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10" windowWidth="14810" windowHeight="8010" firstSheet="5" activeTab="8"/>
  </bookViews>
  <sheets>
    <sheet name="featuretable" sheetId="13" r:id="rId1"/>
    <sheet name="IDtable" sheetId="2" r:id="rId2"/>
    <sheet name="protein_length" sheetId="3" r:id="rId3"/>
    <sheet name="strain_distribution" sheetId="4" r:id="rId4"/>
    <sheet name="protein+RNA_functional_groups" sheetId="5" r:id="rId5"/>
    <sheet name="quasioperons(results)" sheetId="8" r:id="rId6"/>
    <sheet name="qasioperons(temporary)" sheetId="9" r:id="rId7"/>
    <sheet name="intersections" sheetId="11" r:id="rId8"/>
    <sheet name="UniProt" sheetId="14" r:id="rId9"/>
  </sheets>
  <externalReferences>
    <externalReference r:id="rId10"/>
  </externalReferences>
  <definedNames>
    <definedName name="_xlnm._FilterDatabase" localSheetId="0" hidden="1">featuretable!$A$1:$R$6771</definedName>
    <definedName name="_xlnm._FilterDatabase" localSheetId="2" hidden="1">protein_length!$A$1:$A$3235</definedName>
  </definedNames>
  <calcPr calcId="145621"/>
</workbook>
</file>

<file path=xl/calcChain.xml><?xml version="1.0" encoding="utf-8"?>
<calcChain xmlns="http://schemas.openxmlformats.org/spreadsheetml/2006/main">
  <c r="F3" i="5" l="1"/>
  <c r="F2" i="5"/>
  <c r="E6" i="5"/>
  <c r="E7" i="5"/>
  <c r="N3" i="14"/>
  <c r="L3" i="14"/>
  <c r="M3" i="14"/>
  <c r="D3" i="4"/>
  <c r="D7" i="4"/>
  <c r="D6" i="4"/>
  <c r="E2" i="5"/>
  <c r="P10" i="11"/>
  <c r="O10" i="11"/>
  <c r="N10" i="11"/>
  <c r="N5" i="11"/>
  <c r="P5" i="11"/>
  <c r="O5" i="11"/>
  <c r="N4" i="11"/>
  <c r="Z3" i="11"/>
  <c r="Z4" i="11"/>
  <c r="Z5" i="11"/>
  <c r="Z6" i="11"/>
  <c r="Z7" i="11"/>
  <c r="Z8" i="11"/>
  <c r="Z9" i="11"/>
  <c r="Z10" i="11"/>
  <c r="Z11" i="11"/>
  <c r="Z12" i="11"/>
  <c r="Z13" i="11"/>
  <c r="Z14" i="11"/>
  <c r="Z15" i="11"/>
  <c r="Z16" i="11"/>
  <c r="Z17" i="11"/>
  <c r="Z18" i="11"/>
  <c r="Z19" i="11"/>
  <c r="Z20" i="11"/>
  <c r="Z21" i="11"/>
  <c r="Z22" i="11"/>
  <c r="Z23" i="11"/>
  <c r="Z24" i="11"/>
  <c r="Z25" i="11"/>
  <c r="Z26" i="11"/>
  <c r="Z27" i="11"/>
  <c r="Z28" i="11"/>
  <c r="Z29" i="11"/>
  <c r="Z30" i="11"/>
  <c r="Z31" i="11"/>
  <c r="Z32" i="11"/>
  <c r="Z33" i="11"/>
  <c r="Z34" i="11"/>
  <c r="Z35" i="11"/>
  <c r="Z36" i="11"/>
  <c r="Z37" i="11"/>
  <c r="Z38" i="11"/>
  <c r="Z39" i="11"/>
  <c r="Z40" i="11"/>
  <c r="Z41" i="11"/>
  <c r="Z42" i="11"/>
  <c r="Z43" i="11"/>
  <c r="Z44" i="11"/>
  <c r="Z45" i="11"/>
  <c r="Z46" i="11"/>
  <c r="Z47" i="11"/>
  <c r="Z48" i="11"/>
  <c r="Z49" i="11"/>
  <c r="Z50" i="11"/>
  <c r="Z51" i="11"/>
  <c r="Z52" i="11"/>
  <c r="Z53" i="11"/>
  <c r="Z54" i="11"/>
  <c r="Z55" i="11"/>
  <c r="Z56" i="11"/>
  <c r="Z57" i="11"/>
  <c r="Z58" i="11"/>
  <c r="Z59" i="11"/>
  <c r="Z60" i="11"/>
  <c r="Z61" i="11"/>
  <c r="Z62" i="11"/>
  <c r="Z63" i="11"/>
  <c r="Z64" i="11"/>
  <c r="Z65" i="11"/>
  <c r="Z66" i="11"/>
  <c r="Z67" i="11"/>
  <c r="Z68" i="11"/>
  <c r="Z69" i="11"/>
  <c r="Z70" i="11"/>
  <c r="Z71" i="11"/>
  <c r="Z72" i="11"/>
  <c r="Z73" i="11"/>
  <c r="Z74" i="11"/>
  <c r="Z75" i="11"/>
  <c r="Z76" i="11"/>
  <c r="Z77" i="11"/>
  <c r="Z78" i="11"/>
  <c r="Z79" i="11"/>
  <c r="Z80" i="11"/>
  <c r="Z81" i="11"/>
  <c r="Z82" i="11"/>
  <c r="Z83" i="11"/>
  <c r="Z84" i="11"/>
  <c r="Z85" i="11"/>
  <c r="Z86" i="11"/>
  <c r="Z87" i="11"/>
  <c r="Z88" i="11"/>
  <c r="Z89" i="11"/>
  <c r="Z90" i="11"/>
  <c r="Z91" i="11"/>
  <c r="Z92" i="11"/>
  <c r="Z93" i="11"/>
  <c r="Z94" i="11"/>
  <c r="Z95" i="11"/>
  <c r="Z96" i="11"/>
  <c r="Z97" i="11"/>
  <c r="Z98" i="11"/>
  <c r="Z99" i="11"/>
  <c r="Z100" i="11"/>
  <c r="Z101" i="11"/>
  <c r="Z102" i="11"/>
  <c r="Z103" i="11"/>
  <c r="Z104" i="11"/>
  <c r="Z105" i="11"/>
  <c r="Z106" i="11"/>
  <c r="Z107" i="11"/>
  <c r="Z108" i="11"/>
  <c r="Z109" i="11"/>
  <c r="Z110" i="11"/>
  <c r="Z111" i="11"/>
  <c r="Z112" i="11"/>
  <c r="Z113" i="11"/>
  <c r="Z114" i="11"/>
  <c r="Z115" i="11"/>
  <c r="Z116" i="11"/>
  <c r="Z117" i="11"/>
  <c r="Z118" i="11"/>
  <c r="Z119" i="11"/>
  <c r="Z120" i="11"/>
  <c r="Z121" i="11"/>
  <c r="Z122" i="11"/>
  <c r="Z123" i="11"/>
  <c r="Z124" i="11"/>
  <c r="Z125" i="11"/>
  <c r="Z126" i="11"/>
  <c r="Z127" i="11"/>
  <c r="Z128" i="11"/>
  <c r="Z129" i="11"/>
  <c r="Z130" i="11"/>
  <c r="Z131" i="11"/>
  <c r="Z132" i="11"/>
  <c r="Z133" i="11"/>
  <c r="Z134" i="11"/>
  <c r="Z135" i="11"/>
  <c r="Z136" i="11"/>
  <c r="Z137" i="11"/>
  <c r="Z138" i="11"/>
  <c r="Z139" i="11"/>
  <c r="Z140" i="11"/>
  <c r="Z141" i="11"/>
  <c r="Z142" i="11"/>
  <c r="Z143" i="11"/>
  <c r="Z144" i="11"/>
  <c r="Z145" i="11"/>
  <c r="Z146" i="11"/>
  <c r="Z147" i="11"/>
  <c r="Z148" i="11"/>
  <c r="Z149" i="11"/>
  <c r="Z150" i="11"/>
  <c r="Z151" i="11"/>
  <c r="Z152" i="11"/>
  <c r="Z153" i="11"/>
  <c r="Z154" i="11"/>
  <c r="Z155" i="11"/>
  <c r="Z156" i="11"/>
  <c r="Z157" i="11"/>
  <c r="Z158" i="11"/>
  <c r="Z159" i="11"/>
  <c r="Z160" i="11"/>
  <c r="Z161" i="11"/>
  <c r="Z162" i="11"/>
  <c r="Z163" i="11"/>
  <c r="Z164" i="11"/>
  <c r="Z165" i="11"/>
  <c r="Z166" i="11"/>
  <c r="Z167" i="11"/>
  <c r="Z168" i="11"/>
  <c r="Z169" i="11"/>
  <c r="Z170" i="11"/>
  <c r="Z171" i="11"/>
  <c r="Z172" i="11"/>
  <c r="Z173" i="11"/>
  <c r="Z174" i="11"/>
  <c r="Z175" i="11"/>
  <c r="Z176" i="11"/>
  <c r="Z177" i="11"/>
  <c r="Z178" i="11"/>
  <c r="Z179" i="11"/>
  <c r="Z180" i="11"/>
  <c r="Z181" i="11"/>
  <c r="Z182" i="11"/>
  <c r="Z183" i="11"/>
  <c r="Z184" i="11"/>
  <c r="Z185" i="11"/>
  <c r="Z186" i="11"/>
  <c r="Z187" i="11"/>
  <c r="Z188" i="11"/>
  <c r="Z189" i="11"/>
  <c r="Z190" i="11"/>
  <c r="Z191" i="11"/>
  <c r="Z192" i="11"/>
  <c r="Z193" i="11"/>
  <c r="Z194" i="11"/>
  <c r="Z195" i="11"/>
  <c r="Z196" i="11"/>
  <c r="Z197" i="11"/>
  <c r="Z198" i="11"/>
  <c r="Z199" i="11"/>
  <c r="Z200" i="11"/>
  <c r="Z201" i="11"/>
  <c r="Z202" i="11"/>
  <c r="Z203" i="11"/>
  <c r="Z204" i="11"/>
  <c r="Z205" i="11"/>
  <c r="Z206" i="11"/>
  <c r="Z207" i="11"/>
  <c r="Z208" i="11"/>
  <c r="Z209" i="11"/>
  <c r="Z210" i="11"/>
  <c r="Z211" i="11"/>
  <c r="Z212" i="11"/>
  <c r="Z213" i="11"/>
  <c r="Z214" i="11"/>
  <c r="Z215" i="11"/>
  <c r="Z216" i="11"/>
  <c r="Z217" i="11"/>
  <c r="Z218" i="11"/>
  <c r="Z219" i="11"/>
  <c r="Z220" i="11"/>
  <c r="Z221" i="11"/>
  <c r="Z222" i="11"/>
  <c r="Z223" i="11"/>
  <c r="Z224" i="11"/>
  <c r="Z225" i="11"/>
  <c r="Z226" i="11"/>
  <c r="Z227" i="11"/>
  <c r="Z228" i="11"/>
  <c r="Z229" i="11"/>
  <c r="Z230" i="11"/>
  <c r="Z231" i="11"/>
  <c r="Z232" i="11"/>
  <c r="Z233" i="11"/>
  <c r="Z234" i="11"/>
  <c r="Z235" i="11"/>
  <c r="Z236" i="11"/>
  <c r="Z237" i="11"/>
  <c r="Z238" i="11"/>
  <c r="Z239" i="11"/>
  <c r="Z240" i="11"/>
  <c r="Z241" i="11"/>
  <c r="Z242" i="11"/>
  <c r="Z243" i="11"/>
  <c r="Z244" i="11"/>
  <c r="Z245" i="11"/>
  <c r="Z246" i="11"/>
  <c r="Z247" i="11"/>
  <c r="Z248" i="11"/>
  <c r="Z249" i="11"/>
  <c r="Z250" i="11"/>
  <c r="Z251" i="11"/>
  <c r="Z252" i="11"/>
  <c r="Z253" i="11"/>
  <c r="Z254" i="11"/>
  <c r="Z255" i="11"/>
  <c r="Z256" i="11"/>
  <c r="Z257" i="11"/>
  <c r="Z258" i="11"/>
  <c r="Z259" i="11"/>
  <c r="Z260" i="11"/>
  <c r="Z261" i="11"/>
  <c r="Z262" i="11"/>
  <c r="Z263" i="11"/>
  <c r="Z264" i="11"/>
  <c r="Z265" i="11"/>
  <c r="Z266" i="11"/>
  <c r="Z267" i="11"/>
  <c r="Z268" i="11"/>
  <c r="Z269" i="11"/>
  <c r="Z270" i="11"/>
  <c r="Z271" i="11"/>
  <c r="Z272" i="11"/>
  <c r="Z273" i="11"/>
  <c r="Z274" i="11"/>
  <c r="Z275" i="11"/>
  <c r="Z276" i="11"/>
  <c r="Z277" i="11"/>
  <c r="Z278" i="11"/>
  <c r="Z279" i="11"/>
  <c r="Z280" i="11"/>
  <c r="Z281" i="11"/>
  <c r="Z282" i="11"/>
  <c r="Z283" i="11"/>
  <c r="Z284" i="11"/>
  <c r="Z285" i="11"/>
  <c r="Z286" i="11"/>
  <c r="Z287" i="11"/>
  <c r="Z288" i="11"/>
  <c r="Z289" i="11"/>
  <c r="Z290" i="11"/>
  <c r="Z291" i="11"/>
  <c r="Z292" i="11"/>
  <c r="Z293" i="11"/>
  <c r="Z294" i="11"/>
  <c r="Z295" i="11"/>
  <c r="Z296" i="11"/>
  <c r="Z297" i="11"/>
  <c r="Z298" i="11"/>
  <c r="Z299" i="11"/>
  <c r="Z300" i="11"/>
  <c r="Z301" i="11"/>
  <c r="Z302" i="11"/>
  <c r="Z303" i="11"/>
  <c r="Z304" i="11"/>
  <c r="Z305" i="11"/>
  <c r="Z306" i="11"/>
  <c r="Z307" i="11"/>
  <c r="Z308" i="11"/>
  <c r="Z309" i="11"/>
  <c r="Z310" i="11"/>
  <c r="Z311" i="11"/>
  <c r="Z312" i="11"/>
  <c r="Z313" i="11"/>
  <c r="Z314" i="11"/>
  <c r="Z315" i="11"/>
  <c r="Z316" i="11"/>
  <c r="Z317" i="11"/>
  <c r="Z318" i="11"/>
  <c r="Z319" i="11"/>
  <c r="Z320" i="11"/>
  <c r="Z321" i="11"/>
  <c r="Z322" i="11"/>
  <c r="Z323" i="11"/>
  <c r="Z324" i="11"/>
  <c r="Z325" i="11"/>
  <c r="Z326" i="11"/>
  <c r="Z327" i="11"/>
  <c r="Z328" i="11"/>
  <c r="Z329" i="11"/>
  <c r="Z330" i="11"/>
  <c r="Z331" i="11"/>
  <c r="Z332" i="11"/>
  <c r="Z333" i="11"/>
  <c r="Z334" i="11"/>
  <c r="Z335" i="11"/>
  <c r="Z336" i="11"/>
  <c r="Z337" i="11"/>
  <c r="Z338" i="11"/>
  <c r="Z339" i="11"/>
  <c r="Z340" i="11"/>
  <c r="Z341" i="11"/>
  <c r="Z342" i="11"/>
  <c r="Z343" i="11"/>
  <c r="Z344" i="11"/>
  <c r="Z345" i="11"/>
  <c r="Z346" i="11"/>
  <c r="Z347" i="11"/>
  <c r="Z348" i="11"/>
  <c r="Z349" i="11"/>
  <c r="Z350" i="11"/>
  <c r="Z351" i="11"/>
  <c r="Z352" i="11"/>
  <c r="Z353" i="11"/>
  <c r="Z354" i="11"/>
  <c r="Z355" i="11"/>
  <c r="Z356" i="11"/>
  <c r="Z357" i="11"/>
  <c r="Z358" i="11"/>
  <c r="Z359" i="11"/>
  <c r="Z360" i="11"/>
  <c r="Z361" i="11"/>
  <c r="Z362" i="11"/>
  <c r="Z363" i="11"/>
  <c r="Z364" i="11"/>
  <c r="Z365" i="11"/>
  <c r="Z366" i="11"/>
  <c r="Z367" i="11"/>
  <c r="Z368" i="11"/>
  <c r="Z369" i="11"/>
  <c r="Z370" i="11"/>
  <c r="Z371" i="11"/>
  <c r="Z372" i="11"/>
  <c r="Z373" i="11"/>
  <c r="Z374" i="11"/>
  <c r="Z375" i="11"/>
  <c r="Z376" i="11"/>
  <c r="Z377" i="11"/>
  <c r="Z378" i="11"/>
  <c r="Z379" i="11"/>
  <c r="Z380" i="11"/>
  <c r="Z381" i="11"/>
  <c r="Z382" i="11"/>
  <c r="Z383" i="11"/>
  <c r="Z384" i="11"/>
  <c r="Z385" i="11"/>
  <c r="Z386" i="11"/>
  <c r="Z387" i="11"/>
  <c r="Z388" i="11"/>
  <c r="Z389" i="11"/>
  <c r="Z390" i="11"/>
  <c r="Z391" i="11"/>
  <c r="Z392" i="11"/>
  <c r="Z393" i="11"/>
  <c r="Z394" i="11"/>
  <c r="Z395" i="11"/>
  <c r="Z396" i="11"/>
  <c r="Z397" i="11"/>
  <c r="Z398" i="11"/>
  <c r="Z399" i="11"/>
  <c r="Z400" i="11"/>
  <c r="Z401" i="11"/>
  <c r="Z402" i="11"/>
  <c r="Z403" i="11"/>
  <c r="Z404" i="11"/>
  <c r="Z405" i="11"/>
  <c r="Z406" i="11"/>
  <c r="Z407" i="11"/>
  <c r="Z408" i="11"/>
  <c r="Z409" i="11"/>
  <c r="Z410" i="11"/>
  <c r="Z411" i="11"/>
  <c r="Z412" i="11"/>
  <c r="Z413" i="11"/>
  <c r="Z414" i="11"/>
  <c r="Z415" i="11"/>
  <c r="Z416" i="11"/>
  <c r="Z417" i="11"/>
  <c r="Z418" i="11"/>
  <c r="Z419" i="11"/>
  <c r="Z420" i="11"/>
  <c r="Z421" i="11"/>
  <c r="Z422" i="11"/>
  <c r="Z423" i="11"/>
  <c r="Z424" i="11"/>
  <c r="Z425" i="11"/>
  <c r="Z426" i="11"/>
  <c r="Z427" i="11"/>
  <c r="Z428" i="11"/>
  <c r="Z429" i="11"/>
  <c r="Z430" i="11"/>
  <c r="Z431" i="11"/>
  <c r="Z432" i="11"/>
  <c r="Z433" i="11"/>
  <c r="Z434" i="11"/>
  <c r="Z435" i="11"/>
  <c r="Z436" i="11"/>
  <c r="Z437" i="11"/>
  <c r="Z438" i="11"/>
  <c r="Z439" i="11"/>
  <c r="Z440" i="11"/>
  <c r="Z441" i="11"/>
  <c r="Z442" i="11"/>
  <c r="Z443" i="11"/>
  <c r="Z444" i="11"/>
  <c r="Z445" i="11"/>
  <c r="Z446" i="11"/>
  <c r="Z447" i="11"/>
  <c r="Z448" i="11"/>
  <c r="Z449" i="11"/>
  <c r="Z450" i="11"/>
  <c r="Z451" i="11"/>
  <c r="Z452" i="11"/>
  <c r="Z453" i="11"/>
  <c r="Z454" i="11"/>
  <c r="Z455" i="11"/>
  <c r="Z456" i="11"/>
  <c r="Z457" i="11"/>
  <c r="Z458" i="11"/>
  <c r="Z459" i="11"/>
  <c r="Z460" i="11"/>
  <c r="Z461" i="11"/>
  <c r="Z462" i="11"/>
  <c r="Z463" i="11"/>
  <c r="Z464" i="11"/>
  <c r="Z465" i="11"/>
  <c r="Z466" i="11"/>
  <c r="Z467" i="11"/>
  <c r="Z468" i="11"/>
  <c r="Z469" i="11"/>
  <c r="Z470" i="11"/>
  <c r="Z471" i="11"/>
  <c r="Z472" i="11"/>
  <c r="Z473" i="11"/>
  <c r="Z474" i="11"/>
  <c r="Z475" i="11"/>
  <c r="Z476" i="11"/>
  <c r="Z477" i="11"/>
  <c r="Z478" i="11"/>
  <c r="Z479" i="11"/>
  <c r="Z480" i="11"/>
  <c r="Z481" i="11"/>
  <c r="Z482" i="11"/>
  <c r="Z483" i="11"/>
  <c r="Z484" i="11"/>
  <c r="Z485" i="11"/>
  <c r="Z486" i="11"/>
  <c r="Z487" i="11"/>
  <c r="Z488" i="11"/>
  <c r="Z489" i="11"/>
  <c r="Z490" i="11"/>
  <c r="Z491" i="11"/>
  <c r="Z492" i="11"/>
  <c r="Z493" i="11"/>
  <c r="Z494" i="11"/>
  <c r="Z495" i="11"/>
  <c r="Z496" i="11"/>
  <c r="Z497" i="11"/>
  <c r="Z498" i="11"/>
  <c r="Z499" i="11"/>
  <c r="Z500" i="11"/>
  <c r="Z501" i="11"/>
  <c r="Z502" i="11"/>
  <c r="Z503" i="11"/>
  <c r="Z504" i="11"/>
  <c r="Z505" i="11"/>
  <c r="Z506" i="11"/>
  <c r="Z507" i="11"/>
  <c r="Z508" i="11"/>
  <c r="Z509" i="11"/>
  <c r="Z510" i="11"/>
  <c r="Z511" i="11"/>
  <c r="Z512" i="11"/>
  <c r="Z513" i="11"/>
  <c r="Z514" i="11"/>
  <c r="Z515" i="11"/>
  <c r="Z516" i="11"/>
  <c r="Z517" i="11"/>
  <c r="Z518" i="11"/>
  <c r="Z519" i="11"/>
  <c r="Z520" i="11"/>
  <c r="Z521" i="11"/>
  <c r="Z522" i="11"/>
  <c r="Z523" i="11"/>
  <c r="Z524" i="11"/>
  <c r="Z525" i="11"/>
  <c r="Z526" i="11"/>
  <c r="Z527" i="11"/>
  <c r="Z528" i="11"/>
  <c r="Z529" i="11"/>
  <c r="Z530" i="11"/>
  <c r="Z531" i="11"/>
  <c r="Z532" i="11"/>
  <c r="Z533" i="11"/>
  <c r="Z534" i="11"/>
  <c r="Z535" i="11"/>
  <c r="Z536" i="11"/>
  <c r="Z537" i="11"/>
  <c r="Z538" i="11"/>
  <c r="Z539" i="11"/>
  <c r="Z540" i="11"/>
  <c r="Z541" i="11"/>
  <c r="Z542" i="11"/>
  <c r="Z543" i="11"/>
  <c r="Z544" i="11"/>
  <c r="Z545" i="11"/>
  <c r="Z546" i="11"/>
  <c r="Z547" i="11"/>
  <c r="Z548" i="11"/>
  <c r="Z549" i="11"/>
  <c r="Z550" i="11"/>
  <c r="Z551" i="11"/>
  <c r="Z552" i="11"/>
  <c r="Z553" i="11"/>
  <c r="Z554" i="11"/>
  <c r="Z555" i="11"/>
  <c r="Z556" i="11"/>
  <c r="Z557" i="11"/>
  <c r="Z558" i="11"/>
  <c r="Z559" i="11"/>
  <c r="Z560" i="11"/>
  <c r="Z561" i="11"/>
  <c r="Z562" i="11"/>
  <c r="Z563" i="11"/>
  <c r="Z564" i="11"/>
  <c r="Z565" i="11"/>
  <c r="Z566" i="11"/>
  <c r="Z567" i="11"/>
  <c r="Z568" i="11"/>
  <c r="Z569" i="11"/>
  <c r="Z570" i="11"/>
  <c r="Z571" i="11"/>
  <c r="Z572" i="11"/>
  <c r="Z573" i="11"/>
  <c r="Z574" i="11"/>
  <c r="Z575" i="11"/>
  <c r="Z576" i="11"/>
  <c r="Z577" i="11"/>
  <c r="Z578" i="11"/>
  <c r="Z579" i="11"/>
  <c r="Z580" i="11"/>
  <c r="Z581" i="11"/>
  <c r="Z582" i="11"/>
  <c r="Z583" i="11"/>
  <c r="Z584" i="11"/>
  <c r="Z585" i="11"/>
  <c r="Z586" i="11"/>
  <c r="Z587" i="11"/>
  <c r="Z588" i="11"/>
  <c r="Z589" i="11"/>
  <c r="Z590" i="11"/>
  <c r="Z591" i="11"/>
  <c r="Z592" i="11"/>
  <c r="Z593" i="11"/>
  <c r="Z594" i="11"/>
  <c r="Z595" i="11"/>
  <c r="Z596" i="11"/>
  <c r="Z597" i="11"/>
  <c r="Z598" i="11"/>
  <c r="Z599" i="11"/>
  <c r="Z600" i="11"/>
  <c r="Z601" i="11"/>
  <c r="Z602" i="11"/>
  <c r="Z603" i="11"/>
  <c r="Z604" i="11"/>
  <c r="Z605" i="11"/>
  <c r="Z606" i="11"/>
  <c r="Z607" i="11"/>
  <c r="Z608" i="11"/>
  <c r="Z609" i="11"/>
  <c r="Z610" i="11"/>
  <c r="Z611" i="11"/>
  <c r="Z612" i="11"/>
  <c r="Z613" i="11"/>
  <c r="Z614" i="11"/>
  <c r="Z615" i="11"/>
  <c r="Z616" i="11"/>
  <c r="Z617" i="11"/>
  <c r="Z618" i="11"/>
  <c r="Z619" i="11"/>
  <c r="Z620" i="11"/>
  <c r="Z621" i="11"/>
  <c r="Z622" i="11"/>
  <c r="Z623" i="11"/>
  <c r="Z624" i="11"/>
  <c r="Z625" i="11"/>
  <c r="Z626" i="11"/>
  <c r="Z627" i="11"/>
  <c r="Z628" i="11"/>
  <c r="Z629" i="11"/>
  <c r="Z630" i="11"/>
  <c r="Z631" i="11"/>
  <c r="Z632" i="11"/>
  <c r="Z633" i="11"/>
  <c r="Z634" i="11"/>
  <c r="Z635" i="11"/>
  <c r="Z636" i="11"/>
  <c r="Z637" i="11"/>
  <c r="Z638" i="11"/>
  <c r="Z639" i="11"/>
  <c r="Z640" i="11"/>
  <c r="Z641" i="11"/>
  <c r="Z642" i="11"/>
  <c r="Z643" i="11"/>
  <c r="Z644" i="11"/>
  <c r="Z645" i="11"/>
  <c r="Z646" i="11"/>
  <c r="Z647" i="11"/>
  <c r="Z648" i="11"/>
  <c r="Z649" i="11"/>
  <c r="Z650" i="11"/>
  <c r="Z651" i="11"/>
  <c r="Z652" i="11"/>
  <c r="Z653" i="11"/>
  <c r="Z654" i="11"/>
  <c r="Z655" i="11"/>
  <c r="Z656" i="11"/>
  <c r="Z657" i="11"/>
  <c r="Z658" i="11"/>
  <c r="Z659" i="11"/>
  <c r="Z660" i="11"/>
  <c r="Z661" i="11"/>
  <c r="Z662" i="11"/>
  <c r="Z663" i="11"/>
  <c r="Z664" i="11"/>
  <c r="Z665" i="11"/>
  <c r="Z666" i="11"/>
  <c r="Z667" i="11"/>
  <c r="Z668" i="11"/>
  <c r="Z669" i="11"/>
  <c r="Z670" i="11"/>
  <c r="Z671" i="11"/>
  <c r="Z672" i="11"/>
  <c r="Z673" i="11"/>
  <c r="Z674" i="11"/>
  <c r="Z675" i="11"/>
  <c r="Z676" i="11"/>
  <c r="Z677" i="11"/>
  <c r="Z678" i="11"/>
  <c r="Z679" i="11"/>
  <c r="Z680" i="11"/>
  <c r="Z681" i="11"/>
  <c r="Z682" i="11"/>
  <c r="Z683" i="11"/>
  <c r="Z684" i="11"/>
  <c r="Z685" i="11"/>
  <c r="Z686" i="11"/>
  <c r="Z687" i="11"/>
  <c r="Z688" i="11"/>
  <c r="Z689" i="11"/>
  <c r="Z690" i="11"/>
  <c r="Z691" i="11"/>
  <c r="Z692" i="11"/>
  <c r="Z693" i="11"/>
  <c r="Z694" i="11"/>
  <c r="Z695" i="11"/>
  <c r="Z696" i="11"/>
  <c r="Z697" i="11"/>
  <c r="Z698" i="11"/>
  <c r="Z699" i="11"/>
  <c r="Z700" i="11"/>
  <c r="Z701" i="11"/>
  <c r="Z702" i="11"/>
  <c r="Z703" i="11"/>
  <c r="Z704" i="11"/>
  <c r="Z705" i="11"/>
  <c r="Z706" i="11"/>
  <c r="Z707" i="11"/>
  <c r="Z708" i="11"/>
  <c r="Z709" i="11"/>
  <c r="Z710" i="11"/>
  <c r="Z711" i="11"/>
  <c r="Z712" i="11"/>
  <c r="Z713" i="11"/>
  <c r="Z714" i="11"/>
  <c r="Z715" i="11"/>
  <c r="Z716" i="11"/>
  <c r="Z717" i="11"/>
  <c r="Z718" i="11"/>
  <c r="Z719" i="11"/>
  <c r="Z720" i="11"/>
  <c r="Z721" i="11"/>
  <c r="Z722" i="11"/>
  <c r="Z723" i="11"/>
  <c r="Z724" i="11"/>
  <c r="Z725" i="11"/>
  <c r="Z726" i="11"/>
  <c r="Z727" i="11"/>
  <c r="Z728" i="11"/>
  <c r="Z729" i="11"/>
  <c r="Z730" i="11"/>
  <c r="Z731" i="11"/>
  <c r="Z732" i="11"/>
  <c r="Z733" i="11"/>
  <c r="Z734" i="11"/>
  <c r="Z735" i="11"/>
  <c r="Z736" i="11"/>
  <c r="Z737" i="11"/>
  <c r="Z738" i="11"/>
  <c r="Z739" i="11"/>
  <c r="Z740" i="11"/>
  <c r="Z741" i="11"/>
  <c r="Z742" i="11"/>
  <c r="Z743" i="11"/>
  <c r="Z744" i="11"/>
  <c r="Z745" i="11"/>
  <c r="Z746" i="11"/>
  <c r="Z747" i="11"/>
  <c r="Z748" i="11"/>
  <c r="Z749" i="11"/>
  <c r="Z750" i="11"/>
  <c r="Z751" i="11"/>
  <c r="Z752" i="11"/>
  <c r="Z753" i="11"/>
  <c r="Z754" i="11"/>
  <c r="Z755" i="11"/>
  <c r="Z756" i="11"/>
  <c r="Z757" i="11"/>
  <c r="Z758" i="11"/>
  <c r="Z759" i="11"/>
  <c r="Z760" i="11"/>
  <c r="Z761" i="11"/>
  <c r="Z762" i="11"/>
  <c r="Z763" i="11"/>
  <c r="Z764" i="11"/>
  <c r="Z765" i="11"/>
  <c r="Z766" i="11"/>
  <c r="Z767" i="11"/>
  <c r="Z768" i="11"/>
  <c r="Z769" i="11"/>
  <c r="Z770" i="11"/>
  <c r="Z771" i="11"/>
  <c r="Z772" i="11"/>
  <c r="Z773" i="11"/>
  <c r="Z774" i="11"/>
  <c r="Z775" i="11"/>
  <c r="Z776" i="11"/>
  <c r="Z777" i="11"/>
  <c r="Z778" i="11"/>
  <c r="Z779" i="11"/>
  <c r="Z780" i="11"/>
  <c r="Z781" i="11"/>
  <c r="Z782" i="11"/>
  <c r="Z783" i="11"/>
  <c r="Z784" i="11"/>
  <c r="Z785" i="11"/>
  <c r="Z786" i="11"/>
  <c r="Z787" i="11"/>
  <c r="Z788" i="11"/>
  <c r="Z789" i="11"/>
  <c r="Z790" i="11"/>
  <c r="Z791" i="11"/>
  <c r="Z792" i="11"/>
  <c r="Z793" i="11"/>
  <c r="Z794" i="11"/>
  <c r="Z795" i="11"/>
  <c r="Z796" i="11"/>
  <c r="Z797" i="11"/>
  <c r="Z798" i="11"/>
  <c r="Z799" i="11"/>
  <c r="Z800" i="11"/>
  <c r="Z801" i="11"/>
  <c r="Z802" i="11"/>
  <c r="Z803" i="11"/>
  <c r="Z804" i="11"/>
  <c r="Z805" i="11"/>
  <c r="Z806" i="11"/>
  <c r="Z807" i="11"/>
  <c r="Z808" i="11"/>
  <c r="Z809" i="11"/>
  <c r="Z810" i="11"/>
  <c r="Z811" i="11"/>
  <c r="Z812" i="11"/>
  <c r="Z813" i="11"/>
  <c r="Z814" i="11"/>
  <c r="Z815" i="11"/>
  <c r="Z816" i="11"/>
  <c r="Z817" i="11"/>
  <c r="Z818" i="11"/>
  <c r="Z819" i="11"/>
  <c r="Z820" i="11"/>
  <c r="Z821" i="11"/>
  <c r="Z822" i="11"/>
  <c r="Z823" i="11"/>
  <c r="Z824" i="11"/>
  <c r="Z825" i="11"/>
  <c r="Z826" i="11"/>
  <c r="Z827" i="11"/>
  <c r="Z828" i="11"/>
  <c r="Z829" i="11"/>
  <c r="Z830" i="11"/>
  <c r="Z831" i="11"/>
  <c r="Z832" i="11"/>
  <c r="Z833" i="11"/>
  <c r="Z834" i="11"/>
  <c r="Z835" i="11"/>
  <c r="Z836" i="11"/>
  <c r="Z837" i="11"/>
  <c r="Z838" i="11"/>
  <c r="Z839" i="11"/>
  <c r="Z840" i="11"/>
  <c r="Z841" i="11"/>
  <c r="Z842" i="11"/>
  <c r="Z843" i="11"/>
  <c r="Z844" i="11"/>
  <c r="Z845" i="11"/>
  <c r="Z846" i="11"/>
  <c r="Z847" i="11"/>
  <c r="Z848" i="11"/>
  <c r="Z849" i="11"/>
  <c r="Z850" i="11"/>
  <c r="Z851" i="11"/>
  <c r="Z852" i="11"/>
  <c r="Z853" i="11"/>
  <c r="Z854" i="11"/>
  <c r="Z855" i="11"/>
  <c r="Z856" i="11"/>
  <c r="Z857" i="11"/>
  <c r="Z858" i="11"/>
  <c r="Z859" i="11"/>
  <c r="Z860" i="11"/>
  <c r="Z861" i="11"/>
  <c r="Z862" i="11"/>
  <c r="Z863" i="11"/>
  <c r="Z864" i="11"/>
  <c r="Z865" i="11"/>
  <c r="Z866" i="11"/>
  <c r="Z867" i="11"/>
  <c r="Z868" i="11"/>
  <c r="Z869" i="11"/>
  <c r="Z870" i="11"/>
  <c r="Z871" i="11"/>
  <c r="Z872" i="11"/>
  <c r="Z873" i="11"/>
  <c r="Z874" i="11"/>
  <c r="Z875" i="11"/>
  <c r="Z876" i="11"/>
  <c r="Z877" i="11"/>
  <c r="Z878" i="11"/>
  <c r="Z879" i="11"/>
  <c r="Z880" i="11"/>
  <c r="Z881" i="11"/>
  <c r="Z882" i="11"/>
  <c r="Z883" i="11"/>
  <c r="Z884" i="11"/>
  <c r="Z885" i="11"/>
  <c r="Z886" i="11"/>
  <c r="Z887" i="11"/>
  <c r="Z888" i="11"/>
  <c r="Z889" i="11"/>
  <c r="Z890" i="11"/>
  <c r="Z891" i="11"/>
  <c r="Z892" i="11"/>
  <c r="Z893" i="11"/>
  <c r="Z894" i="11"/>
  <c r="Z895" i="11"/>
  <c r="Z896" i="11"/>
  <c r="Z897" i="11"/>
  <c r="Z898" i="11"/>
  <c r="Z899" i="11"/>
  <c r="Z900" i="11"/>
  <c r="Z901" i="11"/>
  <c r="Z902" i="11"/>
  <c r="Z903" i="11"/>
  <c r="Z904" i="11"/>
  <c r="Z905" i="11"/>
  <c r="Z906" i="11"/>
  <c r="Z907" i="11"/>
  <c r="Z908" i="11"/>
  <c r="Z909" i="11"/>
  <c r="Z910" i="11"/>
  <c r="Z911" i="11"/>
  <c r="Z912" i="11"/>
  <c r="Z913" i="11"/>
  <c r="Z914" i="11"/>
  <c r="Z915" i="11"/>
  <c r="Z916" i="11"/>
  <c r="Z917" i="11"/>
  <c r="Z918" i="11"/>
  <c r="Z919" i="11"/>
  <c r="Z920" i="11"/>
  <c r="Z921" i="11"/>
  <c r="Z922" i="11"/>
  <c r="Z923" i="11"/>
  <c r="Z924" i="11"/>
  <c r="Z925" i="11"/>
  <c r="Z926" i="11"/>
  <c r="Z927" i="11"/>
  <c r="Z928" i="11"/>
  <c r="Z929" i="11"/>
  <c r="Z930" i="11"/>
  <c r="Z931" i="11"/>
  <c r="Z932" i="11"/>
  <c r="Z933" i="11"/>
  <c r="Z934" i="11"/>
  <c r="Z935" i="11"/>
  <c r="Z936" i="11"/>
  <c r="Z937" i="11"/>
  <c r="Z938" i="11"/>
  <c r="Z939" i="11"/>
  <c r="Z940" i="11"/>
  <c r="Z941" i="11"/>
  <c r="Z942" i="11"/>
  <c r="Z943" i="11"/>
  <c r="Z944" i="11"/>
  <c r="Z945" i="11"/>
  <c r="Z946" i="11"/>
  <c r="Z947" i="11"/>
  <c r="Z948" i="11"/>
  <c r="Z949" i="11"/>
  <c r="Z950" i="11"/>
  <c r="Z951" i="11"/>
  <c r="Z952" i="11"/>
  <c r="Z953" i="11"/>
  <c r="Z954" i="11"/>
  <c r="Z955" i="11"/>
  <c r="Z956" i="11"/>
  <c r="Z957" i="11"/>
  <c r="Z958" i="11"/>
  <c r="Z959" i="11"/>
  <c r="Z960" i="11"/>
  <c r="Z961" i="11"/>
  <c r="Z962" i="11"/>
  <c r="Z963" i="11"/>
  <c r="Z964" i="11"/>
  <c r="Z965" i="11"/>
  <c r="Z966" i="11"/>
  <c r="Z967" i="11"/>
  <c r="Z968" i="11"/>
  <c r="Z969" i="11"/>
  <c r="Z970" i="11"/>
  <c r="Z971" i="11"/>
  <c r="Z972" i="11"/>
  <c r="Z973" i="11"/>
  <c r="Z974" i="11"/>
  <c r="Z975" i="11"/>
  <c r="Z976" i="11"/>
  <c r="Z977" i="11"/>
  <c r="Z978" i="11"/>
  <c r="Z979" i="11"/>
  <c r="Z980" i="11"/>
  <c r="Z981" i="11"/>
  <c r="Z982" i="11"/>
  <c r="Z983" i="11"/>
  <c r="Z984" i="11"/>
  <c r="Z985" i="11"/>
  <c r="Z986" i="11"/>
  <c r="Z987" i="11"/>
  <c r="Z988" i="11"/>
  <c r="Z989" i="11"/>
  <c r="Z990" i="11"/>
  <c r="Z991" i="11"/>
  <c r="Z992" i="11"/>
  <c r="Z993" i="11"/>
  <c r="Z994" i="11"/>
  <c r="Z995" i="11"/>
  <c r="Z996" i="11"/>
  <c r="Z997" i="11"/>
  <c r="Z998" i="11"/>
  <c r="Z999" i="11"/>
  <c r="Z1000" i="11"/>
  <c r="Z1001" i="11"/>
  <c r="Z1002" i="11"/>
  <c r="Z1003" i="11"/>
  <c r="Z1004" i="11"/>
  <c r="Z1005" i="11"/>
  <c r="Z1006" i="11"/>
  <c r="Z1007" i="11"/>
  <c r="Z1008" i="11"/>
  <c r="Z1009" i="11"/>
  <c r="Z1010" i="11"/>
  <c r="Z1011" i="11"/>
  <c r="Z1012" i="11"/>
  <c r="Z1013" i="11"/>
  <c r="Z1014" i="11"/>
  <c r="Z1015" i="11"/>
  <c r="Z1016" i="11"/>
  <c r="Z1017" i="11"/>
  <c r="Z1018" i="11"/>
  <c r="Z1019" i="11"/>
  <c r="Z1020" i="11"/>
  <c r="Z1021" i="11"/>
  <c r="Z1022" i="11"/>
  <c r="Z1023" i="11"/>
  <c r="Z1024" i="11"/>
  <c r="Z1025" i="11"/>
  <c r="Z1026" i="11"/>
  <c r="Z1027" i="11"/>
  <c r="Z1028" i="11"/>
  <c r="Z1029" i="11"/>
  <c r="Z1030" i="11"/>
  <c r="Z1031" i="11"/>
  <c r="Z1032" i="11"/>
  <c r="Z1033" i="11"/>
  <c r="Z1034" i="11"/>
  <c r="Z1035" i="11"/>
  <c r="Z1036" i="11"/>
  <c r="Z1037" i="11"/>
  <c r="Z1038" i="11"/>
  <c r="Z1039" i="11"/>
  <c r="Z1040" i="11"/>
  <c r="Z1041" i="11"/>
  <c r="Z1042" i="11"/>
  <c r="Z1043" i="11"/>
  <c r="Z1044" i="11"/>
  <c r="Z1045" i="11"/>
  <c r="Z1046" i="11"/>
  <c r="Z1047" i="11"/>
  <c r="Z1048" i="11"/>
  <c r="Z1049" i="11"/>
  <c r="Z1050" i="11"/>
  <c r="Z1051" i="11"/>
  <c r="Z1052" i="11"/>
  <c r="Z1053" i="11"/>
  <c r="Z1054" i="11"/>
  <c r="Z1055" i="11"/>
  <c r="Z1056" i="11"/>
  <c r="Z1057" i="11"/>
  <c r="Z1058" i="11"/>
  <c r="Z1059" i="11"/>
  <c r="Z1060" i="11"/>
  <c r="Z1061" i="11"/>
  <c r="Z1062" i="11"/>
  <c r="Z1063" i="11"/>
  <c r="Z1064" i="11"/>
  <c r="Z1065" i="11"/>
  <c r="Z1066" i="11"/>
  <c r="Z1067" i="11"/>
  <c r="Z1068" i="11"/>
  <c r="Z1069" i="11"/>
  <c r="Z1070" i="11"/>
  <c r="Z1071" i="11"/>
  <c r="Z1072" i="11"/>
  <c r="Z1073" i="11"/>
  <c r="Z1074" i="11"/>
  <c r="Z1075" i="11"/>
  <c r="Z1076" i="11"/>
  <c r="Z1077" i="11"/>
  <c r="Z1078" i="11"/>
  <c r="Z1079" i="11"/>
  <c r="Z1080" i="11"/>
  <c r="Z1081" i="11"/>
  <c r="Z1082" i="11"/>
  <c r="Z1083" i="11"/>
  <c r="Z1084" i="11"/>
  <c r="Z1085" i="11"/>
  <c r="Z1086" i="11"/>
  <c r="Z1087" i="11"/>
  <c r="Z1088" i="11"/>
  <c r="Z1089" i="11"/>
  <c r="Z1090" i="11"/>
  <c r="Z1091" i="11"/>
  <c r="Z1092" i="11"/>
  <c r="Z1093" i="11"/>
  <c r="Z1094" i="11"/>
  <c r="Z1095" i="11"/>
  <c r="Z1096" i="11"/>
  <c r="Z1097" i="11"/>
  <c r="Z1098" i="11"/>
  <c r="Z1099" i="11"/>
  <c r="Z1100" i="11"/>
  <c r="Z1101" i="11"/>
  <c r="Z1102" i="11"/>
  <c r="Z1103" i="11"/>
  <c r="Z1104" i="11"/>
  <c r="Z1105" i="11"/>
  <c r="Z1106" i="11"/>
  <c r="Z1107" i="11"/>
  <c r="Z1108" i="11"/>
  <c r="Z1109" i="11"/>
  <c r="Z1110" i="11"/>
  <c r="Z1111" i="11"/>
  <c r="Z1112" i="11"/>
  <c r="Z1113" i="11"/>
  <c r="Z1114" i="11"/>
  <c r="Z1115" i="11"/>
  <c r="Z1116" i="11"/>
  <c r="Z1117" i="11"/>
  <c r="Z1118" i="11"/>
  <c r="Z1119" i="11"/>
  <c r="Z1120" i="11"/>
  <c r="Z1121" i="11"/>
  <c r="Z1122" i="11"/>
  <c r="Z1123" i="11"/>
  <c r="Z1124" i="11"/>
  <c r="Z1125" i="11"/>
  <c r="Z1126" i="11"/>
  <c r="Z1127" i="11"/>
  <c r="Z1128" i="11"/>
  <c r="Z1129" i="11"/>
  <c r="Z1130" i="11"/>
  <c r="Z1131" i="11"/>
  <c r="Z1132" i="11"/>
  <c r="Z1133" i="11"/>
  <c r="Z1134" i="11"/>
  <c r="Z1135" i="11"/>
  <c r="Z1136" i="11"/>
  <c r="Z1137" i="11"/>
  <c r="Z1138" i="11"/>
  <c r="Z1139" i="11"/>
  <c r="Z1140" i="11"/>
  <c r="Z1141" i="11"/>
  <c r="Z1142" i="11"/>
  <c r="Z1143" i="11"/>
  <c r="Z1144" i="11"/>
  <c r="Z1145" i="11"/>
  <c r="Z1146" i="11"/>
  <c r="Z1147" i="11"/>
  <c r="Z1148" i="11"/>
  <c r="Z1149" i="11"/>
  <c r="Z1150" i="11"/>
  <c r="Z1151" i="11"/>
  <c r="Z1152" i="11"/>
  <c r="Z1153" i="11"/>
  <c r="Z1154" i="11"/>
  <c r="Z1155" i="11"/>
  <c r="Z1156" i="11"/>
  <c r="Z1157" i="11"/>
  <c r="Z1158" i="11"/>
  <c r="Z1159" i="11"/>
  <c r="Z1160" i="11"/>
  <c r="Z1161" i="11"/>
  <c r="Z1162" i="11"/>
  <c r="Z1163" i="11"/>
  <c r="Z1164" i="11"/>
  <c r="Z1165" i="11"/>
  <c r="Z1166" i="11"/>
  <c r="Z1167" i="11"/>
  <c r="Z1168" i="11"/>
  <c r="Z1169" i="11"/>
  <c r="Z1170" i="11"/>
  <c r="Z1171" i="11"/>
  <c r="Z1172" i="11"/>
  <c r="Z1173" i="11"/>
  <c r="Z1174" i="11"/>
  <c r="Z1175" i="11"/>
  <c r="Z1176" i="11"/>
  <c r="Z1177" i="11"/>
  <c r="Z1178" i="11"/>
  <c r="Z1179" i="11"/>
  <c r="Z1180" i="11"/>
  <c r="Z1181" i="11"/>
  <c r="Z1182" i="11"/>
  <c r="Z1183" i="11"/>
  <c r="Z1184" i="11"/>
  <c r="Z1185" i="11"/>
  <c r="Z1186" i="11"/>
  <c r="Z1187" i="11"/>
  <c r="Z1188" i="11"/>
  <c r="Z1189" i="11"/>
  <c r="Z1190" i="11"/>
  <c r="Z1191" i="11"/>
  <c r="Z1192" i="11"/>
  <c r="Z1193" i="11"/>
  <c r="Z1194" i="11"/>
  <c r="Z1195" i="11"/>
  <c r="Z1196" i="11"/>
  <c r="Z1197" i="11"/>
  <c r="Z1198" i="11"/>
  <c r="Z1199" i="11"/>
  <c r="Z1200" i="11"/>
  <c r="Z1201" i="11"/>
  <c r="Z1202" i="11"/>
  <c r="Z1203" i="11"/>
  <c r="Z1204" i="11"/>
  <c r="Z1205" i="11"/>
  <c r="Z1206" i="11"/>
  <c r="Z1207" i="11"/>
  <c r="Z1208" i="11"/>
  <c r="Z1209" i="11"/>
  <c r="Z1210" i="11"/>
  <c r="Z1211" i="11"/>
  <c r="Z1212" i="11"/>
  <c r="Z1213" i="11"/>
  <c r="Z1214" i="11"/>
  <c r="Z1215" i="11"/>
  <c r="Z1216" i="11"/>
  <c r="Z1217" i="11"/>
  <c r="Z1218" i="11"/>
  <c r="Z1219" i="11"/>
  <c r="Z1220" i="11"/>
  <c r="Z1221" i="11"/>
  <c r="Z1222" i="11"/>
  <c r="Z1223" i="11"/>
  <c r="Z1224" i="11"/>
  <c r="Z1225" i="11"/>
  <c r="Z1226" i="11"/>
  <c r="Z1227" i="11"/>
  <c r="Z1228" i="11"/>
  <c r="Z1229" i="11"/>
  <c r="Z1230" i="11"/>
  <c r="Z1231" i="11"/>
  <c r="Z1232" i="11"/>
  <c r="Z1233" i="11"/>
  <c r="Z1234" i="11"/>
  <c r="Z1235" i="11"/>
  <c r="Z1236" i="11"/>
  <c r="Z1237" i="11"/>
  <c r="Z1238" i="11"/>
  <c r="Z1239" i="11"/>
  <c r="Z1240" i="11"/>
  <c r="Z1241" i="11"/>
  <c r="Z1242" i="11"/>
  <c r="Z1243" i="11"/>
  <c r="Z1244" i="11"/>
  <c r="Z1245" i="11"/>
  <c r="Z1246" i="11"/>
  <c r="Z1247" i="11"/>
  <c r="Z1248" i="11"/>
  <c r="Z1249" i="11"/>
  <c r="Z1250" i="11"/>
  <c r="Z1251" i="11"/>
  <c r="Z1252" i="11"/>
  <c r="Z1253" i="11"/>
  <c r="Z1254" i="11"/>
  <c r="Z1255" i="11"/>
  <c r="Z1256" i="11"/>
  <c r="Z1257" i="11"/>
  <c r="Z1258" i="11"/>
  <c r="Z1259" i="11"/>
  <c r="Z1260" i="11"/>
  <c r="Z1261" i="11"/>
  <c r="Z1262" i="11"/>
  <c r="Z1263" i="11"/>
  <c r="Z1264" i="11"/>
  <c r="Z1265" i="11"/>
  <c r="Z1266" i="11"/>
  <c r="Z1267" i="11"/>
  <c r="Z1268" i="11"/>
  <c r="Z1269" i="11"/>
  <c r="Z1270" i="11"/>
  <c r="Z1271" i="11"/>
  <c r="Z1272" i="11"/>
  <c r="Z1273" i="11"/>
  <c r="Z1274" i="11"/>
  <c r="Z1275" i="11"/>
  <c r="Z1276" i="11"/>
  <c r="Z1277" i="11"/>
  <c r="Z1278" i="11"/>
  <c r="Z1279" i="11"/>
  <c r="Z1280" i="11"/>
  <c r="Z1281" i="11"/>
  <c r="Z1282" i="11"/>
  <c r="Z1283" i="11"/>
  <c r="Z1284" i="11"/>
  <c r="Z1285" i="11"/>
  <c r="Z1286" i="11"/>
  <c r="Z1287" i="11"/>
  <c r="Z1288" i="11"/>
  <c r="Z1289" i="11"/>
  <c r="Z1290" i="11"/>
  <c r="Z1291" i="11"/>
  <c r="Z1292" i="11"/>
  <c r="Z1293" i="11"/>
  <c r="Z1294" i="11"/>
  <c r="Z1295" i="11"/>
  <c r="Z1296" i="11"/>
  <c r="Z1297" i="11"/>
  <c r="Z1298" i="11"/>
  <c r="Z1299" i="11"/>
  <c r="Z1300" i="11"/>
  <c r="Z1301" i="11"/>
  <c r="Z1302" i="11"/>
  <c r="Z1303" i="11"/>
  <c r="Z1304" i="11"/>
  <c r="Z1305" i="11"/>
  <c r="Z1306" i="11"/>
  <c r="Z1307" i="11"/>
  <c r="Z1308" i="11"/>
  <c r="Z1309" i="11"/>
  <c r="Z1310" i="11"/>
  <c r="Z1311" i="11"/>
  <c r="Z1312" i="11"/>
  <c r="Z1313" i="11"/>
  <c r="Z1314" i="11"/>
  <c r="Z1315" i="11"/>
  <c r="Z1316" i="11"/>
  <c r="Z1317" i="11"/>
  <c r="Z1318" i="11"/>
  <c r="Z1319" i="11"/>
  <c r="Z1320" i="11"/>
  <c r="Z1321" i="11"/>
  <c r="Z1322" i="11"/>
  <c r="Z1323" i="11"/>
  <c r="Z1324" i="11"/>
  <c r="Z1325" i="11"/>
  <c r="Z1326" i="11"/>
  <c r="Z1327" i="11"/>
  <c r="Z1328" i="11"/>
  <c r="Z1329" i="11"/>
  <c r="Z1330" i="11"/>
  <c r="Z1331" i="11"/>
  <c r="Z1332" i="11"/>
  <c r="Z1333" i="11"/>
  <c r="Z1334" i="11"/>
  <c r="Z1335" i="11"/>
  <c r="Z1336" i="11"/>
  <c r="Z1337" i="11"/>
  <c r="Z1338" i="11"/>
  <c r="Z1339" i="11"/>
  <c r="Z1340" i="11"/>
  <c r="Z1341" i="11"/>
  <c r="Z1342" i="11"/>
  <c r="Z1343" i="11"/>
  <c r="Z1344" i="11"/>
  <c r="Z1345" i="11"/>
  <c r="Z1346" i="11"/>
  <c r="Z1347" i="11"/>
  <c r="Z1348" i="11"/>
  <c r="Z1349" i="11"/>
  <c r="Z1350" i="11"/>
  <c r="Z1351" i="11"/>
  <c r="Z1352" i="11"/>
  <c r="Z1353" i="11"/>
  <c r="Z1354" i="11"/>
  <c r="Z1355" i="11"/>
  <c r="Z1356" i="11"/>
  <c r="Z1357" i="11"/>
  <c r="Z1358" i="11"/>
  <c r="Z1359" i="11"/>
  <c r="Z1360" i="11"/>
  <c r="Z1361" i="11"/>
  <c r="Z1362" i="11"/>
  <c r="Z1363" i="11"/>
  <c r="Z1364" i="11"/>
  <c r="Z1365" i="11"/>
  <c r="Z1366" i="11"/>
  <c r="Z1367" i="11"/>
  <c r="Z1368" i="11"/>
  <c r="Z1369" i="11"/>
  <c r="Z1370" i="11"/>
  <c r="Z1371" i="11"/>
  <c r="Z1372" i="11"/>
  <c r="Z1373" i="11"/>
  <c r="Z1374" i="11"/>
  <c r="Z1375" i="11"/>
  <c r="Z1376" i="11"/>
  <c r="Z1377" i="11"/>
  <c r="Z1378" i="11"/>
  <c r="Z1379" i="11"/>
  <c r="Z1380" i="11"/>
  <c r="Z1381" i="11"/>
  <c r="Z1382" i="11"/>
  <c r="Z1383" i="11"/>
  <c r="Z1384" i="11"/>
  <c r="Z1385" i="11"/>
  <c r="Z1386" i="11"/>
  <c r="Z1387" i="11"/>
  <c r="Z1388" i="11"/>
  <c r="Z1389" i="11"/>
  <c r="Z1390" i="11"/>
  <c r="Z1391" i="11"/>
  <c r="Z1392" i="11"/>
  <c r="Z1393" i="11"/>
  <c r="Z1394" i="11"/>
  <c r="Z1395" i="11"/>
  <c r="Z1396" i="11"/>
  <c r="Z1397" i="11"/>
  <c r="Z1398" i="11"/>
  <c r="Z1399" i="11"/>
  <c r="Z1400" i="11"/>
  <c r="Z1401" i="11"/>
  <c r="Z1402" i="11"/>
  <c r="Z1403" i="11"/>
  <c r="Z1404" i="11"/>
  <c r="Z1405" i="11"/>
  <c r="Z1406" i="11"/>
  <c r="Z1407" i="11"/>
  <c r="Z1408" i="11"/>
  <c r="Z1409" i="11"/>
  <c r="Z1410" i="11"/>
  <c r="Z1411" i="11"/>
  <c r="Z1412" i="11"/>
  <c r="Z1413" i="11"/>
  <c r="Z1414" i="11"/>
  <c r="Z1415" i="11"/>
  <c r="Z1416" i="11"/>
  <c r="Z1417" i="11"/>
  <c r="Z1418" i="11"/>
  <c r="Z1419" i="11"/>
  <c r="Z1420" i="11"/>
  <c r="Z1421" i="11"/>
  <c r="Z1422" i="11"/>
  <c r="Z1423" i="11"/>
  <c r="Z1424" i="11"/>
  <c r="Z1425" i="11"/>
  <c r="Z1426" i="11"/>
  <c r="Z1427" i="11"/>
  <c r="Z1428" i="11"/>
  <c r="Z1429" i="11"/>
  <c r="Z1430" i="11"/>
  <c r="Z1431" i="11"/>
  <c r="Z1432" i="11"/>
  <c r="Z1433" i="11"/>
  <c r="Z1434" i="11"/>
  <c r="Z1435" i="11"/>
  <c r="Z1436" i="11"/>
  <c r="Z1437" i="11"/>
  <c r="Z1438" i="11"/>
  <c r="Z1439" i="11"/>
  <c r="Z1440" i="11"/>
  <c r="Z1441" i="11"/>
  <c r="Z1442" i="11"/>
  <c r="Z1443" i="11"/>
  <c r="Z1444" i="11"/>
  <c r="Z1445" i="11"/>
  <c r="Z1446" i="11"/>
  <c r="Z1447" i="11"/>
  <c r="Z1448" i="11"/>
  <c r="Z1449" i="11"/>
  <c r="Z1450" i="11"/>
  <c r="Z1451" i="11"/>
  <c r="Z1452" i="11"/>
  <c r="Z1453" i="11"/>
  <c r="Z1454" i="11"/>
  <c r="Z1455" i="11"/>
  <c r="Z1456" i="11"/>
  <c r="Z1457" i="11"/>
  <c r="Z1458" i="11"/>
  <c r="Z1459" i="11"/>
  <c r="Z1460" i="11"/>
  <c r="Z1461" i="11"/>
  <c r="Z1462" i="11"/>
  <c r="Z1463" i="11"/>
  <c r="Z1464" i="11"/>
  <c r="Z1465" i="11"/>
  <c r="Z1466" i="11"/>
  <c r="Z1467" i="11"/>
  <c r="Z1468" i="11"/>
  <c r="Z1469" i="11"/>
  <c r="Z1470" i="11"/>
  <c r="Z1471" i="11"/>
  <c r="Z1472" i="11"/>
  <c r="Z1473" i="11"/>
  <c r="Z1474" i="11"/>
  <c r="Z1475" i="11"/>
  <c r="Z1476" i="11"/>
  <c r="Z1477" i="11"/>
  <c r="Z1478" i="11"/>
  <c r="Z1479" i="11"/>
  <c r="Z1480" i="11"/>
  <c r="Z1481" i="11"/>
  <c r="Z1482" i="11"/>
  <c r="Z1483" i="11"/>
  <c r="Z1484" i="11"/>
  <c r="Z1485" i="11"/>
  <c r="Z1486" i="11"/>
  <c r="Z1487" i="11"/>
  <c r="Z1488" i="11"/>
  <c r="Z1489" i="11"/>
  <c r="Z1490" i="11"/>
  <c r="Z1491" i="11"/>
  <c r="Z1492" i="11"/>
  <c r="Z1493" i="11"/>
  <c r="Z1494" i="11"/>
  <c r="Z1495" i="11"/>
  <c r="Z1496" i="11"/>
  <c r="Z1497" i="11"/>
  <c r="Z1498" i="11"/>
  <c r="Z1499" i="11"/>
  <c r="Z1500" i="11"/>
  <c r="Z1501" i="11"/>
  <c r="Z1502" i="11"/>
  <c r="Z1503" i="11"/>
  <c r="Z1504" i="11"/>
  <c r="Z1505" i="11"/>
  <c r="Z1506" i="11"/>
  <c r="Z1507" i="11"/>
  <c r="Z1508" i="11"/>
  <c r="Z1509" i="11"/>
  <c r="Z1510" i="11"/>
  <c r="Z1511" i="11"/>
  <c r="Z1512" i="11"/>
  <c r="Z1513" i="11"/>
  <c r="Z1514" i="11"/>
  <c r="Z1515" i="11"/>
  <c r="Z1516" i="11"/>
  <c r="Z1517" i="11"/>
  <c r="Z1518" i="11"/>
  <c r="Z1519" i="11"/>
  <c r="Z1520" i="11"/>
  <c r="Z1521" i="11"/>
  <c r="Z1522" i="11"/>
  <c r="Z1523" i="11"/>
  <c r="Z1524" i="11"/>
  <c r="Z1525" i="11"/>
  <c r="Z1526" i="11"/>
  <c r="Z1527" i="11"/>
  <c r="Z1528" i="11"/>
  <c r="Z1529" i="11"/>
  <c r="Z1530" i="11"/>
  <c r="Z1531" i="11"/>
  <c r="Z1532" i="11"/>
  <c r="Z1533" i="11"/>
  <c r="Z1534" i="11"/>
  <c r="Z1535" i="11"/>
  <c r="Z1536" i="11"/>
  <c r="Z1537" i="11"/>
  <c r="Z1538" i="11"/>
  <c r="Z1539" i="11"/>
  <c r="Z1540" i="11"/>
  <c r="Z1541" i="11"/>
  <c r="Z1542" i="11"/>
  <c r="Z1543" i="11"/>
  <c r="Z1544" i="11"/>
  <c r="Z1545" i="11"/>
  <c r="Z1546" i="11"/>
  <c r="Z1547" i="11"/>
  <c r="Z1548" i="11"/>
  <c r="Z1549" i="11"/>
  <c r="Z1550" i="11"/>
  <c r="Z1551" i="11"/>
  <c r="Z1552" i="11"/>
  <c r="Z1553" i="11"/>
  <c r="Z1554" i="11"/>
  <c r="Z1555" i="11"/>
  <c r="Z1556" i="11"/>
  <c r="Z1557" i="11"/>
  <c r="Z1558" i="11"/>
  <c r="Z1559" i="11"/>
  <c r="Z1560" i="11"/>
  <c r="Z1561" i="11"/>
  <c r="Z1562" i="11"/>
  <c r="Z1563" i="11"/>
  <c r="Z1564" i="11"/>
  <c r="Z1565" i="11"/>
  <c r="Z1566" i="11"/>
  <c r="Z1567" i="11"/>
  <c r="Z1568" i="11"/>
  <c r="Z1569" i="11"/>
  <c r="Z1570" i="11"/>
  <c r="Z1571" i="11"/>
  <c r="Z1572" i="11"/>
  <c r="Z1573" i="11"/>
  <c r="Z1574" i="11"/>
  <c r="Z1575" i="11"/>
  <c r="Z1576" i="11"/>
  <c r="Z1577" i="11"/>
  <c r="Z1578" i="11"/>
  <c r="Z1579" i="11"/>
  <c r="Z1580" i="11"/>
  <c r="Z1581" i="11"/>
  <c r="Z1582" i="11"/>
  <c r="Z1583" i="11"/>
  <c r="Z1584" i="11"/>
  <c r="Z1585" i="11"/>
  <c r="Z1586" i="11"/>
  <c r="Z1587" i="11"/>
  <c r="Z1588" i="11"/>
  <c r="Z1589" i="11"/>
  <c r="Z1590" i="11"/>
  <c r="Z1591" i="11"/>
  <c r="Z1592" i="11"/>
  <c r="Z1593" i="11"/>
  <c r="Z1594" i="11"/>
  <c r="Z1595" i="11"/>
  <c r="Z1596" i="11"/>
  <c r="Z1597" i="11"/>
  <c r="Z1598" i="11"/>
  <c r="Z1599" i="11"/>
  <c r="Z1600" i="11"/>
  <c r="Z1601" i="11"/>
  <c r="Z1602" i="11"/>
  <c r="Z1603" i="11"/>
  <c r="Z1604" i="11"/>
  <c r="Z1605" i="11"/>
  <c r="Z1606" i="11"/>
  <c r="Z1607" i="11"/>
  <c r="Z1608" i="11"/>
  <c r="Z1609" i="11"/>
  <c r="Z1610" i="11"/>
  <c r="Z1611" i="11"/>
  <c r="Z1612" i="11"/>
  <c r="Z1613" i="11"/>
  <c r="Z1614" i="11"/>
  <c r="Z1615" i="11"/>
  <c r="Z1616" i="11"/>
  <c r="Z1617" i="11"/>
  <c r="Z1618" i="11"/>
  <c r="Z1619" i="11"/>
  <c r="Z1620" i="11"/>
  <c r="Z1621" i="11"/>
  <c r="Z1622" i="11"/>
  <c r="Z1623" i="11"/>
  <c r="Z1624" i="11"/>
  <c r="Z1625" i="11"/>
  <c r="Z1626" i="11"/>
  <c r="Z1627" i="11"/>
  <c r="Z1628" i="11"/>
  <c r="Z1629" i="11"/>
  <c r="Z1630" i="11"/>
  <c r="Z1631" i="11"/>
  <c r="Z1632" i="11"/>
  <c r="Z1633" i="11"/>
  <c r="Z1634" i="11"/>
  <c r="Z1635" i="11"/>
  <c r="Z1636" i="11"/>
  <c r="Z1637" i="11"/>
  <c r="Z1638" i="11"/>
  <c r="Z1639" i="11"/>
  <c r="Z1640" i="11"/>
  <c r="Z1641" i="11"/>
  <c r="Z1642" i="11"/>
  <c r="Z1643" i="11"/>
  <c r="Z1644" i="11"/>
  <c r="Z1645" i="11"/>
  <c r="Z1646" i="11"/>
  <c r="Z1647" i="11"/>
  <c r="Z1648" i="11"/>
  <c r="Z1649" i="11"/>
  <c r="Z1650" i="11"/>
  <c r="Z1651" i="11"/>
  <c r="Z1652" i="11"/>
  <c r="Z1653" i="11"/>
  <c r="Z1654" i="11"/>
  <c r="Z1655" i="11"/>
  <c r="Z1656" i="11"/>
  <c r="Z1657" i="11"/>
  <c r="Z1658" i="11"/>
  <c r="Z1659" i="11"/>
  <c r="Z1660" i="11"/>
  <c r="Z1661" i="11"/>
  <c r="Z1662" i="11"/>
  <c r="Z1663" i="11"/>
  <c r="Z1664" i="11"/>
  <c r="Z1665" i="11"/>
  <c r="Z1666" i="11"/>
  <c r="Z1667" i="11"/>
  <c r="Z1668" i="11"/>
  <c r="Z1669" i="11"/>
  <c r="Z1670" i="11"/>
  <c r="Z1671" i="11"/>
  <c r="Z1672" i="11"/>
  <c r="Z1673" i="11"/>
  <c r="Z1674" i="11"/>
  <c r="Z1675" i="11"/>
  <c r="Z1676" i="11"/>
  <c r="Z1677" i="11"/>
  <c r="Z1678" i="11"/>
  <c r="Z1679" i="11"/>
  <c r="Z1680" i="11"/>
  <c r="Z1681" i="11"/>
  <c r="Z1682" i="11"/>
  <c r="Z1683" i="11"/>
  <c r="Z1684" i="11"/>
  <c r="Z1685" i="11"/>
  <c r="Z1686" i="11"/>
  <c r="Z1687" i="11"/>
  <c r="Z1688" i="11"/>
  <c r="Z1689" i="11"/>
  <c r="Z1690" i="11"/>
  <c r="Z1691" i="11"/>
  <c r="Z1692" i="11"/>
  <c r="Z1693" i="11"/>
  <c r="Z1694" i="11"/>
  <c r="Z1695" i="11"/>
  <c r="Z1696" i="11"/>
  <c r="Z1697" i="11"/>
  <c r="Z1698" i="11"/>
  <c r="Z1699" i="11"/>
  <c r="Z1700" i="11"/>
  <c r="Z1701" i="11"/>
  <c r="Z1702" i="11"/>
  <c r="Z1703" i="11"/>
  <c r="Z1704" i="11"/>
  <c r="Z1705" i="11"/>
  <c r="Z1706" i="11"/>
  <c r="Z1707" i="11"/>
  <c r="Z1708" i="11"/>
  <c r="Z1709" i="11"/>
  <c r="Z1710" i="11"/>
  <c r="Z1711" i="11"/>
  <c r="Z1712" i="11"/>
  <c r="Z1713" i="11"/>
  <c r="Z1714" i="11"/>
  <c r="Z1715" i="11"/>
  <c r="Z1716" i="11"/>
  <c r="Z1717" i="11"/>
  <c r="Z1718" i="11"/>
  <c r="Z1719" i="11"/>
  <c r="Z1720" i="11"/>
  <c r="Z1721" i="11"/>
  <c r="Z1722" i="11"/>
  <c r="Z1723" i="11"/>
  <c r="Z1724" i="11"/>
  <c r="Z1725" i="11"/>
  <c r="Z1726" i="11"/>
  <c r="Z1727" i="11"/>
  <c r="Z1728" i="11"/>
  <c r="Z1729" i="11"/>
  <c r="Z1730" i="11"/>
  <c r="Z1731" i="11"/>
  <c r="Z1732" i="11"/>
  <c r="Z1733" i="11"/>
  <c r="Z1734" i="11"/>
  <c r="Z1735" i="11"/>
  <c r="Z1736" i="11"/>
  <c r="Z1737" i="11"/>
  <c r="Z1738" i="11"/>
  <c r="Z1739" i="11"/>
  <c r="Z1740" i="11"/>
  <c r="Z1741" i="11"/>
  <c r="Z1742" i="11"/>
  <c r="Z1743" i="11"/>
  <c r="Z1744" i="11"/>
  <c r="Z1745" i="11"/>
  <c r="Z1746" i="11"/>
  <c r="Z1747" i="11"/>
  <c r="Z1748" i="11"/>
  <c r="Z1749" i="11"/>
  <c r="Z1750" i="11"/>
  <c r="Z1751" i="11"/>
  <c r="Z1752" i="11"/>
  <c r="Z1753" i="11"/>
  <c r="Z1754" i="11"/>
  <c r="Z1755" i="11"/>
  <c r="Z1756" i="11"/>
  <c r="Z1757" i="11"/>
  <c r="Z1758" i="11"/>
  <c r="Z1759" i="11"/>
  <c r="Z1760" i="11"/>
  <c r="Z1761" i="11"/>
  <c r="Z1762" i="11"/>
  <c r="Z1763" i="11"/>
  <c r="Z1764" i="11"/>
  <c r="Z1765" i="11"/>
  <c r="Z1766" i="11"/>
  <c r="Z1767" i="11"/>
  <c r="Z1768" i="11"/>
  <c r="Z1769" i="11"/>
  <c r="Z1770" i="11"/>
  <c r="Z1771" i="11"/>
  <c r="Z1772" i="11"/>
  <c r="Z1773" i="11"/>
  <c r="Z1774" i="11"/>
  <c r="Z1775" i="11"/>
  <c r="Z1776" i="11"/>
  <c r="Z1777" i="11"/>
  <c r="Z1778" i="11"/>
  <c r="Z1779" i="11"/>
  <c r="Z1780" i="11"/>
  <c r="Z1781" i="11"/>
  <c r="Z1782" i="11"/>
  <c r="Z1783" i="11"/>
  <c r="Z1784" i="11"/>
  <c r="Z1785" i="11"/>
  <c r="Z1786" i="11"/>
  <c r="Z1787" i="11"/>
  <c r="Z1788" i="11"/>
  <c r="Z1789" i="11"/>
  <c r="Z1790" i="11"/>
  <c r="Z1791" i="11"/>
  <c r="Z1792" i="11"/>
  <c r="Z1793" i="11"/>
  <c r="Z1794" i="11"/>
  <c r="Z1795" i="11"/>
  <c r="Z1796" i="11"/>
  <c r="Z1797" i="11"/>
  <c r="Z1798" i="11"/>
  <c r="Z1799" i="11"/>
  <c r="Z1800" i="11"/>
  <c r="Z1801" i="11"/>
  <c r="Z1802" i="11"/>
  <c r="Z1803" i="11"/>
  <c r="Z1804" i="11"/>
  <c r="Z1805" i="11"/>
  <c r="Z1806" i="11"/>
  <c r="Z1807" i="11"/>
  <c r="Z1808" i="11"/>
  <c r="Z1809" i="11"/>
  <c r="Z1810" i="11"/>
  <c r="Z1811" i="11"/>
  <c r="Z1812" i="11"/>
  <c r="Z1813" i="11"/>
  <c r="Z1814" i="11"/>
  <c r="Z1815" i="11"/>
  <c r="Z1816" i="11"/>
  <c r="Z1817" i="11"/>
  <c r="Z1818" i="11"/>
  <c r="Z1819" i="11"/>
  <c r="Z1820" i="11"/>
  <c r="Z1821" i="11"/>
  <c r="Z1822" i="11"/>
  <c r="Z1823" i="11"/>
  <c r="Z1824" i="11"/>
  <c r="Z1825" i="11"/>
  <c r="Z1826" i="11"/>
  <c r="Z1827" i="11"/>
  <c r="Z1828" i="11"/>
  <c r="Z1829" i="11"/>
  <c r="Z1830" i="11"/>
  <c r="Z1831" i="11"/>
  <c r="Z1832" i="11"/>
  <c r="Z1833" i="11"/>
  <c r="Z1834" i="11"/>
  <c r="Z1835" i="11"/>
  <c r="Z1836" i="11"/>
  <c r="Z1837" i="11"/>
  <c r="Z1838" i="11"/>
  <c r="Z1839" i="11"/>
  <c r="Z1840" i="11"/>
  <c r="Z1841" i="11"/>
  <c r="Z1842" i="11"/>
  <c r="Z1843" i="11"/>
  <c r="Z1844" i="11"/>
  <c r="Z1845" i="11"/>
  <c r="Z1846" i="11"/>
  <c r="Z1847" i="11"/>
  <c r="Z1848" i="11"/>
  <c r="Z1849" i="11"/>
  <c r="Z1850" i="11"/>
  <c r="Z1851" i="11"/>
  <c r="Z1852" i="11"/>
  <c r="Z1853" i="11"/>
  <c r="Z1854" i="11"/>
  <c r="Z1855" i="11"/>
  <c r="Z1856" i="11"/>
  <c r="Z1857" i="11"/>
  <c r="Z1858" i="11"/>
  <c r="Z1859" i="11"/>
  <c r="Z1860" i="11"/>
  <c r="Z1861" i="11"/>
  <c r="Z1862" i="11"/>
  <c r="Z1863" i="11"/>
  <c r="Z1864" i="11"/>
  <c r="Z1865" i="11"/>
  <c r="Z1866" i="11"/>
  <c r="Z1867" i="11"/>
  <c r="Z1868" i="11"/>
  <c r="Z1869" i="11"/>
  <c r="Z1870" i="11"/>
  <c r="Z1871" i="11"/>
  <c r="Z1872" i="11"/>
  <c r="Z1873" i="11"/>
  <c r="Z1874" i="11"/>
  <c r="Z1875" i="11"/>
  <c r="Z1876" i="11"/>
  <c r="Z1877" i="11"/>
  <c r="Z1878" i="11"/>
  <c r="Z1879" i="11"/>
  <c r="Z1880" i="11"/>
  <c r="Z1881" i="11"/>
  <c r="Z1882" i="11"/>
  <c r="Z1883" i="11"/>
  <c r="Z1884" i="11"/>
  <c r="Z1885" i="11"/>
  <c r="Z1886" i="11"/>
  <c r="Z1887" i="11"/>
  <c r="Z1888" i="11"/>
  <c r="Z1889" i="11"/>
  <c r="Z1890" i="11"/>
  <c r="Z1891" i="11"/>
  <c r="Z1892" i="11"/>
  <c r="Z1893" i="11"/>
  <c r="Z1894" i="11"/>
  <c r="Z1895" i="11"/>
  <c r="Z1896" i="11"/>
  <c r="Z1897" i="11"/>
  <c r="Z1898" i="11"/>
  <c r="Z1899" i="11"/>
  <c r="Z1900" i="11"/>
  <c r="Z1901" i="11"/>
  <c r="Z1902" i="11"/>
  <c r="Z1903" i="11"/>
  <c r="Z1904" i="11"/>
  <c r="Z1905" i="11"/>
  <c r="Z1906" i="11"/>
  <c r="Z1907" i="11"/>
  <c r="Z1908" i="11"/>
  <c r="Z1909" i="11"/>
  <c r="Z1910" i="11"/>
  <c r="Z1911" i="11"/>
  <c r="Z1912" i="11"/>
  <c r="Z1913" i="11"/>
  <c r="Z1914" i="11"/>
  <c r="Z1915" i="11"/>
  <c r="Z1916" i="11"/>
  <c r="Z1917" i="11"/>
  <c r="Z1918" i="11"/>
  <c r="Z1919" i="11"/>
  <c r="Z1920" i="11"/>
  <c r="Z1921" i="11"/>
  <c r="Z1922" i="11"/>
  <c r="Z1923" i="11"/>
  <c r="Z1924" i="11"/>
  <c r="Z1925" i="11"/>
  <c r="Z1926" i="11"/>
  <c r="Z1927" i="11"/>
  <c r="Z1928" i="11"/>
  <c r="Z1929" i="11"/>
  <c r="Z1930" i="11"/>
  <c r="Z1931" i="11"/>
  <c r="Z1932" i="11"/>
  <c r="Z1933" i="11"/>
  <c r="Z1934" i="11"/>
  <c r="Z1935" i="11"/>
  <c r="Z1936" i="11"/>
  <c r="Z1937" i="11"/>
  <c r="Z1938" i="11"/>
  <c r="Z1939" i="11"/>
  <c r="Z1940" i="11"/>
  <c r="Z1941" i="11"/>
  <c r="Z1942" i="11"/>
  <c r="Z1943" i="11"/>
  <c r="Z1944" i="11"/>
  <c r="Z1945" i="11"/>
  <c r="Z1946" i="11"/>
  <c r="Z1947" i="11"/>
  <c r="Z1948" i="11"/>
  <c r="Z1949" i="11"/>
  <c r="Z1950" i="11"/>
  <c r="Z1951" i="11"/>
  <c r="Z1952" i="11"/>
  <c r="Z1953" i="11"/>
  <c r="Z1954" i="11"/>
  <c r="Z1955" i="11"/>
  <c r="Z1956" i="11"/>
  <c r="Z1957" i="11"/>
  <c r="Z1958" i="11"/>
  <c r="Z1959" i="11"/>
  <c r="Z1960" i="11"/>
  <c r="Z1961" i="11"/>
  <c r="Z1962" i="11"/>
  <c r="Z1963" i="11"/>
  <c r="Z1964" i="11"/>
  <c r="Z1965" i="11"/>
  <c r="Z1966" i="11"/>
  <c r="Z1967" i="11"/>
  <c r="Z1968" i="11"/>
  <c r="Z1969" i="11"/>
  <c r="Z1970" i="11"/>
  <c r="Z1971" i="11"/>
  <c r="Z1972" i="11"/>
  <c r="Z1973" i="11"/>
  <c r="Z1974" i="11"/>
  <c r="Z1975" i="11"/>
  <c r="Z1976" i="11"/>
  <c r="Z1977" i="11"/>
  <c r="Z1978" i="11"/>
  <c r="Z1979" i="11"/>
  <c r="Z1980" i="11"/>
  <c r="Z1981" i="11"/>
  <c r="Z1982" i="11"/>
  <c r="Z1983" i="11"/>
  <c r="Z1984" i="11"/>
  <c r="Z1985" i="11"/>
  <c r="Z1986" i="11"/>
  <c r="Z1987" i="11"/>
  <c r="Z1988" i="11"/>
  <c r="Z1989" i="11"/>
  <c r="Z1990" i="11"/>
  <c r="Z1991" i="11"/>
  <c r="Z1992" i="11"/>
  <c r="Z1993" i="11"/>
  <c r="Z1994" i="11"/>
  <c r="Z1995" i="11"/>
  <c r="Z1996" i="11"/>
  <c r="Z1997" i="11"/>
  <c r="Z1998" i="11"/>
  <c r="Z1999" i="11"/>
  <c r="Z2000" i="11"/>
  <c r="Z2001" i="11"/>
  <c r="Z2002" i="11"/>
  <c r="Z2003" i="11"/>
  <c r="Z2004" i="11"/>
  <c r="Z2005" i="11"/>
  <c r="Z2006" i="11"/>
  <c r="Z2007" i="11"/>
  <c r="Z2008" i="11"/>
  <c r="Z2009" i="11"/>
  <c r="Z2010" i="11"/>
  <c r="Z2011" i="11"/>
  <c r="Z2012" i="11"/>
  <c r="Z2013" i="11"/>
  <c r="Z2014" i="11"/>
  <c r="Z2015" i="11"/>
  <c r="Z2016" i="11"/>
  <c r="Z2017" i="11"/>
  <c r="Z2018" i="11"/>
  <c r="Z2019" i="11"/>
  <c r="Z2020" i="11"/>
  <c r="Z2021" i="11"/>
  <c r="Z2022" i="11"/>
  <c r="Z2023" i="11"/>
  <c r="Z2024" i="11"/>
  <c r="Z2025" i="11"/>
  <c r="Z2026" i="11"/>
  <c r="Z2027" i="11"/>
  <c r="Z2028" i="11"/>
  <c r="Z2029" i="11"/>
  <c r="Z2030" i="11"/>
  <c r="Z2031" i="11"/>
  <c r="Z2032" i="11"/>
  <c r="Z2033" i="11"/>
  <c r="Z2034" i="11"/>
  <c r="Z2035" i="11"/>
  <c r="Z2036" i="11"/>
  <c r="Z2037" i="11"/>
  <c r="Z2038" i="11"/>
  <c r="Z2039" i="11"/>
  <c r="Z2040" i="11"/>
  <c r="Z2041" i="11"/>
  <c r="Z2042" i="11"/>
  <c r="Z2043" i="11"/>
  <c r="Z2044" i="11"/>
  <c r="Z2045" i="11"/>
  <c r="Z2046" i="11"/>
  <c r="Z2047" i="11"/>
  <c r="Z2048" i="11"/>
  <c r="Z2049" i="11"/>
  <c r="Z2050" i="11"/>
  <c r="Z2051" i="11"/>
  <c r="Z2052" i="11"/>
  <c r="Z2053" i="11"/>
  <c r="Z2054" i="11"/>
  <c r="Z2055" i="11"/>
  <c r="Z2056" i="11"/>
  <c r="Z2057" i="11"/>
  <c r="Z2058" i="11"/>
  <c r="Z2059" i="11"/>
  <c r="Z2060" i="11"/>
  <c r="Z2061" i="11"/>
  <c r="Z2062" i="11"/>
  <c r="Z2063" i="11"/>
  <c r="Z2064" i="11"/>
  <c r="Z2065" i="11"/>
  <c r="Z2066" i="11"/>
  <c r="Z2067" i="11"/>
  <c r="Z2068" i="11"/>
  <c r="Z2069" i="11"/>
  <c r="Z2070" i="11"/>
  <c r="Z2071" i="11"/>
  <c r="Z2072" i="11"/>
  <c r="Z2073" i="11"/>
  <c r="Z2074" i="11"/>
  <c r="Z2075" i="11"/>
  <c r="Z2076" i="11"/>
  <c r="Z2077" i="11"/>
  <c r="Z2078" i="11"/>
  <c r="Z2079" i="11"/>
  <c r="Z2080" i="11"/>
  <c r="Z2081" i="11"/>
  <c r="Z2082" i="11"/>
  <c r="Z2083" i="11"/>
  <c r="Z2084" i="11"/>
  <c r="Z2085" i="11"/>
  <c r="Z2086" i="11"/>
  <c r="Z2087" i="11"/>
  <c r="Z2088" i="11"/>
  <c r="Z2089" i="11"/>
  <c r="Z2090" i="11"/>
  <c r="Z2091" i="11"/>
  <c r="Z2092" i="11"/>
  <c r="Z2093" i="11"/>
  <c r="Z2094" i="11"/>
  <c r="Z2095" i="11"/>
  <c r="Z2096" i="11"/>
  <c r="Z2097" i="11"/>
  <c r="Z2098" i="11"/>
  <c r="Z2099" i="11"/>
  <c r="Z2100" i="11"/>
  <c r="Z2101" i="11"/>
  <c r="Z2102" i="11"/>
  <c r="Z2103" i="11"/>
  <c r="Z2104" i="11"/>
  <c r="Z2105" i="11"/>
  <c r="Z2106" i="11"/>
  <c r="Z2107" i="11"/>
  <c r="Z2108" i="11"/>
  <c r="Z2109" i="11"/>
  <c r="Z2110" i="11"/>
  <c r="Z2111" i="11"/>
  <c r="Z2112" i="11"/>
  <c r="Z2113" i="11"/>
  <c r="Z2114" i="11"/>
  <c r="Z2115" i="11"/>
  <c r="Z2116" i="11"/>
  <c r="Z2117" i="11"/>
  <c r="Z2118" i="11"/>
  <c r="Z2119" i="11"/>
  <c r="Z2120" i="11"/>
  <c r="Z2121" i="11"/>
  <c r="Z2122" i="11"/>
  <c r="Z2123" i="11"/>
  <c r="Z2124" i="11"/>
  <c r="Z2125" i="11"/>
  <c r="Z2126" i="11"/>
  <c r="Z2127" i="11"/>
  <c r="Z2128" i="11"/>
  <c r="Z2129" i="11"/>
  <c r="Z2130" i="11"/>
  <c r="Z2131" i="11"/>
  <c r="Z2132" i="11"/>
  <c r="Z2133" i="11"/>
  <c r="Z2134" i="11"/>
  <c r="Z2135" i="11"/>
  <c r="Z2136" i="11"/>
  <c r="Z2137" i="11"/>
  <c r="Z2138" i="11"/>
  <c r="Z2139" i="11"/>
  <c r="Z2140" i="11"/>
  <c r="Z2141" i="11"/>
  <c r="Z2142" i="11"/>
  <c r="Z2143" i="11"/>
  <c r="Z2144" i="11"/>
  <c r="Z2145" i="11"/>
  <c r="Z2146" i="11"/>
  <c r="Z2147" i="11"/>
  <c r="Z2148" i="11"/>
  <c r="Z2149" i="11"/>
  <c r="Z2150" i="11"/>
  <c r="Z2151" i="11"/>
  <c r="Z2152" i="11"/>
  <c r="Z2153" i="11"/>
  <c r="Z2154" i="11"/>
  <c r="Z2155" i="11"/>
  <c r="Z2156" i="11"/>
  <c r="Z2157" i="11"/>
  <c r="Z2158" i="11"/>
  <c r="Z2159" i="11"/>
  <c r="Z2160" i="11"/>
  <c r="Z2161" i="11"/>
  <c r="Z2162" i="11"/>
  <c r="Z2163" i="11"/>
  <c r="Z2164" i="11"/>
  <c r="Z2165" i="11"/>
  <c r="Z2166" i="11"/>
  <c r="Z2167" i="11"/>
  <c r="Z2168" i="11"/>
  <c r="Z2169" i="11"/>
  <c r="Z2170" i="11"/>
  <c r="Z2171" i="11"/>
  <c r="Z2172" i="11"/>
  <c r="Z2173" i="11"/>
  <c r="Z2174" i="11"/>
  <c r="Z2175" i="11"/>
  <c r="Z2176" i="11"/>
  <c r="Z2177" i="11"/>
  <c r="Z2178" i="11"/>
  <c r="Z2179" i="11"/>
  <c r="Z2180" i="11"/>
  <c r="Z2181" i="11"/>
  <c r="Z2182" i="11"/>
  <c r="Z2183" i="11"/>
  <c r="Z2184" i="11"/>
  <c r="Z2185" i="11"/>
  <c r="Z2186" i="11"/>
  <c r="Z2187" i="11"/>
  <c r="Z2188" i="11"/>
  <c r="Z2189" i="11"/>
  <c r="Z2190" i="11"/>
  <c r="Z2191" i="11"/>
  <c r="Z2192" i="11"/>
  <c r="Z2193" i="11"/>
  <c r="Z2194" i="11"/>
  <c r="Z2195" i="11"/>
  <c r="Z2196" i="11"/>
  <c r="Z2197" i="11"/>
  <c r="Z2198" i="11"/>
  <c r="Z2199" i="11"/>
  <c r="Z2200" i="11"/>
  <c r="Z2201" i="11"/>
  <c r="Z2202" i="11"/>
  <c r="Z2203" i="11"/>
  <c r="Z2204" i="11"/>
  <c r="Z2205" i="11"/>
  <c r="Z2206" i="11"/>
  <c r="Z2207" i="11"/>
  <c r="Z2208" i="11"/>
  <c r="Z2209" i="11"/>
  <c r="Z2210" i="11"/>
  <c r="Z2211" i="11"/>
  <c r="Z2212" i="11"/>
  <c r="Z2213" i="11"/>
  <c r="Z2214" i="11"/>
  <c r="Z2215" i="11"/>
  <c r="Z2216" i="11"/>
  <c r="Z2217" i="11"/>
  <c r="Z2218" i="11"/>
  <c r="Z2219" i="11"/>
  <c r="Z2220" i="11"/>
  <c r="Z2221" i="11"/>
  <c r="Z2222" i="11"/>
  <c r="Z2223" i="11"/>
  <c r="Z2224" i="11"/>
  <c r="Z2225" i="11"/>
  <c r="Z2226" i="11"/>
  <c r="Z2227" i="11"/>
  <c r="Z2228" i="11"/>
  <c r="Z2229" i="11"/>
  <c r="Z2230" i="11"/>
  <c r="Z2231" i="11"/>
  <c r="Z2232" i="11"/>
  <c r="Z2233" i="11"/>
  <c r="Z2234" i="11"/>
  <c r="Z2235" i="11"/>
  <c r="Z2236" i="11"/>
  <c r="Z2237" i="11"/>
  <c r="Z2238" i="11"/>
  <c r="Z2239" i="11"/>
  <c r="Z2240" i="11"/>
  <c r="Z2241" i="11"/>
  <c r="Z2242" i="11"/>
  <c r="Z2243" i="11"/>
  <c r="Z2244" i="11"/>
  <c r="Z2245" i="11"/>
  <c r="Z2246" i="11"/>
  <c r="Z2247" i="11"/>
  <c r="Z2248" i="11"/>
  <c r="Z2249" i="11"/>
  <c r="Z2250" i="11"/>
  <c r="Z2251" i="11"/>
  <c r="Z2252" i="11"/>
  <c r="Z2253" i="11"/>
  <c r="Z2254" i="11"/>
  <c r="Z2255" i="11"/>
  <c r="Z2256" i="11"/>
  <c r="Z2257" i="11"/>
  <c r="Z2258" i="11"/>
  <c r="Z2259" i="11"/>
  <c r="Z2260" i="11"/>
  <c r="Z2261" i="11"/>
  <c r="Z2262" i="11"/>
  <c r="Z2263" i="11"/>
  <c r="Z2264" i="11"/>
  <c r="Z2265" i="11"/>
  <c r="Z2266" i="11"/>
  <c r="Z2267" i="11"/>
  <c r="Z2268" i="11"/>
  <c r="Z2269" i="11"/>
  <c r="Z2270" i="11"/>
  <c r="Z2271" i="11"/>
  <c r="Z2272" i="11"/>
  <c r="Z2273" i="11"/>
  <c r="Z2274" i="11"/>
  <c r="Z2275" i="11"/>
  <c r="Z2276" i="11"/>
  <c r="Z2277" i="11"/>
  <c r="Z2278" i="11"/>
  <c r="Z2279" i="11"/>
  <c r="Z2280" i="11"/>
  <c r="Z2281" i="11"/>
  <c r="Z2282" i="11"/>
  <c r="Z2283" i="11"/>
  <c r="Z2284" i="11"/>
  <c r="Z2285" i="11"/>
  <c r="Z2286" i="11"/>
  <c r="Z2287" i="11"/>
  <c r="Z2288" i="11"/>
  <c r="Z2289" i="11"/>
  <c r="Z2290" i="11"/>
  <c r="Z2291" i="11"/>
  <c r="Z2292" i="11"/>
  <c r="Z2293" i="11"/>
  <c r="Z2294" i="11"/>
  <c r="Z2295" i="11"/>
  <c r="Z2296" i="11"/>
  <c r="Z2297" i="11"/>
  <c r="Z2298" i="11"/>
  <c r="Z2299" i="11"/>
  <c r="Z2300" i="11"/>
  <c r="Z2301" i="11"/>
  <c r="Z2302" i="11"/>
  <c r="Z2303" i="11"/>
  <c r="Z2304" i="11"/>
  <c r="Z2305" i="11"/>
  <c r="Z2306" i="11"/>
  <c r="Z2307" i="11"/>
  <c r="Z2308" i="11"/>
  <c r="Z2309" i="11"/>
  <c r="Z2310" i="11"/>
  <c r="Z2311" i="11"/>
  <c r="Z2312" i="11"/>
  <c r="Z2313" i="11"/>
  <c r="Z2314" i="11"/>
  <c r="Z2315" i="11"/>
  <c r="Z2316" i="11"/>
  <c r="Z2317" i="11"/>
  <c r="Z2318" i="11"/>
  <c r="Z2319" i="11"/>
  <c r="Z2320" i="11"/>
  <c r="Z2321" i="11"/>
  <c r="Z2322" i="11"/>
  <c r="Z2323" i="11"/>
  <c r="Z2324" i="11"/>
  <c r="Z2325" i="11"/>
  <c r="Z2326" i="11"/>
  <c r="Z2327" i="11"/>
  <c r="Z2328" i="11"/>
  <c r="Z2329" i="11"/>
  <c r="Z2330" i="11"/>
  <c r="Z2331" i="11"/>
  <c r="Z2332" i="11"/>
  <c r="Z2333" i="11"/>
  <c r="Z2334" i="11"/>
  <c r="Z2335" i="11"/>
  <c r="Z2336" i="11"/>
  <c r="Z2337" i="11"/>
  <c r="Z2338" i="11"/>
  <c r="Z2339" i="11"/>
  <c r="Z2340" i="11"/>
  <c r="Z2341" i="11"/>
  <c r="Z2342" i="11"/>
  <c r="Z2343" i="11"/>
  <c r="Z2344" i="11"/>
  <c r="Z2345" i="11"/>
  <c r="Z2346" i="11"/>
  <c r="Z2347" i="11"/>
  <c r="Z2348" i="11"/>
  <c r="Z2349" i="11"/>
  <c r="Z2350" i="11"/>
  <c r="Z2351" i="11"/>
  <c r="Z2352" i="11"/>
  <c r="Z2353" i="11"/>
  <c r="Z2354" i="11"/>
  <c r="Z2355" i="11"/>
  <c r="Z2356" i="11"/>
  <c r="Z2357" i="11"/>
  <c r="Z2358" i="11"/>
  <c r="Z2359" i="11"/>
  <c r="Z2360" i="11"/>
  <c r="Z2361" i="11"/>
  <c r="Z2362" i="11"/>
  <c r="Z2363" i="11"/>
  <c r="Z2364" i="11"/>
  <c r="Z2365" i="11"/>
  <c r="Z2366" i="11"/>
  <c r="Z2367" i="11"/>
  <c r="Z2368" i="11"/>
  <c r="Z2369" i="11"/>
  <c r="Z2370" i="11"/>
  <c r="Z2371" i="11"/>
  <c r="Z2372" i="11"/>
  <c r="Z2373" i="11"/>
  <c r="Z2374" i="11"/>
  <c r="Z2375" i="11"/>
  <c r="Z2376" i="11"/>
  <c r="Z2377" i="11"/>
  <c r="Z2378" i="11"/>
  <c r="Z2379" i="11"/>
  <c r="Z2380" i="11"/>
  <c r="Z2381" i="11"/>
  <c r="Z2382" i="11"/>
  <c r="Z2383" i="11"/>
  <c r="Z2384" i="11"/>
  <c r="Z2385" i="11"/>
  <c r="Z2386" i="11"/>
  <c r="Z2387" i="11"/>
  <c r="Z2388" i="11"/>
  <c r="Z2389" i="11"/>
  <c r="Z2390" i="11"/>
  <c r="Z2391" i="11"/>
  <c r="Z2392" i="11"/>
  <c r="Z2393" i="11"/>
  <c r="Z2394" i="11"/>
  <c r="Z2395" i="11"/>
  <c r="Z2396" i="11"/>
  <c r="Z2397" i="11"/>
  <c r="Z2398" i="11"/>
  <c r="Z2399" i="11"/>
  <c r="Z2400" i="11"/>
  <c r="Z2401" i="11"/>
  <c r="Z2402" i="11"/>
  <c r="Z2403" i="11"/>
  <c r="Z2404" i="11"/>
  <c r="Z2405" i="11"/>
  <c r="Z2406" i="11"/>
  <c r="Z2407" i="11"/>
  <c r="Z2408" i="11"/>
  <c r="Z2409" i="11"/>
  <c r="Z2410" i="11"/>
  <c r="Z2411" i="11"/>
  <c r="Z2412" i="11"/>
  <c r="Z2413" i="11"/>
  <c r="Z2414" i="11"/>
  <c r="Z2415" i="11"/>
  <c r="Z2416" i="11"/>
  <c r="Z2417" i="11"/>
  <c r="Z2418" i="11"/>
  <c r="Z2419" i="11"/>
  <c r="Z2420" i="11"/>
  <c r="Z2421" i="11"/>
  <c r="Z2422" i="11"/>
  <c r="Z2423" i="11"/>
  <c r="Z2424" i="11"/>
  <c r="Z2425" i="11"/>
  <c r="Z2426" i="11"/>
  <c r="Z2427" i="11"/>
  <c r="Z2428" i="11"/>
  <c r="Z2429" i="11"/>
  <c r="Z2430" i="11"/>
  <c r="Z2431" i="11"/>
  <c r="Z2432" i="11"/>
  <c r="Z2433" i="11"/>
  <c r="Z2434" i="11"/>
  <c r="Z2435" i="11"/>
  <c r="Z2436" i="11"/>
  <c r="Z2437" i="11"/>
  <c r="Z2438" i="11"/>
  <c r="Z2439" i="11"/>
  <c r="Z2440" i="11"/>
  <c r="Z2441" i="11"/>
  <c r="Z2442" i="11"/>
  <c r="Z2443" i="11"/>
  <c r="Z2444" i="11"/>
  <c r="Z2445" i="11"/>
  <c r="Z2446" i="11"/>
  <c r="Z2447" i="11"/>
  <c r="Z2448" i="11"/>
  <c r="Z2449" i="11"/>
  <c r="Z2450" i="11"/>
  <c r="Z2451" i="11"/>
  <c r="Z2452" i="11"/>
  <c r="Z2453" i="11"/>
  <c r="Z2454" i="11"/>
  <c r="Z2455" i="11"/>
  <c r="Z2456" i="11"/>
  <c r="Z2457" i="11"/>
  <c r="Z2458" i="11"/>
  <c r="Z2459" i="11"/>
  <c r="Z2460" i="11"/>
  <c r="Z2461" i="11"/>
  <c r="Z2462" i="11"/>
  <c r="Z2463" i="11"/>
  <c r="Z2464" i="11"/>
  <c r="Z2465" i="11"/>
  <c r="Z2466" i="11"/>
  <c r="Z2467" i="11"/>
  <c r="Z2468" i="11"/>
  <c r="Z2469" i="11"/>
  <c r="Z2470" i="11"/>
  <c r="Z2471" i="11"/>
  <c r="Z2472" i="11"/>
  <c r="Z2473" i="11"/>
  <c r="Z2474" i="11"/>
  <c r="Z2475" i="11"/>
  <c r="Z2476" i="11"/>
  <c r="Z2477" i="11"/>
  <c r="Z2478" i="11"/>
  <c r="Z2479" i="11"/>
  <c r="Z2480" i="11"/>
  <c r="Z2481" i="11"/>
  <c r="Z2482" i="11"/>
  <c r="Z2483" i="11"/>
  <c r="Z2484" i="11"/>
  <c r="Z2485" i="11"/>
  <c r="Z2486" i="11"/>
  <c r="Z2487" i="11"/>
  <c r="Z2488" i="11"/>
  <c r="Z2489" i="11"/>
  <c r="Z2490" i="11"/>
  <c r="Z2491" i="11"/>
  <c r="Z2492" i="11"/>
  <c r="Z2493" i="11"/>
  <c r="Z2494" i="11"/>
  <c r="Z2495" i="11"/>
  <c r="Z2496" i="11"/>
  <c r="Z2497" i="11"/>
  <c r="Z2498" i="11"/>
  <c r="Z2499" i="11"/>
  <c r="Z2500" i="11"/>
  <c r="Z2501" i="11"/>
  <c r="Z2502" i="11"/>
  <c r="Z2503" i="11"/>
  <c r="Z2504" i="11"/>
  <c r="Z2505" i="11"/>
  <c r="Z2506" i="11"/>
  <c r="Z2507" i="11"/>
  <c r="Z2508" i="11"/>
  <c r="Z2509" i="11"/>
  <c r="Z2510" i="11"/>
  <c r="Z2511" i="11"/>
  <c r="Z2512" i="11"/>
  <c r="Z2513" i="11"/>
  <c r="Z2514" i="11"/>
  <c r="Z2515" i="11"/>
  <c r="Z2516" i="11"/>
  <c r="Z2517" i="11"/>
  <c r="Z2518" i="11"/>
  <c r="Z2519" i="11"/>
  <c r="Z2520" i="11"/>
  <c r="Z2521" i="11"/>
  <c r="Z2522" i="11"/>
  <c r="Z2523" i="11"/>
  <c r="Z2524" i="11"/>
  <c r="Z2525" i="11"/>
  <c r="Z2526" i="11"/>
  <c r="Z2527" i="11"/>
  <c r="Z2528" i="11"/>
  <c r="Z2529" i="11"/>
  <c r="Z2530" i="11"/>
  <c r="Z2531" i="11"/>
  <c r="Z2532" i="11"/>
  <c r="Z2533" i="11"/>
  <c r="Z2534" i="11"/>
  <c r="Z2535" i="11"/>
  <c r="Z2536" i="11"/>
  <c r="Z2537" i="11"/>
  <c r="Z2538" i="11"/>
  <c r="Z2539" i="11"/>
  <c r="Z2540" i="11"/>
  <c r="Z2541" i="11"/>
  <c r="Z2542" i="11"/>
  <c r="Z2543" i="11"/>
  <c r="Z2544" i="11"/>
  <c r="Z2545" i="11"/>
  <c r="Z2546" i="11"/>
  <c r="Z2547" i="11"/>
  <c r="Z2548" i="11"/>
  <c r="Z2549" i="11"/>
  <c r="Z2550" i="11"/>
  <c r="Z2551" i="11"/>
  <c r="Z2552" i="11"/>
  <c r="Z2553" i="11"/>
  <c r="Z2554" i="11"/>
  <c r="Z2555" i="11"/>
  <c r="Z2556" i="11"/>
  <c r="Z2557" i="11"/>
  <c r="Z2558" i="11"/>
  <c r="Z2559" i="11"/>
  <c r="Z2560" i="11"/>
  <c r="Z2561" i="11"/>
  <c r="Z2562" i="11"/>
  <c r="Z2563" i="11"/>
  <c r="Z2564" i="11"/>
  <c r="Z2565" i="11"/>
  <c r="Z2566" i="11"/>
  <c r="Z2567" i="11"/>
  <c r="Z2568" i="11"/>
  <c r="Z2569" i="11"/>
  <c r="Z2570" i="11"/>
  <c r="Z2571" i="11"/>
  <c r="Z2572" i="11"/>
  <c r="Z2573" i="11"/>
  <c r="Z2574" i="11"/>
  <c r="Z2575" i="11"/>
  <c r="Z2576" i="11"/>
  <c r="Z2577" i="11"/>
  <c r="Z2578" i="11"/>
  <c r="Z2579" i="11"/>
  <c r="Z2580" i="11"/>
  <c r="Z2581" i="11"/>
  <c r="Z2582" i="11"/>
  <c r="Z2583" i="11"/>
  <c r="Z2584" i="11"/>
  <c r="Z2585" i="11"/>
  <c r="Z2586" i="11"/>
  <c r="Z2587" i="11"/>
  <c r="Z2588" i="11"/>
  <c r="Z2589" i="11"/>
  <c r="Z2590" i="11"/>
  <c r="Z2591" i="11"/>
  <c r="Z2592" i="11"/>
  <c r="Z2593" i="11"/>
  <c r="Z2594" i="11"/>
  <c r="Z2595" i="11"/>
  <c r="Z2596" i="11"/>
  <c r="Z2597" i="11"/>
  <c r="Z2598" i="11"/>
  <c r="Z2599" i="11"/>
  <c r="Z2600" i="11"/>
  <c r="Z2601" i="11"/>
  <c r="Z2602" i="11"/>
  <c r="Z2603" i="11"/>
  <c r="Z2604" i="11"/>
  <c r="Z2605" i="11"/>
  <c r="Z2606" i="11"/>
  <c r="Z2607" i="11"/>
  <c r="Z2608" i="11"/>
  <c r="Z2609" i="11"/>
  <c r="Z2610" i="11"/>
  <c r="Z2611" i="11"/>
  <c r="Z2612" i="11"/>
  <c r="Z2613" i="11"/>
  <c r="Z2614" i="11"/>
  <c r="Z2615" i="11"/>
  <c r="Z2616" i="11"/>
  <c r="Z2617" i="11"/>
  <c r="Z2618" i="11"/>
  <c r="Z2619" i="11"/>
  <c r="Z2620" i="11"/>
  <c r="Z2621" i="11"/>
  <c r="Z2622" i="11"/>
  <c r="Z2623" i="11"/>
  <c r="Z2624" i="11"/>
  <c r="Z2625" i="11"/>
  <c r="Z2626" i="11"/>
  <c r="Z2627" i="11"/>
  <c r="Z2628" i="11"/>
  <c r="Z2629" i="11"/>
  <c r="Z2630" i="11"/>
  <c r="Z2631" i="11"/>
  <c r="Z2632" i="11"/>
  <c r="Z2633" i="11"/>
  <c r="Z2634" i="11"/>
  <c r="Z2635" i="11"/>
  <c r="Z2636" i="11"/>
  <c r="Z2637" i="11"/>
  <c r="Z2638" i="11"/>
  <c r="Z2639" i="11"/>
  <c r="Z2640" i="11"/>
  <c r="Z2641" i="11"/>
  <c r="Z2642" i="11"/>
  <c r="Z2643" i="11"/>
  <c r="Z2644" i="11"/>
  <c r="Z2645" i="11"/>
  <c r="Z2646" i="11"/>
  <c r="Z2647" i="11"/>
  <c r="Z2648" i="11"/>
  <c r="Z2649" i="11"/>
  <c r="Z2650" i="11"/>
  <c r="Z2651" i="11"/>
  <c r="Z2652" i="11"/>
  <c r="Z2653" i="11"/>
  <c r="Z2654" i="11"/>
  <c r="Z2655" i="11"/>
  <c r="Z2656" i="11"/>
  <c r="Z2657" i="11"/>
  <c r="Z2658" i="11"/>
  <c r="Z2659" i="11"/>
  <c r="Z2660" i="11"/>
  <c r="Z2661" i="11"/>
  <c r="Z2662" i="11"/>
  <c r="Z2663" i="11"/>
  <c r="Z2664" i="11"/>
  <c r="Z2665" i="11"/>
  <c r="Z2666" i="11"/>
  <c r="Z2667" i="11"/>
  <c r="Z2668" i="11"/>
  <c r="Z2669" i="11"/>
  <c r="Z2670" i="11"/>
  <c r="Z2671" i="11"/>
  <c r="Z2672" i="11"/>
  <c r="Z2673" i="11"/>
  <c r="Z2674" i="11"/>
  <c r="Z2675" i="11"/>
  <c r="Z2676" i="11"/>
  <c r="Z2677" i="11"/>
  <c r="Z2678" i="11"/>
  <c r="Z2679" i="11"/>
  <c r="Z2680" i="11"/>
  <c r="Z2681" i="11"/>
  <c r="Z2682" i="11"/>
  <c r="Z2683" i="11"/>
  <c r="Z2684" i="11"/>
  <c r="Z2685" i="11"/>
  <c r="Z2686" i="11"/>
  <c r="Z2687" i="11"/>
  <c r="Z2688" i="11"/>
  <c r="Z2689" i="11"/>
  <c r="Z2690" i="11"/>
  <c r="Z2691" i="11"/>
  <c r="Z2692" i="11"/>
  <c r="Z2693" i="11"/>
  <c r="Z2694" i="11"/>
  <c r="Z2695" i="11"/>
  <c r="Z2696" i="11"/>
  <c r="Z2697" i="11"/>
  <c r="Z2698" i="11"/>
  <c r="Z2699" i="11"/>
  <c r="Z2700" i="11"/>
  <c r="Z2701" i="11"/>
  <c r="Z2702" i="11"/>
  <c r="Z2703" i="11"/>
  <c r="Z2704" i="11"/>
  <c r="Z2705" i="11"/>
  <c r="Z2706" i="11"/>
  <c r="Z2707" i="11"/>
  <c r="Z2708" i="11"/>
  <c r="Z2709" i="11"/>
  <c r="Z2710" i="11"/>
  <c r="Z2711" i="11"/>
  <c r="Z2712" i="11"/>
  <c r="Z2713" i="11"/>
  <c r="Z2714" i="11"/>
  <c r="Z2715" i="11"/>
  <c r="Z2716" i="11"/>
  <c r="Z2717" i="11"/>
  <c r="Z2718" i="11"/>
  <c r="Z2719" i="11"/>
  <c r="Z2720" i="11"/>
  <c r="Z2721" i="11"/>
  <c r="Z2722" i="11"/>
  <c r="Z2723" i="11"/>
  <c r="Z2724" i="11"/>
  <c r="Z2725" i="11"/>
  <c r="Z2726" i="11"/>
  <c r="Z2727" i="11"/>
  <c r="Z2728" i="11"/>
  <c r="Z2729" i="11"/>
  <c r="Z2730" i="11"/>
  <c r="Z2731" i="11"/>
  <c r="Z2732" i="11"/>
  <c r="Z2733" i="11"/>
  <c r="Z2734" i="11"/>
  <c r="Z2735" i="11"/>
  <c r="Z2736" i="11"/>
  <c r="Z2737" i="11"/>
  <c r="Z2738" i="11"/>
  <c r="Z2739" i="11"/>
  <c r="Z2740" i="11"/>
  <c r="Z2741" i="11"/>
  <c r="Z2742" i="11"/>
  <c r="Z2743" i="11"/>
  <c r="Z2744" i="11"/>
  <c r="Z2745" i="11"/>
  <c r="Z2746" i="11"/>
  <c r="Z2747" i="11"/>
  <c r="Z2748" i="11"/>
  <c r="Z2749" i="11"/>
  <c r="Z2750" i="11"/>
  <c r="Z2751" i="11"/>
  <c r="Z2752" i="11"/>
  <c r="Z2753" i="11"/>
  <c r="Z2754" i="11"/>
  <c r="Z2755" i="11"/>
  <c r="Z2756" i="11"/>
  <c r="Z2757" i="11"/>
  <c r="Z2758" i="11"/>
  <c r="Z2759" i="11"/>
  <c r="Z2760" i="11"/>
  <c r="Z2761" i="11"/>
  <c r="Z2762" i="11"/>
  <c r="Z2763" i="11"/>
  <c r="Z2764" i="11"/>
  <c r="Z2765" i="11"/>
  <c r="Z2766" i="11"/>
  <c r="Z2767" i="11"/>
  <c r="Z2768" i="11"/>
  <c r="Z2769" i="11"/>
  <c r="Z2770" i="11"/>
  <c r="Z2771" i="11"/>
  <c r="Z2772" i="11"/>
  <c r="Z2773" i="11"/>
  <c r="Z2774" i="11"/>
  <c r="Z2775" i="11"/>
  <c r="Z2776" i="11"/>
  <c r="Z2777" i="11"/>
  <c r="Z2778" i="11"/>
  <c r="Z2779" i="11"/>
  <c r="Z2780" i="11"/>
  <c r="Z2781" i="11"/>
  <c r="Z2782" i="11"/>
  <c r="Z2783" i="11"/>
  <c r="Z2784" i="11"/>
  <c r="Z2785" i="11"/>
  <c r="Z2786" i="11"/>
  <c r="Z2787" i="11"/>
  <c r="Z2788" i="11"/>
  <c r="Z2789" i="11"/>
  <c r="Z2790" i="11"/>
  <c r="Z2791" i="11"/>
  <c r="Z2792" i="11"/>
  <c r="Z2793" i="11"/>
  <c r="Z2794" i="11"/>
  <c r="Z2795" i="11"/>
  <c r="Z2796" i="11"/>
  <c r="Z2797" i="11"/>
  <c r="Z2798" i="11"/>
  <c r="Z2799" i="11"/>
  <c r="Z2800" i="11"/>
  <c r="Z2801" i="11"/>
  <c r="Z2802" i="11"/>
  <c r="Z2803" i="11"/>
  <c r="Z2804" i="11"/>
  <c r="Z2805" i="11"/>
  <c r="Z2806" i="11"/>
  <c r="Z2807" i="11"/>
  <c r="Z2808" i="11"/>
  <c r="Z2809" i="11"/>
  <c r="Z2810" i="11"/>
  <c r="Z2811" i="11"/>
  <c r="Z2812" i="11"/>
  <c r="Z2813" i="11"/>
  <c r="Z2814" i="11"/>
  <c r="Z2815" i="11"/>
  <c r="Z2816" i="11"/>
  <c r="Z2817" i="11"/>
  <c r="Z2818" i="11"/>
  <c r="Z2819" i="11"/>
  <c r="Z2820" i="11"/>
  <c r="Z2821" i="11"/>
  <c r="Z2822" i="11"/>
  <c r="Z2823" i="11"/>
  <c r="Z2824" i="11"/>
  <c r="Z2825" i="11"/>
  <c r="Z2826" i="11"/>
  <c r="Z2827" i="11"/>
  <c r="Z2828" i="11"/>
  <c r="Z2829" i="11"/>
  <c r="Z2830" i="11"/>
  <c r="Z2831" i="11"/>
  <c r="Z2832" i="11"/>
  <c r="Z2833" i="11"/>
  <c r="Z2834" i="11"/>
  <c r="Z2835" i="11"/>
  <c r="Z2836" i="11"/>
  <c r="Z2837" i="11"/>
  <c r="Z2838" i="11"/>
  <c r="Z2839" i="11"/>
  <c r="Z2840" i="11"/>
  <c r="Z2841" i="11"/>
  <c r="Z2842" i="11"/>
  <c r="Z2843" i="11"/>
  <c r="Z2844" i="11"/>
  <c r="Z2845" i="11"/>
  <c r="Z2846" i="11"/>
  <c r="Z2847" i="11"/>
  <c r="Z2848" i="11"/>
  <c r="Z2849" i="11"/>
  <c r="Z2850" i="11"/>
  <c r="Z2851" i="11"/>
  <c r="Z2852" i="11"/>
  <c r="Z2853" i="11"/>
  <c r="Z2854" i="11"/>
  <c r="Z2855" i="11"/>
  <c r="Z2856" i="11"/>
  <c r="Z2857" i="11"/>
  <c r="Z2858" i="11"/>
  <c r="Z2859" i="11"/>
  <c r="Z2860" i="11"/>
  <c r="Z2861" i="11"/>
  <c r="Z2862" i="11"/>
  <c r="Z2863" i="11"/>
  <c r="Z2864" i="11"/>
  <c r="Z2865" i="11"/>
  <c r="Z2866" i="11"/>
  <c r="Z2867" i="11"/>
  <c r="Z2868" i="11"/>
  <c r="Z2869" i="11"/>
  <c r="Z2870" i="11"/>
  <c r="Z2871" i="11"/>
  <c r="Z2872" i="11"/>
  <c r="Z2873" i="11"/>
  <c r="Z2874" i="11"/>
  <c r="Z2875" i="11"/>
  <c r="Z2876" i="11"/>
  <c r="Z2877" i="11"/>
  <c r="Z2878" i="11"/>
  <c r="Z2879" i="11"/>
  <c r="Z2880" i="11"/>
  <c r="Z2881" i="11"/>
  <c r="Z2882" i="11"/>
  <c r="Z2883" i="11"/>
  <c r="Z2884" i="11"/>
  <c r="Z2885" i="11"/>
  <c r="Z2886" i="11"/>
  <c r="Z2887" i="11"/>
  <c r="Z2888" i="11"/>
  <c r="Z2889" i="11"/>
  <c r="Z2890" i="11"/>
  <c r="Z2891" i="11"/>
  <c r="Z2892" i="11"/>
  <c r="Z2893" i="11"/>
  <c r="Z2894" i="11"/>
  <c r="Z2895" i="11"/>
  <c r="Z2896" i="11"/>
  <c r="Z2897" i="11"/>
  <c r="Z2898" i="11"/>
  <c r="Z2899" i="11"/>
  <c r="Z2900" i="11"/>
  <c r="Z2901" i="11"/>
  <c r="Z2902" i="11"/>
  <c r="Z2903" i="11"/>
  <c r="Z2904" i="11"/>
  <c r="Z2905" i="11"/>
  <c r="Z2906" i="11"/>
  <c r="Z2907" i="11"/>
  <c r="Z2908" i="11"/>
  <c r="Z2909" i="11"/>
  <c r="Z2910" i="11"/>
  <c r="Z2911" i="11"/>
  <c r="Z2912" i="11"/>
  <c r="Z2913" i="11"/>
  <c r="Z2914" i="11"/>
  <c r="Z2915" i="11"/>
  <c r="Z2916" i="11"/>
  <c r="Z2917" i="11"/>
  <c r="Z2918" i="11"/>
  <c r="Z2919" i="11"/>
  <c r="Z2920" i="11"/>
  <c r="Z2921" i="11"/>
  <c r="Z2922" i="11"/>
  <c r="Z2923" i="11"/>
  <c r="Z2924" i="11"/>
  <c r="Z2925" i="11"/>
  <c r="Z2926" i="11"/>
  <c r="Z2927" i="11"/>
  <c r="Z2928" i="11"/>
  <c r="Z2929" i="11"/>
  <c r="Z2930" i="11"/>
  <c r="Z2931" i="11"/>
  <c r="Z2932" i="11"/>
  <c r="Z2933" i="11"/>
  <c r="Z2934" i="11"/>
  <c r="Z2935" i="11"/>
  <c r="Z2936" i="11"/>
  <c r="Z2937" i="11"/>
  <c r="Z2938" i="11"/>
  <c r="Z2939" i="11"/>
  <c r="Z2940" i="11"/>
  <c r="Z2941" i="11"/>
  <c r="Z2942" i="11"/>
  <c r="Z2943" i="11"/>
  <c r="Z2944" i="11"/>
  <c r="Z2945" i="11"/>
  <c r="Z2946" i="11"/>
  <c r="Z2947" i="11"/>
  <c r="Z2948" i="11"/>
  <c r="Z2949" i="11"/>
  <c r="Z2950" i="11"/>
  <c r="Z2951" i="11"/>
  <c r="Z2952" i="11"/>
  <c r="Z2953" i="11"/>
  <c r="Z2954" i="11"/>
  <c r="Z2955" i="11"/>
  <c r="Z2956" i="11"/>
  <c r="Z2957" i="11"/>
  <c r="Z2958" i="11"/>
  <c r="Z2959" i="11"/>
  <c r="Z2960" i="11"/>
  <c r="Z2961" i="11"/>
  <c r="Z2962" i="11"/>
  <c r="Z2963" i="11"/>
  <c r="Z2964" i="11"/>
  <c r="Z2965" i="11"/>
  <c r="Z2966" i="11"/>
  <c r="Z2967" i="11"/>
  <c r="Z2968" i="11"/>
  <c r="Z2969" i="11"/>
  <c r="Z2970" i="11"/>
  <c r="Z2971" i="11"/>
  <c r="Z2972" i="11"/>
  <c r="Z2973" i="11"/>
  <c r="Z2974" i="11"/>
  <c r="Z2975" i="11"/>
  <c r="Z2976" i="11"/>
  <c r="Z2977" i="11"/>
  <c r="Z2978" i="11"/>
  <c r="Z2979" i="11"/>
  <c r="Z2980" i="11"/>
  <c r="Z2981" i="11"/>
  <c r="Z2982" i="11"/>
  <c r="Z2983" i="11"/>
  <c r="Z2984" i="11"/>
  <c r="Z2985" i="11"/>
  <c r="Z2986" i="11"/>
  <c r="Z2987" i="11"/>
  <c r="Z2988" i="11"/>
  <c r="Z2989" i="11"/>
  <c r="Z2990" i="11"/>
  <c r="Z2991" i="11"/>
  <c r="Z2992" i="11"/>
  <c r="Z2993" i="11"/>
  <c r="Z2994" i="11"/>
  <c r="Z2995" i="11"/>
  <c r="Z2996" i="11"/>
  <c r="Z2997" i="11"/>
  <c r="Z2998" i="11"/>
  <c r="Z2999" i="11"/>
  <c r="Z3000" i="11"/>
  <c r="Z3001" i="11"/>
  <c r="Z3002" i="11"/>
  <c r="Z3003" i="11"/>
  <c r="Z3004" i="11"/>
  <c r="Z3005" i="11"/>
  <c r="Z3006" i="11"/>
  <c r="Z3007" i="11"/>
  <c r="Z3008" i="11"/>
  <c r="Z3009" i="11"/>
  <c r="Z3010" i="11"/>
  <c r="Z3011" i="11"/>
  <c r="Z3012" i="11"/>
  <c r="Z3013" i="11"/>
  <c r="Z3014" i="11"/>
  <c r="Z3015" i="11"/>
  <c r="Z3016" i="11"/>
  <c r="Z3017" i="11"/>
  <c r="Z3018" i="11"/>
  <c r="Z3019" i="11"/>
  <c r="Z3020" i="11"/>
  <c r="Z3021" i="11"/>
  <c r="Z3022" i="11"/>
  <c r="Z3023" i="11"/>
  <c r="Z3024" i="11"/>
  <c r="Z3025" i="11"/>
  <c r="Z3026" i="11"/>
  <c r="Z3027" i="11"/>
  <c r="Z3028" i="11"/>
  <c r="Z3029" i="11"/>
  <c r="Z3030" i="11"/>
  <c r="Z3031" i="11"/>
  <c r="Z3032" i="11"/>
  <c r="Z3033" i="11"/>
  <c r="Z3034" i="11"/>
  <c r="Z3035" i="11"/>
  <c r="Z3036" i="11"/>
  <c r="Z3037" i="11"/>
  <c r="Z3038" i="11"/>
  <c r="Z3039" i="11"/>
  <c r="Z3040" i="11"/>
  <c r="Z3041" i="11"/>
  <c r="Z3042" i="11"/>
  <c r="Z3043" i="11"/>
  <c r="Z3044" i="11"/>
  <c r="Z3045" i="11"/>
  <c r="Z3046" i="11"/>
  <c r="Z3047" i="11"/>
  <c r="Z3048" i="11"/>
  <c r="Z3049" i="11"/>
  <c r="Z3050" i="11"/>
  <c r="Z3051" i="11"/>
  <c r="Z3052" i="11"/>
  <c r="Z3053" i="11"/>
  <c r="Z3054" i="11"/>
  <c r="Z3055" i="11"/>
  <c r="Z3056" i="11"/>
  <c r="Z3057" i="11"/>
  <c r="Z3058" i="11"/>
  <c r="Z3059" i="11"/>
  <c r="Z3060" i="11"/>
  <c r="Z3061" i="11"/>
  <c r="Z3062" i="11"/>
  <c r="Z3063" i="11"/>
  <c r="Z3064" i="11"/>
  <c r="Z3065" i="11"/>
  <c r="Z3066" i="11"/>
  <c r="Z3067" i="11"/>
  <c r="Z3068" i="11"/>
  <c r="Z3069" i="11"/>
  <c r="Z3070" i="11"/>
  <c r="Z3071" i="11"/>
  <c r="Z3072" i="11"/>
  <c r="Z3073" i="11"/>
  <c r="Z3074" i="11"/>
  <c r="Z3075" i="11"/>
  <c r="Z3076" i="11"/>
  <c r="Z3077" i="11"/>
  <c r="Z3078" i="11"/>
  <c r="Z3079" i="11"/>
  <c r="Z3080" i="11"/>
  <c r="Z3081" i="11"/>
  <c r="Z3082" i="11"/>
  <c r="Z3083" i="11"/>
  <c r="Z3084" i="11"/>
  <c r="Z3085" i="11"/>
  <c r="Z3086" i="11"/>
  <c r="Z3087" i="11"/>
  <c r="Z3088" i="11"/>
  <c r="Z3089" i="11"/>
  <c r="Z3090" i="11"/>
  <c r="Z3091" i="11"/>
  <c r="Z3092" i="11"/>
  <c r="Z3093" i="11"/>
  <c r="Z3094" i="11"/>
  <c r="Z3095" i="11"/>
  <c r="Z3096" i="11"/>
  <c r="Z3097" i="11"/>
  <c r="Z3098" i="11"/>
  <c r="Z3099" i="11"/>
  <c r="Z3100" i="11"/>
  <c r="Z3101" i="11"/>
  <c r="Z3102" i="11"/>
  <c r="Z3103" i="11"/>
  <c r="Z3104" i="11"/>
  <c r="Z3105" i="11"/>
  <c r="Z3106" i="11"/>
  <c r="Z3107" i="11"/>
  <c r="Z3108" i="11"/>
  <c r="Z3109" i="11"/>
  <c r="Z3110" i="11"/>
  <c r="Z3111" i="11"/>
  <c r="Z3112" i="11"/>
  <c r="Z3113" i="11"/>
  <c r="Z3114" i="11"/>
  <c r="Z3115" i="11"/>
  <c r="Z3116" i="11"/>
  <c r="Z3117" i="11"/>
  <c r="Z3118" i="11"/>
  <c r="Z3119" i="11"/>
  <c r="Z3120" i="11"/>
  <c r="Z3121" i="11"/>
  <c r="Z3122" i="11"/>
  <c r="Z3123" i="11"/>
  <c r="Z3124" i="11"/>
  <c r="Z3125" i="11"/>
  <c r="Z3126" i="11"/>
  <c r="Z3127" i="11"/>
  <c r="Z3128" i="11"/>
  <c r="Z3129" i="11"/>
  <c r="Z3130" i="11"/>
  <c r="Z3131" i="11"/>
  <c r="Z3132" i="11"/>
  <c r="Z3133" i="11"/>
  <c r="Z3134" i="11"/>
  <c r="Z3135" i="11"/>
  <c r="Z3136" i="11"/>
  <c r="Z3137" i="11"/>
  <c r="Z3138" i="11"/>
  <c r="Z3139" i="11"/>
  <c r="Z3140" i="11"/>
  <c r="Z3141" i="11"/>
  <c r="Z3142" i="11"/>
  <c r="Z3143" i="11"/>
  <c r="Z3144" i="11"/>
  <c r="Z3145" i="11"/>
  <c r="Z3146" i="11"/>
  <c r="Z3147" i="11"/>
  <c r="Z3148" i="11"/>
  <c r="Z3149" i="11"/>
  <c r="Z3150" i="11"/>
  <c r="Z3151" i="11"/>
  <c r="Z3152" i="11"/>
  <c r="Z3153" i="11"/>
  <c r="Z3154" i="11"/>
  <c r="Z3155" i="11"/>
  <c r="Z3156" i="11"/>
  <c r="Z3157" i="11"/>
  <c r="Z3158" i="11"/>
  <c r="Z3159" i="11"/>
  <c r="Z3160" i="11"/>
  <c r="Z3161" i="11"/>
  <c r="Z3162" i="11"/>
  <c r="Z3163" i="11"/>
  <c r="Z3164" i="11"/>
  <c r="Z3165" i="11"/>
  <c r="Z3166" i="11"/>
  <c r="Z3167" i="11"/>
  <c r="Z3168" i="11"/>
  <c r="Z3169" i="11"/>
  <c r="Z3170" i="11"/>
  <c r="Z3171" i="11"/>
  <c r="Z3172" i="11"/>
  <c r="Z3173" i="11"/>
  <c r="Z3174" i="11"/>
  <c r="Z3175" i="11"/>
  <c r="Z3176" i="11"/>
  <c r="Z3177" i="11"/>
  <c r="Z3178" i="11"/>
  <c r="Z3179" i="11"/>
  <c r="Z3180" i="11"/>
  <c r="Z3181" i="11"/>
  <c r="Z3182" i="11"/>
  <c r="Z3183" i="11"/>
  <c r="Z3184" i="11"/>
  <c r="Z3185" i="11"/>
  <c r="Z3186" i="11"/>
  <c r="Z3187" i="11"/>
  <c r="Z3188" i="11"/>
  <c r="Z3189" i="11"/>
  <c r="Z3190" i="11"/>
  <c r="Z3191" i="11"/>
  <c r="Z3192" i="11"/>
  <c r="Z3193" i="11"/>
  <c r="Z3194" i="11"/>
  <c r="Z3195" i="11"/>
  <c r="Z3196" i="11"/>
  <c r="Z3197" i="11"/>
  <c r="Z3198" i="11"/>
  <c r="Z3199" i="11"/>
  <c r="Z3200" i="11"/>
  <c r="Z3201" i="11"/>
  <c r="Z3202" i="11"/>
  <c r="Z3203" i="11"/>
  <c r="Z3204" i="11"/>
  <c r="Z3205" i="11"/>
  <c r="Z3206" i="11"/>
  <c r="Z3207" i="11"/>
  <c r="Z3208" i="11"/>
  <c r="Z3209" i="11"/>
  <c r="Z3210" i="11"/>
  <c r="Z3211" i="11"/>
  <c r="Z3212" i="11"/>
  <c r="Z3213" i="11"/>
  <c r="Z3214" i="11"/>
  <c r="Z3215" i="11"/>
  <c r="Z3216" i="11"/>
  <c r="Z3217" i="11"/>
  <c r="Z3218" i="11"/>
  <c r="Z3219" i="11"/>
  <c r="Z3220" i="11"/>
  <c r="Z3221" i="11"/>
  <c r="Z3222" i="11"/>
  <c r="Z3223" i="11"/>
  <c r="Z3224" i="11"/>
  <c r="Z3225" i="11"/>
  <c r="Z3226" i="11"/>
  <c r="Z3227" i="11"/>
  <c r="Z3228" i="11"/>
  <c r="Z3229" i="11"/>
  <c r="Z3230" i="11"/>
  <c r="Z3231" i="11"/>
  <c r="Z3232" i="11"/>
  <c r="Z3233" i="11"/>
  <c r="Z3234" i="11"/>
  <c r="Z3235" i="11"/>
  <c r="Z3236" i="11"/>
  <c r="Z3237" i="11"/>
  <c r="Z3238" i="11"/>
  <c r="Z3239" i="11"/>
  <c r="Z3240" i="11"/>
  <c r="Z3241" i="11"/>
  <c r="Z3242" i="11"/>
  <c r="Z3243" i="11"/>
  <c r="Z3244" i="11"/>
  <c r="Z3245" i="11"/>
  <c r="Z3246" i="11"/>
  <c r="Z3247" i="11"/>
  <c r="Z3248" i="11"/>
  <c r="Z3249" i="11"/>
  <c r="Z3250" i="11"/>
  <c r="Z3251" i="11"/>
  <c r="Z3252" i="11"/>
  <c r="Z3253" i="11"/>
  <c r="Z3254" i="11"/>
  <c r="Z3255" i="11"/>
  <c r="Z3256" i="11"/>
  <c r="Z3257" i="11"/>
  <c r="Z3258" i="11"/>
  <c r="Z3259" i="11"/>
  <c r="Z3260" i="11"/>
  <c r="Z3261" i="11"/>
  <c r="Z3262" i="11"/>
  <c r="Z3263" i="11"/>
  <c r="Z3264" i="11"/>
  <c r="Z3265" i="11"/>
  <c r="Z3266" i="11"/>
  <c r="Z3267" i="11"/>
  <c r="Z3268" i="11"/>
  <c r="Z3269" i="11"/>
  <c r="Z3270" i="11"/>
  <c r="Z3271" i="11"/>
  <c r="Z3272" i="11"/>
  <c r="Z3273" i="11"/>
  <c r="Z3274" i="11"/>
  <c r="Z3275" i="11"/>
  <c r="Z3276" i="11"/>
  <c r="Z3277" i="11"/>
  <c r="Z3278" i="11"/>
  <c r="Z3279" i="11"/>
  <c r="Z3280" i="11"/>
  <c r="Z3281" i="11"/>
  <c r="Z3282" i="11"/>
  <c r="Z3283" i="11"/>
  <c r="Z3284" i="11"/>
  <c r="Z3285" i="11"/>
  <c r="Z3286" i="11"/>
  <c r="Z3287" i="11"/>
  <c r="Z3288" i="11"/>
  <c r="Z3289" i="11"/>
  <c r="Z3290" i="11"/>
  <c r="Z3291" i="11"/>
  <c r="Z3292" i="11"/>
  <c r="Z3293" i="11"/>
  <c r="Z3294" i="11"/>
  <c r="Z3295" i="11"/>
  <c r="Z3296" i="11"/>
  <c r="Z3297" i="11"/>
  <c r="Z3298" i="11"/>
  <c r="Z3299" i="11"/>
  <c r="Z3300" i="11"/>
  <c r="Z3301" i="11"/>
  <c r="Z3302" i="11"/>
  <c r="Z3303" i="11"/>
  <c r="Z3304" i="11"/>
  <c r="Z3305" i="11"/>
  <c r="Z3306" i="11"/>
  <c r="Z3307" i="11"/>
  <c r="Z3308" i="11"/>
  <c r="Z3309" i="11"/>
  <c r="Z3310" i="11"/>
  <c r="Z3311" i="11"/>
  <c r="Z3312" i="11"/>
  <c r="Z3313" i="11"/>
  <c r="Z3314" i="11"/>
  <c r="Z3315" i="11"/>
  <c r="Z3316" i="11"/>
  <c r="Z3317" i="11"/>
  <c r="Z3318" i="11"/>
  <c r="Z3319" i="11"/>
  <c r="Z3320" i="11"/>
  <c r="Z3321" i="11"/>
  <c r="Z3322" i="11"/>
  <c r="Z3323" i="11"/>
  <c r="Z3325" i="11"/>
  <c r="Z3326" i="11"/>
  <c r="Z3327" i="11"/>
  <c r="Z3328" i="11"/>
  <c r="Z3329" i="11"/>
  <c r="Z3330" i="11"/>
  <c r="Z3331" i="11"/>
  <c r="Z3332" i="11"/>
  <c r="Z3333" i="11"/>
  <c r="Z3334" i="11"/>
  <c r="Z3335" i="11"/>
  <c r="Z3336" i="11"/>
  <c r="Z2" i="11"/>
  <c r="L2" i="11"/>
  <c r="Y3" i="11"/>
  <c r="Y4" i="11"/>
  <c r="Y5" i="11"/>
  <c r="Y6" i="11"/>
  <c r="Y7" i="11"/>
  <c r="Y8" i="11"/>
  <c r="Y9" i="11"/>
  <c r="Y10" i="11"/>
  <c r="Y11" i="11"/>
  <c r="Y12" i="11"/>
  <c r="Y13" i="11"/>
  <c r="Y14" i="11"/>
  <c r="Y15" i="11"/>
  <c r="Y16" i="11"/>
  <c r="Y17" i="11"/>
  <c r="Y18" i="11"/>
  <c r="Y19" i="11"/>
  <c r="Y20" i="11"/>
  <c r="Y21" i="11"/>
  <c r="Y22" i="11"/>
  <c r="Y23" i="11"/>
  <c r="Y24" i="11"/>
  <c r="Y25" i="11"/>
  <c r="Y26" i="11"/>
  <c r="Y27" i="11"/>
  <c r="Y28" i="11"/>
  <c r="Y29" i="11"/>
  <c r="Y30" i="11"/>
  <c r="Y31" i="11"/>
  <c r="Y32" i="11"/>
  <c r="Y33" i="11"/>
  <c r="Y34" i="11"/>
  <c r="Y35" i="11"/>
  <c r="Y36" i="11"/>
  <c r="Y37" i="11"/>
  <c r="Y38" i="11"/>
  <c r="Y39" i="11"/>
  <c r="Y40" i="11"/>
  <c r="Y41" i="11"/>
  <c r="Y42" i="11"/>
  <c r="Y43" i="11"/>
  <c r="Y44" i="11"/>
  <c r="Y45" i="11"/>
  <c r="Y46" i="11"/>
  <c r="Y47" i="11"/>
  <c r="Y48" i="11"/>
  <c r="Y49" i="11"/>
  <c r="Y50" i="11"/>
  <c r="Y51" i="11"/>
  <c r="Y52" i="11"/>
  <c r="Y53" i="11"/>
  <c r="Y54" i="11"/>
  <c r="Y55" i="11"/>
  <c r="Y56" i="11"/>
  <c r="Y57" i="11"/>
  <c r="Y58" i="11"/>
  <c r="Y59" i="11"/>
  <c r="Y60" i="11"/>
  <c r="Y61" i="11"/>
  <c r="Y62" i="11"/>
  <c r="Y63" i="11"/>
  <c r="Y64" i="11"/>
  <c r="Y65" i="11"/>
  <c r="Y66" i="11"/>
  <c r="Y67" i="11"/>
  <c r="Y68" i="11"/>
  <c r="Y69" i="11"/>
  <c r="Y70" i="11"/>
  <c r="Y71" i="11"/>
  <c r="Y72" i="11"/>
  <c r="Y73" i="11"/>
  <c r="Y74" i="11"/>
  <c r="Y75" i="11"/>
  <c r="Y76" i="11"/>
  <c r="Y77" i="11"/>
  <c r="Y78" i="11"/>
  <c r="Y79" i="11"/>
  <c r="Y80" i="11"/>
  <c r="Y81" i="11"/>
  <c r="Y82" i="11"/>
  <c r="Y83" i="11"/>
  <c r="Y84" i="11"/>
  <c r="Y85" i="11"/>
  <c r="Y86" i="11"/>
  <c r="Y87" i="11"/>
  <c r="Y88" i="11"/>
  <c r="Y89" i="11"/>
  <c r="Y90" i="11"/>
  <c r="Y91" i="11"/>
  <c r="Y92" i="11"/>
  <c r="Y93" i="11"/>
  <c r="Y94" i="11"/>
  <c r="Y95" i="11"/>
  <c r="Y96" i="11"/>
  <c r="Y97" i="11"/>
  <c r="Y98" i="11"/>
  <c r="Y99" i="11"/>
  <c r="Y100" i="11"/>
  <c r="Y101" i="11"/>
  <c r="Y102" i="11"/>
  <c r="Y103" i="11"/>
  <c r="Y104" i="11"/>
  <c r="Y105" i="11"/>
  <c r="Y106" i="11"/>
  <c r="Y107" i="11"/>
  <c r="Y108" i="11"/>
  <c r="Y109" i="11"/>
  <c r="Y110" i="11"/>
  <c r="Y111" i="11"/>
  <c r="Y112" i="11"/>
  <c r="Y113" i="11"/>
  <c r="Y114" i="11"/>
  <c r="Y115" i="11"/>
  <c r="Y116" i="11"/>
  <c r="Y117" i="11"/>
  <c r="Y118" i="11"/>
  <c r="Y119" i="11"/>
  <c r="Y120" i="11"/>
  <c r="Y121" i="11"/>
  <c r="Y122" i="11"/>
  <c r="Y123" i="11"/>
  <c r="Y124" i="11"/>
  <c r="Y125" i="11"/>
  <c r="Y126" i="11"/>
  <c r="Y127" i="11"/>
  <c r="Y128" i="11"/>
  <c r="Y129" i="11"/>
  <c r="Y130" i="11"/>
  <c r="Y131" i="11"/>
  <c r="Y132" i="11"/>
  <c r="Y133" i="11"/>
  <c r="Y134" i="11"/>
  <c r="Y135" i="11"/>
  <c r="Y136" i="11"/>
  <c r="Y137" i="11"/>
  <c r="Y138" i="11"/>
  <c r="Y139" i="11"/>
  <c r="Y140" i="11"/>
  <c r="Y141" i="11"/>
  <c r="Y142" i="11"/>
  <c r="Y143" i="11"/>
  <c r="Y144" i="11"/>
  <c r="Y145" i="11"/>
  <c r="Y146" i="11"/>
  <c r="Y147" i="11"/>
  <c r="Y148" i="11"/>
  <c r="Y149" i="11"/>
  <c r="Y150" i="11"/>
  <c r="Y151" i="11"/>
  <c r="Y152" i="11"/>
  <c r="Y153" i="11"/>
  <c r="Y154" i="11"/>
  <c r="Y155" i="11"/>
  <c r="Y156" i="11"/>
  <c r="Y157" i="11"/>
  <c r="Y158" i="11"/>
  <c r="Y159" i="11"/>
  <c r="Y160" i="11"/>
  <c r="Y161" i="11"/>
  <c r="Y162" i="11"/>
  <c r="Y163" i="11"/>
  <c r="Y164" i="11"/>
  <c r="Y165" i="11"/>
  <c r="Y166" i="11"/>
  <c r="Y167" i="11"/>
  <c r="Y168" i="11"/>
  <c r="Y169" i="11"/>
  <c r="Y170" i="11"/>
  <c r="Y171" i="11"/>
  <c r="Y172" i="11"/>
  <c r="Y173" i="11"/>
  <c r="Y174" i="11"/>
  <c r="Y175" i="11"/>
  <c r="Y176" i="11"/>
  <c r="Y177" i="11"/>
  <c r="Y178" i="11"/>
  <c r="Y179" i="11"/>
  <c r="Y180" i="11"/>
  <c r="Y181" i="11"/>
  <c r="Y182" i="11"/>
  <c r="Y183" i="11"/>
  <c r="Y184" i="11"/>
  <c r="Y185" i="11"/>
  <c r="Y186" i="11"/>
  <c r="Y187" i="11"/>
  <c r="Y188" i="11"/>
  <c r="Y189" i="11"/>
  <c r="Y190" i="11"/>
  <c r="Y191" i="11"/>
  <c r="Y192" i="11"/>
  <c r="Y193" i="11"/>
  <c r="Y194" i="11"/>
  <c r="Y195" i="11"/>
  <c r="Y196" i="11"/>
  <c r="Y197" i="11"/>
  <c r="Y198" i="11"/>
  <c r="Y199" i="11"/>
  <c r="Y200" i="11"/>
  <c r="Y201" i="11"/>
  <c r="Y202" i="11"/>
  <c r="Y203" i="11"/>
  <c r="Y204" i="11"/>
  <c r="Y205" i="11"/>
  <c r="Y206" i="11"/>
  <c r="Y207" i="11"/>
  <c r="Y208" i="11"/>
  <c r="Y209" i="11"/>
  <c r="Y210" i="11"/>
  <c r="Y211" i="11"/>
  <c r="Y212" i="11"/>
  <c r="Y213" i="11"/>
  <c r="Y214" i="11"/>
  <c r="Y215" i="11"/>
  <c r="Y216" i="11"/>
  <c r="Y217" i="11"/>
  <c r="Y218" i="11"/>
  <c r="Y219" i="11"/>
  <c r="Y220" i="11"/>
  <c r="Y221" i="11"/>
  <c r="Y222" i="11"/>
  <c r="Y223" i="11"/>
  <c r="Y224" i="11"/>
  <c r="Y225" i="11"/>
  <c r="Y226" i="11"/>
  <c r="Y227" i="11"/>
  <c r="Y228" i="11"/>
  <c r="Y229" i="11"/>
  <c r="Y230" i="11"/>
  <c r="Y231" i="11"/>
  <c r="Y232" i="11"/>
  <c r="Y233" i="11"/>
  <c r="Y234" i="11"/>
  <c r="Y235" i="11"/>
  <c r="Y236" i="11"/>
  <c r="Y237" i="11"/>
  <c r="Y238" i="11"/>
  <c r="Y239" i="11"/>
  <c r="Y240" i="11"/>
  <c r="Y241" i="11"/>
  <c r="Y242" i="11"/>
  <c r="Y243" i="11"/>
  <c r="Y244" i="11"/>
  <c r="Y245" i="11"/>
  <c r="Y246" i="11"/>
  <c r="Y247" i="11"/>
  <c r="Y248" i="11"/>
  <c r="Y249" i="11"/>
  <c r="Y250" i="11"/>
  <c r="Y251" i="11"/>
  <c r="Y252" i="11"/>
  <c r="Y253" i="11"/>
  <c r="Y254" i="11"/>
  <c r="Y255" i="11"/>
  <c r="Y256" i="11"/>
  <c r="Y257" i="11"/>
  <c r="Y258" i="11"/>
  <c r="Y259" i="11"/>
  <c r="Y260" i="11"/>
  <c r="Y261" i="11"/>
  <c r="Y262" i="11"/>
  <c r="Y263" i="11"/>
  <c r="Y264" i="11"/>
  <c r="Y265" i="11"/>
  <c r="Y266" i="11"/>
  <c r="Y267" i="11"/>
  <c r="Y268" i="11"/>
  <c r="Y269" i="11"/>
  <c r="Y270" i="11"/>
  <c r="Y271" i="11"/>
  <c r="Y272" i="11"/>
  <c r="Y273" i="11"/>
  <c r="Y274" i="11"/>
  <c r="Y275" i="11"/>
  <c r="Y276" i="11"/>
  <c r="Y277" i="11"/>
  <c r="Y278" i="11"/>
  <c r="Y279" i="11"/>
  <c r="Y280" i="11"/>
  <c r="Y281" i="11"/>
  <c r="Y282" i="11"/>
  <c r="Y283" i="11"/>
  <c r="Y284" i="11"/>
  <c r="Y285" i="11"/>
  <c r="Y286" i="11"/>
  <c r="Y287" i="11"/>
  <c r="Y288" i="11"/>
  <c r="Y289" i="11"/>
  <c r="Y290" i="11"/>
  <c r="Y291" i="11"/>
  <c r="Y292" i="11"/>
  <c r="Y293" i="11"/>
  <c r="Y294" i="11"/>
  <c r="Y295" i="11"/>
  <c r="Y296" i="11"/>
  <c r="Y297" i="11"/>
  <c r="Y298" i="11"/>
  <c r="Y299" i="11"/>
  <c r="Y300" i="11"/>
  <c r="Y301" i="11"/>
  <c r="Y302" i="11"/>
  <c r="Y303" i="11"/>
  <c r="Y304" i="11"/>
  <c r="Y305" i="11"/>
  <c r="Y306" i="11"/>
  <c r="Y307" i="11"/>
  <c r="Y308" i="11"/>
  <c r="Y309" i="11"/>
  <c r="Y310" i="11"/>
  <c r="Y311" i="11"/>
  <c r="Y312" i="11"/>
  <c r="Y313" i="11"/>
  <c r="Y314" i="11"/>
  <c r="Y315" i="11"/>
  <c r="Y316" i="11"/>
  <c r="Y317" i="11"/>
  <c r="Y318" i="11"/>
  <c r="Y319" i="11"/>
  <c r="Y320" i="11"/>
  <c r="Y321" i="11"/>
  <c r="Y322" i="11"/>
  <c r="Y323" i="11"/>
  <c r="Y324" i="11"/>
  <c r="Y325" i="11"/>
  <c r="Y326" i="11"/>
  <c r="Y327" i="11"/>
  <c r="Y328" i="11"/>
  <c r="Y329" i="11"/>
  <c r="Y330" i="11"/>
  <c r="Y331" i="11"/>
  <c r="Y332" i="11"/>
  <c r="Y333" i="11"/>
  <c r="Y334" i="11"/>
  <c r="Y335" i="11"/>
  <c r="Y336" i="11"/>
  <c r="Y337" i="11"/>
  <c r="Y338" i="11"/>
  <c r="Y339" i="11"/>
  <c r="Y340" i="11"/>
  <c r="Y341" i="11"/>
  <c r="Y342" i="11"/>
  <c r="Y343" i="11"/>
  <c r="Y344" i="11"/>
  <c r="Y345" i="11"/>
  <c r="Y346" i="11"/>
  <c r="Y347" i="11"/>
  <c r="Y348" i="11"/>
  <c r="Y349" i="11"/>
  <c r="Y350" i="11"/>
  <c r="Y351" i="11"/>
  <c r="Y352" i="11"/>
  <c r="Y353" i="11"/>
  <c r="Y354" i="11"/>
  <c r="Y355" i="11"/>
  <c r="Y356" i="11"/>
  <c r="Y357" i="11"/>
  <c r="Y358" i="11"/>
  <c r="Y359" i="11"/>
  <c r="Y360" i="11"/>
  <c r="Y361" i="11"/>
  <c r="Y362" i="11"/>
  <c r="Y363" i="11"/>
  <c r="Y364" i="11"/>
  <c r="Y365" i="11"/>
  <c r="Y366" i="11"/>
  <c r="Y367" i="11"/>
  <c r="Y368" i="11"/>
  <c r="Y369" i="11"/>
  <c r="Y370" i="11"/>
  <c r="Y371" i="11"/>
  <c r="Y372" i="11"/>
  <c r="Y373" i="11"/>
  <c r="Y374" i="11"/>
  <c r="Y375" i="11"/>
  <c r="Y376" i="11"/>
  <c r="Y377" i="11"/>
  <c r="Y378" i="11"/>
  <c r="Y379" i="11"/>
  <c r="Y380" i="11"/>
  <c r="Y381" i="11"/>
  <c r="Y382" i="11"/>
  <c r="Y383" i="11"/>
  <c r="Y384" i="11"/>
  <c r="Y385" i="11"/>
  <c r="Y386" i="11"/>
  <c r="Y387" i="11"/>
  <c r="Y388" i="11"/>
  <c r="Y389" i="11"/>
  <c r="Y390" i="11"/>
  <c r="Y391" i="11"/>
  <c r="Y392" i="11"/>
  <c r="Y393" i="11"/>
  <c r="Y394" i="11"/>
  <c r="Y395" i="11"/>
  <c r="Y396" i="11"/>
  <c r="Y397" i="11"/>
  <c r="Y398" i="11"/>
  <c r="Y399" i="11"/>
  <c r="Y400" i="11"/>
  <c r="Y401" i="11"/>
  <c r="Y402" i="11"/>
  <c r="Y403" i="11"/>
  <c r="Y404" i="11"/>
  <c r="Y405" i="11"/>
  <c r="Y406" i="11"/>
  <c r="Y407" i="11"/>
  <c r="Y408" i="11"/>
  <c r="Y409" i="11"/>
  <c r="Y410" i="11"/>
  <c r="Y411" i="11"/>
  <c r="Y412" i="11"/>
  <c r="Y413" i="11"/>
  <c r="Y414" i="11"/>
  <c r="Y415" i="11"/>
  <c r="Y416" i="11"/>
  <c r="Y417" i="11"/>
  <c r="Y418" i="11"/>
  <c r="Y419" i="11"/>
  <c r="Y420" i="11"/>
  <c r="Y421" i="11"/>
  <c r="Y422" i="11"/>
  <c r="Y423" i="11"/>
  <c r="Y424" i="11"/>
  <c r="Y425" i="11"/>
  <c r="Y426" i="11"/>
  <c r="Y427" i="11"/>
  <c r="Y428" i="11"/>
  <c r="Y429" i="11"/>
  <c r="Y430" i="11"/>
  <c r="Y431" i="11"/>
  <c r="Y432" i="11"/>
  <c r="Y433" i="11"/>
  <c r="Y434" i="11"/>
  <c r="Y435" i="11"/>
  <c r="Y436" i="11"/>
  <c r="Y437" i="11"/>
  <c r="Y438" i="11"/>
  <c r="Y439" i="11"/>
  <c r="Y440" i="11"/>
  <c r="Y441" i="11"/>
  <c r="Y442" i="11"/>
  <c r="Y443" i="11"/>
  <c r="Y444" i="11"/>
  <c r="Y445" i="11"/>
  <c r="Y446" i="11"/>
  <c r="Y447" i="11"/>
  <c r="Y448" i="11"/>
  <c r="Y449" i="11"/>
  <c r="Y450" i="11"/>
  <c r="Y451" i="11"/>
  <c r="Y452" i="11"/>
  <c r="Y453" i="11"/>
  <c r="Y454" i="11"/>
  <c r="Y455" i="11"/>
  <c r="Y456" i="11"/>
  <c r="Y457" i="11"/>
  <c r="Y458" i="11"/>
  <c r="Y459" i="11"/>
  <c r="Y460" i="11"/>
  <c r="Y461" i="11"/>
  <c r="Y462" i="11"/>
  <c r="Y463" i="11"/>
  <c r="Y464" i="11"/>
  <c r="Y465" i="11"/>
  <c r="Y466" i="11"/>
  <c r="Y467" i="11"/>
  <c r="Y468" i="11"/>
  <c r="Y469" i="11"/>
  <c r="Y470" i="11"/>
  <c r="Y471" i="11"/>
  <c r="Y472" i="11"/>
  <c r="Y473" i="11"/>
  <c r="Y474" i="11"/>
  <c r="Y475" i="11"/>
  <c r="Y476" i="11"/>
  <c r="Y477" i="11"/>
  <c r="Y478" i="11"/>
  <c r="Y479" i="11"/>
  <c r="Y480" i="11"/>
  <c r="Y481" i="11"/>
  <c r="Y482" i="11"/>
  <c r="Y483" i="11"/>
  <c r="Y484" i="11"/>
  <c r="Y485" i="11"/>
  <c r="Y486" i="11"/>
  <c r="Y487" i="11"/>
  <c r="Y488" i="11"/>
  <c r="Y489" i="11"/>
  <c r="Y490" i="11"/>
  <c r="Y491" i="11"/>
  <c r="Y492" i="11"/>
  <c r="Y493" i="11"/>
  <c r="Y494" i="11"/>
  <c r="Y495" i="11"/>
  <c r="Y496" i="11"/>
  <c r="Y497" i="11"/>
  <c r="Y498" i="11"/>
  <c r="Y499" i="11"/>
  <c r="Y500" i="11"/>
  <c r="Y501" i="11"/>
  <c r="Y502" i="11"/>
  <c r="Y503" i="11"/>
  <c r="Y504" i="11"/>
  <c r="Y505" i="11"/>
  <c r="Y506" i="11"/>
  <c r="Y507" i="11"/>
  <c r="Y508" i="11"/>
  <c r="Y509" i="11"/>
  <c r="Y510" i="11"/>
  <c r="Y511" i="11"/>
  <c r="Y512" i="11"/>
  <c r="Y513" i="11"/>
  <c r="Y514" i="11"/>
  <c r="Y515" i="11"/>
  <c r="Y516" i="11"/>
  <c r="Y517" i="11"/>
  <c r="Y518" i="11"/>
  <c r="Y519" i="11"/>
  <c r="Y520" i="11"/>
  <c r="Y521" i="11"/>
  <c r="Y522" i="11"/>
  <c r="Y523" i="11"/>
  <c r="Y524" i="11"/>
  <c r="Y525" i="11"/>
  <c r="Y526" i="11"/>
  <c r="Y527" i="11"/>
  <c r="Y528" i="11"/>
  <c r="Y529" i="11"/>
  <c r="Y530" i="11"/>
  <c r="Y531" i="11"/>
  <c r="Y532" i="11"/>
  <c r="Y533" i="11"/>
  <c r="Y534" i="11"/>
  <c r="Y535" i="11"/>
  <c r="Y536" i="11"/>
  <c r="Y537" i="11"/>
  <c r="Y538" i="11"/>
  <c r="Y539" i="11"/>
  <c r="Y540" i="11"/>
  <c r="Y541" i="11"/>
  <c r="Y542" i="11"/>
  <c r="Y543" i="11"/>
  <c r="Y544" i="11"/>
  <c r="Y545" i="11"/>
  <c r="Y546" i="11"/>
  <c r="Y547" i="11"/>
  <c r="Y548" i="11"/>
  <c r="Y549" i="11"/>
  <c r="Y550" i="11"/>
  <c r="Y551" i="11"/>
  <c r="Y552" i="11"/>
  <c r="Y553" i="11"/>
  <c r="Y554" i="11"/>
  <c r="Y555" i="11"/>
  <c r="Y556" i="11"/>
  <c r="Y557" i="11"/>
  <c r="Y558" i="11"/>
  <c r="Y559" i="11"/>
  <c r="Y560" i="11"/>
  <c r="Y561" i="11"/>
  <c r="Y562" i="11"/>
  <c r="Y563" i="11"/>
  <c r="Y564" i="11"/>
  <c r="Y565" i="11"/>
  <c r="Y566" i="11"/>
  <c r="Y567" i="11"/>
  <c r="Y568" i="11"/>
  <c r="Y569" i="11"/>
  <c r="Y570" i="11"/>
  <c r="Y571" i="11"/>
  <c r="Y572" i="11"/>
  <c r="Y573" i="11"/>
  <c r="Y574" i="11"/>
  <c r="Y575" i="11"/>
  <c r="Y576" i="11"/>
  <c r="Y577" i="11"/>
  <c r="Y578" i="11"/>
  <c r="Y579" i="11"/>
  <c r="Y580" i="11"/>
  <c r="Y581" i="11"/>
  <c r="Y582" i="11"/>
  <c r="Y583" i="11"/>
  <c r="Y584" i="11"/>
  <c r="Y585" i="11"/>
  <c r="Y586" i="11"/>
  <c r="Y587" i="11"/>
  <c r="Y588" i="11"/>
  <c r="Y589" i="11"/>
  <c r="Y590" i="11"/>
  <c r="Y591" i="11"/>
  <c r="Y592" i="11"/>
  <c r="Y593" i="11"/>
  <c r="Y594" i="11"/>
  <c r="Y595" i="11"/>
  <c r="Y596" i="11"/>
  <c r="Y597" i="11"/>
  <c r="Y598" i="11"/>
  <c r="Y599" i="11"/>
  <c r="Y600" i="11"/>
  <c r="Y601" i="11"/>
  <c r="Y602" i="11"/>
  <c r="Y603" i="11"/>
  <c r="Y604" i="11"/>
  <c r="Y605" i="11"/>
  <c r="Y606" i="11"/>
  <c r="Y607" i="11"/>
  <c r="Y608" i="11"/>
  <c r="Y609" i="11"/>
  <c r="Y610" i="11"/>
  <c r="Y611" i="11"/>
  <c r="Y612" i="11"/>
  <c r="Y613" i="11"/>
  <c r="Y614" i="11"/>
  <c r="Y615" i="11"/>
  <c r="Y616" i="11"/>
  <c r="Y617" i="11"/>
  <c r="Y618" i="11"/>
  <c r="Y619" i="11"/>
  <c r="Y620" i="11"/>
  <c r="Y621" i="11"/>
  <c r="Y622" i="11"/>
  <c r="Y623" i="11"/>
  <c r="Y624" i="11"/>
  <c r="Y625" i="11"/>
  <c r="Y626" i="11"/>
  <c r="Y627" i="11"/>
  <c r="Y628" i="11"/>
  <c r="Y629" i="11"/>
  <c r="Y630" i="11"/>
  <c r="Y631" i="11"/>
  <c r="Y632" i="11"/>
  <c r="Y633" i="11"/>
  <c r="Y634" i="11"/>
  <c r="Y635" i="11"/>
  <c r="Y636" i="11"/>
  <c r="Y637" i="11"/>
  <c r="Y638" i="11"/>
  <c r="Y639" i="11"/>
  <c r="Y640" i="11"/>
  <c r="Y641" i="11"/>
  <c r="Y642" i="11"/>
  <c r="Y643" i="11"/>
  <c r="Y644" i="11"/>
  <c r="Y645" i="11"/>
  <c r="Y646" i="11"/>
  <c r="Y647" i="11"/>
  <c r="Y648" i="11"/>
  <c r="Y649" i="11"/>
  <c r="Y650" i="11"/>
  <c r="Y651" i="11"/>
  <c r="Y652" i="11"/>
  <c r="Y653" i="11"/>
  <c r="Y654" i="11"/>
  <c r="Y655" i="11"/>
  <c r="Y656" i="11"/>
  <c r="Y657" i="11"/>
  <c r="Y658" i="11"/>
  <c r="Y659" i="11"/>
  <c r="Y660" i="11"/>
  <c r="Y661" i="11"/>
  <c r="Y662" i="11"/>
  <c r="Y663" i="11"/>
  <c r="Y664" i="11"/>
  <c r="Y665" i="11"/>
  <c r="Y666" i="11"/>
  <c r="Y667" i="11"/>
  <c r="Y668" i="11"/>
  <c r="Y669" i="11"/>
  <c r="Y670" i="11"/>
  <c r="Y671" i="11"/>
  <c r="Y672" i="11"/>
  <c r="Y673" i="11"/>
  <c r="Y674" i="11"/>
  <c r="Y675" i="11"/>
  <c r="Y676" i="11"/>
  <c r="Y677" i="11"/>
  <c r="Y678" i="11"/>
  <c r="Y679" i="11"/>
  <c r="Y680" i="11"/>
  <c r="Y681" i="11"/>
  <c r="Y682" i="11"/>
  <c r="Y683" i="11"/>
  <c r="Y684" i="11"/>
  <c r="Y685" i="11"/>
  <c r="Y686" i="11"/>
  <c r="Y687" i="11"/>
  <c r="Y688" i="11"/>
  <c r="Y689" i="11"/>
  <c r="Y690" i="11"/>
  <c r="Y691" i="11"/>
  <c r="Y692" i="11"/>
  <c r="Y693" i="11"/>
  <c r="Y694" i="11"/>
  <c r="Y695" i="11"/>
  <c r="Y696" i="11"/>
  <c r="Y697" i="11"/>
  <c r="Y698" i="11"/>
  <c r="Y699" i="11"/>
  <c r="Y700" i="11"/>
  <c r="Y701" i="11"/>
  <c r="Y702" i="11"/>
  <c r="Y703" i="11"/>
  <c r="Y704" i="11"/>
  <c r="Y705" i="11"/>
  <c r="Y706" i="11"/>
  <c r="Y707" i="11"/>
  <c r="Y708" i="11"/>
  <c r="Y709" i="11"/>
  <c r="Y710" i="11"/>
  <c r="Y711" i="11"/>
  <c r="Y712" i="11"/>
  <c r="Y713" i="11"/>
  <c r="Y714" i="11"/>
  <c r="Y715" i="11"/>
  <c r="Y716" i="11"/>
  <c r="Y717" i="11"/>
  <c r="Y718" i="11"/>
  <c r="Y719" i="11"/>
  <c r="Y720" i="11"/>
  <c r="Y721" i="11"/>
  <c r="Y722" i="11"/>
  <c r="Y723" i="11"/>
  <c r="Y724" i="11"/>
  <c r="Y725" i="11"/>
  <c r="Y726" i="11"/>
  <c r="Y727" i="11"/>
  <c r="Y728" i="11"/>
  <c r="Y729" i="11"/>
  <c r="Y730" i="11"/>
  <c r="Y731" i="11"/>
  <c r="Y732" i="11"/>
  <c r="Y733" i="11"/>
  <c r="Y734" i="11"/>
  <c r="Y735" i="11"/>
  <c r="Y736" i="11"/>
  <c r="Y737" i="11"/>
  <c r="Y738" i="11"/>
  <c r="Y739" i="11"/>
  <c r="Y740" i="11"/>
  <c r="Y741" i="11"/>
  <c r="Y742" i="11"/>
  <c r="Y743" i="11"/>
  <c r="Y744" i="11"/>
  <c r="Y745" i="11"/>
  <c r="Y746" i="11"/>
  <c r="Y747" i="11"/>
  <c r="Y748" i="11"/>
  <c r="Y749" i="11"/>
  <c r="Y750" i="11"/>
  <c r="Y751" i="11"/>
  <c r="Y752" i="11"/>
  <c r="Y753" i="11"/>
  <c r="Y754" i="11"/>
  <c r="Y755" i="11"/>
  <c r="Y756" i="11"/>
  <c r="Y757" i="11"/>
  <c r="Y758" i="11"/>
  <c r="Y759" i="11"/>
  <c r="Y760" i="11"/>
  <c r="Y761" i="11"/>
  <c r="Y762" i="11"/>
  <c r="Y763" i="11"/>
  <c r="Y764" i="11"/>
  <c r="Y765" i="11"/>
  <c r="Y766" i="11"/>
  <c r="Y767" i="11"/>
  <c r="Y768" i="11"/>
  <c r="Y769" i="11"/>
  <c r="Y770" i="11"/>
  <c r="Y771" i="11"/>
  <c r="Y772" i="11"/>
  <c r="Y773" i="11"/>
  <c r="Y774" i="11"/>
  <c r="Y775" i="11"/>
  <c r="Y776" i="11"/>
  <c r="Y777" i="11"/>
  <c r="Y778" i="11"/>
  <c r="Y779" i="11"/>
  <c r="Y780" i="11"/>
  <c r="Y781" i="11"/>
  <c r="Y782" i="11"/>
  <c r="Y783" i="11"/>
  <c r="Y784" i="11"/>
  <c r="Y785" i="11"/>
  <c r="Y786" i="11"/>
  <c r="Y787" i="11"/>
  <c r="Y788" i="11"/>
  <c r="Y789" i="11"/>
  <c r="Y790" i="11"/>
  <c r="Y791" i="11"/>
  <c r="Y792" i="11"/>
  <c r="Y793" i="11"/>
  <c r="Y794" i="11"/>
  <c r="Y795" i="11"/>
  <c r="Y796" i="11"/>
  <c r="Y797" i="11"/>
  <c r="Y798" i="11"/>
  <c r="Y799" i="11"/>
  <c r="Y800" i="11"/>
  <c r="Y801" i="11"/>
  <c r="Y802" i="11"/>
  <c r="Y803" i="11"/>
  <c r="Y804" i="11"/>
  <c r="Y805" i="11"/>
  <c r="Y806" i="11"/>
  <c r="Y807" i="11"/>
  <c r="Y808" i="11"/>
  <c r="Y809" i="11"/>
  <c r="Y810" i="11"/>
  <c r="Y811" i="11"/>
  <c r="Y812" i="11"/>
  <c r="Y813" i="11"/>
  <c r="Y814" i="11"/>
  <c r="Y815" i="11"/>
  <c r="Y816" i="11"/>
  <c r="Y817" i="11"/>
  <c r="Y818" i="11"/>
  <c r="Y819" i="11"/>
  <c r="Y820" i="11"/>
  <c r="Y821" i="11"/>
  <c r="Y822" i="11"/>
  <c r="Y823" i="11"/>
  <c r="Y824" i="11"/>
  <c r="Y825" i="11"/>
  <c r="Y826" i="11"/>
  <c r="Y827" i="11"/>
  <c r="Y828" i="11"/>
  <c r="Y829" i="11"/>
  <c r="Y830" i="11"/>
  <c r="Y831" i="11"/>
  <c r="Y832" i="11"/>
  <c r="Y833" i="11"/>
  <c r="Y834" i="11"/>
  <c r="Y835" i="11"/>
  <c r="Y836" i="11"/>
  <c r="Y837" i="11"/>
  <c r="Y838" i="11"/>
  <c r="Y839" i="11"/>
  <c r="Y840" i="11"/>
  <c r="Y841" i="11"/>
  <c r="Y842" i="11"/>
  <c r="Y843" i="11"/>
  <c r="Y844" i="11"/>
  <c r="Y845" i="11"/>
  <c r="Y846" i="11"/>
  <c r="Y847" i="11"/>
  <c r="Y848" i="11"/>
  <c r="Y849" i="11"/>
  <c r="Y850" i="11"/>
  <c r="Y851" i="11"/>
  <c r="Y852" i="11"/>
  <c r="Y853" i="11"/>
  <c r="Y854" i="11"/>
  <c r="Y855" i="11"/>
  <c r="Y856" i="11"/>
  <c r="Y857" i="11"/>
  <c r="Y858" i="11"/>
  <c r="Y859" i="11"/>
  <c r="Y860" i="11"/>
  <c r="Y861" i="11"/>
  <c r="Y862" i="11"/>
  <c r="Y863" i="11"/>
  <c r="Y864" i="11"/>
  <c r="Y865" i="11"/>
  <c r="Y866" i="11"/>
  <c r="Y867" i="11"/>
  <c r="Y868" i="11"/>
  <c r="Y869" i="11"/>
  <c r="Y870" i="11"/>
  <c r="Y871" i="11"/>
  <c r="Y872" i="11"/>
  <c r="Y873" i="11"/>
  <c r="Y874" i="11"/>
  <c r="Y875" i="11"/>
  <c r="Y876" i="11"/>
  <c r="Y877" i="11"/>
  <c r="Y878" i="11"/>
  <c r="Y879" i="11"/>
  <c r="Y880" i="11"/>
  <c r="Y881" i="11"/>
  <c r="Y882" i="11"/>
  <c r="Y883" i="11"/>
  <c r="Y884" i="11"/>
  <c r="Y885" i="11"/>
  <c r="Y886" i="11"/>
  <c r="Y887" i="11"/>
  <c r="Y888" i="11"/>
  <c r="Y889" i="11"/>
  <c r="Y890" i="11"/>
  <c r="Y891" i="11"/>
  <c r="Y892" i="11"/>
  <c r="Y893" i="11"/>
  <c r="Y894" i="11"/>
  <c r="Y895" i="11"/>
  <c r="Y896" i="11"/>
  <c r="Y897" i="11"/>
  <c r="Y898" i="11"/>
  <c r="Y899" i="11"/>
  <c r="Y900" i="11"/>
  <c r="Y901" i="11"/>
  <c r="Y902" i="11"/>
  <c r="Y903" i="11"/>
  <c r="Y904" i="11"/>
  <c r="Y905" i="11"/>
  <c r="Y906" i="11"/>
  <c r="Y907" i="11"/>
  <c r="Y908" i="11"/>
  <c r="Y909" i="11"/>
  <c r="Y910" i="11"/>
  <c r="Y911" i="11"/>
  <c r="Y912" i="11"/>
  <c r="Y913" i="11"/>
  <c r="Y914" i="11"/>
  <c r="Y915" i="11"/>
  <c r="Y916" i="11"/>
  <c r="Y917" i="11"/>
  <c r="Y918" i="11"/>
  <c r="Y919" i="11"/>
  <c r="Y920" i="11"/>
  <c r="Y921" i="11"/>
  <c r="Y922" i="11"/>
  <c r="Y923" i="11"/>
  <c r="Y924" i="11"/>
  <c r="Y925" i="11"/>
  <c r="Y926" i="11"/>
  <c r="Y927" i="11"/>
  <c r="Y928" i="11"/>
  <c r="Y929" i="11"/>
  <c r="Y930" i="11"/>
  <c r="Y931" i="11"/>
  <c r="Y932" i="11"/>
  <c r="Y933" i="11"/>
  <c r="Y934" i="11"/>
  <c r="Y935" i="11"/>
  <c r="Y936" i="11"/>
  <c r="Y937" i="11"/>
  <c r="Y938" i="11"/>
  <c r="Y939" i="11"/>
  <c r="Y940" i="11"/>
  <c r="Y941" i="11"/>
  <c r="Y942" i="11"/>
  <c r="Y943" i="11"/>
  <c r="Y944" i="11"/>
  <c r="Y945" i="11"/>
  <c r="Y946" i="11"/>
  <c r="Y947" i="11"/>
  <c r="Y948" i="11"/>
  <c r="Y949" i="11"/>
  <c r="Y950" i="11"/>
  <c r="Y951" i="11"/>
  <c r="Y952" i="11"/>
  <c r="Y953" i="11"/>
  <c r="Y954" i="11"/>
  <c r="Y955" i="11"/>
  <c r="Y956" i="11"/>
  <c r="Y957" i="11"/>
  <c r="Y958" i="11"/>
  <c r="Y959" i="11"/>
  <c r="Y960" i="11"/>
  <c r="Y961" i="11"/>
  <c r="Y962" i="11"/>
  <c r="Y963" i="11"/>
  <c r="Y964" i="11"/>
  <c r="Y965" i="11"/>
  <c r="Y966" i="11"/>
  <c r="Y967" i="11"/>
  <c r="Y968" i="11"/>
  <c r="Y969" i="11"/>
  <c r="Y970" i="11"/>
  <c r="Y971" i="11"/>
  <c r="Y972" i="11"/>
  <c r="Y973" i="11"/>
  <c r="Y974" i="11"/>
  <c r="Y975" i="11"/>
  <c r="Y976" i="11"/>
  <c r="Y977" i="11"/>
  <c r="Y978" i="11"/>
  <c r="Y979" i="11"/>
  <c r="Y980" i="11"/>
  <c r="Y981" i="11"/>
  <c r="Y982" i="11"/>
  <c r="Y983" i="11"/>
  <c r="Y984" i="11"/>
  <c r="Y985" i="11"/>
  <c r="Y986" i="11"/>
  <c r="Y987" i="11"/>
  <c r="Y988" i="11"/>
  <c r="Y989" i="11"/>
  <c r="Y990" i="11"/>
  <c r="Y991" i="11"/>
  <c r="Y992" i="11"/>
  <c r="Y993" i="11"/>
  <c r="Y994" i="11"/>
  <c r="Y995" i="11"/>
  <c r="Y996" i="11"/>
  <c r="Y997" i="11"/>
  <c r="Y998" i="11"/>
  <c r="Y999" i="11"/>
  <c r="Y1000" i="11"/>
  <c r="Y1001" i="11"/>
  <c r="Y1002" i="11"/>
  <c r="Y1003" i="11"/>
  <c r="Y1004" i="11"/>
  <c r="Y1005" i="11"/>
  <c r="Y1006" i="11"/>
  <c r="Y1007" i="11"/>
  <c r="Y1008" i="11"/>
  <c r="Y1009" i="11"/>
  <c r="Y1010" i="11"/>
  <c r="Y1011" i="11"/>
  <c r="Y1012" i="11"/>
  <c r="Y1013" i="11"/>
  <c r="Y1014" i="11"/>
  <c r="Y1015" i="11"/>
  <c r="Y1016" i="11"/>
  <c r="Y1017" i="11"/>
  <c r="Y1018" i="11"/>
  <c r="Y1019" i="11"/>
  <c r="Y1020" i="11"/>
  <c r="Y1021" i="11"/>
  <c r="Y1022" i="11"/>
  <c r="Y1023" i="11"/>
  <c r="Y1024" i="11"/>
  <c r="Y1025" i="11"/>
  <c r="Y1026" i="11"/>
  <c r="Y1027" i="11"/>
  <c r="Y1028" i="11"/>
  <c r="Y1029" i="11"/>
  <c r="Y1030" i="11"/>
  <c r="Y1031" i="11"/>
  <c r="Y1032" i="11"/>
  <c r="Y1033" i="11"/>
  <c r="Y1034" i="11"/>
  <c r="Y1035" i="11"/>
  <c r="Y1036" i="11"/>
  <c r="Y1037" i="11"/>
  <c r="Y1038" i="11"/>
  <c r="Y1039" i="11"/>
  <c r="Y1040" i="11"/>
  <c r="Y1041" i="11"/>
  <c r="Y1042" i="11"/>
  <c r="Y1043" i="11"/>
  <c r="Y1044" i="11"/>
  <c r="Y1045" i="11"/>
  <c r="Y1046" i="11"/>
  <c r="Y1047" i="11"/>
  <c r="Y1048" i="11"/>
  <c r="Y1049" i="11"/>
  <c r="Y1050" i="11"/>
  <c r="Y1051" i="11"/>
  <c r="Y1052" i="11"/>
  <c r="Y1053" i="11"/>
  <c r="Y1054" i="11"/>
  <c r="Y1055" i="11"/>
  <c r="Y1056" i="11"/>
  <c r="Y1057" i="11"/>
  <c r="Y1058" i="11"/>
  <c r="Y1059" i="11"/>
  <c r="Y1060" i="11"/>
  <c r="Y1061" i="11"/>
  <c r="Y1062" i="11"/>
  <c r="Y1063" i="11"/>
  <c r="Y1064" i="11"/>
  <c r="Y1065" i="11"/>
  <c r="Y1066" i="11"/>
  <c r="Y1067" i="11"/>
  <c r="Y1068" i="11"/>
  <c r="Y1069" i="11"/>
  <c r="Y1070" i="11"/>
  <c r="Y1071" i="11"/>
  <c r="Y1072" i="11"/>
  <c r="Y1073" i="11"/>
  <c r="Y1074" i="11"/>
  <c r="Y1075" i="11"/>
  <c r="Y1076" i="11"/>
  <c r="Y1077" i="11"/>
  <c r="Y1078" i="11"/>
  <c r="Y1079" i="11"/>
  <c r="Y1080" i="11"/>
  <c r="Y1081" i="11"/>
  <c r="Y1082" i="11"/>
  <c r="Y1083" i="11"/>
  <c r="Y1084" i="11"/>
  <c r="Y1085" i="11"/>
  <c r="Y1086" i="11"/>
  <c r="Y1087" i="11"/>
  <c r="Y1088" i="11"/>
  <c r="Y1089" i="11"/>
  <c r="Y1090" i="11"/>
  <c r="Y1091" i="11"/>
  <c r="Y1092" i="11"/>
  <c r="Y1093" i="11"/>
  <c r="Y1094" i="11"/>
  <c r="Y1095" i="11"/>
  <c r="Y1096" i="11"/>
  <c r="Y1097" i="11"/>
  <c r="Y1098" i="11"/>
  <c r="Y1099" i="11"/>
  <c r="Y1100" i="11"/>
  <c r="Y1101" i="11"/>
  <c r="Y1102" i="11"/>
  <c r="Y1103" i="11"/>
  <c r="Y1104" i="11"/>
  <c r="Y1105" i="11"/>
  <c r="Y1106" i="11"/>
  <c r="Y1107" i="11"/>
  <c r="Y1108" i="11"/>
  <c r="Y1109" i="11"/>
  <c r="Y1110" i="11"/>
  <c r="Y1111" i="11"/>
  <c r="Y1112" i="11"/>
  <c r="Y1113" i="11"/>
  <c r="Y1114" i="11"/>
  <c r="Y1115" i="11"/>
  <c r="Y1116" i="11"/>
  <c r="Y1117" i="11"/>
  <c r="Y1118" i="11"/>
  <c r="Y1119" i="11"/>
  <c r="Y1120" i="11"/>
  <c r="Y1121" i="11"/>
  <c r="Y1122" i="11"/>
  <c r="Y1123" i="11"/>
  <c r="Y1124" i="11"/>
  <c r="Y1125" i="11"/>
  <c r="Y1126" i="11"/>
  <c r="Y1127" i="11"/>
  <c r="Y1128" i="11"/>
  <c r="Y1129" i="11"/>
  <c r="Y1130" i="11"/>
  <c r="Y1131" i="11"/>
  <c r="Y1132" i="11"/>
  <c r="Y1133" i="11"/>
  <c r="Y1134" i="11"/>
  <c r="Y1135" i="11"/>
  <c r="Y1136" i="11"/>
  <c r="Y1137" i="11"/>
  <c r="Y1138" i="11"/>
  <c r="Y1139" i="11"/>
  <c r="Y1140" i="11"/>
  <c r="Y1141" i="11"/>
  <c r="Y1142" i="11"/>
  <c r="Y1143" i="11"/>
  <c r="Y1144" i="11"/>
  <c r="Y1145" i="11"/>
  <c r="Y1146" i="11"/>
  <c r="Y1147" i="11"/>
  <c r="Y1148" i="11"/>
  <c r="Y1149" i="11"/>
  <c r="Y1150" i="11"/>
  <c r="Y1151" i="11"/>
  <c r="Y1152" i="11"/>
  <c r="Y1153" i="11"/>
  <c r="Y1154" i="11"/>
  <c r="Y1155" i="11"/>
  <c r="Y1156" i="11"/>
  <c r="Y1157" i="11"/>
  <c r="Y1158" i="11"/>
  <c r="Y1159" i="11"/>
  <c r="Y1160" i="11"/>
  <c r="Y1161" i="11"/>
  <c r="Y1162" i="11"/>
  <c r="Y1163" i="11"/>
  <c r="Y1164" i="11"/>
  <c r="Y1165" i="11"/>
  <c r="Y1166" i="11"/>
  <c r="Y1167" i="11"/>
  <c r="Y1168" i="11"/>
  <c r="Y1169" i="11"/>
  <c r="Y1170" i="11"/>
  <c r="Y1171" i="11"/>
  <c r="Y1172" i="11"/>
  <c r="Y1173" i="11"/>
  <c r="Y1174" i="11"/>
  <c r="Y1175" i="11"/>
  <c r="Y1176" i="11"/>
  <c r="Y1177" i="11"/>
  <c r="Y1178" i="11"/>
  <c r="Y1179" i="11"/>
  <c r="Y1180" i="11"/>
  <c r="Y1181" i="11"/>
  <c r="Y1182" i="11"/>
  <c r="Y1183" i="11"/>
  <c r="Y1184" i="11"/>
  <c r="Y1185" i="11"/>
  <c r="Y1186" i="11"/>
  <c r="Y1187" i="11"/>
  <c r="Y1188" i="11"/>
  <c r="Y1189" i="11"/>
  <c r="Y1190" i="11"/>
  <c r="Y1191" i="11"/>
  <c r="Y1192" i="11"/>
  <c r="Y1193" i="11"/>
  <c r="Y1194" i="11"/>
  <c r="Y1195" i="11"/>
  <c r="Y1196" i="11"/>
  <c r="Y1197" i="11"/>
  <c r="Y1198" i="11"/>
  <c r="Y1199" i="11"/>
  <c r="Y1200" i="11"/>
  <c r="Y1201" i="11"/>
  <c r="Y1202" i="11"/>
  <c r="Y1203" i="11"/>
  <c r="Y1204" i="11"/>
  <c r="Y1205" i="11"/>
  <c r="Y1206" i="11"/>
  <c r="Y1207" i="11"/>
  <c r="Y1208" i="11"/>
  <c r="Y1209" i="11"/>
  <c r="Y1210" i="11"/>
  <c r="Y1211" i="11"/>
  <c r="Y1212" i="11"/>
  <c r="Y1213" i="11"/>
  <c r="Y1214" i="11"/>
  <c r="Y1215" i="11"/>
  <c r="Y1216" i="11"/>
  <c r="Y1217" i="11"/>
  <c r="Y1218" i="11"/>
  <c r="Y1219" i="11"/>
  <c r="Y1220" i="11"/>
  <c r="Y1221" i="11"/>
  <c r="Y1222" i="11"/>
  <c r="Y1223" i="11"/>
  <c r="Y1224" i="11"/>
  <c r="Y1225" i="11"/>
  <c r="Y1226" i="11"/>
  <c r="Y1227" i="11"/>
  <c r="Y1228" i="11"/>
  <c r="Y1229" i="11"/>
  <c r="Y1230" i="11"/>
  <c r="Y1231" i="11"/>
  <c r="Y1232" i="11"/>
  <c r="Y1233" i="11"/>
  <c r="Y1234" i="11"/>
  <c r="Y1235" i="11"/>
  <c r="Y1236" i="11"/>
  <c r="Y1237" i="11"/>
  <c r="Y1238" i="11"/>
  <c r="Y1239" i="11"/>
  <c r="Y1240" i="11"/>
  <c r="Y1241" i="11"/>
  <c r="Y1242" i="11"/>
  <c r="Y1243" i="11"/>
  <c r="Y1244" i="11"/>
  <c r="Y1245" i="11"/>
  <c r="Y1246" i="11"/>
  <c r="Y1247" i="11"/>
  <c r="Y1248" i="11"/>
  <c r="Y1249" i="11"/>
  <c r="Y1250" i="11"/>
  <c r="Y1251" i="11"/>
  <c r="Y1252" i="11"/>
  <c r="Y1253" i="11"/>
  <c r="Y1254" i="11"/>
  <c r="Y1255" i="11"/>
  <c r="Y1256" i="11"/>
  <c r="Y1257" i="11"/>
  <c r="Y1258" i="11"/>
  <c r="Y1259" i="11"/>
  <c r="Y1260" i="11"/>
  <c r="Y1261" i="11"/>
  <c r="Y1262" i="11"/>
  <c r="Y1263" i="11"/>
  <c r="Y1264" i="11"/>
  <c r="Y1265" i="11"/>
  <c r="Y1266" i="11"/>
  <c r="Y1267" i="11"/>
  <c r="Y1268" i="11"/>
  <c r="Y1269" i="11"/>
  <c r="Y1270" i="11"/>
  <c r="Y1271" i="11"/>
  <c r="Y1272" i="11"/>
  <c r="Y1273" i="11"/>
  <c r="Y1274" i="11"/>
  <c r="Y1275" i="11"/>
  <c r="Y1276" i="11"/>
  <c r="Y1277" i="11"/>
  <c r="Y1278" i="11"/>
  <c r="Y1279" i="11"/>
  <c r="Y1280" i="11"/>
  <c r="Y1281" i="11"/>
  <c r="Y1282" i="11"/>
  <c r="Y1283" i="11"/>
  <c r="Y1284" i="11"/>
  <c r="Y1285" i="11"/>
  <c r="Y1286" i="11"/>
  <c r="Y1287" i="11"/>
  <c r="Y1288" i="11"/>
  <c r="Y1289" i="11"/>
  <c r="Y1290" i="11"/>
  <c r="Y1291" i="11"/>
  <c r="Y1292" i="11"/>
  <c r="Y1293" i="11"/>
  <c r="Y1294" i="11"/>
  <c r="Y1295" i="11"/>
  <c r="Y1296" i="11"/>
  <c r="Y1297" i="11"/>
  <c r="Y1298" i="11"/>
  <c r="Y1299" i="11"/>
  <c r="Y1300" i="11"/>
  <c r="Y1301" i="11"/>
  <c r="Y1302" i="11"/>
  <c r="Y1303" i="11"/>
  <c r="Y1304" i="11"/>
  <c r="Y1305" i="11"/>
  <c r="Y1306" i="11"/>
  <c r="Y1307" i="11"/>
  <c r="Y1308" i="11"/>
  <c r="Y1309" i="11"/>
  <c r="Y1310" i="11"/>
  <c r="Y1311" i="11"/>
  <c r="Y1312" i="11"/>
  <c r="Y1313" i="11"/>
  <c r="Y1314" i="11"/>
  <c r="Y1315" i="11"/>
  <c r="Y1316" i="11"/>
  <c r="Y1317" i="11"/>
  <c r="Y1318" i="11"/>
  <c r="Y1319" i="11"/>
  <c r="Y1320" i="11"/>
  <c r="Y1321" i="11"/>
  <c r="Y1322" i="11"/>
  <c r="Y1323" i="11"/>
  <c r="Y1324" i="11"/>
  <c r="Y1325" i="11"/>
  <c r="Y1326" i="11"/>
  <c r="Y1327" i="11"/>
  <c r="Y1328" i="11"/>
  <c r="Y1329" i="11"/>
  <c r="Y1330" i="11"/>
  <c r="Y1331" i="11"/>
  <c r="Y1332" i="11"/>
  <c r="Y1333" i="11"/>
  <c r="Y1334" i="11"/>
  <c r="Y1335" i="11"/>
  <c r="Y1336" i="11"/>
  <c r="Y1337" i="11"/>
  <c r="Y1338" i="11"/>
  <c r="Y1339" i="11"/>
  <c r="Y1340" i="11"/>
  <c r="Y1341" i="11"/>
  <c r="Y1342" i="11"/>
  <c r="Y1343" i="11"/>
  <c r="Y1344" i="11"/>
  <c r="Y1345" i="11"/>
  <c r="Y1346" i="11"/>
  <c r="Y1347" i="11"/>
  <c r="Y1348" i="11"/>
  <c r="Y1349" i="11"/>
  <c r="Y1350" i="11"/>
  <c r="Y1351" i="11"/>
  <c r="Y1352" i="11"/>
  <c r="Y1353" i="11"/>
  <c r="Y1354" i="11"/>
  <c r="Y1355" i="11"/>
  <c r="Y1356" i="11"/>
  <c r="Y1357" i="11"/>
  <c r="Y1358" i="11"/>
  <c r="Y1359" i="11"/>
  <c r="Y1360" i="11"/>
  <c r="Y1361" i="11"/>
  <c r="Y1362" i="11"/>
  <c r="Y1363" i="11"/>
  <c r="Y1364" i="11"/>
  <c r="Y1365" i="11"/>
  <c r="Y1366" i="11"/>
  <c r="Y1367" i="11"/>
  <c r="Y1368" i="11"/>
  <c r="Y1369" i="11"/>
  <c r="Y1370" i="11"/>
  <c r="Y1371" i="11"/>
  <c r="Y1372" i="11"/>
  <c r="Y1373" i="11"/>
  <c r="Y1374" i="11"/>
  <c r="Y1375" i="11"/>
  <c r="Y1376" i="11"/>
  <c r="Y1377" i="11"/>
  <c r="Y1378" i="11"/>
  <c r="Y1379" i="11"/>
  <c r="Y1380" i="11"/>
  <c r="Y1381" i="11"/>
  <c r="Y1382" i="11"/>
  <c r="Y1383" i="11"/>
  <c r="Y1384" i="11"/>
  <c r="Y1385" i="11"/>
  <c r="Y1386" i="11"/>
  <c r="Y1387" i="11"/>
  <c r="Y1388" i="11"/>
  <c r="Y1389" i="11"/>
  <c r="Y1390" i="11"/>
  <c r="Y1391" i="11"/>
  <c r="Y1392" i="11"/>
  <c r="Y1393" i="11"/>
  <c r="Y1394" i="11"/>
  <c r="Y1395" i="11"/>
  <c r="Y1396" i="11"/>
  <c r="Y1397" i="11"/>
  <c r="Y1398" i="11"/>
  <c r="Y1399" i="11"/>
  <c r="Y1400" i="11"/>
  <c r="Y1401" i="11"/>
  <c r="Y1402" i="11"/>
  <c r="Y1403" i="11"/>
  <c r="Y1404" i="11"/>
  <c r="Y1405" i="11"/>
  <c r="Y1406" i="11"/>
  <c r="Y1407" i="11"/>
  <c r="Y1408" i="11"/>
  <c r="Y1409" i="11"/>
  <c r="Y1410" i="11"/>
  <c r="Y1411" i="11"/>
  <c r="Y1412" i="11"/>
  <c r="Y1413" i="11"/>
  <c r="Y1414" i="11"/>
  <c r="Y1415" i="11"/>
  <c r="Y1416" i="11"/>
  <c r="Y1417" i="11"/>
  <c r="Y1418" i="11"/>
  <c r="Y1419" i="11"/>
  <c r="Y1420" i="11"/>
  <c r="Y1421" i="11"/>
  <c r="Y1422" i="11"/>
  <c r="Y1423" i="11"/>
  <c r="Y1424" i="11"/>
  <c r="Y1425" i="11"/>
  <c r="Y1426" i="11"/>
  <c r="Y1427" i="11"/>
  <c r="Y1428" i="11"/>
  <c r="Y1429" i="11"/>
  <c r="Y1430" i="11"/>
  <c r="Y1431" i="11"/>
  <c r="Y1432" i="11"/>
  <c r="Y1433" i="11"/>
  <c r="Y1434" i="11"/>
  <c r="Y1435" i="11"/>
  <c r="Y1436" i="11"/>
  <c r="Y1437" i="11"/>
  <c r="Y1438" i="11"/>
  <c r="Y1439" i="11"/>
  <c r="Y1440" i="11"/>
  <c r="Y1441" i="11"/>
  <c r="Y1442" i="11"/>
  <c r="Y1443" i="11"/>
  <c r="Y1444" i="11"/>
  <c r="Y1445" i="11"/>
  <c r="Y1446" i="11"/>
  <c r="Y1447" i="11"/>
  <c r="Y1448" i="11"/>
  <c r="Y1449" i="11"/>
  <c r="Y1450" i="11"/>
  <c r="Y1451" i="11"/>
  <c r="Y1452" i="11"/>
  <c r="Y1453" i="11"/>
  <c r="Y1454" i="11"/>
  <c r="Y1455" i="11"/>
  <c r="Y1456" i="11"/>
  <c r="Y1457" i="11"/>
  <c r="Y1458" i="11"/>
  <c r="Y1459" i="11"/>
  <c r="Y1460" i="11"/>
  <c r="Y1461" i="11"/>
  <c r="Y1462" i="11"/>
  <c r="Y1463" i="11"/>
  <c r="Y1464" i="11"/>
  <c r="Y1465" i="11"/>
  <c r="Y1466" i="11"/>
  <c r="Y1467" i="11"/>
  <c r="Y1468" i="11"/>
  <c r="Y1469" i="11"/>
  <c r="Y1470" i="11"/>
  <c r="Y1471" i="11"/>
  <c r="Y1472" i="11"/>
  <c r="Y1473" i="11"/>
  <c r="Y1474" i="11"/>
  <c r="Y1475" i="11"/>
  <c r="Y1476" i="11"/>
  <c r="Y1477" i="11"/>
  <c r="Y1478" i="11"/>
  <c r="Y1479" i="11"/>
  <c r="Y1480" i="11"/>
  <c r="Y1481" i="11"/>
  <c r="Y1482" i="11"/>
  <c r="Y1483" i="11"/>
  <c r="Y1484" i="11"/>
  <c r="Y1485" i="11"/>
  <c r="Y1486" i="11"/>
  <c r="Y1487" i="11"/>
  <c r="Y1488" i="11"/>
  <c r="Y1489" i="11"/>
  <c r="Y1490" i="11"/>
  <c r="Y1491" i="11"/>
  <c r="Y1492" i="11"/>
  <c r="Y1493" i="11"/>
  <c r="Y1494" i="11"/>
  <c r="Y1495" i="11"/>
  <c r="Y1496" i="11"/>
  <c r="Y1497" i="11"/>
  <c r="Y1498" i="11"/>
  <c r="Y1499" i="11"/>
  <c r="Y1500" i="11"/>
  <c r="Y1501" i="11"/>
  <c r="Y1502" i="11"/>
  <c r="Y1503" i="11"/>
  <c r="Y1504" i="11"/>
  <c r="Y1505" i="11"/>
  <c r="Y1506" i="11"/>
  <c r="Y1507" i="11"/>
  <c r="Y1508" i="11"/>
  <c r="Y1509" i="11"/>
  <c r="Y1510" i="11"/>
  <c r="Y1511" i="11"/>
  <c r="Y1512" i="11"/>
  <c r="Y1513" i="11"/>
  <c r="Y1514" i="11"/>
  <c r="Y1515" i="11"/>
  <c r="Y1516" i="11"/>
  <c r="Y1517" i="11"/>
  <c r="Y1518" i="11"/>
  <c r="Y1519" i="11"/>
  <c r="Y1520" i="11"/>
  <c r="Y1521" i="11"/>
  <c r="Y1522" i="11"/>
  <c r="Y1523" i="11"/>
  <c r="Y1524" i="11"/>
  <c r="Y1525" i="11"/>
  <c r="Y1526" i="11"/>
  <c r="Y1527" i="11"/>
  <c r="Y1528" i="11"/>
  <c r="Y1529" i="11"/>
  <c r="Y1530" i="11"/>
  <c r="Y1531" i="11"/>
  <c r="Y1532" i="11"/>
  <c r="Y1533" i="11"/>
  <c r="Y1534" i="11"/>
  <c r="Y1535" i="11"/>
  <c r="Y1536" i="11"/>
  <c r="Y1537" i="11"/>
  <c r="Y1538" i="11"/>
  <c r="Y1539" i="11"/>
  <c r="Y1540" i="11"/>
  <c r="Y1541" i="11"/>
  <c r="Y1542" i="11"/>
  <c r="Y1543" i="11"/>
  <c r="Y1544" i="11"/>
  <c r="Y1545" i="11"/>
  <c r="Y1546" i="11"/>
  <c r="Y1547" i="11"/>
  <c r="Y1548" i="11"/>
  <c r="Y1549" i="11"/>
  <c r="Y1550" i="11"/>
  <c r="Y1551" i="11"/>
  <c r="Y1552" i="11"/>
  <c r="Y1553" i="11"/>
  <c r="Y1554" i="11"/>
  <c r="Y1555" i="11"/>
  <c r="Y1556" i="11"/>
  <c r="Y1557" i="11"/>
  <c r="Y1558" i="11"/>
  <c r="Y1559" i="11"/>
  <c r="Y1560" i="11"/>
  <c r="Y1561" i="11"/>
  <c r="Y1562" i="11"/>
  <c r="Y1563" i="11"/>
  <c r="Y1564" i="11"/>
  <c r="Y1565" i="11"/>
  <c r="Y1566" i="11"/>
  <c r="Y1567" i="11"/>
  <c r="Y1568" i="11"/>
  <c r="Y1569" i="11"/>
  <c r="Y1570" i="11"/>
  <c r="Y1571" i="11"/>
  <c r="Y1572" i="11"/>
  <c r="Y1573" i="11"/>
  <c r="Y1574" i="11"/>
  <c r="Y1575" i="11"/>
  <c r="Y1576" i="11"/>
  <c r="Y1577" i="11"/>
  <c r="Y1578" i="11"/>
  <c r="Y1579" i="11"/>
  <c r="Y1580" i="11"/>
  <c r="Y1581" i="11"/>
  <c r="Y1582" i="11"/>
  <c r="Y1583" i="11"/>
  <c r="Y1584" i="11"/>
  <c r="Y1585" i="11"/>
  <c r="Y1586" i="11"/>
  <c r="Y1587" i="11"/>
  <c r="Y1588" i="11"/>
  <c r="Y1589" i="11"/>
  <c r="Y1590" i="11"/>
  <c r="Y1591" i="11"/>
  <c r="Y1592" i="11"/>
  <c r="Y1593" i="11"/>
  <c r="Y1594" i="11"/>
  <c r="Y1595" i="11"/>
  <c r="Y1596" i="11"/>
  <c r="Y1597" i="11"/>
  <c r="Y1598" i="11"/>
  <c r="Y1599" i="11"/>
  <c r="Y1600" i="11"/>
  <c r="Y1601" i="11"/>
  <c r="Y1602" i="11"/>
  <c r="Y1603" i="11"/>
  <c r="Y1604" i="11"/>
  <c r="Y1605" i="11"/>
  <c r="Y1606" i="11"/>
  <c r="Y1607" i="11"/>
  <c r="Y1608" i="11"/>
  <c r="Y1609" i="11"/>
  <c r="Y1610" i="11"/>
  <c r="Y1611" i="11"/>
  <c r="Y1612" i="11"/>
  <c r="Y1613" i="11"/>
  <c r="Y1614" i="11"/>
  <c r="Y1615" i="11"/>
  <c r="Y1616" i="11"/>
  <c r="Y1617" i="11"/>
  <c r="Y1618" i="11"/>
  <c r="Y1619" i="11"/>
  <c r="Y1620" i="11"/>
  <c r="Y1621" i="11"/>
  <c r="Y1622" i="11"/>
  <c r="Y1623" i="11"/>
  <c r="Y1624" i="11"/>
  <c r="Y1625" i="11"/>
  <c r="Y1626" i="11"/>
  <c r="Y1627" i="11"/>
  <c r="Y1628" i="11"/>
  <c r="Y1629" i="11"/>
  <c r="Y1630" i="11"/>
  <c r="Y1631" i="11"/>
  <c r="Y1632" i="11"/>
  <c r="Y1633" i="11"/>
  <c r="Y1634" i="11"/>
  <c r="Y1635" i="11"/>
  <c r="Y1636" i="11"/>
  <c r="Y1637" i="11"/>
  <c r="Y1638" i="11"/>
  <c r="Y1639" i="11"/>
  <c r="Y1640" i="11"/>
  <c r="Y1641" i="11"/>
  <c r="Y1642" i="11"/>
  <c r="Y1643" i="11"/>
  <c r="Y1644" i="11"/>
  <c r="Y1645" i="11"/>
  <c r="Y1646" i="11"/>
  <c r="Y1647" i="11"/>
  <c r="Y1648" i="11"/>
  <c r="Y1649" i="11"/>
  <c r="Y1650" i="11"/>
  <c r="Y1651" i="11"/>
  <c r="Y1652" i="11"/>
  <c r="Y1653" i="11"/>
  <c r="Y1654" i="11"/>
  <c r="Y1655" i="11"/>
  <c r="Y1656" i="11"/>
  <c r="Y1657" i="11"/>
  <c r="Y1658" i="11"/>
  <c r="Y1659" i="11"/>
  <c r="Y1660" i="11"/>
  <c r="Y1661" i="11"/>
  <c r="Y1662" i="11"/>
  <c r="Y1663" i="11"/>
  <c r="Y1664" i="11"/>
  <c r="Y1665" i="11"/>
  <c r="Y1666" i="11"/>
  <c r="Y1667" i="11"/>
  <c r="Y1668" i="11"/>
  <c r="Y1669" i="11"/>
  <c r="Y1670" i="11"/>
  <c r="Y1671" i="11"/>
  <c r="Y1672" i="11"/>
  <c r="Y1673" i="11"/>
  <c r="Y1674" i="11"/>
  <c r="Y1675" i="11"/>
  <c r="Y1676" i="11"/>
  <c r="Y1677" i="11"/>
  <c r="Y1678" i="11"/>
  <c r="Y1679" i="11"/>
  <c r="Y1680" i="11"/>
  <c r="Y1681" i="11"/>
  <c r="Y1682" i="11"/>
  <c r="Y1683" i="11"/>
  <c r="Y1684" i="11"/>
  <c r="Y1685" i="11"/>
  <c r="Y1686" i="11"/>
  <c r="Y1687" i="11"/>
  <c r="Y1688" i="11"/>
  <c r="Y1689" i="11"/>
  <c r="Y1690" i="11"/>
  <c r="Y1691" i="11"/>
  <c r="Y1692" i="11"/>
  <c r="Y1693" i="11"/>
  <c r="Y1694" i="11"/>
  <c r="Y1695" i="11"/>
  <c r="Y1696" i="11"/>
  <c r="Y1697" i="11"/>
  <c r="Y1698" i="11"/>
  <c r="Y1699" i="11"/>
  <c r="Y1700" i="11"/>
  <c r="Y1701" i="11"/>
  <c r="Y1702" i="11"/>
  <c r="Y1703" i="11"/>
  <c r="Y1704" i="11"/>
  <c r="Y1705" i="11"/>
  <c r="Y1706" i="11"/>
  <c r="Y1707" i="11"/>
  <c r="Y1708" i="11"/>
  <c r="Y1709" i="11"/>
  <c r="Y1710" i="11"/>
  <c r="Y1711" i="11"/>
  <c r="Y1712" i="11"/>
  <c r="Y1713" i="11"/>
  <c r="Y1714" i="11"/>
  <c r="Y1715" i="11"/>
  <c r="Y1716" i="11"/>
  <c r="Y1717" i="11"/>
  <c r="Y1718" i="11"/>
  <c r="Y1719" i="11"/>
  <c r="Y1720" i="11"/>
  <c r="Y1721" i="11"/>
  <c r="Y1722" i="11"/>
  <c r="Y1723" i="11"/>
  <c r="Y1724" i="11"/>
  <c r="Y1725" i="11"/>
  <c r="Y1726" i="11"/>
  <c r="Y1727" i="11"/>
  <c r="Y1728" i="11"/>
  <c r="Y1729" i="11"/>
  <c r="Y1730" i="11"/>
  <c r="Y1731" i="11"/>
  <c r="Y1732" i="11"/>
  <c r="Y1733" i="11"/>
  <c r="Y1734" i="11"/>
  <c r="Y1735" i="11"/>
  <c r="Y1736" i="11"/>
  <c r="Y1737" i="11"/>
  <c r="Y1738" i="11"/>
  <c r="Y1739" i="11"/>
  <c r="Y1740" i="11"/>
  <c r="Y1741" i="11"/>
  <c r="Y1742" i="11"/>
  <c r="Y1743" i="11"/>
  <c r="Y1744" i="11"/>
  <c r="Y1745" i="11"/>
  <c r="Y1746" i="11"/>
  <c r="Y1747" i="11"/>
  <c r="Y1748" i="11"/>
  <c r="Y1749" i="11"/>
  <c r="Y1750" i="11"/>
  <c r="Y1751" i="11"/>
  <c r="Y1752" i="11"/>
  <c r="Y1753" i="11"/>
  <c r="Y1754" i="11"/>
  <c r="Y1755" i="11"/>
  <c r="Y1756" i="11"/>
  <c r="Y1757" i="11"/>
  <c r="Y1758" i="11"/>
  <c r="Y1759" i="11"/>
  <c r="Y1760" i="11"/>
  <c r="Y1761" i="11"/>
  <c r="Y1762" i="11"/>
  <c r="Y1763" i="11"/>
  <c r="Y1764" i="11"/>
  <c r="Y1765" i="11"/>
  <c r="Y1766" i="11"/>
  <c r="Y1767" i="11"/>
  <c r="Y1768" i="11"/>
  <c r="Y1769" i="11"/>
  <c r="Y1770" i="11"/>
  <c r="Y1771" i="11"/>
  <c r="Y1772" i="11"/>
  <c r="Y1773" i="11"/>
  <c r="Y1774" i="11"/>
  <c r="Y1775" i="11"/>
  <c r="Y1776" i="11"/>
  <c r="Y1777" i="11"/>
  <c r="Y1778" i="11"/>
  <c r="Y1779" i="11"/>
  <c r="Y1780" i="11"/>
  <c r="Y1781" i="11"/>
  <c r="Y1782" i="11"/>
  <c r="Y1783" i="11"/>
  <c r="Y1784" i="11"/>
  <c r="Y1785" i="11"/>
  <c r="Y1786" i="11"/>
  <c r="Y1787" i="11"/>
  <c r="Y1788" i="11"/>
  <c r="Y1789" i="11"/>
  <c r="Y1790" i="11"/>
  <c r="Y1791" i="11"/>
  <c r="Y1792" i="11"/>
  <c r="Y1793" i="11"/>
  <c r="Y1794" i="11"/>
  <c r="Y1795" i="11"/>
  <c r="Y1796" i="11"/>
  <c r="Y1797" i="11"/>
  <c r="Y1798" i="11"/>
  <c r="Y1799" i="11"/>
  <c r="Y1800" i="11"/>
  <c r="Y1801" i="11"/>
  <c r="Y1802" i="11"/>
  <c r="Y1803" i="11"/>
  <c r="Y1804" i="11"/>
  <c r="Y1805" i="11"/>
  <c r="Y1806" i="11"/>
  <c r="Y1807" i="11"/>
  <c r="Y1808" i="11"/>
  <c r="Y1809" i="11"/>
  <c r="Y1810" i="11"/>
  <c r="Y1811" i="11"/>
  <c r="Y1812" i="11"/>
  <c r="Y1813" i="11"/>
  <c r="Y1814" i="11"/>
  <c r="Y1815" i="11"/>
  <c r="Y1816" i="11"/>
  <c r="Y1817" i="11"/>
  <c r="Y1818" i="11"/>
  <c r="Y1819" i="11"/>
  <c r="Y1820" i="11"/>
  <c r="Y1821" i="11"/>
  <c r="Y1822" i="11"/>
  <c r="Y1823" i="11"/>
  <c r="Y1824" i="11"/>
  <c r="Y1825" i="11"/>
  <c r="Y1826" i="11"/>
  <c r="Y1827" i="11"/>
  <c r="Y1828" i="11"/>
  <c r="Y1829" i="11"/>
  <c r="Y1830" i="11"/>
  <c r="Y1831" i="11"/>
  <c r="Y1832" i="11"/>
  <c r="Y1833" i="11"/>
  <c r="Y1834" i="11"/>
  <c r="Y1835" i="11"/>
  <c r="Y1836" i="11"/>
  <c r="Y1837" i="11"/>
  <c r="Y1838" i="11"/>
  <c r="Y1839" i="11"/>
  <c r="Y1840" i="11"/>
  <c r="Y1841" i="11"/>
  <c r="Y1842" i="11"/>
  <c r="Y1843" i="11"/>
  <c r="Y1844" i="11"/>
  <c r="Y1845" i="11"/>
  <c r="Y1846" i="11"/>
  <c r="Y1847" i="11"/>
  <c r="Y1848" i="11"/>
  <c r="Y1849" i="11"/>
  <c r="Y1850" i="11"/>
  <c r="Y1851" i="11"/>
  <c r="Y1852" i="11"/>
  <c r="Y1853" i="11"/>
  <c r="Y1854" i="11"/>
  <c r="Y1855" i="11"/>
  <c r="Y1856" i="11"/>
  <c r="Y1857" i="11"/>
  <c r="Y1858" i="11"/>
  <c r="Y1859" i="11"/>
  <c r="Y1860" i="11"/>
  <c r="Y1861" i="11"/>
  <c r="Y1862" i="11"/>
  <c r="Y1863" i="11"/>
  <c r="Y1864" i="11"/>
  <c r="Y1865" i="11"/>
  <c r="Y1866" i="11"/>
  <c r="Y1867" i="11"/>
  <c r="Y1868" i="11"/>
  <c r="Y1869" i="11"/>
  <c r="Y1870" i="11"/>
  <c r="Y1871" i="11"/>
  <c r="Y1872" i="11"/>
  <c r="Y1873" i="11"/>
  <c r="Y1874" i="11"/>
  <c r="Y1875" i="11"/>
  <c r="Y1876" i="11"/>
  <c r="Y1877" i="11"/>
  <c r="Y1878" i="11"/>
  <c r="Y1879" i="11"/>
  <c r="Y1880" i="11"/>
  <c r="Y1881" i="11"/>
  <c r="Y1882" i="11"/>
  <c r="Y1883" i="11"/>
  <c r="Y1884" i="11"/>
  <c r="Y1885" i="11"/>
  <c r="Y1886" i="11"/>
  <c r="Y1887" i="11"/>
  <c r="Y1888" i="11"/>
  <c r="Y1889" i="11"/>
  <c r="Y1890" i="11"/>
  <c r="Y1891" i="11"/>
  <c r="Y1892" i="11"/>
  <c r="Y1893" i="11"/>
  <c r="Y1894" i="11"/>
  <c r="Y1895" i="11"/>
  <c r="Y1896" i="11"/>
  <c r="Y1897" i="11"/>
  <c r="Y1898" i="11"/>
  <c r="Y1899" i="11"/>
  <c r="Y1900" i="11"/>
  <c r="Y1901" i="11"/>
  <c r="Y1902" i="11"/>
  <c r="Y1903" i="11"/>
  <c r="Y1904" i="11"/>
  <c r="Y1905" i="11"/>
  <c r="Y1906" i="11"/>
  <c r="Y1907" i="11"/>
  <c r="Y1908" i="11"/>
  <c r="Y1909" i="11"/>
  <c r="Y1910" i="11"/>
  <c r="Y1911" i="11"/>
  <c r="Y1912" i="11"/>
  <c r="Y1913" i="11"/>
  <c r="Y1914" i="11"/>
  <c r="Y1915" i="11"/>
  <c r="Y1916" i="11"/>
  <c r="Y1917" i="11"/>
  <c r="Y1918" i="11"/>
  <c r="Y1919" i="11"/>
  <c r="Y1920" i="11"/>
  <c r="Y1921" i="11"/>
  <c r="Y1922" i="11"/>
  <c r="Y1923" i="11"/>
  <c r="Y1924" i="11"/>
  <c r="Y1925" i="11"/>
  <c r="Y1926" i="11"/>
  <c r="Y1927" i="11"/>
  <c r="Y1928" i="11"/>
  <c r="Y1929" i="11"/>
  <c r="Y1930" i="11"/>
  <c r="Y1931" i="11"/>
  <c r="Y1932" i="11"/>
  <c r="Y1933" i="11"/>
  <c r="Y1934" i="11"/>
  <c r="Y1935" i="11"/>
  <c r="Y1936" i="11"/>
  <c r="Y1937" i="11"/>
  <c r="Y1938" i="11"/>
  <c r="Y1939" i="11"/>
  <c r="Y1940" i="11"/>
  <c r="Y1941" i="11"/>
  <c r="Y1942" i="11"/>
  <c r="Y1943" i="11"/>
  <c r="Y1944" i="11"/>
  <c r="Y1945" i="11"/>
  <c r="Y1946" i="11"/>
  <c r="Y1947" i="11"/>
  <c r="Y1948" i="11"/>
  <c r="Y1949" i="11"/>
  <c r="Y1950" i="11"/>
  <c r="Y1951" i="11"/>
  <c r="Y1952" i="11"/>
  <c r="Y1953" i="11"/>
  <c r="Y1954" i="11"/>
  <c r="Y1955" i="11"/>
  <c r="Y1956" i="11"/>
  <c r="Y1957" i="11"/>
  <c r="Y1958" i="11"/>
  <c r="Y1959" i="11"/>
  <c r="Y1960" i="11"/>
  <c r="Y1961" i="11"/>
  <c r="Y1962" i="11"/>
  <c r="Y1963" i="11"/>
  <c r="Y1964" i="11"/>
  <c r="Y1965" i="11"/>
  <c r="Y1966" i="11"/>
  <c r="Y1967" i="11"/>
  <c r="Y1968" i="11"/>
  <c r="Y1969" i="11"/>
  <c r="Y1970" i="11"/>
  <c r="Y1971" i="11"/>
  <c r="Y1972" i="11"/>
  <c r="Y1973" i="11"/>
  <c r="Y1974" i="11"/>
  <c r="Y1975" i="11"/>
  <c r="Y1976" i="11"/>
  <c r="Y1977" i="11"/>
  <c r="Y1978" i="11"/>
  <c r="Y1979" i="11"/>
  <c r="Y1980" i="11"/>
  <c r="Y1981" i="11"/>
  <c r="Y1982" i="11"/>
  <c r="Y1983" i="11"/>
  <c r="Y1984" i="11"/>
  <c r="Y1985" i="11"/>
  <c r="Y1986" i="11"/>
  <c r="Y1987" i="11"/>
  <c r="Y1988" i="11"/>
  <c r="Y1989" i="11"/>
  <c r="Y1990" i="11"/>
  <c r="Y1991" i="11"/>
  <c r="Y1992" i="11"/>
  <c r="Y1993" i="11"/>
  <c r="Y1994" i="11"/>
  <c r="Y1995" i="11"/>
  <c r="Y1996" i="11"/>
  <c r="Y1997" i="11"/>
  <c r="Y1998" i="11"/>
  <c r="Y1999" i="11"/>
  <c r="Y2000" i="11"/>
  <c r="Y2001" i="11"/>
  <c r="Y2002" i="11"/>
  <c r="Y2003" i="11"/>
  <c r="Y2004" i="11"/>
  <c r="Y2005" i="11"/>
  <c r="Y2006" i="11"/>
  <c r="Y2007" i="11"/>
  <c r="Y2008" i="11"/>
  <c r="Y2009" i="11"/>
  <c r="Y2010" i="11"/>
  <c r="Y2011" i="11"/>
  <c r="Y2012" i="11"/>
  <c r="Y2013" i="11"/>
  <c r="Y2014" i="11"/>
  <c r="Y2015" i="11"/>
  <c r="Y2016" i="11"/>
  <c r="Y2017" i="11"/>
  <c r="Y2018" i="11"/>
  <c r="Y2019" i="11"/>
  <c r="Y2020" i="11"/>
  <c r="Y2021" i="11"/>
  <c r="Y2022" i="11"/>
  <c r="Y2023" i="11"/>
  <c r="Y2024" i="11"/>
  <c r="Y2025" i="11"/>
  <c r="Y2026" i="11"/>
  <c r="Y2027" i="11"/>
  <c r="Y2028" i="11"/>
  <c r="Y2029" i="11"/>
  <c r="Y2030" i="11"/>
  <c r="Y2031" i="11"/>
  <c r="Y2032" i="11"/>
  <c r="Y2033" i="11"/>
  <c r="Y2034" i="11"/>
  <c r="Y2035" i="11"/>
  <c r="Y2036" i="11"/>
  <c r="Y2037" i="11"/>
  <c r="Y2038" i="11"/>
  <c r="Y2039" i="11"/>
  <c r="Y2040" i="11"/>
  <c r="Y2041" i="11"/>
  <c r="Y2042" i="11"/>
  <c r="Y2043" i="11"/>
  <c r="Y2044" i="11"/>
  <c r="Y2045" i="11"/>
  <c r="Y2046" i="11"/>
  <c r="Y2047" i="11"/>
  <c r="Y2048" i="11"/>
  <c r="Y2049" i="11"/>
  <c r="Y2050" i="11"/>
  <c r="Y2051" i="11"/>
  <c r="Y2052" i="11"/>
  <c r="Y2053" i="11"/>
  <c r="Y2054" i="11"/>
  <c r="Y2055" i="11"/>
  <c r="Y2056" i="11"/>
  <c r="Y2057" i="11"/>
  <c r="Y2058" i="11"/>
  <c r="Y2059" i="11"/>
  <c r="Y2060" i="11"/>
  <c r="Y2061" i="11"/>
  <c r="Y2062" i="11"/>
  <c r="Y2063" i="11"/>
  <c r="Y2064" i="11"/>
  <c r="Y2065" i="11"/>
  <c r="Y2066" i="11"/>
  <c r="Y2067" i="11"/>
  <c r="Y2068" i="11"/>
  <c r="Y2069" i="11"/>
  <c r="Y2070" i="11"/>
  <c r="Y2071" i="11"/>
  <c r="Y2072" i="11"/>
  <c r="Y2073" i="11"/>
  <c r="Y2074" i="11"/>
  <c r="Y2075" i="11"/>
  <c r="Y2076" i="11"/>
  <c r="Y2077" i="11"/>
  <c r="Y2078" i="11"/>
  <c r="Y2079" i="11"/>
  <c r="Y2080" i="11"/>
  <c r="Y2081" i="11"/>
  <c r="Y2082" i="11"/>
  <c r="Y2083" i="11"/>
  <c r="Y2084" i="11"/>
  <c r="Y2085" i="11"/>
  <c r="Y2086" i="11"/>
  <c r="Y2087" i="11"/>
  <c r="Y2088" i="11"/>
  <c r="Y2089" i="11"/>
  <c r="Y2090" i="11"/>
  <c r="Y2091" i="11"/>
  <c r="Y2092" i="11"/>
  <c r="Y2093" i="11"/>
  <c r="Y2094" i="11"/>
  <c r="Y2095" i="11"/>
  <c r="Y2096" i="11"/>
  <c r="Y2097" i="11"/>
  <c r="Y2098" i="11"/>
  <c r="Y2099" i="11"/>
  <c r="Y2100" i="11"/>
  <c r="Y2101" i="11"/>
  <c r="Y2102" i="11"/>
  <c r="Y2103" i="11"/>
  <c r="Y2104" i="11"/>
  <c r="Y2105" i="11"/>
  <c r="Y2106" i="11"/>
  <c r="Y2107" i="11"/>
  <c r="Y2108" i="11"/>
  <c r="Y2109" i="11"/>
  <c r="Y2110" i="11"/>
  <c r="Y2111" i="11"/>
  <c r="Y2112" i="11"/>
  <c r="Y2113" i="11"/>
  <c r="Y2114" i="11"/>
  <c r="Y2115" i="11"/>
  <c r="Y2116" i="11"/>
  <c r="Y2117" i="11"/>
  <c r="Y2118" i="11"/>
  <c r="Y2119" i="11"/>
  <c r="Y2120" i="11"/>
  <c r="Y2121" i="11"/>
  <c r="Y2122" i="11"/>
  <c r="Y2123" i="11"/>
  <c r="Y2124" i="11"/>
  <c r="Y2125" i="11"/>
  <c r="Y2126" i="11"/>
  <c r="Y2127" i="11"/>
  <c r="Y2128" i="11"/>
  <c r="Y2129" i="11"/>
  <c r="Y2130" i="11"/>
  <c r="Y2131" i="11"/>
  <c r="Y2132" i="11"/>
  <c r="Y2133" i="11"/>
  <c r="Y2134" i="11"/>
  <c r="Y2135" i="11"/>
  <c r="Y2136" i="11"/>
  <c r="Y2137" i="11"/>
  <c r="Y2138" i="11"/>
  <c r="Y2139" i="11"/>
  <c r="Y2140" i="11"/>
  <c r="Y2141" i="11"/>
  <c r="Y2142" i="11"/>
  <c r="Y2143" i="11"/>
  <c r="Y2144" i="11"/>
  <c r="Y2145" i="11"/>
  <c r="Y2146" i="11"/>
  <c r="Y2147" i="11"/>
  <c r="Y2148" i="11"/>
  <c r="Y2149" i="11"/>
  <c r="Y2150" i="11"/>
  <c r="Y2151" i="11"/>
  <c r="Y2152" i="11"/>
  <c r="Y2153" i="11"/>
  <c r="Y2154" i="11"/>
  <c r="Y2155" i="11"/>
  <c r="Y2156" i="11"/>
  <c r="Y2157" i="11"/>
  <c r="Y2158" i="11"/>
  <c r="Y2159" i="11"/>
  <c r="Y2160" i="11"/>
  <c r="Y2161" i="11"/>
  <c r="Y2162" i="11"/>
  <c r="Y2163" i="11"/>
  <c r="Y2164" i="11"/>
  <c r="Y2165" i="11"/>
  <c r="Y2166" i="11"/>
  <c r="Y2167" i="11"/>
  <c r="Y2168" i="11"/>
  <c r="Y2169" i="11"/>
  <c r="Y2170" i="11"/>
  <c r="Y2171" i="11"/>
  <c r="Y2172" i="11"/>
  <c r="Y2173" i="11"/>
  <c r="Y2174" i="11"/>
  <c r="Y2175" i="11"/>
  <c r="Y2176" i="11"/>
  <c r="Y2177" i="11"/>
  <c r="Y2178" i="11"/>
  <c r="Y2179" i="11"/>
  <c r="Y2180" i="11"/>
  <c r="Y2181" i="11"/>
  <c r="Y2182" i="11"/>
  <c r="Y2183" i="11"/>
  <c r="Y2184" i="11"/>
  <c r="Y2185" i="11"/>
  <c r="Y2186" i="11"/>
  <c r="Y2187" i="11"/>
  <c r="Y2188" i="11"/>
  <c r="Y2189" i="11"/>
  <c r="Y2190" i="11"/>
  <c r="Y2191" i="11"/>
  <c r="Y2192" i="11"/>
  <c r="Y2193" i="11"/>
  <c r="Y2194" i="11"/>
  <c r="Y2195" i="11"/>
  <c r="Y2196" i="11"/>
  <c r="Y2197" i="11"/>
  <c r="Y2198" i="11"/>
  <c r="Y2199" i="11"/>
  <c r="Y2200" i="11"/>
  <c r="Y2201" i="11"/>
  <c r="Y2202" i="11"/>
  <c r="Y2203" i="11"/>
  <c r="Y2204" i="11"/>
  <c r="Y2205" i="11"/>
  <c r="Y2206" i="11"/>
  <c r="Y2207" i="11"/>
  <c r="Y2208" i="11"/>
  <c r="Y2209" i="11"/>
  <c r="Y2210" i="11"/>
  <c r="Y2211" i="11"/>
  <c r="Y2212" i="11"/>
  <c r="Y2213" i="11"/>
  <c r="Y2214" i="11"/>
  <c r="Y2215" i="11"/>
  <c r="Y2216" i="11"/>
  <c r="Y2217" i="11"/>
  <c r="Y2218" i="11"/>
  <c r="Y2219" i="11"/>
  <c r="Y2220" i="11"/>
  <c r="Y2221" i="11"/>
  <c r="Y2222" i="11"/>
  <c r="Y2223" i="11"/>
  <c r="Y2224" i="11"/>
  <c r="Y2225" i="11"/>
  <c r="Y2226" i="11"/>
  <c r="Y2227" i="11"/>
  <c r="Y2228" i="11"/>
  <c r="Y2229" i="11"/>
  <c r="Y2230" i="11"/>
  <c r="Y2231" i="11"/>
  <c r="Y2232" i="11"/>
  <c r="Y2233" i="11"/>
  <c r="Y2234" i="11"/>
  <c r="Y2235" i="11"/>
  <c r="Y2236" i="11"/>
  <c r="Y2237" i="11"/>
  <c r="Y2238" i="11"/>
  <c r="Y2239" i="11"/>
  <c r="Y2240" i="11"/>
  <c r="Y2241" i="11"/>
  <c r="Y2242" i="11"/>
  <c r="Y2243" i="11"/>
  <c r="Y2244" i="11"/>
  <c r="Y2245" i="11"/>
  <c r="Y2246" i="11"/>
  <c r="Y2247" i="11"/>
  <c r="Y2248" i="11"/>
  <c r="Y2249" i="11"/>
  <c r="Y2250" i="11"/>
  <c r="Y2251" i="11"/>
  <c r="Y2252" i="11"/>
  <c r="Y2253" i="11"/>
  <c r="Y2254" i="11"/>
  <c r="Y2255" i="11"/>
  <c r="Y2256" i="11"/>
  <c r="Y2257" i="11"/>
  <c r="Y2258" i="11"/>
  <c r="Y2259" i="11"/>
  <c r="Y2260" i="11"/>
  <c r="Y2261" i="11"/>
  <c r="Y2262" i="11"/>
  <c r="Y2263" i="11"/>
  <c r="Y2264" i="11"/>
  <c r="Y2265" i="11"/>
  <c r="Y2266" i="11"/>
  <c r="Y2267" i="11"/>
  <c r="Y2268" i="11"/>
  <c r="Y2269" i="11"/>
  <c r="Y2270" i="11"/>
  <c r="Y2271" i="11"/>
  <c r="Y2272" i="11"/>
  <c r="Y2273" i="11"/>
  <c r="Y2274" i="11"/>
  <c r="Y2275" i="11"/>
  <c r="Y2276" i="11"/>
  <c r="Y2277" i="11"/>
  <c r="Y2278" i="11"/>
  <c r="Y2279" i="11"/>
  <c r="Y2280" i="11"/>
  <c r="Y2281" i="11"/>
  <c r="Y2282" i="11"/>
  <c r="Y2283" i="11"/>
  <c r="Y2284" i="11"/>
  <c r="Y2285" i="11"/>
  <c r="Y2286" i="11"/>
  <c r="Y2287" i="11"/>
  <c r="Y2288" i="11"/>
  <c r="Y2289" i="11"/>
  <c r="Y2290" i="11"/>
  <c r="Y2291" i="11"/>
  <c r="Y2292" i="11"/>
  <c r="Y2293" i="11"/>
  <c r="Y2294" i="11"/>
  <c r="Y2295" i="11"/>
  <c r="Y2296" i="11"/>
  <c r="Y2297" i="11"/>
  <c r="Y2298" i="11"/>
  <c r="Y2299" i="11"/>
  <c r="Y2300" i="11"/>
  <c r="Y2301" i="11"/>
  <c r="Y2302" i="11"/>
  <c r="Y2303" i="11"/>
  <c r="Y2304" i="11"/>
  <c r="Y2305" i="11"/>
  <c r="Y2306" i="11"/>
  <c r="Y2307" i="11"/>
  <c r="Y2308" i="11"/>
  <c r="Y2309" i="11"/>
  <c r="Y2310" i="11"/>
  <c r="Y2311" i="11"/>
  <c r="Y2312" i="11"/>
  <c r="Y2313" i="11"/>
  <c r="Y2314" i="11"/>
  <c r="Y2315" i="11"/>
  <c r="Y2316" i="11"/>
  <c r="Y2317" i="11"/>
  <c r="Y2318" i="11"/>
  <c r="Y2319" i="11"/>
  <c r="Y2320" i="11"/>
  <c r="Y2321" i="11"/>
  <c r="Y2322" i="11"/>
  <c r="Y2323" i="11"/>
  <c r="Y2324" i="11"/>
  <c r="Y2325" i="11"/>
  <c r="Y2326" i="11"/>
  <c r="Y2327" i="11"/>
  <c r="Y2328" i="11"/>
  <c r="Y2329" i="11"/>
  <c r="Y2330" i="11"/>
  <c r="Y2331" i="11"/>
  <c r="Y2332" i="11"/>
  <c r="Y2333" i="11"/>
  <c r="Y2334" i="11"/>
  <c r="Y2335" i="11"/>
  <c r="Y2336" i="11"/>
  <c r="Y2337" i="11"/>
  <c r="Y2338" i="11"/>
  <c r="Y2339" i="11"/>
  <c r="Y2340" i="11"/>
  <c r="Y2341" i="11"/>
  <c r="Y2342" i="11"/>
  <c r="Y2343" i="11"/>
  <c r="Y2344" i="11"/>
  <c r="Y2345" i="11"/>
  <c r="Y2346" i="11"/>
  <c r="Y2347" i="11"/>
  <c r="Y2348" i="11"/>
  <c r="Y2349" i="11"/>
  <c r="Y2350" i="11"/>
  <c r="Y2351" i="11"/>
  <c r="Y2352" i="11"/>
  <c r="Y2353" i="11"/>
  <c r="Y2354" i="11"/>
  <c r="Y2355" i="11"/>
  <c r="Y2356" i="11"/>
  <c r="Y2357" i="11"/>
  <c r="Y2358" i="11"/>
  <c r="Y2359" i="11"/>
  <c r="Y2360" i="11"/>
  <c r="Y2361" i="11"/>
  <c r="Y2362" i="11"/>
  <c r="Y2363" i="11"/>
  <c r="Y2364" i="11"/>
  <c r="Y2365" i="11"/>
  <c r="Y2366" i="11"/>
  <c r="Y2367" i="11"/>
  <c r="Y2368" i="11"/>
  <c r="Y2369" i="11"/>
  <c r="Y2370" i="11"/>
  <c r="Y2371" i="11"/>
  <c r="Y2372" i="11"/>
  <c r="Y2373" i="11"/>
  <c r="Y2374" i="11"/>
  <c r="Y2375" i="11"/>
  <c r="Y2376" i="11"/>
  <c r="Y2377" i="11"/>
  <c r="Y2378" i="11"/>
  <c r="Y2379" i="11"/>
  <c r="Y2380" i="11"/>
  <c r="Y2381" i="11"/>
  <c r="Y2382" i="11"/>
  <c r="Y2383" i="11"/>
  <c r="Y2384" i="11"/>
  <c r="Y2385" i="11"/>
  <c r="Y2386" i="11"/>
  <c r="Y2387" i="11"/>
  <c r="Y2388" i="11"/>
  <c r="Y2389" i="11"/>
  <c r="Y2390" i="11"/>
  <c r="Y2391" i="11"/>
  <c r="Y2392" i="11"/>
  <c r="Y2393" i="11"/>
  <c r="Y2394" i="11"/>
  <c r="Y2395" i="11"/>
  <c r="Y2396" i="11"/>
  <c r="Y2397" i="11"/>
  <c r="Y2398" i="11"/>
  <c r="Y2399" i="11"/>
  <c r="Y2400" i="11"/>
  <c r="Y2401" i="11"/>
  <c r="Y2402" i="11"/>
  <c r="Y2403" i="11"/>
  <c r="Y2404" i="11"/>
  <c r="Y2405" i="11"/>
  <c r="Y2406" i="11"/>
  <c r="Y2407" i="11"/>
  <c r="Y2408" i="11"/>
  <c r="Y2409" i="11"/>
  <c r="Y2410" i="11"/>
  <c r="Y2411" i="11"/>
  <c r="Y2412" i="11"/>
  <c r="Y2413" i="11"/>
  <c r="Y2414" i="11"/>
  <c r="Y2415" i="11"/>
  <c r="Y2416" i="11"/>
  <c r="Y2417" i="11"/>
  <c r="Y2418" i="11"/>
  <c r="Y2419" i="11"/>
  <c r="Y2420" i="11"/>
  <c r="Y2421" i="11"/>
  <c r="Y2422" i="11"/>
  <c r="Y2423" i="11"/>
  <c r="Y2424" i="11"/>
  <c r="Y2425" i="11"/>
  <c r="Y2426" i="11"/>
  <c r="Y2427" i="11"/>
  <c r="Y2428" i="11"/>
  <c r="Y2429" i="11"/>
  <c r="Y2430" i="11"/>
  <c r="Y2431" i="11"/>
  <c r="Y2432" i="11"/>
  <c r="Y2433" i="11"/>
  <c r="Y2434" i="11"/>
  <c r="Y2435" i="11"/>
  <c r="Y2436" i="11"/>
  <c r="Y2437" i="11"/>
  <c r="Y2438" i="11"/>
  <c r="Y2439" i="11"/>
  <c r="Y2440" i="11"/>
  <c r="Y2441" i="11"/>
  <c r="Y2442" i="11"/>
  <c r="Y2443" i="11"/>
  <c r="Y2444" i="11"/>
  <c r="Y2445" i="11"/>
  <c r="Y2446" i="11"/>
  <c r="Y2447" i="11"/>
  <c r="Y2448" i="11"/>
  <c r="Y2449" i="11"/>
  <c r="Y2450" i="11"/>
  <c r="Y2451" i="11"/>
  <c r="Y2452" i="11"/>
  <c r="Y2453" i="11"/>
  <c r="Y2454" i="11"/>
  <c r="Y2455" i="11"/>
  <c r="Y2456" i="11"/>
  <c r="Y2457" i="11"/>
  <c r="Y2458" i="11"/>
  <c r="Y2459" i="11"/>
  <c r="Y2460" i="11"/>
  <c r="Y2461" i="11"/>
  <c r="Y2462" i="11"/>
  <c r="Y2463" i="11"/>
  <c r="Y2464" i="11"/>
  <c r="Y2465" i="11"/>
  <c r="Y2466" i="11"/>
  <c r="Y2467" i="11"/>
  <c r="Y2468" i="11"/>
  <c r="Y2469" i="11"/>
  <c r="Y2470" i="11"/>
  <c r="Y2471" i="11"/>
  <c r="Y2472" i="11"/>
  <c r="Y2473" i="11"/>
  <c r="Y2474" i="11"/>
  <c r="Y2475" i="11"/>
  <c r="Y2476" i="11"/>
  <c r="Y2477" i="11"/>
  <c r="Y2478" i="11"/>
  <c r="Y2479" i="11"/>
  <c r="Y2480" i="11"/>
  <c r="Y2481" i="11"/>
  <c r="Y2482" i="11"/>
  <c r="Y2483" i="11"/>
  <c r="Y2484" i="11"/>
  <c r="Y2485" i="11"/>
  <c r="Y2486" i="11"/>
  <c r="Y2487" i="11"/>
  <c r="Y2488" i="11"/>
  <c r="Y2489" i="11"/>
  <c r="Y2490" i="11"/>
  <c r="Y2491" i="11"/>
  <c r="Y2492" i="11"/>
  <c r="Y2493" i="11"/>
  <c r="Y2494" i="11"/>
  <c r="Y2495" i="11"/>
  <c r="Y2496" i="11"/>
  <c r="Y2497" i="11"/>
  <c r="Y2498" i="11"/>
  <c r="Y2499" i="11"/>
  <c r="Y2500" i="11"/>
  <c r="Y2501" i="11"/>
  <c r="Y2502" i="11"/>
  <c r="Y2503" i="11"/>
  <c r="Y2504" i="11"/>
  <c r="Y2505" i="11"/>
  <c r="Y2506" i="11"/>
  <c r="Y2507" i="11"/>
  <c r="Y2508" i="11"/>
  <c r="Y2509" i="11"/>
  <c r="Y2510" i="11"/>
  <c r="Y2511" i="11"/>
  <c r="Y2512" i="11"/>
  <c r="Y2513" i="11"/>
  <c r="Y2514" i="11"/>
  <c r="Y2515" i="11"/>
  <c r="Y2516" i="11"/>
  <c r="Y2517" i="11"/>
  <c r="Y2518" i="11"/>
  <c r="Y2519" i="11"/>
  <c r="Y2520" i="11"/>
  <c r="Y2521" i="11"/>
  <c r="Y2522" i="11"/>
  <c r="Y2523" i="11"/>
  <c r="Y2524" i="11"/>
  <c r="Y2525" i="11"/>
  <c r="Y2526" i="11"/>
  <c r="Y2527" i="11"/>
  <c r="Y2528" i="11"/>
  <c r="Y2529" i="11"/>
  <c r="Y2530" i="11"/>
  <c r="Y2531" i="11"/>
  <c r="Y2532" i="11"/>
  <c r="Y2533" i="11"/>
  <c r="Y2534" i="11"/>
  <c r="Y2535" i="11"/>
  <c r="Y2536" i="11"/>
  <c r="Y2537" i="11"/>
  <c r="Y2538" i="11"/>
  <c r="Y2539" i="11"/>
  <c r="Y2540" i="11"/>
  <c r="Y2541" i="11"/>
  <c r="Y2542" i="11"/>
  <c r="Y2543" i="11"/>
  <c r="Y2544" i="11"/>
  <c r="Y2545" i="11"/>
  <c r="Y2546" i="11"/>
  <c r="Y2547" i="11"/>
  <c r="Y2548" i="11"/>
  <c r="Y2549" i="11"/>
  <c r="Y2550" i="11"/>
  <c r="Y2551" i="11"/>
  <c r="Y2552" i="11"/>
  <c r="Y2553" i="11"/>
  <c r="Y2554" i="11"/>
  <c r="Y2555" i="11"/>
  <c r="Y2556" i="11"/>
  <c r="Y2557" i="11"/>
  <c r="Y2558" i="11"/>
  <c r="Y2559" i="11"/>
  <c r="Y2560" i="11"/>
  <c r="Y2561" i="11"/>
  <c r="Y2562" i="11"/>
  <c r="Y2563" i="11"/>
  <c r="Y2564" i="11"/>
  <c r="Y2565" i="11"/>
  <c r="Y2566" i="11"/>
  <c r="Y2567" i="11"/>
  <c r="Y2568" i="11"/>
  <c r="Y2569" i="11"/>
  <c r="Y2570" i="11"/>
  <c r="Y2571" i="11"/>
  <c r="Y2572" i="11"/>
  <c r="Y2573" i="11"/>
  <c r="Y2574" i="11"/>
  <c r="Y2575" i="11"/>
  <c r="Y2576" i="11"/>
  <c r="Y2577" i="11"/>
  <c r="Y2578" i="11"/>
  <c r="Y2579" i="11"/>
  <c r="Y2580" i="11"/>
  <c r="Y2581" i="11"/>
  <c r="Y2582" i="11"/>
  <c r="Y2583" i="11"/>
  <c r="Y2584" i="11"/>
  <c r="Y2585" i="11"/>
  <c r="Y2586" i="11"/>
  <c r="Y2587" i="11"/>
  <c r="Y2588" i="11"/>
  <c r="Y2589" i="11"/>
  <c r="Y2590" i="11"/>
  <c r="Y2591" i="11"/>
  <c r="Y2592" i="11"/>
  <c r="Y2593" i="11"/>
  <c r="Y2594" i="11"/>
  <c r="Y2595" i="11"/>
  <c r="Y2596" i="11"/>
  <c r="Y2597" i="11"/>
  <c r="Y2598" i="11"/>
  <c r="Y2599" i="11"/>
  <c r="Y2600" i="11"/>
  <c r="Y2601" i="11"/>
  <c r="Y2602" i="11"/>
  <c r="Y2603" i="11"/>
  <c r="Y2604" i="11"/>
  <c r="Y2605" i="11"/>
  <c r="Y2606" i="11"/>
  <c r="Y2607" i="11"/>
  <c r="Y2608" i="11"/>
  <c r="Y2609" i="11"/>
  <c r="Y2610" i="11"/>
  <c r="Y2611" i="11"/>
  <c r="Y2612" i="11"/>
  <c r="Y2613" i="11"/>
  <c r="Y2614" i="11"/>
  <c r="Y2615" i="11"/>
  <c r="Y2616" i="11"/>
  <c r="Y2617" i="11"/>
  <c r="Y2618" i="11"/>
  <c r="Y2619" i="11"/>
  <c r="Y2620" i="11"/>
  <c r="Y2621" i="11"/>
  <c r="Y2622" i="11"/>
  <c r="Y2623" i="11"/>
  <c r="Y2624" i="11"/>
  <c r="Y2625" i="11"/>
  <c r="Y2626" i="11"/>
  <c r="Y2627" i="11"/>
  <c r="Y2628" i="11"/>
  <c r="Y2629" i="11"/>
  <c r="Y2630" i="11"/>
  <c r="Y2631" i="11"/>
  <c r="Y2632" i="11"/>
  <c r="Y2633" i="11"/>
  <c r="Y2634" i="11"/>
  <c r="Y2635" i="11"/>
  <c r="Y2636" i="11"/>
  <c r="Y2637" i="11"/>
  <c r="Y2638" i="11"/>
  <c r="Y2639" i="11"/>
  <c r="Y2640" i="11"/>
  <c r="Y2641" i="11"/>
  <c r="Y2642" i="11"/>
  <c r="Y2643" i="11"/>
  <c r="Y2644" i="11"/>
  <c r="Y2645" i="11"/>
  <c r="Y2646" i="11"/>
  <c r="Y2647" i="11"/>
  <c r="Y2648" i="11"/>
  <c r="Y2649" i="11"/>
  <c r="Y2650" i="11"/>
  <c r="Y2651" i="11"/>
  <c r="Y2652" i="11"/>
  <c r="Y2653" i="11"/>
  <c r="Y2654" i="11"/>
  <c r="Y2655" i="11"/>
  <c r="Y2656" i="11"/>
  <c r="Y2657" i="11"/>
  <c r="Y2658" i="11"/>
  <c r="Y2659" i="11"/>
  <c r="Y2660" i="11"/>
  <c r="Y2661" i="11"/>
  <c r="Y2662" i="11"/>
  <c r="Y2663" i="11"/>
  <c r="Y2664" i="11"/>
  <c r="Y2665" i="11"/>
  <c r="Y2666" i="11"/>
  <c r="Y2667" i="11"/>
  <c r="Y2668" i="11"/>
  <c r="Y2669" i="11"/>
  <c r="Y2670" i="11"/>
  <c r="Y2671" i="11"/>
  <c r="Y2672" i="11"/>
  <c r="Y2673" i="11"/>
  <c r="Y2674" i="11"/>
  <c r="Y2675" i="11"/>
  <c r="Y2676" i="11"/>
  <c r="Y2677" i="11"/>
  <c r="Y2678" i="11"/>
  <c r="Y2679" i="11"/>
  <c r="Y2680" i="11"/>
  <c r="Y2681" i="11"/>
  <c r="Y2682" i="11"/>
  <c r="Y2683" i="11"/>
  <c r="Y2684" i="11"/>
  <c r="Y2685" i="11"/>
  <c r="Y2686" i="11"/>
  <c r="Y2687" i="11"/>
  <c r="Y2688" i="11"/>
  <c r="Y2689" i="11"/>
  <c r="Y2690" i="11"/>
  <c r="Y2691" i="11"/>
  <c r="Y2692" i="11"/>
  <c r="Y2693" i="11"/>
  <c r="Y2694" i="11"/>
  <c r="Y2695" i="11"/>
  <c r="Y2696" i="11"/>
  <c r="Y2697" i="11"/>
  <c r="Y2698" i="11"/>
  <c r="Y2699" i="11"/>
  <c r="Y2700" i="11"/>
  <c r="Y2701" i="11"/>
  <c r="Y2702" i="11"/>
  <c r="Y2703" i="11"/>
  <c r="Y2704" i="11"/>
  <c r="Y2705" i="11"/>
  <c r="Y2706" i="11"/>
  <c r="Y2707" i="11"/>
  <c r="Y2708" i="11"/>
  <c r="Y2709" i="11"/>
  <c r="Y2710" i="11"/>
  <c r="Y2711" i="11"/>
  <c r="Y2712" i="11"/>
  <c r="Y2713" i="11"/>
  <c r="Y2714" i="11"/>
  <c r="Y2715" i="11"/>
  <c r="Y2716" i="11"/>
  <c r="Y2717" i="11"/>
  <c r="Y2718" i="11"/>
  <c r="Y2719" i="11"/>
  <c r="Y2720" i="11"/>
  <c r="Y2721" i="11"/>
  <c r="Y2722" i="11"/>
  <c r="Y2723" i="11"/>
  <c r="Y2724" i="11"/>
  <c r="Y2725" i="11"/>
  <c r="Y2726" i="11"/>
  <c r="Y2727" i="11"/>
  <c r="Y2728" i="11"/>
  <c r="Y2729" i="11"/>
  <c r="Y2730" i="11"/>
  <c r="Y2731" i="11"/>
  <c r="Y2732" i="11"/>
  <c r="Y2733" i="11"/>
  <c r="Y2734" i="11"/>
  <c r="Y2735" i="11"/>
  <c r="Y2736" i="11"/>
  <c r="Y2737" i="11"/>
  <c r="Y2738" i="11"/>
  <c r="Y2739" i="11"/>
  <c r="Y2740" i="11"/>
  <c r="Y2741" i="11"/>
  <c r="Y2742" i="11"/>
  <c r="Y2743" i="11"/>
  <c r="Y2744" i="11"/>
  <c r="Y2745" i="11"/>
  <c r="Y2746" i="11"/>
  <c r="Y2747" i="11"/>
  <c r="Y2748" i="11"/>
  <c r="Y2749" i="11"/>
  <c r="Y2750" i="11"/>
  <c r="Y2751" i="11"/>
  <c r="Y2752" i="11"/>
  <c r="Y2753" i="11"/>
  <c r="Y2754" i="11"/>
  <c r="Y2755" i="11"/>
  <c r="Y2756" i="11"/>
  <c r="Y2757" i="11"/>
  <c r="Y2758" i="11"/>
  <c r="Y2759" i="11"/>
  <c r="Y2760" i="11"/>
  <c r="Y2761" i="11"/>
  <c r="Y2762" i="11"/>
  <c r="Y2763" i="11"/>
  <c r="Y2764" i="11"/>
  <c r="Y2765" i="11"/>
  <c r="Y2766" i="11"/>
  <c r="Y2767" i="11"/>
  <c r="Y2768" i="11"/>
  <c r="Y2769" i="11"/>
  <c r="Y2770" i="11"/>
  <c r="Y2771" i="11"/>
  <c r="Y2772" i="11"/>
  <c r="Y2773" i="11"/>
  <c r="Y2774" i="11"/>
  <c r="Y2775" i="11"/>
  <c r="Y2776" i="11"/>
  <c r="Y2777" i="11"/>
  <c r="Y2778" i="11"/>
  <c r="Y2779" i="11"/>
  <c r="Y2780" i="11"/>
  <c r="Y2781" i="11"/>
  <c r="Y2782" i="11"/>
  <c r="Y2783" i="11"/>
  <c r="Y2784" i="11"/>
  <c r="Y2785" i="11"/>
  <c r="Y2786" i="11"/>
  <c r="Y2787" i="11"/>
  <c r="Y2788" i="11"/>
  <c r="Y2789" i="11"/>
  <c r="Y2790" i="11"/>
  <c r="Y2791" i="11"/>
  <c r="Y2792" i="11"/>
  <c r="Y2793" i="11"/>
  <c r="Y2794" i="11"/>
  <c r="Y2795" i="11"/>
  <c r="Y2796" i="11"/>
  <c r="Y2797" i="11"/>
  <c r="Y2798" i="11"/>
  <c r="Y2799" i="11"/>
  <c r="Y2800" i="11"/>
  <c r="Y2801" i="11"/>
  <c r="Y2802" i="11"/>
  <c r="Y2803" i="11"/>
  <c r="Y2804" i="11"/>
  <c r="Y2805" i="11"/>
  <c r="Y2806" i="11"/>
  <c r="Y2807" i="11"/>
  <c r="Y2808" i="11"/>
  <c r="Y2809" i="11"/>
  <c r="Y2810" i="11"/>
  <c r="Y2811" i="11"/>
  <c r="Y2812" i="11"/>
  <c r="Y2813" i="11"/>
  <c r="Y2814" i="11"/>
  <c r="Y2815" i="11"/>
  <c r="Y2816" i="11"/>
  <c r="Y2817" i="11"/>
  <c r="Y2818" i="11"/>
  <c r="Y2819" i="11"/>
  <c r="Y2820" i="11"/>
  <c r="Y2821" i="11"/>
  <c r="Y2822" i="11"/>
  <c r="Y2823" i="11"/>
  <c r="Y2824" i="11"/>
  <c r="Y2825" i="11"/>
  <c r="Y2826" i="11"/>
  <c r="Y2827" i="11"/>
  <c r="Y2828" i="11"/>
  <c r="Y2829" i="11"/>
  <c r="Y2830" i="11"/>
  <c r="Y2831" i="11"/>
  <c r="Y2832" i="11"/>
  <c r="Y2833" i="11"/>
  <c r="Y2834" i="11"/>
  <c r="Y2835" i="11"/>
  <c r="Y2836" i="11"/>
  <c r="Y2837" i="11"/>
  <c r="Y2838" i="11"/>
  <c r="Y2839" i="11"/>
  <c r="Y2840" i="11"/>
  <c r="Y2841" i="11"/>
  <c r="Y2842" i="11"/>
  <c r="Y2843" i="11"/>
  <c r="Y2844" i="11"/>
  <c r="Y2845" i="11"/>
  <c r="Y2846" i="11"/>
  <c r="Y2847" i="11"/>
  <c r="Y2848" i="11"/>
  <c r="Y2849" i="11"/>
  <c r="Y2850" i="11"/>
  <c r="Y2851" i="11"/>
  <c r="Y2852" i="11"/>
  <c r="Y2853" i="11"/>
  <c r="Y2854" i="11"/>
  <c r="Y2855" i="11"/>
  <c r="Y2856" i="11"/>
  <c r="Y2857" i="11"/>
  <c r="Y2858" i="11"/>
  <c r="Y2859" i="11"/>
  <c r="Y2860" i="11"/>
  <c r="Y2861" i="11"/>
  <c r="Y2862" i="11"/>
  <c r="Y2863" i="11"/>
  <c r="Y2864" i="11"/>
  <c r="Y2865" i="11"/>
  <c r="Y2866" i="11"/>
  <c r="Y2867" i="11"/>
  <c r="Y2868" i="11"/>
  <c r="Y2869" i="11"/>
  <c r="Y2870" i="11"/>
  <c r="Y2871" i="11"/>
  <c r="Y2872" i="11"/>
  <c r="Y2873" i="11"/>
  <c r="Y2874" i="11"/>
  <c r="Y2875" i="11"/>
  <c r="Y2876" i="11"/>
  <c r="Y2877" i="11"/>
  <c r="Y2878" i="11"/>
  <c r="Y2879" i="11"/>
  <c r="Y2880" i="11"/>
  <c r="Y2881" i="11"/>
  <c r="Y2882" i="11"/>
  <c r="Y2883" i="11"/>
  <c r="Y2884" i="11"/>
  <c r="Y2885" i="11"/>
  <c r="Y2886" i="11"/>
  <c r="Y2887" i="11"/>
  <c r="Y2888" i="11"/>
  <c r="Y2889" i="11"/>
  <c r="Y2890" i="11"/>
  <c r="Y2891" i="11"/>
  <c r="Y2892" i="11"/>
  <c r="Y2893" i="11"/>
  <c r="Y2894" i="11"/>
  <c r="Y2895" i="11"/>
  <c r="Y2896" i="11"/>
  <c r="Y2897" i="11"/>
  <c r="Y2898" i="11"/>
  <c r="Y2899" i="11"/>
  <c r="Y2900" i="11"/>
  <c r="Y2901" i="11"/>
  <c r="Y2902" i="11"/>
  <c r="Y2903" i="11"/>
  <c r="Y2904" i="11"/>
  <c r="Y2905" i="11"/>
  <c r="Y2906" i="11"/>
  <c r="Y2907" i="11"/>
  <c r="Y2908" i="11"/>
  <c r="Y2909" i="11"/>
  <c r="Y2910" i="11"/>
  <c r="Y2911" i="11"/>
  <c r="Y2912" i="11"/>
  <c r="Y2913" i="11"/>
  <c r="Y2914" i="11"/>
  <c r="Y2915" i="11"/>
  <c r="Y2916" i="11"/>
  <c r="Y2917" i="11"/>
  <c r="Y2918" i="11"/>
  <c r="Y2919" i="11"/>
  <c r="Y2920" i="11"/>
  <c r="Y2921" i="11"/>
  <c r="Y2922" i="11"/>
  <c r="Y2923" i="11"/>
  <c r="Y2924" i="11"/>
  <c r="Y2925" i="11"/>
  <c r="Y2926" i="11"/>
  <c r="Y2927" i="11"/>
  <c r="Y2928" i="11"/>
  <c r="Y2929" i="11"/>
  <c r="Y2930" i="11"/>
  <c r="Y2931" i="11"/>
  <c r="Y2932" i="11"/>
  <c r="Y2933" i="11"/>
  <c r="Y2934" i="11"/>
  <c r="Y2935" i="11"/>
  <c r="Y2936" i="11"/>
  <c r="Y2937" i="11"/>
  <c r="Y2938" i="11"/>
  <c r="Y2939" i="11"/>
  <c r="Y2940" i="11"/>
  <c r="Y2941" i="11"/>
  <c r="Y2942" i="11"/>
  <c r="Y2943" i="11"/>
  <c r="Y2944" i="11"/>
  <c r="Y2945" i="11"/>
  <c r="Y2946" i="11"/>
  <c r="Y2947" i="11"/>
  <c r="Y2948" i="11"/>
  <c r="Y2949" i="11"/>
  <c r="Y2950" i="11"/>
  <c r="Y2951" i="11"/>
  <c r="Y2952" i="11"/>
  <c r="Y2953" i="11"/>
  <c r="Y2954" i="11"/>
  <c r="Y2955" i="11"/>
  <c r="Y2956" i="11"/>
  <c r="Y2957" i="11"/>
  <c r="Y2958" i="11"/>
  <c r="Y2959" i="11"/>
  <c r="Y2960" i="11"/>
  <c r="Y2961" i="11"/>
  <c r="Y2962" i="11"/>
  <c r="Y2963" i="11"/>
  <c r="Y2964" i="11"/>
  <c r="Y2965" i="11"/>
  <c r="Y2966" i="11"/>
  <c r="Y2967" i="11"/>
  <c r="Y2968" i="11"/>
  <c r="Y2969" i="11"/>
  <c r="Y2970" i="11"/>
  <c r="Y2971" i="11"/>
  <c r="Y2972" i="11"/>
  <c r="Y2973" i="11"/>
  <c r="Y2974" i="11"/>
  <c r="Y2975" i="11"/>
  <c r="Y2976" i="11"/>
  <c r="Y2977" i="11"/>
  <c r="Y2978" i="11"/>
  <c r="Y2979" i="11"/>
  <c r="Y2980" i="11"/>
  <c r="Y2981" i="11"/>
  <c r="Y2982" i="11"/>
  <c r="Y2983" i="11"/>
  <c r="Y2984" i="11"/>
  <c r="Y2985" i="11"/>
  <c r="Y2986" i="11"/>
  <c r="Y2987" i="11"/>
  <c r="Y2988" i="11"/>
  <c r="Y2989" i="11"/>
  <c r="Y2990" i="11"/>
  <c r="Y2991" i="11"/>
  <c r="Y2992" i="11"/>
  <c r="Y2993" i="11"/>
  <c r="Y2994" i="11"/>
  <c r="Y2995" i="11"/>
  <c r="Y2996" i="11"/>
  <c r="Y2997" i="11"/>
  <c r="Y2998" i="11"/>
  <c r="Y2999" i="11"/>
  <c r="Y3000" i="11"/>
  <c r="Y3001" i="11"/>
  <c r="Y3002" i="11"/>
  <c r="Y3003" i="11"/>
  <c r="Y3004" i="11"/>
  <c r="Y3005" i="11"/>
  <c r="Y3006" i="11"/>
  <c r="Y3007" i="11"/>
  <c r="Y3008" i="11"/>
  <c r="Y3009" i="11"/>
  <c r="Y3010" i="11"/>
  <c r="Y3011" i="11"/>
  <c r="Y3012" i="11"/>
  <c r="Y3013" i="11"/>
  <c r="Y3014" i="11"/>
  <c r="Y3015" i="11"/>
  <c r="Y3016" i="11"/>
  <c r="Y3017" i="11"/>
  <c r="Y3018" i="11"/>
  <c r="Y3019" i="11"/>
  <c r="Y3020" i="11"/>
  <c r="Y3021" i="11"/>
  <c r="Y3022" i="11"/>
  <c r="Y3023" i="11"/>
  <c r="Y3024" i="11"/>
  <c r="Y3025" i="11"/>
  <c r="Y3026" i="11"/>
  <c r="Y3027" i="11"/>
  <c r="Y3028" i="11"/>
  <c r="Y3029" i="11"/>
  <c r="Y3030" i="11"/>
  <c r="Y3031" i="11"/>
  <c r="Y3032" i="11"/>
  <c r="Y3033" i="11"/>
  <c r="Y3034" i="11"/>
  <c r="Y3035" i="11"/>
  <c r="Y3036" i="11"/>
  <c r="Y3037" i="11"/>
  <c r="Y3038" i="11"/>
  <c r="Y3039" i="11"/>
  <c r="Y3040" i="11"/>
  <c r="Y3041" i="11"/>
  <c r="Y3042" i="11"/>
  <c r="Y3043" i="11"/>
  <c r="Y3044" i="11"/>
  <c r="Y3045" i="11"/>
  <c r="Y3046" i="11"/>
  <c r="Y3047" i="11"/>
  <c r="Y3048" i="11"/>
  <c r="Y3049" i="11"/>
  <c r="Y3050" i="11"/>
  <c r="Y3051" i="11"/>
  <c r="Y3052" i="11"/>
  <c r="Y3053" i="11"/>
  <c r="Y3054" i="11"/>
  <c r="Y3055" i="11"/>
  <c r="Y3056" i="11"/>
  <c r="Y3057" i="11"/>
  <c r="Y3058" i="11"/>
  <c r="Y3059" i="11"/>
  <c r="Y3060" i="11"/>
  <c r="Y3061" i="11"/>
  <c r="Y3062" i="11"/>
  <c r="Y3063" i="11"/>
  <c r="Y3064" i="11"/>
  <c r="Y3065" i="11"/>
  <c r="Y3066" i="11"/>
  <c r="Y3067" i="11"/>
  <c r="Y3068" i="11"/>
  <c r="Y3069" i="11"/>
  <c r="Y3070" i="11"/>
  <c r="Y3071" i="11"/>
  <c r="Y3072" i="11"/>
  <c r="Y3073" i="11"/>
  <c r="Y3074" i="11"/>
  <c r="Y3075" i="11"/>
  <c r="Y3076" i="11"/>
  <c r="Y3077" i="11"/>
  <c r="Y3078" i="11"/>
  <c r="Y3079" i="11"/>
  <c r="Y3080" i="11"/>
  <c r="Y3081" i="11"/>
  <c r="Y3082" i="11"/>
  <c r="Y3083" i="11"/>
  <c r="Y3084" i="11"/>
  <c r="Y3085" i="11"/>
  <c r="Y3086" i="11"/>
  <c r="Y3087" i="11"/>
  <c r="Y3088" i="11"/>
  <c r="Y3089" i="11"/>
  <c r="Y3090" i="11"/>
  <c r="Y3091" i="11"/>
  <c r="Y3092" i="11"/>
  <c r="Y3093" i="11"/>
  <c r="Y3094" i="11"/>
  <c r="Y3095" i="11"/>
  <c r="Y3096" i="11"/>
  <c r="Y3097" i="11"/>
  <c r="Y3098" i="11"/>
  <c r="Y3099" i="11"/>
  <c r="Y3100" i="11"/>
  <c r="Y3101" i="11"/>
  <c r="Y3102" i="11"/>
  <c r="Y3103" i="11"/>
  <c r="Y3104" i="11"/>
  <c r="Y3105" i="11"/>
  <c r="Y3106" i="11"/>
  <c r="Y3107" i="11"/>
  <c r="Y3108" i="11"/>
  <c r="Y3109" i="11"/>
  <c r="Y3110" i="11"/>
  <c r="Y3111" i="11"/>
  <c r="Y3112" i="11"/>
  <c r="Y3113" i="11"/>
  <c r="Y3114" i="11"/>
  <c r="Y3115" i="11"/>
  <c r="Y3116" i="11"/>
  <c r="Y3117" i="11"/>
  <c r="Y3118" i="11"/>
  <c r="Y3119" i="11"/>
  <c r="Y3120" i="11"/>
  <c r="Y3121" i="11"/>
  <c r="Y3122" i="11"/>
  <c r="Y3123" i="11"/>
  <c r="Y3124" i="11"/>
  <c r="Y3125" i="11"/>
  <c r="Y3126" i="11"/>
  <c r="Y3127" i="11"/>
  <c r="Y3128" i="11"/>
  <c r="Y3129" i="11"/>
  <c r="Y3130" i="11"/>
  <c r="Y3131" i="11"/>
  <c r="Y3132" i="11"/>
  <c r="Y3133" i="11"/>
  <c r="Y3134" i="11"/>
  <c r="Y3135" i="11"/>
  <c r="Y3136" i="11"/>
  <c r="Y3137" i="11"/>
  <c r="Y3138" i="11"/>
  <c r="Y3139" i="11"/>
  <c r="Y3140" i="11"/>
  <c r="Y3141" i="11"/>
  <c r="Y3142" i="11"/>
  <c r="Y3143" i="11"/>
  <c r="Y3144" i="11"/>
  <c r="Y3145" i="11"/>
  <c r="Y3146" i="11"/>
  <c r="Y3147" i="11"/>
  <c r="Y3148" i="11"/>
  <c r="Y3149" i="11"/>
  <c r="Y3150" i="11"/>
  <c r="Y3151" i="11"/>
  <c r="Y3152" i="11"/>
  <c r="Y3153" i="11"/>
  <c r="Y3154" i="11"/>
  <c r="Y3155" i="11"/>
  <c r="Y3156" i="11"/>
  <c r="Y3157" i="11"/>
  <c r="Y3158" i="11"/>
  <c r="Y3159" i="11"/>
  <c r="Y3160" i="11"/>
  <c r="Y3161" i="11"/>
  <c r="Y3162" i="11"/>
  <c r="Y3163" i="11"/>
  <c r="Y3164" i="11"/>
  <c r="Y3165" i="11"/>
  <c r="Y3166" i="11"/>
  <c r="Y3167" i="11"/>
  <c r="Y3168" i="11"/>
  <c r="Y3169" i="11"/>
  <c r="Y3170" i="11"/>
  <c r="Y3171" i="11"/>
  <c r="Y3172" i="11"/>
  <c r="Y3173" i="11"/>
  <c r="Y3174" i="11"/>
  <c r="Y3175" i="11"/>
  <c r="Y3176" i="11"/>
  <c r="Y3177" i="11"/>
  <c r="Y3178" i="11"/>
  <c r="Y3179" i="11"/>
  <c r="Y3180" i="11"/>
  <c r="Y3181" i="11"/>
  <c r="Y3182" i="11"/>
  <c r="Y3183" i="11"/>
  <c r="Y3184" i="11"/>
  <c r="Y3185" i="11"/>
  <c r="Y3186" i="11"/>
  <c r="Y3187" i="11"/>
  <c r="Y3188" i="11"/>
  <c r="Y3189" i="11"/>
  <c r="Y3190" i="11"/>
  <c r="Y3191" i="11"/>
  <c r="Y3192" i="11"/>
  <c r="Y3193" i="11"/>
  <c r="Y3194" i="11"/>
  <c r="Y3195" i="11"/>
  <c r="Y3196" i="11"/>
  <c r="Y3197" i="11"/>
  <c r="Y3198" i="11"/>
  <c r="Y3199" i="11"/>
  <c r="Y3200" i="11"/>
  <c r="Y3201" i="11"/>
  <c r="Y3202" i="11"/>
  <c r="Y3203" i="11"/>
  <c r="Y3204" i="11"/>
  <c r="Y3205" i="11"/>
  <c r="Y3206" i="11"/>
  <c r="Y3207" i="11"/>
  <c r="Y3208" i="11"/>
  <c r="Y3209" i="11"/>
  <c r="Y3210" i="11"/>
  <c r="Y3211" i="11"/>
  <c r="Y3212" i="11"/>
  <c r="Y3213" i="11"/>
  <c r="Y3214" i="11"/>
  <c r="Y3215" i="11"/>
  <c r="Y3216" i="11"/>
  <c r="Y3217" i="11"/>
  <c r="Y3218" i="11"/>
  <c r="Y3219" i="11"/>
  <c r="Y3220" i="11"/>
  <c r="Y3221" i="11"/>
  <c r="Y3222" i="11"/>
  <c r="Y3223" i="11"/>
  <c r="Y3224" i="11"/>
  <c r="Y3225" i="11"/>
  <c r="Y3226" i="11"/>
  <c r="Y3227" i="11"/>
  <c r="Y3228" i="11"/>
  <c r="Y3229" i="11"/>
  <c r="Y3230" i="11"/>
  <c r="Y3231" i="11"/>
  <c r="Y3232" i="11"/>
  <c r="Y3233" i="11"/>
  <c r="Y3234" i="11"/>
  <c r="Y3235" i="11"/>
  <c r="Y3236" i="11"/>
  <c r="Y3237" i="11"/>
  <c r="Y3238" i="11"/>
  <c r="Y3239" i="11"/>
  <c r="Y3240" i="11"/>
  <c r="Y3241" i="11"/>
  <c r="Y3242" i="11"/>
  <c r="Y3243" i="11"/>
  <c r="Y3244" i="11"/>
  <c r="Y3245" i="11"/>
  <c r="Y3246" i="11"/>
  <c r="Y3247" i="11"/>
  <c r="Y3248" i="11"/>
  <c r="Y3249" i="11"/>
  <c r="Y3250" i="11"/>
  <c r="Y3251" i="11"/>
  <c r="Y3252" i="11"/>
  <c r="Y3253" i="11"/>
  <c r="Y3254" i="11"/>
  <c r="Y3255" i="11"/>
  <c r="Y3256" i="11"/>
  <c r="Y3257" i="11"/>
  <c r="Y3258" i="11"/>
  <c r="Y3259" i="11"/>
  <c r="Y3260" i="11"/>
  <c r="Y3261" i="11"/>
  <c r="Y3262" i="11"/>
  <c r="Y3263" i="11"/>
  <c r="Y3264" i="11"/>
  <c r="Y3265" i="11"/>
  <c r="Y3266" i="11"/>
  <c r="Y3267" i="11"/>
  <c r="Y3268" i="11"/>
  <c r="Y3269" i="11"/>
  <c r="Y3270" i="11"/>
  <c r="Y3271" i="11"/>
  <c r="Y3272" i="11"/>
  <c r="Y3273" i="11"/>
  <c r="Y3274" i="11"/>
  <c r="Y3275" i="11"/>
  <c r="Y3276" i="11"/>
  <c r="Y3277" i="11"/>
  <c r="Y3278" i="11"/>
  <c r="Y3279" i="11"/>
  <c r="Y3280" i="11"/>
  <c r="Y3281" i="11"/>
  <c r="Y3282" i="11"/>
  <c r="Y3283" i="11"/>
  <c r="Y3284" i="11"/>
  <c r="Y3285" i="11"/>
  <c r="Y3286" i="11"/>
  <c r="Y3287" i="11"/>
  <c r="Y3288" i="11"/>
  <c r="Y3289" i="11"/>
  <c r="Y3290" i="11"/>
  <c r="Y3291" i="11"/>
  <c r="Y3292" i="11"/>
  <c r="Y3293" i="11"/>
  <c r="Y3294" i="11"/>
  <c r="Y3295" i="11"/>
  <c r="Y3296" i="11"/>
  <c r="Y3297" i="11"/>
  <c r="Y3298" i="11"/>
  <c r="Y3299" i="11"/>
  <c r="Y3300" i="11"/>
  <c r="Y3301" i="11"/>
  <c r="Y3302" i="11"/>
  <c r="Y3303" i="11"/>
  <c r="Y3304" i="11"/>
  <c r="Y3305" i="11"/>
  <c r="Y3306" i="11"/>
  <c r="Y3307" i="11"/>
  <c r="Y3308" i="11"/>
  <c r="Y3309" i="11"/>
  <c r="Y3310" i="11"/>
  <c r="Y3311" i="11"/>
  <c r="Y3312" i="11"/>
  <c r="Y3313" i="11"/>
  <c r="Y3314" i="11"/>
  <c r="Y3315" i="11"/>
  <c r="Y3316" i="11"/>
  <c r="Y3317" i="11"/>
  <c r="Y3318" i="11"/>
  <c r="Y3319" i="11"/>
  <c r="Y3320" i="11"/>
  <c r="Y3321" i="11"/>
  <c r="Y3322" i="11"/>
  <c r="Y3323" i="11"/>
  <c r="Y3324" i="11"/>
  <c r="Y3325" i="11"/>
  <c r="Y3326" i="11"/>
  <c r="Y3327" i="11"/>
  <c r="Y3328" i="11"/>
  <c r="Y3329" i="11"/>
  <c r="Y3330" i="11"/>
  <c r="Y3331" i="11"/>
  <c r="Y3332" i="11"/>
  <c r="Y3333" i="11"/>
  <c r="Y3334" i="11"/>
  <c r="Y3335" i="11"/>
  <c r="Y3336" i="11"/>
  <c r="Y3337" i="11"/>
  <c r="Y2" i="11"/>
  <c r="K2" i="11"/>
  <c r="P9" i="11"/>
  <c r="O9" i="11"/>
  <c r="N9" i="11"/>
  <c r="P8" i="11"/>
  <c r="O8" i="11"/>
  <c r="N8" i="11"/>
  <c r="P4" i="11"/>
  <c r="O4" i="11"/>
  <c r="N3" i="11"/>
  <c r="P3" i="11"/>
  <c r="O3" i="11"/>
  <c r="L3" i="11"/>
  <c r="L4" i="11"/>
  <c r="L5" i="11"/>
  <c r="L6" i="11"/>
  <c r="L7" i="11"/>
  <c r="L8" i="11"/>
  <c r="L9" i="11"/>
  <c r="L10" i="11"/>
  <c r="L11" i="11"/>
  <c r="L12" i="11"/>
  <c r="L13" i="11"/>
  <c r="L14" i="11"/>
  <c r="L15" i="11"/>
  <c r="L16" i="11"/>
  <c r="L17" i="11"/>
  <c r="L18" i="11"/>
  <c r="L19" i="11"/>
  <c r="L20" i="11"/>
  <c r="L21" i="11"/>
  <c r="L22" i="11"/>
  <c r="L23" i="11"/>
  <c r="L24" i="11"/>
  <c r="L25" i="11"/>
  <c r="L26" i="11"/>
  <c r="L27" i="11"/>
  <c r="L28" i="11"/>
  <c r="L29" i="11"/>
  <c r="L30" i="11"/>
  <c r="L31" i="11"/>
  <c r="L32" i="11"/>
  <c r="L33" i="11"/>
  <c r="L34" i="11"/>
  <c r="L35" i="11"/>
  <c r="L36" i="11"/>
  <c r="L37" i="11"/>
  <c r="L38" i="11"/>
  <c r="L39" i="11"/>
  <c r="L40" i="11"/>
  <c r="L41" i="11"/>
  <c r="L42" i="11"/>
  <c r="L43" i="11"/>
  <c r="L44" i="11"/>
  <c r="L45" i="11"/>
  <c r="L46" i="11"/>
  <c r="L47" i="11"/>
  <c r="L48" i="11"/>
  <c r="L49" i="11"/>
  <c r="L50" i="11"/>
  <c r="L51" i="11"/>
  <c r="L52" i="11"/>
  <c r="L53" i="11"/>
  <c r="L54" i="11"/>
  <c r="L55" i="11"/>
  <c r="L56" i="11"/>
  <c r="L57" i="11"/>
  <c r="L58" i="11"/>
  <c r="L59" i="11"/>
  <c r="L60" i="11"/>
  <c r="L61" i="11"/>
  <c r="L62" i="11"/>
  <c r="L63" i="11"/>
  <c r="L64" i="11"/>
  <c r="L65" i="11"/>
  <c r="L66" i="11"/>
  <c r="L67" i="11"/>
  <c r="L68" i="11"/>
  <c r="L69" i="11"/>
  <c r="L70" i="11"/>
  <c r="L71" i="11"/>
  <c r="L72" i="11"/>
  <c r="L73" i="11"/>
  <c r="L74" i="11"/>
  <c r="L75" i="11"/>
  <c r="L76" i="11"/>
  <c r="L77" i="11"/>
  <c r="L78" i="11"/>
  <c r="L79" i="11"/>
  <c r="L80" i="11"/>
  <c r="L81" i="11"/>
  <c r="L82" i="11"/>
  <c r="L83" i="11"/>
  <c r="L84" i="11"/>
  <c r="L85" i="11"/>
  <c r="L86" i="11"/>
  <c r="L87" i="11"/>
  <c r="L88" i="11"/>
  <c r="L89" i="11"/>
  <c r="L90" i="11"/>
  <c r="L91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L104" i="11"/>
  <c r="L105" i="11"/>
  <c r="L106" i="11"/>
  <c r="L107" i="11"/>
  <c r="L108" i="11"/>
  <c r="L109" i="11"/>
  <c r="L110" i="11"/>
  <c r="L111" i="11"/>
  <c r="L112" i="11"/>
  <c r="L113" i="11"/>
  <c r="L114" i="11"/>
  <c r="L115" i="11"/>
  <c r="L116" i="11"/>
  <c r="L117" i="11"/>
  <c r="L118" i="11"/>
  <c r="L119" i="11"/>
  <c r="L120" i="11"/>
  <c r="L121" i="11"/>
  <c r="L122" i="11"/>
  <c r="L123" i="11"/>
  <c r="L124" i="11"/>
  <c r="L125" i="11"/>
  <c r="L126" i="11"/>
  <c r="L127" i="11"/>
  <c r="L128" i="11"/>
  <c r="L129" i="11"/>
  <c r="L130" i="11"/>
  <c r="L131" i="11"/>
  <c r="L132" i="11"/>
  <c r="L133" i="11"/>
  <c r="L134" i="11"/>
  <c r="L135" i="11"/>
  <c r="L136" i="11"/>
  <c r="L137" i="11"/>
  <c r="L138" i="11"/>
  <c r="L139" i="11"/>
  <c r="L140" i="11"/>
  <c r="L141" i="11"/>
  <c r="L142" i="11"/>
  <c r="L143" i="11"/>
  <c r="L144" i="11"/>
  <c r="L145" i="11"/>
  <c r="L146" i="11"/>
  <c r="L147" i="11"/>
  <c r="L148" i="11"/>
  <c r="L149" i="11"/>
  <c r="L150" i="11"/>
  <c r="L151" i="11"/>
  <c r="L152" i="11"/>
  <c r="L153" i="11"/>
  <c r="L154" i="11"/>
  <c r="L155" i="11"/>
  <c r="L156" i="11"/>
  <c r="L157" i="11"/>
  <c r="L158" i="11"/>
  <c r="L159" i="11"/>
  <c r="L160" i="11"/>
  <c r="L161" i="11"/>
  <c r="L162" i="11"/>
  <c r="L163" i="11"/>
  <c r="L164" i="11"/>
  <c r="L165" i="11"/>
  <c r="L166" i="11"/>
  <c r="L167" i="11"/>
  <c r="L168" i="11"/>
  <c r="L169" i="11"/>
  <c r="L170" i="11"/>
  <c r="L171" i="11"/>
  <c r="L172" i="11"/>
  <c r="L173" i="11"/>
  <c r="L174" i="11"/>
  <c r="L175" i="11"/>
  <c r="L176" i="11"/>
  <c r="L177" i="11"/>
  <c r="L178" i="11"/>
  <c r="L179" i="11"/>
  <c r="L180" i="11"/>
  <c r="L181" i="11"/>
  <c r="L182" i="11"/>
  <c r="L183" i="11"/>
  <c r="L184" i="11"/>
  <c r="L185" i="11"/>
  <c r="L186" i="11"/>
  <c r="L187" i="11"/>
  <c r="L188" i="11"/>
  <c r="L189" i="11"/>
  <c r="L190" i="11"/>
  <c r="L191" i="11"/>
  <c r="L192" i="11"/>
  <c r="L193" i="11"/>
  <c r="L194" i="11"/>
  <c r="L195" i="11"/>
  <c r="L196" i="11"/>
  <c r="L197" i="11"/>
  <c r="L198" i="11"/>
  <c r="L199" i="11"/>
  <c r="L200" i="11"/>
  <c r="L201" i="11"/>
  <c r="L202" i="11"/>
  <c r="L203" i="11"/>
  <c r="L204" i="11"/>
  <c r="L205" i="11"/>
  <c r="L206" i="11"/>
  <c r="L207" i="11"/>
  <c r="L208" i="11"/>
  <c r="L209" i="11"/>
  <c r="L210" i="11"/>
  <c r="L211" i="11"/>
  <c r="L212" i="11"/>
  <c r="L213" i="11"/>
  <c r="L214" i="11"/>
  <c r="L215" i="11"/>
  <c r="L216" i="11"/>
  <c r="L217" i="11"/>
  <c r="L218" i="11"/>
  <c r="L219" i="11"/>
  <c r="L220" i="11"/>
  <c r="L221" i="11"/>
  <c r="L222" i="11"/>
  <c r="L223" i="11"/>
  <c r="L224" i="11"/>
  <c r="L225" i="11"/>
  <c r="L226" i="11"/>
  <c r="L227" i="11"/>
  <c r="L228" i="11"/>
  <c r="L229" i="11"/>
  <c r="L230" i="11"/>
  <c r="L231" i="11"/>
  <c r="L232" i="11"/>
  <c r="L233" i="11"/>
  <c r="L234" i="11"/>
  <c r="L235" i="11"/>
  <c r="L236" i="11"/>
  <c r="L237" i="11"/>
  <c r="L238" i="11"/>
  <c r="L239" i="11"/>
  <c r="L240" i="11"/>
  <c r="L241" i="11"/>
  <c r="L242" i="11"/>
  <c r="L243" i="11"/>
  <c r="L244" i="11"/>
  <c r="L245" i="11"/>
  <c r="L246" i="11"/>
  <c r="L247" i="11"/>
  <c r="L248" i="11"/>
  <c r="L249" i="11"/>
  <c r="L250" i="11"/>
  <c r="L251" i="11"/>
  <c r="L252" i="11"/>
  <c r="L253" i="11"/>
  <c r="L254" i="11"/>
  <c r="L255" i="11"/>
  <c r="L256" i="11"/>
  <c r="L257" i="11"/>
  <c r="L258" i="11"/>
  <c r="L259" i="11"/>
  <c r="L260" i="11"/>
  <c r="L261" i="11"/>
  <c r="L262" i="11"/>
  <c r="L263" i="11"/>
  <c r="L264" i="11"/>
  <c r="L265" i="11"/>
  <c r="L266" i="11"/>
  <c r="L267" i="11"/>
  <c r="L268" i="11"/>
  <c r="L269" i="11"/>
  <c r="L270" i="11"/>
  <c r="L271" i="11"/>
  <c r="L272" i="11"/>
  <c r="L273" i="11"/>
  <c r="L274" i="11"/>
  <c r="L275" i="11"/>
  <c r="L276" i="11"/>
  <c r="L277" i="11"/>
  <c r="L278" i="11"/>
  <c r="L279" i="11"/>
  <c r="L280" i="11"/>
  <c r="L281" i="11"/>
  <c r="L282" i="11"/>
  <c r="L283" i="11"/>
  <c r="L284" i="11"/>
  <c r="L285" i="11"/>
  <c r="L286" i="11"/>
  <c r="L287" i="11"/>
  <c r="L288" i="11"/>
  <c r="L289" i="11"/>
  <c r="L290" i="11"/>
  <c r="L291" i="11"/>
  <c r="L292" i="11"/>
  <c r="L293" i="11"/>
  <c r="L294" i="11"/>
  <c r="L295" i="11"/>
  <c r="L296" i="11"/>
  <c r="L297" i="11"/>
  <c r="L298" i="11"/>
  <c r="L299" i="11"/>
  <c r="L300" i="11"/>
  <c r="L301" i="11"/>
  <c r="L302" i="11"/>
  <c r="L303" i="11"/>
  <c r="L304" i="11"/>
  <c r="L305" i="11"/>
  <c r="L306" i="11"/>
  <c r="L307" i="11"/>
  <c r="L308" i="11"/>
  <c r="L309" i="11"/>
  <c r="L310" i="11"/>
  <c r="L311" i="11"/>
  <c r="L312" i="11"/>
  <c r="L313" i="11"/>
  <c r="L314" i="11"/>
  <c r="L315" i="11"/>
  <c r="L316" i="11"/>
  <c r="L317" i="11"/>
  <c r="L318" i="11"/>
  <c r="L319" i="11"/>
  <c r="L320" i="11"/>
  <c r="L321" i="11"/>
  <c r="L322" i="11"/>
  <c r="L323" i="11"/>
  <c r="L324" i="11"/>
  <c r="L325" i="11"/>
  <c r="L326" i="11"/>
  <c r="L327" i="11"/>
  <c r="L328" i="11"/>
  <c r="L329" i="11"/>
  <c r="L330" i="11"/>
  <c r="L331" i="11"/>
  <c r="L332" i="11"/>
  <c r="L333" i="11"/>
  <c r="L334" i="11"/>
  <c r="L335" i="11"/>
  <c r="L336" i="11"/>
  <c r="L337" i="11"/>
  <c r="L338" i="11"/>
  <c r="L339" i="11"/>
  <c r="L340" i="11"/>
  <c r="L341" i="11"/>
  <c r="L342" i="11"/>
  <c r="L343" i="11"/>
  <c r="L344" i="11"/>
  <c r="L345" i="11"/>
  <c r="L346" i="11"/>
  <c r="L347" i="11"/>
  <c r="L348" i="11"/>
  <c r="L349" i="11"/>
  <c r="L350" i="11"/>
  <c r="L351" i="11"/>
  <c r="L352" i="11"/>
  <c r="L353" i="11"/>
  <c r="L354" i="11"/>
  <c r="L355" i="11"/>
  <c r="L356" i="11"/>
  <c r="L357" i="11"/>
  <c r="L358" i="11"/>
  <c r="L359" i="11"/>
  <c r="L360" i="11"/>
  <c r="L361" i="11"/>
  <c r="L362" i="11"/>
  <c r="L363" i="11"/>
  <c r="L364" i="11"/>
  <c r="L365" i="11"/>
  <c r="L366" i="11"/>
  <c r="L367" i="11"/>
  <c r="L368" i="11"/>
  <c r="L369" i="11"/>
  <c r="L370" i="11"/>
  <c r="L371" i="11"/>
  <c r="L372" i="11"/>
  <c r="L373" i="11"/>
  <c r="L374" i="11"/>
  <c r="L375" i="11"/>
  <c r="L376" i="11"/>
  <c r="L377" i="11"/>
  <c r="L378" i="11"/>
  <c r="L379" i="11"/>
  <c r="L380" i="11"/>
  <c r="L381" i="11"/>
  <c r="L382" i="11"/>
  <c r="L383" i="11"/>
  <c r="L384" i="11"/>
  <c r="L385" i="11"/>
  <c r="L386" i="11"/>
  <c r="L387" i="11"/>
  <c r="L388" i="11"/>
  <c r="L389" i="11"/>
  <c r="L390" i="11"/>
  <c r="L391" i="11"/>
  <c r="L392" i="11"/>
  <c r="L393" i="11"/>
  <c r="L394" i="11"/>
  <c r="L395" i="11"/>
  <c r="L396" i="11"/>
  <c r="L397" i="11"/>
  <c r="L398" i="11"/>
  <c r="L399" i="11"/>
  <c r="L400" i="11"/>
  <c r="L401" i="11"/>
  <c r="L402" i="11"/>
  <c r="L403" i="11"/>
  <c r="L404" i="11"/>
  <c r="L405" i="11"/>
  <c r="L406" i="11"/>
  <c r="L407" i="11"/>
  <c r="L408" i="11"/>
  <c r="L409" i="11"/>
  <c r="L410" i="11"/>
  <c r="L411" i="11"/>
  <c r="L412" i="11"/>
  <c r="L413" i="11"/>
  <c r="L414" i="11"/>
  <c r="L415" i="11"/>
  <c r="L416" i="11"/>
  <c r="L417" i="11"/>
  <c r="L418" i="11"/>
  <c r="L419" i="11"/>
  <c r="L420" i="11"/>
  <c r="L421" i="11"/>
  <c r="L422" i="11"/>
  <c r="L423" i="11"/>
  <c r="L424" i="11"/>
  <c r="L425" i="11"/>
  <c r="L426" i="11"/>
  <c r="L427" i="11"/>
  <c r="L428" i="11"/>
  <c r="L429" i="11"/>
  <c r="L430" i="11"/>
  <c r="L431" i="11"/>
  <c r="L432" i="11"/>
  <c r="L433" i="11"/>
  <c r="L434" i="11"/>
  <c r="L435" i="11"/>
  <c r="L436" i="11"/>
  <c r="L437" i="11"/>
  <c r="L438" i="11"/>
  <c r="L439" i="11"/>
  <c r="L440" i="11"/>
  <c r="L441" i="11"/>
  <c r="L442" i="11"/>
  <c r="L443" i="11"/>
  <c r="L444" i="11"/>
  <c r="L445" i="11"/>
  <c r="L446" i="11"/>
  <c r="L447" i="11"/>
  <c r="L448" i="11"/>
  <c r="L449" i="11"/>
  <c r="L450" i="11"/>
  <c r="L451" i="11"/>
  <c r="L452" i="11"/>
  <c r="L453" i="11"/>
  <c r="L454" i="11"/>
  <c r="L455" i="11"/>
  <c r="L456" i="11"/>
  <c r="L457" i="11"/>
  <c r="L458" i="11"/>
  <c r="L459" i="11"/>
  <c r="L460" i="11"/>
  <c r="L461" i="11"/>
  <c r="L462" i="11"/>
  <c r="L463" i="11"/>
  <c r="L464" i="11"/>
  <c r="L465" i="11"/>
  <c r="L466" i="11"/>
  <c r="L467" i="11"/>
  <c r="L468" i="11"/>
  <c r="L469" i="11"/>
  <c r="L470" i="11"/>
  <c r="L471" i="11"/>
  <c r="L472" i="11"/>
  <c r="L473" i="11"/>
  <c r="L474" i="11"/>
  <c r="L475" i="11"/>
  <c r="L476" i="11"/>
  <c r="L477" i="11"/>
  <c r="L478" i="11"/>
  <c r="L479" i="11"/>
  <c r="L480" i="11"/>
  <c r="L481" i="11"/>
  <c r="L482" i="11"/>
  <c r="L483" i="11"/>
  <c r="L484" i="11"/>
  <c r="L485" i="11"/>
  <c r="L486" i="11"/>
  <c r="L487" i="11"/>
  <c r="L488" i="11"/>
  <c r="L489" i="11"/>
  <c r="L490" i="11"/>
  <c r="L491" i="11"/>
  <c r="L492" i="11"/>
  <c r="L493" i="11"/>
  <c r="L494" i="11"/>
  <c r="L495" i="11"/>
  <c r="L496" i="11"/>
  <c r="L497" i="11"/>
  <c r="L498" i="11"/>
  <c r="L499" i="11"/>
  <c r="L500" i="11"/>
  <c r="L501" i="11"/>
  <c r="L502" i="11"/>
  <c r="L503" i="11"/>
  <c r="L504" i="11"/>
  <c r="L505" i="11"/>
  <c r="L506" i="11"/>
  <c r="L507" i="11"/>
  <c r="L508" i="11"/>
  <c r="L509" i="11"/>
  <c r="L510" i="11"/>
  <c r="L511" i="11"/>
  <c r="L512" i="11"/>
  <c r="L513" i="11"/>
  <c r="L514" i="11"/>
  <c r="L515" i="11"/>
  <c r="L516" i="11"/>
  <c r="L517" i="11"/>
  <c r="L518" i="11"/>
  <c r="L519" i="11"/>
  <c r="L520" i="11"/>
  <c r="L521" i="11"/>
  <c r="L522" i="11"/>
  <c r="L523" i="11"/>
  <c r="L524" i="11"/>
  <c r="L525" i="11"/>
  <c r="L526" i="11"/>
  <c r="L527" i="11"/>
  <c r="L528" i="11"/>
  <c r="L529" i="11"/>
  <c r="L530" i="11"/>
  <c r="L531" i="11"/>
  <c r="L532" i="11"/>
  <c r="L533" i="11"/>
  <c r="L534" i="11"/>
  <c r="L535" i="11"/>
  <c r="L536" i="11"/>
  <c r="L537" i="11"/>
  <c r="L538" i="11"/>
  <c r="L539" i="11"/>
  <c r="L540" i="11"/>
  <c r="L541" i="11"/>
  <c r="L542" i="11"/>
  <c r="L543" i="11"/>
  <c r="L544" i="11"/>
  <c r="L545" i="11"/>
  <c r="L546" i="11"/>
  <c r="L547" i="11"/>
  <c r="L548" i="11"/>
  <c r="L549" i="11"/>
  <c r="L550" i="11"/>
  <c r="L551" i="11"/>
  <c r="L552" i="11"/>
  <c r="L553" i="11"/>
  <c r="L554" i="11"/>
  <c r="L555" i="11"/>
  <c r="L556" i="11"/>
  <c r="L557" i="11"/>
  <c r="L558" i="11"/>
  <c r="L559" i="11"/>
  <c r="L560" i="11"/>
  <c r="L561" i="11"/>
  <c r="L562" i="11"/>
  <c r="L563" i="11"/>
  <c r="L564" i="11"/>
  <c r="L565" i="11"/>
  <c r="L566" i="11"/>
  <c r="L567" i="11"/>
  <c r="L568" i="11"/>
  <c r="L569" i="11"/>
  <c r="L570" i="11"/>
  <c r="L571" i="11"/>
  <c r="L572" i="11"/>
  <c r="L573" i="11"/>
  <c r="L574" i="11"/>
  <c r="L575" i="11"/>
  <c r="L576" i="11"/>
  <c r="L577" i="11"/>
  <c r="L578" i="11"/>
  <c r="L579" i="11"/>
  <c r="L580" i="11"/>
  <c r="L581" i="11"/>
  <c r="L582" i="11"/>
  <c r="L583" i="11"/>
  <c r="L584" i="11"/>
  <c r="L585" i="11"/>
  <c r="L586" i="11"/>
  <c r="L587" i="11"/>
  <c r="L588" i="11"/>
  <c r="L589" i="11"/>
  <c r="L590" i="11"/>
  <c r="L591" i="11"/>
  <c r="L592" i="11"/>
  <c r="L593" i="11"/>
  <c r="L594" i="11"/>
  <c r="L595" i="11"/>
  <c r="L596" i="11"/>
  <c r="L597" i="11"/>
  <c r="L598" i="11"/>
  <c r="L599" i="11"/>
  <c r="L600" i="11"/>
  <c r="L601" i="11"/>
  <c r="L602" i="11"/>
  <c r="L603" i="11"/>
  <c r="L604" i="11"/>
  <c r="L605" i="11"/>
  <c r="L606" i="11"/>
  <c r="L607" i="11"/>
  <c r="L608" i="11"/>
  <c r="L609" i="11"/>
  <c r="L610" i="11"/>
  <c r="L611" i="11"/>
  <c r="L612" i="11"/>
  <c r="L613" i="11"/>
  <c r="L614" i="11"/>
  <c r="L615" i="11"/>
  <c r="L616" i="11"/>
  <c r="L617" i="11"/>
  <c r="L618" i="11"/>
  <c r="L619" i="11"/>
  <c r="L620" i="11"/>
  <c r="L621" i="11"/>
  <c r="L622" i="11"/>
  <c r="L623" i="11"/>
  <c r="L624" i="11"/>
  <c r="L625" i="11"/>
  <c r="L626" i="11"/>
  <c r="L627" i="11"/>
  <c r="L628" i="11"/>
  <c r="L629" i="11"/>
  <c r="L630" i="11"/>
  <c r="L631" i="11"/>
  <c r="L632" i="11"/>
  <c r="L633" i="11"/>
  <c r="L634" i="11"/>
  <c r="L635" i="11"/>
  <c r="L636" i="11"/>
  <c r="L637" i="11"/>
  <c r="L638" i="11"/>
  <c r="L639" i="11"/>
  <c r="L640" i="11"/>
  <c r="L641" i="11"/>
  <c r="L642" i="11"/>
  <c r="L643" i="11"/>
  <c r="L644" i="11"/>
  <c r="L645" i="11"/>
  <c r="L646" i="11"/>
  <c r="L647" i="11"/>
  <c r="L648" i="11"/>
  <c r="L649" i="11"/>
  <c r="L650" i="11"/>
  <c r="L651" i="11"/>
  <c r="L652" i="11"/>
  <c r="L653" i="11"/>
  <c r="L654" i="11"/>
  <c r="L655" i="11"/>
  <c r="L656" i="11"/>
  <c r="L657" i="11"/>
  <c r="L658" i="11"/>
  <c r="L659" i="11"/>
  <c r="L660" i="11"/>
  <c r="L661" i="11"/>
  <c r="L662" i="11"/>
  <c r="L663" i="11"/>
  <c r="L664" i="11"/>
  <c r="L665" i="11"/>
  <c r="L666" i="11"/>
  <c r="L667" i="11"/>
  <c r="L668" i="11"/>
  <c r="L669" i="11"/>
  <c r="L670" i="11"/>
  <c r="L671" i="11"/>
  <c r="L672" i="11"/>
  <c r="L673" i="11"/>
  <c r="L674" i="11"/>
  <c r="L675" i="11"/>
  <c r="L676" i="11"/>
  <c r="L677" i="11"/>
  <c r="L678" i="11"/>
  <c r="L679" i="11"/>
  <c r="L680" i="11"/>
  <c r="L681" i="11"/>
  <c r="L682" i="11"/>
  <c r="L683" i="11"/>
  <c r="L684" i="11"/>
  <c r="L685" i="11"/>
  <c r="L686" i="11"/>
  <c r="L687" i="11"/>
  <c r="L688" i="11"/>
  <c r="L689" i="11"/>
  <c r="L690" i="11"/>
  <c r="L691" i="11"/>
  <c r="L692" i="11"/>
  <c r="L693" i="11"/>
  <c r="L694" i="11"/>
  <c r="L695" i="11"/>
  <c r="L696" i="11"/>
  <c r="L697" i="11"/>
  <c r="L698" i="11"/>
  <c r="L699" i="11"/>
  <c r="L700" i="11"/>
  <c r="L701" i="11"/>
  <c r="L702" i="11"/>
  <c r="L703" i="11"/>
  <c r="L704" i="11"/>
  <c r="L705" i="11"/>
  <c r="L706" i="11"/>
  <c r="L707" i="11"/>
  <c r="L708" i="11"/>
  <c r="L709" i="11"/>
  <c r="L710" i="11"/>
  <c r="L711" i="11"/>
  <c r="L712" i="11"/>
  <c r="L713" i="11"/>
  <c r="L714" i="11"/>
  <c r="L715" i="11"/>
  <c r="L716" i="11"/>
  <c r="L717" i="11"/>
  <c r="L718" i="11"/>
  <c r="L719" i="11"/>
  <c r="L720" i="11"/>
  <c r="L721" i="11"/>
  <c r="L722" i="11"/>
  <c r="L723" i="11"/>
  <c r="L724" i="11"/>
  <c r="L725" i="11"/>
  <c r="L726" i="11"/>
  <c r="L727" i="11"/>
  <c r="L728" i="11"/>
  <c r="L729" i="11"/>
  <c r="L730" i="11"/>
  <c r="L731" i="11"/>
  <c r="L732" i="11"/>
  <c r="L733" i="11"/>
  <c r="L734" i="11"/>
  <c r="L735" i="11"/>
  <c r="L736" i="11"/>
  <c r="L737" i="11"/>
  <c r="L738" i="11"/>
  <c r="L739" i="11"/>
  <c r="L740" i="11"/>
  <c r="L741" i="11"/>
  <c r="L742" i="11"/>
  <c r="L743" i="11"/>
  <c r="L744" i="11"/>
  <c r="L745" i="11"/>
  <c r="L746" i="11"/>
  <c r="L747" i="11"/>
  <c r="L748" i="11"/>
  <c r="L749" i="11"/>
  <c r="L750" i="11"/>
  <c r="L751" i="11"/>
  <c r="L752" i="11"/>
  <c r="L753" i="11"/>
  <c r="L754" i="11"/>
  <c r="L755" i="11"/>
  <c r="L756" i="11"/>
  <c r="L757" i="11"/>
  <c r="L758" i="11"/>
  <c r="L759" i="11"/>
  <c r="L760" i="11"/>
  <c r="L761" i="11"/>
  <c r="L762" i="11"/>
  <c r="L763" i="11"/>
  <c r="L764" i="11"/>
  <c r="L765" i="11"/>
  <c r="L766" i="11"/>
  <c r="L767" i="11"/>
  <c r="L768" i="11"/>
  <c r="L769" i="11"/>
  <c r="L770" i="11"/>
  <c r="L771" i="11"/>
  <c r="L772" i="11"/>
  <c r="L773" i="11"/>
  <c r="L774" i="11"/>
  <c r="L775" i="11"/>
  <c r="L776" i="11"/>
  <c r="L777" i="11"/>
  <c r="L778" i="11"/>
  <c r="L779" i="11"/>
  <c r="L780" i="11"/>
  <c r="L781" i="11"/>
  <c r="L782" i="11"/>
  <c r="L783" i="11"/>
  <c r="L784" i="11"/>
  <c r="L785" i="11"/>
  <c r="L786" i="11"/>
  <c r="L787" i="11"/>
  <c r="L788" i="11"/>
  <c r="L789" i="11"/>
  <c r="L790" i="11"/>
  <c r="L791" i="11"/>
  <c r="L792" i="11"/>
  <c r="L793" i="11"/>
  <c r="L794" i="11"/>
  <c r="L795" i="11"/>
  <c r="L796" i="11"/>
  <c r="L797" i="11"/>
  <c r="L798" i="11"/>
  <c r="L799" i="11"/>
  <c r="L800" i="11"/>
  <c r="L801" i="11"/>
  <c r="L802" i="11"/>
  <c r="L803" i="11"/>
  <c r="L804" i="11"/>
  <c r="L805" i="11"/>
  <c r="L806" i="11"/>
  <c r="L807" i="11"/>
  <c r="L808" i="11"/>
  <c r="L809" i="11"/>
  <c r="L810" i="11"/>
  <c r="L811" i="11"/>
  <c r="L812" i="11"/>
  <c r="L813" i="11"/>
  <c r="L814" i="11"/>
  <c r="L815" i="11"/>
  <c r="L816" i="11"/>
  <c r="L817" i="11"/>
  <c r="L818" i="11"/>
  <c r="L819" i="11"/>
  <c r="L820" i="11"/>
  <c r="L821" i="11"/>
  <c r="L822" i="11"/>
  <c r="L823" i="11"/>
  <c r="L824" i="11"/>
  <c r="L825" i="11"/>
  <c r="L826" i="11"/>
  <c r="L827" i="11"/>
  <c r="L828" i="11"/>
  <c r="L829" i="11"/>
  <c r="L830" i="11"/>
  <c r="L831" i="11"/>
  <c r="L832" i="11"/>
  <c r="L833" i="11"/>
  <c r="L834" i="11"/>
  <c r="L835" i="11"/>
  <c r="L836" i="11"/>
  <c r="L837" i="11"/>
  <c r="L838" i="11"/>
  <c r="L839" i="11"/>
  <c r="L840" i="11"/>
  <c r="L841" i="11"/>
  <c r="L842" i="11"/>
  <c r="L843" i="11"/>
  <c r="L844" i="11"/>
  <c r="L845" i="11"/>
  <c r="L846" i="11"/>
  <c r="L847" i="11"/>
  <c r="L848" i="11"/>
  <c r="L849" i="11"/>
  <c r="L850" i="11"/>
  <c r="L851" i="11"/>
  <c r="L852" i="11"/>
  <c r="L853" i="11"/>
  <c r="L854" i="11"/>
  <c r="L855" i="11"/>
  <c r="L856" i="11"/>
  <c r="L857" i="11"/>
  <c r="L858" i="11"/>
  <c r="L859" i="11"/>
  <c r="L860" i="11"/>
  <c r="L861" i="11"/>
  <c r="L862" i="11"/>
  <c r="L863" i="11"/>
  <c r="L864" i="11"/>
  <c r="L865" i="11"/>
  <c r="L866" i="11"/>
  <c r="L867" i="11"/>
  <c r="L868" i="11"/>
  <c r="L869" i="11"/>
  <c r="L870" i="11"/>
  <c r="L871" i="11"/>
  <c r="L872" i="11"/>
  <c r="L873" i="11"/>
  <c r="L874" i="11"/>
  <c r="L875" i="11"/>
  <c r="L876" i="11"/>
  <c r="L877" i="11"/>
  <c r="L878" i="11"/>
  <c r="L879" i="11"/>
  <c r="L880" i="11"/>
  <c r="L881" i="11"/>
  <c r="L882" i="11"/>
  <c r="L883" i="11"/>
  <c r="L884" i="11"/>
  <c r="L885" i="11"/>
  <c r="L886" i="11"/>
  <c r="L887" i="11"/>
  <c r="L888" i="11"/>
  <c r="L889" i="11"/>
  <c r="L890" i="11"/>
  <c r="L891" i="11"/>
  <c r="L892" i="11"/>
  <c r="L893" i="11"/>
  <c r="L894" i="11"/>
  <c r="L895" i="11"/>
  <c r="L896" i="11"/>
  <c r="L897" i="11"/>
  <c r="L898" i="11"/>
  <c r="L899" i="11"/>
  <c r="L900" i="11"/>
  <c r="L901" i="11"/>
  <c r="L902" i="11"/>
  <c r="L903" i="11"/>
  <c r="L904" i="11"/>
  <c r="L905" i="11"/>
  <c r="L906" i="11"/>
  <c r="L907" i="11"/>
  <c r="L908" i="11"/>
  <c r="L909" i="11"/>
  <c r="L910" i="11"/>
  <c r="L911" i="11"/>
  <c r="L912" i="11"/>
  <c r="L913" i="11"/>
  <c r="L914" i="11"/>
  <c r="L915" i="11"/>
  <c r="L916" i="11"/>
  <c r="L917" i="11"/>
  <c r="L918" i="11"/>
  <c r="L919" i="11"/>
  <c r="L920" i="11"/>
  <c r="L921" i="11"/>
  <c r="L922" i="11"/>
  <c r="L923" i="11"/>
  <c r="L924" i="11"/>
  <c r="L925" i="11"/>
  <c r="L926" i="11"/>
  <c r="L927" i="11"/>
  <c r="L928" i="11"/>
  <c r="L929" i="11"/>
  <c r="L930" i="11"/>
  <c r="L931" i="11"/>
  <c r="L932" i="11"/>
  <c r="L933" i="11"/>
  <c r="L934" i="11"/>
  <c r="L935" i="11"/>
  <c r="L936" i="11"/>
  <c r="L937" i="11"/>
  <c r="L938" i="11"/>
  <c r="L939" i="11"/>
  <c r="L940" i="11"/>
  <c r="L941" i="11"/>
  <c r="L942" i="11"/>
  <c r="L943" i="11"/>
  <c r="L944" i="11"/>
  <c r="L945" i="11"/>
  <c r="L946" i="11"/>
  <c r="L947" i="11"/>
  <c r="L948" i="11"/>
  <c r="L949" i="11"/>
  <c r="L950" i="11"/>
  <c r="L951" i="11"/>
  <c r="L952" i="11"/>
  <c r="L953" i="11"/>
  <c r="L954" i="11"/>
  <c r="L955" i="11"/>
  <c r="L956" i="11"/>
  <c r="L957" i="11"/>
  <c r="L958" i="11"/>
  <c r="L959" i="11"/>
  <c r="L960" i="11"/>
  <c r="L961" i="11"/>
  <c r="L962" i="11"/>
  <c r="L963" i="11"/>
  <c r="L964" i="11"/>
  <c r="L965" i="11"/>
  <c r="L966" i="11"/>
  <c r="L967" i="11"/>
  <c r="L968" i="11"/>
  <c r="L969" i="11"/>
  <c r="L970" i="11"/>
  <c r="L971" i="11"/>
  <c r="L972" i="11"/>
  <c r="L973" i="11"/>
  <c r="L974" i="11"/>
  <c r="L975" i="11"/>
  <c r="L976" i="11"/>
  <c r="L977" i="11"/>
  <c r="L978" i="11"/>
  <c r="L979" i="11"/>
  <c r="L980" i="11"/>
  <c r="L981" i="11"/>
  <c r="L982" i="11"/>
  <c r="L983" i="11"/>
  <c r="L984" i="11"/>
  <c r="L985" i="11"/>
  <c r="L986" i="11"/>
  <c r="L987" i="11"/>
  <c r="L988" i="11"/>
  <c r="L989" i="11"/>
  <c r="L990" i="11"/>
  <c r="L991" i="11"/>
  <c r="L992" i="11"/>
  <c r="L993" i="11"/>
  <c r="L994" i="11"/>
  <c r="L995" i="11"/>
  <c r="L996" i="11"/>
  <c r="L997" i="11"/>
  <c r="L998" i="11"/>
  <c r="L999" i="11"/>
  <c r="L1000" i="11"/>
  <c r="L1001" i="11"/>
  <c r="L1002" i="11"/>
  <c r="L1003" i="11"/>
  <c r="L1004" i="11"/>
  <c r="L1005" i="11"/>
  <c r="L1006" i="11"/>
  <c r="L1007" i="11"/>
  <c r="L1008" i="11"/>
  <c r="L1009" i="11"/>
  <c r="L1010" i="11"/>
  <c r="L1011" i="11"/>
  <c r="L1012" i="11"/>
  <c r="L1013" i="11"/>
  <c r="L1014" i="11"/>
  <c r="L1015" i="11"/>
  <c r="L1016" i="11"/>
  <c r="L1017" i="11"/>
  <c r="L1018" i="11"/>
  <c r="L1019" i="11"/>
  <c r="L1020" i="11"/>
  <c r="L1021" i="11"/>
  <c r="L1022" i="11"/>
  <c r="L1023" i="11"/>
  <c r="L1024" i="11"/>
  <c r="L1025" i="11"/>
  <c r="L1026" i="11"/>
  <c r="L1027" i="11"/>
  <c r="L1028" i="11"/>
  <c r="L1029" i="11"/>
  <c r="L1030" i="11"/>
  <c r="L1031" i="11"/>
  <c r="L1032" i="11"/>
  <c r="L1033" i="11"/>
  <c r="L1034" i="11"/>
  <c r="L1035" i="11"/>
  <c r="L1036" i="11"/>
  <c r="L1037" i="11"/>
  <c r="L1038" i="11"/>
  <c r="L1039" i="11"/>
  <c r="L1040" i="11"/>
  <c r="L1041" i="11"/>
  <c r="L1042" i="11"/>
  <c r="L1043" i="11"/>
  <c r="L1044" i="11"/>
  <c r="L1045" i="11"/>
  <c r="L1046" i="11"/>
  <c r="L1047" i="11"/>
  <c r="L1048" i="11"/>
  <c r="L1049" i="11"/>
  <c r="L1050" i="11"/>
  <c r="L1051" i="11"/>
  <c r="L1052" i="11"/>
  <c r="L1053" i="11"/>
  <c r="L1054" i="11"/>
  <c r="L1055" i="11"/>
  <c r="L1056" i="11"/>
  <c r="L1057" i="11"/>
  <c r="L1058" i="11"/>
  <c r="L1059" i="11"/>
  <c r="L1060" i="11"/>
  <c r="L1061" i="11"/>
  <c r="L1062" i="11"/>
  <c r="L1063" i="11"/>
  <c r="L1064" i="11"/>
  <c r="L1065" i="11"/>
  <c r="L1066" i="11"/>
  <c r="L1067" i="11"/>
  <c r="L1068" i="11"/>
  <c r="L1069" i="11"/>
  <c r="L1070" i="11"/>
  <c r="L1071" i="11"/>
  <c r="L1072" i="11"/>
  <c r="L1073" i="11"/>
  <c r="L1074" i="11"/>
  <c r="L1075" i="11"/>
  <c r="L1076" i="11"/>
  <c r="L1077" i="11"/>
  <c r="L1078" i="11"/>
  <c r="L1079" i="11"/>
  <c r="L1080" i="11"/>
  <c r="L1081" i="11"/>
  <c r="L1082" i="11"/>
  <c r="L1083" i="11"/>
  <c r="L1084" i="11"/>
  <c r="L1085" i="11"/>
  <c r="L1086" i="11"/>
  <c r="L1087" i="11"/>
  <c r="L1088" i="11"/>
  <c r="L1089" i="11"/>
  <c r="L1090" i="11"/>
  <c r="L1091" i="11"/>
  <c r="L1092" i="11"/>
  <c r="L1093" i="11"/>
  <c r="L1094" i="11"/>
  <c r="L1095" i="11"/>
  <c r="L1096" i="11"/>
  <c r="L1097" i="11"/>
  <c r="L1098" i="11"/>
  <c r="L1099" i="11"/>
  <c r="L1100" i="11"/>
  <c r="L1101" i="11"/>
  <c r="L1102" i="11"/>
  <c r="L1103" i="11"/>
  <c r="L1104" i="11"/>
  <c r="L1105" i="11"/>
  <c r="L1106" i="11"/>
  <c r="L1107" i="11"/>
  <c r="L1108" i="11"/>
  <c r="L1109" i="11"/>
  <c r="L1110" i="11"/>
  <c r="L1111" i="11"/>
  <c r="L1112" i="11"/>
  <c r="L1113" i="11"/>
  <c r="L1114" i="11"/>
  <c r="L1115" i="11"/>
  <c r="L1116" i="11"/>
  <c r="L1117" i="11"/>
  <c r="L1118" i="11"/>
  <c r="L1119" i="11"/>
  <c r="L1120" i="11"/>
  <c r="L1121" i="11"/>
  <c r="L1122" i="11"/>
  <c r="L1123" i="11"/>
  <c r="L1124" i="11"/>
  <c r="L1125" i="11"/>
  <c r="L1126" i="11"/>
  <c r="L1127" i="11"/>
  <c r="L1128" i="11"/>
  <c r="L1129" i="11"/>
  <c r="L1130" i="11"/>
  <c r="L1131" i="11"/>
  <c r="L1132" i="11"/>
  <c r="L1133" i="11"/>
  <c r="L1134" i="11"/>
  <c r="L1135" i="11"/>
  <c r="L1136" i="11"/>
  <c r="L1137" i="11"/>
  <c r="L1138" i="11"/>
  <c r="L1139" i="11"/>
  <c r="L1140" i="11"/>
  <c r="L1141" i="11"/>
  <c r="L1142" i="11"/>
  <c r="L1143" i="11"/>
  <c r="L1144" i="11"/>
  <c r="L1145" i="11"/>
  <c r="L1146" i="11"/>
  <c r="L1147" i="11"/>
  <c r="L1148" i="11"/>
  <c r="L1149" i="11"/>
  <c r="L1150" i="11"/>
  <c r="L1151" i="11"/>
  <c r="L1152" i="11"/>
  <c r="L1153" i="11"/>
  <c r="L1154" i="11"/>
  <c r="L1155" i="11"/>
  <c r="L1156" i="11"/>
  <c r="L1157" i="11"/>
  <c r="L1158" i="11"/>
  <c r="L1159" i="11"/>
  <c r="L1160" i="11"/>
  <c r="L1161" i="11"/>
  <c r="L1162" i="11"/>
  <c r="L1163" i="11"/>
  <c r="L1164" i="11"/>
  <c r="L1165" i="11"/>
  <c r="L1166" i="11"/>
  <c r="L1167" i="11"/>
  <c r="L1168" i="11"/>
  <c r="L1169" i="11"/>
  <c r="L1170" i="11"/>
  <c r="L1171" i="11"/>
  <c r="L1172" i="11"/>
  <c r="L1173" i="11"/>
  <c r="L1174" i="11"/>
  <c r="L1175" i="11"/>
  <c r="L1176" i="11"/>
  <c r="L1177" i="11"/>
  <c r="L1178" i="11"/>
  <c r="L1179" i="11"/>
  <c r="L1180" i="11"/>
  <c r="L1181" i="11"/>
  <c r="L1182" i="11"/>
  <c r="L1183" i="11"/>
  <c r="L1184" i="11"/>
  <c r="L1185" i="11"/>
  <c r="L1186" i="11"/>
  <c r="L1187" i="11"/>
  <c r="L1188" i="11"/>
  <c r="L1189" i="11"/>
  <c r="L1190" i="11"/>
  <c r="L1191" i="11"/>
  <c r="L1192" i="11"/>
  <c r="L1193" i="11"/>
  <c r="L1194" i="11"/>
  <c r="L1195" i="11"/>
  <c r="L1196" i="11"/>
  <c r="L1197" i="11"/>
  <c r="L1198" i="11"/>
  <c r="L1199" i="11"/>
  <c r="L1200" i="11"/>
  <c r="L1201" i="11"/>
  <c r="L1202" i="11"/>
  <c r="L1203" i="11"/>
  <c r="L1204" i="11"/>
  <c r="L1205" i="11"/>
  <c r="L1206" i="11"/>
  <c r="L1207" i="11"/>
  <c r="L1208" i="11"/>
  <c r="L1209" i="11"/>
  <c r="L1210" i="11"/>
  <c r="L1211" i="11"/>
  <c r="L1212" i="11"/>
  <c r="L1213" i="11"/>
  <c r="L1214" i="11"/>
  <c r="L1215" i="11"/>
  <c r="L1216" i="11"/>
  <c r="L1217" i="11"/>
  <c r="L1218" i="11"/>
  <c r="L1219" i="11"/>
  <c r="L1220" i="11"/>
  <c r="L1221" i="11"/>
  <c r="L1222" i="11"/>
  <c r="L1223" i="11"/>
  <c r="L1224" i="11"/>
  <c r="L1225" i="11"/>
  <c r="L1226" i="11"/>
  <c r="L1227" i="11"/>
  <c r="L1228" i="11"/>
  <c r="L1229" i="11"/>
  <c r="L1230" i="11"/>
  <c r="L1231" i="11"/>
  <c r="L1232" i="11"/>
  <c r="L1233" i="11"/>
  <c r="L1234" i="11"/>
  <c r="L1235" i="11"/>
  <c r="L1236" i="11"/>
  <c r="L1237" i="11"/>
  <c r="L1238" i="11"/>
  <c r="L1239" i="11"/>
  <c r="L1240" i="11"/>
  <c r="L1241" i="11"/>
  <c r="L1242" i="11"/>
  <c r="L1243" i="11"/>
  <c r="L1244" i="11"/>
  <c r="L1245" i="11"/>
  <c r="L1246" i="11"/>
  <c r="L1247" i="11"/>
  <c r="L1248" i="11"/>
  <c r="L1249" i="11"/>
  <c r="L1250" i="11"/>
  <c r="L1251" i="11"/>
  <c r="L1252" i="11"/>
  <c r="L1253" i="11"/>
  <c r="L1254" i="11"/>
  <c r="L1255" i="11"/>
  <c r="L1256" i="11"/>
  <c r="L1257" i="11"/>
  <c r="L1258" i="11"/>
  <c r="L1259" i="11"/>
  <c r="L1260" i="11"/>
  <c r="L1261" i="11"/>
  <c r="L1262" i="11"/>
  <c r="L1263" i="11"/>
  <c r="L1264" i="11"/>
  <c r="L1265" i="11"/>
  <c r="L1266" i="11"/>
  <c r="L1267" i="11"/>
  <c r="L1268" i="11"/>
  <c r="L1269" i="11"/>
  <c r="L1270" i="11"/>
  <c r="L1271" i="11"/>
  <c r="L1272" i="11"/>
  <c r="L1273" i="11"/>
  <c r="L1274" i="11"/>
  <c r="L1275" i="11"/>
  <c r="L1276" i="11"/>
  <c r="L1277" i="11"/>
  <c r="L1278" i="11"/>
  <c r="L1279" i="11"/>
  <c r="L1280" i="11"/>
  <c r="L1281" i="11"/>
  <c r="L1282" i="11"/>
  <c r="L1283" i="11"/>
  <c r="L1284" i="11"/>
  <c r="L1285" i="11"/>
  <c r="L1286" i="11"/>
  <c r="L1287" i="11"/>
  <c r="L1288" i="11"/>
  <c r="L1289" i="11"/>
  <c r="L1290" i="11"/>
  <c r="L1291" i="11"/>
  <c r="L1292" i="11"/>
  <c r="L1293" i="11"/>
  <c r="L1294" i="11"/>
  <c r="L1295" i="11"/>
  <c r="L1296" i="11"/>
  <c r="L1297" i="11"/>
  <c r="L1298" i="11"/>
  <c r="L1299" i="11"/>
  <c r="L1300" i="11"/>
  <c r="L1301" i="11"/>
  <c r="L1302" i="11"/>
  <c r="L1303" i="11"/>
  <c r="L1304" i="11"/>
  <c r="L1305" i="11"/>
  <c r="L1306" i="11"/>
  <c r="L1307" i="11"/>
  <c r="L1308" i="11"/>
  <c r="L1309" i="11"/>
  <c r="L1310" i="11"/>
  <c r="L1311" i="11"/>
  <c r="L1312" i="11"/>
  <c r="L1313" i="11"/>
  <c r="L1314" i="11"/>
  <c r="L1315" i="11"/>
  <c r="L1316" i="11"/>
  <c r="L1317" i="11"/>
  <c r="L1318" i="11"/>
  <c r="L1319" i="11"/>
  <c r="L1320" i="11"/>
  <c r="L1321" i="11"/>
  <c r="L1322" i="11"/>
  <c r="L1323" i="11"/>
  <c r="L1324" i="11"/>
  <c r="L1325" i="11"/>
  <c r="L1326" i="11"/>
  <c r="L1327" i="11"/>
  <c r="L1328" i="11"/>
  <c r="L1329" i="11"/>
  <c r="L1330" i="11"/>
  <c r="L1331" i="11"/>
  <c r="L1332" i="11"/>
  <c r="L1333" i="11"/>
  <c r="L1334" i="11"/>
  <c r="L1335" i="11"/>
  <c r="L1336" i="11"/>
  <c r="L1337" i="11"/>
  <c r="L1338" i="11"/>
  <c r="L1339" i="11"/>
  <c r="L1340" i="11"/>
  <c r="L1341" i="11"/>
  <c r="L1342" i="11"/>
  <c r="L1343" i="11"/>
  <c r="L1344" i="11"/>
  <c r="L1345" i="11"/>
  <c r="L1346" i="11"/>
  <c r="L1347" i="11"/>
  <c r="L1348" i="11"/>
  <c r="L1349" i="11"/>
  <c r="L1350" i="11"/>
  <c r="L1351" i="11"/>
  <c r="L1352" i="11"/>
  <c r="L1353" i="11"/>
  <c r="L1354" i="11"/>
  <c r="L1355" i="11"/>
  <c r="L1356" i="11"/>
  <c r="L1357" i="11"/>
  <c r="L1358" i="11"/>
  <c r="L1359" i="11"/>
  <c r="L1360" i="11"/>
  <c r="L1361" i="11"/>
  <c r="L1362" i="11"/>
  <c r="L1363" i="11"/>
  <c r="L1364" i="11"/>
  <c r="L1365" i="11"/>
  <c r="L1366" i="11"/>
  <c r="L1367" i="11"/>
  <c r="L1368" i="11"/>
  <c r="L1369" i="11"/>
  <c r="L1370" i="11"/>
  <c r="L1371" i="11"/>
  <c r="L1372" i="11"/>
  <c r="L1373" i="11"/>
  <c r="L1374" i="11"/>
  <c r="L1375" i="11"/>
  <c r="L1376" i="11"/>
  <c r="L1377" i="11"/>
  <c r="L1378" i="11"/>
  <c r="L1379" i="11"/>
  <c r="L1380" i="11"/>
  <c r="L1381" i="11"/>
  <c r="L1382" i="11"/>
  <c r="L1383" i="11"/>
  <c r="L1384" i="11"/>
  <c r="L1385" i="11"/>
  <c r="L1386" i="11"/>
  <c r="L1387" i="11"/>
  <c r="L1388" i="11"/>
  <c r="L1389" i="11"/>
  <c r="L1390" i="11"/>
  <c r="L1391" i="11"/>
  <c r="L1392" i="11"/>
  <c r="L1393" i="11"/>
  <c r="L1394" i="11"/>
  <c r="L1395" i="11"/>
  <c r="L1396" i="11"/>
  <c r="L1397" i="11"/>
  <c r="L1398" i="11"/>
  <c r="L1399" i="11"/>
  <c r="L1400" i="11"/>
  <c r="L1401" i="11"/>
  <c r="L1402" i="11"/>
  <c r="L1403" i="11"/>
  <c r="L1404" i="11"/>
  <c r="L1405" i="11"/>
  <c r="L1406" i="11"/>
  <c r="L1407" i="11"/>
  <c r="L1408" i="11"/>
  <c r="L1409" i="11"/>
  <c r="L1410" i="11"/>
  <c r="L1411" i="11"/>
  <c r="L1412" i="11"/>
  <c r="L1413" i="11"/>
  <c r="L1414" i="11"/>
  <c r="L1415" i="11"/>
  <c r="L1416" i="11"/>
  <c r="L1417" i="11"/>
  <c r="L1418" i="11"/>
  <c r="L1419" i="11"/>
  <c r="L1420" i="11"/>
  <c r="L1421" i="11"/>
  <c r="L1422" i="11"/>
  <c r="L1423" i="11"/>
  <c r="L1424" i="11"/>
  <c r="L1425" i="11"/>
  <c r="L1426" i="11"/>
  <c r="L1427" i="11"/>
  <c r="L1428" i="11"/>
  <c r="L1429" i="11"/>
  <c r="L1430" i="11"/>
  <c r="L1431" i="11"/>
  <c r="L1432" i="11"/>
  <c r="L1433" i="11"/>
  <c r="L1434" i="11"/>
  <c r="L1435" i="11"/>
  <c r="L1436" i="11"/>
  <c r="L1437" i="11"/>
  <c r="L1438" i="11"/>
  <c r="L1439" i="11"/>
  <c r="L1440" i="11"/>
  <c r="L1441" i="11"/>
  <c r="L1442" i="11"/>
  <c r="L1443" i="11"/>
  <c r="L1444" i="11"/>
  <c r="L1445" i="11"/>
  <c r="L1446" i="11"/>
  <c r="L1447" i="11"/>
  <c r="L1448" i="11"/>
  <c r="L1449" i="11"/>
  <c r="L1450" i="11"/>
  <c r="L1451" i="11"/>
  <c r="L1452" i="11"/>
  <c r="L1453" i="11"/>
  <c r="L1454" i="11"/>
  <c r="L1455" i="11"/>
  <c r="L1456" i="11"/>
  <c r="L1457" i="11"/>
  <c r="L1458" i="11"/>
  <c r="L1459" i="11"/>
  <c r="L1460" i="11"/>
  <c r="L1461" i="11"/>
  <c r="L1462" i="11"/>
  <c r="L1463" i="11"/>
  <c r="L1464" i="11"/>
  <c r="L1465" i="11"/>
  <c r="L1466" i="11"/>
  <c r="L1467" i="11"/>
  <c r="L1468" i="11"/>
  <c r="L1469" i="11"/>
  <c r="L1470" i="11"/>
  <c r="L1471" i="11"/>
  <c r="L1472" i="11"/>
  <c r="L1473" i="11"/>
  <c r="L1474" i="11"/>
  <c r="L1475" i="11"/>
  <c r="L1476" i="11"/>
  <c r="L1477" i="11"/>
  <c r="L1478" i="11"/>
  <c r="L1479" i="11"/>
  <c r="L1480" i="11"/>
  <c r="L1481" i="11"/>
  <c r="L1482" i="11"/>
  <c r="L1483" i="11"/>
  <c r="L1484" i="11"/>
  <c r="L1485" i="11"/>
  <c r="L1486" i="11"/>
  <c r="L1487" i="11"/>
  <c r="L1488" i="11"/>
  <c r="L1489" i="11"/>
  <c r="L1490" i="11"/>
  <c r="L1491" i="11"/>
  <c r="L1492" i="11"/>
  <c r="L1493" i="11"/>
  <c r="L1494" i="11"/>
  <c r="L1495" i="11"/>
  <c r="L1496" i="11"/>
  <c r="L1497" i="11"/>
  <c r="L1498" i="11"/>
  <c r="L1499" i="11"/>
  <c r="L1500" i="11"/>
  <c r="L1501" i="11"/>
  <c r="L1502" i="11"/>
  <c r="L1503" i="11"/>
  <c r="L1504" i="11"/>
  <c r="L1505" i="11"/>
  <c r="L1506" i="11"/>
  <c r="L1507" i="11"/>
  <c r="L1508" i="11"/>
  <c r="L1509" i="11"/>
  <c r="L1510" i="11"/>
  <c r="L1511" i="11"/>
  <c r="L1512" i="11"/>
  <c r="L1513" i="11"/>
  <c r="L1514" i="11"/>
  <c r="L1515" i="11"/>
  <c r="L1516" i="11"/>
  <c r="L1517" i="11"/>
  <c r="L1518" i="11"/>
  <c r="L1519" i="11"/>
  <c r="L1520" i="11"/>
  <c r="L1521" i="11"/>
  <c r="L1522" i="11"/>
  <c r="L1523" i="11"/>
  <c r="L1524" i="11"/>
  <c r="L1525" i="11"/>
  <c r="L1526" i="11"/>
  <c r="L1527" i="11"/>
  <c r="L1528" i="11"/>
  <c r="L1529" i="11"/>
  <c r="L1530" i="11"/>
  <c r="L1531" i="11"/>
  <c r="L1532" i="11"/>
  <c r="L1533" i="11"/>
  <c r="L1534" i="11"/>
  <c r="L1535" i="11"/>
  <c r="L1536" i="11"/>
  <c r="L1537" i="11"/>
  <c r="L1538" i="11"/>
  <c r="L1539" i="11"/>
  <c r="L1540" i="11"/>
  <c r="L1541" i="11"/>
  <c r="L1542" i="11"/>
  <c r="L1543" i="11"/>
  <c r="L1544" i="11"/>
  <c r="L1545" i="11"/>
  <c r="L1546" i="11"/>
  <c r="L1547" i="11"/>
  <c r="L1548" i="11"/>
  <c r="L1549" i="11"/>
  <c r="L1550" i="11"/>
  <c r="L1551" i="11"/>
  <c r="L1552" i="11"/>
  <c r="L1553" i="11"/>
  <c r="L1554" i="11"/>
  <c r="L1555" i="11"/>
  <c r="L1556" i="11"/>
  <c r="L1557" i="11"/>
  <c r="L1558" i="11"/>
  <c r="L1559" i="11"/>
  <c r="L1560" i="11"/>
  <c r="L1561" i="11"/>
  <c r="L1562" i="11"/>
  <c r="L1563" i="11"/>
  <c r="L1564" i="11"/>
  <c r="L1565" i="11"/>
  <c r="L1566" i="11"/>
  <c r="L1567" i="11"/>
  <c r="L1568" i="11"/>
  <c r="L1569" i="11"/>
  <c r="L1570" i="11"/>
  <c r="L1571" i="11"/>
  <c r="L1572" i="11"/>
  <c r="L1573" i="11"/>
  <c r="L1574" i="11"/>
  <c r="L1575" i="11"/>
  <c r="L1576" i="11"/>
  <c r="L1577" i="11"/>
  <c r="L1578" i="11"/>
  <c r="L1579" i="11"/>
  <c r="L1580" i="11"/>
  <c r="L1581" i="11"/>
  <c r="L1582" i="11"/>
  <c r="L1583" i="11"/>
  <c r="L1584" i="11"/>
  <c r="L1585" i="11"/>
  <c r="L1586" i="11"/>
  <c r="L1587" i="11"/>
  <c r="L1588" i="11"/>
  <c r="L1589" i="11"/>
  <c r="L1590" i="11"/>
  <c r="L1591" i="11"/>
  <c r="L1592" i="11"/>
  <c r="L1593" i="11"/>
  <c r="L1594" i="11"/>
  <c r="L1595" i="11"/>
  <c r="L1596" i="11"/>
  <c r="L1597" i="11"/>
  <c r="L1598" i="11"/>
  <c r="L1599" i="11"/>
  <c r="L1600" i="11"/>
  <c r="L1601" i="11"/>
  <c r="L1602" i="11"/>
  <c r="L1603" i="11"/>
  <c r="L1604" i="11"/>
  <c r="L1605" i="11"/>
  <c r="L1606" i="11"/>
  <c r="L1607" i="11"/>
  <c r="L1608" i="11"/>
  <c r="L1609" i="11"/>
  <c r="L1610" i="11"/>
  <c r="L1611" i="11"/>
  <c r="L1612" i="11"/>
  <c r="L1613" i="11"/>
  <c r="L1614" i="11"/>
  <c r="L1615" i="11"/>
  <c r="L1616" i="11"/>
  <c r="L1617" i="11"/>
  <c r="L1618" i="11"/>
  <c r="L1619" i="11"/>
  <c r="L1620" i="11"/>
  <c r="L1621" i="11"/>
  <c r="L1622" i="11"/>
  <c r="L1623" i="11"/>
  <c r="L1624" i="11"/>
  <c r="L1625" i="11"/>
  <c r="L1626" i="11"/>
  <c r="L1627" i="11"/>
  <c r="L1628" i="11"/>
  <c r="L1629" i="11"/>
  <c r="L1630" i="11"/>
  <c r="L1631" i="11"/>
  <c r="L1632" i="11"/>
  <c r="L1633" i="11"/>
  <c r="L1634" i="11"/>
  <c r="L1635" i="11"/>
  <c r="L1636" i="11"/>
  <c r="L1637" i="11"/>
  <c r="L1638" i="11"/>
  <c r="L1639" i="11"/>
  <c r="L1640" i="11"/>
  <c r="L1641" i="11"/>
  <c r="L1642" i="11"/>
  <c r="L1643" i="11"/>
  <c r="L1644" i="11"/>
  <c r="L1645" i="11"/>
  <c r="L1646" i="11"/>
  <c r="L1647" i="11"/>
  <c r="L1648" i="11"/>
  <c r="L1649" i="11"/>
  <c r="L1650" i="11"/>
  <c r="L1651" i="11"/>
  <c r="L1652" i="11"/>
  <c r="L1653" i="11"/>
  <c r="L1654" i="11"/>
  <c r="L1655" i="11"/>
  <c r="L1656" i="11"/>
  <c r="L1657" i="11"/>
  <c r="L1658" i="11"/>
  <c r="L1659" i="11"/>
  <c r="L1660" i="11"/>
  <c r="L1661" i="11"/>
  <c r="L1662" i="11"/>
  <c r="L1663" i="11"/>
  <c r="L1664" i="11"/>
  <c r="L1665" i="11"/>
  <c r="L1666" i="11"/>
  <c r="L1667" i="11"/>
  <c r="L1668" i="11"/>
  <c r="L1669" i="11"/>
  <c r="L1670" i="11"/>
  <c r="L1671" i="11"/>
  <c r="L1672" i="11"/>
  <c r="L1673" i="11"/>
  <c r="L1674" i="11"/>
  <c r="L1675" i="11"/>
  <c r="L1676" i="11"/>
  <c r="L1677" i="11"/>
  <c r="L1678" i="11"/>
  <c r="L1679" i="11"/>
  <c r="L1680" i="11"/>
  <c r="L1681" i="11"/>
  <c r="L1682" i="11"/>
  <c r="L1683" i="11"/>
  <c r="L1684" i="11"/>
  <c r="L1685" i="11"/>
  <c r="L1686" i="11"/>
  <c r="L1687" i="11"/>
  <c r="L1688" i="11"/>
  <c r="L1689" i="11"/>
  <c r="L1690" i="11"/>
  <c r="L1691" i="11"/>
  <c r="L1692" i="11"/>
  <c r="L1693" i="11"/>
  <c r="L1694" i="11"/>
  <c r="L1695" i="11"/>
  <c r="L1696" i="11"/>
  <c r="L1697" i="11"/>
  <c r="L1698" i="11"/>
  <c r="L1699" i="11"/>
  <c r="L1700" i="11"/>
  <c r="L1701" i="11"/>
  <c r="L1702" i="11"/>
  <c r="L1703" i="11"/>
  <c r="L1704" i="11"/>
  <c r="L1705" i="11"/>
  <c r="L1706" i="11"/>
  <c r="L1707" i="11"/>
  <c r="L1708" i="11"/>
  <c r="L1709" i="11"/>
  <c r="L1710" i="11"/>
  <c r="L1711" i="11"/>
  <c r="L1712" i="11"/>
  <c r="L1713" i="11"/>
  <c r="L1714" i="11"/>
  <c r="L1715" i="11"/>
  <c r="L1716" i="11"/>
  <c r="L1717" i="11"/>
  <c r="L1718" i="11"/>
  <c r="L1719" i="11"/>
  <c r="L1720" i="11"/>
  <c r="L1721" i="11"/>
  <c r="L1722" i="11"/>
  <c r="L1723" i="11"/>
  <c r="L1724" i="11"/>
  <c r="L1725" i="11"/>
  <c r="L1726" i="11"/>
  <c r="L1727" i="11"/>
  <c r="L1728" i="11"/>
  <c r="L1729" i="11"/>
  <c r="L1730" i="11"/>
  <c r="L1731" i="11"/>
  <c r="L1732" i="11"/>
  <c r="L1733" i="11"/>
  <c r="L1734" i="11"/>
  <c r="L1735" i="11"/>
  <c r="L1736" i="11"/>
  <c r="L1737" i="11"/>
  <c r="L1738" i="11"/>
  <c r="L1739" i="11"/>
  <c r="L1740" i="11"/>
  <c r="L1741" i="11"/>
  <c r="L1742" i="11"/>
  <c r="L1743" i="11"/>
  <c r="L1744" i="11"/>
  <c r="L1745" i="11"/>
  <c r="L1746" i="11"/>
  <c r="L1747" i="11"/>
  <c r="L1748" i="11"/>
  <c r="L1749" i="11"/>
  <c r="L1750" i="11"/>
  <c r="L1751" i="11"/>
  <c r="L1752" i="11"/>
  <c r="L1753" i="11"/>
  <c r="L1754" i="11"/>
  <c r="L1755" i="11"/>
  <c r="L1756" i="11"/>
  <c r="L1757" i="11"/>
  <c r="L1758" i="11"/>
  <c r="L1759" i="11"/>
  <c r="L1760" i="11"/>
  <c r="L1761" i="11"/>
  <c r="L1762" i="11"/>
  <c r="L1763" i="11"/>
  <c r="L1764" i="11"/>
  <c r="L1765" i="11"/>
  <c r="L1766" i="11"/>
  <c r="L1767" i="11"/>
  <c r="L1768" i="11"/>
  <c r="L1769" i="11"/>
  <c r="L1770" i="11"/>
  <c r="L1771" i="11"/>
  <c r="L1772" i="11"/>
  <c r="L1773" i="11"/>
  <c r="L1774" i="11"/>
  <c r="L1775" i="11"/>
  <c r="L1776" i="11"/>
  <c r="L1777" i="11"/>
  <c r="L1778" i="11"/>
  <c r="L1779" i="11"/>
  <c r="L1780" i="11"/>
  <c r="L1781" i="11"/>
  <c r="L1783" i="11"/>
  <c r="L1784" i="11"/>
  <c r="L1785" i="11"/>
  <c r="L1786" i="11"/>
  <c r="L1787" i="11"/>
  <c r="L1788" i="11"/>
  <c r="L1789" i="11"/>
  <c r="L1790" i="11"/>
  <c r="L1791" i="11"/>
  <c r="L1792" i="11"/>
  <c r="L1793" i="11"/>
  <c r="L1794" i="11"/>
  <c r="L1795" i="11"/>
  <c r="L1796" i="11"/>
  <c r="L1797" i="11"/>
  <c r="L1798" i="11"/>
  <c r="L1799" i="11"/>
  <c r="L1800" i="11"/>
  <c r="L1801" i="11"/>
  <c r="L1802" i="11"/>
  <c r="L1803" i="11"/>
  <c r="L1804" i="11"/>
  <c r="L1805" i="11"/>
  <c r="L1806" i="11"/>
  <c r="L1807" i="11"/>
  <c r="L1808" i="11"/>
  <c r="L1809" i="11"/>
  <c r="L1810" i="11"/>
  <c r="L1811" i="11"/>
  <c r="L1812" i="11"/>
  <c r="L1813" i="11"/>
  <c r="L1814" i="11"/>
  <c r="L1815" i="11"/>
  <c r="L1816" i="11"/>
  <c r="L1817" i="11"/>
  <c r="L1818" i="11"/>
  <c r="L1819" i="11"/>
  <c r="L1820" i="11"/>
  <c r="L1821" i="11"/>
  <c r="L1822" i="11"/>
  <c r="L1823" i="11"/>
  <c r="L1824" i="11"/>
  <c r="L1825" i="11"/>
  <c r="L1826" i="11"/>
  <c r="L1827" i="11"/>
  <c r="L1828" i="11"/>
  <c r="L1829" i="11"/>
  <c r="L1830" i="11"/>
  <c r="L1831" i="11"/>
  <c r="L1832" i="11"/>
  <c r="L1833" i="11"/>
  <c r="L1834" i="11"/>
  <c r="L1835" i="11"/>
  <c r="L1836" i="11"/>
  <c r="L1837" i="11"/>
  <c r="L1838" i="11"/>
  <c r="L1839" i="11"/>
  <c r="L1840" i="11"/>
  <c r="L1841" i="11"/>
  <c r="L1842" i="11"/>
  <c r="L1843" i="11"/>
  <c r="L1844" i="11"/>
  <c r="L1845" i="11"/>
  <c r="L1846" i="11"/>
  <c r="L1847" i="11"/>
  <c r="L1848" i="11"/>
  <c r="L1849" i="11"/>
  <c r="L1850" i="11"/>
  <c r="L1851" i="11"/>
  <c r="L1852" i="11"/>
  <c r="L1853" i="11"/>
  <c r="L1854" i="11"/>
  <c r="L1855" i="11"/>
  <c r="L1856" i="11"/>
  <c r="L1857" i="11"/>
  <c r="L1858" i="11"/>
  <c r="L1859" i="11"/>
  <c r="L1860" i="11"/>
  <c r="L1861" i="11"/>
  <c r="L1862" i="11"/>
  <c r="L1863" i="11"/>
  <c r="L1864" i="11"/>
  <c r="L1865" i="11"/>
  <c r="L1866" i="11"/>
  <c r="L1867" i="11"/>
  <c r="L1868" i="11"/>
  <c r="L1869" i="11"/>
  <c r="L1870" i="11"/>
  <c r="L1871" i="11"/>
  <c r="L1872" i="11"/>
  <c r="L1873" i="11"/>
  <c r="L1874" i="11"/>
  <c r="L1875" i="11"/>
  <c r="L1876" i="11"/>
  <c r="L1877" i="11"/>
  <c r="L1878" i="11"/>
  <c r="L1879" i="11"/>
  <c r="L1880" i="11"/>
  <c r="L1881" i="11"/>
  <c r="L1882" i="11"/>
  <c r="L1883" i="11"/>
  <c r="L1884" i="11"/>
  <c r="L1885" i="11"/>
  <c r="L1886" i="11"/>
  <c r="L1887" i="11"/>
  <c r="L1888" i="11"/>
  <c r="L1889" i="11"/>
  <c r="L1890" i="11"/>
  <c r="L1891" i="11"/>
  <c r="L1892" i="11"/>
  <c r="L1893" i="11"/>
  <c r="L1894" i="11"/>
  <c r="L1895" i="11"/>
  <c r="L1896" i="11"/>
  <c r="L1897" i="11"/>
  <c r="L1898" i="11"/>
  <c r="L1899" i="11"/>
  <c r="L1900" i="11"/>
  <c r="L1901" i="11"/>
  <c r="L1902" i="11"/>
  <c r="L1903" i="11"/>
  <c r="L1904" i="11"/>
  <c r="L1905" i="11"/>
  <c r="L1906" i="11"/>
  <c r="L1907" i="11"/>
  <c r="L1908" i="11"/>
  <c r="L1909" i="11"/>
  <c r="L1910" i="11"/>
  <c r="L1911" i="11"/>
  <c r="L1912" i="11"/>
  <c r="L1913" i="11"/>
  <c r="L1914" i="11"/>
  <c r="L1915" i="11"/>
  <c r="L1916" i="11"/>
  <c r="L1917" i="11"/>
  <c r="L1918" i="11"/>
  <c r="L1919" i="11"/>
  <c r="L1920" i="11"/>
  <c r="L1921" i="11"/>
  <c r="L1922" i="11"/>
  <c r="L1923" i="11"/>
  <c r="L1924" i="11"/>
  <c r="L1925" i="11"/>
  <c r="L1926" i="11"/>
  <c r="L1927" i="11"/>
  <c r="L1928" i="11"/>
  <c r="L1929" i="11"/>
  <c r="L1930" i="11"/>
  <c r="L1931" i="11"/>
  <c r="L1932" i="11"/>
  <c r="L1933" i="11"/>
  <c r="L1934" i="11"/>
  <c r="L1935" i="11"/>
  <c r="L1936" i="11"/>
  <c r="L1937" i="11"/>
  <c r="L1938" i="11"/>
  <c r="L1939" i="11"/>
  <c r="L1940" i="11"/>
  <c r="L1941" i="11"/>
  <c r="L1942" i="11"/>
  <c r="L1943" i="11"/>
  <c r="L1944" i="11"/>
  <c r="L1945" i="11"/>
  <c r="L1946" i="11"/>
  <c r="L1947" i="11"/>
  <c r="L1948" i="11"/>
  <c r="L1949" i="11"/>
  <c r="L1950" i="11"/>
  <c r="L1951" i="11"/>
  <c r="L1952" i="11"/>
  <c r="L1953" i="11"/>
  <c r="L1954" i="11"/>
  <c r="L1955" i="11"/>
  <c r="L1956" i="11"/>
  <c r="L1957" i="11"/>
  <c r="L1958" i="11"/>
  <c r="L1959" i="11"/>
  <c r="L1960" i="11"/>
  <c r="L1961" i="11"/>
  <c r="L1962" i="11"/>
  <c r="L1963" i="11"/>
  <c r="L1964" i="11"/>
  <c r="L1965" i="11"/>
  <c r="L1966" i="11"/>
  <c r="L1967" i="11"/>
  <c r="L1968" i="11"/>
  <c r="L1969" i="11"/>
  <c r="L1970" i="11"/>
  <c r="L1971" i="11"/>
  <c r="L1972" i="11"/>
  <c r="L1973" i="11"/>
  <c r="L1974" i="11"/>
  <c r="L1975" i="11"/>
  <c r="L1976" i="11"/>
  <c r="L1977" i="11"/>
  <c r="L1978" i="11"/>
  <c r="L1979" i="11"/>
  <c r="L1980" i="11"/>
  <c r="L1981" i="11"/>
  <c r="L1982" i="11"/>
  <c r="L1983" i="11"/>
  <c r="L1984" i="11"/>
  <c r="L1985" i="11"/>
  <c r="L1986" i="11"/>
  <c r="L1987" i="11"/>
  <c r="L1988" i="11"/>
  <c r="L1989" i="11"/>
  <c r="L1990" i="11"/>
  <c r="L1991" i="11"/>
  <c r="L1992" i="11"/>
  <c r="L1993" i="11"/>
  <c r="L1994" i="11"/>
  <c r="L1995" i="11"/>
  <c r="L1996" i="11"/>
  <c r="L1997" i="11"/>
  <c r="L1998" i="11"/>
  <c r="L1999" i="11"/>
  <c r="L2000" i="11"/>
  <c r="L2001" i="11"/>
  <c r="L2002" i="11"/>
  <c r="L2003" i="11"/>
  <c r="L2004" i="11"/>
  <c r="L2005" i="11"/>
  <c r="L2006" i="11"/>
  <c r="L2007" i="11"/>
  <c r="L2008" i="11"/>
  <c r="L2009" i="11"/>
  <c r="L2010" i="11"/>
  <c r="L2011" i="11"/>
  <c r="L2012" i="11"/>
  <c r="L2013" i="11"/>
  <c r="L2014" i="11"/>
  <c r="L2015" i="11"/>
  <c r="L2016" i="11"/>
  <c r="L2017" i="11"/>
  <c r="L2018" i="11"/>
  <c r="L2019" i="11"/>
  <c r="L2020" i="11"/>
  <c r="L2021" i="11"/>
  <c r="L2022" i="11"/>
  <c r="L2023" i="11"/>
  <c r="L2024" i="11"/>
  <c r="L2025" i="11"/>
  <c r="L2026" i="11"/>
  <c r="L2027" i="11"/>
  <c r="L2028" i="11"/>
  <c r="L2029" i="11"/>
  <c r="L2030" i="11"/>
  <c r="L2031" i="11"/>
  <c r="L2032" i="11"/>
  <c r="L2033" i="11"/>
  <c r="L2034" i="11"/>
  <c r="L2035" i="11"/>
  <c r="L2036" i="11"/>
  <c r="L2037" i="11"/>
  <c r="L2038" i="11"/>
  <c r="L2039" i="11"/>
  <c r="L2040" i="11"/>
  <c r="L2041" i="11"/>
  <c r="L2042" i="11"/>
  <c r="L2043" i="11"/>
  <c r="L2044" i="11"/>
  <c r="L2045" i="11"/>
  <c r="L2046" i="11"/>
  <c r="L2047" i="11"/>
  <c r="L2048" i="11"/>
  <c r="L2049" i="11"/>
  <c r="L2050" i="11"/>
  <c r="L2051" i="11"/>
  <c r="L2052" i="11"/>
  <c r="L2053" i="11"/>
  <c r="L2054" i="11"/>
  <c r="L2055" i="11"/>
  <c r="L2056" i="11"/>
  <c r="L2057" i="11"/>
  <c r="L2058" i="11"/>
  <c r="L2059" i="11"/>
  <c r="L2060" i="11"/>
  <c r="L2061" i="11"/>
  <c r="L2062" i="11"/>
  <c r="L2063" i="11"/>
  <c r="L2064" i="11"/>
  <c r="L2065" i="11"/>
  <c r="L2066" i="11"/>
  <c r="L2067" i="11"/>
  <c r="L2068" i="11"/>
  <c r="L2069" i="11"/>
  <c r="L2070" i="11"/>
  <c r="L2071" i="11"/>
  <c r="L2072" i="11"/>
  <c r="L2073" i="11"/>
  <c r="L2074" i="11"/>
  <c r="L2075" i="11"/>
  <c r="L2076" i="11"/>
  <c r="L2077" i="11"/>
  <c r="L2078" i="11"/>
  <c r="L2079" i="11"/>
  <c r="L2080" i="11"/>
  <c r="L2081" i="11"/>
  <c r="L2082" i="11"/>
  <c r="L2083" i="11"/>
  <c r="L2084" i="11"/>
  <c r="L2085" i="11"/>
  <c r="L2086" i="11"/>
  <c r="L2087" i="11"/>
  <c r="L2088" i="11"/>
  <c r="L2089" i="11"/>
  <c r="L2090" i="11"/>
  <c r="L2091" i="11"/>
  <c r="L2092" i="11"/>
  <c r="L2093" i="11"/>
  <c r="L2094" i="11"/>
  <c r="L2095" i="11"/>
  <c r="L2096" i="11"/>
  <c r="L2097" i="11"/>
  <c r="L2098" i="11"/>
  <c r="L2099" i="11"/>
  <c r="L2100" i="11"/>
  <c r="L2101" i="11"/>
  <c r="L2102" i="11"/>
  <c r="L2103" i="11"/>
  <c r="L2104" i="11"/>
  <c r="L2105" i="11"/>
  <c r="L2106" i="11"/>
  <c r="L2107" i="11"/>
  <c r="L2108" i="11"/>
  <c r="L2109" i="11"/>
  <c r="L2110" i="11"/>
  <c r="L2111" i="11"/>
  <c r="L2112" i="11"/>
  <c r="L2113" i="11"/>
  <c r="L2114" i="11"/>
  <c r="L2115" i="11"/>
  <c r="L2116" i="11"/>
  <c r="L2117" i="11"/>
  <c r="L2118" i="11"/>
  <c r="L2119" i="11"/>
  <c r="L2120" i="11"/>
  <c r="L2121" i="11"/>
  <c r="L2122" i="11"/>
  <c r="L2123" i="11"/>
  <c r="L2124" i="11"/>
  <c r="L2125" i="11"/>
  <c r="L2126" i="11"/>
  <c r="L2127" i="11"/>
  <c r="L2128" i="11"/>
  <c r="L2129" i="11"/>
  <c r="L2130" i="11"/>
  <c r="L2131" i="11"/>
  <c r="L2132" i="11"/>
  <c r="L2133" i="11"/>
  <c r="L2134" i="11"/>
  <c r="L2135" i="11"/>
  <c r="L2136" i="11"/>
  <c r="L2137" i="11"/>
  <c r="L2138" i="11"/>
  <c r="L2139" i="11"/>
  <c r="L2140" i="11"/>
  <c r="L2141" i="11"/>
  <c r="L2142" i="11"/>
  <c r="L2143" i="11"/>
  <c r="L2144" i="11"/>
  <c r="L2145" i="11"/>
  <c r="L2146" i="11"/>
  <c r="L2147" i="11"/>
  <c r="L2148" i="11"/>
  <c r="L2149" i="11"/>
  <c r="L2150" i="11"/>
  <c r="L2151" i="11"/>
  <c r="L2152" i="11"/>
  <c r="L2153" i="11"/>
  <c r="L2154" i="11"/>
  <c r="L2155" i="11"/>
  <c r="L2156" i="11"/>
  <c r="L2157" i="11"/>
  <c r="L2158" i="11"/>
  <c r="L2159" i="11"/>
  <c r="L2160" i="11"/>
  <c r="L2161" i="11"/>
  <c r="L2162" i="11"/>
  <c r="L2163" i="11"/>
  <c r="L2164" i="11"/>
  <c r="L2165" i="11"/>
  <c r="L2166" i="11"/>
  <c r="L2167" i="11"/>
  <c r="L2168" i="11"/>
  <c r="L2169" i="11"/>
  <c r="L2170" i="11"/>
  <c r="L2171" i="11"/>
  <c r="L2172" i="11"/>
  <c r="L2173" i="11"/>
  <c r="L2174" i="11"/>
  <c r="L2175" i="11"/>
  <c r="L2176" i="11"/>
  <c r="L2177" i="11"/>
  <c r="L2178" i="11"/>
  <c r="L2179" i="11"/>
  <c r="L2180" i="11"/>
  <c r="L2181" i="11"/>
  <c r="L2182" i="11"/>
  <c r="L2183" i="11"/>
  <c r="L2184" i="11"/>
  <c r="L2185" i="11"/>
  <c r="L2186" i="11"/>
  <c r="L2187" i="11"/>
  <c r="L2188" i="11"/>
  <c r="L2189" i="11"/>
  <c r="L2190" i="11"/>
  <c r="L2191" i="11"/>
  <c r="L2192" i="11"/>
  <c r="L2193" i="11"/>
  <c r="L2194" i="11"/>
  <c r="L2195" i="11"/>
  <c r="L2196" i="11"/>
  <c r="L2197" i="11"/>
  <c r="L2198" i="11"/>
  <c r="L2199" i="11"/>
  <c r="L2200" i="11"/>
  <c r="L2201" i="11"/>
  <c r="L2202" i="11"/>
  <c r="L2203" i="11"/>
  <c r="L2204" i="11"/>
  <c r="L2205" i="11"/>
  <c r="L2206" i="11"/>
  <c r="L2207" i="11"/>
  <c r="L2208" i="11"/>
  <c r="L2209" i="11"/>
  <c r="L2210" i="11"/>
  <c r="L2211" i="11"/>
  <c r="L2212" i="11"/>
  <c r="L2213" i="11"/>
  <c r="L2214" i="11"/>
  <c r="L2215" i="11"/>
  <c r="L2216" i="11"/>
  <c r="L2217" i="11"/>
  <c r="L2218" i="11"/>
  <c r="L2219" i="11"/>
  <c r="L2220" i="11"/>
  <c r="L2221" i="11"/>
  <c r="L2222" i="11"/>
  <c r="L2223" i="11"/>
  <c r="L2224" i="11"/>
  <c r="L2225" i="11"/>
  <c r="L2226" i="11"/>
  <c r="L2227" i="11"/>
  <c r="L2228" i="11"/>
  <c r="L2229" i="11"/>
  <c r="L2230" i="11"/>
  <c r="L2231" i="11"/>
  <c r="L2232" i="11"/>
  <c r="L2233" i="11"/>
  <c r="L2234" i="11"/>
  <c r="L2235" i="11"/>
  <c r="L2236" i="11"/>
  <c r="L2237" i="11"/>
  <c r="L2238" i="11"/>
  <c r="L2239" i="11"/>
  <c r="L2240" i="11"/>
  <c r="L2241" i="11"/>
  <c r="L2242" i="11"/>
  <c r="L2243" i="11"/>
  <c r="L2244" i="11"/>
  <c r="L2245" i="11"/>
  <c r="L2246" i="11"/>
  <c r="L2247" i="11"/>
  <c r="L2248" i="11"/>
  <c r="L2249" i="11"/>
  <c r="L2250" i="11"/>
  <c r="L2251" i="11"/>
  <c r="L2252" i="11"/>
  <c r="L2253" i="11"/>
  <c r="L2254" i="11"/>
  <c r="L2255" i="11"/>
  <c r="L2256" i="11"/>
  <c r="L2257" i="11"/>
  <c r="L2258" i="11"/>
  <c r="L2259" i="11"/>
  <c r="L2260" i="11"/>
  <c r="L2261" i="11"/>
  <c r="L2262" i="11"/>
  <c r="L2263" i="11"/>
  <c r="L2264" i="11"/>
  <c r="L2265" i="11"/>
  <c r="L2266" i="11"/>
  <c r="L2267" i="11"/>
  <c r="L2268" i="11"/>
  <c r="L2269" i="11"/>
  <c r="L2270" i="11"/>
  <c r="L2271" i="11"/>
  <c r="L2272" i="11"/>
  <c r="L2273" i="11"/>
  <c r="L2274" i="11"/>
  <c r="L2275" i="11"/>
  <c r="L2276" i="11"/>
  <c r="L2277" i="11"/>
  <c r="L2278" i="11"/>
  <c r="L2279" i="11"/>
  <c r="L2280" i="11"/>
  <c r="L2281" i="11"/>
  <c r="L2282" i="11"/>
  <c r="L2283" i="11"/>
  <c r="L2284" i="11"/>
  <c r="L2285" i="11"/>
  <c r="L2286" i="11"/>
  <c r="L2287" i="11"/>
  <c r="L2288" i="11"/>
  <c r="L2289" i="11"/>
  <c r="L2290" i="11"/>
  <c r="L2291" i="11"/>
  <c r="L2292" i="11"/>
  <c r="L2293" i="11"/>
  <c r="L2294" i="11"/>
  <c r="L2295" i="11"/>
  <c r="L2296" i="11"/>
  <c r="L2297" i="11"/>
  <c r="L2298" i="11"/>
  <c r="L2299" i="11"/>
  <c r="L2300" i="11"/>
  <c r="L2301" i="11"/>
  <c r="L2302" i="11"/>
  <c r="L2303" i="11"/>
  <c r="L2304" i="11"/>
  <c r="L2305" i="11"/>
  <c r="L2306" i="11"/>
  <c r="L2307" i="11"/>
  <c r="L2308" i="11"/>
  <c r="L2309" i="11"/>
  <c r="L2310" i="11"/>
  <c r="L2311" i="11"/>
  <c r="L2312" i="11"/>
  <c r="L2313" i="11"/>
  <c r="L2314" i="11"/>
  <c r="L2315" i="11"/>
  <c r="L2316" i="11"/>
  <c r="L2317" i="11"/>
  <c r="L2318" i="11"/>
  <c r="L2319" i="11"/>
  <c r="L2320" i="11"/>
  <c r="L2321" i="11"/>
  <c r="L2322" i="11"/>
  <c r="L2323" i="11"/>
  <c r="L2324" i="11"/>
  <c r="L2325" i="11"/>
  <c r="L2326" i="11"/>
  <c r="L2327" i="11"/>
  <c r="L2328" i="11"/>
  <c r="L2329" i="11"/>
  <c r="L2330" i="11"/>
  <c r="L2331" i="11"/>
  <c r="L2332" i="11"/>
  <c r="L2333" i="11"/>
  <c r="L2334" i="11"/>
  <c r="L2335" i="11"/>
  <c r="L2336" i="11"/>
  <c r="L2337" i="11"/>
  <c r="L2338" i="11"/>
  <c r="L2339" i="11"/>
  <c r="L2340" i="11"/>
  <c r="L2341" i="11"/>
  <c r="L2342" i="11"/>
  <c r="L2343" i="11"/>
  <c r="L2344" i="11"/>
  <c r="L2345" i="11"/>
  <c r="L2346" i="11"/>
  <c r="L2347" i="11"/>
  <c r="L2348" i="11"/>
  <c r="L2349" i="11"/>
  <c r="L2350" i="11"/>
  <c r="L2351" i="11"/>
  <c r="L2352" i="11"/>
  <c r="L2353" i="11"/>
  <c r="L2354" i="11"/>
  <c r="L2355" i="11"/>
  <c r="L2356" i="11"/>
  <c r="L2357" i="11"/>
  <c r="L2358" i="11"/>
  <c r="L2359" i="11"/>
  <c r="L2360" i="11"/>
  <c r="L2361" i="11"/>
  <c r="L2362" i="11"/>
  <c r="L2363" i="11"/>
  <c r="L2364" i="11"/>
  <c r="L2365" i="11"/>
  <c r="L2366" i="11"/>
  <c r="L2367" i="11"/>
  <c r="L2368" i="11"/>
  <c r="L2369" i="11"/>
  <c r="L2370" i="11"/>
  <c r="L2371" i="11"/>
  <c r="L2372" i="11"/>
  <c r="L2373" i="11"/>
  <c r="L2374" i="11"/>
  <c r="L2375" i="11"/>
  <c r="L2376" i="11"/>
  <c r="L2377" i="11"/>
  <c r="L2378" i="11"/>
  <c r="L2379" i="11"/>
  <c r="L2380" i="11"/>
  <c r="L2381" i="11"/>
  <c r="L2382" i="11"/>
  <c r="L2383" i="11"/>
  <c r="L2384" i="11"/>
  <c r="L2385" i="11"/>
  <c r="L2386" i="11"/>
  <c r="L2387" i="11"/>
  <c r="L2388" i="11"/>
  <c r="L2389" i="11"/>
  <c r="L2390" i="11"/>
  <c r="L2391" i="11"/>
  <c r="L2392" i="11"/>
  <c r="L2393" i="11"/>
  <c r="L2394" i="11"/>
  <c r="L2395" i="11"/>
  <c r="L2396" i="11"/>
  <c r="L2397" i="11"/>
  <c r="L2398" i="11"/>
  <c r="L2399" i="11"/>
  <c r="L2400" i="11"/>
  <c r="L2401" i="11"/>
  <c r="L2402" i="11"/>
  <c r="L2403" i="11"/>
  <c r="L2404" i="11"/>
  <c r="L2405" i="11"/>
  <c r="L2406" i="11"/>
  <c r="L2407" i="11"/>
  <c r="L2408" i="11"/>
  <c r="L2409" i="11"/>
  <c r="L2410" i="11"/>
  <c r="L2411" i="11"/>
  <c r="L2412" i="11"/>
  <c r="L2413" i="11"/>
  <c r="L2414" i="11"/>
  <c r="L2415" i="11"/>
  <c r="L2416" i="11"/>
  <c r="L2417" i="11"/>
  <c r="L2418" i="11"/>
  <c r="L2419" i="11"/>
  <c r="L2420" i="11"/>
  <c r="L2421" i="11"/>
  <c r="L2422" i="11"/>
  <c r="L2423" i="11"/>
  <c r="L2424" i="11"/>
  <c r="L2425" i="11"/>
  <c r="L2426" i="11"/>
  <c r="L2427" i="11"/>
  <c r="L2428" i="11"/>
  <c r="L2429" i="11"/>
  <c r="L2430" i="11"/>
  <c r="L2431" i="11"/>
  <c r="L2432" i="11"/>
  <c r="L2433" i="11"/>
  <c r="L2434" i="11"/>
  <c r="L2435" i="11"/>
  <c r="L2436" i="11"/>
  <c r="L2437" i="11"/>
  <c r="L2438" i="11"/>
  <c r="L2439" i="11"/>
  <c r="L2440" i="11"/>
  <c r="L2441" i="11"/>
  <c r="L2442" i="11"/>
  <c r="L2443" i="11"/>
  <c r="L2444" i="11"/>
  <c r="L2445" i="11"/>
  <c r="L2446" i="11"/>
  <c r="L2447" i="11"/>
  <c r="L2448" i="11"/>
  <c r="L2449" i="11"/>
  <c r="L2450" i="11"/>
  <c r="L2451" i="11"/>
  <c r="L2452" i="11"/>
  <c r="L2453" i="11"/>
  <c r="L2454" i="11"/>
  <c r="L2455" i="11"/>
  <c r="L2456" i="11"/>
  <c r="L2457" i="11"/>
  <c r="L2458" i="11"/>
  <c r="L2459" i="11"/>
  <c r="L2460" i="11"/>
  <c r="L2461" i="11"/>
  <c r="L2462" i="11"/>
  <c r="L2463" i="11"/>
  <c r="L2464" i="11"/>
  <c r="L2465" i="11"/>
  <c r="L2466" i="11"/>
  <c r="L2467" i="11"/>
  <c r="L2468" i="11"/>
  <c r="L2469" i="11"/>
  <c r="L2470" i="11"/>
  <c r="L2471" i="11"/>
  <c r="L2472" i="11"/>
  <c r="L2473" i="11"/>
  <c r="L2474" i="11"/>
  <c r="L2475" i="11"/>
  <c r="L2476" i="11"/>
  <c r="L2477" i="11"/>
  <c r="L2478" i="11"/>
  <c r="L2479" i="11"/>
  <c r="L2480" i="11"/>
  <c r="L2481" i="11"/>
  <c r="L2482" i="11"/>
  <c r="L2483" i="11"/>
  <c r="L2484" i="11"/>
  <c r="L2485" i="11"/>
  <c r="L2486" i="11"/>
  <c r="L2487" i="11"/>
  <c r="L2488" i="11"/>
  <c r="L2489" i="11"/>
  <c r="L2490" i="11"/>
  <c r="L2491" i="11"/>
  <c r="L2492" i="11"/>
  <c r="L2493" i="11"/>
  <c r="L2494" i="11"/>
  <c r="L2495" i="11"/>
  <c r="L2496" i="11"/>
  <c r="L2497" i="11"/>
  <c r="L2498" i="11"/>
  <c r="L2499" i="11"/>
  <c r="L2500" i="11"/>
  <c r="L2501" i="11"/>
  <c r="L2502" i="11"/>
  <c r="L2503" i="11"/>
  <c r="L2504" i="11"/>
  <c r="L2505" i="11"/>
  <c r="L2506" i="11"/>
  <c r="L2507" i="11"/>
  <c r="L2508" i="11"/>
  <c r="L2509" i="11"/>
  <c r="L2510" i="11"/>
  <c r="L2511" i="11"/>
  <c r="L2512" i="11"/>
  <c r="L2513" i="11"/>
  <c r="L2514" i="11"/>
  <c r="L2515" i="11"/>
  <c r="L2516" i="11"/>
  <c r="L2517" i="11"/>
  <c r="L2518" i="11"/>
  <c r="L2519" i="11"/>
  <c r="L2520" i="11"/>
  <c r="L2521" i="11"/>
  <c r="L2522" i="11"/>
  <c r="L2523" i="11"/>
  <c r="L2524" i="11"/>
  <c r="L2525" i="11"/>
  <c r="L2526" i="11"/>
  <c r="L2527" i="11"/>
  <c r="L2528" i="11"/>
  <c r="L2529" i="11"/>
  <c r="L2530" i="11"/>
  <c r="L2531" i="11"/>
  <c r="L2532" i="11"/>
  <c r="L2533" i="11"/>
  <c r="L2534" i="11"/>
  <c r="L2535" i="11"/>
  <c r="L2536" i="11"/>
  <c r="L2537" i="11"/>
  <c r="L2538" i="11"/>
  <c r="L2539" i="11"/>
  <c r="L2540" i="11"/>
  <c r="L2541" i="11"/>
  <c r="L2542" i="11"/>
  <c r="L2543" i="11"/>
  <c r="L2544" i="11"/>
  <c r="L2545" i="11"/>
  <c r="L2546" i="11"/>
  <c r="L2547" i="11"/>
  <c r="L2548" i="11"/>
  <c r="L2549" i="11"/>
  <c r="L2550" i="11"/>
  <c r="L2551" i="11"/>
  <c r="L2552" i="11"/>
  <c r="L2553" i="11"/>
  <c r="L2554" i="11"/>
  <c r="L2555" i="11"/>
  <c r="L2556" i="11"/>
  <c r="L2557" i="11"/>
  <c r="L2558" i="11"/>
  <c r="L2559" i="11"/>
  <c r="L2560" i="11"/>
  <c r="L2561" i="11"/>
  <c r="L2562" i="11"/>
  <c r="L2563" i="11"/>
  <c r="L2564" i="11"/>
  <c r="L2565" i="11"/>
  <c r="L2566" i="11"/>
  <c r="L2567" i="11"/>
  <c r="L2568" i="11"/>
  <c r="L2569" i="11"/>
  <c r="L2570" i="11"/>
  <c r="L2571" i="11"/>
  <c r="L2572" i="11"/>
  <c r="L2573" i="11"/>
  <c r="L2574" i="11"/>
  <c r="L2575" i="11"/>
  <c r="L2576" i="11"/>
  <c r="L2577" i="11"/>
  <c r="L2578" i="11"/>
  <c r="L2579" i="11"/>
  <c r="L2580" i="11"/>
  <c r="L2581" i="11"/>
  <c r="L2582" i="11"/>
  <c r="L2583" i="11"/>
  <c r="L2584" i="11"/>
  <c r="L2585" i="11"/>
  <c r="L2586" i="11"/>
  <c r="L2587" i="11"/>
  <c r="L2588" i="11"/>
  <c r="L2589" i="11"/>
  <c r="L2590" i="11"/>
  <c r="L2591" i="11"/>
  <c r="L2592" i="11"/>
  <c r="L2593" i="11"/>
  <c r="L2594" i="11"/>
  <c r="L2595" i="11"/>
  <c r="L2596" i="11"/>
  <c r="L2597" i="11"/>
  <c r="L2598" i="11"/>
  <c r="L2599" i="11"/>
  <c r="L2600" i="11"/>
  <c r="L2601" i="11"/>
  <c r="L2602" i="11"/>
  <c r="L2603" i="11"/>
  <c r="L2604" i="11"/>
  <c r="L2605" i="11"/>
  <c r="L2606" i="11"/>
  <c r="L2607" i="11"/>
  <c r="L2608" i="11"/>
  <c r="L2609" i="11"/>
  <c r="L2610" i="11"/>
  <c r="L2611" i="11"/>
  <c r="L2612" i="11"/>
  <c r="L2613" i="11"/>
  <c r="L2614" i="11"/>
  <c r="L2615" i="11"/>
  <c r="L2616" i="11"/>
  <c r="L2617" i="11"/>
  <c r="L2618" i="11"/>
  <c r="L2619" i="11"/>
  <c r="L2620" i="11"/>
  <c r="L2621" i="11"/>
  <c r="L2622" i="11"/>
  <c r="L2623" i="11"/>
  <c r="L2624" i="11"/>
  <c r="L2625" i="11"/>
  <c r="L2626" i="11"/>
  <c r="L2627" i="11"/>
  <c r="L2628" i="11"/>
  <c r="L2629" i="11"/>
  <c r="L2630" i="11"/>
  <c r="L2631" i="11"/>
  <c r="L2632" i="11"/>
  <c r="L2633" i="11"/>
  <c r="L2634" i="11"/>
  <c r="L2635" i="11"/>
  <c r="L2636" i="11"/>
  <c r="L2637" i="11"/>
  <c r="L2638" i="11"/>
  <c r="L2639" i="11"/>
  <c r="L2640" i="11"/>
  <c r="L2641" i="11"/>
  <c r="L2642" i="11"/>
  <c r="L2643" i="11"/>
  <c r="L2644" i="11"/>
  <c r="L2645" i="11"/>
  <c r="L2646" i="11"/>
  <c r="L2647" i="11"/>
  <c r="L2648" i="11"/>
  <c r="L2649" i="11"/>
  <c r="L2650" i="11"/>
  <c r="L2651" i="11"/>
  <c r="L2652" i="11"/>
  <c r="L2653" i="11"/>
  <c r="L2654" i="11"/>
  <c r="L2655" i="11"/>
  <c r="L2656" i="11"/>
  <c r="L2657" i="11"/>
  <c r="L2658" i="11"/>
  <c r="L2659" i="11"/>
  <c r="L2660" i="11"/>
  <c r="L2661" i="11"/>
  <c r="L2662" i="11"/>
  <c r="L2663" i="11"/>
  <c r="L2664" i="11"/>
  <c r="L2665" i="11"/>
  <c r="L2666" i="11"/>
  <c r="L2667" i="11"/>
  <c r="L2668" i="11"/>
  <c r="L2669" i="11"/>
  <c r="L2670" i="11"/>
  <c r="L2671" i="11"/>
  <c r="L2672" i="11"/>
  <c r="L2673" i="11"/>
  <c r="L2674" i="11"/>
  <c r="L2675" i="11"/>
  <c r="L2676" i="11"/>
  <c r="L2677" i="11"/>
  <c r="L2678" i="11"/>
  <c r="L2679" i="11"/>
  <c r="L2680" i="11"/>
  <c r="L2681" i="11"/>
  <c r="L2682" i="11"/>
  <c r="L2683" i="11"/>
  <c r="L2684" i="11"/>
  <c r="L2685" i="11"/>
  <c r="L2686" i="11"/>
  <c r="L2687" i="11"/>
  <c r="L2688" i="11"/>
  <c r="L2689" i="11"/>
  <c r="L2690" i="11"/>
  <c r="L2691" i="11"/>
  <c r="L2692" i="11"/>
  <c r="L2693" i="11"/>
  <c r="L2694" i="11"/>
  <c r="L2695" i="11"/>
  <c r="L2696" i="11"/>
  <c r="L2697" i="11"/>
  <c r="L2698" i="11"/>
  <c r="L2699" i="11"/>
  <c r="L2700" i="11"/>
  <c r="L2701" i="11"/>
  <c r="L2702" i="11"/>
  <c r="L2703" i="11"/>
  <c r="L2704" i="11"/>
  <c r="L2705" i="11"/>
  <c r="L2706" i="11"/>
  <c r="L2707" i="11"/>
  <c r="L2708" i="11"/>
  <c r="L2709" i="11"/>
  <c r="L2710" i="11"/>
  <c r="L2711" i="11"/>
  <c r="L2712" i="11"/>
  <c r="L2713" i="11"/>
  <c r="L2714" i="11"/>
  <c r="L2715" i="11"/>
  <c r="L2716" i="11"/>
  <c r="L2717" i="11"/>
  <c r="L2718" i="11"/>
  <c r="L2719" i="11"/>
  <c r="L2720" i="11"/>
  <c r="L2721" i="11"/>
  <c r="L2722" i="11"/>
  <c r="L2723" i="11"/>
  <c r="L2724" i="11"/>
  <c r="L2725" i="11"/>
  <c r="L2726" i="11"/>
  <c r="L2727" i="11"/>
  <c r="L2728" i="11"/>
  <c r="L2729" i="11"/>
  <c r="L2730" i="11"/>
  <c r="L2731" i="11"/>
  <c r="L2732" i="11"/>
  <c r="L2733" i="11"/>
  <c r="L2734" i="11"/>
  <c r="L2735" i="11"/>
  <c r="L2736" i="11"/>
  <c r="L2737" i="11"/>
  <c r="L2738" i="11"/>
  <c r="L2739" i="11"/>
  <c r="L2740" i="11"/>
  <c r="L2741" i="11"/>
  <c r="L2742" i="11"/>
  <c r="L2743" i="11"/>
  <c r="L2744" i="11"/>
  <c r="L2745" i="11"/>
  <c r="L2746" i="11"/>
  <c r="L2747" i="11"/>
  <c r="L2748" i="11"/>
  <c r="L2749" i="11"/>
  <c r="L2750" i="11"/>
  <c r="L2751" i="11"/>
  <c r="L2752" i="11"/>
  <c r="L2753" i="11"/>
  <c r="L2754" i="11"/>
  <c r="L2755" i="11"/>
  <c r="L2756" i="11"/>
  <c r="L2757" i="11"/>
  <c r="L2758" i="11"/>
  <c r="L2759" i="11"/>
  <c r="L2760" i="11"/>
  <c r="L2761" i="11"/>
  <c r="L2762" i="11"/>
  <c r="L2763" i="11"/>
  <c r="L2764" i="11"/>
  <c r="L2765" i="11"/>
  <c r="L2766" i="11"/>
  <c r="L2767" i="11"/>
  <c r="L2768" i="11"/>
  <c r="L2769" i="11"/>
  <c r="L2770" i="11"/>
  <c r="L2771" i="11"/>
  <c r="L2772" i="11"/>
  <c r="L2773" i="11"/>
  <c r="L2774" i="11"/>
  <c r="L2775" i="11"/>
  <c r="L2776" i="11"/>
  <c r="L2777" i="11"/>
  <c r="L2778" i="11"/>
  <c r="L2779" i="11"/>
  <c r="L2780" i="11"/>
  <c r="L2781" i="11"/>
  <c r="L2782" i="11"/>
  <c r="L2783" i="11"/>
  <c r="L2784" i="11"/>
  <c r="L2785" i="11"/>
  <c r="L2786" i="11"/>
  <c r="L2787" i="11"/>
  <c r="L2788" i="11"/>
  <c r="L2789" i="11"/>
  <c r="L2790" i="11"/>
  <c r="L2791" i="11"/>
  <c r="L2792" i="11"/>
  <c r="L2793" i="11"/>
  <c r="L2794" i="11"/>
  <c r="L2795" i="11"/>
  <c r="L2796" i="11"/>
  <c r="L2797" i="11"/>
  <c r="L2798" i="11"/>
  <c r="L2799" i="11"/>
  <c r="L2800" i="11"/>
  <c r="L2801" i="11"/>
  <c r="L2802" i="11"/>
  <c r="L2803" i="11"/>
  <c r="L2804" i="11"/>
  <c r="L2805" i="11"/>
  <c r="L2806" i="11"/>
  <c r="L2807" i="11"/>
  <c r="L2808" i="11"/>
  <c r="L2809" i="11"/>
  <c r="L2810" i="11"/>
  <c r="L2811" i="11"/>
  <c r="L2812" i="11"/>
  <c r="L2813" i="11"/>
  <c r="L2814" i="11"/>
  <c r="L2815" i="11"/>
  <c r="L2816" i="11"/>
  <c r="L2817" i="11"/>
  <c r="L2818" i="11"/>
  <c r="L2819" i="11"/>
  <c r="L2820" i="11"/>
  <c r="L2821" i="11"/>
  <c r="L2822" i="11"/>
  <c r="L2823" i="11"/>
  <c r="L2824" i="11"/>
  <c r="L2825" i="11"/>
  <c r="L2826" i="11"/>
  <c r="L2827" i="11"/>
  <c r="L2828" i="11"/>
  <c r="L2829" i="11"/>
  <c r="L2830" i="11"/>
  <c r="L2831" i="11"/>
  <c r="L2832" i="11"/>
  <c r="L2833" i="11"/>
  <c r="L2834" i="11"/>
  <c r="L2835" i="11"/>
  <c r="L2836" i="11"/>
  <c r="L2837" i="11"/>
  <c r="L2838" i="11"/>
  <c r="L2839" i="11"/>
  <c r="L2840" i="11"/>
  <c r="L2841" i="11"/>
  <c r="L2842" i="11"/>
  <c r="L2843" i="11"/>
  <c r="L2844" i="11"/>
  <c r="L2845" i="11"/>
  <c r="L2846" i="11"/>
  <c r="L2847" i="11"/>
  <c r="L2848" i="11"/>
  <c r="L2849" i="11"/>
  <c r="L2850" i="11"/>
  <c r="L2851" i="11"/>
  <c r="L2852" i="11"/>
  <c r="L2853" i="11"/>
  <c r="L2854" i="11"/>
  <c r="L2855" i="11"/>
  <c r="L2856" i="11"/>
  <c r="L2857" i="11"/>
  <c r="L2858" i="11"/>
  <c r="L2859" i="11"/>
  <c r="L2860" i="11"/>
  <c r="L2861" i="11"/>
  <c r="L2862" i="11"/>
  <c r="L2863" i="11"/>
  <c r="L2864" i="11"/>
  <c r="L2865" i="11"/>
  <c r="L2866" i="11"/>
  <c r="L2867" i="11"/>
  <c r="L2868" i="11"/>
  <c r="L2869" i="11"/>
  <c r="L2870" i="11"/>
  <c r="L2871" i="11"/>
  <c r="L2872" i="11"/>
  <c r="L2873" i="11"/>
  <c r="L2874" i="11"/>
  <c r="L2875" i="11"/>
  <c r="L2876" i="11"/>
  <c r="L2877" i="11"/>
  <c r="L2878" i="11"/>
  <c r="L2879" i="11"/>
  <c r="L2880" i="11"/>
  <c r="L2881" i="11"/>
  <c r="L2882" i="11"/>
  <c r="L2883" i="11"/>
  <c r="L2884" i="11"/>
  <c r="L2885" i="11"/>
  <c r="L2886" i="11"/>
  <c r="L2887" i="11"/>
  <c r="L2888" i="11"/>
  <c r="L2889" i="11"/>
  <c r="L2890" i="11"/>
  <c r="L2891" i="11"/>
  <c r="L2892" i="11"/>
  <c r="L2893" i="11"/>
  <c r="L2894" i="11"/>
  <c r="L2895" i="11"/>
  <c r="L2896" i="11"/>
  <c r="L2897" i="11"/>
  <c r="L2898" i="11"/>
  <c r="L2899" i="11"/>
  <c r="L2900" i="11"/>
  <c r="L2901" i="11"/>
  <c r="L2902" i="11"/>
  <c r="L2903" i="11"/>
  <c r="L2904" i="11"/>
  <c r="L2905" i="11"/>
  <c r="L2906" i="11"/>
  <c r="L2907" i="11"/>
  <c r="L2908" i="11"/>
  <c r="L2909" i="11"/>
  <c r="L2910" i="11"/>
  <c r="L2911" i="11"/>
  <c r="L2912" i="11"/>
  <c r="L2913" i="11"/>
  <c r="L2914" i="11"/>
  <c r="L2915" i="11"/>
  <c r="L2916" i="11"/>
  <c r="L2917" i="11"/>
  <c r="L2918" i="11"/>
  <c r="L2919" i="11"/>
  <c r="L2920" i="11"/>
  <c r="L2921" i="11"/>
  <c r="L2922" i="11"/>
  <c r="L2923" i="11"/>
  <c r="L2924" i="11"/>
  <c r="L2925" i="11"/>
  <c r="L2926" i="11"/>
  <c r="L2927" i="11"/>
  <c r="L2928" i="11"/>
  <c r="L2929" i="11"/>
  <c r="L2930" i="11"/>
  <c r="L2931" i="11"/>
  <c r="L2932" i="11"/>
  <c r="L2933" i="11"/>
  <c r="L2934" i="11"/>
  <c r="L2935" i="11"/>
  <c r="L2936" i="11"/>
  <c r="L2937" i="11"/>
  <c r="L2938" i="11"/>
  <c r="L2939" i="11"/>
  <c r="L2940" i="11"/>
  <c r="L2941" i="11"/>
  <c r="L2942" i="11"/>
  <c r="L2943" i="11"/>
  <c r="L2944" i="11"/>
  <c r="L2945" i="11"/>
  <c r="L2946" i="11"/>
  <c r="L2947" i="11"/>
  <c r="L2948" i="11"/>
  <c r="L2949" i="11"/>
  <c r="L2950" i="11"/>
  <c r="L2951" i="11"/>
  <c r="L2952" i="11"/>
  <c r="L2953" i="11"/>
  <c r="L2954" i="11"/>
  <c r="L2955" i="11"/>
  <c r="L2956" i="11"/>
  <c r="L2957" i="11"/>
  <c r="L2958" i="11"/>
  <c r="L2959" i="11"/>
  <c r="L2960" i="11"/>
  <c r="L2961" i="11"/>
  <c r="L2962" i="11"/>
  <c r="L2963" i="11"/>
  <c r="L2964" i="11"/>
  <c r="L2965" i="11"/>
  <c r="L2966" i="11"/>
  <c r="L2967" i="11"/>
  <c r="L2968" i="11"/>
  <c r="L2969" i="11"/>
  <c r="L2970" i="11"/>
  <c r="L2971" i="11"/>
  <c r="L2972" i="11"/>
  <c r="L2973" i="11"/>
  <c r="L2974" i="11"/>
  <c r="L2975" i="11"/>
  <c r="L2976" i="11"/>
  <c r="L2977" i="11"/>
  <c r="L2978" i="11"/>
  <c r="L2979" i="11"/>
  <c r="L2980" i="11"/>
  <c r="L2981" i="11"/>
  <c r="L2982" i="11"/>
  <c r="L2983" i="11"/>
  <c r="L2984" i="11"/>
  <c r="L2985" i="11"/>
  <c r="L2986" i="11"/>
  <c r="L2987" i="11"/>
  <c r="L2988" i="11"/>
  <c r="L2989" i="11"/>
  <c r="L2990" i="11"/>
  <c r="L2991" i="11"/>
  <c r="L2992" i="11"/>
  <c r="L2993" i="11"/>
  <c r="L2994" i="11"/>
  <c r="L2995" i="11"/>
  <c r="L2996" i="11"/>
  <c r="L2997" i="11"/>
  <c r="L2998" i="11"/>
  <c r="L2999" i="11"/>
  <c r="L3000" i="11"/>
  <c r="L3001" i="11"/>
  <c r="L3002" i="11"/>
  <c r="L3003" i="11"/>
  <c r="L3004" i="11"/>
  <c r="L3005" i="11"/>
  <c r="L3006" i="11"/>
  <c r="L3007" i="11"/>
  <c r="L3008" i="11"/>
  <c r="L3009" i="11"/>
  <c r="L3010" i="11"/>
  <c r="L3011" i="11"/>
  <c r="L3012" i="11"/>
  <c r="L3013" i="11"/>
  <c r="L3014" i="11"/>
  <c r="L3015" i="11"/>
  <c r="L3016" i="11"/>
  <c r="L3017" i="11"/>
  <c r="L3018" i="11"/>
  <c r="L3019" i="11"/>
  <c r="L3020" i="11"/>
  <c r="L3021" i="11"/>
  <c r="L3022" i="11"/>
  <c r="L3023" i="11"/>
  <c r="L3024" i="11"/>
  <c r="L3025" i="11"/>
  <c r="L3026" i="11"/>
  <c r="L3027" i="11"/>
  <c r="L3028" i="11"/>
  <c r="L3029" i="11"/>
  <c r="L3030" i="11"/>
  <c r="L3031" i="11"/>
  <c r="L3032" i="11"/>
  <c r="L3033" i="11"/>
  <c r="L3034" i="11"/>
  <c r="L3035" i="11"/>
  <c r="L3036" i="11"/>
  <c r="L3037" i="11"/>
  <c r="L3038" i="11"/>
  <c r="L3039" i="11"/>
  <c r="L3040" i="11"/>
  <c r="L3041" i="11"/>
  <c r="L3042" i="11"/>
  <c r="L3043" i="11"/>
  <c r="L3044" i="11"/>
  <c r="L3045" i="11"/>
  <c r="L3046" i="11"/>
  <c r="L3047" i="11"/>
  <c r="L3048" i="11"/>
  <c r="L3049" i="11"/>
  <c r="L3050" i="11"/>
  <c r="L3051" i="11"/>
  <c r="L3052" i="11"/>
  <c r="L3053" i="11"/>
  <c r="L3054" i="11"/>
  <c r="L3055" i="11"/>
  <c r="L3056" i="11"/>
  <c r="L3057" i="11"/>
  <c r="L3058" i="11"/>
  <c r="L3059" i="11"/>
  <c r="L3060" i="11"/>
  <c r="L3061" i="11"/>
  <c r="L3062" i="11"/>
  <c r="L3063" i="11"/>
  <c r="L3064" i="11"/>
  <c r="L3065" i="11"/>
  <c r="L3066" i="11"/>
  <c r="L3067" i="11"/>
  <c r="L3068" i="11"/>
  <c r="L3069" i="11"/>
  <c r="L3070" i="11"/>
  <c r="L3071" i="11"/>
  <c r="L3072" i="11"/>
  <c r="L3073" i="11"/>
  <c r="L3074" i="11"/>
  <c r="L3075" i="11"/>
  <c r="L3076" i="11"/>
  <c r="L3077" i="11"/>
  <c r="L3078" i="11"/>
  <c r="L3079" i="11"/>
  <c r="L3080" i="11"/>
  <c r="L3081" i="11"/>
  <c r="L3082" i="11"/>
  <c r="L3083" i="11"/>
  <c r="L3084" i="11"/>
  <c r="L3085" i="11"/>
  <c r="L3086" i="11"/>
  <c r="L3087" i="11"/>
  <c r="L3088" i="11"/>
  <c r="L3089" i="11"/>
  <c r="L3090" i="11"/>
  <c r="L3091" i="11"/>
  <c r="L3092" i="11"/>
  <c r="L3093" i="11"/>
  <c r="L3094" i="11"/>
  <c r="L3095" i="11"/>
  <c r="L3096" i="11"/>
  <c r="L3097" i="11"/>
  <c r="L3098" i="11"/>
  <c r="L3099" i="11"/>
  <c r="L3100" i="11"/>
  <c r="L3101" i="11"/>
  <c r="L3102" i="11"/>
  <c r="L3103" i="11"/>
  <c r="L3104" i="11"/>
  <c r="L3105" i="11"/>
  <c r="L3106" i="11"/>
  <c r="L3107" i="11"/>
  <c r="L3108" i="11"/>
  <c r="L3109" i="11"/>
  <c r="L3110" i="11"/>
  <c r="L3111" i="11"/>
  <c r="L3112" i="11"/>
  <c r="L3113" i="11"/>
  <c r="L3114" i="11"/>
  <c r="L3115" i="11"/>
  <c r="L3116" i="11"/>
  <c r="L3117" i="11"/>
  <c r="L3118" i="11"/>
  <c r="L3119" i="11"/>
  <c r="L3120" i="11"/>
  <c r="L3121" i="11"/>
  <c r="L3122" i="11"/>
  <c r="L3123" i="11"/>
  <c r="L3124" i="11"/>
  <c r="L3125" i="11"/>
  <c r="L3126" i="11"/>
  <c r="L3127" i="11"/>
  <c r="L3128" i="11"/>
  <c r="L3129" i="11"/>
  <c r="L3130" i="11"/>
  <c r="L3131" i="11"/>
  <c r="L3132" i="11"/>
  <c r="L3133" i="11"/>
  <c r="L3134" i="11"/>
  <c r="L3135" i="11"/>
  <c r="L3136" i="11"/>
  <c r="L3137" i="11"/>
  <c r="L3138" i="11"/>
  <c r="L3139" i="11"/>
  <c r="L3140" i="11"/>
  <c r="L3141" i="11"/>
  <c r="L3142" i="11"/>
  <c r="L3143" i="11"/>
  <c r="L3144" i="11"/>
  <c r="L3145" i="11"/>
  <c r="L3146" i="11"/>
  <c r="L3147" i="11"/>
  <c r="L3148" i="11"/>
  <c r="L3149" i="11"/>
  <c r="L3150" i="11"/>
  <c r="L3151" i="11"/>
  <c r="L3152" i="11"/>
  <c r="L3153" i="11"/>
  <c r="L3154" i="11"/>
  <c r="L3155" i="11"/>
  <c r="L3156" i="11"/>
  <c r="L3157" i="11"/>
  <c r="L3158" i="11"/>
  <c r="L3159" i="11"/>
  <c r="L3160" i="11"/>
  <c r="L3161" i="11"/>
  <c r="L3162" i="11"/>
  <c r="L3163" i="11"/>
  <c r="L3164" i="11"/>
  <c r="L3165" i="11"/>
  <c r="L3166" i="11"/>
  <c r="L3167" i="11"/>
  <c r="L3168" i="11"/>
  <c r="L3169" i="11"/>
  <c r="L3170" i="11"/>
  <c r="L3171" i="11"/>
  <c r="L3172" i="11"/>
  <c r="L3173" i="11"/>
  <c r="L3174" i="11"/>
  <c r="L3175" i="11"/>
  <c r="L3176" i="11"/>
  <c r="L3177" i="11"/>
  <c r="L3178" i="11"/>
  <c r="L3179" i="11"/>
  <c r="L3180" i="11"/>
  <c r="L3181" i="11"/>
  <c r="L3182" i="11"/>
  <c r="L3183" i="11"/>
  <c r="L3184" i="11"/>
  <c r="L3185" i="11"/>
  <c r="L3186" i="11"/>
  <c r="L3187" i="11"/>
  <c r="L3188" i="11"/>
  <c r="L3189" i="11"/>
  <c r="L3190" i="11"/>
  <c r="L3191" i="11"/>
  <c r="L3192" i="11"/>
  <c r="L3193" i="11"/>
  <c r="L3194" i="11"/>
  <c r="L3195" i="11"/>
  <c r="L3196" i="11"/>
  <c r="L3197" i="11"/>
  <c r="L3198" i="11"/>
  <c r="L3199" i="11"/>
  <c r="L3200" i="11"/>
  <c r="L3201" i="11"/>
  <c r="L3202" i="11"/>
  <c r="L3203" i="11"/>
  <c r="L3204" i="11"/>
  <c r="L3205" i="11"/>
  <c r="L3206" i="11"/>
  <c r="L3207" i="11"/>
  <c r="L3208" i="11"/>
  <c r="L3209" i="11"/>
  <c r="L3210" i="11"/>
  <c r="L3211" i="11"/>
  <c r="L3212" i="11"/>
  <c r="L3213" i="11"/>
  <c r="L3214" i="11"/>
  <c r="L3215" i="11"/>
  <c r="L3216" i="11"/>
  <c r="L3217" i="11"/>
  <c r="L3218" i="11"/>
  <c r="L3219" i="11"/>
  <c r="L3220" i="11"/>
  <c r="L3221" i="11"/>
  <c r="L3222" i="11"/>
  <c r="L3223" i="11"/>
  <c r="L3224" i="11"/>
  <c r="L3225" i="11"/>
  <c r="L3226" i="11"/>
  <c r="L3227" i="11"/>
  <c r="L3228" i="11"/>
  <c r="L3229" i="11"/>
  <c r="L3230" i="11"/>
  <c r="L3231" i="11"/>
  <c r="L3232" i="11"/>
  <c r="L3233" i="11"/>
  <c r="L3234" i="11"/>
  <c r="L3235" i="11"/>
  <c r="L3236" i="11"/>
  <c r="L3237" i="11"/>
  <c r="L3238" i="11"/>
  <c r="L3239" i="11"/>
  <c r="L3240" i="11"/>
  <c r="L3241" i="11"/>
  <c r="L3242" i="11"/>
  <c r="L3243" i="11"/>
  <c r="L3244" i="11"/>
  <c r="L3245" i="11"/>
  <c r="L3246" i="11"/>
  <c r="L3247" i="11"/>
  <c r="L3248" i="11"/>
  <c r="L3249" i="11"/>
  <c r="L3250" i="11"/>
  <c r="L3251" i="11"/>
  <c r="L3252" i="11"/>
  <c r="L3253" i="11"/>
  <c r="L3254" i="11"/>
  <c r="L3255" i="11"/>
  <c r="L3256" i="11"/>
  <c r="L3257" i="11"/>
  <c r="L3258" i="11"/>
  <c r="L3259" i="11"/>
  <c r="L3260" i="11"/>
  <c r="L3261" i="11"/>
  <c r="L3262" i="11"/>
  <c r="L3263" i="11"/>
  <c r="L3264" i="11"/>
  <c r="L3265" i="11"/>
  <c r="L3266" i="11"/>
  <c r="L3267" i="11"/>
  <c r="L3268" i="11"/>
  <c r="L3269" i="11"/>
  <c r="L3270" i="11"/>
  <c r="L3271" i="11"/>
  <c r="L3272" i="11"/>
  <c r="L3273" i="11"/>
  <c r="L3274" i="11"/>
  <c r="L3275" i="11"/>
  <c r="L3276" i="11"/>
  <c r="L3277" i="11"/>
  <c r="L3278" i="11"/>
  <c r="L3279" i="11"/>
  <c r="L3280" i="11"/>
  <c r="L3281" i="11"/>
  <c r="L3282" i="11"/>
  <c r="L3283" i="11"/>
  <c r="L3284" i="11"/>
  <c r="L3285" i="11"/>
  <c r="L3286" i="11"/>
  <c r="L3287" i="11"/>
  <c r="L3288" i="11"/>
  <c r="L3289" i="11"/>
  <c r="L3290" i="11"/>
  <c r="L3291" i="11"/>
  <c r="L3292" i="11"/>
  <c r="L3293" i="11"/>
  <c r="L3294" i="11"/>
  <c r="L3295" i="11"/>
  <c r="L3296" i="11"/>
  <c r="L3297" i="11"/>
  <c r="L3298" i="11"/>
  <c r="L3299" i="11"/>
  <c r="L3300" i="11"/>
  <c r="L3301" i="11"/>
  <c r="L3302" i="11"/>
  <c r="L3303" i="11"/>
  <c r="L3304" i="11"/>
  <c r="L3305" i="11"/>
  <c r="L3306" i="11"/>
  <c r="L3307" i="11"/>
  <c r="L3308" i="11"/>
  <c r="L3309" i="11"/>
  <c r="L3310" i="11"/>
  <c r="L3311" i="11"/>
  <c r="L3312" i="11"/>
  <c r="L3313" i="11"/>
  <c r="L3314" i="11"/>
  <c r="L3315" i="11"/>
  <c r="L3316" i="11"/>
  <c r="L3317" i="11"/>
  <c r="L3318" i="11"/>
  <c r="L3319" i="11"/>
  <c r="L3320" i="11"/>
  <c r="L3321" i="11"/>
  <c r="L3322" i="11"/>
  <c r="L3323" i="11"/>
  <c r="L3325" i="11"/>
  <c r="L3326" i="11"/>
  <c r="L3327" i="11"/>
  <c r="L3328" i="11"/>
  <c r="L3329" i="11"/>
  <c r="L3330" i="11"/>
  <c r="L3331" i="11"/>
  <c r="L3332" i="11"/>
  <c r="L3334" i="11"/>
  <c r="L3335" i="11"/>
  <c r="L3336" i="11"/>
  <c r="K3" i="11"/>
  <c r="K4" i="11"/>
  <c r="K5" i="11"/>
  <c r="K6" i="11"/>
  <c r="K7" i="11"/>
  <c r="K8" i="11"/>
  <c r="K9" i="11"/>
  <c r="K10" i="11"/>
  <c r="K11" i="11"/>
  <c r="K12" i="11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5" i="11"/>
  <c r="K56" i="11"/>
  <c r="K57" i="11"/>
  <c r="K58" i="11"/>
  <c r="K59" i="11"/>
  <c r="K60" i="11"/>
  <c r="K61" i="11"/>
  <c r="K62" i="11"/>
  <c r="K63" i="11"/>
  <c r="K64" i="11"/>
  <c r="K65" i="11"/>
  <c r="K66" i="11"/>
  <c r="K67" i="11"/>
  <c r="K68" i="11"/>
  <c r="K69" i="11"/>
  <c r="K70" i="11"/>
  <c r="K71" i="11"/>
  <c r="K72" i="11"/>
  <c r="K73" i="11"/>
  <c r="K74" i="11"/>
  <c r="K75" i="11"/>
  <c r="K76" i="11"/>
  <c r="K77" i="11"/>
  <c r="K78" i="11"/>
  <c r="K79" i="11"/>
  <c r="K80" i="11"/>
  <c r="K81" i="11"/>
  <c r="K82" i="11"/>
  <c r="K83" i="11"/>
  <c r="K84" i="11"/>
  <c r="K85" i="11"/>
  <c r="K86" i="11"/>
  <c r="K87" i="11"/>
  <c r="K88" i="11"/>
  <c r="K89" i="11"/>
  <c r="K90" i="11"/>
  <c r="K91" i="1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K104" i="11"/>
  <c r="K105" i="11"/>
  <c r="K106" i="11"/>
  <c r="K107" i="11"/>
  <c r="K108" i="11"/>
  <c r="K109" i="11"/>
  <c r="K110" i="11"/>
  <c r="K111" i="11"/>
  <c r="K112" i="11"/>
  <c r="K113" i="11"/>
  <c r="K114" i="11"/>
  <c r="K115" i="11"/>
  <c r="K116" i="11"/>
  <c r="K117" i="11"/>
  <c r="K118" i="11"/>
  <c r="K119" i="11"/>
  <c r="K120" i="11"/>
  <c r="K121" i="11"/>
  <c r="K122" i="11"/>
  <c r="K123" i="11"/>
  <c r="K124" i="11"/>
  <c r="K125" i="11"/>
  <c r="K126" i="11"/>
  <c r="K127" i="11"/>
  <c r="K128" i="11"/>
  <c r="K129" i="11"/>
  <c r="K130" i="11"/>
  <c r="K131" i="11"/>
  <c r="K132" i="11"/>
  <c r="K133" i="11"/>
  <c r="K134" i="11"/>
  <c r="K135" i="11"/>
  <c r="K136" i="11"/>
  <c r="K137" i="11"/>
  <c r="K138" i="11"/>
  <c r="K139" i="11"/>
  <c r="K140" i="11"/>
  <c r="K141" i="11"/>
  <c r="K142" i="11"/>
  <c r="K143" i="11"/>
  <c r="K144" i="11"/>
  <c r="K145" i="11"/>
  <c r="K146" i="11"/>
  <c r="K147" i="11"/>
  <c r="K148" i="11"/>
  <c r="K149" i="11"/>
  <c r="K150" i="11"/>
  <c r="K151" i="11"/>
  <c r="K152" i="11"/>
  <c r="K153" i="11"/>
  <c r="K154" i="11"/>
  <c r="K155" i="11"/>
  <c r="K156" i="11"/>
  <c r="K157" i="11"/>
  <c r="K158" i="11"/>
  <c r="K159" i="11"/>
  <c r="K160" i="11"/>
  <c r="K161" i="11"/>
  <c r="K162" i="11"/>
  <c r="K163" i="11"/>
  <c r="K164" i="11"/>
  <c r="K165" i="11"/>
  <c r="K166" i="11"/>
  <c r="K167" i="11"/>
  <c r="K168" i="11"/>
  <c r="K169" i="11"/>
  <c r="K170" i="11"/>
  <c r="K171" i="11"/>
  <c r="K172" i="11"/>
  <c r="K173" i="11"/>
  <c r="K174" i="11"/>
  <c r="K175" i="11"/>
  <c r="K176" i="11"/>
  <c r="K177" i="11"/>
  <c r="K178" i="11"/>
  <c r="K179" i="11"/>
  <c r="K180" i="11"/>
  <c r="K181" i="11"/>
  <c r="K182" i="11"/>
  <c r="K183" i="11"/>
  <c r="K184" i="11"/>
  <c r="K185" i="11"/>
  <c r="K186" i="11"/>
  <c r="K187" i="11"/>
  <c r="K188" i="11"/>
  <c r="K189" i="11"/>
  <c r="K190" i="11"/>
  <c r="K191" i="11"/>
  <c r="K192" i="11"/>
  <c r="K193" i="11"/>
  <c r="K194" i="11"/>
  <c r="K195" i="11"/>
  <c r="K196" i="11"/>
  <c r="K197" i="11"/>
  <c r="K198" i="11"/>
  <c r="K199" i="11"/>
  <c r="K200" i="11"/>
  <c r="K201" i="11"/>
  <c r="K202" i="11"/>
  <c r="K203" i="11"/>
  <c r="K204" i="11"/>
  <c r="K205" i="11"/>
  <c r="K206" i="11"/>
  <c r="K207" i="11"/>
  <c r="K208" i="11"/>
  <c r="K209" i="11"/>
  <c r="K210" i="11"/>
  <c r="K211" i="11"/>
  <c r="K212" i="11"/>
  <c r="K213" i="11"/>
  <c r="K214" i="11"/>
  <c r="K215" i="11"/>
  <c r="K216" i="11"/>
  <c r="K217" i="11"/>
  <c r="K218" i="11"/>
  <c r="K219" i="11"/>
  <c r="K220" i="11"/>
  <c r="K221" i="11"/>
  <c r="K222" i="11"/>
  <c r="K223" i="11"/>
  <c r="K224" i="11"/>
  <c r="K225" i="11"/>
  <c r="K226" i="11"/>
  <c r="K227" i="11"/>
  <c r="K228" i="11"/>
  <c r="K229" i="11"/>
  <c r="K230" i="11"/>
  <c r="K231" i="11"/>
  <c r="K232" i="11"/>
  <c r="K233" i="11"/>
  <c r="K234" i="11"/>
  <c r="K235" i="11"/>
  <c r="K236" i="11"/>
  <c r="K237" i="11"/>
  <c r="K238" i="11"/>
  <c r="K239" i="11"/>
  <c r="K240" i="11"/>
  <c r="K241" i="11"/>
  <c r="K242" i="11"/>
  <c r="K243" i="11"/>
  <c r="K244" i="11"/>
  <c r="K245" i="11"/>
  <c r="K246" i="11"/>
  <c r="K247" i="11"/>
  <c r="K248" i="11"/>
  <c r="K249" i="11"/>
  <c r="K250" i="11"/>
  <c r="K251" i="11"/>
  <c r="K252" i="11"/>
  <c r="K253" i="11"/>
  <c r="K254" i="11"/>
  <c r="K255" i="11"/>
  <c r="K256" i="11"/>
  <c r="K257" i="11"/>
  <c r="K258" i="11"/>
  <c r="K259" i="11"/>
  <c r="K260" i="11"/>
  <c r="K261" i="11"/>
  <c r="K262" i="11"/>
  <c r="K263" i="11"/>
  <c r="K264" i="11"/>
  <c r="K265" i="11"/>
  <c r="K266" i="11"/>
  <c r="K267" i="11"/>
  <c r="K268" i="11"/>
  <c r="K269" i="11"/>
  <c r="K270" i="11"/>
  <c r="K271" i="11"/>
  <c r="K272" i="11"/>
  <c r="K273" i="11"/>
  <c r="K274" i="11"/>
  <c r="K275" i="11"/>
  <c r="K276" i="11"/>
  <c r="K277" i="11"/>
  <c r="K278" i="11"/>
  <c r="K279" i="11"/>
  <c r="K280" i="11"/>
  <c r="K281" i="11"/>
  <c r="K282" i="11"/>
  <c r="K283" i="11"/>
  <c r="K284" i="11"/>
  <c r="K285" i="11"/>
  <c r="K286" i="11"/>
  <c r="K287" i="11"/>
  <c r="K288" i="11"/>
  <c r="K289" i="11"/>
  <c r="K290" i="11"/>
  <c r="K291" i="11"/>
  <c r="K292" i="11"/>
  <c r="K293" i="11"/>
  <c r="K294" i="11"/>
  <c r="K295" i="11"/>
  <c r="K296" i="11"/>
  <c r="K297" i="11"/>
  <c r="K298" i="11"/>
  <c r="K299" i="11"/>
  <c r="K300" i="11"/>
  <c r="K301" i="11"/>
  <c r="K302" i="11"/>
  <c r="K303" i="11"/>
  <c r="K304" i="11"/>
  <c r="K305" i="11"/>
  <c r="K306" i="11"/>
  <c r="K307" i="11"/>
  <c r="K308" i="11"/>
  <c r="K309" i="11"/>
  <c r="K310" i="11"/>
  <c r="K311" i="11"/>
  <c r="K312" i="11"/>
  <c r="K313" i="11"/>
  <c r="K314" i="11"/>
  <c r="K315" i="11"/>
  <c r="K316" i="11"/>
  <c r="K317" i="11"/>
  <c r="K318" i="11"/>
  <c r="K319" i="11"/>
  <c r="K320" i="11"/>
  <c r="K321" i="11"/>
  <c r="K322" i="11"/>
  <c r="K323" i="11"/>
  <c r="K324" i="11"/>
  <c r="K325" i="11"/>
  <c r="K326" i="11"/>
  <c r="K327" i="11"/>
  <c r="K328" i="11"/>
  <c r="K329" i="11"/>
  <c r="K330" i="11"/>
  <c r="K331" i="11"/>
  <c r="K332" i="11"/>
  <c r="K333" i="11"/>
  <c r="K334" i="11"/>
  <c r="K335" i="11"/>
  <c r="K336" i="11"/>
  <c r="K337" i="11"/>
  <c r="K338" i="11"/>
  <c r="K339" i="11"/>
  <c r="K340" i="11"/>
  <c r="K341" i="11"/>
  <c r="K342" i="11"/>
  <c r="K343" i="11"/>
  <c r="K344" i="11"/>
  <c r="K345" i="11"/>
  <c r="K346" i="11"/>
  <c r="K347" i="11"/>
  <c r="K348" i="11"/>
  <c r="K349" i="11"/>
  <c r="K350" i="11"/>
  <c r="K351" i="11"/>
  <c r="K352" i="11"/>
  <c r="K353" i="11"/>
  <c r="K354" i="11"/>
  <c r="K355" i="11"/>
  <c r="K356" i="11"/>
  <c r="K357" i="11"/>
  <c r="K358" i="11"/>
  <c r="K359" i="11"/>
  <c r="K360" i="11"/>
  <c r="K361" i="11"/>
  <c r="K362" i="11"/>
  <c r="K363" i="11"/>
  <c r="K364" i="11"/>
  <c r="K365" i="11"/>
  <c r="K366" i="11"/>
  <c r="K367" i="11"/>
  <c r="K368" i="11"/>
  <c r="K369" i="11"/>
  <c r="K370" i="11"/>
  <c r="K371" i="11"/>
  <c r="K372" i="11"/>
  <c r="K373" i="11"/>
  <c r="K374" i="11"/>
  <c r="K375" i="11"/>
  <c r="K376" i="11"/>
  <c r="K377" i="11"/>
  <c r="K378" i="11"/>
  <c r="K379" i="11"/>
  <c r="K380" i="11"/>
  <c r="K381" i="11"/>
  <c r="K382" i="11"/>
  <c r="K383" i="11"/>
  <c r="K384" i="11"/>
  <c r="K385" i="11"/>
  <c r="K386" i="11"/>
  <c r="K387" i="11"/>
  <c r="K388" i="11"/>
  <c r="K389" i="11"/>
  <c r="K390" i="11"/>
  <c r="K391" i="11"/>
  <c r="K392" i="11"/>
  <c r="K393" i="11"/>
  <c r="K394" i="11"/>
  <c r="K395" i="11"/>
  <c r="K396" i="11"/>
  <c r="K397" i="11"/>
  <c r="K398" i="11"/>
  <c r="K399" i="11"/>
  <c r="K400" i="11"/>
  <c r="K401" i="11"/>
  <c r="K402" i="11"/>
  <c r="K403" i="11"/>
  <c r="K404" i="11"/>
  <c r="K405" i="11"/>
  <c r="K406" i="11"/>
  <c r="K407" i="11"/>
  <c r="K408" i="11"/>
  <c r="K409" i="11"/>
  <c r="K410" i="11"/>
  <c r="K411" i="11"/>
  <c r="K412" i="11"/>
  <c r="K413" i="11"/>
  <c r="K414" i="11"/>
  <c r="K415" i="11"/>
  <c r="K416" i="11"/>
  <c r="K417" i="11"/>
  <c r="K418" i="11"/>
  <c r="K419" i="11"/>
  <c r="K420" i="11"/>
  <c r="K421" i="11"/>
  <c r="K422" i="11"/>
  <c r="K423" i="11"/>
  <c r="K424" i="11"/>
  <c r="K425" i="11"/>
  <c r="K426" i="11"/>
  <c r="K427" i="11"/>
  <c r="K428" i="11"/>
  <c r="K429" i="11"/>
  <c r="K430" i="11"/>
  <c r="K431" i="11"/>
  <c r="K432" i="11"/>
  <c r="K433" i="11"/>
  <c r="K434" i="11"/>
  <c r="K435" i="11"/>
  <c r="K436" i="11"/>
  <c r="K437" i="11"/>
  <c r="K438" i="11"/>
  <c r="K439" i="11"/>
  <c r="K440" i="11"/>
  <c r="K441" i="11"/>
  <c r="K442" i="11"/>
  <c r="K443" i="11"/>
  <c r="K444" i="11"/>
  <c r="K445" i="11"/>
  <c r="K446" i="11"/>
  <c r="K447" i="11"/>
  <c r="K448" i="11"/>
  <c r="K449" i="11"/>
  <c r="K450" i="11"/>
  <c r="K451" i="11"/>
  <c r="K452" i="11"/>
  <c r="K453" i="11"/>
  <c r="K454" i="11"/>
  <c r="K455" i="11"/>
  <c r="K456" i="11"/>
  <c r="K457" i="11"/>
  <c r="K458" i="11"/>
  <c r="K459" i="11"/>
  <c r="K460" i="11"/>
  <c r="K461" i="11"/>
  <c r="K462" i="11"/>
  <c r="K463" i="11"/>
  <c r="K464" i="11"/>
  <c r="K465" i="11"/>
  <c r="K466" i="11"/>
  <c r="K467" i="11"/>
  <c r="K468" i="11"/>
  <c r="K469" i="11"/>
  <c r="K470" i="11"/>
  <c r="K471" i="11"/>
  <c r="K472" i="11"/>
  <c r="K473" i="11"/>
  <c r="K474" i="11"/>
  <c r="K475" i="11"/>
  <c r="K476" i="11"/>
  <c r="K477" i="11"/>
  <c r="K478" i="11"/>
  <c r="K479" i="11"/>
  <c r="K480" i="11"/>
  <c r="K481" i="11"/>
  <c r="K482" i="11"/>
  <c r="K483" i="11"/>
  <c r="K484" i="11"/>
  <c r="K485" i="11"/>
  <c r="K486" i="11"/>
  <c r="K487" i="11"/>
  <c r="K488" i="11"/>
  <c r="K489" i="11"/>
  <c r="K490" i="11"/>
  <c r="K491" i="11"/>
  <c r="K492" i="11"/>
  <c r="K493" i="11"/>
  <c r="K494" i="11"/>
  <c r="K495" i="11"/>
  <c r="K496" i="11"/>
  <c r="K497" i="11"/>
  <c r="K498" i="11"/>
  <c r="K499" i="11"/>
  <c r="K500" i="11"/>
  <c r="K501" i="11"/>
  <c r="K502" i="11"/>
  <c r="K503" i="11"/>
  <c r="K504" i="11"/>
  <c r="K505" i="11"/>
  <c r="K506" i="11"/>
  <c r="K507" i="11"/>
  <c r="K508" i="11"/>
  <c r="K509" i="11"/>
  <c r="K510" i="11"/>
  <c r="K511" i="11"/>
  <c r="K512" i="11"/>
  <c r="K513" i="11"/>
  <c r="K514" i="11"/>
  <c r="K515" i="11"/>
  <c r="K516" i="11"/>
  <c r="K517" i="11"/>
  <c r="K518" i="11"/>
  <c r="K519" i="11"/>
  <c r="K520" i="11"/>
  <c r="K521" i="11"/>
  <c r="K522" i="11"/>
  <c r="K523" i="11"/>
  <c r="K524" i="11"/>
  <c r="K525" i="11"/>
  <c r="K526" i="11"/>
  <c r="K527" i="11"/>
  <c r="K528" i="11"/>
  <c r="K529" i="11"/>
  <c r="K530" i="11"/>
  <c r="K531" i="11"/>
  <c r="K532" i="11"/>
  <c r="K533" i="11"/>
  <c r="K534" i="11"/>
  <c r="K535" i="11"/>
  <c r="K536" i="11"/>
  <c r="K537" i="11"/>
  <c r="K538" i="11"/>
  <c r="K539" i="11"/>
  <c r="K540" i="11"/>
  <c r="K541" i="11"/>
  <c r="K542" i="11"/>
  <c r="K543" i="11"/>
  <c r="K544" i="11"/>
  <c r="K545" i="11"/>
  <c r="K546" i="11"/>
  <c r="K547" i="11"/>
  <c r="K548" i="11"/>
  <c r="K549" i="11"/>
  <c r="K550" i="11"/>
  <c r="K551" i="11"/>
  <c r="K552" i="11"/>
  <c r="K553" i="11"/>
  <c r="K554" i="11"/>
  <c r="K555" i="11"/>
  <c r="K556" i="11"/>
  <c r="K557" i="11"/>
  <c r="K558" i="11"/>
  <c r="K559" i="11"/>
  <c r="K560" i="11"/>
  <c r="K561" i="11"/>
  <c r="K562" i="11"/>
  <c r="K563" i="11"/>
  <c r="K564" i="11"/>
  <c r="K565" i="11"/>
  <c r="K566" i="11"/>
  <c r="K567" i="11"/>
  <c r="K568" i="11"/>
  <c r="K569" i="11"/>
  <c r="K570" i="11"/>
  <c r="K571" i="11"/>
  <c r="K572" i="11"/>
  <c r="K573" i="11"/>
  <c r="K574" i="11"/>
  <c r="K575" i="11"/>
  <c r="K576" i="11"/>
  <c r="K577" i="11"/>
  <c r="K578" i="11"/>
  <c r="K579" i="11"/>
  <c r="K580" i="11"/>
  <c r="K581" i="11"/>
  <c r="K582" i="11"/>
  <c r="K583" i="11"/>
  <c r="K584" i="11"/>
  <c r="K585" i="11"/>
  <c r="K586" i="11"/>
  <c r="K587" i="11"/>
  <c r="K588" i="11"/>
  <c r="K589" i="11"/>
  <c r="K590" i="11"/>
  <c r="K591" i="11"/>
  <c r="K592" i="11"/>
  <c r="K593" i="11"/>
  <c r="K594" i="11"/>
  <c r="K595" i="11"/>
  <c r="K596" i="11"/>
  <c r="K597" i="11"/>
  <c r="K598" i="11"/>
  <c r="K599" i="11"/>
  <c r="K600" i="11"/>
  <c r="K601" i="11"/>
  <c r="K602" i="11"/>
  <c r="K603" i="11"/>
  <c r="K604" i="11"/>
  <c r="K605" i="11"/>
  <c r="K606" i="11"/>
  <c r="K607" i="11"/>
  <c r="K608" i="11"/>
  <c r="K609" i="11"/>
  <c r="K610" i="11"/>
  <c r="K611" i="11"/>
  <c r="K612" i="11"/>
  <c r="K613" i="11"/>
  <c r="K614" i="11"/>
  <c r="K615" i="11"/>
  <c r="K616" i="11"/>
  <c r="K617" i="11"/>
  <c r="K618" i="11"/>
  <c r="K619" i="11"/>
  <c r="K620" i="11"/>
  <c r="K621" i="11"/>
  <c r="K622" i="11"/>
  <c r="K623" i="11"/>
  <c r="K624" i="11"/>
  <c r="K625" i="11"/>
  <c r="K626" i="11"/>
  <c r="K627" i="11"/>
  <c r="K628" i="11"/>
  <c r="K629" i="11"/>
  <c r="K630" i="11"/>
  <c r="K631" i="11"/>
  <c r="K632" i="11"/>
  <c r="K633" i="11"/>
  <c r="K634" i="11"/>
  <c r="K635" i="11"/>
  <c r="K636" i="11"/>
  <c r="K637" i="11"/>
  <c r="K638" i="11"/>
  <c r="K639" i="11"/>
  <c r="K640" i="11"/>
  <c r="K641" i="11"/>
  <c r="K642" i="11"/>
  <c r="K643" i="11"/>
  <c r="K644" i="11"/>
  <c r="K645" i="11"/>
  <c r="K646" i="11"/>
  <c r="K647" i="11"/>
  <c r="K648" i="11"/>
  <c r="K649" i="11"/>
  <c r="K650" i="11"/>
  <c r="K651" i="11"/>
  <c r="K652" i="11"/>
  <c r="K653" i="11"/>
  <c r="K654" i="11"/>
  <c r="K655" i="11"/>
  <c r="K656" i="11"/>
  <c r="K657" i="11"/>
  <c r="K658" i="11"/>
  <c r="K659" i="11"/>
  <c r="K660" i="11"/>
  <c r="K661" i="11"/>
  <c r="K662" i="11"/>
  <c r="K663" i="11"/>
  <c r="K664" i="11"/>
  <c r="K665" i="11"/>
  <c r="K666" i="11"/>
  <c r="K667" i="11"/>
  <c r="K668" i="11"/>
  <c r="K669" i="11"/>
  <c r="K670" i="11"/>
  <c r="K671" i="11"/>
  <c r="K672" i="11"/>
  <c r="K673" i="11"/>
  <c r="K674" i="11"/>
  <c r="K675" i="11"/>
  <c r="K676" i="11"/>
  <c r="K677" i="11"/>
  <c r="K678" i="11"/>
  <c r="K679" i="11"/>
  <c r="K680" i="11"/>
  <c r="K681" i="11"/>
  <c r="K682" i="11"/>
  <c r="K683" i="11"/>
  <c r="K684" i="11"/>
  <c r="K685" i="11"/>
  <c r="K686" i="11"/>
  <c r="K687" i="11"/>
  <c r="K688" i="11"/>
  <c r="K689" i="11"/>
  <c r="K690" i="11"/>
  <c r="K691" i="11"/>
  <c r="K692" i="11"/>
  <c r="K693" i="11"/>
  <c r="K694" i="11"/>
  <c r="K695" i="11"/>
  <c r="K696" i="11"/>
  <c r="K697" i="11"/>
  <c r="K698" i="11"/>
  <c r="K699" i="11"/>
  <c r="K700" i="11"/>
  <c r="K701" i="11"/>
  <c r="K702" i="11"/>
  <c r="K703" i="11"/>
  <c r="K704" i="11"/>
  <c r="K705" i="11"/>
  <c r="K706" i="11"/>
  <c r="K707" i="11"/>
  <c r="K708" i="11"/>
  <c r="K709" i="11"/>
  <c r="K710" i="11"/>
  <c r="K711" i="11"/>
  <c r="K712" i="11"/>
  <c r="K713" i="11"/>
  <c r="K714" i="11"/>
  <c r="K715" i="11"/>
  <c r="K716" i="11"/>
  <c r="K717" i="11"/>
  <c r="K718" i="11"/>
  <c r="K719" i="11"/>
  <c r="K720" i="11"/>
  <c r="K721" i="11"/>
  <c r="K722" i="11"/>
  <c r="K723" i="11"/>
  <c r="K724" i="11"/>
  <c r="K725" i="11"/>
  <c r="K726" i="11"/>
  <c r="K727" i="11"/>
  <c r="K728" i="11"/>
  <c r="K729" i="11"/>
  <c r="K730" i="11"/>
  <c r="K731" i="11"/>
  <c r="K732" i="11"/>
  <c r="K733" i="11"/>
  <c r="K734" i="11"/>
  <c r="K735" i="11"/>
  <c r="K736" i="11"/>
  <c r="K737" i="11"/>
  <c r="K738" i="11"/>
  <c r="K739" i="11"/>
  <c r="K740" i="11"/>
  <c r="K741" i="11"/>
  <c r="K742" i="11"/>
  <c r="K743" i="11"/>
  <c r="K744" i="11"/>
  <c r="K745" i="11"/>
  <c r="K746" i="11"/>
  <c r="K747" i="11"/>
  <c r="K748" i="11"/>
  <c r="K749" i="11"/>
  <c r="K750" i="11"/>
  <c r="K751" i="11"/>
  <c r="K752" i="11"/>
  <c r="K753" i="11"/>
  <c r="K754" i="11"/>
  <c r="K755" i="11"/>
  <c r="K756" i="11"/>
  <c r="K757" i="11"/>
  <c r="K758" i="11"/>
  <c r="K759" i="11"/>
  <c r="K760" i="11"/>
  <c r="K761" i="11"/>
  <c r="K762" i="11"/>
  <c r="K763" i="11"/>
  <c r="K764" i="11"/>
  <c r="K765" i="11"/>
  <c r="K766" i="11"/>
  <c r="K767" i="11"/>
  <c r="K768" i="11"/>
  <c r="K769" i="11"/>
  <c r="K770" i="11"/>
  <c r="K771" i="11"/>
  <c r="K772" i="11"/>
  <c r="K773" i="11"/>
  <c r="K774" i="11"/>
  <c r="K775" i="11"/>
  <c r="K776" i="11"/>
  <c r="K777" i="11"/>
  <c r="K778" i="11"/>
  <c r="K779" i="11"/>
  <c r="K780" i="11"/>
  <c r="K781" i="11"/>
  <c r="K782" i="11"/>
  <c r="K783" i="11"/>
  <c r="K784" i="11"/>
  <c r="K785" i="11"/>
  <c r="K786" i="11"/>
  <c r="K787" i="11"/>
  <c r="K788" i="11"/>
  <c r="K789" i="11"/>
  <c r="K790" i="11"/>
  <c r="K791" i="11"/>
  <c r="K792" i="11"/>
  <c r="K793" i="11"/>
  <c r="K794" i="11"/>
  <c r="K795" i="11"/>
  <c r="K796" i="11"/>
  <c r="K797" i="11"/>
  <c r="K798" i="11"/>
  <c r="K799" i="11"/>
  <c r="K800" i="11"/>
  <c r="K801" i="11"/>
  <c r="K802" i="11"/>
  <c r="K803" i="11"/>
  <c r="K804" i="11"/>
  <c r="K805" i="11"/>
  <c r="K806" i="11"/>
  <c r="K807" i="11"/>
  <c r="K808" i="11"/>
  <c r="K809" i="11"/>
  <c r="K810" i="11"/>
  <c r="K811" i="11"/>
  <c r="K812" i="11"/>
  <c r="K813" i="11"/>
  <c r="K814" i="11"/>
  <c r="K815" i="11"/>
  <c r="K816" i="11"/>
  <c r="K817" i="11"/>
  <c r="K818" i="11"/>
  <c r="K819" i="11"/>
  <c r="K820" i="11"/>
  <c r="K821" i="11"/>
  <c r="K822" i="11"/>
  <c r="K823" i="11"/>
  <c r="K824" i="11"/>
  <c r="K825" i="11"/>
  <c r="K826" i="11"/>
  <c r="K827" i="11"/>
  <c r="K828" i="11"/>
  <c r="K829" i="11"/>
  <c r="K830" i="11"/>
  <c r="K831" i="11"/>
  <c r="K832" i="11"/>
  <c r="K833" i="11"/>
  <c r="K834" i="11"/>
  <c r="K835" i="11"/>
  <c r="K836" i="11"/>
  <c r="K837" i="11"/>
  <c r="K838" i="11"/>
  <c r="K839" i="11"/>
  <c r="K840" i="11"/>
  <c r="K841" i="11"/>
  <c r="K842" i="11"/>
  <c r="K843" i="11"/>
  <c r="K844" i="11"/>
  <c r="K845" i="11"/>
  <c r="K846" i="11"/>
  <c r="K847" i="11"/>
  <c r="K848" i="11"/>
  <c r="K849" i="11"/>
  <c r="K850" i="11"/>
  <c r="K851" i="11"/>
  <c r="K852" i="11"/>
  <c r="K853" i="11"/>
  <c r="K854" i="11"/>
  <c r="K855" i="11"/>
  <c r="K856" i="11"/>
  <c r="K857" i="11"/>
  <c r="K858" i="11"/>
  <c r="K859" i="11"/>
  <c r="K860" i="11"/>
  <c r="K861" i="11"/>
  <c r="K862" i="11"/>
  <c r="K863" i="11"/>
  <c r="K864" i="11"/>
  <c r="K865" i="11"/>
  <c r="K866" i="11"/>
  <c r="K867" i="11"/>
  <c r="K868" i="11"/>
  <c r="K869" i="11"/>
  <c r="K870" i="11"/>
  <c r="K871" i="11"/>
  <c r="K872" i="11"/>
  <c r="K873" i="11"/>
  <c r="K874" i="11"/>
  <c r="K875" i="11"/>
  <c r="K876" i="11"/>
  <c r="K877" i="11"/>
  <c r="K878" i="11"/>
  <c r="K879" i="11"/>
  <c r="K880" i="11"/>
  <c r="K881" i="11"/>
  <c r="K882" i="11"/>
  <c r="K883" i="11"/>
  <c r="K884" i="11"/>
  <c r="K885" i="11"/>
  <c r="K886" i="11"/>
  <c r="K887" i="11"/>
  <c r="K888" i="11"/>
  <c r="K889" i="11"/>
  <c r="K890" i="11"/>
  <c r="K891" i="11"/>
  <c r="K892" i="11"/>
  <c r="K893" i="11"/>
  <c r="K894" i="11"/>
  <c r="K895" i="11"/>
  <c r="K896" i="11"/>
  <c r="K897" i="11"/>
  <c r="K898" i="11"/>
  <c r="K899" i="11"/>
  <c r="K900" i="11"/>
  <c r="K901" i="11"/>
  <c r="K902" i="11"/>
  <c r="K903" i="11"/>
  <c r="K904" i="11"/>
  <c r="K905" i="11"/>
  <c r="K906" i="11"/>
  <c r="K907" i="11"/>
  <c r="K908" i="11"/>
  <c r="K909" i="11"/>
  <c r="K910" i="11"/>
  <c r="K911" i="11"/>
  <c r="K912" i="11"/>
  <c r="K913" i="11"/>
  <c r="K914" i="11"/>
  <c r="K915" i="11"/>
  <c r="K916" i="11"/>
  <c r="K917" i="11"/>
  <c r="K918" i="11"/>
  <c r="K919" i="11"/>
  <c r="K920" i="11"/>
  <c r="K921" i="11"/>
  <c r="K922" i="11"/>
  <c r="K923" i="11"/>
  <c r="K924" i="11"/>
  <c r="K925" i="11"/>
  <c r="K926" i="11"/>
  <c r="K927" i="11"/>
  <c r="K928" i="11"/>
  <c r="K929" i="11"/>
  <c r="K930" i="11"/>
  <c r="K931" i="11"/>
  <c r="K932" i="11"/>
  <c r="K933" i="11"/>
  <c r="K934" i="11"/>
  <c r="K935" i="11"/>
  <c r="K936" i="11"/>
  <c r="K937" i="11"/>
  <c r="K938" i="11"/>
  <c r="K939" i="11"/>
  <c r="K940" i="11"/>
  <c r="K941" i="11"/>
  <c r="K942" i="11"/>
  <c r="K943" i="11"/>
  <c r="K944" i="11"/>
  <c r="K945" i="11"/>
  <c r="K946" i="11"/>
  <c r="K947" i="11"/>
  <c r="K948" i="11"/>
  <c r="K949" i="11"/>
  <c r="K950" i="11"/>
  <c r="K951" i="11"/>
  <c r="K952" i="11"/>
  <c r="K953" i="11"/>
  <c r="K954" i="11"/>
  <c r="K955" i="11"/>
  <c r="K956" i="11"/>
  <c r="K957" i="11"/>
  <c r="K958" i="11"/>
  <c r="K959" i="11"/>
  <c r="K960" i="11"/>
  <c r="K961" i="11"/>
  <c r="K962" i="11"/>
  <c r="K963" i="11"/>
  <c r="K964" i="11"/>
  <c r="K965" i="11"/>
  <c r="K966" i="11"/>
  <c r="K967" i="11"/>
  <c r="K968" i="11"/>
  <c r="K969" i="11"/>
  <c r="K970" i="11"/>
  <c r="K971" i="11"/>
  <c r="K972" i="11"/>
  <c r="K973" i="11"/>
  <c r="K974" i="11"/>
  <c r="K975" i="11"/>
  <c r="K976" i="11"/>
  <c r="K977" i="11"/>
  <c r="K978" i="11"/>
  <c r="K979" i="11"/>
  <c r="K980" i="11"/>
  <c r="K981" i="11"/>
  <c r="K982" i="11"/>
  <c r="K983" i="11"/>
  <c r="K984" i="11"/>
  <c r="K985" i="11"/>
  <c r="K986" i="11"/>
  <c r="K987" i="11"/>
  <c r="K988" i="11"/>
  <c r="K989" i="11"/>
  <c r="K990" i="11"/>
  <c r="K991" i="11"/>
  <c r="K992" i="11"/>
  <c r="K993" i="11"/>
  <c r="K994" i="11"/>
  <c r="K995" i="11"/>
  <c r="K996" i="11"/>
  <c r="K997" i="11"/>
  <c r="K998" i="11"/>
  <c r="K999" i="11"/>
  <c r="K1000" i="11"/>
  <c r="K1001" i="11"/>
  <c r="K1002" i="11"/>
  <c r="K1003" i="11"/>
  <c r="K1004" i="11"/>
  <c r="K1005" i="11"/>
  <c r="K1006" i="11"/>
  <c r="K1007" i="11"/>
  <c r="K1008" i="11"/>
  <c r="K1009" i="11"/>
  <c r="K1010" i="11"/>
  <c r="K1011" i="11"/>
  <c r="K1012" i="11"/>
  <c r="K1013" i="11"/>
  <c r="K1014" i="11"/>
  <c r="K1015" i="11"/>
  <c r="K1016" i="11"/>
  <c r="K1017" i="11"/>
  <c r="K1018" i="11"/>
  <c r="K1019" i="11"/>
  <c r="K1020" i="11"/>
  <c r="K1021" i="11"/>
  <c r="K1022" i="11"/>
  <c r="K1023" i="11"/>
  <c r="K1024" i="11"/>
  <c r="K1025" i="11"/>
  <c r="K1026" i="11"/>
  <c r="K1027" i="11"/>
  <c r="K1028" i="11"/>
  <c r="K1029" i="11"/>
  <c r="K1030" i="11"/>
  <c r="K1031" i="11"/>
  <c r="K1032" i="11"/>
  <c r="K1033" i="11"/>
  <c r="K1034" i="11"/>
  <c r="K1035" i="11"/>
  <c r="K1036" i="11"/>
  <c r="K1037" i="11"/>
  <c r="K1038" i="11"/>
  <c r="K1039" i="11"/>
  <c r="K1040" i="11"/>
  <c r="K1041" i="11"/>
  <c r="K1042" i="11"/>
  <c r="K1043" i="11"/>
  <c r="K1044" i="11"/>
  <c r="K1045" i="11"/>
  <c r="K1046" i="11"/>
  <c r="K1047" i="11"/>
  <c r="K1048" i="11"/>
  <c r="K1049" i="11"/>
  <c r="K1050" i="11"/>
  <c r="K1051" i="11"/>
  <c r="K1052" i="11"/>
  <c r="K1053" i="11"/>
  <c r="K1054" i="11"/>
  <c r="K1055" i="11"/>
  <c r="K1056" i="11"/>
  <c r="K1057" i="11"/>
  <c r="K1058" i="11"/>
  <c r="K1059" i="11"/>
  <c r="K1060" i="11"/>
  <c r="K1061" i="11"/>
  <c r="K1062" i="11"/>
  <c r="K1063" i="11"/>
  <c r="K1064" i="11"/>
  <c r="K1065" i="11"/>
  <c r="K1066" i="11"/>
  <c r="K1067" i="11"/>
  <c r="K1068" i="11"/>
  <c r="K1069" i="11"/>
  <c r="K1070" i="11"/>
  <c r="K1071" i="11"/>
  <c r="K1072" i="11"/>
  <c r="K1073" i="11"/>
  <c r="K1074" i="11"/>
  <c r="K1075" i="11"/>
  <c r="K1076" i="11"/>
  <c r="K1077" i="11"/>
  <c r="K1078" i="11"/>
  <c r="K1079" i="11"/>
  <c r="K1080" i="11"/>
  <c r="K1081" i="11"/>
  <c r="K1082" i="11"/>
  <c r="K1083" i="11"/>
  <c r="K1084" i="11"/>
  <c r="K1085" i="11"/>
  <c r="K1086" i="11"/>
  <c r="K1087" i="11"/>
  <c r="K1088" i="11"/>
  <c r="K1089" i="11"/>
  <c r="K1090" i="11"/>
  <c r="K1091" i="11"/>
  <c r="K1092" i="11"/>
  <c r="K1093" i="11"/>
  <c r="K1094" i="11"/>
  <c r="K1095" i="11"/>
  <c r="K1096" i="11"/>
  <c r="K1097" i="11"/>
  <c r="K1098" i="11"/>
  <c r="K1099" i="11"/>
  <c r="K1100" i="11"/>
  <c r="K1101" i="11"/>
  <c r="K1102" i="11"/>
  <c r="K1103" i="11"/>
  <c r="K1104" i="11"/>
  <c r="K1105" i="11"/>
  <c r="K1106" i="11"/>
  <c r="K1107" i="11"/>
  <c r="K1108" i="11"/>
  <c r="K1109" i="11"/>
  <c r="K1110" i="11"/>
  <c r="K1111" i="11"/>
  <c r="K1112" i="11"/>
  <c r="K1113" i="11"/>
  <c r="K1114" i="11"/>
  <c r="K1115" i="11"/>
  <c r="K1116" i="11"/>
  <c r="K1117" i="11"/>
  <c r="K1118" i="11"/>
  <c r="K1119" i="11"/>
  <c r="K1120" i="11"/>
  <c r="K1121" i="11"/>
  <c r="K1122" i="11"/>
  <c r="K1123" i="11"/>
  <c r="K1124" i="11"/>
  <c r="K1125" i="11"/>
  <c r="K1126" i="11"/>
  <c r="K1127" i="11"/>
  <c r="K1128" i="11"/>
  <c r="K1129" i="11"/>
  <c r="K1130" i="11"/>
  <c r="K1131" i="11"/>
  <c r="K1132" i="11"/>
  <c r="K1133" i="11"/>
  <c r="K1134" i="11"/>
  <c r="K1135" i="11"/>
  <c r="K1136" i="11"/>
  <c r="K1137" i="11"/>
  <c r="K1138" i="11"/>
  <c r="K1139" i="11"/>
  <c r="K1140" i="11"/>
  <c r="K1141" i="11"/>
  <c r="K1142" i="11"/>
  <c r="K1143" i="11"/>
  <c r="K1144" i="11"/>
  <c r="K1145" i="11"/>
  <c r="K1146" i="11"/>
  <c r="K1147" i="11"/>
  <c r="K1148" i="11"/>
  <c r="K1149" i="11"/>
  <c r="K1150" i="11"/>
  <c r="K1151" i="11"/>
  <c r="K1152" i="11"/>
  <c r="K1153" i="11"/>
  <c r="K1154" i="11"/>
  <c r="K1155" i="11"/>
  <c r="K1156" i="11"/>
  <c r="K1157" i="11"/>
  <c r="K1158" i="11"/>
  <c r="K1159" i="11"/>
  <c r="K1160" i="11"/>
  <c r="K1161" i="11"/>
  <c r="K1162" i="11"/>
  <c r="K1163" i="11"/>
  <c r="K1164" i="11"/>
  <c r="K1165" i="11"/>
  <c r="K1166" i="11"/>
  <c r="K1167" i="11"/>
  <c r="K1168" i="11"/>
  <c r="K1169" i="11"/>
  <c r="K1170" i="11"/>
  <c r="K1171" i="11"/>
  <c r="K1172" i="11"/>
  <c r="K1173" i="11"/>
  <c r="K1174" i="11"/>
  <c r="K1175" i="11"/>
  <c r="K1176" i="11"/>
  <c r="K1177" i="11"/>
  <c r="K1178" i="11"/>
  <c r="K1179" i="11"/>
  <c r="K1180" i="11"/>
  <c r="K1181" i="11"/>
  <c r="K1182" i="11"/>
  <c r="K1183" i="11"/>
  <c r="K1184" i="11"/>
  <c r="K1185" i="11"/>
  <c r="K1186" i="11"/>
  <c r="K1187" i="11"/>
  <c r="K1188" i="11"/>
  <c r="K1189" i="11"/>
  <c r="K1190" i="11"/>
  <c r="K1191" i="11"/>
  <c r="K1192" i="11"/>
  <c r="K1193" i="11"/>
  <c r="K1194" i="11"/>
  <c r="K1195" i="11"/>
  <c r="K1196" i="11"/>
  <c r="K1197" i="11"/>
  <c r="K1198" i="11"/>
  <c r="K1199" i="11"/>
  <c r="K1200" i="11"/>
  <c r="K1201" i="11"/>
  <c r="K1202" i="11"/>
  <c r="K1203" i="11"/>
  <c r="K1204" i="11"/>
  <c r="K1205" i="11"/>
  <c r="K1206" i="11"/>
  <c r="K1207" i="11"/>
  <c r="K1208" i="11"/>
  <c r="K1209" i="11"/>
  <c r="K1210" i="11"/>
  <c r="K1211" i="11"/>
  <c r="K1212" i="11"/>
  <c r="K1213" i="11"/>
  <c r="K1214" i="11"/>
  <c r="K1215" i="11"/>
  <c r="K1216" i="11"/>
  <c r="K1217" i="11"/>
  <c r="K1218" i="11"/>
  <c r="K1219" i="11"/>
  <c r="K1220" i="11"/>
  <c r="K1221" i="11"/>
  <c r="K1222" i="11"/>
  <c r="K1223" i="11"/>
  <c r="K1224" i="11"/>
  <c r="K1225" i="11"/>
  <c r="K1226" i="11"/>
  <c r="K1227" i="11"/>
  <c r="K1228" i="11"/>
  <c r="K1229" i="11"/>
  <c r="K1230" i="11"/>
  <c r="K1231" i="11"/>
  <c r="K1232" i="11"/>
  <c r="K1233" i="11"/>
  <c r="K1234" i="11"/>
  <c r="K1235" i="11"/>
  <c r="K1236" i="11"/>
  <c r="K1237" i="11"/>
  <c r="K1238" i="11"/>
  <c r="K1239" i="11"/>
  <c r="K1240" i="11"/>
  <c r="K1241" i="11"/>
  <c r="K1242" i="11"/>
  <c r="K1243" i="11"/>
  <c r="K1244" i="11"/>
  <c r="K1245" i="11"/>
  <c r="K1246" i="11"/>
  <c r="K1247" i="11"/>
  <c r="K1248" i="11"/>
  <c r="K1249" i="11"/>
  <c r="K1250" i="11"/>
  <c r="K1251" i="11"/>
  <c r="K1252" i="11"/>
  <c r="K1253" i="11"/>
  <c r="K1254" i="11"/>
  <c r="K1255" i="11"/>
  <c r="K1256" i="11"/>
  <c r="K1257" i="11"/>
  <c r="K1258" i="11"/>
  <c r="K1259" i="11"/>
  <c r="K1260" i="11"/>
  <c r="K1261" i="11"/>
  <c r="K1262" i="11"/>
  <c r="K1263" i="11"/>
  <c r="K1264" i="11"/>
  <c r="K1265" i="11"/>
  <c r="K1266" i="11"/>
  <c r="K1267" i="11"/>
  <c r="K1268" i="11"/>
  <c r="K1269" i="11"/>
  <c r="K1270" i="11"/>
  <c r="K1271" i="11"/>
  <c r="K1272" i="11"/>
  <c r="K1273" i="11"/>
  <c r="K1274" i="11"/>
  <c r="K1275" i="11"/>
  <c r="K1276" i="11"/>
  <c r="K1277" i="11"/>
  <c r="K1278" i="11"/>
  <c r="K1279" i="11"/>
  <c r="K1280" i="11"/>
  <c r="K1281" i="11"/>
  <c r="K1282" i="11"/>
  <c r="K1283" i="11"/>
  <c r="K1284" i="11"/>
  <c r="K1285" i="11"/>
  <c r="K1286" i="11"/>
  <c r="K1287" i="11"/>
  <c r="K1288" i="11"/>
  <c r="K1289" i="11"/>
  <c r="K1290" i="11"/>
  <c r="K1291" i="11"/>
  <c r="K1292" i="11"/>
  <c r="K1293" i="11"/>
  <c r="K1294" i="11"/>
  <c r="K1295" i="11"/>
  <c r="K1296" i="11"/>
  <c r="K1297" i="11"/>
  <c r="K1298" i="11"/>
  <c r="K1299" i="11"/>
  <c r="K1300" i="11"/>
  <c r="K1301" i="11"/>
  <c r="K1302" i="11"/>
  <c r="K1303" i="11"/>
  <c r="K1304" i="11"/>
  <c r="K1305" i="11"/>
  <c r="K1306" i="11"/>
  <c r="K1307" i="11"/>
  <c r="K1308" i="11"/>
  <c r="K1309" i="11"/>
  <c r="K1310" i="11"/>
  <c r="K1311" i="11"/>
  <c r="K1312" i="11"/>
  <c r="K1313" i="11"/>
  <c r="K1314" i="11"/>
  <c r="K1315" i="11"/>
  <c r="K1316" i="11"/>
  <c r="K1317" i="11"/>
  <c r="K1318" i="11"/>
  <c r="K1319" i="11"/>
  <c r="K1320" i="11"/>
  <c r="K1321" i="11"/>
  <c r="K1322" i="11"/>
  <c r="K1323" i="11"/>
  <c r="K1324" i="11"/>
  <c r="K1325" i="11"/>
  <c r="K1326" i="11"/>
  <c r="K1327" i="11"/>
  <c r="K1328" i="11"/>
  <c r="K1329" i="11"/>
  <c r="K1330" i="11"/>
  <c r="K1331" i="11"/>
  <c r="K1332" i="11"/>
  <c r="K1333" i="11"/>
  <c r="K1334" i="11"/>
  <c r="K1335" i="11"/>
  <c r="K1336" i="11"/>
  <c r="K1337" i="11"/>
  <c r="K1338" i="11"/>
  <c r="K1339" i="11"/>
  <c r="K1340" i="11"/>
  <c r="K1341" i="11"/>
  <c r="K1342" i="11"/>
  <c r="K1343" i="11"/>
  <c r="K1344" i="11"/>
  <c r="K1345" i="11"/>
  <c r="K1346" i="11"/>
  <c r="K1347" i="11"/>
  <c r="K1348" i="11"/>
  <c r="K1349" i="11"/>
  <c r="K1350" i="11"/>
  <c r="K1351" i="11"/>
  <c r="K1352" i="11"/>
  <c r="K1353" i="11"/>
  <c r="K1354" i="11"/>
  <c r="K1355" i="11"/>
  <c r="K1356" i="11"/>
  <c r="K1357" i="11"/>
  <c r="K1358" i="11"/>
  <c r="K1359" i="11"/>
  <c r="K1360" i="11"/>
  <c r="K1361" i="11"/>
  <c r="K1362" i="11"/>
  <c r="K1363" i="11"/>
  <c r="K1364" i="11"/>
  <c r="K1365" i="11"/>
  <c r="K1366" i="11"/>
  <c r="K1367" i="11"/>
  <c r="K1368" i="11"/>
  <c r="K1369" i="11"/>
  <c r="K1370" i="11"/>
  <c r="K1371" i="11"/>
  <c r="K1372" i="11"/>
  <c r="K1373" i="11"/>
  <c r="K1374" i="11"/>
  <c r="K1375" i="11"/>
  <c r="K1376" i="11"/>
  <c r="K1377" i="11"/>
  <c r="K1378" i="11"/>
  <c r="K1379" i="11"/>
  <c r="K1380" i="11"/>
  <c r="K1381" i="11"/>
  <c r="K1382" i="11"/>
  <c r="K1383" i="11"/>
  <c r="K1384" i="11"/>
  <c r="K1385" i="11"/>
  <c r="K1386" i="11"/>
  <c r="K1387" i="11"/>
  <c r="K1388" i="11"/>
  <c r="K1389" i="11"/>
  <c r="K1390" i="11"/>
  <c r="K1391" i="11"/>
  <c r="K1392" i="11"/>
  <c r="K1393" i="11"/>
  <c r="K1394" i="11"/>
  <c r="K1395" i="11"/>
  <c r="K1396" i="11"/>
  <c r="K1397" i="11"/>
  <c r="K1398" i="11"/>
  <c r="K1399" i="11"/>
  <c r="K1400" i="11"/>
  <c r="K1401" i="11"/>
  <c r="K1402" i="11"/>
  <c r="K1403" i="11"/>
  <c r="K1404" i="11"/>
  <c r="K1405" i="11"/>
  <c r="K1406" i="11"/>
  <c r="K1407" i="11"/>
  <c r="K1408" i="11"/>
  <c r="K1409" i="11"/>
  <c r="K1410" i="11"/>
  <c r="K1411" i="11"/>
  <c r="K1412" i="11"/>
  <c r="K1413" i="11"/>
  <c r="K1414" i="11"/>
  <c r="K1415" i="11"/>
  <c r="K1416" i="11"/>
  <c r="K1417" i="11"/>
  <c r="K1418" i="11"/>
  <c r="K1419" i="11"/>
  <c r="K1420" i="11"/>
  <c r="K1421" i="11"/>
  <c r="K1422" i="11"/>
  <c r="K1423" i="11"/>
  <c r="K1424" i="11"/>
  <c r="K1425" i="11"/>
  <c r="K1426" i="11"/>
  <c r="K1427" i="11"/>
  <c r="K1428" i="11"/>
  <c r="K1429" i="11"/>
  <c r="K1430" i="11"/>
  <c r="K1431" i="11"/>
  <c r="K1432" i="11"/>
  <c r="K1433" i="11"/>
  <c r="K1434" i="11"/>
  <c r="K1435" i="11"/>
  <c r="K1436" i="11"/>
  <c r="K1437" i="11"/>
  <c r="K1438" i="11"/>
  <c r="K1439" i="11"/>
  <c r="K1440" i="11"/>
  <c r="K1441" i="11"/>
  <c r="K1442" i="11"/>
  <c r="K1443" i="11"/>
  <c r="K1444" i="11"/>
  <c r="K1445" i="11"/>
  <c r="K1446" i="11"/>
  <c r="K1447" i="11"/>
  <c r="K1448" i="11"/>
  <c r="K1449" i="11"/>
  <c r="K1450" i="11"/>
  <c r="K1451" i="11"/>
  <c r="K1452" i="11"/>
  <c r="K1453" i="11"/>
  <c r="K1454" i="11"/>
  <c r="K1455" i="11"/>
  <c r="K1456" i="11"/>
  <c r="K1457" i="11"/>
  <c r="K1458" i="11"/>
  <c r="K1459" i="11"/>
  <c r="K1460" i="11"/>
  <c r="K1461" i="11"/>
  <c r="K1462" i="11"/>
  <c r="K1463" i="11"/>
  <c r="K1464" i="11"/>
  <c r="K1465" i="11"/>
  <c r="K1466" i="11"/>
  <c r="K1467" i="11"/>
  <c r="K1468" i="11"/>
  <c r="K1469" i="11"/>
  <c r="K1470" i="11"/>
  <c r="K1471" i="11"/>
  <c r="K1472" i="11"/>
  <c r="K1473" i="11"/>
  <c r="K1474" i="11"/>
  <c r="K1475" i="11"/>
  <c r="K1476" i="11"/>
  <c r="K1477" i="11"/>
  <c r="K1478" i="11"/>
  <c r="K1479" i="11"/>
  <c r="K1480" i="11"/>
  <c r="K1481" i="11"/>
  <c r="K1482" i="11"/>
  <c r="K1483" i="11"/>
  <c r="K1484" i="11"/>
  <c r="K1485" i="11"/>
  <c r="K1486" i="11"/>
  <c r="K1487" i="11"/>
  <c r="K1488" i="11"/>
  <c r="K1489" i="11"/>
  <c r="K1490" i="11"/>
  <c r="K1491" i="11"/>
  <c r="K1492" i="11"/>
  <c r="K1493" i="11"/>
  <c r="K1494" i="11"/>
  <c r="K1495" i="11"/>
  <c r="K1496" i="11"/>
  <c r="K1497" i="11"/>
  <c r="K1498" i="11"/>
  <c r="K1499" i="11"/>
  <c r="K1500" i="11"/>
  <c r="K1501" i="11"/>
  <c r="K1502" i="11"/>
  <c r="K1503" i="11"/>
  <c r="K1504" i="11"/>
  <c r="K1505" i="11"/>
  <c r="K1506" i="11"/>
  <c r="K1507" i="11"/>
  <c r="K1508" i="11"/>
  <c r="K1509" i="11"/>
  <c r="K1510" i="11"/>
  <c r="K1511" i="11"/>
  <c r="K1512" i="11"/>
  <c r="K1513" i="11"/>
  <c r="K1514" i="11"/>
  <c r="K1515" i="11"/>
  <c r="K1516" i="11"/>
  <c r="K1517" i="11"/>
  <c r="K1518" i="11"/>
  <c r="K1519" i="11"/>
  <c r="K1520" i="11"/>
  <c r="K1521" i="11"/>
  <c r="K1522" i="11"/>
  <c r="K1523" i="11"/>
  <c r="K1524" i="11"/>
  <c r="K1525" i="11"/>
  <c r="K1526" i="11"/>
  <c r="K1527" i="11"/>
  <c r="K1528" i="11"/>
  <c r="K1529" i="11"/>
  <c r="K1530" i="11"/>
  <c r="K1531" i="11"/>
  <c r="K1532" i="11"/>
  <c r="K1533" i="11"/>
  <c r="K1534" i="11"/>
  <c r="K1535" i="11"/>
  <c r="K1536" i="11"/>
  <c r="K1537" i="11"/>
  <c r="K1538" i="11"/>
  <c r="K1539" i="11"/>
  <c r="K1540" i="11"/>
  <c r="K1541" i="11"/>
  <c r="K1542" i="11"/>
  <c r="K1543" i="11"/>
  <c r="K1544" i="11"/>
  <c r="K1545" i="11"/>
  <c r="K1546" i="11"/>
  <c r="K1547" i="11"/>
  <c r="K1548" i="11"/>
  <c r="K1549" i="11"/>
  <c r="K1550" i="11"/>
  <c r="K1551" i="11"/>
  <c r="K1552" i="11"/>
  <c r="K1553" i="11"/>
  <c r="K1554" i="11"/>
  <c r="K1555" i="11"/>
  <c r="K1556" i="11"/>
  <c r="K1557" i="11"/>
  <c r="K1558" i="11"/>
  <c r="K1559" i="11"/>
  <c r="K1560" i="11"/>
  <c r="K1561" i="11"/>
  <c r="K1562" i="11"/>
  <c r="K1563" i="11"/>
  <c r="K1564" i="11"/>
  <c r="K1565" i="11"/>
  <c r="K1566" i="11"/>
  <c r="K1567" i="11"/>
  <c r="K1568" i="11"/>
  <c r="K1569" i="11"/>
  <c r="K1570" i="11"/>
  <c r="K1571" i="11"/>
  <c r="K1572" i="11"/>
  <c r="K1573" i="11"/>
  <c r="K1574" i="11"/>
  <c r="K1575" i="11"/>
  <c r="K1576" i="11"/>
  <c r="K1577" i="11"/>
  <c r="K1578" i="11"/>
  <c r="K1579" i="11"/>
  <c r="K1580" i="11"/>
  <c r="K1581" i="11"/>
  <c r="K1582" i="11"/>
  <c r="K1583" i="11"/>
  <c r="K1584" i="11"/>
  <c r="K1585" i="11"/>
  <c r="K1586" i="11"/>
  <c r="K1587" i="11"/>
  <c r="K1588" i="11"/>
  <c r="K1589" i="11"/>
  <c r="K1590" i="11"/>
  <c r="K1591" i="11"/>
  <c r="K1592" i="11"/>
  <c r="K1593" i="11"/>
  <c r="K1594" i="11"/>
  <c r="K1595" i="11"/>
  <c r="K1596" i="11"/>
  <c r="K1597" i="11"/>
  <c r="K1598" i="11"/>
  <c r="K1599" i="11"/>
  <c r="K1600" i="11"/>
  <c r="K1601" i="11"/>
  <c r="K1602" i="11"/>
  <c r="K1603" i="11"/>
  <c r="K1604" i="11"/>
  <c r="K1605" i="11"/>
  <c r="K1606" i="11"/>
  <c r="K1607" i="11"/>
  <c r="K1608" i="11"/>
  <c r="K1609" i="11"/>
  <c r="K1610" i="11"/>
  <c r="K1611" i="11"/>
  <c r="K1612" i="11"/>
  <c r="K1613" i="11"/>
  <c r="K1614" i="11"/>
  <c r="K1615" i="11"/>
  <c r="K1616" i="11"/>
  <c r="K1617" i="11"/>
  <c r="K1618" i="11"/>
  <c r="K1619" i="11"/>
  <c r="K1620" i="11"/>
  <c r="K1621" i="11"/>
  <c r="K1622" i="11"/>
  <c r="K1623" i="11"/>
  <c r="K1624" i="11"/>
  <c r="K1625" i="11"/>
  <c r="K1626" i="11"/>
  <c r="K1627" i="11"/>
  <c r="K1628" i="11"/>
  <c r="K1629" i="11"/>
  <c r="K1630" i="11"/>
  <c r="K1631" i="11"/>
  <c r="K1632" i="11"/>
  <c r="K1633" i="11"/>
  <c r="K1634" i="11"/>
  <c r="K1635" i="11"/>
  <c r="K1636" i="11"/>
  <c r="K1637" i="11"/>
  <c r="K1638" i="11"/>
  <c r="K1639" i="11"/>
  <c r="K1640" i="11"/>
  <c r="K1641" i="11"/>
  <c r="K1642" i="11"/>
  <c r="K1643" i="11"/>
  <c r="K1644" i="11"/>
  <c r="K1645" i="11"/>
  <c r="K1646" i="11"/>
  <c r="K1647" i="11"/>
  <c r="K1648" i="11"/>
  <c r="K1649" i="11"/>
  <c r="K1650" i="11"/>
  <c r="K1651" i="11"/>
  <c r="K1652" i="11"/>
  <c r="K1653" i="11"/>
  <c r="K1654" i="11"/>
  <c r="K1655" i="11"/>
  <c r="K1656" i="11"/>
  <c r="K1657" i="11"/>
  <c r="K1658" i="11"/>
  <c r="K1659" i="11"/>
  <c r="K1660" i="11"/>
  <c r="K1661" i="11"/>
  <c r="K1662" i="11"/>
  <c r="K1663" i="11"/>
  <c r="K1664" i="11"/>
  <c r="K1665" i="11"/>
  <c r="K1666" i="11"/>
  <c r="K1667" i="11"/>
  <c r="K1668" i="11"/>
  <c r="K1669" i="11"/>
  <c r="K1670" i="11"/>
  <c r="K1671" i="11"/>
  <c r="K1672" i="11"/>
  <c r="K1673" i="11"/>
  <c r="K1674" i="11"/>
  <c r="K1675" i="11"/>
  <c r="K1676" i="11"/>
  <c r="K1677" i="11"/>
  <c r="K1678" i="11"/>
  <c r="K1679" i="11"/>
  <c r="K1680" i="11"/>
  <c r="K1681" i="11"/>
  <c r="K1682" i="11"/>
  <c r="K1683" i="11"/>
  <c r="K1684" i="11"/>
  <c r="K1685" i="11"/>
  <c r="K1686" i="11"/>
  <c r="K1687" i="11"/>
  <c r="K1688" i="11"/>
  <c r="K1689" i="11"/>
  <c r="K1690" i="11"/>
  <c r="K1691" i="11"/>
  <c r="K1692" i="11"/>
  <c r="K1693" i="11"/>
  <c r="K1694" i="11"/>
  <c r="K1695" i="11"/>
  <c r="K1696" i="11"/>
  <c r="K1697" i="11"/>
  <c r="K1698" i="11"/>
  <c r="K1699" i="11"/>
  <c r="K1700" i="11"/>
  <c r="K1701" i="11"/>
  <c r="K1702" i="11"/>
  <c r="K1703" i="11"/>
  <c r="K1704" i="11"/>
  <c r="K1705" i="11"/>
  <c r="K1706" i="11"/>
  <c r="K1707" i="11"/>
  <c r="K1708" i="11"/>
  <c r="K1709" i="11"/>
  <c r="K1710" i="11"/>
  <c r="K1711" i="11"/>
  <c r="K1712" i="11"/>
  <c r="K1713" i="11"/>
  <c r="K1714" i="11"/>
  <c r="K1715" i="11"/>
  <c r="K1716" i="11"/>
  <c r="K1717" i="11"/>
  <c r="K1718" i="11"/>
  <c r="K1719" i="11"/>
  <c r="K1720" i="11"/>
  <c r="K1721" i="11"/>
  <c r="K1722" i="11"/>
  <c r="K1723" i="11"/>
  <c r="K1724" i="11"/>
  <c r="K1725" i="11"/>
  <c r="K1726" i="11"/>
  <c r="K1727" i="11"/>
  <c r="K1728" i="11"/>
  <c r="K1729" i="11"/>
  <c r="K1730" i="11"/>
  <c r="K1731" i="11"/>
  <c r="K1732" i="11"/>
  <c r="K1733" i="11"/>
  <c r="K1734" i="11"/>
  <c r="K1735" i="11"/>
  <c r="K1736" i="11"/>
  <c r="K1737" i="11"/>
  <c r="K1738" i="11"/>
  <c r="K1739" i="11"/>
  <c r="K1740" i="11"/>
  <c r="K1741" i="11"/>
  <c r="K1742" i="11"/>
  <c r="K1743" i="11"/>
  <c r="K1744" i="11"/>
  <c r="K1745" i="11"/>
  <c r="K1746" i="11"/>
  <c r="K1747" i="11"/>
  <c r="K1748" i="11"/>
  <c r="K1749" i="11"/>
  <c r="K1750" i="11"/>
  <c r="K1751" i="11"/>
  <c r="K1752" i="11"/>
  <c r="K1753" i="11"/>
  <c r="K1754" i="11"/>
  <c r="K1755" i="11"/>
  <c r="K1756" i="11"/>
  <c r="K1757" i="11"/>
  <c r="K1758" i="11"/>
  <c r="K1759" i="11"/>
  <c r="K1760" i="11"/>
  <c r="K1761" i="11"/>
  <c r="K1762" i="11"/>
  <c r="K1763" i="11"/>
  <c r="K1764" i="11"/>
  <c r="K1765" i="11"/>
  <c r="K1766" i="11"/>
  <c r="K1767" i="11"/>
  <c r="K1768" i="11"/>
  <c r="K1769" i="11"/>
  <c r="K1770" i="11"/>
  <c r="K1771" i="11"/>
  <c r="K1772" i="11"/>
  <c r="K1773" i="11"/>
  <c r="K1774" i="11"/>
  <c r="K1775" i="11"/>
  <c r="K1776" i="11"/>
  <c r="K1777" i="11"/>
  <c r="K1778" i="11"/>
  <c r="K1779" i="11"/>
  <c r="K1780" i="11"/>
  <c r="K1781" i="11"/>
  <c r="K1782" i="11"/>
  <c r="K1783" i="11"/>
  <c r="K1784" i="11"/>
  <c r="K1785" i="11"/>
  <c r="K1786" i="11"/>
  <c r="K1787" i="11"/>
  <c r="K1788" i="11"/>
  <c r="K1789" i="11"/>
  <c r="K1790" i="11"/>
  <c r="K1791" i="11"/>
  <c r="K1792" i="11"/>
  <c r="K1793" i="11"/>
  <c r="K1794" i="11"/>
  <c r="K1795" i="11"/>
  <c r="K1796" i="11"/>
  <c r="K1797" i="11"/>
  <c r="K1798" i="11"/>
  <c r="K1799" i="11"/>
  <c r="K1800" i="11"/>
  <c r="K1801" i="11"/>
  <c r="K1802" i="11"/>
  <c r="K1803" i="11"/>
  <c r="K1804" i="11"/>
  <c r="K1805" i="11"/>
  <c r="K1806" i="11"/>
  <c r="K1807" i="11"/>
  <c r="K1808" i="11"/>
  <c r="K1809" i="11"/>
  <c r="K1810" i="11"/>
  <c r="K1811" i="11"/>
  <c r="K1812" i="11"/>
  <c r="K1813" i="11"/>
  <c r="K1814" i="11"/>
  <c r="K1815" i="11"/>
  <c r="K1816" i="11"/>
  <c r="K1817" i="11"/>
  <c r="K1818" i="11"/>
  <c r="K1819" i="11"/>
  <c r="K1820" i="11"/>
  <c r="K1821" i="11"/>
  <c r="K1822" i="11"/>
  <c r="K1823" i="11"/>
  <c r="K1824" i="11"/>
  <c r="K1825" i="11"/>
  <c r="K1826" i="11"/>
  <c r="K1827" i="11"/>
  <c r="K1828" i="11"/>
  <c r="K1829" i="11"/>
  <c r="K1830" i="11"/>
  <c r="K1831" i="11"/>
  <c r="K1832" i="11"/>
  <c r="K1833" i="11"/>
  <c r="K1834" i="11"/>
  <c r="K1835" i="11"/>
  <c r="K1836" i="11"/>
  <c r="K1837" i="11"/>
  <c r="K1838" i="11"/>
  <c r="K1839" i="11"/>
  <c r="K1840" i="11"/>
  <c r="K1841" i="11"/>
  <c r="K1842" i="11"/>
  <c r="K1843" i="11"/>
  <c r="K1844" i="11"/>
  <c r="K1845" i="11"/>
  <c r="K1846" i="11"/>
  <c r="K1847" i="11"/>
  <c r="K1848" i="11"/>
  <c r="K1849" i="11"/>
  <c r="K1850" i="11"/>
  <c r="K1851" i="11"/>
  <c r="K1852" i="11"/>
  <c r="K1853" i="11"/>
  <c r="K1854" i="11"/>
  <c r="K1855" i="11"/>
  <c r="K1856" i="11"/>
  <c r="K1857" i="11"/>
  <c r="K1858" i="11"/>
  <c r="K1859" i="11"/>
  <c r="K1860" i="11"/>
  <c r="K1861" i="11"/>
  <c r="K1862" i="11"/>
  <c r="K1863" i="11"/>
  <c r="K1864" i="11"/>
  <c r="K1865" i="11"/>
  <c r="K1866" i="11"/>
  <c r="K1867" i="11"/>
  <c r="K1868" i="11"/>
  <c r="K1869" i="11"/>
  <c r="K1870" i="11"/>
  <c r="K1871" i="11"/>
  <c r="K1872" i="11"/>
  <c r="K1873" i="11"/>
  <c r="K1874" i="11"/>
  <c r="K1875" i="11"/>
  <c r="K1876" i="11"/>
  <c r="K1877" i="11"/>
  <c r="K1878" i="11"/>
  <c r="K1879" i="11"/>
  <c r="K1880" i="11"/>
  <c r="K1881" i="11"/>
  <c r="K1882" i="11"/>
  <c r="K1883" i="11"/>
  <c r="K1884" i="11"/>
  <c r="K1885" i="11"/>
  <c r="K1886" i="11"/>
  <c r="K1887" i="11"/>
  <c r="K1888" i="11"/>
  <c r="K1889" i="11"/>
  <c r="K1890" i="11"/>
  <c r="K1891" i="11"/>
  <c r="K1892" i="11"/>
  <c r="K1893" i="11"/>
  <c r="K1894" i="11"/>
  <c r="K1895" i="11"/>
  <c r="K1896" i="11"/>
  <c r="K1897" i="11"/>
  <c r="K1898" i="11"/>
  <c r="K1899" i="11"/>
  <c r="K1900" i="11"/>
  <c r="K1901" i="11"/>
  <c r="K1902" i="11"/>
  <c r="K1903" i="11"/>
  <c r="K1904" i="11"/>
  <c r="K1905" i="11"/>
  <c r="K1906" i="11"/>
  <c r="K1907" i="11"/>
  <c r="K1908" i="11"/>
  <c r="K1909" i="11"/>
  <c r="K1910" i="11"/>
  <c r="K1911" i="11"/>
  <c r="K1912" i="11"/>
  <c r="K1913" i="11"/>
  <c r="K1914" i="11"/>
  <c r="K1915" i="11"/>
  <c r="K1916" i="11"/>
  <c r="K1917" i="11"/>
  <c r="K1918" i="11"/>
  <c r="K1919" i="11"/>
  <c r="K1920" i="11"/>
  <c r="K1921" i="11"/>
  <c r="K1922" i="11"/>
  <c r="K1923" i="11"/>
  <c r="K1924" i="11"/>
  <c r="K1925" i="11"/>
  <c r="K1926" i="11"/>
  <c r="K1927" i="11"/>
  <c r="K1928" i="11"/>
  <c r="K1929" i="11"/>
  <c r="K1930" i="11"/>
  <c r="K1931" i="11"/>
  <c r="K1932" i="11"/>
  <c r="K1933" i="11"/>
  <c r="K1934" i="11"/>
  <c r="K1935" i="11"/>
  <c r="K1936" i="11"/>
  <c r="K1937" i="11"/>
  <c r="K1938" i="11"/>
  <c r="K1939" i="11"/>
  <c r="K1940" i="11"/>
  <c r="K1941" i="11"/>
  <c r="K1942" i="11"/>
  <c r="K1943" i="11"/>
  <c r="K1944" i="11"/>
  <c r="K1945" i="11"/>
  <c r="K1946" i="11"/>
  <c r="K1947" i="11"/>
  <c r="K1948" i="11"/>
  <c r="K1949" i="11"/>
  <c r="K1950" i="11"/>
  <c r="K1951" i="11"/>
  <c r="K1952" i="11"/>
  <c r="K1953" i="11"/>
  <c r="K1954" i="11"/>
  <c r="K1955" i="11"/>
  <c r="K1956" i="11"/>
  <c r="K1957" i="11"/>
  <c r="K1958" i="11"/>
  <c r="K1959" i="11"/>
  <c r="K1960" i="11"/>
  <c r="K1961" i="11"/>
  <c r="K1962" i="11"/>
  <c r="K1963" i="11"/>
  <c r="K1964" i="11"/>
  <c r="K1965" i="11"/>
  <c r="K1966" i="11"/>
  <c r="K1967" i="11"/>
  <c r="K1968" i="11"/>
  <c r="K1969" i="11"/>
  <c r="K1970" i="11"/>
  <c r="K1971" i="11"/>
  <c r="K1972" i="11"/>
  <c r="K1973" i="11"/>
  <c r="K1974" i="11"/>
  <c r="K1975" i="11"/>
  <c r="K1976" i="11"/>
  <c r="K1977" i="11"/>
  <c r="K1978" i="11"/>
  <c r="K1979" i="11"/>
  <c r="K1980" i="11"/>
  <c r="K1981" i="11"/>
  <c r="K1982" i="11"/>
  <c r="K1983" i="11"/>
  <c r="K1984" i="11"/>
  <c r="K1985" i="11"/>
  <c r="K1986" i="11"/>
  <c r="K1987" i="11"/>
  <c r="K1988" i="11"/>
  <c r="K1989" i="11"/>
  <c r="K1990" i="11"/>
  <c r="K1991" i="11"/>
  <c r="K1992" i="11"/>
  <c r="K1993" i="11"/>
  <c r="K1994" i="11"/>
  <c r="K1995" i="11"/>
  <c r="K1996" i="11"/>
  <c r="K1997" i="11"/>
  <c r="K1998" i="11"/>
  <c r="K1999" i="11"/>
  <c r="K2000" i="11"/>
  <c r="K2001" i="11"/>
  <c r="K2002" i="11"/>
  <c r="K2003" i="11"/>
  <c r="K2004" i="11"/>
  <c r="K2005" i="11"/>
  <c r="K2006" i="11"/>
  <c r="K2007" i="11"/>
  <c r="K2008" i="11"/>
  <c r="K2009" i="11"/>
  <c r="K2010" i="11"/>
  <c r="K2011" i="11"/>
  <c r="K2012" i="11"/>
  <c r="K2013" i="11"/>
  <c r="K2014" i="11"/>
  <c r="K2015" i="11"/>
  <c r="K2016" i="11"/>
  <c r="K2017" i="11"/>
  <c r="K2018" i="11"/>
  <c r="K2019" i="11"/>
  <c r="K2020" i="11"/>
  <c r="K2021" i="11"/>
  <c r="K2022" i="11"/>
  <c r="K2023" i="11"/>
  <c r="K2024" i="11"/>
  <c r="K2025" i="11"/>
  <c r="K2026" i="11"/>
  <c r="K2027" i="11"/>
  <c r="K2028" i="11"/>
  <c r="K2029" i="11"/>
  <c r="K2030" i="11"/>
  <c r="K2031" i="11"/>
  <c r="K2032" i="11"/>
  <c r="K2033" i="11"/>
  <c r="K2034" i="11"/>
  <c r="K2035" i="11"/>
  <c r="K2036" i="11"/>
  <c r="K2037" i="11"/>
  <c r="K2038" i="11"/>
  <c r="K2039" i="11"/>
  <c r="K2040" i="11"/>
  <c r="K2041" i="11"/>
  <c r="K2042" i="11"/>
  <c r="K2043" i="11"/>
  <c r="K2044" i="11"/>
  <c r="K2045" i="11"/>
  <c r="K2046" i="11"/>
  <c r="K2047" i="11"/>
  <c r="K2048" i="11"/>
  <c r="K2049" i="11"/>
  <c r="K2050" i="11"/>
  <c r="K2051" i="11"/>
  <c r="K2052" i="11"/>
  <c r="K2053" i="11"/>
  <c r="K2054" i="11"/>
  <c r="K2055" i="11"/>
  <c r="K2056" i="11"/>
  <c r="K2057" i="11"/>
  <c r="K2058" i="11"/>
  <c r="K2059" i="11"/>
  <c r="K2060" i="11"/>
  <c r="K2061" i="11"/>
  <c r="K2062" i="11"/>
  <c r="K2063" i="11"/>
  <c r="K2064" i="11"/>
  <c r="K2065" i="11"/>
  <c r="K2066" i="11"/>
  <c r="K2067" i="11"/>
  <c r="K2068" i="11"/>
  <c r="K2069" i="11"/>
  <c r="K2070" i="11"/>
  <c r="K2071" i="11"/>
  <c r="K2072" i="11"/>
  <c r="K2073" i="11"/>
  <c r="K2074" i="11"/>
  <c r="K2075" i="11"/>
  <c r="K2076" i="11"/>
  <c r="K2077" i="11"/>
  <c r="K2078" i="11"/>
  <c r="K2079" i="11"/>
  <c r="K2080" i="11"/>
  <c r="K2081" i="11"/>
  <c r="K2082" i="11"/>
  <c r="K2083" i="11"/>
  <c r="K2084" i="11"/>
  <c r="K2085" i="11"/>
  <c r="K2086" i="11"/>
  <c r="K2087" i="11"/>
  <c r="K2088" i="11"/>
  <c r="K2089" i="11"/>
  <c r="K2090" i="11"/>
  <c r="K2091" i="11"/>
  <c r="K2092" i="11"/>
  <c r="K2093" i="11"/>
  <c r="K2094" i="11"/>
  <c r="K2095" i="11"/>
  <c r="K2096" i="11"/>
  <c r="K2097" i="11"/>
  <c r="K2098" i="11"/>
  <c r="K2099" i="11"/>
  <c r="K2100" i="11"/>
  <c r="K2101" i="11"/>
  <c r="K2102" i="11"/>
  <c r="K2103" i="11"/>
  <c r="K2104" i="11"/>
  <c r="K2105" i="11"/>
  <c r="K2106" i="11"/>
  <c r="K2107" i="11"/>
  <c r="K2108" i="11"/>
  <c r="K2109" i="11"/>
  <c r="K2110" i="11"/>
  <c r="K2111" i="11"/>
  <c r="K2112" i="11"/>
  <c r="K2113" i="11"/>
  <c r="K2114" i="11"/>
  <c r="K2115" i="11"/>
  <c r="K2116" i="11"/>
  <c r="K2117" i="11"/>
  <c r="K2118" i="11"/>
  <c r="K2119" i="11"/>
  <c r="K2120" i="11"/>
  <c r="K2121" i="11"/>
  <c r="K2122" i="11"/>
  <c r="K2123" i="11"/>
  <c r="K2124" i="11"/>
  <c r="K2125" i="11"/>
  <c r="K2126" i="11"/>
  <c r="K2127" i="11"/>
  <c r="K2128" i="11"/>
  <c r="K2129" i="11"/>
  <c r="K2130" i="11"/>
  <c r="K2131" i="11"/>
  <c r="K2132" i="11"/>
  <c r="K2133" i="11"/>
  <c r="K2134" i="11"/>
  <c r="K2135" i="11"/>
  <c r="K2136" i="11"/>
  <c r="K2137" i="11"/>
  <c r="K2138" i="11"/>
  <c r="K2139" i="11"/>
  <c r="K2140" i="11"/>
  <c r="K2141" i="11"/>
  <c r="K2142" i="11"/>
  <c r="K2143" i="11"/>
  <c r="K2144" i="11"/>
  <c r="K2145" i="11"/>
  <c r="K2146" i="11"/>
  <c r="K2147" i="11"/>
  <c r="K2148" i="11"/>
  <c r="K2149" i="11"/>
  <c r="K2150" i="11"/>
  <c r="K2151" i="11"/>
  <c r="K2152" i="11"/>
  <c r="K2153" i="11"/>
  <c r="K2154" i="11"/>
  <c r="K2155" i="11"/>
  <c r="K2156" i="11"/>
  <c r="K2157" i="11"/>
  <c r="K2158" i="11"/>
  <c r="K2159" i="11"/>
  <c r="K2160" i="11"/>
  <c r="K2161" i="11"/>
  <c r="K2162" i="11"/>
  <c r="K2163" i="11"/>
  <c r="K2164" i="11"/>
  <c r="K2165" i="11"/>
  <c r="K2166" i="11"/>
  <c r="K2167" i="11"/>
  <c r="K2168" i="11"/>
  <c r="K2169" i="11"/>
  <c r="K2170" i="11"/>
  <c r="K2171" i="11"/>
  <c r="K2172" i="11"/>
  <c r="K2173" i="11"/>
  <c r="K2174" i="11"/>
  <c r="K2175" i="11"/>
  <c r="K2176" i="11"/>
  <c r="K2177" i="11"/>
  <c r="K2178" i="11"/>
  <c r="K2179" i="11"/>
  <c r="K2180" i="11"/>
  <c r="K2181" i="11"/>
  <c r="K2182" i="11"/>
  <c r="K2183" i="11"/>
  <c r="K2184" i="11"/>
  <c r="K2185" i="11"/>
  <c r="K2186" i="11"/>
  <c r="K2187" i="11"/>
  <c r="K2188" i="11"/>
  <c r="K2189" i="11"/>
  <c r="K2190" i="11"/>
  <c r="K2191" i="11"/>
  <c r="K2192" i="11"/>
  <c r="K2193" i="11"/>
  <c r="K2194" i="11"/>
  <c r="K2195" i="11"/>
  <c r="K2196" i="11"/>
  <c r="K2197" i="11"/>
  <c r="K2198" i="11"/>
  <c r="K2199" i="11"/>
  <c r="K2200" i="11"/>
  <c r="K2201" i="11"/>
  <c r="K2202" i="11"/>
  <c r="K2203" i="11"/>
  <c r="K2204" i="11"/>
  <c r="K2205" i="11"/>
  <c r="K2206" i="11"/>
  <c r="K2207" i="11"/>
  <c r="K2208" i="11"/>
  <c r="K2209" i="11"/>
  <c r="K2210" i="11"/>
  <c r="K2211" i="11"/>
  <c r="K2212" i="11"/>
  <c r="K2213" i="11"/>
  <c r="K2214" i="11"/>
  <c r="K2215" i="11"/>
  <c r="K2216" i="11"/>
  <c r="K2217" i="11"/>
  <c r="K2218" i="11"/>
  <c r="K2219" i="11"/>
  <c r="K2220" i="11"/>
  <c r="K2221" i="11"/>
  <c r="K2222" i="11"/>
  <c r="K2223" i="11"/>
  <c r="K2224" i="11"/>
  <c r="K2225" i="11"/>
  <c r="K2226" i="11"/>
  <c r="K2227" i="11"/>
  <c r="K2228" i="11"/>
  <c r="K2229" i="11"/>
  <c r="K2230" i="11"/>
  <c r="K2231" i="11"/>
  <c r="K2232" i="11"/>
  <c r="K2233" i="11"/>
  <c r="K2234" i="11"/>
  <c r="K2235" i="11"/>
  <c r="K2236" i="11"/>
  <c r="K2237" i="11"/>
  <c r="K2238" i="11"/>
  <c r="K2239" i="11"/>
  <c r="K2240" i="11"/>
  <c r="K2241" i="11"/>
  <c r="K2242" i="11"/>
  <c r="K2243" i="11"/>
  <c r="K2244" i="11"/>
  <c r="K2245" i="11"/>
  <c r="K2246" i="11"/>
  <c r="K2247" i="11"/>
  <c r="K2248" i="11"/>
  <c r="K2249" i="11"/>
  <c r="K2250" i="11"/>
  <c r="K2251" i="11"/>
  <c r="K2252" i="11"/>
  <c r="K2253" i="11"/>
  <c r="K2254" i="11"/>
  <c r="K2255" i="11"/>
  <c r="K2256" i="11"/>
  <c r="K2257" i="11"/>
  <c r="K2258" i="11"/>
  <c r="K2259" i="11"/>
  <c r="K2260" i="11"/>
  <c r="K2261" i="11"/>
  <c r="K2262" i="11"/>
  <c r="K2263" i="11"/>
  <c r="K2264" i="11"/>
  <c r="K2265" i="11"/>
  <c r="K2266" i="11"/>
  <c r="K2267" i="11"/>
  <c r="K2268" i="11"/>
  <c r="K2269" i="11"/>
  <c r="K2270" i="11"/>
  <c r="K2271" i="11"/>
  <c r="K2272" i="11"/>
  <c r="K2273" i="11"/>
  <c r="K2274" i="11"/>
  <c r="K2275" i="11"/>
  <c r="K2276" i="11"/>
  <c r="K2277" i="11"/>
  <c r="K2278" i="11"/>
  <c r="K2279" i="11"/>
  <c r="K2280" i="11"/>
  <c r="K2281" i="11"/>
  <c r="K2282" i="11"/>
  <c r="K2283" i="11"/>
  <c r="K2284" i="11"/>
  <c r="K2285" i="11"/>
  <c r="K2286" i="11"/>
  <c r="K2287" i="11"/>
  <c r="K2288" i="11"/>
  <c r="K2289" i="11"/>
  <c r="K2290" i="11"/>
  <c r="K2291" i="11"/>
  <c r="K2292" i="11"/>
  <c r="K2293" i="11"/>
  <c r="K2294" i="11"/>
  <c r="K2295" i="11"/>
  <c r="K2296" i="11"/>
  <c r="K2297" i="11"/>
  <c r="K2298" i="11"/>
  <c r="K2299" i="11"/>
  <c r="K2300" i="11"/>
  <c r="K2301" i="11"/>
  <c r="K2302" i="11"/>
  <c r="K2303" i="11"/>
  <c r="K2304" i="11"/>
  <c r="K2305" i="11"/>
  <c r="K2306" i="11"/>
  <c r="K2307" i="11"/>
  <c r="K2308" i="11"/>
  <c r="K2309" i="11"/>
  <c r="K2310" i="11"/>
  <c r="K2311" i="11"/>
  <c r="K2312" i="11"/>
  <c r="K2313" i="11"/>
  <c r="K2314" i="11"/>
  <c r="K2315" i="11"/>
  <c r="K2316" i="11"/>
  <c r="K2317" i="11"/>
  <c r="K2318" i="11"/>
  <c r="K2319" i="11"/>
  <c r="K2320" i="11"/>
  <c r="K2321" i="11"/>
  <c r="K2322" i="11"/>
  <c r="K2323" i="11"/>
  <c r="K2324" i="11"/>
  <c r="K2325" i="11"/>
  <c r="K2326" i="11"/>
  <c r="K2327" i="11"/>
  <c r="K2328" i="11"/>
  <c r="K2329" i="11"/>
  <c r="K2330" i="11"/>
  <c r="K2331" i="11"/>
  <c r="K2332" i="11"/>
  <c r="K2333" i="11"/>
  <c r="K2334" i="11"/>
  <c r="K2335" i="11"/>
  <c r="K2336" i="11"/>
  <c r="K2337" i="11"/>
  <c r="K2338" i="11"/>
  <c r="K2339" i="11"/>
  <c r="K2340" i="11"/>
  <c r="K2341" i="11"/>
  <c r="K2342" i="11"/>
  <c r="K2343" i="11"/>
  <c r="K2344" i="11"/>
  <c r="K2345" i="11"/>
  <c r="K2346" i="11"/>
  <c r="K2347" i="11"/>
  <c r="K2348" i="11"/>
  <c r="K2349" i="11"/>
  <c r="K2350" i="11"/>
  <c r="K2351" i="11"/>
  <c r="K2352" i="11"/>
  <c r="K2353" i="11"/>
  <c r="K2354" i="11"/>
  <c r="K2355" i="11"/>
  <c r="K2356" i="11"/>
  <c r="K2357" i="11"/>
  <c r="K2358" i="11"/>
  <c r="K2359" i="11"/>
  <c r="K2360" i="11"/>
  <c r="K2361" i="11"/>
  <c r="K2362" i="11"/>
  <c r="K2363" i="11"/>
  <c r="K2364" i="11"/>
  <c r="K2365" i="11"/>
  <c r="K2366" i="11"/>
  <c r="K2367" i="11"/>
  <c r="K2368" i="11"/>
  <c r="K2369" i="11"/>
  <c r="K2370" i="11"/>
  <c r="K2371" i="11"/>
  <c r="K2372" i="11"/>
  <c r="K2373" i="11"/>
  <c r="K2374" i="11"/>
  <c r="K2375" i="11"/>
  <c r="K2376" i="11"/>
  <c r="K2377" i="11"/>
  <c r="K2378" i="11"/>
  <c r="K2379" i="11"/>
  <c r="K2380" i="11"/>
  <c r="K2381" i="11"/>
  <c r="K2382" i="11"/>
  <c r="K2383" i="11"/>
  <c r="K2384" i="11"/>
  <c r="K2385" i="11"/>
  <c r="K2386" i="11"/>
  <c r="K2387" i="11"/>
  <c r="K2388" i="11"/>
  <c r="K2389" i="11"/>
  <c r="K2390" i="11"/>
  <c r="K2391" i="11"/>
  <c r="K2392" i="11"/>
  <c r="K2393" i="11"/>
  <c r="K2394" i="11"/>
  <c r="K2395" i="11"/>
  <c r="K2396" i="11"/>
  <c r="K2397" i="11"/>
  <c r="K2398" i="11"/>
  <c r="K2399" i="11"/>
  <c r="K2400" i="11"/>
  <c r="K2401" i="11"/>
  <c r="K2402" i="11"/>
  <c r="K2403" i="11"/>
  <c r="K2404" i="11"/>
  <c r="K2405" i="11"/>
  <c r="K2406" i="11"/>
  <c r="K2407" i="11"/>
  <c r="K2408" i="11"/>
  <c r="K2409" i="11"/>
  <c r="K2410" i="11"/>
  <c r="K2411" i="11"/>
  <c r="K2412" i="11"/>
  <c r="K2413" i="11"/>
  <c r="K2414" i="11"/>
  <c r="K2415" i="11"/>
  <c r="K2416" i="11"/>
  <c r="K2417" i="11"/>
  <c r="K2418" i="11"/>
  <c r="K2419" i="11"/>
  <c r="K2420" i="11"/>
  <c r="K2421" i="11"/>
  <c r="K2422" i="11"/>
  <c r="K2423" i="11"/>
  <c r="K2424" i="11"/>
  <c r="K2425" i="11"/>
  <c r="K2426" i="11"/>
  <c r="K2427" i="11"/>
  <c r="K2428" i="11"/>
  <c r="K2429" i="11"/>
  <c r="K2430" i="11"/>
  <c r="K2431" i="11"/>
  <c r="K2432" i="11"/>
  <c r="K2433" i="11"/>
  <c r="K2434" i="11"/>
  <c r="K2435" i="11"/>
  <c r="K2436" i="11"/>
  <c r="K2437" i="11"/>
  <c r="K2438" i="11"/>
  <c r="K2439" i="11"/>
  <c r="K2440" i="11"/>
  <c r="K2441" i="11"/>
  <c r="K2442" i="11"/>
  <c r="K2443" i="11"/>
  <c r="K2444" i="11"/>
  <c r="K2445" i="11"/>
  <c r="K2446" i="11"/>
  <c r="K2447" i="11"/>
  <c r="K2448" i="11"/>
  <c r="K2449" i="11"/>
  <c r="K2450" i="11"/>
  <c r="K2451" i="11"/>
  <c r="K2452" i="11"/>
  <c r="K2453" i="11"/>
  <c r="K2454" i="11"/>
  <c r="K2455" i="11"/>
  <c r="K2456" i="11"/>
  <c r="K2457" i="11"/>
  <c r="K2458" i="11"/>
  <c r="K2459" i="11"/>
  <c r="K2460" i="11"/>
  <c r="K2461" i="11"/>
  <c r="K2462" i="11"/>
  <c r="K2463" i="11"/>
  <c r="K2464" i="11"/>
  <c r="K2465" i="11"/>
  <c r="K2466" i="11"/>
  <c r="K2467" i="11"/>
  <c r="K2468" i="11"/>
  <c r="K2469" i="11"/>
  <c r="K2470" i="11"/>
  <c r="K2471" i="11"/>
  <c r="K2472" i="11"/>
  <c r="K2473" i="11"/>
  <c r="K2474" i="11"/>
  <c r="K2475" i="11"/>
  <c r="K2476" i="11"/>
  <c r="K2477" i="11"/>
  <c r="K2478" i="11"/>
  <c r="K2479" i="11"/>
  <c r="K2480" i="11"/>
  <c r="K2481" i="11"/>
  <c r="K2482" i="11"/>
  <c r="K2483" i="11"/>
  <c r="K2484" i="11"/>
  <c r="K2485" i="11"/>
  <c r="K2486" i="11"/>
  <c r="K2487" i="11"/>
  <c r="K2488" i="11"/>
  <c r="K2489" i="11"/>
  <c r="K2490" i="11"/>
  <c r="K2491" i="11"/>
  <c r="K2492" i="11"/>
  <c r="K2493" i="11"/>
  <c r="K2494" i="11"/>
  <c r="K2495" i="11"/>
  <c r="K2496" i="11"/>
  <c r="K2497" i="11"/>
  <c r="K2498" i="11"/>
  <c r="K2499" i="11"/>
  <c r="K2500" i="11"/>
  <c r="K2501" i="11"/>
  <c r="K2502" i="11"/>
  <c r="K2503" i="11"/>
  <c r="K2504" i="11"/>
  <c r="K2505" i="11"/>
  <c r="K2506" i="11"/>
  <c r="K2507" i="11"/>
  <c r="K2508" i="11"/>
  <c r="K2509" i="11"/>
  <c r="K2510" i="11"/>
  <c r="K2511" i="11"/>
  <c r="K2512" i="11"/>
  <c r="K2513" i="11"/>
  <c r="K2514" i="11"/>
  <c r="K2515" i="11"/>
  <c r="K2516" i="11"/>
  <c r="K2517" i="11"/>
  <c r="K2518" i="11"/>
  <c r="K2519" i="11"/>
  <c r="K2520" i="11"/>
  <c r="K2521" i="11"/>
  <c r="K2522" i="11"/>
  <c r="K2523" i="11"/>
  <c r="K2524" i="11"/>
  <c r="K2525" i="11"/>
  <c r="K2526" i="11"/>
  <c r="K2527" i="11"/>
  <c r="K2528" i="11"/>
  <c r="K2529" i="11"/>
  <c r="K2530" i="11"/>
  <c r="K2531" i="11"/>
  <c r="K2532" i="11"/>
  <c r="K2533" i="11"/>
  <c r="K2534" i="11"/>
  <c r="K2535" i="11"/>
  <c r="K2536" i="11"/>
  <c r="K2537" i="11"/>
  <c r="K2538" i="11"/>
  <c r="K2539" i="11"/>
  <c r="K2540" i="11"/>
  <c r="K2541" i="11"/>
  <c r="K2542" i="11"/>
  <c r="K2543" i="11"/>
  <c r="K2544" i="11"/>
  <c r="K2545" i="11"/>
  <c r="K2546" i="11"/>
  <c r="K2547" i="11"/>
  <c r="K2548" i="11"/>
  <c r="K2549" i="11"/>
  <c r="K2550" i="11"/>
  <c r="K2551" i="11"/>
  <c r="K2552" i="11"/>
  <c r="K2553" i="11"/>
  <c r="K2554" i="11"/>
  <c r="K2555" i="11"/>
  <c r="K2556" i="11"/>
  <c r="K2557" i="11"/>
  <c r="K2558" i="11"/>
  <c r="K2559" i="11"/>
  <c r="K2560" i="11"/>
  <c r="K2561" i="11"/>
  <c r="K2562" i="11"/>
  <c r="K2563" i="11"/>
  <c r="K2564" i="11"/>
  <c r="K2565" i="11"/>
  <c r="K2566" i="11"/>
  <c r="K2567" i="11"/>
  <c r="K2568" i="11"/>
  <c r="K2569" i="11"/>
  <c r="K2570" i="11"/>
  <c r="K2571" i="11"/>
  <c r="K2572" i="11"/>
  <c r="K2573" i="11"/>
  <c r="K2574" i="11"/>
  <c r="K2575" i="11"/>
  <c r="K2576" i="11"/>
  <c r="K2577" i="11"/>
  <c r="K2578" i="11"/>
  <c r="K2579" i="11"/>
  <c r="K2580" i="11"/>
  <c r="K2581" i="11"/>
  <c r="K2582" i="11"/>
  <c r="K2583" i="11"/>
  <c r="K2584" i="11"/>
  <c r="K2585" i="11"/>
  <c r="K2586" i="11"/>
  <c r="K2587" i="11"/>
  <c r="K2588" i="11"/>
  <c r="K2589" i="11"/>
  <c r="K2590" i="11"/>
  <c r="K2591" i="11"/>
  <c r="K2592" i="11"/>
  <c r="K2593" i="11"/>
  <c r="K2594" i="11"/>
  <c r="K2595" i="11"/>
  <c r="K2596" i="11"/>
  <c r="K2597" i="11"/>
  <c r="K2598" i="11"/>
  <c r="K2599" i="11"/>
  <c r="K2600" i="11"/>
  <c r="K2601" i="11"/>
  <c r="K2602" i="11"/>
  <c r="K2603" i="11"/>
  <c r="K2604" i="11"/>
  <c r="K2605" i="11"/>
  <c r="K2606" i="11"/>
  <c r="K2607" i="11"/>
  <c r="K2608" i="11"/>
  <c r="K2609" i="11"/>
  <c r="K2610" i="11"/>
  <c r="K2611" i="11"/>
  <c r="K2612" i="11"/>
  <c r="K2613" i="11"/>
  <c r="K2614" i="11"/>
  <c r="K2615" i="11"/>
  <c r="K2616" i="11"/>
  <c r="K2617" i="11"/>
  <c r="K2618" i="11"/>
  <c r="K2619" i="11"/>
  <c r="K2620" i="11"/>
  <c r="K2621" i="11"/>
  <c r="K2622" i="11"/>
  <c r="K2623" i="11"/>
  <c r="K2624" i="11"/>
  <c r="K2625" i="11"/>
  <c r="K2626" i="11"/>
  <c r="K2627" i="11"/>
  <c r="K2628" i="11"/>
  <c r="K2629" i="11"/>
  <c r="K2630" i="11"/>
  <c r="K2631" i="11"/>
  <c r="K2632" i="11"/>
  <c r="K2633" i="11"/>
  <c r="K2634" i="11"/>
  <c r="K2635" i="11"/>
  <c r="K2636" i="11"/>
  <c r="K2637" i="11"/>
  <c r="K2638" i="11"/>
  <c r="K2639" i="11"/>
  <c r="K2640" i="11"/>
  <c r="K2641" i="11"/>
  <c r="K2642" i="11"/>
  <c r="K2643" i="11"/>
  <c r="K2644" i="11"/>
  <c r="K2645" i="11"/>
  <c r="K2646" i="11"/>
  <c r="K2647" i="11"/>
  <c r="K2648" i="11"/>
  <c r="K2649" i="11"/>
  <c r="K2650" i="11"/>
  <c r="K2651" i="11"/>
  <c r="K2652" i="11"/>
  <c r="K2653" i="11"/>
  <c r="K2654" i="11"/>
  <c r="K2655" i="11"/>
  <c r="K2656" i="11"/>
  <c r="K2657" i="11"/>
  <c r="K2658" i="11"/>
  <c r="K2659" i="11"/>
  <c r="K2660" i="11"/>
  <c r="K2661" i="11"/>
  <c r="K2662" i="11"/>
  <c r="K2663" i="11"/>
  <c r="K2664" i="11"/>
  <c r="K2665" i="11"/>
  <c r="K2666" i="11"/>
  <c r="K2667" i="11"/>
  <c r="K2668" i="11"/>
  <c r="K2669" i="11"/>
  <c r="K2670" i="11"/>
  <c r="K2671" i="11"/>
  <c r="K2672" i="11"/>
  <c r="K2673" i="11"/>
  <c r="K2674" i="11"/>
  <c r="K2675" i="11"/>
  <c r="K2676" i="11"/>
  <c r="K2677" i="11"/>
  <c r="K2678" i="11"/>
  <c r="K2679" i="11"/>
  <c r="K2680" i="11"/>
  <c r="K2681" i="11"/>
  <c r="K2682" i="11"/>
  <c r="K2683" i="11"/>
  <c r="K2684" i="11"/>
  <c r="K2685" i="11"/>
  <c r="K2686" i="11"/>
  <c r="K2687" i="11"/>
  <c r="K2688" i="11"/>
  <c r="K2689" i="11"/>
  <c r="K2690" i="11"/>
  <c r="K2691" i="11"/>
  <c r="K2692" i="11"/>
  <c r="K2693" i="11"/>
  <c r="K2694" i="11"/>
  <c r="K2695" i="11"/>
  <c r="K2696" i="11"/>
  <c r="K2697" i="11"/>
  <c r="K2698" i="11"/>
  <c r="K2699" i="11"/>
  <c r="K2700" i="11"/>
  <c r="K2701" i="11"/>
  <c r="K2702" i="11"/>
  <c r="K2703" i="11"/>
  <c r="K2704" i="11"/>
  <c r="K2705" i="11"/>
  <c r="K2706" i="11"/>
  <c r="K2707" i="11"/>
  <c r="K2708" i="11"/>
  <c r="K2709" i="11"/>
  <c r="K2710" i="11"/>
  <c r="K2711" i="11"/>
  <c r="K2712" i="11"/>
  <c r="K2713" i="11"/>
  <c r="K2714" i="11"/>
  <c r="K2715" i="11"/>
  <c r="K2716" i="11"/>
  <c r="K2717" i="11"/>
  <c r="K2718" i="11"/>
  <c r="K2719" i="11"/>
  <c r="K2720" i="11"/>
  <c r="K2721" i="11"/>
  <c r="K2722" i="11"/>
  <c r="K2723" i="11"/>
  <c r="K2724" i="11"/>
  <c r="K2725" i="11"/>
  <c r="K2726" i="11"/>
  <c r="K2727" i="11"/>
  <c r="K2728" i="11"/>
  <c r="K2729" i="11"/>
  <c r="K2730" i="11"/>
  <c r="K2731" i="11"/>
  <c r="K2732" i="11"/>
  <c r="K2733" i="11"/>
  <c r="K2734" i="11"/>
  <c r="K2735" i="11"/>
  <c r="K2736" i="11"/>
  <c r="K2737" i="11"/>
  <c r="K2738" i="11"/>
  <c r="K2739" i="11"/>
  <c r="K2740" i="11"/>
  <c r="K2741" i="11"/>
  <c r="K2742" i="11"/>
  <c r="K2743" i="11"/>
  <c r="K2744" i="11"/>
  <c r="K2745" i="11"/>
  <c r="K2746" i="11"/>
  <c r="K2747" i="11"/>
  <c r="K2748" i="11"/>
  <c r="K2749" i="11"/>
  <c r="K2750" i="11"/>
  <c r="K2751" i="11"/>
  <c r="K2752" i="11"/>
  <c r="K2753" i="11"/>
  <c r="K2754" i="11"/>
  <c r="K2755" i="11"/>
  <c r="K2756" i="11"/>
  <c r="K2757" i="11"/>
  <c r="K2758" i="11"/>
  <c r="K2759" i="11"/>
  <c r="K2760" i="11"/>
  <c r="K2761" i="11"/>
  <c r="K2762" i="11"/>
  <c r="K2763" i="11"/>
  <c r="K2764" i="11"/>
  <c r="K2765" i="11"/>
  <c r="K2766" i="11"/>
  <c r="K2767" i="11"/>
  <c r="K2768" i="11"/>
  <c r="K2769" i="11"/>
  <c r="K2770" i="11"/>
  <c r="K2771" i="11"/>
  <c r="K2772" i="11"/>
  <c r="K2773" i="11"/>
  <c r="K2774" i="11"/>
  <c r="K2775" i="11"/>
  <c r="K2776" i="11"/>
  <c r="K2777" i="11"/>
  <c r="K2778" i="11"/>
  <c r="K2779" i="11"/>
  <c r="K2780" i="11"/>
  <c r="K2781" i="11"/>
  <c r="K2782" i="11"/>
  <c r="K2783" i="11"/>
  <c r="K2784" i="11"/>
  <c r="K2785" i="11"/>
  <c r="K2786" i="11"/>
  <c r="K2787" i="11"/>
  <c r="K2788" i="11"/>
  <c r="K2789" i="11"/>
  <c r="K2790" i="11"/>
  <c r="K2791" i="11"/>
  <c r="K2792" i="11"/>
  <c r="K2793" i="11"/>
  <c r="K2794" i="11"/>
  <c r="K2795" i="11"/>
  <c r="K2796" i="11"/>
  <c r="K2797" i="11"/>
  <c r="K2798" i="11"/>
  <c r="K2799" i="11"/>
  <c r="K2800" i="11"/>
  <c r="K2801" i="11"/>
  <c r="K2802" i="11"/>
  <c r="K2803" i="11"/>
  <c r="K2804" i="11"/>
  <c r="K2805" i="11"/>
  <c r="K2806" i="11"/>
  <c r="K2807" i="11"/>
  <c r="K2808" i="11"/>
  <c r="K2809" i="11"/>
  <c r="K2810" i="11"/>
  <c r="K2811" i="11"/>
  <c r="K2812" i="11"/>
  <c r="K2813" i="11"/>
  <c r="K2814" i="11"/>
  <c r="K2815" i="11"/>
  <c r="K2816" i="11"/>
  <c r="K2817" i="11"/>
  <c r="K2818" i="11"/>
  <c r="K2819" i="11"/>
  <c r="K2820" i="11"/>
  <c r="K2821" i="11"/>
  <c r="K2822" i="11"/>
  <c r="K2823" i="11"/>
  <c r="K2824" i="11"/>
  <c r="K2825" i="11"/>
  <c r="K2826" i="11"/>
  <c r="K2827" i="11"/>
  <c r="K2828" i="11"/>
  <c r="K2829" i="11"/>
  <c r="K2830" i="11"/>
  <c r="K2831" i="11"/>
  <c r="K2832" i="11"/>
  <c r="K2833" i="11"/>
  <c r="K2834" i="11"/>
  <c r="K2835" i="11"/>
  <c r="K2836" i="11"/>
  <c r="K2837" i="11"/>
  <c r="K2838" i="11"/>
  <c r="K2839" i="11"/>
  <c r="K2840" i="11"/>
  <c r="K2841" i="11"/>
  <c r="K2842" i="11"/>
  <c r="K2843" i="11"/>
  <c r="K2844" i="11"/>
  <c r="K2845" i="11"/>
  <c r="K2846" i="11"/>
  <c r="K2847" i="11"/>
  <c r="K2848" i="11"/>
  <c r="K2849" i="11"/>
  <c r="K2850" i="11"/>
  <c r="K2851" i="11"/>
  <c r="K2852" i="11"/>
  <c r="K2853" i="11"/>
  <c r="K2854" i="11"/>
  <c r="K2855" i="11"/>
  <c r="K2856" i="11"/>
  <c r="K2857" i="11"/>
  <c r="K2858" i="11"/>
  <c r="K2859" i="11"/>
  <c r="K2860" i="11"/>
  <c r="K2861" i="11"/>
  <c r="K2862" i="11"/>
  <c r="K2863" i="11"/>
  <c r="K2864" i="11"/>
  <c r="K2865" i="11"/>
  <c r="K2866" i="11"/>
  <c r="K2867" i="11"/>
  <c r="K2868" i="11"/>
  <c r="K2869" i="11"/>
  <c r="K2870" i="11"/>
  <c r="K2871" i="11"/>
  <c r="K2872" i="11"/>
  <c r="K2873" i="11"/>
  <c r="K2874" i="11"/>
  <c r="K2875" i="11"/>
  <c r="K2876" i="11"/>
  <c r="K2877" i="11"/>
  <c r="K2878" i="11"/>
  <c r="K2879" i="11"/>
  <c r="K2880" i="11"/>
  <c r="K2881" i="11"/>
  <c r="K2882" i="11"/>
  <c r="K2883" i="11"/>
  <c r="K2884" i="11"/>
  <c r="K2885" i="11"/>
  <c r="K2886" i="11"/>
  <c r="K2887" i="11"/>
  <c r="K2888" i="11"/>
  <c r="K2889" i="11"/>
  <c r="K2890" i="11"/>
  <c r="K2891" i="11"/>
  <c r="K2892" i="11"/>
  <c r="K2893" i="11"/>
  <c r="K2894" i="11"/>
  <c r="K2895" i="11"/>
  <c r="K2896" i="11"/>
  <c r="K2897" i="11"/>
  <c r="K2898" i="11"/>
  <c r="K2899" i="11"/>
  <c r="K2900" i="11"/>
  <c r="K2901" i="11"/>
  <c r="K2902" i="11"/>
  <c r="K2903" i="11"/>
  <c r="K2904" i="11"/>
  <c r="K2905" i="11"/>
  <c r="K2906" i="11"/>
  <c r="K2907" i="11"/>
  <c r="K2908" i="11"/>
  <c r="K2909" i="11"/>
  <c r="K2910" i="11"/>
  <c r="K2911" i="11"/>
  <c r="K2912" i="11"/>
  <c r="K2913" i="11"/>
  <c r="K2914" i="11"/>
  <c r="K2915" i="11"/>
  <c r="K2916" i="11"/>
  <c r="K2917" i="11"/>
  <c r="K2918" i="11"/>
  <c r="K2919" i="11"/>
  <c r="K2920" i="11"/>
  <c r="K2921" i="11"/>
  <c r="K2922" i="11"/>
  <c r="K2923" i="11"/>
  <c r="K2924" i="11"/>
  <c r="K2925" i="11"/>
  <c r="K2926" i="11"/>
  <c r="K2927" i="11"/>
  <c r="K2928" i="11"/>
  <c r="K2929" i="11"/>
  <c r="K2930" i="11"/>
  <c r="K2931" i="11"/>
  <c r="K2932" i="11"/>
  <c r="K2933" i="11"/>
  <c r="K2934" i="11"/>
  <c r="K2935" i="11"/>
  <c r="K2936" i="11"/>
  <c r="K2937" i="11"/>
  <c r="K2938" i="11"/>
  <c r="K2939" i="11"/>
  <c r="K2940" i="11"/>
  <c r="K2941" i="11"/>
  <c r="K2942" i="11"/>
  <c r="K2943" i="11"/>
  <c r="K2944" i="11"/>
  <c r="K2945" i="11"/>
  <c r="K2946" i="11"/>
  <c r="K2947" i="11"/>
  <c r="K2948" i="11"/>
  <c r="K2949" i="11"/>
  <c r="K2950" i="11"/>
  <c r="K2951" i="11"/>
  <c r="K2952" i="11"/>
  <c r="K2953" i="11"/>
  <c r="K2954" i="11"/>
  <c r="K2955" i="11"/>
  <c r="K2956" i="11"/>
  <c r="K2957" i="11"/>
  <c r="K2958" i="11"/>
  <c r="K2959" i="11"/>
  <c r="K2960" i="11"/>
  <c r="K2961" i="11"/>
  <c r="K2962" i="11"/>
  <c r="K2963" i="11"/>
  <c r="K2964" i="11"/>
  <c r="K2965" i="11"/>
  <c r="K2966" i="11"/>
  <c r="K2967" i="11"/>
  <c r="K2968" i="11"/>
  <c r="K2969" i="11"/>
  <c r="K2970" i="11"/>
  <c r="K2971" i="11"/>
  <c r="K2972" i="11"/>
  <c r="K2973" i="11"/>
  <c r="K2974" i="11"/>
  <c r="K2975" i="11"/>
  <c r="K2976" i="11"/>
  <c r="K2977" i="11"/>
  <c r="K2978" i="11"/>
  <c r="K2979" i="11"/>
  <c r="K2980" i="11"/>
  <c r="K2981" i="11"/>
  <c r="K2982" i="11"/>
  <c r="K2983" i="11"/>
  <c r="K2984" i="11"/>
  <c r="K2985" i="11"/>
  <c r="K2986" i="11"/>
  <c r="K2987" i="11"/>
  <c r="K2988" i="11"/>
  <c r="K2989" i="11"/>
  <c r="K2990" i="11"/>
  <c r="K2991" i="11"/>
  <c r="K2992" i="11"/>
  <c r="K2993" i="11"/>
  <c r="K2994" i="11"/>
  <c r="K2995" i="11"/>
  <c r="K2996" i="11"/>
  <c r="K2997" i="11"/>
  <c r="K2998" i="11"/>
  <c r="K2999" i="11"/>
  <c r="K3000" i="11"/>
  <c r="K3001" i="11"/>
  <c r="K3002" i="11"/>
  <c r="K3003" i="11"/>
  <c r="K3004" i="11"/>
  <c r="K3005" i="11"/>
  <c r="K3006" i="11"/>
  <c r="K3007" i="11"/>
  <c r="K3008" i="11"/>
  <c r="K3009" i="11"/>
  <c r="K3010" i="11"/>
  <c r="K3011" i="11"/>
  <c r="K3012" i="11"/>
  <c r="K3013" i="11"/>
  <c r="K3014" i="11"/>
  <c r="K3015" i="11"/>
  <c r="K3016" i="11"/>
  <c r="K3017" i="11"/>
  <c r="K3018" i="11"/>
  <c r="K3019" i="11"/>
  <c r="K3020" i="11"/>
  <c r="K3021" i="11"/>
  <c r="K3022" i="11"/>
  <c r="K3023" i="11"/>
  <c r="K3024" i="11"/>
  <c r="K3025" i="11"/>
  <c r="K3026" i="11"/>
  <c r="K3027" i="11"/>
  <c r="K3028" i="11"/>
  <c r="K3029" i="11"/>
  <c r="K3030" i="11"/>
  <c r="K3031" i="11"/>
  <c r="K3032" i="11"/>
  <c r="K3033" i="11"/>
  <c r="K3034" i="11"/>
  <c r="K3035" i="11"/>
  <c r="K3036" i="11"/>
  <c r="K3037" i="11"/>
  <c r="K3038" i="11"/>
  <c r="K3039" i="11"/>
  <c r="K3040" i="11"/>
  <c r="K3041" i="11"/>
  <c r="K3042" i="11"/>
  <c r="K3043" i="11"/>
  <c r="K3044" i="11"/>
  <c r="K3045" i="11"/>
  <c r="K3046" i="11"/>
  <c r="K3047" i="11"/>
  <c r="K3048" i="11"/>
  <c r="K3049" i="11"/>
  <c r="K3050" i="11"/>
  <c r="K3051" i="11"/>
  <c r="K3052" i="11"/>
  <c r="K3053" i="11"/>
  <c r="K3054" i="11"/>
  <c r="K3055" i="11"/>
  <c r="K3056" i="11"/>
  <c r="K3057" i="11"/>
  <c r="K3058" i="11"/>
  <c r="K3059" i="11"/>
  <c r="K3060" i="11"/>
  <c r="K3061" i="11"/>
  <c r="K3062" i="11"/>
  <c r="K3063" i="11"/>
  <c r="K3064" i="11"/>
  <c r="K3065" i="11"/>
  <c r="K3066" i="11"/>
  <c r="K3067" i="11"/>
  <c r="K3068" i="11"/>
  <c r="K3069" i="11"/>
  <c r="K3070" i="11"/>
  <c r="K3071" i="11"/>
  <c r="K3072" i="11"/>
  <c r="K3073" i="11"/>
  <c r="K3074" i="11"/>
  <c r="K3075" i="11"/>
  <c r="K3076" i="11"/>
  <c r="K3077" i="11"/>
  <c r="K3078" i="11"/>
  <c r="K3079" i="11"/>
  <c r="K3080" i="11"/>
  <c r="K3081" i="11"/>
  <c r="K3082" i="11"/>
  <c r="K3083" i="11"/>
  <c r="K3084" i="11"/>
  <c r="K3085" i="11"/>
  <c r="K3086" i="11"/>
  <c r="K3087" i="11"/>
  <c r="K3088" i="11"/>
  <c r="K3089" i="11"/>
  <c r="K3090" i="11"/>
  <c r="K3091" i="11"/>
  <c r="K3092" i="11"/>
  <c r="K3093" i="11"/>
  <c r="K3094" i="11"/>
  <c r="K3095" i="11"/>
  <c r="K3096" i="11"/>
  <c r="K3097" i="11"/>
  <c r="K3098" i="11"/>
  <c r="K3099" i="11"/>
  <c r="K3100" i="11"/>
  <c r="K3101" i="11"/>
  <c r="K3102" i="11"/>
  <c r="K3103" i="11"/>
  <c r="K3104" i="11"/>
  <c r="K3105" i="11"/>
  <c r="K3106" i="11"/>
  <c r="K3107" i="11"/>
  <c r="K3108" i="11"/>
  <c r="K3109" i="11"/>
  <c r="K3110" i="11"/>
  <c r="K3111" i="11"/>
  <c r="K3112" i="11"/>
  <c r="K3113" i="11"/>
  <c r="K3114" i="11"/>
  <c r="K3115" i="11"/>
  <c r="K3116" i="11"/>
  <c r="K3117" i="11"/>
  <c r="K3118" i="11"/>
  <c r="K3119" i="11"/>
  <c r="K3120" i="11"/>
  <c r="K3121" i="11"/>
  <c r="K3122" i="11"/>
  <c r="K3123" i="11"/>
  <c r="K3124" i="11"/>
  <c r="K3125" i="11"/>
  <c r="K3126" i="11"/>
  <c r="K3127" i="11"/>
  <c r="K3128" i="11"/>
  <c r="K3129" i="11"/>
  <c r="K3130" i="11"/>
  <c r="K3131" i="11"/>
  <c r="K3132" i="11"/>
  <c r="K3133" i="11"/>
  <c r="K3134" i="11"/>
  <c r="K3135" i="11"/>
  <c r="K3136" i="11"/>
  <c r="K3137" i="11"/>
  <c r="K3138" i="11"/>
  <c r="K3139" i="11"/>
  <c r="K3140" i="11"/>
  <c r="K3141" i="11"/>
  <c r="K3142" i="11"/>
  <c r="K3143" i="11"/>
  <c r="K3144" i="11"/>
  <c r="K3145" i="11"/>
  <c r="K3146" i="11"/>
  <c r="K3147" i="11"/>
  <c r="K3148" i="11"/>
  <c r="K3149" i="11"/>
  <c r="K3150" i="11"/>
  <c r="K3151" i="11"/>
  <c r="K3152" i="11"/>
  <c r="K3153" i="11"/>
  <c r="K3154" i="11"/>
  <c r="K3155" i="11"/>
  <c r="K3156" i="11"/>
  <c r="K3157" i="11"/>
  <c r="K3158" i="11"/>
  <c r="K3159" i="11"/>
  <c r="K3160" i="11"/>
  <c r="K3161" i="11"/>
  <c r="K3162" i="11"/>
  <c r="K3163" i="11"/>
  <c r="K3164" i="11"/>
  <c r="K3165" i="11"/>
  <c r="K3166" i="11"/>
  <c r="K3167" i="11"/>
  <c r="K3168" i="11"/>
  <c r="K3169" i="11"/>
  <c r="K3170" i="11"/>
  <c r="K3171" i="11"/>
  <c r="K3172" i="11"/>
  <c r="K3173" i="11"/>
  <c r="K3174" i="11"/>
  <c r="K3175" i="11"/>
  <c r="K3176" i="11"/>
  <c r="K3177" i="11"/>
  <c r="K3178" i="11"/>
  <c r="K3179" i="11"/>
  <c r="K3180" i="11"/>
  <c r="K3181" i="11"/>
  <c r="K3182" i="11"/>
  <c r="K3183" i="11"/>
  <c r="K3184" i="11"/>
  <c r="K3185" i="11"/>
  <c r="K3186" i="11"/>
  <c r="K3187" i="11"/>
  <c r="K3188" i="11"/>
  <c r="K3189" i="11"/>
  <c r="K3190" i="11"/>
  <c r="K3191" i="11"/>
  <c r="K3192" i="11"/>
  <c r="K3193" i="11"/>
  <c r="K3194" i="11"/>
  <c r="K3195" i="11"/>
  <c r="K3196" i="11"/>
  <c r="K3197" i="11"/>
  <c r="K3198" i="11"/>
  <c r="K3199" i="11"/>
  <c r="K3200" i="11"/>
  <c r="K3201" i="11"/>
  <c r="K3202" i="11"/>
  <c r="K3203" i="11"/>
  <c r="K3204" i="11"/>
  <c r="K3205" i="11"/>
  <c r="K3206" i="11"/>
  <c r="K3207" i="11"/>
  <c r="K3208" i="11"/>
  <c r="K3209" i="11"/>
  <c r="K3210" i="11"/>
  <c r="K3211" i="11"/>
  <c r="K3212" i="11"/>
  <c r="K3213" i="11"/>
  <c r="K3214" i="11"/>
  <c r="K3215" i="11"/>
  <c r="K3216" i="11"/>
  <c r="K3217" i="11"/>
  <c r="K3218" i="11"/>
  <c r="K3219" i="11"/>
  <c r="K3220" i="11"/>
  <c r="K3221" i="11"/>
  <c r="K3222" i="11"/>
  <c r="K3223" i="11"/>
  <c r="K3224" i="11"/>
  <c r="K3225" i="11"/>
  <c r="K3226" i="11"/>
  <c r="K3227" i="11"/>
  <c r="K3228" i="11"/>
  <c r="K3229" i="11"/>
  <c r="K3230" i="11"/>
  <c r="K3231" i="11"/>
  <c r="K3232" i="11"/>
  <c r="K3233" i="11"/>
  <c r="K3234" i="11"/>
  <c r="K3235" i="11"/>
  <c r="K3236" i="11"/>
  <c r="K3237" i="11"/>
  <c r="K3238" i="11"/>
  <c r="K3239" i="11"/>
  <c r="K3240" i="11"/>
  <c r="K3241" i="11"/>
  <c r="K3242" i="11"/>
  <c r="K3243" i="11"/>
  <c r="K3244" i="11"/>
  <c r="K3245" i="11"/>
  <c r="K3246" i="11"/>
  <c r="K3247" i="11"/>
  <c r="K3248" i="11"/>
  <c r="K3249" i="11"/>
  <c r="K3250" i="11"/>
  <c r="K3251" i="11"/>
  <c r="K3252" i="11"/>
  <c r="K3253" i="11"/>
  <c r="K3254" i="11"/>
  <c r="K3255" i="11"/>
  <c r="K3256" i="11"/>
  <c r="K3257" i="11"/>
  <c r="K3258" i="11"/>
  <c r="K3259" i="11"/>
  <c r="K3260" i="11"/>
  <c r="K3261" i="11"/>
  <c r="K3262" i="11"/>
  <c r="K3263" i="11"/>
  <c r="K3264" i="11"/>
  <c r="K3265" i="11"/>
  <c r="K3266" i="11"/>
  <c r="K3267" i="11"/>
  <c r="K3268" i="11"/>
  <c r="K3269" i="11"/>
  <c r="K3270" i="11"/>
  <c r="K3271" i="11"/>
  <c r="K3272" i="11"/>
  <c r="K3273" i="11"/>
  <c r="K3274" i="11"/>
  <c r="K3275" i="11"/>
  <c r="K3276" i="11"/>
  <c r="K3277" i="11"/>
  <c r="K3278" i="11"/>
  <c r="K3279" i="11"/>
  <c r="K3280" i="11"/>
  <c r="K3281" i="11"/>
  <c r="K3282" i="11"/>
  <c r="K3283" i="11"/>
  <c r="K3284" i="11"/>
  <c r="K3285" i="11"/>
  <c r="K3286" i="11"/>
  <c r="K3287" i="11"/>
  <c r="K3288" i="11"/>
  <c r="K3289" i="11"/>
  <c r="K3290" i="11"/>
  <c r="K3291" i="11"/>
  <c r="K3292" i="11"/>
  <c r="K3293" i="11"/>
  <c r="K3294" i="11"/>
  <c r="K3295" i="11"/>
  <c r="K3296" i="11"/>
  <c r="K3297" i="11"/>
  <c r="K3298" i="11"/>
  <c r="K3299" i="11"/>
  <c r="K3300" i="11"/>
  <c r="K3301" i="11"/>
  <c r="K3302" i="11"/>
  <c r="K3303" i="11"/>
  <c r="K3304" i="11"/>
  <c r="K3305" i="11"/>
  <c r="K3306" i="11"/>
  <c r="K3307" i="11"/>
  <c r="K3308" i="11"/>
  <c r="K3309" i="11"/>
  <c r="K3310" i="11"/>
  <c r="K3311" i="11"/>
  <c r="K3312" i="11"/>
  <c r="K3313" i="11"/>
  <c r="K3314" i="11"/>
  <c r="K3315" i="11"/>
  <c r="K3316" i="11"/>
  <c r="K3317" i="11"/>
  <c r="K3318" i="11"/>
  <c r="K3319" i="11"/>
  <c r="K3320" i="11"/>
  <c r="K3321" i="11"/>
  <c r="K3322" i="11"/>
  <c r="K3323" i="11"/>
  <c r="K3324" i="11"/>
  <c r="K3325" i="11"/>
  <c r="K3326" i="11"/>
  <c r="K3327" i="11"/>
  <c r="K3328" i="11"/>
  <c r="K3329" i="11"/>
  <c r="K3330" i="11"/>
  <c r="K3331" i="11"/>
  <c r="K3332" i="11"/>
  <c r="K3333" i="11"/>
  <c r="K3334" i="11"/>
  <c r="K3335" i="11"/>
  <c r="K3336" i="11"/>
  <c r="K3337" i="11"/>
  <c r="AB3" i="8"/>
  <c r="AC3" i="8"/>
  <c r="AD3" i="8"/>
  <c r="AB4" i="8"/>
  <c r="AC4" i="8"/>
  <c r="AD4" i="8"/>
  <c r="AB5" i="8"/>
  <c r="AC5" i="8"/>
  <c r="AD5" i="8"/>
  <c r="AB6" i="8"/>
  <c r="AC6" i="8"/>
  <c r="AD6" i="8"/>
  <c r="AB7" i="8"/>
  <c r="AC7" i="8"/>
  <c r="AD7" i="8"/>
  <c r="AB8" i="8"/>
  <c r="AC8" i="8"/>
  <c r="AD8" i="8"/>
  <c r="AB9" i="8"/>
  <c r="AC9" i="8"/>
  <c r="AD9" i="8"/>
  <c r="AB10" i="8"/>
  <c r="AC10" i="8"/>
  <c r="AD10" i="8"/>
  <c r="AB11" i="8"/>
  <c r="AC11" i="8"/>
  <c r="AD11" i="8"/>
  <c r="AB12" i="8"/>
  <c r="AC12" i="8"/>
  <c r="AD12" i="8"/>
  <c r="AB13" i="8"/>
  <c r="AC13" i="8"/>
  <c r="AD13" i="8"/>
  <c r="AB14" i="8"/>
  <c r="AC14" i="8"/>
  <c r="AD14" i="8"/>
  <c r="AB15" i="8"/>
  <c r="AC15" i="8"/>
  <c r="AD15" i="8"/>
  <c r="AB16" i="8"/>
  <c r="AC16" i="8"/>
  <c r="AD16" i="8"/>
  <c r="AB17" i="8"/>
  <c r="AC17" i="8"/>
  <c r="AD17" i="8"/>
  <c r="AB18" i="8"/>
  <c r="AC18" i="8"/>
  <c r="AD18" i="8"/>
  <c r="AB19" i="8"/>
  <c r="AC19" i="8"/>
  <c r="AD19" i="8"/>
  <c r="AB20" i="8"/>
  <c r="AC20" i="8"/>
  <c r="AD20" i="8"/>
  <c r="AB21" i="8"/>
  <c r="AC21" i="8"/>
  <c r="AD21" i="8"/>
  <c r="AB22" i="8"/>
  <c r="AC22" i="8"/>
  <c r="AD22" i="8"/>
  <c r="AB23" i="8"/>
  <c r="AC23" i="8"/>
  <c r="AD23" i="8"/>
  <c r="AB24" i="8"/>
  <c r="AC24" i="8"/>
  <c r="AD24" i="8"/>
  <c r="AB25" i="8"/>
  <c r="AC25" i="8"/>
  <c r="AD25" i="8"/>
  <c r="AB26" i="8"/>
  <c r="AC26" i="8"/>
  <c r="AD26" i="8"/>
  <c r="AB27" i="8"/>
  <c r="AC27" i="8"/>
  <c r="AD27" i="8"/>
  <c r="AA4" i="8"/>
  <c r="AA5" i="8"/>
  <c r="AA6" i="8"/>
  <c r="AA7" i="8"/>
  <c r="AA8" i="8"/>
  <c r="AA9" i="8"/>
  <c r="AA10" i="8"/>
  <c r="AA11" i="8"/>
  <c r="AA12" i="8"/>
  <c r="AA13" i="8"/>
  <c r="AA14" i="8"/>
  <c r="AA15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3" i="8"/>
  <c r="D9" i="4"/>
  <c r="C9" i="4"/>
  <c r="B9" i="4"/>
  <c r="D8" i="4"/>
  <c r="C8" i="4"/>
  <c r="B8" i="4"/>
  <c r="C7" i="4"/>
  <c r="B7" i="4"/>
  <c r="C6" i="4"/>
  <c r="B6" i="4"/>
  <c r="C3" i="4"/>
  <c r="B3" i="4"/>
  <c r="D2" i="4"/>
  <c r="C2" i="4"/>
  <c r="B2" i="4"/>
  <c r="C4" i="2"/>
  <c r="C17" i="2"/>
  <c r="C16" i="2"/>
  <c r="C15" i="2"/>
  <c r="C14" i="2"/>
  <c r="C13" i="2"/>
  <c r="C12" i="2"/>
  <c r="C11" i="2"/>
  <c r="C10" i="2"/>
  <c r="C9" i="2"/>
  <c r="C8" i="2"/>
  <c r="C7" i="2"/>
  <c r="C6" i="2"/>
  <c r="C5" i="2"/>
  <c r="C3" i="2"/>
  <c r="C2" i="2"/>
  <c r="C18" i="3"/>
  <c r="E7" i="4" l="1"/>
  <c r="E9" i="4"/>
  <c r="E6" i="4"/>
  <c r="E8" i="4"/>
  <c r="R3166" i="9" l="1"/>
  <c r="O2" i="8"/>
  <c r="V5" i="8" l="1"/>
  <c r="V6" i="8"/>
  <c r="V7" i="8"/>
  <c r="V8" i="8"/>
  <c r="V9" i="8"/>
  <c r="V10" i="8"/>
  <c r="V11" i="8"/>
  <c r="V12" i="8"/>
  <c r="V13" i="8"/>
  <c r="V14" i="8"/>
  <c r="V15" i="8"/>
  <c r="V16" i="8"/>
  <c r="V17" i="8"/>
  <c r="V18" i="8"/>
  <c r="V19" i="8"/>
  <c r="V20" i="8"/>
  <c r="V21" i="8"/>
  <c r="V22" i="8"/>
  <c r="V23" i="8"/>
  <c r="V24" i="8"/>
  <c r="V25" i="8"/>
  <c r="V26" i="8"/>
  <c r="M2" i="8"/>
  <c r="M3" i="8" l="1"/>
  <c r="O3" i="8"/>
  <c r="M4" i="8" l="1"/>
  <c r="O4" i="8"/>
  <c r="D3" i="3"/>
  <c r="D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2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2" i="3"/>
  <c r="C3" i="3"/>
  <c r="M31" i="3"/>
  <c r="L31" i="3"/>
  <c r="K31" i="3"/>
  <c r="J31" i="3"/>
  <c r="I31" i="3"/>
  <c r="E2" i="4" l="1"/>
  <c r="O5" i="8"/>
  <c r="M5" i="8"/>
  <c r="E3" i="4"/>
  <c r="O6" i="8" l="1"/>
  <c r="M6" i="8"/>
  <c r="O7" i="8" l="1"/>
  <c r="M7" i="8"/>
  <c r="O8" i="8" l="1"/>
  <c r="M8" i="8"/>
  <c r="O9" i="8" l="1"/>
  <c r="M9" i="8"/>
  <c r="O10" i="8" l="1"/>
  <c r="M10" i="8"/>
  <c r="O11" i="8" l="1"/>
  <c r="M11" i="8"/>
  <c r="O12" i="8" l="1"/>
  <c r="M12" i="8"/>
  <c r="O13" i="8" l="1"/>
  <c r="M13" i="8"/>
  <c r="O14" i="8" l="1"/>
  <c r="M14" i="8"/>
  <c r="O15" i="8" l="1"/>
  <c r="M15" i="8"/>
  <c r="O16" i="8" l="1"/>
  <c r="M16" i="8"/>
  <c r="O17" i="8" l="1"/>
  <c r="M17" i="8"/>
  <c r="O18" i="8" l="1"/>
  <c r="M18" i="8"/>
  <c r="O19" i="8" l="1"/>
  <c r="M19" i="8"/>
  <c r="O20" i="8" l="1"/>
  <c r="M20" i="8"/>
  <c r="O21" i="8" l="1"/>
  <c r="M21" i="8"/>
  <c r="O22" i="8" l="1"/>
  <c r="M22" i="8"/>
  <c r="O23" i="8" l="1"/>
  <c r="M23" i="8"/>
  <c r="O24" i="8" l="1"/>
  <c r="M24" i="8"/>
  <c r="O25" i="8" l="1"/>
  <c r="M25" i="8"/>
  <c r="O26" i="8" l="1"/>
  <c r="M26" i="8"/>
  <c r="O27" i="8" l="1"/>
  <c r="M27" i="8"/>
  <c r="O28" i="8" l="1"/>
  <c r="M28" i="8"/>
  <c r="O29" i="8" l="1"/>
  <c r="M29" i="8"/>
  <c r="O30" i="8" l="1"/>
  <c r="M30" i="8"/>
  <c r="O31" i="8" l="1"/>
  <c r="M31" i="8"/>
  <c r="O32" i="8" l="1"/>
  <c r="M32" i="8"/>
  <c r="O33" i="8" l="1"/>
  <c r="M33" i="8"/>
  <c r="O34" i="8" l="1"/>
  <c r="M34" i="8"/>
  <c r="O35" i="8" l="1"/>
  <c r="M35" i="8"/>
  <c r="O36" i="8" l="1"/>
  <c r="M36" i="8"/>
  <c r="O37" i="8" l="1"/>
  <c r="M37" i="8"/>
  <c r="O38" i="8" l="1"/>
  <c r="M38" i="8"/>
  <c r="O39" i="8" l="1"/>
  <c r="M39" i="8"/>
  <c r="O40" i="8" l="1"/>
  <c r="M40" i="8"/>
  <c r="O41" i="8" l="1"/>
  <c r="M41" i="8"/>
  <c r="O42" i="8" l="1"/>
  <c r="M42" i="8"/>
  <c r="O43" i="8" l="1"/>
  <c r="M43" i="8"/>
  <c r="O44" i="8" l="1"/>
  <c r="M44" i="8"/>
  <c r="O45" i="8" l="1"/>
  <c r="M45" i="8"/>
  <c r="O46" i="8" l="1"/>
  <c r="M46" i="8"/>
  <c r="O47" i="8" l="1"/>
  <c r="M47" i="8"/>
  <c r="O48" i="8" l="1"/>
  <c r="M48" i="8"/>
  <c r="O49" i="8" l="1"/>
  <c r="M49" i="8"/>
  <c r="O50" i="8" l="1"/>
  <c r="M50" i="8"/>
  <c r="O51" i="8" l="1"/>
  <c r="M51" i="8"/>
  <c r="O52" i="8" l="1"/>
  <c r="M52" i="8"/>
  <c r="O53" i="8" l="1"/>
  <c r="M53" i="8"/>
  <c r="O54" i="8" l="1"/>
  <c r="M54" i="8"/>
  <c r="O55" i="8" l="1"/>
  <c r="M55" i="8"/>
  <c r="O56" i="8" l="1"/>
  <c r="M56" i="8"/>
  <c r="O57" i="8" l="1"/>
  <c r="M57" i="8"/>
  <c r="O58" i="8" l="1"/>
  <c r="M58" i="8"/>
  <c r="O59" i="8" l="1"/>
  <c r="M59" i="8"/>
  <c r="O60" i="8" l="1"/>
  <c r="M60" i="8"/>
  <c r="O61" i="8" l="1"/>
  <c r="M61" i="8"/>
  <c r="O62" i="8" l="1"/>
  <c r="M62" i="8"/>
  <c r="O63" i="8" l="1"/>
  <c r="M63" i="8"/>
  <c r="O64" i="8" l="1"/>
  <c r="M64" i="8"/>
  <c r="O65" i="8" l="1"/>
  <c r="M65" i="8"/>
  <c r="O66" i="8" l="1"/>
  <c r="M66" i="8"/>
  <c r="O67" i="8" l="1"/>
  <c r="M67" i="8"/>
  <c r="O68" i="8" l="1"/>
  <c r="M68" i="8"/>
  <c r="O69" i="8" l="1"/>
  <c r="M69" i="8"/>
  <c r="O70" i="8" l="1"/>
  <c r="M70" i="8"/>
  <c r="O71" i="8" l="1"/>
  <c r="M71" i="8"/>
  <c r="O72" i="8" l="1"/>
  <c r="M72" i="8"/>
  <c r="O73" i="8" l="1"/>
  <c r="M73" i="8"/>
  <c r="O74" i="8" l="1"/>
  <c r="M74" i="8"/>
  <c r="O75" i="8" l="1"/>
  <c r="M75" i="8"/>
  <c r="O76" i="8" l="1"/>
  <c r="M76" i="8"/>
  <c r="O77" i="8" l="1"/>
  <c r="M77" i="8"/>
  <c r="O78" i="8" l="1"/>
  <c r="M78" i="8"/>
  <c r="O79" i="8" l="1"/>
  <c r="M79" i="8"/>
  <c r="O80" i="8" l="1"/>
  <c r="M80" i="8"/>
  <c r="O81" i="8" l="1"/>
  <c r="M81" i="8"/>
  <c r="O82" i="8" l="1"/>
  <c r="M82" i="8"/>
  <c r="O83" i="8" l="1"/>
  <c r="M83" i="8"/>
  <c r="O84" i="8" l="1"/>
  <c r="M84" i="8"/>
  <c r="O85" i="8" l="1"/>
  <c r="M85" i="8"/>
  <c r="O86" i="8" l="1"/>
  <c r="M86" i="8"/>
  <c r="O87" i="8" l="1"/>
  <c r="M87" i="8"/>
  <c r="O88" i="8" l="1"/>
  <c r="M88" i="8"/>
  <c r="O89" i="8" l="1"/>
  <c r="M89" i="8"/>
  <c r="O90" i="8" l="1"/>
  <c r="M90" i="8"/>
  <c r="O91" i="8" l="1"/>
  <c r="M91" i="8"/>
  <c r="O92" i="8" l="1"/>
  <c r="M92" i="8"/>
  <c r="O93" i="8" l="1"/>
  <c r="M93" i="8"/>
  <c r="O94" i="8" l="1"/>
  <c r="M94" i="8"/>
  <c r="O95" i="8" l="1"/>
  <c r="M95" i="8"/>
  <c r="O96" i="8" l="1"/>
  <c r="M96" i="8"/>
  <c r="O97" i="8" l="1"/>
  <c r="M97" i="8"/>
  <c r="O98" i="8" l="1"/>
  <c r="M98" i="8"/>
  <c r="O99" i="8" l="1"/>
  <c r="M99" i="8"/>
  <c r="O100" i="8" l="1"/>
  <c r="M100" i="8"/>
  <c r="O101" i="8" l="1"/>
  <c r="M101" i="8"/>
  <c r="O102" i="8" l="1"/>
  <c r="M102" i="8"/>
  <c r="O103" i="8" l="1"/>
  <c r="M103" i="8"/>
  <c r="O104" i="8" l="1"/>
  <c r="M104" i="8"/>
  <c r="O105" i="8" l="1"/>
  <c r="M105" i="8"/>
  <c r="O106" i="8" l="1"/>
  <c r="M106" i="8"/>
  <c r="O107" i="8" l="1"/>
  <c r="M107" i="8"/>
  <c r="O108" i="8" l="1"/>
  <c r="M108" i="8"/>
  <c r="O109" i="8" l="1"/>
  <c r="M109" i="8"/>
  <c r="O110" i="8" l="1"/>
  <c r="M110" i="8"/>
  <c r="O111" i="8" l="1"/>
  <c r="M111" i="8"/>
  <c r="O112" i="8" l="1"/>
  <c r="M112" i="8"/>
  <c r="O113" i="8" l="1"/>
  <c r="M113" i="8"/>
  <c r="O114" i="8" l="1"/>
  <c r="M114" i="8"/>
  <c r="O115" i="8" l="1"/>
  <c r="M115" i="8"/>
  <c r="O116" i="8" l="1"/>
  <c r="M116" i="8"/>
  <c r="O117" i="8" l="1"/>
  <c r="M117" i="8"/>
  <c r="O118" i="8" l="1"/>
  <c r="M118" i="8"/>
  <c r="O119" i="8" l="1"/>
  <c r="M119" i="8"/>
  <c r="O120" i="8" l="1"/>
  <c r="M120" i="8"/>
  <c r="O121" i="8" l="1"/>
  <c r="M121" i="8"/>
  <c r="O122" i="8" l="1"/>
  <c r="M122" i="8"/>
  <c r="O123" i="8" l="1"/>
  <c r="M123" i="8"/>
  <c r="O124" i="8" l="1"/>
  <c r="M124" i="8"/>
  <c r="O125" i="8" l="1"/>
  <c r="M125" i="8"/>
  <c r="O126" i="8" l="1"/>
  <c r="M126" i="8"/>
  <c r="O127" i="8" l="1"/>
  <c r="M127" i="8"/>
  <c r="O128" i="8" l="1"/>
  <c r="M128" i="8"/>
  <c r="O129" i="8" l="1"/>
  <c r="M129" i="8"/>
  <c r="O130" i="8" l="1"/>
  <c r="M130" i="8"/>
  <c r="O131" i="8" l="1"/>
  <c r="M131" i="8"/>
  <c r="O132" i="8" l="1"/>
  <c r="M132" i="8"/>
  <c r="O133" i="8" l="1"/>
  <c r="M133" i="8"/>
  <c r="O134" i="8" l="1"/>
  <c r="M134" i="8"/>
  <c r="O135" i="8" l="1"/>
  <c r="M135" i="8"/>
  <c r="O136" i="8" l="1"/>
  <c r="M136" i="8"/>
  <c r="O137" i="8" l="1"/>
  <c r="M137" i="8"/>
  <c r="O138" i="8" l="1"/>
  <c r="M138" i="8"/>
  <c r="O139" i="8" l="1"/>
  <c r="M139" i="8"/>
  <c r="O140" i="8" l="1"/>
  <c r="M140" i="8"/>
  <c r="O141" i="8" l="1"/>
  <c r="M141" i="8"/>
  <c r="O142" i="8" l="1"/>
  <c r="M142" i="8"/>
  <c r="O143" i="8" l="1"/>
  <c r="M143" i="8"/>
  <c r="O144" i="8" l="1"/>
  <c r="M144" i="8"/>
  <c r="O145" i="8" l="1"/>
  <c r="M145" i="8"/>
  <c r="O146" i="8" l="1"/>
  <c r="M146" i="8"/>
  <c r="O147" i="8" l="1"/>
  <c r="M147" i="8"/>
  <c r="O148" i="8" l="1"/>
  <c r="M148" i="8"/>
  <c r="O149" i="8" l="1"/>
  <c r="M149" i="8"/>
  <c r="O150" i="8" l="1"/>
  <c r="M150" i="8"/>
  <c r="O151" i="8" l="1"/>
  <c r="M151" i="8"/>
  <c r="O152" i="8" l="1"/>
  <c r="M152" i="8"/>
  <c r="O153" i="8" l="1"/>
  <c r="M153" i="8"/>
  <c r="O154" i="8" l="1"/>
  <c r="M154" i="8"/>
  <c r="O155" i="8" l="1"/>
  <c r="M155" i="8"/>
  <c r="O156" i="8" l="1"/>
  <c r="M156" i="8"/>
  <c r="O157" i="8" l="1"/>
  <c r="M157" i="8"/>
  <c r="O158" i="8" l="1"/>
  <c r="M158" i="8"/>
  <c r="O159" i="8" l="1"/>
  <c r="M159" i="8"/>
  <c r="O160" i="8" l="1"/>
  <c r="M160" i="8"/>
  <c r="O161" i="8" l="1"/>
  <c r="M161" i="8"/>
  <c r="O162" i="8" l="1"/>
  <c r="M162" i="8"/>
  <c r="O163" i="8" l="1"/>
  <c r="M163" i="8"/>
  <c r="O164" i="8" l="1"/>
  <c r="M164" i="8"/>
  <c r="O165" i="8" l="1"/>
  <c r="M165" i="8"/>
  <c r="O166" i="8" l="1"/>
  <c r="M166" i="8"/>
  <c r="O167" i="8" l="1"/>
  <c r="M167" i="8"/>
  <c r="O168" i="8" l="1"/>
  <c r="M168" i="8"/>
  <c r="O169" i="8" l="1"/>
  <c r="M169" i="8"/>
  <c r="O170" i="8" l="1"/>
  <c r="M170" i="8"/>
  <c r="O171" i="8" l="1"/>
  <c r="M171" i="8"/>
  <c r="O172" i="8" l="1"/>
  <c r="M172" i="8"/>
  <c r="O173" i="8" l="1"/>
  <c r="M173" i="8"/>
  <c r="O174" i="8" l="1"/>
  <c r="M174" i="8"/>
  <c r="O175" i="8" l="1"/>
  <c r="M175" i="8"/>
  <c r="O176" i="8" l="1"/>
  <c r="M176" i="8"/>
  <c r="O177" i="8" l="1"/>
  <c r="M177" i="8"/>
  <c r="O178" i="8" l="1"/>
  <c r="M178" i="8"/>
  <c r="O179" i="8" l="1"/>
  <c r="M179" i="8"/>
  <c r="O180" i="8" l="1"/>
  <c r="M180" i="8"/>
  <c r="O181" i="8" l="1"/>
  <c r="M181" i="8"/>
  <c r="O182" i="8" l="1"/>
  <c r="M182" i="8"/>
  <c r="O183" i="8" l="1"/>
  <c r="M183" i="8"/>
  <c r="O184" i="8" l="1"/>
  <c r="M184" i="8"/>
  <c r="O185" i="8" l="1"/>
  <c r="M185" i="8"/>
  <c r="O186" i="8" l="1"/>
  <c r="M186" i="8"/>
  <c r="O187" i="8" l="1"/>
  <c r="M187" i="8"/>
  <c r="O188" i="8" l="1"/>
  <c r="M188" i="8"/>
  <c r="O189" i="8" l="1"/>
  <c r="M189" i="8"/>
  <c r="O190" i="8" l="1"/>
  <c r="M190" i="8"/>
  <c r="O191" i="8" l="1"/>
  <c r="M191" i="8"/>
  <c r="O192" i="8" l="1"/>
  <c r="M192" i="8"/>
  <c r="O193" i="8" l="1"/>
  <c r="M193" i="8"/>
  <c r="O194" i="8" l="1"/>
  <c r="M194" i="8"/>
  <c r="O195" i="8" l="1"/>
  <c r="M195" i="8"/>
  <c r="O196" i="8" l="1"/>
  <c r="M196" i="8"/>
  <c r="O197" i="8" l="1"/>
  <c r="M197" i="8"/>
  <c r="O198" i="8" l="1"/>
  <c r="M198" i="8"/>
  <c r="O199" i="8" l="1"/>
  <c r="M199" i="8"/>
  <c r="O200" i="8" l="1"/>
  <c r="M200" i="8"/>
  <c r="O201" i="8" l="1"/>
  <c r="M201" i="8"/>
  <c r="O202" i="8" l="1"/>
  <c r="M202" i="8"/>
  <c r="O203" i="8" l="1"/>
  <c r="M203" i="8"/>
  <c r="O204" i="8" l="1"/>
  <c r="M204" i="8"/>
  <c r="O205" i="8" l="1"/>
  <c r="M205" i="8"/>
  <c r="O206" i="8" l="1"/>
  <c r="M206" i="8"/>
  <c r="O207" i="8" l="1"/>
  <c r="M207" i="8"/>
  <c r="O208" i="8" l="1"/>
  <c r="M208" i="8"/>
  <c r="O209" i="8" l="1"/>
  <c r="M209" i="8"/>
  <c r="O210" i="8" l="1"/>
  <c r="M210" i="8"/>
  <c r="O211" i="8" l="1"/>
  <c r="M211" i="8"/>
  <c r="O212" i="8" l="1"/>
  <c r="M212" i="8"/>
  <c r="O213" i="8" l="1"/>
  <c r="M213" i="8"/>
  <c r="O214" i="8" l="1"/>
  <c r="M214" i="8"/>
  <c r="O215" i="8" l="1"/>
  <c r="M215" i="8"/>
  <c r="O216" i="8" l="1"/>
  <c r="M216" i="8"/>
  <c r="O217" i="8" l="1"/>
  <c r="M217" i="8"/>
  <c r="O218" i="8" l="1"/>
  <c r="M218" i="8"/>
  <c r="O219" i="8" l="1"/>
  <c r="M219" i="8"/>
  <c r="O220" i="8" l="1"/>
  <c r="M220" i="8"/>
  <c r="O221" i="8" l="1"/>
  <c r="M221" i="8"/>
  <c r="O222" i="8" l="1"/>
  <c r="M222" i="8"/>
  <c r="O223" i="8" l="1"/>
  <c r="M223" i="8"/>
  <c r="O224" i="8" l="1"/>
  <c r="M224" i="8"/>
  <c r="O225" i="8" l="1"/>
  <c r="M225" i="8"/>
  <c r="O226" i="8" l="1"/>
  <c r="M226" i="8"/>
  <c r="O227" i="8" l="1"/>
  <c r="M227" i="8"/>
  <c r="O228" i="8" l="1"/>
  <c r="M228" i="8"/>
  <c r="O229" i="8" l="1"/>
  <c r="M229" i="8"/>
  <c r="O230" i="8" l="1"/>
  <c r="M230" i="8"/>
  <c r="O231" i="8" l="1"/>
  <c r="M231" i="8"/>
  <c r="O232" i="8" l="1"/>
  <c r="M232" i="8"/>
  <c r="O233" i="8" l="1"/>
  <c r="M233" i="8"/>
  <c r="O234" i="8" l="1"/>
  <c r="M234" i="8"/>
  <c r="O235" i="8" l="1"/>
  <c r="M235" i="8"/>
  <c r="O236" i="8" l="1"/>
  <c r="M236" i="8"/>
  <c r="O237" i="8" l="1"/>
  <c r="M237" i="8"/>
  <c r="O238" i="8" l="1"/>
  <c r="M238" i="8"/>
  <c r="O239" i="8" l="1"/>
  <c r="M239" i="8"/>
  <c r="O240" i="8" l="1"/>
  <c r="M240" i="8"/>
  <c r="O241" i="8" l="1"/>
  <c r="M241" i="8"/>
  <c r="O242" i="8" l="1"/>
  <c r="M242" i="8"/>
  <c r="O243" i="8" l="1"/>
  <c r="M243" i="8"/>
  <c r="O244" i="8" l="1"/>
  <c r="M244" i="8"/>
  <c r="O245" i="8" l="1"/>
  <c r="M245" i="8"/>
  <c r="O246" i="8" l="1"/>
  <c r="M246" i="8"/>
  <c r="O247" i="8" l="1"/>
  <c r="M247" i="8"/>
  <c r="O248" i="8" l="1"/>
  <c r="M248" i="8"/>
  <c r="O249" i="8" l="1"/>
  <c r="M249" i="8"/>
  <c r="O250" i="8" l="1"/>
  <c r="M250" i="8"/>
  <c r="O251" i="8" l="1"/>
  <c r="M251" i="8"/>
  <c r="O252" i="8" l="1"/>
  <c r="M252" i="8"/>
  <c r="O253" i="8" l="1"/>
  <c r="M253" i="8"/>
  <c r="O254" i="8" l="1"/>
  <c r="M254" i="8"/>
  <c r="O255" i="8" l="1"/>
  <c r="M255" i="8"/>
  <c r="O256" i="8" l="1"/>
  <c r="M256" i="8"/>
  <c r="O257" i="8" l="1"/>
  <c r="M257" i="8"/>
  <c r="O258" i="8" l="1"/>
  <c r="M258" i="8"/>
  <c r="O259" i="8" l="1"/>
  <c r="M259" i="8"/>
  <c r="O260" i="8" l="1"/>
  <c r="M260" i="8"/>
  <c r="O261" i="8" l="1"/>
  <c r="M261" i="8"/>
  <c r="O262" i="8" l="1"/>
  <c r="M262" i="8"/>
  <c r="O263" i="8" l="1"/>
  <c r="M263" i="8"/>
  <c r="O264" i="8" l="1"/>
  <c r="M264" i="8"/>
  <c r="O265" i="8" l="1"/>
  <c r="M265" i="8"/>
  <c r="O266" i="8" l="1"/>
  <c r="M266" i="8"/>
  <c r="O267" i="8" l="1"/>
  <c r="M267" i="8"/>
  <c r="O268" i="8" l="1"/>
  <c r="M268" i="8"/>
  <c r="O269" i="8" l="1"/>
  <c r="M269" i="8"/>
  <c r="O270" i="8" l="1"/>
  <c r="M270" i="8"/>
  <c r="O271" i="8" l="1"/>
  <c r="M271" i="8"/>
  <c r="O272" i="8" l="1"/>
  <c r="M272" i="8"/>
  <c r="O273" i="8" l="1"/>
  <c r="M273" i="8"/>
  <c r="O274" i="8" l="1"/>
  <c r="M274" i="8"/>
  <c r="O275" i="8" l="1"/>
  <c r="M275" i="8"/>
  <c r="O276" i="8" l="1"/>
  <c r="M276" i="8"/>
  <c r="O277" i="8" l="1"/>
  <c r="M277" i="8"/>
  <c r="O278" i="8" l="1"/>
  <c r="M278" i="8"/>
  <c r="O279" i="8" l="1"/>
  <c r="M279" i="8"/>
  <c r="O280" i="8" l="1"/>
  <c r="M280" i="8"/>
  <c r="O281" i="8" l="1"/>
  <c r="M281" i="8"/>
  <c r="O282" i="8" l="1"/>
  <c r="M282" i="8"/>
  <c r="O283" i="8" l="1"/>
  <c r="M283" i="8"/>
  <c r="O284" i="8" l="1"/>
  <c r="M284" i="8"/>
  <c r="O285" i="8" l="1"/>
  <c r="M285" i="8"/>
  <c r="O286" i="8" l="1"/>
  <c r="M286" i="8"/>
  <c r="O287" i="8" l="1"/>
  <c r="M287" i="8"/>
  <c r="O288" i="8" l="1"/>
  <c r="M288" i="8"/>
  <c r="O289" i="8" l="1"/>
  <c r="M289" i="8"/>
  <c r="O290" i="8" l="1"/>
  <c r="M290" i="8"/>
  <c r="O291" i="8" l="1"/>
  <c r="M291" i="8"/>
  <c r="O292" i="8" l="1"/>
  <c r="M292" i="8"/>
  <c r="O293" i="8" l="1"/>
  <c r="M293" i="8"/>
  <c r="O294" i="8" l="1"/>
  <c r="M294" i="8"/>
  <c r="O295" i="8" l="1"/>
  <c r="M295" i="8"/>
  <c r="O296" i="8" l="1"/>
  <c r="M296" i="8"/>
  <c r="O297" i="8" l="1"/>
  <c r="M297" i="8"/>
  <c r="O298" i="8" l="1"/>
  <c r="M298" i="8"/>
  <c r="O299" i="8" l="1"/>
  <c r="M299" i="8"/>
  <c r="O300" i="8" l="1"/>
  <c r="M300" i="8"/>
  <c r="O301" i="8" l="1"/>
  <c r="M301" i="8"/>
  <c r="O302" i="8" l="1"/>
  <c r="M302" i="8"/>
  <c r="O303" i="8" l="1"/>
  <c r="M303" i="8"/>
  <c r="O304" i="8" l="1"/>
  <c r="M304" i="8"/>
  <c r="O305" i="8" l="1"/>
  <c r="M305" i="8"/>
  <c r="O306" i="8" l="1"/>
  <c r="M306" i="8"/>
  <c r="O307" i="8" l="1"/>
  <c r="M307" i="8"/>
  <c r="O308" i="8" l="1"/>
  <c r="M308" i="8"/>
  <c r="O309" i="8" l="1"/>
  <c r="M309" i="8"/>
  <c r="O310" i="8" l="1"/>
  <c r="M310" i="8"/>
  <c r="O311" i="8" l="1"/>
  <c r="M311" i="8"/>
  <c r="O312" i="8" l="1"/>
  <c r="M312" i="8"/>
  <c r="O313" i="8" l="1"/>
  <c r="M313" i="8"/>
  <c r="O314" i="8" l="1"/>
  <c r="M314" i="8"/>
  <c r="O315" i="8" l="1"/>
  <c r="M315" i="8"/>
  <c r="O316" i="8" l="1"/>
  <c r="M316" i="8"/>
  <c r="O317" i="8" l="1"/>
  <c r="M317" i="8"/>
  <c r="O318" i="8" l="1"/>
  <c r="M318" i="8"/>
  <c r="O319" i="8" l="1"/>
  <c r="M319" i="8"/>
  <c r="O320" i="8" l="1"/>
  <c r="M320" i="8"/>
  <c r="O321" i="8" l="1"/>
  <c r="M321" i="8"/>
  <c r="O322" i="8" l="1"/>
  <c r="M322" i="8"/>
  <c r="O323" i="8" l="1"/>
  <c r="M323" i="8"/>
  <c r="O324" i="8" l="1"/>
  <c r="M324" i="8"/>
  <c r="O325" i="8" l="1"/>
  <c r="M325" i="8"/>
  <c r="O326" i="8" l="1"/>
  <c r="M326" i="8"/>
  <c r="O327" i="8" l="1"/>
  <c r="M327" i="8"/>
  <c r="O328" i="8" l="1"/>
  <c r="M328" i="8"/>
  <c r="O329" i="8" l="1"/>
  <c r="M329" i="8"/>
  <c r="O330" i="8" l="1"/>
  <c r="M330" i="8"/>
  <c r="O331" i="8" l="1"/>
  <c r="M331" i="8"/>
  <c r="O332" i="8" l="1"/>
  <c r="M332" i="8"/>
  <c r="O333" i="8" l="1"/>
  <c r="M333" i="8"/>
  <c r="O334" i="8" l="1"/>
  <c r="M334" i="8"/>
  <c r="O335" i="8" l="1"/>
  <c r="M335" i="8"/>
  <c r="O336" i="8" l="1"/>
  <c r="M336" i="8"/>
  <c r="O337" i="8" l="1"/>
  <c r="M337" i="8"/>
  <c r="O338" i="8" l="1"/>
  <c r="M338" i="8"/>
  <c r="O339" i="8" l="1"/>
  <c r="M339" i="8"/>
  <c r="O340" i="8" l="1"/>
  <c r="M340" i="8"/>
  <c r="O341" i="8" l="1"/>
  <c r="M341" i="8"/>
  <c r="O342" i="8" l="1"/>
  <c r="M342" i="8"/>
  <c r="O343" i="8" l="1"/>
  <c r="M343" i="8"/>
  <c r="O344" i="8" l="1"/>
  <c r="M344" i="8"/>
  <c r="O345" i="8" l="1"/>
  <c r="M345" i="8"/>
  <c r="O346" i="8" l="1"/>
  <c r="M346" i="8"/>
  <c r="O347" i="8" l="1"/>
  <c r="M347" i="8"/>
  <c r="O348" i="8" l="1"/>
  <c r="M348" i="8"/>
  <c r="O349" i="8" l="1"/>
  <c r="M349" i="8"/>
  <c r="O350" i="8" l="1"/>
  <c r="M350" i="8"/>
  <c r="O351" i="8" l="1"/>
  <c r="M351" i="8"/>
  <c r="O352" i="8" l="1"/>
  <c r="M352" i="8"/>
  <c r="O353" i="8" l="1"/>
  <c r="M353" i="8"/>
  <c r="O354" i="8" l="1"/>
  <c r="M354" i="8"/>
  <c r="O355" i="8" l="1"/>
  <c r="M355" i="8"/>
  <c r="O356" i="8" l="1"/>
  <c r="M356" i="8"/>
  <c r="O357" i="8" l="1"/>
  <c r="M357" i="8"/>
  <c r="O358" i="8" l="1"/>
  <c r="M358" i="8"/>
  <c r="O359" i="8" l="1"/>
  <c r="M359" i="8"/>
  <c r="O360" i="8" l="1"/>
  <c r="M360" i="8"/>
  <c r="O361" i="8" l="1"/>
  <c r="M361" i="8"/>
  <c r="O362" i="8" l="1"/>
  <c r="M362" i="8"/>
  <c r="O363" i="8" l="1"/>
  <c r="M363" i="8"/>
  <c r="O364" i="8" l="1"/>
  <c r="M364" i="8"/>
  <c r="O365" i="8" l="1"/>
  <c r="M365" i="8"/>
  <c r="O366" i="8" l="1"/>
  <c r="M366" i="8"/>
  <c r="O367" i="8" l="1"/>
  <c r="M367" i="8"/>
  <c r="O368" i="8" l="1"/>
  <c r="M368" i="8"/>
  <c r="O369" i="8" l="1"/>
  <c r="M369" i="8"/>
  <c r="O370" i="8" l="1"/>
  <c r="M370" i="8"/>
  <c r="O371" i="8" l="1"/>
  <c r="M371" i="8"/>
  <c r="O372" i="8" l="1"/>
  <c r="M372" i="8"/>
  <c r="O373" i="8" l="1"/>
  <c r="M373" i="8"/>
  <c r="O374" i="8" l="1"/>
  <c r="M374" i="8"/>
  <c r="O375" i="8" l="1"/>
  <c r="M375" i="8"/>
  <c r="O376" i="8" l="1"/>
  <c r="M376" i="8"/>
  <c r="O377" i="8" l="1"/>
  <c r="M377" i="8"/>
  <c r="O378" i="8" l="1"/>
  <c r="M378" i="8"/>
  <c r="O379" i="8" l="1"/>
  <c r="M379" i="8"/>
  <c r="O380" i="8" l="1"/>
  <c r="M380" i="8"/>
  <c r="O381" i="8" l="1"/>
  <c r="M381" i="8"/>
  <c r="O382" i="8" l="1"/>
  <c r="M382" i="8"/>
  <c r="O383" i="8" l="1"/>
  <c r="M383" i="8"/>
  <c r="O384" i="8" l="1"/>
  <c r="M384" i="8"/>
  <c r="O385" i="8" l="1"/>
  <c r="M385" i="8"/>
  <c r="O386" i="8" l="1"/>
  <c r="M386" i="8"/>
  <c r="O387" i="8" l="1"/>
  <c r="M387" i="8"/>
  <c r="O388" i="8" l="1"/>
  <c r="M388" i="8"/>
  <c r="O389" i="8" l="1"/>
  <c r="M389" i="8"/>
  <c r="O390" i="8" l="1"/>
  <c r="M390" i="8"/>
  <c r="O391" i="8" l="1"/>
  <c r="M391" i="8"/>
  <c r="O392" i="8" l="1"/>
  <c r="M392" i="8"/>
  <c r="O393" i="8" l="1"/>
  <c r="M393" i="8"/>
  <c r="O394" i="8" l="1"/>
  <c r="M394" i="8"/>
  <c r="O395" i="8" l="1"/>
  <c r="M395" i="8"/>
  <c r="O396" i="8" l="1"/>
  <c r="M396" i="8"/>
  <c r="O397" i="8" l="1"/>
  <c r="M397" i="8"/>
  <c r="O398" i="8" l="1"/>
  <c r="M398" i="8"/>
  <c r="O399" i="8" l="1"/>
  <c r="M399" i="8"/>
  <c r="O400" i="8" l="1"/>
  <c r="M400" i="8"/>
  <c r="O401" i="8" l="1"/>
  <c r="M401" i="8"/>
  <c r="O402" i="8" l="1"/>
  <c r="M402" i="8"/>
  <c r="O403" i="8" l="1"/>
  <c r="M403" i="8"/>
  <c r="O404" i="8" l="1"/>
  <c r="M404" i="8"/>
  <c r="O405" i="8" l="1"/>
  <c r="M405" i="8"/>
  <c r="O406" i="8" l="1"/>
  <c r="M406" i="8"/>
  <c r="O407" i="8" l="1"/>
  <c r="M407" i="8"/>
  <c r="O408" i="8" l="1"/>
  <c r="M408" i="8"/>
  <c r="O409" i="8" l="1"/>
  <c r="M409" i="8"/>
  <c r="O410" i="8" l="1"/>
  <c r="M410" i="8"/>
  <c r="O411" i="8" l="1"/>
  <c r="M411" i="8"/>
  <c r="O412" i="8" l="1"/>
  <c r="M412" i="8"/>
  <c r="O413" i="8" l="1"/>
  <c r="M413" i="8"/>
  <c r="O414" i="8" l="1"/>
  <c r="M414" i="8"/>
  <c r="O415" i="8" l="1"/>
  <c r="M415" i="8"/>
  <c r="O416" i="8" l="1"/>
  <c r="M416" i="8"/>
  <c r="O417" i="8" l="1"/>
  <c r="M417" i="8"/>
  <c r="O418" i="8" l="1"/>
  <c r="M418" i="8"/>
  <c r="O419" i="8" l="1"/>
  <c r="M419" i="8"/>
  <c r="O420" i="8" l="1"/>
  <c r="M420" i="8"/>
  <c r="O421" i="8" l="1"/>
  <c r="M421" i="8"/>
  <c r="O422" i="8" l="1"/>
  <c r="M422" i="8"/>
  <c r="O423" i="8" l="1"/>
  <c r="M423" i="8"/>
  <c r="O424" i="8" l="1"/>
  <c r="M424" i="8"/>
  <c r="O425" i="8" l="1"/>
  <c r="M425" i="8"/>
  <c r="O426" i="8" l="1"/>
  <c r="M426" i="8"/>
  <c r="O427" i="8" l="1"/>
  <c r="M427" i="8"/>
  <c r="O428" i="8" l="1"/>
  <c r="M428" i="8"/>
  <c r="O429" i="8" l="1"/>
  <c r="M429" i="8"/>
  <c r="O430" i="8" l="1"/>
  <c r="M430" i="8"/>
  <c r="O431" i="8" l="1"/>
  <c r="M431" i="8"/>
  <c r="O432" i="8" l="1"/>
  <c r="M432" i="8"/>
  <c r="O433" i="8" l="1"/>
  <c r="M433" i="8"/>
  <c r="O434" i="8" l="1"/>
  <c r="M434" i="8"/>
  <c r="O435" i="8" l="1"/>
  <c r="M435" i="8"/>
  <c r="O436" i="8" l="1"/>
  <c r="M436" i="8"/>
  <c r="O437" i="8" l="1"/>
  <c r="M437" i="8"/>
  <c r="O438" i="8" l="1"/>
  <c r="M438" i="8"/>
  <c r="O439" i="8" l="1"/>
  <c r="M439" i="8"/>
  <c r="O440" i="8" l="1"/>
  <c r="M440" i="8"/>
  <c r="O441" i="8" l="1"/>
  <c r="M441" i="8"/>
  <c r="O442" i="8" l="1"/>
  <c r="M442" i="8"/>
  <c r="O443" i="8" l="1"/>
  <c r="M443" i="8"/>
  <c r="O444" i="8" l="1"/>
  <c r="M444" i="8"/>
  <c r="O445" i="8" l="1"/>
  <c r="M445" i="8"/>
  <c r="O446" i="8" l="1"/>
  <c r="M446" i="8"/>
  <c r="O447" i="8" l="1"/>
  <c r="M447" i="8"/>
  <c r="O448" i="8" l="1"/>
  <c r="M448" i="8"/>
  <c r="O449" i="8" l="1"/>
  <c r="M449" i="8"/>
  <c r="O450" i="8" l="1"/>
  <c r="M450" i="8"/>
  <c r="O451" i="8" l="1"/>
  <c r="M451" i="8"/>
  <c r="O452" i="8" l="1"/>
  <c r="M452" i="8"/>
  <c r="O453" i="8" l="1"/>
  <c r="M453" i="8"/>
  <c r="O454" i="8" l="1"/>
  <c r="M454" i="8"/>
  <c r="O455" i="8" l="1"/>
  <c r="M455" i="8"/>
  <c r="O456" i="8" l="1"/>
  <c r="M456" i="8"/>
  <c r="O457" i="8" l="1"/>
  <c r="M457" i="8"/>
  <c r="O458" i="8" l="1"/>
  <c r="M458" i="8"/>
  <c r="O459" i="8" l="1"/>
  <c r="M459" i="8"/>
  <c r="O460" i="8" l="1"/>
  <c r="M460" i="8"/>
  <c r="O461" i="8" l="1"/>
  <c r="M461" i="8"/>
  <c r="O462" i="8" l="1"/>
  <c r="M462" i="8"/>
  <c r="O463" i="8" l="1"/>
  <c r="M463" i="8"/>
  <c r="O464" i="8" l="1"/>
  <c r="M464" i="8"/>
  <c r="O465" i="8" l="1"/>
  <c r="M465" i="8"/>
  <c r="O466" i="8" l="1"/>
  <c r="M466" i="8"/>
  <c r="O467" i="8" l="1"/>
  <c r="M467" i="8"/>
  <c r="O468" i="8" l="1"/>
  <c r="M468" i="8"/>
  <c r="O469" i="8" l="1"/>
  <c r="M469" i="8"/>
  <c r="O470" i="8" l="1"/>
  <c r="M470" i="8"/>
  <c r="O471" i="8" l="1"/>
  <c r="M471" i="8"/>
  <c r="O472" i="8" l="1"/>
  <c r="M472" i="8"/>
  <c r="O473" i="8" l="1"/>
  <c r="M473" i="8"/>
  <c r="O474" i="8" l="1"/>
  <c r="M474" i="8"/>
  <c r="O475" i="8" l="1"/>
  <c r="M475" i="8"/>
  <c r="O476" i="8" l="1"/>
  <c r="M476" i="8"/>
  <c r="O477" i="8" l="1"/>
  <c r="M477" i="8"/>
  <c r="O478" i="8" l="1"/>
  <c r="M478" i="8"/>
  <c r="O479" i="8" l="1"/>
  <c r="M479" i="8"/>
  <c r="O480" i="8" l="1"/>
  <c r="M480" i="8"/>
  <c r="O481" i="8" l="1"/>
  <c r="M481" i="8"/>
  <c r="O482" i="8" l="1"/>
  <c r="M482" i="8"/>
  <c r="O483" i="8" l="1"/>
  <c r="M483" i="8"/>
  <c r="O484" i="8" l="1"/>
  <c r="M484" i="8"/>
  <c r="O485" i="8" l="1"/>
  <c r="M485" i="8"/>
  <c r="O486" i="8" l="1"/>
  <c r="M486" i="8"/>
  <c r="O487" i="8" l="1"/>
  <c r="M487" i="8"/>
  <c r="O488" i="8" l="1"/>
  <c r="M488" i="8"/>
  <c r="O489" i="8" l="1"/>
  <c r="M489" i="8"/>
  <c r="O490" i="8" l="1"/>
  <c r="M490" i="8"/>
  <c r="O491" i="8" l="1"/>
  <c r="M491" i="8"/>
  <c r="O492" i="8" l="1"/>
  <c r="M492" i="8"/>
  <c r="O493" i="8" l="1"/>
  <c r="M493" i="8"/>
  <c r="O494" i="8" l="1"/>
  <c r="M494" i="8"/>
  <c r="O495" i="8" l="1"/>
  <c r="M495" i="8"/>
  <c r="O496" i="8" l="1"/>
  <c r="M496" i="8"/>
  <c r="O497" i="8" l="1"/>
  <c r="M497" i="8"/>
  <c r="O498" i="8" l="1"/>
  <c r="M498" i="8"/>
  <c r="O499" i="8" l="1"/>
  <c r="M499" i="8"/>
  <c r="O500" i="8" l="1"/>
  <c r="M500" i="8"/>
  <c r="O501" i="8" l="1"/>
  <c r="M501" i="8"/>
  <c r="O502" i="8" l="1"/>
  <c r="M502" i="8"/>
  <c r="O503" i="8" l="1"/>
  <c r="M503" i="8"/>
  <c r="O504" i="8" l="1"/>
  <c r="M504" i="8"/>
  <c r="O505" i="8" l="1"/>
  <c r="M505" i="8"/>
  <c r="O506" i="8" l="1"/>
  <c r="M506" i="8"/>
  <c r="O507" i="8" l="1"/>
  <c r="M507" i="8"/>
  <c r="O508" i="8" l="1"/>
  <c r="M508" i="8"/>
  <c r="O509" i="8" l="1"/>
  <c r="M509" i="8"/>
  <c r="O510" i="8" l="1"/>
  <c r="M510" i="8"/>
  <c r="O511" i="8" l="1"/>
  <c r="M511" i="8"/>
  <c r="O512" i="8" l="1"/>
  <c r="M512" i="8"/>
  <c r="O513" i="8" l="1"/>
  <c r="M513" i="8"/>
  <c r="O514" i="8" l="1"/>
  <c r="M514" i="8"/>
  <c r="O515" i="8" l="1"/>
  <c r="M515" i="8"/>
  <c r="O516" i="8" l="1"/>
  <c r="M516" i="8"/>
  <c r="O517" i="8" l="1"/>
  <c r="M517" i="8"/>
  <c r="O518" i="8" l="1"/>
  <c r="M518" i="8"/>
  <c r="O519" i="8" l="1"/>
  <c r="M519" i="8"/>
  <c r="O520" i="8" l="1"/>
  <c r="M520" i="8"/>
  <c r="O521" i="8" l="1"/>
  <c r="M521" i="8"/>
  <c r="O522" i="8" l="1"/>
  <c r="M522" i="8"/>
  <c r="O523" i="8" l="1"/>
  <c r="M523" i="8"/>
  <c r="O524" i="8" l="1"/>
  <c r="M524" i="8"/>
  <c r="O525" i="8" l="1"/>
  <c r="M525" i="8"/>
  <c r="O526" i="8" l="1"/>
  <c r="M526" i="8"/>
  <c r="O527" i="8" l="1"/>
  <c r="M527" i="8"/>
  <c r="O528" i="8" l="1"/>
  <c r="M528" i="8"/>
  <c r="O529" i="8" l="1"/>
  <c r="M529" i="8"/>
  <c r="O530" i="8" l="1"/>
  <c r="M530" i="8"/>
  <c r="O531" i="8" l="1"/>
  <c r="M531" i="8"/>
  <c r="O532" i="8" l="1"/>
  <c r="M532" i="8"/>
  <c r="O533" i="8" l="1"/>
  <c r="M533" i="8"/>
  <c r="O534" i="8" l="1"/>
  <c r="M534" i="8"/>
  <c r="O535" i="8" l="1"/>
  <c r="M535" i="8"/>
  <c r="O536" i="8" l="1"/>
  <c r="M536" i="8"/>
  <c r="O537" i="8" l="1"/>
  <c r="M537" i="8"/>
  <c r="O538" i="8" l="1"/>
  <c r="M538" i="8"/>
  <c r="O539" i="8" l="1"/>
  <c r="M539" i="8"/>
  <c r="O540" i="8" l="1"/>
  <c r="M540" i="8"/>
  <c r="O541" i="8" l="1"/>
  <c r="M541" i="8"/>
  <c r="O542" i="8" l="1"/>
  <c r="M542" i="8"/>
  <c r="O543" i="8" l="1"/>
  <c r="M543" i="8"/>
  <c r="O544" i="8" l="1"/>
  <c r="M544" i="8"/>
  <c r="O545" i="8" l="1"/>
  <c r="M545" i="8"/>
  <c r="O546" i="8" l="1"/>
  <c r="M546" i="8"/>
  <c r="O547" i="8" l="1"/>
  <c r="M547" i="8"/>
  <c r="O548" i="8" l="1"/>
  <c r="M548" i="8"/>
  <c r="O549" i="8" l="1"/>
  <c r="M549" i="8"/>
  <c r="O550" i="8" l="1"/>
  <c r="M550" i="8"/>
  <c r="O551" i="8" l="1"/>
  <c r="M551" i="8"/>
  <c r="O552" i="8" l="1"/>
  <c r="M552" i="8"/>
  <c r="O553" i="8" l="1"/>
  <c r="M553" i="8"/>
  <c r="O554" i="8" l="1"/>
  <c r="M554" i="8"/>
  <c r="O555" i="8" l="1"/>
  <c r="M555" i="8"/>
  <c r="O556" i="8" l="1"/>
  <c r="M556" i="8"/>
  <c r="O557" i="8" l="1"/>
  <c r="M557" i="8"/>
  <c r="O558" i="8" l="1"/>
  <c r="M558" i="8"/>
  <c r="O559" i="8" l="1"/>
  <c r="M559" i="8"/>
  <c r="O560" i="8" l="1"/>
  <c r="M560" i="8"/>
  <c r="O561" i="8" l="1"/>
  <c r="M561" i="8"/>
  <c r="O562" i="8" l="1"/>
  <c r="M562" i="8"/>
  <c r="O563" i="8" l="1"/>
  <c r="M563" i="8"/>
  <c r="O564" i="8" l="1"/>
  <c r="M564" i="8"/>
  <c r="O565" i="8" l="1"/>
  <c r="M565" i="8"/>
  <c r="O566" i="8" l="1"/>
  <c r="M566" i="8"/>
  <c r="O567" i="8" l="1"/>
  <c r="M567" i="8"/>
  <c r="O568" i="8" l="1"/>
  <c r="M568" i="8"/>
  <c r="O569" i="8" l="1"/>
  <c r="M569" i="8"/>
  <c r="O570" i="8" l="1"/>
  <c r="M570" i="8"/>
  <c r="O571" i="8" l="1"/>
  <c r="M571" i="8"/>
  <c r="O572" i="8" l="1"/>
  <c r="M572" i="8"/>
  <c r="O573" i="8" l="1"/>
  <c r="M573" i="8"/>
  <c r="O574" i="8" l="1"/>
  <c r="M574" i="8"/>
  <c r="O575" i="8" l="1"/>
  <c r="M575" i="8"/>
  <c r="O576" i="8" l="1"/>
  <c r="M576" i="8"/>
  <c r="O577" i="8" l="1"/>
  <c r="M577" i="8"/>
  <c r="O578" i="8" l="1"/>
  <c r="M578" i="8"/>
  <c r="O579" i="8" l="1"/>
  <c r="M579" i="8"/>
  <c r="O580" i="8" l="1"/>
  <c r="M580" i="8"/>
  <c r="O581" i="8" l="1"/>
  <c r="M581" i="8"/>
  <c r="O582" i="8" l="1"/>
  <c r="M582" i="8"/>
  <c r="O583" i="8" l="1"/>
  <c r="M583" i="8"/>
  <c r="O584" i="8" l="1"/>
  <c r="M584" i="8"/>
  <c r="O585" i="8" l="1"/>
  <c r="M585" i="8"/>
  <c r="O586" i="8" l="1"/>
  <c r="M586" i="8"/>
  <c r="O587" i="8" l="1"/>
  <c r="M587" i="8"/>
  <c r="O588" i="8" l="1"/>
  <c r="M588" i="8"/>
  <c r="O589" i="8" l="1"/>
  <c r="M589" i="8"/>
  <c r="O590" i="8" l="1"/>
  <c r="M590" i="8"/>
  <c r="O591" i="8" l="1"/>
  <c r="M591" i="8"/>
  <c r="O592" i="8" l="1"/>
  <c r="M592" i="8"/>
  <c r="O593" i="8" l="1"/>
  <c r="M593" i="8"/>
  <c r="O594" i="8" l="1"/>
  <c r="M594" i="8"/>
  <c r="O595" i="8" l="1"/>
  <c r="M595" i="8"/>
  <c r="O596" i="8" l="1"/>
  <c r="M596" i="8"/>
  <c r="O597" i="8" l="1"/>
  <c r="M597" i="8"/>
  <c r="O598" i="8" l="1"/>
  <c r="M598" i="8"/>
  <c r="O599" i="8" l="1"/>
  <c r="M599" i="8"/>
  <c r="O600" i="8" l="1"/>
  <c r="M600" i="8"/>
  <c r="O601" i="8" l="1"/>
  <c r="M601" i="8"/>
  <c r="O602" i="8" l="1"/>
  <c r="M602" i="8"/>
  <c r="O603" i="8" l="1"/>
  <c r="M603" i="8"/>
  <c r="O604" i="8" l="1"/>
  <c r="M604" i="8"/>
  <c r="O605" i="8" l="1"/>
  <c r="M605" i="8"/>
  <c r="O606" i="8" l="1"/>
  <c r="M606" i="8"/>
  <c r="O607" i="8" l="1"/>
  <c r="M607" i="8"/>
  <c r="O608" i="8" l="1"/>
  <c r="M608" i="8"/>
  <c r="O609" i="8" l="1"/>
  <c r="M609" i="8"/>
  <c r="O610" i="8" l="1"/>
  <c r="M610" i="8"/>
  <c r="O611" i="8" l="1"/>
  <c r="M611" i="8"/>
  <c r="O612" i="8" l="1"/>
  <c r="M612" i="8"/>
  <c r="O613" i="8" l="1"/>
  <c r="M613" i="8"/>
  <c r="O614" i="8" l="1"/>
  <c r="M614" i="8"/>
  <c r="O615" i="8" l="1"/>
  <c r="M615" i="8"/>
  <c r="O616" i="8" l="1"/>
  <c r="M616" i="8"/>
  <c r="O617" i="8" l="1"/>
  <c r="M617" i="8"/>
  <c r="O618" i="8" l="1"/>
  <c r="M618" i="8"/>
  <c r="O619" i="8" l="1"/>
  <c r="M619" i="8"/>
  <c r="O620" i="8" l="1"/>
  <c r="M620" i="8"/>
  <c r="O621" i="8" l="1"/>
  <c r="M621" i="8"/>
  <c r="O622" i="8" l="1"/>
  <c r="M622" i="8"/>
  <c r="O623" i="8" l="1"/>
  <c r="M623" i="8"/>
  <c r="O624" i="8" l="1"/>
  <c r="M624" i="8"/>
  <c r="O625" i="8" l="1"/>
  <c r="M625" i="8"/>
  <c r="O626" i="8" l="1"/>
  <c r="M626" i="8"/>
  <c r="O627" i="8" l="1"/>
  <c r="M627" i="8"/>
  <c r="O628" i="8" l="1"/>
  <c r="M628" i="8"/>
  <c r="O629" i="8" l="1"/>
  <c r="M629" i="8"/>
  <c r="O630" i="8" l="1"/>
  <c r="M630" i="8"/>
  <c r="O631" i="8" l="1"/>
  <c r="M631" i="8"/>
  <c r="O632" i="8" l="1"/>
  <c r="M632" i="8"/>
  <c r="O633" i="8" l="1"/>
  <c r="M633" i="8"/>
  <c r="O634" i="8" l="1"/>
  <c r="M634" i="8"/>
  <c r="O635" i="8" l="1"/>
  <c r="M635" i="8"/>
  <c r="O636" i="8" l="1"/>
  <c r="M636" i="8"/>
  <c r="O637" i="8" l="1"/>
  <c r="M637" i="8"/>
  <c r="O638" i="8" l="1"/>
  <c r="M638" i="8"/>
  <c r="O639" i="8" l="1"/>
  <c r="M639" i="8"/>
  <c r="O640" i="8" l="1"/>
  <c r="M640" i="8"/>
  <c r="O641" i="8" l="1"/>
  <c r="M641" i="8"/>
  <c r="O642" i="8" l="1"/>
  <c r="M642" i="8"/>
  <c r="O643" i="8" l="1"/>
  <c r="M643" i="8"/>
  <c r="O644" i="8" l="1"/>
  <c r="M644" i="8"/>
  <c r="O645" i="8" l="1"/>
  <c r="M645" i="8"/>
  <c r="O646" i="8" l="1"/>
  <c r="M646" i="8"/>
  <c r="O647" i="8" l="1"/>
  <c r="M647" i="8"/>
  <c r="O648" i="8" l="1"/>
  <c r="M648" i="8"/>
  <c r="O649" i="8" l="1"/>
  <c r="M649" i="8"/>
  <c r="O650" i="8" l="1"/>
  <c r="M650" i="8"/>
  <c r="O651" i="8" l="1"/>
  <c r="M651" i="8"/>
  <c r="O652" i="8" l="1"/>
  <c r="M652" i="8"/>
  <c r="O653" i="8" l="1"/>
  <c r="M653" i="8"/>
  <c r="O654" i="8" l="1"/>
  <c r="M654" i="8"/>
  <c r="O655" i="8" l="1"/>
  <c r="M655" i="8"/>
  <c r="O656" i="8" l="1"/>
  <c r="M656" i="8"/>
  <c r="O657" i="8" l="1"/>
  <c r="M657" i="8"/>
  <c r="O658" i="8" l="1"/>
  <c r="M658" i="8"/>
  <c r="O659" i="8" l="1"/>
  <c r="M659" i="8"/>
  <c r="O660" i="8" l="1"/>
  <c r="M660" i="8"/>
  <c r="O661" i="8" l="1"/>
  <c r="M661" i="8"/>
  <c r="O662" i="8" l="1"/>
  <c r="M662" i="8"/>
  <c r="O663" i="8" l="1"/>
  <c r="M663" i="8"/>
  <c r="O664" i="8" l="1"/>
  <c r="M664" i="8"/>
  <c r="O665" i="8" l="1"/>
  <c r="M665" i="8"/>
  <c r="O666" i="8" l="1"/>
  <c r="M666" i="8"/>
  <c r="O667" i="8" l="1"/>
  <c r="M667" i="8"/>
  <c r="O668" i="8" l="1"/>
  <c r="M668" i="8"/>
  <c r="O669" i="8" l="1"/>
  <c r="M669" i="8"/>
  <c r="O670" i="8" l="1"/>
  <c r="M670" i="8"/>
  <c r="O671" i="8" l="1"/>
  <c r="M671" i="8"/>
  <c r="O672" i="8" l="1"/>
  <c r="M672" i="8"/>
  <c r="O673" i="8" l="1"/>
  <c r="M673" i="8"/>
  <c r="O674" i="8" l="1"/>
  <c r="M674" i="8"/>
  <c r="O675" i="8" l="1"/>
  <c r="M675" i="8"/>
  <c r="O676" i="8" l="1"/>
  <c r="M676" i="8"/>
  <c r="O677" i="8" l="1"/>
  <c r="M677" i="8"/>
  <c r="O678" i="8" l="1"/>
  <c r="M678" i="8"/>
  <c r="O679" i="8" l="1"/>
  <c r="M679" i="8"/>
  <c r="O680" i="8" l="1"/>
  <c r="M680" i="8"/>
  <c r="O681" i="8" l="1"/>
  <c r="M681" i="8"/>
  <c r="O682" i="8" l="1"/>
  <c r="M682" i="8"/>
  <c r="O683" i="8" l="1"/>
  <c r="M683" i="8"/>
  <c r="O684" i="8" l="1"/>
  <c r="M684" i="8"/>
  <c r="O685" i="8" l="1"/>
  <c r="M685" i="8"/>
  <c r="O686" i="8" l="1"/>
  <c r="M686" i="8"/>
  <c r="O687" i="8" l="1"/>
  <c r="M687" i="8"/>
  <c r="O688" i="8" l="1"/>
  <c r="M688" i="8"/>
  <c r="O689" i="8" l="1"/>
  <c r="M689" i="8"/>
  <c r="O690" i="8" l="1"/>
  <c r="M690" i="8"/>
  <c r="O691" i="8" l="1"/>
  <c r="M691" i="8"/>
  <c r="O692" i="8" l="1"/>
  <c r="M692" i="8"/>
  <c r="O693" i="8" l="1"/>
  <c r="M693" i="8"/>
  <c r="O694" i="8" l="1"/>
  <c r="M694" i="8"/>
  <c r="O695" i="8" l="1"/>
  <c r="M695" i="8"/>
  <c r="O696" i="8" l="1"/>
  <c r="M696" i="8"/>
  <c r="O697" i="8" l="1"/>
  <c r="M697" i="8"/>
  <c r="O698" i="8" l="1"/>
  <c r="M698" i="8"/>
  <c r="O699" i="8" l="1"/>
  <c r="M699" i="8"/>
  <c r="O700" i="8" l="1"/>
  <c r="M700" i="8"/>
  <c r="O701" i="8" l="1"/>
  <c r="M701" i="8"/>
  <c r="O702" i="8" l="1"/>
  <c r="M702" i="8"/>
  <c r="O703" i="8" l="1"/>
  <c r="M703" i="8"/>
  <c r="O704" i="8" l="1"/>
  <c r="M704" i="8"/>
  <c r="O705" i="8" l="1"/>
  <c r="M705" i="8"/>
  <c r="O706" i="8" l="1"/>
  <c r="M706" i="8"/>
  <c r="O707" i="8" l="1"/>
  <c r="M707" i="8"/>
  <c r="O708" i="8" l="1"/>
  <c r="M708" i="8"/>
  <c r="O709" i="8" l="1"/>
  <c r="M709" i="8"/>
  <c r="O710" i="8" l="1"/>
  <c r="M710" i="8"/>
  <c r="O711" i="8" l="1"/>
  <c r="M711" i="8"/>
  <c r="O712" i="8" l="1"/>
  <c r="M712" i="8"/>
  <c r="O713" i="8" l="1"/>
  <c r="M713" i="8"/>
  <c r="O714" i="8" l="1"/>
  <c r="M714" i="8"/>
  <c r="O715" i="8" l="1"/>
  <c r="M715" i="8"/>
  <c r="O716" i="8" l="1"/>
  <c r="M716" i="8"/>
  <c r="O717" i="8" l="1"/>
  <c r="M717" i="8"/>
  <c r="O718" i="8" l="1"/>
  <c r="M718" i="8"/>
  <c r="O719" i="8" l="1"/>
  <c r="M719" i="8"/>
  <c r="O720" i="8" l="1"/>
  <c r="M720" i="8"/>
  <c r="O721" i="8" l="1"/>
  <c r="M721" i="8"/>
  <c r="O722" i="8" l="1"/>
  <c r="M722" i="8"/>
  <c r="O723" i="8" l="1"/>
  <c r="M723" i="8"/>
  <c r="O724" i="8" l="1"/>
  <c r="M724" i="8"/>
  <c r="O725" i="8" l="1"/>
  <c r="M725" i="8"/>
  <c r="O726" i="8" l="1"/>
  <c r="M726" i="8"/>
  <c r="O727" i="8" l="1"/>
  <c r="M727" i="8"/>
  <c r="O728" i="8" l="1"/>
  <c r="M728" i="8"/>
  <c r="O729" i="8" l="1"/>
  <c r="M729" i="8"/>
  <c r="O730" i="8" l="1"/>
  <c r="M730" i="8"/>
  <c r="O731" i="8" l="1"/>
  <c r="M731" i="8"/>
  <c r="O732" i="8" l="1"/>
  <c r="M732" i="8"/>
  <c r="O733" i="8" l="1"/>
  <c r="M733" i="8"/>
  <c r="O734" i="8" l="1"/>
  <c r="M734" i="8"/>
  <c r="O735" i="8" l="1"/>
  <c r="M735" i="8"/>
  <c r="O736" i="8" l="1"/>
  <c r="M736" i="8"/>
  <c r="O737" i="8" l="1"/>
  <c r="M737" i="8"/>
  <c r="O738" i="8" l="1"/>
  <c r="M738" i="8"/>
  <c r="O739" i="8" l="1"/>
  <c r="M739" i="8"/>
  <c r="O740" i="8" l="1"/>
  <c r="M740" i="8"/>
  <c r="O741" i="8" l="1"/>
  <c r="M741" i="8"/>
  <c r="O742" i="8" l="1"/>
  <c r="M742" i="8"/>
  <c r="O743" i="8" l="1"/>
  <c r="M743" i="8"/>
  <c r="O744" i="8" l="1"/>
  <c r="M744" i="8"/>
  <c r="O745" i="8" l="1"/>
  <c r="M745" i="8"/>
  <c r="O746" i="8" l="1"/>
  <c r="M746" i="8"/>
  <c r="O747" i="8" l="1"/>
  <c r="M747" i="8"/>
  <c r="O748" i="8" l="1"/>
  <c r="M748" i="8"/>
  <c r="O749" i="8" l="1"/>
  <c r="M749" i="8"/>
  <c r="O750" i="8" l="1"/>
  <c r="M750" i="8"/>
  <c r="O751" i="8" l="1"/>
  <c r="M751" i="8"/>
  <c r="O752" i="8" l="1"/>
  <c r="M752" i="8"/>
  <c r="O753" i="8" l="1"/>
  <c r="M753" i="8"/>
  <c r="O754" i="8" l="1"/>
  <c r="M754" i="8"/>
  <c r="O755" i="8" l="1"/>
  <c r="M755" i="8"/>
  <c r="O756" i="8" l="1"/>
  <c r="M756" i="8"/>
  <c r="O757" i="8" l="1"/>
  <c r="M757" i="8"/>
  <c r="O758" i="8" l="1"/>
  <c r="M758" i="8"/>
  <c r="O759" i="8" l="1"/>
  <c r="M759" i="8"/>
  <c r="O760" i="8" l="1"/>
  <c r="M760" i="8"/>
  <c r="O761" i="8" l="1"/>
  <c r="M761" i="8"/>
  <c r="O762" i="8" l="1"/>
  <c r="M762" i="8"/>
  <c r="O763" i="8" l="1"/>
  <c r="M763" i="8"/>
  <c r="O764" i="8" l="1"/>
  <c r="M764" i="8"/>
  <c r="O765" i="8" l="1"/>
  <c r="M765" i="8"/>
  <c r="O766" i="8" l="1"/>
  <c r="M766" i="8"/>
  <c r="O767" i="8" l="1"/>
  <c r="M767" i="8"/>
  <c r="O768" i="8" l="1"/>
  <c r="M768" i="8"/>
  <c r="O769" i="8" l="1"/>
  <c r="M769" i="8"/>
  <c r="O770" i="8" l="1"/>
  <c r="M770" i="8"/>
  <c r="O771" i="8" l="1"/>
  <c r="M771" i="8"/>
  <c r="O772" i="8" l="1"/>
  <c r="M772" i="8"/>
  <c r="O773" i="8" l="1"/>
  <c r="M773" i="8"/>
  <c r="O774" i="8" l="1"/>
  <c r="M774" i="8"/>
  <c r="O775" i="8" l="1"/>
  <c r="M775" i="8"/>
  <c r="O776" i="8" l="1"/>
  <c r="M776" i="8"/>
  <c r="O777" i="8" l="1"/>
  <c r="M777" i="8"/>
  <c r="O778" i="8" l="1"/>
  <c r="M778" i="8"/>
  <c r="O779" i="8" l="1"/>
  <c r="M779" i="8"/>
  <c r="O780" i="8" l="1"/>
  <c r="M780" i="8"/>
  <c r="O781" i="8" l="1"/>
  <c r="M781" i="8"/>
  <c r="O782" i="8" l="1"/>
  <c r="M782" i="8"/>
  <c r="O783" i="8" l="1"/>
  <c r="M783" i="8"/>
  <c r="O784" i="8" l="1"/>
  <c r="M784" i="8"/>
  <c r="O785" i="8" l="1"/>
  <c r="M785" i="8"/>
  <c r="O786" i="8" l="1"/>
  <c r="M786" i="8"/>
  <c r="O787" i="8" l="1"/>
  <c r="M787" i="8"/>
  <c r="O788" i="8" l="1"/>
  <c r="M788" i="8"/>
  <c r="O789" i="8" l="1"/>
  <c r="M789" i="8"/>
  <c r="O790" i="8" l="1"/>
  <c r="M790" i="8"/>
  <c r="O791" i="8" l="1"/>
  <c r="M791" i="8"/>
  <c r="O792" i="8" l="1"/>
  <c r="M792" i="8"/>
  <c r="O793" i="8" l="1"/>
  <c r="M793" i="8"/>
  <c r="O794" i="8" l="1"/>
  <c r="M794" i="8"/>
  <c r="O795" i="8" l="1"/>
  <c r="M795" i="8"/>
  <c r="O796" i="8" l="1"/>
  <c r="M796" i="8"/>
  <c r="O797" i="8" l="1"/>
  <c r="M797" i="8"/>
  <c r="O798" i="8" l="1"/>
  <c r="M798" i="8"/>
  <c r="O799" i="8" l="1"/>
  <c r="M799" i="8"/>
  <c r="O800" i="8" l="1"/>
  <c r="M800" i="8"/>
  <c r="O801" i="8" l="1"/>
  <c r="M801" i="8"/>
  <c r="O802" i="8" l="1"/>
  <c r="M802" i="8"/>
  <c r="O803" i="8" l="1"/>
  <c r="M803" i="8"/>
  <c r="O804" i="8" l="1"/>
  <c r="M804" i="8"/>
  <c r="O805" i="8" l="1"/>
  <c r="M805" i="8"/>
  <c r="O806" i="8" l="1"/>
  <c r="M806" i="8"/>
  <c r="O807" i="8" l="1"/>
  <c r="M807" i="8"/>
  <c r="O808" i="8" l="1"/>
  <c r="M808" i="8"/>
  <c r="O809" i="8" l="1"/>
  <c r="M809" i="8"/>
  <c r="O810" i="8" l="1"/>
  <c r="M810" i="8"/>
  <c r="O811" i="8" l="1"/>
  <c r="M811" i="8"/>
  <c r="O812" i="8" l="1"/>
  <c r="M812" i="8"/>
  <c r="O813" i="8" l="1"/>
  <c r="M813" i="8"/>
  <c r="O814" i="8" l="1"/>
  <c r="M814" i="8"/>
  <c r="O815" i="8" l="1"/>
  <c r="M815" i="8"/>
  <c r="O816" i="8" l="1"/>
  <c r="M816" i="8"/>
  <c r="O817" i="8" l="1"/>
  <c r="M817" i="8"/>
  <c r="O818" i="8" l="1"/>
  <c r="M818" i="8"/>
  <c r="O819" i="8" l="1"/>
  <c r="M819" i="8"/>
  <c r="O820" i="8" l="1"/>
  <c r="M820" i="8"/>
  <c r="O821" i="8" l="1"/>
  <c r="M821" i="8"/>
  <c r="O822" i="8" l="1"/>
  <c r="M822" i="8"/>
  <c r="O823" i="8" l="1"/>
  <c r="M823" i="8"/>
  <c r="O824" i="8" l="1"/>
  <c r="M824" i="8"/>
  <c r="O825" i="8" l="1"/>
  <c r="M825" i="8"/>
  <c r="O826" i="8" l="1"/>
  <c r="M826" i="8"/>
  <c r="O827" i="8" l="1"/>
  <c r="M827" i="8"/>
  <c r="O828" i="8" l="1"/>
  <c r="M828" i="8"/>
  <c r="O829" i="8" l="1"/>
  <c r="M829" i="8"/>
  <c r="O830" i="8" l="1"/>
  <c r="M830" i="8"/>
  <c r="O831" i="8" l="1"/>
  <c r="M831" i="8"/>
  <c r="O832" i="8" l="1"/>
  <c r="M832" i="8"/>
  <c r="O833" i="8" l="1"/>
  <c r="M833" i="8"/>
  <c r="O834" i="8" l="1"/>
  <c r="M834" i="8"/>
  <c r="O835" i="8" l="1"/>
  <c r="M835" i="8"/>
  <c r="O836" i="8" l="1"/>
  <c r="M836" i="8"/>
  <c r="O837" i="8" l="1"/>
  <c r="M837" i="8"/>
  <c r="O838" i="8" l="1"/>
  <c r="M838" i="8"/>
  <c r="O839" i="8" l="1"/>
  <c r="M839" i="8"/>
  <c r="O840" i="8" l="1"/>
  <c r="M840" i="8"/>
  <c r="O841" i="8" l="1"/>
  <c r="M841" i="8"/>
  <c r="O842" i="8" l="1"/>
  <c r="M842" i="8"/>
  <c r="O843" i="8" l="1"/>
  <c r="M843" i="8"/>
  <c r="O844" i="8" l="1"/>
  <c r="M844" i="8"/>
  <c r="O845" i="8" l="1"/>
  <c r="M845" i="8"/>
  <c r="O846" i="8" l="1"/>
  <c r="M846" i="8"/>
  <c r="O847" i="8" l="1"/>
  <c r="M847" i="8"/>
  <c r="O848" i="8" l="1"/>
  <c r="M848" i="8"/>
  <c r="O849" i="8" l="1"/>
  <c r="M849" i="8"/>
  <c r="O850" i="8" l="1"/>
  <c r="M850" i="8"/>
  <c r="O851" i="8" l="1"/>
  <c r="M851" i="8"/>
  <c r="O852" i="8" l="1"/>
  <c r="M852" i="8"/>
  <c r="O853" i="8" l="1"/>
  <c r="M853" i="8"/>
  <c r="O854" i="8" l="1"/>
  <c r="M854" i="8"/>
  <c r="O855" i="8" l="1"/>
  <c r="M855" i="8"/>
  <c r="O856" i="8" l="1"/>
  <c r="M856" i="8"/>
  <c r="O857" i="8" l="1"/>
  <c r="M857" i="8"/>
  <c r="O858" i="8" l="1"/>
  <c r="M858" i="8"/>
  <c r="O859" i="8" l="1"/>
  <c r="M859" i="8"/>
  <c r="O860" i="8" l="1"/>
  <c r="M860" i="8"/>
  <c r="O861" i="8" l="1"/>
  <c r="M861" i="8"/>
  <c r="O862" i="8" l="1"/>
  <c r="M862" i="8"/>
  <c r="O863" i="8" l="1"/>
  <c r="M863" i="8"/>
  <c r="O864" i="8" l="1"/>
  <c r="M864" i="8"/>
  <c r="O865" i="8" l="1"/>
  <c r="M865" i="8"/>
  <c r="O866" i="8" l="1"/>
  <c r="M866" i="8"/>
  <c r="O867" i="8" l="1"/>
  <c r="M867" i="8"/>
  <c r="O868" i="8" l="1"/>
  <c r="M868" i="8"/>
  <c r="O869" i="8" l="1"/>
  <c r="M869" i="8"/>
  <c r="O870" i="8" l="1"/>
  <c r="M870" i="8"/>
  <c r="O871" i="8" l="1"/>
  <c r="M871" i="8"/>
  <c r="O872" i="8" l="1"/>
  <c r="M872" i="8"/>
  <c r="O873" i="8" l="1"/>
  <c r="M873" i="8"/>
  <c r="O874" i="8" l="1"/>
  <c r="M874" i="8"/>
  <c r="O875" i="8" l="1"/>
  <c r="M875" i="8"/>
  <c r="O876" i="8" l="1"/>
  <c r="M876" i="8"/>
  <c r="O877" i="8" l="1"/>
  <c r="M877" i="8"/>
  <c r="O878" i="8" l="1"/>
  <c r="M878" i="8"/>
  <c r="O879" i="8" l="1"/>
  <c r="M879" i="8"/>
  <c r="O880" i="8" l="1"/>
  <c r="M880" i="8"/>
  <c r="O881" i="8" l="1"/>
  <c r="M881" i="8"/>
  <c r="O882" i="8" l="1"/>
  <c r="M882" i="8"/>
  <c r="O883" i="8" l="1"/>
  <c r="M883" i="8"/>
  <c r="O884" i="8" l="1"/>
  <c r="M884" i="8"/>
  <c r="O885" i="8" l="1"/>
  <c r="M885" i="8"/>
  <c r="O886" i="8" l="1"/>
  <c r="M886" i="8"/>
  <c r="O887" i="8" l="1"/>
  <c r="M887" i="8"/>
  <c r="O888" i="8" l="1"/>
  <c r="M888" i="8"/>
  <c r="O889" i="8" l="1"/>
  <c r="M889" i="8"/>
  <c r="O890" i="8" l="1"/>
  <c r="M890" i="8"/>
  <c r="O891" i="8" l="1"/>
  <c r="M891" i="8"/>
  <c r="O892" i="8" l="1"/>
  <c r="M892" i="8"/>
  <c r="O893" i="8" l="1"/>
  <c r="M893" i="8"/>
  <c r="O894" i="8" l="1"/>
  <c r="M894" i="8"/>
  <c r="O895" i="8" l="1"/>
  <c r="M895" i="8"/>
  <c r="O896" i="8" l="1"/>
  <c r="M896" i="8"/>
  <c r="O897" i="8" l="1"/>
  <c r="M897" i="8"/>
  <c r="O898" i="8" l="1"/>
  <c r="M898" i="8"/>
  <c r="O899" i="8" l="1"/>
  <c r="M899" i="8"/>
  <c r="O900" i="8" l="1"/>
  <c r="M900" i="8"/>
  <c r="O901" i="8" l="1"/>
  <c r="M901" i="8"/>
  <c r="O902" i="8" l="1"/>
  <c r="M902" i="8"/>
  <c r="O903" i="8" l="1"/>
  <c r="M903" i="8"/>
  <c r="O904" i="8" l="1"/>
  <c r="M904" i="8"/>
  <c r="O905" i="8" l="1"/>
  <c r="M905" i="8"/>
  <c r="O906" i="8" l="1"/>
  <c r="M906" i="8"/>
  <c r="O907" i="8" l="1"/>
  <c r="M907" i="8"/>
  <c r="O908" i="8" l="1"/>
  <c r="M908" i="8"/>
  <c r="O909" i="8" l="1"/>
  <c r="M909" i="8"/>
  <c r="O910" i="8" l="1"/>
  <c r="M910" i="8"/>
  <c r="O911" i="8" l="1"/>
  <c r="M911" i="8"/>
  <c r="O912" i="8" l="1"/>
  <c r="M912" i="8"/>
  <c r="O913" i="8" l="1"/>
  <c r="M913" i="8"/>
  <c r="O914" i="8" l="1"/>
  <c r="M914" i="8"/>
  <c r="O915" i="8" l="1"/>
  <c r="M915" i="8"/>
  <c r="O916" i="8" l="1"/>
  <c r="M916" i="8"/>
  <c r="O917" i="8" l="1"/>
  <c r="M917" i="8"/>
  <c r="O918" i="8" l="1"/>
  <c r="M918" i="8"/>
  <c r="O919" i="8" l="1"/>
  <c r="M919" i="8"/>
  <c r="O920" i="8" l="1"/>
  <c r="M920" i="8"/>
  <c r="O921" i="8" l="1"/>
  <c r="M921" i="8"/>
  <c r="O922" i="8" l="1"/>
  <c r="M922" i="8"/>
  <c r="O923" i="8" l="1"/>
  <c r="M923" i="8"/>
  <c r="O924" i="8" l="1"/>
  <c r="M924" i="8"/>
  <c r="O925" i="8" l="1"/>
  <c r="M925" i="8"/>
  <c r="O926" i="8" l="1"/>
  <c r="M926" i="8"/>
  <c r="O927" i="8" l="1"/>
  <c r="M927" i="8"/>
  <c r="O928" i="8" l="1"/>
  <c r="M928" i="8"/>
  <c r="O929" i="8" l="1"/>
  <c r="M929" i="8"/>
  <c r="O930" i="8" l="1"/>
  <c r="M930" i="8"/>
  <c r="O931" i="8" l="1"/>
  <c r="M931" i="8"/>
  <c r="O932" i="8" l="1"/>
  <c r="M932" i="8"/>
  <c r="O933" i="8" l="1"/>
  <c r="M933" i="8"/>
  <c r="O934" i="8" l="1"/>
  <c r="M934" i="8"/>
  <c r="O935" i="8" l="1"/>
  <c r="M935" i="8"/>
  <c r="O936" i="8" l="1"/>
  <c r="M936" i="8"/>
  <c r="O937" i="8" l="1"/>
  <c r="M937" i="8"/>
  <c r="O938" i="8" l="1"/>
  <c r="M938" i="8"/>
  <c r="O939" i="8" l="1"/>
  <c r="M939" i="8"/>
  <c r="O940" i="8" l="1"/>
  <c r="M940" i="8"/>
  <c r="O941" i="8" l="1"/>
  <c r="M941" i="8"/>
  <c r="O942" i="8" l="1"/>
  <c r="M942" i="8"/>
  <c r="O943" i="8" l="1"/>
  <c r="M943" i="8"/>
  <c r="O944" i="8" l="1"/>
  <c r="M944" i="8"/>
  <c r="O945" i="8" l="1"/>
  <c r="M945" i="8"/>
  <c r="O946" i="8" l="1"/>
  <c r="M946" i="8"/>
  <c r="O947" i="8" l="1"/>
  <c r="M947" i="8"/>
  <c r="O948" i="8" l="1"/>
  <c r="M948" i="8"/>
  <c r="O949" i="8" l="1"/>
  <c r="M949" i="8"/>
  <c r="O950" i="8" l="1"/>
  <c r="M950" i="8"/>
  <c r="O951" i="8" l="1"/>
  <c r="M951" i="8"/>
  <c r="O952" i="8" l="1"/>
  <c r="M952" i="8"/>
  <c r="O953" i="8" l="1"/>
  <c r="M953" i="8"/>
  <c r="O954" i="8" l="1"/>
  <c r="M954" i="8"/>
  <c r="O955" i="8" l="1"/>
  <c r="M955" i="8"/>
  <c r="O956" i="8" l="1"/>
  <c r="M956" i="8"/>
  <c r="O957" i="8" l="1"/>
  <c r="M957" i="8"/>
  <c r="O958" i="8" l="1"/>
  <c r="M958" i="8"/>
  <c r="O959" i="8" l="1"/>
  <c r="M959" i="8"/>
  <c r="O960" i="8" l="1"/>
  <c r="M960" i="8"/>
  <c r="O961" i="8" l="1"/>
  <c r="M961" i="8"/>
  <c r="O962" i="8" l="1"/>
  <c r="M962" i="8"/>
  <c r="O963" i="8" l="1"/>
  <c r="M963" i="8"/>
  <c r="O964" i="8" l="1"/>
  <c r="M964" i="8"/>
  <c r="O965" i="8" l="1"/>
  <c r="M965" i="8"/>
  <c r="O966" i="8" l="1"/>
  <c r="M966" i="8"/>
  <c r="O967" i="8" l="1"/>
  <c r="M967" i="8"/>
  <c r="O968" i="8" l="1"/>
  <c r="M968" i="8"/>
  <c r="O969" i="8" l="1"/>
  <c r="M969" i="8"/>
  <c r="O970" i="8" l="1"/>
  <c r="M970" i="8"/>
  <c r="O971" i="8" l="1"/>
  <c r="M971" i="8"/>
  <c r="O972" i="8" l="1"/>
  <c r="M972" i="8"/>
  <c r="O973" i="8" l="1"/>
  <c r="M973" i="8"/>
  <c r="O974" i="8" l="1"/>
  <c r="M974" i="8"/>
  <c r="O975" i="8" l="1"/>
  <c r="M975" i="8"/>
  <c r="O976" i="8" l="1"/>
  <c r="M976" i="8"/>
  <c r="O977" i="8" l="1"/>
  <c r="M977" i="8"/>
  <c r="O978" i="8" l="1"/>
  <c r="M978" i="8"/>
  <c r="O979" i="8" l="1"/>
  <c r="M979" i="8"/>
  <c r="O980" i="8" l="1"/>
  <c r="M980" i="8"/>
  <c r="O981" i="8" l="1"/>
  <c r="M981" i="8"/>
  <c r="O982" i="8" l="1"/>
  <c r="M982" i="8"/>
  <c r="O983" i="8" l="1"/>
  <c r="M983" i="8"/>
  <c r="O984" i="8" l="1"/>
  <c r="M984" i="8"/>
  <c r="O985" i="8" l="1"/>
  <c r="M985" i="8"/>
  <c r="O986" i="8" l="1"/>
  <c r="M986" i="8"/>
  <c r="O987" i="8" l="1"/>
  <c r="M987" i="8"/>
  <c r="O988" i="8" l="1"/>
  <c r="M988" i="8"/>
  <c r="O989" i="8" l="1"/>
  <c r="M989" i="8"/>
  <c r="O990" i="8" l="1"/>
  <c r="M990" i="8"/>
  <c r="O991" i="8" l="1"/>
  <c r="M991" i="8"/>
  <c r="O992" i="8" l="1"/>
  <c r="M992" i="8"/>
  <c r="O993" i="8" l="1"/>
  <c r="M993" i="8"/>
  <c r="O994" i="8" l="1"/>
  <c r="M994" i="8"/>
  <c r="O995" i="8" l="1"/>
  <c r="M995" i="8"/>
  <c r="O996" i="8" l="1"/>
  <c r="M996" i="8"/>
  <c r="O997" i="8" l="1"/>
  <c r="M997" i="8"/>
  <c r="O998" i="8" l="1"/>
  <c r="M998" i="8"/>
  <c r="O999" i="8" l="1"/>
  <c r="M999" i="8"/>
  <c r="O1000" i="8" l="1"/>
  <c r="M1000" i="8"/>
  <c r="O1001" i="8" l="1"/>
  <c r="M1001" i="8"/>
  <c r="O1002" i="8" l="1"/>
  <c r="M1002" i="8"/>
  <c r="O1003" i="8" l="1"/>
  <c r="M1003" i="8"/>
  <c r="O1004" i="8" l="1"/>
  <c r="M1004" i="8"/>
  <c r="O1005" i="8" l="1"/>
  <c r="M1005" i="8"/>
  <c r="O1006" i="8" l="1"/>
  <c r="M1006" i="8"/>
  <c r="O1007" i="8" l="1"/>
  <c r="M1007" i="8"/>
  <c r="O1008" i="8" l="1"/>
  <c r="M1008" i="8"/>
  <c r="O1009" i="8" l="1"/>
  <c r="M1009" i="8"/>
  <c r="O1010" i="8" l="1"/>
  <c r="M1010" i="8"/>
  <c r="O1011" i="8" l="1"/>
  <c r="M1011" i="8"/>
  <c r="O1012" i="8" l="1"/>
  <c r="M1012" i="8"/>
  <c r="O1013" i="8" l="1"/>
  <c r="M1013" i="8"/>
  <c r="O1014" i="8" l="1"/>
  <c r="M1014" i="8"/>
  <c r="O1015" i="8" l="1"/>
  <c r="M1015" i="8"/>
  <c r="O1016" i="8" l="1"/>
  <c r="M1016" i="8"/>
  <c r="O1017" i="8" l="1"/>
  <c r="M1017" i="8"/>
  <c r="O1018" i="8" l="1"/>
  <c r="M1018" i="8"/>
  <c r="O1019" i="8" l="1"/>
  <c r="M1019" i="8"/>
  <c r="O1020" i="8" l="1"/>
  <c r="M1020" i="8"/>
  <c r="O1021" i="8" l="1"/>
  <c r="M1021" i="8"/>
  <c r="O1022" i="8" l="1"/>
  <c r="M1022" i="8"/>
  <c r="O1023" i="8" l="1"/>
  <c r="M1023" i="8"/>
  <c r="O1024" i="8" l="1"/>
  <c r="M1024" i="8"/>
  <c r="O1025" i="8" l="1"/>
  <c r="M1025" i="8"/>
  <c r="O1026" i="8" l="1"/>
  <c r="M1026" i="8"/>
  <c r="O1027" i="8" l="1"/>
  <c r="M1027" i="8"/>
  <c r="O1028" i="8" l="1"/>
  <c r="M1028" i="8"/>
  <c r="O1029" i="8" l="1"/>
  <c r="M1029" i="8"/>
  <c r="O1030" i="8" l="1"/>
  <c r="M1030" i="8"/>
  <c r="O1031" i="8" l="1"/>
  <c r="M1031" i="8"/>
  <c r="O1032" i="8" l="1"/>
  <c r="M1032" i="8"/>
  <c r="O1033" i="8" l="1"/>
  <c r="M1033" i="8"/>
  <c r="O1034" i="8" l="1"/>
  <c r="M1034" i="8"/>
  <c r="O1035" i="8" l="1"/>
  <c r="M1035" i="8"/>
  <c r="O1036" i="8" l="1"/>
  <c r="M1036" i="8"/>
  <c r="O1037" i="8" l="1"/>
  <c r="M1037" i="8"/>
  <c r="O1038" i="8" l="1"/>
  <c r="M1038" i="8"/>
  <c r="O1039" i="8" l="1"/>
  <c r="M1039" i="8"/>
  <c r="O1040" i="8" l="1"/>
  <c r="M1040" i="8"/>
  <c r="O1041" i="8" l="1"/>
  <c r="M1041" i="8"/>
  <c r="O1042" i="8" l="1"/>
  <c r="M1042" i="8"/>
  <c r="O1043" i="8" l="1"/>
  <c r="M1043" i="8"/>
  <c r="O1044" i="8" l="1"/>
  <c r="M1044" i="8"/>
  <c r="O1045" i="8" l="1"/>
  <c r="M1045" i="8"/>
  <c r="O1046" i="8" l="1"/>
  <c r="M1046" i="8"/>
  <c r="O1047" i="8" l="1"/>
  <c r="M1047" i="8"/>
  <c r="O1048" i="8" l="1"/>
  <c r="M1048" i="8"/>
  <c r="O1049" i="8" l="1"/>
  <c r="M1049" i="8"/>
  <c r="O1050" i="8" l="1"/>
  <c r="M1050" i="8"/>
  <c r="O1051" i="8" l="1"/>
  <c r="M1051" i="8"/>
  <c r="O1052" i="8" l="1"/>
  <c r="M1052" i="8"/>
  <c r="O1053" i="8" l="1"/>
  <c r="M1053" i="8"/>
  <c r="O1054" i="8" l="1"/>
  <c r="M1054" i="8"/>
  <c r="O1055" i="8" l="1"/>
  <c r="M1055" i="8"/>
  <c r="O1056" i="8" l="1"/>
  <c r="M1056" i="8"/>
  <c r="O1057" i="8" l="1"/>
  <c r="M1057" i="8"/>
  <c r="O1058" i="8" l="1"/>
  <c r="M1058" i="8"/>
  <c r="O1059" i="8" l="1"/>
  <c r="M1059" i="8"/>
  <c r="O1060" i="8" l="1"/>
  <c r="M1060" i="8"/>
  <c r="O1061" i="8" l="1"/>
  <c r="M1061" i="8"/>
  <c r="O1062" i="8" l="1"/>
  <c r="M1062" i="8"/>
  <c r="O1063" i="8" l="1"/>
  <c r="M1063" i="8"/>
  <c r="O1064" i="8" l="1"/>
  <c r="M1064" i="8"/>
  <c r="O1065" i="8" l="1"/>
  <c r="M1065" i="8"/>
  <c r="O1066" i="8" l="1"/>
  <c r="M1066" i="8"/>
  <c r="O1067" i="8" l="1"/>
  <c r="M1067" i="8"/>
  <c r="O1068" i="8" l="1"/>
  <c r="M1068" i="8"/>
  <c r="O1069" i="8" l="1"/>
  <c r="M1069" i="8"/>
  <c r="O1070" i="8" l="1"/>
  <c r="M1070" i="8"/>
  <c r="O1071" i="8" l="1"/>
  <c r="M1071" i="8"/>
  <c r="O1072" i="8" l="1"/>
  <c r="M1072" i="8"/>
  <c r="O1073" i="8" l="1"/>
  <c r="M1073" i="8"/>
  <c r="O1074" i="8" l="1"/>
  <c r="M1074" i="8"/>
  <c r="O1075" i="8" l="1"/>
  <c r="M1075" i="8"/>
  <c r="O1076" i="8" l="1"/>
  <c r="M1076" i="8"/>
  <c r="O1077" i="8" l="1"/>
  <c r="M1077" i="8"/>
  <c r="O1078" i="8" l="1"/>
  <c r="M1078" i="8"/>
  <c r="O1079" i="8" l="1"/>
  <c r="M1079" i="8"/>
  <c r="O1080" i="8" l="1"/>
  <c r="M1080" i="8"/>
  <c r="O1081" i="8" l="1"/>
  <c r="M1081" i="8"/>
  <c r="O1082" i="8" l="1"/>
  <c r="M1082" i="8"/>
  <c r="O1083" i="8" l="1"/>
  <c r="M1083" i="8"/>
  <c r="O1084" i="8" l="1"/>
  <c r="M1084" i="8"/>
  <c r="O1085" i="8" l="1"/>
  <c r="M1085" i="8"/>
  <c r="O1086" i="8" l="1"/>
  <c r="M1086" i="8"/>
  <c r="O1087" i="8" l="1"/>
  <c r="M1087" i="8"/>
  <c r="O1088" i="8" l="1"/>
  <c r="M1088" i="8"/>
  <c r="O1089" i="8" l="1"/>
  <c r="M1089" i="8"/>
  <c r="O1090" i="8" l="1"/>
  <c r="M1090" i="8"/>
  <c r="O1091" i="8" l="1"/>
  <c r="M1091" i="8"/>
  <c r="O1092" i="8" l="1"/>
  <c r="M1092" i="8"/>
  <c r="O1093" i="8" l="1"/>
  <c r="M1093" i="8"/>
  <c r="O1094" i="8" l="1"/>
  <c r="M1094" i="8"/>
  <c r="O1095" i="8" l="1"/>
  <c r="M1095" i="8"/>
  <c r="O1096" i="8" l="1"/>
  <c r="M1096" i="8"/>
  <c r="O1097" i="8" l="1"/>
  <c r="M1097" i="8"/>
  <c r="O1098" i="8" l="1"/>
  <c r="M1098" i="8"/>
  <c r="O1099" i="8" l="1"/>
  <c r="M1099" i="8"/>
  <c r="O1100" i="8" l="1"/>
  <c r="M1100" i="8"/>
  <c r="O1101" i="8" l="1"/>
  <c r="M1101" i="8"/>
  <c r="O1102" i="8" l="1"/>
  <c r="M1102" i="8"/>
  <c r="O1103" i="8" l="1"/>
  <c r="M1103" i="8"/>
  <c r="O1104" i="8" l="1"/>
  <c r="M1104" i="8"/>
  <c r="O1105" i="8" l="1"/>
  <c r="M1105" i="8"/>
  <c r="O1106" i="8" l="1"/>
  <c r="M1106" i="8"/>
  <c r="O1107" i="8" l="1"/>
  <c r="M1107" i="8"/>
  <c r="O1108" i="8" l="1"/>
  <c r="M1108" i="8"/>
  <c r="O1109" i="8" l="1"/>
  <c r="M1109" i="8"/>
  <c r="O1110" i="8" l="1"/>
  <c r="M1110" i="8"/>
  <c r="O1111" i="8" l="1"/>
  <c r="M1111" i="8"/>
  <c r="O1112" i="8" l="1"/>
  <c r="M1112" i="8"/>
  <c r="O1113" i="8" l="1"/>
  <c r="M1113" i="8"/>
  <c r="O1114" i="8" l="1"/>
  <c r="M1114" i="8"/>
  <c r="O1115" i="8" l="1"/>
  <c r="M1115" i="8"/>
  <c r="O1116" i="8" l="1"/>
  <c r="M1116" i="8"/>
  <c r="O1117" i="8" l="1"/>
  <c r="M1117" i="8"/>
  <c r="O1118" i="8" l="1"/>
  <c r="M1118" i="8"/>
  <c r="O1119" i="8" l="1"/>
  <c r="M1119" i="8"/>
  <c r="O1120" i="8" l="1"/>
  <c r="M1120" i="8"/>
  <c r="O1121" i="8" l="1"/>
  <c r="M1121" i="8"/>
  <c r="O1122" i="8" l="1"/>
  <c r="M1122" i="8"/>
  <c r="O1123" i="8" l="1"/>
  <c r="M1123" i="8"/>
  <c r="O1124" i="8" l="1"/>
  <c r="M1124" i="8"/>
  <c r="O1125" i="8" l="1"/>
  <c r="M1125" i="8"/>
  <c r="O1126" i="8" l="1"/>
  <c r="M1126" i="8"/>
  <c r="O1127" i="8" l="1"/>
  <c r="M1127" i="8"/>
  <c r="O1128" i="8" l="1"/>
  <c r="M1128" i="8"/>
  <c r="O1129" i="8" l="1"/>
  <c r="M1129" i="8"/>
  <c r="O1130" i="8" l="1"/>
  <c r="M1130" i="8"/>
  <c r="O1131" i="8" l="1"/>
  <c r="M1131" i="8"/>
  <c r="O1132" i="8" l="1"/>
  <c r="M1132" i="8"/>
  <c r="O1133" i="8" l="1"/>
  <c r="M1133" i="8"/>
  <c r="O1134" i="8" l="1"/>
  <c r="M1134" i="8"/>
  <c r="O1135" i="8" l="1"/>
  <c r="M1135" i="8"/>
  <c r="O1136" i="8" l="1"/>
  <c r="M1136" i="8"/>
  <c r="O1137" i="8" l="1"/>
  <c r="M1137" i="8"/>
  <c r="O1138" i="8" l="1"/>
  <c r="M1138" i="8"/>
  <c r="O1139" i="8" l="1"/>
  <c r="M1139" i="8"/>
  <c r="O1140" i="8" l="1"/>
  <c r="M1140" i="8"/>
  <c r="O1141" i="8" l="1"/>
  <c r="M1141" i="8"/>
  <c r="O1142" i="8" l="1"/>
  <c r="M1142" i="8"/>
  <c r="O1143" i="8" l="1"/>
  <c r="M1143" i="8"/>
  <c r="O1144" i="8" l="1"/>
  <c r="M1144" i="8"/>
  <c r="O1145" i="8" l="1"/>
  <c r="M1145" i="8"/>
  <c r="O1146" i="8" l="1"/>
  <c r="M1146" i="8"/>
  <c r="O1147" i="8" l="1"/>
  <c r="M1147" i="8"/>
  <c r="O1148" i="8" l="1"/>
  <c r="M1148" i="8"/>
  <c r="O1149" i="8" l="1"/>
  <c r="M1149" i="8"/>
  <c r="O1150" i="8" l="1"/>
  <c r="M1150" i="8"/>
  <c r="O1151" i="8" l="1"/>
  <c r="M1151" i="8"/>
  <c r="O1152" i="8" l="1"/>
  <c r="M1152" i="8"/>
  <c r="O1153" i="8" l="1"/>
  <c r="M1153" i="8"/>
  <c r="O1154" i="8" l="1"/>
  <c r="M1154" i="8"/>
  <c r="O1155" i="8" l="1"/>
  <c r="M1155" i="8"/>
  <c r="O1156" i="8" l="1"/>
  <c r="M1156" i="8"/>
  <c r="O1157" i="8" l="1"/>
  <c r="M1157" i="8"/>
  <c r="O1158" i="8" l="1"/>
  <c r="M1158" i="8"/>
  <c r="O1159" i="8" l="1"/>
  <c r="M1159" i="8"/>
  <c r="O1160" i="8" l="1"/>
  <c r="M1160" i="8"/>
  <c r="O1161" i="8" l="1"/>
  <c r="M1161" i="8"/>
  <c r="O1162" i="8" l="1"/>
  <c r="M1162" i="8"/>
  <c r="O1163" i="8" l="1"/>
  <c r="M1163" i="8"/>
  <c r="O1164" i="8" l="1"/>
  <c r="M1164" i="8"/>
  <c r="O1165" i="8" l="1"/>
  <c r="M1165" i="8"/>
  <c r="O1166" i="8" l="1"/>
  <c r="M1166" i="8"/>
  <c r="O1167" i="8" l="1"/>
  <c r="M1167" i="8"/>
  <c r="O1168" i="8" l="1"/>
  <c r="M1168" i="8"/>
  <c r="O1169" i="8" l="1"/>
  <c r="M1169" i="8"/>
  <c r="O1170" i="8" l="1"/>
  <c r="M1170" i="8"/>
  <c r="O1171" i="8" l="1"/>
  <c r="M1171" i="8"/>
  <c r="O1172" i="8" l="1"/>
  <c r="M1172" i="8"/>
  <c r="O1173" i="8" l="1"/>
  <c r="M1173" i="8"/>
  <c r="O1174" i="8" l="1"/>
  <c r="M1174" i="8"/>
  <c r="O1175" i="8" l="1"/>
  <c r="M1175" i="8"/>
  <c r="O1176" i="8" l="1"/>
  <c r="M1176" i="8"/>
  <c r="O1177" i="8" l="1"/>
  <c r="M1177" i="8"/>
  <c r="O1178" i="8" l="1"/>
  <c r="M1178" i="8"/>
  <c r="O1179" i="8" l="1"/>
  <c r="M1179" i="8"/>
  <c r="O1180" i="8" l="1"/>
  <c r="M1180" i="8"/>
  <c r="O1181" i="8" l="1"/>
  <c r="M1181" i="8"/>
  <c r="O1182" i="8" l="1"/>
  <c r="M1182" i="8"/>
  <c r="O1183" i="8" l="1"/>
  <c r="M1183" i="8"/>
  <c r="O1184" i="8" l="1"/>
  <c r="M1184" i="8"/>
  <c r="O1185" i="8" l="1"/>
  <c r="M1185" i="8"/>
  <c r="O1186" i="8" l="1"/>
  <c r="M1186" i="8"/>
  <c r="O1187" i="8" l="1"/>
  <c r="M1187" i="8"/>
  <c r="O1188" i="8" l="1"/>
  <c r="M1188" i="8"/>
  <c r="O1189" i="8" l="1"/>
  <c r="M1189" i="8"/>
  <c r="O1190" i="8" l="1"/>
  <c r="M1190" i="8"/>
  <c r="O1191" i="8" l="1"/>
  <c r="M1191" i="8"/>
  <c r="O1192" i="8" l="1"/>
  <c r="M1192" i="8"/>
  <c r="O1193" i="8" l="1"/>
  <c r="M1193" i="8"/>
  <c r="O1194" i="8" l="1"/>
  <c r="M1194" i="8"/>
  <c r="O1195" i="8" l="1"/>
  <c r="M1195" i="8"/>
  <c r="O1196" i="8" l="1"/>
  <c r="M1196" i="8"/>
  <c r="O1197" i="8" l="1"/>
  <c r="M1197" i="8"/>
  <c r="O1198" i="8" l="1"/>
  <c r="M1198" i="8"/>
  <c r="O1199" i="8" l="1"/>
  <c r="M1199" i="8"/>
  <c r="O1200" i="8" l="1"/>
  <c r="M1200" i="8"/>
  <c r="O1201" i="8" l="1"/>
  <c r="M1201" i="8"/>
  <c r="O1202" i="8" l="1"/>
  <c r="M1202" i="8"/>
  <c r="O1203" i="8" l="1"/>
  <c r="M1203" i="8"/>
  <c r="O1204" i="8" l="1"/>
  <c r="M1204" i="8"/>
  <c r="O1205" i="8" l="1"/>
  <c r="M1205" i="8"/>
  <c r="O1206" i="8" l="1"/>
  <c r="M1206" i="8"/>
  <c r="O1207" i="8" l="1"/>
  <c r="M1207" i="8"/>
  <c r="O1208" i="8" l="1"/>
  <c r="M1208" i="8"/>
  <c r="O1209" i="8" l="1"/>
  <c r="M1209" i="8"/>
  <c r="O1210" i="8" l="1"/>
  <c r="M1210" i="8"/>
  <c r="O1211" i="8" l="1"/>
  <c r="M1211" i="8"/>
  <c r="O1212" i="8" l="1"/>
  <c r="M1212" i="8"/>
  <c r="O1213" i="8" l="1"/>
  <c r="M1213" i="8"/>
  <c r="O1214" i="8" l="1"/>
  <c r="M1214" i="8"/>
  <c r="O1215" i="8" l="1"/>
  <c r="M1215" i="8"/>
  <c r="O1216" i="8" l="1"/>
  <c r="M1216" i="8"/>
  <c r="O1217" i="8" l="1"/>
  <c r="M1217" i="8"/>
  <c r="O1218" i="8" l="1"/>
  <c r="M1218" i="8"/>
  <c r="O1219" i="8" l="1"/>
  <c r="M1219" i="8"/>
  <c r="O1220" i="8" l="1"/>
  <c r="M1220" i="8"/>
  <c r="O1221" i="8" l="1"/>
  <c r="M1221" i="8"/>
  <c r="O1222" i="8" l="1"/>
  <c r="M1222" i="8"/>
  <c r="O1223" i="8" l="1"/>
  <c r="M1223" i="8"/>
  <c r="O1224" i="8" l="1"/>
  <c r="M1224" i="8"/>
  <c r="O1225" i="8" l="1"/>
  <c r="M1225" i="8"/>
  <c r="O1226" i="8" l="1"/>
  <c r="M1226" i="8"/>
  <c r="O1227" i="8" l="1"/>
  <c r="M1227" i="8"/>
  <c r="O1228" i="8" l="1"/>
  <c r="M1228" i="8"/>
  <c r="O1229" i="8" l="1"/>
  <c r="M1229" i="8"/>
  <c r="O1230" i="8" l="1"/>
  <c r="M1230" i="8"/>
  <c r="O1231" i="8" l="1"/>
  <c r="M1231" i="8"/>
  <c r="O1232" i="8" l="1"/>
  <c r="M1232" i="8"/>
  <c r="O1233" i="8" l="1"/>
  <c r="M1233" i="8"/>
  <c r="O1234" i="8" l="1"/>
  <c r="M1234" i="8"/>
  <c r="O1235" i="8" l="1"/>
  <c r="M1235" i="8"/>
  <c r="O1236" i="8" l="1"/>
  <c r="M1236" i="8"/>
  <c r="O1237" i="8" l="1"/>
  <c r="M1237" i="8"/>
  <c r="O1238" i="8" l="1"/>
  <c r="M1238" i="8"/>
  <c r="O1239" i="8" l="1"/>
  <c r="M1239" i="8"/>
  <c r="O1240" i="8" l="1"/>
  <c r="M1240" i="8"/>
  <c r="O1241" i="8" l="1"/>
  <c r="M1241" i="8"/>
  <c r="O1242" i="8" l="1"/>
  <c r="M1242" i="8"/>
  <c r="O1243" i="8" l="1"/>
  <c r="M1243" i="8"/>
  <c r="O1244" i="8" l="1"/>
  <c r="M1244" i="8"/>
  <c r="O1245" i="8" l="1"/>
  <c r="M1245" i="8"/>
  <c r="O1246" i="8" l="1"/>
  <c r="M1246" i="8"/>
  <c r="O1247" i="8" l="1"/>
  <c r="M1247" i="8"/>
  <c r="O1248" i="8" l="1"/>
  <c r="M1248" i="8"/>
  <c r="O1249" i="8" l="1"/>
  <c r="M1249" i="8"/>
  <c r="O1250" i="8" l="1"/>
  <c r="M1250" i="8"/>
  <c r="O1251" i="8" l="1"/>
  <c r="M1251" i="8"/>
  <c r="O1252" i="8" l="1"/>
  <c r="M1252" i="8"/>
  <c r="O1253" i="8" l="1"/>
  <c r="M1253" i="8"/>
  <c r="O1254" i="8" l="1"/>
  <c r="M1254" i="8"/>
  <c r="O1255" i="8" l="1"/>
  <c r="M1255" i="8"/>
  <c r="O1256" i="8" l="1"/>
  <c r="M1256" i="8"/>
  <c r="O1257" i="8" l="1"/>
  <c r="M1257" i="8"/>
  <c r="O1258" i="8" l="1"/>
  <c r="M1258" i="8"/>
  <c r="O1259" i="8" l="1"/>
  <c r="M1259" i="8"/>
  <c r="O1260" i="8" l="1"/>
  <c r="M1260" i="8"/>
  <c r="O1261" i="8" l="1"/>
  <c r="M1261" i="8"/>
  <c r="O1262" i="8" l="1"/>
  <c r="M1262" i="8"/>
  <c r="O1263" i="8" l="1"/>
  <c r="M1263" i="8"/>
  <c r="O1264" i="8" l="1"/>
  <c r="M1264" i="8"/>
  <c r="O1265" i="8" l="1"/>
  <c r="M1265" i="8"/>
  <c r="O1266" i="8" l="1"/>
  <c r="M1266" i="8"/>
  <c r="O1267" i="8" l="1"/>
  <c r="M1267" i="8"/>
  <c r="O1268" i="8" l="1"/>
  <c r="M1268" i="8"/>
  <c r="O1269" i="8" l="1"/>
  <c r="M1269" i="8"/>
  <c r="O1270" i="8" l="1"/>
  <c r="M1270" i="8"/>
  <c r="O1271" i="8" l="1"/>
  <c r="M1271" i="8"/>
  <c r="O1272" i="8" l="1"/>
  <c r="M1272" i="8"/>
  <c r="O1273" i="8" l="1"/>
  <c r="M1273" i="8"/>
  <c r="O1274" i="8" l="1"/>
  <c r="M1274" i="8"/>
  <c r="O1275" i="8" l="1"/>
  <c r="M1275" i="8"/>
  <c r="O1276" i="8" l="1"/>
  <c r="M1276" i="8"/>
  <c r="O1277" i="8" l="1"/>
  <c r="M1277" i="8"/>
  <c r="O1278" i="8" l="1"/>
  <c r="M1278" i="8"/>
  <c r="O1279" i="8" l="1"/>
  <c r="M1279" i="8"/>
  <c r="O1280" i="8" l="1"/>
  <c r="M1280" i="8"/>
  <c r="O1281" i="8" l="1"/>
  <c r="M1281" i="8"/>
  <c r="O1282" i="8" l="1"/>
  <c r="M1282" i="8"/>
  <c r="O1283" i="8" l="1"/>
  <c r="M1283" i="8"/>
  <c r="O1284" i="8" l="1"/>
  <c r="M1284" i="8"/>
  <c r="O1285" i="8" l="1"/>
  <c r="M1285" i="8"/>
  <c r="O1286" i="8" l="1"/>
  <c r="M1286" i="8"/>
  <c r="O1287" i="8" l="1"/>
  <c r="M1287" i="8"/>
  <c r="O1288" i="8" l="1"/>
  <c r="M1288" i="8"/>
  <c r="O1289" i="8" l="1"/>
  <c r="M1289" i="8"/>
  <c r="O1290" i="8" l="1"/>
  <c r="M1290" i="8"/>
  <c r="O1291" i="8" l="1"/>
  <c r="M1291" i="8"/>
  <c r="O1292" i="8" l="1"/>
  <c r="M1292" i="8"/>
  <c r="O1293" i="8" l="1"/>
  <c r="M1293" i="8"/>
  <c r="O1294" i="8" l="1"/>
  <c r="M1294" i="8"/>
  <c r="O1295" i="8" l="1"/>
  <c r="M1295" i="8"/>
  <c r="O1296" i="8" l="1"/>
  <c r="M1296" i="8"/>
  <c r="O1297" i="8" l="1"/>
  <c r="M1297" i="8"/>
  <c r="O1298" i="8" l="1"/>
  <c r="M1298" i="8"/>
  <c r="O1299" i="8" l="1"/>
  <c r="M1299" i="8"/>
  <c r="O1300" i="8" l="1"/>
  <c r="M1300" i="8"/>
  <c r="O1301" i="8" l="1"/>
  <c r="M1301" i="8"/>
  <c r="O1302" i="8" l="1"/>
  <c r="M1302" i="8"/>
  <c r="O1303" i="8" l="1"/>
  <c r="M1303" i="8"/>
  <c r="O1304" i="8" l="1"/>
  <c r="M1304" i="8"/>
  <c r="O1305" i="8" l="1"/>
  <c r="M1305" i="8"/>
  <c r="O1306" i="8" l="1"/>
  <c r="M1306" i="8"/>
  <c r="O1307" i="8" l="1"/>
  <c r="M1307" i="8"/>
  <c r="O1308" i="8" l="1"/>
  <c r="M1308" i="8"/>
  <c r="O1309" i="8" l="1"/>
  <c r="M1309" i="8"/>
  <c r="O1310" i="8" l="1"/>
  <c r="M1310" i="8"/>
  <c r="O1311" i="8" l="1"/>
  <c r="M1311" i="8"/>
  <c r="O1312" i="8" l="1"/>
  <c r="M1312" i="8"/>
  <c r="O1313" i="8" l="1"/>
  <c r="M1313" i="8"/>
  <c r="O1314" i="8" l="1"/>
  <c r="M1314" i="8"/>
  <c r="O1315" i="8" l="1"/>
  <c r="M1315" i="8"/>
  <c r="O1316" i="8" l="1"/>
  <c r="M1316" i="8"/>
  <c r="O1317" i="8" l="1"/>
  <c r="M1317" i="8"/>
  <c r="O1318" i="8" l="1"/>
  <c r="M1318" i="8"/>
  <c r="O1319" i="8" l="1"/>
  <c r="M1319" i="8"/>
  <c r="O1320" i="8" l="1"/>
  <c r="M1320" i="8"/>
  <c r="O1321" i="8" l="1"/>
  <c r="M1321" i="8"/>
  <c r="O1322" i="8" l="1"/>
  <c r="M1322" i="8"/>
  <c r="O1323" i="8" l="1"/>
  <c r="M1323" i="8"/>
  <c r="O1324" i="8" l="1"/>
  <c r="M1324" i="8"/>
  <c r="O1325" i="8" l="1"/>
  <c r="M1325" i="8"/>
  <c r="O1326" i="8" l="1"/>
  <c r="M1326" i="8"/>
  <c r="O1327" i="8" l="1"/>
  <c r="M1327" i="8"/>
  <c r="O1328" i="8" l="1"/>
  <c r="M1328" i="8"/>
  <c r="O1329" i="8" l="1"/>
  <c r="M1329" i="8"/>
  <c r="O1330" i="8" l="1"/>
  <c r="M1330" i="8"/>
  <c r="O1331" i="8" l="1"/>
  <c r="M1331" i="8"/>
  <c r="O1332" i="8" l="1"/>
  <c r="M1332" i="8"/>
  <c r="O1333" i="8" l="1"/>
  <c r="M1333" i="8"/>
  <c r="O1334" i="8" l="1"/>
  <c r="M1334" i="8"/>
  <c r="O1335" i="8" l="1"/>
  <c r="M1335" i="8"/>
  <c r="O1336" i="8" l="1"/>
  <c r="M1336" i="8"/>
  <c r="O1337" i="8" l="1"/>
  <c r="M1337" i="8"/>
  <c r="O1338" i="8" l="1"/>
  <c r="M1338" i="8"/>
  <c r="O1339" i="8" l="1"/>
  <c r="M1339" i="8"/>
  <c r="O1340" i="8" l="1"/>
  <c r="M1340" i="8"/>
  <c r="O1341" i="8" l="1"/>
  <c r="M1341" i="8"/>
  <c r="O1342" i="8" l="1"/>
  <c r="M1342" i="8"/>
  <c r="O1343" i="8" l="1"/>
  <c r="M1343" i="8"/>
  <c r="O1344" i="8" l="1"/>
  <c r="M1344" i="8"/>
  <c r="O1345" i="8" l="1"/>
  <c r="M1345" i="8"/>
  <c r="O1346" i="8" l="1"/>
  <c r="M1346" i="8"/>
  <c r="O1347" i="8" l="1"/>
  <c r="M1347" i="8"/>
  <c r="O1348" i="8" l="1"/>
  <c r="M1348" i="8"/>
  <c r="O1349" i="8" l="1"/>
  <c r="M1349" i="8"/>
  <c r="O1350" i="8" l="1"/>
  <c r="M1350" i="8"/>
  <c r="O1351" i="8" l="1"/>
  <c r="M1351" i="8"/>
  <c r="O1352" i="8" l="1"/>
  <c r="M1352" i="8"/>
  <c r="O1353" i="8" l="1"/>
  <c r="M1353" i="8"/>
  <c r="O1354" i="8" l="1"/>
  <c r="M1354" i="8"/>
  <c r="O1355" i="8" l="1"/>
  <c r="M1355" i="8"/>
  <c r="O1356" i="8" l="1"/>
  <c r="M1356" i="8"/>
  <c r="O1357" i="8" l="1"/>
  <c r="M1357" i="8"/>
  <c r="O1358" i="8" l="1"/>
  <c r="M1358" i="8"/>
  <c r="O1359" i="8" l="1"/>
  <c r="M1359" i="8"/>
  <c r="O1360" i="8" l="1"/>
  <c r="M1360" i="8"/>
  <c r="O1361" i="8" l="1"/>
  <c r="M1361" i="8"/>
  <c r="O1362" i="8" l="1"/>
  <c r="M1362" i="8"/>
  <c r="O1363" i="8" l="1"/>
  <c r="M1363" i="8"/>
  <c r="O1364" i="8" l="1"/>
  <c r="M1364" i="8"/>
  <c r="O1365" i="8" l="1"/>
  <c r="M1365" i="8"/>
  <c r="O1366" i="8" l="1"/>
  <c r="M1366" i="8"/>
  <c r="O1367" i="8" l="1"/>
  <c r="M1367" i="8"/>
  <c r="O1368" i="8" l="1"/>
  <c r="M1368" i="8"/>
  <c r="O1369" i="8" l="1"/>
  <c r="M1369" i="8"/>
  <c r="O1370" i="8" l="1"/>
  <c r="M1370" i="8"/>
  <c r="O1371" i="8" l="1"/>
  <c r="M1371" i="8"/>
  <c r="O1372" i="8" l="1"/>
  <c r="M1372" i="8"/>
  <c r="O1373" i="8" l="1"/>
  <c r="M1373" i="8"/>
  <c r="O1374" i="8" l="1"/>
  <c r="M1374" i="8"/>
  <c r="O1375" i="8" l="1"/>
  <c r="M1375" i="8"/>
  <c r="O1376" i="8" l="1"/>
  <c r="M1376" i="8"/>
  <c r="O1377" i="8" l="1"/>
  <c r="M1377" i="8"/>
  <c r="O1378" i="8" l="1"/>
  <c r="M1378" i="8"/>
  <c r="O1379" i="8" l="1"/>
  <c r="M1379" i="8"/>
  <c r="O1380" i="8" l="1"/>
  <c r="M1380" i="8"/>
  <c r="O1381" i="8" l="1"/>
  <c r="M1381" i="8"/>
  <c r="O1382" i="8" l="1"/>
  <c r="M1382" i="8"/>
  <c r="O1383" i="8" l="1"/>
  <c r="M1383" i="8"/>
  <c r="O1384" i="8" l="1"/>
  <c r="M1384" i="8"/>
  <c r="O1385" i="8" l="1"/>
  <c r="M1385" i="8"/>
  <c r="O1386" i="8" l="1"/>
  <c r="M1386" i="8"/>
  <c r="O1387" i="8" l="1"/>
  <c r="M1387" i="8"/>
  <c r="O1388" i="8" l="1"/>
  <c r="M1388" i="8"/>
  <c r="O1389" i="8" l="1"/>
  <c r="M1389" i="8"/>
  <c r="O1390" i="8" l="1"/>
  <c r="M1390" i="8"/>
  <c r="O1391" i="8" l="1"/>
  <c r="M1391" i="8"/>
  <c r="O1392" i="8" l="1"/>
  <c r="M1392" i="8"/>
  <c r="O1393" i="8" l="1"/>
  <c r="M1393" i="8"/>
  <c r="O1394" i="8" l="1"/>
  <c r="M1394" i="8"/>
  <c r="O1395" i="8" l="1"/>
  <c r="M1395" i="8"/>
  <c r="O1396" i="8" l="1"/>
  <c r="M1396" i="8"/>
  <c r="O1397" i="8" l="1"/>
  <c r="M1397" i="8"/>
  <c r="O1398" i="8" l="1"/>
  <c r="M1398" i="8"/>
  <c r="O1399" i="8" l="1"/>
  <c r="M1399" i="8"/>
  <c r="O1400" i="8" l="1"/>
  <c r="M1400" i="8"/>
  <c r="O1401" i="8" l="1"/>
  <c r="M1401" i="8"/>
  <c r="O1402" i="8" l="1"/>
  <c r="M1402" i="8"/>
  <c r="O1403" i="8" l="1"/>
  <c r="M1403" i="8"/>
  <c r="O1404" i="8" l="1"/>
  <c r="M1404" i="8"/>
  <c r="O1405" i="8" l="1"/>
  <c r="M1405" i="8"/>
  <c r="O1406" i="8" l="1"/>
  <c r="M1406" i="8"/>
  <c r="O1407" i="8" l="1"/>
  <c r="M1407" i="8"/>
  <c r="O1408" i="8" l="1"/>
  <c r="M1408" i="8"/>
  <c r="O1409" i="8" l="1"/>
  <c r="M1409" i="8"/>
  <c r="O1410" i="8" l="1"/>
  <c r="M1410" i="8"/>
  <c r="O1411" i="8" l="1"/>
  <c r="M1411" i="8"/>
  <c r="O1412" i="8" l="1"/>
  <c r="M1412" i="8"/>
  <c r="O1413" i="8" l="1"/>
  <c r="M1413" i="8"/>
  <c r="O1414" i="8" l="1"/>
  <c r="M1414" i="8"/>
  <c r="O1415" i="8" l="1"/>
  <c r="M1415" i="8"/>
  <c r="O1416" i="8" l="1"/>
  <c r="M1416" i="8"/>
  <c r="O1417" i="8" l="1"/>
  <c r="M1417" i="8"/>
  <c r="O1418" i="8" l="1"/>
  <c r="M1418" i="8"/>
  <c r="O1419" i="8" l="1"/>
  <c r="M1419" i="8"/>
  <c r="O1420" i="8" l="1"/>
  <c r="M1420" i="8"/>
  <c r="O1421" i="8" l="1"/>
  <c r="M1421" i="8"/>
  <c r="O1422" i="8" l="1"/>
  <c r="M1422" i="8"/>
  <c r="O1423" i="8" l="1"/>
  <c r="M1423" i="8"/>
  <c r="O1424" i="8" l="1"/>
  <c r="M1424" i="8"/>
  <c r="O1425" i="8" l="1"/>
  <c r="M1425" i="8"/>
  <c r="O1426" i="8" l="1"/>
  <c r="M1426" i="8"/>
  <c r="O1427" i="8" l="1"/>
  <c r="M1427" i="8"/>
  <c r="O1428" i="8" l="1"/>
  <c r="M1428" i="8"/>
  <c r="O1429" i="8" l="1"/>
  <c r="M1429" i="8"/>
  <c r="O1430" i="8" l="1"/>
  <c r="M1430" i="8"/>
  <c r="O1431" i="8" l="1"/>
  <c r="M1431" i="8"/>
  <c r="O1432" i="8" l="1"/>
  <c r="M1432" i="8"/>
  <c r="O1433" i="8" l="1"/>
  <c r="M1433" i="8"/>
  <c r="O1434" i="8" l="1"/>
  <c r="M1434" i="8"/>
  <c r="O1435" i="8" l="1"/>
  <c r="M1435" i="8"/>
  <c r="O1436" i="8" l="1"/>
  <c r="M1436" i="8"/>
  <c r="O1437" i="8" l="1"/>
  <c r="M1437" i="8"/>
  <c r="O1438" i="8" l="1"/>
  <c r="M1438" i="8"/>
  <c r="O1439" i="8" l="1"/>
  <c r="M1439" i="8"/>
  <c r="O1440" i="8" l="1"/>
  <c r="M1440" i="8"/>
  <c r="O1441" i="8" l="1"/>
  <c r="M1441" i="8"/>
  <c r="O1442" i="8" l="1"/>
  <c r="M1442" i="8"/>
  <c r="O1443" i="8" l="1"/>
  <c r="M1443" i="8"/>
  <c r="O1444" i="8" l="1"/>
  <c r="M1444" i="8"/>
  <c r="O1445" i="8" l="1"/>
  <c r="M1445" i="8"/>
  <c r="O1446" i="8" l="1"/>
  <c r="M1446" i="8"/>
  <c r="O1447" i="8" l="1"/>
  <c r="M1447" i="8"/>
  <c r="O1448" i="8" l="1"/>
  <c r="M1448" i="8"/>
  <c r="O1449" i="8" l="1"/>
  <c r="M1449" i="8"/>
  <c r="O1450" i="8" l="1"/>
  <c r="M1450" i="8"/>
  <c r="O1451" i="8" l="1"/>
  <c r="M1451" i="8"/>
  <c r="O1452" i="8" l="1"/>
  <c r="M1452" i="8"/>
  <c r="O1453" i="8" l="1"/>
  <c r="M1453" i="8"/>
  <c r="O1454" i="8" l="1"/>
  <c r="M1454" i="8"/>
  <c r="O1455" i="8" l="1"/>
  <c r="M1455" i="8"/>
  <c r="O1456" i="8" l="1"/>
  <c r="M1456" i="8"/>
  <c r="O1457" i="8" l="1"/>
  <c r="M1457" i="8"/>
  <c r="O1458" i="8" l="1"/>
  <c r="M1458" i="8"/>
  <c r="O1459" i="8" l="1"/>
  <c r="M1459" i="8"/>
  <c r="O1460" i="8" l="1"/>
  <c r="M1460" i="8"/>
  <c r="O1461" i="8" l="1"/>
  <c r="M1461" i="8"/>
  <c r="O1462" i="8" l="1"/>
  <c r="M1462" i="8"/>
  <c r="O1463" i="8" l="1"/>
  <c r="M1463" i="8"/>
  <c r="O1464" i="8" l="1"/>
  <c r="M1464" i="8"/>
  <c r="O1465" i="8" l="1"/>
  <c r="M1465" i="8"/>
  <c r="O1466" i="8" l="1"/>
  <c r="M1466" i="8"/>
  <c r="O1467" i="8" l="1"/>
  <c r="M1467" i="8"/>
  <c r="O1468" i="8" l="1"/>
  <c r="M1468" i="8"/>
  <c r="O1469" i="8" l="1"/>
  <c r="M1469" i="8"/>
  <c r="O1470" i="8" l="1"/>
  <c r="M1470" i="8"/>
  <c r="O1471" i="8" l="1"/>
  <c r="M1471" i="8"/>
  <c r="O1472" i="8" l="1"/>
  <c r="M1472" i="8"/>
  <c r="O1473" i="8" l="1"/>
  <c r="M1473" i="8"/>
  <c r="O1474" i="8" l="1"/>
  <c r="M1474" i="8"/>
  <c r="O1475" i="8" l="1"/>
  <c r="M1475" i="8"/>
  <c r="O1476" i="8" l="1"/>
  <c r="M1476" i="8"/>
  <c r="O1477" i="8" l="1"/>
  <c r="M1477" i="8"/>
  <c r="O1478" i="8" l="1"/>
  <c r="M1478" i="8"/>
  <c r="O1479" i="8" l="1"/>
  <c r="M1479" i="8"/>
  <c r="O1480" i="8" l="1"/>
  <c r="M1480" i="8"/>
  <c r="O1481" i="8" l="1"/>
  <c r="M1481" i="8"/>
  <c r="O1482" i="8" l="1"/>
  <c r="M1482" i="8"/>
  <c r="O1483" i="8" l="1"/>
  <c r="M1483" i="8"/>
  <c r="O1484" i="8" l="1"/>
  <c r="M1484" i="8"/>
  <c r="O1485" i="8" l="1"/>
  <c r="M1485" i="8"/>
  <c r="O1486" i="8" l="1"/>
  <c r="M1486" i="8"/>
  <c r="O1487" i="8" l="1"/>
  <c r="M1487" i="8"/>
  <c r="O1488" i="8" l="1"/>
  <c r="M1488" i="8"/>
  <c r="O1489" i="8" l="1"/>
  <c r="M1489" i="8"/>
  <c r="O1490" i="8" l="1"/>
  <c r="M1490" i="8"/>
  <c r="O1491" i="8" l="1"/>
  <c r="M1491" i="8"/>
  <c r="O1492" i="8" l="1"/>
  <c r="M1492" i="8"/>
  <c r="O1493" i="8" l="1"/>
  <c r="M1493" i="8"/>
  <c r="O1494" i="8" l="1"/>
  <c r="M1494" i="8"/>
  <c r="O1495" i="8" l="1"/>
  <c r="M1495" i="8"/>
  <c r="O1496" i="8" l="1"/>
  <c r="M1496" i="8"/>
  <c r="O1497" i="8" l="1"/>
  <c r="M1497" i="8"/>
  <c r="O1498" i="8" l="1"/>
  <c r="M1498" i="8"/>
  <c r="O1499" i="8" l="1"/>
  <c r="M1499" i="8"/>
  <c r="O1500" i="8" l="1"/>
  <c r="M1500" i="8"/>
  <c r="O1501" i="8" l="1"/>
  <c r="M1501" i="8"/>
  <c r="O1502" i="8" l="1"/>
  <c r="M1502" i="8"/>
  <c r="O1503" i="8" l="1"/>
  <c r="M1503" i="8"/>
  <c r="O1504" i="8" l="1"/>
  <c r="M1504" i="8"/>
  <c r="O1505" i="8" l="1"/>
  <c r="M1505" i="8"/>
  <c r="O1506" i="8" l="1"/>
  <c r="M1506" i="8"/>
  <c r="O1507" i="8" l="1"/>
  <c r="M1507" i="8"/>
  <c r="O1508" i="8" l="1"/>
  <c r="M1508" i="8"/>
  <c r="O1509" i="8" l="1"/>
  <c r="M1509" i="8"/>
  <c r="O1510" i="8" l="1"/>
  <c r="M1510" i="8"/>
  <c r="O1511" i="8" l="1"/>
  <c r="M1511" i="8"/>
  <c r="O1512" i="8" l="1"/>
  <c r="M1512" i="8"/>
  <c r="O1513" i="8" l="1"/>
  <c r="M1513" i="8"/>
  <c r="O1514" i="8" l="1"/>
  <c r="M1514" i="8"/>
  <c r="O1515" i="8" l="1"/>
  <c r="M1515" i="8"/>
  <c r="O1516" i="8" l="1"/>
  <c r="M1516" i="8"/>
  <c r="O1517" i="8" l="1"/>
  <c r="M1517" i="8"/>
  <c r="O1518" i="8" l="1"/>
  <c r="M1518" i="8"/>
  <c r="O1519" i="8" l="1"/>
  <c r="M1519" i="8"/>
  <c r="O1520" i="8" l="1"/>
  <c r="M1520" i="8"/>
  <c r="O1521" i="8" l="1"/>
  <c r="M1521" i="8"/>
  <c r="O1522" i="8" l="1"/>
  <c r="M1522" i="8"/>
  <c r="O1523" i="8" l="1"/>
  <c r="M1523" i="8"/>
  <c r="O1524" i="8" l="1"/>
  <c r="M1524" i="8"/>
  <c r="O1525" i="8" l="1"/>
  <c r="M1525" i="8"/>
  <c r="O1526" i="8" l="1"/>
  <c r="M1526" i="8"/>
  <c r="O1527" i="8" l="1"/>
  <c r="M1527" i="8"/>
  <c r="O1528" i="8" l="1"/>
  <c r="M1528" i="8"/>
  <c r="O1529" i="8" l="1"/>
  <c r="M1529" i="8"/>
  <c r="O1530" i="8" l="1"/>
  <c r="M1530" i="8"/>
  <c r="O1531" i="8" l="1"/>
  <c r="M1531" i="8"/>
  <c r="O1532" i="8" l="1"/>
  <c r="M1532" i="8"/>
  <c r="O1533" i="8" l="1"/>
  <c r="M1533" i="8"/>
  <c r="O1534" i="8" l="1"/>
  <c r="M1534" i="8"/>
  <c r="O1535" i="8" l="1"/>
  <c r="M1535" i="8"/>
  <c r="O1536" i="8" l="1"/>
  <c r="M1536" i="8"/>
  <c r="O1537" i="8" l="1"/>
  <c r="M1537" i="8"/>
  <c r="O1538" i="8" l="1"/>
  <c r="M1538" i="8"/>
  <c r="O1539" i="8" l="1"/>
  <c r="M1539" i="8"/>
  <c r="O1540" i="8" l="1"/>
  <c r="M1540" i="8"/>
  <c r="O1541" i="8" l="1"/>
  <c r="M1541" i="8"/>
  <c r="O1542" i="8" l="1"/>
  <c r="M1542" i="8"/>
  <c r="O1543" i="8" l="1"/>
  <c r="M1543" i="8"/>
  <c r="O1544" i="8" l="1"/>
  <c r="M1544" i="8"/>
  <c r="O1545" i="8" l="1"/>
  <c r="M1545" i="8"/>
  <c r="O1546" i="8" l="1"/>
  <c r="M1546" i="8"/>
  <c r="O1547" i="8" l="1"/>
  <c r="M1547" i="8"/>
  <c r="O1548" i="8" l="1"/>
  <c r="M1548" i="8"/>
  <c r="O1549" i="8" l="1"/>
  <c r="M1549" i="8"/>
  <c r="O1550" i="8" l="1"/>
  <c r="M1550" i="8"/>
  <c r="O1551" i="8" l="1"/>
  <c r="M1551" i="8"/>
  <c r="O1552" i="8" l="1"/>
  <c r="M1552" i="8"/>
  <c r="O1553" i="8" l="1"/>
  <c r="M1553" i="8"/>
  <c r="O1554" i="8" l="1"/>
  <c r="M1554" i="8"/>
  <c r="O1555" i="8" l="1"/>
  <c r="M1555" i="8"/>
  <c r="O1556" i="8" l="1"/>
  <c r="M1556" i="8"/>
  <c r="O1557" i="8" l="1"/>
  <c r="M1557" i="8"/>
  <c r="O1558" i="8" l="1"/>
  <c r="M1558" i="8"/>
  <c r="O1559" i="8" l="1"/>
  <c r="M1559" i="8"/>
  <c r="O1560" i="8" l="1"/>
  <c r="M1560" i="8"/>
  <c r="O1561" i="8" l="1"/>
  <c r="M1561" i="8"/>
  <c r="O1562" i="8" l="1"/>
  <c r="M1562" i="8"/>
  <c r="O1563" i="8" l="1"/>
  <c r="M1563" i="8"/>
  <c r="O1564" i="8" l="1"/>
  <c r="M1564" i="8"/>
  <c r="O1565" i="8" l="1"/>
  <c r="M1565" i="8"/>
  <c r="O1566" i="8" l="1"/>
  <c r="M1566" i="8"/>
  <c r="O1567" i="8" l="1"/>
  <c r="M1567" i="8"/>
  <c r="O1568" i="8" l="1"/>
  <c r="M1568" i="8"/>
  <c r="O1569" i="8" l="1"/>
  <c r="M1569" i="8"/>
  <c r="O1570" i="8" l="1"/>
  <c r="M1570" i="8"/>
  <c r="O1571" i="8" l="1"/>
  <c r="M1571" i="8"/>
  <c r="O1572" i="8" l="1"/>
  <c r="M1572" i="8"/>
  <c r="O1573" i="8" l="1"/>
  <c r="M1573" i="8"/>
  <c r="O1574" i="8" l="1"/>
  <c r="M1574" i="8"/>
  <c r="O1575" i="8" l="1"/>
  <c r="M1575" i="8"/>
  <c r="O1576" i="8" l="1"/>
  <c r="M1576" i="8"/>
  <c r="O1577" i="8" l="1"/>
  <c r="M1577" i="8"/>
  <c r="O1578" i="8" l="1"/>
  <c r="M1578" i="8"/>
  <c r="O1579" i="8" l="1"/>
  <c r="M1579" i="8"/>
  <c r="O1580" i="8" l="1"/>
  <c r="M1580" i="8"/>
  <c r="O1581" i="8" l="1"/>
  <c r="M1581" i="8"/>
  <c r="O1582" i="8" l="1"/>
  <c r="M1582" i="8"/>
  <c r="O1583" i="8" l="1"/>
  <c r="M1583" i="8"/>
  <c r="O1584" i="8" l="1"/>
  <c r="M1584" i="8"/>
  <c r="O1585" i="8" l="1"/>
  <c r="M1585" i="8"/>
  <c r="O1586" i="8" l="1"/>
  <c r="M1586" i="8"/>
  <c r="O1587" i="8" l="1"/>
  <c r="M1587" i="8"/>
  <c r="O1588" i="8" l="1"/>
  <c r="M1588" i="8"/>
  <c r="O1589" i="8" l="1"/>
  <c r="M1589" i="8"/>
  <c r="O1590" i="8" l="1"/>
  <c r="M1590" i="8"/>
  <c r="O1591" i="8" l="1"/>
  <c r="M1591" i="8"/>
  <c r="O1592" i="8" l="1"/>
  <c r="M1592" i="8"/>
  <c r="O1593" i="8" l="1"/>
  <c r="M1593" i="8"/>
  <c r="O1594" i="8" l="1"/>
  <c r="M1594" i="8"/>
  <c r="O1595" i="8" l="1"/>
  <c r="M1595" i="8"/>
  <c r="O1596" i="8" l="1"/>
  <c r="M1596" i="8"/>
  <c r="O1597" i="8" l="1"/>
  <c r="M1597" i="8"/>
  <c r="O1598" i="8" l="1"/>
  <c r="M1598" i="8"/>
  <c r="O1599" i="8" l="1"/>
  <c r="M1599" i="8"/>
  <c r="O1600" i="8" l="1"/>
  <c r="M1600" i="8"/>
  <c r="O1601" i="8" l="1"/>
  <c r="M1601" i="8"/>
  <c r="O1602" i="8" l="1"/>
  <c r="M1602" i="8"/>
  <c r="O1603" i="8" l="1"/>
  <c r="M1603" i="8"/>
  <c r="O1604" i="8" l="1"/>
  <c r="M1604" i="8"/>
  <c r="O1605" i="8" l="1"/>
  <c r="M1605" i="8"/>
  <c r="O1606" i="8" l="1"/>
  <c r="M1606" i="8"/>
  <c r="O1607" i="8" l="1"/>
  <c r="M1607" i="8"/>
  <c r="O1608" i="8" l="1"/>
  <c r="M1608" i="8"/>
  <c r="O1609" i="8" l="1"/>
  <c r="M1609" i="8"/>
  <c r="O1610" i="8" l="1"/>
  <c r="M1610" i="8"/>
  <c r="O1611" i="8" l="1"/>
  <c r="M1611" i="8"/>
  <c r="O1612" i="8" l="1"/>
  <c r="M1612" i="8"/>
  <c r="O1613" i="8" l="1"/>
  <c r="M1613" i="8"/>
  <c r="O1614" i="8" l="1"/>
  <c r="M1614" i="8"/>
  <c r="O1615" i="8" l="1"/>
  <c r="M1615" i="8"/>
  <c r="O1616" i="8" l="1"/>
  <c r="M1616" i="8"/>
  <c r="O1617" i="8" l="1"/>
  <c r="M1617" i="8"/>
  <c r="O1618" i="8" l="1"/>
  <c r="M1618" i="8"/>
  <c r="O1619" i="8" l="1"/>
  <c r="M1619" i="8"/>
  <c r="O1620" i="8" l="1"/>
  <c r="M1620" i="8"/>
  <c r="O1621" i="8" l="1"/>
  <c r="M1621" i="8"/>
  <c r="O1622" i="8" l="1"/>
  <c r="M1622" i="8"/>
  <c r="O1623" i="8" l="1"/>
  <c r="M1623" i="8"/>
  <c r="O1624" i="8" l="1"/>
  <c r="M1624" i="8"/>
  <c r="O1625" i="8" l="1"/>
  <c r="M1625" i="8"/>
  <c r="O1626" i="8" l="1"/>
  <c r="M1626" i="8"/>
  <c r="O1627" i="8" l="1"/>
  <c r="M1627" i="8"/>
  <c r="O1628" i="8" l="1"/>
  <c r="M1628" i="8"/>
  <c r="O1629" i="8" l="1"/>
  <c r="M1629" i="8"/>
  <c r="O1630" i="8" l="1"/>
  <c r="M1630" i="8"/>
  <c r="O1631" i="8" l="1"/>
  <c r="M1631" i="8"/>
  <c r="O1632" i="8" l="1"/>
  <c r="M1632" i="8"/>
  <c r="O1633" i="8" l="1"/>
  <c r="M1633" i="8"/>
  <c r="O1634" i="8" l="1"/>
  <c r="M1634" i="8"/>
  <c r="O1635" i="8" l="1"/>
  <c r="M1635" i="8"/>
  <c r="O1636" i="8" l="1"/>
  <c r="M1636" i="8"/>
  <c r="O1637" i="8" l="1"/>
  <c r="M1637" i="8"/>
  <c r="O1638" i="8" l="1"/>
  <c r="M1638" i="8"/>
  <c r="O1639" i="8" l="1"/>
  <c r="M1639" i="8"/>
  <c r="O1640" i="8" l="1"/>
  <c r="M1640" i="8"/>
  <c r="O1641" i="8" l="1"/>
  <c r="M1641" i="8"/>
  <c r="O1642" i="8" l="1"/>
  <c r="M1642" i="8"/>
  <c r="O1643" i="8" l="1"/>
  <c r="M1643" i="8"/>
  <c r="O1644" i="8" l="1"/>
  <c r="M1644" i="8"/>
  <c r="O1645" i="8" l="1"/>
  <c r="M1645" i="8"/>
  <c r="O1646" i="8" l="1"/>
  <c r="M1646" i="8"/>
  <c r="O1647" i="8" l="1"/>
  <c r="M1647" i="8"/>
  <c r="O1648" i="8" l="1"/>
  <c r="M1648" i="8"/>
  <c r="O1649" i="8" l="1"/>
  <c r="M1649" i="8"/>
  <c r="O1650" i="8" l="1"/>
  <c r="M1650" i="8"/>
  <c r="O1651" i="8" l="1"/>
  <c r="M1651" i="8"/>
  <c r="O1652" i="8" l="1"/>
  <c r="M1652" i="8"/>
  <c r="O1653" i="8" l="1"/>
  <c r="M1653" i="8"/>
  <c r="O1654" i="8" l="1"/>
  <c r="M1654" i="8"/>
  <c r="O1655" i="8" l="1"/>
  <c r="M1655" i="8"/>
  <c r="O1656" i="8" l="1"/>
  <c r="M1656" i="8"/>
  <c r="O1657" i="8" l="1"/>
  <c r="M1657" i="8"/>
  <c r="O1658" i="8" l="1"/>
  <c r="M1658" i="8"/>
  <c r="O1659" i="8" l="1"/>
  <c r="M1659" i="8"/>
  <c r="O1660" i="8" l="1"/>
  <c r="M1660" i="8"/>
  <c r="O1661" i="8" l="1"/>
  <c r="M1661" i="8"/>
  <c r="O1662" i="8" l="1"/>
  <c r="M1662" i="8"/>
  <c r="O1663" i="8" l="1"/>
  <c r="M1663" i="8"/>
  <c r="O1664" i="8" l="1"/>
  <c r="M1664" i="8"/>
  <c r="O1665" i="8" l="1"/>
  <c r="M1665" i="8"/>
  <c r="O1666" i="8" l="1"/>
  <c r="M1666" i="8"/>
  <c r="O1667" i="8" l="1"/>
  <c r="M1667" i="8"/>
  <c r="O1668" i="8" l="1"/>
  <c r="M1668" i="8"/>
  <c r="O1669" i="8" l="1"/>
  <c r="M1669" i="8"/>
  <c r="O1670" i="8" l="1"/>
  <c r="M1670" i="8"/>
  <c r="O1671" i="8" l="1"/>
  <c r="M1671" i="8"/>
  <c r="O1672" i="8" l="1"/>
  <c r="M1672" i="8"/>
  <c r="O1673" i="8" l="1"/>
  <c r="M1673" i="8"/>
  <c r="O1674" i="8" l="1"/>
  <c r="M1674" i="8"/>
  <c r="O1675" i="8" l="1"/>
  <c r="M1675" i="8"/>
  <c r="O1676" i="8" l="1"/>
  <c r="M1676" i="8"/>
  <c r="O1677" i="8" l="1"/>
  <c r="M1677" i="8"/>
  <c r="O1678" i="8" l="1"/>
  <c r="M1678" i="8"/>
  <c r="O1679" i="8" l="1"/>
  <c r="M1679" i="8"/>
  <c r="O1680" i="8" l="1"/>
  <c r="M1680" i="8"/>
  <c r="O1681" i="8" l="1"/>
  <c r="M1681" i="8"/>
  <c r="O1682" i="8" l="1"/>
  <c r="M1682" i="8"/>
  <c r="O1683" i="8" l="1"/>
  <c r="M1683" i="8"/>
  <c r="U27" i="8" l="1"/>
  <c r="O1684" i="8"/>
  <c r="M1684" i="8"/>
  <c r="O1685" i="8" l="1"/>
  <c r="M1685" i="8"/>
  <c r="O1686" i="8" l="1"/>
  <c r="M1686" i="8"/>
  <c r="O1687" i="8" l="1"/>
  <c r="M1687" i="8"/>
  <c r="O1688" i="8" l="1"/>
  <c r="M1688" i="8"/>
  <c r="O1689" i="8" l="1"/>
  <c r="M1689" i="8"/>
  <c r="O1690" i="8" l="1"/>
  <c r="M1690" i="8"/>
  <c r="O1691" i="8" l="1"/>
  <c r="M1691" i="8"/>
  <c r="O1692" i="8" l="1"/>
  <c r="M1692" i="8"/>
  <c r="O1693" i="8" l="1"/>
  <c r="M1693" i="8"/>
  <c r="O1694" i="8" l="1"/>
  <c r="M1694" i="8"/>
  <c r="O1695" i="8" l="1"/>
  <c r="M1695" i="8"/>
  <c r="O1696" i="8" l="1"/>
  <c r="M1696" i="8"/>
  <c r="O1697" i="8" l="1"/>
  <c r="M1697" i="8"/>
  <c r="O1698" i="8" l="1"/>
  <c r="M1698" i="8"/>
  <c r="O1699" i="8" l="1"/>
  <c r="M1699" i="8"/>
  <c r="O1700" i="8" l="1"/>
  <c r="M1700" i="8"/>
  <c r="O1701" i="8" l="1"/>
  <c r="M1701" i="8"/>
  <c r="O1702" i="8" l="1"/>
  <c r="M1702" i="8"/>
  <c r="O1703" i="8" l="1"/>
  <c r="M1703" i="8"/>
  <c r="O1704" i="8" l="1"/>
  <c r="M1704" i="8"/>
  <c r="O1705" i="8" l="1"/>
  <c r="M1705" i="8"/>
  <c r="O1706" i="8" l="1"/>
  <c r="M1706" i="8"/>
  <c r="O1707" i="8" l="1"/>
  <c r="M1707" i="8"/>
  <c r="O1708" i="8" l="1"/>
  <c r="M1708" i="8"/>
  <c r="O1709" i="8" l="1"/>
  <c r="M1709" i="8"/>
  <c r="O1710" i="8" l="1"/>
  <c r="M1710" i="8"/>
  <c r="O1711" i="8" l="1"/>
  <c r="M1711" i="8"/>
  <c r="O1712" i="8" l="1"/>
  <c r="M1712" i="8"/>
  <c r="O1713" i="8" l="1"/>
  <c r="M1713" i="8"/>
  <c r="O1714" i="8" l="1"/>
  <c r="M1714" i="8"/>
  <c r="O1715" i="8" l="1"/>
  <c r="M1715" i="8"/>
  <c r="O1716" i="8" l="1"/>
  <c r="M1716" i="8"/>
  <c r="O1717" i="8" l="1"/>
  <c r="M1717" i="8"/>
  <c r="O1718" i="8" l="1"/>
  <c r="M1718" i="8"/>
  <c r="O1719" i="8" l="1"/>
  <c r="M1719" i="8"/>
  <c r="O1720" i="8" l="1"/>
  <c r="M1720" i="8"/>
  <c r="O1721" i="8" l="1"/>
  <c r="M1721" i="8"/>
  <c r="O1722" i="8" l="1"/>
  <c r="M1722" i="8"/>
  <c r="O1723" i="8" l="1"/>
  <c r="M1723" i="8"/>
  <c r="O1724" i="8" l="1"/>
  <c r="M1724" i="8"/>
  <c r="O1725" i="8" l="1"/>
  <c r="M1725" i="8"/>
  <c r="O1726" i="8" l="1"/>
  <c r="M1726" i="8"/>
  <c r="O1727" i="8" l="1"/>
  <c r="M1727" i="8"/>
  <c r="O1728" i="8" l="1"/>
  <c r="M1728" i="8"/>
  <c r="O1729" i="8" l="1"/>
  <c r="M1729" i="8"/>
  <c r="O1730" i="8" l="1"/>
  <c r="M1730" i="8"/>
  <c r="O1731" i="8" l="1"/>
  <c r="M1731" i="8"/>
  <c r="O1732" i="8" l="1"/>
  <c r="M1732" i="8"/>
  <c r="O1733" i="8" l="1"/>
  <c r="M1733" i="8"/>
  <c r="O1734" i="8" l="1"/>
  <c r="M1734" i="8"/>
  <c r="O1735" i="8" l="1"/>
  <c r="M1735" i="8"/>
  <c r="O1736" i="8" l="1"/>
  <c r="M1736" i="8"/>
  <c r="O1737" i="8" l="1"/>
  <c r="M1737" i="8"/>
  <c r="O1738" i="8" l="1"/>
  <c r="M1738" i="8"/>
  <c r="O1739" i="8" l="1"/>
  <c r="M1739" i="8"/>
  <c r="O1740" i="8" l="1"/>
  <c r="M1740" i="8"/>
  <c r="O1741" i="8" l="1"/>
  <c r="M1741" i="8"/>
  <c r="O1742" i="8" l="1"/>
  <c r="M1742" i="8"/>
  <c r="O1743" i="8" l="1"/>
  <c r="M1743" i="8"/>
  <c r="O1744" i="8" l="1"/>
  <c r="M1744" i="8"/>
  <c r="O1745" i="8" l="1"/>
  <c r="M1745" i="8"/>
  <c r="O1746" i="8" l="1"/>
  <c r="M1746" i="8"/>
  <c r="O1747" i="8" l="1"/>
  <c r="M1747" i="8"/>
  <c r="O1748" i="8" l="1"/>
  <c r="M1748" i="8"/>
  <c r="O1749" i="8" l="1"/>
  <c r="M1749" i="8"/>
  <c r="O1750" i="8" l="1"/>
  <c r="M1750" i="8"/>
  <c r="O1751" i="8" l="1"/>
  <c r="M1751" i="8"/>
  <c r="O1752" i="8" l="1"/>
  <c r="M1752" i="8"/>
  <c r="O1753" i="8" l="1"/>
  <c r="M1753" i="8"/>
  <c r="O1754" i="8" l="1"/>
  <c r="M1754" i="8"/>
  <c r="O1755" i="8" l="1"/>
  <c r="M1755" i="8"/>
  <c r="O1756" i="8" l="1"/>
  <c r="M1756" i="8"/>
  <c r="O1757" i="8" l="1"/>
  <c r="M1757" i="8"/>
  <c r="O1758" i="8" l="1"/>
  <c r="M1758" i="8"/>
  <c r="O1759" i="8" l="1"/>
  <c r="M1759" i="8"/>
  <c r="O1760" i="8" l="1"/>
  <c r="M1760" i="8"/>
  <c r="O1761" i="8" l="1"/>
  <c r="M1761" i="8"/>
  <c r="O1762" i="8" l="1"/>
  <c r="M1762" i="8"/>
  <c r="O1763" i="8" l="1"/>
  <c r="M1763" i="8"/>
  <c r="O1764" i="8" l="1"/>
  <c r="M1764" i="8"/>
  <c r="O1765" i="8" l="1"/>
  <c r="M1765" i="8"/>
  <c r="O1766" i="8" l="1"/>
  <c r="M1766" i="8"/>
  <c r="O1767" i="8" l="1"/>
  <c r="M1767" i="8"/>
  <c r="O1768" i="8" l="1"/>
  <c r="M1768" i="8"/>
  <c r="O1769" i="8" l="1"/>
  <c r="M1769" i="8"/>
  <c r="O1770" i="8" l="1"/>
  <c r="M1770" i="8"/>
  <c r="O1771" i="8" l="1"/>
  <c r="M1771" i="8"/>
  <c r="O1772" i="8" l="1"/>
  <c r="M1772" i="8"/>
  <c r="O1773" i="8" l="1"/>
  <c r="M1773" i="8"/>
  <c r="O1774" i="8" l="1"/>
  <c r="M1774" i="8"/>
  <c r="O1775" i="8" l="1"/>
  <c r="M1775" i="8"/>
  <c r="O1776" i="8" l="1"/>
  <c r="M1776" i="8"/>
  <c r="O1777" i="8" l="1"/>
  <c r="M1777" i="8"/>
  <c r="O1778" i="8" l="1"/>
  <c r="M1778" i="8"/>
  <c r="O1779" i="8" l="1"/>
  <c r="M1779" i="8"/>
  <c r="O1780" i="8" l="1"/>
  <c r="M1780" i="8"/>
  <c r="O1781" i="8" l="1"/>
  <c r="M1781" i="8"/>
  <c r="O1782" i="8" l="1"/>
  <c r="M1782" i="8"/>
  <c r="O1783" i="8" l="1"/>
  <c r="M1783" i="8"/>
  <c r="O1784" i="8" l="1"/>
  <c r="M1784" i="8"/>
  <c r="O1785" i="8" l="1"/>
  <c r="M1785" i="8"/>
  <c r="O1786" i="8" l="1"/>
  <c r="M1786" i="8"/>
  <c r="O1787" i="8" l="1"/>
  <c r="M1787" i="8"/>
  <c r="O1788" i="8" l="1"/>
  <c r="M1788" i="8"/>
  <c r="O1789" i="8" l="1"/>
  <c r="M1789" i="8"/>
  <c r="O1790" i="8" l="1"/>
  <c r="M1790" i="8"/>
  <c r="O1791" i="8" l="1"/>
  <c r="M1791" i="8"/>
  <c r="O1792" i="8" l="1"/>
  <c r="M1792" i="8"/>
  <c r="O1793" i="8" l="1"/>
  <c r="M1793" i="8"/>
  <c r="O1794" i="8" l="1"/>
  <c r="M1794" i="8"/>
  <c r="O1795" i="8" l="1"/>
  <c r="M1795" i="8"/>
  <c r="O1796" i="8" l="1"/>
  <c r="M1796" i="8"/>
  <c r="O1797" i="8" l="1"/>
  <c r="M1797" i="8"/>
  <c r="O1798" i="8" l="1"/>
  <c r="M1798" i="8"/>
  <c r="O1799" i="8" l="1"/>
  <c r="M1799" i="8"/>
  <c r="O1800" i="8" l="1"/>
  <c r="M1800" i="8"/>
  <c r="O1801" i="8" l="1"/>
  <c r="M1801" i="8"/>
  <c r="O1802" i="8" l="1"/>
  <c r="M1802" i="8"/>
  <c r="O1803" i="8" l="1"/>
  <c r="M1803" i="8"/>
  <c r="O1804" i="8" l="1"/>
  <c r="M1804" i="8"/>
  <c r="O1805" i="8" l="1"/>
  <c r="M1805" i="8"/>
  <c r="O1806" i="8" l="1"/>
  <c r="M1806" i="8"/>
  <c r="O1807" i="8" l="1"/>
  <c r="M1807" i="8"/>
  <c r="O1808" i="8" l="1"/>
  <c r="M1808" i="8"/>
  <c r="O1809" i="8" l="1"/>
  <c r="M1809" i="8"/>
  <c r="O1810" i="8" l="1"/>
  <c r="M1810" i="8"/>
  <c r="O1811" i="8" l="1"/>
  <c r="M1811" i="8"/>
  <c r="O1812" i="8" l="1"/>
  <c r="M1812" i="8"/>
  <c r="O1813" i="8" l="1"/>
  <c r="M1813" i="8"/>
  <c r="O1814" i="8" l="1"/>
  <c r="M1814" i="8"/>
  <c r="O1815" i="8" l="1"/>
  <c r="M1815" i="8"/>
  <c r="O1816" i="8" l="1"/>
  <c r="M1816" i="8"/>
  <c r="O1817" i="8" l="1"/>
  <c r="M1817" i="8"/>
  <c r="O1818" i="8" l="1"/>
  <c r="M1818" i="8"/>
  <c r="O1819" i="8" l="1"/>
  <c r="M1819" i="8"/>
  <c r="O1820" i="8" l="1"/>
  <c r="M1820" i="8"/>
  <c r="O1821" i="8" l="1"/>
  <c r="M1821" i="8"/>
  <c r="O1822" i="8" l="1"/>
  <c r="M1822" i="8"/>
  <c r="O1823" i="8" l="1"/>
  <c r="M1823" i="8"/>
  <c r="O1824" i="8" l="1"/>
  <c r="M1824" i="8"/>
  <c r="O1825" i="8" l="1"/>
  <c r="M1825" i="8"/>
  <c r="O1826" i="8" l="1"/>
  <c r="M1826" i="8"/>
  <c r="O1827" i="8" l="1"/>
  <c r="M1827" i="8"/>
  <c r="O1828" i="8" l="1"/>
  <c r="M1828" i="8"/>
  <c r="O1829" i="8" l="1"/>
  <c r="M1829" i="8"/>
  <c r="O1830" i="8" l="1"/>
  <c r="M1830" i="8"/>
  <c r="O1831" i="8" l="1"/>
  <c r="M1831" i="8"/>
  <c r="O1832" i="8" l="1"/>
  <c r="M1832" i="8"/>
  <c r="O1833" i="8" l="1"/>
  <c r="M1833" i="8"/>
  <c r="O1834" i="8" l="1"/>
  <c r="M1834" i="8"/>
  <c r="O1835" i="8" l="1"/>
  <c r="M1835" i="8"/>
  <c r="O1836" i="8" l="1"/>
  <c r="M1836" i="8"/>
  <c r="O1837" i="8" l="1"/>
  <c r="M1837" i="8"/>
  <c r="O1838" i="8" l="1"/>
  <c r="M1838" i="8"/>
  <c r="O1839" i="8" l="1"/>
  <c r="M1839" i="8"/>
  <c r="O1840" i="8" l="1"/>
  <c r="M1840" i="8"/>
  <c r="O1841" i="8" l="1"/>
  <c r="M1841" i="8"/>
  <c r="O1842" i="8" l="1"/>
  <c r="M1842" i="8"/>
  <c r="O1843" i="8" l="1"/>
  <c r="M1843" i="8"/>
  <c r="O1844" i="8" l="1"/>
  <c r="M1844" i="8"/>
  <c r="O1845" i="8" l="1"/>
  <c r="M1845" i="8"/>
  <c r="O1846" i="8" l="1"/>
  <c r="M1846" i="8"/>
  <c r="O1847" i="8" l="1"/>
  <c r="M1847" i="8"/>
  <c r="O1848" i="8" l="1"/>
  <c r="M1848" i="8"/>
  <c r="O1849" i="8" l="1"/>
  <c r="M1849" i="8"/>
  <c r="O1850" i="8" l="1"/>
  <c r="M1850" i="8"/>
  <c r="O1851" i="8" l="1"/>
  <c r="M1851" i="8"/>
  <c r="O1852" i="8" l="1"/>
  <c r="M1852" i="8"/>
  <c r="O1853" i="8" l="1"/>
  <c r="M1853" i="8"/>
  <c r="O1854" i="8" l="1"/>
  <c r="M1854" i="8"/>
  <c r="O1855" i="8" l="1"/>
  <c r="M1855" i="8"/>
  <c r="O1856" i="8" l="1"/>
  <c r="M1856" i="8"/>
  <c r="O1857" i="8" l="1"/>
  <c r="M1857" i="8"/>
  <c r="O1858" i="8" l="1"/>
  <c r="M1858" i="8"/>
  <c r="O1859" i="8" l="1"/>
  <c r="M1859" i="8"/>
  <c r="O1860" i="8" l="1"/>
  <c r="M1860" i="8"/>
  <c r="O1861" i="8" l="1"/>
  <c r="M1861" i="8"/>
  <c r="O1862" i="8" l="1"/>
  <c r="M1862" i="8"/>
  <c r="O1863" i="8" l="1"/>
  <c r="M1863" i="8"/>
  <c r="O1864" i="8" l="1"/>
  <c r="M1864" i="8"/>
  <c r="O1865" i="8" l="1"/>
  <c r="M1865" i="8"/>
  <c r="O1866" i="8" l="1"/>
  <c r="M1866" i="8"/>
  <c r="O1867" i="8" l="1"/>
  <c r="M1867" i="8"/>
  <c r="O1868" i="8" l="1"/>
  <c r="M1868" i="8"/>
  <c r="O1869" i="8" l="1"/>
  <c r="M1869" i="8"/>
  <c r="O1870" i="8" l="1"/>
  <c r="M1870" i="8"/>
  <c r="O1871" i="8" l="1"/>
  <c r="M1871" i="8"/>
  <c r="O1872" i="8" l="1"/>
  <c r="M1872" i="8"/>
  <c r="O1873" i="8" l="1"/>
  <c r="M1873" i="8"/>
  <c r="O1874" i="8" l="1"/>
  <c r="M1874" i="8"/>
  <c r="O1875" i="8" l="1"/>
  <c r="M1875" i="8"/>
  <c r="O1876" i="8" l="1"/>
  <c r="M1876" i="8"/>
  <c r="O1877" i="8" l="1"/>
  <c r="M1877" i="8"/>
  <c r="O1878" i="8" l="1"/>
  <c r="M1878" i="8"/>
  <c r="O1879" i="8" l="1"/>
  <c r="M1879" i="8"/>
  <c r="O1880" i="8" l="1"/>
  <c r="M1880" i="8"/>
  <c r="O1881" i="8" l="1"/>
  <c r="M1881" i="8"/>
  <c r="O1882" i="8" l="1"/>
  <c r="M1882" i="8"/>
  <c r="O1883" i="8" l="1"/>
  <c r="M1883" i="8"/>
  <c r="O1884" i="8" l="1"/>
  <c r="M1884" i="8"/>
  <c r="O1885" i="8" l="1"/>
  <c r="M1885" i="8"/>
  <c r="O1886" i="8" l="1"/>
  <c r="M1886" i="8"/>
  <c r="O1887" i="8" l="1"/>
  <c r="M1887" i="8"/>
  <c r="O1888" i="8" l="1"/>
  <c r="M1888" i="8"/>
  <c r="O1889" i="8" l="1"/>
  <c r="M1889" i="8"/>
  <c r="O1890" i="8" l="1"/>
  <c r="M1890" i="8"/>
  <c r="O1891" i="8" l="1"/>
  <c r="M1891" i="8"/>
  <c r="O1892" i="8" l="1"/>
  <c r="M1892" i="8"/>
  <c r="O1893" i="8" l="1"/>
  <c r="M1893" i="8"/>
  <c r="O1894" i="8" l="1"/>
  <c r="M1894" i="8"/>
  <c r="O1895" i="8" l="1"/>
  <c r="M1895" i="8"/>
  <c r="O1896" i="8" l="1"/>
  <c r="M1896" i="8"/>
  <c r="O1897" i="8" l="1"/>
  <c r="M1897" i="8"/>
  <c r="O1898" i="8" l="1"/>
  <c r="M1898" i="8"/>
  <c r="O1899" i="8" l="1"/>
  <c r="M1899" i="8"/>
  <c r="O1900" i="8" l="1"/>
  <c r="M1900" i="8"/>
  <c r="O1901" i="8" l="1"/>
  <c r="M1901" i="8"/>
  <c r="O1902" i="8" l="1"/>
  <c r="M1902" i="8"/>
  <c r="O1903" i="8" l="1"/>
  <c r="M1903" i="8"/>
  <c r="O1904" i="8" l="1"/>
  <c r="M1904" i="8"/>
  <c r="O1905" i="8" l="1"/>
  <c r="M1905" i="8"/>
  <c r="O1906" i="8" l="1"/>
  <c r="M1906" i="8"/>
  <c r="O1907" i="8" l="1"/>
  <c r="M1907" i="8"/>
  <c r="O1908" i="8" l="1"/>
  <c r="M1908" i="8"/>
  <c r="O1909" i="8" l="1"/>
  <c r="M1909" i="8"/>
  <c r="O1910" i="8" l="1"/>
  <c r="M1910" i="8"/>
  <c r="O1911" i="8" l="1"/>
  <c r="M1911" i="8"/>
  <c r="O1912" i="8" l="1"/>
  <c r="M1912" i="8"/>
  <c r="O1913" i="8" l="1"/>
  <c r="M1913" i="8"/>
  <c r="O1914" i="8" l="1"/>
  <c r="M1914" i="8"/>
  <c r="O1915" i="8" l="1"/>
  <c r="M1915" i="8"/>
  <c r="O1916" i="8" l="1"/>
  <c r="M1916" i="8"/>
  <c r="O1917" i="8" l="1"/>
  <c r="M1917" i="8"/>
  <c r="O1918" i="8" l="1"/>
  <c r="M1918" i="8"/>
  <c r="O1919" i="8" l="1"/>
  <c r="M1919" i="8"/>
  <c r="O1920" i="8" l="1"/>
  <c r="M1920" i="8"/>
  <c r="O1921" i="8" l="1"/>
  <c r="M1921" i="8"/>
  <c r="O1922" i="8" l="1"/>
  <c r="M1922" i="8"/>
  <c r="O1923" i="8" l="1"/>
  <c r="M1923" i="8"/>
  <c r="O1924" i="8" l="1"/>
  <c r="M1924" i="8"/>
  <c r="O1925" i="8" l="1"/>
  <c r="M1925" i="8"/>
  <c r="O1926" i="8" l="1"/>
  <c r="M1926" i="8"/>
  <c r="O1927" i="8" l="1"/>
  <c r="M1927" i="8"/>
  <c r="O1928" i="8" l="1"/>
  <c r="M1928" i="8"/>
  <c r="O1929" i="8" l="1"/>
  <c r="M1929" i="8"/>
  <c r="O1930" i="8" l="1"/>
  <c r="M1930" i="8"/>
  <c r="O1931" i="8" l="1"/>
  <c r="M1931" i="8"/>
  <c r="O1932" i="8" l="1"/>
  <c r="M1932" i="8"/>
  <c r="O1933" i="8" l="1"/>
  <c r="M1933" i="8"/>
  <c r="O1934" i="8" l="1"/>
  <c r="M1934" i="8"/>
  <c r="O1935" i="8" l="1"/>
  <c r="M1935" i="8"/>
  <c r="O1936" i="8" l="1"/>
  <c r="M1936" i="8"/>
  <c r="O1937" i="8" l="1"/>
  <c r="M1937" i="8"/>
  <c r="O1938" i="8" l="1"/>
  <c r="M1938" i="8"/>
  <c r="O1939" i="8" l="1"/>
  <c r="M1939" i="8"/>
  <c r="O1940" i="8" l="1"/>
  <c r="M1940" i="8"/>
  <c r="O1941" i="8" l="1"/>
  <c r="M1941" i="8"/>
  <c r="O1942" i="8" l="1"/>
  <c r="M1942" i="8"/>
  <c r="O1943" i="8" l="1"/>
  <c r="M1943" i="8"/>
  <c r="O1944" i="8" l="1"/>
  <c r="M1944" i="8"/>
  <c r="O1945" i="8" l="1"/>
  <c r="M1945" i="8"/>
  <c r="O1946" i="8" l="1"/>
  <c r="M1946" i="8"/>
  <c r="O1947" i="8" l="1"/>
  <c r="M1947" i="8"/>
  <c r="O1948" i="8" l="1"/>
  <c r="M1948" i="8"/>
  <c r="O1949" i="8" l="1"/>
  <c r="M1949" i="8"/>
  <c r="O1950" i="8" l="1"/>
  <c r="M1950" i="8"/>
  <c r="O1951" i="8" l="1"/>
  <c r="M1951" i="8"/>
  <c r="O1952" i="8" l="1"/>
  <c r="M1952" i="8"/>
  <c r="O1953" i="8" l="1"/>
  <c r="M1953" i="8"/>
  <c r="O1954" i="8" l="1"/>
  <c r="M1954" i="8"/>
  <c r="O1955" i="8" l="1"/>
  <c r="M1955" i="8"/>
  <c r="O1956" i="8" l="1"/>
  <c r="M1956" i="8"/>
  <c r="O1957" i="8" l="1"/>
  <c r="M1957" i="8"/>
  <c r="O1958" i="8" l="1"/>
  <c r="M1958" i="8"/>
  <c r="O1959" i="8" l="1"/>
  <c r="M1959" i="8"/>
  <c r="O1960" i="8" l="1"/>
  <c r="M1960" i="8"/>
  <c r="O1961" i="8" l="1"/>
  <c r="M1961" i="8"/>
  <c r="O1962" i="8" l="1"/>
  <c r="M1962" i="8"/>
  <c r="O1963" i="8" l="1"/>
  <c r="M1963" i="8"/>
  <c r="O1964" i="8" l="1"/>
  <c r="M1964" i="8"/>
  <c r="O1965" i="8" l="1"/>
  <c r="M1965" i="8"/>
  <c r="O1966" i="8" l="1"/>
  <c r="M1966" i="8"/>
  <c r="O1967" i="8" l="1"/>
  <c r="M1967" i="8"/>
  <c r="O1968" i="8" l="1"/>
  <c r="M1968" i="8"/>
  <c r="O1969" i="8" l="1"/>
  <c r="M1969" i="8"/>
  <c r="O1970" i="8" l="1"/>
  <c r="M1970" i="8"/>
  <c r="O1971" i="8" l="1"/>
  <c r="M1971" i="8"/>
  <c r="O1972" i="8" l="1"/>
  <c r="M1972" i="8"/>
  <c r="O1973" i="8" l="1"/>
  <c r="M1973" i="8"/>
  <c r="O1974" i="8" l="1"/>
  <c r="M1974" i="8"/>
  <c r="O1975" i="8" l="1"/>
  <c r="M1975" i="8"/>
  <c r="O1976" i="8" l="1"/>
  <c r="M1976" i="8"/>
  <c r="O1977" i="8" l="1"/>
  <c r="M1977" i="8"/>
  <c r="O1978" i="8" l="1"/>
  <c r="M1978" i="8"/>
  <c r="O1979" i="8" l="1"/>
  <c r="M1979" i="8"/>
  <c r="O1980" i="8" l="1"/>
  <c r="M1980" i="8"/>
  <c r="O1981" i="8" l="1"/>
  <c r="M1981" i="8"/>
  <c r="O1982" i="8" l="1"/>
  <c r="M1982" i="8"/>
  <c r="O1983" i="8" l="1"/>
  <c r="M1983" i="8"/>
  <c r="O1984" i="8" l="1"/>
  <c r="M1984" i="8"/>
  <c r="O1985" i="8" l="1"/>
  <c r="M1985" i="8"/>
  <c r="O1986" i="8" l="1"/>
  <c r="M1986" i="8"/>
  <c r="O1987" i="8" l="1"/>
  <c r="M1987" i="8"/>
  <c r="O1988" i="8" l="1"/>
  <c r="M1988" i="8"/>
  <c r="O1989" i="8" l="1"/>
  <c r="M1989" i="8"/>
  <c r="O1990" i="8" l="1"/>
  <c r="M1990" i="8"/>
  <c r="O1991" i="8" l="1"/>
  <c r="M1991" i="8"/>
  <c r="O1992" i="8" l="1"/>
  <c r="M1992" i="8"/>
  <c r="O1993" i="8" l="1"/>
  <c r="M1993" i="8"/>
  <c r="O1994" i="8" l="1"/>
  <c r="M1994" i="8"/>
  <c r="O1995" i="8" l="1"/>
  <c r="M1995" i="8"/>
  <c r="O1996" i="8" l="1"/>
  <c r="M1996" i="8"/>
  <c r="O1997" i="8" l="1"/>
  <c r="M1997" i="8"/>
  <c r="O1998" i="8" l="1"/>
  <c r="M1998" i="8"/>
  <c r="O1999" i="8" l="1"/>
  <c r="M1999" i="8"/>
  <c r="O2000" i="8" l="1"/>
  <c r="M2000" i="8"/>
  <c r="O2001" i="8" l="1"/>
  <c r="M2001" i="8"/>
  <c r="O2002" i="8" l="1"/>
  <c r="M2002" i="8"/>
  <c r="O2003" i="8" l="1"/>
  <c r="M2003" i="8"/>
  <c r="O2004" i="8" l="1"/>
  <c r="M2004" i="8"/>
  <c r="O2005" i="8" l="1"/>
  <c r="M2005" i="8"/>
  <c r="O2006" i="8" l="1"/>
  <c r="M2006" i="8"/>
  <c r="O2007" i="8" l="1"/>
  <c r="M2007" i="8"/>
  <c r="O2008" i="8" l="1"/>
  <c r="M2008" i="8"/>
  <c r="O2009" i="8" l="1"/>
  <c r="M2009" i="8"/>
  <c r="O2010" i="8" l="1"/>
  <c r="M2010" i="8"/>
  <c r="O2011" i="8" l="1"/>
  <c r="M2011" i="8"/>
  <c r="O2012" i="8" l="1"/>
  <c r="M2012" i="8"/>
  <c r="O2013" i="8" l="1"/>
  <c r="M2013" i="8"/>
  <c r="O2014" i="8" l="1"/>
  <c r="M2014" i="8"/>
  <c r="O2015" i="8" l="1"/>
  <c r="M2015" i="8"/>
  <c r="O2016" i="8" l="1"/>
  <c r="M2016" i="8"/>
  <c r="O2017" i="8" l="1"/>
  <c r="M2017" i="8"/>
  <c r="O2018" i="8" l="1"/>
  <c r="M2018" i="8"/>
  <c r="O2019" i="8" l="1"/>
  <c r="M2019" i="8"/>
  <c r="O2020" i="8" l="1"/>
  <c r="M2020" i="8"/>
  <c r="O2021" i="8" l="1"/>
  <c r="M2021" i="8"/>
  <c r="O2022" i="8" l="1"/>
  <c r="M2022" i="8"/>
  <c r="O2023" i="8" l="1"/>
  <c r="M2023" i="8"/>
  <c r="O2024" i="8" l="1"/>
  <c r="M2024" i="8"/>
  <c r="O2025" i="8" l="1"/>
  <c r="M2025" i="8"/>
  <c r="O2026" i="8" l="1"/>
  <c r="M2026" i="8"/>
  <c r="O2027" i="8" l="1"/>
  <c r="M2027" i="8"/>
  <c r="O2028" i="8" l="1"/>
  <c r="M2028" i="8"/>
  <c r="O2029" i="8" l="1"/>
  <c r="M2029" i="8"/>
  <c r="O2030" i="8" l="1"/>
  <c r="M2030" i="8"/>
  <c r="O2031" i="8" l="1"/>
  <c r="M2031" i="8"/>
  <c r="O2032" i="8" l="1"/>
  <c r="M2032" i="8"/>
  <c r="O2033" i="8" l="1"/>
  <c r="M2033" i="8"/>
  <c r="O2034" i="8" l="1"/>
  <c r="M2034" i="8"/>
  <c r="O2035" i="8" l="1"/>
  <c r="M2035" i="8"/>
  <c r="O2036" i="8" l="1"/>
  <c r="M2036" i="8"/>
  <c r="O2037" i="8" l="1"/>
  <c r="M2037" i="8"/>
  <c r="O2038" i="8" l="1"/>
  <c r="M2038" i="8"/>
  <c r="O2039" i="8" l="1"/>
  <c r="M2039" i="8"/>
  <c r="O2040" i="8" l="1"/>
  <c r="M2040" i="8"/>
  <c r="O2041" i="8" l="1"/>
  <c r="M2041" i="8"/>
  <c r="O2042" i="8" l="1"/>
  <c r="M2042" i="8"/>
  <c r="O2043" i="8" l="1"/>
  <c r="M2043" i="8"/>
  <c r="O2044" i="8" l="1"/>
  <c r="M2044" i="8"/>
  <c r="O2045" i="8" l="1"/>
  <c r="M2045" i="8"/>
  <c r="O2046" i="8" l="1"/>
  <c r="M2046" i="8"/>
  <c r="O2047" i="8" l="1"/>
  <c r="M2047" i="8"/>
  <c r="O2048" i="8" l="1"/>
  <c r="M2048" i="8"/>
  <c r="O2049" i="8" l="1"/>
  <c r="M2049" i="8"/>
  <c r="O2050" i="8" l="1"/>
  <c r="M2050" i="8"/>
  <c r="O2051" i="8" l="1"/>
  <c r="M2051" i="8"/>
  <c r="O2052" i="8" l="1"/>
  <c r="M2052" i="8"/>
  <c r="O2053" i="8" l="1"/>
  <c r="M2053" i="8"/>
  <c r="O2054" i="8" l="1"/>
  <c r="M2054" i="8"/>
  <c r="O2055" i="8" l="1"/>
  <c r="M2055" i="8"/>
  <c r="O2056" i="8" l="1"/>
  <c r="M2056" i="8"/>
  <c r="O2057" i="8" l="1"/>
  <c r="M2057" i="8"/>
  <c r="O2058" i="8" l="1"/>
  <c r="M2058" i="8"/>
  <c r="O2059" i="8" l="1"/>
  <c r="M2059" i="8"/>
  <c r="O2060" i="8" l="1"/>
  <c r="M2060" i="8"/>
  <c r="O2061" i="8" l="1"/>
  <c r="M2061" i="8"/>
  <c r="O2062" i="8" l="1"/>
  <c r="M2062" i="8"/>
  <c r="O2063" i="8" l="1"/>
  <c r="M2063" i="8"/>
  <c r="O2064" i="8" l="1"/>
  <c r="M2064" i="8"/>
  <c r="O2065" i="8" l="1"/>
  <c r="M2065" i="8"/>
  <c r="O2066" i="8" l="1"/>
  <c r="M2066" i="8"/>
  <c r="O2067" i="8" l="1"/>
  <c r="M2067" i="8"/>
  <c r="O2068" i="8" l="1"/>
  <c r="M2068" i="8"/>
  <c r="O2069" i="8" l="1"/>
  <c r="M2069" i="8"/>
  <c r="O2070" i="8" l="1"/>
  <c r="M2070" i="8"/>
  <c r="O2071" i="8" l="1"/>
  <c r="M2071" i="8"/>
  <c r="O2072" i="8" l="1"/>
  <c r="M2072" i="8"/>
  <c r="O2073" i="8" l="1"/>
  <c r="M2073" i="8"/>
  <c r="O2074" i="8" l="1"/>
  <c r="M2074" i="8"/>
  <c r="O2075" i="8" l="1"/>
  <c r="M2075" i="8"/>
  <c r="O2076" i="8" l="1"/>
  <c r="M2076" i="8"/>
  <c r="O2077" i="8" l="1"/>
  <c r="M2077" i="8"/>
  <c r="O2078" i="8" l="1"/>
  <c r="M2078" i="8"/>
  <c r="O2079" i="8" l="1"/>
  <c r="M2079" i="8"/>
  <c r="O2080" i="8" l="1"/>
  <c r="M2080" i="8"/>
  <c r="O2081" i="8" l="1"/>
  <c r="M2081" i="8"/>
  <c r="O2082" i="8" l="1"/>
  <c r="M2082" i="8"/>
  <c r="O2083" i="8" l="1"/>
  <c r="M2083" i="8"/>
  <c r="O2084" i="8" l="1"/>
  <c r="M2084" i="8"/>
  <c r="O2085" i="8" l="1"/>
  <c r="M2085" i="8"/>
  <c r="O2086" i="8" l="1"/>
  <c r="M2086" i="8"/>
  <c r="O2087" i="8" l="1"/>
  <c r="M2087" i="8"/>
  <c r="O2088" i="8" l="1"/>
  <c r="M2088" i="8"/>
  <c r="O2089" i="8" l="1"/>
  <c r="M2089" i="8"/>
  <c r="O2090" i="8" l="1"/>
  <c r="M2090" i="8"/>
  <c r="O2091" i="8" l="1"/>
  <c r="M2091" i="8"/>
  <c r="O2092" i="8" l="1"/>
  <c r="M2092" i="8"/>
  <c r="O2093" i="8" l="1"/>
  <c r="M2093" i="8"/>
  <c r="O2094" i="8" l="1"/>
  <c r="M2094" i="8"/>
  <c r="O2095" i="8" l="1"/>
  <c r="M2095" i="8"/>
  <c r="O2096" i="8" l="1"/>
  <c r="M2096" i="8"/>
  <c r="O2097" i="8" l="1"/>
  <c r="M2097" i="8"/>
  <c r="O2098" i="8" l="1"/>
  <c r="M2098" i="8"/>
  <c r="O2099" i="8" l="1"/>
  <c r="M2099" i="8"/>
  <c r="O2100" i="8" l="1"/>
  <c r="M2100" i="8"/>
  <c r="O2101" i="8" l="1"/>
  <c r="M2101" i="8"/>
  <c r="O2102" i="8" l="1"/>
  <c r="M2102" i="8"/>
  <c r="O2103" i="8" l="1"/>
  <c r="M2103" i="8"/>
  <c r="O2104" i="8" l="1"/>
  <c r="M2104" i="8"/>
  <c r="O2105" i="8" l="1"/>
  <c r="M2105" i="8"/>
  <c r="O2106" i="8" l="1"/>
  <c r="M2106" i="8"/>
  <c r="O2107" i="8" l="1"/>
  <c r="M2107" i="8"/>
  <c r="O2108" i="8" l="1"/>
  <c r="M2108" i="8"/>
  <c r="O2109" i="8" l="1"/>
  <c r="M2109" i="8"/>
  <c r="O2110" i="8" l="1"/>
  <c r="M2110" i="8"/>
  <c r="O2111" i="8" l="1"/>
  <c r="M2111" i="8"/>
  <c r="O2112" i="8" l="1"/>
  <c r="M2112" i="8"/>
  <c r="O2113" i="8" l="1"/>
  <c r="M2113" i="8"/>
  <c r="O2114" i="8" l="1"/>
  <c r="M2114" i="8"/>
  <c r="O2115" i="8" l="1"/>
  <c r="M2115" i="8"/>
  <c r="O2116" i="8" l="1"/>
  <c r="M2116" i="8"/>
  <c r="O2117" i="8" l="1"/>
  <c r="M2117" i="8"/>
  <c r="O2118" i="8" l="1"/>
  <c r="M2118" i="8"/>
  <c r="O2119" i="8" l="1"/>
  <c r="M2119" i="8"/>
  <c r="O2120" i="8" l="1"/>
  <c r="M2120" i="8"/>
  <c r="O2121" i="8" l="1"/>
  <c r="M2121" i="8"/>
  <c r="O2122" i="8" l="1"/>
  <c r="M2122" i="8"/>
  <c r="O2123" i="8" l="1"/>
  <c r="M2123" i="8"/>
  <c r="O2124" i="8" l="1"/>
  <c r="M2124" i="8"/>
  <c r="O2125" i="8" l="1"/>
  <c r="M2125" i="8"/>
  <c r="O2126" i="8" l="1"/>
  <c r="M2126" i="8"/>
  <c r="O2127" i="8" l="1"/>
  <c r="M2127" i="8"/>
  <c r="O2128" i="8" l="1"/>
  <c r="M2128" i="8"/>
  <c r="O2129" i="8" l="1"/>
  <c r="M2129" i="8"/>
  <c r="O2130" i="8" l="1"/>
  <c r="M2130" i="8"/>
  <c r="O2131" i="8" l="1"/>
  <c r="M2131" i="8"/>
  <c r="O2132" i="8" l="1"/>
  <c r="M2132" i="8"/>
  <c r="O2133" i="8" l="1"/>
  <c r="M2133" i="8"/>
  <c r="O2134" i="8" l="1"/>
  <c r="M2134" i="8"/>
  <c r="O2135" i="8" l="1"/>
  <c r="M2135" i="8"/>
  <c r="O2136" i="8" l="1"/>
  <c r="M2136" i="8"/>
  <c r="O2137" i="8" l="1"/>
  <c r="M2137" i="8"/>
  <c r="O2138" i="8" l="1"/>
  <c r="M2138" i="8"/>
  <c r="O2139" i="8" l="1"/>
  <c r="M2139" i="8"/>
  <c r="O2140" i="8" l="1"/>
  <c r="M2140" i="8"/>
  <c r="O2141" i="8" l="1"/>
  <c r="M2141" i="8"/>
  <c r="O2142" i="8" l="1"/>
  <c r="M2142" i="8"/>
  <c r="O2143" i="8" l="1"/>
  <c r="M2143" i="8"/>
  <c r="O2144" i="8" l="1"/>
  <c r="M2144" i="8"/>
  <c r="O2145" i="8" l="1"/>
  <c r="M2145" i="8"/>
  <c r="O2146" i="8" l="1"/>
  <c r="M2146" i="8"/>
  <c r="O2147" i="8" l="1"/>
  <c r="M2147" i="8"/>
  <c r="O2148" i="8" l="1"/>
  <c r="M2148" i="8"/>
  <c r="O2149" i="8" l="1"/>
  <c r="M2149" i="8"/>
  <c r="O2150" i="8" l="1"/>
  <c r="M2150" i="8"/>
  <c r="O2151" i="8" l="1"/>
  <c r="M2151" i="8"/>
  <c r="O2152" i="8" l="1"/>
  <c r="M2152" i="8"/>
  <c r="O2153" i="8" l="1"/>
  <c r="M2153" i="8"/>
  <c r="O2154" i="8" l="1"/>
  <c r="M2154" i="8"/>
  <c r="O2155" i="8" l="1"/>
  <c r="M2155" i="8"/>
  <c r="O2156" i="8" l="1"/>
  <c r="M2156" i="8"/>
  <c r="O2157" i="8" l="1"/>
  <c r="M2157" i="8"/>
  <c r="O2158" i="8" l="1"/>
  <c r="M2158" i="8"/>
  <c r="O2159" i="8" l="1"/>
  <c r="M2159" i="8"/>
  <c r="O2160" i="8" l="1"/>
  <c r="M2160" i="8"/>
  <c r="O2161" i="8" l="1"/>
  <c r="M2161" i="8"/>
  <c r="O2162" i="8" l="1"/>
  <c r="M2162" i="8"/>
  <c r="O2163" i="8" l="1"/>
  <c r="M2163" i="8"/>
  <c r="O2164" i="8" l="1"/>
  <c r="M2164" i="8"/>
  <c r="O2165" i="8" l="1"/>
  <c r="M2165" i="8"/>
  <c r="O2166" i="8" l="1"/>
  <c r="M2166" i="8"/>
  <c r="O2167" i="8" l="1"/>
  <c r="M2167" i="8"/>
  <c r="O2168" i="8" l="1"/>
  <c r="M2168" i="8"/>
  <c r="O2169" i="8" l="1"/>
  <c r="M2169" i="8"/>
  <c r="O2170" i="8" l="1"/>
  <c r="M2170" i="8"/>
  <c r="O2171" i="8" l="1"/>
  <c r="M2171" i="8"/>
  <c r="O2172" i="8" l="1"/>
  <c r="M2172" i="8"/>
  <c r="O2173" i="8" l="1"/>
  <c r="M2173" i="8"/>
  <c r="O2174" i="8" l="1"/>
  <c r="M2174" i="8"/>
  <c r="O2175" i="8" l="1"/>
  <c r="M2175" i="8"/>
  <c r="O2176" i="8" l="1"/>
  <c r="M2176" i="8"/>
  <c r="O2177" i="8" l="1"/>
  <c r="M2177" i="8"/>
  <c r="O2178" i="8" l="1"/>
  <c r="M2178" i="8"/>
  <c r="O2179" i="8" l="1"/>
  <c r="M2179" i="8"/>
  <c r="O2180" i="8" l="1"/>
  <c r="M2180" i="8"/>
  <c r="O2181" i="8" l="1"/>
  <c r="M2181" i="8"/>
  <c r="O2182" i="8" l="1"/>
  <c r="M2182" i="8"/>
  <c r="O2183" i="8" l="1"/>
  <c r="M2183" i="8"/>
  <c r="O2184" i="8" l="1"/>
  <c r="M2184" i="8"/>
  <c r="O2185" i="8" l="1"/>
  <c r="M2185" i="8"/>
  <c r="O2186" i="8" l="1"/>
  <c r="M2186" i="8"/>
  <c r="O2187" i="8" l="1"/>
  <c r="M2187" i="8"/>
  <c r="O2188" i="8" l="1"/>
  <c r="M2188" i="8"/>
  <c r="O2189" i="8" l="1"/>
  <c r="M2189" i="8"/>
  <c r="O2190" i="8" l="1"/>
  <c r="M2190" i="8"/>
  <c r="O2191" i="8" l="1"/>
  <c r="M2191" i="8"/>
  <c r="O2192" i="8" l="1"/>
  <c r="M2192" i="8"/>
  <c r="O2193" i="8" l="1"/>
  <c r="M2193" i="8"/>
  <c r="O2194" i="8" l="1"/>
  <c r="M2194" i="8"/>
  <c r="O2195" i="8" l="1"/>
  <c r="M2195" i="8"/>
  <c r="O2196" i="8" l="1"/>
  <c r="M2196" i="8"/>
  <c r="O2197" i="8" l="1"/>
  <c r="M2197" i="8"/>
  <c r="O2198" i="8" l="1"/>
  <c r="M2198" i="8"/>
  <c r="O2199" i="8" l="1"/>
  <c r="M2199" i="8"/>
  <c r="O2200" i="8" l="1"/>
  <c r="M2200" i="8"/>
  <c r="O2201" i="8" l="1"/>
  <c r="M2201" i="8"/>
  <c r="O2202" i="8" l="1"/>
  <c r="M2202" i="8"/>
  <c r="O2203" i="8" l="1"/>
  <c r="M2203" i="8"/>
  <c r="O2204" i="8" l="1"/>
  <c r="M2204" i="8"/>
  <c r="O2205" i="8" l="1"/>
  <c r="M2205" i="8"/>
  <c r="O2206" i="8" l="1"/>
  <c r="M2206" i="8"/>
  <c r="O2207" i="8" l="1"/>
  <c r="M2207" i="8"/>
  <c r="O2208" i="8" l="1"/>
  <c r="M2208" i="8"/>
  <c r="O2209" i="8" l="1"/>
  <c r="M2209" i="8"/>
  <c r="O2210" i="8" l="1"/>
  <c r="M2210" i="8"/>
  <c r="O2211" i="8" l="1"/>
  <c r="M2211" i="8"/>
  <c r="O2212" i="8" l="1"/>
  <c r="M2212" i="8"/>
  <c r="O2213" i="8" l="1"/>
  <c r="M2213" i="8"/>
  <c r="O2214" i="8" l="1"/>
  <c r="M2214" i="8"/>
  <c r="O2215" i="8" l="1"/>
  <c r="M2215" i="8"/>
  <c r="O2216" i="8" l="1"/>
  <c r="M2216" i="8"/>
  <c r="O2217" i="8" l="1"/>
  <c r="M2217" i="8"/>
  <c r="O2218" i="8" l="1"/>
  <c r="M2218" i="8"/>
  <c r="O2219" i="8" l="1"/>
  <c r="M2219" i="8"/>
  <c r="O2220" i="8" l="1"/>
  <c r="M2220" i="8"/>
  <c r="O2221" i="8" l="1"/>
  <c r="M2221" i="8"/>
  <c r="O2222" i="8" l="1"/>
  <c r="M2222" i="8"/>
  <c r="O2223" i="8" l="1"/>
  <c r="M2223" i="8"/>
  <c r="O2224" i="8" l="1"/>
  <c r="M2224" i="8"/>
  <c r="O2225" i="8" l="1"/>
  <c r="M2225" i="8"/>
  <c r="O2226" i="8" l="1"/>
  <c r="M2226" i="8"/>
  <c r="O2227" i="8" l="1"/>
  <c r="M2227" i="8"/>
  <c r="O2228" i="8" l="1"/>
  <c r="M2228" i="8"/>
  <c r="O2229" i="8" l="1"/>
  <c r="M2229" i="8"/>
  <c r="O2230" i="8" l="1"/>
  <c r="M2230" i="8"/>
  <c r="O2231" i="8" l="1"/>
  <c r="M2231" i="8"/>
  <c r="O2232" i="8" l="1"/>
  <c r="M2232" i="8"/>
  <c r="O2233" i="8" l="1"/>
  <c r="M2233" i="8"/>
  <c r="O2234" i="8" l="1"/>
  <c r="M2234" i="8"/>
  <c r="O2235" i="8" l="1"/>
  <c r="M2235" i="8"/>
  <c r="O2236" i="8" l="1"/>
  <c r="M2236" i="8"/>
  <c r="O2237" i="8" l="1"/>
  <c r="M2237" i="8"/>
  <c r="O2238" i="8" l="1"/>
  <c r="M2238" i="8"/>
  <c r="O2239" i="8" l="1"/>
  <c r="M2239" i="8"/>
  <c r="O2240" i="8" l="1"/>
  <c r="M2240" i="8"/>
  <c r="O2241" i="8" l="1"/>
  <c r="M2241" i="8"/>
  <c r="O2242" i="8" l="1"/>
  <c r="M2242" i="8"/>
  <c r="O2243" i="8" l="1"/>
  <c r="M2243" i="8"/>
  <c r="O2244" i="8" l="1"/>
  <c r="M2244" i="8"/>
  <c r="O2245" i="8" l="1"/>
  <c r="M2245" i="8"/>
  <c r="O2246" i="8" l="1"/>
  <c r="M2246" i="8"/>
  <c r="O2247" i="8" l="1"/>
  <c r="M2247" i="8"/>
  <c r="O2248" i="8" l="1"/>
  <c r="M2248" i="8"/>
  <c r="O2249" i="8" l="1"/>
  <c r="M2249" i="8"/>
  <c r="O2250" i="8" l="1"/>
  <c r="M2250" i="8"/>
  <c r="O2251" i="8" l="1"/>
  <c r="M2251" i="8"/>
  <c r="O2252" i="8" l="1"/>
  <c r="M2252" i="8"/>
  <c r="O2253" i="8" l="1"/>
  <c r="M2253" i="8"/>
  <c r="O2254" i="8" l="1"/>
  <c r="M2254" i="8"/>
  <c r="O2255" i="8" l="1"/>
  <c r="M2255" i="8"/>
  <c r="O2256" i="8" l="1"/>
  <c r="M2256" i="8"/>
  <c r="O2257" i="8" l="1"/>
  <c r="M2257" i="8"/>
  <c r="O2258" i="8" l="1"/>
  <c r="M2258" i="8"/>
  <c r="O2259" i="8" l="1"/>
  <c r="M2259" i="8"/>
  <c r="O2260" i="8" l="1"/>
  <c r="M2260" i="8"/>
  <c r="O2261" i="8" l="1"/>
  <c r="M2261" i="8"/>
  <c r="O2262" i="8" l="1"/>
  <c r="M2262" i="8"/>
  <c r="O2263" i="8" l="1"/>
  <c r="M2263" i="8"/>
  <c r="O2264" i="8" l="1"/>
  <c r="M2264" i="8"/>
  <c r="O2265" i="8" l="1"/>
  <c r="M2265" i="8"/>
  <c r="O2266" i="8" l="1"/>
  <c r="M2266" i="8"/>
  <c r="O2267" i="8" l="1"/>
  <c r="M2267" i="8"/>
  <c r="O2268" i="8" l="1"/>
  <c r="M2268" i="8"/>
  <c r="O2269" i="8" l="1"/>
  <c r="M2269" i="8"/>
  <c r="O2270" i="8" l="1"/>
  <c r="M2270" i="8"/>
  <c r="O2271" i="8" l="1"/>
  <c r="M2271" i="8"/>
  <c r="O2272" i="8" l="1"/>
  <c r="M2272" i="8"/>
  <c r="O2273" i="8" l="1"/>
  <c r="M2273" i="8"/>
  <c r="O2274" i="8" l="1"/>
  <c r="M2274" i="8"/>
  <c r="O2275" i="8" l="1"/>
  <c r="M2275" i="8"/>
  <c r="O2276" i="8" l="1"/>
  <c r="M2276" i="8"/>
  <c r="O2277" i="8" l="1"/>
  <c r="M2277" i="8"/>
  <c r="O2278" i="8" l="1"/>
  <c r="M2278" i="8"/>
  <c r="O2279" i="8" l="1"/>
  <c r="M2279" i="8"/>
  <c r="O2280" i="8" l="1"/>
  <c r="M2280" i="8"/>
  <c r="O2281" i="8" l="1"/>
  <c r="M2281" i="8"/>
  <c r="O2282" i="8" l="1"/>
  <c r="M2282" i="8"/>
  <c r="O2283" i="8" l="1"/>
  <c r="M2283" i="8"/>
  <c r="O2284" i="8" l="1"/>
  <c r="M2284" i="8"/>
  <c r="O2285" i="8" l="1"/>
  <c r="M2285" i="8"/>
  <c r="O2286" i="8" l="1"/>
  <c r="M2286" i="8"/>
  <c r="O2287" i="8" l="1"/>
  <c r="M2287" i="8"/>
  <c r="O2288" i="8" l="1"/>
  <c r="M2288" i="8"/>
  <c r="O2289" i="8" l="1"/>
  <c r="M2289" i="8"/>
  <c r="O2290" i="8" l="1"/>
  <c r="M2290" i="8"/>
  <c r="O2291" i="8" l="1"/>
  <c r="M2291" i="8"/>
  <c r="O2292" i="8" l="1"/>
  <c r="M2292" i="8"/>
  <c r="O2293" i="8" l="1"/>
  <c r="M2293" i="8"/>
  <c r="O2294" i="8" l="1"/>
  <c r="M2294" i="8"/>
  <c r="O2295" i="8" l="1"/>
  <c r="M2295" i="8"/>
  <c r="O2296" i="8" l="1"/>
  <c r="M2296" i="8"/>
  <c r="O2297" i="8" l="1"/>
  <c r="M2297" i="8"/>
  <c r="O2298" i="8" l="1"/>
  <c r="M2298" i="8"/>
  <c r="O2299" i="8" l="1"/>
  <c r="M2299" i="8"/>
  <c r="O2300" i="8" l="1"/>
  <c r="M2300" i="8"/>
  <c r="O2301" i="8" l="1"/>
  <c r="M2301" i="8"/>
  <c r="O2302" i="8" l="1"/>
  <c r="M2302" i="8"/>
  <c r="O2303" i="8" l="1"/>
  <c r="M2303" i="8"/>
  <c r="O2304" i="8" l="1"/>
  <c r="M2304" i="8"/>
  <c r="O2305" i="8" l="1"/>
  <c r="M2305" i="8"/>
  <c r="O2306" i="8" l="1"/>
  <c r="M2306" i="8"/>
  <c r="O2307" i="8" l="1"/>
  <c r="M2307" i="8"/>
  <c r="O2308" i="8" l="1"/>
  <c r="M2308" i="8"/>
  <c r="O2309" i="8" l="1"/>
  <c r="M2309" i="8"/>
  <c r="O2310" i="8" l="1"/>
  <c r="M2310" i="8"/>
  <c r="O2311" i="8" l="1"/>
  <c r="M2311" i="8"/>
  <c r="O2312" i="8" l="1"/>
  <c r="M2312" i="8"/>
  <c r="O2313" i="8" l="1"/>
  <c r="M2313" i="8"/>
  <c r="O2314" i="8" l="1"/>
  <c r="M2314" i="8"/>
  <c r="O2315" i="8" l="1"/>
  <c r="M2315" i="8"/>
  <c r="O2316" i="8" l="1"/>
  <c r="M2316" i="8"/>
  <c r="O2317" i="8" l="1"/>
  <c r="M2317" i="8"/>
  <c r="O2318" i="8" l="1"/>
  <c r="M2318" i="8"/>
  <c r="O2319" i="8" l="1"/>
  <c r="M2319" i="8"/>
  <c r="O2320" i="8" l="1"/>
  <c r="M2320" i="8"/>
  <c r="O2321" i="8" l="1"/>
  <c r="M2321" i="8"/>
  <c r="O2322" i="8" l="1"/>
  <c r="M2322" i="8"/>
  <c r="O2323" i="8" l="1"/>
  <c r="M2323" i="8"/>
  <c r="O2324" i="8" l="1"/>
  <c r="M2324" i="8"/>
  <c r="O2325" i="8" l="1"/>
  <c r="M2325" i="8"/>
  <c r="O2326" i="8" l="1"/>
  <c r="M2326" i="8"/>
  <c r="O2327" i="8" l="1"/>
  <c r="M2327" i="8"/>
  <c r="O2328" i="8" l="1"/>
  <c r="M2328" i="8"/>
  <c r="O2329" i="8" l="1"/>
  <c r="M2329" i="8"/>
  <c r="O2330" i="8" l="1"/>
  <c r="M2330" i="8"/>
  <c r="O2331" i="8" l="1"/>
  <c r="M2331" i="8"/>
  <c r="O2332" i="8" l="1"/>
  <c r="M2332" i="8"/>
  <c r="O2333" i="8" l="1"/>
  <c r="M2333" i="8"/>
  <c r="O2334" i="8" l="1"/>
  <c r="M2334" i="8"/>
  <c r="O2335" i="8" l="1"/>
  <c r="M2335" i="8"/>
  <c r="O2336" i="8" l="1"/>
  <c r="M2336" i="8"/>
  <c r="O2337" i="8" l="1"/>
  <c r="M2337" i="8"/>
  <c r="O2338" i="8" l="1"/>
  <c r="M2338" i="8"/>
  <c r="O2339" i="8" l="1"/>
  <c r="M2339" i="8"/>
  <c r="O2340" i="8" l="1"/>
  <c r="M2340" i="8"/>
  <c r="O2341" i="8" l="1"/>
  <c r="M2341" i="8"/>
  <c r="O2342" i="8" l="1"/>
  <c r="M2342" i="8"/>
  <c r="O2343" i="8" l="1"/>
  <c r="M2343" i="8"/>
  <c r="O2344" i="8" l="1"/>
  <c r="M2344" i="8"/>
  <c r="O2345" i="8" l="1"/>
  <c r="M2345" i="8"/>
  <c r="O2346" i="8" l="1"/>
  <c r="M2346" i="8"/>
  <c r="O2347" i="8" l="1"/>
  <c r="M2347" i="8"/>
  <c r="O2348" i="8" l="1"/>
  <c r="M2348" i="8"/>
  <c r="O2349" i="8" l="1"/>
  <c r="M2349" i="8"/>
  <c r="O2350" i="8" l="1"/>
  <c r="M2350" i="8"/>
  <c r="O2351" i="8" l="1"/>
  <c r="M2351" i="8"/>
  <c r="O2352" i="8" l="1"/>
  <c r="M2352" i="8"/>
  <c r="O2353" i="8" l="1"/>
  <c r="M2353" i="8"/>
  <c r="O2354" i="8" l="1"/>
  <c r="M2354" i="8"/>
  <c r="O2355" i="8" l="1"/>
  <c r="M2355" i="8"/>
  <c r="O2356" i="8" l="1"/>
  <c r="M2356" i="8"/>
  <c r="O2357" i="8" l="1"/>
  <c r="M2357" i="8"/>
  <c r="O2358" i="8" l="1"/>
  <c r="M2358" i="8"/>
  <c r="O2359" i="8" l="1"/>
  <c r="M2359" i="8"/>
  <c r="O2360" i="8" l="1"/>
  <c r="M2360" i="8"/>
  <c r="O2361" i="8" l="1"/>
  <c r="M2361" i="8"/>
  <c r="O2362" i="8" l="1"/>
  <c r="M2362" i="8"/>
  <c r="O2363" i="8" l="1"/>
  <c r="M2363" i="8"/>
  <c r="O2364" i="8" l="1"/>
  <c r="M2364" i="8"/>
  <c r="O2365" i="8" l="1"/>
  <c r="M2365" i="8"/>
  <c r="O2366" i="8" l="1"/>
  <c r="M2366" i="8"/>
  <c r="O2367" i="8" l="1"/>
  <c r="M2367" i="8"/>
  <c r="O2368" i="8" l="1"/>
  <c r="M2368" i="8"/>
  <c r="O2369" i="8" l="1"/>
  <c r="M2369" i="8"/>
  <c r="O2370" i="8" l="1"/>
  <c r="M2370" i="8"/>
  <c r="O2371" i="8" l="1"/>
  <c r="M2371" i="8"/>
  <c r="O2372" i="8" l="1"/>
  <c r="M2372" i="8"/>
  <c r="O2373" i="8" l="1"/>
  <c r="M2373" i="8"/>
  <c r="O2374" i="8" l="1"/>
  <c r="M2374" i="8"/>
  <c r="O2375" i="8" l="1"/>
  <c r="M2375" i="8"/>
  <c r="O2376" i="8" l="1"/>
  <c r="M2376" i="8"/>
  <c r="O2377" i="8" l="1"/>
  <c r="M2377" i="8"/>
  <c r="O2378" i="8" l="1"/>
  <c r="M2378" i="8"/>
  <c r="O2379" i="8" l="1"/>
  <c r="M2379" i="8"/>
  <c r="O2380" i="8" l="1"/>
  <c r="M2380" i="8"/>
  <c r="O2381" i="8" l="1"/>
  <c r="M2381" i="8"/>
  <c r="O2382" i="8" l="1"/>
  <c r="M2382" i="8"/>
  <c r="O2383" i="8" l="1"/>
  <c r="M2383" i="8"/>
  <c r="O2384" i="8" l="1"/>
  <c r="M2384" i="8"/>
  <c r="O2385" i="8" l="1"/>
  <c r="M2385" i="8"/>
  <c r="O2386" i="8" l="1"/>
  <c r="M2386" i="8"/>
  <c r="O2387" i="8" l="1"/>
  <c r="M2387" i="8"/>
  <c r="O2388" i="8" l="1"/>
  <c r="M2388" i="8"/>
  <c r="O2389" i="8" l="1"/>
  <c r="M2389" i="8"/>
  <c r="O2390" i="8" l="1"/>
  <c r="M2390" i="8"/>
  <c r="O2391" i="8" l="1"/>
  <c r="M2391" i="8"/>
  <c r="O2392" i="8" l="1"/>
  <c r="M2392" i="8"/>
  <c r="O2393" i="8" l="1"/>
  <c r="M2393" i="8"/>
  <c r="O2394" i="8" l="1"/>
  <c r="M2394" i="8"/>
  <c r="O2395" i="8" l="1"/>
  <c r="M2395" i="8"/>
  <c r="O2396" i="8" l="1"/>
  <c r="M2396" i="8"/>
  <c r="O2397" i="8" l="1"/>
  <c r="M2397" i="8"/>
  <c r="O2398" i="8" l="1"/>
  <c r="M2398" i="8"/>
  <c r="O2399" i="8" l="1"/>
  <c r="M2399" i="8"/>
  <c r="O2400" i="8" l="1"/>
  <c r="M2400" i="8"/>
  <c r="O2401" i="8" l="1"/>
  <c r="M2401" i="8"/>
  <c r="O2402" i="8" l="1"/>
  <c r="M2402" i="8"/>
  <c r="O2403" i="8" l="1"/>
  <c r="M2403" i="8"/>
  <c r="O2404" i="8" l="1"/>
  <c r="M2404" i="8"/>
  <c r="O2405" i="8" l="1"/>
  <c r="M2405" i="8"/>
  <c r="O2406" i="8" l="1"/>
  <c r="M2406" i="8"/>
  <c r="O2407" i="8" l="1"/>
  <c r="M2407" i="8"/>
  <c r="O2408" i="8" l="1"/>
  <c r="M2408" i="8"/>
  <c r="O2409" i="8" l="1"/>
  <c r="M2409" i="8"/>
  <c r="O2410" i="8" l="1"/>
  <c r="M2410" i="8"/>
  <c r="O2411" i="8" l="1"/>
  <c r="M2411" i="8"/>
  <c r="O2412" i="8" l="1"/>
  <c r="M2412" i="8"/>
  <c r="O2413" i="8" l="1"/>
  <c r="M2413" i="8"/>
  <c r="O2414" i="8" l="1"/>
  <c r="M2414" i="8"/>
  <c r="O2415" i="8" l="1"/>
  <c r="M2415" i="8"/>
  <c r="O2416" i="8" l="1"/>
  <c r="M2416" i="8"/>
  <c r="O2417" i="8" l="1"/>
  <c r="M2417" i="8"/>
  <c r="O2418" i="8" l="1"/>
  <c r="M2418" i="8"/>
  <c r="O2419" i="8" l="1"/>
  <c r="M2419" i="8"/>
  <c r="O2420" i="8" l="1"/>
  <c r="M2420" i="8"/>
  <c r="O2421" i="8" l="1"/>
  <c r="M2421" i="8"/>
  <c r="O2422" i="8" l="1"/>
  <c r="M2422" i="8"/>
  <c r="O2423" i="8" l="1"/>
  <c r="M2423" i="8"/>
  <c r="O2424" i="8" l="1"/>
  <c r="M2424" i="8"/>
  <c r="O2425" i="8" l="1"/>
  <c r="M2425" i="8"/>
  <c r="O2426" i="8" l="1"/>
  <c r="M2426" i="8"/>
  <c r="O2427" i="8" l="1"/>
  <c r="M2427" i="8"/>
  <c r="O2428" i="8" l="1"/>
  <c r="M2428" i="8"/>
  <c r="O2429" i="8" l="1"/>
  <c r="M2429" i="8"/>
  <c r="O2430" i="8" l="1"/>
  <c r="M2430" i="8"/>
  <c r="O2431" i="8" l="1"/>
  <c r="M2431" i="8"/>
  <c r="O2432" i="8" l="1"/>
  <c r="M2432" i="8"/>
  <c r="O2433" i="8" l="1"/>
  <c r="M2433" i="8"/>
  <c r="O2434" i="8" l="1"/>
  <c r="M2434" i="8"/>
  <c r="O2435" i="8" l="1"/>
  <c r="M2435" i="8"/>
  <c r="O2436" i="8" l="1"/>
  <c r="M2436" i="8"/>
  <c r="O2437" i="8" l="1"/>
  <c r="M2437" i="8"/>
  <c r="O2438" i="8" l="1"/>
  <c r="M2438" i="8"/>
  <c r="O2439" i="8" l="1"/>
  <c r="M2439" i="8"/>
  <c r="O2440" i="8" l="1"/>
  <c r="M2440" i="8"/>
  <c r="O2441" i="8" l="1"/>
  <c r="M2441" i="8"/>
  <c r="O2442" i="8" l="1"/>
  <c r="M2442" i="8"/>
  <c r="O2443" i="8" l="1"/>
  <c r="M2443" i="8"/>
  <c r="O2444" i="8" l="1"/>
  <c r="M2444" i="8"/>
  <c r="O2445" i="8" l="1"/>
  <c r="M2445" i="8"/>
  <c r="O2446" i="8" l="1"/>
  <c r="M2446" i="8"/>
  <c r="O2447" i="8" l="1"/>
  <c r="M2447" i="8"/>
  <c r="O2448" i="8" l="1"/>
  <c r="M2448" i="8"/>
  <c r="O2449" i="8" l="1"/>
  <c r="M2449" i="8"/>
  <c r="O2450" i="8" l="1"/>
  <c r="M2450" i="8"/>
  <c r="O2451" i="8" l="1"/>
  <c r="M2451" i="8"/>
  <c r="O2452" i="8" l="1"/>
  <c r="M2452" i="8"/>
  <c r="O2453" i="8" l="1"/>
  <c r="M2453" i="8"/>
  <c r="O2454" i="8" l="1"/>
  <c r="M2454" i="8"/>
  <c r="O2455" i="8" l="1"/>
  <c r="M2455" i="8"/>
  <c r="O2456" i="8" l="1"/>
  <c r="M2456" i="8"/>
  <c r="O2457" i="8" l="1"/>
  <c r="M2457" i="8"/>
  <c r="O2458" i="8" l="1"/>
  <c r="M2458" i="8"/>
  <c r="O2459" i="8" l="1"/>
  <c r="M2459" i="8"/>
  <c r="O2460" i="8" l="1"/>
  <c r="M2460" i="8"/>
  <c r="O2461" i="8" l="1"/>
  <c r="M2461" i="8"/>
  <c r="O2462" i="8" l="1"/>
  <c r="M2462" i="8"/>
  <c r="O2463" i="8" l="1"/>
  <c r="M2463" i="8"/>
  <c r="O2464" i="8" l="1"/>
  <c r="M2464" i="8"/>
  <c r="O2465" i="8" l="1"/>
  <c r="M2465" i="8"/>
  <c r="O2466" i="8" l="1"/>
  <c r="M2466" i="8"/>
  <c r="O2467" i="8" l="1"/>
  <c r="M2467" i="8"/>
  <c r="O2468" i="8" l="1"/>
  <c r="M2468" i="8"/>
  <c r="O2469" i="8" l="1"/>
  <c r="M2469" i="8"/>
  <c r="O2470" i="8" l="1"/>
  <c r="M2470" i="8"/>
  <c r="O2471" i="8" l="1"/>
  <c r="M2471" i="8"/>
  <c r="O2472" i="8" l="1"/>
  <c r="M2472" i="8"/>
  <c r="O2473" i="8" l="1"/>
  <c r="M2473" i="8"/>
  <c r="O2474" i="8" l="1"/>
  <c r="M2474" i="8"/>
  <c r="O2475" i="8" l="1"/>
  <c r="M2475" i="8"/>
  <c r="O2476" i="8" l="1"/>
  <c r="M2476" i="8"/>
  <c r="O2477" i="8" l="1"/>
  <c r="M2477" i="8"/>
  <c r="O2478" i="8" l="1"/>
  <c r="M2478" i="8"/>
  <c r="O2479" i="8" l="1"/>
  <c r="M2479" i="8"/>
  <c r="O2480" i="8" l="1"/>
  <c r="M2480" i="8"/>
  <c r="O2481" i="8" l="1"/>
  <c r="M2481" i="8"/>
  <c r="O2482" i="8" l="1"/>
  <c r="M2482" i="8"/>
  <c r="O2483" i="8" l="1"/>
  <c r="M2483" i="8"/>
  <c r="O2484" i="8" l="1"/>
  <c r="M2484" i="8"/>
  <c r="O2485" i="8" l="1"/>
  <c r="M2485" i="8"/>
  <c r="O2486" i="8" l="1"/>
  <c r="M2486" i="8"/>
  <c r="O2487" i="8" l="1"/>
  <c r="M2487" i="8"/>
  <c r="O2488" i="8" l="1"/>
  <c r="M2488" i="8"/>
  <c r="O2489" i="8" l="1"/>
  <c r="M2489" i="8"/>
  <c r="O2490" i="8" l="1"/>
  <c r="M2490" i="8"/>
  <c r="O2491" i="8" l="1"/>
  <c r="M2491" i="8"/>
  <c r="O2492" i="8" l="1"/>
  <c r="M2492" i="8"/>
  <c r="O2493" i="8" l="1"/>
  <c r="M2493" i="8"/>
  <c r="O2494" i="8" l="1"/>
  <c r="M2494" i="8"/>
  <c r="O2495" i="8" l="1"/>
  <c r="M2495" i="8"/>
  <c r="O2496" i="8" l="1"/>
  <c r="M2496" i="8"/>
  <c r="O2497" i="8" l="1"/>
  <c r="M2497" i="8"/>
  <c r="O2498" i="8" l="1"/>
  <c r="M2498" i="8"/>
  <c r="O2499" i="8" l="1"/>
  <c r="M2499" i="8"/>
  <c r="O2500" i="8" l="1"/>
  <c r="M2500" i="8"/>
  <c r="O2501" i="8" l="1"/>
  <c r="M2501" i="8"/>
  <c r="O2502" i="8" l="1"/>
  <c r="M2502" i="8"/>
  <c r="O2503" i="8" l="1"/>
  <c r="M2503" i="8"/>
  <c r="O2504" i="8" l="1"/>
  <c r="M2504" i="8"/>
  <c r="O2505" i="8" l="1"/>
  <c r="M2505" i="8"/>
  <c r="O2506" i="8" l="1"/>
  <c r="M2506" i="8"/>
  <c r="O2507" i="8" l="1"/>
  <c r="M2507" i="8"/>
  <c r="O2508" i="8" l="1"/>
  <c r="M2508" i="8"/>
  <c r="O2509" i="8" l="1"/>
  <c r="M2509" i="8"/>
  <c r="O2510" i="8" l="1"/>
  <c r="M2510" i="8"/>
  <c r="O2511" i="8" l="1"/>
  <c r="M2511" i="8"/>
  <c r="O2512" i="8" l="1"/>
  <c r="M2512" i="8"/>
  <c r="O2513" i="8" l="1"/>
  <c r="M2513" i="8"/>
  <c r="O2514" i="8" l="1"/>
  <c r="M2514" i="8"/>
  <c r="O2515" i="8" l="1"/>
  <c r="M2515" i="8"/>
  <c r="O2516" i="8" l="1"/>
  <c r="M2516" i="8"/>
  <c r="O2517" i="8" l="1"/>
  <c r="M2517" i="8"/>
  <c r="O2518" i="8" l="1"/>
  <c r="M2518" i="8"/>
  <c r="O2519" i="8" l="1"/>
  <c r="M2519" i="8"/>
  <c r="O2520" i="8" l="1"/>
  <c r="M2520" i="8"/>
  <c r="O2521" i="8" l="1"/>
  <c r="M2521" i="8"/>
  <c r="O2522" i="8" l="1"/>
  <c r="M2522" i="8"/>
  <c r="O2523" i="8" l="1"/>
  <c r="M2523" i="8"/>
  <c r="O2524" i="8" l="1"/>
  <c r="M2524" i="8"/>
  <c r="O2525" i="8" l="1"/>
  <c r="M2525" i="8"/>
  <c r="O2526" i="8" l="1"/>
  <c r="M2526" i="8"/>
  <c r="O2527" i="8" l="1"/>
  <c r="M2527" i="8"/>
  <c r="O2528" i="8" l="1"/>
  <c r="M2528" i="8"/>
  <c r="O2529" i="8" l="1"/>
  <c r="M2529" i="8"/>
  <c r="O2530" i="8" l="1"/>
  <c r="M2530" i="8"/>
  <c r="O2531" i="8" l="1"/>
  <c r="M2531" i="8"/>
  <c r="O2532" i="8" l="1"/>
  <c r="M2532" i="8"/>
  <c r="O2533" i="8" l="1"/>
  <c r="M2533" i="8"/>
  <c r="O2534" i="8" l="1"/>
  <c r="M2534" i="8"/>
  <c r="O2535" i="8" l="1"/>
  <c r="M2535" i="8"/>
  <c r="O2536" i="8" l="1"/>
  <c r="M2536" i="8"/>
  <c r="O2537" i="8" l="1"/>
  <c r="M2537" i="8"/>
  <c r="O2538" i="8" l="1"/>
  <c r="M2538" i="8"/>
  <c r="O2539" i="8" l="1"/>
  <c r="M2539" i="8"/>
  <c r="O2540" i="8" l="1"/>
  <c r="M2540" i="8"/>
  <c r="O2541" i="8" l="1"/>
  <c r="M2541" i="8"/>
  <c r="O2542" i="8" l="1"/>
  <c r="M2542" i="8"/>
  <c r="O2543" i="8" l="1"/>
  <c r="M2543" i="8"/>
  <c r="O2544" i="8" l="1"/>
  <c r="M2544" i="8"/>
  <c r="O2545" i="8" l="1"/>
  <c r="M2545" i="8"/>
  <c r="O2546" i="8" l="1"/>
  <c r="M2546" i="8"/>
  <c r="O2547" i="8" l="1"/>
  <c r="M2547" i="8"/>
  <c r="O2548" i="8" l="1"/>
  <c r="M2548" i="8"/>
  <c r="O2549" i="8" l="1"/>
  <c r="M2549" i="8"/>
  <c r="O2550" i="8" l="1"/>
  <c r="M2550" i="8"/>
  <c r="O2551" i="8" l="1"/>
  <c r="M2551" i="8"/>
  <c r="O2552" i="8" l="1"/>
  <c r="M2552" i="8"/>
  <c r="O2553" i="8" l="1"/>
  <c r="M2553" i="8"/>
  <c r="O2554" i="8" l="1"/>
  <c r="M2554" i="8"/>
  <c r="O2555" i="8" l="1"/>
  <c r="M2555" i="8"/>
  <c r="O2556" i="8" l="1"/>
  <c r="M2556" i="8"/>
  <c r="O2557" i="8" l="1"/>
  <c r="M2557" i="8"/>
  <c r="O2558" i="8" l="1"/>
  <c r="M2558" i="8"/>
  <c r="O2559" i="8" l="1"/>
  <c r="M2559" i="8"/>
  <c r="O2560" i="8" l="1"/>
  <c r="M2560" i="8"/>
  <c r="O2561" i="8" l="1"/>
  <c r="M2561" i="8"/>
  <c r="O2562" i="8" l="1"/>
  <c r="M2562" i="8"/>
  <c r="O2563" i="8" l="1"/>
  <c r="M2563" i="8"/>
  <c r="O2564" i="8" l="1"/>
  <c r="M2564" i="8"/>
  <c r="O2565" i="8" l="1"/>
  <c r="M2565" i="8"/>
  <c r="O2566" i="8" l="1"/>
  <c r="M2566" i="8"/>
  <c r="O2567" i="8" l="1"/>
  <c r="M2567" i="8"/>
  <c r="O2568" i="8" l="1"/>
  <c r="M2568" i="8"/>
  <c r="O2569" i="8" l="1"/>
  <c r="M2569" i="8"/>
  <c r="O2570" i="8" l="1"/>
  <c r="M2570" i="8"/>
  <c r="O2571" i="8" l="1"/>
  <c r="M2571" i="8"/>
  <c r="O2572" i="8" l="1"/>
  <c r="M2572" i="8"/>
  <c r="O2573" i="8" l="1"/>
  <c r="M2573" i="8"/>
  <c r="O2574" i="8" l="1"/>
  <c r="M2574" i="8"/>
  <c r="O2575" i="8" l="1"/>
  <c r="M2575" i="8"/>
  <c r="O2576" i="8" l="1"/>
  <c r="M2576" i="8"/>
  <c r="O2577" i="8" l="1"/>
  <c r="M2577" i="8"/>
  <c r="O2578" i="8" l="1"/>
  <c r="M2578" i="8"/>
  <c r="O2579" i="8" l="1"/>
  <c r="M2579" i="8"/>
  <c r="O2580" i="8" l="1"/>
  <c r="M2580" i="8"/>
  <c r="O2581" i="8" l="1"/>
  <c r="M2581" i="8"/>
  <c r="O2582" i="8" l="1"/>
  <c r="M2582" i="8"/>
  <c r="O2583" i="8" l="1"/>
  <c r="M2583" i="8"/>
  <c r="O2584" i="8" l="1"/>
  <c r="M2584" i="8"/>
  <c r="O2585" i="8" l="1"/>
  <c r="M2585" i="8"/>
  <c r="O2586" i="8" l="1"/>
  <c r="M2586" i="8"/>
  <c r="O2587" i="8" l="1"/>
  <c r="M2587" i="8"/>
  <c r="O2588" i="8" l="1"/>
  <c r="M2588" i="8"/>
  <c r="O2589" i="8" l="1"/>
  <c r="M2589" i="8"/>
  <c r="O2590" i="8" l="1"/>
  <c r="M2590" i="8"/>
  <c r="O2591" i="8" l="1"/>
  <c r="M2591" i="8"/>
  <c r="O2592" i="8" l="1"/>
  <c r="M2592" i="8"/>
  <c r="O2593" i="8" l="1"/>
  <c r="M2593" i="8"/>
  <c r="O2594" i="8" l="1"/>
  <c r="M2594" i="8"/>
  <c r="O2595" i="8" l="1"/>
  <c r="M2595" i="8"/>
  <c r="O2596" i="8" l="1"/>
  <c r="M2596" i="8"/>
  <c r="O2597" i="8" l="1"/>
  <c r="M2597" i="8"/>
  <c r="O2598" i="8" l="1"/>
  <c r="M2598" i="8"/>
  <c r="O2599" i="8" l="1"/>
  <c r="M2599" i="8"/>
  <c r="O2600" i="8" l="1"/>
  <c r="M2600" i="8"/>
  <c r="O2601" i="8" l="1"/>
  <c r="M2601" i="8"/>
  <c r="O2602" i="8" l="1"/>
  <c r="M2602" i="8"/>
  <c r="O2603" i="8" l="1"/>
  <c r="M2603" i="8"/>
  <c r="O2604" i="8" l="1"/>
  <c r="M2604" i="8"/>
  <c r="O2605" i="8" l="1"/>
  <c r="M2605" i="8"/>
  <c r="O2606" i="8" l="1"/>
  <c r="M2606" i="8"/>
  <c r="O2607" i="8" l="1"/>
  <c r="M2607" i="8"/>
  <c r="O2608" i="8" l="1"/>
  <c r="M2608" i="8"/>
  <c r="O2609" i="8" l="1"/>
  <c r="M2609" i="8"/>
  <c r="O2610" i="8" l="1"/>
  <c r="M2610" i="8"/>
  <c r="O2611" i="8" l="1"/>
  <c r="M2611" i="8"/>
  <c r="O2612" i="8" l="1"/>
  <c r="M2612" i="8"/>
  <c r="O2613" i="8" l="1"/>
  <c r="M2613" i="8"/>
  <c r="O2614" i="8" l="1"/>
  <c r="M2614" i="8"/>
  <c r="O2615" i="8" l="1"/>
  <c r="M2615" i="8"/>
  <c r="O2616" i="8" l="1"/>
  <c r="M2616" i="8"/>
  <c r="O2617" i="8" l="1"/>
  <c r="M2617" i="8"/>
  <c r="O2618" i="8" l="1"/>
  <c r="M2618" i="8"/>
  <c r="O2619" i="8" l="1"/>
  <c r="M2619" i="8"/>
  <c r="O2620" i="8" l="1"/>
  <c r="M2620" i="8"/>
  <c r="O2621" i="8" l="1"/>
  <c r="M2621" i="8"/>
  <c r="O2622" i="8" l="1"/>
  <c r="M2622" i="8"/>
  <c r="O2623" i="8" l="1"/>
  <c r="M2623" i="8"/>
  <c r="O2624" i="8" l="1"/>
  <c r="M2624" i="8"/>
  <c r="O2625" i="8" l="1"/>
  <c r="M2625" i="8"/>
  <c r="O2626" i="8" l="1"/>
  <c r="M2626" i="8"/>
  <c r="O2627" i="8" l="1"/>
  <c r="M2627" i="8"/>
  <c r="O2628" i="8" l="1"/>
  <c r="M2628" i="8"/>
  <c r="O2629" i="8" l="1"/>
  <c r="M2629" i="8"/>
  <c r="O2630" i="8" l="1"/>
  <c r="M2630" i="8"/>
  <c r="O2631" i="8" l="1"/>
  <c r="M2631" i="8"/>
  <c r="O2632" i="8" l="1"/>
  <c r="M2632" i="8"/>
  <c r="O2633" i="8" l="1"/>
  <c r="M2633" i="8"/>
  <c r="O2634" i="8" l="1"/>
  <c r="M2634" i="8"/>
  <c r="O2635" i="8" l="1"/>
  <c r="M2635" i="8"/>
  <c r="O2636" i="8" l="1"/>
  <c r="M2636" i="8"/>
  <c r="O2637" i="8" l="1"/>
  <c r="M2637" i="8"/>
  <c r="O2638" i="8" l="1"/>
  <c r="M2638" i="8"/>
  <c r="O2639" i="8" l="1"/>
  <c r="M2639" i="8"/>
  <c r="O2640" i="8" l="1"/>
  <c r="M2640" i="8"/>
  <c r="O2641" i="8" l="1"/>
  <c r="M2641" i="8"/>
  <c r="O2642" i="8" l="1"/>
  <c r="M2642" i="8"/>
  <c r="O2643" i="8" l="1"/>
  <c r="M2643" i="8"/>
  <c r="O2644" i="8" l="1"/>
  <c r="M2644" i="8"/>
  <c r="O2645" i="8" l="1"/>
  <c r="M2645" i="8"/>
  <c r="O2646" i="8" l="1"/>
  <c r="M2646" i="8"/>
  <c r="O2647" i="8" l="1"/>
  <c r="M2647" i="8"/>
  <c r="O2648" i="8" l="1"/>
  <c r="M2648" i="8"/>
  <c r="O2649" i="8" l="1"/>
  <c r="M2649" i="8"/>
  <c r="O2650" i="8" l="1"/>
  <c r="M2650" i="8"/>
  <c r="O2651" i="8" l="1"/>
  <c r="M2651" i="8"/>
  <c r="O2652" i="8" l="1"/>
  <c r="M2652" i="8"/>
  <c r="O2653" i="8" l="1"/>
  <c r="M2653" i="8"/>
  <c r="O2654" i="8" l="1"/>
  <c r="M2654" i="8"/>
  <c r="O2655" i="8" l="1"/>
  <c r="M2655" i="8"/>
  <c r="O2656" i="8" l="1"/>
  <c r="M2656" i="8"/>
  <c r="O2657" i="8" l="1"/>
  <c r="M2657" i="8"/>
  <c r="O2658" i="8" l="1"/>
  <c r="M2658" i="8"/>
  <c r="O2659" i="8" l="1"/>
  <c r="M2659" i="8"/>
  <c r="O2660" i="8" l="1"/>
  <c r="M2660" i="8"/>
  <c r="O2661" i="8" l="1"/>
  <c r="M2661" i="8"/>
  <c r="O2662" i="8" l="1"/>
  <c r="M2662" i="8"/>
  <c r="O2663" i="8" l="1"/>
  <c r="M2663" i="8"/>
  <c r="O2664" i="8" l="1"/>
  <c r="M2664" i="8"/>
  <c r="O2665" i="8" l="1"/>
  <c r="M2665" i="8"/>
  <c r="O2666" i="8" l="1"/>
  <c r="M2666" i="8"/>
  <c r="O2667" i="8" l="1"/>
  <c r="M2667" i="8"/>
  <c r="O2668" i="8" l="1"/>
  <c r="M2668" i="8"/>
  <c r="O2669" i="8" l="1"/>
  <c r="M2669" i="8"/>
  <c r="O2670" i="8" l="1"/>
  <c r="M2670" i="8"/>
  <c r="O2671" i="8" l="1"/>
  <c r="M2671" i="8"/>
  <c r="O2672" i="8" l="1"/>
  <c r="M2672" i="8"/>
  <c r="O2673" i="8" l="1"/>
  <c r="M2673" i="8"/>
  <c r="O2674" i="8" l="1"/>
  <c r="M2674" i="8"/>
  <c r="O2675" i="8" l="1"/>
  <c r="M2675" i="8"/>
  <c r="O2676" i="8" l="1"/>
  <c r="M2676" i="8"/>
  <c r="O2677" i="8" l="1"/>
  <c r="M2677" i="8"/>
  <c r="O2678" i="8" l="1"/>
  <c r="M2678" i="8"/>
  <c r="O2679" i="8" l="1"/>
  <c r="M2679" i="8"/>
  <c r="O2680" i="8" l="1"/>
  <c r="M2680" i="8"/>
  <c r="O2681" i="8" l="1"/>
  <c r="M2681" i="8"/>
  <c r="O2682" i="8" l="1"/>
  <c r="M2682" i="8"/>
  <c r="O2683" i="8" l="1"/>
  <c r="M2683" i="8"/>
  <c r="O2684" i="8" l="1"/>
  <c r="M2684" i="8"/>
  <c r="O2685" i="8" l="1"/>
  <c r="M2685" i="8"/>
  <c r="O2686" i="8" l="1"/>
  <c r="M2686" i="8"/>
  <c r="O2687" i="8" l="1"/>
  <c r="M2687" i="8"/>
  <c r="O2688" i="8" l="1"/>
  <c r="M2688" i="8"/>
  <c r="O2689" i="8" l="1"/>
  <c r="M2689" i="8"/>
  <c r="O2690" i="8" l="1"/>
  <c r="M2690" i="8"/>
  <c r="O2691" i="8" l="1"/>
  <c r="M2691" i="8"/>
  <c r="O2692" i="8" l="1"/>
  <c r="M2692" i="8"/>
  <c r="O2693" i="8" l="1"/>
  <c r="M2693" i="8"/>
  <c r="O2694" i="8" l="1"/>
  <c r="M2694" i="8"/>
  <c r="O2695" i="8" l="1"/>
  <c r="M2695" i="8"/>
  <c r="O2696" i="8" l="1"/>
  <c r="M2696" i="8"/>
  <c r="O2697" i="8" l="1"/>
  <c r="M2697" i="8"/>
  <c r="O2698" i="8" l="1"/>
  <c r="M2698" i="8"/>
  <c r="O2699" i="8" l="1"/>
  <c r="M2699" i="8"/>
  <c r="O2700" i="8" l="1"/>
  <c r="M2700" i="8"/>
  <c r="O2701" i="8" l="1"/>
  <c r="M2701" i="8"/>
  <c r="O2702" i="8" l="1"/>
  <c r="M2702" i="8"/>
  <c r="O2703" i="8" l="1"/>
  <c r="M2703" i="8"/>
  <c r="O2704" i="8" l="1"/>
  <c r="M2704" i="8"/>
  <c r="O2705" i="8" l="1"/>
  <c r="M2705" i="8"/>
  <c r="O2706" i="8" l="1"/>
  <c r="M2706" i="8"/>
  <c r="O2707" i="8" l="1"/>
  <c r="M2707" i="8"/>
  <c r="O2708" i="8" l="1"/>
  <c r="M2708" i="8"/>
  <c r="O2709" i="8" l="1"/>
  <c r="M2709" i="8"/>
  <c r="O2710" i="8" l="1"/>
  <c r="M2710" i="8"/>
  <c r="O2711" i="8" l="1"/>
  <c r="M2711" i="8"/>
  <c r="O2712" i="8" l="1"/>
  <c r="M2712" i="8"/>
  <c r="O2713" i="8" l="1"/>
  <c r="M2713" i="8"/>
  <c r="O2714" i="8" l="1"/>
  <c r="M2714" i="8"/>
  <c r="O2715" i="8" l="1"/>
  <c r="M2715" i="8"/>
  <c r="O2716" i="8" l="1"/>
  <c r="M2716" i="8"/>
  <c r="O2717" i="8" l="1"/>
  <c r="M2717" i="8"/>
  <c r="O2718" i="8" l="1"/>
  <c r="M2718" i="8"/>
  <c r="O2719" i="8" l="1"/>
  <c r="M2719" i="8"/>
  <c r="O2720" i="8" l="1"/>
  <c r="M2720" i="8"/>
  <c r="O2721" i="8" l="1"/>
  <c r="M2721" i="8"/>
  <c r="O2722" i="8" l="1"/>
  <c r="M2722" i="8"/>
  <c r="O2723" i="8" l="1"/>
  <c r="M2723" i="8"/>
  <c r="O2724" i="8" l="1"/>
  <c r="M2724" i="8"/>
  <c r="O2725" i="8" l="1"/>
  <c r="M2725" i="8"/>
  <c r="O2726" i="8" l="1"/>
  <c r="M2726" i="8"/>
  <c r="O2727" i="8" l="1"/>
  <c r="M2727" i="8"/>
  <c r="O2728" i="8" l="1"/>
  <c r="M2728" i="8"/>
  <c r="O2729" i="8" l="1"/>
  <c r="M2729" i="8"/>
  <c r="O2730" i="8" l="1"/>
  <c r="M2730" i="8"/>
  <c r="O2731" i="8" l="1"/>
  <c r="M2731" i="8"/>
  <c r="O2732" i="8" l="1"/>
  <c r="M2732" i="8"/>
  <c r="O2733" i="8" l="1"/>
  <c r="M2733" i="8"/>
  <c r="O2734" i="8" l="1"/>
  <c r="M2734" i="8"/>
  <c r="O2735" i="8" l="1"/>
  <c r="M2735" i="8"/>
  <c r="O2736" i="8" l="1"/>
  <c r="M2736" i="8"/>
  <c r="O2737" i="8" l="1"/>
  <c r="M2737" i="8"/>
  <c r="O2738" i="8" l="1"/>
  <c r="M2738" i="8"/>
  <c r="O2739" i="8" l="1"/>
  <c r="M2739" i="8"/>
  <c r="O2740" i="8" l="1"/>
  <c r="M2740" i="8"/>
  <c r="O2741" i="8" l="1"/>
  <c r="M2741" i="8"/>
  <c r="O2742" i="8" l="1"/>
  <c r="M2742" i="8"/>
  <c r="O2743" i="8" l="1"/>
  <c r="M2743" i="8"/>
  <c r="O2744" i="8" l="1"/>
  <c r="M2744" i="8"/>
  <c r="O2745" i="8" l="1"/>
  <c r="M2745" i="8"/>
  <c r="O2746" i="8" l="1"/>
  <c r="M2746" i="8"/>
  <c r="O2747" i="8" l="1"/>
  <c r="M2747" i="8"/>
  <c r="O2748" i="8" l="1"/>
  <c r="M2748" i="8"/>
  <c r="O2749" i="8" l="1"/>
  <c r="M2749" i="8"/>
  <c r="O2750" i="8" l="1"/>
  <c r="M2750" i="8"/>
  <c r="O2751" i="8" l="1"/>
  <c r="M2751" i="8"/>
  <c r="O2752" i="8" l="1"/>
  <c r="M2752" i="8"/>
  <c r="O2753" i="8" l="1"/>
  <c r="M2753" i="8"/>
  <c r="O2754" i="8" l="1"/>
  <c r="M2754" i="8"/>
  <c r="O2755" i="8" l="1"/>
  <c r="M2755" i="8"/>
  <c r="O2756" i="8" l="1"/>
  <c r="M2756" i="8"/>
  <c r="O2757" i="8" l="1"/>
  <c r="M2757" i="8"/>
  <c r="O2758" i="8" l="1"/>
  <c r="M2758" i="8"/>
  <c r="O2759" i="8" l="1"/>
  <c r="M2759" i="8"/>
  <c r="O2760" i="8" l="1"/>
  <c r="M2760" i="8"/>
  <c r="O2761" i="8" l="1"/>
  <c r="M2761" i="8"/>
  <c r="O2762" i="8" l="1"/>
  <c r="M2762" i="8"/>
  <c r="O2763" i="8" l="1"/>
  <c r="M2763" i="8"/>
  <c r="O2764" i="8" l="1"/>
  <c r="M2764" i="8"/>
  <c r="O2765" i="8" l="1"/>
  <c r="M2765" i="8"/>
  <c r="O2766" i="8" l="1"/>
  <c r="M2766" i="8"/>
  <c r="O2767" i="8" l="1"/>
  <c r="M2767" i="8"/>
  <c r="O2768" i="8" l="1"/>
  <c r="M2768" i="8"/>
  <c r="O2769" i="8" l="1"/>
  <c r="M2769" i="8"/>
  <c r="O2770" i="8" l="1"/>
  <c r="M2770" i="8"/>
  <c r="O2771" i="8" l="1"/>
  <c r="M2771" i="8"/>
  <c r="O2772" i="8" l="1"/>
  <c r="M2772" i="8"/>
  <c r="O2773" i="8" l="1"/>
  <c r="M2773" i="8"/>
  <c r="O2774" i="8" l="1"/>
  <c r="M2774" i="8"/>
  <c r="O2775" i="8" l="1"/>
  <c r="M2775" i="8"/>
  <c r="O2776" i="8" l="1"/>
  <c r="M2776" i="8"/>
  <c r="O2777" i="8" l="1"/>
  <c r="M2777" i="8"/>
  <c r="O2778" i="8" l="1"/>
  <c r="M2778" i="8"/>
  <c r="O2779" i="8" l="1"/>
  <c r="M2779" i="8"/>
  <c r="O2780" i="8" l="1"/>
  <c r="M2780" i="8"/>
  <c r="O2781" i="8" l="1"/>
  <c r="M2781" i="8"/>
  <c r="O2782" i="8" l="1"/>
  <c r="M2782" i="8"/>
  <c r="O2783" i="8" l="1"/>
  <c r="M2783" i="8"/>
  <c r="O2784" i="8" l="1"/>
  <c r="M2784" i="8"/>
  <c r="O2785" i="8" l="1"/>
  <c r="M2785" i="8"/>
  <c r="O2786" i="8" l="1"/>
  <c r="M2786" i="8"/>
  <c r="O2787" i="8" l="1"/>
  <c r="M2787" i="8"/>
  <c r="O2788" i="8" l="1"/>
  <c r="M2788" i="8"/>
  <c r="O2789" i="8" l="1"/>
  <c r="M2789" i="8"/>
  <c r="O2790" i="8" l="1"/>
  <c r="M2790" i="8"/>
  <c r="O2791" i="8" l="1"/>
  <c r="M2791" i="8"/>
  <c r="O2792" i="8" l="1"/>
  <c r="M2792" i="8"/>
  <c r="O2793" i="8" l="1"/>
  <c r="M2793" i="8"/>
  <c r="O2794" i="8" l="1"/>
  <c r="M2794" i="8"/>
  <c r="O2795" i="8" l="1"/>
  <c r="M2795" i="8"/>
  <c r="O2796" i="8" l="1"/>
  <c r="M2796" i="8"/>
  <c r="O2797" i="8" l="1"/>
  <c r="M2797" i="8"/>
  <c r="O2798" i="8" l="1"/>
  <c r="M2798" i="8"/>
  <c r="O2799" i="8" l="1"/>
  <c r="M2799" i="8"/>
  <c r="O2800" i="8" l="1"/>
  <c r="M2800" i="8"/>
  <c r="O2801" i="8" l="1"/>
  <c r="M2801" i="8"/>
  <c r="O2802" i="8" l="1"/>
  <c r="M2802" i="8"/>
  <c r="O2803" i="8" l="1"/>
  <c r="M2803" i="8"/>
  <c r="O2804" i="8" l="1"/>
  <c r="M2804" i="8"/>
  <c r="O2805" i="8" l="1"/>
  <c r="M2805" i="8"/>
  <c r="O2806" i="8" l="1"/>
  <c r="M2806" i="8"/>
  <c r="O2807" i="8" l="1"/>
  <c r="M2807" i="8"/>
  <c r="O2808" i="8" l="1"/>
  <c r="M2808" i="8"/>
  <c r="O2809" i="8" l="1"/>
  <c r="M2809" i="8"/>
  <c r="O2810" i="8" l="1"/>
  <c r="M2810" i="8"/>
  <c r="O2811" i="8" l="1"/>
  <c r="M2811" i="8"/>
  <c r="O2812" i="8" l="1"/>
  <c r="M2812" i="8"/>
  <c r="O2813" i="8" l="1"/>
  <c r="M2813" i="8"/>
  <c r="O2814" i="8" l="1"/>
  <c r="M2814" i="8"/>
  <c r="O2815" i="8" l="1"/>
  <c r="M2815" i="8"/>
  <c r="O2816" i="8" l="1"/>
  <c r="M2816" i="8"/>
  <c r="O2817" i="8" l="1"/>
  <c r="M2817" i="8"/>
  <c r="O2818" i="8" l="1"/>
  <c r="M2818" i="8"/>
  <c r="O2819" i="8" l="1"/>
  <c r="M2819" i="8"/>
  <c r="O2820" i="8" l="1"/>
  <c r="M2820" i="8"/>
  <c r="O2821" i="8" l="1"/>
  <c r="M2821" i="8"/>
  <c r="O2822" i="8" l="1"/>
  <c r="M2822" i="8"/>
  <c r="O2823" i="8" l="1"/>
  <c r="M2823" i="8"/>
  <c r="O2824" i="8" l="1"/>
  <c r="M2824" i="8"/>
  <c r="O2825" i="8" l="1"/>
  <c r="M2825" i="8"/>
  <c r="O2826" i="8" l="1"/>
  <c r="M2826" i="8"/>
  <c r="O2827" i="8" l="1"/>
  <c r="M2827" i="8"/>
  <c r="O2828" i="8" l="1"/>
  <c r="M2828" i="8"/>
  <c r="O2829" i="8" l="1"/>
  <c r="M2829" i="8"/>
  <c r="O2830" i="8" l="1"/>
  <c r="M2830" i="8"/>
  <c r="O2831" i="8" l="1"/>
  <c r="M2831" i="8"/>
  <c r="O2832" i="8" l="1"/>
  <c r="M2832" i="8"/>
  <c r="O2833" i="8" l="1"/>
  <c r="M2833" i="8"/>
  <c r="O2834" i="8" l="1"/>
  <c r="M2834" i="8"/>
  <c r="O2835" i="8" l="1"/>
  <c r="M2835" i="8"/>
  <c r="O2836" i="8" l="1"/>
  <c r="M2836" i="8"/>
  <c r="O2837" i="8" l="1"/>
  <c r="M2837" i="8"/>
  <c r="O2838" i="8" l="1"/>
  <c r="M2838" i="8"/>
  <c r="O2839" i="8" l="1"/>
  <c r="M2839" i="8"/>
  <c r="O2840" i="8" l="1"/>
  <c r="M2840" i="8"/>
  <c r="O2841" i="8" l="1"/>
  <c r="M2841" i="8"/>
  <c r="O2842" i="8" l="1"/>
  <c r="M2842" i="8"/>
  <c r="O2843" i="8" l="1"/>
  <c r="M2843" i="8"/>
  <c r="O2844" i="8" l="1"/>
  <c r="M2844" i="8"/>
  <c r="O2845" i="8" l="1"/>
  <c r="M2845" i="8"/>
  <c r="O2846" i="8" l="1"/>
  <c r="M2846" i="8"/>
  <c r="O2847" i="8" l="1"/>
  <c r="M2847" i="8"/>
  <c r="O2848" i="8" l="1"/>
  <c r="M2848" i="8"/>
  <c r="O2849" i="8" l="1"/>
  <c r="M2849" i="8"/>
  <c r="O2850" i="8" l="1"/>
  <c r="M2850" i="8"/>
  <c r="O2851" i="8" l="1"/>
  <c r="M2851" i="8"/>
  <c r="O2852" i="8" l="1"/>
  <c r="M2852" i="8"/>
  <c r="O2853" i="8" l="1"/>
  <c r="M2853" i="8"/>
  <c r="O2854" i="8" l="1"/>
  <c r="M2854" i="8"/>
  <c r="O2855" i="8" l="1"/>
  <c r="M2855" i="8"/>
  <c r="O2856" i="8" l="1"/>
  <c r="M2856" i="8"/>
  <c r="O2857" i="8" l="1"/>
  <c r="M2857" i="8"/>
  <c r="O2858" i="8" l="1"/>
  <c r="M2858" i="8"/>
  <c r="O2859" i="8" l="1"/>
  <c r="M2859" i="8"/>
  <c r="O2860" i="8" l="1"/>
  <c r="M2860" i="8"/>
  <c r="O2861" i="8" l="1"/>
  <c r="M2861" i="8"/>
  <c r="O2862" i="8" l="1"/>
  <c r="M2862" i="8"/>
  <c r="O2863" i="8" l="1"/>
  <c r="M2863" i="8"/>
  <c r="O2864" i="8" l="1"/>
  <c r="M2864" i="8"/>
  <c r="O2865" i="8" l="1"/>
  <c r="M2865" i="8"/>
  <c r="O2866" i="8" l="1"/>
  <c r="M2866" i="8"/>
  <c r="O2867" i="8" l="1"/>
  <c r="M2867" i="8"/>
  <c r="O2868" i="8" l="1"/>
  <c r="M2868" i="8"/>
  <c r="O2869" i="8" l="1"/>
  <c r="M2869" i="8"/>
  <c r="O2870" i="8" l="1"/>
  <c r="M2870" i="8"/>
  <c r="O2871" i="8" l="1"/>
  <c r="M2871" i="8"/>
  <c r="O2872" i="8" l="1"/>
  <c r="M2872" i="8"/>
  <c r="O2873" i="8" l="1"/>
  <c r="M2873" i="8"/>
  <c r="O2874" i="8" l="1"/>
  <c r="M2874" i="8"/>
  <c r="O2875" i="8" l="1"/>
  <c r="M2875" i="8"/>
  <c r="O2876" i="8" l="1"/>
  <c r="M2876" i="8"/>
  <c r="O2877" i="8" l="1"/>
  <c r="M2877" i="8"/>
  <c r="O2878" i="8" l="1"/>
  <c r="M2878" i="8"/>
  <c r="O2879" i="8" l="1"/>
  <c r="M2879" i="8"/>
  <c r="O2880" i="8" l="1"/>
  <c r="M2880" i="8"/>
  <c r="O2881" i="8" l="1"/>
  <c r="M2881" i="8"/>
  <c r="O2882" i="8" l="1"/>
  <c r="M2882" i="8"/>
  <c r="O2883" i="8" l="1"/>
  <c r="M2883" i="8"/>
  <c r="O2884" i="8" l="1"/>
  <c r="M2884" i="8"/>
  <c r="O2885" i="8" l="1"/>
  <c r="M2885" i="8"/>
  <c r="O2886" i="8" l="1"/>
  <c r="M2886" i="8"/>
  <c r="O2887" i="8" l="1"/>
  <c r="M2887" i="8"/>
  <c r="O2888" i="8" l="1"/>
  <c r="M2888" i="8"/>
  <c r="O2889" i="8" l="1"/>
  <c r="M2889" i="8"/>
  <c r="O2890" i="8" l="1"/>
  <c r="M2890" i="8"/>
  <c r="O2891" i="8" l="1"/>
  <c r="M2891" i="8"/>
  <c r="O2892" i="8" l="1"/>
  <c r="M2892" i="8"/>
  <c r="O2893" i="8" l="1"/>
  <c r="M2893" i="8"/>
  <c r="O2894" i="8" l="1"/>
  <c r="M2894" i="8"/>
  <c r="O2895" i="8" l="1"/>
  <c r="M2895" i="8"/>
  <c r="O2896" i="8" l="1"/>
  <c r="M2896" i="8"/>
  <c r="O2897" i="8" l="1"/>
  <c r="M2897" i="8"/>
  <c r="O2898" i="8" l="1"/>
  <c r="M2898" i="8"/>
  <c r="O2899" i="8" l="1"/>
  <c r="M2899" i="8"/>
  <c r="O2900" i="8" l="1"/>
  <c r="M2900" i="8"/>
  <c r="O2901" i="8" l="1"/>
  <c r="M2901" i="8"/>
  <c r="O2902" i="8" l="1"/>
  <c r="M2902" i="8"/>
  <c r="O2903" i="8" l="1"/>
  <c r="M2903" i="8"/>
  <c r="O2904" i="8" l="1"/>
  <c r="M2904" i="8"/>
  <c r="O2905" i="8" l="1"/>
  <c r="M2905" i="8"/>
  <c r="O2906" i="8" l="1"/>
  <c r="M2906" i="8"/>
  <c r="O2907" i="8" l="1"/>
  <c r="M2907" i="8"/>
  <c r="O2908" i="8" l="1"/>
  <c r="M2908" i="8"/>
  <c r="O2909" i="8" l="1"/>
  <c r="M2909" i="8"/>
  <c r="O2910" i="8" l="1"/>
  <c r="M2910" i="8"/>
  <c r="O2911" i="8" l="1"/>
  <c r="M2911" i="8"/>
  <c r="O2912" i="8" l="1"/>
  <c r="M2912" i="8"/>
  <c r="O2913" i="8" l="1"/>
  <c r="M2913" i="8"/>
  <c r="O2914" i="8" l="1"/>
  <c r="M2914" i="8"/>
  <c r="O2915" i="8" l="1"/>
  <c r="M2915" i="8"/>
  <c r="O2916" i="8" l="1"/>
  <c r="M2916" i="8"/>
  <c r="O2917" i="8" l="1"/>
  <c r="M2917" i="8"/>
  <c r="O2918" i="8" l="1"/>
  <c r="M2918" i="8"/>
  <c r="O2919" i="8" l="1"/>
  <c r="M2919" i="8"/>
  <c r="O2920" i="8" l="1"/>
  <c r="M2920" i="8"/>
  <c r="O2921" i="8" l="1"/>
  <c r="M2921" i="8"/>
  <c r="O2922" i="8" l="1"/>
  <c r="M2922" i="8"/>
  <c r="O2923" i="8" l="1"/>
  <c r="M2923" i="8"/>
  <c r="O2924" i="8" l="1"/>
  <c r="M2924" i="8"/>
  <c r="O2925" i="8" l="1"/>
  <c r="M2925" i="8"/>
  <c r="O2926" i="8" l="1"/>
  <c r="M2926" i="8"/>
  <c r="O2927" i="8" l="1"/>
  <c r="M2927" i="8"/>
  <c r="O2928" i="8" l="1"/>
  <c r="M2928" i="8"/>
  <c r="O2929" i="8" l="1"/>
  <c r="M2929" i="8"/>
  <c r="O2930" i="8" l="1"/>
  <c r="M2930" i="8"/>
  <c r="O2931" i="8" l="1"/>
  <c r="M2931" i="8"/>
  <c r="O2932" i="8" l="1"/>
  <c r="M2932" i="8"/>
  <c r="O2933" i="8" l="1"/>
  <c r="M2933" i="8"/>
  <c r="O2934" i="8" l="1"/>
  <c r="M2934" i="8"/>
  <c r="O2935" i="8" l="1"/>
  <c r="M2935" i="8"/>
  <c r="O2936" i="8" l="1"/>
  <c r="M2936" i="8"/>
  <c r="O2937" i="8" l="1"/>
  <c r="M2937" i="8"/>
  <c r="O2938" i="8" l="1"/>
  <c r="M2938" i="8"/>
  <c r="O2939" i="8" l="1"/>
  <c r="M2939" i="8"/>
  <c r="O2940" i="8" l="1"/>
  <c r="M2940" i="8"/>
  <c r="O2941" i="8" l="1"/>
  <c r="M2941" i="8"/>
  <c r="O2942" i="8" l="1"/>
  <c r="M2942" i="8"/>
  <c r="O2943" i="8" l="1"/>
  <c r="M2943" i="8"/>
  <c r="O2944" i="8" l="1"/>
  <c r="M2944" i="8"/>
  <c r="O2945" i="8" l="1"/>
  <c r="M2945" i="8"/>
  <c r="O2946" i="8" l="1"/>
  <c r="M2946" i="8"/>
  <c r="O2947" i="8" l="1"/>
  <c r="M2947" i="8"/>
  <c r="O2948" i="8" l="1"/>
  <c r="M2948" i="8"/>
  <c r="O2949" i="8" l="1"/>
  <c r="M2949" i="8"/>
  <c r="O2950" i="8" l="1"/>
  <c r="M2950" i="8"/>
  <c r="O2951" i="8" l="1"/>
  <c r="M2951" i="8"/>
  <c r="O2952" i="8" l="1"/>
  <c r="M2952" i="8"/>
  <c r="O2953" i="8" l="1"/>
  <c r="M2953" i="8"/>
  <c r="O2954" i="8" l="1"/>
  <c r="M2954" i="8"/>
  <c r="O2955" i="8" l="1"/>
  <c r="M2955" i="8"/>
  <c r="O2956" i="8" l="1"/>
  <c r="M2956" i="8"/>
  <c r="O2957" i="8" l="1"/>
  <c r="M2957" i="8"/>
  <c r="O2958" i="8" l="1"/>
  <c r="M2958" i="8"/>
  <c r="O2959" i="8" l="1"/>
  <c r="M2959" i="8"/>
  <c r="O2960" i="8" l="1"/>
  <c r="M2960" i="8"/>
  <c r="O2961" i="8" l="1"/>
  <c r="M2961" i="8"/>
  <c r="O2962" i="8" l="1"/>
  <c r="M2962" i="8"/>
  <c r="O2963" i="8" l="1"/>
  <c r="M2963" i="8"/>
  <c r="O2964" i="8" l="1"/>
  <c r="M2964" i="8"/>
  <c r="O2965" i="8" l="1"/>
  <c r="M2965" i="8"/>
  <c r="O2966" i="8" l="1"/>
  <c r="M2966" i="8"/>
  <c r="O2967" i="8" l="1"/>
  <c r="M2967" i="8"/>
  <c r="O2968" i="8" l="1"/>
  <c r="M2968" i="8"/>
  <c r="O2969" i="8" l="1"/>
  <c r="M2969" i="8"/>
  <c r="O2970" i="8" l="1"/>
  <c r="M2970" i="8"/>
  <c r="O2971" i="8" l="1"/>
  <c r="M2971" i="8"/>
  <c r="O2972" i="8" l="1"/>
  <c r="M2972" i="8"/>
  <c r="O2973" i="8" l="1"/>
  <c r="M2973" i="8"/>
  <c r="O2974" i="8" l="1"/>
  <c r="M2974" i="8"/>
  <c r="O2975" i="8" l="1"/>
  <c r="M2975" i="8"/>
  <c r="O2976" i="8" l="1"/>
  <c r="M2976" i="8"/>
  <c r="O2977" i="8" l="1"/>
  <c r="M2977" i="8"/>
  <c r="O2978" i="8" l="1"/>
  <c r="M2978" i="8"/>
  <c r="O2979" i="8" l="1"/>
  <c r="M2979" i="8"/>
  <c r="O2980" i="8" l="1"/>
  <c r="M2980" i="8"/>
  <c r="O2981" i="8" l="1"/>
  <c r="M2981" i="8"/>
  <c r="O2982" i="8" l="1"/>
  <c r="M2982" i="8"/>
  <c r="O2983" i="8" l="1"/>
  <c r="M2983" i="8"/>
  <c r="O2984" i="8" l="1"/>
  <c r="M2984" i="8"/>
  <c r="O2985" i="8" l="1"/>
  <c r="M2985" i="8"/>
  <c r="O2986" i="8" l="1"/>
  <c r="M2986" i="8"/>
  <c r="O2987" i="8" l="1"/>
  <c r="M2987" i="8"/>
  <c r="O2988" i="8" l="1"/>
  <c r="M2988" i="8"/>
  <c r="O2989" i="8" l="1"/>
  <c r="M2989" i="8"/>
  <c r="O2990" i="8" l="1"/>
  <c r="M2990" i="8"/>
  <c r="O2991" i="8" l="1"/>
  <c r="M2991" i="8"/>
  <c r="O2992" i="8" l="1"/>
  <c r="M2992" i="8"/>
  <c r="O2993" i="8" l="1"/>
  <c r="M2993" i="8"/>
  <c r="O2994" i="8" l="1"/>
  <c r="M2994" i="8"/>
  <c r="O2995" i="8" l="1"/>
  <c r="M2995" i="8"/>
  <c r="O2996" i="8" l="1"/>
  <c r="M2996" i="8"/>
  <c r="O2997" i="8" l="1"/>
  <c r="M2997" i="8"/>
  <c r="O2998" i="8" l="1"/>
  <c r="M2998" i="8"/>
  <c r="O2999" i="8" l="1"/>
  <c r="M2999" i="8"/>
  <c r="O3000" i="8" l="1"/>
  <c r="M3000" i="8"/>
  <c r="O3001" i="8" l="1"/>
  <c r="M3001" i="8"/>
  <c r="O3002" i="8" l="1"/>
  <c r="M3002" i="8"/>
  <c r="O3003" i="8" l="1"/>
  <c r="M3003" i="8"/>
  <c r="O3004" i="8" l="1"/>
  <c r="M3004" i="8"/>
  <c r="O3005" i="8" l="1"/>
  <c r="M3005" i="8"/>
  <c r="O3006" i="8" l="1"/>
  <c r="M3006" i="8"/>
  <c r="O3007" i="8" l="1"/>
  <c r="M3007" i="8"/>
  <c r="O3008" i="8" l="1"/>
  <c r="M3008" i="8"/>
  <c r="O3009" i="8" l="1"/>
  <c r="M3009" i="8"/>
  <c r="O3010" i="8" l="1"/>
  <c r="M3010" i="8"/>
  <c r="O3011" i="8" l="1"/>
  <c r="M3011" i="8"/>
  <c r="O3012" i="8" l="1"/>
  <c r="M3012" i="8"/>
  <c r="O3013" i="8" l="1"/>
  <c r="M3013" i="8"/>
  <c r="O3014" i="8" l="1"/>
  <c r="M3014" i="8"/>
  <c r="O3015" i="8" l="1"/>
  <c r="M3015" i="8"/>
  <c r="O3016" i="8" l="1"/>
  <c r="M3016" i="8"/>
  <c r="O3017" i="8" l="1"/>
  <c r="M3017" i="8"/>
  <c r="O3018" i="8" l="1"/>
  <c r="M3018" i="8"/>
  <c r="O3019" i="8" l="1"/>
  <c r="M3019" i="8"/>
  <c r="O3020" i="8" l="1"/>
  <c r="M3020" i="8"/>
  <c r="O3021" i="8" l="1"/>
  <c r="M3021" i="8"/>
  <c r="O3022" i="8" l="1"/>
  <c r="M3022" i="8"/>
  <c r="O3023" i="8" l="1"/>
  <c r="M3023" i="8"/>
  <c r="O3024" i="8" l="1"/>
  <c r="M3024" i="8"/>
  <c r="O3025" i="8" l="1"/>
  <c r="M3025" i="8"/>
  <c r="O3026" i="8" l="1"/>
  <c r="M3026" i="8"/>
  <c r="O3027" i="8" l="1"/>
  <c r="M3027" i="8"/>
  <c r="O3028" i="8" l="1"/>
  <c r="M3028" i="8"/>
  <c r="O3029" i="8" l="1"/>
  <c r="M3029" i="8"/>
  <c r="O3030" i="8" l="1"/>
  <c r="M3030" i="8"/>
  <c r="O3031" i="8" l="1"/>
  <c r="M3031" i="8"/>
  <c r="O3032" i="8" l="1"/>
  <c r="M3032" i="8"/>
  <c r="O3033" i="8" l="1"/>
  <c r="M3033" i="8"/>
  <c r="O3034" i="8" l="1"/>
  <c r="M3034" i="8"/>
  <c r="O3035" i="8" l="1"/>
  <c r="M3035" i="8"/>
  <c r="O3036" i="8" l="1"/>
  <c r="M3036" i="8"/>
  <c r="O3037" i="8" l="1"/>
  <c r="M3037" i="8"/>
  <c r="O3038" i="8" l="1"/>
  <c r="M3038" i="8"/>
  <c r="O3039" i="8" l="1"/>
  <c r="M3039" i="8"/>
  <c r="O3040" i="8" l="1"/>
  <c r="M3040" i="8"/>
  <c r="O3041" i="8" l="1"/>
  <c r="M3041" i="8"/>
  <c r="O3042" i="8" l="1"/>
  <c r="M3042" i="8"/>
  <c r="O3043" i="8" l="1"/>
  <c r="M3043" i="8"/>
  <c r="O3044" i="8" l="1"/>
  <c r="M3044" i="8"/>
  <c r="O3045" i="8" l="1"/>
  <c r="M3045" i="8"/>
  <c r="O3046" i="8" l="1"/>
  <c r="M3046" i="8"/>
  <c r="O3047" i="8" l="1"/>
  <c r="M3047" i="8"/>
  <c r="O3048" i="8" l="1"/>
  <c r="M3048" i="8"/>
  <c r="O3049" i="8" l="1"/>
  <c r="M3049" i="8"/>
  <c r="O3050" i="8" l="1"/>
  <c r="M3050" i="8"/>
  <c r="O3051" i="8" l="1"/>
  <c r="M3051" i="8"/>
  <c r="O3052" i="8" l="1"/>
  <c r="M3052" i="8"/>
  <c r="O3053" i="8" l="1"/>
  <c r="M3053" i="8"/>
  <c r="O3054" i="8" l="1"/>
  <c r="M3054" i="8"/>
  <c r="O3055" i="8" l="1"/>
  <c r="M3055" i="8"/>
  <c r="O3056" i="8" l="1"/>
  <c r="M3056" i="8"/>
  <c r="O3057" i="8" l="1"/>
  <c r="M3057" i="8"/>
  <c r="O3058" i="8" l="1"/>
  <c r="M3058" i="8"/>
  <c r="O3059" i="8" l="1"/>
  <c r="M3059" i="8"/>
  <c r="O3060" i="8" l="1"/>
  <c r="M3060" i="8"/>
  <c r="O3061" i="8" l="1"/>
  <c r="M3061" i="8"/>
  <c r="O3062" i="8" l="1"/>
  <c r="M3062" i="8"/>
  <c r="O3063" i="8" l="1"/>
  <c r="M3063" i="8"/>
  <c r="O3064" i="8" l="1"/>
  <c r="M3064" i="8"/>
  <c r="O3065" i="8" l="1"/>
  <c r="M3065" i="8"/>
  <c r="O3066" i="8" l="1"/>
  <c r="M3066" i="8"/>
  <c r="O3067" i="8" l="1"/>
  <c r="M3067" i="8"/>
  <c r="O3068" i="8" l="1"/>
  <c r="M3068" i="8"/>
  <c r="O3069" i="8" l="1"/>
  <c r="M3069" i="8"/>
  <c r="O3070" i="8" l="1"/>
  <c r="M3070" i="8"/>
  <c r="O3071" i="8" l="1"/>
  <c r="M3071" i="8"/>
  <c r="O3072" i="8" l="1"/>
  <c r="M3072" i="8"/>
  <c r="O3073" i="8" l="1"/>
  <c r="M3073" i="8"/>
  <c r="O3074" i="8" l="1"/>
  <c r="M3074" i="8"/>
  <c r="O3075" i="8" l="1"/>
  <c r="M3075" i="8"/>
  <c r="O3076" i="8" l="1"/>
  <c r="M3076" i="8"/>
  <c r="O3077" i="8" l="1"/>
  <c r="M3077" i="8"/>
  <c r="O3078" i="8" l="1"/>
  <c r="M3078" i="8"/>
  <c r="O3079" i="8" l="1"/>
  <c r="M3079" i="8"/>
  <c r="O3080" i="8" l="1"/>
  <c r="M3080" i="8"/>
  <c r="O3081" i="8" l="1"/>
  <c r="M3081" i="8"/>
  <c r="O3082" i="8" l="1"/>
  <c r="M3082" i="8"/>
  <c r="O3083" i="8" l="1"/>
  <c r="M3083" i="8"/>
  <c r="O3084" i="8" l="1"/>
  <c r="M3084" i="8"/>
  <c r="O3085" i="8" l="1"/>
  <c r="M3085" i="8"/>
  <c r="O3086" i="8" l="1"/>
  <c r="M3086" i="8"/>
  <c r="O3087" i="8" l="1"/>
  <c r="M3087" i="8"/>
  <c r="O3088" i="8" l="1"/>
  <c r="M3088" i="8"/>
  <c r="O3089" i="8" l="1"/>
  <c r="M3089" i="8"/>
  <c r="O3090" i="8" l="1"/>
  <c r="M3090" i="8"/>
  <c r="O3091" i="8" l="1"/>
  <c r="M3091" i="8"/>
  <c r="O3092" i="8" l="1"/>
  <c r="M3092" i="8"/>
  <c r="O3093" i="8" l="1"/>
  <c r="M3093" i="8"/>
  <c r="O3094" i="8" l="1"/>
  <c r="M3094" i="8"/>
  <c r="O3095" i="8" l="1"/>
  <c r="M3095" i="8"/>
  <c r="O3096" i="8" l="1"/>
  <c r="M3096" i="8"/>
  <c r="O3097" i="8" l="1"/>
  <c r="M3097" i="8"/>
  <c r="O3098" i="8" l="1"/>
  <c r="M3098" i="8"/>
  <c r="O3099" i="8" l="1"/>
  <c r="M3099" i="8"/>
  <c r="O3100" i="8" l="1"/>
  <c r="M3100" i="8"/>
  <c r="O3101" i="8" l="1"/>
  <c r="M3101" i="8"/>
  <c r="O3102" i="8" l="1"/>
  <c r="M3102" i="8"/>
  <c r="O3103" i="8" l="1"/>
  <c r="M3103" i="8"/>
  <c r="O3104" i="8" l="1"/>
  <c r="M3104" i="8"/>
  <c r="O3105" i="8" l="1"/>
  <c r="M3105" i="8"/>
  <c r="O3106" i="8" l="1"/>
  <c r="M3106" i="8"/>
  <c r="O3107" i="8" l="1"/>
  <c r="M3107" i="8"/>
  <c r="O3108" i="8" l="1"/>
  <c r="M3108" i="8"/>
  <c r="O3109" i="8" l="1"/>
  <c r="M3109" i="8"/>
  <c r="O3110" i="8" l="1"/>
  <c r="M3110" i="8"/>
  <c r="O3111" i="8" l="1"/>
  <c r="M3111" i="8"/>
  <c r="O3112" i="8" l="1"/>
  <c r="M3112" i="8"/>
  <c r="O3113" i="8" l="1"/>
  <c r="M3113" i="8"/>
  <c r="O3114" i="8" l="1"/>
  <c r="M3114" i="8"/>
  <c r="O3115" i="8" l="1"/>
  <c r="M3115" i="8"/>
  <c r="O3116" i="8" l="1"/>
  <c r="M3116" i="8"/>
  <c r="O3117" i="8" l="1"/>
  <c r="M3117" i="8"/>
  <c r="O3118" i="8" l="1"/>
  <c r="M3118" i="8"/>
  <c r="O3119" i="8" l="1"/>
  <c r="M3119" i="8"/>
  <c r="O3120" i="8" l="1"/>
  <c r="M3120" i="8"/>
  <c r="O3121" i="8" l="1"/>
  <c r="M3121" i="8"/>
  <c r="O3122" i="8" l="1"/>
  <c r="M3122" i="8"/>
  <c r="O3123" i="8" l="1"/>
  <c r="M3123" i="8"/>
  <c r="O3124" i="8" l="1"/>
  <c r="M3124" i="8"/>
  <c r="O3125" i="8" l="1"/>
  <c r="M3125" i="8"/>
  <c r="O3126" i="8" l="1"/>
  <c r="M3126" i="8"/>
  <c r="O3127" i="8" l="1"/>
  <c r="M3127" i="8"/>
  <c r="O3128" i="8" l="1"/>
  <c r="M3128" i="8"/>
  <c r="O3129" i="8" l="1"/>
  <c r="M3129" i="8"/>
  <c r="O3130" i="8" l="1"/>
  <c r="M3130" i="8"/>
  <c r="O3131" i="8" l="1"/>
  <c r="M3131" i="8"/>
  <c r="O3132" i="8" l="1"/>
  <c r="M3132" i="8"/>
  <c r="O3133" i="8" l="1"/>
  <c r="M3133" i="8"/>
  <c r="O3134" i="8" l="1"/>
  <c r="M3134" i="8"/>
  <c r="O3135" i="8" l="1"/>
  <c r="M3135" i="8"/>
  <c r="O3136" i="8" l="1"/>
  <c r="M3136" i="8"/>
  <c r="O3137" i="8" l="1"/>
  <c r="M3137" i="8"/>
  <c r="O3138" i="8" l="1"/>
  <c r="M3138" i="8"/>
  <c r="O3139" i="8" l="1"/>
  <c r="M3139" i="8"/>
  <c r="O3140" i="8" l="1"/>
  <c r="M3140" i="8"/>
  <c r="O3141" i="8" l="1"/>
  <c r="M3141" i="8"/>
  <c r="O3142" i="8" l="1"/>
  <c r="M3142" i="8"/>
  <c r="O3143" i="8" l="1"/>
  <c r="M3143" i="8"/>
  <c r="O3144" i="8" l="1"/>
  <c r="M3144" i="8"/>
  <c r="O3145" i="8" l="1"/>
  <c r="M3145" i="8"/>
  <c r="O3146" i="8" l="1"/>
  <c r="M3146" i="8"/>
  <c r="O3147" i="8" l="1"/>
  <c r="M3147" i="8"/>
  <c r="O3148" i="8" l="1"/>
  <c r="M3148" i="8"/>
  <c r="O3149" i="8" l="1"/>
  <c r="M3149" i="8"/>
  <c r="O3150" i="8" l="1"/>
  <c r="M3150" i="8"/>
  <c r="O3151" i="8" l="1"/>
  <c r="M3151" i="8"/>
  <c r="O3152" i="8" l="1"/>
  <c r="M3152" i="8"/>
  <c r="O3153" i="8" l="1"/>
  <c r="M3153" i="8"/>
  <c r="O3154" i="8" l="1"/>
  <c r="M3154" i="8"/>
  <c r="O3155" i="8" l="1"/>
  <c r="M3155" i="8"/>
  <c r="O3156" i="8" l="1"/>
  <c r="M3156" i="8"/>
  <c r="O3157" i="8" l="1"/>
  <c r="M3157" i="8"/>
  <c r="O3158" i="8" l="1"/>
  <c r="M3158" i="8"/>
  <c r="O3159" i="8" l="1"/>
  <c r="M3159" i="8"/>
  <c r="O3160" i="8" l="1"/>
  <c r="M3160" i="8"/>
  <c r="O3161" i="8" l="1"/>
  <c r="M3161" i="8"/>
  <c r="O3162" i="8" l="1"/>
  <c r="M3162" i="8"/>
  <c r="O3163" i="8" l="1"/>
  <c r="M3163" i="8"/>
  <c r="O3164" i="8" l="1"/>
  <c r="M3164" i="8"/>
  <c r="O3165" i="8" l="1"/>
  <c r="M3165" i="8"/>
  <c r="O3166" i="8" l="1"/>
  <c r="M3166" i="8"/>
  <c r="O3167" i="8" l="1"/>
  <c r="M3167" i="8"/>
  <c r="O3168" i="8" l="1"/>
  <c r="M3168" i="8"/>
  <c r="O3169" i="8" l="1"/>
  <c r="M3169" i="8"/>
  <c r="O3170" i="8" l="1"/>
  <c r="M3170" i="8"/>
  <c r="O3171" i="8" l="1"/>
  <c r="M3171" i="8"/>
  <c r="O3172" i="8" l="1"/>
  <c r="M3172" i="8"/>
  <c r="O3173" i="8" l="1"/>
  <c r="M3173" i="8"/>
  <c r="O3174" i="8" l="1"/>
  <c r="M3174" i="8"/>
  <c r="O3175" i="8" l="1"/>
  <c r="M3175" i="8"/>
  <c r="O3176" i="8" l="1"/>
  <c r="M3176" i="8"/>
  <c r="O3177" i="8" l="1"/>
  <c r="M3177" i="8"/>
  <c r="O3178" i="8" l="1"/>
  <c r="M3178" i="8"/>
  <c r="O3179" i="8" l="1"/>
  <c r="M3179" i="8"/>
  <c r="O3180" i="8" l="1"/>
  <c r="M3180" i="8"/>
  <c r="O3181" i="8" l="1"/>
  <c r="M3181" i="8"/>
  <c r="O3182" i="8" l="1"/>
  <c r="M3182" i="8"/>
  <c r="O3183" i="8" l="1"/>
  <c r="M3183" i="8"/>
  <c r="O3184" i="8" l="1"/>
  <c r="M3184" i="8"/>
  <c r="O3185" i="8" l="1"/>
  <c r="M3185" i="8"/>
  <c r="O3186" i="8" l="1"/>
  <c r="M3186" i="8"/>
  <c r="O3187" i="8" l="1"/>
  <c r="M3187" i="8"/>
  <c r="O3188" i="8" l="1"/>
  <c r="M3188" i="8"/>
  <c r="O3189" i="8" l="1"/>
  <c r="M3189" i="8"/>
  <c r="O3190" i="8" l="1"/>
  <c r="M3190" i="8"/>
  <c r="O3191" i="8" l="1"/>
  <c r="M3191" i="8"/>
  <c r="O3192" i="8" l="1"/>
  <c r="M3192" i="8"/>
  <c r="O3193" i="8" l="1"/>
  <c r="M3193" i="8"/>
  <c r="O3194" i="8" l="1"/>
  <c r="M3194" i="8"/>
  <c r="O3195" i="8" l="1"/>
  <c r="M3195" i="8"/>
  <c r="O3196" i="8" l="1"/>
  <c r="M3196" i="8"/>
  <c r="O3197" i="8" l="1"/>
  <c r="M3197" i="8"/>
  <c r="O3198" i="8" l="1"/>
  <c r="M3198" i="8"/>
  <c r="O3199" i="8" l="1"/>
  <c r="M3199" i="8"/>
  <c r="O3200" i="8" l="1"/>
  <c r="M3200" i="8"/>
  <c r="O3201" i="8" l="1"/>
  <c r="M3201" i="8"/>
  <c r="O3202" i="8" l="1"/>
  <c r="M3202" i="8"/>
  <c r="O3203" i="8" l="1"/>
  <c r="M3203" i="8"/>
  <c r="O3204" i="8" l="1"/>
  <c r="M3204" i="8"/>
  <c r="O3205" i="8" l="1"/>
  <c r="M3205" i="8"/>
  <c r="O3206" i="8" l="1"/>
  <c r="M3206" i="8"/>
  <c r="O3207" i="8" l="1"/>
  <c r="M3207" i="8"/>
  <c r="O3208" i="8" l="1"/>
  <c r="M3208" i="8"/>
  <c r="O3209" i="8" l="1"/>
  <c r="M3209" i="8"/>
  <c r="O3210" i="8" l="1"/>
  <c r="M3210" i="8"/>
  <c r="O3211" i="8" l="1"/>
  <c r="M3211" i="8"/>
  <c r="O3212" i="8" l="1"/>
  <c r="M3212" i="8"/>
  <c r="O3213" i="8" l="1"/>
  <c r="M3213" i="8"/>
  <c r="O3214" i="8" l="1"/>
  <c r="M3214" i="8"/>
  <c r="O3215" i="8" l="1"/>
  <c r="M3215" i="8"/>
  <c r="O3216" i="8" l="1"/>
  <c r="M3216" i="8"/>
  <c r="O3217" i="8" l="1"/>
  <c r="M3217" i="8"/>
  <c r="O3218" i="8" l="1"/>
  <c r="M3218" i="8"/>
  <c r="O3219" i="8" l="1"/>
  <c r="M3219" i="8"/>
  <c r="O3220" i="8" l="1"/>
  <c r="M3220" i="8"/>
  <c r="O3221" i="8" l="1"/>
  <c r="M3221" i="8"/>
  <c r="O3222" i="8" l="1"/>
  <c r="M3222" i="8"/>
  <c r="O3223" i="8" l="1"/>
  <c r="M3223" i="8"/>
  <c r="T27" i="8" l="1"/>
  <c r="O3224" i="8"/>
  <c r="M3224" i="8"/>
  <c r="O3225" i="8" l="1"/>
  <c r="M3225" i="8"/>
  <c r="O3226" i="8" l="1"/>
  <c r="M3226" i="8"/>
  <c r="O3227" i="8" l="1"/>
  <c r="M3227" i="8"/>
  <c r="O3228" i="8" l="1"/>
  <c r="M3228" i="8"/>
  <c r="O3229" i="8" l="1"/>
  <c r="M3229" i="8"/>
  <c r="O3230" i="8" l="1"/>
  <c r="M3230" i="8"/>
  <c r="O3231" i="8" l="1"/>
  <c r="M3231" i="8"/>
  <c r="O3232" i="8" l="1"/>
  <c r="M3232" i="8"/>
  <c r="O3233" i="8" l="1"/>
  <c r="M3233" i="8"/>
  <c r="O3234" i="8" l="1"/>
  <c r="M3234" i="8"/>
  <c r="O3235" i="8" l="1"/>
  <c r="M3235" i="8"/>
  <c r="O3236" i="8" l="1"/>
  <c r="M3236" i="8"/>
  <c r="N3236" i="8" l="1"/>
  <c r="N3231" i="8"/>
  <c r="N3235" i="8"/>
  <c r="O3237" i="8"/>
  <c r="M3237" i="8"/>
  <c r="N3237" i="8" l="1"/>
  <c r="N2" i="8"/>
  <c r="N3238" i="8"/>
  <c r="N3" i="8"/>
  <c r="N4" i="8"/>
  <c r="N5" i="8"/>
  <c r="N6" i="8"/>
  <c r="N9" i="8"/>
  <c r="N8" i="8"/>
  <c r="N7" i="8"/>
  <c r="N10" i="8"/>
  <c r="N11" i="8"/>
  <c r="N12" i="8"/>
  <c r="N14" i="8"/>
  <c r="N13" i="8"/>
  <c r="N17" i="8"/>
  <c r="N16" i="8"/>
  <c r="N15" i="8"/>
  <c r="N19" i="8"/>
  <c r="N18" i="8"/>
  <c r="N21" i="8"/>
  <c r="N20" i="8"/>
  <c r="N22" i="8"/>
  <c r="N23" i="8"/>
  <c r="N24" i="8"/>
  <c r="N25" i="8"/>
  <c r="N26" i="8"/>
  <c r="N28" i="8"/>
  <c r="N29" i="8"/>
  <c r="N27" i="8"/>
  <c r="N31" i="8"/>
  <c r="N32" i="8"/>
  <c r="N30" i="8"/>
  <c r="N33" i="8"/>
  <c r="N34" i="8"/>
  <c r="N35" i="8"/>
  <c r="N36" i="8"/>
  <c r="N39" i="8"/>
  <c r="N37" i="8"/>
  <c r="N41" i="8"/>
  <c r="N38" i="8"/>
  <c r="N40" i="8"/>
  <c r="N42" i="8"/>
  <c r="N43" i="8"/>
  <c r="N44" i="8"/>
  <c r="N49" i="8"/>
  <c r="N47" i="8"/>
  <c r="N46" i="8"/>
  <c r="N45" i="8"/>
  <c r="N48" i="8"/>
  <c r="N50" i="8"/>
  <c r="N52" i="8"/>
  <c r="N53" i="8"/>
  <c r="N51" i="8"/>
  <c r="N56" i="8"/>
  <c r="N55" i="8"/>
  <c r="N54" i="8"/>
  <c r="N57" i="8"/>
  <c r="N58" i="8"/>
  <c r="N59" i="8"/>
  <c r="N60" i="8"/>
  <c r="N61" i="8"/>
  <c r="N63" i="8"/>
  <c r="N62" i="8"/>
  <c r="N65" i="8"/>
  <c r="N64" i="8"/>
  <c r="N67" i="8"/>
  <c r="N68" i="8"/>
  <c r="N66" i="8"/>
  <c r="N69" i="8"/>
  <c r="N72" i="8"/>
  <c r="N70" i="8"/>
  <c r="N71" i="8"/>
  <c r="N74" i="8"/>
  <c r="N73" i="8"/>
  <c r="N76" i="8"/>
  <c r="N75" i="8"/>
  <c r="N77" i="8"/>
  <c r="N79" i="8"/>
  <c r="N78" i="8"/>
  <c r="N80" i="8"/>
  <c r="N81" i="8"/>
  <c r="N83" i="8"/>
  <c r="N82" i="8"/>
  <c r="N85" i="8"/>
  <c r="N84" i="8"/>
  <c r="N86" i="8"/>
  <c r="N87" i="8"/>
  <c r="N88" i="8"/>
  <c r="N90" i="8"/>
  <c r="N89" i="8"/>
  <c r="N92" i="8"/>
  <c r="N96" i="8"/>
  <c r="N91" i="8"/>
  <c r="N95" i="8"/>
  <c r="N94" i="8"/>
  <c r="N93" i="8"/>
  <c r="N98" i="8"/>
  <c r="N97" i="8"/>
  <c r="N100" i="8"/>
  <c r="N99" i="8"/>
  <c r="N101" i="8"/>
  <c r="N103" i="8"/>
  <c r="N102" i="8"/>
  <c r="N106" i="8"/>
  <c r="N104" i="8"/>
  <c r="N105" i="8"/>
  <c r="N108" i="8"/>
  <c r="N109" i="8"/>
  <c r="N107" i="8"/>
  <c r="N113" i="8"/>
  <c r="N110" i="8"/>
  <c r="N111" i="8"/>
  <c r="N112" i="8"/>
  <c r="N114" i="8"/>
  <c r="N115" i="8"/>
  <c r="N117" i="8"/>
  <c r="N116" i="8"/>
  <c r="N118" i="8"/>
  <c r="N121" i="8"/>
  <c r="N120" i="8"/>
  <c r="N119" i="8"/>
  <c r="N124" i="8"/>
  <c r="N122" i="8"/>
  <c r="N125" i="8"/>
  <c r="N126" i="8"/>
  <c r="N123" i="8"/>
  <c r="N128" i="8"/>
  <c r="N127" i="8"/>
  <c r="N129" i="8"/>
  <c r="N132" i="8"/>
  <c r="N130" i="8"/>
  <c r="N133" i="8"/>
  <c r="N131" i="8"/>
  <c r="N135" i="8"/>
  <c r="N137" i="8"/>
  <c r="N136" i="8"/>
  <c r="N134" i="8"/>
  <c r="N138" i="8"/>
  <c r="N139" i="8"/>
  <c r="N141" i="8"/>
  <c r="N140" i="8"/>
  <c r="N142" i="8"/>
  <c r="N145" i="8"/>
  <c r="N143" i="8"/>
  <c r="N146" i="8"/>
  <c r="N144" i="8"/>
  <c r="N147" i="8"/>
  <c r="N148" i="8"/>
  <c r="N149" i="8"/>
  <c r="N150" i="8"/>
  <c r="N152" i="8"/>
  <c r="N151" i="8"/>
  <c r="N154" i="8"/>
  <c r="N156" i="8"/>
  <c r="N157" i="8"/>
  <c r="N153" i="8"/>
  <c r="N155" i="8"/>
  <c r="N158" i="8"/>
  <c r="N160" i="8"/>
  <c r="N159" i="8"/>
  <c r="N161" i="8"/>
  <c r="N164" i="8"/>
  <c r="N162" i="8"/>
  <c r="N166" i="8"/>
  <c r="N163" i="8"/>
  <c r="N165" i="8"/>
  <c r="N168" i="8"/>
  <c r="N167" i="8"/>
  <c r="N169" i="8"/>
  <c r="N170" i="8"/>
  <c r="N171" i="8"/>
  <c r="N172" i="8"/>
  <c r="N173" i="8"/>
  <c r="N176" i="8"/>
  <c r="N174" i="8"/>
  <c r="N177" i="8"/>
  <c r="N175" i="8"/>
  <c r="N178" i="8"/>
  <c r="N181" i="8"/>
  <c r="N180" i="8"/>
  <c r="N179" i="8"/>
  <c r="N182" i="8"/>
  <c r="N185" i="8"/>
  <c r="N184" i="8"/>
  <c r="N183" i="8"/>
  <c r="N186" i="8"/>
  <c r="N189" i="8"/>
  <c r="N187" i="8"/>
  <c r="N188" i="8"/>
  <c r="N191" i="8"/>
  <c r="N190" i="8"/>
  <c r="N193" i="8"/>
  <c r="N192" i="8"/>
  <c r="N195" i="8"/>
  <c r="N194" i="8"/>
  <c r="N196" i="8"/>
  <c r="N200" i="8"/>
  <c r="N198" i="8"/>
  <c r="N197" i="8"/>
  <c r="N199" i="8"/>
  <c r="N202" i="8"/>
  <c r="N201" i="8"/>
  <c r="N206" i="8"/>
  <c r="N205" i="8"/>
  <c r="N204" i="8"/>
  <c r="N203" i="8"/>
  <c r="N208" i="8"/>
  <c r="N209" i="8"/>
  <c r="N207" i="8"/>
  <c r="N211" i="8"/>
  <c r="N210" i="8"/>
  <c r="N214" i="8"/>
  <c r="N212" i="8"/>
  <c r="N213" i="8"/>
  <c r="N216" i="8"/>
  <c r="N215" i="8"/>
  <c r="N218" i="8"/>
  <c r="N217" i="8"/>
  <c r="N219" i="8"/>
  <c r="N221" i="8"/>
  <c r="N220" i="8"/>
  <c r="N222" i="8"/>
  <c r="N223" i="8"/>
  <c r="N224" i="8"/>
  <c r="N225" i="8"/>
  <c r="N226" i="8"/>
  <c r="N227" i="8"/>
  <c r="N228" i="8"/>
  <c r="N229" i="8"/>
  <c r="N231" i="8"/>
  <c r="N230" i="8"/>
  <c r="N232" i="8"/>
  <c r="N233" i="8"/>
  <c r="N235" i="8"/>
  <c r="N234" i="8"/>
  <c r="N236" i="8"/>
  <c r="N238" i="8"/>
  <c r="N239" i="8"/>
  <c r="N237" i="8"/>
  <c r="N242" i="8"/>
  <c r="N240" i="8"/>
  <c r="N241" i="8"/>
  <c r="N244" i="8"/>
  <c r="N243" i="8"/>
  <c r="N246" i="8"/>
  <c r="N245" i="8"/>
  <c r="N247" i="8"/>
  <c r="N248" i="8"/>
  <c r="N249" i="8"/>
  <c r="N251" i="8"/>
  <c r="N252" i="8"/>
  <c r="N253" i="8"/>
  <c r="N250" i="8"/>
  <c r="N255" i="8"/>
  <c r="N254" i="8"/>
  <c r="N257" i="8"/>
  <c r="N256" i="8"/>
  <c r="N259" i="8"/>
  <c r="N258" i="8"/>
  <c r="N260" i="8"/>
  <c r="N261" i="8"/>
  <c r="N265" i="8"/>
  <c r="N262" i="8"/>
  <c r="N264" i="8"/>
  <c r="N263" i="8"/>
  <c r="N268" i="8"/>
  <c r="N267" i="8"/>
  <c r="N266" i="8"/>
  <c r="N269" i="8"/>
  <c r="N270" i="8"/>
  <c r="N271" i="8"/>
  <c r="N272" i="8"/>
  <c r="N273" i="8"/>
  <c r="N274" i="8"/>
  <c r="N275" i="8"/>
  <c r="N277" i="8"/>
  <c r="N276" i="8"/>
  <c r="N278" i="8"/>
  <c r="N279" i="8"/>
  <c r="N280" i="8"/>
  <c r="N283" i="8"/>
  <c r="N282" i="8"/>
  <c r="N281" i="8"/>
  <c r="N284" i="8"/>
  <c r="N285" i="8"/>
  <c r="N286" i="8"/>
  <c r="N288" i="8"/>
  <c r="N289" i="8"/>
  <c r="N287" i="8"/>
  <c r="N290" i="8"/>
  <c r="N291" i="8"/>
  <c r="N292" i="8"/>
  <c r="N293" i="8"/>
  <c r="N295" i="8"/>
  <c r="N294" i="8"/>
  <c r="N297" i="8"/>
  <c r="N296" i="8"/>
  <c r="N299" i="8"/>
  <c r="N298" i="8"/>
  <c r="N300" i="8"/>
  <c r="N301" i="8"/>
  <c r="N303" i="8"/>
  <c r="N302" i="8"/>
  <c r="N304" i="8"/>
  <c r="N306" i="8"/>
  <c r="N305" i="8"/>
  <c r="N308" i="8"/>
  <c r="N307" i="8"/>
  <c r="N309" i="8"/>
  <c r="N310" i="8"/>
  <c r="N311" i="8"/>
  <c r="N313" i="8"/>
  <c r="N312" i="8"/>
  <c r="N314" i="8"/>
  <c r="N315" i="8"/>
  <c r="N316" i="8"/>
  <c r="N318" i="8"/>
  <c r="N317" i="8"/>
  <c r="N319" i="8"/>
  <c r="N321" i="8"/>
  <c r="N320" i="8"/>
  <c r="N322" i="8"/>
  <c r="N323" i="8"/>
  <c r="N325" i="8"/>
  <c r="N324" i="8"/>
  <c r="N327" i="8"/>
  <c r="N326" i="8"/>
  <c r="N329" i="8"/>
  <c r="N332" i="8"/>
  <c r="N330" i="8"/>
  <c r="N328" i="8"/>
  <c r="N331" i="8"/>
  <c r="N335" i="8"/>
  <c r="N333" i="8"/>
  <c r="N337" i="8"/>
  <c r="N336" i="8"/>
  <c r="N334" i="8"/>
  <c r="N338" i="8"/>
  <c r="N339" i="8"/>
  <c r="N340" i="8"/>
  <c r="N341" i="8"/>
  <c r="N342" i="8"/>
  <c r="N343" i="8"/>
  <c r="N344" i="8"/>
  <c r="N346" i="8"/>
  <c r="N345" i="8"/>
  <c r="N348" i="8"/>
  <c r="N347" i="8"/>
  <c r="N350" i="8"/>
  <c r="N349" i="8"/>
  <c r="N351" i="8"/>
  <c r="N352" i="8"/>
  <c r="N353" i="8"/>
  <c r="N354" i="8"/>
  <c r="N355" i="8"/>
  <c r="N356" i="8"/>
  <c r="N357" i="8"/>
  <c r="N358" i="8"/>
  <c r="N360" i="8"/>
  <c r="N359" i="8"/>
  <c r="N361" i="8"/>
  <c r="N362" i="8"/>
  <c r="N363" i="8"/>
  <c r="N365" i="8"/>
  <c r="N364" i="8"/>
  <c r="N366" i="8"/>
  <c r="N367" i="8"/>
  <c r="N368" i="8"/>
  <c r="N369" i="8"/>
  <c r="N370" i="8"/>
  <c r="N372" i="8"/>
  <c r="N371" i="8"/>
  <c r="N374" i="8"/>
  <c r="N373" i="8"/>
  <c r="N375" i="8"/>
  <c r="N378" i="8"/>
  <c r="N376" i="8"/>
  <c r="N377" i="8"/>
  <c r="N379" i="8"/>
  <c r="N380" i="8"/>
  <c r="N381" i="8"/>
  <c r="N382" i="8"/>
  <c r="N383" i="8"/>
  <c r="N384" i="8"/>
  <c r="N387" i="8"/>
  <c r="N385" i="8"/>
  <c r="N386" i="8"/>
  <c r="N389" i="8"/>
  <c r="N388" i="8"/>
  <c r="N390" i="8"/>
  <c r="N392" i="8"/>
  <c r="N391" i="8"/>
  <c r="N393" i="8"/>
  <c r="N394" i="8"/>
  <c r="N395" i="8"/>
  <c r="N396" i="8"/>
  <c r="N399" i="8"/>
  <c r="N397" i="8"/>
  <c r="N398" i="8"/>
  <c r="N401" i="8"/>
  <c r="N402" i="8"/>
  <c r="N400" i="8"/>
  <c r="N405" i="8"/>
  <c r="N403" i="8"/>
  <c r="N404" i="8"/>
  <c r="N407" i="8"/>
  <c r="N406" i="8"/>
  <c r="N409" i="8"/>
  <c r="N408" i="8"/>
  <c r="N410" i="8"/>
  <c r="N411" i="8"/>
  <c r="N412" i="8"/>
  <c r="N413" i="8"/>
  <c r="N414" i="8"/>
  <c r="N416" i="8"/>
  <c r="N415" i="8"/>
  <c r="N417" i="8"/>
  <c r="N418" i="8"/>
  <c r="N420" i="8"/>
  <c r="N419" i="8"/>
  <c r="N421" i="8"/>
  <c r="N422" i="8"/>
  <c r="N423" i="8"/>
  <c r="N424" i="8"/>
  <c r="N425" i="8"/>
  <c r="N426" i="8"/>
  <c r="N429" i="8"/>
  <c r="N427" i="8"/>
  <c r="N428" i="8"/>
  <c r="N430" i="8"/>
  <c r="N432" i="8"/>
  <c r="N431" i="8"/>
  <c r="N433" i="8"/>
  <c r="N435" i="8"/>
  <c r="N434" i="8"/>
  <c r="N436" i="8"/>
  <c r="N438" i="8"/>
  <c r="N437" i="8"/>
  <c r="N439" i="8"/>
  <c r="N441" i="8"/>
  <c r="N440" i="8"/>
  <c r="N442" i="8"/>
  <c r="N443" i="8"/>
  <c r="N445" i="8"/>
  <c r="N444" i="8"/>
  <c r="N446" i="8"/>
  <c r="N449" i="8"/>
  <c r="N448" i="8"/>
  <c r="N447" i="8"/>
  <c r="N451" i="8"/>
  <c r="N450" i="8"/>
  <c r="N452" i="8"/>
  <c r="N453" i="8"/>
  <c r="N454" i="8"/>
  <c r="N455" i="8"/>
  <c r="N456" i="8"/>
  <c r="N457" i="8"/>
  <c r="N458" i="8"/>
  <c r="N459" i="8"/>
  <c r="N461" i="8"/>
  <c r="N460" i="8"/>
  <c r="N463" i="8"/>
  <c r="N462" i="8"/>
  <c r="N464" i="8"/>
  <c r="N465" i="8"/>
  <c r="N467" i="8"/>
  <c r="N469" i="8"/>
  <c r="N468" i="8"/>
  <c r="N466" i="8"/>
  <c r="N470" i="8"/>
  <c r="N471" i="8"/>
  <c r="N473" i="8"/>
  <c r="N474" i="8"/>
  <c r="N472" i="8"/>
  <c r="N475" i="8"/>
  <c r="N476" i="8"/>
  <c r="N477" i="8"/>
  <c r="N479" i="8"/>
  <c r="N478" i="8"/>
  <c r="N481" i="8"/>
  <c r="N480" i="8"/>
  <c r="N482" i="8"/>
  <c r="N483" i="8"/>
  <c r="N484" i="8"/>
  <c r="N486" i="8"/>
  <c r="N488" i="8"/>
  <c r="N490" i="8"/>
  <c r="N485" i="8"/>
  <c r="N489" i="8"/>
  <c r="N487" i="8"/>
  <c r="N491" i="8"/>
  <c r="N493" i="8"/>
  <c r="N492" i="8"/>
  <c r="N495" i="8"/>
  <c r="N494" i="8"/>
  <c r="N496" i="8"/>
  <c r="N497" i="8"/>
  <c r="N498" i="8"/>
  <c r="N500" i="8"/>
  <c r="N499" i="8"/>
  <c r="N501" i="8"/>
  <c r="N502" i="8"/>
  <c r="N503" i="8"/>
  <c r="N504" i="8"/>
  <c r="N505" i="8"/>
  <c r="N508" i="8"/>
  <c r="N507" i="8"/>
  <c r="N506" i="8"/>
  <c r="N509" i="8"/>
  <c r="N510" i="8"/>
  <c r="N511" i="8"/>
  <c r="N512" i="8"/>
  <c r="N513" i="8"/>
  <c r="N514" i="8"/>
  <c r="N516" i="8"/>
  <c r="N515" i="8"/>
  <c r="N517" i="8"/>
  <c r="N518" i="8"/>
  <c r="N519" i="8"/>
  <c r="N523" i="8"/>
  <c r="N521" i="8"/>
  <c r="N520" i="8"/>
  <c r="N522" i="8"/>
  <c r="N525" i="8"/>
  <c r="N524" i="8"/>
  <c r="N527" i="8"/>
  <c r="N526" i="8"/>
  <c r="N528" i="8"/>
  <c r="N531" i="8"/>
  <c r="N530" i="8"/>
  <c r="N529" i="8"/>
  <c r="N532" i="8"/>
  <c r="N533" i="8"/>
  <c r="N534" i="8"/>
  <c r="N535" i="8"/>
  <c r="N536" i="8"/>
  <c r="N537" i="8"/>
  <c r="N538" i="8"/>
  <c r="N539" i="8"/>
  <c r="N540" i="8"/>
  <c r="N541" i="8"/>
  <c r="N542" i="8"/>
  <c r="N543" i="8"/>
  <c r="N544" i="8"/>
  <c r="N545" i="8"/>
  <c r="N546" i="8"/>
  <c r="N550" i="8"/>
  <c r="N547" i="8"/>
  <c r="N548" i="8"/>
  <c r="N549" i="8"/>
  <c r="N551" i="8"/>
  <c r="N552" i="8"/>
  <c r="N553" i="8"/>
  <c r="N554" i="8"/>
  <c r="N555" i="8"/>
  <c r="N556" i="8"/>
  <c r="N557" i="8"/>
  <c r="N558" i="8"/>
  <c r="N560" i="8"/>
  <c r="N559" i="8"/>
  <c r="N561" i="8"/>
  <c r="N562" i="8"/>
  <c r="N564" i="8"/>
  <c r="N566" i="8"/>
  <c r="N565" i="8"/>
  <c r="N563" i="8"/>
  <c r="N567" i="8"/>
  <c r="N570" i="8"/>
  <c r="N569" i="8"/>
  <c r="N568" i="8"/>
  <c r="N573" i="8"/>
  <c r="N572" i="8"/>
  <c r="N571" i="8"/>
  <c r="N574" i="8"/>
  <c r="N575" i="8"/>
  <c r="N578" i="8"/>
  <c r="N576" i="8"/>
  <c r="N577" i="8"/>
  <c r="N579" i="8"/>
  <c r="N580" i="8"/>
  <c r="N581" i="8"/>
  <c r="N582" i="8"/>
  <c r="N584" i="8"/>
  <c r="N583" i="8"/>
  <c r="N586" i="8"/>
  <c r="N585" i="8"/>
  <c r="N587" i="8"/>
  <c r="N589" i="8"/>
  <c r="N588" i="8"/>
  <c r="N590" i="8"/>
  <c r="N593" i="8"/>
  <c r="N591" i="8"/>
  <c r="N592" i="8"/>
  <c r="N594" i="8"/>
  <c r="N595" i="8"/>
  <c r="N596" i="8"/>
  <c r="N598" i="8"/>
  <c r="N597" i="8"/>
  <c r="N601" i="8"/>
  <c r="N599" i="8"/>
  <c r="N600" i="8"/>
  <c r="N603" i="8"/>
  <c r="N606" i="8"/>
  <c r="N602" i="8"/>
  <c r="N605" i="8"/>
  <c r="N604" i="8"/>
  <c r="N609" i="8"/>
  <c r="N607" i="8"/>
  <c r="N610" i="8"/>
  <c r="N608" i="8"/>
  <c r="N611" i="8"/>
  <c r="N613" i="8"/>
  <c r="N612" i="8"/>
  <c r="N615" i="8"/>
  <c r="N614" i="8"/>
  <c r="N616" i="8"/>
  <c r="N619" i="8"/>
  <c r="N617" i="8"/>
  <c r="N618" i="8"/>
  <c r="N622" i="8"/>
  <c r="N621" i="8"/>
  <c r="N620" i="8"/>
  <c r="N623" i="8"/>
  <c r="N624" i="8"/>
  <c r="N625" i="8"/>
  <c r="N626" i="8"/>
  <c r="N628" i="8"/>
  <c r="N629" i="8"/>
  <c r="N630" i="8"/>
  <c r="N627" i="8"/>
  <c r="N632" i="8"/>
  <c r="N635" i="8"/>
  <c r="N631" i="8"/>
  <c r="N633" i="8"/>
  <c r="N634" i="8"/>
  <c r="N636" i="8"/>
  <c r="N637" i="8"/>
  <c r="N638" i="8"/>
  <c r="N639" i="8"/>
  <c r="N641" i="8"/>
  <c r="N640" i="8"/>
  <c r="N642" i="8"/>
  <c r="N643" i="8"/>
  <c r="N644" i="8"/>
  <c r="N645" i="8"/>
  <c r="N646" i="8"/>
  <c r="N647" i="8"/>
  <c r="N650" i="8"/>
  <c r="N648" i="8"/>
  <c r="N649" i="8"/>
  <c r="N652" i="8"/>
  <c r="N655" i="8"/>
  <c r="N651" i="8"/>
  <c r="N654" i="8"/>
  <c r="N653" i="8"/>
  <c r="N658" i="8"/>
  <c r="N656" i="8"/>
  <c r="N659" i="8"/>
  <c r="N657" i="8"/>
  <c r="N660" i="8"/>
  <c r="N661" i="8"/>
  <c r="N662" i="8"/>
  <c r="N663" i="8"/>
  <c r="N665" i="8"/>
  <c r="N664" i="8"/>
  <c r="N666" i="8"/>
  <c r="N669" i="8"/>
  <c r="N667" i="8"/>
  <c r="N672" i="8"/>
  <c r="N668" i="8"/>
  <c r="N670" i="8"/>
  <c r="N671" i="8"/>
  <c r="N673" i="8"/>
  <c r="N674" i="8"/>
  <c r="N675" i="8"/>
  <c r="N676" i="8"/>
  <c r="N677" i="8"/>
  <c r="N679" i="8"/>
  <c r="N678" i="8"/>
  <c r="N680" i="8"/>
  <c r="N682" i="8"/>
  <c r="N681" i="8"/>
  <c r="N683" i="8"/>
  <c r="N685" i="8"/>
  <c r="N686" i="8"/>
  <c r="N687" i="8"/>
  <c r="N684" i="8"/>
  <c r="N692" i="8"/>
  <c r="N688" i="8"/>
  <c r="N689" i="8"/>
  <c r="N690" i="8"/>
  <c r="N691" i="8"/>
  <c r="N695" i="8"/>
  <c r="N694" i="8"/>
  <c r="N696" i="8"/>
  <c r="N693" i="8"/>
  <c r="N697" i="8"/>
  <c r="N698" i="8"/>
  <c r="N699" i="8"/>
  <c r="N701" i="8"/>
  <c r="N702" i="8"/>
  <c r="N700" i="8"/>
  <c r="N703" i="8"/>
  <c r="N705" i="8"/>
  <c r="N704" i="8"/>
  <c r="N706" i="8"/>
  <c r="N708" i="8"/>
  <c r="N707" i="8"/>
  <c r="N711" i="8"/>
  <c r="N710" i="8"/>
  <c r="N709" i="8"/>
  <c r="N713" i="8"/>
  <c r="N714" i="8"/>
  <c r="N712" i="8"/>
  <c r="N715" i="8"/>
  <c r="N716" i="8"/>
  <c r="N717" i="8"/>
  <c r="N718" i="8"/>
  <c r="N719" i="8"/>
  <c r="N720" i="8"/>
  <c r="N722" i="8"/>
  <c r="N721" i="8"/>
  <c r="N724" i="8"/>
  <c r="N723" i="8"/>
  <c r="N725" i="8"/>
  <c r="N726" i="8"/>
  <c r="N727" i="8"/>
  <c r="N728" i="8"/>
  <c r="N729" i="8"/>
  <c r="N731" i="8"/>
  <c r="N730" i="8"/>
  <c r="N733" i="8"/>
  <c r="N736" i="8"/>
  <c r="N732" i="8"/>
  <c r="N734" i="8"/>
  <c r="N735" i="8"/>
  <c r="N737" i="8"/>
  <c r="N738" i="8"/>
  <c r="N739" i="8"/>
  <c r="N741" i="8"/>
  <c r="N740" i="8"/>
  <c r="N742" i="8"/>
  <c r="N743" i="8"/>
  <c r="N744" i="8"/>
  <c r="N746" i="8"/>
  <c r="N745" i="8"/>
  <c r="N747" i="8"/>
  <c r="N748" i="8"/>
  <c r="N749" i="8"/>
  <c r="N751" i="8"/>
  <c r="N750" i="8"/>
  <c r="N752" i="8"/>
  <c r="N753" i="8"/>
  <c r="N754" i="8"/>
  <c r="N755" i="8"/>
  <c r="N756" i="8"/>
  <c r="N760" i="8"/>
  <c r="N757" i="8"/>
  <c r="N758" i="8"/>
  <c r="N761" i="8"/>
  <c r="N759" i="8"/>
  <c r="N763" i="8"/>
  <c r="N762" i="8"/>
  <c r="N766" i="8"/>
  <c r="N765" i="8"/>
  <c r="N764" i="8"/>
  <c r="N767" i="8"/>
  <c r="N768" i="8"/>
  <c r="N770" i="8"/>
  <c r="N769" i="8"/>
  <c r="N772" i="8"/>
  <c r="N773" i="8"/>
  <c r="N771" i="8"/>
  <c r="N775" i="8"/>
  <c r="N776" i="8"/>
  <c r="N774" i="8"/>
  <c r="N777" i="8"/>
  <c r="N778" i="8"/>
  <c r="N779" i="8"/>
  <c r="N780" i="8"/>
  <c r="N781" i="8"/>
  <c r="N783" i="8"/>
  <c r="N782" i="8"/>
  <c r="N784" i="8"/>
  <c r="N787" i="8"/>
  <c r="N785" i="8"/>
  <c r="N786" i="8"/>
  <c r="N788" i="8"/>
  <c r="N790" i="8"/>
  <c r="N789" i="8"/>
  <c r="N791" i="8"/>
  <c r="N792" i="8"/>
  <c r="N795" i="8"/>
  <c r="N793" i="8"/>
  <c r="N794" i="8"/>
  <c r="N796" i="8"/>
  <c r="N798" i="8"/>
  <c r="N797" i="8"/>
  <c r="N799" i="8"/>
  <c r="N801" i="8"/>
  <c r="N800" i="8"/>
  <c r="N803" i="8"/>
  <c r="N802" i="8"/>
  <c r="N805" i="8"/>
  <c r="N804" i="8"/>
  <c r="N806" i="8"/>
  <c r="N808" i="8"/>
  <c r="N809" i="8"/>
  <c r="N807" i="8"/>
  <c r="N813" i="8"/>
  <c r="N810" i="8"/>
  <c r="N811" i="8"/>
  <c r="N812" i="8"/>
  <c r="N814" i="8"/>
  <c r="N817" i="8"/>
  <c r="N816" i="8"/>
  <c r="N815" i="8"/>
  <c r="N818" i="8"/>
  <c r="N819" i="8"/>
  <c r="N820" i="8"/>
  <c r="N821" i="8"/>
  <c r="N823" i="8"/>
  <c r="N822" i="8"/>
  <c r="N824" i="8"/>
  <c r="N825" i="8"/>
  <c r="N826" i="8"/>
  <c r="N827" i="8"/>
  <c r="N829" i="8"/>
  <c r="N830" i="8"/>
  <c r="N828" i="8"/>
  <c r="N832" i="8"/>
  <c r="N831" i="8"/>
  <c r="N834" i="8"/>
  <c r="N833" i="8"/>
  <c r="N836" i="8"/>
  <c r="N835" i="8"/>
  <c r="N837" i="8"/>
  <c r="N839" i="8"/>
  <c r="N840" i="8"/>
  <c r="N838" i="8"/>
  <c r="N842" i="8"/>
  <c r="N841" i="8"/>
  <c r="N843" i="8"/>
  <c r="N844" i="8"/>
  <c r="N845" i="8"/>
  <c r="N846" i="8"/>
  <c r="N847" i="8"/>
  <c r="N849" i="8"/>
  <c r="N850" i="8"/>
  <c r="N848" i="8"/>
  <c r="N851" i="8"/>
  <c r="N852" i="8"/>
  <c r="N853" i="8"/>
  <c r="N854" i="8"/>
  <c r="N855" i="8"/>
  <c r="N856" i="8"/>
  <c r="N857" i="8"/>
  <c r="N858" i="8"/>
  <c r="N859" i="8"/>
  <c r="N860" i="8"/>
  <c r="N861" i="8"/>
  <c r="N864" i="8"/>
  <c r="N862" i="8"/>
  <c r="N863" i="8"/>
  <c r="N866" i="8"/>
  <c r="N865" i="8"/>
  <c r="N867" i="8"/>
  <c r="N870" i="8"/>
  <c r="N868" i="8"/>
  <c r="N869" i="8"/>
  <c r="N873" i="8"/>
  <c r="N871" i="8"/>
  <c r="N874" i="8"/>
  <c r="N872" i="8"/>
  <c r="N875" i="8"/>
  <c r="N876" i="8"/>
  <c r="N879" i="8"/>
  <c r="N878" i="8"/>
  <c r="N877" i="8"/>
  <c r="N880" i="8"/>
  <c r="N881" i="8"/>
  <c r="N882" i="8"/>
  <c r="N883" i="8"/>
  <c r="N884" i="8"/>
  <c r="N886" i="8"/>
  <c r="N885" i="8"/>
  <c r="N887" i="8"/>
  <c r="N888" i="8"/>
  <c r="N889" i="8"/>
  <c r="N891" i="8"/>
  <c r="N890" i="8"/>
  <c r="N893" i="8"/>
  <c r="N892" i="8"/>
  <c r="N896" i="8"/>
  <c r="N894" i="8"/>
  <c r="N895" i="8"/>
  <c r="N900" i="8"/>
  <c r="N899" i="8"/>
  <c r="N898" i="8"/>
  <c r="N897" i="8"/>
  <c r="N901" i="8"/>
  <c r="N902" i="8"/>
  <c r="N903" i="8"/>
  <c r="N904" i="8"/>
  <c r="N906" i="8"/>
  <c r="N905" i="8"/>
  <c r="N908" i="8"/>
  <c r="N907" i="8"/>
  <c r="N909" i="8"/>
  <c r="N911" i="8"/>
  <c r="N910" i="8"/>
  <c r="N912" i="8"/>
  <c r="N913" i="8"/>
  <c r="N914" i="8"/>
  <c r="N915" i="8"/>
  <c r="N916" i="8"/>
  <c r="N917" i="8"/>
  <c r="N918" i="8"/>
  <c r="N920" i="8"/>
  <c r="N921" i="8"/>
  <c r="N919" i="8"/>
  <c r="N922" i="8"/>
  <c r="N923" i="8"/>
  <c r="N924" i="8"/>
  <c r="N925" i="8"/>
  <c r="N926" i="8"/>
  <c r="N929" i="8"/>
  <c r="N927" i="8"/>
  <c r="N930" i="8"/>
  <c r="N928" i="8"/>
  <c r="N932" i="8"/>
  <c r="N931" i="8"/>
  <c r="N933" i="8"/>
  <c r="N934" i="8"/>
  <c r="N936" i="8"/>
  <c r="N937" i="8"/>
  <c r="N935" i="8"/>
  <c r="N939" i="8"/>
  <c r="N938" i="8"/>
  <c r="N941" i="8"/>
  <c r="N940" i="8"/>
  <c r="N942" i="8"/>
  <c r="N943" i="8"/>
  <c r="N944" i="8"/>
  <c r="N947" i="8"/>
  <c r="N945" i="8"/>
  <c r="N948" i="8"/>
  <c r="N946" i="8"/>
  <c r="N949" i="8"/>
  <c r="N950" i="8"/>
  <c r="N952" i="8"/>
  <c r="N951" i="8"/>
  <c r="N954" i="8"/>
  <c r="N955" i="8"/>
  <c r="N953" i="8"/>
  <c r="N957" i="8"/>
  <c r="N960" i="8"/>
  <c r="N956" i="8"/>
  <c r="N958" i="8"/>
  <c r="N959" i="8"/>
  <c r="N961" i="8"/>
  <c r="N963" i="8"/>
  <c r="N962" i="8"/>
  <c r="N964" i="8"/>
  <c r="N965" i="8"/>
  <c r="N966" i="8"/>
  <c r="N967" i="8"/>
  <c r="N969" i="8"/>
  <c r="N968" i="8"/>
  <c r="N973" i="8"/>
  <c r="N972" i="8"/>
  <c r="N970" i="8"/>
  <c r="N971" i="8"/>
  <c r="N975" i="8"/>
  <c r="N974" i="8"/>
  <c r="N976" i="8"/>
  <c r="N979" i="8"/>
  <c r="N977" i="8"/>
  <c r="N978" i="8"/>
  <c r="N981" i="8"/>
  <c r="N980" i="8"/>
  <c r="N983" i="8"/>
  <c r="N985" i="8"/>
  <c r="N984" i="8"/>
  <c r="N982" i="8"/>
  <c r="N986" i="8"/>
  <c r="N990" i="8"/>
  <c r="N987" i="8"/>
  <c r="N989" i="8"/>
  <c r="N988" i="8"/>
  <c r="N991" i="8"/>
  <c r="N994" i="8"/>
  <c r="N992" i="8"/>
  <c r="N996" i="8"/>
  <c r="N993" i="8"/>
  <c r="N995" i="8"/>
  <c r="N997" i="8"/>
  <c r="N998" i="8"/>
  <c r="N999" i="8"/>
  <c r="N1000" i="8"/>
  <c r="N1002" i="8"/>
  <c r="N1001" i="8"/>
  <c r="N1003" i="8"/>
  <c r="N1005" i="8"/>
  <c r="N1004" i="8"/>
  <c r="N1006" i="8"/>
  <c r="N1007" i="8"/>
  <c r="N1011" i="8"/>
  <c r="N1009" i="8"/>
  <c r="N1008" i="8"/>
  <c r="N1012" i="8"/>
  <c r="N1010" i="8"/>
  <c r="N1013" i="8"/>
  <c r="N1014" i="8"/>
  <c r="N1015" i="8"/>
  <c r="N1016" i="8"/>
  <c r="N1018" i="8"/>
  <c r="N1017" i="8"/>
  <c r="N1021" i="8"/>
  <c r="N1020" i="8"/>
  <c r="N1019" i="8"/>
  <c r="N1023" i="8"/>
  <c r="N1022" i="8"/>
  <c r="N1024" i="8"/>
  <c r="N1026" i="8"/>
  <c r="N1027" i="8"/>
  <c r="N1025" i="8"/>
  <c r="N1028" i="8"/>
  <c r="N1029" i="8"/>
  <c r="N1030" i="8"/>
  <c r="N1032" i="8"/>
  <c r="N1031" i="8"/>
  <c r="N1033" i="8"/>
  <c r="N1035" i="8"/>
  <c r="N1034" i="8"/>
  <c r="N1036" i="8"/>
  <c r="N1039" i="8"/>
  <c r="N1037" i="8"/>
  <c r="N1038" i="8"/>
  <c r="N1043" i="8"/>
  <c r="N1040" i="8"/>
  <c r="N1041" i="8"/>
  <c r="N1042" i="8"/>
  <c r="N1046" i="8"/>
  <c r="N1044" i="8"/>
  <c r="N1045" i="8"/>
  <c r="N1048" i="8"/>
  <c r="N1047" i="8"/>
  <c r="N1049" i="8"/>
  <c r="N1051" i="8"/>
  <c r="N1050" i="8"/>
  <c r="N1052" i="8"/>
  <c r="N1053" i="8"/>
  <c r="N1055" i="8"/>
  <c r="N1054" i="8"/>
  <c r="N1056" i="8"/>
  <c r="N1057" i="8"/>
  <c r="N1058" i="8"/>
  <c r="N1059" i="8"/>
  <c r="N1060" i="8"/>
  <c r="N1063" i="8"/>
  <c r="N1061" i="8"/>
  <c r="N1062" i="8"/>
  <c r="N1065" i="8"/>
  <c r="N1064" i="8"/>
  <c r="N1068" i="8"/>
  <c r="N1067" i="8"/>
  <c r="N1066" i="8"/>
  <c r="N1070" i="8"/>
  <c r="N1069" i="8"/>
  <c r="N1071" i="8"/>
  <c r="N1072" i="8"/>
  <c r="N1073" i="8"/>
  <c r="N1076" i="8"/>
  <c r="N1075" i="8"/>
  <c r="N1074" i="8"/>
  <c r="N1077" i="8"/>
  <c r="N1078" i="8"/>
  <c r="N1079" i="8"/>
  <c r="N1083" i="8"/>
  <c r="N1080" i="8"/>
  <c r="N1081" i="8"/>
  <c r="N1082" i="8"/>
  <c r="N1086" i="8"/>
  <c r="N1085" i="8"/>
  <c r="N1084" i="8"/>
  <c r="N1089" i="8"/>
  <c r="N1087" i="8"/>
  <c r="N1088" i="8"/>
  <c r="N1090" i="8"/>
  <c r="N1091" i="8"/>
  <c r="N1092" i="8"/>
  <c r="N1095" i="8"/>
  <c r="N1093" i="8"/>
  <c r="N1094" i="8"/>
  <c r="N1096" i="8"/>
  <c r="N1099" i="8"/>
  <c r="N1097" i="8"/>
  <c r="N1098" i="8"/>
  <c r="N1100" i="8"/>
  <c r="N1102" i="8"/>
  <c r="N1101" i="8"/>
  <c r="N1104" i="8"/>
  <c r="N1105" i="8"/>
  <c r="N1103" i="8"/>
  <c r="N1106" i="8"/>
  <c r="N1107" i="8"/>
  <c r="N1109" i="8"/>
  <c r="N1108" i="8"/>
  <c r="N1110" i="8"/>
  <c r="N1112" i="8"/>
  <c r="N1111" i="8"/>
  <c r="N1114" i="8"/>
  <c r="N1113" i="8"/>
  <c r="N1115" i="8"/>
  <c r="N1116" i="8"/>
  <c r="N1117" i="8"/>
  <c r="N1120" i="8"/>
  <c r="N1119" i="8"/>
  <c r="N1118" i="8"/>
  <c r="N1123" i="8"/>
  <c r="N1121" i="8"/>
  <c r="N1122" i="8"/>
  <c r="N1125" i="8"/>
  <c r="N1126" i="8"/>
  <c r="N1124" i="8"/>
  <c r="N1128" i="8"/>
  <c r="N1129" i="8"/>
  <c r="N1131" i="8"/>
  <c r="N1130" i="8"/>
  <c r="N1127" i="8"/>
  <c r="N1132" i="8"/>
  <c r="N1134" i="8"/>
  <c r="N1133" i="8"/>
  <c r="N1135" i="8"/>
  <c r="N1138" i="8"/>
  <c r="N1137" i="8"/>
  <c r="N1136" i="8"/>
  <c r="N1140" i="8"/>
  <c r="N1139" i="8"/>
  <c r="N1141" i="8"/>
  <c r="N1143" i="8"/>
  <c r="N1142" i="8"/>
  <c r="N1144" i="8"/>
  <c r="N1145" i="8"/>
  <c r="N1146" i="8"/>
  <c r="N1147" i="8"/>
  <c r="N1148" i="8"/>
  <c r="N1150" i="8"/>
  <c r="N1149" i="8"/>
  <c r="N1151" i="8"/>
  <c r="N1152" i="8"/>
  <c r="N1154" i="8"/>
  <c r="N1155" i="8"/>
  <c r="N1153" i="8"/>
  <c r="N1156" i="8"/>
  <c r="N1157" i="8"/>
  <c r="N1160" i="8"/>
  <c r="N1158" i="8"/>
  <c r="N1159" i="8"/>
  <c r="N1163" i="8"/>
  <c r="N1161" i="8"/>
  <c r="N1162" i="8"/>
  <c r="N1165" i="8"/>
  <c r="N1166" i="8"/>
  <c r="N1164" i="8"/>
  <c r="N1167" i="8"/>
  <c r="N1169" i="8"/>
  <c r="N1170" i="8"/>
  <c r="N1168" i="8"/>
  <c r="N1172" i="8"/>
  <c r="N1171" i="8"/>
  <c r="N1173" i="8"/>
  <c r="N1175" i="8"/>
  <c r="N1174" i="8"/>
  <c r="N1176" i="8"/>
  <c r="N1178" i="8"/>
  <c r="N1177" i="8"/>
  <c r="N1179" i="8"/>
  <c r="N1181" i="8"/>
  <c r="N1180" i="8"/>
  <c r="N1182" i="8"/>
  <c r="N1183" i="8"/>
  <c r="N1184" i="8"/>
  <c r="N1185" i="8"/>
  <c r="N1186" i="8"/>
  <c r="N1187" i="8"/>
  <c r="N1188" i="8"/>
  <c r="N1189" i="8"/>
  <c r="N1190" i="8"/>
  <c r="N1193" i="8"/>
  <c r="N1191" i="8"/>
  <c r="N1192" i="8"/>
  <c r="N1195" i="8"/>
  <c r="N1196" i="8"/>
  <c r="N1194" i="8"/>
  <c r="N1197" i="8"/>
  <c r="N1199" i="8"/>
  <c r="N1198" i="8"/>
  <c r="N1201" i="8"/>
  <c r="N1200" i="8"/>
  <c r="N1203" i="8"/>
  <c r="N1202" i="8"/>
  <c r="N1204" i="8"/>
  <c r="N1205" i="8"/>
  <c r="N1208" i="8"/>
  <c r="N1207" i="8"/>
  <c r="N1206" i="8"/>
  <c r="N1210" i="8"/>
  <c r="N1209" i="8"/>
  <c r="N1211" i="8"/>
  <c r="N1212" i="8"/>
  <c r="N1213" i="8"/>
  <c r="N1217" i="8"/>
  <c r="N1215" i="8"/>
  <c r="N1214" i="8"/>
  <c r="N1219" i="8"/>
  <c r="N1216" i="8"/>
  <c r="N1220" i="8"/>
  <c r="N1218" i="8"/>
  <c r="N1222" i="8"/>
  <c r="N1221" i="8"/>
  <c r="N1224" i="8"/>
  <c r="N1223" i="8"/>
  <c r="N1227" i="8"/>
  <c r="N1225" i="8"/>
  <c r="N1226" i="8"/>
  <c r="N1228" i="8"/>
  <c r="N1229" i="8"/>
  <c r="N1230" i="8"/>
  <c r="N1231" i="8"/>
  <c r="N1232" i="8"/>
  <c r="N1234" i="8"/>
  <c r="N1233" i="8"/>
  <c r="N1236" i="8"/>
  <c r="N1235" i="8"/>
  <c r="N1237" i="8"/>
  <c r="N1238" i="8"/>
  <c r="N1239" i="8"/>
  <c r="N1240" i="8"/>
  <c r="N1241" i="8"/>
  <c r="N1242" i="8"/>
  <c r="N1244" i="8"/>
  <c r="N1243" i="8"/>
  <c r="N1245" i="8"/>
  <c r="N1246" i="8"/>
  <c r="N1249" i="8"/>
  <c r="N1247" i="8"/>
  <c r="N1248" i="8"/>
  <c r="N1250" i="8"/>
  <c r="N1251" i="8"/>
  <c r="N1254" i="8"/>
  <c r="N1253" i="8"/>
  <c r="N1252" i="8"/>
  <c r="N1256" i="8"/>
  <c r="N1255" i="8"/>
  <c r="N1257" i="8"/>
  <c r="N1258" i="8"/>
  <c r="N1259" i="8"/>
  <c r="N1261" i="8"/>
  <c r="N1260" i="8"/>
  <c r="N1263" i="8"/>
  <c r="N1262" i="8"/>
  <c r="N1265" i="8"/>
  <c r="N1264" i="8"/>
  <c r="N1266" i="8"/>
  <c r="N1267" i="8"/>
  <c r="N1268" i="8"/>
  <c r="N1269" i="8"/>
  <c r="N1270" i="8"/>
  <c r="N1272" i="8"/>
  <c r="N1271" i="8"/>
  <c r="N1273" i="8"/>
  <c r="N1276" i="8"/>
  <c r="N1277" i="8"/>
  <c r="N1274" i="8"/>
  <c r="N1275" i="8"/>
  <c r="N1278" i="8"/>
  <c r="N1279" i="8"/>
  <c r="N1280" i="8"/>
  <c r="N1281" i="8"/>
  <c r="N1282" i="8"/>
  <c r="N1284" i="8"/>
  <c r="N1283" i="8"/>
  <c r="N1286" i="8"/>
  <c r="N1285" i="8"/>
  <c r="N1287" i="8"/>
  <c r="N1288" i="8"/>
  <c r="N1289" i="8"/>
  <c r="N1290" i="8"/>
  <c r="N1291" i="8"/>
  <c r="N1292" i="8"/>
  <c r="N1293" i="8"/>
  <c r="N1294" i="8"/>
  <c r="N1296" i="8"/>
  <c r="N1295" i="8"/>
  <c r="N1299" i="8"/>
  <c r="N1297" i="8"/>
  <c r="N1298" i="8"/>
  <c r="N1300" i="8"/>
  <c r="N1301" i="8"/>
  <c r="N1302" i="8"/>
  <c r="N1304" i="8"/>
  <c r="N1303" i="8"/>
  <c r="N1308" i="8"/>
  <c r="N1306" i="8"/>
  <c r="N1305" i="8"/>
  <c r="N1307" i="8"/>
  <c r="N1311" i="8"/>
  <c r="N1310" i="8"/>
  <c r="N1309" i="8"/>
  <c r="N1315" i="8"/>
  <c r="N1313" i="8"/>
  <c r="N1312" i="8"/>
  <c r="N1316" i="8"/>
  <c r="N1314" i="8"/>
  <c r="N1319" i="8"/>
  <c r="N1318" i="8"/>
  <c r="N1317" i="8"/>
  <c r="N1320" i="8"/>
  <c r="N1321" i="8"/>
  <c r="N1325" i="8"/>
  <c r="N1322" i="8"/>
  <c r="N1324" i="8"/>
  <c r="N1323" i="8"/>
  <c r="N1326" i="8"/>
  <c r="N1328" i="8"/>
  <c r="N1327" i="8"/>
  <c r="N1329" i="8"/>
  <c r="N1330" i="8"/>
  <c r="N1331" i="8"/>
  <c r="N1332" i="8"/>
  <c r="N1333" i="8"/>
  <c r="N1334" i="8"/>
  <c r="N1335" i="8"/>
  <c r="N1336" i="8"/>
  <c r="N1337" i="8"/>
  <c r="N1339" i="8"/>
  <c r="N1338" i="8"/>
  <c r="N1340" i="8"/>
  <c r="N1341" i="8"/>
  <c r="N1342" i="8"/>
  <c r="N1343" i="8"/>
  <c r="N1345" i="8"/>
  <c r="N1344" i="8"/>
  <c r="N1346" i="8"/>
  <c r="N1347" i="8"/>
  <c r="N1349" i="8"/>
  <c r="N1348" i="8"/>
  <c r="N1351" i="8"/>
  <c r="N1352" i="8"/>
  <c r="N1354" i="8"/>
  <c r="N1350" i="8"/>
  <c r="N1355" i="8"/>
  <c r="N1353" i="8"/>
  <c r="N1357" i="8"/>
  <c r="N1356" i="8"/>
  <c r="N1358" i="8"/>
  <c r="N1361" i="8"/>
  <c r="N1360" i="8"/>
  <c r="N1359" i="8"/>
  <c r="N1362" i="8"/>
  <c r="N1363" i="8"/>
  <c r="N1364" i="8"/>
  <c r="N1366" i="8"/>
  <c r="N1365" i="8"/>
  <c r="N1367" i="8"/>
  <c r="N1368" i="8"/>
  <c r="N1370" i="8"/>
  <c r="N1369" i="8"/>
  <c r="N1371" i="8"/>
  <c r="N1372" i="8"/>
  <c r="N1374" i="8"/>
  <c r="N1375" i="8"/>
  <c r="N1373" i="8"/>
  <c r="N1376" i="8"/>
  <c r="N1379" i="8"/>
  <c r="N1378" i="8"/>
  <c r="N1377" i="8"/>
  <c r="N1380" i="8"/>
  <c r="N1381" i="8"/>
  <c r="N1382" i="8"/>
  <c r="N1384" i="8"/>
  <c r="N1386" i="8"/>
  <c r="N1383" i="8"/>
  <c r="N1385" i="8"/>
  <c r="N1387" i="8"/>
  <c r="N1388" i="8"/>
  <c r="N1389" i="8"/>
  <c r="N1390" i="8"/>
  <c r="N1391" i="8"/>
  <c r="N1393" i="8"/>
  <c r="N1392" i="8"/>
  <c r="N1394" i="8"/>
  <c r="N1395" i="8"/>
  <c r="N1396" i="8"/>
  <c r="N1397" i="8"/>
  <c r="N1399" i="8"/>
  <c r="N1398" i="8"/>
  <c r="N1402" i="8"/>
  <c r="N1400" i="8"/>
  <c r="N1401" i="8"/>
  <c r="N1403" i="8"/>
  <c r="N1404" i="8"/>
  <c r="N1405" i="8"/>
  <c r="N1406" i="8"/>
  <c r="N1407" i="8"/>
  <c r="N1408" i="8"/>
  <c r="N1409" i="8"/>
  <c r="N1410" i="8"/>
  <c r="N1411" i="8"/>
  <c r="N1412" i="8"/>
  <c r="N1413" i="8"/>
  <c r="N1414" i="8"/>
  <c r="N1415" i="8"/>
  <c r="N1418" i="8"/>
  <c r="N1416" i="8"/>
  <c r="N1417" i="8"/>
  <c r="N1421" i="8"/>
  <c r="N1419" i="8"/>
  <c r="N1423" i="8"/>
  <c r="N1420" i="8"/>
  <c r="N1424" i="8"/>
  <c r="N1422" i="8"/>
  <c r="N1426" i="8"/>
  <c r="N1429" i="8"/>
  <c r="N1425" i="8"/>
  <c r="N1428" i="8"/>
  <c r="N1427" i="8"/>
  <c r="N1433" i="8"/>
  <c r="N1431" i="8"/>
  <c r="N1430" i="8"/>
  <c r="N1434" i="8"/>
  <c r="N1432" i="8"/>
  <c r="N1435" i="8"/>
  <c r="N1436" i="8"/>
  <c r="N1437" i="8"/>
  <c r="N1439" i="8"/>
  <c r="N1438" i="8"/>
  <c r="N1440" i="8"/>
  <c r="N1443" i="8"/>
  <c r="N1441" i="8"/>
  <c r="N1442" i="8"/>
  <c r="N1444" i="8"/>
  <c r="N1445" i="8"/>
  <c r="N1448" i="8"/>
  <c r="N1446" i="8"/>
  <c r="N1447" i="8"/>
  <c r="N1450" i="8"/>
  <c r="N1449" i="8"/>
  <c r="N1451" i="8"/>
  <c r="N1452" i="8"/>
  <c r="N1453" i="8"/>
  <c r="N1454" i="8"/>
  <c r="N1455" i="8"/>
  <c r="N1456" i="8"/>
  <c r="N1457" i="8"/>
  <c r="N1458" i="8"/>
  <c r="N1459" i="8"/>
  <c r="N1460" i="8"/>
  <c r="N1461" i="8"/>
  <c r="N1464" i="8"/>
  <c r="N1463" i="8"/>
  <c r="N1462" i="8"/>
  <c r="N1465" i="8"/>
  <c r="N1466" i="8"/>
  <c r="N1467" i="8"/>
  <c r="N1468" i="8"/>
  <c r="N1469" i="8"/>
  <c r="N1473" i="8"/>
  <c r="N1471" i="8"/>
  <c r="N1470" i="8"/>
  <c r="N1472" i="8"/>
  <c r="N1474" i="8"/>
  <c r="N1476" i="8"/>
  <c r="N1475" i="8"/>
  <c r="N1479" i="8"/>
  <c r="N1477" i="8"/>
  <c r="N1478" i="8"/>
  <c r="N1482" i="8"/>
  <c r="N1481" i="8"/>
  <c r="N1480" i="8"/>
  <c r="N1485" i="8"/>
  <c r="N1483" i="8"/>
  <c r="N1484" i="8"/>
  <c r="N1489" i="8"/>
  <c r="N1487" i="8"/>
  <c r="N1486" i="8"/>
  <c r="N1490" i="8"/>
  <c r="N1488" i="8"/>
  <c r="N1491" i="8"/>
  <c r="N1494" i="8"/>
  <c r="N1493" i="8"/>
  <c r="N1492" i="8"/>
  <c r="N1496" i="8"/>
  <c r="N1497" i="8"/>
  <c r="N1495" i="8"/>
  <c r="N1498" i="8"/>
  <c r="N1499" i="8"/>
  <c r="N1502" i="8"/>
  <c r="N1501" i="8"/>
  <c r="N1500" i="8"/>
  <c r="N1503" i="8"/>
  <c r="N1504" i="8"/>
  <c r="N1505" i="8"/>
  <c r="N1506" i="8"/>
  <c r="N1507" i="8"/>
  <c r="N1509" i="8"/>
  <c r="N1508" i="8"/>
  <c r="N1510" i="8"/>
  <c r="N1511" i="8"/>
  <c r="N1515" i="8"/>
  <c r="N1513" i="8"/>
  <c r="N1516" i="8"/>
  <c r="N1512" i="8"/>
  <c r="N1514" i="8"/>
  <c r="N1517" i="8"/>
  <c r="N1519" i="8"/>
  <c r="N1518" i="8"/>
  <c r="N1520" i="8"/>
  <c r="N1522" i="8"/>
  <c r="N1521" i="8"/>
  <c r="N1523" i="8"/>
  <c r="N1524" i="8"/>
  <c r="N1525" i="8"/>
  <c r="N1527" i="8"/>
  <c r="N1526" i="8"/>
  <c r="N1528" i="8"/>
  <c r="N1529" i="8"/>
  <c r="N1530" i="8"/>
  <c r="N1531" i="8"/>
  <c r="N1532" i="8"/>
  <c r="N1533" i="8"/>
  <c r="N1534" i="8"/>
  <c r="N1535" i="8"/>
  <c r="N1536" i="8"/>
  <c r="N1538" i="8"/>
  <c r="N1537" i="8"/>
  <c r="N1539" i="8"/>
  <c r="N1540" i="8"/>
  <c r="N1542" i="8"/>
  <c r="N1541" i="8"/>
  <c r="N1545" i="8"/>
  <c r="N1543" i="8"/>
  <c r="N1544" i="8"/>
  <c r="N1547" i="8"/>
  <c r="N1549" i="8"/>
  <c r="N1546" i="8"/>
  <c r="N1548" i="8"/>
  <c r="N1550" i="8"/>
  <c r="N1552" i="8"/>
  <c r="N1551" i="8"/>
  <c r="N1554" i="8"/>
  <c r="N1553" i="8"/>
  <c r="N1556" i="8"/>
  <c r="N1557" i="8"/>
  <c r="N1555" i="8"/>
  <c r="N1558" i="8"/>
  <c r="N1560" i="8"/>
  <c r="N1559" i="8"/>
  <c r="N1562" i="8"/>
  <c r="N1561" i="8"/>
  <c r="N1563" i="8"/>
  <c r="N1564" i="8"/>
  <c r="N1565" i="8"/>
  <c r="N1567" i="8"/>
  <c r="N1566" i="8"/>
  <c r="N1568" i="8"/>
  <c r="N1569" i="8"/>
  <c r="N1570" i="8"/>
  <c r="N1571" i="8"/>
  <c r="N1572" i="8"/>
  <c r="N1573" i="8"/>
  <c r="N1575" i="8"/>
  <c r="N1574" i="8"/>
  <c r="N1577" i="8"/>
  <c r="N1578" i="8"/>
  <c r="N1576" i="8"/>
  <c r="N1581" i="8"/>
  <c r="N1580" i="8"/>
  <c r="N1579" i="8"/>
  <c r="N1582" i="8"/>
  <c r="N1584" i="8"/>
  <c r="N1585" i="8"/>
  <c r="N1586" i="8"/>
  <c r="N1583" i="8"/>
  <c r="N1589" i="8"/>
  <c r="N1588" i="8"/>
  <c r="N1587" i="8"/>
  <c r="N1590" i="8"/>
  <c r="N1591" i="8"/>
  <c r="N1593" i="8"/>
  <c r="N1592" i="8"/>
  <c r="N1595" i="8"/>
  <c r="N1594" i="8"/>
  <c r="N1596" i="8"/>
  <c r="N1597" i="8"/>
  <c r="N1599" i="8"/>
  <c r="N1600" i="8"/>
  <c r="N1598" i="8"/>
  <c r="N1602" i="8"/>
  <c r="N1601" i="8"/>
  <c r="N1603" i="8"/>
  <c r="N1604" i="8"/>
  <c r="N1605" i="8"/>
  <c r="N1607" i="8"/>
  <c r="N1608" i="8"/>
  <c r="N1606" i="8"/>
  <c r="N1609" i="8"/>
  <c r="N1610" i="8"/>
  <c r="N1612" i="8"/>
  <c r="N1611" i="8"/>
  <c r="N1613" i="8"/>
  <c r="N1614" i="8"/>
  <c r="N1616" i="8"/>
  <c r="N1615" i="8"/>
  <c r="N1618" i="8"/>
  <c r="N1620" i="8"/>
  <c r="N1617" i="8"/>
  <c r="N1621" i="8"/>
  <c r="N1622" i="8"/>
  <c r="N1619" i="8"/>
  <c r="N1623" i="8"/>
  <c r="N1624" i="8"/>
  <c r="N1625" i="8"/>
  <c r="N1627" i="8"/>
  <c r="N1628" i="8"/>
  <c r="N1626" i="8"/>
  <c r="N1629" i="8"/>
  <c r="N1630" i="8"/>
  <c r="N1632" i="8"/>
  <c r="N1633" i="8"/>
  <c r="N1631" i="8"/>
  <c r="N1634" i="8"/>
  <c r="N1636" i="8"/>
  <c r="N1635" i="8"/>
  <c r="N1640" i="8"/>
  <c r="N1637" i="8"/>
  <c r="N1639" i="8"/>
  <c r="N1638" i="8"/>
  <c r="N1641" i="8"/>
  <c r="N1643" i="8"/>
  <c r="N1642" i="8"/>
  <c r="N1645" i="8"/>
  <c r="N1644" i="8"/>
  <c r="N1647" i="8"/>
  <c r="N1648" i="8"/>
  <c r="N1646" i="8"/>
  <c r="N1649" i="8"/>
  <c r="N1650" i="8"/>
  <c r="N1652" i="8"/>
  <c r="N1651" i="8"/>
  <c r="N1653" i="8"/>
  <c r="N1654" i="8"/>
  <c r="N1655" i="8"/>
  <c r="N1658" i="8"/>
  <c r="N1656" i="8"/>
  <c r="N1659" i="8"/>
  <c r="N1657" i="8"/>
  <c r="N1661" i="8"/>
  <c r="N1664" i="8"/>
  <c r="N1663" i="8"/>
  <c r="N1660" i="8"/>
  <c r="N1665" i="8"/>
  <c r="N1662" i="8"/>
  <c r="N1667" i="8"/>
  <c r="N1666" i="8"/>
  <c r="N1668" i="8"/>
  <c r="N1669" i="8"/>
  <c r="N1673" i="8"/>
  <c r="N1670" i="8"/>
  <c r="N1671" i="8"/>
  <c r="N1672" i="8"/>
  <c r="N1674" i="8"/>
  <c r="N1675" i="8"/>
  <c r="N1677" i="8"/>
  <c r="N1676" i="8"/>
  <c r="N1678" i="8"/>
  <c r="N1679" i="8"/>
  <c r="N1681" i="8"/>
  <c r="N1680" i="8"/>
  <c r="N1683" i="8"/>
  <c r="N1685" i="8"/>
  <c r="N1682" i="8"/>
  <c r="N1684" i="8"/>
  <c r="N1686" i="8"/>
  <c r="N1688" i="8"/>
  <c r="N1687" i="8"/>
  <c r="N1689" i="8"/>
  <c r="N1691" i="8"/>
  <c r="N1694" i="8"/>
  <c r="N1690" i="8"/>
  <c r="N1693" i="8"/>
  <c r="N1692" i="8"/>
  <c r="N1697" i="8"/>
  <c r="N1695" i="8"/>
  <c r="N1696" i="8"/>
  <c r="N1700" i="8"/>
  <c r="N1698" i="8"/>
  <c r="N1699" i="8"/>
  <c r="N1701" i="8"/>
  <c r="N1702" i="8"/>
  <c r="N1703" i="8"/>
  <c r="N1705" i="8"/>
  <c r="N1704" i="8"/>
  <c r="N1707" i="8"/>
  <c r="N1706" i="8"/>
  <c r="N1709" i="8"/>
  <c r="N1708" i="8"/>
  <c r="N1712" i="8"/>
  <c r="N1711" i="8"/>
  <c r="N1710" i="8"/>
  <c r="N1714" i="8"/>
  <c r="N1713" i="8"/>
  <c r="N1718" i="8"/>
  <c r="N1716" i="8"/>
  <c r="N1717" i="8"/>
  <c r="N1715" i="8"/>
  <c r="N1719" i="8"/>
  <c r="N1720" i="8"/>
  <c r="N1721" i="8"/>
  <c r="N1722" i="8"/>
  <c r="N1723" i="8"/>
  <c r="N1724" i="8"/>
  <c r="N1725" i="8"/>
  <c r="N1727" i="8"/>
  <c r="N1726" i="8"/>
  <c r="N1728" i="8"/>
  <c r="N1729" i="8"/>
  <c r="N1730" i="8"/>
  <c r="N1731" i="8"/>
  <c r="N1732" i="8"/>
  <c r="N1733" i="8"/>
  <c r="N1734" i="8"/>
  <c r="N1737" i="8"/>
  <c r="N1735" i="8"/>
  <c r="N1736" i="8"/>
  <c r="N1739" i="8"/>
  <c r="N1740" i="8"/>
  <c r="N1738" i="8"/>
  <c r="N1741" i="8"/>
  <c r="N1742" i="8"/>
  <c r="N1743" i="8"/>
  <c r="N1744" i="8"/>
  <c r="N1745" i="8"/>
  <c r="N1746" i="8"/>
  <c r="N1747" i="8"/>
  <c r="N1748" i="8"/>
  <c r="N1749" i="8"/>
  <c r="N1752" i="8"/>
  <c r="N1750" i="8"/>
  <c r="N1751" i="8"/>
  <c r="N1753" i="8"/>
  <c r="N1755" i="8"/>
  <c r="N1754" i="8"/>
  <c r="N1756" i="8"/>
  <c r="N1757" i="8"/>
  <c r="N1759" i="8"/>
  <c r="N1758" i="8"/>
  <c r="N1761" i="8"/>
  <c r="N1760" i="8"/>
  <c r="N1762" i="8"/>
  <c r="N1763" i="8"/>
  <c r="N1765" i="8"/>
  <c r="N1764" i="8"/>
  <c r="N1766" i="8"/>
  <c r="N1768" i="8"/>
  <c r="N1767" i="8"/>
  <c r="N1770" i="8"/>
  <c r="N1769" i="8"/>
  <c r="N1771" i="8"/>
  <c r="N1773" i="8"/>
  <c r="N1772" i="8"/>
  <c r="N1774" i="8"/>
  <c r="N1775" i="8"/>
  <c r="N1776" i="8"/>
  <c r="N1778" i="8"/>
  <c r="N1777" i="8"/>
  <c r="N1779" i="8"/>
  <c r="N1780" i="8"/>
  <c r="N1781" i="8"/>
  <c r="N1782" i="8"/>
  <c r="N1783" i="8"/>
  <c r="N1784" i="8"/>
  <c r="N1785" i="8"/>
  <c r="N1786" i="8"/>
  <c r="N1787" i="8"/>
  <c r="N1788" i="8"/>
  <c r="N1789" i="8"/>
  <c r="N1791" i="8"/>
  <c r="N1790" i="8"/>
  <c r="N1792" i="8"/>
  <c r="N1793" i="8"/>
  <c r="N1794" i="8"/>
  <c r="N1798" i="8"/>
  <c r="N1796" i="8"/>
  <c r="N1795" i="8"/>
  <c r="N1799" i="8"/>
  <c r="N1797" i="8"/>
  <c r="N1801" i="8"/>
  <c r="N1800" i="8"/>
  <c r="N1804" i="8"/>
  <c r="N1802" i="8"/>
  <c r="N1803" i="8"/>
  <c r="N1806" i="8"/>
  <c r="N1805" i="8"/>
  <c r="N1807" i="8"/>
  <c r="N1809" i="8"/>
  <c r="N1808" i="8"/>
  <c r="N1811" i="8"/>
  <c r="N1810" i="8"/>
  <c r="N1812" i="8"/>
  <c r="N1815" i="8"/>
  <c r="N1813" i="8"/>
  <c r="N1814" i="8"/>
  <c r="N1816" i="8"/>
  <c r="N1819" i="8"/>
  <c r="N1818" i="8"/>
  <c r="N1817" i="8"/>
  <c r="N1820" i="8"/>
  <c r="N1821" i="8"/>
  <c r="N1823" i="8"/>
  <c r="N1822" i="8"/>
  <c r="N1825" i="8"/>
  <c r="N1824" i="8"/>
  <c r="N1826" i="8"/>
  <c r="N1829" i="8"/>
  <c r="N1828" i="8"/>
  <c r="N1827" i="8"/>
  <c r="N1831" i="8"/>
  <c r="N1830" i="8"/>
  <c r="N1834" i="8"/>
  <c r="N1832" i="8"/>
  <c r="N1833" i="8"/>
  <c r="N1836" i="8"/>
  <c r="N1835" i="8"/>
  <c r="N1837" i="8"/>
  <c r="N1838" i="8"/>
  <c r="N1840" i="8"/>
  <c r="N1842" i="8"/>
  <c r="N1841" i="8"/>
  <c r="N1839" i="8"/>
  <c r="N1843" i="8"/>
  <c r="N1844" i="8"/>
  <c r="N1848" i="8"/>
  <c r="N1845" i="8"/>
  <c r="N1846" i="8"/>
  <c r="N1850" i="8"/>
  <c r="N1847" i="8"/>
  <c r="N1852" i="8"/>
  <c r="N1849" i="8"/>
  <c r="N1853" i="8"/>
  <c r="N1851" i="8"/>
  <c r="N1854" i="8"/>
  <c r="N1855" i="8"/>
  <c r="N1858" i="8"/>
  <c r="N1856" i="8"/>
  <c r="N1857" i="8"/>
  <c r="N1859" i="8"/>
  <c r="N1861" i="8"/>
  <c r="N1860" i="8"/>
  <c r="N1862" i="8"/>
  <c r="N1864" i="8"/>
  <c r="N1866" i="8"/>
  <c r="N1863" i="8"/>
  <c r="N1865" i="8"/>
  <c r="N1867" i="8"/>
  <c r="N1869" i="8"/>
  <c r="N1868" i="8"/>
  <c r="N1870" i="8"/>
  <c r="N1872" i="8"/>
  <c r="N1871" i="8"/>
  <c r="N1874" i="8"/>
  <c r="N1873" i="8"/>
  <c r="N1875" i="8"/>
  <c r="N1876" i="8"/>
  <c r="N1877" i="8"/>
  <c r="N1879" i="8"/>
  <c r="N1878" i="8"/>
  <c r="N1880" i="8"/>
  <c r="N1882" i="8"/>
  <c r="N1881" i="8"/>
  <c r="N1883" i="8"/>
  <c r="N1885" i="8"/>
  <c r="N1884" i="8"/>
  <c r="N1886" i="8"/>
  <c r="N1888" i="8"/>
  <c r="N1887" i="8"/>
  <c r="N1890" i="8"/>
  <c r="N1889" i="8"/>
  <c r="N1891" i="8"/>
  <c r="N1893" i="8"/>
  <c r="N1892" i="8"/>
  <c r="N1894" i="8"/>
  <c r="N1895" i="8"/>
  <c r="N1899" i="8"/>
  <c r="N1896" i="8"/>
  <c r="N1897" i="8"/>
  <c r="N1901" i="8"/>
  <c r="N1898" i="8"/>
  <c r="N1900" i="8"/>
  <c r="N1902" i="8"/>
  <c r="N1903" i="8"/>
  <c r="N1904" i="8"/>
  <c r="N1905" i="8"/>
  <c r="N1908" i="8"/>
  <c r="N1906" i="8"/>
  <c r="N1907" i="8"/>
  <c r="N1910" i="8"/>
  <c r="N1909" i="8"/>
  <c r="N1911" i="8"/>
  <c r="N1912" i="8"/>
  <c r="N1913" i="8"/>
  <c r="N1914" i="8"/>
  <c r="N1917" i="8"/>
  <c r="N1915" i="8"/>
  <c r="N1916" i="8"/>
  <c r="N1921" i="8"/>
  <c r="N1918" i="8"/>
  <c r="N1919" i="8"/>
  <c r="N1920" i="8"/>
  <c r="N1923" i="8"/>
  <c r="N1926" i="8"/>
  <c r="N1924" i="8"/>
  <c r="N1922" i="8"/>
  <c r="N1925" i="8"/>
  <c r="N1928" i="8"/>
  <c r="N1927" i="8"/>
  <c r="N1929" i="8"/>
  <c r="N1932" i="8"/>
  <c r="N1930" i="8"/>
  <c r="N1931" i="8"/>
  <c r="N1933" i="8"/>
  <c r="N1935" i="8"/>
  <c r="N1934" i="8"/>
  <c r="N1936" i="8"/>
  <c r="N1938" i="8"/>
  <c r="N1937" i="8"/>
  <c r="N1939" i="8"/>
  <c r="N1941" i="8"/>
  <c r="N1943" i="8"/>
  <c r="N1940" i="8"/>
  <c r="N1947" i="8"/>
  <c r="N1946" i="8"/>
  <c r="N1942" i="8"/>
  <c r="N1944" i="8"/>
  <c r="N1945" i="8"/>
  <c r="N1949" i="8"/>
  <c r="N1948" i="8"/>
  <c r="N1952" i="8"/>
  <c r="N1950" i="8"/>
  <c r="N1953" i="8"/>
  <c r="N1951" i="8"/>
  <c r="N1954" i="8"/>
  <c r="N1955" i="8"/>
  <c r="N1956" i="8"/>
  <c r="N1958" i="8"/>
  <c r="N1957" i="8"/>
  <c r="N1960" i="8"/>
  <c r="N1959" i="8"/>
  <c r="N1961" i="8"/>
  <c r="N1965" i="8"/>
  <c r="N1962" i="8"/>
  <c r="N1964" i="8"/>
  <c r="N1963" i="8"/>
  <c r="N1966" i="8"/>
  <c r="N1968" i="8"/>
  <c r="N1967" i="8"/>
  <c r="N1970" i="8"/>
  <c r="N1969" i="8"/>
  <c r="N1972" i="8"/>
  <c r="N1971" i="8"/>
  <c r="N1974" i="8"/>
  <c r="N1975" i="8"/>
  <c r="N1973" i="8"/>
  <c r="N1977" i="8"/>
  <c r="N1976" i="8"/>
  <c r="N1978" i="8"/>
  <c r="N1979" i="8"/>
  <c r="N1982" i="8"/>
  <c r="N1980" i="8"/>
  <c r="N1981" i="8"/>
  <c r="N1985" i="8"/>
  <c r="N1984" i="8"/>
  <c r="N1983" i="8"/>
  <c r="N1986" i="8"/>
  <c r="N1987" i="8"/>
  <c r="N1989" i="8"/>
  <c r="N1988" i="8"/>
  <c r="N1990" i="8"/>
  <c r="N1991" i="8"/>
  <c r="N1992" i="8"/>
  <c r="N1994" i="8"/>
  <c r="N1995" i="8"/>
  <c r="N1996" i="8"/>
  <c r="N1993" i="8"/>
  <c r="N1998" i="8"/>
  <c r="N1999" i="8"/>
  <c r="N1997" i="8"/>
  <c r="N2000" i="8"/>
  <c r="N2001" i="8"/>
  <c r="N2002" i="8"/>
  <c r="N2003" i="8"/>
  <c r="N2004" i="8"/>
  <c r="N2007" i="8"/>
  <c r="N2008" i="8"/>
  <c r="N2005" i="8"/>
  <c r="N2006" i="8"/>
  <c r="N2010" i="8"/>
  <c r="N2009" i="8"/>
  <c r="N2011" i="8"/>
  <c r="N2012" i="8"/>
  <c r="N2013" i="8"/>
  <c r="N2016" i="8"/>
  <c r="N2014" i="8"/>
  <c r="N2015" i="8"/>
  <c r="N2017" i="8"/>
  <c r="N2018" i="8"/>
  <c r="N2019" i="8"/>
  <c r="N2021" i="8"/>
  <c r="N2020" i="8"/>
  <c r="N2023" i="8"/>
  <c r="N2022" i="8"/>
  <c r="N2024" i="8"/>
  <c r="N2026" i="8"/>
  <c r="N2025" i="8"/>
  <c r="N2027" i="8"/>
  <c r="N2028" i="8"/>
  <c r="N2030" i="8"/>
  <c r="N2029" i="8"/>
  <c r="N2032" i="8"/>
  <c r="N2031" i="8"/>
  <c r="N2035" i="8"/>
  <c r="N2033" i="8"/>
  <c r="N2034" i="8"/>
  <c r="N2036" i="8"/>
  <c r="N2038" i="8"/>
  <c r="N2037" i="8"/>
  <c r="N2039" i="8"/>
  <c r="N2040" i="8"/>
  <c r="N2041" i="8"/>
  <c r="N2042" i="8"/>
  <c r="N2043" i="8"/>
  <c r="N2044" i="8"/>
  <c r="N2045" i="8"/>
  <c r="N2046" i="8"/>
  <c r="N2047" i="8"/>
  <c r="N2050" i="8"/>
  <c r="N2048" i="8"/>
  <c r="N2049" i="8"/>
  <c r="N2055" i="8"/>
  <c r="N2054" i="8"/>
  <c r="N2051" i="8"/>
  <c r="N2053" i="8"/>
  <c r="N2052" i="8"/>
  <c r="N2059" i="8"/>
  <c r="N2057" i="8"/>
  <c r="N2056" i="8"/>
  <c r="N2058" i="8"/>
  <c r="N2062" i="8"/>
  <c r="N2060" i="8"/>
  <c r="N2061" i="8"/>
  <c r="N2064" i="8"/>
  <c r="N2065" i="8"/>
  <c r="N2063" i="8"/>
  <c r="N2068" i="8"/>
  <c r="N2067" i="8"/>
  <c r="N2066" i="8"/>
  <c r="N2070" i="8"/>
  <c r="N2073" i="8"/>
  <c r="N2069" i="8"/>
  <c r="N2072" i="8"/>
  <c r="N2071" i="8"/>
  <c r="N2076" i="8"/>
  <c r="N2074" i="8"/>
  <c r="N2075" i="8"/>
  <c r="N2077" i="8"/>
  <c r="N2078" i="8"/>
  <c r="N2079" i="8"/>
  <c r="N2080" i="8"/>
  <c r="N2082" i="8"/>
  <c r="N2081" i="8"/>
  <c r="N2084" i="8"/>
  <c r="N2083" i="8"/>
  <c r="N2085" i="8"/>
  <c r="N2088" i="8"/>
  <c r="N2086" i="8"/>
  <c r="N2087" i="8"/>
  <c r="N2089" i="8"/>
  <c r="N2090" i="8"/>
  <c r="N2091" i="8"/>
  <c r="N2092" i="8"/>
  <c r="N2094" i="8"/>
  <c r="N2093" i="8"/>
  <c r="N2096" i="8"/>
  <c r="N2095" i="8"/>
  <c r="N2097" i="8"/>
  <c r="N2098" i="8"/>
  <c r="N2100" i="8"/>
  <c r="N2099" i="8"/>
  <c r="N2101" i="8"/>
  <c r="N2103" i="8"/>
  <c r="N2102" i="8"/>
  <c r="N2106" i="8"/>
  <c r="N2104" i="8"/>
  <c r="N2105" i="8"/>
  <c r="N2108" i="8"/>
  <c r="N2107" i="8"/>
  <c r="N2109" i="8"/>
  <c r="N2111" i="8"/>
  <c r="N2112" i="8"/>
  <c r="N2110" i="8"/>
  <c r="N2113" i="8"/>
  <c r="N2114" i="8"/>
  <c r="N2115" i="8"/>
  <c r="N2117" i="8"/>
  <c r="N2116" i="8"/>
  <c r="N2118" i="8"/>
  <c r="N2119" i="8"/>
  <c r="N2120" i="8"/>
  <c r="N2121" i="8"/>
  <c r="N2124" i="8"/>
  <c r="N2123" i="8"/>
  <c r="N2126" i="8"/>
  <c r="N2122" i="8"/>
  <c r="N2125" i="8"/>
  <c r="N2127" i="8"/>
  <c r="N2129" i="8"/>
  <c r="N2128" i="8"/>
  <c r="N2130" i="8"/>
  <c r="N2133" i="8"/>
  <c r="N2132" i="8"/>
  <c r="N2134" i="8"/>
  <c r="N2131" i="8"/>
  <c r="N2135" i="8"/>
  <c r="N2137" i="8"/>
  <c r="N2136" i="8"/>
  <c r="N2139" i="8"/>
  <c r="N2141" i="8"/>
  <c r="N2138" i="8"/>
  <c r="N2140" i="8"/>
  <c r="N2144" i="8"/>
  <c r="N2143" i="8"/>
  <c r="N2146" i="8"/>
  <c r="N2145" i="8"/>
  <c r="N2142" i="8"/>
  <c r="N2148" i="8"/>
  <c r="N2151" i="8"/>
  <c r="N2147" i="8"/>
  <c r="N2150" i="8"/>
  <c r="N2153" i="8"/>
  <c r="N2149" i="8"/>
  <c r="N2152" i="8"/>
  <c r="N2154" i="8"/>
  <c r="N2155" i="8"/>
  <c r="N2157" i="8"/>
  <c r="N2156" i="8"/>
  <c r="N2159" i="8"/>
  <c r="N2158" i="8"/>
  <c r="N2161" i="8"/>
  <c r="N2160" i="8"/>
  <c r="N2163" i="8"/>
  <c r="N2162" i="8"/>
  <c r="N2164" i="8"/>
  <c r="N2167" i="8"/>
  <c r="N2165" i="8"/>
  <c r="N2166" i="8"/>
  <c r="N2169" i="8"/>
  <c r="N2168" i="8"/>
  <c r="N2170" i="8"/>
  <c r="N2171" i="8"/>
  <c r="N2172" i="8"/>
  <c r="N2174" i="8"/>
  <c r="N2175" i="8"/>
  <c r="N2173" i="8"/>
  <c r="N2176" i="8"/>
  <c r="N2177" i="8"/>
  <c r="N2178" i="8"/>
  <c r="N2179" i="8"/>
  <c r="N2180" i="8"/>
  <c r="N2181" i="8"/>
  <c r="N2182" i="8"/>
  <c r="N2185" i="8"/>
  <c r="N2184" i="8"/>
  <c r="N2183" i="8"/>
  <c r="N2186" i="8"/>
  <c r="N2188" i="8"/>
  <c r="N2187" i="8"/>
  <c r="N2189" i="8"/>
  <c r="N2193" i="8"/>
  <c r="N2190" i="8"/>
  <c r="N2194" i="8"/>
  <c r="N2192" i="8"/>
  <c r="N2191" i="8"/>
  <c r="N2195" i="8"/>
  <c r="N2197" i="8"/>
  <c r="N2198" i="8"/>
  <c r="N2196" i="8"/>
  <c r="N2199" i="8"/>
  <c r="N2200" i="8"/>
  <c r="N2202" i="8"/>
  <c r="N2201" i="8"/>
  <c r="N2203" i="8"/>
  <c r="N2205" i="8"/>
  <c r="N2204" i="8"/>
  <c r="N2206" i="8"/>
  <c r="N2207" i="8"/>
  <c r="N2208" i="8"/>
  <c r="N2210" i="8"/>
  <c r="N2209" i="8"/>
  <c r="N2212" i="8"/>
  <c r="N2211" i="8"/>
  <c r="N2213" i="8"/>
  <c r="N2215" i="8"/>
  <c r="N2214" i="8"/>
  <c r="N2217" i="8"/>
  <c r="N2216" i="8"/>
  <c r="N2218" i="8"/>
  <c r="N2219" i="8"/>
  <c r="N2221" i="8"/>
  <c r="N2220" i="8"/>
  <c r="N2222" i="8"/>
  <c r="N2223" i="8"/>
  <c r="N2224" i="8"/>
  <c r="N2226" i="8"/>
  <c r="N2225" i="8"/>
  <c r="N2228" i="8"/>
  <c r="N2227" i="8"/>
  <c r="N2230" i="8"/>
  <c r="N2233" i="8"/>
  <c r="N2229" i="8"/>
  <c r="N2231" i="8"/>
  <c r="N2234" i="8"/>
  <c r="N2232" i="8"/>
  <c r="N2235" i="8"/>
  <c r="N2236" i="8"/>
  <c r="N2237" i="8"/>
  <c r="N2239" i="8"/>
  <c r="N2238" i="8"/>
  <c r="N2240" i="8"/>
  <c r="N2241" i="8"/>
  <c r="N2243" i="8"/>
  <c r="N2242" i="8"/>
  <c r="N2247" i="8"/>
  <c r="N2245" i="8"/>
  <c r="N2244" i="8"/>
  <c r="N2246" i="8"/>
  <c r="N2248" i="8"/>
  <c r="N2249" i="8"/>
  <c r="N2250" i="8"/>
  <c r="N2254" i="8"/>
  <c r="N2252" i="8"/>
  <c r="N2251" i="8"/>
  <c r="N2253" i="8"/>
  <c r="N2256" i="8"/>
  <c r="N2257" i="8"/>
  <c r="N2255" i="8"/>
  <c r="N2259" i="8"/>
  <c r="N2258" i="8"/>
  <c r="N2262" i="8"/>
  <c r="N2260" i="8"/>
  <c r="N2263" i="8"/>
  <c r="N2261" i="8"/>
  <c r="N2265" i="8"/>
  <c r="N2264" i="8"/>
  <c r="N2267" i="8"/>
  <c r="N2266" i="8"/>
  <c r="N2269" i="8"/>
  <c r="N2268" i="8"/>
  <c r="N2271" i="8"/>
  <c r="N2270" i="8"/>
  <c r="N2272" i="8"/>
  <c r="N2273" i="8"/>
  <c r="N2274" i="8"/>
  <c r="N2276" i="8"/>
  <c r="N2278" i="8"/>
  <c r="N2275" i="8"/>
  <c r="N2277" i="8"/>
  <c r="N2281" i="8"/>
  <c r="N2280" i="8"/>
  <c r="N2279" i="8"/>
  <c r="N2282" i="8"/>
  <c r="N2285" i="8"/>
  <c r="N2284" i="8"/>
  <c r="N2283" i="8"/>
  <c r="N2288" i="8"/>
  <c r="N2287" i="8"/>
  <c r="N2286" i="8"/>
  <c r="N2290" i="8"/>
  <c r="N2291" i="8"/>
  <c r="N2289" i="8"/>
  <c r="N2292" i="8"/>
  <c r="N2293" i="8"/>
  <c r="N2294" i="8"/>
  <c r="N2298" i="8"/>
  <c r="N2295" i="8"/>
  <c r="N2296" i="8"/>
  <c r="N2297" i="8"/>
  <c r="N2299" i="8"/>
  <c r="N2300" i="8"/>
  <c r="N2301" i="8"/>
  <c r="N2302" i="8"/>
  <c r="N2303" i="8"/>
  <c r="N2304" i="8"/>
  <c r="N2306" i="8"/>
  <c r="N2305" i="8"/>
  <c r="N2307" i="8"/>
  <c r="N2310" i="8"/>
  <c r="N2308" i="8"/>
  <c r="N2311" i="8"/>
  <c r="N2309" i="8"/>
  <c r="N2313" i="8"/>
  <c r="N2312" i="8"/>
  <c r="N2315" i="8"/>
  <c r="N2316" i="8"/>
  <c r="N2314" i="8"/>
  <c r="N2319" i="8"/>
  <c r="N2317" i="8"/>
  <c r="N2320" i="8"/>
  <c r="N2318" i="8"/>
  <c r="N2321" i="8"/>
  <c r="N2322" i="8"/>
  <c r="N2325" i="8"/>
  <c r="N2323" i="8"/>
  <c r="N2326" i="8"/>
  <c r="N2324" i="8"/>
  <c r="N2328" i="8"/>
  <c r="N2327" i="8"/>
  <c r="N2332" i="8"/>
  <c r="N2329" i="8"/>
  <c r="N2330" i="8"/>
  <c r="N2334" i="8"/>
  <c r="N2331" i="8"/>
  <c r="N2333" i="8"/>
  <c r="N2336" i="8"/>
  <c r="N2335" i="8"/>
  <c r="N2337" i="8"/>
  <c r="N2338" i="8"/>
  <c r="N2339" i="8"/>
  <c r="N2340" i="8"/>
  <c r="N2341" i="8"/>
  <c r="N2342" i="8"/>
  <c r="N2343" i="8"/>
  <c r="N2345" i="8"/>
  <c r="N2344" i="8"/>
  <c r="N2348" i="8"/>
  <c r="N2346" i="8"/>
  <c r="N2347" i="8"/>
  <c r="N2349" i="8"/>
  <c r="N2351" i="8"/>
  <c r="N2350" i="8"/>
  <c r="N2352" i="8"/>
  <c r="N2354" i="8"/>
  <c r="N2353" i="8"/>
  <c r="N2355" i="8"/>
  <c r="N2356" i="8"/>
  <c r="N2357" i="8"/>
  <c r="N2358" i="8"/>
  <c r="N2359" i="8"/>
  <c r="N2360" i="8"/>
  <c r="N2361" i="8"/>
  <c r="N2362" i="8"/>
  <c r="N2363" i="8"/>
  <c r="N2366" i="8"/>
  <c r="N2364" i="8"/>
  <c r="N2365" i="8"/>
  <c r="N2367" i="8"/>
  <c r="N2369" i="8"/>
  <c r="N2370" i="8"/>
  <c r="N2368" i="8"/>
  <c r="N2371" i="8"/>
  <c r="N2372" i="8"/>
  <c r="N2373" i="8"/>
  <c r="N2374" i="8"/>
  <c r="N2375" i="8"/>
  <c r="N2376" i="8"/>
  <c r="N2377" i="8"/>
  <c r="N2378" i="8"/>
  <c r="N2379" i="8"/>
  <c r="N2382" i="8"/>
  <c r="N2380" i="8"/>
  <c r="N2381" i="8"/>
  <c r="N2383" i="8"/>
  <c r="N2385" i="8"/>
  <c r="N2384" i="8"/>
  <c r="N2390" i="8"/>
  <c r="N2389" i="8"/>
  <c r="N2386" i="8"/>
  <c r="N2387" i="8"/>
  <c r="N2388" i="8"/>
  <c r="N2391" i="8"/>
  <c r="N2392" i="8"/>
  <c r="N2393" i="8"/>
  <c r="N2394" i="8"/>
  <c r="N2395" i="8"/>
  <c r="N2396" i="8"/>
  <c r="N2398" i="8"/>
  <c r="N2397" i="8"/>
  <c r="N2399" i="8"/>
  <c r="N2402" i="8"/>
  <c r="N2400" i="8"/>
  <c r="N2404" i="8"/>
  <c r="N2401" i="8"/>
  <c r="N2403" i="8"/>
  <c r="N2406" i="8"/>
  <c r="N2405" i="8"/>
  <c r="N2407" i="8"/>
  <c r="N2409" i="8"/>
  <c r="N2408" i="8"/>
  <c r="N2410" i="8"/>
  <c r="N2411" i="8"/>
  <c r="N2412" i="8"/>
  <c r="N2413" i="8"/>
  <c r="N2415" i="8"/>
  <c r="N2414" i="8"/>
  <c r="N2418" i="8"/>
  <c r="N2416" i="8"/>
  <c r="N2417" i="8"/>
  <c r="N2419" i="8"/>
  <c r="N2420" i="8"/>
  <c r="N2423" i="8"/>
  <c r="N2421" i="8"/>
  <c r="N2422" i="8"/>
  <c r="N2426" i="8"/>
  <c r="N2424" i="8"/>
  <c r="N2425" i="8"/>
  <c r="N2427" i="8"/>
  <c r="N2428" i="8"/>
  <c r="N2429" i="8"/>
  <c r="N2430" i="8"/>
  <c r="N2432" i="8"/>
  <c r="N2431" i="8"/>
  <c r="N2433" i="8"/>
  <c r="N2434" i="8"/>
  <c r="N2435" i="8"/>
  <c r="N2439" i="8"/>
  <c r="N2436" i="8"/>
  <c r="N2437" i="8"/>
  <c r="N2438" i="8"/>
  <c r="N2442" i="8"/>
  <c r="N2443" i="8"/>
  <c r="N2441" i="8"/>
  <c r="N2440" i="8"/>
  <c r="N2444" i="8"/>
  <c r="N2445" i="8"/>
  <c r="N2446" i="8"/>
  <c r="N2447" i="8"/>
  <c r="N2448" i="8"/>
  <c r="N2451" i="8"/>
  <c r="N2450" i="8"/>
  <c r="N2449" i="8"/>
  <c r="N2454" i="8"/>
  <c r="N2452" i="8"/>
  <c r="N2453" i="8"/>
  <c r="N2455" i="8"/>
  <c r="N2456" i="8"/>
  <c r="N2457" i="8"/>
  <c r="N2460" i="8"/>
  <c r="N2458" i="8"/>
  <c r="N2459" i="8"/>
  <c r="N2461" i="8"/>
  <c r="N2465" i="8"/>
  <c r="N2463" i="8"/>
  <c r="N2462" i="8"/>
  <c r="N2464" i="8"/>
  <c r="N2469" i="8"/>
  <c r="N2467" i="8"/>
  <c r="N2466" i="8"/>
  <c r="N2468" i="8"/>
  <c r="N2470" i="8"/>
  <c r="N2472" i="8"/>
  <c r="N2473" i="8"/>
  <c r="N2471" i="8"/>
  <c r="N2475" i="8"/>
  <c r="N2476" i="8"/>
  <c r="N2474" i="8"/>
  <c r="N2477" i="8"/>
  <c r="N2478" i="8"/>
  <c r="N2479" i="8"/>
  <c r="N2481" i="8"/>
  <c r="N2480" i="8"/>
  <c r="N2482" i="8"/>
  <c r="N2485" i="8"/>
  <c r="N2487" i="8"/>
  <c r="N2484" i="8"/>
  <c r="N2483" i="8"/>
  <c r="N2486" i="8"/>
  <c r="N2488" i="8"/>
  <c r="N2490" i="8"/>
  <c r="N2489" i="8"/>
  <c r="N2493" i="8"/>
  <c r="N2494" i="8"/>
  <c r="N2492" i="8"/>
  <c r="N2491" i="8"/>
  <c r="N2496" i="8"/>
  <c r="N2495" i="8"/>
  <c r="N2498" i="8"/>
  <c r="N2497" i="8"/>
  <c r="N2499" i="8"/>
  <c r="N2501" i="8"/>
  <c r="N2500" i="8"/>
  <c r="N2502" i="8"/>
  <c r="N2505" i="8"/>
  <c r="N2503" i="8"/>
  <c r="N2504" i="8"/>
  <c r="N2506" i="8"/>
  <c r="N2507" i="8"/>
  <c r="N2508" i="8"/>
  <c r="N2510" i="8"/>
  <c r="N2509" i="8"/>
  <c r="N2511" i="8"/>
  <c r="N2512" i="8"/>
  <c r="N2513" i="8"/>
  <c r="N2515" i="8"/>
  <c r="N2514" i="8"/>
  <c r="N2516" i="8"/>
  <c r="N2517" i="8"/>
  <c r="N2519" i="8"/>
  <c r="N2518" i="8"/>
  <c r="N2521" i="8"/>
  <c r="N2520" i="8"/>
  <c r="N2522" i="8"/>
  <c r="N2523" i="8"/>
  <c r="N2524" i="8"/>
  <c r="N2525" i="8"/>
  <c r="N2529" i="8"/>
  <c r="N2527" i="8"/>
  <c r="N2526" i="8"/>
  <c r="N2528" i="8"/>
  <c r="N2530" i="8"/>
  <c r="N2531" i="8"/>
  <c r="N2532" i="8"/>
  <c r="N2533" i="8"/>
  <c r="N2535" i="8"/>
  <c r="N2534" i="8"/>
  <c r="N2537" i="8"/>
  <c r="N2536" i="8"/>
  <c r="N2538" i="8"/>
  <c r="N2539" i="8"/>
  <c r="N2540" i="8"/>
  <c r="N2541" i="8"/>
  <c r="N2543" i="8"/>
  <c r="N2542" i="8"/>
  <c r="N2544" i="8"/>
  <c r="N2547" i="8"/>
  <c r="N2545" i="8"/>
  <c r="N2548" i="8"/>
  <c r="N2546" i="8"/>
  <c r="N2549" i="8"/>
  <c r="N2550" i="8"/>
  <c r="N2553" i="8"/>
  <c r="N2552" i="8"/>
  <c r="N2551" i="8"/>
  <c r="N2555" i="8"/>
  <c r="N2558" i="8"/>
  <c r="N2556" i="8"/>
  <c r="N2554" i="8"/>
  <c r="N2557" i="8"/>
  <c r="N2559" i="8"/>
  <c r="N2562" i="8"/>
  <c r="N2561" i="8"/>
  <c r="N2560" i="8"/>
  <c r="N2564" i="8"/>
  <c r="N2563" i="8"/>
  <c r="N2567" i="8"/>
  <c r="N2566" i="8"/>
  <c r="N2565" i="8"/>
  <c r="N2568" i="8"/>
  <c r="N2570" i="8"/>
  <c r="N2569" i="8"/>
  <c r="N2571" i="8"/>
  <c r="N2572" i="8"/>
  <c r="N2573" i="8"/>
  <c r="N2574" i="8"/>
  <c r="N2575" i="8"/>
  <c r="N2577" i="8"/>
  <c r="N2576" i="8"/>
  <c r="N2580" i="8"/>
  <c r="N2578" i="8"/>
  <c r="N2579" i="8"/>
  <c r="N2581" i="8"/>
  <c r="N2582" i="8"/>
  <c r="N2584" i="8"/>
  <c r="N2583" i="8"/>
  <c r="N2585" i="8"/>
  <c r="N2587" i="8"/>
  <c r="N2586" i="8"/>
  <c r="N2588" i="8"/>
  <c r="N2591" i="8"/>
  <c r="N2589" i="8"/>
  <c r="N2590" i="8"/>
  <c r="N2592" i="8"/>
  <c r="N2593" i="8"/>
  <c r="N2594" i="8"/>
  <c r="N2596" i="8"/>
  <c r="N2595" i="8"/>
  <c r="N2598" i="8"/>
  <c r="N2597" i="8"/>
  <c r="N2599" i="8"/>
  <c r="N2601" i="8"/>
  <c r="N2600" i="8"/>
  <c r="N2603" i="8"/>
  <c r="N2602" i="8"/>
  <c r="N2607" i="8"/>
  <c r="N2604" i="8"/>
  <c r="N2605" i="8"/>
  <c r="N2606" i="8"/>
  <c r="N2609" i="8"/>
  <c r="N2608" i="8"/>
  <c r="N2611" i="8"/>
  <c r="N2610" i="8"/>
  <c r="N2613" i="8"/>
  <c r="N2612" i="8"/>
  <c r="N2616" i="8"/>
  <c r="N2614" i="8"/>
  <c r="N2615" i="8"/>
  <c r="N2617" i="8"/>
  <c r="N2618" i="8"/>
  <c r="N2619" i="8"/>
  <c r="N2620" i="8"/>
  <c r="N2621" i="8"/>
  <c r="N2625" i="8"/>
  <c r="N2622" i="8"/>
  <c r="N2623" i="8"/>
  <c r="N2624" i="8"/>
  <c r="N2628" i="8"/>
  <c r="N2626" i="8"/>
  <c r="N2627" i="8"/>
  <c r="N2629" i="8"/>
  <c r="N2630" i="8"/>
  <c r="N2633" i="8"/>
  <c r="N2631" i="8"/>
  <c r="N2632" i="8"/>
  <c r="N2637" i="8"/>
  <c r="N2634" i="8"/>
  <c r="N2635" i="8"/>
  <c r="N2638" i="8"/>
  <c r="N2636" i="8"/>
  <c r="N2639" i="8"/>
  <c r="N2640" i="8"/>
  <c r="N2641" i="8"/>
  <c r="N2643" i="8"/>
  <c r="N2642" i="8"/>
  <c r="N2644" i="8"/>
  <c r="N2648" i="8"/>
  <c r="N2645" i="8"/>
  <c r="N2646" i="8"/>
  <c r="N2647" i="8"/>
  <c r="N2650" i="8"/>
  <c r="N2649" i="8"/>
  <c r="N2651" i="8"/>
  <c r="N2652" i="8"/>
  <c r="N2654" i="8"/>
  <c r="N2653" i="8"/>
  <c r="N2656" i="8"/>
  <c r="N2655" i="8"/>
  <c r="N2657" i="8"/>
  <c r="N2658" i="8"/>
  <c r="N2659" i="8"/>
  <c r="N2660" i="8"/>
  <c r="N2662" i="8"/>
  <c r="N2661" i="8"/>
  <c r="N2663" i="8"/>
  <c r="N2664" i="8"/>
  <c r="N2666" i="8"/>
  <c r="N2665" i="8"/>
  <c r="N2667" i="8"/>
  <c r="N2668" i="8"/>
  <c r="N2669" i="8"/>
  <c r="N2670" i="8"/>
  <c r="N2671" i="8"/>
  <c r="N2672" i="8"/>
  <c r="N2673" i="8"/>
  <c r="N2674" i="8"/>
  <c r="N2676" i="8"/>
  <c r="N2675" i="8"/>
  <c r="N2680" i="8"/>
  <c r="N2677" i="8"/>
  <c r="N2681" i="8"/>
  <c r="N2678" i="8"/>
  <c r="N2679" i="8"/>
  <c r="N2682" i="8"/>
  <c r="N2683" i="8"/>
  <c r="N2684" i="8"/>
  <c r="N2685" i="8"/>
  <c r="N2689" i="8"/>
  <c r="N2686" i="8"/>
  <c r="N2688" i="8"/>
  <c r="N2687" i="8"/>
  <c r="N2690" i="8"/>
  <c r="N2691" i="8"/>
  <c r="N2693" i="8"/>
  <c r="N2692" i="8"/>
  <c r="N2694" i="8"/>
  <c r="N2696" i="8"/>
  <c r="N2695" i="8"/>
  <c r="N2697" i="8"/>
  <c r="N2700" i="8"/>
  <c r="N2698" i="8"/>
  <c r="N2699" i="8"/>
  <c r="N2704" i="8"/>
  <c r="N2701" i="8"/>
  <c r="N2702" i="8"/>
  <c r="N2703" i="8"/>
  <c r="N2705" i="8"/>
  <c r="N2706" i="8"/>
  <c r="N2708" i="8"/>
  <c r="N2707" i="8"/>
  <c r="N2709" i="8"/>
  <c r="N2710" i="8"/>
  <c r="N2711" i="8"/>
  <c r="N2712" i="8"/>
  <c r="N2713" i="8"/>
  <c r="N2714" i="8"/>
  <c r="N2716" i="8"/>
  <c r="N2717" i="8"/>
  <c r="N2715" i="8"/>
  <c r="N2721" i="8"/>
  <c r="N2718" i="8"/>
  <c r="N2720" i="8"/>
  <c r="N2719" i="8"/>
  <c r="N2722" i="8"/>
  <c r="N2723" i="8"/>
  <c r="N2725" i="8"/>
  <c r="N2727" i="8"/>
  <c r="N2724" i="8"/>
  <c r="N2726" i="8"/>
  <c r="N2728" i="8"/>
  <c r="N2730" i="8"/>
  <c r="N2729" i="8"/>
  <c r="N2731" i="8"/>
  <c r="N2732" i="8"/>
  <c r="N2734" i="8"/>
  <c r="N2733" i="8"/>
  <c r="N2737" i="8"/>
  <c r="N2735" i="8"/>
  <c r="N2736" i="8"/>
  <c r="N2738" i="8"/>
  <c r="N2742" i="8"/>
  <c r="N2739" i="8"/>
  <c r="N2741" i="8"/>
  <c r="N2740" i="8"/>
  <c r="N2744" i="8"/>
  <c r="N2743" i="8"/>
  <c r="N2745" i="8"/>
  <c r="N2748" i="8"/>
  <c r="N2746" i="8"/>
  <c r="N2747" i="8"/>
  <c r="N2749" i="8"/>
  <c r="N2753" i="8"/>
  <c r="N2750" i="8"/>
  <c r="N2752" i="8"/>
  <c r="N2751" i="8"/>
  <c r="N2754" i="8"/>
  <c r="N2755" i="8"/>
  <c r="N2756" i="8"/>
  <c r="N2758" i="8"/>
  <c r="N2757" i="8"/>
  <c r="N2759" i="8"/>
  <c r="N2760" i="8"/>
  <c r="N2763" i="8"/>
  <c r="N2762" i="8"/>
  <c r="N2761" i="8"/>
  <c r="N2765" i="8"/>
  <c r="N2764" i="8"/>
  <c r="N2769" i="8"/>
  <c r="N2767" i="8"/>
  <c r="N2766" i="8"/>
  <c r="N2768" i="8"/>
  <c r="N2770" i="8"/>
  <c r="N2773" i="8"/>
  <c r="N2771" i="8"/>
  <c r="N2774" i="8"/>
  <c r="N2772" i="8"/>
  <c r="N2775" i="8"/>
  <c r="N2778" i="8"/>
  <c r="N2776" i="8"/>
  <c r="N2777" i="8"/>
  <c r="N2779" i="8"/>
  <c r="N2784" i="8"/>
  <c r="N2780" i="8"/>
  <c r="N2781" i="8"/>
  <c r="N2782" i="8"/>
  <c r="N2783" i="8"/>
  <c r="N2788" i="8"/>
  <c r="N2785" i="8"/>
  <c r="N2786" i="8"/>
  <c r="N2787" i="8"/>
  <c r="N2789" i="8"/>
  <c r="N2790" i="8"/>
  <c r="N2792" i="8"/>
  <c r="N2791" i="8"/>
  <c r="N2796" i="8"/>
  <c r="N2793" i="8"/>
  <c r="N2795" i="8"/>
  <c r="N2794" i="8"/>
  <c r="N2799" i="8"/>
  <c r="N2797" i="8"/>
  <c r="N2798" i="8"/>
  <c r="N2800" i="8"/>
  <c r="N2801" i="8"/>
  <c r="N2804" i="8"/>
  <c r="N2802" i="8"/>
  <c r="N2803" i="8"/>
  <c r="N2806" i="8"/>
  <c r="N2805" i="8"/>
  <c r="N2807" i="8"/>
  <c r="N2809" i="8"/>
  <c r="N2808" i="8"/>
  <c r="N2811" i="8"/>
  <c r="N2810" i="8"/>
  <c r="N2814" i="8"/>
  <c r="N2812" i="8"/>
  <c r="N2813" i="8"/>
  <c r="N2815" i="8"/>
  <c r="N2817" i="8"/>
  <c r="N2816" i="8"/>
  <c r="N2820" i="8"/>
  <c r="N2818" i="8"/>
  <c r="N2819" i="8"/>
  <c r="N2821" i="8"/>
  <c r="N2822" i="8"/>
  <c r="N2824" i="8"/>
  <c r="N2823" i="8"/>
  <c r="N2825" i="8"/>
  <c r="N2827" i="8"/>
  <c r="N2826" i="8"/>
  <c r="N2830" i="8"/>
  <c r="N2829" i="8"/>
  <c r="N2828" i="8"/>
  <c r="N2831" i="8"/>
  <c r="N2833" i="8"/>
  <c r="N2832" i="8"/>
  <c r="N2834" i="8"/>
  <c r="N2835" i="8"/>
  <c r="N2837" i="8"/>
  <c r="N2836" i="8"/>
  <c r="N2838" i="8"/>
  <c r="N2839" i="8"/>
  <c r="N2844" i="8"/>
  <c r="N2840" i="8"/>
  <c r="N2842" i="8"/>
  <c r="N2841" i="8"/>
  <c r="N2843" i="8"/>
  <c r="N2845" i="8"/>
  <c r="N2846" i="8"/>
  <c r="N2847" i="8"/>
  <c r="N2848" i="8"/>
  <c r="N2849" i="8"/>
  <c r="N2850" i="8"/>
  <c r="N2854" i="8"/>
  <c r="N2851" i="8"/>
  <c r="N2852" i="8"/>
  <c r="N2853" i="8"/>
  <c r="N2855" i="8"/>
  <c r="N2856" i="8"/>
  <c r="N2858" i="8"/>
  <c r="N2857" i="8"/>
  <c r="N2859" i="8"/>
  <c r="N2861" i="8"/>
  <c r="N2862" i="8"/>
  <c r="N2860" i="8"/>
  <c r="N2864" i="8"/>
  <c r="N2863" i="8"/>
  <c r="N2865" i="8"/>
  <c r="N2866" i="8"/>
  <c r="N2867" i="8"/>
  <c r="N2868" i="8"/>
  <c r="N2869" i="8"/>
  <c r="N2870" i="8"/>
  <c r="N2871" i="8"/>
  <c r="N2873" i="8"/>
  <c r="N2872" i="8"/>
  <c r="N2874" i="8"/>
  <c r="N2875" i="8"/>
  <c r="N2876" i="8"/>
  <c r="N2877" i="8"/>
  <c r="N2878" i="8"/>
  <c r="N2879" i="8"/>
  <c r="N2880" i="8"/>
  <c r="N2881" i="8"/>
  <c r="N2882" i="8"/>
  <c r="N2885" i="8"/>
  <c r="N2883" i="8"/>
  <c r="N2884" i="8"/>
  <c r="N2886" i="8"/>
  <c r="N2887" i="8"/>
  <c r="N2890" i="8"/>
  <c r="N2888" i="8"/>
  <c r="N2891" i="8"/>
  <c r="N2892" i="8"/>
  <c r="N2889" i="8"/>
  <c r="N2894" i="8"/>
  <c r="N2893" i="8"/>
  <c r="N2895" i="8"/>
  <c r="N2897" i="8"/>
  <c r="N2896" i="8"/>
  <c r="N2898" i="8"/>
  <c r="N2899" i="8"/>
  <c r="N2900" i="8"/>
  <c r="N2904" i="8"/>
  <c r="N2901" i="8"/>
  <c r="N2903" i="8"/>
  <c r="N2902" i="8"/>
  <c r="N2905" i="8"/>
  <c r="N2909" i="8"/>
  <c r="N2907" i="8"/>
  <c r="N2906" i="8"/>
  <c r="N2908" i="8"/>
  <c r="N2913" i="8"/>
  <c r="N2910" i="8"/>
  <c r="N2912" i="8"/>
  <c r="N2911" i="8"/>
  <c r="N2914" i="8"/>
  <c r="N2917" i="8"/>
  <c r="N2916" i="8"/>
  <c r="N2915" i="8"/>
  <c r="N2919" i="8"/>
  <c r="N2918" i="8"/>
  <c r="N2921" i="8"/>
  <c r="N2920" i="8"/>
  <c r="N2922" i="8"/>
  <c r="N2926" i="8"/>
  <c r="N2924" i="8"/>
  <c r="N2923" i="8"/>
  <c r="N2925" i="8"/>
  <c r="N2928" i="8"/>
  <c r="N2929" i="8"/>
  <c r="N2927" i="8"/>
  <c r="N2930" i="8"/>
  <c r="N2931" i="8"/>
  <c r="N2932" i="8"/>
  <c r="N2933" i="8"/>
  <c r="N2934" i="8"/>
  <c r="N2935" i="8"/>
  <c r="N2936" i="8"/>
  <c r="N2940" i="8"/>
  <c r="N2937" i="8"/>
  <c r="N2938" i="8"/>
  <c r="N2939" i="8"/>
  <c r="N2941" i="8"/>
  <c r="N2944" i="8"/>
  <c r="N2945" i="8"/>
  <c r="N2942" i="8"/>
  <c r="N2943" i="8"/>
  <c r="N2946" i="8"/>
  <c r="N2947" i="8"/>
  <c r="N2948" i="8"/>
  <c r="N2949" i="8"/>
  <c r="N2950" i="8"/>
  <c r="N2951" i="8"/>
  <c r="N2954" i="8"/>
  <c r="N2952" i="8"/>
  <c r="N2953" i="8"/>
  <c r="N2955" i="8"/>
  <c r="N2958" i="8"/>
  <c r="N2957" i="8"/>
  <c r="N2956" i="8"/>
  <c r="N2959" i="8"/>
  <c r="N2961" i="8"/>
  <c r="N2960" i="8"/>
  <c r="N2962" i="8"/>
  <c r="N2965" i="8"/>
  <c r="N2964" i="8"/>
  <c r="N2963" i="8"/>
  <c r="N2966" i="8"/>
  <c r="N2968" i="8"/>
  <c r="N2967" i="8"/>
  <c r="N2969" i="8"/>
  <c r="N2971" i="8"/>
  <c r="N2973" i="8"/>
  <c r="N2970" i="8"/>
  <c r="N2975" i="8"/>
  <c r="N2972" i="8"/>
  <c r="N2974" i="8"/>
  <c r="N2976" i="8"/>
  <c r="N2977" i="8"/>
  <c r="N2978" i="8"/>
  <c r="N2980" i="8"/>
  <c r="N2979" i="8"/>
  <c r="N2982" i="8"/>
  <c r="N2983" i="8"/>
  <c r="N2981" i="8"/>
  <c r="N2984" i="8"/>
  <c r="N2985" i="8"/>
  <c r="N2986" i="8"/>
  <c r="N2987" i="8"/>
  <c r="N2988" i="8"/>
  <c r="N2991" i="8"/>
  <c r="N2990" i="8"/>
  <c r="N2989" i="8"/>
  <c r="N2992" i="8"/>
  <c r="N2993" i="8"/>
  <c r="N2994" i="8"/>
  <c r="N2996" i="8"/>
  <c r="N2995" i="8"/>
  <c r="N2998" i="8"/>
  <c r="N2999" i="8"/>
  <c r="N2997" i="8"/>
  <c r="N3001" i="8"/>
  <c r="N3000" i="8"/>
  <c r="N3003" i="8"/>
  <c r="N3002" i="8"/>
  <c r="N3004" i="8"/>
  <c r="N3005" i="8"/>
  <c r="N3006" i="8"/>
  <c r="N3008" i="8"/>
  <c r="N3007" i="8"/>
  <c r="N3009" i="8"/>
  <c r="N3010" i="8"/>
  <c r="N3011" i="8"/>
  <c r="N3012" i="8"/>
  <c r="N3013" i="8"/>
  <c r="N3014" i="8"/>
  <c r="N3016" i="8"/>
  <c r="N3015" i="8"/>
  <c r="N3017" i="8"/>
  <c r="N3020" i="8"/>
  <c r="N3018" i="8"/>
  <c r="N3021" i="8"/>
  <c r="N3019" i="8"/>
  <c r="N3024" i="8"/>
  <c r="N3022" i="8"/>
  <c r="N3023" i="8"/>
  <c r="N3026" i="8"/>
  <c r="N3027" i="8"/>
  <c r="N3025" i="8"/>
  <c r="N3029" i="8"/>
  <c r="N3028" i="8"/>
  <c r="N3031" i="8"/>
  <c r="N3030" i="8"/>
  <c r="N3034" i="8"/>
  <c r="N3032" i="8"/>
  <c r="N3033" i="8"/>
  <c r="N3036" i="8"/>
  <c r="N3035" i="8"/>
  <c r="N3039" i="8"/>
  <c r="N3037" i="8"/>
  <c r="N3038" i="8"/>
  <c r="N3041" i="8"/>
  <c r="N3044" i="8"/>
  <c r="N3040" i="8"/>
  <c r="N3042" i="8"/>
  <c r="N3043" i="8"/>
  <c r="N3045" i="8"/>
  <c r="N3048" i="8"/>
  <c r="N3046" i="8"/>
  <c r="N3047" i="8"/>
  <c r="N3051" i="8"/>
  <c r="N3049" i="8"/>
  <c r="N3050" i="8"/>
  <c r="N3052" i="8"/>
  <c r="N3055" i="8"/>
  <c r="N3053" i="8"/>
  <c r="N3056" i="8"/>
  <c r="N3058" i="8"/>
  <c r="N3054" i="8"/>
  <c r="N3057" i="8"/>
  <c r="N3059" i="8"/>
  <c r="N3062" i="8"/>
  <c r="N3061" i="8"/>
  <c r="N3060" i="8"/>
  <c r="N3064" i="8"/>
  <c r="N3067" i="8"/>
  <c r="N3063" i="8"/>
  <c r="N3065" i="8"/>
  <c r="N3068" i="8"/>
  <c r="N3066" i="8"/>
  <c r="N3069" i="8"/>
  <c r="N3072" i="8"/>
  <c r="N3071" i="8"/>
  <c r="N3070" i="8"/>
  <c r="N3073" i="8"/>
  <c r="N3076" i="8"/>
  <c r="N3074" i="8"/>
  <c r="N3077" i="8"/>
  <c r="N3075" i="8"/>
  <c r="N3079" i="8"/>
  <c r="N3078" i="8"/>
  <c r="N3080" i="8"/>
  <c r="N3081" i="8"/>
  <c r="N3082" i="8"/>
  <c r="N3086" i="8"/>
  <c r="N3083" i="8"/>
  <c r="N3084" i="8"/>
  <c r="N3085" i="8"/>
  <c r="N3089" i="8"/>
  <c r="N3087" i="8"/>
  <c r="N3088" i="8"/>
  <c r="N3092" i="8"/>
  <c r="N3091" i="8"/>
  <c r="N3090" i="8"/>
  <c r="N3093" i="8"/>
  <c r="N3094" i="8"/>
  <c r="N3096" i="8"/>
  <c r="N3097" i="8"/>
  <c r="N3095" i="8"/>
  <c r="N3101" i="8"/>
  <c r="N3099" i="8"/>
  <c r="N3098" i="8"/>
  <c r="N3100" i="8"/>
  <c r="N3102" i="8"/>
  <c r="N3103" i="8"/>
  <c r="N3106" i="8"/>
  <c r="N3105" i="8"/>
  <c r="N3104" i="8"/>
  <c r="N3108" i="8"/>
  <c r="N3107" i="8"/>
  <c r="N3112" i="8"/>
  <c r="N3109" i="8"/>
  <c r="N3113" i="8"/>
  <c r="N3110" i="8"/>
  <c r="N3111" i="8"/>
  <c r="N3116" i="8"/>
  <c r="N3114" i="8"/>
  <c r="N3115" i="8"/>
  <c r="N3120" i="8"/>
  <c r="N3117" i="8"/>
  <c r="N3119" i="8"/>
  <c r="N3121" i="8"/>
  <c r="N3118" i="8"/>
  <c r="N3122" i="8"/>
  <c r="N3124" i="8"/>
  <c r="N3127" i="8"/>
  <c r="N3125" i="8"/>
  <c r="N3126" i="8"/>
  <c r="N3123" i="8"/>
  <c r="N3131" i="8"/>
  <c r="N3128" i="8"/>
  <c r="N3129" i="8"/>
  <c r="N3130" i="8"/>
  <c r="N3133" i="8"/>
  <c r="N3134" i="8"/>
  <c r="N3132" i="8"/>
  <c r="N3135" i="8"/>
  <c r="N3136" i="8"/>
  <c r="N3137" i="8"/>
  <c r="N3138" i="8"/>
  <c r="N3139" i="8"/>
  <c r="N3140" i="8"/>
  <c r="N3142" i="8"/>
  <c r="N3141" i="8"/>
  <c r="N3143" i="8"/>
  <c r="N3147" i="8"/>
  <c r="N3145" i="8"/>
  <c r="N3144" i="8"/>
  <c r="N3146" i="8"/>
  <c r="N3151" i="8"/>
  <c r="N3148" i="8"/>
  <c r="N3149" i="8"/>
  <c r="N3150" i="8"/>
  <c r="N3154" i="8"/>
  <c r="N3153" i="8"/>
  <c r="N3152" i="8"/>
  <c r="N3156" i="8"/>
  <c r="N3157" i="8"/>
  <c r="N3155" i="8"/>
  <c r="N3158" i="8"/>
  <c r="N3159" i="8"/>
  <c r="N3160" i="8"/>
  <c r="N3163" i="8"/>
  <c r="N3161" i="8"/>
  <c r="N3162" i="8"/>
  <c r="N3164" i="8"/>
  <c r="N3166" i="8"/>
  <c r="N3167" i="8"/>
  <c r="N3165" i="8"/>
  <c r="N3168" i="8"/>
  <c r="N3169" i="8"/>
  <c r="N3170" i="8"/>
  <c r="N3172" i="8"/>
  <c r="N3171" i="8"/>
  <c r="N3174" i="8"/>
  <c r="N3175" i="8"/>
  <c r="N3173" i="8"/>
  <c r="N3176" i="8"/>
  <c r="N3179" i="8"/>
  <c r="N3178" i="8"/>
  <c r="N3177" i="8"/>
  <c r="N3180" i="8"/>
  <c r="N3181" i="8"/>
  <c r="N3182" i="8"/>
  <c r="N3183" i="8"/>
  <c r="N3186" i="8"/>
  <c r="N3184" i="8"/>
  <c r="N3185" i="8"/>
  <c r="N3187" i="8"/>
  <c r="N3189" i="8"/>
  <c r="N3188" i="8"/>
  <c r="N3191" i="8"/>
  <c r="N3192" i="8"/>
  <c r="N3190" i="8"/>
  <c r="N3194" i="8"/>
  <c r="N3193" i="8"/>
  <c r="N3195" i="8"/>
  <c r="N3196" i="8"/>
  <c r="N3197" i="8"/>
  <c r="N3200" i="8"/>
  <c r="N3199" i="8"/>
  <c r="N3198" i="8"/>
  <c r="N3202" i="8"/>
  <c r="N3201" i="8"/>
  <c r="N3206" i="8"/>
  <c r="N3203" i="8"/>
  <c r="N3204" i="8"/>
  <c r="N3207" i="8"/>
  <c r="N3205" i="8"/>
  <c r="N3208" i="8"/>
  <c r="N3209" i="8"/>
  <c r="N3210" i="8"/>
  <c r="N3211" i="8"/>
  <c r="N3212" i="8"/>
  <c r="N3213" i="8"/>
  <c r="N3215" i="8"/>
  <c r="N3214" i="8"/>
  <c r="N3218" i="8"/>
  <c r="N3217" i="8"/>
  <c r="N3216" i="8"/>
  <c r="N3220" i="8"/>
  <c r="N3221" i="8"/>
  <c r="N3219" i="8"/>
  <c r="N3223" i="8"/>
  <c r="N3222" i="8"/>
  <c r="N3226" i="8"/>
  <c r="N3224" i="8"/>
  <c r="N3225" i="8"/>
  <c r="N3228" i="8"/>
  <c r="N3227" i="8"/>
  <c r="N3229" i="8"/>
  <c r="N3232" i="8"/>
  <c r="N3234" i="8"/>
  <c r="N3230" i="8"/>
  <c r="N3233" i="8"/>
  <c r="O3238" i="8"/>
  <c r="Q411" i="8" l="1"/>
  <c r="Q427" i="8"/>
  <c r="Q443" i="8"/>
  <c r="Q459" i="8"/>
  <c r="Q475" i="8"/>
  <c r="Q491" i="8"/>
  <c r="Q507" i="8"/>
  <c r="Q523" i="8"/>
  <c r="Q539" i="8"/>
  <c r="Q555" i="8"/>
  <c r="Q571" i="8"/>
  <c r="Q587" i="8"/>
  <c r="Q603" i="8"/>
  <c r="Q619" i="8"/>
  <c r="Q635" i="8"/>
  <c r="Q651" i="8"/>
  <c r="Q667" i="8"/>
  <c r="Q683" i="8"/>
  <c r="Q400" i="8"/>
  <c r="Q389" i="8"/>
  <c r="Q404" i="8"/>
  <c r="Q420" i="8"/>
  <c r="Q436" i="8"/>
  <c r="Q452" i="8"/>
  <c r="Q468" i="8"/>
  <c r="Q484" i="8"/>
  <c r="Q500" i="8"/>
  <c r="Q516" i="8"/>
  <c r="Q532" i="8"/>
  <c r="Q548" i="8"/>
  <c r="Q564" i="8"/>
  <c r="Q580" i="8"/>
  <c r="Q596" i="8"/>
  <c r="Q612" i="8"/>
  <c r="Q628" i="8"/>
  <c r="Q644" i="8"/>
  <c r="Q660" i="8"/>
  <c r="Q676" i="8"/>
  <c r="Q692" i="8"/>
  <c r="Q392" i="8"/>
  <c r="Q377" i="8"/>
  <c r="Q698" i="8"/>
  <c r="Q417" i="8"/>
  <c r="Q433" i="8"/>
  <c r="Q449" i="8"/>
  <c r="Q465" i="8"/>
  <c r="Q481" i="8"/>
  <c r="Q497" i="8"/>
  <c r="Q513" i="8"/>
  <c r="Q529" i="8"/>
  <c r="Q545" i="8"/>
  <c r="Q561" i="8"/>
  <c r="Q577" i="8"/>
  <c r="Q593" i="8"/>
  <c r="Q609" i="8"/>
  <c r="Q625" i="8"/>
  <c r="Q641" i="8"/>
  <c r="Q657" i="8"/>
  <c r="Q673" i="8"/>
  <c r="Q689" i="8"/>
  <c r="Q398" i="8"/>
  <c r="Q434" i="8"/>
  <c r="Q498" i="8"/>
  <c r="Q562" i="8"/>
  <c r="Q626" i="8"/>
  <c r="Q690" i="8"/>
  <c r="Q383" i="8"/>
  <c r="Q243" i="8"/>
  <c r="Q259" i="8"/>
  <c r="Q275" i="8"/>
  <c r="Q291" i="8"/>
  <c r="Q307" i="8"/>
  <c r="Q323" i="8"/>
  <c r="Q339" i="8"/>
  <c r="Q355" i="8"/>
  <c r="Q125" i="8"/>
  <c r="Q141" i="8"/>
  <c r="Q157" i="8"/>
  <c r="Q173" i="8"/>
  <c r="Q189" i="8"/>
  <c r="Q205" i="8"/>
  <c r="Q221" i="8"/>
  <c r="Q422" i="8"/>
  <c r="Q486" i="8"/>
  <c r="Q550" i="8"/>
  <c r="Q614" i="8"/>
  <c r="Q678" i="8"/>
  <c r="Q379" i="8"/>
  <c r="Q240" i="8"/>
  <c r="Q256" i="8"/>
  <c r="Q272" i="8"/>
  <c r="Q288" i="8"/>
  <c r="Q304" i="8"/>
  <c r="Q320" i="8"/>
  <c r="Q336" i="8"/>
  <c r="Q352" i="8"/>
  <c r="Q122" i="8"/>
  <c r="Q138" i="8"/>
  <c r="Q154" i="8"/>
  <c r="Q170" i="8"/>
  <c r="Q186" i="8"/>
  <c r="Q410" i="8"/>
  <c r="Q474" i="8"/>
  <c r="Q538" i="8"/>
  <c r="Q602" i="8"/>
  <c r="Q666" i="8"/>
  <c r="Q374" i="8"/>
  <c r="Q257" i="8"/>
  <c r="Q289" i="8"/>
  <c r="Q321" i="8"/>
  <c r="Q353" i="8"/>
  <c r="Q139" i="8"/>
  <c r="Q171" i="8"/>
  <c r="Q478" i="8"/>
  <c r="Q282" i="8"/>
  <c r="Q164" i="8"/>
  <c r="Q4" i="8"/>
  <c r="Q36" i="8"/>
  <c r="Q68" i="8"/>
  <c r="Q100" i="8"/>
  <c r="Q358" i="8"/>
  <c r="Q55" i="8"/>
  <c r="Q558" i="8"/>
  <c r="Q302" i="8"/>
  <c r="Q184" i="8"/>
  <c r="Q9" i="8"/>
  <c r="Q41" i="8"/>
  <c r="Q73" i="8"/>
  <c r="Q105" i="8"/>
  <c r="Q176" i="8"/>
  <c r="Q75" i="8"/>
  <c r="Q395" i="8"/>
  <c r="Q354" i="8"/>
  <c r="Q211" i="8"/>
  <c r="Q22" i="8"/>
  <c r="Q54" i="8"/>
  <c r="Q86" i="8"/>
  <c r="Q118" i="8"/>
  <c r="Q294" i="8"/>
  <c r="Q35" i="8"/>
  <c r="Q254" i="8"/>
  <c r="Q199" i="8"/>
  <c r="Q29" i="8"/>
  <c r="Q77" i="8"/>
  <c r="Q278" i="8"/>
  <c r="Q87" i="8"/>
  <c r="Q306" i="8"/>
  <c r="Q216" i="8"/>
  <c r="Q42" i="8"/>
  <c r="Q90" i="8"/>
  <c r="Q388" i="8"/>
  <c r="Q47" i="8"/>
  <c r="Q51" i="8"/>
  <c r="Q322" i="8"/>
  <c r="Q14" i="8"/>
  <c r="Q78" i="8"/>
  <c r="Q229" i="8"/>
  <c r="Q107" i="8"/>
  <c r="Q700" i="8"/>
  <c r="V4" i="8" s="1"/>
  <c r="V3" i="8" s="1"/>
  <c r="Q415" i="8"/>
  <c r="Q431" i="8"/>
  <c r="Q447" i="8"/>
  <c r="Q463" i="8"/>
  <c r="Q479" i="8"/>
  <c r="Q495" i="8"/>
  <c r="Q511" i="8"/>
  <c r="Q527" i="8"/>
  <c r="Q543" i="8"/>
  <c r="Q559" i="8"/>
  <c r="Q575" i="8"/>
  <c r="Q591" i="8"/>
  <c r="Q607" i="8"/>
  <c r="Q623" i="8"/>
  <c r="Q639" i="8"/>
  <c r="Q655" i="8"/>
  <c r="Q671" i="8"/>
  <c r="Q687" i="8"/>
  <c r="Q396" i="8"/>
  <c r="Q372" i="8"/>
  <c r="Q408" i="8"/>
  <c r="Q424" i="8"/>
  <c r="Q440" i="8"/>
  <c r="Q456" i="8"/>
  <c r="Q472" i="8"/>
  <c r="Q488" i="8"/>
  <c r="Q504" i="8"/>
  <c r="Q520" i="8"/>
  <c r="Q536" i="8"/>
  <c r="Q552" i="8"/>
  <c r="Q568" i="8"/>
  <c r="Q584" i="8"/>
  <c r="Q600" i="8"/>
  <c r="Q616" i="8"/>
  <c r="Q632" i="8"/>
  <c r="Q648" i="8"/>
  <c r="Q664" i="8"/>
  <c r="Q680" i="8"/>
  <c r="Q696" i="8"/>
  <c r="Q386" i="8"/>
  <c r="Q381" i="8"/>
  <c r="Q405" i="8"/>
  <c r="Q421" i="8"/>
  <c r="Q437" i="8"/>
  <c r="Q453" i="8"/>
  <c r="Q469" i="8"/>
  <c r="Q485" i="8"/>
  <c r="Q501" i="8"/>
  <c r="Q517" i="8"/>
  <c r="Q533" i="8"/>
  <c r="Q549" i="8"/>
  <c r="Q565" i="8"/>
  <c r="Q581" i="8"/>
  <c r="Q597" i="8"/>
  <c r="Q613" i="8"/>
  <c r="Q629" i="8"/>
  <c r="Q645" i="8"/>
  <c r="Q661" i="8"/>
  <c r="Q677" i="8"/>
  <c r="Q693" i="8"/>
  <c r="Q393" i="8"/>
  <c r="Q450" i="8"/>
  <c r="Q514" i="8"/>
  <c r="Q578" i="8"/>
  <c r="Q642" i="8"/>
  <c r="Q390" i="8"/>
  <c r="Q230" i="8"/>
  <c r="Q247" i="8"/>
  <c r="Q263" i="8"/>
  <c r="Q279" i="8"/>
  <c r="Q295" i="8"/>
  <c r="Q311" i="8"/>
  <c r="Q327" i="8"/>
  <c r="Q343" i="8"/>
  <c r="Q359" i="8"/>
  <c r="Q129" i="8"/>
  <c r="Q145" i="8"/>
  <c r="Q161" i="8"/>
  <c r="Q177" i="8"/>
  <c r="Q193" i="8"/>
  <c r="Q209" i="8"/>
  <c r="Q225" i="8"/>
  <c r="Q438" i="8"/>
  <c r="Q502" i="8"/>
  <c r="Q566" i="8"/>
  <c r="Q630" i="8"/>
  <c r="Q694" i="8"/>
  <c r="Q368" i="8"/>
  <c r="Q244" i="8"/>
  <c r="Q260" i="8"/>
  <c r="Q276" i="8"/>
  <c r="Q292" i="8"/>
  <c r="Q308" i="8"/>
  <c r="Q324" i="8"/>
  <c r="Q340" i="8"/>
  <c r="Q356" i="8"/>
  <c r="Q126" i="8"/>
  <c r="Q142" i="8"/>
  <c r="Q158" i="8"/>
  <c r="Q174" i="8"/>
  <c r="Q190" i="8"/>
  <c r="Q426" i="8"/>
  <c r="Q490" i="8"/>
  <c r="Q554" i="8"/>
  <c r="Q618" i="8"/>
  <c r="Q682" i="8"/>
  <c r="Q380" i="8"/>
  <c r="Q245" i="8"/>
  <c r="Q261" i="8"/>
  <c r="Q277" i="8"/>
  <c r="Q293" i="8"/>
  <c r="Q309" i="8"/>
  <c r="Q325" i="8"/>
  <c r="Q341" i="8"/>
  <c r="Q357" i="8"/>
  <c r="Q127" i="8"/>
  <c r="Q143" i="8"/>
  <c r="Q159" i="8"/>
  <c r="Q175" i="8"/>
  <c r="Q191" i="8"/>
  <c r="Q542" i="8"/>
  <c r="Q234" i="8"/>
  <c r="Q298" i="8"/>
  <c r="Q362" i="8"/>
  <c r="Q180" i="8"/>
  <c r="Q214" i="8"/>
  <c r="Q8" i="8"/>
  <c r="Q24" i="8"/>
  <c r="Q40" i="8"/>
  <c r="Q56" i="8"/>
  <c r="Q72" i="8"/>
  <c r="Q88" i="8"/>
  <c r="Q104" i="8"/>
  <c r="Q120" i="8"/>
  <c r="Q160" i="8"/>
  <c r="Q19" i="8"/>
  <c r="Q67" i="8"/>
  <c r="Q115" i="8"/>
  <c r="Q622" i="8"/>
  <c r="Q318" i="8"/>
  <c r="Q220" i="8"/>
  <c r="Q45" i="8"/>
  <c r="Q109" i="8"/>
  <c r="Q39" i="8"/>
  <c r="Q242" i="8"/>
  <c r="Q188" i="8"/>
  <c r="Q26" i="8"/>
  <c r="Q74" i="8"/>
  <c r="Q462" i="8"/>
  <c r="Q228" i="8"/>
  <c r="Q223" i="8"/>
  <c r="Q258" i="8"/>
  <c r="Q222" i="8"/>
  <c r="Q62" i="8"/>
  <c r="Q526" i="8"/>
  <c r="Q59" i="8"/>
  <c r="Q403" i="8"/>
  <c r="Q419" i="8"/>
  <c r="Q435" i="8"/>
  <c r="Q451" i="8"/>
  <c r="Q467" i="8"/>
  <c r="Q483" i="8"/>
  <c r="Q499" i="8"/>
  <c r="Q515" i="8"/>
  <c r="Q531" i="8"/>
  <c r="Q547" i="8"/>
  <c r="Q563" i="8"/>
  <c r="Q579" i="8"/>
  <c r="Q595" i="8"/>
  <c r="Q611" i="8"/>
  <c r="Q627" i="8"/>
  <c r="Q643" i="8"/>
  <c r="Q659" i="8"/>
  <c r="Q675" i="8"/>
  <c r="Q691" i="8"/>
  <c r="Q391" i="8"/>
  <c r="Q376" i="8"/>
  <c r="Q412" i="8"/>
  <c r="Q428" i="8"/>
  <c r="Q444" i="8"/>
  <c r="Q460" i="8"/>
  <c r="Q476" i="8"/>
  <c r="Q492" i="8"/>
  <c r="Q508" i="8"/>
  <c r="Q524" i="8"/>
  <c r="Q540" i="8"/>
  <c r="Q556" i="8"/>
  <c r="Q572" i="8"/>
  <c r="Q588" i="8"/>
  <c r="Q604" i="8"/>
  <c r="Q620" i="8"/>
  <c r="Q636" i="8"/>
  <c r="Q652" i="8"/>
  <c r="Q668" i="8"/>
  <c r="Q684" i="8"/>
  <c r="Q401" i="8"/>
  <c r="Q369" i="8"/>
  <c r="Q367" i="8"/>
  <c r="Q409" i="8"/>
  <c r="Q425" i="8"/>
  <c r="Q441" i="8"/>
  <c r="Q457" i="8"/>
  <c r="Q473" i="8"/>
  <c r="Q489" i="8"/>
  <c r="Q505" i="8"/>
  <c r="Q521" i="8"/>
  <c r="Q537" i="8"/>
  <c r="Q553" i="8"/>
  <c r="Q569" i="8"/>
  <c r="Q585" i="8"/>
  <c r="Q601" i="8"/>
  <c r="Q617" i="8"/>
  <c r="Q633" i="8"/>
  <c r="Q649" i="8"/>
  <c r="Q665" i="8"/>
  <c r="Q681" i="8"/>
  <c r="Q697" i="8"/>
  <c r="Q402" i="8"/>
  <c r="Q466" i="8"/>
  <c r="Q530" i="8"/>
  <c r="Q594" i="8"/>
  <c r="Q658" i="8"/>
  <c r="Q370" i="8"/>
  <c r="Q235" i="8"/>
  <c r="Q251" i="8"/>
  <c r="Q267" i="8"/>
  <c r="Q283" i="8"/>
  <c r="Q299" i="8"/>
  <c r="Q315" i="8"/>
  <c r="Q331" i="8"/>
  <c r="Q347" i="8"/>
  <c r="Q363" i="8"/>
  <c r="Q133" i="8"/>
  <c r="Q149" i="8"/>
  <c r="Q165" i="8"/>
  <c r="Q181" i="8"/>
  <c r="Q197" i="8"/>
  <c r="Q213" i="8"/>
  <c r="Q3" i="8"/>
  <c r="Q454" i="8"/>
  <c r="Q518" i="8"/>
  <c r="Q582" i="8"/>
  <c r="Q646" i="8"/>
  <c r="Q384" i="8"/>
  <c r="Q232" i="8"/>
  <c r="Q248" i="8"/>
  <c r="Q264" i="8"/>
  <c r="Q280" i="8"/>
  <c r="Q296" i="8"/>
  <c r="Q312" i="8"/>
  <c r="Q328" i="8"/>
  <c r="Q344" i="8"/>
  <c r="Q360" i="8"/>
  <c r="Q130" i="8"/>
  <c r="Q146" i="8"/>
  <c r="Q162" i="8"/>
  <c r="Q178" i="8"/>
  <c r="Q194" i="8"/>
  <c r="Q442" i="8"/>
  <c r="Q506" i="8"/>
  <c r="Q570" i="8"/>
  <c r="Q634" i="8"/>
  <c r="Q399" i="8"/>
  <c r="Q233" i="8"/>
  <c r="Q249" i="8"/>
  <c r="Q265" i="8"/>
  <c r="Q281" i="8"/>
  <c r="Q297" i="8"/>
  <c r="Q313" i="8"/>
  <c r="Q329" i="8"/>
  <c r="Q345" i="8"/>
  <c r="Q361" i="8"/>
  <c r="Q131" i="8"/>
  <c r="Q147" i="8"/>
  <c r="Q163" i="8"/>
  <c r="Q179" i="8"/>
  <c r="Q195" i="8"/>
  <c r="Q606" i="8"/>
  <c r="Q250" i="8"/>
  <c r="Q314" i="8"/>
  <c r="Q132" i="8"/>
  <c r="Q196" i="8"/>
  <c r="Q219" i="8"/>
  <c r="Q12" i="8"/>
  <c r="Q28" i="8"/>
  <c r="Q44" i="8"/>
  <c r="Q60" i="8"/>
  <c r="Q76" i="8"/>
  <c r="Q92" i="8"/>
  <c r="Q108" i="8"/>
  <c r="Q262" i="8"/>
  <c r="Q202" i="8"/>
  <c r="Q31" i="8"/>
  <c r="Q79" i="8"/>
  <c r="Q430" i="8"/>
  <c r="Q686" i="8"/>
  <c r="Q270" i="8"/>
  <c r="Q334" i="8"/>
  <c r="Q152" i="8"/>
  <c r="Q204" i="8"/>
  <c r="Q226" i="8"/>
  <c r="Q17" i="8"/>
  <c r="Q33" i="8"/>
  <c r="Q49" i="8"/>
  <c r="Q65" i="8"/>
  <c r="Q81" i="8"/>
  <c r="Q97" i="8"/>
  <c r="Q113" i="8"/>
  <c r="Q326" i="8"/>
  <c r="Q99" i="8"/>
  <c r="Q140" i="8"/>
  <c r="Q30" i="8"/>
  <c r="Q94" i="8"/>
  <c r="Q144" i="8"/>
  <c r="Q407" i="8"/>
  <c r="Q423" i="8"/>
  <c r="Q439" i="8"/>
  <c r="Q455" i="8"/>
  <c r="Q471" i="8"/>
  <c r="Q487" i="8"/>
  <c r="Q503" i="8"/>
  <c r="Q519" i="8"/>
  <c r="Q535" i="8"/>
  <c r="Q551" i="8"/>
  <c r="Q567" i="8"/>
  <c r="Q583" i="8"/>
  <c r="Q599" i="8"/>
  <c r="Q615" i="8"/>
  <c r="Q631" i="8"/>
  <c r="Q647" i="8"/>
  <c r="Q663" i="8"/>
  <c r="Q679" i="8"/>
  <c r="Q695" i="8"/>
  <c r="Q385" i="8"/>
  <c r="Q699" i="8"/>
  <c r="Q416" i="8"/>
  <c r="Q432" i="8"/>
  <c r="Q448" i="8"/>
  <c r="Q464" i="8"/>
  <c r="Q480" i="8"/>
  <c r="Q496" i="8"/>
  <c r="Q512" i="8"/>
  <c r="Q528" i="8"/>
  <c r="Q544" i="8"/>
  <c r="Q560" i="8"/>
  <c r="Q576" i="8"/>
  <c r="Q592" i="8"/>
  <c r="Q608" i="8"/>
  <c r="Q624" i="8"/>
  <c r="Q640" i="8"/>
  <c r="Q656" i="8"/>
  <c r="Q672" i="8"/>
  <c r="Q688" i="8"/>
  <c r="Q397" i="8"/>
  <c r="Q373" i="8"/>
  <c r="Q231" i="8"/>
  <c r="Q413" i="8"/>
  <c r="Q429" i="8"/>
  <c r="Q445" i="8"/>
  <c r="Q461" i="8"/>
  <c r="Q477" i="8"/>
  <c r="Q493" i="8"/>
  <c r="Q509" i="8"/>
  <c r="Q525" i="8"/>
  <c r="Q541" i="8"/>
  <c r="Q557" i="8"/>
  <c r="Q573" i="8"/>
  <c r="Q589" i="8"/>
  <c r="Q605" i="8"/>
  <c r="Q621" i="8"/>
  <c r="Q637" i="8"/>
  <c r="Q653" i="8"/>
  <c r="Q669" i="8"/>
  <c r="Q685" i="8"/>
  <c r="Q394" i="8"/>
  <c r="Q418" i="8"/>
  <c r="Q482" i="8"/>
  <c r="Q546" i="8"/>
  <c r="Q610" i="8"/>
  <c r="Q674" i="8"/>
  <c r="Q378" i="8"/>
  <c r="Q239" i="8"/>
  <c r="Q255" i="8"/>
  <c r="Q271" i="8"/>
  <c r="Q287" i="8"/>
  <c r="Q303" i="8"/>
  <c r="Q319" i="8"/>
  <c r="Q335" i="8"/>
  <c r="Q351" i="8"/>
  <c r="Q121" i="8"/>
  <c r="Q137" i="8"/>
  <c r="Q153" i="8"/>
  <c r="Q169" i="8"/>
  <c r="Q185" i="8"/>
  <c r="Q201" i="8"/>
  <c r="Q217" i="8"/>
  <c r="Q406" i="8"/>
  <c r="Q470" i="8"/>
  <c r="Q534" i="8"/>
  <c r="Q598" i="8"/>
  <c r="Q662" i="8"/>
  <c r="Q371" i="8"/>
  <c r="Q236" i="8"/>
  <c r="Q252" i="8"/>
  <c r="Q268" i="8"/>
  <c r="Q284" i="8"/>
  <c r="Q300" i="8"/>
  <c r="Q316" i="8"/>
  <c r="Q332" i="8"/>
  <c r="Q348" i="8"/>
  <c r="Q364" i="8"/>
  <c r="Q134" i="8"/>
  <c r="Q150" i="8"/>
  <c r="Q166" i="8"/>
  <c r="Q182" i="8"/>
  <c r="Q198" i="8"/>
  <c r="Q458" i="8"/>
  <c r="Q522" i="8"/>
  <c r="Q586" i="8"/>
  <c r="Q650" i="8"/>
  <c r="Q387" i="8"/>
  <c r="Q237" i="8"/>
  <c r="Q253" i="8"/>
  <c r="Q269" i="8"/>
  <c r="Q285" i="8"/>
  <c r="Q301" i="8"/>
  <c r="Q317" i="8"/>
  <c r="Q333" i="8"/>
  <c r="Q349" i="8"/>
  <c r="Q365" i="8"/>
  <c r="Q135" i="8"/>
  <c r="Q151" i="8"/>
  <c r="Q167" i="8"/>
  <c r="Q183" i="8"/>
  <c r="Q414" i="8"/>
  <c r="Q670" i="8"/>
  <c r="Q266" i="8"/>
  <c r="Q330" i="8"/>
  <c r="Q148" i="8"/>
  <c r="Q203" i="8"/>
  <c r="Q224" i="8"/>
  <c r="Q16" i="8"/>
  <c r="Q32" i="8"/>
  <c r="Q48" i="8"/>
  <c r="Q64" i="8"/>
  <c r="Q80" i="8"/>
  <c r="Q96" i="8"/>
  <c r="Q112" i="8"/>
  <c r="Q310" i="8"/>
  <c r="Q218" i="8"/>
  <c r="Q43" i="8"/>
  <c r="Q91" i="8"/>
  <c r="Q494" i="8"/>
  <c r="Q382" i="8"/>
  <c r="Q286" i="8"/>
  <c r="Q350" i="8"/>
  <c r="Q168" i="8"/>
  <c r="Q210" i="8"/>
  <c r="Q5" i="8"/>
  <c r="Q21" i="8"/>
  <c r="Q37" i="8"/>
  <c r="Q53" i="8"/>
  <c r="Q69" i="8"/>
  <c r="Q85" i="8"/>
  <c r="Q101" i="8"/>
  <c r="Q117" i="8"/>
  <c r="Q128" i="8"/>
  <c r="Q11" i="8"/>
  <c r="Q63" i="8"/>
  <c r="Q111" i="8"/>
  <c r="Q638" i="8"/>
  <c r="Q274" i="8"/>
  <c r="Q338" i="8"/>
  <c r="Q156" i="8"/>
  <c r="Q206" i="8"/>
  <c r="Q227" i="8"/>
  <c r="Q18" i="8"/>
  <c r="Q34" i="8"/>
  <c r="Q50" i="8"/>
  <c r="Q66" i="8"/>
  <c r="Q82" i="8"/>
  <c r="Q98" i="8"/>
  <c r="Q114" i="8"/>
  <c r="Q590" i="8"/>
  <c r="Q246" i="8"/>
  <c r="Q192" i="8"/>
  <c r="Q27" i="8"/>
  <c r="Q71" i="8"/>
  <c r="Q119" i="8"/>
  <c r="Q241" i="8"/>
  <c r="Q273" i="8"/>
  <c r="Q305" i="8"/>
  <c r="Q337" i="8"/>
  <c r="Q123" i="8"/>
  <c r="Q155" i="8"/>
  <c r="Q187" i="8"/>
  <c r="Q375" i="8"/>
  <c r="Q346" i="8"/>
  <c r="Q208" i="8"/>
  <c r="Q20" i="8"/>
  <c r="Q52" i="8"/>
  <c r="Q84" i="8"/>
  <c r="Q116" i="8"/>
  <c r="Q7" i="8"/>
  <c r="Q103" i="8"/>
  <c r="Q238" i="8"/>
  <c r="Q366" i="8"/>
  <c r="Q215" i="8"/>
  <c r="Q25" i="8"/>
  <c r="Q57" i="8"/>
  <c r="Q89" i="8"/>
  <c r="Q2" i="8"/>
  <c r="Q23" i="8"/>
  <c r="Q446" i="8"/>
  <c r="Q290" i="8"/>
  <c r="Q172" i="8"/>
  <c r="Q6" i="8"/>
  <c r="Q38" i="8"/>
  <c r="Q70" i="8"/>
  <c r="Q102" i="8"/>
  <c r="Q654" i="8"/>
  <c r="Q212" i="8"/>
  <c r="Q83" i="8"/>
  <c r="Q136" i="8"/>
  <c r="Q13" i="8"/>
  <c r="Q61" i="8"/>
  <c r="Q93" i="8"/>
  <c r="Q207" i="8"/>
  <c r="Q510" i="8"/>
  <c r="Q124" i="8"/>
  <c r="Q10" i="8"/>
  <c r="Q58" i="8"/>
  <c r="Q106" i="8"/>
  <c r="Q342" i="8"/>
  <c r="Q95" i="8"/>
  <c r="Q574" i="8"/>
  <c r="Q200" i="8"/>
  <c r="Q46" i="8"/>
  <c r="Q110" i="8"/>
  <c r="Q15" i="8"/>
  <c r="U20" i="8" l="1"/>
  <c r="U18" i="8"/>
  <c r="U16" i="8"/>
  <c r="U21" i="8"/>
  <c r="U26" i="8"/>
  <c r="U24" i="8"/>
  <c r="U11" i="8"/>
  <c r="U22" i="8"/>
  <c r="U5" i="8"/>
  <c r="U4" i="8"/>
  <c r="U13" i="8"/>
  <c r="U17" i="8"/>
  <c r="U25" i="8"/>
  <c r="U23" i="8"/>
  <c r="U12" i="8"/>
  <c r="U10" i="8"/>
  <c r="U8" i="8"/>
  <c r="U9" i="8"/>
  <c r="U7" i="8"/>
  <c r="U15" i="8"/>
  <c r="U6" i="8"/>
  <c r="U14" i="8"/>
  <c r="U19" i="8"/>
  <c r="T7" i="8"/>
  <c r="T5" i="8"/>
  <c r="T15" i="8"/>
  <c r="T4" i="8"/>
  <c r="T6" i="8"/>
  <c r="T23" i="8"/>
  <c r="T19" i="8"/>
  <c r="T12" i="8"/>
  <c r="T24" i="8"/>
  <c r="T13" i="8"/>
  <c r="T8" i="8"/>
  <c r="T20" i="8"/>
  <c r="T16" i="8"/>
  <c r="T17" i="8"/>
  <c r="T11" i="8"/>
  <c r="T18" i="8"/>
  <c r="T14" i="8"/>
  <c r="T26" i="8"/>
  <c r="T25" i="8"/>
  <c r="T9" i="8"/>
  <c r="T21" i="8"/>
  <c r="T10" i="8"/>
  <c r="T22" i="8"/>
  <c r="W9" i="8"/>
  <c r="W7" i="8"/>
  <c r="W5" i="8"/>
  <c r="W12" i="8"/>
  <c r="W4" i="8"/>
  <c r="W18" i="8"/>
  <c r="W14" i="8"/>
  <c r="W26" i="8"/>
  <c r="W6" i="8"/>
  <c r="W25" i="8"/>
  <c r="W21" i="8"/>
  <c r="W10" i="8"/>
  <c r="W13" i="8"/>
  <c r="W11" i="8"/>
  <c r="W24" i="8"/>
  <c r="W20" i="8"/>
  <c r="W19" i="8"/>
  <c r="W17" i="8"/>
  <c r="W15" i="8"/>
  <c r="W22" i="8"/>
  <c r="W8" i="8"/>
  <c r="W23" i="8"/>
  <c r="W16" i="8"/>
  <c r="W3" i="8" l="1"/>
  <c r="U3" i="8"/>
  <c r="T3" i="8"/>
  <c r="E7" i="3"/>
  <c r="E11" i="3"/>
  <c r="E6" i="3"/>
  <c r="E10" i="3"/>
  <c r="E14" i="3"/>
  <c r="E8" i="3"/>
  <c r="E2" i="3"/>
  <c r="E13" i="3"/>
  <c r="E15" i="3"/>
  <c r="E16" i="3"/>
  <c r="E17" i="3"/>
  <c r="E9" i="3"/>
  <c r="E12" i="3"/>
  <c r="E3" i="3"/>
  <c r="E5" i="3"/>
  <c r="E4" i="3"/>
</calcChain>
</file>

<file path=xl/sharedStrings.xml><?xml version="1.0" encoding="utf-8"?>
<sst xmlns="http://schemas.openxmlformats.org/spreadsheetml/2006/main" count="165596" uniqueCount="16590">
  <si>
    <t># feature</t>
  </si>
  <si>
    <t>class</t>
  </si>
  <si>
    <t>assembly</t>
  </si>
  <si>
    <t>assembly_unit</t>
  </si>
  <si>
    <t>seq_type</t>
  </si>
  <si>
    <t>chromosome</t>
  </si>
  <si>
    <t>genomic_accession</t>
  </si>
  <si>
    <t>start</t>
  </si>
  <si>
    <t>end</t>
  </si>
  <si>
    <t>strand</t>
  </si>
  <si>
    <t>product_accession</t>
  </si>
  <si>
    <t>non-redundant_refseq</t>
  </si>
  <si>
    <t>related_accession</t>
  </si>
  <si>
    <t>name</t>
  </si>
  <si>
    <t>locus_tag</t>
  </si>
  <si>
    <t>feature_interval_length</t>
  </si>
  <si>
    <t>product_length</t>
  </si>
  <si>
    <t>attributes</t>
  </si>
  <si>
    <t>gene</t>
  </si>
  <si>
    <t>pseudogene</t>
  </si>
  <si>
    <t>GCA_001465835.2</t>
  </si>
  <si>
    <t>Primary Assembly</t>
  </si>
  <si>
    <t>CP013661.2</t>
  </si>
  <si>
    <t>-</t>
  </si>
  <si>
    <t>AUO94_08405</t>
  </si>
  <si>
    <t>pseudo</t>
  </si>
  <si>
    <t>CDS</t>
  </si>
  <si>
    <t>without_protein</t>
  </si>
  <si>
    <t>hypothetical protein</t>
  </si>
  <si>
    <t>protein_coding</t>
  </si>
  <si>
    <t>+</t>
  </si>
  <si>
    <t>AUO94_08410</t>
  </si>
  <si>
    <t>with_protein</t>
  </si>
  <si>
    <t>ALS78682.1</t>
  </si>
  <si>
    <t>permease</t>
  </si>
  <si>
    <t>AUO94_08415</t>
  </si>
  <si>
    <t>ALS78683.1</t>
  </si>
  <si>
    <t>GCN5 family acetyltransferase</t>
  </si>
  <si>
    <t>AUO94_08420</t>
  </si>
  <si>
    <t>ALS78684.1</t>
  </si>
  <si>
    <t>diguanylate cyclase</t>
  </si>
  <si>
    <t>AUO94_08425</t>
  </si>
  <si>
    <t>ALS78685.1</t>
  </si>
  <si>
    <t>restriction endonuclease</t>
  </si>
  <si>
    <t>AUO94_08430</t>
  </si>
  <si>
    <t>ALS78686.1</t>
  </si>
  <si>
    <t>AUO94_08435</t>
  </si>
  <si>
    <t>ALS78687.1</t>
  </si>
  <si>
    <t>cobalamin-binding protein</t>
  </si>
  <si>
    <t>AUO94_08440</t>
  </si>
  <si>
    <t>ALS80286.1</t>
  </si>
  <si>
    <t>AUO94_08445</t>
  </si>
  <si>
    <t>ALS80287.1</t>
  </si>
  <si>
    <t>transcriptional regulator</t>
  </si>
  <si>
    <t>AUO94_08450</t>
  </si>
  <si>
    <t>ALS78688.1</t>
  </si>
  <si>
    <t>YqcI/YcgG family protein</t>
  </si>
  <si>
    <t>AUO94_08455</t>
  </si>
  <si>
    <t>ALS78689.1</t>
  </si>
  <si>
    <t>AUO94_08460</t>
  </si>
  <si>
    <t>ALS78690.1</t>
  </si>
  <si>
    <t>AUO94_08465</t>
  </si>
  <si>
    <t>ALS78691.1</t>
  </si>
  <si>
    <t>AUO94_08470</t>
  </si>
  <si>
    <t>ALS78692.1</t>
  </si>
  <si>
    <t>carbon starvation protein CstA</t>
  </si>
  <si>
    <t>AUO94_08475</t>
  </si>
  <si>
    <t>ALS78693.1</t>
  </si>
  <si>
    <t>protein tyrosine phosphatase</t>
  </si>
  <si>
    <t>AUO94_08480</t>
  </si>
  <si>
    <t>ALS78694.1</t>
  </si>
  <si>
    <t>carbohydrate kinase</t>
  </si>
  <si>
    <t>AUO94_08485</t>
  </si>
  <si>
    <t>ALS78695.1</t>
  </si>
  <si>
    <t>MBL fold metallo-hydrolase</t>
  </si>
  <si>
    <t>AUO94_08490</t>
  </si>
  <si>
    <t>ALS78696.1</t>
  </si>
  <si>
    <t>3-ketoacyl-ACP reductase</t>
  </si>
  <si>
    <t>AUO94_08495</t>
  </si>
  <si>
    <t>ALS78697.1</t>
  </si>
  <si>
    <t>phosphoenolpyruvate--protein phosphotransferase</t>
  </si>
  <si>
    <t>AUO94_08500</t>
  </si>
  <si>
    <t>ALS78698.1</t>
  </si>
  <si>
    <t>phosphocarrier protein HPr</t>
  </si>
  <si>
    <t>AUO94_08505</t>
  </si>
  <si>
    <t>ALS78699.1</t>
  </si>
  <si>
    <t>DeoR family transcriptional regulator</t>
  </si>
  <si>
    <t>AUO94_08510</t>
  </si>
  <si>
    <t>ALS78700.1</t>
  </si>
  <si>
    <t>1-phosphofructokinase</t>
  </si>
  <si>
    <t>AUO94_08515</t>
  </si>
  <si>
    <t>ALS78701.1</t>
  </si>
  <si>
    <t>PTS fructose transporter subunit IIA</t>
  </si>
  <si>
    <t>AUO94_08520</t>
  </si>
  <si>
    <t>ALS78702.1</t>
  </si>
  <si>
    <t>AUO94_08525</t>
  </si>
  <si>
    <t>ALS78703.1</t>
  </si>
  <si>
    <t>AUO94_08530</t>
  </si>
  <si>
    <t>ALS78704.1</t>
  </si>
  <si>
    <t>phosphatase</t>
  </si>
  <si>
    <t>AUO94_08535</t>
  </si>
  <si>
    <t>ALS78705.1</t>
  </si>
  <si>
    <t>AUO94_08540</t>
  </si>
  <si>
    <t>ALS78706.1</t>
  </si>
  <si>
    <t>AUO94_08545</t>
  </si>
  <si>
    <t>ALS78707.1</t>
  </si>
  <si>
    <t>AUO94_08550</t>
  </si>
  <si>
    <t>ALS78708.1</t>
  </si>
  <si>
    <t>AUO94_08555</t>
  </si>
  <si>
    <t>AUO94_08560</t>
  </si>
  <si>
    <t>ALS78709.1</t>
  </si>
  <si>
    <t>ABC transporter</t>
  </si>
  <si>
    <t>AUO94_08565</t>
  </si>
  <si>
    <t>ALS78710.1</t>
  </si>
  <si>
    <t>extradiol dioxygenase</t>
  </si>
  <si>
    <t>AUO94_08570</t>
  </si>
  <si>
    <t>ALS78711.1</t>
  </si>
  <si>
    <t>AraC family transcriptional regulator</t>
  </si>
  <si>
    <t>AUO94_08575</t>
  </si>
  <si>
    <t>ALS78712.1</t>
  </si>
  <si>
    <t>AUO94_08580</t>
  </si>
  <si>
    <t>ALS78713.1</t>
  </si>
  <si>
    <t>pyruvate oxidase</t>
  </si>
  <si>
    <t>AUO94_08585</t>
  </si>
  <si>
    <t>ALS78714.1</t>
  </si>
  <si>
    <t>MFS transporter</t>
  </si>
  <si>
    <t>AUO94_08590</t>
  </si>
  <si>
    <t>NUDIX hydrolase</t>
  </si>
  <si>
    <t>AUO94_08595</t>
  </si>
  <si>
    <t>shikimate kinase</t>
  </si>
  <si>
    <t>AUO94_08600</t>
  </si>
  <si>
    <t>ALS78715.1</t>
  </si>
  <si>
    <t>transporter</t>
  </si>
  <si>
    <t>AUO94_08605</t>
  </si>
  <si>
    <t>ALS80288.1</t>
  </si>
  <si>
    <t>AUO94_08610</t>
  </si>
  <si>
    <t>ALS80289.1</t>
  </si>
  <si>
    <t>acyltransferase</t>
  </si>
  <si>
    <t>AUO94_08615</t>
  </si>
  <si>
    <t>ALS78716.1</t>
  </si>
  <si>
    <t>AMP-dependent synthetase</t>
  </si>
  <si>
    <t>AUO94_08620</t>
  </si>
  <si>
    <t>ALS78717.1</t>
  </si>
  <si>
    <t>AUO94_08625</t>
  </si>
  <si>
    <t>AUO94_08630</t>
  </si>
  <si>
    <t>ALS78718.1</t>
  </si>
  <si>
    <t>o-succinylbenzoate--CoA ligase</t>
  </si>
  <si>
    <t>AUO94_08635</t>
  </si>
  <si>
    <t>ALS80290.1</t>
  </si>
  <si>
    <t>arsenate reductase</t>
  </si>
  <si>
    <t>AUO94_08640</t>
  </si>
  <si>
    <t>ALS78719.1</t>
  </si>
  <si>
    <t>ArsR family transcriptional regulator</t>
  </si>
  <si>
    <t>AUO94_08645</t>
  </si>
  <si>
    <t>ALS78720.1</t>
  </si>
  <si>
    <t>AUO94_08650</t>
  </si>
  <si>
    <t>ALS78721.1</t>
  </si>
  <si>
    <t>ABC transporter permease</t>
  </si>
  <si>
    <t>AUO94_08655</t>
  </si>
  <si>
    <t>ALS78722.1</t>
  </si>
  <si>
    <t>AUO94_08660</t>
  </si>
  <si>
    <t>ALS78723.1</t>
  </si>
  <si>
    <t>ABC transporter substrate-binding protein</t>
  </si>
  <si>
    <t>AUO94_08665</t>
  </si>
  <si>
    <t>ALS78724.1</t>
  </si>
  <si>
    <t>SNARE associated Golgi family protein</t>
  </si>
  <si>
    <t>AUO94_08670</t>
  </si>
  <si>
    <t>ALS78725.1</t>
  </si>
  <si>
    <t>mercuric reductase</t>
  </si>
  <si>
    <t>AUO94_08675</t>
  </si>
  <si>
    <t>ALS78726.1</t>
  </si>
  <si>
    <t>CDP-alcohol phosphatidyltransferase</t>
  </si>
  <si>
    <t>AUO94_08680</t>
  </si>
  <si>
    <t>ALS78727.1</t>
  </si>
  <si>
    <t>pyridine nucleotide-disulfide oxidoreductase</t>
  </si>
  <si>
    <t>AUO94_08685</t>
  </si>
  <si>
    <t>ALS80291.1</t>
  </si>
  <si>
    <t>AUO94_08690</t>
  </si>
  <si>
    <t>ALS78728.1</t>
  </si>
  <si>
    <t>peptidase S15</t>
  </si>
  <si>
    <t>AUO94_08695</t>
  </si>
  <si>
    <t>choline transporter</t>
  </si>
  <si>
    <t>AUO94_08700</t>
  </si>
  <si>
    <t>ALS80292.1</t>
  </si>
  <si>
    <t>TetR family transcriptional regulator</t>
  </si>
  <si>
    <t>AUO94_08705</t>
  </si>
  <si>
    <t>ALS78730.1</t>
  </si>
  <si>
    <t>phosphohydrolase</t>
  </si>
  <si>
    <t>AUO94_08710</t>
  </si>
  <si>
    <t>ALS80293.1</t>
  </si>
  <si>
    <t>AUO94_08715</t>
  </si>
  <si>
    <t>ALS78731.1</t>
  </si>
  <si>
    <t>AUO94_08720</t>
  </si>
  <si>
    <t>ALS78732.1</t>
  </si>
  <si>
    <t>amidohydrolase</t>
  </si>
  <si>
    <t>AUO94_08725</t>
  </si>
  <si>
    <t>ALS78733.1</t>
  </si>
  <si>
    <t>AUO94_08730</t>
  </si>
  <si>
    <t>ALS80294.1</t>
  </si>
  <si>
    <t>aminobenzoyl-glutamate transporter</t>
  </si>
  <si>
    <t>AUO94_08735</t>
  </si>
  <si>
    <t>ALS78734.1</t>
  </si>
  <si>
    <t>peptidase M23</t>
  </si>
  <si>
    <t>AUO94_08740</t>
  </si>
  <si>
    <t>ALS78735.1</t>
  </si>
  <si>
    <t>glycosyl transferase family 2</t>
  </si>
  <si>
    <t>AUO94_08745</t>
  </si>
  <si>
    <t>ALS78736.1</t>
  </si>
  <si>
    <t>AUO94_08750</t>
  </si>
  <si>
    <t>ALS78737.1</t>
  </si>
  <si>
    <t>oxidoreductase</t>
  </si>
  <si>
    <t>AUO94_08755</t>
  </si>
  <si>
    <t>ALS78738.1</t>
  </si>
  <si>
    <t>GNAT family acetyltransferase</t>
  </si>
  <si>
    <t>AUO94_08760</t>
  </si>
  <si>
    <t>ALS78739.1</t>
  </si>
  <si>
    <t>AUO94_08765</t>
  </si>
  <si>
    <t>ALS78740.1</t>
  </si>
  <si>
    <t>AUO94_08770</t>
  </si>
  <si>
    <t>ALS78741.2</t>
  </si>
  <si>
    <t>AUO94_08775</t>
  </si>
  <si>
    <t>ALS80295.1</t>
  </si>
  <si>
    <t>AUO94_08780</t>
  </si>
  <si>
    <t>ALS78742.1</t>
  </si>
  <si>
    <t>AUO94_08785</t>
  </si>
  <si>
    <t>ALS78743.1</t>
  </si>
  <si>
    <t>AUO94_08790</t>
  </si>
  <si>
    <t>cytidine deaminase</t>
  </si>
  <si>
    <t>AUO94_08795</t>
  </si>
  <si>
    <t>ALS78744.1</t>
  </si>
  <si>
    <t>AUO94_08800</t>
  </si>
  <si>
    <t>ALS78745.1</t>
  </si>
  <si>
    <t>AUO94_08805</t>
  </si>
  <si>
    <t>ALS78746.1</t>
  </si>
  <si>
    <t>AUO94_08810</t>
  </si>
  <si>
    <t>ALS78747.1</t>
  </si>
  <si>
    <t>AUO94_08815</t>
  </si>
  <si>
    <t>ALS78748.1</t>
  </si>
  <si>
    <t>multidrug ABC transporter permease</t>
  </si>
  <si>
    <t>AUO94_08820</t>
  </si>
  <si>
    <t>ALS78749.1</t>
  </si>
  <si>
    <t>aminoglycoside phosphotransferase</t>
  </si>
  <si>
    <t>AUO94_08825</t>
  </si>
  <si>
    <t>ALS78750.1</t>
  </si>
  <si>
    <t>AUO94_08830</t>
  </si>
  <si>
    <t>ALS78751.1</t>
  </si>
  <si>
    <t>AUO94_08835</t>
  </si>
  <si>
    <t>ALS78752.1</t>
  </si>
  <si>
    <t>AUO94_08840</t>
  </si>
  <si>
    <t>ALS78753.1</t>
  </si>
  <si>
    <t>AUO94_08845</t>
  </si>
  <si>
    <t>ALS78754.1</t>
  </si>
  <si>
    <t>AUO94_08850</t>
  </si>
  <si>
    <t>ALS78755.1</t>
  </si>
  <si>
    <t>alpha/beta hydrolase</t>
  </si>
  <si>
    <t>AUO94_08855</t>
  </si>
  <si>
    <t>ALS78756.1</t>
  </si>
  <si>
    <t>AUO94_08860</t>
  </si>
  <si>
    <t>ALS78757.1</t>
  </si>
  <si>
    <t>AUO94_08865</t>
  </si>
  <si>
    <t>ALS78758.1</t>
  </si>
  <si>
    <t>spermidine acetyltransferase</t>
  </si>
  <si>
    <t>AUO94_08870</t>
  </si>
  <si>
    <t>ALS78759.1</t>
  </si>
  <si>
    <t>AUO94_08875</t>
  </si>
  <si>
    <t>ALS78760.1</t>
  </si>
  <si>
    <t>arginine--tRNA ligase</t>
  </si>
  <si>
    <t>AUO94_08880</t>
  </si>
  <si>
    <t>ALS78761.1</t>
  </si>
  <si>
    <t>AUO94_08885</t>
  </si>
  <si>
    <t>ALS78762.1</t>
  </si>
  <si>
    <t>acetolactate synthase</t>
  </si>
  <si>
    <t>AUO94_08890</t>
  </si>
  <si>
    <t>ALS78763.1</t>
  </si>
  <si>
    <t>AUO94_08895</t>
  </si>
  <si>
    <t>ALS78764.1</t>
  </si>
  <si>
    <t>serine kinase</t>
  </si>
  <si>
    <t>AUO94_08900</t>
  </si>
  <si>
    <t>ALS78765.1</t>
  </si>
  <si>
    <t>AUO94_08905</t>
  </si>
  <si>
    <t>ALS78766.1</t>
  </si>
  <si>
    <t>AUO94_08910</t>
  </si>
  <si>
    <t>ALS78767.1</t>
  </si>
  <si>
    <t>AUO94_08915</t>
  </si>
  <si>
    <t>ALS78768.1</t>
  </si>
  <si>
    <t>oligoendopeptidase F</t>
  </si>
  <si>
    <t>AUO94_08920</t>
  </si>
  <si>
    <t>ALS78769.1</t>
  </si>
  <si>
    <t>AUO94_08925</t>
  </si>
  <si>
    <t>ALS78770.1</t>
  </si>
  <si>
    <t>AUO94_08930</t>
  </si>
  <si>
    <t>ALS78771.1</t>
  </si>
  <si>
    <t>AUO94_08935</t>
  </si>
  <si>
    <t>ALS78772.1</t>
  </si>
  <si>
    <t>AUO94_08940</t>
  </si>
  <si>
    <t>ALS78773.1</t>
  </si>
  <si>
    <t>AUO94_08945</t>
  </si>
  <si>
    <t>ALS78774.1</t>
  </si>
  <si>
    <t>AUO94_08950</t>
  </si>
  <si>
    <t>ALS78775.1</t>
  </si>
  <si>
    <t>AUO94_08955</t>
  </si>
  <si>
    <t>ALS78776.1</t>
  </si>
  <si>
    <t>AUO94_08960</t>
  </si>
  <si>
    <t>ALS80296.2</t>
  </si>
  <si>
    <t>AUO94_08965</t>
  </si>
  <si>
    <t>ALS78777.1</t>
  </si>
  <si>
    <t>resolvase</t>
  </si>
  <si>
    <t>AUO94_08970</t>
  </si>
  <si>
    <t>ALS78778.1</t>
  </si>
  <si>
    <t>hydrolase glyoxylase</t>
  </si>
  <si>
    <t>AUO94_08975</t>
  </si>
  <si>
    <t>ALS78779.1</t>
  </si>
  <si>
    <t>AUO94_08980</t>
  </si>
  <si>
    <t>ALS78780.1</t>
  </si>
  <si>
    <t>S26 family signal peptidase</t>
  </si>
  <si>
    <t>AUO94_08985</t>
  </si>
  <si>
    <t>ALS78781.1</t>
  </si>
  <si>
    <t>AUO94_08990</t>
  </si>
  <si>
    <t>ALS80297.1</t>
  </si>
  <si>
    <t>AUO94_08995</t>
  </si>
  <si>
    <t>ALS78782.1</t>
  </si>
  <si>
    <t>choloylglycine hydrolase</t>
  </si>
  <si>
    <t>AUO94_09000</t>
  </si>
  <si>
    <t>ALS78783.1</t>
  </si>
  <si>
    <t>AUO94_09005</t>
  </si>
  <si>
    <t>ALS78784.1</t>
  </si>
  <si>
    <t>AUO94_09010</t>
  </si>
  <si>
    <t>ALS78785.1</t>
  </si>
  <si>
    <t>AUO94_09015</t>
  </si>
  <si>
    <t>ALS78786.1</t>
  </si>
  <si>
    <t>AUO94_09020</t>
  </si>
  <si>
    <t>ALS78787.1</t>
  </si>
  <si>
    <t>AUO94_09025</t>
  </si>
  <si>
    <t>ALS80298.1</t>
  </si>
  <si>
    <t>DUF305 domain-containing protein</t>
  </si>
  <si>
    <t>AUO94_09030</t>
  </si>
  <si>
    <t>ALS78788.1</t>
  </si>
  <si>
    <t>ADP-ribose pyrophosphatase</t>
  </si>
  <si>
    <t>AUO94_09035</t>
  </si>
  <si>
    <t>ALS78789.1</t>
  </si>
  <si>
    <t>AUO94_09040</t>
  </si>
  <si>
    <t>ALS78790.1</t>
  </si>
  <si>
    <t>ATPase</t>
  </si>
  <si>
    <t>AUO94_09045</t>
  </si>
  <si>
    <t>ALS80299.1</t>
  </si>
  <si>
    <t>fructose 1,6-bisphosphatase</t>
  </si>
  <si>
    <t>AUO94_09050</t>
  </si>
  <si>
    <t>ALS78791.1</t>
  </si>
  <si>
    <t>3-methyladenine DNA glycosylase</t>
  </si>
  <si>
    <t>AUO94_09055</t>
  </si>
  <si>
    <t>ALS78792.1</t>
  </si>
  <si>
    <t>threonine dehydratase</t>
  </si>
  <si>
    <t>AUO94_09060</t>
  </si>
  <si>
    <t>ALS78793.1</t>
  </si>
  <si>
    <t>DNA gyrase subunit A</t>
  </si>
  <si>
    <t>AUO94_09065</t>
  </si>
  <si>
    <t>ALS78794.1</t>
  </si>
  <si>
    <t>DNA topoisomerase IV subunit B</t>
  </si>
  <si>
    <t>AUO94_09070</t>
  </si>
  <si>
    <t>ALS78795.1</t>
  </si>
  <si>
    <t>CoA-binding protein</t>
  </si>
  <si>
    <t>AUO94_09075</t>
  </si>
  <si>
    <t>ALS78796.1</t>
  </si>
  <si>
    <t>glycerol-3-phosphate acyltransferase</t>
  </si>
  <si>
    <t>AUO94_09080</t>
  </si>
  <si>
    <t>ALS78797.1</t>
  </si>
  <si>
    <t>AUO94_09085</t>
  </si>
  <si>
    <t>ALS78798.1</t>
  </si>
  <si>
    <t>AUO94_09090</t>
  </si>
  <si>
    <t>ALS78799.1</t>
  </si>
  <si>
    <t>AUO94_09095</t>
  </si>
  <si>
    <t>ALS78800.1</t>
  </si>
  <si>
    <t>aconitate hydratase</t>
  </si>
  <si>
    <t>AUO94_09100</t>
  </si>
  <si>
    <t>ALS78801.1</t>
  </si>
  <si>
    <t>AUO94_09105</t>
  </si>
  <si>
    <t>ALS78802.1</t>
  </si>
  <si>
    <t>recombinase XerC</t>
  </si>
  <si>
    <t>AUO94_09110</t>
  </si>
  <si>
    <t>ALS78803.1</t>
  </si>
  <si>
    <t>isochorismatase</t>
  </si>
  <si>
    <t>AUO94_09115</t>
  </si>
  <si>
    <t>ALS78804.1</t>
  </si>
  <si>
    <t>AUO94_09120</t>
  </si>
  <si>
    <t>ALS78805.1</t>
  </si>
  <si>
    <t>AUO94_09125</t>
  </si>
  <si>
    <t>ALS78806.1</t>
  </si>
  <si>
    <t>large-conductance mechanosensitive channel MscL</t>
  </si>
  <si>
    <t>AUO94_09130</t>
  </si>
  <si>
    <t>ALS78807.1</t>
  </si>
  <si>
    <t>cytochrome c oxidase assembly protein</t>
  </si>
  <si>
    <t>AUO94_09135</t>
  </si>
  <si>
    <t>ALS78808.1</t>
  </si>
  <si>
    <t>AUO94_09140</t>
  </si>
  <si>
    <t>ALS78809.1</t>
  </si>
  <si>
    <t>AUO94_09145</t>
  </si>
  <si>
    <t>ALS78810.1</t>
  </si>
  <si>
    <t>AUO94_09150</t>
  </si>
  <si>
    <t>ALS78811.1</t>
  </si>
  <si>
    <t>AUO94_09155</t>
  </si>
  <si>
    <t>ALS78812.1</t>
  </si>
  <si>
    <t>thioredoxin</t>
  </si>
  <si>
    <t>AUO94_09160</t>
  </si>
  <si>
    <t>ALS78813.1</t>
  </si>
  <si>
    <t>cytochrome C biogenesis protein CcdA</t>
  </si>
  <si>
    <t>AUO94_09165</t>
  </si>
  <si>
    <t>ALS78814.1</t>
  </si>
  <si>
    <t>argininosuccinate lyase</t>
  </si>
  <si>
    <t>AUO94_09170</t>
  </si>
  <si>
    <t>ALS78815.1</t>
  </si>
  <si>
    <t>argininosuccinate synthase</t>
  </si>
  <si>
    <t>AUO94_09175</t>
  </si>
  <si>
    <t>ALS80300.1</t>
  </si>
  <si>
    <t>AUO94_09180</t>
  </si>
  <si>
    <t>ALS78816.1</t>
  </si>
  <si>
    <t>AUO94_09185</t>
  </si>
  <si>
    <t>ALS80301.1</t>
  </si>
  <si>
    <t>pyrroline-5-carboxylate reductase</t>
  </si>
  <si>
    <t>AUO94_09190</t>
  </si>
  <si>
    <t>ALS78817.1</t>
  </si>
  <si>
    <t>NADPH dehydrogenase</t>
  </si>
  <si>
    <t>AUO94_09195</t>
  </si>
  <si>
    <t>ALS78818.1</t>
  </si>
  <si>
    <t>ribonuclease Z</t>
  </si>
  <si>
    <t>AUO94_09200</t>
  </si>
  <si>
    <t>ALS78819.1</t>
  </si>
  <si>
    <t>DNA polymerase IV</t>
  </si>
  <si>
    <t>AUO94_09205</t>
  </si>
  <si>
    <t>ALS78820.1</t>
  </si>
  <si>
    <t>AUO94_09210</t>
  </si>
  <si>
    <t>ALS78821.1</t>
  </si>
  <si>
    <t>methylmalonyl-CoA carboxyltransferase</t>
  </si>
  <si>
    <t>AUO94_09215</t>
  </si>
  <si>
    <t>ALS78822.1</t>
  </si>
  <si>
    <t>methylmalonyl-CoA epimerase</t>
  </si>
  <si>
    <t>AUO94_09220</t>
  </si>
  <si>
    <t>ALS78823.1</t>
  </si>
  <si>
    <t>AUO94_09225</t>
  </si>
  <si>
    <t>ALS78824.1</t>
  </si>
  <si>
    <t>AUO94_09230</t>
  </si>
  <si>
    <t>ALS78825.1</t>
  </si>
  <si>
    <t>AUO94_09235</t>
  </si>
  <si>
    <t>ALS78826.1</t>
  </si>
  <si>
    <t>methylmalonyl-CoA mutase</t>
  </si>
  <si>
    <t>AUO94_09240</t>
  </si>
  <si>
    <t>ALS78827.1</t>
  </si>
  <si>
    <t>AUO94_09245</t>
  </si>
  <si>
    <t>ALS78828.1</t>
  </si>
  <si>
    <t>branched-chain alpha-keto acid dehydrogenase subunit E2</t>
  </si>
  <si>
    <t>AUO94_09250</t>
  </si>
  <si>
    <t>ALS78829.1</t>
  </si>
  <si>
    <t>2-oxoisovalerate dehydrogenase</t>
  </si>
  <si>
    <t>AUO94_09255</t>
  </si>
  <si>
    <t>ALS78830.1</t>
  </si>
  <si>
    <t>AUO94_09260</t>
  </si>
  <si>
    <t>ALS78831.1</t>
  </si>
  <si>
    <t>dihydrolipoamide dehydrogenase</t>
  </si>
  <si>
    <t>AUO94_09265</t>
  </si>
  <si>
    <t>ALS78832.1</t>
  </si>
  <si>
    <t>butyrate kinase</t>
  </si>
  <si>
    <t>AUO94_09270</t>
  </si>
  <si>
    <t>ALS78833.1</t>
  </si>
  <si>
    <t>leucine dehydrogenase</t>
  </si>
  <si>
    <t>AUO94_09275</t>
  </si>
  <si>
    <t>ALS78834.1</t>
  </si>
  <si>
    <t>phosphate butyryltransferase</t>
  </si>
  <si>
    <t>AUO94_09280</t>
  </si>
  <si>
    <t>ALS80302.1</t>
  </si>
  <si>
    <t>Fis family transcriptional regulator</t>
  </si>
  <si>
    <t>AUO94_09285</t>
  </si>
  <si>
    <t>ALS80303.1</t>
  </si>
  <si>
    <t>AUO94_09290</t>
  </si>
  <si>
    <t>ALS78835.1</t>
  </si>
  <si>
    <t>AUO94_09295</t>
  </si>
  <si>
    <t>ALS78836.1</t>
  </si>
  <si>
    <t>sporulation transcription factor Spo0A</t>
  </si>
  <si>
    <t>AUO94_09300</t>
  </si>
  <si>
    <t>ALS78837.1</t>
  </si>
  <si>
    <t>DNA repair protein RecN</t>
  </si>
  <si>
    <t>AUO94_09305</t>
  </si>
  <si>
    <t>ALS78838.1</t>
  </si>
  <si>
    <t>arginine repressor</t>
  </si>
  <si>
    <t>AUO94_09310</t>
  </si>
  <si>
    <t>ALS78839.1</t>
  </si>
  <si>
    <t>RNA methyltransferase</t>
  </si>
  <si>
    <t>AUO94_09315</t>
  </si>
  <si>
    <t>ALS80304.1</t>
  </si>
  <si>
    <t>1-deoxy-D-xylulose-5-phosphate synthase</t>
  </si>
  <si>
    <t>AUO94_09320</t>
  </si>
  <si>
    <t>ALS78840.1</t>
  </si>
  <si>
    <t>farnesyl-diphosphate synthase</t>
  </si>
  <si>
    <t>AUO94_09325</t>
  </si>
  <si>
    <t>ALS78841.1</t>
  </si>
  <si>
    <t>exodeoxyribonuclease VII small subunit</t>
  </si>
  <si>
    <t>AUO94_09330</t>
  </si>
  <si>
    <t>ALS78842.1</t>
  </si>
  <si>
    <t>exodeoxyribonuclease VII large subunit</t>
  </si>
  <si>
    <t>AUO94_09335</t>
  </si>
  <si>
    <t>ALS78843.1</t>
  </si>
  <si>
    <t>bifunctional 5,10-methylene-tetrahydrofolate dehydrogenase/5,10-methylene-tetrahydrofolate cyclohydrolase</t>
  </si>
  <si>
    <t>AUO94_09340</t>
  </si>
  <si>
    <t>ALS78844.1</t>
  </si>
  <si>
    <t>N utilization substance protein B</t>
  </si>
  <si>
    <t>AUO94_09345</t>
  </si>
  <si>
    <t>ALS78845.1</t>
  </si>
  <si>
    <t>AUO94_09350</t>
  </si>
  <si>
    <t>ALS80305.1</t>
  </si>
  <si>
    <t>acetyl-CoA carboxylase biotin carboxylase subunit</t>
  </si>
  <si>
    <t>AUO94_09355</t>
  </si>
  <si>
    <t>ALS80306.1</t>
  </si>
  <si>
    <t>acetyl-CoA carboxylase biotin carboxyl carrier protein subunit</t>
  </si>
  <si>
    <t>AUO94_09360</t>
  </si>
  <si>
    <t>ALS78846.1</t>
  </si>
  <si>
    <t>elongation factor P</t>
  </si>
  <si>
    <t>AUO94_09365</t>
  </si>
  <si>
    <t>ALS80307.1</t>
  </si>
  <si>
    <t>Xaa-Pro dipeptidase</t>
  </si>
  <si>
    <t>AUO94_09370</t>
  </si>
  <si>
    <t>ALS78847.1</t>
  </si>
  <si>
    <t>3-dehydroquinate dehydratase</t>
  </si>
  <si>
    <t>AUO94_09375</t>
  </si>
  <si>
    <t>ALS78848.1</t>
  </si>
  <si>
    <t>ribonucleotide-diphosphate reductase subunit alpha</t>
  </si>
  <si>
    <t>AUO94_09380</t>
  </si>
  <si>
    <t>ALS78849.1</t>
  </si>
  <si>
    <t>octanoyltransferase</t>
  </si>
  <si>
    <t>AUO94_09385</t>
  </si>
  <si>
    <t>ALS78850.1</t>
  </si>
  <si>
    <t>AUO94_09390</t>
  </si>
  <si>
    <t>competence protein ComG</t>
  </si>
  <si>
    <t>AUO94_09395</t>
  </si>
  <si>
    <t>ALS78851.1</t>
  </si>
  <si>
    <t>glycine dehydrogenase</t>
  </si>
  <si>
    <t>AUO94_09400</t>
  </si>
  <si>
    <t>ALS78852.1</t>
  </si>
  <si>
    <t>AUO94_09405</t>
  </si>
  <si>
    <t>ALS78853.1</t>
  </si>
  <si>
    <t>glycine cleavage system protein T</t>
  </si>
  <si>
    <t>AUO94_09410</t>
  </si>
  <si>
    <t>ALS78854.1</t>
  </si>
  <si>
    <t>AUO94_09415</t>
  </si>
  <si>
    <t>ALS78855.1</t>
  </si>
  <si>
    <t>AUO94_09420</t>
  </si>
  <si>
    <t>ALS78856.1</t>
  </si>
  <si>
    <t>AUO94_09425</t>
  </si>
  <si>
    <t>ALS78857.1</t>
  </si>
  <si>
    <t>AUO94_09430</t>
  </si>
  <si>
    <t>ALS78858.1</t>
  </si>
  <si>
    <t>AUO94_09435</t>
  </si>
  <si>
    <t>ALS78859.1</t>
  </si>
  <si>
    <t>AUO94_09440</t>
  </si>
  <si>
    <t>ALS78860.1</t>
  </si>
  <si>
    <t>AUO94_09445</t>
  </si>
  <si>
    <t>ALS78861.1</t>
  </si>
  <si>
    <t>AUO94_09450</t>
  </si>
  <si>
    <t>ALS78862.1</t>
  </si>
  <si>
    <t>AUO94_09455</t>
  </si>
  <si>
    <t>ALS78863.1</t>
  </si>
  <si>
    <t>AUO94_09460</t>
  </si>
  <si>
    <t>ALS78864.1</t>
  </si>
  <si>
    <t>AUO94_09465</t>
  </si>
  <si>
    <t>ALS78865.1</t>
  </si>
  <si>
    <t>AUO94_09470</t>
  </si>
  <si>
    <t>ALS78866.1</t>
  </si>
  <si>
    <t>AUO94_09475</t>
  </si>
  <si>
    <t>ALS78867.1</t>
  </si>
  <si>
    <t>5-formyltetrahydrofolate cyclo-ligase</t>
  </si>
  <si>
    <t>AUO94_09480</t>
  </si>
  <si>
    <t>ALS78868.1</t>
  </si>
  <si>
    <t>50S ribosomal protein L33</t>
  </si>
  <si>
    <t>AUO94_09485</t>
  </si>
  <si>
    <t>ALS78869.1</t>
  </si>
  <si>
    <t>PhoU family transcriptional regulator</t>
  </si>
  <si>
    <t>AUO94_09490</t>
  </si>
  <si>
    <t>ALS78870.1</t>
  </si>
  <si>
    <t>phosphate ABC transporter ATP-binding protein</t>
  </si>
  <si>
    <t>AUO94_09495</t>
  </si>
  <si>
    <t>ALS78871.1</t>
  </si>
  <si>
    <t>phosphate ABC transporter permease</t>
  </si>
  <si>
    <t>AUO94_09500</t>
  </si>
  <si>
    <t>ALS78872.1</t>
  </si>
  <si>
    <t>AUO94_09505</t>
  </si>
  <si>
    <t>ALS78873.1</t>
  </si>
  <si>
    <t>phosphate-binding protein</t>
  </si>
  <si>
    <t>AUO94_09510</t>
  </si>
  <si>
    <t>ALS78874.1</t>
  </si>
  <si>
    <t>penicillin-binding protein</t>
  </si>
  <si>
    <t>AUO94_09515</t>
  </si>
  <si>
    <t>ALS78875.1</t>
  </si>
  <si>
    <t>superoxide dismutase</t>
  </si>
  <si>
    <t>AUO94_09520</t>
  </si>
  <si>
    <t>ALS78876.1</t>
  </si>
  <si>
    <t>AUO94_09525</t>
  </si>
  <si>
    <t>ALS78877.1</t>
  </si>
  <si>
    <t>sodium-dependent phosphate transporter</t>
  </si>
  <si>
    <t>AUO94_09530</t>
  </si>
  <si>
    <t>ALS78878.1</t>
  </si>
  <si>
    <t>4-hydroxy-3-methylbut-2-en-1-yl diphosphate synthase</t>
  </si>
  <si>
    <t>AUO94_09535</t>
  </si>
  <si>
    <t>ALS78879.1</t>
  </si>
  <si>
    <t>AUO94_09540</t>
  </si>
  <si>
    <t>ALS78880.1</t>
  </si>
  <si>
    <t>AUO94_09545</t>
  </si>
  <si>
    <t>ALS78881.1</t>
  </si>
  <si>
    <t>Fur family transcriptional regulator</t>
  </si>
  <si>
    <t>AUO94_09550</t>
  </si>
  <si>
    <t>ALS78882.1</t>
  </si>
  <si>
    <t>metal ABC transporter permease</t>
  </si>
  <si>
    <t>AUO94_09555</t>
  </si>
  <si>
    <t>ALS78883.1</t>
  </si>
  <si>
    <t>zinc ABC transporter ATP-binding protein</t>
  </si>
  <si>
    <t>AUO94_09560</t>
  </si>
  <si>
    <t>ALS78884.1</t>
  </si>
  <si>
    <t>endonuclease IV</t>
  </si>
  <si>
    <t>AUO94_09565</t>
  </si>
  <si>
    <t>ALS78885.1</t>
  </si>
  <si>
    <t>DEAD/DEAH box helicase</t>
  </si>
  <si>
    <t>AUO94_09570</t>
  </si>
  <si>
    <t>ALS78886.1</t>
  </si>
  <si>
    <t>4-hydroxy-3-methylbut-2-enyl diphosphate reductase</t>
  </si>
  <si>
    <t>AUO94_09575</t>
  </si>
  <si>
    <t>ALS78887.1</t>
  </si>
  <si>
    <t>AUO94_09580</t>
  </si>
  <si>
    <t>ALS78888.1</t>
  </si>
  <si>
    <t>AUO94_09585</t>
  </si>
  <si>
    <t>ALS78889.1</t>
  </si>
  <si>
    <t>AUO94_09590</t>
  </si>
  <si>
    <t>ALS78890.1</t>
  </si>
  <si>
    <t>acetyltransferase</t>
  </si>
  <si>
    <t>AUO94_09595</t>
  </si>
  <si>
    <t>ALS78891.1</t>
  </si>
  <si>
    <t>Nif3-like dinuclear metal center hexameric protein</t>
  </si>
  <si>
    <t>AUO94_09600</t>
  </si>
  <si>
    <t>ALS78892.1</t>
  </si>
  <si>
    <t>SAM-dependent methyltransferase</t>
  </si>
  <si>
    <t>AUO94_09605</t>
  </si>
  <si>
    <t>ALS78893.1</t>
  </si>
  <si>
    <t>cytochrome C</t>
  </si>
  <si>
    <t>AUO94_09610</t>
  </si>
  <si>
    <t>ALS78894.1</t>
  </si>
  <si>
    <t>acyl-CoA dehydrogenase</t>
  </si>
  <si>
    <t>AUO94_09615</t>
  </si>
  <si>
    <t>ALS78895.1</t>
  </si>
  <si>
    <t>RNA polymerase subunit sigma</t>
  </si>
  <si>
    <t>AUO94_09620</t>
  </si>
  <si>
    <t>ALS78896.1</t>
  </si>
  <si>
    <t>DNA primase</t>
  </si>
  <si>
    <t>AUO94_09625</t>
  </si>
  <si>
    <t>ALS78897.1</t>
  </si>
  <si>
    <t>phosphoenolpyruvate synthase regulatory protein</t>
  </si>
  <si>
    <t>AUO94_09630</t>
  </si>
  <si>
    <t>ALS78898.1</t>
  </si>
  <si>
    <t>transcriptional repressor CcpN</t>
  </si>
  <si>
    <t>AUO94_09635</t>
  </si>
  <si>
    <t>ALS78899.1</t>
  </si>
  <si>
    <t>glycine--tRNA ligase</t>
  </si>
  <si>
    <t>AUO94_09640</t>
  </si>
  <si>
    <t>ALS78900.1</t>
  </si>
  <si>
    <t>DNA repair protein RecO</t>
  </si>
  <si>
    <t>AUO94_09645</t>
  </si>
  <si>
    <t>ALS78901.1</t>
  </si>
  <si>
    <t>GTPase Era</t>
  </si>
  <si>
    <t>AUO94_09650</t>
  </si>
  <si>
    <t>ALS78902.1</t>
  </si>
  <si>
    <t>AUO94_09655</t>
  </si>
  <si>
    <t>ALS78903.1</t>
  </si>
  <si>
    <t>UDP kinase</t>
  </si>
  <si>
    <t>AUO94_09660</t>
  </si>
  <si>
    <t>ALS78904.1</t>
  </si>
  <si>
    <t>rRNA maturation factor</t>
  </si>
  <si>
    <t>AUO94_09665</t>
  </si>
  <si>
    <t>ALS78905.1</t>
  </si>
  <si>
    <t>AUO94_09670</t>
  </si>
  <si>
    <t>ALS78906.1</t>
  </si>
  <si>
    <t>phosphate starvation-inducible protein PhoH</t>
  </si>
  <si>
    <t>AUO94_09675</t>
  </si>
  <si>
    <t>ALS78907.1</t>
  </si>
  <si>
    <t>AUO94_09680</t>
  </si>
  <si>
    <t>ALS78908.1</t>
  </si>
  <si>
    <t>AUO94_09685</t>
  </si>
  <si>
    <t>ALS80308.1</t>
  </si>
  <si>
    <t>AUO94_09690</t>
  </si>
  <si>
    <t>ALS78909.1</t>
  </si>
  <si>
    <t>30S ribosomal protein S21</t>
  </si>
  <si>
    <t>AUO94_09695</t>
  </si>
  <si>
    <t>ALS78910.1</t>
  </si>
  <si>
    <t>2-deoxyribose-5-phosphate aldolase</t>
  </si>
  <si>
    <t>AUO94_09700</t>
  </si>
  <si>
    <t>ALS78911.1</t>
  </si>
  <si>
    <t>16S rRNA methyltransferase</t>
  </si>
  <si>
    <t>AUO94_09705</t>
  </si>
  <si>
    <t>ALS78912.1</t>
  </si>
  <si>
    <t>ribosomal protein L11 methyltransferase</t>
  </si>
  <si>
    <t>AUO94_09710</t>
  </si>
  <si>
    <t>ALS78913.1</t>
  </si>
  <si>
    <t>molecular chaperone DnaJ</t>
  </si>
  <si>
    <t>AUO94_09715</t>
  </si>
  <si>
    <t>ALS78914.1</t>
  </si>
  <si>
    <t>molecular chaperone DnaK</t>
  </si>
  <si>
    <t>AUO94_09720</t>
  </si>
  <si>
    <t>ALS78915.1</t>
  </si>
  <si>
    <t>molecular chaperone GrpE</t>
  </si>
  <si>
    <t>AUO94_09725</t>
  </si>
  <si>
    <t>ALS78916.1</t>
  </si>
  <si>
    <t>heat-inducible transcriptional repressor HrcA</t>
  </si>
  <si>
    <t>AUO94_09730</t>
  </si>
  <si>
    <t>ALS78917.1</t>
  </si>
  <si>
    <t>coproporphyrinogen III oxidase</t>
  </si>
  <si>
    <t>AUO94_09735</t>
  </si>
  <si>
    <t>ALS78918.1</t>
  </si>
  <si>
    <t>elongation factor 4</t>
  </si>
  <si>
    <t>AUO94_09740</t>
  </si>
  <si>
    <t>ALS78919.1</t>
  </si>
  <si>
    <t>30S ribosomal protein S20</t>
  </si>
  <si>
    <t>AUO94_09745</t>
  </si>
  <si>
    <t>ALS78920.1</t>
  </si>
  <si>
    <t>DNA polymerase III subunit delta</t>
  </si>
  <si>
    <t>AUO94_09750</t>
  </si>
  <si>
    <t>ALS78921.1</t>
  </si>
  <si>
    <t>competence protein ComE</t>
  </si>
  <si>
    <t>AUO94_09755</t>
  </si>
  <si>
    <t>ALS78922.1</t>
  </si>
  <si>
    <t>AUO94_09760</t>
  </si>
  <si>
    <t>ALS78923.1</t>
  </si>
  <si>
    <t>competence protein ComEA</t>
  </si>
  <si>
    <t>AUO94_09765</t>
  </si>
  <si>
    <t>ALS78924.1</t>
  </si>
  <si>
    <t>methyltransferase</t>
  </si>
  <si>
    <t>AUO94_09770</t>
  </si>
  <si>
    <t>ALS78925.1</t>
  </si>
  <si>
    <t>ribosomal silencing factor RsfS</t>
  </si>
  <si>
    <t>AUO94_09775</t>
  </si>
  <si>
    <t>ALS78926.1</t>
  </si>
  <si>
    <t>AUO94_09780</t>
  </si>
  <si>
    <t>ALS78927.1</t>
  </si>
  <si>
    <t>nicotinate-nicotinamide nucleotide adenylyltransferase</t>
  </si>
  <si>
    <t>AUO94_09785</t>
  </si>
  <si>
    <t>ALS78928.1</t>
  </si>
  <si>
    <t>RNA-binding protein</t>
  </si>
  <si>
    <t>AUO94_09790</t>
  </si>
  <si>
    <t>ALS78929.1</t>
  </si>
  <si>
    <t>shikimate dehydrogenase</t>
  </si>
  <si>
    <t>AUO94_09795</t>
  </si>
  <si>
    <t>ALS78930.1</t>
  </si>
  <si>
    <t>ribosome biogenesis GTPase YqeH</t>
  </si>
  <si>
    <t>AUO94_09800</t>
  </si>
  <si>
    <t>ALS78931.1</t>
  </si>
  <si>
    <t>AUO94_09805</t>
  </si>
  <si>
    <t>ALS78932.1</t>
  </si>
  <si>
    <t>phosphatidylserine decarboxylase</t>
  </si>
  <si>
    <t>AUO94_09810</t>
  </si>
  <si>
    <t>ALS78933.1</t>
  </si>
  <si>
    <t>phosphatidylserine synthase</t>
  </si>
  <si>
    <t>AUO94_09815</t>
  </si>
  <si>
    <t>ALS78934.1</t>
  </si>
  <si>
    <t>5'-methylthioadenosine nucleosidase</t>
  </si>
  <si>
    <t>AUO94_09820</t>
  </si>
  <si>
    <t>ALS78935.1</t>
  </si>
  <si>
    <t>AUO94_09825</t>
  </si>
  <si>
    <t>ALS78936.1</t>
  </si>
  <si>
    <t>transcription elongation factor GreA</t>
  </si>
  <si>
    <t>AUO94_09830</t>
  </si>
  <si>
    <t>ALS78937.1</t>
  </si>
  <si>
    <t>uridine kinase</t>
  </si>
  <si>
    <t>AUO94_09835</t>
  </si>
  <si>
    <t>ALS78938.1</t>
  </si>
  <si>
    <t>AUO94_09840</t>
  </si>
  <si>
    <t>ALS80309.1</t>
  </si>
  <si>
    <t>AUO94_09845</t>
  </si>
  <si>
    <t>ALS78939.1</t>
  </si>
  <si>
    <t>AUO94_09850</t>
  </si>
  <si>
    <t>ALS78940.1</t>
  </si>
  <si>
    <t>crossover junction endodeoxyribonuclease RuvA</t>
  </si>
  <si>
    <t>AUO94_09855</t>
  </si>
  <si>
    <t>ALS80310.1</t>
  </si>
  <si>
    <t>AUO94_09860</t>
  </si>
  <si>
    <t>ALS78941.1</t>
  </si>
  <si>
    <t>alanine--tRNA ligase</t>
  </si>
  <si>
    <t>AUO94_09865</t>
  </si>
  <si>
    <t>ALS78942.1</t>
  </si>
  <si>
    <t>AUO94_09870</t>
  </si>
  <si>
    <t>ALS78943.1</t>
  </si>
  <si>
    <t>AUO94_09875</t>
  </si>
  <si>
    <t>ALS78944.1</t>
  </si>
  <si>
    <t>tRNA(5-methylaminomethyl-2-thiouridylate)-methyltransferase</t>
  </si>
  <si>
    <t>AUO94_09880</t>
  </si>
  <si>
    <t>ALS78945.1</t>
  </si>
  <si>
    <t>cysteine desulfurase NifS</t>
  </si>
  <si>
    <t>AUO94_09885</t>
  </si>
  <si>
    <t>ALS78946.1</t>
  </si>
  <si>
    <t>Rrf2 family transcriptional regulator</t>
  </si>
  <si>
    <t>AUO94_09890</t>
  </si>
  <si>
    <t>ALS78947.1</t>
  </si>
  <si>
    <t>recombinase RarA</t>
  </si>
  <si>
    <t>AUO94_09895</t>
  </si>
  <si>
    <t>ALS78948.1</t>
  </si>
  <si>
    <t>ncRNA</t>
  </si>
  <si>
    <t>AUO94_17035</t>
  </si>
  <si>
    <t>other</t>
  </si>
  <si>
    <t>6S RNA</t>
  </si>
  <si>
    <t>AUO94_09900</t>
  </si>
  <si>
    <t>ALS78949.1</t>
  </si>
  <si>
    <t>aspartate--tRNA ligase</t>
  </si>
  <si>
    <t>AUO94_09905</t>
  </si>
  <si>
    <t>ALS78950.1</t>
  </si>
  <si>
    <t>histidine--tRNA ligase</t>
  </si>
  <si>
    <t>AUO94_09910</t>
  </si>
  <si>
    <t>ALS78951.1</t>
  </si>
  <si>
    <t>N-acetylmuramoyl-L-alanine amidase</t>
  </si>
  <si>
    <t>AUO94_09915</t>
  </si>
  <si>
    <t>ALS78952.1</t>
  </si>
  <si>
    <t>D-tyrosyl-tRNA(Tyr) deacylase</t>
  </si>
  <si>
    <t>AUO94_09920</t>
  </si>
  <si>
    <t>ALS78953.1</t>
  </si>
  <si>
    <t>(p)ppGpp synthetase</t>
  </si>
  <si>
    <t>AUO94_09925</t>
  </si>
  <si>
    <t>ALS78954.1</t>
  </si>
  <si>
    <t>glutamine amidotransferase</t>
  </si>
  <si>
    <t>AUO94_09930</t>
  </si>
  <si>
    <t>ALS78955.1</t>
  </si>
  <si>
    <t>pectate lyase</t>
  </si>
  <si>
    <t>AUO94_09935</t>
  </si>
  <si>
    <t>ALS78956.1</t>
  </si>
  <si>
    <t>adenine phosphoribosyltransferase</t>
  </si>
  <si>
    <t>AUO94_09940</t>
  </si>
  <si>
    <t>ALS78957.1</t>
  </si>
  <si>
    <t>single-stranded-DNA-specific exonuclease RecJ</t>
  </si>
  <si>
    <t>AUO94_09945</t>
  </si>
  <si>
    <t>ALS78958.1</t>
  </si>
  <si>
    <t>AUO94_09950</t>
  </si>
  <si>
    <t>ALS78959.1</t>
  </si>
  <si>
    <t>single-stranded DNA-binding protein</t>
  </si>
  <si>
    <t>AUO94_09955</t>
  </si>
  <si>
    <t>ALS78960.1</t>
  </si>
  <si>
    <t>AUO94_09960</t>
  </si>
  <si>
    <t>ALS78961.1</t>
  </si>
  <si>
    <t>preprotein translocase subunit SecD</t>
  </si>
  <si>
    <t>AUO94_09965</t>
  </si>
  <si>
    <t>ALS78962.1</t>
  </si>
  <si>
    <t>AUO94_09970</t>
  </si>
  <si>
    <t>ALS78963.1</t>
  </si>
  <si>
    <t>preprotein translocase subunit YajC</t>
  </si>
  <si>
    <t>AUO94_09975</t>
  </si>
  <si>
    <t>ALS78964.1</t>
  </si>
  <si>
    <t>queuine tRNA-ribosyltransferase</t>
  </si>
  <si>
    <t>AUO94_09980</t>
  </si>
  <si>
    <t>ALS78965.1</t>
  </si>
  <si>
    <t>S-adenosylmethionine:tRNA ribosyltransferase-isomerase</t>
  </si>
  <si>
    <t>AUO94_09985</t>
  </si>
  <si>
    <t>ALS78966.1</t>
  </si>
  <si>
    <t>ATP-dependent DNA helicase RuvB</t>
  </si>
  <si>
    <t>AUO94_09990</t>
  </si>
  <si>
    <t>ALS78967.1</t>
  </si>
  <si>
    <t>Holliday junction ATP-dependent DNA helicase RuvA</t>
  </si>
  <si>
    <t>AUO94_09995</t>
  </si>
  <si>
    <t>ALS78968.1</t>
  </si>
  <si>
    <t>AUO94_10000</t>
  </si>
  <si>
    <t>ALS78969.1</t>
  </si>
  <si>
    <t>prephenate dehydratase</t>
  </si>
  <si>
    <t>AUO94_10005</t>
  </si>
  <si>
    <t>ALS78970.1</t>
  </si>
  <si>
    <t>ACT domain-containing protein</t>
  </si>
  <si>
    <t>AUO94_10010</t>
  </si>
  <si>
    <t>ALS78971.1</t>
  </si>
  <si>
    <t>GTPase Obg</t>
  </si>
  <si>
    <t>AUO94_10015</t>
  </si>
  <si>
    <t>ALS78972.1</t>
  </si>
  <si>
    <t>sporulation protein</t>
  </si>
  <si>
    <t>AUO94_10020</t>
  </si>
  <si>
    <t>ALS78973.1</t>
  </si>
  <si>
    <t>50S ribosomal protein L27</t>
  </si>
  <si>
    <t>AUO94_10025</t>
  </si>
  <si>
    <t>ALS78974.1</t>
  </si>
  <si>
    <t>AUO94_10030</t>
  </si>
  <si>
    <t>ALS78975.1</t>
  </si>
  <si>
    <t>50S ribosomal protein L21</t>
  </si>
  <si>
    <t>AUO94_10035</t>
  </si>
  <si>
    <t>ALS78976.1</t>
  </si>
  <si>
    <t>AUO94_10040</t>
  </si>
  <si>
    <t>ALS78977.1</t>
  </si>
  <si>
    <t>septum site-determining protein MinD</t>
  </si>
  <si>
    <t>AUO94_10045</t>
  </si>
  <si>
    <t>ALS78978.1</t>
  </si>
  <si>
    <t>septum site-determining protein MinC</t>
  </si>
  <si>
    <t>AUO94_10050</t>
  </si>
  <si>
    <t>ALS78979.1</t>
  </si>
  <si>
    <t>rod shape-determining protein MreD</t>
  </si>
  <si>
    <t>AUO94_10055</t>
  </si>
  <si>
    <t>ALS78980.1</t>
  </si>
  <si>
    <t>rod shape-determining protein MreC</t>
  </si>
  <si>
    <t>AUO94_10060</t>
  </si>
  <si>
    <t>ALS78981.1</t>
  </si>
  <si>
    <t>rod shape-determining protein MreB</t>
  </si>
  <si>
    <t>AUO94_10065</t>
  </si>
  <si>
    <t>ALS78982.1</t>
  </si>
  <si>
    <t>AUO94_10070</t>
  </si>
  <si>
    <t>ALS80311.1</t>
  </si>
  <si>
    <t>septum formation inhibitor Maf</t>
  </si>
  <si>
    <t>AUO94_10075</t>
  </si>
  <si>
    <t>ALS78983.1</t>
  </si>
  <si>
    <t>prepilin peptidase</t>
  </si>
  <si>
    <t>AUO94_10080</t>
  </si>
  <si>
    <t>ALS78984.1</t>
  </si>
  <si>
    <t>pilus assembly protein PilO</t>
  </si>
  <si>
    <t>AUO94_10085</t>
  </si>
  <si>
    <t>ALS78985.1</t>
  </si>
  <si>
    <t>fimbrial assembly protein</t>
  </si>
  <si>
    <t>AUO94_10090</t>
  </si>
  <si>
    <t>ALS78986.1</t>
  </si>
  <si>
    <t>pilus assembly protein PilM</t>
  </si>
  <si>
    <t>AUO94_10095</t>
  </si>
  <si>
    <t>ALS78987.1</t>
  </si>
  <si>
    <t>pilus assembly protein PilA</t>
  </si>
  <si>
    <t>AUO94_10100</t>
  </si>
  <si>
    <t>ALS78988.1</t>
  </si>
  <si>
    <t>type II secretion system protein F</t>
  </si>
  <si>
    <t>AUO94_10105</t>
  </si>
  <si>
    <t>ALS78989.1</t>
  </si>
  <si>
    <t>type IV pili twitching motility protein PilT</t>
  </si>
  <si>
    <t>AUO94_10110</t>
  </si>
  <si>
    <t>ALS78990.1</t>
  </si>
  <si>
    <t>type II secretion system protein GspE</t>
  </si>
  <si>
    <t>AUO94_10115</t>
  </si>
  <si>
    <t>ALS78991.1</t>
  </si>
  <si>
    <t>AUO94_10120</t>
  </si>
  <si>
    <t>ALS78992.1</t>
  </si>
  <si>
    <t>AUO94_10125</t>
  </si>
  <si>
    <t>ALS78993.1</t>
  </si>
  <si>
    <t>AUO94_10130</t>
  </si>
  <si>
    <t>ALS78994.1</t>
  </si>
  <si>
    <t>AUO94_10135</t>
  </si>
  <si>
    <t>ALS78995.1</t>
  </si>
  <si>
    <t>AUO94_10140</t>
  </si>
  <si>
    <t>ALS78996.1</t>
  </si>
  <si>
    <t>AUO94_10145</t>
  </si>
  <si>
    <t>ALS78997.1</t>
  </si>
  <si>
    <t>bifunctional folylpolyglutamate synthase/dihydrofolate synthase</t>
  </si>
  <si>
    <t>AUO94_10150</t>
  </si>
  <si>
    <t>ALS78998.1</t>
  </si>
  <si>
    <t>alpha-L-glutamate ligase</t>
  </si>
  <si>
    <t>AUO94_10155</t>
  </si>
  <si>
    <t>ALS78999.1</t>
  </si>
  <si>
    <t>AUO94_10160</t>
  </si>
  <si>
    <t>ALS79000.1</t>
  </si>
  <si>
    <t>valine--tRNA ligase</t>
  </si>
  <si>
    <t>AUO94_10165</t>
  </si>
  <si>
    <t>ALS79001.1</t>
  </si>
  <si>
    <t>glutamate-1-semialdehyde aminotransferase</t>
  </si>
  <si>
    <t>AUO94_10170</t>
  </si>
  <si>
    <t>ALS79002.1</t>
  </si>
  <si>
    <t>delta-aminolevulinic acid dehydratase</t>
  </si>
  <si>
    <t>AUO94_10175</t>
  </si>
  <si>
    <t>ALS79003.1</t>
  </si>
  <si>
    <t>uroporphyrinogen-III synthase</t>
  </si>
  <si>
    <t>AUO94_10180</t>
  </si>
  <si>
    <t>ALS79004.1</t>
  </si>
  <si>
    <t>porphobilinogen deaminase</t>
  </si>
  <si>
    <t>AUO94_10185</t>
  </si>
  <si>
    <t>ALS79005.1</t>
  </si>
  <si>
    <t>cytochrome C assembly protein</t>
  </si>
  <si>
    <t>AUO94_10190</t>
  </si>
  <si>
    <t>ALS79006.1</t>
  </si>
  <si>
    <t>glutamyl-tRNA reductase</t>
  </si>
  <si>
    <t>AUO94_10195</t>
  </si>
  <si>
    <t>ALS79007.1</t>
  </si>
  <si>
    <t>GTP-binding protein</t>
  </si>
  <si>
    <t>AUO94_10200</t>
  </si>
  <si>
    <t>ALS79008.1</t>
  </si>
  <si>
    <t>peptidase</t>
  </si>
  <si>
    <t>AUO94_10205</t>
  </si>
  <si>
    <t>ALS79009.1</t>
  </si>
  <si>
    <t>AUO94_10210</t>
  </si>
  <si>
    <t>ALS79010.1</t>
  </si>
  <si>
    <t>ATP-dependent Clp protease ATP-binding subunit ClpX</t>
  </si>
  <si>
    <t>AUO94_10215</t>
  </si>
  <si>
    <t>ALS79011.1</t>
  </si>
  <si>
    <t>trigger factor</t>
  </si>
  <si>
    <t>AUO94_10220</t>
  </si>
  <si>
    <t>ALS80312.1</t>
  </si>
  <si>
    <t>AUO94_10225</t>
  </si>
  <si>
    <t>ALS79012.1</t>
  </si>
  <si>
    <t>AUO94_10230</t>
  </si>
  <si>
    <t>ALS79013.1</t>
  </si>
  <si>
    <t>tRNA</t>
  </si>
  <si>
    <t>AUO94_10235</t>
  </si>
  <si>
    <t>tRNA-Arg</t>
  </si>
  <si>
    <t>anticodon=TCT</t>
  </si>
  <si>
    <t>AUO94_10240</t>
  </si>
  <si>
    <t>ALS79014.1</t>
  </si>
  <si>
    <t>non-canonical purine NTP pyrophosphatase</t>
  </si>
  <si>
    <t>AUO94_10245</t>
  </si>
  <si>
    <t>ALS79015.1</t>
  </si>
  <si>
    <t>ribonuclease PH</t>
  </si>
  <si>
    <t>AUO94_10250</t>
  </si>
  <si>
    <t>ALS79016.1</t>
  </si>
  <si>
    <t>glutamate racemase</t>
  </si>
  <si>
    <t>AUO94_10255</t>
  </si>
  <si>
    <t>ALS79017.1</t>
  </si>
  <si>
    <t>MarR family transcriptional regulator</t>
  </si>
  <si>
    <t>AUO94_10260</t>
  </si>
  <si>
    <t>ALS79018.1</t>
  </si>
  <si>
    <t>thioesterase</t>
  </si>
  <si>
    <t>AUO94_10265</t>
  </si>
  <si>
    <t>ALS79019.1</t>
  </si>
  <si>
    <t>succinate dehydrogenase</t>
  </si>
  <si>
    <t>AUO94_10270</t>
  </si>
  <si>
    <t>ALS79020.1</t>
  </si>
  <si>
    <t>AUO94_10275</t>
  </si>
  <si>
    <t>ALS79021.1</t>
  </si>
  <si>
    <t>AUO94_10280</t>
  </si>
  <si>
    <t>ALS79022.1</t>
  </si>
  <si>
    <t>aspartate kinase</t>
  </si>
  <si>
    <t>AUO94_10285</t>
  </si>
  <si>
    <t>ALS79023.1</t>
  </si>
  <si>
    <t>excinuclease ABC subunit C</t>
  </si>
  <si>
    <t>AUO94_10290</t>
  </si>
  <si>
    <t>ALS79024.1</t>
  </si>
  <si>
    <t>AUO94_10295</t>
  </si>
  <si>
    <t>ALS79025.1</t>
  </si>
  <si>
    <t>electron transfer flavoprotein subunit alpha</t>
  </si>
  <si>
    <t>AUO94_10300</t>
  </si>
  <si>
    <t>ALS79026.1</t>
  </si>
  <si>
    <t>electron transfer flavoprotein subunit beta</t>
  </si>
  <si>
    <t>AUO94_10305</t>
  </si>
  <si>
    <t>ALS79027.1</t>
  </si>
  <si>
    <t>enoyl-CoA hydratase</t>
  </si>
  <si>
    <t>AUO94_10310</t>
  </si>
  <si>
    <t>ALS79028.1</t>
  </si>
  <si>
    <t>AUO94_10315</t>
  </si>
  <si>
    <t>ALS79029.1</t>
  </si>
  <si>
    <t>long-chain fatty acid--CoA ligase</t>
  </si>
  <si>
    <t>AUO94_10320</t>
  </si>
  <si>
    <t>ALS79030.1</t>
  </si>
  <si>
    <t>AUO94_10325</t>
  </si>
  <si>
    <t>ALS79031.1</t>
  </si>
  <si>
    <t>recombination and DNA strand exchange inhibitor protein</t>
  </si>
  <si>
    <t>AUO94_10330</t>
  </si>
  <si>
    <t>ALS79032.1</t>
  </si>
  <si>
    <t>AUO94_10335</t>
  </si>
  <si>
    <t>ALS79033.1</t>
  </si>
  <si>
    <t>AUO94_10340</t>
  </si>
  <si>
    <t>ALS79034.1</t>
  </si>
  <si>
    <t>cell division protein ZapA</t>
  </si>
  <si>
    <t>AUO94_10345</t>
  </si>
  <si>
    <t>ALS79035.1</t>
  </si>
  <si>
    <t>ribonuclease HIII</t>
  </si>
  <si>
    <t>AUO94_10350</t>
  </si>
  <si>
    <t>ALS79036.1</t>
  </si>
  <si>
    <t>AUO94_10355</t>
  </si>
  <si>
    <t>ALS79037.1</t>
  </si>
  <si>
    <t>phenylalanine--tRNA ligase subunit beta</t>
  </si>
  <si>
    <t>AUO94_10360</t>
  </si>
  <si>
    <t>ALS79038.1</t>
  </si>
  <si>
    <t>phenylalanine--tRNA ligase subunit alpha</t>
  </si>
  <si>
    <t>AUO94_10365</t>
  </si>
  <si>
    <t>ALS79039.1</t>
  </si>
  <si>
    <t>AUO94_10370</t>
  </si>
  <si>
    <t>ALS79040.1</t>
  </si>
  <si>
    <t>DNA-binding protein</t>
  </si>
  <si>
    <t>AUO94_10375</t>
  </si>
  <si>
    <t>ALS79041.1</t>
  </si>
  <si>
    <t>AUO94_10380</t>
  </si>
  <si>
    <t>ALS79042.1</t>
  </si>
  <si>
    <t>XRE family transcriptional regulator</t>
  </si>
  <si>
    <t>AUO94_10385</t>
  </si>
  <si>
    <t>ALS79043.2</t>
  </si>
  <si>
    <t>AUO94_10390</t>
  </si>
  <si>
    <t>ALS79044.1</t>
  </si>
  <si>
    <t>nuclease</t>
  </si>
  <si>
    <t>AUO94_10395</t>
  </si>
  <si>
    <t>ALS79045.1</t>
  </si>
  <si>
    <t>peptidase M28</t>
  </si>
  <si>
    <t>AUO94_10400</t>
  </si>
  <si>
    <t>ALS79046.1</t>
  </si>
  <si>
    <t>dUTPase</t>
  </si>
  <si>
    <t>AUO94_10405</t>
  </si>
  <si>
    <t>ALS79047.1</t>
  </si>
  <si>
    <t>sigma-w pathway protein ysdB</t>
  </si>
  <si>
    <t>AUO94_10410</t>
  </si>
  <si>
    <t>ALS80313.1</t>
  </si>
  <si>
    <t>AUO94_10415</t>
  </si>
  <si>
    <t>ALS79048.1</t>
  </si>
  <si>
    <t>50S ribosomal protein L20</t>
  </si>
  <si>
    <t>AUO94_10420</t>
  </si>
  <si>
    <t>ALS79049.1</t>
  </si>
  <si>
    <t>50S ribosomal protein L35</t>
  </si>
  <si>
    <t>AUO94_10425</t>
  </si>
  <si>
    <t>ALS79050.1</t>
  </si>
  <si>
    <t>translation initiation factor IF-3</t>
  </si>
  <si>
    <t>AUO94_10430</t>
  </si>
  <si>
    <t>ALS79051.1</t>
  </si>
  <si>
    <t>threonine--tRNA ligase</t>
  </si>
  <si>
    <t>AUO94_10435</t>
  </si>
  <si>
    <t>ALS79052.1</t>
  </si>
  <si>
    <t>AUO94_10440</t>
  </si>
  <si>
    <t>ALS79053.1</t>
  </si>
  <si>
    <t>primosomal protein DnaI</t>
  </si>
  <si>
    <t>AUO94_10445</t>
  </si>
  <si>
    <t>ALS79054.1</t>
  </si>
  <si>
    <t>helicase DnaB</t>
  </si>
  <si>
    <t>AUO94_10450</t>
  </si>
  <si>
    <t>ALS79055.1</t>
  </si>
  <si>
    <t>transcriptional regulator NrdR</t>
  </si>
  <si>
    <t>AUO94_10455</t>
  </si>
  <si>
    <t>ALS79056.1</t>
  </si>
  <si>
    <t>S-adenosylmethionine decarboxylase proenzyme</t>
  </si>
  <si>
    <t>AUO94_10460</t>
  </si>
  <si>
    <t>ALS79057.1</t>
  </si>
  <si>
    <t>glyceraldehyde-3-phosphate dehydrogenase</t>
  </si>
  <si>
    <t>AUO94_10465</t>
  </si>
  <si>
    <t>ALS79058.1</t>
  </si>
  <si>
    <t>dephospho-CoA kinase</t>
  </si>
  <si>
    <t>AUO94_10470</t>
  </si>
  <si>
    <t>ALS79059.1</t>
  </si>
  <si>
    <t>formamidopyrimidine-DNA glycosylase</t>
  </si>
  <si>
    <t>AUO94_10475</t>
  </si>
  <si>
    <t>ALS79060.1</t>
  </si>
  <si>
    <t>DNA polymerase I</t>
  </si>
  <si>
    <t>AUO94_10480</t>
  </si>
  <si>
    <t>ALS79061.1</t>
  </si>
  <si>
    <t>protease modulator HflC</t>
  </si>
  <si>
    <t>AUO94_10485</t>
  </si>
  <si>
    <t>ALS80314.1</t>
  </si>
  <si>
    <t>phage tail protein</t>
  </si>
  <si>
    <t>AUO94_10490</t>
  </si>
  <si>
    <t>ALS79062.1</t>
  </si>
  <si>
    <t>carboxylate--amine ligase</t>
  </si>
  <si>
    <t>AUO94_10495</t>
  </si>
  <si>
    <t>ALS79063.1</t>
  </si>
  <si>
    <t>PAS domain-containing sensor histidine kinase</t>
  </si>
  <si>
    <t>AUO94_10500</t>
  </si>
  <si>
    <t>ALS79064.1</t>
  </si>
  <si>
    <t>two-component system response regulator</t>
  </si>
  <si>
    <t>AUO94_10505</t>
  </si>
  <si>
    <t>ALS79065.1</t>
  </si>
  <si>
    <t>AUO94_10510</t>
  </si>
  <si>
    <t>ALS79066.1</t>
  </si>
  <si>
    <t>malate dehydrogenase</t>
  </si>
  <si>
    <t>AUO94_10515</t>
  </si>
  <si>
    <t>ALS79067.1</t>
  </si>
  <si>
    <t>isocitrate dehydrogenase</t>
  </si>
  <si>
    <t>AUO94_10520</t>
  </si>
  <si>
    <t>ALS79068.1</t>
  </si>
  <si>
    <t>citrate synthase</t>
  </si>
  <si>
    <t>AUO94_10525</t>
  </si>
  <si>
    <t>ALS79069.1</t>
  </si>
  <si>
    <t>exclusion suppressor FxsA</t>
  </si>
  <si>
    <t>AUO94_10530</t>
  </si>
  <si>
    <t>ALS79070.1</t>
  </si>
  <si>
    <t>pyruvate kinase</t>
  </si>
  <si>
    <t>AUO94_10535</t>
  </si>
  <si>
    <t>ALS79071.1</t>
  </si>
  <si>
    <t>ATP-dependent 6-phosphofructokinase</t>
  </si>
  <si>
    <t>AUO94_10540</t>
  </si>
  <si>
    <t>ALS79072.1</t>
  </si>
  <si>
    <t>acetyl-CoA carboxylase subunit alpha</t>
  </si>
  <si>
    <t>AUO94_10545</t>
  </si>
  <si>
    <t>ALS79073.1</t>
  </si>
  <si>
    <t>acetyl-CoA carboxyl transferase</t>
  </si>
  <si>
    <t>AUO94_10550</t>
  </si>
  <si>
    <t>ALS80315.1</t>
  </si>
  <si>
    <t>GntR family transcriptional regulator</t>
  </si>
  <si>
    <t>AUO94_10555</t>
  </si>
  <si>
    <t>ALS79074.1</t>
  </si>
  <si>
    <t>DNA polymerase III subunit alpha</t>
  </si>
  <si>
    <t>AUO94_10560</t>
  </si>
  <si>
    <t>ALS79075.1</t>
  </si>
  <si>
    <t>oligoribonuclease</t>
  </si>
  <si>
    <t>AUO94_10565</t>
  </si>
  <si>
    <t>ALS79076.1</t>
  </si>
  <si>
    <t>AUO94_10570</t>
  </si>
  <si>
    <t>ALS80316.1</t>
  </si>
  <si>
    <t>AUO94_10575</t>
  </si>
  <si>
    <t>ALS79077.1</t>
  </si>
  <si>
    <t>metal-dependent hydrolase</t>
  </si>
  <si>
    <t>AUO94_10580</t>
  </si>
  <si>
    <t>ALS79078.1</t>
  </si>
  <si>
    <t>metallopeptidase</t>
  </si>
  <si>
    <t>AUO94_10585</t>
  </si>
  <si>
    <t>ALS79079.1</t>
  </si>
  <si>
    <t>universal stress protein UspA</t>
  </si>
  <si>
    <t>AUO94_10590</t>
  </si>
  <si>
    <t>ALS79080.1</t>
  </si>
  <si>
    <t>NADPH:quinone reductase</t>
  </si>
  <si>
    <t>AUO94_10595</t>
  </si>
  <si>
    <t>ALS79081.1</t>
  </si>
  <si>
    <t>7-cyano-7-deazaguanine synthase</t>
  </si>
  <si>
    <t>AUO94_10600</t>
  </si>
  <si>
    <t>6-carboxy-5,6,7,8-tetrahydropterin synthase</t>
  </si>
  <si>
    <t>AUO94_10605</t>
  </si>
  <si>
    <t>ALS79083.1</t>
  </si>
  <si>
    <t>7-carboxy-7-deazaguanine synthase</t>
  </si>
  <si>
    <t>AUO94_10610</t>
  </si>
  <si>
    <t>ALS79084.1</t>
  </si>
  <si>
    <t>alkylphosphonate utilization protein</t>
  </si>
  <si>
    <t>AUO94_10615</t>
  </si>
  <si>
    <t>ALS79085.1</t>
  </si>
  <si>
    <t>universal stress protein</t>
  </si>
  <si>
    <t>AUO94_10620</t>
  </si>
  <si>
    <t>ALS79086.1</t>
  </si>
  <si>
    <t>sodium:proton antiporter</t>
  </si>
  <si>
    <t>AUO94_10625</t>
  </si>
  <si>
    <t>ALS79087.1</t>
  </si>
  <si>
    <t>AUO94_10630</t>
  </si>
  <si>
    <t>ALS79088.1</t>
  </si>
  <si>
    <t>AUO94_10635</t>
  </si>
  <si>
    <t>ALS79089.1</t>
  </si>
  <si>
    <t>DNA methylase</t>
  </si>
  <si>
    <t>AUO94_10640</t>
  </si>
  <si>
    <t>ALS79090.1</t>
  </si>
  <si>
    <t>lipid hydroperoxide peroxidase</t>
  </si>
  <si>
    <t>AUO94_10645</t>
  </si>
  <si>
    <t>ALS79091.1</t>
  </si>
  <si>
    <t>RDD family protein</t>
  </si>
  <si>
    <t>AUO94_10650</t>
  </si>
  <si>
    <t>ALS79092.1</t>
  </si>
  <si>
    <t>signal peptide peptidase SppA</t>
  </si>
  <si>
    <t>AUO94_10655</t>
  </si>
  <si>
    <t>ALS79093.1</t>
  </si>
  <si>
    <t>AUO94_10660</t>
  </si>
  <si>
    <t>ALS79094.1</t>
  </si>
  <si>
    <t>acyl--CoA ligase</t>
  </si>
  <si>
    <t>AUO94_10665</t>
  </si>
  <si>
    <t>ALS79095.1</t>
  </si>
  <si>
    <t>thiamine biosynthesis protein ThiI</t>
  </si>
  <si>
    <t>AUO94_10670</t>
  </si>
  <si>
    <t>ALS79096.1</t>
  </si>
  <si>
    <t>aminotransferase class V</t>
  </si>
  <si>
    <t>AUO94_10675</t>
  </si>
  <si>
    <t>ALS79097.1</t>
  </si>
  <si>
    <t>selenide, water dikinase</t>
  </si>
  <si>
    <t>AUO94_10680</t>
  </si>
  <si>
    <t>ALS79098.1</t>
  </si>
  <si>
    <t>histidinol phosphatase</t>
  </si>
  <si>
    <t>AUO94_10685</t>
  </si>
  <si>
    <t>ALS79099.1</t>
  </si>
  <si>
    <t>GAF domain-containing protein</t>
  </si>
  <si>
    <t>AUO94_10690</t>
  </si>
  <si>
    <t>ALS79100.1</t>
  </si>
  <si>
    <t>methionine gamma-lyase</t>
  </si>
  <si>
    <t>AUO94_10695</t>
  </si>
  <si>
    <t>ALS79101.1</t>
  </si>
  <si>
    <t>30S ribosomal protein S4</t>
  </si>
  <si>
    <t>AUO94_10700</t>
  </si>
  <si>
    <t>ALS79102.1</t>
  </si>
  <si>
    <t>anti-anti-sigma factor</t>
  </si>
  <si>
    <t>AUO94_10705</t>
  </si>
  <si>
    <t>ALS79103.1</t>
  </si>
  <si>
    <t>AUO94_10710</t>
  </si>
  <si>
    <t>ALS79104.1</t>
  </si>
  <si>
    <t>tyrosine--tRNA ligase</t>
  </si>
  <si>
    <t>AUO94_10715</t>
  </si>
  <si>
    <t>ALS79105.1</t>
  </si>
  <si>
    <t>AUO94_10720</t>
  </si>
  <si>
    <t>ALS79106.1</t>
  </si>
  <si>
    <t>peptidoglycan glycosyltransferase</t>
  </si>
  <si>
    <t>AUO94_10725</t>
  </si>
  <si>
    <t>ALS79107.1</t>
  </si>
  <si>
    <t>acetyl-CoA synthetase</t>
  </si>
  <si>
    <t>AUO94_10730</t>
  </si>
  <si>
    <t>ALS79108.1</t>
  </si>
  <si>
    <t>acetoin dehydrogenase</t>
  </si>
  <si>
    <t>AUO94_10735</t>
  </si>
  <si>
    <t>ALS79109.1</t>
  </si>
  <si>
    <t>acetoin utilization protein AcuB</t>
  </si>
  <si>
    <t>AUO94_10740</t>
  </si>
  <si>
    <t>ALS79110.1</t>
  </si>
  <si>
    <t>histone deacetylase</t>
  </si>
  <si>
    <t>AUO94_10745</t>
  </si>
  <si>
    <t>ALS79111.1</t>
  </si>
  <si>
    <t>catabolite control protein A</t>
  </si>
  <si>
    <t>AUO94_10750</t>
  </si>
  <si>
    <t>ALS79112.1</t>
  </si>
  <si>
    <t>chorismate mutase</t>
  </si>
  <si>
    <t>AUO94_10755</t>
  </si>
  <si>
    <t>ALS79113.1</t>
  </si>
  <si>
    <t>AUO94_10760</t>
  </si>
  <si>
    <t>ALS79114.1</t>
  </si>
  <si>
    <t>general stress protein</t>
  </si>
  <si>
    <t>AUO94_10765</t>
  </si>
  <si>
    <t>ALS79115.1</t>
  </si>
  <si>
    <t>AUO94_10770</t>
  </si>
  <si>
    <t>ALS79116.1</t>
  </si>
  <si>
    <t>UDP-N-acetylmuramate--alanine ligase</t>
  </si>
  <si>
    <t>AUO94_10775</t>
  </si>
  <si>
    <t>ALS79117.1</t>
  </si>
  <si>
    <t>AUO94_10780</t>
  </si>
  <si>
    <t>ALS79118.1</t>
  </si>
  <si>
    <t>tRNA-binding protein</t>
  </si>
  <si>
    <t>AUO94_10785</t>
  </si>
  <si>
    <t>ALS79119.1</t>
  </si>
  <si>
    <t>AUO94_10790</t>
  </si>
  <si>
    <t>ALS79120.1</t>
  </si>
  <si>
    <t>AUO94_10795</t>
  </si>
  <si>
    <t>ALS79121.1</t>
  </si>
  <si>
    <t>AUO94_10800</t>
  </si>
  <si>
    <t>ALS79122.1</t>
  </si>
  <si>
    <t>NTPase</t>
  </si>
  <si>
    <t>AUO94_10805</t>
  </si>
  <si>
    <t>ALS79123.1</t>
  </si>
  <si>
    <t>AUO94_10810</t>
  </si>
  <si>
    <t>ALS79124.1</t>
  </si>
  <si>
    <t>peptidase M4</t>
  </si>
  <si>
    <t>AUO94_10815</t>
  </si>
  <si>
    <t>ALS79125.1</t>
  </si>
  <si>
    <t>AUO94_10820</t>
  </si>
  <si>
    <t>ALS79126.1</t>
  </si>
  <si>
    <t>tRNA (guanine-N7)-methyltransferase</t>
  </si>
  <si>
    <t>AUO94_10825</t>
  </si>
  <si>
    <t>ALS79127.1</t>
  </si>
  <si>
    <t>transcription regulator</t>
  </si>
  <si>
    <t>AUO94_10830</t>
  </si>
  <si>
    <t>AUO94_10835</t>
  </si>
  <si>
    <t>ALS79128.1</t>
  </si>
  <si>
    <t>D-alanine aminotransferase</t>
  </si>
  <si>
    <t>AUO94_10840</t>
  </si>
  <si>
    <t>ALS79129.1</t>
  </si>
  <si>
    <t>AUO94_10845</t>
  </si>
  <si>
    <t>ALS79130.1</t>
  </si>
  <si>
    <t>alkaline phosphatase</t>
  </si>
  <si>
    <t>AUO94_10850</t>
  </si>
  <si>
    <t>ALS79131.1</t>
  </si>
  <si>
    <t>16S rRNA pseudouridine(516) synthase</t>
  </si>
  <si>
    <t>AUO94_10855</t>
  </si>
  <si>
    <t>ALS79132.1</t>
  </si>
  <si>
    <t>cell division protein</t>
  </si>
  <si>
    <t>AUO94_10860</t>
  </si>
  <si>
    <t>ALS79133.1</t>
  </si>
  <si>
    <t>AUO94_10865</t>
  </si>
  <si>
    <t>ALS79134.1</t>
  </si>
  <si>
    <t>leucine--tRNA ligase</t>
  </si>
  <si>
    <t>AUO94_10870</t>
  </si>
  <si>
    <t>ALS79135.1</t>
  </si>
  <si>
    <t>succinyl-CoA--3-ketoacid-CoA transferase</t>
  </si>
  <si>
    <t>AUO94_10875</t>
  </si>
  <si>
    <t>ALS79136.1</t>
  </si>
  <si>
    <t>AUO94_10880</t>
  </si>
  <si>
    <t>ALS79137.1</t>
  </si>
  <si>
    <t>radical SAM protein</t>
  </si>
  <si>
    <t>AUO94_10885</t>
  </si>
  <si>
    <t>ALS79138.1</t>
  </si>
  <si>
    <t>AUO94_10890</t>
  </si>
  <si>
    <t>ALS79139.1</t>
  </si>
  <si>
    <t>AUO94_10895</t>
  </si>
  <si>
    <t>ALS79140.1</t>
  </si>
  <si>
    <t>peroxiredoxin</t>
  </si>
  <si>
    <t>AUO94_10900</t>
  </si>
  <si>
    <t>ALS79141.1</t>
  </si>
  <si>
    <t>haloacid dehalogenase</t>
  </si>
  <si>
    <t>AUO94_10905</t>
  </si>
  <si>
    <t>ALS80317.1</t>
  </si>
  <si>
    <t>AUO94_10910</t>
  </si>
  <si>
    <t>ALS79142.1</t>
  </si>
  <si>
    <t>methionine sulfoxide reductase A</t>
  </si>
  <si>
    <t>AUO94_10915</t>
  </si>
  <si>
    <t>ALS80318.1</t>
  </si>
  <si>
    <t>AUO94_10920</t>
  </si>
  <si>
    <t>ALS79143.1</t>
  </si>
  <si>
    <t>AUO94_10925</t>
  </si>
  <si>
    <t>ALS79144.1</t>
  </si>
  <si>
    <t>KNTase domain-containing protein</t>
  </si>
  <si>
    <t>AUO94_10930</t>
  </si>
  <si>
    <t>ALS79145.1</t>
  </si>
  <si>
    <t>AUO94_10935</t>
  </si>
  <si>
    <t>ALS79146.1</t>
  </si>
  <si>
    <t>AUO94_10940</t>
  </si>
  <si>
    <t>ALS79147.1</t>
  </si>
  <si>
    <t>addiction module toxin RelE</t>
  </si>
  <si>
    <t>AUO94_10945</t>
  </si>
  <si>
    <t>ALS79148.1</t>
  </si>
  <si>
    <t>AUO94_10950</t>
  </si>
  <si>
    <t>ALS79149.1</t>
  </si>
  <si>
    <t>AUO94_10955</t>
  </si>
  <si>
    <t>ALS79150.1</t>
  </si>
  <si>
    <t>AUO94_10960</t>
  </si>
  <si>
    <t>ALS79151.1</t>
  </si>
  <si>
    <t>AUO94_10965</t>
  </si>
  <si>
    <t>ALS79152.1</t>
  </si>
  <si>
    <t>AUO94_10970</t>
  </si>
  <si>
    <t>ALS79153.1</t>
  </si>
  <si>
    <t>AUO94_10975</t>
  </si>
  <si>
    <t>ALS79154.1</t>
  </si>
  <si>
    <t>AUO94_10980</t>
  </si>
  <si>
    <t>ALS79155.1</t>
  </si>
  <si>
    <t>2-hydroxy-6-oxononatrienedioate hydrolase</t>
  </si>
  <si>
    <t>AUO94_10985</t>
  </si>
  <si>
    <t>ALS79156.1</t>
  </si>
  <si>
    <t>AUO94_10990</t>
  </si>
  <si>
    <t>ALS79157.1</t>
  </si>
  <si>
    <t>AUO94_10995</t>
  </si>
  <si>
    <t>ALS79158.1</t>
  </si>
  <si>
    <t>AUO94_11000</t>
  </si>
  <si>
    <t>ALS79159.1</t>
  </si>
  <si>
    <t>AUO94_11005</t>
  </si>
  <si>
    <t>ALS79160.1</t>
  </si>
  <si>
    <t>AUO94_11010</t>
  </si>
  <si>
    <t>ALS80319.1</t>
  </si>
  <si>
    <t>AUO94_11015</t>
  </si>
  <si>
    <t>ALS79161.1</t>
  </si>
  <si>
    <t>AUO94_11020</t>
  </si>
  <si>
    <t>ALS80320.1</t>
  </si>
  <si>
    <t>carboxypeptidase</t>
  </si>
  <si>
    <t>AUO94_11025</t>
  </si>
  <si>
    <t>ALS79162.1</t>
  </si>
  <si>
    <t>AUO94_11030</t>
  </si>
  <si>
    <t>ALS79163.1</t>
  </si>
  <si>
    <t>lysophospholipase</t>
  </si>
  <si>
    <t>AUO94_11035</t>
  </si>
  <si>
    <t>ALS79164.1</t>
  </si>
  <si>
    <t>gamma carbonic anhydrase family protein</t>
  </si>
  <si>
    <t>AUO94_11040</t>
  </si>
  <si>
    <t>ALS79165.1</t>
  </si>
  <si>
    <t>S-adenosylmethionine synthetase</t>
  </si>
  <si>
    <t>AUO94_11045</t>
  </si>
  <si>
    <t>ALS79166.1</t>
  </si>
  <si>
    <t>phosphoenolpyruvate carboxykinase</t>
  </si>
  <si>
    <t>AUO94_11050</t>
  </si>
  <si>
    <t>ALS79167.1</t>
  </si>
  <si>
    <t>AUO94_11055</t>
  </si>
  <si>
    <t>ALS79168.1</t>
  </si>
  <si>
    <t>nucleoside triphosphatase</t>
  </si>
  <si>
    <t>AUO94_11060</t>
  </si>
  <si>
    <t>ALS79169.1</t>
  </si>
  <si>
    <t>DNA starvation/stationary phase protection protein</t>
  </si>
  <si>
    <t>AUO94_11065</t>
  </si>
  <si>
    <t>ALS79170.1</t>
  </si>
  <si>
    <t>membrane protein insertion efficiency factor</t>
  </si>
  <si>
    <t>AUO94_11070</t>
  </si>
  <si>
    <t>ALS79171.1</t>
  </si>
  <si>
    <t>adhesin</t>
  </si>
  <si>
    <t>AUO94_11075</t>
  </si>
  <si>
    <t>ALS79172.1</t>
  </si>
  <si>
    <t>sulfurase</t>
  </si>
  <si>
    <t>AUO94_11080</t>
  </si>
  <si>
    <t>ALS79173.1</t>
  </si>
  <si>
    <t>AAA family ATPase</t>
  </si>
  <si>
    <t>AUO94_11085</t>
  </si>
  <si>
    <t>ALS79174.1</t>
  </si>
  <si>
    <t>o-succinylbenzoate synthase</t>
  </si>
  <si>
    <t>AUO94_11090</t>
  </si>
  <si>
    <t>ALS80321.2</t>
  </si>
  <si>
    <t>2-succinylbenzoate-CoA ligase</t>
  </si>
  <si>
    <t>AUO94_11095</t>
  </si>
  <si>
    <t>ALS79175.1</t>
  </si>
  <si>
    <t>1,4-dihydroxy-2-naphthoyl-CoA synthase</t>
  </si>
  <si>
    <t>AUO94_11100</t>
  </si>
  <si>
    <t>ALS79176.1</t>
  </si>
  <si>
    <t>2-succinyl-6-hydroxy-2,4-cyclohexadiene-1-carboxylate synthase</t>
  </si>
  <si>
    <t>AUO94_11105</t>
  </si>
  <si>
    <t>ALS79177.1</t>
  </si>
  <si>
    <t>2-succinyl-5-enolpyruvyl-6-hydroxy-3-cyclohexene-1-carboxylate synthase</t>
  </si>
  <si>
    <t>AUO94_11110</t>
  </si>
  <si>
    <t>ALS79178.1</t>
  </si>
  <si>
    <t>isochorismate synthase</t>
  </si>
  <si>
    <t>AUO94_11115</t>
  </si>
  <si>
    <t>ALS79179.1</t>
  </si>
  <si>
    <t>1,4-dihydroxy-2-naphthoate octaprenyltransferase</t>
  </si>
  <si>
    <t>AUO94_11120</t>
  </si>
  <si>
    <t>ALS79180.1</t>
  </si>
  <si>
    <t>AUO94_11125</t>
  </si>
  <si>
    <t>tRNA-Glu</t>
  </si>
  <si>
    <t>anticodon=TTC</t>
  </si>
  <si>
    <t>AUO94_11130</t>
  </si>
  <si>
    <t>tRNA-Ser</t>
  </si>
  <si>
    <t>anticodon=GCT</t>
  </si>
  <si>
    <t>AUO94_11135</t>
  </si>
  <si>
    <t>tRNA-Asn</t>
  </si>
  <si>
    <t>anticodon=GTT</t>
  </si>
  <si>
    <t>AUO94_11140</t>
  </si>
  <si>
    <t>tRNA-Ile</t>
  </si>
  <si>
    <t>anticodon=GAT</t>
  </si>
  <si>
    <t>AUO94_11145</t>
  </si>
  <si>
    <t>tRNA-Gly</t>
  </si>
  <si>
    <t>anticodon=TCC</t>
  </si>
  <si>
    <t>AUO94_11150</t>
  </si>
  <si>
    <t>tRNA-Phe</t>
  </si>
  <si>
    <t>anticodon=GAA</t>
  </si>
  <si>
    <t>AUO94_11155</t>
  </si>
  <si>
    <t>tRNA-Asp</t>
  </si>
  <si>
    <t>anticodon=GTC</t>
  </si>
  <si>
    <t>AUO94_11160</t>
  </si>
  <si>
    <t>tRNA-Met</t>
  </si>
  <si>
    <t>anticodon=CAT</t>
  </si>
  <si>
    <t>AUO94_11165</t>
  </si>
  <si>
    <t>anticodon=TGA</t>
  </si>
  <si>
    <t>AUO94_11170</t>
  </si>
  <si>
    <t>AUO94_11175</t>
  </si>
  <si>
    <t>AUO94_11180</t>
  </si>
  <si>
    <t>tRNA-Ala</t>
  </si>
  <si>
    <t>anticodon=TGC</t>
  </si>
  <si>
    <t>AUO94_11185</t>
  </si>
  <si>
    <t>tRNA-Pro</t>
  </si>
  <si>
    <t>anticodon=TGG</t>
  </si>
  <si>
    <t>AUO94_11190</t>
  </si>
  <si>
    <t>anticodon=ACG</t>
  </si>
  <si>
    <t>AUO94_11195</t>
  </si>
  <si>
    <t>tRNA-Leu</t>
  </si>
  <si>
    <t>anticodon=TAA</t>
  </si>
  <si>
    <t>AUO94_11200</t>
  </si>
  <si>
    <t>anticodon=GCC</t>
  </si>
  <si>
    <t>AUO94_11205</t>
  </si>
  <si>
    <t>anticodon=TAG</t>
  </si>
  <si>
    <t>AUO94_11210</t>
  </si>
  <si>
    <t>tRNA-Lys</t>
  </si>
  <si>
    <t>anticodon=TTT</t>
  </si>
  <si>
    <t>AUO94_11215</t>
  </si>
  <si>
    <t>tRNA-Thr</t>
  </si>
  <si>
    <t>anticodon=TGT</t>
  </si>
  <si>
    <t>AUO94_11220</t>
  </si>
  <si>
    <t>tRNA-Val</t>
  </si>
  <si>
    <t>anticodon=TAC</t>
  </si>
  <si>
    <t>rRNA</t>
  </si>
  <si>
    <t>AUO94_11225</t>
  </si>
  <si>
    <t>5S ribosomal RNA</t>
  </si>
  <si>
    <t>AUO94_11230</t>
  </si>
  <si>
    <t>23S ribosomal RNA</t>
  </si>
  <si>
    <t>AUO94_11235</t>
  </si>
  <si>
    <t>16S ribosomal RNA</t>
  </si>
  <si>
    <t>AUO94_11240</t>
  </si>
  <si>
    <t>ALS79181.1</t>
  </si>
  <si>
    <t>AUO94_11245</t>
  </si>
  <si>
    <t>ALS79182.1</t>
  </si>
  <si>
    <t>protein sapB</t>
  </si>
  <si>
    <t>AUO94_11250</t>
  </si>
  <si>
    <t>ALS79183.1</t>
  </si>
  <si>
    <t>cation diffusion facilitator family transporter</t>
  </si>
  <si>
    <t>AUO94_11255</t>
  </si>
  <si>
    <t>ALS79184.1</t>
  </si>
  <si>
    <t>butanol dehydrogenase</t>
  </si>
  <si>
    <t>AUO94_11260</t>
  </si>
  <si>
    <t>ALS79185.1</t>
  </si>
  <si>
    <t>glutamate dehydrogenase</t>
  </si>
  <si>
    <t>AUO94_11265</t>
  </si>
  <si>
    <t>ALS79186.1</t>
  </si>
  <si>
    <t>ornithine--oxo-acid aminotransferase</t>
  </si>
  <si>
    <t>AUO94_11270</t>
  </si>
  <si>
    <t>ALS79187.1</t>
  </si>
  <si>
    <t>1-pyrroline-5-carboxylate dehydrogenase</t>
  </si>
  <si>
    <t>AUO94_11275</t>
  </si>
  <si>
    <t>ALS79188.1</t>
  </si>
  <si>
    <t>AUO94_11280</t>
  </si>
  <si>
    <t>ALS79189.1</t>
  </si>
  <si>
    <t>RNA-binding protein S1</t>
  </si>
  <si>
    <t>AUO94_11285</t>
  </si>
  <si>
    <t>ALS79190.1</t>
  </si>
  <si>
    <t>AUO94_11290</t>
  </si>
  <si>
    <t>ALS79191.1</t>
  </si>
  <si>
    <t>AUO94_11295</t>
  </si>
  <si>
    <t>ALS79192.1</t>
  </si>
  <si>
    <t>AUO94_11300</t>
  </si>
  <si>
    <t>ALS79193.1</t>
  </si>
  <si>
    <t>AUO94_11305</t>
  </si>
  <si>
    <t>ALS79194.1</t>
  </si>
  <si>
    <t>peptidylprolyl isomerase</t>
  </si>
  <si>
    <t>AUO94_11310</t>
  </si>
  <si>
    <t>ALS79195.1</t>
  </si>
  <si>
    <t>AUO94_11315</t>
  </si>
  <si>
    <t>ALS79196.1</t>
  </si>
  <si>
    <t>cation:proton antiporter</t>
  </si>
  <si>
    <t>AUO94_11320</t>
  </si>
  <si>
    <t>ALS79197.1</t>
  </si>
  <si>
    <t>AUO94_11325</t>
  </si>
  <si>
    <t>ALS79198.1</t>
  </si>
  <si>
    <t>AUO94_11330</t>
  </si>
  <si>
    <t>AUO94_11335</t>
  </si>
  <si>
    <t>ALS79199.1</t>
  </si>
  <si>
    <t>AUO94_11340</t>
  </si>
  <si>
    <t>ALS79200.1</t>
  </si>
  <si>
    <t>AUO94_11345</t>
  </si>
  <si>
    <t>ALS79201.1</t>
  </si>
  <si>
    <t>AUO94_11350</t>
  </si>
  <si>
    <t>ALS79202.1</t>
  </si>
  <si>
    <t>aminopeptidase</t>
  </si>
  <si>
    <t>AUO94_11355</t>
  </si>
  <si>
    <t>ALS79203.1</t>
  </si>
  <si>
    <t>AUO94_11360</t>
  </si>
  <si>
    <t>ALS79204.1</t>
  </si>
  <si>
    <t>AUO94_11365</t>
  </si>
  <si>
    <t>ALS79205.1</t>
  </si>
  <si>
    <t>AUO94_11370</t>
  </si>
  <si>
    <t>ALS80322.1</t>
  </si>
  <si>
    <t>NADH dehydrogenase</t>
  </si>
  <si>
    <t>AUO94_11375</t>
  </si>
  <si>
    <t>ALS79206.1</t>
  </si>
  <si>
    <t>AUO94_11380</t>
  </si>
  <si>
    <t>ALS79207.1</t>
  </si>
  <si>
    <t>AUO94_11385</t>
  </si>
  <si>
    <t>ALS79208.1</t>
  </si>
  <si>
    <t>disulfide oxidoreductase</t>
  </si>
  <si>
    <t>AUO94_11390</t>
  </si>
  <si>
    <t>ALS79209.1</t>
  </si>
  <si>
    <t>AUO94_11395</t>
  </si>
  <si>
    <t>ALS79210.1</t>
  </si>
  <si>
    <t>AUO94_11400</t>
  </si>
  <si>
    <t>ALS79211.1</t>
  </si>
  <si>
    <t>HAD family hydrolase</t>
  </si>
  <si>
    <t>AUO94_11405</t>
  </si>
  <si>
    <t>ALS79212.1</t>
  </si>
  <si>
    <t>AUO94_11410</t>
  </si>
  <si>
    <t>ALS80323.1</t>
  </si>
  <si>
    <t>AUO94_11415</t>
  </si>
  <si>
    <t>ALS79213.1</t>
  </si>
  <si>
    <t>lipoyl synthase</t>
  </si>
  <si>
    <t>AUO94_11420</t>
  </si>
  <si>
    <t>ALS79214.1</t>
  </si>
  <si>
    <t>AUO94_11425</t>
  </si>
  <si>
    <t>ALS79215.1</t>
  </si>
  <si>
    <t>AUO94_11430</t>
  </si>
  <si>
    <t>ALS79216.1</t>
  </si>
  <si>
    <t>bifunctional metallophosphatase/5'-nucleotidase</t>
  </si>
  <si>
    <t>AUO94_11435</t>
  </si>
  <si>
    <t>ALS79217.1</t>
  </si>
  <si>
    <t>AUO94_11440</t>
  </si>
  <si>
    <t>ALS79218.1</t>
  </si>
  <si>
    <t>AUO94_11445</t>
  </si>
  <si>
    <t>ALS79219.1</t>
  </si>
  <si>
    <t>Fe-S cluster assembly protein SufB</t>
  </si>
  <si>
    <t>AUO94_11450</t>
  </si>
  <si>
    <t>ALS79220.1</t>
  </si>
  <si>
    <t>iron-sulfur cluster assembly scaffold protein NifU</t>
  </si>
  <si>
    <t>AUO94_11455</t>
  </si>
  <si>
    <t>ALS79221.1</t>
  </si>
  <si>
    <t>cysteine desulfurase</t>
  </si>
  <si>
    <t>AUO94_11460</t>
  </si>
  <si>
    <t>ALS79222.1</t>
  </si>
  <si>
    <t>Fe-S cluster assembly protein SufD</t>
  </si>
  <si>
    <t>AUO94_11465</t>
  </si>
  <si>
    <t>ALS79223.1</t>
  </si>
  <si>
    <t>Fe-S cluster assembly ATPase SufC</t>
  </si>
  <si>
    <t>AUO94_11470</t>
  </si>
  <si>
    <t>ALS79224.1</t>
  </si>
  <si>
    <t>AUO94_11475</t>
  </si>
  <si>
    <t>ALS79225.1</t>
  </si>
  <si>
    <t>AUO94_11480</t>
  </si>
  <si>
    <t>ALS79226.1</t>
  </si>
  <si>
    <t>methionine ABC transporter substrate-binding protein</t>
  </si>
  <si>
    <t>AUO94_11485</t>
  </si>
  <si>
    <t>ALS79227.1</t>
  </si>
  <si>
    <t>methionine ABC transporter permease</t>
  </si>
  <si>
    <t>AUO94_11490</t>
  </si>
  <si>
    <t>ALS79228.1</t>
  </si>
  <si>
    <t>methionine ABC transporter ATP-binding protein</t>
  </si>
  <si>
    <t>AUO94_11495</t>
  </si>
  <si>
    <t>ALS79229.1</t>
  </si>
  <si>
    <t>AUO94_11500</t>
  </si>
  <si>
    <t>ALS79230.1</t>
  </si>
  <si>
    <t>AUO94_11505</t>
  </si>
  <si>
    <t>ALS79231.1</t>
  </si>
  <si>
    <t>glycine cleavage system protein H</t>
  </si>
  <si>
    <t>AUO94_11510</t>
  </si>
  <si>
    <t>ALS80324.1</t>
  </si>
  <si>
    <t>AUO94_11515</t>
  </si>
  <si>
    <t>ALS79232.1</t>
  </si>
  <si>
    <t>AUO94_11520</t>
  </si>
  <si>
    <t>ALS79233.1</t>
  </si>
  <si>
    <t>acetyl-CoA acetyltransferase</t>
  </si>
  <si>
    <t>AUO94_11525</t>
  </si>
  <si>
    <t>ALS79234.1</t>
  </si>
  <si>
    <t>3-hydroxyacyl-CoA dehydrogenase</t>
  </si>
  <si>
    <t>AUO94_11530</t>
  </si>
  <si>
    <t>ALS79235.1</t>
  </si>
  <si>
    <t>thiol-disulfide isomerase</t>
  </si>
  <si>
    <t>AUO94_11535</t>
  </si>
  <si>
    <t>ALS79236.1</t>
  </si>
  <si>
    <t>histidine kinase</t>
  </si>
  <si>
    <t>AUO94_11540</t>
  </si>
  <si>
    <t>ALS79237.1</t>
  </si>
  <si>
    <t>AUO94_11545</t>
  </si>
  <si>
    <t>ALS79238.1</t>
  </si>
  <si>
    <t>5'-3' exonuclease</t>
  </si>
  <si>
    <t>AUO94_11550</t>
  </si>
  <si>
    <t>ALS79239.1</t>
  </si>
  <si>
    <t>glycine/betaine ABC transporter permease</t>
  </si>
  <si>
    <t>AUO94_11555</t>
  </si>
  <si>
    <t>ALS79240.1</t>
  </si>
  <si>
    <t>tmRNA</t>
  </si>
  <si>
    <t>AUO94_17040</t>
  </si>
  <si>
    <t>transfer-messenger RNA</t>
  </si>
  <si>
    <t>AUO94_11560</t>
  </si>
  <si>
    <t>ALS79241.1</t>
  </si>
  <si>
    <t>SsrA-binding protein</t>
  </si>
  <si>
    <t>AUO94_11565</t>
  </si>
  <si>
    <t>ALS80325.1</t>
  </si>
  <si>
    <t>ribonuclease R</t>
  </si>
  <si>
    <t>AUO94_11570</t>
  </si>
  <si>
    <t>ALS79242.1</t>
  </si>
  <si>
    <t>carboxylesterase</t>
  </si>
  <si>
    <t>AUO94_11575</t>
  </si>
  <si>
    <t>ALS79243.1</t>
  </si>
  <si>
    <t>preprotein translocase subunit SecG</t>
  </si>
  <si>
    <t>AUO94_11580</t>
  </si>
  <si>
    <t>ALS79244.1</t>
  </si>
  <si>
    <t>enolase</t>
  </si>
  <si>
    <t>AUO94_11585</t>
  </si>
  <si>
    <t>ALS79245.1</t>
  </si>
  <si>
    <t>2,3-bisphosphoglycerate-independent phosphoglycerate mutase</t>
  </si>
  <si>
    <t>AUO94_11590</t>
  </si>
  <si>
    <t>ALS79246.1</t>
  </si>
  <si>
    <t>triose-phosphate isomerase</t>
  </si>
  <si>
    <t>AUO94_11595</t>
  </si>
  <si>
    <t>ALS79247.1</t>
  </si>
  <si>
    <t>phosphoglycerate kinase</t>
  </si>
  <si>
    <t>AUO94_11600</t>
  </si>
  <si>
    <t>ALS79248.1</t>
  </si>
  <si>
    <t>AUO94_11605</t>
  </si>
  <si>
    <t>ALS79249.1</t>
  </si>
  <si>
    <t>AUO94_11610</t>
  </si>
  <si>
    <t>ALS79250.1</t>
  </si>
  <si>
    <t>AUO94_11615</t>
  </si>
  <si>
    <t>anticodon=CCG</t>
  </si>
  <si>
    <t>AUO94_11620</t>
  </si>
  <si>
    <t>ALS79251.1</t>
  </si>
  <si>
    <t>ATP-dependent Clp protease proteolytic subunit</t>
  </si>
  <si>
    <t>AUO94_11625</t>
  </si>
  <si>
    <t>ALS79252.1</t>
  </si>
  <si>
    <t>phosphocarrier protein Chr</t>
  </si>
  <si>
    <t>AUO94_11630</t>
  </si>
  <si>
    <t>ALS79253.1</t>
  </si>
  <si>
    <t>sporulation regulator WhiA</t>
  </si>
  <si>
    <t>AUO94_11635</t>
  </si>
  <si>
    <t>ALS79254.1</t>
  </si>
  <si>
    <t>AUO94_11640</t>
  </si>
  <si>
    <t>ALS79255.1</t>
  </si>
  <si>
    <t>RNase adaptor protein RapZ</t>
  </si>
  <si>
    <t>AUO94_11645</t>
  </si>
  <si>
    <t>ALS79256.1</t>
  </si>
  <si>
    <t>AUO94_11650</t>
  </si>
  <si>
    <t>ALS79257.1</t>
  </si>
  <si>
    <t>thioredoxin reductase</t>
  </si>
  <si>
    <t>AUO94_11655</t>
  </si>
  <si>
    <t>ALS79258.1</t>
  </si>
  <si>
    <t>AUO94_11660</t>
  </si>
  <si>
    <t>ALS79259.1</t>
  </si>
  <si>
    <t>bifunctional phosphoribosyl-AMP cyclohydrolase/phosphoribosyl-ATP pyrophosphatase</t>
  </si>
  <si>
    <t>AUO94_11665</t>
  </si>
  <si>
    <t>ALS79260.1</t>
  </si>
  <si>
    <t>imidazole glycerol phosphate synthase cyclase subunit</t>
  </si>
  <si>
    <t>AUO94_11670</t>
  </si>
  <si>
    <t>ALS79261.1</t>
  </si>
  <si>
    <t>1-(5-phosphoribosyl)-5-((5-phosphoribosylamino)methylideneamino)imidazole-4-carboxamide isomerase</t>
  </si>
  <si>
    <t>AUO94_11675</t>
  </si>
  <si>
    <t>ALS79262.1</t>
  </si>
  <si>
    <t>imidazole glycerol phosphate synthase subunit HisH</t>
  </si>
  <si>
    <t>AUO94_11680</t>
  </si>
  <si>
    <t>ALS80326.1</t>
  </si>
  <si>
    <t>imidazoleglycerol-phosphate dehydratase</t>
  </si>
  <si>
    <t>AUO94_11685</t>
  </si>
  <si>
    <t>ALS79263.1</t>
  </si>
  <si>
    <t>histidinol dehydrogenase</t>
  </si>
  <si>
    <t>AUO94_11690</t>
  </si>
  <si>
    <t>ALS79264.1</t>
  </si>
  <si>
    <t>ATP phosphoribosyltransferase</t>
  </si>
  <si>
    <t>AUO94_11695</t>
  </si>
  <si>
    <t>ALS79265.1</t>
  </si>
  <si>
    <t>ATP phosphoribosyltransferase regulatory subunit</t>
  </si>
  <si>
    <t>AUO94_11700</t>
  </si>
  <si>
    <t>ALS79266.1</t>
  </si>
  <si>
    <t>AUO94_11705</t>
  </si>
  <si>
    <t>ALS79267.1</t>
  </si>
  <si>
    <t>pyrophosphatase</t>
  </si>
  <si>
    <t>AUO94_11710</t>
  </si>
  <si>
    <t>ALS79268.1</t>
  </si>
  <si>
    <t>AUO94_11715</t>
  </si>
  <si>
    <t>ALS79269.1</t>
  </si>
  <si>
    <t>prolipoprotein diacylglyceryl transferase</t>
  </si>
  <si>
    <t>AUO94_11720</t>
  </si>
  <si>
    <t>ALS79270.1</t>
  </si>
  <si>
    <t>AUO94_11725</t>
  </si>
  <si>
    <t>ALS79271.1</t>
  </si>
  <si>
    <t>cell wall hydrolase</t>
  </si>
  <si>
    <t>AUO94_11730</t>
  </si>
  <si>
    <t>ALS79272.1</t>
  </si>
  <si>
    <t>elongation factor G</t>
  </si>
  <si>
    <t>AUO94_11735</t>
  </si>
  <si>
    <t>ALS79273.1</t>
  </si>
  <si>
    <t>AUO94_11740</t>
  </si>
  <si>
    <t>ALS79274.1</t>
  </si>
  <si>
    <t>AUO94_11745</t>
  </si>
  <si>
    <t>ALS79275.1</t>
  </si>
  <si>
    <t>ABC-ATPase UvrA</t>
  </si>
  <si>
    <t>AUO94_11750</t>
  </si>
  <si>
    <t>ALS79276.1</t>
  </si>
  <si>
    <t>excinuclease ABC subunit B</t>
  </si>
  <si>
    <t>AUO94_11755</t>
  </si>
  <si>
    <t>ALS79277.1</t>
  </si>
  <si>
    <t>IDEAL domain protein</t>
  </si>
  <si>
    <t>AUO94_11760</t>
  </si>
  <si>
    <t>ALS79278.1</t>
  </si>
  <si>
    <t>competence protein</t>
  </si>
  <si>
    <t>AUO94_11765</t>
  </si>
  <si>
    <t>ALS79279.1</t>
  </si>
  <si>
    <t>AUO94_11770</t>
  </si>
  <si>
    <t>ALS79280.1</t>
  </si>
  <si>
    <t>AUO94_11775</t>
  </si>
  <si>
    <t>ALS79281.1</t>
  </si>
  <si>
    <t>AUO94_11780</t>
  </si>
  <si>
    <t>ALS79282.1</t>
  </si>
  <si>
    <t>AUO94_11785</t>
  </si>
  <si>
    <t>ALS79283.1</t>
  </si>
  <si>
    <t>AUO94_11790</t>
  </si>
  <si>
    <t>ALS79284.1</t>
  </si>
  <si>
    <t>bacitracin ABC transporter ATP-binding protein</t>
  </si>
  <si>
    <t>AUO94_11795</t>
  </si>
  <si>
    <t>ALS79285.1</t>
  </si>
  <si>
    <t>AUO94_11800</t>
  </si>
  <si>
    <t>ALS79286.1</t>
  </si>
  <si>
    <t>AUO94_11805</t>
  </si>
  <si>
    <t>ALS79287.1</t>
  </si>
  <si>
    <t>lipoate--protein ligase</t>
  </si>
  <si>
    <t>AUO94_11810</t>
  </si>
  <si>
    <t>ALS79288.1</t>
  </si>
  <si>
    <t>AUO94_11815</t>
  </si>
  <si>
    <t>ALS79289.1</t>
  </si>
  <si>
    <t>protoporphyrinogen oxidase</t>
  </si>
  <si>
    <t>AUO94_11820</t>
  </si>
  <si>
    <t>ALS80327.1</t>
  </si>
  <si>
    <t>ferrochelatase</t>
  </si>
  <si>
    <t>AUO94_11825</t>
  </si>
  <si>
    <t>ALS79290.1</t>
  </si>
  <si>
    <t>uroporphyrinogen decarboxylase</t>
  </si>
  <si>
    <t>AUO94_11830</t>
  </si>
  <si>
    <t>ALS79291.1</t>
  </si>
  <si>
    <t>signal transduction protein TRAP</t>
  </si>
  <si>
    <t>AUO94_11835</t>
  </si>
  <si>
    <t>ALS79292.1</t>
  </si>
  <si>
    <t>cation transporter</t>
  </si>
  <si>
    <t>AUO94_11840</t>
  </si>
  <si>
    <t>ALS79293.1</t>
  </si>
  <si>
    <t>peptidase M20</t>
  </si>
  <si>
    <t>AUO94_11845</t>
  </si>
  <si>
    <t>ALS79294.1</t>
  </si>
  <si>
    <t>protein EcsB</t>
  </si>
  <si>
    <t>AUO94_11850</t>
  </si>
  <si>
    <t>ALS79295.1</t>
  </si>
  <si>
    <t>multidrug ABC transporter ATP-binding protein</t>
  </si>
  <si>
    <t>AUO94_11855</t>
  </si>
  <si>
    <t>ALS79296.1</t>
  </si>
  <si>
    <t>protein hit</t>
  </si>
  <si>
    <t>AUO94_11860</t>
  </si>
  <si>
    <t>ALS79297.1</t>
  </si>
  <si>
    <t>tryptophan transporter</t>
  </si>
  <si>
    <t>AUO94_11865</t>
  </si>
  <si>
    <t>ALS79298.1</t>
  </si>
  <si>
    <t>AUO94_11870</t>
  </si>
  <si>
    <t>ALS79299.1</t>
  </si>
  <si>
    <t>AUO94_11875</t>
  </si>
  <si>
    <t>ALS79300.1</t>
  </si>
  <si>
    <t>AUO94_11880</t>
  </si>
  <si>
    <t>ALS79301.1</t>
  </si>
  <si>
    <t>AUO94_11885</t>
  </si>
  <si>
    <t>ALS79302.1</t>
  </si>
  <si>
    <t>foldase</t>
  </si>
  <si>
    <t>AUO94_11890</t>
  </si>
  <si>
    <t>ALS79303.1</t>
  </si>
  <si>
    <t>3'-5' exonuclease</t>
  </si>
  <si>
    <t>AUO94_11895</t>
  </si>
  <si>
    <t>ALS79304.1</t>
  </si>
  <si>
    <t>AUO94_11900</t>
  </si>
  <si>
    <t>ALS79305.1</t>
  </si>
  <si>
    <t>DNA repair exonuclease YhaO</t>
  </si>
  <si>
    <t>AUO94_11905</t>
  </si>
  <si>
    <t>ALS79306.1</t>
  </si>
  <si>
    <t>AUO94_11910</t>
  </si>
  <si>
    <t>ALS79307.1</t>
  </si>
  <si>
    <t>AUO94_11915</t>
  </si>
  <si>
    <t>ALS80328.1</t>
  </si>
  <si>
    <t>AUO94_11920</t>
  </si>
  <si>
    <t>ALS79308.1</t>
  </si>
  <si>
    <t>AUO94_11925</t>
  </si>
  <si>
    <t>ALS79309.1</t>
  </si>
  <si>
    <t>AUO94_11930</t>
  </si>
  <si>
    <t>ALS79310.1</t>
  </si>
  <si>
    <t>ABC transporter ATP-binding protein</t>
  </si>
  <si>
    <t>AUO94_11935</t>
  </si>
  <si>
    <t>ALS79311.1</t>
  </si>
  <si>
    <t>AUO94_11940</t>
  </si>
  <si>
    <t>ALS79312.1</t>
  </si>
  <si>
    <t>AUO94_11945</t>
  </si>
  <si>
    <t>ALS79313.1</t>
  </si>
  <si>
    <t>AUO94_11950</t>
  </si>
  <si>
    <t>ALS79314.1</t>
  </si>
  <si>
    <t>kynurenine formamidase</t>
  </si>
  <si>
    <t>AUO94_11955</t>
  </si>
  <si>
    <t>ALS79315.1</t>
  </si>
  <si>
    <t>kynureninase</t>
  </si>
  <si>
    <t>AUO94_11960</t>
  </si>
  <si>
    <t>ChrA protein</t>
  </si>
  <si>
    <t>AUO94_11965</t>
  </si>
  <si>
    <t>ALS79316.1</t>
  </si>
  <si>
    <t>AUO94_11970</t>
  </si>
  <si>
    <t>ALS79317.1</t>
  </si>
  <si>
    <t>mechanosensitive ion channel protein MscS</t>
  </si>
  <si>
    <t>AUO94_11975</t>
  </si>
  <si>
    <t>ALS79318.1</t>
  </si>
  <si>
    <t>AUO94_11980</t>
  </si>
  <si>
    <t>ALS79319.1</t>
  </si>
  <si>
    <t>AUO94_11985</t>
  </si>
  <si>
    <t>ALS79320.1</t>
  </si>
  <si>
    <t>ribosome biogenesis GTPase RsgA</t>
  </si>
  <si>
    <t>AUO94_11990</t>
  </si>
  <si>
    <t>ALS79321.1</t>
  </si>
  <si>
    <t>LuxR family transcriptional regulator</t>
  </si>
  <si>
    <t>AUO94_11995</t>
  </si>
  <si>
    <t>ALS79322.1</t>
  </si>
  <si>
    <t>AUO94_12000</t>
  </si>
  <si>
    <t>ALS79323.1</t>
  </si>
  <si>
    <t>phosphoglucomutase</t>
  </si>
  <si>
    <t>AUO94_12005</t>
  </si>
  <si>
    <t>ALS79324.1</t>
  </si>
  <si>
    <t>carbon-nitrogen hydrolase</t>
  </si>
  <si>
    <t>AUO94_12010</t>
  </si>
  <si>
    <t>ALS79325.1</t>
  </si>
  <si>
    <t>disulfide bond formation protein DsbB</t>
  </si>
  <si>
    <t>AUO94_12015</t>
  </si>
  <si>
    <t>ALS79326.1</t>
  </si>
  <si>
    <t>AUO94_12020</t>
  </si>
  <si>
    <t>ALS79327.1</t>
  </si>
  <si>
    <t>RNA pseudouridine synthase</t>
  </si>
  <si>
    <t>AUO94_12025</t>
  </si>
  <si>
    <t>ALS79328.1</t>
  </si>
  <si>
    <t>glyoxal reductase</t>
  </si>
  <si>
    <t>AUO94_12030</t>
  </si>
  <si>
    <t>ALS79329.1</t>
  </si>
  <si>
    <t>guanine permease</t>
  </si>
  <si>
    <t>AUO94_12035</t>
  </si>
  <si>
    <t>ALS80329.1</t>
  </si>
  <si>
    <t>AUO94_12040</t>
  </si>
  <si>
    <t>ALS80330.1</t>
  </si>
  <si>
    <t>tRNA methyltransferase</t>
  </si>
  <si>
    <t>AUO94_12045</t>
  </si>
  <si>
    <t>ALS79330.1</t>
  </si>
  <si>
    <t>epoxyqueuosine reductase</t>
  </si>
  <si>
    <t>AUO94_12050</t>
  </si>
  <si>
    <t>ALS79331.1</t>
  </si>
  <si>
    <t>AUO94_12055</t>
  </si>
  <si>
    <t>ALS79332.1</t>
  </si>
  <si>
    <t>AUO94_12060</t>
  </si>
  <si>
    <t>ALS79333.1</t>
  </si>
  <si>
    <t>AUO94_12065</t>
  </si>
  <si>
    <t>ALS79334.1</t>
  </si>
  <si>
    <t>AUO94_12070</t>
  </si>
  <si>
    <t>ALS79335.1</t>
  </si>
  <si>
    <t>AUO94_12075</t>
  </si>
  <si>
    <t>ALS79336.1</t>
  </si>
  <si>
    <t>AUO94_12080</t>
  </si>
  <si>
    <t>ALS79337.1</t>
  </si>
  <si>
    <t>AUO94_12085</t>
  </si>
  <si>
    <t>anticodon=CAA</t>
  </si>
  <si>
    <t>AUO94_12090</t>
  </si>
  <si>
    <t>ALS79338.1</t>
  </si>
  <si>
    <t>inorganic phosphate transporter</t>
  </si>
  <si>
    <t>AUO94_12095</t>
  </si>
  <si>
    <t>ALS79339.1</t>
  </si>
  <si>
    <t>AUO94_12100</t>
  </si>
  <si>
    <t>AUO94_12105</t>
  </si>
  <si>
    <t>tRNA-Cys</t>
  </si>
  <si>
    <t>anticodon=GCA</t>
  </si>
  <si>
    <t>AUO94_12110</t>
  </si>
  <si>
    <t>AUO94_12115</t>
  </si>
  <si>
    <t>tRNA-Gln</t>
  </si>
  <si>
    <t>anticodon=TTG</t>
  </si>
  <si>
    <t>AUO94_12120</t>
  </si>
  <si>
    <t>tRNA-His</t>
  </si>
  <si>
    <t>anticodon=GTG</t>
  </si>
  <si>
    <t>AUO94_12125</t>
  </si>
  <si>
    <t>AUO94_12130</t>
  </si>
  <si>
    <t>tRNA-Trp</t>
  </si>
  <si>
    <t>anticodon=CCA</t>
  </si>
  <si>
    <t>AUO94_12135</t>
  </si>
  <si>
    <t>tRNA-Tyr</t>
  </si>
  <si>
    <t>anticodon=GTA</t>
  </si>
  <si>
    <t>AUO94_12140</t>
  </si>
  <si>
    <t>AUO94_12145</t>
  </si>
  <si>
    <t>AUO94_12150</t>
  </si>
  <si>
    <t>AUO94_12155</t>
  </si>
  <si>
    <t>AUO94_12160</t>
  </si>
  <si>
    <t>AUO94_12165</t>
  </si>
  <si>
    <t>AUO94_12170</t>
  </si>
  <si>
    <t>anticodon=GGA</t>
  </si>
  <si>
    <t>AUO94_12175</t>
  </si>
  <si>
    <t>AUO94_12180</t>
  </si>
  <si>
    <t>AUO94_12185</t>
  </si>
  <si>
    <t>AUO94_12190</t>
  </si>
  <si>
    <t>AUO94_12195</t>
  </si>
  <si>
    <t>AUO94_12200</t>
  </si>
  <si>
    <t>AUO94_12205</t>
  </si>
  <si>
    <t>ALS79340.1</t>
  </si>
  <si>
    <t>AUO94_12210</t>
  </si>
  <si>
    <t>ALS79341.1</t>
  </si>
  <si>
    <t>AUO94_12215</t>
  </si>
  <si>
    <t>ALS79342.1</t>
  </si>
  <si>
    <t>AUO94_12220</t>
  </si>
  <si>
    <t>ALS79343.1</t>
  </si>
  <si>
    <t>cob(I)yrinic acid a c-diamide adenosyltransferase</t>
  </si>
  <si>
    <t>AUO94_12225</t>
  </si>
  <si>
    <t>ALS79344.1</t>
  </si>
  <si>
    <t>3-phosphoglycerate dehydrogenase</t>
  </si>
  <si>
    <t>AUO94_12230</t>
  </si>
  <si>
    <t>ALS79345.1</t>
  </si>
  <si>
    <t>AUO94_12235</t>
  </si>
  <si>
    <t>ALS79346.1</t>
  </si>
  <si>
    <t>AUO94_12240</t>
  </si>
  <si>
    <t>ALS79347.1</t>
  </si>
  <si>
    <t>AUO94_12245</t>
  </si>
  <si>
    <t>ALS79348.1</t>
  </si>
  <si>
    <t>peptide ABC transporter permease</t>
  </si>
  <si>
    <t>AUO94_12250</t>
  </si>
  <si>
    <t>ALS79349.1</t>
  </si>
  <si>
    <t>AUO94_12255</t>
  </si>
  <si>
    <t>ALS79350.1</t>
  </si>
  <si>
    <t>peptide ABC transporter substrate-binding protein</t>
  </si>
  <si>
    <t>AUO94_12260</t>
  </si>
  <si>
    <t>ALS79351.1</t>
  </si>
  <si>
    <t>dipeptide/oligopeptide/nickel ABC transporter ATP-binding protein</t>
  </si>
  <si>
    <t>AUO94_12265</t>
  </si>
  <si>
    <t>ALS79352.1</t>
  </si>
  <si>
    <t>peptide ABC transporter ATP-binding protein</t>
  </si>
  <si>
    <t>AUO94_12270</t>
  </si>
  <si>
    <t>ALS79353.1</t>
  </si>
  <si>
    <t>AUO94_12275</t>
  </si>
  <si>
    <t>ALS79354.1</t>
  </si>
  <si>
    <t>AUO94_12280</t>
  </si>
  <si>
    <t>ALS79355.1</t>
  </si>
  <si>
    <t>enoyl-ACP reductase</t>
  </si>
  <si>
    <t>AUO94_12285</t>
  </si>
  <si>
    <t>ALS79356.1</t>
  </si>
  <si>
    <t>A/G-specific adenine glycosylase</t>
  </si>
  <si>
    <t>AUO94_12290</t>
  </si>
  <si>
    <t>ALS79357.1</t>
  </si>
  <si>
    <t>AUO94_12295</t>
  </si>
  <si>
    <t>ALS79358.1</t>
  </si>
  <si>
    <t>AUO94_12300</t>
  </si>
  <si>
    <t>ALS79359.1</t>
  </si>
  <si>
    <t>AUO94_12305</t>
  </si>
  <si>
    <t>ALS79360.1</t>
  </si>
  <si>
    <t>AUO94_12310</t>
  </si>
  <si>
    <t>ALS79361.1</t>
  </si>
  <si>
    <t>recombinase RecA</t>
  </si>
  <si>
    <t>AUO94_12315</t>
  </si>
  <si>
    <t>ALS79362.1</t>
  </si>
  <si>
    <t>epimerase</t>
  </si>
  <si>
    <t>AUO94_12320</t>
  </si>
  <si>
    <t>ALS79363.1</t>
  </si>
  <si>
    <t>AUO94_12325</t>
  </si>
  <si>
    <t>ALS79364.1</t>
  </si>
  <si>
    <t>AUO94_12330</t>
  </si>
  <si>
    <t>ALS79365.1</t>
  </si>
  <si>
    <t>osmotically inducible protein C</t>
  </si>
  <si>
    <t>AUO94_12335</t>
  </si>
  <si>
    <t>ALS79366.1</t>
  </si>
  <si>
    <t>AUO94_12340</t>
  </si>
  <si>
    <t>ALS79367.1</t>
  </si>
  <si>
    <t>AUO94_12345</t>
  </si>
  <si>
    <t>ALS80331.1</t>
  </si>
  <si>
    <t>ribonuclease</t>
  </si>
  <si>
    <t>AUO94_12350</t>
  </si>
  <si>
    <t>ALS79368.1</t>
  </si>
  <si>
    <t>AUO94_12355</t>
  </si>
  <si>
    <t>ALS79369.1</t>
  </si>
  <si>
    <t>AUO94_12360</t>
  </si>
  <si>
    <t>ALS79370.1</t>
  </si>
  <si>
    <t>AUO94_12365</t>
  </si>
  <si>
    <t>ALS79371.1</t>
  </si>
  <si>
    <t>methyltransferase type 12</t>
  </si>
  <si>
    <t>AUO94_12370</t>
  </si>
  <si>
    <t>ALS80332.1</t>
  </si>
  <si>
    <t>FAD-dependent oxidoreductase</t>
  </si>
  <si>
    <t>AUO94_12375</t>
  </si>
  <si>
    <t>ALS79372.1</t>
  </si>
  <si>
    <t>pseudouridine-5-phosphate glycosidase</t>
  </si>
  <si>
    <t>AUO94_12380</t>
  </si>
  <si>
    <t>ALS79373.1</t>
  </si>
  <si>
    <t>AUO94_12385</t>
  </si>
  <si>
    <t>ALS79374.1</t>
  </si>
  <si>
    <t>peptidase M29</t>
  </si>
  <si>
    <t>AUO94_12390</t>
  </si>
  <si>
    <t>ALS79375.1</t>
  </si>
  <si>
    <t>rod-share determining protein MreBH</t>
  </si>
  <si>
    <t>AUO94_12395</t>
  </si>
  <si>
    <t>ALS79376.1</t>
  </si>
  <si>
    <t>carbonic anhydrase</t>
  </si>
  <si>
    <t>AUO94_12400</t>
  </si>
  <si>
    <t>ALS79377.1</t>
  </si>
  <si>
    <t>AUO94_12405</t>
  </si>
  <si>
    <t>ALS79378.1</t>
  </si>
  <si>
    <t>alanine acetyltransferase</t>
  </si>
  <si>
    <t>AUO94_12410</t>
  </si>
  <si>
    <t>ALS79379.1</t>
  </si>
  <si>
    <t>oligoendopeptidase</t>
  </si>
  <si>
    <t>AUO94_12415</t>
  </si>
  <si>
    <t>ALS79380.1</t>
  </si>
  <si>
    <t>AUO94_12420</t>
  </si>
  <si>
    <t>ALS79381.1</t>
  </si>
  <si>
    <t>methionine aminopeptidase</t>
  </si>
  <si>
    <t>AUO94_12425</t>
  </si>
  <si>
    <t>ALS79382.1</t>
  </si>
  <si>
    <t>energy-coupled thiamine transporter ThiT</t>
  </si>
  <si>
    <t>AUO94_12430</t>
  </si>
  <si>
    <t>ALS79383.1</t>
  </si>
  <si>
    <t>succinyl-diaminopimelate desuccinylase</t>
  </si>
  <si>
    <t>AUO94_12435</t>
  </si>
  <si>
    <t>ALS79384.1</t>
  </si>
  <si>
    <t>AUO94_12440</t>
  </si>
  <si>
    <t>ALS79385.1</t>
  </si>
  <si>
    <t>AUO94_12445</t>
  </si>
  <si>
    <t>ALS79386.1</t>
  </si>
  <si>
    <t>RNA helicase</t>
  </si>
  <si>
    <t>AUO94_12450</t>
  </si>
  <si>
    <t>ALS79387.1</t>
  </si>
  <si>
    <t>AUO94_12455</t>
  </si>
  <si>
    <t>ALS79388.1</t>
  </si>
  <si>
    <t>AUO94_12460</t>
  </si>
  <si>
    <t>ALS79389.1</t>
  </si>
  <si>
    <t>AUO94_12465</t>
  </si>
  <si>
    <t>ALS79390.1</t>
  </si>
  <si>
    <t>cytochrome D ubiquinol oxidase subunit II</t>
  </si>
  <si>
    <t>AUO94_12470</t>
  </si>
  <si>
    <t>ALS79391.1</t>
  </si>
  <si>
    <t>cytochrome D ubiquinol oxidase subunit I</t>
  </si>
  <si>
    <t>AUO94_12475</t>
  </si>
  <si>
    <t>ALS79392.1</t>
  </si>
  <si>
    <t>AUO94_12480</t>
  </si>
  <si>
    <t>ALS79393.1</t>
  </si>
  <si>
    <t>lipid kinase</t>
  </si>
  <si>
    <t>AUO94_12485</t>
  </si>
  <si>
    <t>ALS79394.1</t>
  </si>
  <si>
    <t>AUO94_12490</t>
  </si>
  <si>
    <t>ALS79395.1</t>
  </si>
  <si>
    <t>glutamyl-tRNA amidotransferase</t>
  </si>
  <si>
    <t>AUO94_12495</t>
  </si>
  <si>
    <t>ALS79396.1</t>
  </si>
  <si>
    <t>aspartyl/glutamyl-tRNA amidotransferase subunit A</t>
  </si>
  <si>
    <t>AUO94_12500</t>
  </si>
  <si>
    <t>ALS79397.1</t>
  </si>
  <si>
    <t>AUO94_12505</t>
  </si>
  <si>
    <t>ALS79398.1</t>
  </si>
  <si>
    <t>AUO94_12510</t>
  </si>
  <si>
    <t>ALS79399.1</t>
  </si>
  <si>
    <t>DNA ligase (NAD(+)) LigA</t>
  </si>
  <si>
    <t>AUO94_12515</t>
  </si>
  <si>
    <t>ALS79400.1</t>
  </si>
  <si>
    <t>ATP-dependent DNA helicase PcrA</t>
  </si>
  <si>
    <t>AUO94_12520</t>
  </si>
  <si>
    <t>ALS79401.1</t>
  </si>
  <si>
    <t>geranylgeranylglyceryl/heptaprenylglyceryl phosphate synthase</t>
  </si>
  <si>
    <t>AUO94_12525</t>
  </si>
  <si>
    <t>ALS79402.1</t>
  </si>
  <si>
    <t>AUO94_12530</t>
  </si>
  <si>
    <t>ALS79403.1</t>
  </si>
  <si>
    <t>AUO94_12535</t>
  </si>
  <si>
    <t>ALS79404.1</t>
  </si>
  <si>
    <t>adenosine deaminase</t>
  </si>
  <si>
    <t>AUO94_12540</t>
  </si>
  <si>
    <t>ALS80333.1</t>
  </si>
  <si>
    <t>AUO94_12545</t>
  </si>
  <si>
    <t>ALS79405.1</t>
  </si>
  <si>
    <t>phosphoribosylamine--glycine ligase</t>
  </si>
  <si>
    <t>AUO94_12550</t>
  </si>
  <si>
    <t>ALS79406.1</t>
  </si>
  <si>
    <t>bifunctional phosphoribosylaminoimidazolecarboxamide formyltransferase/inosine monophosphate cyclohydrolase</t>
  </si>
  <si>
    <t>AUO94_12555</t>
  </si>
  <si>
    <t>ALS79407.1</t>
  </si>
  <si>
    <t>phosphoribosylglycinamide formyltransferase</t>
  </si>
  <si>
    <t>AUO94_12560</t>
  </si>
  <si>
    <t>ALS79408.1</t>
  </si>
  <si>
    <t>phosphoribosylaminoimidazole synthetase</t>
  </si>
  <si>
    <t>AUO94_12565</t>
  </si>
  <si>
    <t>ALS79409.1</t>
  </si>
  <si>
    <t>amidophosphoribosyltransferase</t>
  </si>
  <si>
    <t>AUO94_12570</t>
  </si>
  <si>
    <t>ALS79410.1</t>
  </si>
  <si>
    <t>phosphoribosylformylglycinamidine synthase</t>
  </si>
  <si>
    <t>AUO94_12575</t>
  </si>
  <si>
    <t>ALS79411.1</t>
  </si>
  <si>
    <t>AUO94_12580</t>
  </si>
  <si>
    <t>ALS79412.1</t>
  </si>
  <si>
    <t>AUO94_12585</t>
  </si>
  <si>
    <t>ALS79413.1</t>
  </si>
  <si>
    <t>phosphoribosylaminoimidazolesuccinocarboxamide synthase</t>
  </si>
  <si>
    <t>AUO94_12590</t>
  </si>
  <si>
    <t>ALS79414.1</t>
  </si>
  <si>
    <t>adenylosuccinate lyase</t>
  </si>
  <si>
    <t>AUO94_12595</t>
  </si>
  <si>
    <t>ALS79415.1</t>
  </si>
  <si>
    <t>5-(carboxyamino)imidazole ribonucleotide synthase</t>
  </si>
  <si>
    <t>AUO94_12600</t>
  </si>
  <si>
    <t>ALS79416.1</t>
  </si>
  <si>
    <t>N5-carboxyaminoimidazole ribonucleotide mutase</t>
  </si>
  <si>
    <t>AUO94_12605</t>
  </si>
  <si>
    <t>ALS79417.1</t>
  </si>
  <si>
    <t>AUO94_12610</t>
  </si>
  <si>
    <t>ALS80334.1</t>
  </si>
  <si>
    <t>AUO94_12615</t>
  </si>
  <si>
    <t>ALS79418.1</t>
  </si>
  <si>
    <t>AUO94_12620</t>
  </si>
  <si>
    <t>AUO94_12625</t>
  </si>
  <si>
    <t>AUO94_12630</t>
  </si>
  <si>
    <t>AUO94_12635</t>
  </si>
  <si>
    <t>ALS79419.1</t>
  </si>
  <si>
    <t>AUO94_12640</t>
  </si>
  <si>
    <t>ALS80335.1</t>
  </si>
  <si>
    <t>GMP synthetase</t>
  </si>
  <si>
    <t>AUO94_12645</t>
  </si>
  <si>
    <t>ALS79420.1</t>
  </si>
  <si>
    <t>transglutaminase</t>
  </si>
  <si>
    <t>AUO94_12650</t>
  </si>
  <si>
    <t>ALS79421.1</t>
  </si>
  <si>
    <t>AUO94_12655</t>
  </si>
  <si>
    <t>ALS79422.1</t>
  </si>
  <si>
    <t>AUO94_12660</t>
  </si>
  <si>
    <t>ALS79423.1</t>
  </si>
  <si>
    <t>NAD(+) synthetase</t>
  </si>
  <si>
    <t>AUO94_12665</t>
  </si>
  <si>
    <t>ALS79424.1</t>
  </si>
  <si>
    <t>nicotinate phosphoribosyltransferase</t>
  </si>
  <si>
    <t>AUO94_12670</t>
  </si>
  <si>
    <t>ALS79425.1</t>
  </si>
  <si>
    <t>aldehyde dehydrogenase</t>
  </si>
  <si>
    <t>AUO94_12675</t>
  </si>
  <si>
    <t>ALS79426.1</t>
  </si>
  <si>
    <t>AUO94_12680</t>
  </si>
  <si>
    <t>ALS79427.1</t>
  </si>
  <si>
    <t>tartrate dehydrogenase</t>
  </si>
  <si>
    <t>AUO94_12685</t>
  </si>
  <si>
    <t>ALS79428.1</t>
  </si>
  <si>
    <t>C4-dicarboxylate ABC transporter permease</t>
  </si>
  <si>
    <t>AUO94_12690</t>
  </si>
  <si>
    <t>ALS79429.1</t>
  </si>
  <si>
    <t>AUO94_12695</t>
  </si>
  <si>
    <t>ALS79430.1</t>
  </si>
  <si>
    <t>C4-dicarboxylate ABC transporter substrate-binding protein</t>
  </si>
  <si>
    <t>AUO94_12700</t>
  </si>
  <si>
    <t>ALS79431.1</t>
  </si>
  <si>
    <t>dihydroxy-acid dehydratase</t>
  </si>
  <si>
    <t>AUO94_12705</t>
  </si>
  <si>
    <t>ALS79432.1</t>
  </si>
  <si>
    <t>AUO94_12710</t>
  </si>
  <si>
    <t>ALS79433.1</t>
  </si>
  <si>
    <t>glucohydrolase</t>
  </si>
  <si>
    <t>AUO94_12715</t>
  </si>
  <si>
    <t>ALS79434.1</t>
  </si>
  <si>
    <t>AUO94_12720</t>
  </si>
  <si>
    <t>ALS79435.1</t>
  </si>
  <si>
    <t>glucose-6-phosphate isomerase</t>
  </si>
  <si>
    <t>AUO94_12725</t>
  </si>
  <si>
    <t>ALS79436.1</t>
  </si>
  <si>
    <t>BioY family transporter</t>
  </si>
  <si>
    <t>AUO94_12730</t>
  </si>
  <si>
    <t>ALS79437.1</t>
  </si>
  <si>
    <t>esterase</t>
  </si>
  <si>
    <t>AUO94_12735</t>
  </si>
  <si>
    <t>ALS79438.1</t>
  </si>
  <si>
    <t>AUO94_12740</t>
  </si>
  <si>
    <t>ALS79439.1</t>
  </si>
  <si>
    <t>AUO94_12745</t>
  </si>
  <si>
    <t>ALS79440.1</t>
  </si>
  <si>
    <t>2-dehydropantoate 2-reductase</t>
  </si>
  <si>
    <t>AUO94_12750</t>
  </si>
  <si>
    <t>ALS79441.1</t>
  </si>
  <si>
    <t>AUO94_12755</t>
  </si>
  <si>
    <t>ALS79442.1</t>
  </si>
  <si>
    <t>AUO94_12760</t>
  </si>
  <si>
    <t>ALS80336.1</t>
  </si>
  <si>
    <t>3-hydroxybutyrate dehydrogenase</t>
  </si>
  <si>
    <t>AUO94_12765</t>
  </si>
  <si>
    <t>ALS79443.1</t>
  </si>
  <si>
    <t>citrate transporter</t>
  </si>
  <si>
    <t>AUO94_12770</t>
  </si>
  <si>
    <t>ALS79444.1</t>
  </si>
  <si>
    <t>LysR family transcriptional regulator</t>
  </si>
  <si>
    <t>AUO94_12775</t>
  </si>
  <si>
    <t>ALS79445.1</t>
  </si>
  <si>
    <t>undecaprenyl-diphosphatase</t>
  </si>
  <si>
    <t>AUO94_12780</t>
  </si>
  <si>
    <t>ALS80337.1</t>
  </si>
  <si>
    <t>peptidase C60</t>
  </si>
  <si>
    <t>AUO94_12785</t>
  </si>
  <si>
    <t>ALS79446.1</t>
  </si>
  <si>
    <t>AUO94_12790</t>
  </si>
  <si>
    <t>ALS79447.1</t>
  </si>
  <si>
    <t>AUO94_12795</t>
  </si>
  <si>
    <t>ALS79448.1</t>
  </si>
  <si>
    <t>potassium transporter Trk</t>
  </si>
  <si>
    <t>AUO94_12800</t>
  </si>
  <si>
    <t>ALS79449.1</t>
  </si>
  <si>
    <t>phenazine biosynthesis protein PhzF</t>
  </si>
  <si>
    <t>AUO94_12805</t>
  </si>
  <si>
    <t>ALS80338.1</t>
  </si>
  <si>
    <t>AUO94_12810</t>
  </si>
  <si>
    <t>ALS79450.1</t>
  </si>
  <si>
    <t>thiosulfate sulfurtransferase</t>
  </si>
  <si>
    <t>AUO94_12815</t>
  </si>
  <si>
    <t>ALS79451.1</t>
  </si>
  <si>
    <t>cysteine synthase</t>
  </si>
  <si>
    <t>AUO94_12820</t>
  </si>
  <si>
    <t>ALS79452.1</t>
  </si>
  <si>
    <t>AUO94_12825</t>
  </si>
  <si>
    <t>ALS79453.1</t>
  </si>
  <si>
    <t>AUO94_12830</t>
  </si>
  <si>
    <t>ALS79454.1</t>
  </si>
  <si>
    <t>AUO94_12835</t>
  </si>
  <si>
    <t>ALS79455.1</t>
  </si>
  <si>
    <t>L-seryl-tRNA(Sec) selenium transferase</t>
  </si>
  <si>
    <t>AUO94_12840</t>
  </si>
  <si>
    <t>ALS80339.1</t>
  </si>
  <si>
    <t>translation elongation factor</t>
  </si>
  <si>
    <t>AUO94_12845</t>
  </si>
  <si>
    <t>ALS79456.1</t>
  </si>
  <si>
    <t>glycosyl transferase family 1</t>
  </si>
  <si>
    <t>AUO94_12850</t>
  </si>
  <si>
    <t>ALS79457.1</t>
  </si>
  <si>
    <t>AUO94_12855</t>
  </si>
  <si>
    <t>ALS79458.1</t>
  </si>
  <si>
    <t>phosphonate ABC transporter substrate-binding protein</t>
  </si>
  <si>
    <t>AUO94_12860</t>
  </si>
  <si>
    <t>ALS80340.1</t>
  </si>
  <si>
    <t>Pn transporter membrane channel protein</t>
  </si>
  <si>
    <t>AUO94_12865</t>
  </si>
  <si>
    <t>ALS79459.1</t>
  </si>
  <si>
    <t>phosphonate ABC transporter ATP-binding protein</t>
  </si>
  <si>
    <t>AUO94_12870</t>
  </si>
  <si>
    <t>ALS80341.1</t>
  </si>
  <si>
    <t>polysaccharide deacetylase</t>
  </si>
  <si>
    <t>AUO94_12875</t>
  </si>
  <si>
    <t>ALS79460.1</t>
  </si>
  <si>
    <t>AUO94_12880</t>
  </si>
  <si>
    <t>ALS79461.1</t>
  </si>
  <si>
    <t>AUO94_12885</t>
  </si>
  <si>
    <t>ALS80342.1</t>
  </si>
  <si>
    <t>PTS beta-glucoside transporter subunit IIBC</t>
  </si>
  <si>
    <t>AUO94_12890</t>
  </si>
  <si>
    <t>ALS79462.1</t>
  </si>
  <si>
    <t>PTS lactose transporter subunit IIB</t>
  </si>
  <si>
    <t>AUO94_12895</t>
  </si>
  <si>
    <t>ALS79463.1</t>
  </si>
  <si>
    <t>transcriptional antiterminator BglG</t>
  </si>
  <si>
    <t>AUO94_12900</t>
  </si>
  <si>
    <t>ALS79464.1</t>
  </si>
  <si>
    <t>glycerophosphodiester phosphodiesterase</t>
  </si>
  <si>
    <t>AUO94_12905</t>
  </si>
  <si>
    <t>ALS79465.1</t>
  </si>
  <si>
    <t>AUO94_12910</t>
  </si>
  <si>
    <t>ALS79466.1</t>
  </si>
  <si>
    <t>AUO94_12915</t>
  </si>
  <si>
    <t>ALS79467.1</t>
  </si>
  <si>
    <t>AUO94_12920</t>
  </si>
  <si>
    <t>ALS79468.1</t>
  </si>
  <si>
    <t>phosphate--nucleotide phosphotransferase</t>
  </si>
  <si>
    <t>AUO94_12925</t>
  </si>
  <si>
    <t>ALS79469.1</t>
  </si>
  <si>
    <t>AUO94_12930</t>
  </si>
  <si>
    <t>ALS79470.1</t>
  </si>
  <si>
    <t>alcohol dehydrogenase</t>
  </si>
  <si>
    <t>AUO94_12935</t>
  </si>
  <si>
    <t>ALS79471.1</t>
  </si>
  <si>
    <t>AUO94_12940</t>
  </si>
  <si>
    <t>ALS79472.1</t>
  </si>
  <si>
    <t>AUO94_12945</t>
  </si>
  <si>
    <t>ALS79473.1</t>
  </si>
  <si>
    <t>AUO94_12950</t>
  </si>
  <si>
    <t>ALS79474.1</t>
  </si>
  <si>
    <t>AUO94_12955</t>
  </si>
  <si>
    <t>ALS79475.1</t>
  </si>
  <si>
    <t>AUO94_12960</t>
  </si>
  <si>
    <t>ALS79476.1</t>
  </si>
  <si>
    <t>sulfatase</t>
  </si>
  <si>
    <t>AUO94_12965</t>
  </si>
  <si>
    <t>ALS79477.1</t>
  </si>
  <si>
    <t>AUO94_12970</t>
  </si>
  <si>
    <t>ALS79478.1</t>
  </si>
  <si>
    <t>AUO94_12975</t>
  </si>
  <si>
    <t>ALS79479.1</t>
  </si>
  <si>
    <t>phosphoesterase</t>
  </si>
  <si>
    <t>AUO94_12980</t>
  </si>
  <si>
    <t>ALS79480.1</t>
  </si>
  <si>
    <t>short-chain dehydrogenase</t>
  </si>
  <si>
    <t>AUO94_12985</t>
  </si>
  <si>
    <t>ALS79481.1</t>
  </si>
  <si>
    <t>DNA mismatch repair protein MutT</t>
  </si>
  <si>
    <t>AUO94_12990</t>
  </si>
  <si>
    <t>ALS79482.1</t>
  </si>
  <si>
    <t>AUO94_12995</t>
  </si>
  <si>
    <t>ALS79483.1</t>
  </si>
  <si>
    <t>AUO94_13000</t>
  </si>
  <si>
    <t>ALS79484.1</t>
  </si>
  <si>
    <t>NADH-dependent flavin oxidoreductase</t>
  </si>
  <si>
    <t>AUO94_13005</t>
  </si>
  <si>
    <t>ALS79485.1</t>
  </si>
  <si>
    <t>AUO94_13010</t>
  </si>
  <si>
    <t>ALS79486.1</t>
  </si>
  <si>
    <t>bacteriocin ABC transporter ATP-binding protein</t>
  </si>
  <si>
    <t>AUO94_13015</t>
  </si>
  <si>
    <t>ALS80343.1</t>
  </si>
  <si>
    <t>AUO94_13020</t>
  </si>
  <si>
    <t>ALS79487.1</t>
  </si>
  <si>
    <t>PhoB family transcriptional regulator</t>
  </si>
  <si>
    <t>AUO94_13025</t>
  </si>
  <si>
    <t>ALS79488.1</t>
  </si>
  <si>
    <t>DJ-1/PfpI family protein</t>
  </si>
  <si>
    <t>AUO94_13030</t>
  </si>
  <si>
    <t>ALS79489.1</t>
  </si>
  <si>
    <t>AUO94_13035</t>
  </si>
  <si>
    <t>ALS79490.1</t>
  </si>
  <si>
    <t>class I fructose-bisphosphate aldolase</t>
  </si>
  <si>
    <t>AUO94_13040</t>
  </si>
  <si>
    <t>ALS79491.1</t>
  </si>
  <si>
    <t>AUO94_13045</t>
  </si>
  <si>
    <t>ALS80344.1</t>
  </si>
  <si>
    <t>aminotransferase</t>
  </si>
  <si>
    <t>AUO94_13050</t>
  </si>
  <si>
    <t>ALS79492.1</t>
  </si>
  <si>
    <t>intracellular proteinase inhibitor (BsuPI)</t>
  </si>
  <si>
    <t>AUO94_13055</t>
  </si>
  <si>
    <t>AUO94_13060</t>
  </si>
  <si>
    <t>ALS79493.1</t>
  </si>
  <si>
    <t>serine/threonine protein kinase</t>
  </si>
  <si>
    <t>AUO94_13065</t>
  </si>
  <si>
    <t>ALS79494.1</t>
  </si>
  <si>
    <t>AUO94_13070</t>
  </si>
  <si>
    <t>ALS79495.1</t>
  </si>
  <si>
    <t>AUO94_13075</t>
  </si>
  <si>
    <t>ALS79496.1</t>
  </si>
  <si>
    <t>DNA glycosylase</t>
  </si>
  <si>
    <t>AUO94_13080</t>
  </si>
  <si>
    <t>ALS79497.1</t>
  </si>
  <si>
    <t>AUO94_13085</t>
  </si>
  <si>
    <t>ALS79498.1</t>
  </si>
  <si>
    <t>AUO94_13090</t>
  </si>
  <si>
    <t>ALS79499.1</t>
  </si>
  <si>
    <t>AUO94_13095</t>
  </si>
  <si>
    <t>ALS79500.1</t>
  </si>
  <si>
    <t>AUO94_13100</t>
  </si>
  <si>
    <t>ALS79501.1</t>
  </si>
  <si>
    <t>AUO94_13105</t>
  </si>
  <si>
    <t>ALS79502.1</t>
  </si>
  <si>
    <t>AUO94_13110</t>
  </si>
  <si>
    <t>ALS79503.1</t>
  </si>
  <si>
    <t>AUO94_13115</t>
  </si>
  <si>
    <t>ALS79504.1</t>
  </si>
  <si>
    <t>AUO94_13120</t>
  </si>
  <si>
    <t>ALS79505.1</t>
  </si>
  <si>
    <t>AUO94_13125</t>
  </si>
  <si>
    <t>ALS79506.1</t>
  </si>
  <si>
    <t>AUO94_13130</t>
  </si>
  <si>
    <t>ALS79507.1</t>
  </si>
  <si>
    <t>phage shock protein A</t>
  </si>
  <si>
    <t>AUO94_13135</t>
  </si>
  <si>
    <t>ALS79508.1</t>
  </si>
  <si>
    <t>butyryl-CoA dehydrogenase</t>
  </si>
  <si>
    <t>AUO94_13140</t>
  </si>
  <si>
    <t>ALS79509.1</t>
  </si>
  <si>
    <t>CoA-transferase</t>
  </si>
  <si>
    <t>AUO94_13145</t>
  </si>
  <si>
    <t>ALS79510.1</t>
  </si>
  <si>
    <t>AUO94_13150</t>
  </si>
  <si>
    <t>ALS79511.1</t>
  </si>
  <si>
    <t>ornithine cyclodeaminase</t>
  </si>
  <si>
    <t>AUO94_13155</t>
  </si>
  <si>
    <t>ALS79512.1</t>
  </si>
  <si>
    <t>AUO94_13160</t>
  </si>
  <si>
    <t>ALS79513.1</t>
  </si>
  <si>
    <t>AUO94_13165</t>
  </si>
  <si>
    <t>ALS79514.1</t>
  </si>
  <si>
    <t>AUO94_13170</t>
  </si>
  <si>
    <t>ALS79515.1</t>
  </si>
  <si>
    <t>AUO94_13175</t>
  </si>
  <si>
    <t>ALS79516.1</t>
  </si>
  <si>
    <t>peroxidase</t>
  </si>
  <si>
    <t>AUO94_13180</t>
  </si>
  <si>
    <t>ALS79517.1</t>
  </si>
  <si>
    <t>iron ABC transporter substrate-binding protein</t>
  </si>
  <si>
    <t>AUO94_13185</t>
  </si>
  <si>
    <t>ALS79518.1</t>
  </si>
  <si>
    <t>AUO94_13190</t>
  </si>
  <si>
    <t>ALS79519.1</t>
  </si>
  <si>
    <t>nucleic acid-binding protein</t>
  </si>
  <si>
    <t>AUO94_13195</t>
  </si>
  <si>
    <t>ALS79520.1</t>
  </si>
  <si>
    <t>AUO94_13200</t>
  </si>
  <si>
    <t>ALS79521.1</t>
  </si>
  <si>
    <t>AUO94_13205</t>
  </si>
  <si>
    <t>ALS79522.1</t>
  </si>
  <si>
    <t>AUO94_13210</t>
  </si>
  <si>
    <t>ALS79523.1</t>
  </si>
  <si>
    <t>3-oxoacyl-ACP reductase</t>
  </si>
  <si>
    <t>AUO94_13215</t>
  </si>
  <si>
    <t>ALS79524.1</t>
  </si>
  <si>
    <t>AUO94_13220</t>
  </si>
  <si>
    <t>ALS79525.1</t>
  </si>
  <si>
    <t>AUO94_13225</t>
  </si>
  <si>
    <t>ALS79526.1</t>
  </si>
  <si>
    <t>AUO94_13230</t>
  </si>
  <si>
    <t>ALS79527.1</t>
  </si>
  <si>
    <t>glycolate oxidase</t>
  </si>
  <si>
    <t>AUO94_13235</t>
  </si>
  <si>
    <t>ALS79528.1</t>
  </si>
  <si>
    <t>glycolate oxidase subunit GlcD</t>
  </si>
  <si>
    <t>AUO94_13240</t>
  </si>
  <si>
    <t>ALS79529.1</t>
  </si>
  <si>
    <t>AUO94_13245</t>
  </si>
  <si>
    <t>ALS79530.1</t>
  </si>
  <si>
    <t>bile acid:sodium symporter</t>
  </si>
  <si>
    <t>AUO94_13250</t>
  </si>
  <si>
    <t>ALS79531.1</t>
  </si>
  <si>
    <t>glycerol phosphate lipoteichoic acid synthase</t>
  </si>
  <si>
    <t>AUO94_13255</t>
  </si>
  <si>
    <t>ALS79532.1</t>
  </si>
  <si>
    <t>AUO94_13260</t>
  </si>
  <si>
    <t>ALS80345.1</t>
  </si>
  <si>
    <t>ATP-dependent helicase</t>
  </si>
  <si>
    <t>AUO94_13265</t>
  </si>
  <si>
    <t>ALS79533.1</t>
  </si>
  <si>
    <t>AUO94_13270</t>
  </si>
  <si>
    <t>ALS79534.1</t>
  </si>
  <si>
    <t>AUO94_13275</t>
  </si>
  <si>
    <t>ALS79535.1</t>
  </si>
  <si>
    <t>AUO94_13280</t>
  </si>
  <si>
    <t>ALS79536.1</t>
  </si>
  <si>
    <t>AUO94_13285</t>
  </si>
  <si>
    <t>ALS79537.1</t>
  </si>
  <si>
    <t>EcoKMrr</t>
  </si>
  <si>
    <t>AUO94_13290</t>
  </si>
  <si>
    <t>ALS79538.1</t>
  </si>
  <si>
    <t>AUO94_13295</t>
  </si>
  <si>
    <t>ALS79539.1</t>
  </si>
  <si>
    <t>gluconate transporter</t>
  </si>
  <si>
    <t>AUO94_13300</t>
  </si>
  <si>
    <t>ALS79540.1</t>
  </si>
  <si>
    <t>glycerate kinase</t>
  </si>
  <si>
    <t>AUO94_13305</t>
  </si>
  <si>
    <t>ALS79541.1</t>
  </si>
  <si>
    <t>sugar diacid utilization regulator SdaR</t>
  </si>
  <si>
    <t>AUO94_13310</t>
  </si>
  <si>
    <t>ALS79542.1</t>
  </si>
  <si>
    <t>aspartate dehydrogenase</t>
  </si>
  <si>
    <t>AUO94_13315</t>
  </si>
  <si>
    <t>ALS79543.1</t>
  </si>
  <si>
    <t>AUO94_13320</t>
  </si>
  <si>
    <t>ALS79544.1</t>
  </si>
  <si>
    <t>sodium transporter</t>
  </si>
  <si>
    <t>AUO94_13325</t>
  </si>
  <si>
    <t>ALS79545.1</t>
  </si>
  <si>
    <t>2-hydroxy-acid oxidase</t>
  </si>
  <si>
    <t>AUO94_13330</t>
  </si>
  <si>
    <t>ALS79546.1</t>
  </si>
  <si>
    <t>AUO94_13335</t>
  </si>
  <si>
    <t>ALS79547.1</t>
  </si>
  <si>
    <t>diapolycopene oxygenase</t>
  </si>
  <si>
    <t>AUO94_13340</t>
  </si>
  <si>
    <t>ALS79548.1</t>
  </si>
  <si>
    <t>AUO94_13345</t>
  </si>
  <si>
    <t>ALS79549.1</t>
  </si>
  <si>
    <t>AUO94_13350</t>
  </si>
  <si>
    <t>ALS79550.1</t>
  </si>
  <si>
    <t>AUO94_13355</t>
  </si>
  <si>
    <t>ALS79551.1</t>
  </si>
  <si>
    <t>AUO94_13360</t>
  </si>
  <si>
    <t>ALS80346.1</t>
  </si>
  <si>
    <t>RNA polymerase subunit sigma-24</t>
  </si>
  <si>
    <t>AUO94_13365</t>
  </si>
  <si>
    <t>ALS79552.1</t>
  </si>
  <si>
    <t>AUO94_13370</t>
  </si>
  <si>
    <t>ALS79553.1</t>
  </si>
  <si>
    <t>AUO94_13375</t>
  </si>
  <si>
    <t>ALS79554.1</t>
  </si>
  <si>
    <t>dehydratase</t>
  </si>
  <si>
    <t>AUO94_13380</t>
  </si>
  <si>
    <t>ALS80347.1</t>
  </si>
  <si>
    <t>AUO94_13385</t>
  </si>
  <si>
    <t>ALS79555.1</t>
  </si>
  <si>
    <t>thiolase</t>
  </si>
  <si>
    <t>AUO94_13390</t>
  </si>
  <si>
    <t>ALS79556.1</t>
  </si>
  <si>
    <t>AUO94_13395</t>
  </si>
  <si>
    <t>ALS79557.1</t>
  </si>
  <si>
    <t>AUO94_13400</t>
  </si>
  <si>
    <t>ALS79558.1</t>
  </si>
  <si>
    <t>AUO94_13405</t>
  </si>
  <si>
    <t>ALS79559.1</t>
  </si>
  <si>
    <t>AUO94_13410</t>
  </si>
  <si>
    <t>ALS79560.1</t>
  </si>
  <si>
    <t>AUO94_13415</t>
  </si>
  <si>
    <t>ALS79561.1</t>
  </si>
  <si>
    <t>AUO94_13420</t>
  </si>
  <si>
    <t>ALS80348.1</t>
  </si>
  <si>
    <t>AUO94_13425</t>
  </si>
  <si>
    <t>ALS79562.1</t>
  </si>
  <si>
    <t>AUO94_13430</t>
  </si>
  <si>
    <t>ALS79563.1</t>
  </si>
  <si>
    <t>DNA repair protein</t>
  </si>
  <si>
    <t>AUO94_13435</t>
  </si>
  <si>
    <t>ALS79564.1</t>
  </si>
  <si>
    <t>AUO94_13440</t>
  </si>
  <si>
    <t>ALS79565.1</t>
  </si>
  <si>
    <t>AUO94_13445</t>
  </si>
  <si>
    <t>ALS79566.1</t>
  </si>
  <si>
    <t>AUO94_13450</t>
  </si>
  <si>
    <t>ALS79567.1</t>
  </si>
  <si>
    <t>AUO94_13455</t>
  </si>
  <si>
    <t>ALS79568.1</t>
  </si>
  <si>
    <t>AUO94_13460</t>
  </si>
  <si>
    <t>ALS79569.1</t>
  </si>
  <si>
    <t>monooxygenase</t>
  </si>
  <si>
    <t>AUO94_13465</t>
  </si>
  <si>
    <t>ALS79570.1</t>
  </si>
  <si>
    <t>thiamine biosynthesis protein ThiJ</t>
  </si>
  <si>
    <t>AUO94_13470</t>
  </si>
  <si>
    <t>ALS79571.1</t>
  </si>
  <si>
    <t>LacI family transcriptional regulator</t>
  </si>
  <si>
    <t>AUO94_13475</t>
  </si>
  <si>
    <t>ALS79572.1</t>
  </si>
  <si>
    <t>AUO94_13480</t>
  </si>
  <si>
    <t>ALS79573.1</t>
  </si>
  <si>
    <t>AUO94_13485</t>
  </si>
  <si>
    <t>ALS79574.1</t>
  </si>
  <si>
    <t>AUO94_13490</t>
  </si>
  <si>
    <t>ALS79575.1</t>
  </si>
  <si>
    <t>sugar ABC transporter permease</t>
  </si>
  <si>
    <t>AUO94_13495</t>
  </si>
  <si>
    <t>ALS79576.1</t>
  </si>
  <si>
    <t>AUO94_13500</t>
  </si>
  <si>
    <t>ALS79577.1</t>
  </si>
  <si>
    <t>AUO94_13505</t>
  </si>
  <si>
    <t>ALS79578.1</t>
  </si>
  <si>
    <t>AUO94_13510</t>
  </si>
  <si>
    <t>ALS79579.1</t>
  </si>
  <si>
    <t>AUO94_13515</t>
  </si>
  <si>
    <t>ALS79580.1</t>
  </si>
  <si>
    <t>cobalt transporter</t>
  </si>
  <si>
    <t>AUO94_13520</t>
  </si>
  <si>
    <t>ALS79581.1</t>
  </si>
  <si>
    <t>AUO94_13525</t>
  </si>
  <si>
    <t>ALS80349.1</t>
  </si>
  <si>
    <t>AUO94_13530</t>
  </si>
  <si>
    <t>ALS79582.1</t>
  </si>
  <si>
    <t>2,5-diketo-D-gluconic acid reductase</t>
  </si>
  <si>
    <t>AUO94_13535</t>
  </si>
  <si>
    <t>ALS79583.1</t>
  </si>
  <si>
    <t>amidase</t>
  </si>
  <si>
    <t>AUO94_13540</t>
  </si>
  <si>
    <t>ALS79584.1</t>
  </si>
  <si>
    <t>AUO94_13545</t>
  </si>
  <si>
    <t>ALS79585.1</t>
  </si>
  <si>
    <t>AUO94_13550</t>
  </si>
  <si>
    <t>ALS79586.1</t>
  </si>
  <si>
    <t>AUO94_13555</t>
  </si>
  <si>
    <t>ALS79587.1</t>
  </si>
  <si>
    <t>AUO94_13560</t>
  </si>
  <si>
    <t>ALS79588.1</t>
  </si>
  <si>
    <t>peptidase M55</t>
  </si>
  <si>
    <t>AUO94_13565</t>
  </si>
  <si>
    <t>ALS79589.1</t>
  </si>
  <si>
    <t>AUO94_13570</t>
  </si>
  <si>
    <t>ALS79590.1</t>
  </si>
  <si>
    <t>AUO94_13575</t>
  </si>
  <si>
    <t>ALS79591.1</t>
  </si>
  <si>
    <t>AUO94_13580</t>
  </si>
  <si>
    <t>ALS80350.1</t>
  </si>
  <si>
    <t>glutathione ABC transporter permease</t>
  </si>
  <si>
    <t>AUO94_13585</t>
  </si>
  <si>
    <t>ALS79592.1</t>
  </si>
  <si>
    <t>AUO94_13590</t>
  </si>
  <si>
    <t>ALS79593.1</t>
  </si>
  <si>
    <t>glutathione ABC transporter substrate-binding protein</t>
  </si>
  <si>
    <t>AUO94_13595</t>
  </si>
  <si>
    <t>ALS79594.1</t>
  </si>
  <si>
    <t>L-asparaginase</t>
  </si>
  <si>
    <t>AUO94_13600</t>
  </si>
  <si>
    <t>ALS79595.1</t>
  </si>
  <si>
    <t>luciferase</t>
  </si>
  <si>
    <t>AUO94_13605</t>
  </si>
  <si>
    <t>ALS79596.1</t>
  </si>
  <si>
    <t>AUO94_13610</t>
  </si>
  <si>
    <t>ALS79597.1</t>
  </si>
  <si>
    <t>AUO94_13615</t>
  </si>
  <si>
    <t>ALS79598.1</t>
  </si>
  <si>
    <t>AUO94_13620</t>
  </si>
  <si>
    <t>ALS79599.1</t>
  </si>
  <si>
    <t>AUO94_13625</t>
  </si>
  <si>
    <t>ALS79600.1</t>
  </si>
  <si>
    <t>AUO94_13630</t>
  </si>
  <si>
    <t>ALS79601.1</t>
  </si>
  <si>
    <t>glucose dehydrogenase</t>
  </si>
  <si>
    <t>AUO94_13635</t>
  </si>
  <si>
    <t>ALS79602.1</t>
  </si>
  <si>
    <t>daunorubicin resistance protein DrrC</t>
  </si>
  <si>
    <t>AUO94_13640</t>
  </si>
  <si>
    <t>ALS79603.1</t>
  </si>
  <si>
    <t>AUO94_13645</t>
  </si>
  <si>
    <t>ALS79604.1</t>
  </si>
  <si>
    <t>AUO94_13650</t>
  </si>
  <si>
    <t>ALS79605.1</t>
  </si>
  <si>
    <t>AUO94_13655</t>
  </si>
  <si>
    <t>ALS79606.1</t>
  </si>
  <si>
    <t>AUO94_13660</t>
  </si>
  <si>
    <t>ALS79607.1</t>
  </si>
  <si>
    <t>AUO94_13665</t>
  </si>
  <si>
    <t>ALS79608.1</t>
  </si>
  <si>
    <t>AUO94_13670</t>
  </si>
  <si>
    <t>ALS79609.1</t>
  </si>
  <si>
    <t>AUO94_13675</t>
  </si>
  <si>
    <t>ALS79610.1</t>
  </si>
  <si>
    <t>AUO94_13680</t>
  </si>
  <si>
    <t>restriction endonuclease subunit S</t>
  </si>
  <si>
    <t>AUO94_13685</t>
  </si>
  <si>
    <t>ALS79611.1</t>
  </si>
  <si>
    <t>restriction endonuclease subunit M</t>
  </si>
  <si>
    <t>AUO94_13690</t>
  </si>
  <si>
    <t>ALS79612.1</t>
  </si>
  <si>
    <t>restriction endonuclease subunit R</t>
  </si>
  <si>
    <t>AUO94_13695</t>
  </si>
  <si>
    <t>ALS79613.1</t>
  </si>
  <si>
    <t>AUO94_13700</t>
  </si>
  <si>
    <t>ALS79614.1</t>
  </si>
  <si>
    <t>AUO94_13705</t>
  </si>
  <si>
    <t>ALS79615.1</t>
  </si>
  <si>
    <t>AUO94_13710</t>
  </si>
  <si>
    <t>ALS79616.1</t>
  </si>
  <si>
    <t>formimidoylglutamase</t>
  </si>
  <si>
    <t>AUO94_13715</t>
  </si>
  <si>
    <t>ALS79617.1</t>
  </si>
  <si>
    <t>sodium:glutamate symporter</t>
  </si>
  <si>
    <t>AUO94_13720</t>
  </si>
  <si>
    <t>ALS79618.1</t>
  </si>
  <si>
    <t>galactose mutarotase</t>
  </si>
  <si>
    <t>AUO94_13725</t>
  </si>
  <si>
    <t>ALS79619.1</t>
  </si>
  <si>
    <t>ROK family transcriptional regulator</t>
  </si>
  <si>
    <t>AUO94_13730</t>
  </si>
  <si>
    <t>ALS79620.1</t>
  </si>
  <si>
    <t>galactokinase</t>
  </si>
  <si>
    <t>AUO94_13735</t>
  </si>
  <si>
    <t>ALS79621.1</t>
  </si>
  <si>
    <t>galactose-1-phosphate uridylyltransferase</t>
  </si>
  <si>
    <t>AUO94_13740</t>
  </si>
  <si>
    <t>ALS79622.1</t>
  </si>
  <si>
    <t>beta-galactosidase</t>
  </si>
  <si>
    <t>AUO94_13745</t>
  </si>
  <si>
    <t>ALS79623.1</t>
  </si>
  <si>
    <t>alpha-galactosidase</t>
  </si>
  <si>
    <t>AUO94_13750</t>
  </si>
  <si>
    <t>ALS79624.1</t>
  </si>
  <si>
    <t>lactose ABC transporter permease</t>
  </si>
  <si>
    <t>AUO94_13755</t>
  </si>
  <si>
    <t>ALS80351.1</t>
  </si>
  <si>
    <t>AUO94_13760</t>
  </si>
  <si>
    <t>ALS79625.1</t>
  </si>
  <si>
    <t>AUO94_13765</t>
  </si>
  <si>
    <t>AUO94_13770</t>
  </si>
  <si>
    <t>ALS79627.1</t>
  </si>
  <si>
    <t>AUO94_13775</t>
  </si>
  <si>
    <t>AMB56994.1</t>
  </si>
  <si>
    <t>flotillin</t>
  </si>
  <si>
    <t>AUO94_13780</t>
  </si>
  <si>
    <t>ALS79628.1</t>
  </si>
  <si>
    <t>AUO94_13785</t>
  </si>
  <si>
    <t>ALS79629.1</t>
  </si>
  <si>
    <t>AUO94_13790</t>
  </si>
  <si>
    <t>ALS79630.1</t>
  </si>
  <si>
    <t>AUO94_13795</t>
  </si>
  <si>
    <t>ALS79631.1</t>
  </si>
  <si>
    <t>transporter associated domain protein</t>
  </si>
  <si>
    <t>AUO94_13800</t>
  </si>
  <si>
    <t>ALS79632.1</t>
  </si>
  <si>
    <t>AUO94_13805</t>
  </si>
  <si>
    <t>ALS79633.1</t>
  </si>
  <si>
    <t>MerR family transcriptional regulator</t>
  </si>
  <si>
    <t>AUO94_13810</t>
  </si>
  <si>
    <t>ALS79634.1</t>
  </si>
  <si>
    <t>AUO94_13815</t>
  </si>
  <si>
    <t>ALS79635.1</t>
  </si>
  <si>
    <t>AUO94_13820</t>
  </si>
  <si>
    <t>ALS79636.1</t>
  </si>
  <si>
    <t>AUO94_13825</t>
  </si>
  <si>
    <t>ALS79637.1</t>
  </si>
  <si>
    <t>AUO94_13830</t>
  </si>
  <si>
    <t>ALS79638.1</t>
  </si>
  <si>
    <t>AUO94_13835</t>
  </si>
  <si>
    <t>ALS79639.1</t>
  </si>
  <si>
    <t>cytoplasmic protein</t>
  </si>
  <si>
    <t>AUO94_13840</t>
  </si>
  <si>
    <t>AUO94_13845</t>
  </si>
  <si>
    <t>ALS79640.1</t>
  </si>
  <si>
    <t>AUO94_13850</t>
  </si>
  <si>
    <t>ALS79641.1</t>
  </si>
  <si>
    <t>AUO94_13855</t>
  </si>
  <si>
    <t>ALS79642.1</t>
  </si>
  <si>
    <t>AUO94_13860</t>
  </si>
  <si>
    <t>ALS79643.1</t>
  </si>
  <si>
    <t>AUO94_13865</t>
  </si>
  <si>
    <t>ALS79644.1</t>
  </si>
  <si>
    <t>sugar ABC transporter substrate-binding protein</t>
  </si>
  <si>
    <t>AUO94_13870</t>
  </si>
  <si>
    <t>ALS79645.1</t>
  </si>
  <si>
    <t>AUO94_13875</t>
  </si>
  <si>
    <t>ALS79646.1</t>
  </si>
  <si>
    <t>AUO94_13880</t>
  </si>
  <si>
    <t>ALS79647.1</t>
  </si>
  <si>
    <t>AUO94_13885</t>
  </si>
  <si>
    <t>ALS79648.1</t>
  </si>
  <si>
    <t>regulator of polyketide synthase expression</t>
  </si>
  <si>
    <t>AUO94_13890</t>
  </si>
  <si>
    <t>ALS79649.1</t>
  </si>
  <si>
    <t>sugar ABC transporter ATP-binding protein</t>
  </si>
  <si>
    <t>AUO94_13895</t>
  </si>
  <si>
    <t>ALS79650.1</t>
  </si>
  <si>
    <t>transposase</t>
  </si>
  <si>
    <t>AUO94_13900</t>
  </si>
  <si>
    <t>ALS80352.1</t>
  </si>
  <si>
    <t>AUO94_13905</t>
  </si>
  <si>
    <t>ALS79651.1</t>
  </si>
  <si>
    <t>AUO94_13910</t>
  </si>
  <si>
    <t>ALS79652.1</t>
  </si>
  <si>
    <t>AUO94_13915</t>
  </si>
  <si>
    <t>ALS79653.1</t>
  </si>
  <si>
    <t>AUO94_13920</t>
  </si>
  <si>
    <t>ALS79654.1</t>
  </si>
  <si>
    <t>AUO94_13925</t>
  </si>
  <si>
    <t>ALS79655.1</t>
  </si>
  <si>
    <t>AUO94_13930</t>
  </si>
  <si>
    <t>ALS79656.1</t>
  </si>
  <si>
    <t>AUO94_13935</t>
  </si>
  <si>
    <t>ALS79657.1</t>
  </si>
  <si>
    <t>AUO94_13940</t>
  </si>
  <si>
    <t>ALS79658.1</t>
  </si>
  <si>
    <t>AUO94_13945</t>
  </si>
  <si>
    <t>ALS79659.1</t>
  </si>
  <si>
    <t>AUO94_13950</t>
  </si>
  <si>
    <t>ALS79660.1</t>
  </si>
  <si>
    <t>AUO94_13955</t>
  </si>
  <si>
    <t>ALS79661.1</t>
  </si>
  <si>
    <t>AUO94_13960</t>
  </si>
  <si>
    <t>ALS79662.1</t>
  </si>
  <si>
    <t>AUO94_13965</t>
  </si>
  <si>
    <t>ALS80353.1</t>
  </si>
  <si>
    <t>AUO94_13970</t>
  </si>
  <si>
    <t>ALS79663.1</t>
  </si>
  <si>
    <t>ferredoxin</t>
  </si>
  <si>
    <t>AUO94_13975</t>
  </si>
  <si>
    <t>ALS79664.1</t>
  </si>
  <si>
    <t>AUO94_13980</t>
  </si>
  <si>
    <t>ALS80354.1</t>
  </si>
  <si>
    <t>AUO94_13985</t>
  </si>
  <si>
    <t>ALS79665.1</t>
  </si>
  <si>
    <t>AUO94_13990</t>
  </si>
  <si>
    <t>ALS79666.1</t>
  </si>
  <si>
    <t>AUO94_13995</t>
  </si>
  <si>
    <t>ALS79667.1</t>
  </si>
  <si>
    <t>AUO94_14000</t>
  </si>
  <si>
    <t>ALS79668.1</t>
  </si>
  <si>
    <t>AUO94_14005</t>
  </si>
  <si>
    <t>ALS79669.1</t>
  </si>
  <si>
    <t>AUO94_14010</t>
  </si>
  <si>
    <t>ALS79670.1</t>
  </si>
  <si>
    <t>phosphonate metabolism transcriptional regulator PhnF</t>
  </si>
  <si>
    <t>AUO94_14015</t>
  </si>
  <si>
    <t>ALS79671.1</t>
  </si>
  <si>
    <t>glucosamine-6-phosphate deaminase</t>
  </si>
  <si>
    <t>AUO94_14020</t>
  </si>
  <si>
    <t>ALS79672.1</t>
  </si>
  <si>
    <t>N-acetylglucosamine-6-phosphate deacetylase</t>
  </si>
  <si>
    <t>AUO94_14025</t>
  </si>
  <si>
    <t>ALS79673.1</t>
  </si>
  <si>
    <t>PTS N-acetyl glucosamine transporter subunit IIABC</t>
  </si>
  <si>
    <t>AUO94_14030</t>
  </si>
  <si>
    <t>ALS79674.1</t>
  </si>
  <si>
    <t>AUO94_14035</t>
  </si>
  <si>
    <t>ALS79675.1</t>
  </si>
  <si>
    <t>cell surface protein</t>
  </si>
  <si>
    <t>AUO94_14040</t>
  </si>
  <si>
    <t>ALS79676.1</t>
  </si>
  <si>
    <t>PTS sugar transporter subunit IIC</t>
  </si>
  <si>
    <t>AUO94_14045</t>
  </si>
  <si>
    <t>ALS79677.1</t>
  </si>
  <si>
    <t>N-acetylmuramic acid 6-phosphate etherase</t>
  </si>
  <si>
    <t>AUO94_14050</t>
  </si>
  <si>
    <t>ALS79678.1</t>
  </si>
  <si>
    <t>RpiR family transcriptional regulator</t>
  </si>
  <si>
    <t>AUO94_14055</t>
  </si>
  <si>
    <t>ALS79679.1</t>
  </si>
  <si>
    <t>Ktr system potassium transporter B</t>
  </si>
  <si>
    <t>AUO94_14060</t>
  </si>
  <si>
    <t>ALS79680.1</t>
  </si>
  <si>
    <t>NADH:flavin oxidoreductase</t>
  </si>
  <si>
    <t>AUO94_14065</t>
  </si>
  <si>
    <t>ALS79681.1</t>
  </si>
  <si>
    <t>NADP-dependent oxidoreductase</t>
  </si>
  <si>
    <t>AUO94_14070</t>
  </si>
  <si>
    <t>ALS79682.1</t>
  </si>
  <si>
    <t>limonene 1,2-monooxygenase</t>
  </si>
  <si>
    <t>AUO94_14075</t>
  </si>
  <si>
    <t>ALS79683.1</t>
  </si>
  <si>
    <t>peptide methionine sulfoxide reductase</t>
  </si>
  <si>
    <t>AUO94_14080</t>
  </si>
  <si>
    <t>ALS79684.1</t>
  </si>
  <si>
    <t>methionine synthase</t>
  </si>
  <si>
    <t>AUO94_14085</t>
  </si>
  <si>
    <t>ALS79685.1</t>
  </si>
  <si>
    <t>homocysteine methyltransferase</t>
  </si>
  <si>
    <t>AUO94_14090</t>
  </si>
  <si>
    <t>ALS80355.1</t>
  </si>
  <si>
    <t>AUO94_14095</t>
  </si>
  <si>
    <t>ALS79686.1</t>
  </si>
  <si>
    <t>AUO94_14100</t>
  </si>
  <si>
    <t>ALS79687.1</t>
  </si>
  <si>
    <t>AUO94_14105</t>
  </si>
  <si>
    <t>ALS79688.1</t>
  </si>
  <si>
    <t>CarD family transcriptional regulator</t>
  </si>
  <si>
    <t>AUO94_14110</t>
  </si>
  <si>
    <t>ALS79689.1</t>
  </si>
  <si>
    <t>AUO94_14115</t>
  </si>
  <si>
    <t>ALS80356.1</t>
  </si>
  <si>
    <t>tRNA-dihydrouridine synthase</t>
  </si>
  <si>
    <t>AUO94_14120</t>
  </si>
  <si>
    <t>ALS79690.1</t>
  </si>
  <si>
    <t>AUO94_14125</t>
  </si>
  <si>
    <t>ALS79691.1</t>
  </si>
  <si>
    <t>AUO94_14130</t>
  </si>
  <si>
    <t>ALS79692.1</t>
  </si>
  <si>
    <t>AUO94_14135</t>
  </si>
  <si>
    <t>ALS79693.1</t>
  </si>
  <si>
    <t>AUO94_14140</t>
  </si>
  <si>
    <t>ALS79694.1</t>
  </si>
  <si>
    <t>bacteriocin transporter</t>
  </si>
  <si>
    <t>AUO94_14145</t>
  </si>
  <si>
    <t>ALS79695.1</t>
  </si>
  <si>
    <t>fatty acid-binding protein DegV</t>
  </si>
  <si>
    <t>AUO94_14150</t>
  </si>
  <si>
    <t>ALS79696.1</t>
  </si>
  <si>
    <t>BCCT transporter</t>
  </si>
  <si>
    <t>AUO94_14155</t>
  </si>
  <si>
    <t>ALS79697.1</t>
  </si>
  <si>
    <t>AUO94_14160</t>
  </si>
  <si>
    <t>ALS79698.1</t>
  </si>
  <si>
    <t>AUO94_14165</t>
  </si>
  <si>
    <t>ALS79699.1</t>
  </si>
  <si>
    <t>AUO94_14170</t>
  </si>
  <si>
    <t>ALS79700.1</t>
  </si>
  <si>
    <t>IclR family transcriptional regulator</t>
  </si>
  <si>
    <t>AUO94_14175</t>
  </si>
  <si>
    <t>ALS80357.1</t>
  </si>
  <si>
    <t>AUO94_14180</t>
  </si>
  <si>
    <t>ALS79701.1</t>
  </si>
  <si>
    <t>AUO94_14185</t>
  </si>
  <si>
    <t>ALS79702.1</t>
  </si>
  <si>
    <t>peptidase M19</t>
  </si>
  <si>
    <t>AUO94_14190</t>
  </si>
  <si>
    <t>ALS79703.1</t>
  </si>
  <si>
    <t>AUO94_14195</t>
  </si>
  <si>
    <t>ALS80358.1</t>
  </si>
  <si>
    <t>MATE family efflux transporter</t>
  </si>
  <si>
    <t>AUO94_14200</t>
  </si>
  <si>
    <t>ALS79704.1</t>
  </si>
  <si>
    <t>AUO94_14205</t>
  </si>
  <si>
    <t>ALS79705.1</t>
  </si>
  <si>
    <t>AUO94_14210</t>
  </si>
  <si>
    <t>ALS79706.1</t>
  </si>
  <si>
    <t>multidrug MFS transporter</t>
  </si>
  <si>
    <t>AUO94_14215</t>
  </si>
  <si>
    <t>ALS79707.1</t>
  </si>
  <si>
    <t>AUO94_14220</t>
  </si>
  <si>
    <t>ALS79708.1</t>
  </si>
  <si>
    <t>AUO94_14225</t>
  </si>
  <si>
    <t>ALS79709.1</t>
  </si>
  <si>
    <t>uracil permease</t>
  </si>
  <si>
    <t>AUO94_14230</t>
  </si>
  <si>
    <t>ALS79710.1</t>
  </si>
  <si>
    <t>glycosyl transferase</t>
  </si>
  <si>
    <t>AUO94_14235</t>
  </si>
  <si>
    <t>ALS79711.1</t>
  </si>
  <si>
    <t>AUO94_14240</t>
  </si>
  <si>
    <t>ALS79712.1</t>
  </si>
  <si>
    <t>molecular chaperone GroEL</t>
  </si>
  <si>
    <t>AUO94_14245</t>
  </si>
  <si>
    <t>ALS79713.1</t>
  </si>
  <si>
    <t>chaperonin</t>
  </si>
  <si>
    <t>AUO94_14250</t>
  </si>
  <si>
    <t>ALS80359.1</t>
  </si>
  <si>
    <t>CAAX protease</t>
  </si>
  <si>
    <t>AUO94_14255</t>
  </si>
  <si>
    <t>ALS79714.1</t>
  </si>
  <si>
    <t>preprotein translocase subunit TatC</t>
  </si>
  <si>
    <t>AUO94_14260</t>
  </si>
  <si>
    <t>ALS79715.1</t>
  </si>
  <si>
    <t>preprotein translocase subunit TatA</t>
  </si>
  <si>
    <t>AUO94_14265</t>
  </si>
  <si>
    <t>ALS79716.1</t>
  </si>
  <si>
    <t>redox-sensing transcriptional repressor Rex</t>
  </si>
  <si>
    <t>AUO94_14270</t>
  </si>
  <si>
    <t>ALS79717.1</t>
  </si>
  <si>
    <t>AUO94_14275</t>
  </si>
  <si>
    <t>ALS79718.1</t>
  </si>
  <si>
    <t>tRNA threonylcarbamoyl adenosine modification protein TsaD</t>
  </si>
  <si>
    <t>AUO94_14280</t>
  </si>
  <si>
    <t>ALS79719.1</t>
  </si>
  <si>
    <t>ribosomal-protein-alanine acetyltransferase</t>
  </si>
  <si>
    <t>AUO94_14285</t>
  </si>
  <si>
    <t>ALS79720.1</t>
  </si>
  <si>
    <t>tRNA threonylcarbamoyladenosine biosynthesis protein TsaB</t>
  </si>
  <si>
    <t>AUO94_14290</t>
  </si>
  <si>
    <t>ALS79721.1</t>
  </si>
  <si>
    <t>tRNA threonylcarbamoyladenosine biosynthesis protein TsaE</t>
  </si>
  <si>
    <t>AUO94_14300</t>
  </si>
  <si>
    <t>AUO94_14305</t>
  </si>
  <si>
    <t>AUO94_14310</t>
  </si>
  <si>
    <t>AUO94_14315</t>
  </si>
  <si>
    <t>AUO94_14320</t>
  </si>
  <si>
    <t>AUO94_14325</t>
  </si>
  <si>
    <t>AUO94_14330</t>
  </si>
  <si>
    <t>anticodon=GAG</t>
  </si>
  <si>
    <t>AUO94_14335</t>
  </si>
  <si>
    <t>AUO94_14340</t>
  </si>
  <si>
    <t>AUO94_14345</t>
  </si>
  <si>
    <t>AUO94_14350</t>
  </si>
  <si>
    <t>AUO94_14355</t>
  </si>
  <si>
    <t>AUO94_14360</t>
  </si>
  <si>
    <t>ALS79723.1</t>
  </si>
  <si>
    <t>SprT family protein</t>
  </si>
  <si>
    <t>AUO94_14365</t>
  </si>
  <si>
    <t>ALS79724.1</t>
  </si>
  <si>
    <t>RNA-binding transcriptional accessory protein</t>
  </si>
  <si>
    <t>AUO94_14370</t>
  </si>
  <si>
    <t>ALS79725.1</t>
  </si>
  <si>
    <t>phosphoserine phosphatase</t>
  </si>
  <si>
    <t>AUO94_14375</t>
  </si>
  <si>
    <t>ALS79726.1</t>
  </si>
  <si>
    <t>RNA polymerase sigma-B factor</t>
  </si>
  <si>
    <t>AUO94_14380</t>
  </si>
  <si>
    <t>ALS79727.1</t>
  </si>
  <si>
    <t>anti-sigma B factor RsbW</t>
  </si>
  <si>
    <t>AUO94_14385</t>
  </si>
  <si>
    <t>ALS79728.1</t>
  </si>
  <si>
    <t>anti-sigma B factor antagonist</t>
  </si>
  <si>
    <t>AUO94_14390</t>
  </si>
  <si>
    <t>ALS79729.1</t>
  </si>
  <si>
    <t>AUO94_14395</t>
  </si>
  <si>
    <t>ALS79730.1</t>
  </si>
  <si>
    <t>AUO94_14400</t>
  </si>
  <si>
    <t>ALS79731.1</t>
  </si>
  <si>
    <t>RsbT antagonist protein RsbS</t>
  </si>
  <si>
    <t>AUO94_14405</t>
  </si>
  <si>
    <t>ALS79732.1</t>
  </si>
  <si>
    <t>RsbR protein</t>
  </si>
  <si>
    <t>AUO94_14410</t>
  </si>
  <si>
    <t>ALS79733.1</t>
  </si>
  <si>
    <t>PemK family transcriptional regulator</t>
  </si>
  <si>
    <t>AUO94_14415</t>
  </si>
  <si>
    <t>ALS79734.1</t>
  </si>
  <si>
    <t>AUO94_14420</t>
  </si>
  <si>
    <t>ALS79735.1</t>
  </si>
  <si>
    <t>alanine racemase</t>
  </si>
  <si>
    <t>AUO94_14425</t>
  </si>
  <si>
    <t>ALS79736.1</t>
  </si>
  <si>
    <t>4'-phosphopantetheinyl transferase</t>
  </si>
  <si>
    <t>AUO94_14430</t>
  </si>
  <si>
    <t>ALS79737.1</t>
  </si>
  <si>
    <t>rhomboid family intramembrane serine protease</t>
  </si>
  <si>
    <t>AUO94_14435</t>
  </si>
  <si>
    <t>ALS80360.1</t>
  </si>
  <si>
    <t>AUO94_14440</t>
  </si>
  <si>
    <t>ALS79738.1</t>
  </si>
  <si>
    <t>AUO94_14445</t>
  </si>
  <si>
    <t>ALS79739.1</t>
  </si>
  <si>
    <t>AUO94_14450</t>
  </si>
  <si>
    <t>ALS79740.1</t>
  </si>
  <si>
    <t>AUO94_14455</t>
  </si>
  <si>
    <t>ALS79741.1</t>
  </si>
  <si>
    <t>UDP-N-acetylmuramoylalanyl-D-glutamate--2,6-diaminopimelate ligase</t>
  </si>
  <si>
    <t>AUO94_14460</t>
  </si>
  <si>
    <t>ALS79742.1</t>
  </si>
  <si>
    <t>D-alanine--D-alanine ligase</t>
  </si>
  <si>
    <t>AUO94_14465</t>
  </si>
  <si>
    <t>ALS80361.1</t>
  </si>
  <si>
    <t>supressor protein SugE</t>
  </si>
  <si>
    <t>AUO94_14470</t>
  </si>
  <si>
    <t>ALS79743.1</t>
  </si>
  <si>
    <t>ligand-binding protein SH3</t>
  </si>
  <si>
    <t>AUO94_14475</t>
  </si>
  <si>
    <t>ALS79744.1</t>
  </si>
  <si>
    <t>AUO94_14480</t>
  </si>
  <si>
    <t>ALS79745.1</t>
  </si>
  <si>
    <t>rod shape-determining protein RodA</t>
  </si>
  <si>
    <t>AUO94_14485</t>
  </si>
  <si>
    <t>ALS79746.1</t>
  </si>
  <si>
    <t>CsoR family transcriptional regulator</t>
  </si>
  <si>
    <t>AUO94_14490</t>
  </si>
  <si>
    <t>ALS79747.1</t>
  </si>
  <si>
    <t>copper resistance protein CopZ</t>
  </si>
  <si>
    <t>AUO94_14495</t>
  </si>
  <si>
    <t>ALS79748.1</t>
  </si>
  <si>
    <t>ATPase P</t>
  </si>
  <si>
    <t>AUO94_14500</t>
  </si>
  <si>
    <t>ALS79749.1</t>
  </si>
  <si>
    <t>multidrug transporter</t>
  </si>
  <si>
    <t>AUO94_14505</t>
  </si>
  <si>
    <t>ALS79750.1</t>
  </si>
  <si>
    <t>AUO94_14510</t>
  </si>
  <si>
    <t>ALS80362.1</t>
  </si>
  <si>
    <t>AUO94_14515</t>
  </si>
  <si>
    <t>ALS79751.1</t>
  </si>
  <si>
    <t>AUO94_14520</t>
  </si>
  <si>
    <t>ALS79752.1</t>
  </si>
  <si>
    <t>AUO94_14525</t>
  </si>
  <si>
    <t>ALS79753.1</t>
  </si>
  <si>
    <t>hydrolase</t>
  </si>
  <si>
    <t>AUO94_14530</t>
  </si>
  <si>
    <t>ALS79754.1</t>
  </si>
  <si>
    <t>phytoene synthase</t>
  </si>
  <si>
    <t>AUO94_14535</t>
  </si>
  <si>
    <t>ALS79755.1</t>
  </si>
  <si>
    <t>cardiolipin synthase</t>
  </si>
  <si>
    <t>AUO94_14540</t>
  </si>
  <si>
    <t>ALS79756.1</t>
  </si>
  <si>
    <t>D-alanyl-D-alanine carboxypeptidase</t>
  </si>
  <si>
    <t>AUO94_14545</t>
  </si>
  <si>
    <t>ALS79757.1</t>
  </si>
  <si>
    <t>AUO94_14550</t>
  </si>
  <si>
    <t>ALS79758.1</t>
  </si>
  <si>
    <t>OxaA precursor</t>
  </si>
  <si>
    <t>AUO94_14555</t>
  </si>
  <si>
    <t>ALS79759.1</t>
  </si>
  <si>
    <t>AUO94_14560</t>
  </si>
  <si>
    <t>ALS79760.1</t>
  </si>
  <si>
    <t>diacylglycerol kinase</t>
  </si>
  <si>
    <t>AUO94_14565</t>
  </si>
  <si>
    <t>ALS79761.1</t>
  </si>
  <si>
    <t>AUO94_14570</t>
  </si>
  <si>
    <t>ALS79762.1</t>
  </si>
  <si>
    <t>AUO94_14575</t>
  </si>
  <si>
    <t>ALS79763.1</t>
  </si>
  <si>
    <t>AUO94_14580</t>
  </si>
  <si>
    <t>ALS79764.1</t>
  </si>
  <si>
    <t>AUO94_14585</t>
  </si>
  <si>
    <t>ALS79765.1</t>
  </si>
  <si>
    <t>AUO94_14590</t>
  </si>
  <si>
    <t>ALS79766.1</t>
  </si>
  <si>
    <t>AUO94_14595</t>
  </si>
  <si>
    <t>ALS79767.1</t>
  </si>
  <si>
    <t>AUO94_14600</t>
  </si>
  <si>
    <t>ALS79768.1</t>
  </si>
  <si>
    <t>AUO94_14605</t>
  </si>
  <si>
    <t>ALS79769.1</t>
  </si>
  <si>
    <t>manganese transport transcriptional regulator</t>
  </si>
  <si>
    <t>AUO94_14610</t>
  </si>
  <si>
    <t>ALS79770.1</t>
  </si>
  <si>
    <t>AUO94_14615</t>
  </si>
  <si>
    <t>ALS79771.1</t>
  </si>
  <si>
    <t>cadmium transporter</t>
  </si>
  <si>
    <t>AUO94_14620</t>
  </si>
  <si>
    <t>ALS79772.1</t>
  </si>
  <si>
    <t>AUO94_14625</t>
  </si>
  <si>
    <t>ALS79773.1</t>
  </si>
  <si>
    <t>sulfate permease</t>
  </si>
  <si>
    <t>AUO94_14630</t>
  </si>
  <si>
    <t>ALS79774.1</t>
  </si>
  <si>
    <t>AUO94_14635</t>
  </si>
  <si>
    <t>ALS79775.1</t>
  </si>
  <si>
    <t>chromosome condensation protein CrcB</t>
  </si>
  <si>
    <t>AUO94_14640</t>
  </si>
  <si>
    <t>ALS79776.1</t>
  </si>
  <si>
    <t>camphor resistance protein CrcB</t>
  </si>
  <si>
    <t>AUO94_14645</t>
  </si>
  <si>
    <t>ALS79777.1</t>
  </si>
  <si>
    <t>beta-lactam antibiotic acylase</t>
  </si>
  <si>
    <t>AUO94_14650</t>
  </si>
  <si>
    <t>ALS79778.1</t>
  </si>
  <si>
    <t>UDP-N-acetylenolpyruvoylglucosamine reductase</t>
  </si>
  <si>
    <t>AUO94_14655</t>
  </si>
  <si>
    <t>ALS79779.1</t>
  </si>
  <si>
    <t>AUO94_14660</t>
  </si>
  <si>
    <t>ALS79780.1</t>
  </si>
  <si>
    <t>(2Fe-2S)-binding protein</t>
  </si>
  <si>
    <t>AUO94_14665</t>
  </si>
  <si>
    <t>ALS79781.1</t>
  </si>
  <si>
    <t>FMN-dependent NADH-azoreductase</t>
  </si>
  <si>
    <t>AUO94_14670</t>
  </si>
  <si>
    <t>ALS79782.1</t>
  </si>
  <si>
    <t>disulfide bond formation protein DsbA</t>
  </si>
  <si>
    <t>AUO94_14675</t>
  </si>
  <si>
    <t>ALS79783.1</t>
  </si>
  <si>
    <t>inorganic pyrophosphatase</t>
  </si>
  <si>
    <t>AUO94_14680</t>
  </si>
  <si>
    <t>ALS80363.1</t>
  </si>
  <si>
    <t>AUO94_14685</t>
  </si>
  <si>
    <t>ALS79784.1</t>
  </si>
  <si>
    <t>arsenic transporter</t>
  </si>
  <si>
    <t>AUO94_14690</t>
  </si>
  <si>
    <t>ALS79785.1</t>
  </si>
  <si>
    <t>cysteine protease</t>
  </si>
  <si>
    <t>AUO94_14695</t>
  </si>
  <si>
    <t>ALS79786.1</t>
  </si>
  <si>
    <t>AUO94_14700</t>
  </si>
  <si>
    <t>ALS79787.1</t>
  </si>
  <si>
    <t>tryptophan synthase subunit alpha</t>
  </si>
  <si>
    <t>AUO94_14705</t>
  </si>
  <si>
    <t>ALS80364.1</t>
  </si>
  <si>
    <t>tryptophan synthase subunit beta</t>
  </si>
  <si>
    <t>AUO94_14710</t>
  </si>
  <si>
    <t>ALS79788.1</t>
  </si>
  <si>
    <t>indole-3-glycerol phosphate synthase</t>
  </si>
  <si>
    <t>AUO94_14715</t>
  </si>
  <si>
    <t>ALS79789.1</t>
  </si>
  <si>
    <t>anthranilate phosphoribosyltransferase</t>
  </si>
  <si>
    <t>AUO94_14720</t>
  </si>
  <si>
    <t>ALS79790.1</t>
  </si>
  <si>
    <t>fatty-acid--CoA ligase</t>
  </si>
  <si>
    <t>AUO94_14725</t>
  </si>
  <si>
    <t>ALS79791.1</t>
  </si>
  <si>
    <t>AUO94_14730</t>
  </si>
  <si>
    <t>ALS79792.1</t>
  </si>
  <si>
    <t>3-hydroxy-2-methylbutyryl-CoA dehydrogenase</t>
  </si>
  <si>
    <t>AUO94_14735</t>
  </si>
  <si>
    <t>ALS79793.1</t>
  </si>
  <si>
    <t>AUO94_14740</t>
  </si>
  <si>
    <t>ALS79794.1</t>
  </si>
  <si>
    <t>glycine/betaine ABC transporter substrate-binding protein</t>
  </si>
  <si>
    <t>AUO94_14745</t>
  </si>
  <si>
    <t>ALS79795.1</t>
  </si>
  <si>
    <t>glycine/betaine ABC transporter</t>
  </si>
  <si>
    <t>AUO94_14750</t>
  </si>
  <si>
    <t>ALS79796.1</t>
  </si>
  <si>
    <t>glycine/betaine ABC transporter ATP-binding protein</t>
  </si>
  <si>
    <t>AUO94_14755</t>
  </si>
  <si>
    <t>ALS79797.1</t>
  </si>
  <si>
    <t>AUO94_14760</t>
  </si>
  <si>
    <t>ALS79798.1</t>
  </si>
  <si>
    <t>AUO94_14765</t>
  </si>
  <si>
    <t>ALS79799.1</t>
  </si>
  <si>
    <t>AUO94_14770</t>
  </si>
  <si>
    <t>ALS79800.1</t>
  </si>
  <si>
    <t>zinc transporter ZupT</t>
  </si>
  <si>
    <t>AUO94_14775</t>
  </si>
  <si>
    <t>ALS79801.1</t>
  </si>
  <si>
    <t>uracil-DNA glycosylase</t>
  </si>
  <si>
    <t>AUO94_14780</t>
  </si>
  <si>
    <t>ALS79802.1</t>
  </si>
  <si>
    <t>AUO94_14785</t>
  </si>
  <si>
    <t>ALS79803.1</t>
  </si>
  <si>
    <t>ammonium transporter</t>
  </si>
  <si>
    <t>AUO94_14790</t>
  </si>
  <si>
    <t>ALS79804.1</t>
  </si>
  <si>
    <t>hemin ABC transporter ATP-binding protein</t>
  </si>
  <si>
    <t>AUO94_14795</t>
  </si>
  <si>
    <t>ALS79805.1</t>
  </si>
  <si>
    <t>AUO94_14800</t>
  </si>
  <si>
    <t>ALS79806.1</t>
  </si>
  <si>
    <t>AUO94_14805</t>
  </si>
  <si>
    <t>ALS79807.1</t>
  </si>
  <si>
    <t>iron ABC transporter ATP-binding protein</t>
  </si>
  <si>
    <t>AUO94_14810</t>
  </si>
  <si>
    <t>ALS79808.1</t>
  </si>
  <si>
    <t>iron ABC transporter permease</t>
  </si>
  <si>
    <t>AUO94_14815</t>
  </si>
  <si>
    <t>ALS79809.1</t>
  </si>
  <si>
    <t>AUO94_14820</t>
  </si>
  <si>
    <t>ALS79810.1</t>
  </si>
  <si>
    <t>AUO94_14825</t>
  </si>
  <si>
    <t>ALS79811.1</t>
  </si>
  <si>
    <t>AUO94_14830</t>
  </si>
  <si>
    <t>ALS79812.1</t>
  </si>
  <si>
    <t>GTPase HflX</t>
  </si>
  <si>
    <t>AUO94_14835</t>
  </si>
  <si>
    <t>ALS80365.1</t>
  </si>
  <si>
    <t>AUO94_14840</t>
  </si>
  <si>
    <t>ALS79813.1</t>
  </si>
  <si>
    <t>AUO94_14845</t>
  </si>
  <si>
    <t>ALS79814.1</t>
  </si>
  <si>
    <t>proline:sodium symporter PutP</t>
  </si>
  <si>
    <t>AUO94_14850</t>
  </si>
  <si>
    <t>ALS79815.1</t>
  </si>
  <si>
    <t>AUO94_14855</t>
  </si>
  <si>
    <t>ALS79816.1</t>
  </si>
  <si>
    <t>AUO94_14860</t>
  </si>
  <si>
    <t>ALS79817.1</t>
  </si>
  <si>
    <t>AUO94_14865</t>
  </si>
  <si>
    <t>ALS79818.1</t>
  </si>
  <si>
    <t>fatty acid desaturase</t>
  </si>
  <si>
    <t>AUO94_14870</t>
  </si>
  <si>
    <t>ALS79819.1</t>
  </si>
  <si>
    <t>AUO94_14875</t>
  </si>
  <si>
    <t>ALS79820.1</t>
  </si>
  <si>
    <t>AUO94_14880</t>
  </si>
  <si>
    <t>ALS79821.1</t>
  </si>
  <si>
    <t>AUO94_14885</t>
  </si>
  <si>
    <t>ALS79822.1</t>
  </si>
  <si>
    <t>AMP-binding protein</t>
  </si>
  <si>
    <t>AUO94_14890</t>
  </si>
  <si>
    <t>ALS79823.1</t>
  </si>
  <si>
    <t>AUO94_14895</t>
  </si>
  <si>
    <t>ALS79824.1</t>
  </si>
  <si>
    <t>AUO94_14900</t>
  </si>
  <si>
    <t>ALS79825.1</t>
  </si>
  <si>
    <t>carboxymethylenebutenolidase</t>
  </si>
  <si>
    <t>AUO94_14905</t>
  </si>
  <si>
    <t>ALS79826.1</t>
  </si>
  <si>
    <t>AUO94_14910</t>
  </si>
  <si>
    <t>ALS79827.1</t>
  </si>
  <si>
    <t>NADPH-dependent oxidoreductase</t>
  </si>
  <si>
    <t>AUO94_14915</t>
  </si>
  <si>
    <t>ALS79828.1</t>
  </si>
  <si>
    <t>AUO94_14920</t>
  </si>
  <si>
    <t>ALS79829.1</t>
  </si>
  <si>
    <t>AUO94_14925</t>
  </si>
  <si>
    <t>ALS79830.1</t>
  </si>
  <si>
    <t>adenosine nucleotide hydrolase</t>
  </si>
  <si>
    <t>AUO94_14930</t>
  </si>
  <si>
    <t>ALS79831.1</t>
  </si>
  <si>
    <t>AUO94_14935</t>
  </si>
  <si>
    <t>ALS79832.1</t>
  </si>
  <si>
    <t>class II fumarate hydratase</t>
  </si>
  <si>
    <t>AUO94_14940</t>
  </si>
  <si>
    <t>ALS79833.1</t>
  </si>
  <si>
    <t>AUO94_14945</t>
  </si>
  <si>
    <t>ALS79834.1</t>
  </si>
  <si>
    <t>AUO94_14950</t>
  </si>
  <si>
    <t>ALS79835.1</t>
  </si>
  <si>
    <t>AUO94_14955</t>
  </si>
  <si>
    <t>ALS79836.1</t>
  </si>
  <si>
    <t>AUO94_14960</t>
  </si>
  <si>
    <t>ALS79837.1</t>
  </si>
  <si>
    <t>topology modulation protein</t>
  </si>
  <si>
    <t>AUO94_14965</t>
  </si>
  <si>
    <t>ALS79838.1</t>
  </si>
  <si>
    <t>cold-shock protein</t>
  </si>
  <si>
    <t>AUO94_14970</t>
  </si>
  <si>
    <t>ALS80366.1</t>
  </si>
  <si>
    <t>AUO94_14975</t>
  </si>
  <si>
    <t>ALS79839.1</t>
  </si>
  <si>
    <t>AUO94_14980</t>
  </si>
  <si>
    <t>ALS79840.1</t>
  </si>
  <si>
    <t>AUO94_14985</t>
  </si>
  <si>
    <t>ALS79841.1</t>
  </si>
  <si>
    <t>AUO94_14990</t>
  </si>
  <si>
    <t>ALS79842.1</t>
  </si>
  <si>
    <t>AUO94_14995</t>
  </si>
  <si>
    <t>ALS79843.1</t>
  </si>
  <si>
    <t>AUO94_15000</t>
  </si>
  <si>
    <t>ALS79844.1</t>
  </si>
  <si>
    <t>UDP pyrophosphate phosphatase</t>
  </si>
  <si>
    <t>AUO94_15005</t>
  </si>
  <si>
    <t>ALS79845.1</t>
  </si>
  <si>
    <t>serine protease</t>
  </si>
  <si>
    <t>AUO94_15010</t>
  </si>
  <si>
    <t>ALS79846.1</t>
  </si>
  <si>
    <t>AUO94_15015</t>
  </si>
  <si>
    <t>ALS79847.1</t>
  </si>
  <si>
    <t>nitronate monooxygenase</t>
  </si>
  <si>
    <t>AUO94_15020</t>
  </si>
  <si>
    <t>ALS79848.1</t>
  </si>
  <si>
    <t>AUO94_15025</t>
  </si>
  <si>
    <t>ALS79849.1</t>
  </si>
  <si>
    <t>glyoxalase</t>
  </si>
  <si>
    <t>AUO94_15030</t>
  </si>
  <si>
    <t>ALS79850.1</t>
  </si>
  <si>
    <t>HxlR family transcriptional regulator</t>
  </si>
  <si>
    <t>AUO94_15035</t>
  </si>
  <si>
    <t>ALS79851.1</t>
  </si>
  <si>
    <t>AUO94_15040</t>
  </si>
  <si>
    <t>ALS79852.1</t>
  </si>
  <si>
    <t>AUO94_15045</t>
  </si>
  <si>
    <t>ALS79853.1</t>
  </si>
  <si>
    <t>magnesium transporter CorA</t>
  </si>
  <si>
    <t>AUO94_15050</t>
  </si>
  <si>
    <t>ALS80367.1</t>
  </si>
  <si>
    <t>AUO94_15055</t>
  </si>
  <si>
    <t>ALS79854.1</t>
  </si>
  <si>
    <t>AUO94_15060</t>
  </si>
  <si>
    <t>ALS79855.1</t>
  </si>
  <si>
    <t>AUO94_15065</t>
  </si>
  <si>
    <t>ALS79856.1</t>
  </si>
  <si>
    <t>AUO94_15070</t>
  </si>
  <si>
    <t>ALS79857.1</t>
  </si>
  <si>
    <t>AUO94_15075</t>
  </si>
  <si>
    <t>ALS79858.1</t>
  </si>
  <si>
    <t>GMC family oxidoreductase</t>
  </si>
  <si>
    <t>AUO94_15080</t>
  </si>
  <si>
    <t>ALS79859.1</t>
  </si>
  <si>
    <t>dehydrogenase</t>
  </si>
  <si>
    <t>AUO94_15085</t>
  </si>
  <si>
    <t>ALS79860.1</t>
  </si>
  <si>
    <t>peptidoglycan-binding protein</t>
  </si>
  <si>
    <t>AUO94_15090</t>
  </si>
  <si>
    <t>ALS79861.1</t>
  </si>
  <si>
    <t>AUO94_15095</t>
  </si>
  <si>
    <t>ALS79862.1</t>
  </si>
  <si>
    <t>ferredoxin--NADP(+) reductase</t>
  </si>
  <si>
    <t>AUO94_15100</t>
  </si>
  <si>
    <t>ALS79863.1</t>
  </si>
  <si>
    <t>AUO94_15105</t>
  </si>
  <si>
    <t>ALS79864.1</t>
  </si>
  <si>
    <t>AUO94_15110</t>
  </si>
  <si>
    <t>ALS79865.1</t>
  </si>
  <si>
    <t>nickel transporter</t>
  </si>
  <si>
    <t>AUO94_15115</t>
  </si>
  <si>
    <t>ALS79866.1</t>
  </si>
  <si>
    <t>glutamine ABC transporter substrate-binding protein</t>
  </si>
  <si>
    <t>AUO94_15120</t>
  </si>
  <si>
    <t>ALS79867.1</t>
  </si>
  <si>
    <t>AUO94_15125</t>
  </si>
  <si>
    <t>ALS79868.1</t>
  </si>
  <si>
    <t>AUO94_15130</t>
  </si>
  <si>
    <t>ALS79869.1</t>
  </si>
  <si>
    <t>S-layer protein</t>
  </si>
  <si>
    <t>AUO94_15135</t>
  </si>
  <si>
    <t>ALS79870.1</t>
  </si>
  <si>
    <t>AUO94_15140</t>
  </si>
  <si>
    <t>ALS79871.1</t>
  </si>
  <si>
    <t>AUO94_15145</t>
  </si>
  <si>
    <t>ALS79872.1</t>
  </si>
  <si>
    <t>hemolysin</t>
  </si>
  <si>
    <t>AUO94_15150</t>
  </si>
  <si>
    <t>ALS79873.1</t>
  </si>
  <si>
    <t>AUO94_15155</t>
  </si>
  <si>
    <t>ALS79874.1</t>
  </si>
  <si>
    <t>AUO94_15160</t>
  </si>
  <si>
    <t>ALS79875.1</t>
  </si>
  <si>
    <t>4-hydroxybutyrate CoA-transferase</t>
  </si>
  <si>
    <t>AUO94_15165</t>
  </si>
  <si>
    <t>ALS79876.1</t>
  </si>
  <si>
    <t>AUO94_15170</t>
  </si>
  <si>
    <t>ALS79877.1</t>
  </si>
  <si>
    <t>exonuclease</t>
  </si>
  <si>
    <t>AUO94_15175</t>
  </si>
  <si>
    <t>ALS79878.1</t>
  </si>
  <si>
    <t>exonuclease sbcCD subunit D</t>
  </si>
  <si>
    <t>AUO94_15180</t>
  </si>
  <si>
    <t>ALS79879.1</t>
  </si>
  <si>
    <t>AUO94_15185</t>
  </si>
  <si>
    <t>ALS79880.1</t>
  </si>
  <si>
    <t>AUO94_15190</t>
  </si>
  <si>
    <t>ALS79881.1</t>
  </si>
  <si>
    <t>AUO94_15195</t>
  </si>
  <si>
    <t>ALS79882.1</t>
  </si>
  <si>
    <t>AUO94_15200</t>
  </si>
  <si>
    <t>ALS79883.1</t>
  </si>
  <si>
    <t>arsenic-transporting ATPase</t>
  </si>
  <si>
    <t>AUO94_15205</t>
  </si>
  <si>
    <t>ALS79884.1</t>
  </si>
  <si>
    <t>AUO94_15210</t>
  </si>
  <si>
    <t>ALS79885.1</t>
  </si>
  <si>
    <t>AUO94_15215</t>
  </si>
  <si>
    <t>ALS79886.1</t>
  </si>
  <si>
    <t>AUO94_15220</t>
  </si>
  <si>
    <t>ALS79887.1</t>
  </si>
  <si>
    <t>AUO94_15225</t>
  </si>
  <si>
    <t>ALS79888.1</t>
  </si>
  <si>
    <t>AUO94_15230</t>
  </si>
  <si>
    <t>ALS79889.1</t>
  </si>
  <si>
    <t>AUO94_15235</t>
  </si>
  <si>
    <t>ALS79890.1</t>
  </si>
  <si>
    <t>AUO94_15240</t>
  </si>
  <si>
    <t>ALS79891.1</t>
  </si>
  <si>
    <t>gluconate 5-dehydrogenase</t>
  </si>
  <si>
    <t>AUO94_15245</t>
  </si>
  <si>
    <t>ALS79892.1</t>
  </si>
  <si>
    <t>pyridoxal-5'-phosphate-dependent protein subunit beta</t>
  </si>
  <si>
    <t>AUO94_15250</t>
  </si>
  <si>
    <t>ALS79893.1</t>
  </si>
  <si>
    <t>AUO94_15255</t>
  </si>
  <si>
    <t>ALS79894.1</t>
  </si>
  <si>
    <t>AUO94_15260</t>
  </si>
  <si>
    <t>ALS79895.1</t>
  </si>
  <si>
    <t>AUO94_15265</t>
  </si>
  <si>
    <t>ALS79896.1</t>
  </si>
  <si>
    <t>catalase</t>
  </si>
  <si>
    <t>AUO94_15270</t>
  </si>
  <si>
    <t>ALS79897.1</t>
  </si>
  <si>
    <t>AUO94_15275</t>
  </si>
  <si>
    <t>ALS79898.1</t>
  </si>
  <si>
    <t>AUO94_15280</t>
  </si>
  <si>
    <t>ALS79899.1</t>
  </si>
  <si>
    <t>AUO94_15285</t>
  </si>
  <si>
    <t>ALS79900.1</t>
  </si>
  <si>
    <t>AUO94_15290</t>
  </si>
  <si>
    <t>ALS80368.1</t>
  </si>
  <si>
    <t>AUO94_15295</t>
  </si>
  <si>
    <t>ALS79901.1</t>
  </si>
  <si>
    <t>AUO94_15300</t>
  </si>
  <si>
    <t>ALS79902.1</t>
  </si>
  <si>
    <t>AUO94_15305</t>
  </si>
  <si>
    <t>ALS79903.1</t>
  </si>
  <si>
    <t>purine permease</t>
  </si>
  <si>
    <t>AUO94_15310</t>
  </si>
  <si>
    <t>ALS79904.1</t>
  </si>
  <si>
    <t>AUO94_15315</t>
  </si>
  <si>
    <t>ALS79905.1</t>
  </si>
  <si>
    <t>AUO94_15320</t>
  </si>
  <si>
    <t>ALS79906.1</t>
  </si>
  <si>
    <t>AUO94_15325</t>
  </si>
  <si>
    <t>ALS79907.1</t>
  </si>
  <si>
    <t>AUO94_15330</t>
  </si>
  <si>
    <t>ALS79908.1</t>
  </si>
  <si>
    <t>AUO94_15335</t>
  </si>
  <si>
    <t>ALS79909.1</t>
  </si>
  <si>
    <t>AUO94_15340</t>
  </si>
  <si>
    <t>ALS79910.1</t>
  </si>
  <si>
    <t>AUO94_15345</t>
  </si>
  <si>
    <t>ALS79911.1</t>
  </si>
  <si>
    <t>AUO94_15350</t>
  </si>
  <si>
    <t>ALS79912.1</t>
  </si>
  <si>
    <t>AUO94_15355</t>
  </si>
  <si>
    <t>ALS79913.1</t>
  </si>
  <si>
    <t>NAD(P)-dependent oxidoreductase</t>
  </si>
  <si>
    <t>AUO94_15360</t>
  </si>
  <si>
    <t>ALS80369.1</t>
  </si>
  <si>
    <t>glycogen phosphorylase</t>
  </si>
  <si>
    <t>AUO94_15365</t>
  </si>
  <si>
    <t>ALS79914.1</t>
  </si>
  <si>
    <t>glycogen synthase</t>
  </si>
  <si>
    <t>AUO94_15370</t>
  </si>
  <si>
    <t>ALS79915.1</t>
  </si>
  <si>
    <t>glucose-1-phosphate adenylyltransferase</t>
  </si>
  <si>
    <t>AUO94_15375</t>
  </si>
  <si>
    <t>ALS79916.1</t>
  </si>
  <si>
    <t>AUO94_15380</t>
  </si>
  <si>
    <t>ALS79917.1</t>
  </si>
  <si>
    <t>glycogen branching protein</t>
  </si>
  <si>
    <t>AUO94_15385</t>
  </si>
  <si>
    <t>ALS80370.1</t>
  </si>
  <si>
    <t>AUO94_15390</t>
  </si>
  <si>
    <t>ALS79918.1</t>
  </si>
  <si>
    <t>AUO94_15395</t>
  </si>
  <si>
    <t>ALS79919.1</t>
  </si>
  <si>
    <t>AUO94_15400</t>
  </si>
  <si>
    <t>ALS79920.1</t>
  </si>
  <si>
    <t>AUO94_15405</t>
  </si>
  <si>
    <t>ALS79921.1</t>
  </si>
  <si>
    <t>acetamidase</t>
  </si>
  <si>
    <t>AUO94_15410</t>
  </si>
  <si>
    <t>ALS79922.1</t>
  </si>
  <si>
    <t>AUO94_15415</t>
  </si>
  <si>
    <t>ALS79923.1</t>
  </si>
  <si>
    <t>proline dehydrogenase</t>
  </si>
  <si>
    <t>AUO94_15420</t>
  </si>
  <si>
    <t>ALS79924.1</t>
  </si>
  <si>
    <t>ring-cleaving dioxygenase</t>
  </si>
  <si>
    <t>AUO94_15425</t>
  </si>
  <si>
    <t>ALS79925.1</t>
  </si>
  <si>
    <t>AUO94_15430</t>
  </si>
  <si>
    <t>ALS80371.1</t>
  </si>
  <si>
    <t>lipase</t>
  </si>
  <si>
    <t>AUO94_15435</t>
  </si>
  <si>
    <t>ALS80372.1</t>
  </si>
  <si>
    <t>xanthine permease</t>
  </si>
  <si>
    <t>AUO94_15440</t>
  </si>
  <si>
    <t>ALS79926.1</t>
  </si>
  <si>
    <t>xanthine phosphoribosyltransferase</t>
  </si>
  <si>
    <t>AUO94_15445</t>
  </si>
  <si>
    <t>ALS79927.1</t>
  </si>
  <si>
    <t>AUO94_15450</t>
  </si>
  <si>
    <t>ALS79928.1</t>
  </si>
  <si>
    <t>AUO94_15455</t>
  </si>
  <si>
    <t>ALS79929.1</t>
  </si>
  <si>
    <t>AUO94_15460</t>
  </si>
  <si>
    <t>ALS79930.1</t>
  </si>
  <si>
    <t>formate--tetrahydrofolate ligase</t>
  </si>
  <si>
    <t>AUO94_15465</t>
  </si>
  <si>
    <t>ALS79931.1</t>
  </si>
  <si>
    <t>AUO94_15470</t>
  </si>
  <si>
    <t>ALS79932.1</t>
  </si>
  <si>
    <t>AUO94_15475</t>
  </si>
  <si>
    <t>ALS79933.1</t>
  </si>
  <si>
    <t>AUO94_15480</t>
  </si>
  <si>
    <t>ALS79934.1</t>
  </si>
  <si>
    <t>peptidoglycan hydrolase</t>
  </si>
  <si>
    <t>AUO94_15485</t>
  </si>
  <si>
    <t>ALS79935.1</t>
  </si>
  <si>
    <t>AUO94_15490</t>
  </si>
  <si>
    <t>ALS79936.1</t>
  </si>
  <si>
    <t>AUO94_15495</t>
  </si>
  <si>
    <t>ALS80373.1</t>
  </si>
  <si>
    <t>nitroreductase</t>
  </si>
  <si>
    <t>AUO94_15500</t>
  </si>
  <si>
    <t>ALS79937.1</t>
  </si>
  <si>
    <t>FAD-binding protein</t>
  </si>
  <si>
    <t>AUO94_15505</t>
  </si>
  <si>
    <t>ALS79938.1</t>
  </si>
  <si>
    <t>AUO94_15510</t>
  </si>
  <si>
    <t>ALS79939.1</t>
  </si>
  <si>
    <t>type II pantothenate kinase</t>
  </si>
  <si>
    <t>AUO94_15515</t>
  </si>
  <si>
    <t>ALS79940.1</t>
  </si>
  <si>
    <t>AUO94_15520</t>
  </si>
  <si>
    <t>ALS79941.1</t>
  </si>
  <si>
    <t>mechanosensitive ion channel protein</t>
  </si>
  <si>
    <t>AUO94_15525</t>
  </si>
  <si>
    <t>ALS79942.1</t>
  </si>
  <si>
    <t>AUO94_15530</t>
  </si>
  <si>
    <t>ALS80374.1</t>
  </si>
  <si>
    <t>AUO94_15535</t>
  </si>
  <si>
    <t>ALS79943.1</t>
  </si>
  <si>
    <t>endoglucanase</t>
  </si>
  <si>
    <t>AUO94_15540</t>
  </si>
  <si>
    <t>ALS79944.1</t>
  </si>
  <si>
    <t>AUO94_15545</t>
  </si>
  <si>
    <t>ALS79945.1</t>
  </si>
  <si>
    <t>AUO94_15550</t>
  </si>
  <si>
    <t>ALS79946.1</t>
  </si>
  <si>
    <t>cation acetate symporter</t>
  </si>
  <si>
    <t>AUO94_15555</t>
  </si>
  <si>
    <t>ALS80375.1</t>
  </si>
  <si>
    <t>AUO94_15560</t>
  </si>
  <si>
    <t>ALS79947.1</t>
  </si>
  <si>
    <t>AUO94_15565</t>
  </si>
  <si>
    <t>ALS79948.1</t>
  </si>
  <si>
    <t>AUO94_15570</t>
  </si>
  <si>
    <t>ALS79949.1</t>
  </si>
  <si>
    <t>amino acid ABC transporter ATP-binding protein</t>
  </si>
  <si>
    <t>AUO94_15575</t>
  </si>
  <si>
    <t>ALS79950.1</t>
  </si>
  <si>
    <t>ferritin</t>
  </si>
  <si>
    <t>AUO94_15580</t>
  </si>
  <si>
    <t>ALS79951.1</t>
  </si>
  <si>
    <t>GTP cyclohydrolase</t>
  </si>
  <si>
    <t>AUO94_15585</t>
  </si>
  <si>
    <t>ALS79952.1</t>
  </si>
  <si>
    <t>bifunctional diaminohydroxyphosphoribosylaminopyrimidine deaminase/5-amino-6-(5-phosphoribosylamino)uracil reductase</t>
  </si>
  <si>
    <t>AUO94_15590</t>
  </si>
  <si>
    <t>ALS79953.1</t>
  </si>
  <si>
    <t>AUO94_15595</t>
  </si>
  <si>
    <t>AUO94_15600</t>
  </si>
  <si>
    <t>ALS79954.1</t>
  </si>
  <si>
    <t>AUO94_15605</t>
  </si>
  <si>
    <t>ALS79955.1</t>
  </si>
  <si>
    <t>histidinol-phosphate aminotransferase</t>
  </si>
  <si>
    <t>AUO94_15610</t>
  </si>
  <si>
    <t>ALS79956.1</t>
  </si>
  <si>
    <t>AUO94_15615</t>
  </si>
  <si>
    <t>ALS79957.1</t>
  </si>
  <si>
    <t>pullulanase</t>
  </si>
  <si>
    <t>AUO94_15620</t>
  </si>
  <si>
    <t>ALS79958.1</t>
  </si>
  <si>
    <t>NAD-dependent dehydratase</t>
  </si>
  <si>
    <t>AUO94_15625</t>
  </si>
  <si>
    <t>ALS79959.1</t>
  </si>
  <si>
    <t>AUO94_15630</t>
  </si>
  <si>
    <t>ALS79960.1</t>
  </si>
  <si>
    <t>AUO94_15635</t>
  </si>
  <si>
    <t>ALS79961.1</t>
  </si>
  <si>
    <t>AUO94_15640</t>
  </si>
  <si>
    <t>ALS79962.1</t>
  </si>
  <si>
    <t>AUO94_15645</t>
  </si>
  <si>
    <t>ALS79963.1</t>
  </si>
  <si>
    <t>anthranilate synthase subunit II</t>
  </si>
  <si>
    <t>AUO94_15650</t>
  </si>
  <si>
    <t>ALS79964.1</t>
  </si>
  <si>
    <t>anthranilate synthase subunit I</t>
  </si>
  <si>
    <t>AUO94_15655</t>
  </si>
  <si>
    <t>ALS79965.1</t>
  </si>
  <si>
    <t>AUO94_15660</t>
  </si>
  <si>
    <t>ALS79966.1</t>
  </si>
  <si>
    <t>fructose-1-phosphate kinase</t>
  </si>
  <si>
    <t>AUO94_15665</t>
  </si>
  <si>
    <t>ALS80376.1</t>
  </si>
  <si>
    <t>AUO94_15670</t>
  </si>
  <si>
    <t>ALS79967.1</t>
  </si>
  <si>
    <t>AUO94_15675</t>
  </si>
  <si>
    <t>ALS79968.1</t>
  </si>
  <si>
    <t>phosphodiesterase</t>
  </si>
  <si>
    <t>AUO94_15680</t>
  </si>
  <si>
    <t>ALS79969.1</t>
  </si>
  <si>
    <t>AUO94_15685</t>
  </si>
  <si>
    <t>ALS79970.1</t>
  </si>
  <si>
    <t>AUO94_15690</t>
  </si>
  <si>
    <t>ALS79971.1</t>
  </si>
  <si>
    <t>thiol-disulfide oxidoreductase</t>
  </si>
  <si>
    <t>AUO94_15695</t>
  </si>
  <si>
    <t>ALS79972.1</t>
  </si>
  <si>
    <t>DUF4440 domain-containing protein</t>
  </si>
  <si>
    <t>AUO94_15700</t>
  </si>
  <si>
    <t>ALS79973.1</t>
  </si>
  <si>
    <t>AUO94_15705</t>
  </si>
  <si>
    <t>ALS79974.1</t>
  </si>
  <si>
    <t>AUO94_15710</t>
  </si>
  <si>
    <t>ALS79975.1</t>
  </si>
  <si>
    <t>zinc transporter ZitB</t>
  </si>
  <si>
    <t>AUO94_15715</t>
  </si>
  <si>
    <t>ALS79976.1</t>
  </si>
  <si>
    <t>7-cyano-7-deazaguanine reductase</t>
  </si>
  <si>
    <t>AUO94_15720</t>
  </si>
  <si>
    <t>ALS79977.1</t>
  </si>
  <si>
    <t>AUO94_15725</t>
  </si>
  <si>
    <t>ALS79978.1</t>
  </si>
  <si>
    <t>endonuclease</t>
  </si>
  <si>
    <t>AUO94_15730</t>
  </si>
  <si>
    <t>ALS79979.1</t>
  </si>
  <si>
    <t>AUO94_15735</t>
  </si>
  <si>
    <t>ALS79980.1</t>
  </si>
  <si>
    <t>AUO94_15740</t>
  </si>
  <si>
    <t>ALS79981.1</t>
  </si>
  <si>
    <t>AUO94_15745</t>
  </si>
  <si>
    <t>ALS79982.1</t>
  </si>
  <si>
    <t>50S rRNA methyltransferase</t>
  </si>
  <si>
    <t>AUO94_15750</t>
  </si>
  <si>
    <t>ALS79983.1</t>
  </si>
  <si>
    <t>AUO94_15755</t>
  </si>
  <si>
    <t>ALS79984.1</t>
  </si>
  <si>
    <t>AUO94_15760</t>
  </si>
  <si>
    <t>ALS79985.1</t>
  </si>
  <si>
    <t>AUO94_15765</t>
  </si>
  <si>
    <t>ALS79986.1</t>
  </si>
  <si>
    <t>branched-chain amino acid transporter II carrier protein</t>
  </si>
  <si>
    <t>AUO94_15770</t>
  </si>
  <si>
    <t>ALS79987.1</t>
  </si>
  <si>
    <t>AUO94_15775</t>
  </si>
  <si>
    <t>ALS79988.1</t>
  </si>
  <si>
    <t>AUO94_15780</t>
  </si>
  <si>
    <t>ALS79989.1</t>
  </si>
  <si>
    <t>AUO94_15785</t>
  </si>
  <si>
    <t>ALS79990.1</t>
  </si>
  <si>
    <t>AUO94_15790</t>
  </si>
  <si>
    <t>ALS79991.1</t>
  </si>
  <si>
    <t>amino acid ABC transporter substrate-binding protein</t>
  </si>
  <si>
    <t>AUO94_15795</t>
  </si>
  <si>
    <t>ALS79992.1</t>
  </si>
  <si>
    <t>kinase inhibitor</t>
  </si>
  <si>
    <t>AUO94_15800</t>
  </si>
  <si>
    <t>ALS79993.1</t>
  </si>
  <si>
    <t>KipI antagonist</t>
  </si>
  <si>
    <t>AUO94_15805</t>
  </si>
  <si>
    <t>ALS79994.1</t>
  </si>
  <si>
    <t>lactam utilization protein LamB</t>
  </si>
  <si>
    <t>AUO94_15810</t>
  </si>
  <si>
    <t>ALS79995.1</t>
  </si>
  <si>
    <t>AUO94_15815</t>
  </si>
  <si>
    <t>ALS79996.1</t>
  </si>
  <si>
    <t>AUO94_15820</t>
  </si>
  <si>
    <t>ALS79997.1</t>
  </si>
  <si>
    <t>AUO94_15825</t>
  </si>
  <si>
    <t>ALS79998.1</t>
  </si>
  <si>
    <t>AUO94_15830</t>
  </si>
  <si>
    <t>ALS79999.1</t>
  </si>
  <si>
    <t>AUO94_15835</t>
  </si>
  <si>
    <t>ALS80000.1</t>
  </si>
  <si>
    <t>AUO94_15840</t>
  </si>
  <si>
    <t>ALS80001.1</t>
  </si>
  <si>
    <t>AUO94_15845</t>
  </si>
  <si>
    <t>ALS80002.1</t>
  </si>
  <si>
    <t>ectoine/hydroxyectoine ABC transporter ATP-binding protein EhuA</t>
  </si>
  <si>
    <t>AUO94_15850</t>
  </si>
  <si>
    <t>ALS80003.1</t>
  </si>
  <si>
    <t>AUO94_15855</t>
  </si>
  <si>
    <t>ALS80004.1</t>
  </si>
  <si>
    <t>L-lysine dehydrogenase</t>
  </si>
  <si>
    <t>AUO94_15860</t>
  </si>
  <si>
    <t>ALS80005.1</t>
  </si>
  <si>
    <t>glutamine ABC transporter substrate-bindnig protein</t>
  </si>
  <si>
    <t>AUO94_15865</t>
  </si>
  <si>
    <t>ALS80006.1</t>
  </si>
  <si>
    <t>AUO94_15870</t>
  </si>
  <si>
    <t>ALS80007.1</t>
  </si>
  <si>
    <t>L-2-haloalkanoic acid dehalogenase</t>
  </si>
  <si>
    <t>AUO94_15875</t>
  </si>
  <si>
    <t>ALS80377.1</t>
  </si>
  <si>
    <t>AUO94_15880</t>
  </si>
  <si>
    <t>ALS80008.1</t>
  </si>
  <si>
    <t>AUO94_15885</t>
  </si>
  <si>
    <t>ALS80009.1</t>
  </si>
  <si>
    <t>AUO94_15890</t>
  </si>
  <si>
    <t>ALS80378.1</t>
  </si>
  <si>
    <t>AUO94_15895</t>
  </si>
  <si>
    <t>ALS80379.1</t>
  </si>
  <si>
    <t>AUO94_15900</t>
  </si>
  <si>
    <t>ALS80010.1</t>
  </si>
  <si>
    <t>cobyrinic acid a,c-diamide synthase</t>
  </si>
  <si>
    <t>AUO94_15905</t>
  </si>
  <si>
    <t>ALS80011.1</t>
  </si>
  <si>
    <t>flagellar biosynthesis protein FlhF</t>
  </si>
  <si>
    <t>AUO94_15910</t>
  </si>
  <si>
    <t>ALS80012.1</t>
  </si>
  <si>
    <t>flagellar biosynthesis protein FlhA</t>
  </si>
  <si>
    <t>AUO94_15915</t>
  </si>
  <si>
    <t>ALS80013.1</t>
  </si>
  <si>
    <t>flagellar biosynthetic protein FlhB</t>
  </si>
  <si>
    <t>AUO94_15920</t>
  </si>
  <si>
    <t>ALS80014.1</t>
  </si>
  <si>
    <t>flagellar biosynthetic protein FliR</t>
  </si>
  <si>
    <t>AUO94_15925</t>
  </si>
  <si>
    <t>ALS80015.1</t>
  </si>
  <si>
    <t>flagellar biosynthetic protein FliQ</t>
  </si>
  <si>
    <t>AUO94_15930</t>
  </si>
  <si>
    <t>ALS80016.1</t>
  </si>
  <si>
    <t>flagellar biosynthesis protein flip</t>
  </si>
  <si>
    <t>AUO94_15935</t>
  </si>
  <si>
    <t>ALS80017.1</t>
  </si>
  <si>
    <t>flagellar biosynthesis protein FliZ</t>
  </si>
  <si>
    <t>AUO94_15940</t>
  </si>
  <si>
    <t>ALS80018.1</t>
  </si>
  <si>
    <t>flagellar motor switch protein FliN</t>
  </si>
  <si>
    <t>AUO94_15945</t>
  </si>
  <si>
    <t>ALS80019.1</t>
  </si>
  <si>
    <t>flagellar motor switch protein FliM</t>
  </si>
  <si>
    <t>AUO94_15950</t>
  </si>
  <si>
    <t>ALS80020.1</t>
  </si>
  <si>
    <t>AUO94_15955</t>
  </si>
  <si>
    <t>ALS80021.1</t>
  </si>
  <si>
    <t>flagellar basal-body rod protein FlgG</t>
  </si>
  <si>
    <t>AUO94_15960</t>
  </si>
  <si>
    <t>ALS80022.1</t>
  </si>
  <si>
    <t>flagellar biosynthesis protein FlgD</t>
  </si>
  <si>
    <t>AUO94_15965</t>
  </si>
  <si>
    <t>ALS80023.1</t>
  </si>
  <si>
    <t>AUO94_15970</t>
  </si>
  <si>
    <t>ALS80380.1</t>
  </si>
  <si>
    <t>flagellar export protein FliJ</t>
  </si>
  <si>
    <t>AUO94_15975</t>
  </si>
  <si>
    <t>ALS80024.1</t>
  </si>
  <si>
    <t>flagellar protein export ATPase FliI</t>
  </si>
  <si>
    <t>AUO94_15980</t>
  </si>
  <si>
    <t>ALS80025.1</t>
  </si>
  <si>
    <t>flagellar assembly protein FliH</t>
  </si>
  <si>
    <t>AUO94_15985</t>
  </si>
  <si>
    <t>ALS80026.1</t>
  </si>
  <si>
    <t>flagellar motor switch protein FliG</t>
  </si>
  <si>
    <t>AUO94_15990</t>
  </si>
  <si>
    <t>ALS80027.1</t>
  </si>
  <si>
    <t>flagellar MS-ring protein</t>
  </si>
  <si>
    <t>AUO94_15995</t>
  </si>
  <si>
    <t>ALS80028.1</t>
  </si>
  <si>
    <t>flagellar hook-basal body protein FliE</t>
  </si>
  <si>
    <t>AUO94_16000</t>
  </si>
  <si>
    <t>ALS80029.1</t>
  </si>
  <si>
    <t>flagellar basal-body rod protein FlgC</t>
  </si>
  <si>
    <t>AUO94_16005</t>
  </si>
  <si>
    <t>ALS80030.1</t>
  </si>
  <si>
    <t>flagellar biosynthesis protein FlgB</t>
  </si>
  <si>
    <t>AUO94_16010</t>
  </si>
  <si>
    <t>ALS80031.1</t>
  </si>
  <si>
    <t>flagellar biosynthesis protein FlgG</t>
  </si>
  <si>
    <t>AUO94_16015</t>
  </si>
  <si>
    <t>ALS80032.1</t>
  </si>
  <si>
    <t>flagellar hook-basal body protein</t>
  </si>
  <si>
    <t>AUO94_16020</t>
  </si>
  <si>
    <t>ALS80033.1</t>
  </si>
  <si>
    <t>flagellar biosynthesis protein FlgL</t>
  </si>
  <si>
    <t>AUO94_16025</t>
  </si>
  <si>
    <t>ALS80034.1</t>
  </si>
  <si>
    <t>flagellar biosynthesis protein FlgK</t>
  </si>
  <si>
    <t>AUO94_16030</t>
  </si>
  <si>
    <t>ALS80035.1</t>
  </si>
  <si>
    <t>AUO94_16035</t>
  </si>
  <si>
    <t>ALS80036.1</t>
  </si>
  <si>
    <t>flagellar biosynthesis protein FlgM</t>
  </si>
  <si>
    <t>AUO94_16040</t>
  </si>
  <si>
    <t>ALS80037.1</t>
  </si>
  <si>
    <t>flagellar protein</t>
  </si>
  <si>
    <t>AUO94_16045</t>
  </si>
  <si>
    <t>ALS80038.1</t>
  </si>
  <si>
    <t>flagellar basal body-associated protein FliL</t>
  </si>
  <si>
    <t>AUO94_16050</t>
  </si>
  <si>
    <t>ALS80381.1</t>
  </si>
  <si>
    <t>flagellar motor protein MotB</t>
  </si>
  <si>
    <t>AUO94_16055</t>
  </si>
  <si>
    <t>ALS80039.1</t>
  </si>
  <si>
    <t>flagellar motor protein MotA</t>
  </si>
  <si>
    <t>AUO94_16060</t>
  </si>
  <si>
    <t>ALS80040.1</t>
  </si>
  <si>
    <t>flagellar protein FliS</t>
  </si>
  <si>
    <t>AUO94_16065</t>
  </si>
  <si>
    <t>ALS80041.1</t>
  </si>
  <si>
    <t>AUO94_16070</t>
  </si>
  <si>
    <t>ALS80042.1</t>
  </si>
  <si>
    <t>flagellar cap protein</t>
  </si>
  <si>
    <t>AUO94_16075</t>
  </si>
  <si>
    <t>ALS80043.1</t>
  </si>
  <si>
    <t>flagellar biosynthesis protein FlaG</t>
  </si>
  <si>
    <t>AUO94_16080</t>
  </si>
  <si>
    <t>ALS80044.1</t>
  </si>
  <si>
    <t>conjugal transfer protein</t>
  </si>
  <si>
    <t>AUO94_16085</t>
  </si>
  <si>
    <t>ALS80045.1</t>
  </si>
  <si>
    <t>flagellin</t>
  </si>
  <si>
    <t>AUO94_16090</t>
  </si>
  <si>
    <t>ALS80046.1</t>
  </si>
  <si>
    <t>AUO94_16095</t>
  </si>
  <si>
    <t>ALS80047.1</t>
  </si>
  <si>
    <t>carbon storage regulator</t>
  </si>
  <si>
    <t>AUO94_16100</t>
  </si>
  <si>
    <t>ALS80048.1</t>
  </si>
  <si>
    <t>flagellar assembly protein FliW</t>
  </si>
  <si>
    <t>AUO94_16105</t>
  </si>
  <si>
    <t>ALS80049.1</t>
  </si>
  <si>
    <t>guanylate cyclase</t>
  </si>
  <si>
    <t>AUO94_16110</t>
  </si>
  <si>
    <t>ALS80050.1</t>
  </si>
  <si>
    <t>AUO94_16115</t>
  </si>
  <si>
    <t>ALS80051.1</t>
  </si>
  <si>
    <t>AUO94_16120</t>
  </si>
  <si>
    <t>ALS80052.1</t>
  </si>
  <si>
    <t>AUO94_16125</t>
  </si>
  <si>
    <t>ALS80053.1</t>
  </si>
  <si>
    <t>AUO94_16130</t>
  </si>
  <si>
    <t>ALS80054.1</t>
  </si>
  <si>
    <t>AUO94_16135</t>
  </si>
  <si>
    <t>ALS80055.1</t>
  </si>
  <si>
    <t>glutamine--fructose-6-phosphate aminotransferase</t>
  </si>
  <si>
    <t>AUO94_16140</t>
  </si>
  <si>
    <t>ALS80056.1</t>
  </si>
  <si>
    <t>phosphoglucosamine mutase</t>
  </si>
  <si>
    <t>AUO94_16145</t>
  </si>
  <si>
    <t>ALS80057.1</t>
  </si>
  <si>
    <t>AUO94_16150</t>
  </si>
  <si>
    <t>ALS80058.1</t>
  </si>
  <si>
    <t>AUO94_16155</t>
  </si>
  <si>
    <t>ALS80059.1</t>
  </si>
  <si>
    <t>anti-sigma factor</t>
  </si>
  <si>
    <t>AUO94_16160</t>
  </si>
  <si>
    <t>ALS80060.1</t>
  </si>
  <si>
    <t>AUO94_16165</t>
  </si>
  <si>
    <t>ALS80061.1</t>
  </si>
  <si>
    <t>arginase</t>
  </si>
  <si>
    <t>AUO94_16170</t>
  </si>
  <si>
    <t>ALS80062.1</t>
  </si>
  <si>
    <t>AUO94_16175</t>
  </si>
  <si>
    <t>ALS80063.1</t>
  </si>
  <si>
    <t>AUO94_16180</t>
  </si>
  <si>
    <t>ALS80064.1</t>
  </si>
  <si>
    <t>citrate synthase/methylcitrate synthase</t>
  </si>
  <si>
    <t>AUO94_16185</t>
  </si>
  <si>
    <t>anticodon=GGC</t>
  </si>
  <si>
    <t>AUO94_16190</t>
  </si>
  <si>
    <t>AUO94_16195</t>
  </si>
  <si>
    <t>AUO94_16200</t>
  </si>
  <si>
    <t>AUO94_16205</t>
  </si>
  <si>
    <t>AUO94_16210</t>
  </si>
  <si>
    <t>AUO94_16215</t>
  </si>
  <si>
    <t>anticodon=GGT</t>
  </si>
  <si>
    <t>AUO94_16220</t>
  </si>
  <si>
    <t>AUO94_16225</t>
  </si>
  <si>
    <t>AUO94_16230</t>
  </si>
  <si>
    <t>AUO94_16235</t>
  </si>
  <si>
    <t>ALS80065.1</t>
  </si>
  <si>
    <t>KinB-signaling pathway activation protein</t>
  </si>
  <si>
    <t>AUO94_16240</t>
  </si>
  <si>
    <t>ALS80066.1</t>
  </si>
  <si>
    <t>chromosome partitioning protein ParA</t>
  </si>
  <si>
    <t>AUO94_16245</t>
  </si>
  <si>
    <t>ALS80067.1</t>
  </si>
  <si>
    <t>AUO94_16250</t>
  </si>
  <si>
    <t>ALS80068.1</t>
  </si>
  <si>
    <t>30S ribosomal protein S9</t>
  </si>
  <si>
    <t>AUO94_16255</t>
  </si>
  <si>
    <t>ALS80069.1</t>
  </si>
  <si>
    <t>50S ribosomal protein L13</t>
  </si>
  <si>
    <t>AUO94_16260</t>
  </si>
  <si>
    <t>ALS80070.1</t>
  </si>
  <si>
    <t>tRNA pseudouridine synthase A</t>
  </si>
  <si>
    <t>AUO94_16265</t>
  </si>
  <si>
    <t>ALS80071.1</t>
  </si>
  <si>
    <t>cobalt ABC transporter permease</t>
  </si>
  <si>
    <t>AUO94_16270</t>
  </si>
  <si>
    <t>ALS80072.1</t>
  </si>
  <si>
    <t>energy-coupling factor transporter ATPase</t>
  </si>
  <si>
    <t>AUO94_16275</t>
  </si>
  <si>
    <t>ALS80073.1</t>
  </si>
  <si>
    <t>AUO94_16280</t>
  </si>
  <si>
    <t>ALS80074.1</t>
  </si>
  <si>
    <t>50S ribosomal protein L17</t>
  </si>
  <si>
    <t>AUO94_16285</t>
  </si>
  <si>
    <t>ALS80075.1</t>
  </si>
  <si>
    <t>DNA-directed RNA polymerase subunit alpha</t>
  </si>
  <si>
    <t>AUO94_16290</t>
  </si>
  <si>
    <t>ALS80076.1</t>
  </si>
  <si>
    <t>30S ribosomal protein S11</t>
  </si>
  <si>
    <t>AUO94_16295</t>
  </si>
  <si>
    <t>ALS80077.1</t>
  </si>
  <si>
    <t>30S ribosomal protein S13</t>
  </si>
  <si>
    <t>AUO94_16300</t>
  </si>
  <si>
    <t>ALS80078.1</t>
  </si>
  <si>
    <t>50S ribosomal protein L36</t>
  </si>
  <si>
    <t>AUO94_16305</t>
  </si>
  <si>
    <t>ALS80079.1</t>
  </si>
  <si>
    <t>translation initiation factor IF-1</t>
  </si>
  <si>
    <t>AUO94_16310</t>
  </si>
  <si>
    <t>ALS80080.1</t>
  </si>
  <si>
    <t>adenylate kinase</t>
  </si>
  <si>
    <t>AUO94_16315</t>
  </si>
  <si>
    <t>ALS80081.1</t>
  </si>
  <si>
    <t>preprotein translocase subunit SecY</t>
  </si>
  <si>
    <t>AUO94_16320</t>
  </si>
  <si>
    <t>ALS80082.1</t>
  </si>
  <si>
    <t>50S ribosomal protein L15</t>
  </si>
  <si>
    <t>AUO94_16325</t>
  </si>
  <si>
    <t>ALS80083.1</t>
  </si>
  <si>
    <t>50S ribosomal protein L30</t>
  </si>
  <si>
    <t>AUO94_16330</t>
  </si>
  <si>
    <t>ALS80084.1</t>
  </si>
  <si>
    <t>30S ribosomal protein S5</t>
  </si>
  <si>
    <t>AUO94_16335</t>
  </si>
  <si>
    <t>ALS80085.1</t>
  </si>
  <si>
    <t>50S ribosomal protein L18</t>
  </si>
  <si>
    <t>AUO94_16340</t>
  </si>
  <si>
    <t>ALS80086.1</t>
  </si>
  <si>
    <t>50S ribosomal protein L6</t>
  </si>
  <si>
    <t>AUO94_16345</t>
  </si>
  <si>
    <t>ALS80087.1</t>
  </si>
  <si>
    <t>30S ribosomal protein S8</t>
  </si>
  <si>
    <t>AUO94_16350</t>
  </si>
  <si>
    <t>ALS80088.1</t>
  </si>
  <si>
    <t>30S ribosomal protein S14</t>
  </si>
  <si>
    <t>AUO94_16355</t>
  </si>
  <si>
    <t>ALS80089.1</t>
  </si>
  <si>
    <t>50S ribosomal protein L5</t>
  </si>
  <si>
    <t>AUO94_16360</t>
  </si>
  <si>
    <t>ALS80090.1</t>
  </si>
  <si>
    <t>50S ribosomal protein L24</t>
  </si>
  <si>
    <t>AUO94_16365</t>
  </si>
  <si>
    <t>ALS80091.1</t>
  </si>
  <si>
    <t>50S ribosomal protein L14</t>
  </si>
  <si>
    <t>AUO94_16370</t>
  </si>
  <si>
    <t>ALS80092.1</t>
  </si>
  <si>
    <t>30S ribosomal protein S17</t>
  </si>
  <si>
    <t>AUO94_16375</t>
  </si>
  <si>
    <t>ALS80093.1</t>
  </si>
  <si>
    <t>50S ribosomal protein L29</t>
  </si>
  <si>
    <t>AUO94_16380</t>
  </si>
  <si>
    <t>ALS80094.1</t>
  </si>
  <si>
    <t>50S ribosomal protein L16</t>
  </si>
  <si>
    <t>AUO94_16385</t>
  </si>
  <si>
    <t>ALS80095.1</t>
  </si>
  <si>
    <t>30S ribosomal protein S3</t>
  </si>
  <si>
    <t>AUO94_16390</t>
  </si>
  <si>
    <t>ALS80096.1</t>
  </si>
  <si>
    <t>50S ribosomal protein L22</t>
  </si>
  <si>
    <t>AUO94_16395</t>
  </si>
  <si>
    <t>ALS80097.1</t>
  </si>
  <si>
    <t>30S ribosomal protein S19</t>
  </si>
  <si>
    <t>AUO94_16400</t>
  </si>
  <si>
    <t>ALS80098.1</t>
  </si>
  <si>
    <t>50S ribosomal protein L2</t>
  </si>
  <si>
    <t>AUO94_16405</t>
  </si>
  <si>
    <t>ALS80099.1</t>
  </si>
  <si>
    <t>50S ribosomal protein L23</t>
  </si>
  <si>
    <t>AUO94_16410</t>
  </si>
  <si>
    <t>ALS80100.1</t>
  </si>
  <si>
    <t>50S ribosomal protein L4</t>
  </si>
  <si>
    <t>AUO94_16415</t>
  </si>
  <si>
    <t>ALS80101.1</t>
  </si>
  <si>
    <t>50S ribosomal protein L3</t>
  </si>
  <si>
    <t>AUO94_16420</t>
  </si>
  <si>
    <t>ALS80102.1</t>
  </si>
  <si>
    <t>30S ribosomal protein S10</t>
  </si>
  <si>
    <t>AUO94_16425</t>
  </si>
  <si>
    <t>ALS80103.1</t>
  </si>
  <si>
    <t>AUO94_16430</t>
  </si>
  <si>
    <t>ALS80104.1</t>
  </si>
  <si>
    <t>isopropylmalate isomerase</t>
  </si>
  <si>
    <t>AUO94_16435</t>
  </si>
  <si>
    <t>ALS80105.1</t>
  </si>
  <si>
    <t>AUO94_16440</t>
  </si>
  <si>
    <t>ALS80106.1</t>
  </si>
  <si>
    <t>3-isopropylmalate dehydrogenase</t>
  </si>
  <si>
    <t>AUO94_16445</t>
  </si>
  <si>
    <t>ALS80107.1</t>
  </si>
  <si>
    <t>2-isopropylmalate synthase</t>
  </si>
  <si>
    <t>AUO94_16450</t>
  </si>
  <si>
    <t>ALS80108.1</t>
  </si>
  <si>
    <t>ketol-acid reductoisomerase</t>
  </si>
  <si>
    <t>AUO94_16455</t>
  </si>
  <si>
    <t>ALS80109.1</t>
  </si>
  <si>
    <t>acetolactate synthase small subunit</t>
  </si>
  <si>
    <t>AUO94_16460</t>
  </si>
  <si>
    <t>ALS80110.1</t>
  </si>
  <si>
    <t>acetolactate synthase catalytic subunit</t>
  </si>
  <si>
    <t>AUO94_16465</t>
  </si>
  <si>
    <t>ALS80382.1</t>
  </si>
  <si>
    <t>branched-chain amino acid aminotransferase</t>
  </si>
  <si>
    <t>AUO94_16470</t>
  </si>
  <si>
    <t>ALS80111.1</t>
  </si>
  <si>
    <t>elongation factor Tu</t>
  </si>
  <si>
    <t>AUO94_16475</t>
  </si>
  <si>
    <t>ALS80112.1</t>
  </si>
  <si>
    <t>AUO94_16480</t>
  </si>
  <si>
    <t>ALS80113.1</t>
  </si>
  <si>
    <t>30S ribosomal protein S7</t>
  </si>
  <si>
    <t>AUO94_16485</t>
  </si>
  <si>
    <t>ALS80114.1</t>
  </si>
  <si>
    <t>30S ribosomal protein S12</t>
  </si>
  <si>
    <t>AUO94_16490</t>
  </si>
  <si>
    <t>ALS80115.1</t>
  </si>
  <si>
    <t>ribosomal protein L7Ae-like protein</t>
  </si>
  <si>
    <t>AUO94_16495</t>
  </si>
  <si>
    <t>ALS80116.1</t>
  </si>
  <si>
    <t>DNA-directed RNA polymerase subunit beta'</t>
  </si>
  <si>
    <t>AUO94_16500</t>
  </si>
  <si>
    <t>ALS80117.1</t>
  </si>
  <si>
    <t>DNA-directed RNA polymerase subunit beta</t>
  </si>
  <si>
    <t>AUO94_16505</t>
  </si>
  <si>
    <t>ALS80118.1</t>
  </si>
  <si>
    <t>AUO94_16510</t>
  </si>
  <si>
    <t>ALS80119.1</t>
  </si>
  <si>
    <t>50S ribosomal protein L7/L12</t>
  </si>
  <si>
    <t>AUO94_16515</t>
  </si>
  <si>
    <t>ALS80120.1</t>
  </si>
  <si>
    <t>50S ribosomal protein L10</t>
  </si>
  <si>
    <t>AUO94_16520</t>
  </si>
  <si>
    <t>ALS80121.1</t>
  </si>
  <si>
    <t>50S ribosomal protein L1</t>
  </si>
  <si>
    <t>AUO94_16525</t>
  </si>
  <si>
    <t>ALS80122.1</t>
  </si>
  <si>
    <t>50S ribosomal protein L11</t>
  </si>
  <si>
    <t>AUO94_16530</t>
  </si>
  <si>
    <t>ALS80123.1</t>
  </si>
  <si>
    <t>transcription termination/antitermination protein NusG</t>
  </si>
  <si>
    <t>AUO94_16535</t>
  </si>
  <si>
    <t>ALS80124.1</t>
  </si>
  <si>
    <t>preprotein translocase subunit SecE</t>
  </si>
  <si>
    <t>AUO94_16540</t>
  </si>
  <si>
    <t>ALS80125.1</t>
  </si>
  <si>
    <t>RNA polymerase sigma-H factor</t>
  </si>
  <si>
    <t>AUO94_16545</t>
  </si>
  <si>
    <t>ALS80126.1</t>
  </si>
  <si>
    <t>AUO94_16550</t>
  </si>
  <si>
    <t>ALS80127.1</t>
  </si>
  <si>
    <t>RNA methyltransferase TrmH</t>
  </si>
  <si>
    <t>AUO94_16555</t>
  </si>
  <si>
    <t>ALS80128.1</t>
  </si>
  <si>
    <t>ribonuclease III</t>
  </si>
  <si>
    <t>AUO94_16560</t>
  </si>
  <si>
    <t>ALS80129.1</t>
  </si>
  <si>
    <t>cysteine--tRNA ligase</t>
  </si>
  <si>
    <t>AUO94_16565</t>
  </si>
  <si>
    <t>ALS80130.1</t>
  </si>
  <si>
    <t>serine acetyltransferase</t>
  </si>
  <si>
    <t>AUO94_16570</t>
  </si>
  <si>
    <t>ALS80131.1</t>
  </si>
  <si>
    <t>glutamate--tRNA ligase</t>
  </si>
  <si>
    <t>AUO94_16575</t>
  </si>
  <si>
    <t>ALS80132.1</t>
  </si>
  <si>
    <t>2-C-methyl-D-erythritol 2,4-cyclodiphosphate synthase</t>
  </si>
  <si>
    <t>AUO94_16580</t>
  </si>
  <si>
    <t>ALS80133.1</t>
  </si>
  <si>
    <t>2-C-methyl-D-erythritol 4-phosphate cytidylyltransferase</t>
  </si>
  <si>
    <t>AUO94_16585</t>
  </si>
  <si>
    <t>ALS80134.1</t>
  </si>
  <si>
    <t>AUO94_16590</t>
  </si>
  <si>
    <t>ALS80135.1</t>
  </si>
  <si>
    <t>DNA repair protein RadA</t>
  </si>
  <si>
    <t>AUO94_16595</t>
  </si>
  <si>
    <t>ALS80136.1</t>
  </si>
  <si>
    <t>ATP-dependent Clp protease ATP-binding subunit ClpC</t>
  </si>
  <si>
    <t>AUO94_16600</t>
  </si>
  <si>
    <t>ALS80137.1</t>
  </si>
  <si>
    <t>ATP--guanido phosphotransferase</t>
  </si>
  <si>
    <t>AUO94_16605</t>
  </si>
  <si>
    <t>ALS80138.1</t>
  </si>
  <si>
    <t>nucleotide excision repair protein</t>
  </si>
  <si>
    <t>AUO94_16610</t>
  </si>
  <si>
    <t>ALS80139.1</t>
  </si>
  <si>
    <t>CtsR family transcriptional regulator</t>
  </si>
  <si>
    <t>AUO94_16615</t>
  </si>
  <si>
    <t>AUO94_16620</t>
  </si>
  <si>
    <t>AUO94_16625</t>
  </si>
  <si>
    <t>AUO94_16630</t>
  </si>
  <si>
    <t>AUO94_16635</t>
  </si>
  <si>
    <t>AUO94_16640</t>
  </si>
  <si>
    <t>AUO94_16645</t>
  </si>
  <si>
    <t>AUO94_16650</t>
  </si>
  <si>
    <t>AUO94_16655</t>
  </si>
  <si>
    <t>AUO94_16660</t>
  </si>
  <si>
    <t>AUO94_16665</t>
  </si>
  <si>
    <t>AUO94_16670</t>
  </si>
  <si>
    <t>AUO94_16675</t>
  </si>
  <si>
    <t>AUO94_16680</t>
  </si>
  <si>
    <t>AUO94_16685</t>
  </si>
  <si>
    <t>AUO94_16690</t>
  </si>
  <si>
    <t>AUO94_16695</t>
  </si>
  <si>
    <t>AUO94_16700</t>
  </si>
  <si>
    <t>AUO94_16705</t>
  </si>
  <si>
    <t>ALS80140.1</t>
  </si>
  <si>
    <t>lysine--tRNA ligase</t>
  </si>
  <si>
    <t>AUO94_16710</t>
  </si>
  <si>
    <t>ALS80141.1</t>
  </si>
  <si>
    <t>2-amino-4-hydroxy-6-hydroxymethyldihydropteridine pyrophosphokinase</t>
  </si>
  <si>
    <t>AUO94_16715</t>
  </si>
  <si>
    <t>ALS80142.1</t>
  </si>
  <si>
    <t>dihydroneopterin aldolase</t>
  </si>
  <si>
    <t>AUO94_16720</t>
  </si>
  <si>
    <t>ALS80143.1</t>
  </si>
  <si>
    <t>dihydropteroate synthase</t>
  </si>
  <si>
    <t>AUO94_16725</t>
  </si>
  <si>
    <t>ALS80144.1</t>
  </si>
  <si>
    <t>AUO94_16730</t>
  </si>
  <si>
    <t>ALS80145.1</t>
  </si>
  <si>
    <t>AUO94_16735</t>
  </si>
  <si>
    <t>ALS80146.1</t>
  </si>
  <si>
    <t>molecular chaperone Hsp33</t>
  </si>
  <si>
    <t>AUO94_16740</t>
  </si>
  <si>
    <t>ALS80147.1</t>
  </si>
  <si>
    <t>type III pantothenate kinase</t>
  </si>
  <si>
    <t>AUO94_16745</t>
  </si>
  <si>
    <t>ALS80148.1</t>
  </si>
  <si>
    <t>cell division protein FtsH</t>
  </si>
  <si>
    <t>AUO94_16750</t>
  </si>
  <si>
    <t>ALS80149.1</t>
  </si>
  <si>
    <t>hypoxanthine phosphoribosyltransferase</t>
  </si>
  <si>
    <t>AUO94_16755</t>
  </si>
  <si>
    <t>ALS80150.1</t>
  </si>
  <si>
    <t>tRNA(Ile)-lysidine synthetase</t>
  </si>
  <si>
    <t>AUO94_16760</t>
  </si>
  <si>
    <t>AUO94_16765</t>
  </si>
  <si>
    <t>ALS80151.1</t>
  </si>
  <si>
    <t>AUO94_16770</t>
  </si>
  <si>
    <t>ALS80152.1</t>
  </si>
  <si>
    <t>cell division protein DivIVC</t>
  </si>
  <si>
    <t>AUO94_16775</t>
  </si>
  <si>
    <t>ALS80153.1</t>
  </si>
  <si>
    <t>carbamoyl phosphate synthase small subunit</t>
  </si>
  <si>
    <t>AUO94_16780</t>
  </si>
  <si>
    <t>ALS80154.1</t>
  </si>
  <si>
    <t>carbamoyl phosphate synthase large subunit</t>
  </si>
  <si>
    <t>AUO94_16785</t>
  </si>
  <si>
    <t>ALS80155.1</t>
  </si>
  <si>
    <t>ornithine carbamoyltransferase</t>
  </si>
  <si>
    <t>AUO94_16790</t>
  </si>
  <si>
    <t>ALS80156.1</t>
  </si>
  <si>
    <t>AUO94_16795</t>
  </si>
  <si>
    <t>ALS80157.1</t>
  </si>
  <si>
    <t>MazG family protein</t>
  </si>
  <si>
    <t>AUO94_16800</t>
  </si>
  <si>
    <t>ALS80383.1</t>
  </si>
  <si>
    <t>AUO94_16805</t>
  </si>
  <si>
    <t>ALS80158.1</t>
  </si>
  <si>
    <t>transcription-repair coupling factor</t>
  </si>
  <si>
    <t>AUO94_16810</t>
  </si>
  <si>
    <t>ALS80159.1</t>
  </si>
  <si>
    <t>peptidyl-tRNA hydrolase</t>
  </si>
  <si>
    <t>AUO94_16815</t>
  </si>
  <si>
    <t>ALS80160.1</t>
  </si>
  <si>
    <t>50S ribosomal protein L25/general stress protein Ctc</t>
  </si>
  <si>
    <t>AUO94_16820</t>
  </si>
  <si>
    <t>ALS80161.1</t>
  </si>
  <si>
    <t>ribose-phosphate pyrophosphokinase</t>
  </si>
  <si>
    <t>AUO94_16825</t>
  </si>
  <si>
    <t>ALS80162.1</t>
  </si>
  <si>
    <t>bifunctional N-acetylglucosamine-1-phosphate uridyltransferase/glucosamine-1-phosphate acetyltransferase</t>
  </si>
  <si>
    <t>AUO94_16830</t>
  </si>
  <si>
    <t>ALS80163.1</t>
  </si>
  <si>
    <t>septation protein spoVG</t>
  </si>
  <si>
    <t>AUO94_16835</t>
  </si>
  <si>
    <t>ALS80164.1</t>
  </si>
  <si>
    <t>deaminase</t>
  </si>
  <si>
    <t>AUO94_16840</t>
  </si>
  <si>
    <t>ALS80165.1</t>
  </si>
  <si>
    <t>AUO94_16845</t>
  </si>
  <si>
    <t>ALS80166.1</t>
  </si>
  <si>
    <t>4-diphosphocytidyl-2C-methyl-D-erythritol kinase</t>
  </si>
  <si>
    <t>AUO94_16850</t>
  </si>
  <si>
    <t>ALS80167.1</t>
  </si>
  <si>
    <t>AUO94_16855</t>
  </si>
  <si>
    <t>ALS80168.1</t>
  </si>
  <si>
    <t>AUO94_16860</t>
  </si>
  <si>
    <t>ALS80169.1</t>
  </si>
  <si>
    <t>ribonuclease M5</t>
  </si>
  <si>
    <t>AUO94_16865</t>
  </si>
  <si>
    <t>ALS80170.1</t>
  </si>
  <si>
    <t>AUO94_16870</t>
  </si>
  <si>
    <t>ALS80171.1</t>
  </si>
  <si>
    <t>hydrolase TatD</t>
  </si>
  <si>
    <t>AUO94_16875</t>
  </si>
  <si>
    <t>ALS80172.1</t>
  </si>
  <si>
    <t>methionine--tRNA ligase</t>
  </si>
  <si>
    <t>AUO94_16880</t>
  </si>
  <si>
    <t>ALS80173.1</t>
  </si>
  <si>
    <t>transition state regulator Abh</t>
  </si>
  <si>
    <t>AUO94_16885</t>
  </si>
  <si>
    <t>ALS80174.1</t>
  </si>
  <si>
    <t>AUO94_16890</t>
  </si>
  <si>
    <t>ALS80175.1</t>
  </si>
  <si>
    <t>AUO94_16895</t>
  </si>
  <si>
    <t>ALS80176.1</t>
  </si>
  <si>
    <t>AUO94_16900</t>
  </si>
  <si>
    <t>ALS80177.1</t>
  </si>
  <si>
    <t>DNA replication initiation control protein YabA</t>
  </si>
  <si>
    <t>AUO94_16905</t>
  </si>
  <si>
    <t>ALS80178.1</t>
  </si>
  <si>
    <t>stage 0 sporulation protein</t>
  </si>
  <si>
    <t>AUO94_16910</t>
  </si>
  <si>
    <t>ALS80179.1</t>
  </si>
  <si>
    <t>DNA polymerase III subunit delta'</t>
  </si>
  <si>
    <t>AUO94_16915</t>
  </si>
  <si>
    <t>ALS80180.1</t>
  </si>
  <si>
    <t>AUO94_16920</t>
  </si>
  <si>
    <t>ALS80181.1</t>
  </si>
  <si>
    <t>thymidylate kinase</t>
  </si>
  <si>
    <t>AUO94_16925</t>
  </si>
  <si>
    <t>ALS80182.1</t>
  </si>
  <si>
    <t>RNA degradosome polyphosphate kinase</t>
  </si>
  <si>
    <t>AUO94_16930</t>
  </si>
  <si>
    <t>ALS80183.1</t>
  </si>
  <si>
    <t>exopolyphosphatase</t>
  </si>
  <si>
    <t>AUO94_16935</t>
  </si>
  <si>
    <t>ALS80184.1</t>
  </si>
  <si>
    <t>lysine decarboxylase</t>
  </si>
  <si>
    <t>AUO94_16940</t>
  </si>
  <si>
    <t>AUO94_16945</t>
  </si>
  <si>
    <t>AUO94_16950</t>
  </si>
  <si>
    <t>AUO94_00120</t>
  </si>
  <si>
    <t>ALS77147.1</t>
  </si>
  <si>
    <t>recombination protein RecR</t>
  </si>
  <si>
    <t>AUO94_00125</t>
  </si>
  <si>
    <t>ALS77148.1</t>
  </si>
  <si>
    <t>nucleoid-associated protein</t>
  </si>
  <si>
    <t>AUO94_00130</t>
  </si>
  <si>
    <t>ALS77149.1</t>
  </si>
  <si>
    <t>DNA polymerase III subunit gamma/tau</t>
  </si>
  <si>
    <t>SRP_RNA</t>
  </si>
  <si>
    <t>AUO94_17045</t>
  </si>
  <si>
    <t>signal recognition particle sRNA large type</t>
  </si>
  <si>
    <t>AUO94_00135</t>
  </si>
  <si>
    <t>AUO94_00140</t>
  </si>
  <si>
    <t>ALS77150.1</t>
  </si>
  <si>
    <t>deoxycytidine kinase</t>
  </si>
  <si>
    <t>AUO94_00145</t>
  </si>
  <si>
    <t>ALS77151.1</t>
  </si>
  <si>
    <t>deoxyguanosine kinase</t>
  </si>
  <si>
    <t>AUO94_00150</t>
  </si>
  <si>
    <t>ALS77152.1</t>
  </si>
  <si>
    <t>AUO94_00155</t>
  </si>
  <si>
    <t>ALS80195.1</t>
  </si>
  <si>
    <t>AUO94_00160</t>
  </si>
  <si>
    <t>ALS77153.1</t>
  </si>
  <si>
    <t>AUO94_00165</t>
  </si>
  <si>
    <t>ALS77154.1</t>
  </si>
  <si>
    <t>serine--tRNA ligase</t>
  </si>
  <si>
    <t>AUO94_00170</t>
  </si>
  <si>
    <t>ALS77155.1</t>
  </si>
  <si>
    <t>AUO94_00175</t>
  </si>
  <si>
    <t>ALS77156.1</t>
  </si>
  <si>
    <t>pyridoxal biosynthesis protein</t>
  </si>
  <si>
    <t>AUO94_00180</t>
  </si>
  <si>
    <t>ALS77157.1</t>
  </si>
  <si>
    <t>AUO94_00185</t>
  </si>
  <si>
    <t>ALS77158.1</t>
  </si>
  <si>
    <t>AUO94_00190</t>
  </si>
  <si>
    <t>ALS77159.1</t>
  </si>
  <si>
    <t>IMP dehydrogenase</t>
  </si>
  <si>
    <t>AUO94_00195</t>
  </si>
  <si>
    <t>ALS77160.1</t>
  </si>
  <si>
    <t>AUO94_00200</t>
  </si>
  <si>
    <t>ALS77161.1</t>
  </si>
  <si>
    <t>AUO94_00205</t>
  </si>
  <si>
    <t>AUO94_00210</t>
  </si>
  <si>
    <t>AUO94_00115</t>
  </si>
  <si>
    <t>AUO94_00225</t>
  </si>
  <si>
    <t>ALS77163.1</t>
  </si>
  <si>
    <t>AUO94_00230</t>
  </si>
  <si>
    <t>ALS77164.1</t>
  </si>
  <si>
    <t>AUO94_00235</t>
  </si>
  <si>
    <t>ALS77165.1</t>
  </si>
  <si>
    <t>DNA replication/repair protein RecF</t>
  </si>
  <si>
    <t>AUO94_00240</t>
  </si>
  <si>
    <t>ALS77166.1</t>
  </si>
  <si>
    <t>AUO94_00245</t>
  </si>
  <si>
    <t>ALS77167.1</t>
  </si>
  <si>
    <t>DNA polymerase III subunit beta</t>
  </si>
  <si>
    <t>AUO94_00250</t>
  </si>
  <si>
    <t>ALS77168.1</t>
  </si>
  <si>
    <t>chromosomal replication initiation protein DnaA</t>
  </si>
  <si>
    <t>AUO94_00255</t>
  </si>
  <si>
    <t>ALS77169.1</t>
  </si>
  <si>
    <t>50S ribosomal protein L34</t>
  </si>
  <si>
    <t>AUO94_00260</t>
  </si>
  <si>
    <t>ALS77170.1</t>
  </si>
  <si>
    <t>ribonuclease P protein component</t>
  </si>
  <si>
    <t>AUO94_00265</t>
  </si>
  <si>
    <t>ALS77171.1</t>
  </si>
  <si>
    <t>AUO94_00270</t>
  </si>
  <si>
    <t>ALS77172.1</t>
  </si>
  <si>
    <t>protein jag</t>
  </si>
  <si>
    <t>AUO94_00275</t>
  </si>
  <si>
    <t>ALS77173.1</t>
  </si>
  <si>
    <t>tRNA modification GTPase</t>
  </si>
  <si>
    <t>AUO94_00280</t>
  </si>
  <si>
    <t>ALS77174.1</t>
  </si>
  <si>
    <t>tRNA uridine 5-carboxymethylaminomethyl modification protein</t>
  </si>
  <si>
    <t>AUO94_00285</t>
  </si>
  <si>
    <t>ALS77175.1</t>
  </si>
  <si>
    <t>16S rRNA (guanine(527)-N(7))-methyltransferase RsmG</t>
  </si>
  <si>
    <t>AUO94_00290</t>
  </si>
  <si>
    <t>ALS77176.1</t>
  </si>
  <si>
    <t>nucleoid occlusion protein</t>
  </si>
  <si>
    <t>AUO94_00295</t>
  </si>
  <si>
    <t>ALS77177.1</t>
  </si>
  <si>
    <t>sporulation initiation inhibitor Soj</t>
  </si>
  <si>
    <t>AUO94_00300</t>
  </si>
  <si>
    <t>ALS77178.1</t>
  </si>
  <si>
    <t>chromosome partitioning protein ParB</t>
  </si>
  <si>
    <t>AUO94_00305</t>
  </si>
  <si>
    <t>ALS77179.1</t>
  </si>
  <si>
    <t>AUO94_00310</t>
  </si>
  <si>
    <t>ALS80196.1</t>
  </si>
  <si>
    <t>AUO94_00315</t>
  </si>
  <si>
    <t>ALS77180.1</t>
  </si>
  <si>
    <t>AUO94_00320</t>
  </si>
  <si>
    <t>ALS80197.1</t>
  </si>
  <si>
    <t>AUO94_00325</t>
  </si>
  <si>
    <t>ALS77181.1</t>
  </si>
  <si>
    <t>branched-chain alpha-keto acid dehydrogenase</t>
  </si>
  <si>
    <t>AUO94_00330</t>
  </si>
  <si>
    <t>ALS77182.1</t>
  </si>
  <si>
    <t>AUO94_00335</t>
  </si>
  <si>
    <t>ALS77183.1</t>
  </si>
  <si>
    <t>30S ribosomal protein S6</t>
  </si>
  <si>
    <t>AUO94_00340</t>
  </si>
  <si>
    <t>ALS77184.1</t>
  </si>
  <si>
    <t>AUO94_00345</t>
  </si>
  <si>
    <t>ALS77185.1</t>
  </si>
  <si>
    <t>30S ribosomal protein S18</t>
  </si>
  <si>
    <t>AUO94_00350</t>
  </si>
  <si>
    <t>ALS77186.1</t>
  </si>
  <si>
    <t>AUO94_00355</t>
  </si>
  <si>
    <t>ALS77187.1</t>
  </si>
  <si>
    <t>AUO94_00360</t>
  </si>
  <si>
    <t>ALS77188.1</t>
  </si>
  <si>
    <t>50S ribosomal protein L9</t>
  </si>
  <si>
    <t>AUO94_00365</t>
  </si>
  <si>
    <t>ALS77189.1</t>
  </si>
  <si>
    <t>replicative DNA helicase</t>
  </si>
  <si>
    <t>AUO94_00370</t>
  </si>
  <si>
    <t>ALS77190.1</t>
  </si>
  <si>
    <t>adenylosuccinate synthetase</t>
  </si>
  <si>
    <t>AUO94_00375</t>
  </si>
  <si>
    <t>ALS77191.1</t>
  </si>
  <si>
    <t>PhoP family transcriptional regulator</t>
  </si>
  <si>
    <t>AUO94_00380</t>
  </si>
  <si>
    <t>ALS77192.2</t>
  </si>
  <si>
    <t>AUO94_00385</t>
  </si>
  <si>
    <t>ALS77193.1</t>
  </si>
  <si>
    <t>AUO94_00390</t>
  </si>
  <si>
    <t>ALS77194.1</t>
  </si>
  <si>
    <t>AUO94_00395</t>
  </si>
  <si>
    <t>ALS77195.1</t>
  </si>
  <si>
    <t>metallohydrolase</t>
  </si>
  <si>
    <t>AUO94_00400</t>
  </si>
  <si>
    <t>ALS80198.1</t>
  </si>
  <si>
    <t>2-alkenal reductase</t>
  </si>
  <si>
    <t>AUO94_00405</t>
  </si>
  <si>
    <t>ALS77196.1</t>
  </si>
  <si>
    <t>AUO94_00410</t>
  </si>
  <si>
    <t>AUO94_00415</t>
  </si>
  <si>
    <t>ALS77197.1</t>
  </si>
  <si>
    <t>AUO94_00420</t>
  </si>
  <si>
    <t>ALS77198.1</t>
  </si>
  <si>
    <t>AUO94_00425</t>
  </si>
  <si>
    <t>ALS77199.1</t>
  </si>
  <si>
    <t>AUO94_00430</t>
  </si>
  <si>
    <t>ALS77200.1</t>
  </si>
  <si>
    <t>AUO94_00435</t>
  </si>
  <si>
    <t>ALS80199.1</t>
  </si>
  <si>
    <t>AUO94_00440</t>
  </si>
  <si>
    <t>ALS77201.1</t>
  </si>
  <si>
    <t>AUO94_00445</t>
  </si>
  <si>
    <t>ALS77202.1</t>
  </si>
  <si>
    <t>AUO94_00450</t>
  </si>
  <si>
    <t>ALS77203.1</t>
  </si>
  <si>
    <t>AUO94_00455</t>
  </si>
  <si>
    <t>ALS77204.1</t>
  </si>
  <si>
    <t>AUO94_00460</t>
  </si>
  <si>
    <t>ALS77205.1</t>
  </si>
  <si>
    <t>AUO94_00465</t>
  </si>
  <si>
    <t>ALS77206.1</t>
  </si>
  <si>
    <t>type I restriction endonuclease subunit M</t>
  </si>
  <si>
    <t>AUO94_00470</t>
  </si>
  <si>
    <t>ALS77207.1</t>
  </si>
  <si>
    <t>AUO94_00475</t>
  </si>
  <si>
    <t>ALS77208.1</t>
  </si>
  <si>
    <t>AUO94_00480</t>
  </si>
  <si>
    <t>ALS77209.1</t>
  </si>
  <si>
    <t>AUO94_00485</t>
  </si>
  <si>
    <t>ALS77210.1</t>
  </si>
  <si>
    <t>zinc metalloprotease</t>
  </si>
  <si>
    <t>AUO94_00490</t>
  </si>
  <si>
    <t>ALS77211.1</t>
  </si>
  <si>
    <t>AUO94_00495</t>
  </si>
  <si>
    <t>ALS77212.1</t>
  </si>
  <si>
    <t>AUO94_00500</t>
  </si>
  <si>
    <t>ALS77213.1</t>
  </si>
  <si>
    <t>AUO94_00505</t>
  </si>
  <si>
    <t>ALS77214.1</t>
  </si>
  <si>
    <t>AUO94_00510</t>
  </si>
  <si>
    <t>ALS77215.1</t>
  </si>
  <si>
    <t>GTP-binding protein HSR1</t>
  </si>
  <si>
    <t>AUO94_00515</t>
  </si>
  <si>
    <t>ALS77216.1</t>
  </si>
  <si>
    <t>AUO94_00520</t>
  </si>
  <si>
    <t>ALS77217.1</t>
  </si>
  <si>
    <t>aldehyde dismutase</t>
  </si>
  <si>
    <t>AUO94_00525</t>
  </si>
  <si>
    <t>ALS77218.1</t>
  </si>
  <si>
    <t>AUO94_00530</t>
  </si>
  <si>
    <t>ALS77219.1</t>
  </si>
  <si>
    <t>AUO94_00535</t>
  </si>
  <si>
    <t>ALS77220.1</t>
  </si>
  <si>
    <t>AUO94_00540</t>
  </si>
  <si>
    <t>ALS77221.1</t>
  </si>
  <si>
    <t>AUO94_00545</t>
  </si>
  <si>
    <t>ALS77222.1</t>
  </si>
  <si>
    <t>AUO94_00550</t>
  </si>
  <si>
    <t>ALS77223.1</t>
  </si>
  <si>
    <t>AUO94_00555</t>
  </si>
  <si>
    <t>ALS77224.1</t>
  </si>
  <si>
    <t>ribosylpyrimidine nucleosidase</t>
  </si>
  <si>
    <t>AUO94_00560</t>
  </si>
  <si>
    <t>ALS77225.1</t>
  </si>
  <si>
    <t>AUO94_00565</t>
  </si>
  <si>
    <t>ALS77226.1</t>
  </si>
  <si>
    <t>AUO94_00570</t>
  </si>
  <si>
    <t>ALS77227.1</t>
  </si>
  <si>
    <t>AUO94_00575</t>
  </si>
  <si>
    <t>ALS77228.1</t>
  </si>
  <si>
    <t>hydroperoxidase</t>
  </si>
  <si>
    <t>AUO94_00580</t>
  </si>
  <si>
    <t>ALS80200.1</t>
  </si>
  <si>
    <t>AUO94_00585</t>
  </si>
  <si>
    <t>ALS77229.1</t>
  </si>
  <si>
    <t>AUO94_00590</t>
  </si>
  <si>
    <t>ALS77230.1</t>
  </si>
  <si>
    <t>AUO94_00595</t>
  </si>
  <si>
    <t>AUO94_00600</t>
  </si>
  <si>
    <t>ALS77231.1</t>
  </si>
  <si>
    <t>AUO94_00605</t>
  </si>
  <si>
    <t>ALS77232.1</t>
  </si>
  <si>
    <t>ethylammeline chlorohydrolase</t>
  </si>
  <si>
    <t>AUO94_00610</t>
  </si>
  <si>
    <t>ALS80201.1</t>
  </si>
  <si>
    <t>AUO94_00615</t>
  </si>
  <si>
    <t>ALS77233.1</t>
  </si>
  <si>
    <t>AUO94_00620</t>
  </si>
  <si>
    <t>ALS77234.1</t>
  </si>
  <si>
    <t>allantoin permease</t>
  </si>
  <si>
    <t>AUO94_00625</t>
  </si>
  <si>
    <t>ALS77235.1</t>
  </si>
  <si>
    <t>AUO94_00630</t>
  </si>
  <si>
    <t>ALS77236.1</t>
  </si>
  <si>
    <t>AUO94_00635</t>
  </si>
  <si>
    <t>ALS77237.1</t>
  </si>
  <si>
    <t>AUO94_00640</t>
  </si>
  <si>
    <t>ALS77238.1</t>
  </si>
  <si>
    <t>AUO94_00645</t>
  </si>
  <si>
    <t>ALS77239.1</t>
  </si>
  <si>
    <t>AUO94_00650</t>
  </si>
  <si>
    <t>ALS77240.1</t>
  </si>
  <si>
    <t>AUO94_00655</t>
  </si>
  <si>
    <t>ALS77241.1</t>
  </si>
  <si>
    <t>AUO94_00660</t>
  </si>
  <si>
    <t>ALS77242.1</t>
  </si>
  <si>
    <t>AUO94_00665</t>
  </si>
  <si>
    <t>ALS77243.1</t>
  </si>
  <si>
    <t>AUO94_00670</t>
  </si>
  <si>
    <t>ALS77244.1</t>
  </si>
  <si>
    <t>AUO94_00675</t>
  </si>
  <si>
    <t>ALS77245.1</t>
  </si>
  <si>
    <t>AUO94_00680</t>
  </si>
  <si>
    <t>ALS77246.1</t>
  </si>
  <si>
    <t>AUO94_00685</t>
  </si>
  <si>
    <t>ALS77247.1</t>
  </si>
  <si>
    <t>PTS mannitol transporter subunit IIABC</t>
  </si>
  <si>
    <t>AUO94_00690</t>
  </si>
  <si>
    <t>ALS77248.1</t>
  </si>
  <si>
    <t>sugar transporter</t>
  </si>
  <si>
    <t>AUO94_00695</t>
  </si>
  <si>
    <t>ALS77249.1</t>
  </si>
  <si>
    <t>mannitol-1-phosphate 5-dehydrogenase</t>
  </si>
  <si>
    <t>AUO94_00700</t>
  </si>
  <si>
    <t>ALS77250.1</t>
  </si>
  <si>
    <t>malate:quinone oxidoreductase</t>
  </si>
  <si>
    <t>AUO94_00705</t>
  </si>
  <si>
    <t>ALS77251.1</t>
  </si>
  <si>
    <t>AUO94_00710</t>
  </si>
  <si>
    <t>ALS77252.1</t>
  </si>
  <si>
    <t>PTS glucose transporter subunit IICBA</t>
  </si>
  <si>
    <t>AUO94_00715</t>
  </si>
  <si>
    <t>ALS77253.1</t>
  </si>
  <si>
    <t>PtsGHI operon antiterminator</t>
  </si>
  <si>
    <t>AUO94_00720</t>
  </si>
  <si>
    <t>ALS77254.1</t>
  </si>
  <si>
    <t>AUO94_00725</t>
  </si>
  <si>
    <t>ALS77255.1</t>
  </si>
  <si>
    <t>AUO94_00730</t>
  </si>
  <si>
    <t>ALS77256.1</t>
  </si>
  <si>
    <t>tRNA 2-selenouridine synthase</t>
  </si>
  <si>
    <t>AUO94_00735</t>
  </si>
  <si>
    <t>ALS77257.1</t>
  </si>
  <si>
    <t>helicase SNF</t>
  </si>
  <si>
    <t>AUO94_00740</t>
  </si>
  <si>
    <t>ALS77258.1</t>
  </si>
  <si>
    <t>coenzyme A pyrophosphatase</t>
  </si>
  <si>
    <t>AUO94_00745</t>
  </si>
  <si>
    <t>ALS77259.1</t>
  </si>
  <si>
    <t>branched chain amino acid aminotransferase</t>
  </si>
  <si>
    <t>AUO94_00750</t>
  </si>
  <si>
    <t>ALS77260.1</t>
  </si>
  <si>
    <t>AUO94_00755</t>
  </si>
  <si>
    <t>ALS77261.1</t>
  </si>
  <si>
    <t>AUO94_00760</t>
  </si>
  <si>
    <t>ALS77262.1</t>
  </si>
  <si>
    <t>glutamate 5-kinase</t>
  </si>
  <si>
    <t>AUO94_00765</t>
  </si>
  <si>
    <t>ALS77263.1</t>
  </si>
  <si>
    <t>gamma-glutamyl-phosphate reductase</t>
  </si>
  <si>
    <t>AUO94_00770</t>
  </si>
  <si>
    <t>ALS77264.1</t>
  </si>
  <si>
    <t>AUO94_00775</t>
  </si>
  <si>
    <t>ALS77265.1</t>
  </si>
  <si>
    <t>magnesium transporter</t>
  </si>
  <si>
    <t>AUO94_00780</t>
  </si>
  <si>
    <t>ALS77266.1</t>
  </si>
  <si>
    <t>AUO94_00785</t>
  </si>
  <si>
    <t>AUO94_00790</t>
  </si>
  <si>
    <t>ALS77267.1</t>
  </si>
  <si>
    <t>AUO94_00795</t>
  </si>
  <si>
    <t>ALS77268.1</t>
  </si>
  <si>
    <t>2-pyrone-4,6-dicarboxylate hydrolase</t>
  </si>
  <si>
    <t>AUO94_00800</t>
  </si>
  <si>
    <t>ALS77269.1</t>
  </si>
  <si>
    <t>AUO94_00805</t>
  </si>
  <si>
    <t>ALS77270.1</t>
  </si>
  <si>
    <t>AUO94_00810</t>
  </si>
  <si>
    <t>ALS77271.1</t>
  </si>
  <si>
    <t>AUO94_00815</t>
  </si>
  <si>
    <t>ALS77272.1</t>
  </si>
  <si>
    <t>AUO94_00820</t>
  </si>
  <si>
    <t>ALS77273.1</t>
  </si>
  <si>
    <t>group-specific protein</t>
  </si>
  <si>
    <t>AUO94_00825</t>
  </si>
  <si>
    <t>ALS80202.1</t>
  </si>
  <si>
    <t>AUO94_00830</t>
  </si>
  <si>
    <t>ALS77274.1</t>
  </si>
  <si>
    <t>PadR family transcriptional regulator</t>
  </si>
  <si>
    <t>AUO94_00835</t>
  </si>
  <si>
    <t>ALS77275.1</t>
  </si>
  <si>
    <t>AUO94_00840</t>
  </si>
  <si>
    <t>ALS77276.1</t>
  </si>
  <si>
    <t>AUO94_00845</t>
  </si>
  <si>
    <t>ALS77277.1</t>
  </si>
  <si>
    <t>AUO94_00850</t>
  </si>
  <si>
    <t>ALS80203.2</t>
  </si>
  <si>
    <t>RNA polymerase subunit sigma-70</t>
  </si>
  <si>
    <t>AUO94_00855</t>
  </si>
  <si>
    <t>ALS77278.1</t>
  </si>
  <si>
    <t>AUO94_00860</t>
  </si>
  <si>
    <t>ALS77279.1</t>
  </si>
  <si>
    <t>AUO94_00865</t>
  </si>
  <si>
    <t>ALS77280.1</t>
  </si>
  <si>
    <t>AUO94_00870</t>
  </si>
  <si>
    <t>ALS77281.1</t>
  </si>
  <si>
    <t>ATP-binding protein</t>
  </si>
  <si>
    <t>AUO94_00875</t>
  </si>
  <si>
    <t>ALS77282.1</t>
  </si>
  <si>
    <t>AUO94_00880</t>
  </si>
  <si>
    <t>ALS77283.1</t>
  </si>
  <si>
    <t>AUO94_00885</t>
  </si>
  <si>
    <t>ALS77284.1</t>
  </si>
  <si>
    <t>AUO94_00890</t>
  </si>
  <si>
    <t>ALS77285.1</t>
  </si>
  <si>
    <t>AUO94_00895</t>
  </si>
  <si>
    <t>ALS77286.1</t>
  </si>
  <si>
    <t>AUO94_00900</t>
  </si>
  <si>
    <t>ALS77287.1</t>
  </si>
  <si>
    <t>AUO94_00905</t>
  </si>
  <si>
    <t>ALS77288.1</t>
  </si>
  <si>
    <t>AUO94_00910</t>
  </si>
  <si>
    <t>ALS77289.1</t>
  </si>
  <si>
    <t>AUO94_17055</t>
  </si>
  <si>
    <t>AUO94_00915</t>
  </si>
  <si>
    <t>ALS77290.1</t>
  </si>
  <si>
    <t>AUO94_00920</t>
  </si>
  <si>
    <t>ALS77291.1</t>
  </si>
  <si>
    <t>AUO94_00925</t>
  </si>
  <si>
    <t>ALS80204.1</t>
  </si>
  <si>
    <t>AUO94_00930</t>
  </si>
  <si>
    <t>ALS77292.1</t>
  </si>
  <si>
    <t>AUO94_00935</t>
  </si>
  <si>
    <t>ALS77293.1</t>
  </si>
  <si>
    <t>pyrimidine reductase</t>
  </si>
  <si>
    <t>AUO94_00940</t>
  </si>
  <si>
    <t>ALS77294.1</t>
  </si>
  <si>
    <t>diguanylate phosphodiesterase</t>
  </si>
  <si>
    <t>AUO94_00945</t>
  </si>
  <si>
    <t>ALS77295.1</t>
  </si>
  <si>
    <t>potassium channel protein</t>
  </si>
  <si>
    <t>AUO94_00950</t>
  </si>
  <si>
    <t>ALS77296.1</t>
  </si>
  <si>
    <t>AUO94_00955</t>
  </si>
  <si>
    <t>ALS77297.1</t>
  </si>
  <si>
    <t>iron ABC transporter</t>
  </si>
  <si>
    <t>AUO94_00960</t>
  </si>
  <si>
    <t>ALS77298.1</t>
  </si>
  <si>
    <t>AUO94_00965</t>
  </si>
  <si>
    <t>ALS77299.1</t>
  </si>
  <si>
    <t>iron-enterobactin transporter ATP-binding protein</t>
  </si>
  <si>
    <t>AUO94_00970</t>
  </si>
  <si>
    <t>ALS77300.1</t>
  </si>
  <si>
    <t>AUO94_00975</t>
  </si>
  <si>
    <t>ALS77301.1</t>
  </si>
  <si>
    <t>AUO94_00980</t>
  </si>
  <si>
    <t>ALS77302.1</t>
  </si>
  <si>
    <t>heme-degrading monooxygenase IsdG</t>
  </si>
  <si>
    <t>AUO94_00985</t>
  </si>
  <si>
    <t>ALS77303.1</t>
  </si>
  <si>
    <t>protein phosphatase</t>
  </si>
  <si>
    <t>AUO94_00990</t>
  </si>
  <si>
    <t>ALS77304.1</t>
  </si>
  <si>
    <t>AUO94_00995</t>
  </si>
  <si>
    <t>ALS77305.1</t>
  </si>
  <si>
    <t>methyltransferase type 11</t>
  </si>
  <si>
    <t>AUO94_01000</t>
  </si>
  <si>
    <t>ALS77306.1</t>
  </si>
  <si>
    <t>sodium:dicarboxylate symporter</t>
  </si>
  <si>
    <t>AUO94_01005</t>
  </si>
  <si>
    <t>ALS77307.1</t>
  </si>
  <si>
    <t>AUO94_01010</t>
  </si>
  <si>
    <t>ALS77308.1</t>
  </si>
  <si>
    <t>AUO94_01015</t>
  </si>
  <si>
    <t>ALS77309.1</t>
  </si>
  <si>
    <t>6-phosphogluconate dehydrogenase</t>
  </si>
  <si>
    <t>AUO94_01020</t>
  </si>
  <si>
    <t>ALS77310.1</t>
  </si>
  <si>
    <t>AUO94_01025</t>
  </si>
  <si>
    <t>ALS77311.1</t>
  </si>
  <si>
    <t>gluconokinase</t>
  </si>
  <si>
    <t>AUO94_01030</t>
  </si>
  <si>
    <t>ALS77312.1</t>
  </si>
  <si>
    <t>FAD-binding dehydrogenase</t>
  </si>
  <si>
    <t>AUO94_01035</t>
  </si>
  <si>
    <t>ALS77313.1</t>
  </si>
  <si>
    <t>AUO94_01040</t>
  </si>
  <si>
    <t>ALS77314.1</t>
  </si>
  <si>
    <t>AUO94_01045</t>
  </si>
  <si>
    <t>ALS77315.1</t>
  </si>
  <si>
    <t>AUO94_01050</t>
  </si>
  <si>
    <t>ALS77316.1</t>
  </si>
  <si>
    <t>AUO94_01055</t>
  </si>
  <si>
    <t>ALS77317.1</t>
  </si>
  <si>
    <t>AUO94_01060</t>
  </si>
  <si>
    <t>AUO94_01065</t>
  </si>
  <si>
    <t>ALS77318.1</t>
  </si>
  <si>
    <t>AUO94_01070</t>
  </si>
  <si>
    <t>ALS77319.1</t>
  </si>
  <si>
    <t>AUO94_01075</t>
  </si>
  <si>
    <t>ALS77320.1</t>
  </si>
  <si>
    <t>AUO94_01080</t>
  </si>
  <si>
    <t>ALS77321.1</t>
  </si>
  <si>
    <t>AUO94_01085</t>
  </si>
  <si>
    <t>ALS77322.1</t>
  </si>
  <si>
    <t>AUO94_01090</t>
  </si>
  <si>
    <t>ALS77323.1</t>
  </si>
  <si>
    <t>3-methyl-2-oxobutanoate hydroxymethyltransferase</t>
  </si>
  <si>
    <t>AUO94_01095</t>
  </si>
  <si>
    <t>AUO94_01100</t>
  </si>
  <si>
    <t>ALS77324.1</t>
  </si>
  <si>
    <t>AUO94_01105</t>
  </si>
  <si>
    <t>ALS77325.1</t>
  </si>
  <si>
    <t>AUO94_01110</t>
  </si>
  <si>
    <t>ALS77326.1</t>
  </si>
  <si>
    <t>AUO94_01115</t>
  </si>
  <si>
    <t>ALS77327.1</t>
  </si>
  <si>
    <t>Crp/Fnr family transcriptional regulator</t>
  </si>
  <si>
    <t>AUO94_01120</t>
  </si>
  <si>
    <t>ALS77328.1</t>
  </si>
  <si>
    <t>cytochrome C oxidase subunit II</t>
  </si>
  <si>
    <t>AUO94_01125</t>
  </si>
  <si>
    <t>ALS77329.1</t>
  </si>
  <si>
    <t>cytochrome B5</t>
  </si>
  <si>
    <t>AUO94_01130</t>
  </si>
  <si>
    <t>ALS77330.1</t>
  </si>
  <si>
    <t>AUO94_01135</t>
  </si>
  <si>
    <t>ALS77331.1</t>
  </si>
  <si>
    <t>isoprenylcysteine carboxyl methyltransferase</t>
  </si>
  <si>
    <t>AUO94_01140</t>
  </si>
  <si>
    <t>ALS77332.1</t>
  </si>
  <si>
    <t>AUO94_01145</t>
  </si>
  <si>
    <t>ALS77333.1</t>
  </si>
  <si>
    <t>AUO94_01150</t>
  </si>
  <si>
    <t>ALS77334.1</t>
  </si>
  <si>
    <t>glutathione peroxidase</t>
  </si>
  <si>
    <t>AUO94_01155</t>
  </si>
  <si>
    <t>ALS77335.1</t>
  </si>
  <si>
    <t>GTP pyrophosphokinase</t>
  </si>
  <si>
    <t>AUO94_01160</t>
  </si>
  <si>
    <t>ALS77336.1</t>
  </si>
  <si>
    <t>AUO94_01165</t>
  </si>
  <si>
    <t>ALS77337.1</t>
  </si>
  <si>
    <t>AUO94_01170</t>
  </si>
  <si>
    <t>ALS77338.1</t>
  </si>
  <si>
    <t>AUO94_01175</t>
  </si>
  <si>
    <t>ALS77339.1</t>
  </si>
  <si>
    <t>acyl-CoA thioesterase</t>
  </si>
  <si>
    <t>AUO94_01180</t>
  </si>
  <si>
    <t>ALS80205.1</t>
  </si>
  <si>
    <t>AUO94_01185</t>
  </si>
  <si>
    <t>ALS77340.1</t>
  </si>
  <si>
    <t>ribonucleotide-diphosphate reductase subunit beta</t>
  </si>
  <si>
    <t>AUO94_01190</t>
  </si>
  <si>
    <t>ALS77341.1</t>
  </si>
  <si>
    <t>flavodoxin</t>
  </si>
  <si>
    <t>AUO94_01195</t>
  </si>
  <si>
    <t>ALS77342.1</t>
  </si>
  <si>
    <t>AUO94_01200</t>
  </si>
  <si>
    <t>ALS77343.1</t>
  </si>
  <si>
    <t>AUO94_01205</t>
  </si>
  <si>
    <t>ALS77344.1</t>
  </si>
  <si>
    <t>AUO94_01210</t>
  </si>
  <si>
    <t>ALS77345.1</t>
  </si>
  <si>
    <t>anthranilate synthase</t>
  </si>
  <si>
    <t>AUO94_01215</t>
  </si>
  <si>
    <t>aminobenzoate synthetase</t>
  </si>
  <si>
    <t>AUO94_01220</t>
  </si>
  <si>
    <t>ALS77347.1</t>
  </si>
  <si>
    <t>regulator</t>
  </si>
  <si>
    <t>AUO94_01225</t>
  </si>
  <si>
    <t>ALS77348.1</t>
  </si>
  <si>
    <t>AUO94_01230</t>
  </si>
  <si>
    <t>ALS77349.1</t>
  </si>
  <si>
    <t>phosphonate C-P lyase system protein PhnG</t>
  </si>
  <si>
    <t>AUO94_01235</t>
  </si>
  <si>
    <t>ALS77350.1</t>
  </si>
  <si>
    <t>phosphonate C-P lyase system protein PhnH</t>
  </si>
  <si>
    <t>AUO94_01240</t>
  </si>
  <si>
    <t>ALS77351.1</t>
  </si>
  <si>
    <t>carbon-phosphorus lyase</t>
  </si>
  <si>
    <t>AUO94_01245</t>
  </si>
  <si>
    <t>ALS77352.1</t>
  </si>
  <si>
    <t>carbon-phosphorus lyase complex subunit PhnJ</t>
  </si>
  <si>
    <t>AUO94_01250</t>
  </si>
  <si>
    <t>ALS77353.1</t>
  </si>
  <si>
    <t>phosphonate C-P lyase system protein PhnK</t>
  </si>
  <si>
    <t>AUO94_01255</t>
  </si>
  <si>
    <t>ALS77354.1</t>
  </si>
  <si>
    <t>alpha-D-ribose 1-methylphosphonate 5-triphosphate diphosphatase</t>
  </si>
  <si>
    <t>AUO94_01260</t>
  </si>
  <si>
    <t>ALS77355.1</t>
  </si>
  <si>
    <t>AUO94_01265</t>
  </si>
  <si>
    <t>ALS80206.1</t>
  </si>
  <si>
    <t>AUO94_01270</t>
  </si>
  <si>
    <t>ALS77356.1</t>
  </si>
  <si>
    <t>AUO94_01275</t>
  </si>
  <si>
    <t>ALS77357.1</t>
  </si>
  <si>
    <t>AUO94_01280</t>
  </si>
  <si>
    <t>ALS77358.1</t>
  </si>
  <si>
    <t>phosphonate ABC transporter permease</t>
  </si>
  <si>
    <t>AUO94_01285</t>
  </si>
  <si>
    <t>ALS77359.1</t>
  </si>
  <si>
    <t>AUO94_01290</t>
  </si>
  <si>
    <t>ALS77360.1</t>
  </si>
  <si>
    <t>AUO94_01295</t>
  </si>
  <si>
    <t>ALS77361.1</t>
  </si>
  <si>
    <t>elongation factor G-binding protein</t>
  </si>
  <si>
    <t>AUO94_01300</t>
  </si>
  <si>
    <t>ALS77362.1</t>
  </si>
  <si>
    <t>AUO94_01305</t>
  </si>
  <si>
    <t>ALS77363.1</t>
  </si>
  <si>
    <t>AUO94_01310</t>
  </si>
  <si>
    <t>ALS77364.1</t>
  </si>
  <si>
    <t>DNA-3-methyladenine glycosylase</t>
  </si>
  <si>
    <t>AUO94_01315</t>
  </si>
  <si>
    <t>ALS77365.1</t>
  </si>
  <si>
    <t>cysteine methyltransferase</t>
  </si>
  <si>
    <t>AUO94_01320</t>
  </si>
  <si>
    <t>ALS77366.1</t>
  </si>
  <si>
    <t>AUO94_01325</t>
  </si>
  <si>
    <t>ALS77367.1</t>
  </si>
  <si>
    <t>AUO94_01330</t>
  </si>
  <si>
    <t>ALS77368.1</t>
  </si>
  <si>
    <t>AUO94_01335</t>
  </si>
  <si>
    <t>ALS77369.1</t>
  </si>
  <si>
    <t>AUO94_01340</t>
  </si>
  <si>
    <t>ALS77370.1</t>
  </si>
  <si>
    <t>aldo/keto reductase</t>
  </si>
  <si>
    <t>AUO94_01345</t>
  </si>
  <si>
    <t>ALS77371.1</t>
  </si>
  <si>
    <t>AUO94_01350</t>
  </si>
  <si>
    <t>ALS77372.1</t>
  </si>
  <si>
    <t>AUO94_01355</t>
  </si>
  <si>
    <t>ALS77373.1</t>
  </si>
  <si>
    <t>AUO94_01360</t>
  </si>
  <si>
    <t>ALS77374.1</t>
  </si>
  <si>
    <t>AUO94_01365</t>
  </si>
  <si>
    <t>ALS77375.1</t>
  </si>
  <si>
    <t>nucleotide pyrophosphatase</t>
  </si>
  <si>
    <t>AUO94_01370</t>
  </si>
  <si>
    <t>ALS80207.1</t>
  </si>
  <si>
    <t>AUO94_01375</t>
  </si>
  <si>
    <t>ALS77376.1</t>
  </si>
  <si>
    <t>AUO94_01380</t>
  </si>
  <si>
    <t>ALS77377.1</t>
  </si>
  <si>
    <t>AUO94_01385</t>
  </si>
  <si>
    <t>ALS77378.1</t>
  </si>
  <si>
    <t>AUO94_01390</t>
  </si>
  <si>
    <t>ALS77379.1</t>
  </si>
  <si>
    <t>histidinol-phosphatase</t>
  </si>
  <si>
    <t>AUO94_01395</t>
  </si>
  <si>
    <t>ALS77380.1</t>
  </si>
  <si>
    <t>AUO94_01400</t>
  </si>
  <si>
    <t>ALS77381.1</t>
  </si>
  <si>
    <t>AUO94_01405</t>
  </si>
  <si>
    <t>ALS77382.1</t>
  </si>
  <si>
    <t>AUO94_01410</t>
  </si>
  <si>
    <t>ALS77383.1</t>
  </si>
  <si>
    <t>AUO94_01415</t>
  </si>
  <si>
    <t>ALS77384.1</t>
  </si>
  <si>
    <t>AUO94_01420</t>
  </si>
  <si>
    <t>ALS77385.1</t>
  </si>
  <si>
    <t>AbrB family transcriptional regulator</t>
  </si>
  <si>
    <t>AUO94_01425</t>
  </si>
  <si>
    <t>ALS77386.1</t>
  </si>
  <si>
    <t>AUO94_01430</t>
  </si>
  <si>
    <t>ALS77387.1</t>
  </si>
  <si>
    <t>AUO94_01435</t>
  </si>
  <si>
    <t>AUO94_01440</t>
  </si>
  <si>
    <t>ALS77388.1</t>
  </si>
  <si>
    <t>AUO94_01445</t>
  </si>
  <si>
    <t>ALS77389.1</t>
  </si>
  <si>
    <t>AUO94_01450</t>
  </si>
  <si>
    <t>AUO94_01455</t>
  </si>
  <si>
    <t>copper homeostasis protein CutC</t>
  </si>
  <si>
    <t>AUO94_01460</t>
  </si>
  <si>
    <t>ALS77390.1</t>
  </si>
  <si>
    <t>mep operon protein MepB</t>
  </si>
  <si>
    <t>AUO94_01465</t>
  </si>
  <si>
    <t>ALS77391.1</t>
  </si>
  <si>
    <t>AUO94_01470</t>
  </si>
  <si>
    <t>ALS77392.1</t>
  </si>
  <si>
    <t>AUO94_01475</t>
  </si>
  <si>
    <t>ALS77393.1</t>
  </si>
  <si>
    <t>AUO94_01480</t>
  </si>
  <si>
    <t>AUO94_01485</t>
  </si>
  <si>
    <t>ALS77394.1</t>
  </si>
  <si>
    <t>AUO94_01490</t>
  </si>
  <si>
    <t>ALS77395.1</t>
  </si>
  <si>
    <t>AUO94_01495</t>
  </si>
  <si>
    <t>ALS77396.1</t>
  </si>
  <si>
    <t>phosphoribosyl-ATP pyrophosphohydrolase</t>
  </si>
  <si>
    <t>AUO94_01500</t>
  </si>
  <si>
    <t>ALS77397.1</t>
  </si>
  <si>
    <t>DNA helicase</t>
  </si>
  <si>
    <t>AUO94_01505</t>
  </si>
  <si>
    <t>ALS77398.1</t>
  </si>
  <si>
    <t>AUO94_01510</t>
  </si>
  <si>
    <t>ALS77399.1</t>
  </si>
  <si>
    <t>AUO94_01515</t>
  </si>
  <si>
    <t>ALS77400.1</t>
  </si>
  <si>
    <t>AUO94_01520</t>
  </si>
  <si>
    <t>ALS77401.1</t>
  </si>
  <si>
    <t>AUO94_01525</t>
  </si>
  <si>
    <t>ALS77402.1</t>
  </si>
  <si>
    <t>phage capsid protein</t>
  </si>
  <si>
    <t>AUO94_01530</t>
  </si>
  <si>
    <t>ALS77403.1</t>
  </si>
  <si>
    <t>AUO94_01535</t>
  </si>
  <si>
    <t>ALS77404.1</t>
  </si>
  <si>
    <t>AUO94_01540</t>
  </si>
  <si>
    <t>ALS77405.1</t>
  </si>
  <si>
    <t>AUO94_01545</t>
  </si>
  <si>
    <t>ALS77406.1</t>
  </si>
  <si>
    <t>AUO94_01550</t>
  </si>
  <si>
    <t>ALS77407.1</t>
  </si>
  <si>
    <t>AUO94_01555</t>
  </si>
  <si>
    <t>ALS77408.1</t>
  </si>
  <si>
    <t>AUO94_01560</t>
  </si>
  <si>
    <t>ALS77409.1</t>
  </si>
  <si>
    <t>AUO94_01565</t>
  </si>
  <si>
    <t>ALS77410.1</t>
  </si>
  <si>
    <t>N-acetylmannosamine-6-phosphate 2-epimerase</t>
  </si>
  <si>
    <t>AUO94_01570</t>
  </si>
  <si>
    <t>ALS77411.1</t>
  </si>
  <si>
    <t>PTS glucose transporter subunit IIB</t>
  </si>
  <si>
    <t>AUO94_01575</t>
  </si>
  <si>
    <t>ALS77412.1</t>
  </si>
  <si>
    <t>AUO94_01580</t>
  </si>
  <si>
    <t>ALS77413.1</t>
  </si>
  <si>
    <t>AUO94_01585</t>
  </si>
  <si>
    <t>ALS77414.1</t>
  </si>
  <si>
    <t>AUO94_01590</t>
  </si>
  <si>
    <t>ALS77415.1</t>
  </si>
  <si>
    <t>AUO94_01595</t>
  </si>
  <si>
    <t>ALS77416.1</t>
  </si>
  <si>
    <t>AUO94_01600</t>
  </si>
  <si>
    <t>ALS77417.1</t>
  </si>
  <si>
    <t>AUO94_01605</t>
  </si>
  <si>
    <t>ALS80208.1</t>
  </si>
  <si>
    <t>AUO94_01610</t>
  </si>
  <si>
    <t>ALS77418.1</t>
  </si>
  <si>
    <t>cyanate hydratase</t>
  </si>
  <si>
    <t>AUO94_01615</t>
  </si>
  <si>
    <t>ALS77419.1</t>
  </si>
  <si>
    <t>AUO94_01620</t>
  </si>
  <si>
    <t>ALS80209.1</t>
  </si>
  <si>
    <t>AUO94_01625</t>
  </si>
  <si>
    <t>ALS77420.1</t>
  </si>
  <si>
    <t>AUO94_01630</t>
  </si>
  <si>
    <t>ALS77421.1</t>
  </si>
  <si>
    <t>AUO94_01635</t>
  </si>
  <si>
    <t>ALS77422.1</t>
  </si>
  <si>
    <t>AUO94_01640</t>
  </si>
  <si>
    <t>ALS77423.1</t>
  </si>
  <si>
    <t>AUO94_01645</t>
  </si>
  <si>
    <t>ALS77424.1</t>
  </si>
  <si>
    <t>AUO94_01650</t>
  </si>
  <si>
    <t>ALS77425.1</t>
  </si>
  <si>
    <t>AUO94_01655</t>
  </si>
  <si>
    <t>ALS77426.1</t>
  </si>
  <si>
    <t>copper amine oxidase</t>
  </si>
  <si>
    <t>AUO94_01660</t>
  </si>
  <si>
    <t>ALS77427.1</t>
  </si>
  <si>
    <t>AUO94_01665</t>
  </si>
  <si>
    <t>ALS77428.1</t>
  </si>
  <si>
    <t>AUO94_01670</t>
  </si>
  <si>
    <t>ALS77429.1</t>
  </si>
  <si>
    <t>AUO94_01675</t>
  </si>
  <si>
    <t>ALS77430.1</t>
  </si>
  <si>
    <t>AUO94_01680</t>
  </si>
  <si>
    <t>ALS77431.1</t>
  </si>
  <si>
    <t>AUO94_01685</t>
  </si>
  <si>
    <t>ALS80210.1</t>
  </si>
  <si>
    <t>AUO94_01690</t>
  </si>
  <si>
    <t>ALS77432.1</t>
  </si>
  <si>
    <t>AUO94_01695</t>
  </si>
  <si>
    <t>ALS77433.1</t>
  </si>
  <si>
    <t>reductase</t>
  </si>
  <si>
    <t>AUO94_01700</t>
  </si>
  <si>
    <t>ALS77434.1</t>
  </si>
  <si>
    <t>AUO94_01705</t>
  </si>
  <si>
    <t>ALS77435.1</t>
  </si>
  <si>
    <t>AUO94_01710</t>
  </si>
  <si>
    <t>ALS77436.1</t>
  </si>
  <si>
    <t>AUO94_01715</t>
  </si>
  <si>
    <t>ALS80211.1</t>
  </si>
  <si>
    <t>AUO94_01720</t>
  </si>
  <si>
    <t>ALS77437.1</t>
  </si>
  <si>
    <t>AUO94_01725</t>
  </si>
  <si>
    <t>ALS77438.1</t>
  </si>
  <si>
    <t>K+-transporting ATPase subunit A</t>
  </si>
  <si>
    <t>AUO94_01730</t>
  </si>
  <si>
    <t>ALS77439.1</t>
  </si>
  <si>
    <t>potassium-transporting ATPase subunit B</t>
  </si>
  <si>
    <t>AUO94_01735</t>
  </si>
  <si>
    <t>ALS77440.1</t>
  </si>
  <si>
    <t>potassium-transporting ATPase subunit C</t>
  </si>
  <si>
    <t>AUO94_01740</t>
  </si>
  <si>
    <t>ALS77441.1</t>
  </si>
  <si>
    <t>AUO94_01745</t>
  </si>
  <si>
    <t>ALS80212.1</t>
  </si>
  <si>
    <t>AUO94_01750</t>
  </si>
  <si>
    <t>ALS77442.1</t>
  </si>
  <si>
    <t>AUO94_01755</t>
  </si>
  <si>
    <t>ALS80213.1</t>
  </si>
  <si>
    <t>AUO94_01760</t>
  </si>
  <si>
    <t>amino acid degradation protein</t>
  </si>
  <si>
    <t>AUO94_01765</t>
  </si>
  <si>
    <t>ALS77443.1</t>
  </si>
  <si>
    <t>AUO94_01770</t>
  </si>
  <si>
    <t>ALS77444.1</t>
  </si>
  <si>
    <t>enamine deaminase RidA</t>
  </si>
  <si>
    <t>AUO94_01775</t>
  </si>
  <si>
    <t>ALS77445.1</t>
  </si>
  <si>
    <t>nitrilase</t>
  </si>
  <si>
    <t>AUO94_01780</t>
  </si>
  <si>
    <t>ALS77446.1</t>
  </si>
  <si>
    <t>AUO94_01785</t>
  </si>
  <si>
    <t>ALS77447.1</t>
  </si>
  <si>
    <t>NgoFVII family restriction endonuclease</t>
  </si>
  <si>
    <t>AUO94_01790</t>
  </si>
  <si>
    <t>ALS77448.1</t>
  </si>
  <si>
    <t>AUO94_01795</t>
  </si>
  <si>
    <t>ALS77449.1</t>
  </si>
  <si>
    <t>AUO94_01800</t>
  </si>
  <si>
    <t>ALS77450.1</t>
  </si>
  <si>
    <t>AUO94_01805</t>
  </si>
  <si>
    <t>ALS77451.1</t>
  </si>
  <si>
    <t>AUO94_01810</t>
  </si>
  <si>
    <t>ALS77452.1</t>
  </si>
  <si>
    <t>AUO94_01815</t>
  </si>
  <si>
    <t>ALS77453.1</t>
  </si>
  <si>
    <t>AUO94_01820</t>
  </si>
  <si>
    <t>ALS77454.1</t>
  </si>
  <si>
    <t>3-alpha-hydroxysteroid dehydrogenase</t>
  </si>
  <si>
    <t>AUO94_01825</t>
  </si>
  <si>
    <t>ALS77455.1</t>
  </si>
  <si>
    <t>AUO94_01830</t>
  </si>
  <si>
    <t>ALS77456.1</t>
  </si>
  <si>
    <t>AUO94_01835</t>
  </si>
  <si>
    <t>ALS77457.1</t>
  </si>
  <si>
    <t>AUO94_01840</t>
  </si>
  <si>
    <t>ALS77458.1</t>
  </si>
  <si>
    <t>AUO94_01845</t>
  </si>
  <si>
    <t>ALS77459.1</t>
  </si>
  <si>
    <t>AUO94_01850</t>
  </si>
  <si>
    <t>ALS77460.1</t>
  </si>
  <si>
    <t>AUO94_01855</t>
  </si>
  <si>
    <t>ALS80214.1</t>
  </si>
  <si>
    <t>AUO94_01860</t>
  </si>
  <si>
    <t>ALS77461.1</t>
  </si>
  <si>
    <t>AUO94_01865</t>
  </si>
  <si>
    <t>ALS77462.1</t>
  </si>
  <si>
    <t>AUO94_01870</t>
  </si>
  <si>
    <t>ALS77463.1</t>
  </si>
  <si>
    <t>molybdenum ABC transporter substrate-binding protein</t>
  </si>
  <si>
    <t>AUO94_01875</t>
  </si>
  <si>
    <t>ALS77464.1</t>
  </si>
  <si>
    <t>AUO94_01880</t>
  </si>
  <si>
    <t>ALS77465.1</t>
  </si>
  <si>
    <t>AUO94_01885</t>
  </si>
  <si>
    <t>ALS77466.1</t>
  </si>
  <si>
    <t>thiamine biosynthesis protein ThiF</t>
  </si>
  <si>
    <t>AUO94_01890</t>
  </si>
  <si>
    <t>ALS77467.1</t>
  </si>
  <si>
    <t>molybdenum cofactor biosynthesis protein B</t>
  </si>
  <si>
    <t>AUO94_01895</t>
  </si>
  <si>
    <t>ALS77468.1</t>
  </si>
  <si>
    <t>cyclic pyranopterin monophosphate synthase accessory protein</t>
  </si>
  <si>
    <t>AUO94_01900</t>
  </si>
  <si>
    <t>ALS77469.1</t>
  </si>
  <si>
    <t>AUO94_01905</t>
  </si>
  <si>
    <t>ALS77470.1</t>
  </si>
  <si>
    <t>AUO94_01910</t>
  </si>
  <si>
    <t>ALS77471.1</t>
  </si>
  <si>
    <t>AUO94_01915</t>
  </si>
  <si>
    <t>ALS77472.1</t>
  </si>
  <si>
    <t>AUO94_01920</t>
  </si>
  <si>
    <t>ALS77473.1</t>
  </si>
  <si>
    <t>AUO94_01925</t>
  </si>
  <si>
    <t>ALS77474.1</t>
  </si>
  <si>
    <t>sigma factor sigB regulation protein rsbQ</t>
  </si>
  <si>
    <t>AUO94_01930</t>
  </si>
  <si>
    <t>ALS77475.1</t>
  </si>
  <si>
    <t>AUO94_01935</t>
  </si>
  <si>
    <t>ALS77476.1</t>
  </si>
  <si>
    <t>AUO94_01940</t>
  </si>
  <si>
    <t>ALS80215.1</t>
  </si>
  <si>
    <t>4-hydroxy-tetrahydrodipicolinate synthase</t>
  </si>
  <si>
    <t>AUO94_01945</t>
  </si>
  <si>
    <t>ALS77477.1</t>
  </si>
  <si>
    <t>AUO94_01950</t>
  </si>
  <si>
    <t>ALS77478.1</t>
  </si>
  <si>
    <t>metalloprotease</t>
  </si>
  <si>
    <t>AUO94_01955</t>
  </si>
  <si>
    <t>ALS77479.1</t>
  </si>
  <si>
    <t>conjugal transfer protein TraB</t>
  </si>
  <si>
    <t>AUO94_01960</t>
  </si>
  <si>
    <t>ALS77480.1</t>
  </si>
  <si>
    <t>AUO94_01965</t>
  </si>
  <si>
    <t>ALS77481.1</t>
  </si>
  <si>
    <t>AUO94_01970</t>
  </si>
  <si>
    <t>ALS77482.1</t>
  </si>
  <si>
    <t>AUO94_01975</t>
  </si>
  <si>
    <t>ALS80216.1</t>
  </si>
  <si>
    <t>AUO94_01980</t>
  </si>
  <si>
    <t>ALS77483.1</t>
  </si>
  <si>
    <t>AUO94_01985</t>
  </si>
  <si>
    <t>ALS77484.1</t>
  </si>
  <si>
    <t>AUO94_01990</t>
  </si>
  <si>
    <t>ALS77485.1</t>
  </si>
  <si>
    <t>AUO94_01995</t>
  </si>
  <si>
    <t>ALS77486.1</t>
  </si>
  <si>
    <t>AUO94_02000</t>
  </si>
  <si>
    <t>ALS77487.1</t>
  </si>
  <si>
    <t>acetyl-CoA hydrolase</t>
  </si>
  <si>
    <t>AUO94_02005</t>
  </si>
  <si>
    <t>ALS77488.1</t>
  </si>
  <si>
    <t>LytR family transcriptional regulator</t>
  </si>
  <si>
    <t>AUO94_02010</t>
  </si>
  <si>
    <t>ALS77489.1</t>
  </si>
  <si>
    <t>AUO94_02015</t>
  </si>
  <si>
    <t>ALS77490.1</t>
  </si>
  <si>
    <t>23S rRNA (adenine(2503)-C2)-methyltransferase</t>
  </si>
  <si>
    <t>AUO94_02020</t>
  </si>
  <si>
    <t>ALS77491.1</t>
  </si>
  <si>
    <t>AUO94_02025</t>
  </si>
  <si>
    <t>ALS77492.1</t>
  </si>
  <si>
    <t>thiaminase II</t>
  </si>
  <si>
    <t>AUO94_02030</t>
  </si>
  <si>
    <t>ALS77493.1</t>
  </si>
  <si>
    <t>hydroxyethylthiazole kinase</t>
  </si>
  <si>
    <t>AUO94_02035</t>
  </si>
  <si>
    <t>ALS77494.1</t>
  </si>
  <si>
    <t>hydroxymethylpyrimidine/phosphomethylpyrimidine kinase</t>
  </si>
  <si>
    <t>AUO94_02040</t>
  </si>
  <si>
    <t>ALS80217.1</t>
  </si>
  <si>
    <t>thiamine-phosphate diphosphorylase</t>
  </si>
  <si>
    <t>AUO94_02045</t>
  </si>
  <si>
    <t>ALS77495.1</t>
  </si>
  <si>
    <t>energy coupling factor transporter S component ThiW</t>
  </si>
  <si>
    <t>AUO94_02050</t>
  </si>
  <si>
    <t>AUO94_02055</t>
  </si>
  <si>
    <t>ALS77497.1</t>
  </si>
  <si>
    <t>AUO94_02060</t>
  </si>
  <si>
    <t>ALS77498.1</t>
  </si>
  <si>
    <t>exodeoxyribonuclease III</t>
  </si>
  <si>
    <t>AUO94_02065</t>
  </si>
  <si>
    <t>ALS77499.1</t>
  </si>
  <si>
    <t>CDP-glycerol--glycerophosphate glycerophosphotransferase</t>
  </si>
  <si>
    <t>AUO94_02070</t>
  </si>
  <si>
    <t>ALS77500.1</t>
  </si>
  <si>
    <t>AUO94_02075</t>
  </si>
  <si>
    <t>ALS77501.1</t>
  </si>
  <si>
    <t>AUO94_02080</t>
  </si>
  <si>
    <t>ALS77502.1</t>
  </si>
  <si>
    <t>AUO94_02085</t>
  </si>
  <si>
    <t>ALS77503.1</t>
  </si>
  <si>
    <t>AUO94_02090</t>
  </si>
  <si>
    <t>ALS77504.1</t>
  </si>
  <si>
    <t>AUO94_02095</t>
  </si>
  <si>
    <t>ALS77505.1</t>
  </si>
  <si>
    <t>AUO94_02100</t>
  </si>
  <si>
    <t>ALS77506.1</t>
  </si>
  <si>
    <t>AUO94_02105</t>
  </si>
  <si>
    <t>ALS77507.1</t>
  </si>
  <si>
    <t>AUO94_02110</t>
  </si>
  <si>
    <t>ALS77508.1</t>
  </si>
  <si>
    <t>quinolone resistance protein</t>
  </si>
  <si>
    <t>AUO94_02115</t>
  </si>
  <si>
    <t>ALS77509.1</t>
  </si>
  <si>
    <t>peptide transporter</t>
  </si>
  <si>
    <t>AUO94_02120</t>
  </si>
  <si>
    <t>ALS77510.1</t>
  </si>
  <si>
    <t>AUO94_02125</t>
  </si>
  <si>
    <t>ALS77511.1</t>
  </si>
  <si>
    <t>ATP-dependent DNA helicase RecQ</t>
  </si>
  <si>
    <t>AUO94_02130</t>
  </si>
  <si>
    <t>ALS77512.1</t>
  </si>
  <si>
    <t>glutamate synthase subunit alpha</t>
  </si>
  <si>
    <t>AUO94_02135</t>
  </si>
  <si>
    <t>ALS77513.1</t>
  </si>
  <si>
    <t>glutamate synthase</t>
  </si>
  <si>
    <t>AUO94_02140</t>
  </si>
  <si>
    <t>ALS77514.1</t>
  </si>
  <si>
    <t>AUO94_02145</t>
  </si>
  <si>
    <t>ALS77515.1</t>
  </si>
  <si>
    <t>AUO94_02150</t>
  </si>
  <si>
    <t>ALS77516.1</t>
  </si>
  <si>
    <t>AUO94_02155</t>
  </si>
  <si>
    <t>ALS80218.1</t>
  </si>
  <si>
    <t>AUO94_02160</t>
  </si>
  <si>
    <t>ALS77517.1</t>
  </si>
  <si>
    <t>protein containing transglutaminase-like domain, cysteine protease</t>
  </si>
  <si>
    <t>AUO94_02165</t>
  </si>
  <si>
    <t>ALS77518.1</t>
  </si>
  <si>
    <t>AUO94_02170</t>
  </si>
  <si>
    <t>ALS77519.1</t>
  </si>
  <si>
    <t>AUO94_02175</t>
  </si>
  <si>
    <t>ALS77520.1</t>
  </si>
  <si>
    <t>phytoene desaturase</t>
  </si>
  <si>
    <t>AUO94_02180</t>
  </si>
  <si>
    <t>ALS77521.1</t>
  </si>
  <si>
    <t>capsular biosynthesis protein CpsH</t>
  </si>
  <si>
    <t>AUO94_02185</t>
  </si>
  <si>
    <t>ALS77522.1</t>
  </si>
  <si>
    <t>AUO94_02190</t>
  </si>
  <si>
    <t>ALS77523.1</t>
  </si>
  <si>
    <t>AUO94_02195</t>
  </si>
  <si>
    <t>ALS77524.1</t>
  </si>
  <si>
    <t>AUO94_02200</t>
  </si>
  <si>
    <t>ALS77525.1</t>
  </si>
  <si>
    <t>acyl-phosphate glycerol 3-phosphate acyltransferase</t>
  </si>
  <si>
    <t>AUO94_02205</t>
  </si>
  <si>
    <t>ALS77526.1</t>
  </si>
  <si>
    <t>AUO94_02210</t>
  </si>
  <si>
    <t>ALS77527.1</t>
  </si>
  <si>
    <t>AUO94_02215</t>
  </si>
  <si>
    <t>ALS77528.1</t>
  </si>
  <si>
    <t>AUO94_02220</t>
  </si>
  <si>
    <t>ALS77529.1</t>
  </si>
  <si>
    <t>cystine transporter permease</t>
  </si>
  <si>
    <t>AUO94_02225</t>
  </si>
  <si>
    <t>ALS77530.1</t>
  </si>
  <si>
    <t>polar amino acid ABC transporter ATP-binding protein</t>
  </si>
  <si>
    <t>AUO94_02230</t>
  </si>
  <si>
    <t>ALS77531.1</t>
  </si>
  <si>
    <t>AUO94_02235</t>
  </si>
  <si>
    <t>ALS77532.1</t>
  </si>
  <si>
    <t>AUO94_02240</t>
  </si>
  <si>
    <t>ALS77533.1</t>
  </si>
  <si>
    <t>AUO94_02245</t>
  </si>
  <si>
    <t>ALS77534.1</t>
  </si>
  <si>
    <t>3-hydroxybutyryl-CoA dehydrogenase</t>
  </si>
  <si>
    <t>AUO94_02250</t>
  </si>
  <si>
    <t>ALS77535.1</t>
  </si>
  <si>
    <t>AUO94_02255</t>
  </si>
  <si>
    <t>ALS77536.1</t>
  </si>
  <si>
    <t>AUO94_02260</t>
  </si>
  <si>
    <t>ALS77537.1</t>
  </si>
  <si>
    <t>AUO94_02265</t>
  </si>
  <si>
    <t>ALS77538.1</t>
  </si>
  <si>
    <t>AUO94_02270</t>
  </si>
  <si>
    <t>ALS77539.1</t>
  </si>
  <si>
    <t>AUO94_02275</t>
  </si>
  <si>
    <t>ALS77540.1</t>
  </si>
  <si>
    <t>AUO94_02280</t>
  </si>
  <si>
    <t>ALS77541.1</t>
  </si>
  <si>
    <t>23S rRNA pseudouridine synthase F</t>
  </si>
  <si>
    <t>AUO94_02285</t>
  </si>
  <si>
    <t>ALS77542.1</t>
  </si>
  <si>
    <t>AUO94_02290</t>
  </si>
  <si>
    <t>ALS77543.1</t>
  </si>
  <si>
    <t>acetaldehyde dehydrogenase</t>
  </si>
  <si>
    <t>AUO94_02295</t>
  </si>
  <si>
    <t>ALS77544.1</t>
  </si>
  <si>
    <t>AUO94_02300</t>
  </si>
  <si>
    <t>ALS77545.1</t>
  </si>
  <si>
    <t>cell filamentation protein Fic</t>
  </si>
  <si>
    <t>AUO94_02305</t>
  </si>
  <si>
    <t>ALS77546.1</t>
  </si>
  <si>
    <t>aminoglycoside 3-N-acetyltransferase</t>
  </si>
  <si>
    <t>AUO94_02310</t>
  </si>
  <si>
    <t>ALS80219.1</t>
  </si>
  <si>
    <t>AUO94_02315</t>
  </si>
  <si>
    <t>ALS77547.1</t>
  </si>
  <si>
    <t>AUO94_02320</t>
  </si>
  <si>
    <t>ALS77548.1</t>
  </si>
  <si>
    <t>AUO94_02325</t>
  </si>
  <si>
    <t>ALS77549.1</t>
  </si>
  <si>
    <t>signal peptidase I</t>
  </si>
  <si>
    <t>AUO94_02330</t>
  </si>
  <si>
    <t>ALS77550.1</t>
  </si>
  <si>
    <t>LL-diaminopimelate aminotransferase</t>
  </si>
  <si>
    <t>AUO94_02335</t>
  </si>
  <si>
    <t>ALS77551.1</t>
  </si>
  <si>
    <t>AUO94_02340</t>
  </si>
  <si>
    <t>ALS77552.1</t>
  </si>
  <si>
    <t>AUO94_02345</t>
  </si>
  <si>
    <t>ALS77553.1</t>
  </si>
  <si>
    <t>AUO94_02350</t>
  </si>
  <si>
    <t>ALS77554.1</t>
  </si>
  <si>
    <t>AUO94_02355</t>
  </si>
  <si>
    <t>ALS77555.1</t>
  </si>
  <si>
    <t>AUO94_02360</t>
  </si>
  <si>
    <t>ALS77556.1</t>
  </si>
  <si>
    <t>fructokinase</t>
  </si>
  <si>
    <t>AUO94_02365</t>
  </si>
  <si>
    <t>ALS77557.1</t>
  </si>
  <si>
    <t>AUO94_02370</t>
  </si>
  <si>
    <t>ALS77558.1</t>
  </si>
  <si>
    <t>AUO94_02375</t>
  </si>
  <si>
    <t>ALS77559.1</t>
  </si>
  <si>
    <t>AUO94_02380</t>
  </si>
  <si>
    <t>ALS77560.1</t>
  </si>
  <si>
    <t>AUO94_02385</t>
  </si>
  <si>
    <t>ALS77561.1</t>
  </si>
  <si>
    <t>rhodanese</t>
  </si>
  <si>
    <t>AUO94_02390</t>
  </si>
  <si>
    <t>ALS77562.1</t>
  </si>
  <si>
    <t>AUO94_02395</t>
  </si>
  <si>
    <t>ALS77563.1</t>
  </si>
  <si>
    <t>AUO94_02400</t>
  </si>
  <si>
    <t>ALS77564.1</t>
  </si>
  <si>
    <t>AUO94_02405</t>
  </si>
  <si>
    <t>ALS77565.1</t>
  </si>
  <si>
    <t>AUO94_02410</t>
  </si>
  <si>
    <t>ALS77566.1</t>
  </si>
  <si>
    <t>AUO94_02415</t>
  </si>
  <si>
    <t>ALS77567.1</t>
  </si>
  <si>
    <t>AUO94_02420</t>
  </si>
  <si>
    <t>ALS77568.1</t>
  </si>
  <si>
    <t>DNA topoisomerase III</t>
  </si>
  <si>
    <t>AUO94_02425</t>
  </si>
  <si>
    <t>ALS77569.1</t>
  </si>
  <si>
    <t>AUO94_02430</t>
  </si>
  <si>
    <t>ALS77570.1</t>
  </si>
  <si>
    <t>AUO94_02435</t>
  </si>
  <si>
    <t>ALS77571.1</t>
  </si>
  <si>
    <t>AUO94_02440</t>
  </si>
  <si>
    <t>ALS80220.1</t>
  </si>
  <si>
    <t>protein-L-isoaspartate(D-aspartate) O-methyltransferase</t>
  </si>
  <si>
    <t>AUO94_02445</t>
  </si>
  <si>
    <t>ALS77572.1</t>
  </si>
  <si>
    <t>AUO94_02450</t>
  </si>
  <si>
    <t>ALS77573.1</t>
  </si>
  <si>
    <t>negative regulator of sigma-Y activity</t>
  </si>
  <si>
    <t>AUO94_02455</t>
  </si>
  <si>
    <t>ALS77574.1</t>
  </si>
  <si>
    <t>AUO94_02460</t>
  </si>
  <si>
    <t>ALS77575.1</t>
  </si>
  <si>
    <t>AUO94_02465</t>
  </si>
  <si>
    <t>ALS77576.1</t>
  </si>
  <si>
    <t>AUO94_02470</t>
  </si>
  <si>
    <t>ALS77577.1</t>
  </si>
  <si>
    <t>AUO94_02475</t>
  </si>
  <si>
    <t>ALS77578.1</t>
  </si>
  <si>
    <t>AUO94_02480</t>
  </si>
  <si>
    <t>ALS77579.1</t>
  </si>
  <si>
    <t>AUO94_02485</t>
  </si>
  <si>
    <t>ALS77580.1</t>
  </si>
  <si>
    <t>riboflavin synthase subunit alpha</t>
  </si>
  <si>
    <t>AUO94_02490</t>
  </si>
  <si>
    <t>3,4-dihydroxy-2-butanone 4-phosphate synthase</t>
  </si>
  <si>
    <t>AUO94_02495</t>
  </si>
  <si>
    <t>ALS77581.1</t>
  </si>
  <si>
    <t>6,7-dimethyl-8-ribityllumazine synthase</t>
  </si>
  <si>
    <t>AUO94_02500</t>
  </si>
  <si>
    <t>ALS77582.1</t>
  </si>
  <si>
    <t>phosphoglycerate mutase</t>
  </si>
  <si>
    <t>AUO94_02505</t>
  </si>
  <si>
    <t>ALS77583.1</t>
  </si>
  <si>
    <t>BRAMP protein</t>
  </si>
  <si>
    <t>AUO94_02510</t>
  </si>
  <si>
    <t>ALS77584.1</t>
  </si>
  <si>
    <t>AUO94_02515</t>
  </si>
  <si>
    <t>ALS80221.1</t>
  </si>
  <si>
    <t>AUO94_02520</t>
  </si>
  <si>
    <t>ALS77585.1</t>
  </si>
  <si>
    <t>AUO94_02525</t>
  </si>
  <si>
    <t>ALS77586.1</t>
  </si>
  <si>
    <t>AUO94_02530</t>
  </si>
  <si>
    <t>ALS77587.1</t>
  </si>
  <si>
    <t>AUO94_02535</t>
  </si>
  <si>
    <t>ALS77588.1</t>
  </si>
  <si>
    <t>AUO94_02540</t>
  </si>
  <si>
    <t>ALS77589.1</t>
  </si>
  <si>
    <t>AUO94_02545</t>
  </si>
  <si>
    <t>ALS77590.1</t>
  </si>
  <si>
    <t>AUO94_02550</t>
  </si>
  <si>
    <t>ALS77591.1</t>
  </si>
  <si>
    <t>biphenyl 2,3-dioxygenase</t>
  </si>
  <si>
    <t>AUO94_02555</t>
  </si>
  <si>
    <t>ALS77592.1</t>
  </si>
  <si>
    <t>AUO94_02560</t>
  </si>
  <si>
    <t>ALS77593.1</t>
  </si>
  <si>
    <t>AUO94_02565</t>
  </si>
  <si>
    <t>ALS77594.1</t>
  </si>
  <si>
    <t>AUO94_02570</t>
  </si>
  <si>
    <t>ALS77595.1</t>
  </si>
  <si>
    <t>polysaccharide biosynthesis protein</t>
  </si>
  <si>
    <t>AUO94_02575</t>
  </si>
  <si>
    <t>ALS77596.1</t>
  </si>
  <si>
    <t>glycosyltransferase</t>
  </si>
  <si>
    <t>AUO94_02580</t>
  </si>
  <si>
    <t>ALS77597.1</t>
  </si>
  <si>
    <t>stress protein</t>
  </si>
  <si>
    <t>AUO94_02585</t>
  </si>
  <si>
    <t>ALS77598.1</t>
  </si>
  <si>
    <t>chemical-damaging agent resistance protein C</t>
  </si>
  <si>
    <t>AUO94_02590</t>
  </si>
  <si>
    <t>ALS77599.1</t>
  </si>
  <si>
    <t>citrate lyase beta chain</t>
  </si>
  <si>
    <t>AUO94_02595</t>
  </si>
  <si>
    <t>ALS77600.1</t>
  </si>
  <si>
    <t>adenine/guanine phosphoribosyltransferase</t>
  </si>
  <si>
    <t>AUO94_02600</t>
  </si>
  <si>
    <t>ALS77601.1</t>
  </si>
  <si>
    <t>AUO94_02605</t>
  </si>
  <si>
    <t>ALS77602.1</t>
  </si>
  <si>
    <t>AUO94_02610</t>
  </si>
  <si>
    <t>ALS77603.1</t>
  </si>
  <si>
    <t>tellurium resistance protein</t>
  </si>
  <si>
    <t>AUO94_02615</t>
  </si>
  <si>
    <t>ALS77604.1</t>
  </si>
  <si>
    <t>AUO94_02620</t>
  </si>
  <si>
    <t>ALS77605.1</t>
  </si>
  <si>
    <t>AUO94_02625</t>
  </si>
  <si>
    <t>ALS77606.1</t>
  </si>
  <si>
    <t>AUO94_02630</t>
  </si>
  <si>
    <t>ALS77607.1</t>
  </si>
  <si>
    <t>AUO94_02635</t>
  </si>
  <si>
    <t>ALS80222.1</t>
  </si>
  <si>
    <t>AUO94_02640</t>
  </si>
  <si>
    <t>ALS77608.1</t>
  </si>
  <si>
    <t>AUO94_02645</t>
  </si>
  <si>
    <t>ALS77609.1</t>
  </si>
  <si>
    <t>class V aminotransferase</t>
  </si>
  <si>
    <t>AUO94_02650</t>
  </si>
  <si>
    <t>ALS77610.1</t>
  </si>
  <si>
    <t>D-3-phosphoglycerate dehydrogenase</t>
  </si>
  <si>
    <t>AUO94_02655</t>
  </si>
  <si>
    <t>ALS77611.1</t>
  </si>
  <si>
    <t>AUO94_02660</t>
  </si>
  <si>
    <t>nitric oxide synthase</t>
  </si>
  <si>
    <t>AUO94_02665</t>
  </si>
  <si>
    <t>ALS77612.1</t>
  </si>
  <si>
    <t>AUO94_02670</t>
  </si>
  <si>
    <t>ALS77613.1</t>
  </si>
  <si>
    <t>AUO94_02675</t>
  </si>
  <si>
    <t>ALS77614.1</t>
  </si>
  <si>
    <t>AUO94_02680</t>
  </si>
  <si>
    <t>ALS77615.1</t>
  </si>
  <si>
    <t>lipid-transfer protein</t>
  </si>
  <si>
    <t>AUO94_02685</t>
  </si>
  <si>
    <t>ALS77616.1</t>
  </si>
  <si>
    <t>AUO94_02690</t>
  </si>
  <si>
    <t>ALS77617.1</t>
  </si>
  <si>
    <t>AUO94_02695</t>
  </si>
  <si>
    <t>ALS77618.1</t>
  </si>
  <si>
    <t>AUO94_02700</t>
  </si>
  <si>
    <t>ALS80224.1</t>
  </si>
  <si>
    <t>AUO94_02705</t>
  </si>
  <si>
    <t>ALS77619.1</t>
  </si>
  <si>
    <t>carnitine dehydratase</t>
  </si>
  <si>
    <t>AUO94_02710</t>
  </si>
  <si>
    <t>ALS77620.1</t>
  </si>
  <si>
    <t>Zn-dependent hydrolase</t>
  </si>
  <si>
    <t>AUO94_02715</t>
  </si>
  <si>
    <t>ALS77621.1</t>
  </si>
  <si>
    <t>AUO94_02720</t>
  </si>
  <si>
    <t>ALS77622.1</t>
  </si>
  <si>
    <t>AUO94_02725</t>
  </si>
  <si>
    <t>ALS77623.1</t>
  </si>
  <si>
    <t>AUO94_02730</t>
  </si>
  <si>
    <t>ALS77624.1</t>
  </si>
  <si>
    <t>ribokinase</t>
  </si>
  <si>
    <t>AUO94_02735</t>
  </si>
  <si>
    <t>ALS77625.1</t>
  </si>
  <si>
    <t>ribose pyranase</t>
  </si>
  <si>
    <t>AUO94_02740</t>
  </si>
  <si>
    <t>ALS77626.1</t>
  </si>
  <si>
    <t>D-ribose transporter ATP-binding protein</t>
  </si>
  <si>
    <t>AUO94_02745</t>
  </si>
  <si>
    <t>ALS77627.1</t>
  </si>
  <si>
    <t>ribose ABC transporter permease</t>
  </si>
  <si>
    <t>AUO94_02750</t>
  </si>
  <si>
    <t>ALS77628.1</t>
  </si>
  <si>
    <t>D-ribose ABC transporter substrate-binding protein</t>
  </si>
  <si>
    <t>AUO94_02755</t>
  </si>
  <si>
    <t>ALS77629.1</t>
  </si>
  <si>
    <t>AUO94_02760</t>
  </si>
  <si>
    <t>ALS77630.1</t>
  </si>
  <si>
    <t>gamma-glutamyl-gamma-aminobutyrate hydrolase</t>
  </si>
  <si>
    <t>AUO94_02765</t>
  </si>
  <si>
    <t>ALS77631.1</t>
  </si>
  <si>
    <t>AUO94_02770</t>
  </si>
  <si>
    <t>ALS77632.1</t>
  </si>
  <si>
    <t>AUO94_02775</t>
  </si>
  <si>
    <t>ALS77633.1</t>
  </si>
  <si>
    <t>AUO94_02780</t>
  </si>
  <si>
    <t>ALS77634.1</t>
  </si>
  <si>
    <t>AUO94_02785</t>
  </si>
  <si>
    <t>ALS77635.1</t>
  </si>
  <si>
    <t>AUO94_02790</t>
  </si>
  <si>
    <t>ALS77636.1</t>
  </si>
  <si>
    <t>anion transporter</t>
  </si>
  <si>
    <t>AUO94_02795</t>
  </si>
  <si>
    <t>ALS77637.1</t>
  </si>
  <si>
    <t>Inner membrane transport protein ynfM</t>
  </si>
  <si>
    <t>AUO94_02800</t>
  </si>
  <si>
    <t>ALS77638.1</t>
  </si>
  <si>
    <t>AUO94_02805</t>
  </si>
  <si>
    <t>ALS77639.1</t>
  </si>
  <si>
    <t>AUO94_02810</t>
  </si>
  <si>
    <t>patatin</t>
  </si>
  <si>
    <t>AUO94_02815</t>
  </si>
  <si>
    <t>ALS77640.1</t>
  </si>
  <si>
    <t>AUO94_02820</t>
  </si>
  <si>
    <t>ALS77641.1</t>
  </si>
  <si>
    <t>AsnC family transcriptional regulator</t>
  </si>
  <si>
    <t>AUO94_02825</t>
  </si>
  <si>
    <t>ALS77642.1</t>
  </si>
  <si>
    <t>AUO94_02830</t>
  </si>
  <si>
    <t>ALS77643.1</t>
  </si>
  <si>
    <t>AUO94_02835</t>
  </si>
  <si>
    <t>ALS77644.1</t>
  </si>
  <si>
    <t>AUO94_02840</t>
  </si>
  <si>
    <t>ALS77645.1</t>
  </si>
  <si>
    <t>AUO94_02845</t>
  </si>
  <si>
    <t>ALS80225.1</t>
  </si>
  <si>
    <t>AUO94_02850</t>
  </si>
  <si>
    <t>ALS77646.1</t>
  </si>
  <si>
    <t>gamma-glutamyltransferase</t>
  </si>
  <si>
    <t>AUO94_02855</t>
  </si>
  <si>
    <t>ALS80226.1</t>
  </si>
  <si>
    <t>chromate transporter</t>
  </si>
  <si>
    <t>AUO94_02860</t>
  </si>
  <si>
    <t>ALS77647.1</t>
  </si>
  <si>
    <t>AUO94_02865</t>
  </si>
  <si>
    <t>ALS77648.1</t>
  </si>
  <si>
    <t>AUO94_02870</t>
  </si>
  <si>
    <t>ALS77649.1</t>
  </si>
  <si>
    <t>AUO94_02875</t>
  </si>
  <si>
    <t>ALS77650.1</t>
  </si>
  <si>
    <t>AUO94_02880</t>
  </si>
  <si>
    <t>ALS77651.1</t>
  </si>
  <si>
    <t>AUO94_02885</t>
  </si>
  <si>
    <t>ALS77652.1</t>
  </si>
  <si>
    <t>glutaminase A</t>
  </si>
  <si>
    <t>AUO94_02890</t>
  </si>
  <si>
    <t>ALS77653.1</t>
  </si>
  <si>
    <t>AUO94_02895</t>
  </si>
  <si>
    <t>ALS77654.1</t>
  </si>
  <si>
    <t>AUO94_02900</t>
  </si>
  <si>
    <t>ALS77655.1</t>
  </si>
  <si>
    <t>AUO94_02905</t>
  </si>
  <si>
    <t>ALS77656.1</t>
  </si>
  <si>
    <t>DNA helicase UvrD</t>
  </si>
  <si>
    <t>AUO94_02910</t>
  </si>
  <si>
    <t>ALS80227.1</t>
  </si>
  <si>
    <t>AUO94_02915</t>
  </si>
  <si>
    <t>ALS77657.1</t>
  </si>
  <si>
    <t>AUO94_02920</t>
  </si>
  <si>
    <t>ALS77658.1</t>
  </si>
  <si>
    <t>antiporter</t>
  </si>
  <si>
    <t>AUO94_02925</t>
  </si>
  <si>
    <t>ALS80228.1</t>
  </si>
  <si>
    <t>AUO94_02930</t>
  </si>
  <si>
    <t>ALS77659.1</t>
  </si>
  <si>
    <t>AUO94_02935</t>
  </si>
  <si>
    <t>ALS77660.1</t>
  </si>
  <si>
    <t>nitric oxide dioxygenase</t>
  </si>
  <si>
    <t>AUO94_02940</t>
  </si>
  <si>
    <t>ALS77661.1</t>
  </si>
  <si>
    <t>AUO94_02945</t>
  </si>
  <si>
    <t>ALS77662.1</t>
  </si>
  <si>
    <t>AUO94_02950</t>
  </si>
  <si>
    <t>ALS77663.1</t>
  </si>
  <si>
    <t>AUO94_02955</t>
  </si>
  <si>
    <t>ALS77664.1</t>
  </si>
  <si>
    <t>AUO94_02960</t>
  </si>
  <si>
    <t>ALS77665.1</t>
  </si>
  <si>
    <t>AUO94_02965</t>
  </si>
  <si>
    <t>ALS77666.1</t>
  </si>
  <si>
    <t>peptidase T</t>
  </si>
  <si>
    <t>AUO94_02970</t>
  </si>
  <si>
    <t>AUO94_02975</t>
  </si>
  <si>
    <t>ALS77667.1</t>
  </si>
  <si>
    <t>AUO94_02980</t>
  </si>
  <si>
    <t>ALS77668.1</t>
  </si>
  <si>
    <t>AUO94_02985</t>
  </si>
  <si>
    <t>ALS77669.1</t>
  </si>
  <si>
    <t>AUO94_02990</t>
  </si>
  <si>
    <t>ALS77670.1</t>
  </si>
  <si>
    <t>glycerol-3-phosphate acyltransferase 1</t>
  </si>
  <si>
    <t>AUO94_02995</t>
  </si>
  <si>
    <t>ALS77671.1</t>
  </si>
  <si>
    <t>O-acetylhomoserine aminocarboxypropyltransferase</t>
  </si>
  <si>
    <t>AUO94_03000</t>
  </si>
  <si>
    <t>ALS77672.1</t>
  </si>
  <si>
    <t>homoserine O-acetyltransferase</t>
  </si>
  <si>
    <t>AUO94_03005</t>
  </si>
  <si>
    <t>ALS77673.1</t>
  </si>
  <si>
    <t>excisionase</t>
  </si>
  <si>
    <t>AUO94_03010</t>
  </si>
  <si>
    <t>ALS77674.1</t>
  </si>
  <si>
    <t>AUO94_03015</t>
  </si>
  <si>
    <t>ALS77675.1</t>
  </si>
  <si>
    <t>AUO94_03020</t>
  </si>
  <si>
    <t>ALS77676.1</t>
  </si>
  <si>
    <t>AUO94_03025</t>
  </si>
  <si>
    <t>ALS77677.1</t>
  </si>
  <si>
    <t>AUO94_03030</t>
  </si>
  <si>
    <t>ALS77678.1</t>
  </si>
  <si>
    <t>AUO94_03035</t>
  </si>
  <si>
    <t>ALS77679.1</t>
  </si>
  <si>
    <t>AUO94_03040</t>
  </si>
  <si>
    <t>ALS77680.1</t>
  </si>
  <si>
    <t>AUO94_03045</t>
  </si>
  <si>
    <t>ALS77681.1</t>
  </si>
  <si>
    <t>AUO94_03050</t>
  </si>
  <si>
    <t>ALS77682.1</t>
  </si>
  <si>
    <t>D-glycerate dehydrogenase</t>
  </si>
  <si>
    <t>AUO94_03055</t>
  </si>
  <si>
    <t>ALS77683.1</t>
  </si>
  <si>
    <t>AUO94_03060</t>
  </si>
  <si>
    <t>ALS77684.1</t>
  </si>
  <si>
    <t>AUO94_03065</t>
  </si>
  <si>
    <t>ALS77685.1</t>
  </si>
  <si>
    <t>AUO94_03070</t>
  </si>
  <si>
    <t>ALS77686.1</t>
  </si>
  <si>
    <t>AUO94_03075</t>
  </si>
  <si>
    <t>ALS77687.1</t>
  </si>
  <si>
    <t>AUO94_03080</t>
  </si>
  <si>
    <t>ALS80229.1</t>
  </si>
  <si>
    <t>AUO94_03085</t>
  </si>
  <si>
    <t>ALS77688.1</t>
  </si>
  <si>
    <t>AUO94_03090</t>
  </si>
  <si>
    <t>ALS77689.1</t>
  </si>
  <si>
    <t>AUO94_03095</t>
  </si>
  <si>
    <t>ALS77690.1</t>
  </si>
  <si>
    <t>saccharopine dehydrogenase</t>
  </si>
  <si>
    <t>AUO94_03100</t>
  </si>
  <si>
    <t>ALS77691.1</t>
  </si>
  <si>
    <t>AUO94_03105</t>
  </si>
  <si>
    <t>ALS77692.1</t>
  </si>
  <si>
    <t>alanyl-tRNA editing protein</t>
  </si>
  <si>
    <t>AUO94_03110</t>
  </si>
  <si>
    <t>ALS77693.1</t>
  </si>
  <si>
    <t>AUO94_03115</t>
  </si>
  <si>
    <t>ALS77694.1</t>
  </si>
  <si>
    <t>glutathione-dependent formaldehyde dehydrogenase</t>
  </si>
  <si>
    <t>AUO94_03120</t>
  </si>
  <si>
    <t>ALS77695.1</t>
  </si>
  <si>
    <t>AUO94_03125</t>
  </si>
  <si>
    <t>ALS77696.1</t>
  </si>
  <si>
    <t>AUO94_03130</t>
  </si>
  <si>
    <t>ALS77697.1</t>
  </si>
  <si>
    <t>AUO94_03135</t>
  </si>
  <si>
    <t>ALS77698.1</t>
  </si>
  <si>
    <t>copper resistance protein CopC</t>
  </si>
  <si>
    <t>AUO94_03140</t>
  </si>
  <si>
    <t>ALS77699.1</t>
  </si>
  <si>
    <t>AUO94_03145</t>
  </si>
  <si>
    <t>ALS77700.1</t>
  </si>
  <si>
    <t>AUO94_03150</t>
  </si>
  <si>
    <t>ALS77701.1</t>
  </si>
  <si>
    <t>AUO94_03155</t>
  </si>
  <si>
    <t>ALS77702.1</t>
  </si>
  <si>
    <t>AUO94_03160</t>
  </si>
  <si>
    <t>ALS77703.1</t>
  </si>
  <si>
    <t>AUO94_03165</t>
  </si>
  <si>
    <t>ALS77704.1</t>
  </si>
  <si>
    <t>AUO94_03170</t>
  </si>
  <si>
    <t>ALS77705.1</t>
  </si>
  <si>
    <t>tryptophan 2,3-dioxygenase</t>
  </si>
  <si>
    <t>AUO94_03175</t>
  </si>
  <si>
    <t>ALS77706.1</t>
  </si>
  <si>
    <t>AUO94_03180</t>
  </si>
  <si>
    <t>ALS77707.1</t>
  </si>
  <si>
    <t>AUO94_03185</t>
  </si>
  <si>
    <t>ALS77708.1</t>
  </si>
  <si>
    <t>AUO94_03190</t>
  </si>
  <si>
    <t>ALS77709.1</t>
  </si>
  <si>
    <t>AUO94_03195</t>
  </si>
  <si>
    <t>ALS77710.1</t>
  </si>
  <si>
    <t>AUO94_03200</t>
  </si>
  <si>
    <t>ALS77711.1</t>
  </si>
  <si>
    <t>AUO94_03205</t>
  </si>
  <si>
    <t>ALS77712.1</t>
  </si>
  <si>
    <t>AUO94_03210</t>
  </si>
  <si>
    <t>ALS77713.1</t>
  </si>
  <si>
    <t>phospholipase</t>
  </si>
  <si>
    <t>AUO94_03215</t>
  </si>
  <si>
    <t>ALS77714.1</t>
  </si>
  <si>
    <t>heme ABC transporter ATP-binding protein</t>
  </si>
  <si>
    <t>AUO94_03220</t>
  </si>
  <si>
    <t>ALS77715.1</t>
  </si>
  <si>
    <t>AUO94_03225</t>
  </si>
  <si>
    <t>ALS77716.1</t>
  </si>
  <si>
    <t>sodium:proton exchanger</t>
  </si>
  <si>
    <t>AUO94_03230</t>
  </si>
  <si>
    <t>ALS77717.1</t>
  </si>
  <si>
    <t>NADH-dependent FMN reductase</t>
  </si>
  <si>
    <t>AUO94_03235</t>
  </si>
  <si>
    <t>ALS77718.1</t>
  </si>
  <si>
    <t>AUO94_03240</t>
  </si>
  <si>
    <t>ALS77719.1</t>
  </si>
  <si>
    <t>AUO94_03245</t>
  </si>
  <si>
    <t>ALS77720.1</t>
  </si>
  <si>
    <t>aminoacyl-tRNA deacylase</t>
  </si>
  <si>
    <t>AUO94_03250</t>
  </si>
  <si>
    <t>ALS77721.1</t>
  </si>
  <si>
    <t>AUO94_03255</t>
  </si>
  <si>
    <t>ALS77722.1</t>
  </si>
  <si>
    <t>AUO94_03260</t>
  </si>
  <si>
    <t>ALS77723.1</t>
  </si>
  <si>
    <t>S-ribosylhomocysteinase</t>
  </si>
  <si>
    <t>AUO94_03265</t>
  </si>
  <si>
    <t>ALS77724.1</t>
  </si>
  <si>
    <t>AUO94_03270</t>
  </si>
  <si>
    <t>ALS77725.1</t>
  </si>
  <si>
    <t>cystathionine gamma-synthase</t>
  </si>
  <si>
    <t>AUO94_03275</t>
  </si>
  <si>
    <t>ALS77726.1</t>
  </si>
  <si>
    <t>8-amino-7-oxononanoate synthase</t>
  </si>
  <si>
    <t>AUO94_03280</t>
  </si>
  <si>
    <t>ALS77727.1</t>
  </si>
  <si>
    <t>AUO94_03285</t>
  </si>
  <si>
    <t>ALS77728.1</t>
  </si>
  <si>
    <t>dipeptide epimerase</t>
  </si>
  <si>
    <t>AUO94_03290</t>
  </si>
  <si>
    <t>ALS77729.1</t>
  </si>
  <si>
    <t>AUO94_03295</t>
  </si>
  <si>
    <t>ALS80230.1</t>
  </si>
  <si>
    <t>cysteine ABC transporter permease</t>
  </si>
  <si>
    <t>AUO94_03300</t>
  </si>
  <si>
    <t>ALS77730.1</t>
  </si>
  <si>
    <t>AUO94_03305</t>
  </si>
  <si>
    <t>ALS77731.1</t>
  </si>
  <si>
    <t>UDP-glucose 4-epimerase</t>
  </si>
  <si>
    <t>AUO94_03310</t>
  </si>
  <si>
    <t>ALS77732.1</t>
  </si>
  <si>
    <t>AUO94_03315</t>
  </si>
  <si>
    <t>ALS77733.1</t>
  </si>
  <si>
    <t>bacillithiol biosynthesis deacetylase BshB2</t>
  </si>
  <si>
    <t>AUO94_03320</t>
  </si>
  <si>
    <t>ALS77734.1</t>
  </si>
  <si>
    <t>AUO94_03325</t>
  </si>
  <si>
    <t>ALS77735.1</t>
  </si>
  <si>
    <t>AUO94_03330</t>
  </si>
  <si>
    <t>ALS77736.1</t>
  </si>
  <si>
    <t>AUO94_03335</t>
  </si>
  <si>
    <t>ALS77737.1</t>
  </si>
  <si>
    <t>AUO94_03340</t>
  </si>
  <si>
    <t>ALS77738.1</t>
  </si>
  <si>
    <t>AUO94_03345</t>
  </si>
  <si>
    <t>ALS77739.1</t>
  </si>
  <si>
    <t>AUO94_03350</t>
  </si>
  <si>
    <t>ALS77740.1</t>
  </si>
  <si>
    <t>AUO94_03355</t>
  </si>
  <si>
    <t>ALS77741.1</t>
  </si>
  <si>
    <t>heme-binding protein</t>
  </si>
  <si>
    <t>AUO94_03360</t>
  </si>
  <si>
    <t>ALS77742.1</t>
  </si>
  <si>
    <t>AUO94_03365</t>
  </si>
  <si>
    <t>ALS77743.1</t>
  </si>
  <si>
    <t>AUO94_03370</t>
  </si>
  <si>
    <t>ALS77744.1</t>
  </si>
  <si>
    <t>AUO94_03375</t>
  </si>
  <si>
    <t>ALS77745.1</t>
  </si>
  <si>
    <t>4-oxalocrotonate tautomerase</t>
  </si>
  <si>
    <t>AUO94_03380</t>
  </si>
  <si>
    <t>ALS77746.1</t>
  </si>
  <si>
    <t>AUO94_03385</t>
  </si>
  <si>
    <t>ALS77747.1</t>
  </si>
  <si>
    <t>spermidine synthase</t>
  </si>
  <si>
    <t>AUO94_03390</t>
  </si>
  <si>
    <t>ALS77748.1</t>
  </si>
  <si>
    <t>agmatinase</t>
  </si>
  <si>
    <t>AUO94_03395</t>
  </si>
  <si>
    <t>ALS77749.1</t>
  </si>
  <si>
    <t>Heme-degrading monooxygenase HmoB</t>
  </si>
  <si>
    <t>AUO94_03400</t>
  </si>
  <si>
    <t>ALS77750.1</t>
  </si>
  <si>
    <t>AUO94_03405</t>
  </si>
  <si>
    <t>ALS77751.1</t>
  </si>
  <si>
    <t>AUO94_03410</t>
  </si>
  <si>
    <t>ALS77752.1</t>
  </si>
  <si>
    <t>AUO94_03415</t>
  </si>
  <si>
    <t>ALS80231.1</t>
  </si>
  <si>
    <t>AUO94_03420</t>
  </si>
  <si>
    <t>ALS80232.1</t>
  </si>
  <si>
    <t>AUO94_03425</t>
  </si>
  <si>
    <t>ALS77753.1</t>
  </si>
  <si>
    <t>AUO94_03430</t>
  </si>
  <si>
    <t>ALS80233.1</t>
  </si>
  <si>
    <t>cobalamin biosynthesis protein</t>
  </si>
  <si>
    <t>AUO94_03435</t>
  </si>
  <si>
    <t>ALS77754.1</t>
  </si>
  <si>
    <t>threonine-phosphate decarboxylase</t>
  </si>
  <si>
    <t>AUO94_03440</t>
  </si>
  <si>
    <t>ALS77755.1</t>
  </si>
  <si>
    <t>cobinamide kinase</t>
  </si>
  <si>
    <t>AUO94_03445</t>
  </si>
  <si>
    <t>ALS77756.1</t>
  </si>
  <si>
    <t>cobalamin biosynthesis protein CobQ</t>
  </si>
  <si>
    <t>AUO94_03450</t>
  </si>
  <si>
    <t>ALS77757.1</t>
  </si>
  <si>
    <t>cobalamin synthase</t>
  </si>
  <si>
    <t>AUO94_03455</t>
  </si>
  <si>
    <t>ALS77758.1</t>
  </si>
  <si>
    <t>AUO94_03460</t>
  </si>
  <si>
    <t>ALS77759.1</t>
  </si>
  <si>
    <t>AUO94_03465</t>
  </si>
  <si>
    <t>ALS77760.1</t>
  </si>
  <si>
    <t>cobalamin adenosyltransferase</t>
  </si>
  <si>
    <t>AUO94_03470</t>
  </si>
  <si>
    <t>ALS77761.1</t>
  </si>
  <si>
    <t>AUO94_03475</t>
  </si>
  <si>
    <t>ALS77762.1</t>
  </si>
  <si>
    <t>alpha-ribazole-5-phosphate synthase</t>
  </si>
  <si>
    <t>AUO94_03480</t>
  </si>
  <si>
    <t>ALS77763.1</t>
  </si>
  <si>
    <t>AUO94_03485</t>
  </si>
  <si>
    <t>ALS77764.1</t>
  </si>
  <si>
    <t>AUO94_03490</t>
  </si>
  <si>
    <t>ALS77765.1</t>
  </si>
  <si>
    <t>AUO94_03495</t>
  </si>
  <si>
    <t>ALS77766.1</t>
  </si>
  <si>
    <t>AUO94_03500</t>
  </si>
  <si>
    <t>ALS77767.1</t>
  </si>
  <si>
    <t>AUO94_03505</t>
  </si>
  <si>
    <t>ALS77768.1</t>
  </si>
  <si>
    <t>AUO94_03510</t>
  </si>
  <si>
    <t>ALS77769.1</t>
  </si>
  <si>
    <t>AUO94_03515</t>
  </si>
  <si>
    <t>ALS77770.1</t>
  </si>
  <si>
    <t>DNA-directed RNA polymerase subunit delta</t>
  </si>
  <si>
    <t>AUO94_03520</t>
  </si>
  <si>
    <t>ALS77771.1</t>
  </si>
  <si>
    <t>CTP synthetase</t>
  </si>
  <si>
    <t>AUO94_03525</t>
  </si>
  <si>
    <t>ALS77772.1</t>
  </si>
  <si>
    <t>AUO94_03530</t>
  </si>
  <si>
    <t>ALS77773.1</t>
  </si>
  <si>
    <t>AUO94_03535</t>
  </si>
  <si>
    <t>ALS77774.1</t>
  </si>
  <si>
    <t>fructose-bisphosphate aldolase</t>
  </si>
  <si>
    <t>AUO94_03540</t>
  </si>
  <si>
    <t>ALS77775.1</t>
  </si>
  <si>
    <t>fructose-6-phosphate aldolase</t>
  </si>
  <si>
    <t>AUO94_03545</t>
  </si>
  <si>
    <t>ALS77776.1</t>
  </si>
  <si>
    <t>UDP-N-acetylglucosamine 1-carboxyvinyltransferase</t>
  </si>
  <si>
    <t>AUO94_03550</t>
  </si>
  <si>
    <t>ALS77777.1</t>
  </si>
  <si>
    <t>AUO94_03555</t>
  </si>
  <si>
    <t>ALS77778.1</t>
  </si>
  <si>
    <t>transcription termination factor Rho</t>
  </si>
  <si>
    <t>AUO94_03560</t>
  </si>
  <si>
    <t>ALS77779.1</t>
  </si>
  <si>
    <t>50S ribosomal protein L31</t>
  </si>
  <si>
    <t>AUO94_03565</t>
  </si>
  <si>
    <t>ALS77780.1</t>
  </si>
  <si>
    <t>thymidine kinase</t>
  </si>
  <si>
    <t>AUO94_03570</t>
  </si>
  <si>
    <t>ALS77781.1</t>
  </si>
  <si>
    <t>peptide chain release factor 1</t>
  </si>
  <si>
    <t>AUO94_03575</t>
  </si>
  <si>
    <t>ALS77782.1</t>
  </si>
  <si>
    <t>protein-(glutamine-N5) methyltransferase, release factor-specific</t>
  </si>
  <si>
    <t>AUO94_03580</t>
  </si>
  <si>
    <t>ALS77783.1</t>
  </si>
  <si>
    <t>tRNA threonylcarbamoyladenosine biosynthesis protein</t>
  </si>
  <si>
    <t>AUO94_03585</t>
  </si>
  <si>
    <t>ALS77784.1</t>
  </si>
  <si>
    <t>AUO94_03590</t>
  </si>
  <si>
    <t>ALS77785.1</t>
  </si>
  <si>
    <t>ribose-5-phosphate isomerase</t>
  </si>
  <si>
    <t>AUO94_03595</t>
  </si>
  <si>
    <t>ALS77786.1</t>
  </si>
  <si>
    <t>AUO94_03600</t>
  </si>
  <si>
    <t>ALS77787.1</t>
  </si>
  <si>
    <t>serine hydroxymethyltransferase</t>
  </si>
  <si>
    <t>AUO94_03605</t>
  </si>
  <si>
    <t>ALS77788.1</t>
  </si>
  <si>
    <t>phytochrome cph2 (bacteriophytochrome cph2)</t>
  </si>
  <si>
    <t>AUO94_03610</t>
  </si>
  <si>
    <t>ALS77789.1</t>
  </si>
  <si>
    <t>uracil phosphoribosyltransferase</t>
  </si>
  <si>
    <t>AUO94_03615</t>
  </si>
  <si>
    <t>ALS77790.1</t>
  </si>
  <si>
    <t>UDP-N-acetyl glucosamine 2-epimerase</t>
  </si>
  <si>
    <t>AUO94_03620</t>
  </si>
  <si>
    <t>ALS77791.1</t>
  </si>
  <si>
    <t>AUO94_03625</t>
  </si>
  <si>
    <t>ALS77792.1</t>
  </si>
  <si>
    <t>ATP synthase I</t>
  </si>
  <si>
    <t>AUO94_03630</t>
  </si>
  <si>
    <t>ALS77793.1</t>
  </si>
  <si>
    <t>ATP synthase subunit A</t>
  </si>
  <si>
    <t>AUO94_03635</t>
  </si>
  <si>
    <t>ALS77794.1</t>
  </si>
  <si>
    <t>ATP synthase F0F1 subunit C</t>
  </si>
  <si>
    <t>AUO94_03640</t>
  </si>
  <si>
    <t>ALS77795.1</t>
  </si>
  <si>
    <t>ATP F0F1 synthase subunit B</t>
  </si>
  <si>
    <t>AUO94_03645</t>
  </si>
  <si>
    <t>ALS77796.1</t>
  </si>
  <si>
    <t>ATP synthase F0F1 subunit delta</t>
  </si>
  <si>
    <t>AUO94_03650</t>
  </si>
  <si>
    <t>ALS77797.1</t>
  </si>
  <si>
    <t>ATP synthase subunit alpha</t>
  </si>
  <si>
    <t>AUO94_03655</t>
  </si>
  <si>
    <t>ALS77798.1</t>
  </si>
  <si>
    <t>ATP synthase F0F1 subunit gamma</t>
  </si>
  <si>
    <t>AUO94_03660</t>
  </si>
  <si>
    <t>ALS77799.1</t>
  </si>
  <si>
    <t>ATP synthase subunit beta</t>
  </si>
  <si>
    <t>AUO94_03665</t>
  </si>
  <si>
    <t>ALS77800.1</t>
  </si>
  <si>
    <t>ATP synthase F0F1 subunit epsilon</t>
  </si>
  <si>
    <t>AUO94_03670</t>
  </si>
  <si>
    <t>ALS77801.1</t>
  </si>
  <si>
    <t>AUO94_03675</t>
  </si>
  <si>
    <t>ALS77802.1</t>
  </si>
  <si>
    <t>AUO94_03680</t>
  </si>
  <si>
    <t>ALS77803.1</t>
  </si>
  <si>
    <t>AUO94_03685</t>
  </si>
  <si>
    <t>ALS77804.1</t>
  </si>
  <si>
    <t>AUO94_03690</t>
  </si>
  <si>
    <t>ALS77805.1</t>
  </si>
  <si>
    <t>3-hydroxyacyl-[acyl-carrier-protein] dehydratase FabZ</t>
  </si>
  <si>
    <t>AUO94_03695</t>
  </si>
  <si>
    <t>ALS77806.1</t>
  </si>
  <si>
    <t>AUO94_03700</t>
  </si>
  <si>
    <t>ALS77807.1</t>
  </si>
  <si>
    <t>AUO94_03705</t>
  </si>
  <si>
    <t>ALS77808.1</t>
  </si>
  <si>
    <t>AUO94_03710</t>
  </si>
  <si>
    <t>ALS77809.1</t>
  </si>
  <si>
    <t>helicase</t>
  </si>
  <si>
    <t>AUO94_03715</t>
  </si>
  <si>
    <t>ALS77810.1</t>
  </si>
  <si>
    <t>AUO94_03720</t>
  </si>
  <si>
    <t>ALS77811.1</t>
  </si>
  <si>
    <t>AUO94_03725</t>
  </si>
  <si>
    <t>ALS77812.1</t>
  </si>
  <si>
    <t>AUO94_03730</t>
  </si>
  <si>
    <t>AUO94_03735</t>
  </si>
  <si>
    <t>ALS77813.1</t>
  </si>
  <si>
    <t>LD-carboxypeptidase</t>
  </si>
  <si>
    <t>AUO94_03740</t>
  </si>
  <si>
    <t>ALS77814.1</t>
  </si>
  <si>
    <t>polysugar degrading enzyme</t>
  </si>
  <si>
    <t>AUO94_03745</t>
  </si>
  <si>
    <t>ALS80234.1</t>
  </si>
  <si>
    <t>AUO94_03750</t>
  </si>
  <si>
    <t>ALS80235.1</t>
  </si>
  <si>
    <t>AUO94_03755</t>
  </si>
  <si>
    <t>ALS77815.1</t>
  </si>
  <si>
    <t>AUO94_03760</t>
  </si>
  <si>
    <t>ALS77816.1</t>
  </si>
  <si>
    <t>sodium:pantothenate symporter</t>
  </si>
  <si>
    <t>AUO94_03765</t>
  </si>
  <si>
    <t>ALS77817.1</t>
  </si>
  <si>
    <t>sodium/pantothenate symporter</t>
  </si>
  <si>
    <t>AUO94_03770</t>
  </si>
  <si>
    <t>ALS80236.1</t>
  </si>
  <si>
    <t>AUO94_03775</t>
  </si>
  <si>
    <t>ALS77818.1</t>
  </si>
  <si>
    <t>AUO94_03780</t>
  </si>
  <si>
    <t>ALS77819.1</t>
  </si>
  <si>
    <t>AUO94_03785</t>
  </si>
  <si>
    <t>ALS77820.1</t>
  </si>
  <si>
    <t>NERD nuclease</t>
  </si>
  <si>
    <t>AUO94_03790</t>
  </si>
  <si>
    <t>ALS77821.1</t>
  </si>
  <si>
    <t>AUO94_03795</t>
  </si>
  <si>
    <t>ALS77822.1</t>
  </si>
  <si>
    <t>AUO94_03800</t>
  </si>
  <si>
    <t>ALS77823.1</t>
  </si>
  <si>
    <t>sodium:alanine symporter</t>
  </si>
  <si>
    <t>AUO94_03805</t>
  </si>
  <si>
    <t>ALS77824.1</t>
  </si>
  <si>
    <t>AUO94_03810</t>
  </si>
  <si>
    <t>ALS77825.1</t>
  </si>
  <si>
    <t>AUO94_03815</t>
  </si>
  <si>
    <t>ALS77826.1</t>
  </si>
  <si>
    <t>AUO94_03820</t>
  </si>
  <si>
    <t>ALS77827.1</t>
  </si>
  <si>
    <t>AUO94_03825</t>
  </si>
  <si>
    <t>ALS77828.1</t>
  </si>
  <si>
    <t>AUO94_03830</t>
  </si>
  <si>
    <t>ALS77829.1</t>
  </si>
  <si>
    <t>murein biosynthesis protein MurJ</t>
  </si>
  <si>
    <t>AUO94_03835</t>
  </si>
  <si>
    <t>ALS77830.1</t>
  </si>
  <si>
    <t>AUO94_03840</t>
  </si>
  <si>
    <t>ALS77831.1</t>
  </si>
  <si>
    <t>pyruvyl transferase</t>
  </si>
  <si>
    <t>AUO94_03845</t>
  </si>
  <si>
    <t>ALS77832.1</t>
  </si>
  <si>
    <t>N-acetylmannosaminyltransferase</t>
  </si>
  <si>
    <t>AUO94_03850</t>
  </si>
  <si>
    <t>ALS77833.1</t>
  </si>
  <si>
    <t>UDP-N-acetyl-D-mannosamine dehydrogenase</t>
  </si>
  <si>
    <t>AUO94_03855</t>
  </si>
  <si>
    <t>ALS77834.1</t>
  </si>
  <si>
    <t>UTP--glucose-1-phosphate uridylyltransferase</t>
  </si>
  <si>
    <t>AUO94_03860</t>
  </si>
  <si>
    <t>ALS77835.1</t>
  </si>
  <si>
    <t>AUO94_03865</t>
  </si>
  <si>
    <t>ALS77836.1</t>
  </si>
  <si>
    <t>AUO94_03870</t>
  </si>
  <si>
    <t>ALS77837.1</t>
  </si>
  <si>
    <t>AUO94_03875</t>
  </si>
  <si>
    <t>ALS77838.1</t>
  </si>
  <si>
    <t>AUO94_03880</t>
  </si>
  <si>
    <t>ALS77839.1</t>
  </si>
  <si>
    <t>AUO94_03885</t>
  </si>
  <si>
    <t>ALS77840.1</t>
  </si>
  <si>
    <t>lactocepin</t>
  </si>
  <si>
    <t>AUO94_03890</t>
  </si>
  <si>
    <t>ALS77841.1</t>
  </si>
  <si>
    <t>AUO94_03895</t>
  </si>
  <si>
    <t>ALS77842.1</t>
  </si>
  <si>
    <t>AUO94_03900</t>
  </si>
  <si>
    <t>ALS77843.1</t>
  </si>
  <si>
    <t>AUO94_03905</t>
  </si>
  <si>
    <t>ALS77844.1</t>
  </si>
  <si>
    <t>AUO94_03910</t>
  </si>
  <si>
    <t>ALS77845.1</t>
  </si>
  <si>
    <t>AUO94_03915</t>
  </si>
  <si>
    <t>ALS77846.1</t>
  </si>
  <si>
    <t>AUO94_03920</t>
  </si>
  <si>
    <t>ALS77847.1</t>
  </si>
  <si>
    <t>AUO94_03925</t>
  </si>
  <si>
    <t>ALS77848.1</t>
  </si>
  <si>
    <t>AUO94_03930</t>
  </si>
  <si>
    <t>ALS77849.1</t>
  </si>
  <si>
    <t>AUO94_03935</t>
  </si>
  <si>
    <t>ALS80237.1</t>
  </si>
  <si>
    <t>AUO94_03940</t>
  </si>
  <si>
    <t>ALS77850.1</t>
  </si>
  <si>
    <t>AUO94_03945</t>
  </si>
  <si>
    <t>ALS77851.1</t>
  </si>
  <si>
    <t>2,' 3'-cyclic nucleotide 2'-phosphodiesterase</t>
  </si>
  <si>
    <t>AUO94_03950</t>
  </si>
  <si>
    <t>ALS77852.1</t>
  </si>
  <si>
    <t>AUO94_03955</t>
  </si>
  <si>
    <t>ALS77853.1</t>
  </si>
  <si>
    <t>AUO94_03960</t>
  </si>
  <si>
    <t>ALS77854.1</t>
  </si>
  <si>
    <t>AUO94_03965</t>
  </si>
  <si>
    <t>ALS77855.1</t>
  </si>
  <si>
    <t>AUO94_03970</t>
  </si>
  <si>
    <t>ALS77856.1</t>
  </si>
  <si>
    <t>AUO94_03975</t>
  </si>
  <si>
    <t>ALS80238.1</t>
  </si>
  <si>
    <t>AUO94_03980</t>
  </si>
  <si>
    <t>ALS80239.1</t>
  </si>
  <si>
    <t>AUO94_03985</t>
  </si>
  <si>
    <t>ALS77857.1</t>
  </si>
  <si>
    <t>AUO94_03990</t>
  </si>
  <si>
    <t>ALS77858.1</t>
  </si>
  <si>
    <t>dTDP-glucose 4,6-dehydratase</t>
  </si>
  <si>
    <t>AUO94_03995</t>
  </si>
  <si>
    <t>ALS77859.1</t>
  </si>
  <si>
    <t>AUO94_04000</t>
  </si>
  <si>
    <t>ALS77860.1</t>
  </si>
  <si>
    <t>AUO94_04005</t>
  </si>
  <si>
    <t>ALS77861.1</t>
  </si>
  <si>
    <t>trascriptional regulator</t>
  </si>
  <si>
    <t>AUO94_04010</t>
  </si>
  <si>
    <t>ALS77862.1</t>
  </si>
  <si>
    <t>epsx protein</t>
  </si>
  <si>
    <t>AUO94_04015</t>
  </si>
  <si>
    <t>ALS77863.1</t>
  </si>
  <si>
    <t>capsular biosynthesis protein</t>
  </si>
  <si>
    <t>AUO94_04020</t>
  </si>
  <si>
    <t>ALS77864.1</t>
  </si>
  <si>
    <t>AUO94_04025</t>
  </si>
  <si>
    <t>ALS77865.1</t>
  </si>
  <si>
    <t>AUO94_04030</t>
  </si>
  <si>
    <t>ALS77866.1</t>
  </si>
  <si>
    <t>AUO94_04035</t>
  </si>
  <si>
    <t>ALS77867.1</t>
  </si>
  <si>
    <t>aminotransferase DegT</t>
  </si>
  <si>
    <t>AUO94_04040</t>
  </si>
  <si>
    <t>ALS77868.1</t>
  </si>
  <si>
    <t>sugar transferase</t>
  </si>
  <si>
    <t>AUO94_04045</t>
  </si>
  <si>
    <t>ALS77869.1</t>
  </si>
  <si>
    <t>transferase</t>
  </si>
  <si>
    <t>AUO94_04050</t>
  </si>
  <si>
    <t>ALS77870.1</t>
  </si>
  <si>
    <t>glycosyltransferase WbuB</t>
  </si>
  <si>
    <t>AUO94_04055</t>
  </si>
  <si>
    <t>ALS80240.1</t>
  </si>
  <si>
    <t>AUO94_04060</t>
  </si>
  <si>
    <t>ALS77871.1</t>
  </si>
  <si>
    <t>UDP-N-acetyl-D-glucosamine dehydrogenase</t>
  </si>
  <si>
    <t>AUO94_04065</t>
  </si>
  <si>
    <t>ALS77872.1</t>
  </si>
  <si>
    <t>AUO94_04070</t>
  </si>
  <si>
    <t>ALS77873.1</t>
  </si>
  <si>
    <t>AUO94_04075</t>
  </si>
  <si>
    <t>ALS77874.1</t>
  </si>
  <si>
    <t>AUO94_04080</t>
  </si>
  <si>
    <t>ALS77875.1</t>
  </si>
  <si>
    <t>AUO94_04085</t>
  </si>
  <si>
    <t>ALS77876.1</t>
  </si>
  <si>
    <t>AUO94_04090</t>
  </si>
  <si>
    <t>ALS77877.1</t>
  </si>
  <si>
    <t>AUO94_04095</t>
  </si>
  <si>
    <t>ALS80241.1</t>
  </si>
  <si>
    <t>AUO94_04100</t>
  </si>
  <si>
    <t>ALS77878.1</t>
  </si>
  <si>
    <t>integrase</t>
  </si>
  <si>
    <t>AUO94_04105</t>
  </si>
  <si>
    <t>ALS80242.1</t>
  </si>
  <si>
    <t>AUO94_04110</t>
  </si>
  <si>
    <t>ALS77879.1</t>
  </si>
  <si>
    <t>phage killer protein</t>
  </si>
  <si>
    <t>AUO94_04115</t>
  </si>
  <si>
    <t>ALS77880.1</t>
  </si>
  <si>
    <t>AUO94_04120</t>
  </si>
  <si>
    <t>ALS77881.1</t>
  </si>
  <si>
    <t>AUO94_04125</t>
  </si>
  <si>
    <t>ALS80243.1</t>
  </si>
  <si>
    <t>magnesium chelatase</t>
  </si>
  <si>
    <t>AUO94_04130</t>
  </si>
  <si>
    <t>ALS77882.1</t>
  </si>
  <si>
    <t>AUO94_04135</t>
  </si>
  <si>
    <t>ALS77883.1</t>
  </si>
  <si>
    <t>AUO94_04140</t>
  </si>
  <si>
    <t>ALS77884.1</t>
  </si>
  <si>
    <t>AUO94_04145</t>
  </si>
  <si>
    <t>ALS77885.1</t>
  </si>
  <si>
    <t>AUO94_04150</t>
  </si>
  <si>
    <t>ALS77886.1</t>
  </si>
  <si>
    <t>AUO94_04155</t>
  </si>
  <si>
    <t>ALS77887.1</t>
  </si>
  <si>
    <t>AUO94_04160</t>
  </si>
  <si>
    <t>ALS77888.1</t>
  </si>
  <si>
    <t>AUO94_04165</t>
  </si>
  <si>
    <t>ALS77889.1</t>
  </si>
  <si>
    <t>AUO94_04170</t>
  </si>
  <si>
    <t>ALS80244.1</t>
  </si>
  <si>
    <t>AUO94_04175</t>
  </si>
  <si>
    <t>ALS77890.1</t>
  </si>
  <si>
    <t>amino acid carrier protein</t>
  </si>
  <si>
    <t>AUO94_04180</t>
  </si>
  <si>
    <t>ALS77891.1</t>
  </si>
  <si>
    <t>AUO94_04185</t>
  </si>
  <si>
    <t>AUO94_04190</t>
  </si>
  <si>
    <t>ALS77892.1</t>
  </si>
  <si>
    <t>alkanesulfonate monooxygenase</t>
  </si>
  <si>
    <t>AUO94_04195</t>
  </si>
  <si>
    <t>ALS77893.1</t>
  </si>
  <si>
    <t>AUO94_04200</t>
  </si>
  <si>
    <t>ALS77894.1</t>
  </si>
  <si>
    <t>AUO94_04205</t>
  </si>
  <si>
    <t>ALS77895.1</t>
  </si>
  <si>
    <t>AUO94_04210</t>
  </si>
  <si>
    <t>ALS77896.1</t>
  </si>
  <si>
    <t>N-acetylglucosaminyltransferase</t>
  </si>
  <si>
    <t>AUO94_04215</t>
  </si>
  <si>
    <t>ALS77897.1</t>
  </si>
  <si>
    <t>AUO94_04220</t>
  </si>
  <si>
    <t>ALS77898.1</t>
  </si>
  <si>
    <t>NAD(P)H nitroreductase</t>
  </si>
  <si>
    <t>AUO94_04225</t>
  </si>
  <si>
    <t>ALS77899.1</t>
  </si>
  <si>
    <t>AUO94_04230</t>
  </si>
  <si>
    <t>ALS77900.1</t>
  </si>
  <si>
    <t>AUO94_04235</t>
  </si>
  <si>
    <t>AUO94_04240</t>
  </si>
  <si>
    <t>ALS77901.1</t>
  </si>
  <si>
    <t>AUO94_04245</t>
  </si>
  <si>
    <t>ALS77902.1</t>
  </si>
  <si>
    <t>AUO94_04250</t>
  </si>
  <si>
    <t>ALS77903.1</t>
  </si>
  <si>
    <t>LexA family transcriptional regulator</t>
  </si>
  <si>
    <t>AUO94_04255</t>
  </si>
  <si>
    <t>ALS77904.1</t>
  </si>
  <si>
    <t>AUO94_04260</t>
  </si>
  <si>
    <t>ALS77905.1</t>
  </si>
  <si>
    <t>AUO94_04265</t>
  </si>
  <si>
    <t>ALS77906.1</t>
  </si>
  <si>
    <t>AUO94_04270</t>
  </si>
  <si>
    <t>ALS80245.1</t>
  </si>
  <si>
    <t>molybdenum ABC transporter ATP-binding protein</t>
  </si>
  <si>
    <t>AUO94_04275</t>
  </si>
  <si>
    <t>ALS77907.1</t>
  </si>
  <si>
    <t>AUO94_04280</t>
  </si>
  <si>
    <t>ALS77908.1</t>
  </si>
  <si>
    <t>AUO94_04285</t>
  </si>
  <si>
    <t>ALS77909.1</t>
  </si>
  <si>
    <t>AUO94_04290</t>
  </si>
  <si>
    <t>ALS77910.1</t>
  </si>
  <si>
    <t>AUO94_04295</t>
  </si>
  <si>
    <t>ALS77911.1</t>
  </si>
  <si>
    <t>AUO94_04300</t>
  </si>
  <si>
    <t>ALS77912.1</t>
  </si>
  <si>
    <t>AUO94_04305</t>
  </si>
  <si>
    <t>ALS77913.1</t>
  </si>
  <si>
    <t>AUO94_04310</t>
  </si>
  <si>
    <t>ALS77914.1</t>
  </si>
  <si>
    <t>N(5)-(carboxyethyl)ornithine synthase</t>
  </si>
  <si>
    <t>AUO94_04315</t>
  </si>
  <si>
    <t>ALS77915.1</t>
  </si>
  <si>
    <t>GDSL family lipase</t>
  </si>
  <si>
    <t>AUO94_04320</t>
  </si>
  <si>
    <t>ALS77916.1</t>
  </si>
  <si>
    <t>AUO94_04325</t>
  </si>
  <si>
    <t>ALS77917.1</t>
  </si>
  <si>
    <t>AUO94_04330</t>
  </si>
  <si>
    <t>ALS80246.1</t>
  </si>
  <si>
    <t>AUO94_04335</t>
  </si>
  <si>
    <t>ALS77918.1</t>
  </si>
  <si>
    <t>AUO94_04340</t>
  </si>
  <si>
    <t>ALS77919.1</t>
  </si>
  <si>
    <t>AUO94_04345</t>
  </si>
  <si>
    <t>ALS77920.1</t>
  </si>
  <si>
    <t>VanZ family protein</t>
  </si>
  <si>
    <t>AUO94_04350</t>
  </si>
  <si>
    <t>ALS77921.1</t>
  </si>
  <si>
    <t>AUO94_04355</t>
  </si>
  <si>
    <t>ALS77922.1</t>
  </si>
  <si>
    <t>AUO94_04360</t>
  </si>
  <si>
    <t>ALS77923.1</t>
  </si>
  <si>
    <t>AUO94_04365</t>
  </si>
  <si>
    <t>ALS77924.1</t>
  </si>
  <si>
    <t>AUO94_04370</t>
  </si>
  <si>
    <t>ALS77925.1</t>
  </si>
  <si>
    <t>lipopolysaccharide biosynthesis protein</t>
  </si>
  <si>
    <t>AUO94_04375</t>
  </si>
  <si>
    <t>ALS77926.1</t>
  </si>
  <si>
    <t>AUO94_04380</t>
  </si>
  <si>
    <t>ALS77927.1</t>
  </si>
  <si>
    <t>AUO94_04385</t>
  </si>
  <si>
    <t>ALS77928.1</t>
  </si>
  <si>
    <t>AUO94_04390</t>
  </si>
  <si>
    <t>ALS77929.1</t>
  </si>
  <si>
    <t>AUO94_04395</t>
  </si>
  <si>
    <t>ALS77930.1</t>
  </si>
  <si>
    <t>AUO94_04400</t>
  </si>
  <si>
    <t>AMB56995.1</t>
  </si>
  <si>
    <t>glucose-1-phosphate thymidylyltransferase</t>
  </si>
  <si>
    <t>AUO94_04405</t>
  </si>
  <si>
    <t>ALS77931.1</t>
  </si>
  <si>
    <t>AUO94_04410</t>
  </si>
  <si>
    <t>ALS80247.1</t>
  </si>
  <si>
    <t>AUO94_04415</t>
  </si>
  <si>
    <t>ALS77932.1</t>
  </si>
  <si>
    <t>colanic acid transporter</t>
  </si>
  <si>
    <t>AUO94_04420</t>
  </si>
  <si>
    <t>ALS77933.1</t>
  </si>
  <si>
    <t>GDP-fucose synthetase</t>
  </si>
  <si>
    <t>AUO94_04425</t>
  </si>
  <si>
    <t>ALS77934.1</t>
  </si>
  <si>
    <t>GDP-mannose 4,6 dehydratase</t>
  </si>
  <si>
    <t>AUO94_04430</t>
  </si>
  <si>
    <t>ALS77935.1</t>
  </si>
  <si>
    <t>AUO94_04435</t>
  </si>
  <si>
    <t>ALS77936.1</t>
  </si>
  <si>
    <t>AUO94_04440</t>
  </si>
  <si>
    <t>ALS77937.1</t>
  </si>
  <si>
    <t>AUO94_04445</t>
  </si>
  <si>
    <t>ALS77938.1</t>
  </si>
  <si>
    <t>AUO94_04450</t>
  </si>
  <si>
    <t>ALS77939.1</t>
  </si>
  <si>
    <t>mannose-1-phosphate guanylyltransferase</t>
  </si>
  <si>
    <t>AUO94_04455</t>
  </si>
  <si>
    <t>ALS77940.1</t>
  </si>
  <si>
    <t>mannose-6-phosphate isomerase</t>
  </si>
  <si>
    <t>AUO94_04460</t>
  </si>
  <si>
    <t>ALS77941.1</t>
  </si>
  <si>
    <t>AUO94_04465</t>
  </si>
  <si>
    <t>ALS77942.1</t>
  </si>
  <si>
    <t>UDP-glucose 6-dehydrogenase</t>
  </si>
  <si>
    <t>AUO94_04470</t>
  </si>
  <si>
    <t>ALS77943.1</t>
  </si>
  <si>
    <t>AUO94_04475</t>
  </si>
  <si>
    <t>ALS77944.1</t>
  </si>
  <si>
    <t>AUO94_04480</t>
  </si>
  <si>
    <t>ALS77945.1</t>
  </si>
  <si>
    <t>AUO94_04485</t>
  </si>
  <si>
    <t>ALS77946.1</t>
  </si>
  <si>
    <t>AUO94_04490</t>
  </si>
  <si>
    <t>ALS77947.1</t>
  </si>
  <si>
    <t>AUO94_04495</t>
  </si>
  <si>
    <t>ALS77948.1</t>
  </si>
  <si>
    <t>AUO94_04500</t>
  </si>
  <si>
    <t>ALS77949.1</t>
  </si>
  <si>
    <t>AUO94_04505</t>
  </si>
  <si>
    <t>ALS77950.1</t>
  </si>
  <si>
    <t>glycerol-3-phosphate responsive antiterminator GlpP</t>
  </si>
  <si>
    <t>AUO94_04510</t>
  </si>
  <si>
    <t>ALS77951.1</t>
  </si>
  <si>
    <t>aquaporin</t>
  </si>
  <si>
    <t>AUO94_04515</t>
  </si>
  <si>
    <t>ALS77952.1</t>
  </si>
  <si>
    <t>glycerol kinase</t>
  </si>
  <si>
    <t>AUO94_04520</t>
  </si>
  <si>
    <t>ALS77953.1</t>
  </si>
  <si>
    <t>glycerol-3-phosphate dehydrogenase</t>
  </si>
  <si>
    <t>AUO94_04525</t>
  </si>
  <si>
    <t>ALS77954.1</t>
  </si>
  <si>
    <t>threonine aldolase</t>
  </si>
  <si>
    <t>AUO94_04530</t>
  </si>
  <si>
    <t>ALS77955.1</t>
  </si>
  <si>
    <t>AUO94_04535</t>
  </si>
  <si>
    <t>ALS77956.1</t>
  </si>
  <si>
    <t>acid phosphatase</t>
  </si>
  <si>
    <t>AUO94_04540</t>
  </si>
  <si>
    <t>ALS77957.1</t>
  </si>
  <si>
    <t>accessory Sec system S-layer assembly protein</t>
  </si>
  <si>
    <t>AUO94_04545</t>
  </si>
  <si>
    <t>ALS77958.1</t>
  </si>
  <si>
    <t>preprotein translocase subunit SecA</t>
  </si>
  <si>
    <t>AUO94_04550</t>
  </si>
  <si>
    <t>ALS77959.1</t>
  </si>
  <si>
    <t>AUO94_04555</t>
  </si>
  <si>
    <t>ALS77960.1</t>
  </si>
  <si>
    <t>AUO94_04560</t>
  </si>
  <si>
    <t>ALS77961.1</t>
  </si>
  <si>
    <t>protease Do</t>
  </si>
  <si>
    <t>AUO94_04565</t>
  </si>
  <si>
    <t>ALS77962.1</t>
  </si>
  <si>
    <t>sortase</t>
  </si>
  <si>
    <t>AUO94_04570</t>
  </si>
  <si>
    <t>ALS77963.1</t>
  </si>
  <si>
    <t>AUO94_04575</t>
  </si>
  <si>
    <t>ALS77964.1</t>
  </si>
  <si>
    <t>AUO94_04580</t>
  </si>
  <si>
    <t>ALS77965.1</t>
  </si>
  <si>
    <t>Swarming motility protein SwrC</t>
  </si>
  <si>
    <t>AUO94_04585</t>
  </si>
  <si>
    <t>ALS77966.1</t>
  </si>
  <si>
    <t>AUO94_04590</t>
  </si>
  <si>
    <t>ALS77967.1</t>
  </si>
  <si>
    <t>AUO94_04595</t>
  </si>
  <si>
    <t>ALS77968.1</t>
  </si>
  <si>
    <t>AUO94_04600</t>
  </si>
  <si>
    <t>ALS77969.1</t>
  </si>
  <si>
    <t>AUO94_04605</t>
  </si>
  <si>
    <t>ALS77970.1</t>
  </si>
  <si>
    <t>UV damage endonuclease UvdE</t>
  </si>
  <si>
    <t>AUO94_04610</t>
  </si>
  <si>
    <t>ALS77971.1</t>
  </si>
  <si>
    <t>AUO94_04615</t>
  </si>
  <si>
    <t>ALS77972.1</t>
  </si>
  <si>
    <t>AUO94_04620</t>
  </si>
  <si>
    <t>ALS77973.1</t>
  </si>
  <si>
    <t>AUO94_04625</t>
  </si>
  <si>
    <t>ALS77974.1</t>
  </si>
  <si>
    <t>response regulator receiver protein</t>
  </si>
  <si>
    <t>AUO94_04630</t>
  </si>
  <si>
    <t>ALS77975.1</t>
  </si>
  <si>
    <t>AUO94_04635</t>
  </si>
  <si>
    <t>ALS77976.1</t>
  </si>
  <si>
    <t>chain-length determining protein</t>
  </si>
  <si>
    <t>AUO94_04640</t>
  </si>
  <si>
    <t>ALS77977.1</t>
  </si>
  <si>
    <t>AUO94_04645</t>
  </si>
  <si>
    <t>ALS77978.1</t>
  </si>
  <si>
    <t>capsule biosynthesis protein CapD</t>
  </si>
  <si>
    <t>AUO94_04650</t>
  </si>
  <si>
    <t>ALS77979.1</t>
  </si>
  <si>
    <t>hexapeptide transferase</t>
  </si>
  <si>
    <t>AUO94_04655</t>
  </si>
  <si>
    <t>ALS77980.1</t>
  </si>
  <si>
    <t>GDP-mannose dehydrogenase</t>
  </si>
  <si>
    <t>AUO94_04660</t>
  </si>
  <si>
    <t>ALS77981.1</t>
  </si>
  <si>
    <t>AUO94_04665</t>
  </si>
  <si>
    <t>ALS77982.1</t>
  </si>
  <si>
    <t>AUO94_04670</t>
  </si>
  <si>
    <t>ALS77983.1</t>
  </si>
  <si>
    <t>AUO94_04675</t>
  </si>
  <si>
    <t>ALS77984.1</t>
  </si>
  <si>
    <t>AUO94_04680</t>
  </si>
  <si>
    <t>ALS77985.1</t>
  </si>
  <si>
    <t>AUO94_04685</t>
  </si>
  <si>
    <t>ALS77986.1</t>
  </si>
  <si>
    <t>2-deoxy-D-gluconate 3-dehydrogenase</t>
  </si>
  <si>
    <t>AUO94_04690</t>
  </si>
  <si>
    <t>ALS77987.1</t>
  </si>
  <si>
    <t>AUO94_04695</t>
  </si>
  <si>
    <t>ALS77988.1</t>
  </si>
  <si>
    <t>AUO94_04700</t>
  </si>
  <si>
    <t>ALS80248.1</t>
  </si>
  <si>
    <t>AUO94_04705</t>
  </si>
  <si>
    <t>ALS77989.1</t>
  </si>
  <si>
    <t>Fe(3+) ABC transporter substrate-binding protein</t>
  </si>
  <si>
    <t>AUO94_04710</t>
  </si>
  <si>
    <t>ALS77990.1</t>
  </si>
  <si>
    <t>AUO94_04715</t>
  </si>
  <si>
    <t>ALS77991.1</t>
  </si>
  <si>
    <t>AUO94_04720</t>
  </si>
  <si>
    <t>ALS77992.1</t>
  </si>
  <si>
    <t>AUO94_04725</t>
  </si>
  <si>
    <t>ALS77993.1</t>
  </si>
  <si>
    <t>AUO94_04730</t>
  </si>
  <si>
    <t>ALS77994.1</t>
  </si>
  <si>
    <t>AUO94_04735</t>
  </si>
  <si>
    <t>ALS77995.1</t>
  </si>
  <si>
    <t>arginine ABC transporter permease</t>
  </si>
  <si>
    <t>AUO94_04740</t>
  </si>
  <si>
    <t>ALS77996.1</t>
  </si>
  <si>
    <t>AUO94_04745</t>
  </si>
  <si>
    <t>ALS77997.1</t>
  </si>
  <si>
    <t>peptidase C15</t>
  </si>
  <si>
    <t>AUO94_04750</t>
  </si>
  <si>
    <t>ALS80249.1</t>
  </si>
  <si>
    <t>AUO94_04755</t>
  </si>
  <si>
    <t>ALS77998.1</t>
  </si>
  <si>
    <t>AUO94_04760</t>
  </si>
  <si>
    <t>ALS77999.1</t>
  </si>
  <si>
    <t>AUO94_04765</t>
  </si>
  <si>
    <t>ALS78000.1</t>
  </si>
  <si>
    <t>malate synthase A</t>
  </si>
  <si>
    <t>AUO94_04770</t>
  </si>
  <si>
    <t>ALS78001.1</t>
  </si>
  <si>
    <t>AUO94_04775</t>
  </si>
  <si>
    <t>ALS78002.1</t>
  </si>
  <si>
    <t>N-acetyl-L,L-diaminopimelate aminotransferase</t>
  </si>
  <si>
    <t>AUO94_04780</t>
  </si>
  <si>
    <t>ALS78003.1</t>
  </si>
  <si>
    <t>AUO94_04785</t>
  </si>
  <si>
    <t>ALS78004.1</t>
  </si>
  <si>
    <t>AUO94_04790</t>
  </si>
  <si>
    <t>ALS78005.1</t>
  </si>
  <si>
    <t>homoserine dehydrogenase</t>
  </si>
  <si>
    <t>AUO94_04795</t>
  </si>
  <si>
    <t>ALS78006.1</t>
  </si>
  <si>
    <t>threonine synthase</t>
  </si>
  <si>
    <t>AUO94_04800</t>
  </si>
  <si>
    <t>ALS78007.1</t>
  </si>
  <si>
    <t>homoserine kinase</t>
  </si>
  <si>
    <t>AUO94_04805</t>
  </si>
  <si>
    <t>ALS78008.1</t>
  </si>
  <si>
    <t>NAD-dependent succinate-semialdehyde dehydrogenase</t>
  </si>
  <si>
    <t>AUO94_04810</t>
  </si>
  <si>
    <t>ALS78009.1</t>
  </si>
  <si>
    <t>AUO94_04815</t>
  </si>
  <si>
    <t>ALS78010.1</t>
  </si>
  <si>
    <t>AUO94_04820</t>
  </si>
  <si>
    <t>ALS78011.1</t>
  </si>
  <si>
    <t>AUO94_04825</t>
  </si>
  <si>
    <t>ALS78012.1</t>
  </si>
  <si>
    <t>AUO94_04830</t>
  </si>
  <si>
    <t>ALS78013.1</t>
  </si>
  <si>
    <t>AUO94_04835</t>
  </si>
  <si>
    <t>ALS78014.1</t>
  </si>
  <si>
    <t>AUO94_04840</t>
  </si>
  <si>
    <t>ALS78015.1</t>
  </si>
  <si>
    <t>AUO94_04845</t>
  </si>
  <si>
    <t>ALS80250.1</t>
  </si>
  <si>
    <t>AUO94_04850</t>
  </si>
  <si>
    <t>ALS80251.1</t>
  </si>
  <si>
    <t>DNA methyltransferase</t>
  </si>
  <si>
    <t>AUO94_04855</t>
  </si>
  <si>
    <t>ALS78016.1</t>
  </si>
  <si>
    <t>AUO94_04860</t>
  </si>
  <si>
    <t>ALS78017.1</t>
  </si>
  <si>
    <t>AUO94_04865</t>
  </si>
  <si>
    <t>ALS78018.1</t>
  </si>
  <si>
    <t>AUO94_04870</t>
  </si>
  <si>
    <t>ALS78019.1</t>
  </si>
  <si>
    <t>AUO94_04875</t>
  </si>
  <si>
    <t>ALS78020.1</t>
  </si>
  <si>
    <t>AUO94_04880</t>
  </si>
  <si>
    <t>ALS78021.1</t>
  </si>
  <si>
    <t>branched-chain amino acid transporter</t>
  </si>
  <si>
    <t>AUO94_04885</t>
  </si>
  <si>
    <t>ALS78022.1</t>
  </si>
  <si>
    <t>AUO94_04890</t>
  </si>
  <si>
    <t>ALS78023.1</t>
  </si>
  <si>
    <t>AUO94_04895</t>
  </si>
  <si>
    <t>ALS78024.1</t>
  </si>
  <si>
    <t>UDP-phosphate N-acetylglucosaminyl 1-phosphate transferase</t>
  </si>
  <si>
    <t>AUO94_04900</t>
  </si>
  <si>
    <t>ALS78025.1</t>
  </si>
  <si>
    <t>AUO94_04905</t>
  </si>
  <si>
    <t>ALS78026.1</t>
  </si>
  <si>
    <t>AUO94_04910</t>
  </si>
  <si>
    <t>ALS78027.1</t>
  </si>
  <si>
    <t>AUO94_04915</t>
  </si>
  <si>
    <t>ALS78028.1</t>
  </si>
  <si>
    <t>AUO94_04920</t>
  </si>
  <si>
    <t>ALS78029.1</t>
  </si>
  <si>
    <t>DNA polymerase III subunit epsilon</t>
  </si>
  <si>
    <t>AUO94_04925</t>
  </si>
  <si>
    <t>ALS78030.1</t>
  </si>
  <si>
    <t>AUO94_04930</t>
  </si>
  <si>
    <t>ALS78031.1</t>
  </si>
  <si>
    <t>AUO94_04935</t>
  </si>
  <si>
    <t>ALS78032.1</t>
  </si>
  <si>
    <t>AUO94_04940</t>
  </si>
  <si>
    <t>ALS80252.1</t>
  </si>
  <si>
    <t>competence protein ComF</t>
  </si>
  <si>
    <t>AUO94_04945</t>
  </si>
  <si>
    <t>ALS78033.1</t>
  </si>
  <si>
    <t>AUO94_04950</t>
  </si>
  <si>
    <t>ALS78034.1</t>
  </si>
  <si>
    <t>AUO94_04955</t>
  </si>
  <si>
    <t>ALS78035.1</t>
  </si>
  <si>
    <t>AUO94_04960</t>
  </si>
  <si>
    <t>ALS78036.1</t>
  </si>
  <si>
    <t>AUO94_04965</t>
  </si>
  <si>
    <t>ALS80253.1</t>
  </si>
  <si>
    <t>peptide chain release factor 2</t>
  </si>
  <si>
    <t>AUO94_04970</t>
  </si>
  <si>
    <t>ALS78037.1</t>
  </si>
  <si>
    <t>AUO94_04975</t>
  </si>
  <si>
    <t>ALS78038.1</t>
  </si>
  <si>
    <t>cytochrome C-553</t>
  </si>
  <si>
    <t>AUO94_04980</t>
  </si>
  <si>
    <t>ALS78039.1</t>
  </si>
  <si>
    <t>cell division ATP-binding protein FtsE</t>
  </si>
  <si>
    <t>AUO94_04985</t>
  </si>
  <si>
    <t>ALS78040.1</t>
  </si>
  <si>
    <t>cell division protein FtsX</t>
  </si>
  <si>
    <t>AUO94_04990</t>
  </si>
  <si>
    <t>ALS78041.1</t>
  </si>
  <si>
    <t>AUO94_04995</t>
  </si>
  <si>
    <t>ALS78042.1</t>
  </si>
  <si>
    <t>AUO94_05000</t>
  </si>
  <si>
    <t>ALS78043.1</t>
  </si>
  <si>
    <t>cell division protein MinJ</t>
  </si>
  <si>
    <t>AUO94_05005</t>
  </si>
  <si>
    <t>ALS78044.1</t>
  </si>
  <si>
    <t>AUO94_05010</t>
  </si>
  <si>
    <t>ALS78045.1</t>
  </si>
  <si>
    <t>AUO94_05015</t>
  </si>
  <si>
    <t>ALS78046.1</t>
  </si>
  <si>
    <t>branched-chain amino acid ABC transporter permease</t>
  </si>
  <si>
    <t>AUO94_05020</t>
  </si>
  <si>
    <t>ALS78047.1</t>
  </si>
  <si>
    <t>AUO94_05025</t>
  </si>
  <si>
    <t>ALS78048.1</t>
  </si>
  <si>
    <t>helicase-exonuclease AddAB subunit AddB</t>
  </si>
  <si>
    <t>AUO94_05030</t>
  </si>
  <si>
    <t>ALS78049.1</t>
  </si>
  <si>
    <t>AUO94_05035</t>
  </si>
  <si>
    <t>ALS78050.1</t>
  </si>
  <si>
    <t>AUO94_05040</t>
  </si>
  <si>
    <t>ALS78051.1</t>
  </si>
  <si>
    <t>AUO94_05045</t>
  </si>
  <si>
    <t>ALS78052.1</t>
  </si>
  <si>
    <t>AUO94_05050</t>
  </si>
  <si>
    <t>ALS78053.1</t>
  </si>
  <si>
    <t>alpha-amlyase</t>
  </si>
  <si>
    <t>AUO94_05055</t>
  </si>
  <si>
    <t>ALS78054.1</t>
  </si>
  <si>
    <t>AUO94_05060</t>
  </si>
  <si>
    <t>ALS78055.1</t>
  </si>
  <si>
    <t>AUO94_05065</t>
  </si>
  <si>
    <t>ALS78056.1</t>
  </si>
  <si>
    <t>AUO94_05070</t>
  </si>
  <si>
    <t>ALS78057.1</t>
  </si>
  <si>
    <t>AUO94_05075</t>
  </si>
  <si>
    <t>ALS78058.1</t>
  </si>
  <si>
    <t>AUO94_05080</t>
  </si>
  <si>
    <t>ATP-dependent chaperone ClpB</t>
  </si>
  <si>
    <t>AUO94_05085</t>
  </si>
  <si>
    <t>ALS78059.1</t>
  </si>
  <si>
    <t>AUO94_05090</t>
  </si>
  <si>
    <t>ALS78060.1</t>
  </si>
  <si>
    <t>3-oxoacyl-ACP synthase</t>
  </si>
  <si>
    <t>AUO94_05095</t>
  </si>
  <si>
    <t>ALS78061.1</t>
  </si>
  <si>
    <t>beta-ketoacyl-[acyl-carrier-protein] synthase II</t>
  </si>
  <si>
    <t>AUO94_05100</t>
  </si>
  <si>
    <t>ALS78062.1</t>
  </si>
  <si>
    <t>AUO94_05105</t>
  </si>
  <si>
    <t>ALS78063.1</t>
  </si>
  <si>
    <t>AUO94_05110</t>
  </si>
  <si>
    <t>ALS78064.1</t>
  </si>
  <si>
    <t>AUO94_05115</t>
  </si>
  <si>
    <t>ALS78065.1</t>
  </si>
  <si>
    <t>AUO94_05120</t>
  </si>
  <si>
    <t>ALS78066.1</t>
  </si>
  <si>
    <t>AUO94_05125</t>
  </si>
  <si>
    <t>ALS78067.1</t>
  </si>
  <si>
    <t>tryptophan--tRNA ligase</t>
  </si>
  <si>
    <t>AUO94_05130</t>
  </si>
  <si>
    <t>ALS78068.1</t>
  </si>
  <si>
    <t>AUO94_05135</t>
  </si>
  <si>
    <t>ALS78069.1</t>
  </si>
  <si>
    <t>AUO94_05140</t>
  </si>
  <si>
    <t>ALS78070.1</t>
  </si>
  <si>
    <t>AUO94_05145</t>
  </si>
  <si>
    <t>ALS78071.1</t>
  </si>
  <si>
    <t>AUO94_05150</t>
  </si>
  <si>
    <t>ALS78072.1</t>
  </si>
  <si>
    <t>AUO94_05155</t>
  </si>
  <si>
    <t>ALS78073.1</t>
  </si>
  <si>
    <t>AUO94_05160</t>
  </si>
  <si>
    <t>ALS80254.1</t>
  </si>
  <si>
    <t>AUO94_05165</t>
  </si>
  <si>
    <t>ALS78074.1</t>
  </si>
  <si>
    <t>AUO94_05170</t>
  </si>
  <si>
    <t>ALS78075.1</t>
  </si>
  <si>
    <t>adaptor protein MecA</t>
  </si>
  <si>
    <t>AUO94_05175</t>
  </si>
  <si>
    <t>ALS78076.1</t>
  </si>
  <si>
    <t>competence protein CoiA</t>
  </si>
  <si>
    <t>AUO94_05180</t>
  </si>
  <si>
    <t>ALS78077.1</t>
  </si>
  <si>
    <t>oligopeptidase PepB</t>
  </si>
  <si>
    <t>AUO94_05185</t>
  </si>
  <si>
    <t>ALS78078.1</t>
  </si>
  <si>
    <t>AUO94_05190</t>
  </si>
  <si>
    <t>ALS78079.1</t>
  </si>
  <si>
    <t>dithiol-disulfide isomerase</t>
  </si>
  <si>
    <t>AUO94_05195</t>
  </si>
  <si>
    <t>ALS78080.1</t>
  </si>
  <si>
    <t>globin</t>
  </si>
  <si>
    <t>AUO94_05200</t>
  </si>
  <si>
    <t>ALS78081.1</t>
  </si>
  <si>
    <t>adenylate cyclase</t>
  </si>
  <si>
    <t>AUO94_05205</t>
  </si>
  <si>
    <t>ALS78082.1</t>
  </si>
  <si>
    <t>AUO94_05210</t>
  </si>
  <si>
    <t>ALS78083.1</t>
  </si>
  <si>
    <t>AUO94_05215</t>
  </si>
  <si>
    <t>ALS78084.1</t>
  </si>
  <si>
    <t>NAD(+) kinase</t>
  </si>
  <si>
    <t>AUO94_05220</t>
  </si>
  <si>
    <t>ALS80255.1</t>
  </si>
  <si>
    <t>AUO94_05225</t>
  </si>
  <si>
    <t>ALS78085.1</t>
  </si>
  <si>
    <t>AUO94_05230</t>
  </si>
  <si>
    <t>ALS78086.1</t>
  </si>
  <si>
    <t>magnesium transporter MgtE</t>
  </si>
  <si>
    <t>AUO94_05235</t>
  </si>
  <si>
    <t>ALS78087.1</t>
  </si>
  <si>
    <t>AUO94_05240</t>
  </si>
  <si>
    <t>ALS78088.1</t>
  </si>
  <si>
    <t>AUO94_05245</t>
  </si>
  <si>
    <t>ALS78089.1</t>
  </si>
  <si>
    <t>AUO94_05250</t>
  </si>
  <si>
    <t>ALS78090.1</t>
  </si>
  <si>
    <t>AUO94_05255</t>
  </si>
  <si>
    <t>ALS78091.1</t>
  </si>
  <si>
    <t>phosphatidylglycerophosphatase</t>
  </si>
  <si>
    <t>AUO94_05260</t>
  </si>
  <si>
    <t>ALS78092.1</t>
  </si>
  <si>
    <t>immunogenic protein</t>
  </si>
  <si>
    <t>AUO94_05265</t>
  </si>
  <si>
    <t>ALS78093.1</t>
  </si>
  <si>
    <t>RocC</t>
  </si>
  <si>
    <t>AUO94_05270</t>
  </si>
  <si>
    <t>ALS78094.1</t>
  </si>
  <si>
    <t>C4-dicarboxylate ABC transporter</t>
  </si>
  <si>
    <t>AUO94_05275</t>
  </si>
  <si>
    <t>ALS80256.1</t>
  </si>
  <si>
    <t>UV damage repair protein UvrX</t>
  </si>
  <si>
    <t>AUO94_05280</t>
  </si>
  <si>
    <t>ALS78095.1</t>
  </si>
  <si>
    <t>AUO94_05285</t>
  </si>
  <si>
    <t>AUO94_05290</t>
  </si>
  <si>
    <t>anticodon=GAC</t>
  </si>
  <si>
    <t>AUO94_05295</t>
  </si>
  <si>
    <t>ALS78096.1</t>
  </si>
  <si>
    <t>AUO94_05300</t>
  </si>
  <si>
    <t>ALS78097.1</t>
  </si>
  <si>
    <t>AUO94_05305</t>
  </si>
  <si>
    <t>ALS78098.1</t>
  </si>
  <si>
    <t>AUO94_05310</t>
  </si>
  <si>
    <t>ALS78099.1</t>
  </si>
  <si>
    <t>AUO94_05315</t>
  </si>
  <si>
    <t>ALS78100.1</t>
  </si>
  <si>
    <t>AUO94_05320</t>
  </si>
  <si>
    <t>ALS78101.1</t>
  </si>
  <si>
    <t>AUO94_05325</t>
  </si>
  <si>
    <t>ALS78102.1</t>
  </si>
  <si>
    <t>AUO94_05330</t>
  </si>
  <si>
    <t>ALS78103.1</t>
  </si>
  <si>
    <t>AUO94_05335</t>
  </si>
  <si>
    <t>ALS78104.1</t>
  </si>
  <si>
    <t>peptidase M42</t>
  </si>
  <si>
    <t>AUO94_05340</t>
  </si>
  <si>
    <t>ALS78105.1</t>
  </si>
  <si>
    <t>UDP-N-acetylmuramyl peptide synthase</t>
  </si>
  <si>
    <t>AUO94_05345</t>
  </si>
  <si>
    <t>ALS78106.1</t>
  </si>
  <si>
    <t>peptide chain release factor 3</t>
  </si>
  <si>
    <t>AUO94_05350</t>
  </si>
  <si>
    <t>ALS78107.1</t>
  </si>
  <si>
    <t>AUO94_05355</t>
  </si>
  <si>
    <t>ALS78108.1</t>
  </si>
  <si>
    <t>3-beta hydroxysteroid dehydrogenase</t>
  </si>
  <si>
    <t>AUO94_05360</t>
  </si>
  <si>
    <t>ALS78109.1</t>
  </si>
  <si>
    <t>AUO94_05365</t>
  </si>
  <si>
    <t>ALS78110.1</t>
  </si>
  <si>
    <t>AUO94_05370</t>
  </si>
  <si>
    <t>ALS78111.1</t>
  </si>
  <si>
    <t>AUO94_05375</t>
  </si>
  <si>
    <t>ALS78112.1</t>
  </si>
  <si>
    <t>ATP synthase</t>
  </si>
  <si>
    <t>AUO94_05380</t>
  </si>
  <si>
    <t>ALS78113.1</t>
  </si>
  <si>
    <t>AUO94_05385</t>
  </si>
  <si>
    <t>ALS78114.1</t>
  </si>
  <si>
    <t>AUO94_05390</t>
  </si>
  <si>
    <t>ALS78115.1</t>
  </si>
  <si>
    <t>AUO94_05395</t>
  </si>
  <si>
    <t>ALS78116.1</t>
  </si>
  <si>
    <t>AUO94_05400</t>
  </si>
  <si>
    <t>ALS78117.1</t>
  </si>
  <si>
    <t>AUO94_05405</t>
  </si>
  <si>
    <t>ALS78118.1</t>
  </si>
  <si>
    <t>AUO94_05410</t>
  </si>
  <si>
    <t>ALS78119.1</t>
  </si>
  <si>
    <t>AUO94_05415</t>
  </si>
  <si>
    <t>ALS78120.1</t>
  </si>
  <si>
    <t>AUO94_05420</t>
  </si>
  <si>
    <t>ALS78121.1</t>
  </si>
  <si>
    <t>AUO94_05425</t>
  </si>
  <si>
    <t>ALS78122.1</t>
  </si>
  <si>
    <t>AUO94_05430</t>
  </si>
  <si>
    <t>ALS78123.1</t>
  </si>
  <si>
    <t>AUO94_05435</t>
  </si>
  <si>
    <t>ALS78124.1</t>
  </si>
  <si>
    <t>AUO94_05440</t>
  </si>
  <si>
    <t>ALS78125.1</t>
  </si>
  <si>
    <t>AUO94_05445</t>
  </si>
  <si>
    <t>ALS78126.1</t>
  </si>
  <si>
    <t>2,3,4,5-tetrahydropyridine-2,6-dicarboxylate N-acetyltransferase</t>
  </si>
  <si>
    <t>AUO94_05450</t>
  </si>
  <si>
    <t>ALS78127.1</t>
  </si>
  <si>
    <t>N-acetyldiaminopimelate deacetylase</t>
  </si>
  <si>
    <t>AUO94_05455</t>
  </si>
  <si>
    <t>ALS78128.1</t>
  </si>
  <si>
    <t>AUO94_05460</t>
  </si>
  <si>
    <t>ALS78129.1</t>
  </si>
  <si>
    <t>AUO94_05465</t>
  </si>
  <si>
    <t>ALS78130.1</t>
  </si>
  <si>
    <t>AUO94_05470</t>
  </si>
  <si>
    <t>ALS78131.1</t>
  </si>
  <si>
    <t>AUO94_05475</t>
  </si>
  <si>
    <t>ALS78132.1</t>
  </si>
  <si>
    <t>AUO94_05480</t>
  </si>
  <si>
    <t>ALS78133.1</t>
  </si>
  <si>
    <t>AUO94_05485</t>
  </si>
  <si>
    <t>ALS78134.1</t>
  </si>
  <si>
    <t>AUO94_05490</t>
  </si>
  <si>
    <t>ALS78135.1</t>
  </si>
  <si>
    <t>AUO94_05495</t>
  </si>
  <si>
    <t>ALS78136.1</t>
  </si>
  <si>
    <t>AUO94_05500</t>
  </si>
  <si>
    <t>ALS78137.1</t>
  </si>
  <si>
    <t>spermidine/putrescine ABC transporter substrate-binding protein</t>
  </si>
  <si>
    <t>AUO94_05505</t>
  </si>
  <si>
    <t>ALS78138.1</t>
  </si>
  <si>
    <t>spermidine/putrescine ABC transporter permease</t>
  </si>
  <si>
    <t>AUO94_05510</t>
  </si>
  <si>
    <t>ALS78139.1</t>
  </si>
  <si>
    <t>AUO94_05515</t>
  </si>
  <si>
    <t>ALS78140.1</t>
  </si>
  <si>
    <t>spermidine/putrescine ABC transporter ATP-binding protein</t>
  </si>
  <si>
    <t>AUO94_05520</t>
  </si>
  <si>
    <t>ALS78141.1</t>
  </si>
  <si>
    <t>Cro/Cl family transcriptional regulator</t>
  </si>
  <si>
    <t>AUO94_05525</t>
  </si>
  <si>
    <t>ALS78142.1</t>
  </si>
  <si>
    <t>AUO94_05530</t>
  </si>
  <si>
    <t>ALS78143.1</t>
  </si>
  <si>
    <t>AUO94_05535</t>
  </si>
  <si>
    <t>ALS78144.1</t>
  </si>
  <si>
    <t>ribonuclease J</t>
  </si>
  <si>
    <t>AUO94_05540</t>
  </si>
  <si>
    <t>ALS80257.1</t>
  </si>
  <si>
    <t>AUO94_05545</t>
  </si>
  <si>
    <t>ALS78145.1</t>
  </si>
  <si>
    <t>hydrolase Cof</t>
  </si>
  <si>
    <t>AUO94_05550</t>
  </si>
  <si>
    <t>ALS78146.1</t>
  </si>
  <si>
    <t>peptide deformylase</t>
  </si>
  <si>
    <t>AUO94_05555</t>
  </si>
  <si>
    <t>ALS78147.1</t>
  </si>
  <si>
    <t>AUO94_05560</t>
  </si>
  <si>
    <t>ALS78148.1</t>
  </si>
  <si>
    <t>pyruvate dehydrogenase (acetyl-transferring) E1 component subunit alpha</t>
  </si>
  <si>
    <t>AUO94_05565</t>
  </si>
  <si>
    <t>ALS78149.1</t>
  </si>
  <si>
    <t>AUO94_05570</t>
  </si>
  <si>
    <t>ALS78150.1</t>
  </si>
  <si>
    <t>AUO94_05575</t>
  </si>
  <si>
    <t>ALS78151.1</t>
  </si>
  <si>
    <t>AUO94_05580</t>
  </si>
  <si>
    <t>ALS78152.1</t>
  </si>
  <si>
    <t>AUO94_05585</t>
  </si>
  <si>
    <t>ALS78153.1</t>
  </si>
  <si>
    <t>arginine decarboxylase</t>
  </si>
  <si>
    <t>AUO94_05590</t>
  </si>
  <si>
    <t>ALS78154.1</t>
  </si>
  <si>
    <t>2-nitropropane dioxygenase</t>
  </si>
  <si>
    <t>AUO94_05595</t>
  </si>
  <si>
    <t>ALS78155.1</t>
  </si>
  <si>
    <t>AUO94_05600</t>
  </si>
  <si>
    <t>ALS78156.1</t>
  </si>
  <si>
    <t>AUO94_05605</t>
  </si>
  <si>
    <t>ALS78157.1</t>
  </si>
  <si>
    <t>AUO94_05610</t>
  </si>
  <si>
    <t>ALS78158.1</t>
  </si>
  <si>
    <t>inositol monophosphatase</t>
  </si>
  <si>
    <t>AUO94_05615</t>
  </si>
  <si>
    <t>ALS80258.1</t>
  </si>
  <si>
    <t>AUO94_05620</t>
  </si>
  <si>
    <t>ALS78159.1</t>
  </si>
  <si>
    <t>GTP-binding protein TypA</t>
  </si>
  <si>
    <t>AUO94_05625</t>
  </si>
  <si>
    <t>ALS78160.1</t>
  </si>
  <si>
    <t>AUO94_05630</t>
  </si>
  <si>
    <t>ALS78161.1</t>
  </si>
  <si>
    <t>AUO94_05635</t>
  </si>
  <si>
    <t>ALS78162.1</t>
  </si>
  <si>
    <t>AUO94_05640</t>
  </si>
  <si>
    <t>ALS78163.1</t>
  </si>
  <si>
    <t>AUO94_05645</t>
  </si>
  <si>
    <t>ALS78164.1</t>
  </si>
  <si>
    <t>AUO94_05650</t>
  </si>
  <si>
    <t>ALS78165.1</t>
  </si>
  <si>
    <t>cell division protein FtsW</t>
  </si>
  <si>
    <t>AUO94_05655</t>
  </si>
  <si>
    <t>ALS78166.1</t>
  </si>
  <si>
    <t>pyruvate carboxylase</t>
  </si>
  <si>
    <t>AUO94_05660</t>
  </si>
  <si>
    <t>ALS78167.1</t>
  </si>
  <si>
    <t>heme A synthase</t>
  </si>
  <si>
    <t>AUO94_05665</t>
  </si>
  <si>
    <t>ALS78168.1</t>
  </si>
  <si>
    <t>protoheme IX farnesyltransferase</t>
  </si>
  <si>
    <t>AUO94_05670</t>
  </si>
  <si>
    <t>ALS78169.1</t>
  </si>
  <si>
    <t>cytochrome B</t>
  </si>
  <si>
    <t>AUO94_05675</t>
  </si>
  <si>
    <t>ALS78170.1</t>
  </si>
  <si>
    <t>cytochrome ubiquinol oxidase subunit I</t>
  </si>
  <si>
    <t>AUO94_05680</t>
  </si>
  <si>
    <t>ALS78171.1</t>
  </si>
  <si>
    <t>cytochrome B oxidoreductase</t>
  </si>
  <si>
    <t>AUO94_05685</t>
  </si>
  <si>
    <t>ALS78172.1</t>
  </si>
  <si>
    <t>cytochrome B6</t>
  </si>
  <si>
    <t>AUO94_05690</t>
  </si>
  <si>
    <t>ALS78173.1</t>
  </si>
  <si>
    <t>AUO94_05695</t>
  </si>
  <si>
    <t>ALS78174.1</t>
  </si>
  <si>
    <t>cytochrome c oxidase assembly factor CtaG</t>
  </si>
  <si>
    <t>AUO94_05700</t>
  </si>
  <si>
    <t>ALS78175.1</t>
  </si>
  <si>
    <t>AUO94_05705</t>
  </si>
  <si>
    <t>ALS78176.1</t>
  </si>
  <si>
    <t>sporulation integral membrane protein YtvI</t>
  </si>
  <si>
    <t>AUO94_05710</t>
  </si>
  <si>
    <t>ALS78177.1</t>
  </si>
  <si>
    <t>AUO94_05715</t>
  </si>
  <si>
    <t>ALS78178.1</t>
  </si>
  <si>
    <t>AUO94_05720</t>
  </si>
  <si>
    <t>ALS78179.1</t>
  </si>
  <si>
    <t>DUF4442 domain-containing protein</t>
  </si>
  <si>
    <t>AUO94_05725</t>
  </si>
  <si>
    <t>ALS78180.1</t>
  </si>
  <si>
    <t>AUO94_05730</t>
  </si>
  <si>
    <t>ALS78181.1</t>
  </si>
  <si>
    <t>AUO94_05735</t>
  </si>
  <si>
    <t>ALS78182.1</t>
  </si>
  <si>
    <t>AUO94_05740</t>
  </si>
  <si>
    <t>ALS78183.1</t>
  </si>
  <si>
    <t>methylthioribose kinase</t>
  </si>
  <si>
    <t>AUO94_05745</t>
  </si>
  <si>
    <t>ALS78184.1</t>
  </si>
  <si>
    <t>16S rRNA (guanine(966)-N(2))-methyltransferase RsmD</t>
  </si>
  <si>
    <t>AUO94_05750</t>
  </si>
  <si>
    <t>ALS78185.1</t>
  </si>
  <si>
    <t>phosphopantetheine adenylyltransferase</t>
  </si>
  <si>
    <t>AUO94_05755</t>
  </si>
  <si>
    <t>ALS78186.1</t>
  </si>
  <si>
    <t>AUO94_05760</t>
  </si>
  <si>
    <t>ALS78187.1</t>
  </si>
  <si>
    <t>AUO94_05765</t>
  </si>
  <si>
    <t>ALS78188.1</t>
  </si>
  <si>
    <t>metal-binding protein</t>
  </si>
  <si>
    <t>AUO94_05770</t>
  </si>
  <si>
    <t>ALS78189.1</t>
  </si>
  <si>
    <t>50S ribosomal protein L32</t>
  </si>
  <si>
    <t>AUO94_05775</t>
  </si>
  <si>
    <t>ALS78190.1</t>
  </si>
  <si>
    <t>AUO94_05780</t>
  </si>
  <si>
    <t>ALS78191.1</t>
  </si>
  <si>
    <t>biotin carboxylase</t>
  </si>
  <si>
    <t>AUO94_05785</t>
  </si>
  <si>
    <t>ALS78192.1</t>
  </si>
  <si>
    <t>AUO94_05790</t>
  </si>
  <si>
    <t>ALS78193.1</t>
  </si>
  <si>
    <t>carboxylase</t>
  </si>
  <si>
    <t>AUO94_05795</t>
  </si>
  <si>
    <t>ALS78194.1</t>
  </si>
  <si>
    <t>AUO94_05800</t>
  </si>
  <si>
    <t>ALS78195.1</t>
  </si>
  <si>
    <t>AUO94_05805</t>
  </si>
  <si>
    <t>ALS78196.1</t>
  </si>
  <si>
    <t>bacillithiol biosynthesis cysteine-adding enzyme BshC</t>
  </si>
  <si>
    <t>AUO94_05810</t>
  </si>
  <si>
    <t>ALS78197.1</t>
  </si>
  <si>
    <t>division/cell wall cluster transcriptional repressor MraZ</t>
  </si>
  <si>
    <t>AUO94_05815</t>
  </si>
  <si>
    <t>ALS78198.1</t>
  </si>
  <si>
    <t>ribosomal RNA small subunit methyltransferase H</t>
  </si>
  <si>
    <t>AUO94_05820</t>
  </si>
  <si>
    <t>ALS78199.1</t>
  </si>
  <si>
    <t>cell division protein FtsL</t>
  </si>
  <si>
    <t>AUO94_05825</t>
  </si>
  <si>
    <t>ALS78200.1</t>
  </si>
  <si>
    <t>AUO94_05830</t>
  </si>
  <si>
    <t>ALS78201.1</t>
  </si>
  <si>
    <t>phospho-N-acetylmuramoyl-pentapeptide-transferase</t>
  </si>
  <si>
    <t>AUO94_05835</t>
  </si>
  <si>
    <t>ALS78202.1</t>
  </si>
  <si>
    <t>UDP-N-acetylmuramoylalanine--D-glutamate ligase</t>
  </si>
  <si>
    <t>AUO94_05840</t>
  </si>
  <si>
    <t>ALS78203.1</t>
  </si>
  <si>
    <t>division initiation protein</t>
  </si>
  <si>
    <t>AUO94_05845</t>
  </si>
  <si>
    <t>ALS78204.1</t>
  </si>
  <si>
    <t>AUO94_05850</t>
  </si>
  <si>
    <t>ALS78205.1</t>
  </si>
  <si>
    <t>AUO94_05855</t>
  </si>
  <si>
    <t>ALS78206.1</t>
  </si>
  <si>
    <t>small basic protein</t>
  </si>
  <si>
    <t>AUO94_05860</t>
  </si>
  <si>
    <t>ALS78207.1</t>
  </si>
  <si>
    <t>cell division protein FtsA</t>
  </si>
  <si>
    <t>AUO94_05865</t>
  </si>
  <si>
    <t>ALS78208.1</t>
  </si>
  <si>
    <t>cell division protein FtsZ</t>
  </si>
  <si>
    <t>AUO94_05870</t>
  </si>
  <si>
    <t>ALS78209.1</t>
  </si>
  <si>
    <t>YggS family pyridoxal phosphate enzyme</t>
  </si>
  <si>
    <t>AUO94_05875</t>
  </si>
  <si>
    <t>ALS78210.1</t>
  </si>
  <si>
    <t>cell division protein SepF</t>
  </si>
  <si>
    <t>AUO94_05880</t>
  </si>
  <si>
    <t>ALS78211.1</t>
  </si>
  <si>
    <t>AUO94_05885</t>
  </si>
  <si>
    <t>ALS78212.1</t>
  </si>
  <si>
    <t>AUO94_05890</t>
  </si>
  <si>
    <t>ALS78213.1</t>
  </si>
  <si>
    <t>septum formation initiator</t>
  </si>
  <si>
    <t>AUO94_05895</t>
  </si>
  <si>
    <t>ALS78214.1</t>
  </si>
  <si>
    <t>isoleucine--tRNA ligase</t>
  </si>
  <si>
    <t>AUO94_05900</t>
  </si>
  <si>
    <t>ALS78215.1</t>
  </si>
  <si>
    <t>signal peptidase II</t>
  </si>
  <si>
    <t>AUO94_05905</t>
  </si>
  <si>
    <t>ALS78216.1</t>
  </si>
  <si>
    <t>pseudouridine synthase</t>
  </si>
  <si>
    <t>AUO94_05910</t>
  </si>
  <si>
    <t>ALS78217.1</t>
  </si>
  <si>
    <t>AUO94_05915</t>
  </si>
  <si>
    <t>ALS78218.1</t>
  </si>
  <si>
    <t>AUO94_05920</t>
  </si>
  <si>
    <t>ALS78219.1</t>
  </si>
  <si>
    <t>aspartate carbamoyltransferase catalytic subunit</t>
  </si>
  <si>
    <t>AUO94_05925</t>
  </si>
  <si>
    <t>ALS80259.1</t>
  </si>
  <si>
    <t>dihydroorotase</t>
  </si>
  <si>
    <t>AUO94_05930</t>
  </si>
  <si>
    <t>ALS78220.1</t>
  </si>
  <si>
    <t>carbamoyl-phosphate synthase small subunit</t>
  </si>
  <si>
    <t>AUO94_05935</t>
  </si>
  <si>
    <t>ALS78221.1</t>
  </si>
  <si>
    <t>AUO94_05940</t>
  </si>
  <si>
    <t>ALS78222.1</t>
  </si>
  <si>
    <t>dihydroorotate dehydrogenase</t>
  </si>
  <si>
    <t>AUO94_05945</t>
  </si>
  <si>
    <t>ALS78223.1</t>
  </si>
  <si>
    <t>AUO94_05950</t>
  </si>
  <si>
    <t>ALS78224.1</t>
  </si>
  <si>
    <t>orotidine 5'-phosphate decarboxylase</t>
  </si>
  <si>
    <t>AUO94_05955</t>
  </si>
  <si>
    <t>ALS78225.1</t>
  </si>
  <si>
    <t>Orotate phosphoribosyltransferase</t>
  </si>
  <si>
    <t>AUO94_05960</t>
  </si>
  <si>
    <t>ALS78226.1</t>
  </si>
  <si>
    <t>AUO94_05965</t>
  </si>
  <si>
    <t>ALS78227.1</t>
  </si>
  <si>
    <t>AUO94_05970</t>
  </si>
  <si>
    <t>ALS78228.1</t>
  </si>
  <si>
    <t>D-serine dehydratase</t>
  </si>
  <si>
    <t>AUO94_05975</t>
  </si>
  <si>
    <t>ALS78229.1</t>
  </si>
  <si>
    <t>AUO94_05980</t>
  </si>
  <si>
    <t>ALS78230.1</t>
  </si>
  <si>
    <t>AUO94_05985</t>
  </si>
  <si>
    <t>ALS78231.1</t>
  </si>
  <si>
    <t>AUO94_05990</t>
  </si>
  <si>
    <t>ALS78232.1</t>
  </si>
  <si>
    <t>AUO94_05995</t>
  </si>
  <si>
    <t>ALS78233.1</t>
  </si>
  <si>
    <t>AUO94_06000</t>
  </si>
  <si>
    <t>ALS78234.1</t>
  </si>
  <si>
    <t>guanylate kinase</t>
  </si>
  <si>
    <t>AUO94_06005</t>
  </si>
  <si>
    <t>ALS78235.1</t>
  </si>
  <si>
    <t>DNA-directed RNA polymerase subunit omega</t>
  </si>
  <si>
    <t>AUO94_06010</t>
  </si>
  <si>
    <t>ALS78236.1</t>
  </si>
  <si>
    <t>phosphopantothenoylcysteine decarboxylase</t>
  </si>
  <si>
    <t>AUO94_06015</t>
  </si>
  <si>
    <t>ALS78237.1</t>
  </si>
  <si>
    <t>primosomal protein N'</t>
  </si>
  <si>
    <t>AUO94_06020</t>
  </si>
  <si>
    <t>ALS78238.1</t>
  </si>
  <si>
    <t>AUO94_06025</t>
  </si>
  <si>
    <t>ALS78239.1</t>
  </si>
  <si>
    <t>methionyl-tRNA formyltransferase</t>
  </si>
  <si>
    <t>AUO94_06030</t>
  </si>
  <si>
    <t>ALS78240.1</t>
  </si>
  <si>
    <t>AUO94_06035</t>
  </si>
  <si>
    <t>ALS78241.1</t>
  </si>
  <si>
    <t>AUO94_06040</t>
  </si>
  <si>
    <t>ALS78242.1</t>
  </si>
  <si>
    <t>AUO94_06045</t>
  </si>
  <si>
    <t>ALS78243.1</t>
  </si>
  <si>
    <t>GTPase RsgA</t>
  </si>
  <si>
    <t>AUO94_06050</t>
  </si>
  <si>
    <t>ALS78244.1</t>
  </si>
  <si>
    <t>ribulose phosphate epimerase</t>
  </si>
  <si>
    <t>AUO94_06055</t>
  </si>
  <si>
    <t>ALS78245.1</t>
  </si>
  <si>
    <t>thiamine pyrophosphokinase</t>
  </si>
  <si>
    <t>AUO94_06060</t>
  </si>
  <si>
    <t>ALS78246.1</t>
  </si>
  <si>
    <t>50S ribosomal protein L28</t>
  </si>
  <si>
    <t>AUO94_06065</t>
  </si>
  <si>
    <t>ALS78247.1</t>
  </si>
  <si>
    <t>AUO94_06070</t>
  </si>
  <si>
    <t>ALS78248.1</t>
  </si>
  <si>
    <t>AUO94_06075</t>
  </si>
  <si>
    <t>ALS78249.1</t>
  </si>
  <si>
    <t>serine dehydratase</t>
  </si>
  <si>
    <t>AUO94_06080</t>
  </si>
  <si>
    <t>ALS78250.1</t>
  </si>
  <si>
    <t>AUO94_06085</t>
  </si>
  <si>
    <t>ALS80260.1</t>
  </si>
  <si>
    <t>ATP-dependent DNA helicase RecG</t>
  </si>
  <si>
    <t>AUO94_06090</t>
  </si>
  <si>
    <t>ALS78251.1</t>
  </si>
  <si>
    <t>fatty acid biosynthesis transcriptional regulator</t>
  </si>
  <si>
    <t>AUO94_06095</t>
  </si>
  <si>
    <t>ALS78252.1</t>
  </si>
  <si>
    <t>phosphate acyltransferase</t>
  </si>
  <si>
    <t>AUO94_06100</t>
  </si>
  <si>
    <t>ALS78253.1</t>
  </si>
  <si>
    <t>malonyl CoA-ACP transacylase</t>
  </si>
  <si>
    <t>AUO94_06105</t>
  </si>
  <si>
    <t>ALS78254.1</t>
  </si>
  <si>
    <t>beta-ketoacyl-ACP reductase</t>
  </si>
  <si>
    <t>AUO94_06110</t>
  </si>
  <si>
    <t>ALS78255.1</t>
  </si>
  <si>
    <t>acyl carrier protein</t>
  </si>
  <si>
    <t>AUO94_06115</t>
  </si>
  <si>
    <t>ALS78256.1</t>
  </si>
  <si>
    <t>AUO94_06120</t>
  </si>
  <si>
    <t>ALS78257.1</t>
  </si>
  <si>
    <t>chromosome segregation protein SMC</t>
  </si>
  <si>
    <t>AUO94_06125</t>
  </si>
  <si>
    <t>ALS78258.1</t>
  </si>
  <si>
    <t>signal recognition particle-docking protein FtsY</t>
  </si>
  <si>
    <t>AUO94_06130</t>
  </si>
  <si>
    <t>ALS80261.1</t>
  </si>
  <si>
    <t>AUO94_06135</t>
  </si>
  <si>
    <t>ALS78259.1</t>
  </si>
  <si>
    <t>signal recognition particle</t>
  </si>
  <si>
    <t>AUO94_06140</t>
  </si>
  <si>
    <t>ALS78260.1</t>
  </si>
  <si>
    <t>30S ribosomal protein S16</t>
  </si>
  <si>
    <t>AUO94_06145</t>
  </si>
  <si>
    <t>ALS78261.1</t>
  </si>
  <si>
    <t>AUO94_06150</t>
  </si>
  <si>
    <t>ALS78262.1</t>
  </si>
  <si>
    <t>ribosome maturation factor RimM</t>
  </si>
  <si>
    <t>AUO94_06155</t>
  </si>
  <si>
    <t>ALS80262.1</t>
  </si>
  <si>
    <t>tRNA (guanine-N1)-methyltransferase</t>
  </si>
  <si>
    <t>AUO94_06160</t>
  </si>
  <si>
    <t>ALS78263.1</t>
  </si>
  <si>
    <t>50S ribosomal protein L19</t>
  </si>
  <si>
    <t>AUO94_06165</t>
  </si>
  <si>
    <t>ALS78264.1</t>
  </si>
  <si>
    <t>AUO94_06170</t>
  </si>
  <si>
    <t>ALS78265.1</t>
  </si>
  <si>
    <t>ribosome biogenesis GTPase YlqF</t>
  </si>
  <si>
    <t>AUO94_06175</t>
  </si>
  <si>
    <t>ALS78266.1</t>
  </si>
  <si>
    <t>ribonuclease HII</t>
  </si>
  <si>
    <t>AUO94_06180</t>
  </si>
  <si>
    <t>ALS78267.1</t>
  </si>
  <si>
    <t>succinate--CoA ligase subunit beta</t>
  </si>
  <si>
    <t>AUO94_06185</t>
  </si>
  <si>
    <t>ALS78268.1</t>
  </si>
  <si>
    <t>succinate--CoA ligase subunit alpha</t>
  </si>
  <si>
    <t>AUO94_06190</t>
  </si>
  <si>
    <t>ALS78269.1</t>
  </si>
  <si>
    <t>DNA processing protein DprA</t>
  </si>
  <si>
    <t>AUO94_06195</t>
  </si>
  <si>
    <t>ALS78270.1</t>
  </si>
  <si>
    <t>DNA topoisomerase I</t>
  </si>
  <si>
    <t>AUO94_06200</t>
  </si>
  <si>
    <t>ALS78271.1</t>
  </si>
  <si>
    <t>tRNA (uracil-5-)-methyltransferase</t>
  </si>
  <si>
    <t>AUO94_06205</t>
  </si>
  <si>
    <t>ALS78272.1</t>
  </si>
  <si>
    <t>AUO94_06210</t>
  </si>
  <si>
    <t>ALS78273.1</t>
  </si>
  <si>
    <t>ATP-dependent protease subunit HslV</t>
  </si>
  <si>
    <t>AUO94_06215</t>
  </si>
  <si>
    <t>ALS78274.1</t>
  </si>
  <si>
    <t>Clp protease</t>
  </si>
  <si>
    <t>AUO94_06220</t>
  </si>
  <si>
    <t>ALS78275.1</t>
  </si>
  <si>
    <t>transcriptional repressor CodY</t>
  </si>
  <si>
    <t>AUO94_06225</t>
  </si>
  <si>
    <t>ALS78276.1</t>
  </si>
  <si>
    <t>30S ribosomal protein S2</t>
  </si>
  <si>
    <t>AUO94_06230</t>
  </si>
  <si>
    <t>ALS78277.1</t>
  </si>
  <si>
    <t>elongation factor Ts</t>
  </si>
  <si>
    <t>AUO94_06235</t>
  </si>
  <si>
    <t>ALS78278.1</t>
  </si>
  <si>
    <t>UMP kinase</t>
  </si>
  <si>
    <t>AUO94_06240</t>
  </si>
  <si>
    <t>ALS78279.1</t>
  </si>
  <si>
    <t>ribosome recycling factor</t>
  </si>
  <si>
    <t>AUO94_06245</t>
  </si>
  <si>
    <t>ALS78280.1</t>
  </si>
  <si>
    <t>UDP pyrophosphate synthase</t>
  </si>
  <si>
    <t>AUO94_06250</t>
  </si>
  <si>
    <t>ALS78281.1</t>
  </si>
  <si>
    <t>phosphatidate cytidylyltransferase</t>
  </si>
  <si>
    <t>AUO94_06255</t>
  </si>
  <si>
    <t>ALS78282.1</t>
  </si>
  <si>
    <t>1-deoxy-D-xylulose 5-phosphate reductoisomerase</t>
  </si>
  <si>
    <t>AUO94_06260</t>
  </si>
  <si>
    <t>ALS78283.1</t>
  </si>
  <si>
    <t>RIP metalloprotease RseP</t>
  </si>
  <si>
    <t>AUO94_06265</t>
  </si>
  <si>
    <t>ALS78284.1</t>
  </si>
  <si>
    <t>proline--tRNA ligase</t>
  </si>
  <si>
    <t>AUO94_06270</t>
  </si>
  <si>
    <t>ALS78285.1</t>
  </si>
  <si>
    <t>AUO94_06275</t>
  </si>
  <si>
    <t>ALS78286.1</t>
  </si>
  <si>
    <t>ribosome maturation factor RimP</t>
  </si>
  <si>
    <t>AUO94_06280</t>
  </si>
  <si>
    <t>ALS78287.1</t>
  </si>
  <si>
    <t>transcription elongation factor NusA</t>
  </si>
  <si>
    <t>AUO94_06285</t>
  </si>
  <si>
    <t>ALS78288.1</t>
  </si>
  <si>
    <t>AUO94_06290</t>
  </si>
  <si>
    <t>ALS78289.1</t>
  </si>
  <si>
    <t>50S ribosomal protein L7</t>
  </si>
  <si>
    <t>AUO94_06295</t>
  </si>
  <si>
    <t>ALS78290.1</t>
  </si>
  <si>
    <t>translation initiation factor IF-2</t>
  </si>
  <si>
    <t>AUO94_06300</t>
  </si>
  <si>
    <t>ALS78291.1</t>
  </si>
  <si>
    <t>AUO94_06305</t>
  </si>
  <si>
    <t>ALS78292.1</t>
  </si>
  <si>
    <t>ribosome-binding factor A</t>
  </si>
  <si>
    <t>AUO94_06310</t>
  </si>
  <si>
    <t>ALS78293.1</t>
  </si>
  <si>
    <t>tRNA pseudouridine synthase B</t>
  </si>
  <si>
    <t>AUO94_06315</t>
  </si>
  <si>
    <t>ALS78294.1</t>
  </si>
  <si>
    <t>bifunctional riboflavin kinase/FMN adenylyltransferase</t>
  </si>
  <si>
    <t>AUO94_06320</t>
  </si>
  <si>
    <t>ALS78295.1</t>
  </si>
  <si>
    <t>30S ribosomal protein S15</t>
  </si>
  <si>
    <t>AUO94_06325</t>
  </si>
  <si>
    <t>ALS78296.1</t>
  </si>
  <si>
    <t>polyribonucleotide nucleotidyltransferase</t>
  </si>
  <si>
    <t>AUO94_06330</t>
  </si>
  <si>
    <t>ALS78297.1</t>
  </si>
  <si>
    <t>zinc protease</t>
  </si>
  <si>
    <t>AUO94_06335</t>
  </si>
  <si>
    <t>ALS80263.1</t>
  </si>
  <si>
    <t>aspartate-semialdehyde dehydrogenase</t>
  </si>
  <si>
    <t>AUO94_06340</t>
  </si>
  <si>
    <t>ALS78298.1</t>
  </si>
  <si>
    <t>AUO94_06345</t>
  </si>
  <si>
    <t>ALS78299.1</t>
  </si>
  <si>
    <t>cell division protein FtsK</t>
  </si>
  <si>
    <t>AUO94_06350</t>
  </si>
  <si>
    <t>ALS78300.1</t>
  </si>
  <si>
    <t>AUO94_06355</t>
  </si>
  <si>
    <t>ALS78301.1</t>
  </si>
  <si>
    <t>AUO94_06360</t>
  </si>
  <si>
    <t>ALS80264.1</t>
  </si>
  <si>
    <t>AUO94_06365</t>
  </si>
  <si>
    <t>ALS78302.1</t>
  </si>
  <si>
    <t>AUO94_06370</t>
  </si>
  <si>
    <t>ALS78303.1</t>
  </si>
  <si>
    <t>AUO94_06375</t>
  </si>
  <si>
    <t>ALS78304.1</t>
  </si>
  <si>
    <t>peptidase M16</t>
  </si>
  <si>
    <t>AUO94_06380</t>
  </si>
  <si>
    <t>ALS78305.1</t>
  </si>
  <si>
    <t>AUO94_06385</t>
  </si>
  <si>
    <t>ALS78306.1</t>
  </si>
  <si>
    <t>3-ketoacyl-ACP synthase</t>
  </si>
  <si>
    <t>AUO94_06390</t>
  </si>
  <si>
    <t>ALS78307.1</t>
  </si>
  <si>
    <t>AUO94_06395</t>
  </si>
  <si>
    <t>ALS78308.1</t>
  </si>
  <si>
    <t>transcriptional regulator in cluster with unspecified monosaccharide ABC transporter</t>
  </si>
  <si>
    <t>AUO94_06400</t>
  </si>
  <si>
    <t>ALS78309.1</t>
  </si>
  <si>
    <t>CDP-diacylglycerol--glycerol-3-phosphate 3-phosphatidyltransferase</t>
  </si>
  <si>
    <t>AUO94_06405</t>
  </si>
  <si>
    <t>ALS78310.1</t>
  </si>
  <si>
    <t>competence/damage-inducible protein A</t>
  </si>
  <si>
    <t>AUO94_06410</t>
  </si>
  <si>
    <t>ALS78311.1</t>
  </si>
  <si>
    <t>DNA recombination/repair protein RecA</t>
  </si>
  <si>
    <t>AUO94_06415</t>
  </si>
  <si>
    <t>ALS78312.1</t>
  </si>
  <si>
    <t>ribonuclease Y</t>
  </si>
  <si>
    <t>AUO94_06420</t>
  </si>
  <si>
    <t>ALS80265.1</t>
  </si>
  <si>
    <t>metallophosphoesterase</t>
  </si>
  <si>
    <t>AUO94_06425</t>
  </si>
  <si>
    <t>ALS78313.1</t>
  </si>
  <si>
    <t>AUO94_06430</t>
  </si>
  <si>
    <t>ALS78314.1</t>
  </si>
  <si>
    <t>DNA mismatch repair protein MutS</t>
  </si>
  <si>
    <t>AUO94_06435</t>
  </si>
  <si>
    <t>ALS78315.1</t>
  </si>
  <si>
    <t>DNA mismatch repair protein MutL</t>
  </si>
  <si>
    <t>AUO94_06440</t>
  </si>
  <si>
    <t>ALS78316.1</t>
  </si>
  <si>
    <t>AUO94_06445</t>
  </si>
  <si>
    <t>ALS78317.1</t>
  </si>
  <si>
    <t>tRNA dimethylallyltransferase</t>
  </si>
  <si>
    <t>AUO94_06450</t>
  </si>
  <si>
    <t>ALS78318.1</t>
  </si>
  <si>
    <t>RNA chaperone Hfq</t>
  </si>
  <si>
    <t>AUO94_06455</t>
  </si>
  <si>
    <t>ALS78319.1</t>
  </si>
  <si>
    <t>AUO94_06460</t>
  </si>
  <si>
    <t>ALS78320.1</t>
  </si>
  <si>
    <t>ion transporter</t>
  </si>
  <si>
    <t>AUO94_06465</t>
  </si>
  <si>
    <t>ALS78321.1</t>
  </si>
  <si>
    <t>AUO94_06470</t>
  </si>
  <si>
    <t>ALS78322.1</t>
  </si>
  <si>
    <t>AUO94_06475</t>
  </si>
  <si>
    <t>ALS78323.1</t>
  </si>
  <si>
    <t>AUO94_06480</t>
  </si>
  <si>
    <t>ALS78324.1</t>
  </si>
  <si>
    <t>glutamine synthetase</t>
  </si>
  <si>
    <t>AUO94_06485</t>
  </si>
  <si>
    <t>ALS78325.1</t>
  </si>
  <si>
    <t>AUO94_06490</t>
  </si>
  <si>
    <t>ALS78326.1</t>
  </si>
  <si>
    <t>AUO94_06495</t>
  </si>
  <si>
    <t>ALS78327.1</t>
  </si>
  <si>
    <t>AUO94_06500</t>
  </si>
  <si>
    <t>ALS78328.1</t>
  </si>
  <si>
    <t>AUO94_06505</t>
  </si>
  <si>
    <t>ALS78329.1</t>
  </si>
  <si>
    <t>AUO94_06510</t>
  </si>
  <si>
    <t>ALS78330.1</t>
  </si>
  <si>
    <t>AUO94_06515</t>
  </si>
  <si>
    <t>ALS78331.1</t>
  </si>
  <si>
    <t>AUO94_06520</t>
  </si>
  <si>
    <t>ALS78332.1</t>
  </si>
  <si>
    <t>AUO94_06525</t>
  </si>
  <si>
    <t>ALS78333.1</t>
  </si>
  <si>
    <t>transketolase</t>
  </si>
  <si>
    <t>AUO94_06530</t>
  </si>
  <si>
    <t>ALS78334.1</t>
  </si>
  <si>
    <t>AUO94_06535</t>
  </si>
  <si>
    <t>ALS78335.1</t>
  </si>
  <si>
    <t>AUO94_06540</t>
  </si>
  <si>
    <t>ALS78336.1</t>
  </si>
  <si>
    <t>AUO94_06545</t>
  </si>
  <si>
    <t>ALS78337.1</t>
  </si>
  <si>
    <t>hydroxymethylglutaryl-CoA lyase</t>
  </si>
  <si>
    <t>AUO94_06550</t>
  </si>
  <si>
    <t>ALS78338.1</t>
  </si>
  <si>
    <t>AUO94_06555</t>
  </si>
  <si>
    <t>ALS78339.1</t>
  </si>
  <si>
    <t>AUO94_06560</t>
  </si>
  <si>
    <t>ALS78340.1</t>
  </si>
  <si>
    <t>AUO94_06565</t>
  </si>
  <si>
    <t>ALS78341.1</t>
  </si>
  <si>
    <t>AUO94_06570</t>
  </si>
  <si>
    <t>ALS78342.1</t>
  </si>
  <si>
    <t>AUO94_06575</t>
  </si>
  <si>
    <t>ALS78343.1</t>
  </si>
  <si>
    <t>AUO94_06580</t>
  </si>
  <si>
    <t>ALS78344.1</t>
  </si>
  <si>
    <t>recombinase XerD</t>
  </si>
  <si>
    <t>AUO94_06585</t>
  </si>
  <si>
    <t>ALS78345.1</t>
  </si>
  <si>
    <t>phosphopentomutase</t>
  </si>
  <si>
    <t>AUO94_06590</t>
  </si>
  <si>
    <t>ALS78346.1</t>
  </si>
  <si>
    <t>thymidine phosphorylase</t>
  </si>
  <si>
    <t>AUO94_06595</t>
  </si>
  <si>
    <t>ALS78347.1</t>
  </si>
  <si>
    <t>diaminopimelate decarboxylase</t>
  </si>
  <si>
    <t>AUO94_06600</t>
  </si>
  <si>
    <t>ALS78348.1</t>
  </si>
  <si>
    <t>AUO94_06605</t>
  </si>
  <si>
    <t>ALS78349.2</t>
  </si>
  <si>
    <t>AUO94_06610</t>
  </si>
  <si>
    <t>ALS78350.1</t>
  </si>
  <si>
    <t>segregation and condensation protein A</t>
  </si>
  <si>
    <t>AUO94_06615</t>
  </si>
  <si>
    <t>ALS78351.1</t>
  </si>
  <si>
    <t>segregation and condensation protein B</t>
  </si>
  <si>
    <t>AUO94_06620</t>
  </si>
  <si>
    <t>ALS78352.1</t>
  </si>
  <si>
    <t>AUO94_06625</t>
  </si>
  <si>
    <t>ALS78353.1</t>
  </si>
  <si>
    <t>AUO94_06630</t>
  </si>
  <si>
    <t>ALS78354.1</t>
  </si>
  <si>
    <t>cytochrome C biogenesis protein</t>
  </si>
  <si>
    <t>AUO94_06635</t>
  </si>
  <si>
    <t>ALS78355.1</t>
  </si>
  <si>
    <t>AUO94_06640</t>
  </si>
  <si>
    <t>ALS78356.1</t>
  </si>
  <si>
    <t>AUO94_06645</t>
  </si>
  <si>
    <t>ALS78357.1</t>
  </si>
  <si>
    <t>AUO94_06650</t>
  </si>
  <si>
    <t>ALS78358.1</t>
  </si>
  <si>
    <t>AUO94_06655</t>
  </si>
  <si>
    <t>ALS78359.1</t>
  </si>
  <si>
    <t>AUO94_06660</t>
  </si>
  <si>
    <t>ALS78360.1</t>
  </si>
  <si>
    <t>riboflavin transporter FmnP</t>
  </si>
  <si>
    <t>AUO94_06665</t>
  </si>
  <si>
    <t>ALS78361.1</t>
  </si>
  <si>
    <t>AUO94_06670</t>
  </si>
  <si>
    <t>ALS78362.1</t>
  </si>
  <si>
    <t>AUO94_06675</t>
  </si>
  <si>
    <t>ALS78363.1</t>
  </si>
  <si>
    <t>ATP-dependent DNA helicase</t>
  </si>
  <si>
    <t>AUO94_06680</t>
  </si>
  <si>
    <t>ALS78364.1</t>
  </si>
  <si>
    <t>elastin-binding protein EbpS</t>
  </si>
  <si>
    <t>AUO94_06685</t>
  </si>
  <si>
    <t>ALS78365.1</t>
  </si>
  <si>
    <t>AUO94_06690</t>
  </si>
  <si>
    <t>ALS78366.1</t>
  </si>
  <si>
    <t>AUO94_06695</t>
  </si>
  <si>
    <t>ALS78367.1</t>
  </si>
  <si>
    <t>AUO94_06700</t>
  </si>
  <si>
    <t>ALS78368.1</t>
  </si>
  <si>
    <t>AUO94_06705</t>
  </si>
  <si>
    <t>ALS78369.1</t>
  </si>
  <si>
    <t>AUO94_06710</t>
  </si>
  <si>
    <t>ALS80266.1</t>
  </si>
  <si>
    <t>cytidylate kinase</t>
  </si>
  <si>
    <t>AUO94_06715</t>
  </si>
  <si>
    <t>ALS78370.1</t>
  </si>
  <si>
    <t>AUO94_06720</t>
  </si>
  <si>
    <t>ALS78371.1</t>
  </si>
  <si>
    <t>30S ribosomal protein S1</t>
  </si>
  <si>
    <t>AUO94_06725</t>
  </si>
  <si>
    <t>ALS78372.1</t>
  </si>
  <si>
    <t>type 2 isopentenyl-diphosphate Delta-isomerase</t>
  </si>
  <si>
    <t>AUO94_06730</t>
  </si>
  <si>
    <t>ALS78373.1</t>
  </si>
  <si>
    <t>ribosome biogenesis GTPase Der</t>
  </si>
  <si>
    <t>AUO94_06735</t>
  </si>
  <si>
    <t>ALS78374.1</t>
  </si>
  <si>
    <t>AUO94_06740</t>
  </si>
  <si>
    <t>ALS78375.1</t>
  </si>
  <si>
    <t>NAD(FAD)-dependent dehydrogenase</t>
  </si>
  <si>
    <t>AUO94_06745</t>
  </si>
  <si>
    <t>ALS80267.1</t>
  </si>
  <si>
    <t>AUO94_06750</t>
  </si>
  <si>
    <t>ALS78376.1</t>
  </si>
  <si>
    <t>AUO94_06755</t>
  </si>
  <si>
    <t>ALS78377.1</t>
  </si>
  <si>
    <t>GTP cyclohydrolase I</t>
  </si>
  <si>
    <t>AUO94_06760</t>
  </si>
  <si>
    <t>ALS78378.1</t>
  </si>
  <si>
    <t>protein MtrB</t>
  </si>
  <si>
    <t>AUO94_06765</t>
  </si>
  <si>
    <t>ALS78379.1</t>
  </si>
  <si>
    <t>heptaprenyl diphosphate synthase</t>
  </si>
  <si>
    <t>AUO94_06770</t>
  </si>
  <si>
    <t>ALS78380.1</t>
  </si>
  <si>
    <t>demethylmenaquinone methyltransferase</t>
  </si>
  <si>
    <t>AUO94_06775</t>
  </si>
  <si>
    <t>ALS78381.1</t>
  </si>
  <si>
    <t>AUO94_06780</t>
  </si>
  <si>
    <t>ALS78382.1</t>
  </si>
  <si>
    <t>nucleoside-diphosphate kinase</t>
  </si>
  <si>
    <t>AUO94_06785</t>
  </si>
  <si>
    <t>ALS78383.1</t>
  </si>
  <si>
    <t>chorismate synthase</t>
  </si>
  <si>
    <t>AUO94_06790</t>
  </si>
  <si>
    <t>ALS78384.1</t>
  </si>
  <si>
    <t>3-dehydroquinate synthase</t>
  </si>
  <si>
    <t>AUO94_06795</t>
  </si>
  <si>
    <t>ALS78385.1</t>
  </si>
  <si>
    <t>AUO94_06800</t>
  </si>
  <si>
    <t>ALS78386.1</t>
  </si>
  <si>
    <t>prephenate dehydrogenase</t>
  </si>
  <si>
    <t>AUO94_06805</t>
  </si>
  <si>
    <t>ALS78387.1</t>
  </si>
  <si>
    <t>3-phosphoshikimate 1-carboxyvinyltransferase</t>
  </si>
  <si>
    <t>AUO94_06810</t>
  </si>
  <si>
    <t>ALS78388.1</t>
  </si>
  <si>
    <t>AUO94_06815</t>
  </si>
  <si>
    <t>ALS78389.1</t>
  </si>
  <si>
    <t>AUO94_06820</t>
  </si>
  <si>
    <t>ALS78390.1</t>
  </si>
  <si>
    <t>AUO94_06825</t>
  </si>
  <si>
    <t>ALS78391.1</t>
  </si>
  <si>
    <t>menaquinol-cytochrome C reductase</t>
  </si>
  <si>
    <t>AUO94_06830</t>
  </si>
  <si>
    <t>ALS78392.1</t>
  </si>
  <si>
    <t>cytochrome b6</t>
  </si>
  <si>
    <t>AUO94_06835</t>
  </si>
  <si>
    <t>ALS78393.1</t>
  </si>
  <si>
    <t>cytochrome C oxidase Cbb3</t>
  </si>
  <si>
    <t>AUO94_06840</t>
  </si>
  <si>
    <t>ALS78394.1</t>
  </si>
  <si>
    <t>AUO94_06845</t>
  </si>
  <si>
    <t>ALS78395.1</t>
  </si>
  <si>
    <t>Zn-dependent protease</t>
  </si>
  <si>
    <t>AUO94_06850</t>
  </si>
  <si>
    <t>ALS78396.1</t>
  </si>
  <si>
    <t>AUO94_06855</t>
  </si>
  <si>
    <t>ALS78397.1</t>
  </si>
  <si>
    <t>nucleotide pyrophosphohydrolase</t>
  </si>
  <si>
    <t>AUO94_06860</t>
  </si>
  <si>
    <t>ALS78398.1</t>
  </si>
  <si>
    <t>4-hydroxy-tetrahydrodipicolinate reductase</t>
  </si>
  <si>
    <t>AUO94_06865</t>
  </si>
  <si>
    <t>ALS78399.1</t>
  </si>
  <si>
    <t>methylglyoxal synthase</t>
  </si>
  <si>
    <t>AUO94_06870</t>
  </si>
  <si>
    <t>ALS78400.1</t>
  </si>
  <si>
    <t>N-acetyl-alpha-D-glucosaminyl L-malate synthase BshA</t>
  </si>
  <si>
    <t>AUO94_06875</t>
  </si>
  <si>
    <t>ALS78401.1</t>
  </si>
  <si>
    <t>CCA-adding protein</t>
  </si>
  <si>
    <t>AUO94_06880</t>
  </si>
  <si>
    <t>ALS78402.1</t>
  </si>
  <si>
    <t>biotin--acetyl-CoA-carboxylase ligase</t>
  </si>
  <si>
    <t>AUO94_06885</t>
  </si>
  <si>
    <t>ALS78403.1</t>
  </si>
  <si>
    <t>pantoate--beta-alanine ligase</t>
  </si>
  <si>
    <t>AUO94_06890</t>
  </si>
  <si>
    <t>ALS78404.1</t>
  </si>
  <si>
    <t>aspartate decarboxylase</t>
  </si>
  <si>
    <t>AUO94_06895</t>
  </si>
  <si>
    <t>ALS78405.1</t>
  </si>
  <si>
    <t>AUO94_06900</t>
  </si>
  <si>
    <t>ALS78406.1</t>
  </si>
  <si>
    <t>AUO94_06905</t>
  </si>
  <si>
    <t>ALS80268.1</t>
  </si>
  <si>
    <t>aspartate aminotransferase</t>
  </si>
  <si>
    <t>AUO94_06910</t>
  </si>
  <si>
    <t>ALS78407.1</t>
  </si>
  <si>
    <t>asparagine--tRNA ligase</t>
  </si>
  <si>
    <t>AUO94_06915</t>
  </si>
  <si>
    <t>ALS78408.1</t>
  </si>
  <si>
    <t>DNA replication protein</t>
  </si>
  <si>
    <t>AUO94_06920</t>
  </si>
  <si>
    <t>ALS78409.1</t>
  </si>
  <si>
    <t>endonuclease III</t>
  </si>
  <si>
    <t>AUO94_06925</t>
  </si>
  <si>
    <t>ALS78410.1</t>
  </si>
  <si>
    <t>AUO94_06930</t>
  </si>
  <si>
    <t>ALS78411.1</t>
  </si>
  <si>
    <t>AUO94_06935</t>
  </si>
  <si>
    <t>ALS78412.1</t>
  </si>
  <si>
    <t>Holliday junction resolvase RecU</t>
  </si>
  <si>
    <t>AUO94_06940</t>
  </si>
  <si>
    <t>ALS78413.1</t>
  </si>
  <si>
    <t>AUO94_06945</t>
  </si>
  <si>
    <t>ALS78414.1</t>
  </si>
  <si>
    <t>AUO94_06950</t>
  </si>
  <si>
    <t>ALS78415.1</t>
  </si>
  <si>
    <t>AUO94_06955</t>
  </si>
  <si>
    <t>ALS78416.1</t>
  </si>
  <si>
    <t>cell division protein DivIVA</t>
  </si>
  <si>
    <t>RNase_P_RNA</t>
  </si>
  <si>
    <t>AUO94_17060</t>
  </si>
  <si>
    <t>RNase P RNA component class B</t>
  </si>
  <si>
    <t>AUO94_06960</t>
  </si>
  <si>
    <t>ALS78417.1</t>
  </si>
  <si>
    <t>AUO94_06965</t>
  </si>
  <si>
    <t>ALS78418.1</t>
  </si>
  <si>
    <t>AUO94_06970</t>
  </si>
  <si>
    <t>ALS78419.1</t>
  </si>
  <si>
    <t>peptidase M32</t>
  </si>
  <si>
    <t>AUO94_06975</t>
  </si>
  <si>
    <t>ALS78420.1</t>
  </si>
  <si>
    <t>AUO94_06980</t>
  </si>
  <si>
    <t>ALS78421.1</t>
  </si>
  <si>
    <t>GTPase</t>
  </si>
  <si>
    <t>AUO94_06985</t>
  </si>
  <si>
    <t>ALS78422.1</t>
  </si>
  <si>
    <t>AUO94_06990</t>
  </si>
  <si>
    <t>ALS78423.1</t>
  </si>
  <si>
    <t>AUO94_06995</t>
  </si>
  <si>
    <t>ALS78424.1</t>
  </si>
  <si>
    <t>AUO94_07000</t>
  </si>
  <si>
    <t>ALS78425.1</t>
  </si>
  <si>
    <t>AUO94_07005</t>
  </si>
  <si>
    <t>ALS78426.1</t>
  </si>
  <si>
    <t>AUO94_07010</t>
  </si>
  <si>
    <t>ALS78427.1</t>
  </si>
  <si>
    <t>AUO94_07015</t>
  </si>
  <si>
    <t>ALS78428.1</t>
  </si>
  <si>
    <t>AUO94_07020</t>
  </si>
  <si>
    <t>ALS78429.1</t>
  </si>
  <si>
    <t>6-phospho-beta-glucosidase</t>
  </si>
  <si>
    <t>AUO94_07025</t>
  </si>
  <si>
    <t>ALS78430.1</t>
  </si>
  <si>
    <t>PTS lactose transporter subunit IIC</t>
  </si>
  <si>
    <t>AUO94_07030</t>
  </si>
  <si>
    <t>ALS78431.1</t>
  </si>
  <si>
    <t>PTS cellobiose transporter subunit IIA</t>
  </si>
  <si>
    <t>AUO94_07035</t>
  </si>
  <si>
    <t>ALS78432.1</t>
  </si>
  <si>
    <t>PTS sugar transporter subunit IIB</t>
  </si>
  <si>
    <t>AUO94_07040</t>
  </si>
  <si>
    <t>ALS78433.1</t>
  </si>
  <si>
    <t>AUO94_07045</t>
  </si>
  <si>
    <t>ALS78434.1</t>
  </si>
  <si>
    <t>AUO94_07050</t>
  </si>
  <si>
    <t>ALS78435.1</t>
  </si>
  <si>
    <t>cyanophycinase</t>
  </si>
  <si>
    <t>AUO94_07055</t>
  </si>
  <si>
    <t>ALS80269.1</t>
  </si>
  <si>
    <t>AUO94_07060</t>
  </si>
  <si>
    <t>ALS78436.1</t>
  </si>
  <si>
    <t>AUO94_07065</t>
  </si>
  <si>
    <t>ALS78437.1</t>
  </si>
  <si>
    <t>AUO94_07070</t>
  </si>
  <si>
    <t>ALS78438.1</t>
  </si>
  <si>
    <t>AUO94_07075</t>
  </si>
  <si>
    <t>ALS78439.1</t>
  </si>
  <si>
    <t>AUO94_07080</t>
  </si>
  <si>
    <t>ALS78440.1</t>
  </si>
  <si>
    <t>AUO94_07085</t>
  </si>
  <si>
    <t>ALS80270.1</t>
  </si>
  <si>
    <t>AUO94_07090</t>
  </si>
  <si>
    <t>ALS78441.1</t>
  </si>
  <si>
    <t>iron-siderophore ABC transporter permease</t>
  </si>
  <si>
    <t>AUO94_07095</t>
  </si>
  <si>
    <t>ALS78442.1</t>
  </si>
  <si>
    <t>AUO94_07100</t>
  </si>
  <si>
    <t>ALS78443.1</t>
  </si>
  <si>
    <t>AUO94_07105</t>
  </si>
  <si>
    <t>ALS78444.1</t>
  </si>
  <si>
    <t>AUO94_07110</t>
  </si>
  <si>
    <t>ALS78445.1</t>
  </si>
  <si>
    <t>AUO94_07115</t>
  </si>
  <si>
    <t>ALS78446.1</t>
  </si>
  <si>
    <t>AUO94_07120</t>
  </si>
  <si>
    <t>ALS78447.1</t>
  </si>
  <si>
    <t>AUO94_07125</t>
  </si>
  <si>
    <t>ALS78448.1</t>
  </si>
  <si>
    <t>AUO94_07130</t>
  </si>
  <si>
    <t>ALS78449.1</t>
  </si>
  <si>
    <t>AUO94_07135</t>
  </si>
  <si>
    <t>ALS78450.1</t>
  </si>
  <si>
    <t>AUO94_07140</t>
  </si>
  <si>
    <t>ALS78451.1</t>
  </si>
  <si>
    <t>AUO94_07145</t>
  </si>
  <si>
    <t>ALS78452.1</t>
  </si>
  <si>
    <t>AUO94_07150</t>
  </si>
  <si>
    <t>ALS78453.1</t>
  </si>
  <si>
    <t>AUO94_07155</t>
  </si>
  <si>
    <t>ALS78454.1</t>
  </si>
  <si>
    <t>AUO94_07160</t>
  </si>
  <si>
    <t>ALS78455.1</t>
  </si>
  <si>
    <t>AUO94_07165</t>
  </si>
  <si>
    <t>DNA recombinase</t>
  </si>
  <si>
    <t>AUO94_07170</t>
  </si>
  <si>
    <t>ALS78456.1</t>
  </si>
  <si>
    <t>AUO94_07175</t>
  </si>
  <si>
    <t>ALS78457.1</t>
  </si>
  <si>
    <t>AUO94_07180</t>
  </si>
  <si>
    <t>ALS78458.1</t>
  </si>
  <si>
    <t>AUO94_07185</t>
  </si>
  <si>
    <t>ALS78459.1</t>
  </si>
  <si>
    <t>AUO94_07190</t>
  </si>
  <si>
    <t>ALS78460.1</t>
  </si>
  <si>
    <t>AUO94_07195</t>
  </si>
  <si>
    <t>ALS78461.1</t>
  </si>
  <si>
    <t>AUO94_07200</t>
  </si>
  <si>
    <t>ALS78462.1</t>
  </si>
  <si>
    <t>AUO94_07205</t>
  </si>
  <si>
    <t>ALS80271.1</t>
  </si>
  <si>
    <t>AUO94_07210</t>
  </si>
  <si>
    <t>ALS78463.1</t>
  </si>
  <si>
    <t>AUO94_07215</t>
  </si>
  <si>
    <t>ALS78464.1</t>
  </si>
  <si>
    <t>AUO94_07220</t>
  </si>
  <si>
    <t>ALS80272.1</t>
  </si>
  <si>
    <t>AUO94_07225</t>
  </si>
  <si>
    <t>ALS78465.1</t>
  </si>
  <si>
    <t>AUO94_07230</t>
  </si>
  <si>
    <t>ALS78466.1</t>
  </si>
  <si>
    <t>AUO94_07235</t>
  </si>
  <si>
    <t>ALS78467.1</t>
  </si>
  <si>
    <t>AUO94_07240</t>
  </si>
  <si>
    <t>ALS80273.1</t>
  </si>
  <si>
    <t>AUO94_07245</t>
  </si>
  <si>
    <t>ALS78468.1</t>
  </si>
  <si>
    <t>AUO94_07250</t>
  </si>
  <si>
    <t>ALS78469.1</t>
  </si>
  <si>
    <t>AUO94_07255</t>
  </si>
  <si>
    <t>ALS78470.1</t>
  </si>
  <si>
    <t>AUO94_07260</t>
  </si>
  <si>
    <t>ALS78471.1</t>
  </si>
  <si>
    <t>AUO94_07265</t>
  </si>
  <si>
    <t>ALS78472.1</t>
  </si>
  <si>
    <t>AUO94_07270</t>
  </si>
  <si>
    <t>ALS78473.1</t>
  </si>
  <si>
    <t>AUO94_07275</t>
  </si>
  <si>
    <t>ALS78474.1</t>
  </si>
  <si>
    <t>AUO94_07280</t>
  </si>
  <si>
    <t>ALS80274.1</t>
  </si>
  <si>
    <t>AUO94_07285</t>
  </si>
  <si>
    <t>ALS78475.1</t>
  </si>
  <si>
    <t>AUO94_07290</t>
  </si>
  <si>
    <t>ALS78476.1</t>
  </si>
  <si>
    <t>AUO94_07295</t>
  </si>
  <si>
    <t>ALS78477.1</t>
  </si>
  <si>
    <t>AUO94_07300</t>
  </si>
  <si>
    <t>ALS78478.1</t>
  </si>
  <si>
    <t>AUO94_07305</t>
  </si>
  <si>
    <t>ALS78479.1</t>
  </si>
  <si>
    <t>AUO94_07310</t>
  </si>
  <si>
    <t>AUO94_07315</t>
  </si>
  <si>
    <t>ALS78480.1</t>
  </si>
  <si>
    <t>AUO94_07320</t>
  </si>
  <si>
    <t>ALS78481.1</t>
  </si>
  <si>
    <t>AUO94_07325</t>
  </si>
  <si>
    <t>ALS78482.1</t>
  </si>
  <si>
    <t>poly-beta-1,6 N-acetyl-D-glucosamine synthase</t>
  </si>
  <si>
    <t>AUO94_07330</t>
  </si>
  <si>
    <t>ALS78483.1</t>
  </si>
  <si>
    <t>AUO94_07335</t>
  </si>
  <si>
    <t>ALS78484.1</t>
  </si>
  <si>
    <t>AUO94_07340</t>
  </si>
  <si>
    <t>ALS78485.1</t>
  </si>
  <si>
    <t>AUO94_07345</t>
  </si>
  <si>
    <t>ALS80275.1</t>
  </si>
  <si>
    <t>AUO94_07350</t>
  </si>
  <si>
    <t>ALS78486.1</t>
  </si>
  <si>
    <t>AUO94_07355</t>
  </si>
  <si>
    <t>ALS78487.1</t>
  </si>
  <si>
    <t>AUO94_07360</t>
  </si>
  <si>
    <t>ALS78488.1</t>
  </si>
  <si>
    <t>AUO94_07365</t>
  </si>
  <si>
    <t>ALS78489.1</t>
  </si>
  <si>
    <t>AUO94_07370</t>
  </si>
  <si>
    <t>ALS80276.1</t>
  </si>
  <si>
    <t>AUO94_07375</t>
  </si>
  <si>
    <t>ALS78490.1</t>
  </si>
  <si>
    <t>AUO94_07380</t>
  </si>
  <si>
    <t>ALS78491.1</t>
  </si>
  <si>
    <t>AUO94_07385</t>
  </si>
  <si>
    <t>ALS78492.1</t>
  </si>
  <si>
    <t>AUO94_07390</t>
  </si>
  <si>
    <t>ALS78493.1</t>
  </si>
  <si>
    <t>AUO94_07395</t>
  </si>
  <si>
    <t>AUO94_07400</t>
  </si>
  <si>
    <t>ALS78494.1</t>
  </si>
  <si>
    <t>AUO94_07405</t>
  </si>
  <si>
    <t>ALS78495.1</t>
  </si>
  <si>
    <t>amino acid permease</t>
  </si>
  <si>
    <t>AUO94_07410</t>
  </si>
  <si>
    <t>ALS78496.1</t>
  </si>
  <si>
    <t>methyltryptophan oxidase</t>
  </si>
  <si>
    <t>AUO94_07415</t>
  </si>
  <si>
    <t>ALS78497.1</t>
  </si>
  <si>
    <t>AUO94_07420</t>
  </si>
  <si>
    <t>ALS78498.1</t>
  </si>
  <si>
    <t>AUO94_07425</t>
  </si>
  <si>
    <t>ALS78499.1</t>
  </si>
  <si>
    <t>AUO94_07430</t>
  </si>
  <si>
    <t>ALS78500.1</t>
  </si>
  <si>
    <t>AUO94_07435</t>
  </si>
  <si>
    <t>ALS78501.1</t>
  </si>
  <si>
    <t>AUO94_07440</t>
  </si>
  <si>
    <t>ALS78502.1</t>
  </si>
  <si>
    <t>nucleotidyltransferase</t>
  </si>
  <si>
    <t>AUO94_07445</t>
  </si>
  <si>
    <t>ALS80277.1</t>
  </si>
  <si>
    <t>AUO94_07450</t>
  </si>
  <si>
    <t>ALS78503.1</t>
  </si>
  <si>
    <t>thiol:disulfide interchange protein</t>
  </si>
  <si>
    <t>AUO94_07455</t>
  </si>
  <si>
    <t>ALS78504.1</t>
  </si>
  <si>
    <t>AUO94_07460</t>
  </si>
  <si>
    <t>ALS78505.1</t>
  </si>
  <si>
    <t>AUO94_07465</t>
  </si>
  <si>
    <t>ALS78506.1</t>
  </si>
  <si>
    <t>AUO94_17065</t>
  </si>
  <si>
    <t>AMB56996.1</t>
  </si>
  <si>
    <t>AUO94_07470</t>
  </si>
  <si>
    <t>ALS78507.1</t>
  </si>
  <si>
    <t>amine oxidase</t>
  </si>
  <si>
    <t>AUO94_07475</t>
  </si>
  <si>
    <t>ALS78508.1</t>
  </si>
  <si>
    <t>guanine deaminase</t>
  </si>
  <si>
    <t>AUO94_07480</t>
  </si>
  <si>
    <t>ALS78509.1</t>
  </si>
  <si>
    <t>purine nucleoside phosphorylase DeoD-type</t>
  </si>
  <si>
    <t>AUO94_07485</t>
  </si>
  <si>
    <t>ALS80278.1</t>
  </si>
  <si>
    <t>cAMP-binding protein</t>
  </si>
  <si>
    <t>AUO94_07490</t>
  </si>
  <si>
    <t>ALS78510.1</t>
  </si>
  <si>
    <t>AUO94_07495</t>
  </si>
  <si>
    <t>ALS78511.1</t>
  </si>
  <si>
    <t>AUO94_07500</t>
  </si>
  <si>
    <t>ALS78512.1</t>
  </si>
  <si>
    <t>AUO94_07505</t>
  </si>
  <si>
    <t>ALS78513.1</t>
  </si>
  <si>
    <t>AUO94_07510</t>
  </si>
  <si>
    <t>ALS78514.1</t>
  </si>
  <si>
    <t>AUO94_07515</t>
  </si>
  <si>
    <t>ALS78515.1</t>
  </si>
  <si>
    <t>AUO94_07520</t>
  </si>
  <si>
    <t>ALS78516.1</t>
  </si>
  <si>
    <t>S-(hydroxymethyl)glutathione dehydrogenase</t>
  </si>
  <si>
    <t>AUO94_07525</t>
  </si>
  <si>
    <t>ALS78517.1</t>
  </si>
  <si>
    <t>S-formylglutathione hydrolase</t>
  </si>
  <si>
    <t>AUO94_07530</t>
  </si>
  <si>
    <t>ALS78518.1</t>
  </si>
  <si>
    <t>bifunctional glutamate--cysteine ligase/glutathione synthetase</t>
  </si>
  <si>
    <t>AUO94_07535</t>
  </si>
  <si>
    <t>ALS78519.1</t>
  </si>
  <si>
    <t>AUO94_07540</t>
  </si>
  <si>
    <t>ALS78520.1</t>
  </si>
  <si>
    <t>AUO94_07545</t>
  </si>
  <si>
    <t>ALS78521.1</t>
  </si>
  <si>
    <t>AUO94_07550</t>
  </si>
  <si>
    <t>ALS78522.1</t>
  </si>
  <si>
    <t>AUO94_07555</t>
  </si>
  <si>
    <t>ALS78523.1</t>
  </si>
  <si>
    <t>AUO94_07560</t>
  </si>
  <si>
    <t>ALS78524.1</t>
  </si>
  <si>
    <t>AUO94_07565</t>
  </si>
  <si>
    <t>ALS78525.1</t>
  </si>
  <si>
    <t>AUO94_07570</t>
  </si>
  <si>
    <t>ALS78526.1</t>
  </si>
  <si>
    <t>alkyl hydroperoxide reductase</t>
  </si>
  <si>
    <t>AUO94_07575</t>
  </si>
  <si>
    <t>ALS78527.1</t>
  </si>
  <si>
    <t>AUO94_07580</t>
  </si>
  <si>
    <t>ALS78528.1</t>
  </si>
  <si>
    <t>AUO94_07585</t>
  </si>
  <si>
    <t>ALS78529.1</t>
  </si>
  <si>
    <t>manganese transporter</t>
  </si>
  <si>
    <t>AUO94_07590</t>
  </si>
  <si>
    <t>ALS78530.1</t>
  </si>
  <si>
    <t>manganese ABC transporter permease</t>
  </si>
  <si>
    <t>AUO94_07595</t>
  </si>
  <si>
    <t>ALS78531.1</t>
  </si>
  <si>
    <t>manganese ABC transporter substrate-binding protein</t>
  </si>
  <si>
    <t>AUO94_07600</t>
  </si>
  <si>
    <t>ALS78532.1</t>
  </si>
  <si>
    <t>AUO94_07605</t>
  </si>
  <si>
    <t>ALS78533.1</t>
  </si>
  <si>
    <t>AUO94_07610</t>
  </si>
  <si>
    <t>ALS78534.1</t>
  </si>
  <si>
    <t>AUO94_07615</t>
  </si>
  <si>
    <t>ALS78535.1</t>
  </si>
  <si>
    <t>AUO94_07620</t>
  </si>
  <si>
    <t>ALS78536.1</t>
  </si>
  <si>
    <t>AUO94_07625</t>
  </si>
  <si>
    <t>ALS78537.1</t>
  </si>
  <si>
    <t>AUO94_07630</t>
  </si>
  <si>
    <t>ALS78538.1</t>
  </si>
  <si>
    <t>cell-cycle regulation histidine triad HIT protein</t>
  </si>
  <si>
    <t>AUO94_07635</t>
  </si>
  <si>
    <t>ALS78539.1</t>
  </si>
  <si>
    <t>AUO94_07640</t>
  </si>
  <si>
    <t>ALS78540.1</t>
  </si>
  <si>
    <t>AUO94_07645</t>
  </si>
  <si>
    <t>ALS78541.1</t>
  </si>
  <si>
    <t>AUO94_07650</t>
  </si>
  <si>
    <t>ALS80279.1</t>
  </si>
  <si>
    <t>AUO94_07655</t>
  </si>
  <si>
    <t>ALS78542.1</t>
  </si>
  <si>
    <t>FAD-linked oxidoreductase</t>
  </si>
  <si>
    <t>AUO94_07660</t>
  </si>
  <si>
    <t>ALS78543.1</t>
  </si>
  <si>
    <t>sugar kinase</t>
  </si>
  <si>
    <t>AUO94_07665</t>
  </si>
  <si>
    <t>AUO94_07670</t>
  </si>
  <si>
    <t>ALS78545.1</t>
  </si>
  <si>
    <t>AUO94_07675</t>
  </si>
  <si>
    <t>ALS78546.1</t>
  </si>
  <si>
    <t>AUO94_07680</t>
  </si>
  <si>
    <t>ALS78547.1</t>
  </si>
  <si>
    <t>AUO94_07685</t>
  </si>
  <si>
    <t>ALS78548.1</t>
  </si>
  <si>
    <t>AUO94_07690</t>
  </si>
  <si>
    <t>ALS78549.1</t>
  </si>
  <si>
    <t>cupin</t>
  </si>
  <si>
    <t>AUO94_07695</t>
  </si>
  <si>
    <t>ALS78550.1</t>
  </si>
  <si>
    <t>AUO94_07700</t>
  </si>
  <si>
    <t>ALS78551.1</t>
  </si>
  <si>
    <t>sugar epimerase</t>
  </si>
  <si>
    <t>AUO94_07705</t>
  </si>
  <si>
    <t>ALS78552.1</t>
  </si>
  <si>
    <t>AUO94_07710</t>
  </si>
  <si>
    <t>ALS78553.1</t>
  </si>
  <si>
    <t>peptidase S66</t>
  </si>
  <si>
    <t>AUO94_07715</t>
  </si>
  <si>
    <t>ALS78554.1</t>
  </si>
  <si>
    <t>AUO94_07720</t>
  </si>
  <si>
    <t>ALS78555.1</t>
  </si>
  <si>
    <t>AUO94_07725</t>
  </si>
  <si>
    <t>ALS78556.1</t>
  </si>
  <si>
    <t>quinoprotein glucose dehydrogenase</t>
  </si>
  <si>
    <t>AUO94_07730</t>
  </si>
  <si>
    <t>ALS78557.1</t>
  </si>
  <si>
    <t>AUO94_07735</t>
  </si>
  <si>
    <t>ALS78558.1</t>
  </si>
  <si>
    <t>AUO94_07740</t>
  </si>
  <si>
    <t>ALS78559.1</t>
  </si>
  <si>
    <t>ribonuclease H</t>
  </si>
  <si>
    <t>AUO94_07745</t>
  </si>
  <si>
    <t>ALS78560.1</t>
  </si>
  <si>
    <t>AUO94_07750</t>
  </si>
  <si>
    <t>ALS78561.1</t>
  </si>
  <si>
    <t>AUO94_07755</t>
  </si>
  <si>
    <t>ALS78562.1</t>
  </si>
  <si>
    <t>AUO94_07760</t>
  </si>
  <si>
    <t>ALS80280.1</t>
  </si>
  <si>
    <t>AUO94_07765</t>
  </si>
  <si>
    <t>ALS78563.1</t>
  </si>
  <si>
    <t>AUO94_07770</t>
  </si>
  <si>
    <t>ALS78564.1</t>
  </si>
  <si>
    <t>virulence factor</t>
  </si>
  <si>
    <t>AUO94_07775</t>
  </si>
  <si>
    <t>ALS78565.1</t>
  </si>
  <si>
    <t>AUO94_07780</t>
  </si>
  <si>
    <t>ALS78566.1</t>
  </si>
  <si>
    <t>AUO94_07785</t>
  </si>
  <si>
    <t>ALS78567.1</t>
  </si>
  <si>
    <t>AUO94_07790</t>
  </si>
  <si>
    <t>ALS78568.1</t>
  </si>
  <si>
    <t>AUO94_07795</t>
  </si>
  <si>
    <t>NrdH-redoxin</t>
  </si>
  <si>
    <t>AUO94_07800</t>
  </si>
  <si>
    <t>ALS78569.1</t>
  </si>
  <si>
    <t>AUO94_07805</t>
  </si>
  <si>
    <t>ALS78570.1</t>
  </si>
  <si>
    <t>AUO94_07810</t>
  </si>
  <si>
    <t>ALS78571.1</t>
  </si>
  <si>
    <t>thymidylate synthase</t>
  </si>
  <si>
    <t>AUO94_07815</t>
  </si>
  <si>
    <t>ALS78572.1</t>
  </si>
  <si>
    <t>dihydrofolate reductase</t>
  </si>
  <si>
    <t>AUO94_07820</t>
  </si>
  <si>
    <t>ALS78573.1</t>
  </si>
  <si>
    <t>AUO94_07825</t>
  </si>
  <si>
    <t>ALS78574.1</t>
  </si>
  <si>
    <t>AUO94_07830</t>
  </si>
  <si>
    <t>ALS78575.1</t>
  </si>
  <si>
    <t>AUO94_07835</t>
  </si>
  <si>
    <t>ALS78576.1</t>
  </si>
  <si>
    <t>AUO94_07840</t>
  </si>
  <si>
    <t>ALS78577.1</t>
  </si>
  <si>
    <t>AUO94_07845</t>
  </si>
  <si>
    <t>ALS78578.1</t>
  </si>
  <si>
    <t>methionine sulfoxide reductase B</t>
  </si>
  <si>
    <t>AUO94_07850</t>
  </si>
  <si>
    <t>ALS78579.1</t>
  </si>
  <si>
    <t>AUO94_07855</t>
  </si>
  <si>
    <t>ALS78580.1</t>
  </si>
  <si>
    <t>AUO94_07860</t>
  </si>
  <si>
    <t>ALS78581.1</t>
  </si>
  <si>
    <t>peptidase S41</t>
  </si>
  <si>
    <t>AUO94_07865</t>
  </si>
  <si>
    <t>ALS78582.1</t>
  </si>
  <si>
    <t>AUO94_07870</t>
  </si>
  <si>
    <t>ALS78583.1</t>
  </si>
  <si>
    <t>AUO94_07875</t>
  </si>
  <si>
    <t>ALS78584.1</t>
  </si>
  <si>
    <t>AUO94_07880</t>
  </si>
  <si>
    <t>ALS78585.1</t>
  </si>
  <si>
    <t>UDP-N-acetylglucosamine--N-acetylmuramyl-(pentapeptide) pyrophosphoryl-undecaprenol N-acetylglucosamine transferase</t>
  </si>
  <si>
    <t>AUO94_07885</t>
  </si>
  <si>
    <t>ALS78586.1</t>
  </si>
  <si>
    <t>diaminopimelate epimerase</t>
  </si>
  <si>
    <t>AUO94_07890</t>
  </si>
  <si>
    <t>ALS78587.1</t>
  </si>
  <si>
    <t>AUO94_07895</t>
  </si>
  <si>
    <t>ALS78588.1</t>
  </si>
  <si>
    <t>2-oxoglutarate dehydrogenase subunit E1</t>
  </si>
  <si>
    <t>AUO94_07900</t>
  </si>
  <si>
    <t>ALS78589.1</t>
  </si>
  <si>
    <t>dihydrolipoamide succinyltransferase</t>
  </si>
  <si>
    <t>AUO94_07905</t>
  </si>
  <si>
    <t>ALS78590.1</t>
  </si>
  <si>
    <t>AUO94_07910</t>
  </si>
  <si>
    <t>ALS78591.1</t>
  </si>
  <si>
    <t>AUO94_07915</t>
  </si>
  <si>
    <t>ALS78592.1</t>
  </si>
  <si>
    <t>AUO94_07920</t>
  </si>
  <si>
    <t>ALS78593.1</t>
  </si>
  <si>
    <t>AUO94_07925</t>
  </si>
  <si>
    <t>ALS78594.1</t>
  </si>
  <si>
    <t>tellurite resistance protein TelA</t>
  </si>
  <si>
    <t>AUO94_07930</t>
  </si>
  <si>
    <t>ALS78595.1</t>
  </si>
  <si>
    <t>AUO94_07935</t>
  </si>
  <si>
    <t>ALS78596.1</t>
  </si>
  <si>
    <t>AUO94_07940</t>
  </si>
  <si>
    <t>ALS78597.1</t>
  </si>
  <si>
    <t>AUO94_07945</t>
  </si>
  <si>
    <t>ALS78598.1</t>
  </si>
  <si>
    <t>AUO94_07950</t>
  </si>
  <si>
    <t>ALS78599.1</t>
  </si>
  <si>
    <t>AUO94_07955</t>
  </si>
  <si>
    <t>ALS78600.1</t>
  </si>
  <si>
    <t>AUO94_07960</t>
  </si>
  <si>
    <t>ALS78601.1</t>
  </si>
  <si>
    <t>AUO94_07965</t>
  </si>
  <si>
    <t>ALS78602.1</t>
  </si>
  <si>
    <t>AUO94_07970</t>
  </si>
  <si>
    <t>ALS78603.1</t>
  </si>
  <si>
    <t>AUO94_07975</t>
  </si>
  <si>
    <t>ALS78604.1</t>
  </si>
  <si>
    <t>AUO94_07980</t>
  </si>
  <si>
    <t>ALS78605.1</t>
  </si>
  <si>
    <t>AUO94_07985</t>
  </si>
  <si>
    <t>ALS78606.1</t>
  </si>
  <si>
    <t>stage 0 sporulation protein M</t>
  </si>
  <si>
    <t>AUO94_07990</t>
  </si>
  <si>
    <t>ALS80281.1</t>
  </si>
  <si>
    <t>AUO94_07995</t>
  </si>
  <si>
    <t>ALS78607.1</t>
  </si>
  <si>
    <t>AUO94_08000</t>
  </si>
  <si>
    <t>ALS78608.1</t>
  </si>
  <si>
    <t>thiamine permease</t>
  </si>
  <si>
    <t>AUO94_08005</t>
  </si>
  <si>
    <t>ALS78609.1</t>
  </si>
  <si>
    <t>thiamine-binding protein</t>
  </si>
  <si>
    <t>AUO94_08010</t>
  </si>
  <si>
    <t>ALS78610.1</t>
  </si>
  <si>
    <t>AUO94_08015</t>
  </si>
  <si>
    <t>ALS78611.1</t>
  </si>
  <si>
    <t>AUO94_08020</t>
  </si>
  <si>
    <t>ALS78612.1</t>
  </si>
  <si>
    <t>AUO94_08025</t>
  </si>
  <si>
    <t>ALS78613.1</t>
  </si>
  <si>
    <t>AUO94_08030</t>
  </si>
  <si>
    <t>ALS78614.1</t>
  </si>
  <si>
    <t>AUO94_08035</t>
  </si>
  <si>
    <t>AUO94_08040</t>
  </si>
  <si>
    <t>ALS78615.1</t>
  </si>
  <si>
    <t>AUO94_08045</t>
  </si>
  <si>
    <t>ALS78616.1</t>
  </si>
  <si>
    <t>heat-shock protein HtpX</t>
  </si>
  <si>
    <t>AUO94_08050</t>
  </si>
  <si>
    <t>ALS78617.1</t>
  </si>
  <si>
    <t>AUO94_08055</t>
  </si>
  <si>
    <t>ALS78618.1</t>
  </si>
  <si>
    <t>AUO94_08060</t>
  </si>
  <si>
    <t>ALS78619.1</t>
  </si>
  <si>
    <t>AUO94_08065</t>
  </si>
  <si>
    <t>ALS80282.1</t>
  </si>
  <si>
    <t>AUO94_08070</t>
  </si>
  <si>
    <t>ALS78620.1</t>
  </si>
  <si>
    <t>AUO94_08075</t>
  </si>
  <si>
    <t>ALS78621.1</t>
  </si>
  <si>
    <t>AUO94_08080</t>
  </si>
  <si>
    <t>AUO94_08085</t>
  </si>
  <si>
    <t>ALS78622.1</t>
  </si>
  <si>
    <t>AUO94_08090</t>
  </si>
  <si>
    <t>ALS78623.1</t>
  </si>
  <si>
    <t>ATP-dependent Lon protease</t>
  </si>
  <si>
    <t>AUO94_08095</t>
  </si>
  <si>
    <t>ALS78624.1</t>
  </si>
  <si>
    <t>AUO94_08100</t>
  </si>
  <si>
    <t>ALS78625.1</t>
  </si>
  <si>
    <t>AUO94_08105</t>
  </si>
  <si>
    <t>ALS78626.1</t>
  </si>
  <si>
    <t>AUO94_08110</t>
  </si>
  <si>
    <t>ALS78627.1</t>
  </si>
  <si>
    <t>AUO94_08115</t>
  </si>
  <si>
    <t>AUO94_08120</t>
  </si>
  <si>
    <t>ALS78628.1</t>
  </si>
  <si>
    <t>AUO94_08125</t>
  </si>
  <si>
    <t>ALS78629.1</t>
  </si>
  <si>
    <t>AUO94_08130</t>
  </si>
  <si>
    <t>ALS78630.1</t>
  </si>
  <si>
    <t>AUO94_08135</t>
  </si>
  <si>
    <t>ALS78631.1</t>
  </si>
  <si>
    <t>AUO94_08140</t>
  </si>
  <si>
    <t>ALS78632.1</t>
  </si>
  <si>
    <t>AUO94_08145</t>
  </si>
  <si>
    <t>ALS78633.1</t>
  </si>
  <si>
    <t>family 2 glycosyl transferase</t>
  </si>
  <si>
    <t>AUO94_08150</t>
  </si>
  <si>
    <t>ALS78634.1</t>
  </si>
  <si>
    <t>AUO94_08155</t>
  </si>
  <si>
    <t>ALS78635.1</t>
  </si>
  <si>
    <t>RNase III inhibitor</t>
  </si>
  <si>
    <t>AUO94_08160</t>
  </si>
  <si>
    <t>ALS78636.1</t>
  </si>
  <si>
    <t>AUO94_08165</t>
  </si>
  <si>
    <t>ALS78637.1</t>
  </si>
  <si>
    <t>proline iminopeptidase</t>
  </si>
  <si>
    <t>AUO94_08170</t>
  </si>
  <si>
    <t>ALS78638.1</t>
  </si>
  <si>
    <t>5,10-methylene tetrahydromethanopterin reductase</t>
  </si>
  <si>
    <t>AUO94_08175</t>
  </si>
  <si>
    <t>ALS78639.1</t>
  </si>
  <si>
    <t>AUO94_08180</t>
  </si>
  <si>
    <t>ALS78640.1</t>
  </si>
  <si>
    <t>AUO94_08185</t>
  </si>
  <si>
    <t>ALS78641.1</t>
  </si>
  <si>
    <t>molybdate metabolism regulator</t>
  </si>
  <si>
    <t>AUO94_08190</t>
  </si>
  <si>
    <t>ALS78642.1</t>
  </si>
  <si>
    <t>AUO94_08195</t>
  </si>
  <si>
    <t>ALS78643.1</t>
  </si>
  <si>
    <t>AUO94_08200</t>
  </si>
  <si>
    <t>ALS78644.1</t>
  </si>
  <si>
    <t>AUO94_08205</t>
  </si>
  <si>
    <t>ALS78645.1</t>
  </si>
  <si>
    <t>AUO94_08210</t>
  </si>
  <si>
    <t>ALS80283.1</t>
  </si>
  <si>
    <t>AUO94_08215</t>
  </si>
  <si>
    <t>ALS78646.1</t>
  </si>
  <si>
    <t>AUO94_08220</t>
  </si>
  <si>
    <t>ALS78647.1</t>
  </si>
  <si>
    <t>AUO94_08225</t>
  </si>
  <si>
    <t>ALS78648.1</t>
  </si>
  <si>
    <t>AUO94_08230</t>
  </si>
  <si>
    <t>ALS78649.1</t>
  </si>
  <si>
    <t>AUO94_08235</t>
  </si>
  <si>
    <t>ALS78650.1</t>
  </si>
  <si>
    <t>AUO94_08240</t>
  </si>
  <si>
    <t>ALS78651.1</t>
  </si>
  <si>
    <t>AUO94_08245</t>
  </si>
  <si>
    <t>ALS78652.1</t>
  </si>
  <si>
    <t>AUO94_08250</t>
  </si>
  <si>
    <t>ALS78653.1</t>
  </si>
  <si>
    <t>AUO94_08255</t>
  </si>
  <si>
    <t>ALS78654.1</t>
  </si>
  <si>
    <t>AUO94_08260</t>
  </si>
  <si>
    <t>ALS78655.1</t>
  </si>
  <si>
    <t>AUO94_08265</t>
  </si>
  <si>
    <t>ALS78656.1</t>
  </si>
  <si>
    <t>AUO94_08270</t>
  </si>
  <si>
    <t>ALS78657.1</t>
  </si>
  <si>
    <t>isocitrate lyase</t>
  </si>
  <si>
    <t>AUO94_08275</t>
  </si>
  <si>
    <t>ALS78658.1</t>
  </si>
  <si>
    <t>AUO94_08280</t>
  </si>
  <si>
    <t>ALS78659.1</t>
  </si>
  <si>
    <t>AUO94_08285</t>
  </si>
  <si>
    <t>ALS78660.1</t>
  </si>
  <si>
    <t>AUO94_08290</t>
  </si>
  <si>
    <t>AMB56997.1</t>
  </si>
  <si>
    <t>sufurtransferase FdhD</t>
  </si>
  <si>
    <t>AUO94_08295</t>
  </si>
  <si>
    <t>ALS78661.1</t>
  </si>
  <si>
    <t>AUO94_08300</t>
  </si>
  <si>
    <t>ALS80284.1</t>
  </si>
  <si>
    <t>molybdopterin molybdenumtransferase</t>
  </si>
  <si>
    <t>AUO94_08305</t>
  </si>
  <si>
    <t>ALS78662.1</t>
  </si>
  <si>
    <t>molybdopterin-guanine dinucleotide biosynthesis protein MobB</t>
  </si>
  <si>
    <t>AUO94_08310</t>
  </si>
  <si>
    <t>ALS78663.1</t>
  </si>
  <si>
    <t>molybdopterin synthase subunit 2</t>
  </si>
  <si>
    <t>AUO94_08315</t>
  </si>
  <si>
    <t>ALS78664.1</t>
  </si>
  <si>
    <t>molybdopterin synthase sulfur carrier subunit</t>
  </si>
  <si>
    <t>AUO94_08320</t>
  </si>
  <si>
    <t>ALS78665.1</t>
  </si>
  <si>
    <t>molybdopterin-guanine dinucleotide biosynthesis protein MobA</t>
  </si>
  <si>
    <t>AUO94_08325</t>
  </si>
  <si>
    <t>ALS78666.1</t>
  </si>
  <si>
    <t>cyclic pyranopterin phosphate synthase MoaA</t>
  </si>
  <si>
    <t>AUO94_08330</t>
  </si>
  <si>
    <t>ALS78667.1</t>
  </si>
  <si>
    <t>laccase</t>
  </si>
  <si>
    <t>AUO94_08335</t>
  </si>
  <si>
    <t>ALS78668.1</t>
  </si>
  <si>
    <t>alanine dehydrogenase</t>
  </si>
  <si>
    <t>AUO94_08340</t>
  </si>
  <si>
    <t>ALS78669.1</t>
  </si>
  <si>
    <t>PucR family transcriptional regulator</t>
  </si>
  <si>
    <t>AUO94_08345</t>
  </si>
  <si>
    <t>ALS78670.1</t>
  </si>
  <si>
    <t>AUO94_08350</t>
  </si>
  <si>
    <t>ALS78671.1</t>
  </si>
  <si>
    <t>AUO94_08355</t>
  </si>
  <si>
    <t>ALS78672.1</t>
  </si>
  <si>
    <t>AUO94_08360</t>
  </si>
  <si>
    <t>ALS78673.1</t>
  </si>
  <si>
    <t>AUO94_08365</t>
  </si>
  <si>
    <t>ALS78674.1</t>
  </si>
  <si>
    <t>AUO94_08370</t>
  </si>
  <si>
    <t>ALS78675.1</t>
  </si>
  <si>
    <t>AUO94_08375</t>
  </si>
  <si>
    <t>ALS78676.1</t>
  </si>
  <si>
    <t>AUO94_08380</t>
  </si>
  <si>
    <t>ALS78677.1</t>
  </si>
  <si>
    <t>AUO94_08385</t>
  </si>
  <si>
    <t>ALS78678.1</t>
  </si>
  <si>
    <t>AUO94_08390</t>
  </si>
  <si>
    <t>ALS78679.1</t>
  </si>
  <si>
    <t>guanosine monophosphate reductase</t>
  </si>
  <si>
    <t>AUO94_08395</t>
  </si>
  <si>
    <t>ALS80285.1</t>
  </si>
  <si>
    <t>AUO94_08400</t>
  </si>
  <si>
    <t>ALS78680.1</t>
  </si>
  <si>
    <t>plasmid</t>
  </si>
  <si>
    <t>unnamed</t>
  </si>
  <si>
    <t>CP013660.2</t>
  </si>
  <si>
    <t>AUO94_00055</t>
  </si>
  <si>
    <t>AMB56993.1</t>
  </si>
  <si>
    <t>AUO94_00060</t>
  </si>
  <si>
    <t>ALS77138.1</t>
  </si>
  <si>
    <t>AUO94_17025</t>
  </si>
  <si>
    <t>AMB56989.1</t>
  </si>
  <si>
    <t>AUO94_00005</t>
  </si>
  <si>
    <t>AMB56990.1</t>
  </si>
  <si>
    <t>AUO94_17030</t>
  </si>
  <si>
    <t>AMB56991.1</t>
  </si>
  <si>
    <t>AUO94_00010</t>
  </si>
  <si>
    <t>ALS77131.1</t>
  </si>
  <si>
    <t>AUO94_00015</t>
  </si>
  <si>
    <t>ALS77132.1</t>
  </si>
  <si>
    <t>AUO94_00020</t>
  </si>
  <si>
    <t>ALS77133.1</t>
  </si>
  <si>
    <t>AUO94_00025</t>
  </si>
  <si>
    <t>ALS77134.1</t>
  </si>
  <si>
    <t>AUO94_00030</t>
  </si>
  <si>
    <t>ALS77135.1</t>
  </si>
  <si>
    <t>AUO94_00035</t>
  </si>
  <si>
    <t>AMB56992.1</t>
  </si>
  <si>
    <t>AUO94_00040</t>
  </si>
  <si>
    <t>ALS77136.2</t>
  </si>
  <si>
    <t>AUO94_00045</t>
  </si>
  <si>
    <t>ALS77137.1</t>
  </si>
  <si>
    <t>AUO94_00050</t>
  </si>
  <si>
    <t>count</t>
  </si>
  <si>
    <t>Минимальная длина белка а.к</t>
  </si>
  <si>
    <t xml:space="preserve"> </t>
  </si>
  <si>
    <t>Максимальная длина белка а.к</t>
  </si>
  <si>
    <t>Средняя длина</t>
  </si>
  <si>
    <t>Медиана длин</t>
  </si>
  <si>
    <t>Стандартное отклонение</t>
  </si>
  <si>
    <t>Transporter</t>
  </si>
  <si>
    <t>other (6S RNA)</t>
  </si>
  <si>
    <t>quantity</t>
  </si>
  <si>
    <t>interval</t>
  </si>
  <si>
    <t>%</t>
  </si>
  <si>
    <t>номера уникальных блоков генов</t>
  </si>
  <si>
    <t>Primary0Assembly</t>
  </si>
  <si>
    <t>длина блока</t>
  </si>
  <si>
    <t>хромосома +</t>
  </si>
  <si>
    <t>хромосома -</t>
  </si>
  <si>
    <t>плазмида +</t>
  </si>
  <si>
    <t>плазмида -</t>
  </si>
  <si>
    <t>всего</t>
  </si>
  <si>
    <t>Число генов в многогенном блоке</t>
  </si>
  <si>
    <t>STOP</t>
  </si>
  <si>
    <t>real ID</t>
  </si>
  <si>
    <t>ncRNA (6S RNA)</t>
  </si>
  <si>
    <t>"+" цепь</t>
  </si>
  <si>
    <t>"-" цепь</t>
  </si>
  <si>
    <t>"+" и "-"</t>
  </si>
  <si>
    <t>нет сдвига</t>
  </si>
  <si>
    <t>сдвиг на 1</t>
  </si>
  <si>
    <t>сдвиг на 2</t>
  </si>
  <si>
    <t>хромосома/+</t>
  </si>
  <si>
    <t>хромосома/-</t>
  </si>
  <si>
    <t>цепь</t>
  </si>
  <si>
    <t>хромосома/цепь</t>
  </si>
  <si>
    <t>плазмида/+</t>
  </si>
  <si>
    <t>плазмида/-</t>
  </si>
  <si>
    <t>белок кодирующие</t>
  </si>
  <si>
    <t>псевдогены</t>
  </si>
  <si>
    <t>гены РНК</t>
  </si>
  <si>
    <t>Белки</t>
  </si>
  <si>
    <t>Рибосомальные</t>
  </si>
  <si>
    <t>Транспортные</t>
  </si>
  <si>
    <t>Остальные</t>
  </si>
  <si>
    <t>хромосома</t>
  </si>
  <si>
    <t>плазмида</t>
  </si>
  <si>
    <t>Хромосома</t>
  </si>
  <si>
    <t>Плазмида</t>
  </si>
  <si>
    <t>РНК</t>
  </si>
  <si>
    <t>рРНК</t>
  </si>
  <si>
    <t>тРНК</t>
  </si>
  <si>
    <t>остальные</t>
  </si>
  <si>
    <t>ln от числа блоков + 1</t>
  </si>
  <si>
    <t>Возможный сдвиг</t>
  </si>
  <si>
    <t>Наличие перекрывания</t>
  </si>
  <si>
    <t>Гипотетические</t>
  </si>
  <si>
    <t>Вероятность случайного распределения</t>
  </si>
  <si>
    <t>Predicted</t>
  </si>
  <si>
    <t>Planococcus kocurii</t>
  </si>
  <si>
    <t>Uncharacterized protein</t>
  </si>
  <si>
    <t>unreviewed</t>
  </si>
  <si>
    <t>A0A0U2ZMB4_9BACL</t>
  </si>
  <si>
    <t>A0A0U2ZMB4</t>
  </si>
  <si>
    <t>Transposase</t>
  </si>
  <si>
    <t>A0A0Y0NBJ4_9BACL</t>
  </si>
  <si>
    <t>A0A0Y0NBJ4</t>
  </si>
  <si>
    <t>A0A0U2J829_9BACL</t>
  </si>
  <si>
    <t>A0A0U2J829</t>
  </si>
  <si>
    <t>A0A0U2XLM1_9BACL</t>
  </si>
  <si>
    <t>A0A0U2XLM1</t>
  </si>
  <si>
    <t>A0A0Y0MVD0_9BACL</t>
  </si>
  <si>
    <t>A0A0Y0MVD0</t>
  </si>
  <si>
    <t>A0A0U2XJH7_9BACL</t>
  </si>
  <si>
    <t>A0A0U2XJH7</t>
  </si>
  <si>
    <t>A0A0U2YZZ6_9BACL</t>
  </si>
  <si>
    <t>A0A0U2YZZ6</t>
  </si>
  <si>
    <t>A0A0U2YW80_9BACL</t>
  </si>
  <si>
    <t>A0A0U2YW80</t>
  </si>
  <si>
    <t>A0A0U2ZD42_9BACL</t>
  </si>
  <si>
    <t>A0A0U2ZD42</t>
  </si>
  <si>
    <t>A0A0U2ZB44_9BACL</t>
  </si>
  <si>
    <t>A0A0U2ZB44</t>
  </si>
  <si>
    <t>A0A0Y0N3C2_9BACL</t>
  </si>
  <si>
    <t>A0A0Y0N3C2</t>
  </si>
  <si>
    <t>Integrase</t>
  </si>
  <si>
    <t>A0A0Y0MZL1_9BACL</t>
  </si>
  <si>
    <t>A0A0Y0MZL1</t>
  </si>
  <si>
    <t>Aminopeptidase</t>
  </si>
  <si>
    <t>A0A0U2Y168_9BACL</t>
  </si>
  <si>
    <t>A0A0U2Y168</t>
  </si>
  <si>
    <t>Copper amine oxidase</t>
  </si>
  <si>
    <t>A0A0U2QGH8_9BACL</t>
  </si>
  <si>
    <t>A0A0U2QGH8</t>
  </si>
  <si>
    <t>A0A0U2ZN69_9BACL</t>
  </si>
  <si>
    <t>A0A0U2ZN69</t>
  </si>
  <si>
    <t>Methyltransferase type 11</t>
  </si>
  <si>
    <t>A0A0U2XZV6_9BACL</t>
  </si>
  <si>
    <t>A0A0U2XZV6</t>
  </si>
  <si>
    <t>Aldehyde dehydrogenase</t>
  </si>
  <si>
    <t>A0A0U2J8V4_9BACL</t>
  </si>
  <si>
    <t>A0A0U2J8V4</t>
  </si>
  <si>
    <t>Molybdopterin synthase subunit 2</t>
  </si>
  <si>
    <t>A0A0U2PIB2_9BACL</t>
  </si>
  <si>
    <t>A0A0U2PIB2</t>
  </si>
  <si>
    <t>Molybdopterin-guanine dinucleotide biosynthesis protein MobB</t>
  </si>
  <si>
    <t>A0A0U2QGG4_9BACL</t>
  </si>
  <si>
    <t>A0A0U2QGG4</t>
  </si>
  <si>
    <t>Molybdopterin molybdenumtransferase</t>
  </si>
  <si>
    <t>A0A0U2ZM08_9BACL</t>
  </si>
  <si>
    <t>A0A0U2ZM08</t>
  </si>
  <si>
    <t>A0A0U2ZN55_9BACL</t>
  </si>
  <si>
    <t>A0A0U2ZN55</t>
  </si>
  <si>
    <t>A0A0U2ZHC5_9BACL</t>
  </si>
  <si>
    <t>A0A0U2ZHC5</t>
  </si>
  <si>
    <t>A0A0U2XQX9_9BACL</t>
  </si>
  <si>
    <t>A0A0U2XQX9</t>
  </si>
  <si>
    <t>A0A0U2Z446_9BACL</t>
  </si>
  <si>
    <t>A0A0U2Z446</t>
  </si>
  <si>
    <t>A0A0U2ZF69_9BACL</t>
  </si>
  <si>
    <t>A0A0U2ZF69</t>
  </si>
  <si>
    <t>A0A0U2YVE2_9BACL</t>
  </si>
  <si>
    <t>A0A0U2YVE2</t>
  </si>
  <si>
    <t>Group-specific protein</t>
  </si>
  <si>
    <t>A0A0U2NAV1_9BACL</t>
  </si>
  <si>
    <t>A0A0U2NAV1</t>
  </si>
  <si>
    <t>A0A0U2Y139_9BACL</t>
  </si>
  <si>
    <t>A0A0U2Y139</t>
  </si>
  <si>
    <t>A0A0U2ZHB3_9BACL</t>
  </si>
  <si>
    <t>A0A0U2ZHB3</t>
  </si>
  <si>
    <t>A0A0U2XZS4_9BACL</t>
  </si>
  <si>
    <t>A0A0U2XZS4</t>
  </si>
  <si>
    <t>A0A0U2J8U8_9BACL</t>
  </si>
  <si>
    <t>A0A0U2J8U8</t>
  </si>
  <si>
    <t>Molybdate metabolism regulator</t>
  </si>
  <si>
    <t>A0A0U2ZRQ1_9BACL</t>
  </si>
  <si>
    <t>A0A0U2ZRQ1</t>
  </si>
  <si>
    <t>A0A0U2Z433_9BACL</t>
  </si>
  <si>
    <t>A0A0U2Z433</t>
  </si>
  <si>
    <t>A0A0U2ZH88_9BACL</t>
  </si>
  <si>
    <t>A0A0U2ZH88</t>
  </si>
  <si>
    <t>A0A0U2ZF53_9BACL</t>
  </si>
  <si>
    <t>A0A0U2ZF53</t>
  </si>
  <si>
    <t>A0A0U2YVB3_9BACL</t>
  </si>
  <si>
    <t>A0A0U2YVB3</t>
  </si>
  <si>
    <t>A0A0U2Y125_9BACL</t>
  </si>
  <si>
    <t>A0A0U2Y125</t>
  </si>
  <si>
    <t>A0A0U2PI91_9BACL</t>
  </si>
  <si>
    <t>A0A0U2PI91</t>
  </si>
  <si>
    <t>A0A0U2QGD7_9BACL</t>
  </si>
  <si>
    <t>A0A0U2QGD7</t>
  </si>
  <si>
    <t>A0A0U2ZN22_9BACL</t>
  </si>
  <si>
    <t>A0A0U2ZN22</t>
  </si>
  <si>
    <t>A0A0U2ZH98_9BACL</t>
  </si>
  <si>
    <t>A0A0U2ZH98</t>
  </si>
  <si>
    <t>A0A0U2ZRN5_9BACL</t>
  </si>
  <si>
    <t>A0A0U2ZRN5</t>
  </si>
  <si>
    <t>A0A0U2XQU9_9BACL</t>
  </si>
  <si>
    <t>A0A0U2XQU9</t>
  </si>
  <si>
    <t>A0A0U2XNE0_9BACL</t>
  </si>
  <si>
    <t>A0A0U2XNE0</t>
  </si>
  <si>
    <t>Alkaline phosphatase</t>
  </si>
  <si>
    <t>A0A0U2Z412_9BACL</t>
  </si>
  <si>
    <t>A0A0U2Z412</t>
  </si>
  <si>
    <t>A0A0U2Z0J2_9BACL</t>
  </si>
  <si>
    <t>A0A0U2Z0J2</t>
  </si>
  <si>
    <t>A0A0U2ZH73_9BACL</t>
  </si>
  <si>
    <t>A0A0U2ZH73</t>
  </si>
  <si>
    <t>A0A0U2YZZ5_9BACL</t>
  </si>
  <si>
    <t>A0A0U2YZZ5</t>
  </si>
  <si>
    <t>Glycosyl transferase</t>
  </si>
  <si>
    <t>A0A0U2ZF39_9BACL</t>
  </si>
  <si>
    <t>A0A0U2ZF39</t>
  </si>
  <si>
    <t>A0A0U2YVA5_9BACL</t>
  </si>
  <si>
    <t>A0A0U2YVA5</t>
  </si>
  <si>
    <t>A0A0U2NAS8_9BACL</t>
  </si>
  <si>
    <t>A0A0U2NAS8</t>
  </si>
  <si>
    <t>A0A0U2QGC3_9BACL</t>
  </si>
  <si>
    <t>A0A0U2QGC3</t>
  </si>
  <si>
    <t>A0A0U2J8U2_9BACL</t>
  </si>
  <si>
    <t>A0A0U2J8U2</t>
  </si>
  <si>
    <t>Stage 0 sporulation protein M</t>
  </si>
  <si>
    <t>A0A0U2Z3Z5_9BACL</t>
  </si>
  <si>
    <t>A0A0U2Z3Z5</t>
  </si>
  <si>
    <t>A0A0U2Z0F6_9BACL</t>
  </si>
  <si>
    <t>A0A0U2Z0F6</t>
  </si>
  <si>
    <t>Transcriptional regulator</t>
  </si>
  <si>
    <t>A0A0U2ZH62_9BACL</t>
  </si>
  <si>
    <t>A0A0U2ZH62</t>
  </si>
  <si>
    <t>A0A0U2PI74_9BACL</t>
  </si>
  <si>
    <t>A0A0U2PI74</t>
  </si>
  <si>
    <t>Cold-shock protein</t>
  </si>
  <si>
    <t>A0A0U2QGA3_9BACL</t>
  </si>
  <si>
    <t>A0A0U2QGA3</t>
  </si>
  <si>
    <t>A0A0U2ZN00_9BACL</t>
  </si>
  <si>
    <t>A0A0U2ZN00</t>
  </si>
  <si>
    <t>A0A0U2ZH69_9BACL</t>
  </si>
  <si>
    <t>A0A0U2ZH69</t>
  </si>
  <si>
    <t>A0A0U2ZRK0_9BACL</t>
  </si>
  <si>
    <t>A0A0U2ZRK0</t>
  </si>
  <si>
    <t>A0A0U2XQS2_9BACL</t>
  </si>
  <si>
    <t>A0A0U2XQS2</t>
  </si>
  <si>
    <t>A0A0U2XNB1_9BACL</t>
  </si>
  <si>
    <t>A0A0U2XNB1</t>
  </si>
  <si>
    <t>A0A0U2Z3X9_9BACL</t>
  </si>
  <si>
    <t>A0A0U2Z3X9</t>
  </si>
  <si>
    <t>A0A0U2ZF10_9BACL</t>
  </si>
  <si>
    <t>A0A0U2ZF10</t>
  </si>
  <si>
    <t>A0A0U2PI65_9BACL</t>
  </si>
  <si>
    <t>A0A0U2PI65</t>
  </si>
  <si>
    <t>Cobalamin biosynthesis protein</t>
  </si>
  <si>
    <t>A0A0U2QG92_9BACL</t>
  </si>
  <si>
    <t>A0A0U2QG92</t>
  </si>
  <si>
    <t>A0A0U2XQQ8_9BACL</t>
  </si>
  <si>
    <t>A0A0U2XQQ8</t>
  </si>
  <si>
    <t>A0A0U2XN99_9BACL</t>
  </si>
  <si>
    <t>A0A0U2XN99</t>
  </si>
  <si>
    <t>Fatty acid-binding protein DegV</t>
  </si>
  <si>
    <t>A0A0U2Z3W3_9BACL</t>
  </si>
  <si>
    <t>A0A0U2Z3W3</t>
  </si>
  <si>
    <t>A0A0U2YV52_9BACL</t>
  </si>
  <si>
    <t>A0A0U2YV52</t>
  </si>
  <si>
    <t>Rhodanese</t>
  </si>
  <si>
    <t>A0A0U2NAP1_9BACL</t>
  </si>
  <si>
    <t>A0A0U2NAP1</t>
  </si>
  <si>
    <t>A0A0U2Y0V7_9BACL</t>
  </si>
  <si>
    <t>A0A0U2Y0V7</t>
  </si>
  <si>
    <t>A0A0U2QG79_9BACL</t>
  </si>
  <si>
    <t>A0A0U2QG79</t>
  </si>
  <si>
    <t>A0A0U2ZMW6_9BACL</t>
  </si>
  <si>
    <t>A0A0U2ZMW6</t>
  </si>
  <si>
    <t>Virulence factor</t>
  </si>
  <si>
    <t>A0A0U2ZH47_9BACL</t>
  </si>
  <si>
    <t>A0A0U2ZH47</t>
  </si>
  <si>
    <t>Multidrug ABC transporter ATP-binding protein</t>
  </si>
  <si>
    <t>A0A0U2XZJ3_9BACL</t>
  </si>
  <si>
    <t>A0A0U2XZJ3</t>
  </si>
  <si>
    <t>Phosphohydrolase</t>
  </si>
  <si>
    <t>A0A0U2Y5U2_9BACL</t>
  </si>
  <si>
    <t>A0A0U2Y5U2</t>
  </si>
  <si>
    <t>A0A0U2ZRG7_9BACL</t>
  </si>
  <si>
    <t>A0A0U2ZRG7</t>
  </si>
  <si>
    <t>Acetyltransferase</t>
  </si>
  <si>
    <t>A0A0U2ZEY4_9BACL</t>
  </si>
  <si>
    <t>A0A0U2ZEY4</t>
  </si>
  <si>
    <t>A0A0U2YV33_9BACL</t>
  </si>
  <si>
    <t>A0A0U2YV33</t>
  </si>
  <si>
    <t>Peptidase S66</t>
  </si>
  <si>
    <t>A0A0U2NAN3_9BACL</t>
  </si>
  <si>
    <t>A0A0U2NAN3</t>
  </si>
  <si>
    <t>A0A0U2Y0U1_9BACL</t>
  </si>
  <si>
    <t>A0A0U2Y0U1</t>
  </si>
  <si>
    <t>A0A0U2QG66_9BACL</t>
  </si>
  <si>
    <t>A0A0U2QG66</t>
  </si>
  <si>
    <t>Cupin</t>
  </si>
  <si>
    <t>A0A0U2ZMV0_9BACL</t>
  </si>
  <si>
    <t>A0A0U2ZMV0</t>
  </si>
  <si>
    <t>A0A0U2ZRF0_9BACL</t>
  </si>
  <si>
    <t>A0A0U2ZRF0</t>
  </si>
  <si>
    <t>Sugar kinase</t>
  </si>
  <si>
    <t>A0A0U2XN69_9BACL</t>
  </si>
  <si>
    <t>A0A0U2XN69</t>
  </si>
  <si>
    <t>A0A0U2Z3T3_9BACL</t>
  </si>
  <si>
    <t>A0A0U2Z3T3</t>
  </si>
  <si>
    <t>A0A0U2ZH00_9BACL</t>
  </si>
  <si>
    <t>A0A0U2ZH00</t>
  </si>
  <si>
    <t>Permease</t>
  </si>
  <si>
    <t>A0A0U2ZEW7_9BACL</t>
  </si>
  <si>
    <t>A0A0U2ZEW7</t>
  </si>
  <si>
    <t>Cell-cycle regulation histidine triad HIT protein</t>
  </si>
  <si>
    <t>A0A0U2YV20_9BACL</t>
  </si>
  <si>
    <t>A0A0U2YV20</t>
  </si>
  <si>
    <t>A0A0U2NAM8_9BACL</t>
  </si>
  <si>
    <t>A0A0U2NAM8</t>
  </si>
  <si>
    <t>A0A0U2Y0S6_9BACL</t>
  </si>
  <si>
    <t>A0A0U2Y0S6</t>
  </si>
  <si>
    <t>Peptidase</t>
  </si>
  <si>
    <t>A0A0U2PI32_9BACL</t>
  </si>
  <si>
    <t>A0A0U2PI32</t>
  </si>
  <si>
    <t>A0A0U2ZH20_9BACL</t>
  </si>
  <si>
    <t>A0A0U2ZH20</t>
  </si>
  <si>
    <t>Manganese transporter</t>
  </si>
  <si>
    <t>A0A0U2ZRD5_9BACL</t>
  </si>
  <si>
    <t>A0A0U2ZRD5</t>
  </si>
  <si>
    <t>A0A0U2XQL1_9BACL</t>
  </si>
  <si>
    <t>A0A0U2XQL1</t>
  </si>
  <si>
    <t>A0A0U2Z060_9BACL</t>
  </si>
  <si>
    <t>A0A0U2Z060</t>
  </si>
  <si>
    <t>A0A0U2NAL9_9BACL</t>
  </si>
  <si>
    <t>A0A0U2NAL9</t>
  </si>
  <si>
    <t>A0A0U2J8S6_9BACL</t>
  </si>
  <si>
    <t>A0A0U2J8S6</t>
  </si>
  <si>
    <t>A0A0U2ZRC5_9BACL</t>
  </si>
  <si>
    <t>A0A0U2ZRC5</t>
  </si>
  <si>
    <t>A0A0U2XQJ2_9BACL</t>
  </si>
  <si>
    <t>A0A0U2XQJ2</t>
  </si>
  <si>
    <t>A0A0U2XN41_9BACL</t>
  </si>
  <si>
    <t>A0A0U2XN41</t>
  </si>
  <si>
    <t>Glycine/betaine ABC transporter substrate-binding protein</t>
  </si>
  <si>
    <t>A0A0U2Z3Q6_9BACL</t>
  </si>
  <si>
    <t>A0A0U2Z3Q6</t>
  </si>
  <si>
    <t>Amine oxidase</t>
  </si>
  <si>
    <t>A0A0U2ZET9_9BACL</t>
  </si>
  <si>
    <t>A0A0U2ZET9</t>
  </si>
  <si>
    <t>sdhB AUO94_07465</t>
  </si>
  <si>
    <t>Succinate dehydrogenase</t>
  </si>
  <si>
    <t>A0A0U2YUY0_9BACL</t>
  </si>
  <si>
    <t>A0A0U2YUY0</t>
  </si>
  <si>
    <t>A0A0U2ZSG5_9BACL</t>
  </si>
  <si>
    <t>A0A0U2ZSG5</t>
  </si>
  <si>
    <t>Nucleotidyltransferase</t>
  </si>
  <si>
    <t>A0A0U2QG30_9BACL</t>
  </si>
  <si>
    <t>A0A0U2QG30</t>
  </si>
  <si>
    <t>A0A0U2ZMR0_9BACL</t>
  </si>
  <si>
    <t>A0A0U2ZMR0</t>
  </si>
  <si>
    <t>A0A0U2XZC4_9BACL</t>
  </si>
  <si>
    <t>A0A0U2XZC4</t>
  </si>
  <si>
    <t>Magnesium transporter CorA</t>
  </si>
  <si>
    <t>A0A0U2J8S3_9BACL</t>
  </si>
  <si>
    <t>A0A0U2J8S3</t>
  </si>
  <si>
    <t>A0A0U2ZRA5_9BACL</t>
  </si>
  <si>
    <t>A0A0U2ZRA5</t>
  </si>
  <si>
    <t>Methyltryptophan oxidase</t>
  </si>
  <si>
    <t>A0A0U2XQH5_9BACL</t>
  </si>
  <si>
    <t>A0A0U2XQH5</t>
  </si>
  <si>
    <t>A0A0U2Z3N6_9BACL</t>
  </si>
  <si>
    <t>A0A0U2Z3N6</t>
  </si>
  <si>
    <t>A0A0U2Z026_9BACL</t>
  </si>
  <si>
    <t>A0A0U2Z026</t>
  </si>
  <si>
    <t>A0A0U2ZGW0_9BACL</t>
  </si>
  <si>
    <t>A0A0U2ZGW0</t>
  </si>
  <si>
    <t>A0A0U2ZES5_9BACL</t>
  </si>
  <si>
    <t>A0A0U2ZES5</t>
  </si>
  <si>
    <t>A0A0U2Y0N1_9BACL</t>
  </si>
  <si>
    <t>A0A0U2Y0N1</t>
  </si>
  <si>
    <t>A0A0U2XZB9_9BACL</t>
  </si>
  <si>
    <t>A0A0U2XZB9</t>
  </si>
  <si>
    <t>A0A0U2XN07_9BACL</t>
  </si>
  <si>
    <t>A0A0U2XN07</t>
  </si>
  <si>
    <t>A0A0U2Z3M1_9BACL</t>
  </si>
  <si>
    <t>A0A0U2Z3M1</t>
  </si>
  <si>
    <t>A0A0U2Z013_9BACL</t>
  </si>
  <si>
    <t>A0A0U2Z013</t>
  </si>
  <si>
    <t>A0A0U2ZGU9_9BACL</t>
  </si>
  <si>
    <t>A0A0U2ZGU9</t>
  </si>
  <si>
    <t>A0A0U2ZEQ9_9BACL</t>
  </si>
  <si>
    <t>A0A0U2ZEQ9</t>
  </si>
  <si>
    <t>A0A0U2J9N6_9BACL</t>
  </si>
  <si>
    <t>A0A0U2J9N6</t>
  </si>
  <si>
    <t>A0A0U2YUU8_9BACL</t>
  </si>
  <si>
    <t>A0A0U2YUU8</t>
  </si>
  <si>
    <t>A0A0U2QG06_9BACL</t>
  </si>
  <si>
    <t>A0A0U2QG06</t>
  </si>
  <si>
    <t>A0A0U2ZR74_9BACL</t>
  </si>
  <si>
    <t>A0A0U2ZR74</t>
  </si>
  <si>
    <t>A0A0U2XVA5_9BACL</t>
  </si>
  <si>
    <t>A0A0U2XVA5</t>
  </si>
  <si>
    <t>A0A0U2Z3K9_9BACL</t>
  </si>
  <si>
    <t>A0A0U2Z3K9</t>
  </si>
  <si>
    <t>A0A0U2YZZ8_9BACL</t>
  </si>
  <si>
    <t>A0A0U2YZZ8</t>
  </si>
  <si>
    <t>A0A0U2ZEP6_9BACL</t>
  </si>
  <si>
    <t>A0A0U2ZEP6</t>
  </si>
  <si>
    <t>Recombinase XerC</t>
  </si>
  <si>
    <t>A0A0U2ZMK8_9BACL</t>
  </si>
  <si>
    <t>A0A0U2ZMK8</t>
  </si>
  <si>
    <t>A0A0U2ZGS4_9BACL</t>
  </si>
  <si>
    <t>A0A0U2ZGS4</t>
  </si>
  <si>
    <t>A0A0U2ZEN5_9BACL</t>
  </si>
  <si>
    <t>A0A0U2ZEN5</t>
  </si>
  <si>
    <t>Iron ABC transporter substrate-binding protein</t>
  </si>
  <si>
    <t>A0A0U2Z8D9_9BACL</t>
  </si>
  <si>
    <t>A0A0U2Z8D9</t>
  </si>
  <si>
    <t>A0A0U2Y0I5_9BACL</t>
  </si>
  <si>
    <t>A0A0U2Y0I5</t>
  </si>
  <si>
    <t>A0A0U2PHW4_9BACL</t>
  </si>
  <si>
    <t>A0A0U2PHW4</t>
  </si>
  <si>
    <t>A0A0U2ZMJ6_9BACL</t>
  </si>
  <si>
    <t>A0A0U2ZMJ6</t>
  </si>
  <si>
    <t>Fatty acid desaturase</t>
  </si>
  <si>
    <t>A0A0U2ZGT4_9BACL</t>
  </si>
  <si>
    <t>A0A0U2ZGT4</t>
  </si>
  <si>
    <t>Phosphocarrier protein HPr</t>
  </si>
  <si>
    <t>A0A0U2ZR46_9BACL</t>
  </si>
  <si>
    <t>A0A0U2ZR46</t>
  </si>
  <si>
    <t>A0A0U2XQA6_9BACL</t>
  </si>
  <si>
    <t>A0A0U2XQA6</t>
  </si>
  <si>
    <t>celC AUO94_07030</t>
  </si>
  <si>
    <t>A0A0U2XMW3_9BACL</t>
  </si>
  <si>
    <t>A0A0U2XMW3</t>
  </si>
  <si>
    <t>Permease IIC component</t>
  </si>
  <si>
    <t>A0A0U2Z3H0_9BACL</t>
  </si>
  <si>
    <t>A0A0U2Z3H0</t>
  </si>
  <si>
    <t>A0A0U2YUQ6_9BACL</t>
  </si>
  <si>
    <t>A0A0U2YUQ6</t>
  </si>
  <si>
    <t>Short-chain dehydrogenase</t>
  </si>
  <si>
    <t>A0A0U2NAH5_9BACL</t>
  </si>
  <si>
    <t>A0A0U2NAH5</t>
  </si>
  <si>
    <t>Amidohydrolase</t>
  </si>
  <si>
    <t>A0A0U2Y0G9_9BACL</t>
  </si>
  <si>
    <t>A0A0U2Y0G9</t>
  </si>
  <si>
    <t>Thiosulfate sulfurtransferase</t>
  </si>
  <si>
    <t>A0A0U2QFX2_9BACL</t>
  </si>
  <si>
    <t>A0A0U2QFX2</t>
  </si>
  <si>
    <t>A0A0U2ZMI5_9BACL</t>
  </si>
  <si>
    <t>A0A0U2ZMI5</t>
  </si>
  <si>
    <t>A0A0U2ZGR8_9BACL</t>
  </si>
  <si>
    <t>A0A0U2ZGR8</t>
  </si>
  <si>
    <t>A0A0U2J8R0_9BACL</t>
  </si>
  <si>
    <t>A0A0U2J8R0</t>
  </si>
  <si>
    <t>A0A0U2XMV1_9BACL</t>
  </si>
  <si>
    <t>A0A0U2XMV1</t>
  </si>
  <si>
    <t>A0A0U2Z3F6_9BACL</t>
  </si>
  <si>
    <t>A0A0U2Z3F6</t>
  </si>
  <si>
    <t>A0A0U2YZV3_9BACL</t>
  </si>
  <si>
    <t>A0A0U2YZV3</t>
  </si>
  <si>
    <t>A0A0U2YUN8_9BACL</t>
  </si>
  <si>
    <t>A0A0U2YUN8</t>
  </si>
  <si>
    <t>A0A0U2Y0F8_9BACL</t>
  </si>
  <si>
    <t>A0A0U2Y0F8</t>
  </si>
  <si>
    <t>A0A0U2QFW4_9BACL</t>
  </si>
  <si>
    <t>A0A0U2QFW4</t>
  </si>
  <si>
    <t>A0A0U2XQ65_9BACL</t>
  </si>
  <si>
    <t>A0A0U2XQ65</t>
  </si>
  <si>
    <t>Nucleotide pyrophosphohydrolase</t>
  </si>
  <si>
    <t>A0A0U2YZT5_9BACL</t>
  </si>
  <si>
    <t>A0A0U2YZT5</t>
  </si>
  <si>
    <t>A0A0U2ZEJ0_9BACL</t>
  </si>
  <si>
    <t>A0A0U2ZEJ0</t>
  </si>
  <si>
    <t>A0A0U2YUM3_9BACL</t>
  </si>
  <si>
    <t>A0A0U2YUM3</t>
  </si>
  <si>
    <t>Cytochrome C oxidase Cbb3</t>
  </si>
  <si>
    <t>A0A0U2NAF5_9BACL</t>
  </si>
  <si>
    <t>A0A0U2NAF5</t>
  </si>
  <si>
    <t>Cytochrome b6</t>
  </si>
  <si>
    <t>A0A0U2Y0E5_9BACL</t>
  </si>
  <si>
    <t>A0A0U2Y0E5</t>
  </si>
  <si>
    <t>Menaquinol-cytochrome C reductase</t>
  </si>
  <si>
    <t>A0A0U2PHS2_9BACL</t>
  </si>
  <si>
    <t>A0A0U2PHS2</t>
  </si>
  <si>
    <t>A0A0U2QFV1_9BACL</t>
  </si>
  <si>
    <t>A0A0U2QFV1</t>
  </si>
  <si>
    <t>A0A0U2ZGN9_9BACL</t>
  </si>
  <si>
    <t>A0A0U2ZGN9</t>
  </si>
  <si>
    <t>Prephenate dehydrogenase</t>
  </si>
  <si>
    <t>A0A0U2J8Q5_9BACL</t>
  </si>
  <si>
    <t>A0A0U2J8Q5</t>
  </si>
  <si>
    <t>Chorismate mutase AroH (EC 5.4.99.5)</t>
  </si>
  <si>
    <t>A0A0U2ZQZ4_9BACL</t>
  </si>
  <si>
    <t>A0A0U2ZQZ4</t>
  </si>
  <si>
    <t>Heptaprenyl diphosphate synthase</t>
  </si>
  <si>
    <t>A0A0U2ZEH5_9BACL</t>
  </si>
  <si>
    <t>A0A0U2ZEH5</t>
  </si>
  <si>
    <t>Protein MtrB</t>
  </si>
  <si>
    <t>A0A0U2YUL0_9BACL</t>
  </si>
  <si>
    <t>A0A0U2YUL0</t>
  </si>
  <si>
    <t>A0A0U2ZJY4_9BACL</t>
  </si>
  <si>
    <t>A0A0U2ZJY4</t>
  </si>
  <si>
    <t>A0A0U2PHR5_9BACL</t>
  </si>
  <si>
    <t>A0A0U2PHR5</t>
  </si>
  <si>
    <t>A0A0U2XZ14_9BACL</t>
  </si>
  <si>
    <t>A0A0U2XZ14</t>
  </si>
  <si>
    <t>Acyl-phosphate glycerol 3-phosphate acyltransferase</t>
  </si>
  <si>
    <t>A0A0U2J8Q2_9BACL</t>
  </si>
  <si>
    <t>A0A0U2J8Q2</t>
  </si>
  <si>
    <t>A0A0U2XQ35_9BACL</t>
  </si>
  <si>
    <t>A0A0U2XQ35</t>
  </si>
  <si>
    <t>A0A0U2XMR7_9BACL</t>
  </si>
  <si>
    <t>A0A0U2XMR7</t>
  </si>
  <si>
    <t>Phosphoesterase</t>
  </si>
  <si>
    <t>A0A0U2Z3A8_9BACL</t>
  </si>
  <si>
    <t>A0A0U2Z3A8</t>
  </si>
  <si>
    <t>A0A0U2YZQ5_9BACL</t>
  </si>
  <si>
    <t>A0A0U2YZQ5</t>
  </si>
  <si>
    <t>Elastin-binding protein EbpS</t>
  </si>
  <si>
    <t>A0A0U2ZGJ5_9BACL</t>
  </si>
  <si>
    <t>A0A0U2ZGJ5</t>
  </si>
  <si>
    <t>A0A0U2ZEG3_9BACL</t>
  </si>
  <si>
    <t>A0A0U2ZEG3</t>
  </si>
  <si>
    <t>A0A0U2YUJ0_9BACL</t>
  </si>
  <si>
    <t>A0A0U2YUJ0</t>
  </si>
  <si>
    <t>A0A0U2PHQ6_9BACL</t>
  </si>
  <si>
    <t>A0A0U2PHQ6</t>
  </si>
  <si>
    <t>Histidine kinase</t>
  </si>
  <si>
    <t>A0A0U2ZMC5_9BACL</t>
  </si>
  <si>
    <t>A0A0U2ZMC5</t>
  </si>
  <si>
    <t>Two-component system response regulator</t>
  </si>
  <si>
    <t>A0A0U2ZGL2_9BACL</t>
  </si>
  <si>
    <t>A0A0U2ZGL2</t>
  </si>
  <si>
    <t>Cytochrome C biogenesis protein</t>
  </si>
  <si>
    <t>A0A0U2XZ03_9BACL</t>
  </si>
  <si>
    <t>A0A0U2XZ03</t>
  </si>
  <si>
    <t>A0A0U2J8P9_9BACL</t>
  </si>
  <si>
    <t>A0A0U2J8P9</t>
  </si>
  <si>
    <t>Thiol-disulfide oxidoreductase</t>
  </si>
  <si>
    <t>A0A0U2ZQX1_9BACL</t>
  </si>
  <si>
    <t>A0A0U2ZQX1</t>
  </si>
  <si>
    <t>A0A0U2ZGI1_9BACL</t>
  </si>
  <si>
    <t>A0A0U2ZGI1</t>
  </si>
  <si>
    <t>A0A0U2XYZ3_9BACL</t>
  </si>
  <si>
    <t>A0A0U2XYZ3</t>
  </si>
  <si>
    <t>A0A0U2XMP8_9BACL</t>
  </si>
  <si>
    <t>A0A0U2XMP8</t>
  </si>
  <si>
    <t>Resolvase</t>
  </si>
  <si>
    <t>A0A0U2ZED8_9BACL</t>
  </si>
  <si>
    <t>A0A0U2ZED8</t>
  </si>
  <si>
    <t>A0A0U2YUG4_9BACL</t>
  </si>
  <si>
    <t>A0A0U2YUG4</t>
  </si>
  <si>
    <t>Methyltransferase</t>
  </si>
  <si>
    <t>A0A0U2Y073_9BACL</t>
  </si>
  <si>
    <t>A0A0U2Y073</t>
  </si>
  <si>
    <t>A0A0U2PHM9_9BACL</t>
  </si>
  <si>
    <t>A0A0U2PHM9</t>
  </si>
  <si>
    <t>A0A0U2QFP5_9BACL</t>
  </si>
  <si>
    <t>A0A0U2QFP5</t>
  </si>
  <si>
    <t>A0A0U2ZM98_9BACL</t>
  </si>
  <si>
    <t>A0A0U2ZM98</t>
  </si>
  <si>
    <t>A0A0U2XYX6_9BACL</t>
  </si>
  <si>
    <t>A0A0U2XYX6</t>
  </si>
  <si>
    <t>A0A0U2J8P3_9BACL</t>
  </si>
  <si>
    <t>A0A0U2J8P3</t>
  </si>
  <si>
    <t>Ion transporter</t>
  </si>
  <si>
    <t>A0A0U2XPZ4_9BACL</t>
  </si>
  <si>
    <t>A0A0U2XPZ4</t>
  </si>
  <si>
    <t>A0A0U2XMN5_9BACL</t>
  </si>
  <si>
    <t>A0A0U2XMN5</t>
  </si>
  <si>
    <t>Alpha/beta hydrolase</t>
  </si>
  <si>
    <t>A0A0U2ZGF4_9BACL</t>
  </si>
  <si>
    <t>A0A0U2ZGF4</t>
  </si>
  <si>
    <t>Metallophosphoesterase</t>
  </si>
  <si>
    <t>A0A0U2NDU4_9BACL</t>
  </si>
  <si>
    <t>A0A0U2NDU4</t>
  </si>
  <si>
    <t>Transcriptional regulator in cluster with unspecified monosaccharide ABC transporter</t>
  </si>
  <si>
    <t>A0A0U2ZGG5_9BACL</t>
  </si>
  <si>
    <t>A0A0U2ZGG5</t>
  </si>
  <si>
    <t>A0A0U2XYV3_9BACL</t>
  </si>
  <si>
    <t>A0A0U2XYV3</t>
  </si>
  <si>
    <t>A0A0U2J8P1_9BACL</t>
  </si>
  <si>
    <t>A0A0U2J8P1</t>
  </si>
  <si>
    <t>Zinc protease</t>
  </si>
  <si>
    <t>A0A0U2ZQS4_9BACL</t>
  </si>
  <si>
    <t>A0A0U2ZQS4</t>
  </si>
  <si>
    <t>Peptidase M16</t>
  </si>
  <si>
    <t>A0A0U2XPX9_9BACL</t>
  </si>
  <si>
    <t>A0A0U2XPX9</t>
  </si>
  <si>
    <t>Heme ABC transporter ATP-binding protein</t>
  </si>
  <si>
    <t>A0A0U2Y5S1_9BACL</t>
  </si>
  <si>
    <t>A0A0U2Y5S1</t>
  </si>
  <si>
    <t>A0A0U2YZK2_9BACL</t>
  </si>
  <si>
    <t>A0A0U2YZK2</t>
  </si>
  <si>
    <t>A0A0U2ZGE1_9BACL</t>
  </si>
  <si>
    <t>A0A0U2ZGE1</t>
  </si>
  <si>
    <t>A0A0U2XYT7_9BACL</t>
  </si>
  <si>
    <t>A0A0U2XYT7</t>
  </si>
  <si>
    <t>A0A0U2ZQQ9_9BACL</t>
  </si>
  <si>
    <t>A0A0U2ZQQ9</t>
  </si>
  <si>
    <t>A0A0U2XPW5_9BACL</t>
  </si>
  <si>
    <t>A0A0U2XPW5</t>
  </si>
  <si>
    <t>A0A0U2YZH2_9BACL</t>
  </si>
  <si>
    <t>A0A0U2YZH2</t>
  </si>
  <si>
    <t>Beta-ketoacyl-ACP reductase</t>
  </si>
  <si>
    <t>A0A0U2Z312_9BACL</t>
  </si>
  <si>
    <t>A0A0U2Z312</t>
  </si>
  <si>
    <t>Serine dehydratase</t>
  </si>
  <si>
    <t>A0A0U2YU85_9BACL</t>
  </si>
  <si>
    <t>A0A0U2YU85</t>
  </si>
  <si>
    <t>A0A0U2NA84_9BACL</t>
  </si>
  <si>
    <t>A0A0U2NA84</t>
  </si>
  <si>
    <t>A0A0U2Y007_9BACL</t>
  </si>
  <si>
    <t>A0A0U2Y007</t>
  </si>
  <si>
    <t>A0A0U2PHH8_9BACL</t>
  </si>
  <si>
    <t>A0A0U2PHH8</t>
  </si>
  <si>
    <t>Thiamine pyrophosphokinase</t>
  </si>
  <si>
    <t>A0A0U2ZM13_9BACL</t>
  </si>
  <si>
    <t>A0A0U2ZM13</t>
  </si>
  <si>
    <t>Serine/threonine protein kinase</t>
  </si>
  <si>
    <t>A0A0U2J8N0_9BACL</t>
  </si>
  <si>
    <t>A0A0U2J8N0</t>
  </si>
  <si>
    <t>Protein phosphatase</t>
  </si>
  <si>
    <t>A0A0U2ZQK7_9BACL</t>
  </si>
  <si>
    <t>A0A0U2ZQK7</t>
  </si>
  <si>
    <t>Extradiol dioxygenase</t>
  </si>
  <si>
    <t>A0A0U2QFE9_9BACL</t>
  </si>
  <si>
    <t>A0A0U2QFE9</t>
  </si>
  <si>
    <t>A0A0U2ZLZ7_9BACL</t>
  </si>
  <si>
    <t>A0A0U2ZLZ7</t>
  </si>
  <si>
    <t>A0A0U2XYN8_9BACL</t>
  </si>
  <si>
    <t>A0A0U2XYN8</t>
  </si>
  <si>
    <t>A0A0U2J8M7_9BACL</t>
  </si>
  <si>
    <t>A0A0U2J8M7</t>
  </si>
  <si>
    <t>Uracil permease</t>
  </si>
  <si>
    <t>A0A0U2YU53_9BACL</t>
  </si>
  <si>
    <t>A0A0U2YU53</t>
  </si>
  <si>
    <t>Septum formation initiator</t>
  </si>
  <si>
    <t>A0A0U2ZLY2_9BACL</t>
  </si>
  <si>
    <t>A0A0U2ZLY2</t>
  </si>
  <si>
    <t>A0A0U2ZG71_9BACL</t>
  </si>
  <si>
    <t>A0A0U2ZG71</t>
  </si>
  <si>
    <t>A0A0U2XYM1_9BACL</t>
  </si>
  <si>
    <t>A0A0U2XYM1</t>
  </si>
  <si>
    <t>Small basic protein</t>
  </si>
  <si>
    <t>A0A0U2Z2X1_9BACL</t>
  </si>
  <si>
    <t>A0A0U2Z2X1</t>
  </si>
  <si>
    <t>A0A0U2YZB5_9BACL</t>
  </si>
  <si>
    <t>A0A0U2YZB5</t>
  </si>
  <si>
    <t>A0A0U2ZG47_9BACL</t>
  </si>
  <si>
    <t>A0A0U2ZG47</t>
  </si>
  <si>
    <t>Penicillin-binding protein</t>
  </si>
  <si>
    <t>A0A0U2XZW8_9BACL</t>
  </si>
  <si>
    <t>A0A0U2XZW8</t>
  </si>
  <si>
    <t>A0A0U2XYK5_9BACL</t>
  </si>
  <si>
    <t>A0A0U2XYK5</t>
  </si>
  <si>
    <t>A0A0U2J8M2_9BACL</t>
  </si>
  <si>
    <t>A0A0U2J8M2</t>
  </si>
  <si>
    <t>Carboxylase</t>
  </si>
  <si>
    <t>A0A0U2ZQF8_9BACL</t>
  </si>
  <si>
    <t>A0A0U2ZQF8</t>
  </si>
  <si>
    <t>Acetyl-CoA carboxylase biotin carboxyl carrier protein subunit</t>
  </si>
  <si>
    <t>A0A0U2XPP1_9BACL</t>
  </si>
  <si>
    <t>A0A0U2XPP1</t>
  </si>
  <si>
    <t>Biotin carboxylase</t>
  </si>
  <si>
    <t>A0A0U2XME4_9BACL</t>
  </si>
  <si>
    <t>A0A0U2XME4</t>
  </si>
  <si>
    <t>Metal-binding protein</t>
  </si>
  <si>
    <t>A0A0U2ZG28_9BACL</t>
  </si>
  <si>
    <t>A0A0U2ZG28</t>
  </si>
  <si>
    <t>16S rRNA (Guanine(966)-N(2))-methyltransferase RsmD</t>
  </si>
  <si>
    <t>A0A0U2XZV2_9BACL</t>
  </si>
  <si>
    <t>A0A0U2XZV2</t>
  </si>
  <si>
    <t>A0A0U2J8L9_9BACL</t>
  </si>
  <si>
    <t>A0A0U2J8L9</t>
  </si>
  <si>
    <t>A0A0U2XMD3_9BACL</t>
  </si>
  <si>
    <t>A0A0U2XMD3</t>
  </si>
  <si>
    <t>Cytochrome c oxidase assembly factor CtaG</t>
  </si>
  <si>
    <t>A0A0U2Z2U0_9BACL</t>
  </si>
  <si>
    <t>A0A0U2Z2U0</t>
  </si>
  <si>
    <t>A0A0U2YZ74_9BACL</t>
  </si>
  <si>
    <t>A0A0U2YZ74</t>
  </si>
  <si>
    <t>Cytochrome B6</t>
  </si>
  <si>
    <t>A0A0U2ZG12_9BACL</t>
  </si>
  <si>
    <t>A0A0U2ZG12</t>
  </si>
  <si>
    <t>Pyruvate carboxylase (EC 6.4.1.1)</t>
  </si>
  <si>
    <t>A0A0U2QF96_9BACL</t>
  </si>
  <si>
    <t>A0A0U2QF96</t>
  </si>
  <si>
    <t>A0A0U2XPJ3_9BACL</t>
  </si>
  <si>
    <t>A0A0U2XPJ3</t>
  </si>
  <si>
    <t>A0A0U2XMC1_9BACL</t>
  </si>
  <si>
    <t>A0A0U2XMC1</t>
  </si>
  <si>
    <t>A0A0U2YZ60_9BACL</t>
  </si>
  <si>
    <t>A0A0U2YZ60</t>
  </si>
  <si>
    <t>A0A0U2YTZ0_9BACL</t>
  </si>
  <si>
    <t>A0A0U2YTZ0</t>
  </si>
  <si>
    <t>Polysaccharide deacetylase</t>
  </si>
  <si>
    <t>A0A0U2XZS7_9BACL</t>
  </si>
  <si>
    <t>A0A0U2XZS7</t>
  </si>
  <si>
    <t>A0A0U2ZLR2_9BACL</t>
  </si>
  <si>
    <t>A0A0U2ZLR2</t>
  </si>
  <si>
    <t>Pyruvate dehydrogenase (Acetyl-transferring) E1 component subunit alpha</t>
  </si>
  <si>
    <t>A0A0U2ZG10_9BACL</t>
  </si>
  <si>
    <t>A0A0U2ZG10</t>
  </si>
  <si>
    <t>A0A0U2XYG2_9BACL</t>
  </si>
  <si>
    <t>A0A0U2XYG2</t>
  </si>
  <si>
    <t>Hydrolase Cof</t>
  </si>
  <si>
    <t>A0A0U2ZQC0_9BACL</t>
  </si>
  <si>
    <t>A0A0U2ZQC0</t>
  </si>
  <si>
    <t>Potassium transporter Trk</t>
  </si>
  <si>
    <t>A0A0U2XMA4_9BACL</t>
  </si>
  <si>
    <t>A0A0U2XMA4</t>
  </si>
  <si>
    <t>A0A0U2Z2Q8_9BACL</t>
  </si>
  <si>
    <t>A0A0U2Z2Q8</t>
  </si>
  <si>
    <t>A0A0U2PHA8_9BACL</t>
  </si>
  <si>
    <t>A0A0U2PHA8</t>
  </si>
  <si>
    <t>A0A0U2QF79_9BACL</t>
  </si>
  <si>
    <t>A0A0U2QF79</t>
  </si>
  <si>
    <t>A0A0U2ZLP9_9BACL</t>
  </si>
  <si>
    <t>A0A0U2ZLP9</t>
  </si>
  <si>
    <t>A0A0U2ZFZ5_9BACL</t>
  </si>
  <si>
    <t>A0A0U2ZFZ5</t>
  </si>
  <si>
    <t>A0A0U2XYF3_9BACL</t>
  </si>
  <si>
    <t>A0A0U2XYF3</t>
  </si>
  <si>
    <t>A0A0U2J8L0_9BACL</t>
  </si>
  <si>
    <t>A0A0U2J8L0</t>
  </si>
  <si>
    <t>A0A0U2ZQA2_9BACL</t>
  </si>
  <si>
    <t>A0A0U2ZQA2</t>
  </si>
  <si>
    <t>A0A0U2XPG8_9BACL</t>
  </si>
  <si>
    <t>A0A0U2XPG8</t>
  </si>
  <si>
    <t>A0A0U2YZ29_9BACL</t>
  </si>
  <si>
    <t>A0A0U2YZ29</t>
  </si>
  <si>
    <t>A0A0U2ZFW6_9BACL</t>
  </si>
  <si>
    <t>A0A0U2ZFW6</t>
  </si>
  <si>
    <t>A0A0U2ZDU0_9BACL</t>
  </si>
  <si>
    <t>A0A0U2ZDU0</t>
  </si>
  <si>
    <t>A0A0U2YTV2_9BACL</t>
  </si>
  <si>
    <t>A0A0U2YTV2</t>
  </si>
  <si>
    <t>Oxidoreductase</t>
  </si>
  <si>
    <t>A0A0U2XZQ0_9BACL</t>
  </si>
  <si>
    <t>A0A0U2XZQ0</t>
  </si>
  <si>
    <t>A0A0U2PH99_9BACL</t>
  </si>
  <si>
    <t>A0A0U2PH99</t>
  </si>
  <si>
    <t>A0A0U2QF68_9BACL</t>
  </si>
  <si>
    <t>A0A0U2QF68</t>
  </si>
  <si>
    <t>Magnesium chelatase</t>
  </si>
  <si>
    <t>A0A0U2ZLN2_9BACL</t>
  </si>
  <si>
    <t>A0A0U2ZLN2</t>
  </si>
  <si>
    <t>A0A0U2ZFY5_9BACL</t>
  </si>
  <si>
    <t>A0A0U2ZFY5</t>
  </si>
  <si>
    <t>A0A0U2ZQ90_9BACL</t>
  </si>
  <si>
    <t>A0A0U2ZQ90</t>
  </si>
  <si>
    <t>A0A0U2XPF6_9BACL</t>
  </si>
  <si>
    <t>A0A0U2XPF6</t>
  </si>
  <si>
    <t>A0A0U2XM84_9BACL</t>
  </si>
  <si>
    <t>A0A0U2XM84</t>
  </si>
  <si>
    <t>A0A0U2YZ14_9BACL</t>
  </si>
  <si>
    <t>A0A0U2YZ14</t>
  </si>
  <si>
    <t>A0A0U2ZFV3_9BACL</t>
  </si>
  <si>
    <t>A0A0U2ZFV3</t>
  </si>
  <si>
    <t>A0A0U2QF61_9BACL</t>
  </si>
  <si>
    <t>A0A0U2QF61</t>
  </si>
  <si>
    <t>A0A0U2ZLK8_9BACL</t>
  </si>
  <si>
    <t>A0A0U2ZLK8</t>
  </si>
  <si>
    <t>A0A0U2ZFW9_9BACL</t>
  </si>
  <si>
    <t>A0A0U2ZFW9</t>
  </si>
  <si>
    <t>A0A0U2XYC1_9BACL</t>
  </si>
  <si>
    <t>A0A0U2XYC1</t>
  </si>
  <si>
    <t>Dehydrogenase</t>
  </si>
  <si>
    <t>A0A0U2ZQ77_9BACL</t>
  </si>
  <si>
    <t>A0A0U2ZQ77</t>
  </si>
  <si>
    <t>A0A0U2XM77_9BACL</t>
  </si>
  <si>
    <t>A0A0U2XM77</t>
  </si>
  <si>
    <t>A0A0U2Z2L9_9BACL</t>
  </si>
  <si>
    <t>A0A0U2Z2L9</t>
  </si>
  <si>
    <t>A0A0U2YYZ7_9BACL</t>
  </si>
  <si>
    <t>A0A0U2YYZ7</t>
  </si>
  <si>
    <t>Immunogenic protein</t>
  </si>
  <si>
    <t>A0A0U2ZFU0_9BACL</t>
  </si>
  <si>
    <t>A0A0U2ZFU0</t>
  </si>
  <si>
    <t>Phosphatidylglycerophosphatase</t>
  </si>
  <si>
    <t>A0A0U2ZDR4_9BACL</t>
  </si>
  <si>
    <t>A0A0U2ZDR4</t>
  </si>
  <si>
    <t>A0A0U2XYA6_9BACL</t>
  </si>
  <si>
    <t>A0A0U2XYA6</t>
  </si>
  <si>
    <t>A0A0U2J8K1_9BACL</t>
  </si>
  <si>
    <t>A0A0U2J8K1</t>
  </si>
  <si>
    <t>Competence protein CoiA</t>
  </si>
  <si>
    <t>A0A0U2ZFS7_9BACL</t>
  </si>
  <si>
    <t>A0A0U2ZFS7</t>
  </si>
  <si>
    <t>A0A0U2Z8A3_9BACL</t>
  </si>
  <si>
    <t>A0A0U2Z8A3</t>
  </si>
  <si>
    <t>Peptide ABC transporter substrate-binding protein</t>
  </si>
  <si>
    <t>A0A0U2ZLI0_9BACL</t>
  </si>
  <si>
    <t>A0A0U2ZLI0</t>
  </si>
  <si>
    <t>A0A0U2J8J9_9BACL</t>
  </si>
  <si>
    <t>A0A0U2J8J9</t>
  </si>
  <si>
    <t>A0A0U2YTP3_9BACL</t>
  </si>
  <si>
    <t>A0A0U2YTP3</t>
  </si>
  <si>
    <t>Esterase</t>
  </si>
  <si>
    <t>A0A0U2N9X2_9BACL</t>
  </si>
  <si>
    <t>A0A0U2N9X2</t>
  </si>
  <si>
    <t>Alpha-amlyase</t>
  </si>
  <si>
    <t>A0A0U2ZLG3_9BACL</t>
  </si>
  <si>
    <t>A0A0U2ZLG3</t>
  </si>
  <si>
    <t>A0A0U2XY75_9BACL</t>
  </si>
  <si>
    <t>A0A0U2XY75</t>
  </si>
  <si>
    <t>A0A0U2J8J5_9BACL</t>
  </si>
  <si>
    <t>A0A0U2J8J5</t>
  </si>
  <si>
    <t>A0A0U2XM38_9BACL</t>
  </si>
  <si>
    <t>A0A0U2XM38</t>
  </si>
  <si>
    <t>A0A0U2ZFQ4_9BACL</t>
  </si>
  <si>
    <t>A0A0U2ZFQ4</t>
  </si>
  <si>
    <t>Cell division protein MinJ</t>
  </si>
  <si>
    <t>A0A0U2ZDL6_9BACL</t>
  </si>
  <si>
    <t>A0A0U2ZDL6</t>
  </si>
  <si>
    <t>A0A0U2N9W9_9BACL</t>
  </si>
  <si>
    <t>A0A0U2N9W9</t>
  </si>
  <si>
    <t>Cell division ATP-binding protein FtsE</t>
  </si>
  <si>
    <t>A0A0U2PH31_9BACL</t>
  </si>
  <si>
    <t>A0A0U2PH31</t>
  </si>
  <si>
    <t>Cytochrome C-553</t>
  </si>
  <si>
    <t>A0A0U2QF12_9BACL</t>
  </si>
  <si>
    <t>A0A0U2QF12</t>
  </si>
  <si>
    <t>A0A0U2ZLE7_9BACL</t>
  </si>
  <si>
    <t>A0A0U2ZLE7</t>
  </si>
  <si>
    <t>A0A0U2ZQ12_9BACL</t>
  </si>
  <si>
    <t>A0A0U2ZQ12</t>
  </si>
  <si>
    <t>Competence protein ComF</t>
  </si>
  <si>
    <t>A0A0U2ZLX2_9BACL</t>
  </si>
  <si>
    <t>A0A0U2ZLX2</t>
  </si>
  <si>
    <t>Competence protein</t>
  </si>
  <si>
    <t>A0A0U2XP86_9BACL</t>
  </si>
  <si>
    <t>A0A0U2XP86</t>
  </si>
  <si>
    <t>A0A0U2XM34_9BACL</t>
  </si>
  <si>
    <t>A0A0U2XM34</t>
  </si>
  <si>
    <t>A0A0U2Z2G2_9BACL</t>
  </si>
  <si>
    <t>A0A0U2Z2G2</t>
  </si>
  <si>
    <t>A0A0U2ZFN9_9BACL</t>
  </si>
  <si>
    <t>A0A0U2ZFN9</t>
  </si>
  <si>
    <t>Signal transduction histidine-protein kinase/phosphatase DegS (EC 2.7.13.3) (EC 3.1.3.-)</t>
  </si>
  <si>
    <t>A0A0U2ZDJ9_9BACL</t>
  </si>
  <si>
    <t>A0A0U2ZDJ9</t>
  </si>
  <si>
    <t>A0A0U2XZE9_9BACL</t>
  </si>
  <si>
    <t>A0A0U2XZE9</t>
  </si>
  <si>
    <t>A0A0U2ZFP8_9BACL</t>
  </si>
  <si>
    <t>A0A0U2ZFP8</t>
  </si>
  <si>
    <t>A0A0U2XY46_9BACL</t>
  </si>
  <si>
    <t>A0A0U2XY46</t>
  </si>
  <si>
    <t>Gamma-glutamyl-gamma-aminobutyrate hydrolase</t>
  </si>
  <si>
    <t>A0A0U2XP70_9BACL</t>
  </si>
  <si>
    <t>A0A0U2XP70</t>
  </si>
  <si>
    <t>A0A0U2ZJW5_9BACL</t>
  </si>
  <si>
    <t>A0A0U2ZJW5</t>
  </si>
  <si>
    <t>A0A0U2YZW6_9BACL</t>
  </si>
  <si>
    <t>A0A0U2YZW6</t>
  </si>
  <si>
    <t>A0A0U2XM15_9BACL</t>
  </si>
  <si>
    <t>A0A0U2XM15</t>
  </si>
  <si>
    <t>A0A0U2Z2E5_9BACL</t>
  </si>
  <si>
    <t>A0A0U2Z2E5</t>
  </si>
  <si>
    <t>A0A0U2YYR5_9BACL</t>
  </si>
  <si>
    <t>A0A0U2YYR5</t>
  </si>
  <si>
    <t>A0A0U2ZFM2_9BACL</t>
  </si>
  <si>
    <t>A0A0U2ZFM2</t>
  </si>
  <si>
    <t>A0A0U2ZDI5_9BACL</t>
  </si>
  <si>
    <t>A0A0U2ZDI5</t>
  </si>
  <si>
    <t>Peptidase M20</t>
  </si>
  <si>
    <t>A0A0U2YTJ8_9BACL</t>
  </si>
  <si>
    <t>A0A0U2YTJ8</t>
  </si>
  <si>
    <t>A0A0U2N9V2_9BACL</t>
  </si>
  <si>
    <t>A0A0U2N9V2</t>
  </si>
  <si>
    <t>A0A0U2ZPZ1_9BACL</t>
  </si>
  <si>
    <t>A0A0U2ZPZ1</t>
  </si>
  <si>
    <t>A0A0U2XLZ9_9BACL</t>
  </si>
  <si>
    <t>A0A0U2XLZ9</t>
  </si>
  <si>
    <t>A0A0U2Z2D4_9BACL</t>
  </si>
  <si>
    <t>A0A0U2Z2D4</t>
  </si>
  <si>
    <t>Luciferase</t>
  </si>
  <si>
    <t>A0A0U2XZB3_9BACL</t>
  </si>
  <si>
    <t>A0A0U2XZB3</t>
  </si>
  <si>
    <t>A0A0U2J8I3_9BACL</t>
  </si>
  <si>
    <t>A0A0U2J8I3</t>
  </si>
  <si>
    <t>A0A0U2ZPX5_9BACL</t>
  </si>
  <si>
    <t>A0A0U2ZPX5</t>
  </si>
  <si>
    <t>Citrate transporter</t>
  </si>
  <si>
    <t>A0A0U2XP40_9BACL</t>
  </si>
  <si>
    <t>A0A0U2XP40</t>
  </si>
  <si>
    <t>A0A0U2Z2B9_9BACL</t>
  </si>
  <si>
    <t>A0A0U2Z2B9</t>
  </si>
  <si>
    <t>A0A0U2YYN0_9BACL</t>
  </si>
  <si>
    <t>A0A0U2YYN0</t>
  </si>
  <si>
    <t>Hexapeptide transferase</t>
  </si>
  <si>
    <t>A0A0U2ZDE5_9BACL</t>
  </si>
  <si>
    <t>A0A0U2ZDE5</t>
  </si>
  <si>
    <t>Capsule biosynthesis protein CapD</t>
  </si>
  <si>
    <t>A0A0U2YTH0_9BACL</t>
  </si>
  <si>
    <t>A0A0U2YTH0</t>
  </si>
  <si>
    <t>Capsular biosynthesis protein</t>
  </si>
  <si>
    <t>A0A0U2N9T6_9BACL</t>
  </si>
  <si>
    <t>A0A0U2N9T6</t>
  </si>
  <si>
    <t>Chain-length determining protein</t>
  </si>
  <si>
    <t>A0A0U2XZA1_9BACL</t>
  </si>
  <si>
    <t>A0A0U2XZA1</t>
  </si>
  <si>
    <t>A0A0U2PH00_9BACL</t>
  </si>
  <si>
    <t>A0A0U2PH00</t>
  </si>
  <si>
    <t>Response regulator receiver protein</t>
  </si>
  <si>
    <t>A0A0U2QEV3_9BACL</t>
  </si>
  <si>
    <t>A0A0U2QEV3</t>
  </si>
  <si>
    <t>Diguanylate cyclase</t>
  </si>
  <si>
    <t>A0A0U2ZL81_9BACL</t>
  </si>
  <si>
    <t>A0A0U2ZL81</t>
  </si>
  <si>
    <t>A0A0U2XY03_9BACL</t>
  </si>
  <si>
    <t>A0A0U2XY03</t>
  </si>
  <si>
    <t>A0A0U2ZPV8_9BACL</t>
  </si>
  <si>
    <t>A0A0U2ZPV8</t>
  </si>
  <si>
    <t>A0A0U2XLX0_9BACL</t>
  </si>
  <si>
    <t>A0A0U2XLX0</t>
  </si>
  <si>
    <t>Protease Do</t>
  </si>
  <si>
    <t>A0A0U2N9S8_9BACL</t>
  </si>
  <si>
    <t>A0A0U2N9S8</t>
  </si>
  <si>
    <t>A0A0U2XZ83_9BACL</t>
  </si>
  <si>
    <t>A0A0U2XZ83</t>
  </si>
  <si>
    <t>A0A0U2PGZ2_9BACL</t>
  </si>
  <si>
    <t>A0A0U2PGZ2</t>
  </si>
  <si>
    <t>Acid phosphatase</t>
  </si>
  <si>
    <t>A0A0U2ZFJ1_9BACL</t>
  </si>
  <si>
    <t>A0A0U2ZFJ1</t>
  </si>
  <si>
    <t>A0A0U2XXZ1_9BACL</t>
  </si>
  <si>
    <t>A0A0U2XXZ1</t>
  </si>
  <si>
    <t>Threonine aldolase</t>
  </si>
  <si>
    <t>A0A0U2J8H9_9BACL</t>
  </si>
  <si>
    <t>A0A0U2J8H9</t>
  </si>
  <si>
    <t>Glycerol uptake operon antiterminator regulatory protein</t>
  </si>
  <si>
    <t>A0A0U2Z290_9BACL</t>
  </si>
  <si>
    <t>A0A0U2Z290</t>
  </si>
  <si>
    <t>A0A0U2YYK2_9BACL</t>
  </si>
  <si>
    <t>A0A0U2YYK2</t>
  </si>
  <si>
    <t>A0A0U2N9S2_9BACL</t>
  </si>
  <si>
    <t>A0A0U2N9S2</t>
  </si>
  <si>
    <t>A0A0U2XZ71_9BACL</t>
  </si>
  <si>
    <t>A0A0U2XZ71</t>
  </si>
  <si>
    <t>Multidrug MFS transporter</t>
  </si>
  <si>
    <t>A0A0U2PGX9_9BACL</t>
  </si>
  <si>
    <t>A0A0U2PGX9</t>
  </si>
  <si>
    <t>Mannose-1-phosphate guanylyltransferase</t>
  </si>
  <si>
    <t>A0A0U2XXX2_9BACL</t>
  </si>
  <si>
    <t>A0A0U2XXX2</t>
  </si>
  <si>
    <t>Glycosyltransferase WbuB</t>
  </si>
  <si>
    <t>A0A0U2J8H5_9BACL</t>
  </si>
  <si>
    <t>A0A0U2J8H5</t>
  </si>
  <si>
    <t>Glycosyl transferase family 1</t>
  </si>
  <si>
    <t>A0A0U2ZPT7_9BACL</t>
  </si>
  <si>
    <t>A0A0U2ZPT7</t>
  </si>
  <si>
    <t>A0A0U2XNZ9_9BACL</t>
  </si>
  <si>
    <t>A0A0U2XNZ9</t>
  </si>
  <si>
    <t>A0A0U2XLT6_9BACL</t>
  </si>
  <si>
    <t>A0A0U2XLT6</t>
  </si>
  <si>
    <t>Colanic acid transporter</t>
  </si>
  <si>
    <t>A0A0U2ZFE4_9BACL</t>
  </si>
  <si>
    <t>A0A0U2ZFE4</t>
  </si>
  <si>
    <t>A0A0U2PLP6_9BACL</t>
  </si>
  <si>
    <t>A0A0U2PLP6</t>
  </si>
  <si>
    <t>Lipopolysaccharide biosynthesis protein</t>
  </si>
  <si>
    <t>A0A0U2N9R2_9BACL</t>
  </si>
  <si>
    <t>A0A0U2N9R2</t>
  </si>
  <si>
    <t>Glycosyl transferase family 2</t>
  </si>
  <si>
    <t>A0A0U2XZ60_9BACL</t>
  </si>
  <si>
    <t>A0A0U2XZ60</t>
  </si>
  <si>
    <t>A0A0U2PGW6_9BACL</t>
  </si>
  <si>
    <t>A0A0U2PGW6</t>
  </si>
  <si>
    <t>A0A0U2ZL28_9BACL</t>
  </si>
  <si>
    <t>A0A0U2ZL28</t>
  </si>
  <si>
    <t>A0A0U2ZFF8_9BACL</t>
  </si>
  <si>
    <t>A0A0U2ZFF8</t>
  </si>
  <si>
    <t>A0A0U2J8H1_9BACL</t>
  </si>
  <si>
    <t>A0A0U2J8H1</t>
  </si>
  <si>
    <t>A0A0U2ZPR9_9BACL</t>
  </si>
  <si>
    <t>A0A0U2ZPR9</t>
  </si>
  <si>
    <t>A0A0U2XNY3_9BACL</t>
  </si>
  <si>
    <t>A0A0U2XNY3</t>
  </si>
  <si>
    <t>A0A0U2XLS2_9BACL</t>
  </si>
  <si>
    <t>A0A0U2XLS2</t>
  </si>
  <si>
    <t>Sodium:proton antiporter</t>
  </si>
  <si>
    <t>A0A0U2YYH5_9BACL</t>
  </si>
  <si>
    <t>A0A0U2YYH5</t>
  </si>
  <si>
    <t>A0A0U2ZFC6_9BACL</t>
  </si>
  <si>
    <t>A0A0U2ZFC6</t>
  </si>
  <si>
    <t>N(5)-(Carboxyethyl)ornithine synthase</t>
  </si>
  <si>
    <t>A0A0U2YT99_9BACL</t>
  </si>
  <si>
    <t>A0A0U2YT99</t>
  </si>
  <si>
    <t>A0A0U2N9Q4_9BACL</t>
  </si>
  <si>
    <t>A0A0U2N9Q4</t>
  </si>
  <si>
    <t>A0A0U2XZ46_9BACL</t>
  </si>
  <si>
    <t>A0A0U2XZ46</t>
  </si>
  <si>
    <t>A0A0U2PGW1_9BACL</t>
  </si>
  <si>
    <t>A0A0U2PGW1</t>
  </si>
  <si>
    <t>A0A0U2QER1_9BACL</t>
  </si>
  <si>
    <t>A0A0U2QER1</t>
  </si>
  <si>
    <t>Acetamidase</t>
  </si>
  <si>
    <t>A0A0U2ZL15_9BACL</t>
  </si>
  <si>
    <t>A0A0U2ZL15</t>
  </si>
  <si>
    <t>A0A0U2XXT4_9BACL</t>
  </si>
  <si>
    <t>A0A0U2XXT4</t>
  </si>
  <si>
    <t>Molybdenum ABC transporter ATP-binding protein</t>
  </si>
  <si>
    <t>A0A0U2ZSD3_9BACL</t>
  </si>
  <si>
    <t>A0A0U2ZSD3</t>
  </si>
  <si>
    <t>A0A0U2ZPQ4_9BACL</t>
  </si>
  <si>
    <t>A0A0U2ZPQ4</t>
  </si>
  <si>
    <t>A0A0U2Z246_9BACL</t>
  </si>
  <si>
    <t>A0A0U2Z246</t>
  </si>
  <si>
    <t>A0A0U2YYF5_9BACL</t>
  </si>
  <si>
    <t>A0A0U2YYF5</t>
  </si>
  <si>
    <t>Monooxygenase</t>
  </si>
  <si>
    <t>A0A0U2ZFB1_9BACL</t>
  </si>
  <si>
    <t>A0A0U2ZFB1</t>
  </si>
  <si>
    <t>A0A0U2ZD72_9BACL</t>
  </si>
  <si>
    <t>A0A0U2ZD72</t>
  </si>
  <si>
    <t>A0A0U2YT87_9BACL</t>
  </si>
  <si>
    <t>A0A0U2YT87</t>
  </si>
  <si>
    <t>A0A0U2XXR7_9BACL</t>
  </si>
  <si>
    <t>A0A0U2XXR7</t>
  </si>
  <si>
    <t>A0A0U2ZPN8_9BACL</t>
  </si>
  <si>
    <t>A0A0U2ZPN8</t>
  </si>
  <si>
    <t>A0A0U2XNW1_9BACL</t>
  </si>
  <si>
    <t>A0A0U2XNW1</t>
  </si>
  <si>
    <t>A0A0U2YYD9_9BACL</t>
  </si>
  <si>
    <t>A0A0U2YYD9</t>
  </si>
  <si>
    <t>A0A0U2ZFA1_9BACL</t>
  </si>
  <si>
    <t>A0A0U2ZFA1</t>
  </si>
  <si>
    <t>A0A0U2ZD62_9BACL</t>
  </si>
  <si>
    <t>A0A0U2ZD62</t>
  </si>
  <si>
    <t>A0A0U2YT76_9BACL</t>
  </si>
  <si>
    <t>A0A0U2YT76</t>
  </si>
  <si>
    <t>A0A0U2J9N1_9BACL</t>
  </si>
  <si>
    <t>A0A0U2J9N1</t>
  </si>
  <si>
    <t>A0A0U2QEN9_9BACL</t>
  </si>
  <si>
    <t>A0A0U2QEN9</t>
  </si>
  <si>
    <t>A0A0U2ZFB0_9BACL</t>
  </si>
  <si>
    <t>A0A0U2ZFB0</t>
  </si>
  <si>
    <t>A0A0U2XXQ6_9BACL</t>
  </si>
  <si>
    <t>A0A0U2XXQ6</t>
  </si>
  <si>
    <t>A0A0U2J8G1_9BACL</t>
  </si>
  <si>
    <t>A0A0U2J8G1</t>
  </si>
  <si>
    <t>A0A0U2XNV3_9BACL</t>
  </si>
  <si>
    <t>A0A0U2XNV3</t>
  </si>
  <si>
    <t>A0A0U2XV74_9BACL</t>
  </si>
  <si>
    <t>A0A0U2XV74</t>
  </si>
  <si>
    <t>A0A0U2Z219_9BACL</t>
  </si>
  <si>
    <t>A0A0U2Z219</t>
  </si>
  <si>
    <t>Transferase</t>
  </si>
  <si>
    <t>A0A0U2YYC3_9BACL</t>
  </si>
  <si>
    <t>A0A0U2YYC3</t>
  </si>
  <si>
    <t>Sugar transferase</t>
  </si>
  <si>
    <t>A0A0U2ZF89_9BACL</t>
  </si>
  <si>
    <t>A0A0U2ZF89</t>
  </si>
  <si>
    <t>A0A0U2YT60_9BACL</t>
  </si>
  <si>
    <t>A0A0U2YT60</t>
  </si>
  <si>
    <t>A0A0U2N9M7_9BACL</t>
  </si>
  <si>
    <t>A0A0U2N9M7</t>
  </si>
  <si>
    <t>A0A0U2XZ07_9BACL</t>
  </si>
  <si>
    <t>A0A0U2XZ07</t>
  </si>
  <si>
    <t>A0A0U2PGR6_9BACL</t>
  </si>
  <si>
    <t>A0A0U2PGR6</t>
  </si>
  <si>
    <t>A0A0U2ZF95_9BACL</t>
  </si>
  <si>
    <t>A0A0U2ZF95</t>
  </si>
  <si>
    <t>A0A0U2XXP2_9BACL</t>
  </si>
  <si>
    <t>A0A0U2XXP2</t>
  </si>
  <si>
    <t>A0A0U2J8F8_9BACL</t>
  </si>
  <si>
    <t>A0A0U2J8F8</t>
  </si>
  <si>
    <t>A0A0U2ZPK6_9BACL</t>
  </si>
  <si>
    <t>A0A0U2ZPK6</t>
  </si>
  <si>
    <t>Multidrug transporter</t>
  </si>
  <si>
    <t>A0A0U2XT12_9BACL</t>
  </si>
  <si>
    <t>A0A0U2XT12</t>
  </si>
  <si>
    <t>A0A0U2Z892_9BACL</t>
  </si>
  <si>
    <t>A0A0U2Z892</t>
  </si>
  <si>
    <t>A0A0U2XNU4_9BACL</t>
  </si>
  <si>
    <t>A0A0U2XNU4</t>
  </si>
  <si>
    <t>A0A0U2XLL5_9BACL</t>
  </si>
  <si>
    <t>A0A0U2XLL5</t>
  </si>
  <si>
    <t>A0A0U2ZD25_9BACL</t>
  </si>
  <si>
    <t>A0A0U2ZD25</t>
  </si>
  <si>
    <t>A0A0U2XYY2_9BACL</t>
  </si>
  <si>
    <t>A0A0U2XYY2</t>
  </si>
  <si>
    <t>A0A0U2PGP8_9BACL</t>
  </si>
  <si>
    <t>A0A0U2PGP8</t>
  </si>
  <si>
    <t>Patatin</t>
  </si>
  <si>
    <t>A0A0U2QEL9_9BACL</t>
  </si>
  <si>
    <t>A0A0U2QEL9</t>
  </si>
  <si>
    <t>A0A0U2ZF80_9BACL</t>
  </si>
  <si>
    <t>A0A0U2ZF80</t>
  </si>
  <si>
    <t>Serine protease</t>
  </si>
  <si>
    <t>A0A0U2XXM3_9BACL</t>
  </si>
  <si>
    <t>A0A0U2XXM3</t>
  </si>
  <si>
    <t>Endonuclease</t>
  </si>
  <si>
    <t>A0A0U2J8F5_9BACL</t>
  </si>
  <si>
    <t>A0A0U2J8F5</t>
  </si>
  <si>
    <t>A0A0U2ZPI5_9BACL</t>
  </si>
  <si>
    <t>A0A0U2ZPI5</t>
  </si>
  <si>
    <t>A0A0U2Z1Z1_9BACL</t>
  </si>
  <si>
    <t>A0A0U2Z1Z1</t>
  </si>
  <si>
    <t>A0A0U2YY91_9BACL</t>
  </si>
  <si>
    <t>A0A0U2YY91</t>
  </si>
  <si>
    <t>A0A0U2ZF62_9BACL</t>
  </si>
  <si>
    <t>A0A0U2ZF62</t>
  </si>
  <si>
    <t>A0A0U2ZD11_9BACL</t>
  </si>
  <si>
    <t>A0A0U2ZD11</t>
  </si>
  <si>
    <t>A0A0U2XXL1_9BACL</t>
  </si>
  <si>
    <t>A0A0U2XXL1</t>
  </si>
  <si>
    <t>A0A0U2J8F2_9BACL</t>
  </si>
  <si>
    <t>A0A0U2J8F2</t>
  </si>
  <si>
    <t>A0A0U2ZPH3_9BACL</t>
  </si>
  <si>
    <t>A0A0U2ZPH3</t>
  </si>
  <si>
    <t>A0A0U2Z1X8_9BACL</t>
  </si>
  <si>
    <t>A0A0U2Z1X8</t>
  </si>
  <si>
    <t>A0A0U2YY77_9BACL</t>
  </si>
  <si>
    <t>A0A0U2YY77</t>
  </si>
  <si>
    <t>A0A0U2ZF49_9BACL</t>
  </si>
  <si>
    <t>A0A0U2ZF49</t>
  </si>
  <si>
    <t>A0A0U2ZD01_9BACL</t>
  </si>
  <si>
    <t>A0A0U2ZD01</t>
  </si>
  <si>
    <t>Amino acid degradation protein</t>
  </si>
  <si>
    <t>A0A0U2YSZ9_9BACL</t>
  </si>
  <si>
    <t>A0A0U2YSZ9</t>
  </si>
  <si>
    <t>A0A0U2ZLV6_9BACL</t>
  </si>
  <si>
    <t>A0A0U2ZLV6</t>
  </si>
  <si>
    <t>Sodium:pantothenate symporter</t>
  </si>
  <si>
    <t>A0A0U2XYW3_9BACL</t>
  </si>
  <si>
    <t>A0A0U2XYW3</t>
  </si>
  <si>
    <t>A0A0U2PGM1_9BACL</t>
  </si>
  <si>
    <t>A0A0U2PGM1</t>
  </si>
  <si>
    <t>A0A0U2ZJU8_9BACL</t>
  </si>
  <si>
    <t>A0A0U2ZJU8</t>
  </si>
  <si>
    <t>A0A0U2YZV4_9BACL</t>
  </si>
  <si>
    <t>A0A0U2YZV4</t>
  </si>
  <si>
    <t>Polysugar degrading enzyme</t>
  </si>
  <si>
    <t>A0A0U2QEK0_9BACL</t>
  </si>
  <si>
    <t>A0A0U2QEK0</t>
  </si>
  <si>
    <t>A0A0U2ZKR8_9BACL</t>
  </si>
  <si>
    <t>A0A0U2ZKR8</t>
  </si>
  <si>
    <t>A0A0U2ZF51_9BACL</t>
  </si>
  <si>
    <t>A0A0U2ZF51</t>
  </si>
  <si>
    <t>A0A0U2XXJ9_9BACL</t>
  </si>
  <si>
    <t>A0A0U2XXJ9</t>
  </si>
  <si>
    <t>A0A0U2Z1W4_9BACL</t>
  </si>
  <si>
    <t>A0A0U2Z1W4</t>
  </si>
  <si>
    <t>A0A0U2ZF37_9BACL</t>
  </si>
  <si>
    <t>A0A0U2ZF37</t>
  </si>
  <si>
    <t>Rod shape-determining protein MreB</t>
  </si>
  <si>
    <t>A0A0U2ZCY6_9BACL</t>
  </si>
  <si>
    <t>A0A0U2ZCY6</t>
  </si>
  <si>
    <t>A0A0U2N9J7_9BACL</t>
  </si>
  <si>
    <t>A0A0U2N9J7</t>
  </si>
  <si>
    <t>A0A0U2XNP4_9BACL</t>
  </si>
  <si>
    <t>A0A0U2XNP4</t>
  </si>
  <si>
    <t>A0A0U2XLF6_9BACL</t>
  </si>
  <si>
    <t>A0A0U2XLF6</t>
  </si>
  <si>
    <t>Phytochrome cph2 (Bacteriophytochrome cph2)</t>
  </si>
  <si>
    <t>A0A0U2ZF20_9BACL</t>
  </si>
  <si>
    <t>A0A0U2ZF20</t>
  </si>
  <si>
    <t>Ribose-5-phosphate isomerase</t>
  </si>
  <si>
    <t>A0A0U2N9J1_9BACL</t>
  </si>
  <si>
    <t>A0A0U2N9J1</t>
  </si>
  <si>
    <t>A0A0U2YY39_9BACL</t>
  </si>
  <si>
    <t>A0A0U2YY39</t>
  </si>
  <si>
    <t>A0A0U2XYR8_9BACL</t>
  </si>
  <si>
    <t>A0A0U2XYR8</t>
  </si>
  <si>
    <t>A0A0U2ZKM0_9BACL</t>
  </si>
  <si>
    <t>A0A0U2ZKM0</t>
  </si>
  <si>
    <t>A0A0U2XXF3_9BACL</t>
  </si>
  <si>
    <t>A0A0U2XXF3</t>
  </si>
  <si>
    <t>Alpha-ribazole-5-phosphate synthase</t>
  </si>
  <si>
    <t>A0A0U2J8E0_9BACL</t>
  </si>
  <si>
    <t>A0A0U2J8E0</t>
  </si>
  <si>
    <t>A0A0U2ZPA5_9BACL</t>
  </si>
  <si>
    <t>A0A0U2ZPA5</t>
  </si>
  <si>
    <t>Cobalamin adenosyltransferase</t>
  </si>
  <si>
    <t>A0A0U2XNK8_9BACL</t>
  </si>
  <si>
    <t>A0A0U2XNK8</t>
  </si>
  <si>
    <t>A0A0U2XLD0_9BACL</t>
  </si>
  <si>
    <t>A0A0U2XLD0</t>
  </si>
  <si>
    <t>A0A0U2Z1R4_9BACL</t>
  </si>
  <si>
    <t>A0A0U2Z1R4</t>
  </si>
  <si>
    <t>Cobinamide kinase</t>
  </si>
  <si>
    <t>A0A0U2ZCS7_9BACL</t>
  </si>
  <si>
    <t>A0A0U2ZCS7</t>
  </si>
  <si>
    <t>A0A0U2N9G8_9BACL</t>
  </si>
  <si>
    <t>A0A0U2N9G8</t>
  </si>
  <si>
    <t>A0A0U2PLN2_9BACL</t>
  </si>
  <si>
    <t>A0A0U2PLN2</t>
  </si>
  <si>
    <t>A0A0U2PGG6_9BACL</t>
  </si>
  <si>
    <t>A0A0U2PGG6</t>
  </si>
  <si>
    <t>A0A0U2QED9_9BACL</t>
  </si>
  <si>
    <t>A0A0U2QED9</t>
  </si>
  <si>
    <t>A0A0U2ZKI9_9BACL</t>
  </si>
  <si>
    <t>A0A0U2ZKI9</t>
  </si>
  <si>
    <t>A0A0U2J8D7_9BACL</t>
  </si>
  <si>
    <t>A0A0U2J8D7</t>
  </si>
  <si>
    <t>A0A0U2XNH5_9BACL</t>
  </si>
  <si>
    <t>A0A0U2XNH5</t>
  </si>
  <si>
    <t>A0A0U2XL97_9BACL</t>
  </si>
  <si>
    <t>A0A0U2XL97</t>
  </si>
  <si>
    <t>A0A0U2ZEU7_9BACL</t>
  </si>
  <si>
    <t>A0A0U2ZEU7</t>
  </si>
  <si>
    <t>A0A0U2ZCR1_9BACL</t>
  </si>
  <si>
    <t>A0A0U2ZCR1</t>
  </si>
  <si>
    <t>A0A0U2N9F9_9BACL</t>
  </si>
  <si>
    <t>A0A0U2N9F9</t>
  </si>
  <si>
    <t>A0A0U2XXA2_9BACL</t>
  </si>
  <si>
    <t>A0A0U2XXA2</t>
  </si>
  <si>
    <t>Cysteine synthase</t>
  </si>
  <si>
    <t>A0A0U2ZET4_9BACL</t>
  </si>
  <si>
    <t>A0A0U2ZET4</t>
  </si>
  <si>
    <t>A0A0U2N9E9_9BACL</t>
  </si>
  <si>
    <t>A0A0U2N9E9</t>
  </si>
  <si>
    <t>A0A0U2ZKF9_9BACL</t>
  </si>
  <si>
    <t>A0A0U2ZKF9</t>
  </si>
  <si>
    <t>Sodium:proton exchanger</t>
  </si>
  <si>
    <t>A0A0U2ZET5_9BACL</t>
  </si>
  <si>
    <t>A0A0U2ZET5</t>
  </si>
  <si>
    <t>Phospholipase</t>
  </si>
  <si>
    <t>A0A0U2ZP46_9BACL</t>
  </si>
  <si>
    <t>A0A0U2ZP46</t>
  </si>
  <si>
    <t>Hemolysin</t>
  </si>
  <si>
    <t>A0A0U2XL69_9BACL</t>
  </si>
  <si>
    <t>A0A0U2XL69</t>
  </si>
  <si>
    <t>A0A0U2YSQ2_9BACL</t>
  </si>
  <si>
    <t>A0A0U2YSQ2</t>
  </si>
  <si>
    <t>A0A0U2PGC6_9BACL</t>
  </si>
  <si>
    <t>A0A0U2PGC6</t>
  </si>
  <si>
    <t>A0A0U2QEA5_9BACL</t>
  </si>
  <si>
    <t>A0A0U2QEA5</t>
  </si>
  <si>
    <t>A0A0U2ZKE5_9BACL</t>
  </si>
  <si>
    <t>A0A0U2ZKE5</t>
  </si>
  <si>
    <t>A0A0U2ZER7_9BACL</t>
  </si>
  <si>
    <t>A0A0U2ZER7</t>
  </si>
  <si>
    <t>A0A0U2XX62_9BACL</t>
  </si>
  <si>
    <t>A0A0U2XX62</t>
  </si>
  <si>
    <t>Copper resistance protein CopC</t>
  </si>
  <si>
    <t>A0A0U2J8C4_9BACL</t>
  </si>
  <si>
    <t>A0A0U2J8C4</t>
  </si>
  <si>
    <t>A0A0U2XNC9_9BACL</t>
  </si>
  <si>
    <t>A0A0U2XNC9</t>
  </si>
  <si>
    <t>A0A0U2XL53_9BACL</t>
  </si>
  <si>
    <t>A0A0U2XL53</t>
  </si>
  <si>
    <t>A0A0U2YXU6_9BACL</t>
  </si>
  <si>
    <t>A0A0U2YXU6</t>
  </si>
  <si>
    <t>Saccharopine dehydrogenase</t>
  </si>
  <si>
    <t>A0A0U2YSN9_9BACL</t>
  </si>
  <si>
    <t>A0A0U2YSN9</t>
  </si>
  <si>
    <t>A0A0U2ZP12_9BACL</t>
  </si>
  <si>
    <t>A0A0U2ZP12</t>
  </si>
  <si>
    <t>A0A0U2XNB3_9BACL</t>
  </si>
  <si>
    <t>A0A0U2XNB3</t>
  </si>
  <si>
    <t>A0A0U2YSM3_9BACL</t>
  </si>
  <si>
    <t>A0A0U2YSM3</t>
  </si>
  <si>
    <t>A0A0U2Z1F3_9BACL</t>
  </si>
  <si>
    <t>A0A0U2Z1F3</t>
  </si>
  <si>
    <t>Glyoxalase</t>
  </si>
  <si>
    <t>A0A0U2ZCI0_9BACL</t>
  </si>
  <si>
    <t>A0A0U2ZCI0</t>
  </si>
  <si>
    <t>Antiporter</t>
  </si>
  <si>
    <t>A0A0U2YSK8_9BACL</t>
  </si>
  <si>
    <t>A0A0U2YSK8</t>
  </si>
  <si>
    <t>A0A0U2Y4I1_9BACL</t>
  </si>
  <si>
    <t>A0A0U2Y4I1</t>
  </si>
  <si>
    <t>A0A0U2PG73_9BACL</t>
  </si>
  <si>
    <t>A0A0U2PG73</t>
  </si>
  <si>
    <t>A0A0U2QE70_9BACL</t>
  </si>
  <si>
    <t>A0A0U2QE70</t>
  </si>
  <si>
    <t>Carboxylesterase</t>
  </si>
  <si>
    <t>A0A0U2XX14_9BACL</t>
  </si>
  <si>
    <t>A0A0U2XX14</t>
  </si>
  <si>
    <t>A0A0U2XN88_9BACL</t>
  </si>
  <si>
    <t>A0A0U2XN88</t>
  </si>
  <si>
    <t>A0A0U2XL11_9BACL</t>
  </si>
  <si>
    <t>A0A0U2XL11</t>
  </si>
  <si>
    <t>Chromate transporter</t>
  </si>
  <si>
    <t>A0A0U2J9M9_9BACL</t>
  </si>
  <si>
    <t>A0A0U2J9M9</t>
  </si>
  <si>
    <t>Gamma-glutamyltransferase</t>
  </si>
  <si>
    <t>A0A0U2Z1D4_9BACL</t>
  </si>
  <si>
    <t>A0A0U2Z1D4</t>
  </si>
  <si>
    <t>A0A0U2ZEK8_9BACL</t>
  </si>
  <si>
    <t>A0A0U2ZEK8</t>
  </si>
  <si>
    <t>A0A0U2N992_9BACL</t>
  </si>
  <si>
    <t>A0A0U2N992</t>
  </si>
  <si>
    <t>Alanine acetyltransferase</t>
  </si>
  <si>
    <t>A0A0U2XYB8_9BACL</t>
  </si>
  <si>
    <t>A0A0U2XYB8</t>
  </si>
  <si>
    <t>Anion transporter</t>
  </si>
  <si>
    <t>A0A0U2ZEK6_9BACL</t>
  </si>
  <si>
    <t>A0A0U2ZEK6</t>
  </si>
  <si>
    <t>A0A0U2XWZ7_9BACL</t>
  </si>
  <si>
    <t>A0A0U2XWZ7</t>
  </si>
  <si>
    <t>A0A0U2XKZ6_9BACL</t>
  </si>
  <si>
    <t>A0A0U2XKZ6</t>
  </si>
  <si>
    <t>A0A0U2Z1B6_9BACL</t>
  </si>
  <si>
    <t>A0A0U2Z1B6</t>
  </si>
  <si>
    <t>A0A0U2YXM4_9BACL</t>
  </si>
  <si>
    <t>A0A0U2YXM4</t>
  </si>
  <si>
    <t>A0A0U2ZEJ2_9BACL</t>
  </si>
  <si>
    <t>A0A0U2ZEJ2</t>
  </si>
  <si>
    <t>A0A0U2PG47_9BACL</t>
  </si>
  <si>
    <t>A0A0U2PG47</t>
  </si>
  <si>
    <t>A0A0U2ZK54_9BACL</t>
  </si>
  <si>
    <t>A0A0U2ZK54</t>
  </si>
  <si>
    <t>A0A0U2ZEI7_9BACL</t>
  </si>
  <si>
    <t>A0A0U2ZEI7</t>
  </si>
  <si>
    <t>Carnitine dehydratase</t>
  </si>
  <si>
    <t>A0A0U2XWX9_9BACL</t>
  </si>
  <si>
    <t>A0A0U2XWX9</t>
  </si>
  <si>
    <t>A0A0U2XN60_9BACL</t>
  </si>
  <si>
    <t>A0A0U2XN60</t>
  </si>
  <si>
    <t>Long-chain fatty acid--CoA ligase</t>
  </si>
  <si>
    <t>A0A0U2Z196_9BACL</t>
  </si>
  <si>
    <t>A0A0U2Z196</t>
  </si>
  <si>
    <t>A0A0U2Z869_9BACL</t>
  </si>
  <si>
    <t>A0A0U2Z869</t>
  </si>
  <si>
    <t>A0A0U2PG39_9BACL</t>
  </si>
  <si>
    <t>A0A0U2PG39</t>
  </si>
  <si>
    <t>Carboxypeptidase</t>
  </si>
  <si>
    <t>A0A0U2QE35_9BACL</t>
  </si>
  <si>
    <t>A0A0U2QE35</t>
  </si>
  <si>
    <t>Chemical-damaging agent resistance protein C</t>
  </si>
  <si>
    <t>A0A0U2ZK37_9BACL</t>
  </si>
  <si>
    <t>A0A0U2ZK37</t>
  </si>
  <si>
    <t>Tellurium resistance protein</t>
  </si>
  <si>
    <t>A0A0U2XWW3_9BACL</t>
  </si>
  <si>
    <t>A0A0U2XWW3</t>
  </si>
  <si>
    <t>A0A0U2J8A7_9BACL</t>
  </si>
  <si>
    <t>A0A0U2J8A7</t>
  </si>
  <si>
    <t>A0A0U2ZNS8_9BACL</t>
  </si>
  <si>
    <t>A0A0U2ZNS8</t>
  </si>
  <si>
    <t>Adenine/guanine phosphoribosyltransferase</t>
  </si>
  <si>
    <t>A0A0U2XN48_9BACL</t>
  </si>
  <si>
    <t>A0A0U2XN48</t>
  </si>
  <si>
    <t>Citrate lyase beta chain</t>
  </si>
  <si>
    <t>A0A0U2XKW1_9BACL</t>
  </si>
  <si>
    <t>A0A0U2XKW1</t>
  </si>
  <si>
    <t>A0A0U2Z181_9BACL</t>
  </si>
  <si>
    <t>A0A0U2Z181</t>
  </si>
  <si>
    <t>Stress protein</t>
  </si>
  <si>
    <t>A0A0U2YXJ4_9BACL</t>
  </si>
  <si>
    <t>A0A0U2YXJ4</t>
  </si>
  <si>
    <t>Biphenyl 2,3-dioxygenase</t>
  </si>
  <si>
    <t>A0A0U2PG30_9BACL</t>
  </si>
  <si>
    <t>A0A0U2PG30</t>
  </si>
  <si>
    <t>A0A0U2ZEF8_9BACL</t>
  </si>
  <si>
    <t>A0A0U2ZEF8</t>
  </si>
  <si>
    <t>Peptidylprolyl isomerase (EC 5.2.1.8)</t>
  </si>
  <si>
    <t>A0A0U2XWU1_9BACL</t>
  </si>
  <si>
    <t>A0A0U2XWU1</t>
  </si>
  <si>
    <t>A0A0U2J8A3_9BACL</t>
  </si>
  <si>
    <t>A0A0U2J8A3</t>
  </si>
  <si>
    <t>A0A0U2ZNR8_9BACL</t>
  </si>
  <si>
    <t>A0A0U2ZNR8</t>
  </si>
  <si>
    <t>A0A0U2Z535_9BACL</t>
  </si>
  <si>
    <t>A0A0U2Z535</t>
  </si>
  <si>
    <t>Phosphoglycerate mutase</t>
  </si>
  <si>
    <t>A0A0U2Z167_9BACL</t>
  </si>
  <si>
    <t>A0A0U2Z167</t>
  </si>
  <si>
    <t>Riboflavin synthase subunit alpha</t>
  </si>
  <si>
    <t>A0A0U2ZEE3_9BACL</t>
  </si>
  <si>
    <t>A0A0U2ZEE3</t>
  </si>
  <si>
    <t>A0A0U2ZCA3_9BACL</t>
  </si>
  <si>
    <t>A0A0U2ZCA3</t>
  </si>
  <si>
    <t>A0A0U2YSC8_9BACL</t>
  </si>
  <si>
    <t>A0A0U2YSC8</t>
  </si>
  <si>
    <t>A0A0U2N952_9BACL</t>
  </si>
  <si>
    <t>A0A0U2N952</t>
  </si>
  <si>
    <t>A0A0U2XY57_9BACL</t>
  </si>
  <si>
    <t>A0A0U2XY57</t>
  </si>
  <si>
    <t>A0A0U2PG10_9BACL</t>
  </si>
  <si>
    <t>A0A0U2PG10</t>
  </si>
  <si>
    <t>A0A0U2QE08_9BACL</t>
  </si>
  <si>
    <t>A0A0U2QE08</t>
  </si>
  <si>
    <t>Negative regulator of sigma-Y activity</t>
  </si>
  <si>
    <t>A0A0U2ZK03_9BACL</t>
  </si>
  <si>
    <t>A0A0U2ZK03</t>
  </si>
  <si>
    <t>A0A0U2J8A0_9BACL</t>
  </si>
  <si>
    <t>A0A0U2J8A0</t>
  </si>
  <si>
    <t>Aminotransferase</t>
  </si>
  <si>
    <t>A0A0U2ZNP9_9BACL</t>
  </si>
  <si>
    <t>A0A0U2ZNP9</t>
  </si>
  <si>
    <t>A0A0U2XN15_9BACL</t>
  </si>
  <si>
    <t>A0A0U2XN15</t>
  </si>
  <si>
    <t>A0A0U2ZEC8_9BACL</t>
  </si>
  <si>
    <t>A0A0U2ZEC8</t>
  </si>
  <si>
    <t>A0A0U2YSB5_9BACL</t>
  </si>
  <si>
    <t>A0A0U2YSB5</t>
  </si>
  <si>
    <t>A0A0U2N945_9BACL</t>
  </si>
  <si>
    <t>A0A0U2N945</t>
  </si>
  <si>
    <t>A0A0U2XY42_9BACL</t>
  </si>
  <si>
    <t>A0A0U2XY42</t>
  </si>
  <si>
    <t>Cytoplasmic protein</t>
  </si>
  <si>
    <t>A0A0U2PG02_9BACL</t>
  </si>
  <si>
    <t>A0A0U2PG02</t>
  </si>
  <si>
    <t>A0A0U2QDZ5_9BACL</t>
  </si>
  <si>
    <t>A0A0U2QDZ5</t>
  </si>
  <si>
    <t>A0A0U2ZJY7_9BACL</t>
  </si>
  <si>
    <t>A0A0U2ZJY7</t>
  </si>
  <si>
    <t>Fructokinase</t>
  </si>
  <si>
    <t>A0A0U2ZEC6_9BACL</t>
  </si>
  <si>
    <t>A0A0U2ZEC6</t>
  </si>
  <si>
    <t>Hydrolase</t>
  </si>
  <si>
    <t>A0A0U2XKR5_9BACL</t>
  </si>
  <si>
    <t>A0A0U2XKR5</t>
  </si>
  <si>
    <t>Acyl-CoA thioesterase</t>
  </si>
  <si>
    <t>A0A0U2ZJT9_9BACL</t>
  </si>
  <si>
    <t>A0A0U2ZJT9</t>
  </si>
  <si>
    <t>Cell filamentation protein Fic</t>
  </si>
  <si>
    <t>A0A0U2N938_9BACL</t>
  </si>
  <si>
    <t>A0A0U2N938</t>
  </si>
  <si>
    <t>A0A0U2XY25_9BACL</t>
  </si>
  <si>
    <t>A0A0U2XY25</t>
  </si>
  <si>
    <t>Acetaldehyde dehydrogenase</t>
  </si>
  <si>
    <t>A0A0U2PFZ2_9BACL</t>
  </si>
  <si>
    <t>A0A0U2PFZ2</t>
  </si>
  <si>
    <t>A0A0U2XWN9_9BACL</t>
  </si>
  <si>
    <t>A0A0U2XWN9</t>
  </si>
  <si>
    <t>A0A0U2J894_9BACL</t>
  </si>
  <si>
    <t>A0A0U2J894</t>
  </si>
  <si>
    <t>A0A0U2XMW0_9BACL</t>
  </si>
  <si>
    <t>A0A0U2XMW0</t>
  </si>
  <si>
    <t>A0A0U2XKQ3_9BACL</t>
  </si>
  <si>
    <t>A0A0U2XKQ3</t>
  </si>
  <si>
    <t>A0A0U2YXD1_9BACL</t>
  </si>
  <si>
    <t>A0A0U2YXD1</t>
  </si>
  <si>
    <t>A0A0U2ZE96_9BACL</t>
  </si>
  <si>
    <t>A0A0U2ZE96</t>
  </si>
  <si>
    <t>A0A0U2ZC51_9BACL</t>
  </si>
  <si>
    <t>A0A0U2ZC51</t>
  </si>
  <si>
    <t>Polar amino acid ABC transporter ATP-binding protein</t>
  </si>
  <si>
    <t>A0A0U2YS81_9BACL</t>
  </si>
  <si>
    <t>A0A0U2YS81</t>
  </si>
  <si>
    <t>A0A0U2XY07_9BACL</t>
  </si>
  <si>
    <t>A0A0U2XY07</t>
  </si>
  <si>
    <t>A0A0U2PFY1_9BACL</t>
  </si>
  <si>
    <t>A0A0U2PFY1</t>
  </si>
  <si>
    <t>Phytoene synthase</t>
  </si>
  <si>
    <t>A0A0U2J891_9BACL</t>
  </si>
  <si>
    <t>A0A0U2J891</t>
  </si>
  <si>
    <t>A0A0U2XKN4_9BACL</t>
  </si>
  <si>
    <t>A0A0U2XKN4</t>
  </si>
  <si>
    <t>Protein containing transglutaminase-like domain, cysteine protease</t>
  </si>
  <si>
    <t>A0A0U2YXB4_9BACL</t>
  </si>
  <si>
    <t>A0A0U2YXB4</t>
  </si>
  <si>
    <t>A0A0U2YZT9_9BACL</t>
  </si>
  <si>
    <t>A0A0U2YZT9</t>
  </si>
  <si>
    <t>A0A0U2ZE82_9BACL</t>
  </si>
  <si>
    <t>A0A0U2ZE82</t>
  </si>
  <si>
    <t>A0A0U2ZC36_9BACL</t>
  </si>
  <si>
    <t>A0A0U2ZC36</t>
  </si>
  <si>
    <t>A0A0U2YS63_9BACL</t>
  </si>
  <si>
    <t>A0A0U2YS63</t>
  </si>
  <si>
    <t>Glutamate synthase</t>
  </si>
  <si>
    <t>A0A0U2N913_9BACL</t>
  </si>
  <si>
    <t>A0A0U2N913</t>
  </si>
  <si>
    <t>Glutamate synthase subunit alpha</t>
  </si>
  <si>
    <t>A0A0U2XXY9_9BACL</t>
  </si>
  <si>
    <t>A0A0U2XXY9</t>
  </si>
  <si>
    <t>A0A0U2PFX2_9BACL</t>
  </si>
  <si>
    <t>A0A0U2PFX2</t>
  </si>
  <si>
    <t>A0A0U2QDW0_9BACL</t>
  </si>
  <si>
    <t>A0A0U2QDW0</t>
  </si>
  <si>
    <t>Quinolone resistance protein</t>
  </si>
  <si>
    <t>A0A0U2ZE77_9BACL</t>
  </si>
  <si>
    <t>A0A0U2ZE77</t>
  </si>
  <si>
    <t>A0A0U2XWL0_9BACL</t>
  </si>
  <si>
    <t>A0A0U2XWL0</t>
  </si>
  <si>
    <t>Exodeoxyribonuclease III</t>
  </si>
  <si>
    <t>A0A0U2YS38_9BACL</t>
  </si>
  <si>
    <t>A0A0U2YS38</t>
  </si>
  <si>
    <t>Energy coupling factor transporter S component ThiW</t>
  </si>
  <si>
    <t>A0A0U2PFV7_9BACL</t>
  </si>
  <si>
    <t>A0A0U2PFV7</t>
  </si>
  <si>
    <t>Hydroxymethylpyrimidine/phosphomethylpyrimidine kinase</t>
  </si>
  <si>
    <t>A0A0U2QDV0_9BACL</t>
  </si>
  <si>
    <t>A0A0U2QDV0</t>
  </si>
  <si>
    <t>A0A0U2XWJ5_9BACL</t>
  </si>
  <si>
    <t>A0A0U2XWJ5</t>
  </si>
  <si>
    <t>Acetyl-CoA hydrolase</t>
  </si>
  <si>
    <t>A0A0U2ZNC2_9BACL</t>
  </si>
  <si>
    <t>A0A0U2ZNC2</t>
  </si>
  <si>
    <t>A0A0U2XMR1_9BACL</t>
  </si>
  <si>
    <t>A0A0U2XMR1</t>
  </si>
  <si>
    <t>A0A0U2XKK2_9BACL</t>
  </si>
  <si>
    <t>A0A0U2XKK2</t>
  </si>
  <si>
    <t>A0A0U2ZE45_9BACL</t>
  </si>
  <si>
    <t>A0A0U2ZE45</t>
  </si>
  <si>
    <t>A0A0U2ZC12_9BACL</t>
  </si>
  <si>
    <t>A0A0U2ZC12</t>
  </si>
  <si>
    <t>A0A0U2XXV5_9BACL</t>
  </si>
  <si>
    <t>A0A0U2XXV5</t>
  </si>
  <si>
    <t>Conjugal transfer protein TraB</t>
  </si>
  <si>
    <t>A0A0U2PFU9_9BACL</t>
  </si>
  <si>
    <t>A0A0U2PFU9</t>
  </si>
  <si>
    <t>Metalloprotease</t>
  </si>
  <si>
    <t>A0A0U2QDT6_9BACL</t>
  </si>
  <si>
    <t>A0A0U2QDT6</t>
  </si>
  <si>
    <t>A0A0U2ZJQ6_9BACL</t>
  </si>
  <si>
    <t>A0A0U2ZJQ6</t>
  </si>
  <si>
    <t>A0A0U2ZE39_9BACL</t>
  </si>
  <si>
    <t>A0A0U2ZE39</t>
  </si>
  <si>
    <t>A0A0U2XWH3_9BACL</t>
  </si>
  <si>
    <t>A0A0U2XWH3</t>
  </si>
  <si>
    <t>Sigma factor sigB regulation protein rsbQ</t>
  </si>
  <si>
    <t>A0A0U2J882_9BACL</t>
  </si>
  <si>
    <t>A0A0U2J882</t>
  </si>
  <si>
    <t>A0A0U2YX78_9BACL</t>
  </si>
  <si>
    <t>A0A0U2YX78</t>
  </si>
  <si>
    <t>Thiamine biosynthesis protein ThiF</t>
  </si>
  <si>
    <t>A0A0U2YS02_9BACL</t>
  </si>
  <si>
    <t>A0A0U2YS02</t>
  </si>
  <si>
    <t>A0A0U2N8Y1_9BACL</t>
  </si>
  <si>
    <t>A0A0U2N8Y1</t>
  </si>
  <si>
    <t>Molybdenum ABC transporter substrate-binding protein</t>
  </si>
  <si>
    <t>A0A0U2PFU2_9BACL</t>
  </si>
  <si>
    <t>A0A0U2PFU2</t>
  </si>
  <si>
    <t>A0A0U2QJY3_9BACL</t>
  </si>
  <si>
    <t>A0A0U2QJY3</t>
  </si>
  <si>
    <t>A0A0U2ZE25_9BACL</t>
  </si>
  <si>
    <t>A0A0U2ZE25</t>
  </si>
  <si>
    <t>A0A0U2XWF5_9BACL</t>
  </si>
  <si>
    <t>A0A0U2XWF5</t>
  </si>
  <si>
    <t>A0A0U2J880_9BACL</t>
  </si>
  <si>
    <t>A0A0U2J880</t>
  </si>
  <si>
    <t>A0A0U2ZN88_9BACL</t>
  </si>
  <si>
    <t>A0A0U2ZN88</t>
  </si>
  <si>
    <t>A0A0U2Z0V2_9BACL</t>
  </si>
  <si>
    <t>A0A0U2Z0V2</t>
  </si>
  <si>
    <t>A0A0U2ZE16_9BACL</t>
  </si>
  <si>
    <t>A0A0U2ZE16</t>
  </si>
  <si>
    <t>A0A0U2ZBY2_9BACL</t>
  </si>
  <si>
    <t>A0A0U2ZBY2</t>
  </si>
  <si>
    <t>A0A0U2N8X1_9BACL</t>
  </si>
  <si>
    <t>A0A0U2N8X1</t>
  </si>
  <si>
    <t>A0A0U2PFS4_9BACL</t>
  </si>
  <si>
    <t>A0A0U2PFS4</t>
  </si>
  <si>
    <t>A0A0U2QDR4_9BACL</t>
  </si>
  <si>
    <t>A0A0U2QDR4</t>
  </si>
  <si>
    <t>A0A0U2J877_9BACL</t>
  </si>
  <si>
    <t>A0A0U2J877</t>
  </si>
  <si>
    <t>Reductase</t>
  </si>
  <si>
    <t>A0A0U2ZLT0_9BACL</t>
  </si>
  <si>
    <t>A0A0U2ZLT0</t>
  </si>
  <si>
    <t>A0A0U2ZN76_9BACL</t>
  </si>
  <si>
    <t>A0A0U2ZN76</t>
  </si>
  <si>
    <t>A0A0U2ZE02_9BACL</t>
  </si>
  <si>
    <t>A0A0U2ZE02</t>
  </si>
  <si>
    <t>A0A0U2ZBW5_9BACL</t>
  </si>
  <si>
    <t>A0A0U2ZBW5</t>
  </si>
  <si>
    <t>A0A0U2YRX3_9BACL</t>
  </si>
  <si>
    <t>A0A0U2YRX3</t>
  </si>
  <si>
    <t>A0A0U2N8V9_9BACL</t>
  </si>
  <si>
    <t>A0A0U2N8V9</t>
  </si>
  <si>
    <t>A0A0U2ZE03_9BACL</t>
  </si>
  <si>
    <t>A0A0U2ZE03</t>
  </si>
  <si>
    <t>A0A0U2XWC8_9BACL</t>
  </si>
  <si>
    <t>A0A0U2XWC8</t>
  </si>
  <si>
    <t>A0A0U2J874_9BACL</t>
  </si>
  <si>
    <t>A0A0U2J874</t>
  </si>
  <si>
    <t>Histidine kinase (EC 2.7.13.3)</t>
  </si>
  <si>
    <t>A0A0U2YX31_9BACL</t>
  </si>
  <si>
    <t>A0A0U2YX31</t>
  </si>
  <si>
    <t>A0A0U2ZWD7_9BACL</t>
  </si>
  <si>
    <t>A0A0U2ZWD7</t>
  </si>
  <si>
    <t>Peroxidase</t>
  </si>
  <si>
    <t>A0A0U2N8V4_9BACL</t>
  </si>
  <si>
    <t>A0A0U2N8V4</t>
  </si>
  <si>
    <t>A0A0U2XXN6_9BACL</t>
  </si>
  <si>
    <t>A0A0U2XXN6</t>
  </si>
  <si>
    <t>A0A0U2PFQ6_9BACL</t>
  </si>
  <si>
    <t>A0A0U2PFQ6</t>
  </si>
  <si>
    <t>A0A0U2QDP1_9BACL</t>
  </si>
  <si>
    <t>A0A0U2QDP1</t>
  </si>
  <si>
    <t>Bacitracin ABC transporter ATP-binding protein</t>
  </si>
  <si>
    <t>A0A0U2ZJJ2_9BACL</t>
  </si>
  <si>
    <t>A0A0U2ZJJ2</t>
  </si>
  <si>
    <t>A0A0U2XWB4_9BACL</t>
  </si>
  <si>
    <t>A0A0U2XWB4</t>
  </si>
  <si>
    <t>A0A0U2ZN41_9BACL</t>
  </si>
  <si>
    <t>A0A0U2ZN41</t>
  </si>
  <si>
    <t>A0A0U2XMH5_9BACL</t>
  </si>
  <si>
    <t>A0A0U2XMH5</t>
  </si>
  <si>
    <t>A0A0U2Z0Q5_9BACL</t>
  </si>
  <si>
    <t>A0A0U2Z0Q5</t>
  </si>
  <si>
    <t>A0A0U2YX13_9BACL</t>
  </si>
  <si>
    <t>A0A0U2YX13</t>
  </si>
  <si>
    <t>A0A0U2ZBT2_9BACL</t>
  </si>
  <si>
    <t>A0A0U2ZBT2</t>
  </si>
  <si>
    <t>Phage capsid protein</t>
  </si>
  <si>
    <t>A0A0U2YRU4_9BACL</t>
  </si>
  <si>
    <t>A0A0U2YRU4</t>
  </si>
  <si>
    <t>A0A0U2ZJH4_9BACL</t>
  </si>
  <si>
    <t>A0A0U2ZJH4</t>
  </si>
  <si>
    <t>Phosphoribosyl-ATP pyrophosphohydrolase</t>
  </si>
  <si>
    <t>A0A0U2ZDW4_9BACL</t>
  </si>
  <si>
    <t>A0A0U2ZDW4</t>
  </si>
  <si>
    <t>A0A0U2YWZ8_9BACL</t>
  </si>
  <si>
    <t>A0A0U2YWZ8</t>
  </si>
  <si>
    <t>A0A0U2N8T7_9BACL</t>
  </si>
  <si>
    <t>A0A0U2N8T7</t>
  </si>
  <si>
    <t>A0A0U2ZJF8_9BACL</t>
  </si>
  <si>
    <t>A0A0U2ZJF8</t>
  </si>
  <si>
    <t>A0A0U2ZDU7_9BACL</t>
  </si>
  <si>
    <t>A0A0U2ZDU7</t>
  </si>
  <si>
    <t>Histidinol-phosphatase</t>
  </si>
  <si>
    <t>A0A0U2XW84_9BACL</t>
  </si>
  <si>
    <t>A0A0U2XW84</t>
  </si>
  <si>
    <t>A0A0U2J866_9BACL</t>
  </si>
  <si>
    <t>A0A0U2J866</t>
  </si>
  <si>
    <t>A0A0U2ZN08_9BACL</t>
  </si>
  <si>
    <t>A0A0U2ZN08</t>
  </si>
  <si>
    <t>Nucleotide pyrophosphatase</t>
  </si>
  <si>
    <t>A0A0U2XK94_9BACL</t>
  </si>
  <si>
    <t>A0A0U2XK94</t>
  </si>
  <si>
    <t>A0A0U2Z0N2_9BACL</t>
  </si>
  <si>
    <t>A0A0U2Z0N2</t>
  </si>
  <si>
    <t>A0A0U2YWX5_9BACL</t>
  </si>
  <si>
    <t>A0A0U2YWX5</t>
  </si>
  <si>
    <t>A0A0U2ZDS5_9BACL</t>
  </si>
  <si>
    <t>A0A0U2ZDS5</t>
  </si>
  <si>
    <t>A0A0U2ZBR7_9BACL</t>
  </si>
  <si>
    <t>A0A0U2ZBR7</t>
  </si>
  <si>
    <t>Aldo/keto reductase</t>
  </si>
  <si>
    <t>A0A0U2YRR8_9BACL</t>
  </si>
  <si>
    <t>A0A0U2YRR8</t>
  </si>
  <si>
    <t>A0A0U2ZDS8_9BACL</t>
  </si>
  <si>
    <t>A0A0U2ZDS8</t>
  </si>
  <si>
    <t>Adenosine deaminase</t>
  </si>
  <si>
    <t>A0A0U2XW69_9BACL</t>
  </si>
  <si>
    <t>A0A0U2XW69</t>
  </si>
  <si>
    <t>Elongation factor G-binding protein</t>
  </si>
  <si>
    <t>A0A0U2ZMZ5_9BACL</t>
  </si>
  <si>
    <t>A0A0U2ZMZ5</t>
  </si>
  <si>
    <t>A0A0U2XMA8_9BACL</t>
  </si>
  <si>
    <t>A0A0U2XMA8</t>
  </si>
  <si>
    <t>Phosphonate ABC transporter substrate-binding protein</t>
  </si>
  <si>
    <t>A0A0U2ZDR0_9BACL</t>
  </si>
  <si>
    <t>A0A0U2ZDR0</t>
  </si>
  <si>
    <t>A0A0U2Z856_9BACL</t>
  </si>
  <si>
    <t>A0A0U2Z856</t>
  </si>
  <si>
    <t>Phosphonate ABC transporter ATP-binding protein</t>
  </si>
  <si>
    <t>A0A0U2ZBR0_9BACL</t>
  </si>
  <si>
    <t>A0A0U2ZBR0</t>
  </si>
  <si>
    <t>Alpha-D-ribose 1-methylphosphonate 5-triphosphate diphosphatase</t>
  </si>
  <si>
    <t>A0A0U2YRQ4_9BACL</t>
  </si>
  <si>
    <t>A0A0U2YRQ4</t>
  </si>
  <si>
    <t>phnK AUO94_01250</t>
  </si>
  <si>
    <t>Phosphonate C-P lyase system protein PhnK</t>
  </si>
  <si>
    <t>A0A0U2N8S0_9BACL</t>
  </si>
  <si>
    <t>A0A0U2N8S0</t>
  </si>
  <si>
    <t>Carbon-phosphorus lyase complex subunit PhnJ</t>
  </si>
  <si>
    <t>A0A0U2XXH2_9BACL</t>
  </si>
  <si>
    <t>A0A0U2XXH2</t>
  </si>
  <si>
    <t>Carbon-phosphorus lyase</t>
  </si>
  <si>
    <t>A0A0U2PFL1_9BACL</t>
  </si>
  <si>
    <t>A0A0U2PFL1</t>
  </si>
  <si>
    <t>Phosphonate C-P lyase system protein PhnH</t>
  </si>
  <si>
    <t>A0A0U2QDI6_9BACL</t>
  </si>
  <si>
    <t>A0A0U2QDI6</t>
  </si>
  <si>
    <t>Phosphonate C-P lyase system protein PhnG</t>
  </si>
  <si>
    <t>A0A0U2ZJC3_9BACL</t>
  </si>
  <si>
    <t>A0A0U2ZJC3</t>
  </si>
  <si>
    <t>A0A0U2ZDR6_9BACL</t>
  </si>
  <si>
    <t>A0A0U2ZDR6</t>
  </si>
  <si>
    <t>Anthranilate synthase</t>
  </si>
  <si>
    <t>A0A0U2ZMX7_9BACL</t>
  </si>
  <si>
    <t>A0A0U2ZMX7</t>
  </si>
  <si>
    <t>A0A0U2XM85_9BACL</t>
  </si>
  <si>
    <t>A0A0U2XM85</t>
  </si>
  <si>
    <t>A0A0U2XK53_9BACL</t>
  </si>
  <si>
    <t>A0A0U2XK53</t>
  </si>
  <si>
    <t>A0A0U2Z0J9_9BACL</t>
  </si>
  <si>
    <t>A0A0U2Z0J9</t>
  </si>
  <si>
    <t>Flavodoxin</t>
  </si>
  <si>
    <t>A0A0U2YWU0_9BACL</t>
  </si>
  <si>
    <t>A0A0U2YWU0</t>
  </si>
  <si>
    <t>A0A0U2ZBQ3_9BACL</t>
  </si>
  <si>
    <t>A0A0U2ZBQ3</t>
  </si>
  <si>
    <t>A0A0U2YRP4_9BACL</t>
  </si>
  <si>
    <t>A0A0U2YRP4</t>
  </si>
  <si>
    <t>A0A0U2N8Q9_9BACL</t>
  </si>
  <si>
    <t>A0A0U2N8Q9</t>
  </si>
  <si>
    <t>A0A0U2XXF6_9BACL</t>
  </si>
  <si>
    <t>A0A0U2XXF6</t>
  </si>
  <si>
    <t>A0A0U2PFK1_9BACL</t>
  </si>
  <si>
    <t>A0A0U2PFK1</t>
  </si>
  <si>
    <t>A0A0U2ZJB1_9BACL</t>
  </si>
  <si>
    <t>A0A0U2ZJB1</t>
  </si>
  <si>
    <t>Osmotically inducible protein C</t>
  </si>
  <si>
    <t>A0A0U2ZDP6_9BACL</t>
  </si>
  <si>
    <t>A0A0U2ZDP6</t>
  </si>
  <si>
    <t>Isoprenylcysteine carboxyl methyltransferase</t>
  </si>
  <si>
    <t>A0A0U2XW30_9BACL</t>
  </si>
  <si>
    <t>A0A0U2XW30</t>
  </si>
  <si>
    <t>Cytochrome B5</t>
  </si>
  <si>
    <t>A0A0U2ZMW1_9BACL</t>
  </si>
  <si>
    <t>A0A0U2ZMW1</t>
  </si>
  <si>
    <t>Cytochrome C oxidase subunit II</t>
  </si>
  <si>
    <t>A0A0U2XM71_9BACL</t>
  </si>
  <si>
    <t>A0A0U2XM71</t>
  </si>
  <si>
    <t>A0A0U2XK42_9BACL</t>
  </si>
  <si>
    <t>A0A0U2XK42</t>
  </si>
  <si>
    <t>A0A0U2YRM3_9BACL</t>
  </si>
  <si>
    <t>A0A0U2YRM3</t>
  </si>
  <si>
    <t>A0A0U2N8P9_9BACL</t>
  </si>
  <si>
    <t>A0A0U2N8P9</t>
  </si>
  <si>
    <t>A0A0U2XXD8_9BACL</t>
  </si>
  <si>
    <t>A0A0U2XXD8</t>
  </si>
  <si>
    <t>A0A0U2PFI5_9BACL</t>
  </si>
  <si>
    <t>A0A0U2PFI5</t>
  </si>
  <si>
    <t>A0A0U2ZJ95_9BACL</t>
  </si>
  <si>
    <t>A0A0U2ZJ95</t>
  </si>
  <si>
    <t>A0A0U2ZDM8_9BACL</t>
  </si>
  <si>
    <t>A0A0U2ZDM8</t>
  </si>
  <si>
    <t>A0A0U2XW20_9BACL</t>
  </si>
  <si>
    <t>A0A0U2XW20</t>
  </si>
  <si>
    <t>A0A0U2J857_9BACL</t>
  </si>
  <si>
    <t>A0A0U2J857</t>
  </si>
  <si>
    <t>A0A0U2ZMT9_9BACL</t>
  </si>
  <si>
    <t>A0A0U2ZMT9</t>
  </si>
  <si>
    <t>A0A0U2XM60_9BACL</t>
  </si>
  <si>
    <t>A0A0U2XM60</t>
  </si>
  <si>
    <t>Gluconate transporter</t>
  </si>
  <si>
    <t>A0A0U2Z0H9_9BACL</t>
  </si>
  <si>
    <t>A0A0U2Z0H9</t>
  </si>
  <si>
    <t>A0A0U2YWR2_9BACL</t>
  </si>
  <si>
    <t>A0A0U2YWR2</t>
  </si>
  <si>
    <t>A0A0U2ZBN0_9BACL</t>
  </si>
  <si>
    <t>A0A0U2ZBN0</t>
  </si>
  <si>
    <t>A0A0U2N8P0_9BACL</t>
  </si>
  <si>
    <t>A0A0U2N8P0</t>
  </si>
  <si>
    <t>A0A0U2PFH5_9BACL</t>
  </si>
  <si>
    <t>A0A0U2PFH5</t>
  </si>
  <si>
    <t>Potassium channel protein</t>
  </si>
  <si>
    <t>A0A0U2XJW7_9BACL</t>
  </si>
  <si>
    <t>A0A0U2XJW7</t>
  </si>
  <si>
    <t>Diguanylate phosphodiesterase</t>
  </si>
  <si>
    <t>A0A0U2Z0G7_9BACL</t>
  </si>
  <si>
    <t>A0A0U2Z0G7</t>
  </si>
  <si>
    <t>A0A0U2ZDK3_9BACL</t>
  </si>
  <si>
    <t>A0A0U2ZDK3</t>
  </si>
  <si>
    <t>A0A0U2ZLS5_9BACL</t>
  </si>
  <si>
    <t>A0A0U2ZLS5</t>
  </si>
  <si>
    <t>A0A0U2ZBL4_9BACL</t>
  </si>
  <si>
    <t>A0A0U2ZBL4</t>
  </si>
  <si>
    <t>A0A0U2N8M8_9BACL</t>
  </si>
  <si>
    <t>A0A0U2N8M8</t>
  </si>
  <si>
    <t>A0A0U2PFG9_9BACL</t>
  </si>
  <si>
    <t>A0A0U2PFG9</t>
  </si>
  <si>
    <t>A0A0U2ZJ65_9BACL</t>
  </si>
  <si>
    <t>A0A0U2ZJ65</t>
  </si>
  <si>
    <t>A0A0U2ZDI9_9BACL</t>
  </si>
  <si>
    <t>A0A0U2ZDI9</t>
  </si>
  <si>
    <t>A0A0U2ZMQ9_9BACL</t>
  </si>
  <si>
    <t>A0A0U2ZMQ9</t>
  </si>
  <si>
    <t>A0A0U2XM25_9BACL</t>
  </si>
  <si>
    <t>A0A0U2XM25</t>
  </si>
  <si>
    <t>A0A0U2XJV5_9BACL</t>
  </si>
  <si>
    <t>A0A0U2XJV5</t>
  </si>
  <si>
    <t>Anti-sigma factor</t>
  </si>
  <si>
    <t>A0A0U2Z0E8_9BACL</t>
  </si>
  <si>
    <t>A0A0U2Z0E8</t>
  </si>
  <si>
    <t>A0A0U2ZBJ6_9BACL</t>
  </si>
  <si>
    <t>A0A0U2ZBJ6</t>
  </si>
  <si>
    <t>A0A0U2YRI7_9BACL</t>
  </si>
  <si>
    <t>A0A0U2YRI7</t>
  </si>
  <si>
    <t>Uridine kinase</t>
  </si>
  <si>
    <t>A0A0U2YZR8_9BACL</t>
  </si>
  <si>
    <t>A0A0U2YZR8</t>
  </si>
  <si>
    <t>A0A0U2N8I1_9BACL</t>
  </si>
  <si>
    <t>A0A0U2N8I1</t>
  </si>
  <si>
    <t>A0A0U2XX95_9BACL</t>
  </si>
  <si>
    <t>A0A0U2XX95</t>
  </si>
  <si>
    <t>A0A0U2ZJ50_9BACL</t>
  </si>
  <si>
    <t>A0A0U2ZJ50</t>
  </si>
  <si>
    <t>A0A0U2ZDG9_9BACL</t>
  </si>
  <si>
    <t>A0A0U2ZDG9</t>
  </si>
  <si>
    <t>A0A0U2XVW7_9BACL</t>
  </si>
  <si>
    <t>A0A0U2XVW7</t>
  </si>
  <si>
    <t>Amidase</t>
  </si>
  <si>
    <t>A0A0U2J850_9BACL</t>
  </si>
  <si>
    <t>A0A0U2J850</t>
  </si>
  <si>
    <t>A0A0U2ZDH0_9BACL</t>
  </si>
  <si>
    <t>A0A0U2ZDH0</t>
  </si>
  <si>
    <t>Coenzyme A pyrophosphatase</t>
  </si>
  <si>
    <t>A0A0U2YRG9_9BACL</t>
  </si>
  <si>
    <t>A0A0U2YRG9</t>
  </si>
  <si>
    <t>Helicase SNF</t>
  </si>
  <si>
    <t>A0A0U2N8H0_9BACL</t>
  </si>
  <si>
    <t>A0A0U2N8H0</t>
  </si>
  <si>
    <t>A0A0U2XX84_9BACL</t>
  </si>
  <si>
    <t>A0A0U2XX84</t>
  </si>
  <si>
    <t>A0A0U2QDB8_9BACL</t>
  </si>
  <si>
    <t>A0A0U2QDB8</t>
  </si>
  <si>
    <t>Sugar transporter</t>
  </si>
  <si>
    <t>A0A0U2XLZ2_9BACL</t>
  </si>
  <si>
    <t>A0A0U2XLZ2</t>
  </si>
  <si>
    <t>A0A0U2XJT3_9BACL</t>
  </si>
  <si>
    <t>A0A0U2XJT3</t>
  </si>
  <si>
    <t>A0A0U2Z0B0_9BACL</t>
  </si>
  <si>
    <t>A0A0U2Z0B0</t>
  </si>
  <si>
    <t>A0A0U2YWI9_9BACL</t>
  </si>
  <si>
    <t>A0A0U2YWI9</t>
  </si>
  <si>
    <t>Deaminase</t>
  </si>
  <si>
    <t>A0A0U2ZDF7_9BACL</t>
  </si>
  <si>
    <t>A0A0U2ZDF7</t>
  </si>
  <si>
    <t>A0A0U2ZBG0_9BACL</t>
  </si>
  <si>
    <t>A0A0U2ZBG0</t>
  </si>
  <si>
    <t>A0A0U2YRF6_9BACL</t>
  </si>
  <si>
    <t>A0A0U2YRF6</t>
  </si>
  <si>
    <t>A0A0U2ZML4_9BACL</t>
  </si>
  <si>
    <t>A0A0U2ZML4</t>
  </si>
  <si>
    <t>A0A0U2NDP8_9BACL</t>
  </si>
  <si>
    <t>A0A0U2NDP8</t>
  </si>
  <si>
    <t>Ethylammeline chlorohydrolase</t>
  </si>
  <si>
    <t>A0A0U2XLX5_9BACL</t>
  </si>
  <si>
    <t>A0A0U2XLX5</t>
  </si>
  <si>
    <t>A0A0U2XJR9_9BACL</t>
  </si>
  <si>
    <t>A0A0U2XJR9</t>
  </si>
  <si>
    <t>A0A0U2YWI3_9BACL</t>
  </si>
  <si>
    <t>A0A0U2YWI3</t>
  </si>
  <si>
    <t>A0A0U2ZBD8_9BACL</t>
  </si>
  <si>
    <t>A0A0U2ZBD8</t>
  </si>
  <si>
    <t>Cytidine deaminase</t>
  </si>
  <si>
    <t>A0A0U2YRE2_9BACL</t>
  </si>
  <si>
    <t>A0A0U2YRE2</t>
  </si>
  <si>
    <t>Epimerase</t>
  </si>
  <si>
    <t>A0A0U2N8F5_9BACL</t>
  </si>
  <si>
    <t>A0A0U2N8F5</t>
  </si>
  <si>
    <t>Ribosylpyrimidine nucleosidase</t>
  </si>
  <si>
    <t>A0A0U2XX50_9BACL</t>
  </si>
  <si>
    <t>A0A0U2XX50</t>
  </si>
  <si>
    <t>A0A0U2PFC6_9BACL</t>
  </si>
  <si>
    <t>A0A0U2PFC6</t>
  </si>
  <si>
    <t>A0A0U2QD93_9BACL</t>
  </si>
  <si>
    <t>A0A0U2QD93</t>
  </si>
  <si>
    <t>A0A0U2ZJ02_9BACL</t>
  </si>
  <si>
    <t>A0A0U2ZJ02</t>
  </si>
  <si>
    <t>A0A0U2ZD59_9BACL</t>
  </si>
  <si>
    <t>A0A0U2ZD59</t>
  </si>
  <si>
    <t>A0A0U2J843_9BACL</t>
  </si>
  <si>
    <t>A0A0U2J843</t>
  </si>
  <si>
    <t>A0A0U2XLV9_9BACL</t>
  </si>
  <si>
    <t>A0A0U2XLV9</t>
  </si>
  <si>
    <t>A0A0U2XJQ6_9BACL</t>
  </si>
  <si>
    <t>A0A0U2XJQ6</t>
  </si>
  <si>
    <t>A0A0U2Z075_9BACL</t>
  </si>
  <si>
    <t>A0A0U2Z075</t>
  </si>
  <si>
    <t>A0A0U2ZBC2_9BACL</t>
  </si>
  <si>
    <t>A0A0U2ZBC2</t>
  </si>
  <si>
    <t>A0A0U2XX33_9BACL</t>
  </si>
  <si>
    <t>A0A0U2XX33</t>
  </si>
  <si>
    <t>A0A0U2PFA9_9BACL</t>
  </si>
  <si>
    <t>A0A0U2PFA9</t>
  </si>
  <si>
    <t>Type I restriction endonuclease subunit M</t>
  </si>
  <si>
    <t>A0A0U2QD86_9BACL</t>
  </si>
  <si>
    <t>A0A0U2QD86</t>
  </si>
  <si>
    <t>A0A0U2XVP9_9BACL</t>
  </si>
  <si>
    <t>A0A0U2XVP9</t>
  </si>
  <si>
    <t>A0A0U2J839_9BACL</t>
  </si>
  <si>
    <t>A0A0U2J839</t>
  </si>
  <si>
    <t>A0A0U2ZMI3_9BACL</t>
  </si>
  <si>
    <t>A0A0U2ZMI3</t>
  </si>
  <si>
    <t>A0A0U2XJP3_9BACL</t>
  </si>
  <si>
    <t>A0A0U2XJP3</t>
  </si>
  <si>
    <t>A0A0U2Z056_9BACL</t>
  </si>
  <si>
    <t>A0A0U2Z056</t>
  </si>
  <si>
    <t>A0A0U2QJX1_9BACL</t>
  </si>
  <si>
    <t>A0A0U2QJX1</t>
  </si>
  <si>
    <t>Metallohydrolase</t>
  </si>
  <si>
    <t>A0A0U2ZBA4_9BACL</t>
  </si>
  <si>
    <t>A0A0U2ZBA4</t>
  </si>
  <si>
    <t>A0A0U2YRB7_9BACL</t>
  </si>
  <si>
    <t>A0A0U2YRB7</t>
  </si>
  <si>
    <t>A0A0U2N8D7_9BACL</t>
  </si>
  <si>
    <t>A0A0U2N8D7</t>
  </si>
  <si>
    <t>A0A0U2XX19_9BACL</t>
  </si>
  <si>
    <t>A0A0U2XX19</t>
  </si>
  <si>
    <t>A0A0U2PFA3_9BACL</t>
  </si>
  <si>
    <t>A0A0U2PFA3</t>
  </si>
  <si>
    <t>A0A0U2XVN4_9BACL</t>
  </si>
  <si>
    <t>A0A0U2XVN4</t>
  </si>
  <si>
    <t>A0A0U2J837_9BACL</t>
  </si>
  <si>
    <t>A0A0U2J837</t>
  </si>
  <si>
    <t>Branched-chain alpha-keto acid dehydrogenase</t>
  </si>
  <si>
    <t>A0A0U2YWC8_9BACL</t>
  </si>
  <si>
    <t>A0A0U2YWC8</t>
  </si>
  <si>
    <t>A0A0U2ZDA0_9BACL</t>
  </si>
  <si>
    <t>A0A0U2ZDA0</t>
  </si>
  <si>
    <t>Mechanosensitive ion channel protein MscS</t>
  </si>
  <si>
    <t>A0A0U2ZLR4_9BACL</t>
  </si>
  <si>
    <t>A0A0U2ZLR4</t>
  </si>
  <si>
    <t>A0A0U2ZB92_9BACL</t>
  </si>
  <si>
    <t>A0A0U2ZB92</t>
  </si>
  <si>
    <t>Sporulation initiation inhibitor Soj</t>
  </si>
  <si>
    <t>A0A0U2N8C9_9BACL</t>
  </si>
  <si>
    <t>A0A0U2N8C9</t>
  </si>
  <si>
    <t>Protein jag</t>
  </si>
  <si>
    <t>A0A0U2ZD15_9BACL</t>
  </si>
  <si>
    <t>A0A0U2ZD15</t>
  </si>
  <si>
    <t>A0A0U2N8B9_9BACL</t>
  </si>
  <si>
    <t>A0A0U2N8B9</t>
  </si>
  <si>
    <t>A0A0U2XWY8_9BACL</t>
  </si>
  <si>
    <t>A0A0U2XWY8</t>
  </si>
  <si>
    <t>A0A0U2ZIT1_9BACL</t>
  </si>
  <si>
    <t>A0A0U2ZIT1</t>
  </si>
  <si>
    <t>Transition state regulator Abh</t>
  </si>
  <si>
    <t>A0A0U2Z4Y8_9BACL</t>
  </si>
  <si>
    <t>A0A0U2Z4Y8</t>
  </si>
  <si>
    <t>A0A0U2ZRV2_9BACL</t>
  </si>
  <si>
    <t>A0A0U2ZRV2</t>
  </si>
  <si>
    <t>A0A0U2XUI8_9BACL</t>
  </si>
  <si>
    <t>A0A0U2XUI8</t>
  </si>
  <si>
    <t>A0A0U2ZJ70_9BACL</t>
  </si>
  <si>
    <t>A0A0U2ZJ70</t>
  </si>
  <si>
    <t>A0A0U2NDA8_9BACL</t>
  </si>
  <si>
    <t>A0A0U2NDA8</t>
  </si>
  <si>
    <t>Kinase inhibitor</t>
  </si>
  <si>
    <t>A0A0U2Y4Y2_9BACL</t>
  </si>
  <si>
    <t>A0A0U2Y4Y2</t>
  </si>
  <si>
    <t>A0A0U2ZL42_9BACL</t>
  </si>
  <si>
    <t>A0A0U2ZL42</t>
  </si>
  <si>
    <t>A0A0U2Y3R0_9BACL</t>
  </si>
  <si>
    <t>A0A0U2Y3R0</t>
  </si>
  <si>
    <t>A0A0U2ZVP5_9BACL</t>
  </si>
  <si>
    <t>A0A0U2ZVP5</t>
  </si>
  <si>
    <t>A0A0U2XSD8_9BACL</t>
  </si>
  <si>
    <t>A0A0U2XSD8</t>
  </si>
  <si>
    <t>A0A0U2NDA1_9BACL</t>
  </si>
  <si>
    <t>A0A0U2NDA1</t>
  </si>
  <si>
    <t>A0A0U2J9I9_9BACL</t>
  </si>
  <si>
    <t>A0A0U2J9I9</t>
  </si>
  <si>
    <t>A0A0U2ND86_9BACL</t>
  </si>
  <si>
    <t>A0A0U2ND86</t>
  </si>
  <si>
    <t>A0A0U2PL20_9BACL</t>
  </si>
  <si>
    <t>A0A0U2PL20</t>
  </si>
  <si>
    <t>A0A0U2QJF2_9BACL</t>
  </si>
  <si>
    <t>A0A0U2QJF2</t>
  </si>
  <si>
    <t>Peptidylprolyl isomerase</t>
  </si>
  <si>
    <t>A0A0U2ZL12_9BACL</t>
  </si>
  <si>
    <t>A0A0U2ZL12</t>
  </si>
  <si>
    <t>A0A0U2XS82_9BACL</t>
  </si>
  <si>
    <t>A0A0U2XS82</t>
  </si>
  <si>
    <t>A0A0U2ZJ27_9BACL</t>
  </si>
  <si>
    <t>A0A0U2ZJ27</t>
  </si>
  <si>
    <t>A0A0U2QK90_9BACL</t>
  </si>
  <si>
    <t>A0A0U2QK90</t>
  </si>
  <si>
    <t>A0A0U2QJE3_9BACL</t>
  </si>
  <si>
    <t>A0A0U2QJE3</t>
  </si>
  <si>
    <t>General stress protein</t>
  </si>
  <si>
    <t>A0A0U2ZKZ2_9BACL</t>
  </si>
  <si>
    <t>A0A0U2ZKZ2</t>
  </si>
  <si>
    <t>A0A0U2J9I5_9BACL</t>
  </si>
  <si>
    <t>A0A0U2J9I5</t>
  </si>
  <si>
    <t>A0A0U2ZVJ7_9BACL</t>
  </si>
  <si>
    <t>A0A0U2ZVJ7</t>
  </si>
  <si>
    <t>Nitroreductase</t>
  </si>
  <si>
    <t>A0A0U2ZSP8_9BACL</t>
  </si>
  <si>
    <t>A0A0U2ZSP8</t>
  </si>
  <si>
    <t>Peptidoglycan hydrolase</t>
  </si>
  <si>
    <t>A0A0U2Z7G4_9BACL</t>
  </si>
  <si>
    <t>A0A0U2Z7G4</t>
  </si>
  <si>
    <t>Lipase</t>
  </si>
  <si>
    <t>A0A0U2Y4X0_9BACL</t>
  </si>
  <si>
    <t>A0A0U2Y4X0</t>
  </si>
  <si>
    <t>Proline dehydrogenase</t>
  </si>
  <si>
    <t>A0A0U2Y3J6_9BACL</t>
  </si>
  <si>
    <t>A0A0U2Y3J6</t>
  </si>
  <si>
    <t>A0A0U2Z7E5_9BACL</t>
  </si>
  <si>
    <t>A0A0U2Z7E5</t>
  </si>
  <si>
    <t>Cytochrome c oxidase assembly protein</t>
  </si>
  <si>
    <t>A0A0U2J9Q0_9BACL</t>
  </si>
  <si>
    <t>A0A0U2J9Q0</t>
  </si>
  <si>
    <t>A0A0U2QJC2_9BACL</t>
  </si>
  <si>
    <t>A0A0U2QJC2</t>
  </si>
  <si>
    <t>A0A0U2ZRH5_9BACL</t>
  </si>
  <si>
    <t>A0A0U2ZRH5</t>
  </si>
  <si>
    <t>A0A0U2ZKW1_9BACL</t>
  </si>
  <si>
    <t>A0A0U2ZKW1</t>
  </si>
  <si>
    <t>A0A0U2Z7C8_9BACL</t>
  </si>
  <si>
    <t>A0A0U2Z7C8</t>
  </si>
  <si>
    <t>A0A0U2ZIY3_9BACL</t>
  </si>
  <si>
    <t>A0A0U2ZIY3</t>
  </si>
  <si>
    <t>A0A0U2ND39_9BACL</t>
  </si>
  <si>
    <t>A0A0U2ND39</t>
  </si>
  <si>
    <t>A0A0U2Y4M2_9BACL</t>
  </si>
  <si>
    <t>A0A0U2Y4M2</t>
  </si>
  <si>
    <t>A0A0U2PKV9_9BACL</t>
  </si>
  <si>
    <t>A0A0U2PKV9</t>
  </si>
  <si>
    <t>A0A0U2XU86_9BACL</t>
  </si>
  <si>
    <t>A0A0U2XU86</t>
  </si>
  <si>
    <t>A0A0U2Z453_9BACL</t>
  </si>
  <si>
    <t>A0A0U2Z453</t>
  </si>
  <si>
    <t>A0A0U2XS13_9BACL</t>
  </si>
  <si>
    <t>A0A0U2XS13</t>
  </si>
  <si>
    <t>A0A0U2ZKS5_9BACL</t>
  </si>
  <si>
    <t>A0A0U2ZKS5</t>
  </si>
  <si>
    <t>A0A0U2YYT0_9BACL</t>
  </si>
  <si>
    <t>A0A0U2YYT0</t>
  </si>
  <si>
    <t>A0A0U2Y4J1_9BACL</t>
  </si>
  <si>
    <t>A0A0U2Y4J1</t>
  </si>
  <si>
    <t>A0A0U2Z757_9BACL</t>
  </si>
  <si>
    <t>A0A0U2Z757</t>
  </si>
  <si>
    <t>A0A0U2ZKN2_9BACL</t>
  </si>
  <si>
    <t>A0A0U2ZKN2</t>
  </si>
  <si>
    <t>A0A0U2XU67_9BACL</t>
  </si>
  <si>
    <t>A0A0U2XU67</t>
  </si>
  <si>
    <t>A0A0U2XRY5_9BACL</t>
  </si>
  <si>
    <t>A0A0U2XRY5</t>
  </si>
  <si>
    <t>A0A0U2ZIQ3_9BACL</t>
  </si>
  <si>
    <t>A0A0U2ZIQ3</t>
  </si>
  <si>
    <t>A0A0U2PKQ1_9BACL</t>
  </si>
  <si>
    <t>A0A0U2PKQ1</t>
  </si>
  <si>
    <t>A0A0U2Y389_9BACL</t>
  </si>
  <si>
    <t>A0A0U2Y389</t>
  </si>
  <si>
    <t>A0A0U2ZK80_9BACL</t>
  </si>
  <si>
    <t>A0A0U2ZK80</t>
  </si>
  <si>
    <t>Sulfate permease</t>
  </si>
  <si>
    <t>A0A0U2Z3W0_9BACL</t>
  </si>
  <si>
    <t>A0A0U2Z3W0</t>
  </si>
  <si>
    <t>A0A0U2ZKF5_9BACL</t>
  </si>
  <si>
    <t>A0A0U2ZKF5</t>
  </si>
  <si>
    <t>A0A0U2ZV12_9BACL</t>
  </si>
  <si>
    <t>A0A0U2ZV12</t>
  </si>
  <si>
    <t>A0A0U2YYJ1_9BACL</t>
  </si>
  <si>
    <t>A0A0U2YYJ1</t>
  </si>
  <si>
    <t>A0A0U2NCU9_9BACL</t>
  </si>
  <si>
    <t>A0A0U2NCU9</t>
  </si>
  <si>
    <t>A0A0U2Y4A6_9BACL</t>
  </si>
  <si>
    <t>A0A0U2Y4A6</t>
  </si>
  <si>
    <t>A0A0U2PKJ5_9BACL</t>
  </si>
  <si>
    <t>A0A0U2PKJ5</t>
  </si>
  <si>
    <t>A0A0U2ZR04_9BACL</t>
  </si>
  <si>
    <t>A0A0U2ZR04</t>
  </si>
  <si>
    <t>Copper resistance protein CopZ</t>
  </si>
  <si>
    <t>A0A0U2Y336_9BACL</t>
  </si>
  <si>
    <t>A0A0U2Y336</t>
  </si>
  <si>
    <t>A0A0U2J9F6_9BACL</t>
  </si>
  <si>
    <t>A0A0U2J9F6</t>
  </si>
  <si>
    <t>Rhomboid family intramembrane serine protease</t>
  </si>
  <si>
    <t>A0A0U2NCT7_9BACL</t>
  </si>
  <si>
    <t>A0A0U2NCT7</t>
  </si>
  <si>
    <t>A0A0U2ZQX6_9BACL</t>
  </si>
  <si>
    <t>A0A0U2ZQX6</t>
  </si>
  <si>
    <t>A0A0U2PLY6_9BACL</t>
  </si>
  <si>
    <t>A0A0U2PLY6</t>
  </si>
  <si>
    <t>A0A0U2ZKD4_9BACL</t>
  </si>
  <si>
    <t>A0A0U2ZKD4</t>
  </si>
  <si>
    <t>Bacteriocin transporter</t>
  </si>
  <si>
    <t>A0A0U2Z6S0_9BACL</t>
  </si>
  <si>
    <t>A0A0U2Z6S0</t>
  </si>
  <si>
    <t>A0A0U2Z3N0_9BACL</t>
  </si>
  <si>
    <t>A0A0U2Z3N0</t>
  </si>
  <si>
    <t>A0A0U2ZKC0_9BACL</t>
  </si>
  <si>
    <t>A0A0U2ZKC0</t>
  </si>
  <si>
    <t>A0A0U2ZHY3_9BACL</t>
  </si>
  <si>
    <t>A0A0U2ZHY3</t>
  </si>
  <si>
    <t>A0A0U2Y456_9BACL</t>
  </si>
  <si>
    <t>A0A0U2Y456</t>
  </si>
  <si>
    <t>A0A0U2ZUT7_9BACL</t>
  </si>
  <si>
    <t>A0A0U2ZUT7</t>
  </si>
  <si>
    <t>A0A0U2XRK8_9BACL</t>
  </si>
  <si>
    <t>A0A0U2XRK8</t>
  </si>
  <si>
    <t>A0A0U2Y2W3_9BACL</t>
  </si>
  <si>
    <t>A0A0U2Y2W3</t>
  </si>
  <si>
    <t>A0A0U2XTS2_9BACL</t>
  </si>
  <si>
    <t>A0A0U2XTS2</t>
  </si>
  <si>
    <t>Ferredoxin</t>
  </si>
  <si>
    <t>A0A0U2XRJ2_9BACL</t>
  </si>
  <si>
    <t>A0A0U2XRJ2</t>
  </si>
  <si>
    <t>A0A0U2ZWS5_9BACL</t>
  </si>
  <si>
    <t>A0A0U2ZWS5</t>
  </si>
  <si>
    <t>A0A0U2Z6N9_9BACL</t>
  </si>
  <si>
    <t>A0A0U2Z6N9</t>
  </si>
  <si>
    <t>A0A0U2Y439_9BACL</t>
  </si>
  <si>
    <t>A0A0U2Y439</t>
  </si>
  <si>
    <t>A0A0U2PKC9_9BACL</t>
  </si>
  <si>
    <t>A0A0U2PKC9</t>
  </si>
  <si>
    <t>A0A0U2ZK55_9BACL</t>
  </si>
  <si>
    <t>A0A0U2ZK55</t>
  </si>
  <si>
    <t>Regulator of polyketide synthase expression</t>
  </si>
  <si>
    <t>A0A0U2XTR5_9BACL</t>
  </si>
  <si>
    <t>A0A0U2XTR5</t>
  </si>
  <si>
    <t>A0A0U2Z3G9_9BACL</t>
  </si>
  <si>
    <t>A0A0U2Z3G9</t>
  </si>
  <si>
    <t>A0A0U2Z6J5_9BACL</t>
  </si>
  <si>
    <t>A0A0U2Z6J5</t>
  </si>
  <si>
    <t>A0A0U2Z3F3_9BACL</t>
  </si>
  <si>
    <t>A0A0U2Z3F3</t>
  </si>
  <si>
    <t>A0A0U2ZQM4_9BACL</t>
  </si>
  <si>
    <t>A0A0U2ZQM4</t>
  </si>
  <si>
    <t>A0A0U2Z6I4_9BACL</t>
  </si>
  <si>
    <t>A0A0U2Z6I4</t>
  </si>
  <si>
    <t>A0A0U2Z3D8_9BACL</t>
  </si>
  <si>
    <t>A0A0U2Z3D8</t>
  </si>
  <si>
    <t>A0A0U2ZHR1_9BACL</t>
  </si>
  <si>
    <t>A0A0U2ZHR1</t>
  </si>
  <si>
    <t>A0A0U2ZUI5_9BACL</t>
  </si>
  <si>
    <t>A0A0U2ZUI5</t>
  </si>
  <si>
    <t>A0A0U2XTM2_9BACL</t>
  </si>
  <si>
    <t>A0A0U2XTM2</t>
  </si>
  <si>
    <t>A0A0U2XRA9_9BACL</t>
  </si>
  <si>
    <t>A0A0U2XRA9</t>
  </si>
  <si>
    <t>A0A0U2Z5F8_9BACL</t>
  </si>
  <si>
    <t>A0A0U2Z5F8</t>
  </si>
  <si>
    <t>A0A0U2XR93_9BACL</t>
  </si>
  <si>
    <t>A0A0U2XR93</t>
  </si>
  <si>
    <t>A0A0U2Z3A7_9BACL</t>
  </si>
  <si>
    <t>A0A0U2Z3A7</t>
  </si>
  <si>
    <t>A0A0U2ZJZ3_9BACL</t>
  </si>
  <si>
    <t>A0A0U2ZJZ3</t>
  </si>
  <si>
    <t>A0A0U2Y3T9_9BACL</t>
  </si>
  <si>
    <t>A0A0U2Y3T9</t>
  </si>
  <si>
    <t>A0A0U2QII6_9BACL</t>
  </si>
  <si>
    <t>A0A0U2QII6</t>
  </si>
  <si>
    <t>A0A0U2ZJV8_9BACL</t>
  </si>
  <si>
    <t>A0A0U2ZJV8</t>
  </si>
  <si>
    <t>Thiolase</t>
  </si>
  <si>
    <t>A0A0U2Y2K5_9BACL</t>
  </si>
  <si>
    <t>A0A0U2Y2K5</t>
  </si>
  <si>
    <t>Dehydratase</t>
  </si>
  <si>
    <t>A0A0U2ZK66_9BACL</t>
  </si>
  <si>
    <t>A0A0U2ZK66</t>
  </si>
  <si>
    <t>A0A0U2J9C6_9BACL</t>
  </si>
  <si>
    <t>A0A0U2J9C6</t>
  </si>
  <si>
    <t>A0A0U2XTJ9_9BACL</t>
  </si>
  <si>
    <t>A0A0U2XTJ9</t>
  </si>
  <si>
    <t>Anti-anti-sigma factor</t>
  </si>
  <si>
    <t>A0A0U2Z391_9BACL</t>
  </si>
  <si>
    <t>A0A0U2Z391</t>
  </si>
  <si>
    <t>A0A0U2ZJX9_9BACL</t>
  </si>
  <si>
    <t>A0A0U2ZJX9</t>
  </si>
  <si>
    <t>A0A0U2YY00_9BACL</t>
  </si>
  <si>
    <t>A0A0U2YY00</t>
  </si>
  <si>
    <t>A0A0U2PK61_9BACL</t>
  </si>
  <si>
    <t>A0A0U2PK61</t>
  </si>
  <si>
    <t>Sugar diacid utilization regulator SdaR</t>
  </si>
  <si>
    <t>A0A0U2ZQG5_9BACL</t>
  </si>
  <si>
    <t>A0A0U2ZQG5</t>
  </si>
  <si>
    <t>Bile acid:sodium symporter</t>
  </si>
  <si>
    <t>A0A0U2YXY5_9BACL</t>
  </si>
  <si>
    <t>A0A0U2YXY5</t>
  </si>
  <si>
    <t>A0A0U2Z6B1_9BACL</t>
  </si>
  <si>
    <t>A0A0U2Z6B1</t>
  </si>
  <si>
    <t>A0A0U2NCF5_9BACL</t>
  </si>
  <si>
    <t>A0A0U2NCF5</t>
  </si>
  <si>
    <t>A0A0U2XR15_9BACL</t>
  </si>
  <si>
    <t>A0A0U2XR15</t>
  </si>
  <si>
    <t>A0A0U2Z6A3_9BACL</t>
  </si>
  <si>
    <t>A0A0U2Z6A3</t>
  </si>
  <si>
    <t>A0A0U2ZJT4_9BACL</t>
  </si>
  <si>
    <t>A0A0U2ZJT4</t>
  </si>
  <si>
    <t>A0A0U2Y3M6_9BACL</t>
  </si>
  <si>
    <t>A0A0U2Y3M6</t>
  </si>
  <si>
    <t>A0A0U2PK28_9BACL</t>
  </si>
  <si>
    <t>A0A0U2PK28</t>
  </si>
  <si>
    <t>Intracellular proteinase inhibitor (BsuPI)</t>
  </si>
  <si>
    <t>A0A0U2ZJP7_9BACL</t>
  </si>
  <si>
    <t>A0A0U2ZJP7</t>
  </si>
  <si>
    <t>A0A0U2ZHI1_9BACL</t>
  </si>
  <si>
    <t>A0A0U2ZHI1</t>
  </si>
  <si>
    <t>A0A0U2YXT7_9BACL</t>
  </si>
  <si>
    <t>A0A0U2YXT7</t>
  </si>
  <si>
    <t>A0A0U2Y3L0_9BACL</t>
  </si>
  <si>
    <t>A0A0U2Y3L0</t>
  </si>
  <si>
    <t>Thioredoxin</t>
  </si>
  <si>
    <t>A0A0U2ZQA0_9BACL</t>
  </si>
  <si>
    <t>A0A0U2ZQA0</t>
  </si>
  <si>
    <t>A0A0U2ZU71_9BACL</t>
  </si>
  <si>
    <t>A0A0U2ZU71</t>
  </si>
  <si>
    <t>A0A0U2YXS4_9BACL</t>
  </si>
  <si>
    <t>A0A0U2YXS4</t>
  </si>
  <si>
    <t>A0A0U2NCD0_9BACL</t>
  </si>
  <si>
    <t>A0A0U2NCD0</t>
  </si>
  <si>
    <t>A0A0U2ZQ84_9BACL</t>
  </si>
  <si>
    <t>A0A0U2ZQ84</t>
  </si>
  <si>
    <t>A0A0U2ZSM8_9BACL</t>
  </si>
  <si>
    <t>A0A0U2ZSM8</t>
  </si>
  <si>
    <t>A0A0U2J9A1_9BACL</t>
  </si>
  <si>
    <t>A0A0U2J9A1</t>
  </si>
  <si>
    <t>A0A0U2XTC7_9BACL</t>
  </si>
  <si>
    <t>A0A0U2XTC7</t>
  </si>
  <si>
    <t>A0A0U2Z663_9BACL</t>
  </si>
  <si>
    <t>A0A0U2Z663</t>
  </si>
  <si>
    <t>Phenazine biosynthesis protein PhzF</t>
  </si>
  <si>
    <t>A0A0U2NCB9_9BACL</t>
  </si>
  <si>
    <t>A0A0U2NCB9</t>
  </si>
  <si>
    <t>A0A0U2ZJK1_9BACL</t>
  </si>
  <si>
    <t>A0A0U2ZJK1</t>
  </si>
  <si>
    <t>A0A0U2J996_9BACL</t>
  </si>
  <si>
    <t>A0A0U2J996</t>
  </si>
  <si>
    <t>A0A0U2ZU37_9BACL</t>
  </si>
  <si>
    <t>A0A0U2ZU37</t>
  </si>
  <si>
    <t>A0A0U2ZJM1_9BACL</t>
  </si>
  <si>
    <t>A0A0U2ZJM1</t>
  </si>
  <si>
    <t>A0A0U2Y3G5_9BACL</t>
  </si>
  <si>
    <t>A0A0U2Y3G5</t>
  </si>
  <si>
    <t>A0A0U2XT60_9BACL</t>
  </si>
  <si>
    <t>A0A0U2XT60</t>
  </si>
  <si>
    <t>A0A0U2ZJI0_9BACL</t>
  </si>
  <si>
    <t>A0A0U2ZJI0</t>
  </si>
  <si>
    <t>Succinyl-diaminopimelate desuccinylase</t>
  </si>
  <si>
    <t>A0A0U2PJU7_9BACL</t>
  </si>
  <si>
    <t>A0A0U2PJU7</t>
  </si>
  <si>
    <t>A0A0U2ZJE5_9BACL</t>
  </si>
  <si>
    <t>A0A0U2ZJE5</t>
  </si>
  <si>
    <t>Rod-share determining protein MreBH</t>
  </si>
  <si>
    <t>A0A0U2XQP9_9BACL</t>
  </si>
  <si>
    <t>A0A0U2XQP9</t>
  </si>
  <si>
    <t>Peptidase M29</t>
  </si>
  <si>
    <t>A0A0U2Z5Y9_9BACL</t>
  </si>
  <si>
    <t>A0A0U2Z5Y9</t>
  </si>
  <si>
    <t>A0A0U2QI48_9BACL</t>
  </si>
  <si>
    <t>A0A0U2QI48</t>
  </si>
  <si>
    <t>A0A0U2ZPZ4_9BACL</t>
  </si>
  <si>
    <t>A0A0U2ZPZ4</t>
  </si>
  <si>
    <t>A0A0U2J984_9BACL</t>
  </si>
  <si>
    <t>A0A0U2J984</t>
  </si>
  <si>
    <t>A0A0U2Z2R8_9BACL</t>
  </si>
  <si>
    <t>A0A0U2Z2R8</t>
  </si>
  <si>
    <t>A0A0U2Y1Y4_9BACL</t>
  </si>
  <si>
    <t>A0A0U2Y1Y4</t>
  </si>
  <si>
    <t>A0A0U2NC35_9BACL</t>
  </si>
  <si>
    <t>A0A0U2NC35</t>
  </si>
  <si>
    <t>A0A0U2Y356_9BACL</t>
  </si>
  <si>
    <t>A0A0U2Y356</t>
  </si>
  <si>
    <t>A0A0U2PJM9_9BACL</t>
  </si>
  <si>
    <t>A0A0U2PJM9</t>
  </si>
  <si>
    <t>Choloylglycine hydrolase</t>
  </si>
  <si>
    <t>A0A0U2ZPV3_9BACL</t>
  </si>
  <si>
    <t>A0A0U2ZPV3</t>
  </si>
  <si>
    <t>A0A0U2Y1W8_9BACL</t>
  </si>
  <si>
    <t>A0A0U2Y1W8</t>
  </si>
  <si>
    <t>Guanine permease</t>
  </si>
  <si>
    <t>A0A0U2ZTP4_9BACL</t>
  </si>
  <si>
    <t>A0A0U2ZTP4</t>
  </si>
  <si>
    <t>A0A0U2Z5T6_9BACL</t>
  </si>
  <si>
    <t>A0A0U2Z5T6</t>
  </si>
  <si>
    <t>Arsenate reductase</t>
  </si>
  <si>
    <t>A0A0U2ZTM6_9BACL</t>
  </si>
  <si>
    <t>A0A0U2ZTM6</t>
  </si>
  <si>
    <t>A0A0U2Z2K9_9BACL</t>
  </si>
  <si>
    <t>A0A0U2Z2K9</t>
  </si>
  <si>
    <t>A0A0U2YXB1_9BACL</t>
  </si>
  <si>
    <t>A0A0U2YXB1</t>
  </si>
  <si>
    <t>A0A0U2ZPT0_9BACL</t>
  </si>
  <si>
    <t>A0A0U2ZPT0</t>
  </si>
  <si>
    <t>A0A0U2ZJ49_9BACL</t>
  </si>
  <si>
    <t>A0A0U2ZJ49</t>
  </si>
  <si>
    <t>A0A0U2Y1T5_9BACL</t>
  </si>
  <si>
    <t>A0A0U2Y1T5</t>
  </si>
  <si>
    <t>A0A0U2J973_9BACL</t>
  </si>
  <si>
    <t>A0A0U2J973</t>
  </si>
  <si>
    <t>Tryptophan transporter</t>
  </si>
  <si>
    <t>A0A0U2ZTL4_9BACL</t>
  </si>
  <si>
    <t>A0A0U2ZTL4</t>
  </si>
  <si>
    <t>Protein hit</t>
  </si>
  <si>
    <t>A0A0U2XSU2_9BACL</t>
  </si>
  <si>
    <t>A0A0U2XSU2</t>
  </si>
  <si>
    <t>A0A0U2Z2J1_9BACL</t>
  </si>
  <si>
    <t>A0A0U2Z2J1</t>
  </si>
  <si>
    <t>Cation transporter</t>
  </si>
  <si>
    <t>A0A0U2ZJ52_9BACL</t>
  </si>
  <si>
    <t>A0A0U2ZJ52</t>
  </si>
  <si>
    <t>Signal transduction protein TRAP</t>
  </si>
  <si>
    <t>A0A0U2ZGY0_9BACL</t>
  </si>
  <si>
    <t>A0A0U2ZGY0</t>
  </si>
  <si>
    <t>A0A0U2Z5P7_9BACL</t>
  </si>
  <si>
    <t>A0A0U2Z5P7</t>
  </si>
  <si>
    <t>A0A0U2NC05_9BACL</t>
  </si>
  <si>
    <t>A0A0U2NC05</t>
  </si>
  <si>
    <t>Elongation factor G</t>
  </si>
  <si>
    <t>A0A0U2Y2Y1_9BACL</t>
  </si>
  <si>
    <t>A0A0U2Y2Y1</t>
  </si>
  <si>
    <t>Cell wall hydrolase</t>
  </si>
  <si>
    <t>A0A0U2PJJ5_9BACL</t>
  </si>
  <si>
    <t>A0A0U2PJJ5</t>
  </si>
  <si>
    <t>A0A0U2ZPL9_9BACL</t>
  </si>
  <si>
    <t>A0A0U2ZPL9</t>
  </si>
  <si>
    <t>A0A0U2ZIX8_9BACL</t>
  </si>
  <si>
    <t>A0A0U2ZIX8</t>
  </si>
  <si>
    <t>Thiol-disulfide isomerase</t>
  </si>
  <si>
    <t>A0A0U2Y1K3_9BACL</t>
  </si>
  <si>
    <t>A0A0U2Y1K3</t>
  </si>
  <si>
    <t>A0A0U2YX11_9BACL</t>
  </si>
  <si>
    <t>A0A0U2YX11</t>
  </si>
  <si>
    <t>Disulfide oxidoreductase</t>
  </si>
  <si>
    <t>A0A0U2Y2Q8_9BACL</t>
  </si>
  <si>
    <t>A0A0U2Y2Q8</t>
  </si>
  <si>
    <t>A0A0U2ZTB9_9BACL</t>
  </si>
  <si>
    <t>A0A0U2ZTB9</t>
  </si>
  <si>
    <t>Cation:proton antiporter</t>
  </si>
  <si>
    <t>A0A0U2XSJ9_9BACL</t>
  </si>
  <si>
    <t>A0A0U2XSJ9</t>
  </si>
  <si>
    <t>A0A0U2XQ26_9BACL</t>
  </si>
  <si>
    <t>A0A0U2XQ26</t>
  </si>
  <si>
    <t>A0A0U2Z5G9_9BACL</t>
  </si>
  <si>
    <t>A0A0U2Z5G9</t>
  </si>
  <si>
    <t>A0A0U2Z287_9BACL</t>
  </si>
  <si>
    <t>A0A0U2Z287</t>
  </si>
  <si>
    <t>A0A0U2ZIV5_9BACL</t>
  </si>
  <si>
    <t>A0A0U2ZIV5</t>
  </si>
  <si>
    <t>A0A0U2ZGP6_9BACL</t>
  </si>
  <si>
    <t>A0A0U2ZGP6</t>
  </si>
  <si>
    <t>A0A0U2Y2P2_9BACL</t>
  </si>
  <si>
    <t>A0A0U2Y2P2</t>
  </si>
  <si>
    <t>A0A0U2PJD9_9BACL</t>
  </si>
  <si>
    <t>A0A0U2PJD9</t>
  </si>
  <si>
    <t>A0A0U2ZIT2_9BACL</t>
  </si>
  <si>
    <t>A0A0U2ZIT2</t>
  </si>
  <si>
    <t>Protein sapB</t>
  </si>
  <si>
    <t>A0A0U2Z5F4_9BACL</t>
  </si>
  <si>
    <t>A0A0U2Z5F4</t>
  </si>
  <si>
    <t>A0A0U2ZIU3_9BACL</t>
  </si>
  <si>
    <t>A0A0U2ZIU3</t>
  </si>
  <si>
    <t>Gamma carbonic anhydrase family protein</t>
  </si>
  <si>
    <t>A0A0U2ZIS6_9BACL</t>
  </si>
  <si>
    <t>A0A0U2ZIS6</t>
  </si>
  <si>
    <t>A0A0U2ZPE3_9BACL</t>
  </si>
  <si>
    <t>A0A0U2ZPE3</t>
  </si>
  <si>
    <t>A0A0U2ZIQ1_9BACL</t>
  </si>
  <si>
    <t>A0A0U2ZIQ1</t>
  </si>
  <si>
    <t>A0A0U2Y199_9BACL</t>
  </si>
  <si>
    <t>A0A0U2Y199</t>
  </si>
  <si>
    <t>A0A0U2Z5B9_9BACL</t>
  </si>
  <si>
    <t>A0A0U2Z5B9</t>
  </si>
  <si>
    <t>Addiction module toxin RelE</t>
  </si>
  <si>
    <t>A0A0U2ZGJ2_9BACL</t>
  </si>
  <si>
    <t>A0A0U2ZGJ2</t>
  </si>
  <si>
    <t>A0A0U2YWU1_9BACL</t>
  </si>
  <si>
    <t>A0A0U2YWU1</t>
  </si>
  <si>
    <t>A0A0U2NBS3_9BACL</t>
  </si>
  <si>
    <t>A0A0U2NBS3</t>
  </si>
  <si>
    <t>A0A0U2J944_9BACL</t>
  </si>
  <si>
    <t>A0A0U2J944</t>
  </si>
  <si>
    <t>Radical SAM protein</t>
  </si>
  <si>
    <t>A0A0U2ZT58_9BACL</t>
  </si>
  <si>
    <t>A0A0U2ZT58</t>
  </si>
  <si>
    <t>A0A0U2Z218_9BACL</t>
  </si>
  <si>
    <t>A0A0U2Z218</t>
  </si>
  <si>
    <t>A0A0U2YWT1_9BACL</t>
  </si>
  <si>
    <t>A0A0U2YWT1</t>
  </si>
  <si>
    <t>Peptidase M4</t>
  </si>
  <si>
    <t>A0A0U2ZIM3_9BACL</t>
  </si>
  <si>
    <t>A0A0U2ZIM3</t>
  </si>
  <si>
    <t>Histone deacetylase</t>
  </si>
  <si>
    <t>A0A0U2QHK3_9BACL</t>
  </si>
  <si>
    <t>A0A0U2QHK3</t>
  </si>
  <si>
    <t>Acetoin utilization protein AcuB</t>
  </si>
  <si>
    <t>A0A0U2ZP95_9BACL</t>
  </si>
  <si>
    <t>A0A0U2ZP95</t>
  </si>
  <si>
    <t>Acetoin dehydrogenase</t>
  </si>
  <si>
    <t>A0A0U2ZIK5_9BACL</t>
  </si>
  <si>
    <t>A0A0U2ZIK5</t>
  </si>
  <si>
    <t>Peptidoglycan glycosyltransferase</t>
  </si>
  <si>
    <t>A0A0U2J938_9BACL</t>
  </si>
  <si>
    <t>A0A0U2J938</t>
  </si>
  <si>
    <t>Cobalamin-binding protein</t>
  </si>
  <si>
    <t>A0A0U2XPS4_9BACL</t>
  </si>
  <si>
    <t>A0A0U2XPS4</t>
  </si>
  <si>
    <t>A0A0U2ZGF5_9BACL</t>
  </si>
  <si>
    <t>A0A0U2ZGF5</t>
  </si>
  <si>
    <t>Histidinol phosphatase</t>
  </si>
  <si>
    <t>A0A0U2YWQ3_9BACL</t>
  </si>
  <si>
    <t>A0A0U2YWQ3</t>
  </si>
  <si>
    <t>Metallopeptidase</t>
  </si>
  <si>
    <t>A0A0U2QHI1_9BACL</t>
  </si>
  <si>
    <t>A0A0U2QHI1</t>
  </si>
  <si>
    <t>A0A0U2ZIH8_9BACL</t>
  </si>
  <si>
    <t>A0A0U2ZIH8</t>
  </si>
  <si>
    <t>Sigma-w pathway protein ysdB</t>
  </si>
  <si>
    <t>A0A0U2PJ55_9BACL</t>
  </si>
  <si>
    <t>A0A0U2PJ55</t>
  </si>
  <si>
    <t>A0A0U2Y0X4_9BACL</t>
  </si>
  <si>
    <t>A0A0U2Y0X4</t>
  </si>
  <si>
    <t>Alpha-L-glutamate ligase</t>
  </si>
  <si>
    <t>A0A0U2PJ21_9BACL</t>
  </si>
  <si>
    <t>A0A0U2PJ21</t>
  </si>
  <si>
    <t>A0A0U2Y0T0_9BACL</t>
  </si>
  <si>
    <t>A0A0U2Y0T0</t>
  </si>
  <si>
    <t>A0A0U2J917_9BACL</t>
  </si>
  <si>
    <t>A0A0U2J917</t>
  </si>
  <si>
    <t>A0A0U2ZSR2_9BACL</t>
  </si>
  <si>
    <t>A0A0U2ZSR2</t>
  </si>
  <si>
    <t>A0A0U2Y222_9BACL</t>
  </si>
  <si>
    <t>A0A0U2Y222</t>
  </si>
  <si>
    <t>A0A0U2PIY7_9BACL</t>
  </si>
  <si>
    <t>A0A0U2PIY7</t>
  </si>
  <si>
    <t>Recombinase RarA</t>
  </si>
  <si>
    <t>A0A0U2Y0N3_9BACL</t>
  </si>
  <si>
    <t>A0A0U2Y0N3</t>
  </si>
  <si>
    <t>A0A0U2YW28_9BACL</t>
  </si>
  <si>
    <t>A0A0U2YW28</t>
  </si>
  <si>
    <t>A0A0U2PIS7_9BACL</t>
  </si>
  <si>
    <t>A0A0U2PIS7</t>
  </si>
  <si>
    <t>A0A0U2Z4L6_9BACL</t>
  </si>
  <si>
    <t>A0A0U2Z4L6</t>
  </si>
  <si>
    <t>A0A0U2XRJ0_9BACL</t>
  </si>
  <si>
    <t>A0A0U2XRJ0</t>
  </si>
  <si>
    <t>A0A0U2Z4K1_9BACL</t>
  </si>
  <si>
    <t>A0A0U2Z4K1</t>
  </si>
  <si>
    <t>A0A0U2J8Y6_9BACL</t>
  </si>
  <si>
    <t>A0A0U2J8Y6</t>
  </si>
  <si>
    <t>A0A0U2XT86_9BACL</t>
  </si>
  <si>
    <t>A0A0U2XT86</t>
  </si>
  <si>
    <t>A0A0U2ZS72_9BACL</t>
  </si>
  <si>
    <t>A0A0U2ZS72</t>
  </si>
  <si>
    <t>A0A0U2YVV3_9BACL</t>
  </si>
  <si>
    <t>A0A0U2YVV3</t>
  </si>
  <si>
    <t>A0A0U2ZHV2_9BACL</t>
  </si>
  <si>
    <t>A0A0U2ZHV2</t>
  </si>
  <si>
    <t>Isochorismatase</t>
  </si>
  <si>
    <t>A0A0U2Y095_9BACL</t>
  </si>
  <si>
    <t>A0A0U2Y095</t>
  </si>
  <si>
    <t>A0A0U2Z0Z4_9BACL</t>
  </si>
  <si>
    <t>A0A0U2Z0Z4</t>
  </si>
  <si>
    <t>A0A0U2Z008_9BACL</t>
  </si>
  <si>
    <t>A0A0U2Z008</t>
  </si>
  <si>
    <t>A0A0U2ZS44_9BACL</t>
  </si>
  <si>
    <t>A0A0U2ZS44</t>
  </si>
  <si>
    <t>A0A0U2Z4D8_9BACL</t>
  </si>
  <si>
    <t>A0A0U2Z4D8</t>
  </si>
  <si>
    <t>Hydrolase glyoxylase</t>
  </si>
  <si>
    <t>A0A0U2YVR7_9BACL</t>
  </si>
  <si>
    <t>A0A0U2YVR7</t>
  </si>
  <si>
    <t>A0A0U2Y5W5_9BACL</t>
  </si>
  <si>
    <t>A0A0U2Y5W5</t>
  </si>
  <si>
    <t>A0A0U2J8X2_9BACL</t>
  </si>
  <si>
    <t>A0A0U2J8X2</t>
  </si>
  <si>
    <t>A0A0U2ZS23_9BACL</t>
  </si>
  <si>
    <t>A0A0U2ZS23</t>
  </si>
  <si>
    <t>A0A0U2NB47_9BACL</t>
  </si>
  <si>
    <t>A0A0U2NB47</t>
  </si>
  <si>
    <t>Spermidine acetyltransferase</t>
  </si>
  <si>
    <t>A0A0U2QGP1_9BACL</t>
  </si>
  <si>
    <t>A0A0U2QGP1</t>
  </si>
  <si>
    <t>A0A0U2ZNE0_9BACL</t>
  </si>
  <si>
    <t>A0A0U2ZNE0</t>
  </si>
  <si>
    <t>A0A0U2Y044_9BACL</t>
  </si>
  <si>
    <t>A0A0U2Y044</t>
  </si>
  <si>
    <t>Multidrug ABC transporter permease</t>
  </si>
  <si>
    <t>A0A0U2ZHJ2_9BACL</t>
  </si>
  <si>
    <t>A0A0U2ZHJ2</t>
  </si>
  <si>
    <t>A0A0U2ZFF6_9BACL</t>
  </si>
  <si>
    <t>A0A0U2ZFF6</t>
  </si>
  <si>
    <t>A0A0U2ZM07_9BACL</t>
  </si>
  <si>
    <t>A0A0U2ZM07</t>
  </si>
  <si>
    <t>Pyridine nucleotide-disulfide oxidoreductase</t>
  </si>
  <si>
    <t>A0A0U2PIG9_9BACL</t>
  </si>
  <si>
    <t>A0A0U2PIG9</t>
  </si>
  <si>
    <t>A0A0U2Y195_9BACL</t>
  </si>
  <si>
    <t>A0A0U2Y195</t>
  </si>
  <si>
    <t>A0A0U2PIF5_9BACL</t>
  </si>
  <si>
    <t>A0A0U2PIF5</t>
  </si>
  <si>
    <t>A0A0U2ZN99_9BACL</t>
  </si>
  <si>
    <t>A0A0U2ZN99</t>
  </si>
  <si>
    <t>A0A0U2ZHH4_9BACL</t>
  </si>
  <si>
    <t>A0A0U2ZHH4</t>
  </si>
  <si>
    <t>A0A0U2Y001_9BACL</t>
  </si>
  <si>
    <t>A0A0U2Y001</t>
  </si>
  <si>
    <t>A0A0U2J8W1_9BACL</t>
  </si>
  <si>
    <t>A0A0U2J8W1</t>
  </si>
  <si>
    <t>A0A0U2XNK2_9BACL</t>
  </si>
  <si>
    <t>A0A0U2XNK2</t>
  </si>
  <si>
    <t>A0A0U2Z492_9BACL</t>
  </si>
  <si>
    <t>A0A0U2Z492</t>
  </si>
  <si>
    <t>A0A0U2Z0Q1_9BACL</t>
  </si>
  <si>
    <t>A0A0U2Z0Q1</t>
  </si>
  <si>
    <t>A0A0U2ZFB5_9BACL</t>
  </si>
  <si>
    <t>A0A0U2ZFB5</t>
  </si>
  <si>
    <t>A0A0U2PIE2_9BACL</t>
  </si>
  <si>
    <t>A0A0U2PIE2</t>
  </si>
  <si>
    <t>Carbon starvation protein CstA</t>
  </si>
  <si>
    <t>A0A0U2ZHF8_9BACL</t>
  </si>
  <si>
    <t>A0A0U2ZHF8</t>
  </si>
  <si>
    <t>A0A0U2XZX2_9BACL</t>
  </si>
  <si>
    <t>A0A0U2XZX2</t>
  </si>
  <si>
    <t>A0A0U2XT72_9BACL</t>
  </si>
  <si>
    <t>A0A0U2XT72</t>
  </si>
  <si>
    <t>A0A0U2XNI8_9BACL</t>
  </si>
  <si>
    <t>A0A0U2XNI8</t>
  </si>
  <si>
    <t>A0A0U2Z486_9BACL</t>
  </si>
  <si>
    <t>A0A0U2Z486</t>
  </si>
  <si>
    <t>Restriction endonuclease</t>
  </si>
  <si>
    <t>A0A0U2Z0N1_9BACL</t>
  </si>
  <si>
    <t>A0A0U2Z0N1</t>
  </si>
  <si>
    <t>A0A0U2ZHC9_9BACL</t>
  </si>
  <si>
    <t>A0A0U2ZHC9</t>
  </si>
  <si>
    <t>A0A0U2ZF98_9BACL</t>
  </si>
  <si>
    <t>A0A0U2ZF98</t>
  </si>
  <si>
    <t>A0A0U2YVH2_9BACL</t>
  </si>
  <si>
    <t>A0A0U2YVH2</t>
  </si>
  <si>
    <t>A0A0U2Z594_9BACL</t>
  </si>
  <si>
    <t>A0A0U2Z594</t>
  </si>
  <si>
    <t>A0A0U2XQZ6_9BACL</t>
  </si>
  <si>
    <t>A0A0U2XQZ6</t>
  </si>
  <si>
    <t>A0A0U2XNI0_9BACL</t>
  </si>
  <si>
    <t>A0A0U2XNI0</t>
  </si>
  <si>
    <t>A0A0U2Z466_9BACL</t>
  </si>
  <si>
    <t>A0A0U2Z466</t>
  </si>
  <si>
    <t>A0A0U2Z0M4_9BACL</t>
  </si>
  <si>
    <t>A0A0U2Z0M4</t>
  </si>
  <si>
    <t>A0A0U2XZT8_9BACL</t>
  </si>
  <si>
    <t>A0A0U2XZT8</t>
  </si>
  <si>
    <t>A0A0U2J8V2_9BACL</t>
  </si>
  <si>
    <t>A0A0U2J8V2</t>
  </si>
  <si>
    <t>Isocitrate lyase</t>
  </si>
  <si>
    <t>A0A0U2ZRR4_9BACL</t>
  </si>
  <si>
    <t>A0A0U2ZRR4</t>
  </si>
  <si>
    <t>A0A0U2XNH0_9BACL</t>
  </si>
  <si>
    <t>A0A0U2XNH0</t>
  </si>
  <si>
    <t>A0A0U2QGF9_9BACL</t>
  </si>
  <si>
    <t>A0A0U2QGF9</t>
  </si>
  <si>
    <t>A0A0U2ZN37_9BACL</t>
  </si>
  <si>
    <t>A0A0U2ZN37</t>
  </si>
  <si>
    <t>A0A0U2XQW4_9BACL</t>
  </si>
  <si>
    <t>A0A0U2XQW4</t>
  </si>
  <si>
    <t>A0A0U2XNF4_9BACL</t>
  </si>
  <si>
    <t>A0A0U2XNF4</t>
  </si>
  <si>
    <t>Family 2 glycosyl transferase</t>
  </si>
  <si>
    <t>A0A0U2NAU0_9BACL</t>
  </si>
  <si>
    <t>A0A0U2NAU0</t>
  </si>
  <si>
    <t>A0A0U2XZR0_9BACL</t>
  </si>
  <si>
    <t>A0A0U2XZR0</t>
  </si>
  <si>
    <t>A0A0U2J8U5_9BACL</t>
  </si>
  <si>
    <t>A0A0U2J8U5</t>
  </si>
  <si>
    <t>A0A0U2PI83_9BACL</t>
  </si>
  <si>
    <t>A0A0U2PI83</t>
  </si>
  <si>
    <t>A0A0U2ZN13_9BACL</t>
  </si>
  <si>
    <t>A0A0U2ZN13</t>
  </si>
  <si>
    <t>A0A0U2ZH82_9BACL</t>
  </si>
  <si>
    <t>A0A0U2ZH82</t>
  </si>
  <si>
    <t>A0A0U2XZP8_9BACL</t>
  </si>
  <si>
    <t>A0A0U2XZP8</t>
  </si>
  <si>
    <t>Thiamine-binding protein</t>
  </si>
  <si>
    <t>A0A0U2ZRM1_9BACL</t>
  </si>
  <si>
    <t>A0A0U2ZRM1</t>
  </si>
  <si>
    <t>Thiamine permease</t>
  </si>
  <si>
    <t>A0A0U2XQT7_9BACL</t>
  </si>
  <si>
    <t>A0A0U2XQT7</t>
  </si>
  <si>
    <t>A0A0U2XNC4_9BACL</t>
  </si>
  <si>
    <t>A0A0U2XNC4</t>
  </si>
  <si>
    <t>Cobalt transporter</t>
  </si>
  <si>
    <t>A0A0U2NDV2_9BACL</t>
  </si>
  <si>
    <t>A0A0U2NDV2</t>
  </si>
  <si>
    <t>A0A0U2YV94_9BACL</t>
  </si>
  <si>
    <t>A0A0U2YV94</t>
  </si>
  <si>
    <t>A0A0U2NAR1_9BACL</t>
  </si>
  <si>
    <t>A0A0U2NAR1</t>
  </si>
  <si>
    <t>A0A0U2Y0Z0_9BACL</t>
  </si>
  <si>
    <t>A0A0U2Y0Z0</t>
  </si>
  <si>
    <t>A0A0U2XZM1_9BACL</t>
  </si>
  <si>
    <t>A0A0U2XZM1</t>
  </si>
  <si>
    <t>A0A0U2Y0X6_9BACL</t>
  </si>
  <si>
    <t>A0A0U2Y0X6</t>
  </si>
  <si>
    <t>A0A0U2J8T4_9BACL</t>
  </si>
  <si>
    <t>A0A0U2J8T4</t>
  </si>
  <si>
    <t>A0A0U2XQP3_9BACL</t>
  </si>
  <si>
    <t>A0A0U2XQP3</t>
  </si>
  <si>
    <t>rnhA AUO94_07740</t>
  </si>
  <si>
    <t>Ribonuclease H</t>
  </si>
  <si>
    <t>A0A0U2XN84_9BACL</t>
  </si>
  <si>
    <t>A0A0U2XN84</t>
  </si>
  <si>
    <t>A0A0U2Z3U8_9BACL</t>
  </si>
  <si>
    <t>A0A0U2Z3U8</t>
  </si>
  <si>
    <t>A0A0U2Z093_9BACL</t>
  </si>
  <si>
    <t>A0A0U2Z093</t>
  </si>
  <si>
    <t>Quinoprotein glucose dehydrogenase</t>
  </si>
  <si>
    <t>A0A0U2ZH15_9BACL</t>
  </si>
  <si>
    <t>A0A0U2ZH15</t>
  </si>
  <si>
    <t>Sugar epimerase</t>
  </si>
  <si>
    <t>A0A0U2PI47_9BACL</t>
  </si>
  <si>
    <t>A0A0U2PI47</t>
  </si>
  <si>
    <t>A0A0U2ZH36_9BACL</t>
  </si>
  <si>
    <t>A0A0U2ZH36</t>
  </si>
  <si>
    <t>A0A0U2XZH4_9BACL</t>
  </si>
  <si>
    <t>A0A0U2XZH4</t>
  </si>
  <si>
    <t>A0A0U2J8T2_9BACL</t>
  </si>
  <si>
    <t>A0A0U2J8T2</t>
  </si>
  <si>
    <t>A0A0U2Z082_9BACL</t>
  </si>
  <si>
    <t>A0A0U2Z082</t>
  </si>
  <si>
    <t>A0A0U2QG57_9BACL</t>
  </si>
  <si>
    <t>A0A0U2QG57</t>
  </si>
  <si>
    <t>A0A0U2ZMT4_9BACL</t>
  </si>
  <si>
    <t>A0A0U2ZMT4</t>
  </si>
  <si>
    <t>Alkyl hydroperoxide reductase</t>
  </si>
  <si>
    <t>A0A0U2Z3S0_9BACL</t>
  </si>
  <si>
    <t>A0A0U2Z3S0</t>
  </si>
  <si>
    <t>A0A0U2ZGY6_9BACL</t>
  </si>
  <si>
    <t>A0A0U2ZGY6</t>
  </si>
  <si>
    <t>A0A0U2ZEV4_9BACL</t>
  </si>
  <si>
    <t>A0A0U2ZEV4</t>
  </si>
  <si>
    <t>A0A0U2YV00_9BACL</t>
  </si>
  <si>
    <t>A0A0U2YV00</t>
  </si>
  <si>
    <t>A0A0U2Y0S3_9BACL</t>
  </si>
  <si>
    <t>A0A0U2Y0S3</t>
  </si>
  <si>
    <t>A0A0U2PI22_9BACL</t>
  </si>
  <si>
    <t>A0A0U2PI22</t>
  </si>
  <si>
    <t>A0A0U2XZE3_9BACL</t>
  </si>
  <si>
    <t>A0A0U2XZE3</t>
  </si>
  <si>
    <t>A0A0U2QK28_9BACL</t>
  </si>
  <si>
    <t>A0A0U2QK28</t>
  </si>
  <si>
    <t>Guanine deaminase</t>
  </si>
  <si>
    <t>A0A0U2ZGX5_9BACL</t>
  </si>
  <si>
    <t>A0A0U2ZGX5</t>
  </si>
  <si>
    <t>A0A120I0Q0_9BACL</t>
  </si>
  <si>
    <t>A0A120I0Q0</t>
  </si>
  <si>
    <t>A0A0U2NAL1_9BACL</t>
  </si>
  <si>
    <t>A0A0U2NAL1</t>
  </si>
  <si>
    <t>A0A0U2Y0P9_9BACL</t>
  </si>
  <si>
    <t>A0A0U2Y0P9</t>
  </si>
  <si>
    <t>Thiol:disulfide interchange protein</t>
  </si>
  <si>
    <t>A0A0U2PI11_9BACL</t>
  </si>
  <si>
    <t>A0A0U2PI11</t>
  </si>
  <si>
    <t>A0A0U2ZGZ0_9BACL</t>
  </si>
  <si>
    <t>A0A0U2ZGZ0</t>
  </si>
  <si>
    <t>Amino acid permease</t>
  </si>
  <si>
    <t>A0A0U2XN28_9BACL</t>
  </si>
  <si>
    <t>A0A0U2XN28</t>
  </si>
  <si>
    <t>A0A0U2YUW4_9BACL</t>
  </si>
  <si>
    <t>A0A0U2YUW4</t>
  </si>
  <si>
    <t>A0A0U2ZLZ4_9BACL</t>
  </si>
  <si>
    <t>A0A0U2ZLZ4</t>
  </si>
  <si>
    <t>A0A0U2NAK4_9BACL</t>
  </si>
  <si>
    <t>A0A0U2NAK4</t>
  </si>
  <si>
    <t>A0A0U2QG23_9BACL</t>
  </si>
  <si>
    <t>A0A0U2QG23</t>
  </si>
  <si>
    <t>A0A0U2Y4M5_9BACL</t>
  </si>
  <si>
    <t>A0A0U2Y4M5</t>
  </si>
  <si>
    <t>A0A0U2ZMP5_9BACL</t>
  </si>
  <si>
    <t>A0A0U2ZMP5</t>
  </si>
  <si>
    <t>A0A0U2ZGX7_9BACL</t>
  </si>
  <si>
    <t>A0A0U2ZGX7</t>
  </si>
  <si>
    <t>A0A0U2ZR91_9BACL</t>
  </si>
  <si>
    <t>A0A0U2ZR91</t>
  </si>
  <si>
    <t>A0A0U2XQF3_9BACL</t>
  </si>
  <si>
    <t>A0A0U2XQF3</t>
  </si>
  <si>
    <t>A0A0U2NAJ5_9BACL</t>
  </si>
  <si>
    <t>A0A0U2NAJ5</t>
  </si>
  <si>
    <t>A0A0U2Y0L4_9BACL</t>
  </si>
  <si>
    <t>A0A0U2Y0L4</t>
  </si>
  <si>
    <t>A0A0U2PHZ5_9BACL</t>
  </si>
  <si>
    <t>A0A0U2PHZ5</t>
  </si>
  <si>
    <t>A0A0U2ZMM3_9BACL</t>
  </si>
  <si>
    <t>A0A0U2ZMM3</t>
  </si>
  <si>
    <t>A0A0U2ZGW3_9BACL</t>
  </si>
  <si>
    <t>A0A0U2ZGW3</t>
  </si>
  <si>
    <t>A0A0U2ZWJ2_9BACL</t>
  </si>
  <si>
    <t>A0A0U2ZWJ2</t>
  </si>
  <si>
    <t>A0A0U2XZA3_9BACL</t>
  </si>
  <si>
    <t>A0A0U2XZA3</t>
  </si>
  <si>
    <t>A0A0U2XQD7_9BACL</t>
  </si>
  <si>
    <t>A0A0U2XQD7</t>
  </si>
  <si>
    <t>A0A0U2XMY9_9BACL</t>
  </si>
  <si>
    <t>A0A0U2XMY9</t>
  </si>
  <si>
    <t>A0A0U2XT44_9BACL</t>
  </si>
  <si>
    <t>A0A0U2XT44</t>
  </si>
  <si>
    <t>A0A0U2YUT4_9BACL</t>
  </si>
  <si>
    <t>A0A0U2YUT4</t>
  </si>
  <si>
    <t>A0A0U2NAI8_9BACL</t>
  </si>
  <si>
    <t>A0A0U2NAI8</t>
  </si>
  <si>
    <t>A0A0U2Y0K2_9BACL</t>
  </si>
  <si>
    <t>A0A0U2Y0K2</t>
  </si>
  <si>
    <t>A0A0U2PHX3_9BACL</t>
  </si>
  <si>
    <t>A0A0U2PHX3</t>
  </si>
  <si>
    <t>A0A0U2QFZ7_9BACL</t>
  </si>
  <si>
    <t>A0A0U2QFZ7</t>
  </si>
  <si>
    <t>A0A0U2ZGV1_9BACL</t>
  </si>
  <si>
    <t>A0A0U2ZGV1</t>
  </si>
  <si>
    <t>A0A0U2XZ86_9BACL</t>
  </si>
  <si>
    <t>A0A0U2XZ86</t>
  </si>
  <si>
    <t>A0A0U2J8R6_9BACL</t>
  </si>
  <si>
    <t>A0A0U2J8R6</t>
  </si>
  <si>
    <t>A0A0U2ZR61_9BACL</t>
  </si>
  <si>
    <t>A0A0U2ZR61</t>
  </si>
  <si>
    <t>A0A0U2XQC4_9BACL</t>
  </si>
  <si>
    <t>A0A0U2XQC4</t>
  </si>
  <si>
    <t>A0A0U2XMX8_9BACL</t>
  </si>
  <si>
    <t>A0A0U2XMX8</t>
  </si>
  <si>
    <t>A0A0U2Z3J5_9BACL</t>
  </si>
  <si>
    <t>A0A0U2Z3J5</t>
  </si>
  <si>
    <t>A0A0U2YZY5_9BACL</t>
  </si>
  <si>
    <t>A0A0U2YZY5</t>
  </si>
  <si>
    <t>A0A0U2QFY0_9BACL</t>
  </si>
  <si>
    <t>A0A0U2QFY0</t>
  </si>
  <si>
    <t>A0A0U2Z578_9BACL</t>
  </si>
  <si>
    <t>A0A0U2Z578</t>
  </si>
  <si>
    <t>A0A0U2J8R3_9BACL</t>
  </si>
  <si>
    <t>A0A0U2J8R3</t>
  </si>
  <si>
    <t>A0A0U2ZGQ9_9BACL</t>
  </si>
  <si>
    <t>A0A0U2ZGQ9</t>
  </si>
  <si>
    <t>Transporter associated domain protein</t>
  </si>
  <si>
    <t>A0A0U2PHV1_9BACL</t>
  </si>
  <si>
    <t>A0A0U2PHV1</t>
  </si>
  <si>
    <t>A0A0U2ZEK5_9BACL</t>
  </si>
  <si>
    <t>A0A0U2ZEK5</t>
  </si>
  <si>
    <t>A0A0U2ZGM9_9BACL</t>
  </si>
  <si>
    <t>A0A0U2ZGM9</t>
  </si>
  <si>
    <t>A0A0U2NAD8_9BACL</t>
  </si>
  <si>
    <t>A0A0U2NAD8</t>
  </si>
  <si>
    <t>A0A0U2YZN8_9BACL</t>
  </si>
  <si>
    <t>A0A0U2YZN8</t>
  </si>
  <si>
    <t>A0A0U2ZMB3_9BACL</t>
  </si>
  <si>
    <t>A0A0U2ZMB3</t>
  </si>
  <si>
    <t>A0A0U2ZGJ9_9BACL</t>
  </si>
  <si>
    <t>A0A0U2ZGJ9</t>
  </si>
  <si>
    <t>Hydroxymethylglutaryl-CoA lyase</t>
  </si>
  <si>
    <t>A0A0U2ZQV4_9BACL</t>
  </si>
  <si>
    <t>A0A0U2ZQV4</t>
  </si>
  <si>
    <t>A0A0U2XQ03_9BACL</t>
  </si>
  <si>
    <t>A0A0U2XQ03</t>
  </si>
  <si>
    <t>A0A0U2ZQU0_9BACL</t>
  </si>
  <si>
    <t>A0A0U2ZQU0</t>
  </si>
  <si>
    <t>A0A0U2NA76_9BACL</t>
  </si>
  <si>
    <t>A0A0U2NA76</t>
  </si>
  <si>
    <t>Methylthioribose kinase</t>
  </si>
  <si>
    <t>A0A0U2PHD7_9BACL</t>
  </si>
  <si>
    <t>A0A0U2PHD7</t>
  </si>
  <si>
    <t>Glycerophosphodiester phosphodiesterase</t>
  </si>
  <si>
    <t>A0A0U2ZLU9_9BACL</t>
  </si>
  <si>
    <t>A0A0U2ZLU9</t>
  </si>
  <si>
    <t>A0A0U2XYJ1_9BACL</t>
  </si>
  <si>
    <t>A0A0U2XYJ1</t>
  </si>
  <si>
    <t>A0A0U2ZQE7_9BACL</t>
  </si>
  <si>
    <t>A0A0U2ZQE7</t>
  </si>
  <si>
    <t>Sporulation integral membrane protein YtvI</t>
  </si>
  <si>
    <t>A0A0U2XPL5_9BACL</t>
  </si>
  <si>
    <t>A0A0U2XPL5</t>
  </si>
  <si>
    <t>A0A0U2XYH5_9BACL</t>
  </si>
  <si>
    <t>A0A0U2XYH5</t>
  </si>
  <si>
    <t>A0A0U2J8L7_9BACL</t>
  </si>
  <si>
    <t>A0A0U2J8L7</t>
  </si>
  <si>
    <t>A0A0U2ZQD4_9BACL</t>
  </si>
  <si>
    <t>A0A0U2ZQD4</t>
  </si>
  <si>
    <t>A0A0U2J9N3_9BACL</t>
  </si>
  <si>
    <t>A0A0U2J9N3</t>
  </si>
  <si>
    <t>Arginine decarboxylase</t>
  </si>
  <si>
    <t>A0A0U2NA34_9BACL</t>
  </si>
  <si>
    <t>A0A0U2NA34</t>
  </si>
  <si>
    <t>A0A0U2YZ46_9BACL</t>
  </si>
  <si>
    <t>A0A0U2YZ46</t>
  </si>
  <si>
    <t>Spermidine/putrescine ABC transporter substrate-binding protein</t>
  </si>
  <si>
    <t>A0A0U2NA27_9BACL</t>
  </si>
  <si>
    <t>A0A0U2NA27</t>
  </si>
  <si>
    <t>A0A0U2XZR3_9BACL</t>
  </si>
  <si>
    <t>A0A0U2XZR3</t>
  </si>
  <si>
    <t>A0A0U2NA20_9BACL</t>
  </si>
  <si>
    <t>A0A0U2NA20</t>
  </si>
  <si>
    <t>A0A0U2XYD8_9BACL</t>
  </si>
  <si>
    <t>A0A0U2XYD8</t>
  </si>
  <si>
    <t>A0A0U2J8K7_9BACL</t>
  </si>
  <si>
    <t>A0A0U2J8K7</t>
  </si>
  <si>
    <t>A0A0U2PH87_9BACL</t>
  </si>
  <si>
    <t>A0A0U2PH87</t>
  </si>
  <si>
    <t>Nuclease</t>
  </si>
  <si>
    <t>A0A0U2XPE3_9BACL</t>
  </si>
  <si>
    <t>A0A0U2XPE3</t>
  </si>
  <si>
    <t>A0A0U2YTR5_9BACL</t>
  </si>
  <si>
    <t>A0A0U2YTR5</t>
  </si>
  <si>
    <t>A0A0U2XZL9_9BACL</t>
  </si>
  <si>
    <t>A0A0U2XZL9</t>
  </si>
  <si>
    <t>A0A0U2ZLJ3_9BACL</t>
  </si>
  <si>
    <t>A0A0U2ZLJ3</t>
  </si>
  <si>
    <t>Adenylate cyclase</t>
  </si>
  <si>
    <t>A0A0U2ZQ59_9BACL</t>
  </si>
  <si>
    <t>A0A0U2ZQ59</t>
  </si>
  <si>
    <t>Globin</t>
  </si>
  <si>
    <t>A0A0U2XPC8_9BACL</t>
  </si>
  <si>
    <t>A0A0U2XPC8</t>
  </si>
  <si>
    <t>Dithiol-disulfide isomerase</t>
  </si>
  <si>
    <t>A0A0U2XM63_9BACL</t>
  </si>
  <si>
    <t>A0A0U2XM63</t>
  </si>
  <si>
    <t>A0A0U2Z2K5_9BACL</t>
  </si>
  <si>
    <t>A0A0U2Z2K5</t>
  </si>
  <si>
    <t>A0A0U2ZFU3_9BACL</t>
  </si>
  <si>
    <t>A0A0U2ZFU3</t>
  </si>
  <si>
    <t>A0A0U2ZDN2_9BACL</t>
  </si>
  <si>
    <t>A0A0U2ZDN2</t>
  </si>
  <si>
    <t>Phosphatase</t>
  </si>
  <si>
    <t>A0A0U2XZI5_9BACL</t>
  </si>
  <si>
    <t>A0A0U2XZI5</t>
  </si>
  <si>
    <t>A0A0U2PH48_9BACL</t>
  </si>
  <si>
    <t>A0A0U2PH48</t>
  </si>
  <si>
    <t>Peroxiredoxin</t>
  </si>
  <si>
    <t>A0A0U2QF28_9BACL</t>
  </si>
  <si>
    <t>A0A0U2QF28</t>
  </si>
  <si>
    <t>Branched-chain amino acid ABC transporter permease</t>
  </si>
  <si>
    <t>A0A0U2Z2H5_9BACL</t>
  </si>
  <si>
    <t>A0A0U2Z2H5</t>
  </si>
  <si>
    <t>Branched-chain amino acid transporter</t>
  </si>
  <si>
    <t>A0A0U2YYV1_9BACL</t>
  </si>
  <si>
    <t>A0A0U2YYV1</t>
  </si>
  <si>
    <t>A0A0U2J8J3_9BACL</t>
  </si>
  <si>
    <t>A0A0U2J8J3</t>
  </si>
  <si>
    <t>A0A0U2YYT8_9BACL</t>
  </si>
  <si>
    <t>A0A0U2YYT8</t>
  </si>
  <si>
    <t>A0A0U2YTL3_9BACL</t>
  </si>
  <si>
    <t>A0A0U2YTL3</t>
  </si>
  <si>
    <t>A0A0U2N9W0_9BACL</t>
  </si>
  <si>
    <t>A0A0U2N9W0</t>
  </si>
  <si>
    <t>A0A0U2PH28_9BACL</t>
  </si>
  <si>
    <t>A0A0U2PH28</t>
  </si>
  <si>
    <t>A0A0U2J8J0_9BACL</t>
  </si>
  <si>
    <t>A0A0U2J8J0</t>
  </si>
  <si>
    <t>A0A0U2ZQ03_9BACL</t>
  </si>
  <si>
    <t>A0A0U2ZQ03</t>
  </si>
  <si>
    <t>gabD AUO94_04805</t>
  </si>
  <si>
    <t>A0A0U2XZD2_9BACL</t>
  </si>
  <si>
    <t>A0A0U2XZD2</t>
  </si>
  <si>
    <t>A0A0U2XY31_9BACL</t>
  </si>
  <si>
    <t>A0A0U2XY31</t>
  </si>
  <si>
    <t>Haloacid dehalogenase</t>
  </si>
  <si>
    <t>A0A0U2NDT0_9BACL</t>
  </si>
  <si>
    <t>A0A0U2NDT0</t>
  </si>
  <si>
    <t>Peptide ABC transporter ATP-binding protein</t>
  </si>
  <si>
    <t>A0A0U2YTI4_9BACL</t>
  </si>
  <si>
    <t>A0A0U2YTI4</t>
  </si>
  <si>
    <t>A0A0U2N9U4_9BACL</t>
  </si>
  <si>
    <t>A0A0U2N9U4</t>
  </si>
  <si>
    <t>A0A0U2ZLA4_9BACL</t>
  </si>
  <si>
    <t>A0A0U2ZLA4</t>
  </si>
  <si>
    <t>A0A0U2ZFL8_9BACL</t>
  </si>
  <si>
    <t>A0A0U2ZFL8</t>
  </si>
  <si>
    <t>A0A0U2ZFJ9_9BACL</t>
  </si>
  <si>
    <t>A0A0U2ZFJ9</t>
  </si>
  <si>
    <t>A0A0U2J8I1_9BACL</t>
  </si>
  <si>
    <t>A0A0U2J8I1</t>
  </si>
  <si>
    <t>A0A0U2Z2A4_9BACL</t>
  </si>
  <si>
    <t>A0A0U2Z2A4</t>
  </si>
  <si>
    <t>A0A0U2ZFH2_9BACL</t>
  </si>
  <si>
    <t>A0A0U2ZFH2</t>
  </si>
  <si>
    <t>A0A0U2ZDD1_9BACL</t>
  </si>
  <si>
    <t>A0A0U2ZDD1</t>
  </si>
  <si>
    <t>Sortase</t>
  </si>
  <si>
    <t>A0A0U2YTF4_9BACL</t>
  </si>
  <si>
    <t>A0A0U2YTF4</t>
  </si>
  <si>
    <t>Accessory Sec system S-layer assembly protein</t>
  </si>
  <si>
    <t>A0A0U2ZL67_9BACL</t>
  </si>
  <si>
    <t>A0A0U2ZL67</t>
  </si>
  <si>
    <t>A0A0U2ZFG0_9BACL</t>
  </si>
  <si>
    <t>A0A0U2ZFG0</t>
  </si>
  <si>
    <t>A0A0U2ZDB7_9BACL</t>
  </si>
  <si>
    <t>A0A0U2ZDB7</t>
  </si>
  <si>
    <t>A0A0U2YTE1_9BACL</t>
  </si>
  <si>
    <t>A0A0U2YTE1</t>
  </si>
  <si>
    <t>A0A0U2QES1_9BACL</t>
  </si>
  <si>
    <t>A0A0U2QES1</t>
  </si>
  <si>
    <t>A0A0U2QK05_9BACL</t>
  </si>
  <si>
    <t>A0A0U2QK05</t>
  </si>
  <si>
    <t>A0A0U2ZD88_9BACL</t>
  </si>
  <si>
    <t>A0A0U2ZD88</t>
  </si>
  <si>
    <t>Glyoxal reductase</t>
  </si>
  <si>
    <t>A0A0U2XNW8_9BACL</t>
  </si>
  <si>
    <t>A0A0U2XNW8</t>
  </si>
  <si>
    <t>A0A0U2N9P5_9BACL</t>
  </si>
  <si>
    <t>A0A0U2N9P5</t>
  </si>
  <si>
    <t>A0A0U2XZ34_9BACL</t>
  </si>
  <si>
    <t>A0A0U2XZ34</t>
  </si>
  <si>
    <t>A0A0U2PGT0_9BACL</t>
  </si>
  <si>
    <t>A0A0U2PGT0</t>
  </si>
  <si>
    <t>A0A0U2QEQ2_9BACL</t>
  </si>
  <si>
    <t>A0A0U2QEQ2</t>
  </si>
  <si>
    <t>A0A0U2ZL00_9BACL</t>
  </si>
  <si>
    <t>A0A0U2ZL00</t>
  </si>
  <si>
    <t>Alkanesulfonate monooxygenase</t>
  </si>
  <si>
    <t>A0A0U2ZFC3_9BACL</t>
  </si>
  <si>
    <t>A0A0U2ZFC3</t>
  </si>
  <si>
    <t>A0A0U2ZLW1_9BACL</t>
  </si>
  <si>
    <t>A0A0U2ZLW1</t>
  </si>
  <si>
    <t>A0A0U2XLP6_9BACL</t>
  </si>
  <si>
    <t>A0A0U2XLP6</t>
  </si>
  <si>
    <t>A0A0U2Z234_9BACL</t>
  </si>
  <si>
    <t>A0A0U2Z234</t>
  </si>
  <si>
    <t>A0A0U2Y4J4_9BACL</t>
  </si>
  <si>
    <t>A0A0U2Y4J4</t>
  </si>
  <si>
    <t>A0A0U2N9N7_9BACL</t>
  </si>
  <si>
    <t>A0A0U2N9N7</t>
  </si>
  <si>
    <t>A0A0U2XZ21_9BACL</t>
  </si>
  <si>
    <t>A0A0U2XZ21</t>
  </si>
  <si>
    <t>Phage killer protein</t>
  </si>
  <si>
    <t>A0A0U2PGS0_9BACL</t>
  </si>
  <si>
    <t>A0A0U2PGS0</t>
  </si>
  <si>
    <t>A0A0U2ZWG5_9BACL</t>
  </si>
  <si>
    <t>A0A0U2ZWG5</t>
  </si>
  <si>
    <t>A0A0U2ZKY3_9BACL</t>
  </si>
  <si>
    <t>A0A0U2ZKY3</t>
  </si>
  <si>
    <t>Epsx protein</t>
  </si>
  <si>
    <t>A0A0U2QEM8_9BACL</t>
  </si>
  <si>
    <t>A0A0U2QEM8</t>
  </si>
  <si>
    <t>Trascriptional regulator</t>
  </si>
  <si>
    <t>A0A0U2ZKW8_9BACL</t>
  </si>
  <si>
    <t>A0A0U2ZKW8</t>
  </si>
  <si>
    <t>A0A0U2Z209_9BACL</t>
  </si>
  <si>
    <t>A0A0U2Z209</t>
  </si>
  <si>
    <t>A0A0U2YYB0_9BACL</t>
  </si>
  <si>
    <t>A0A0U2YYB0</t>
  </si>
  <si>
    <t>A0A0U2ZF74_9BACL</t>
  </si>
  <si>
    <t>A0A0U2ZF74</t>
  </si>
  <si>
    <t>A0A0U2YT48_9BACL</t>
  </si>
  <si>
    <t>A0A0U2YT48</t>
  </si>
  <si>
    <t>A0A0U2ZKV0_9BACL</t>
  </si>
  <si>
    <t>A0A0U2ZKV0</t>
  </si>
  <si>
    <t>A0A0U2XLK0_9BACL</t>
  </si>
  <si>
    <t>A0A0U2XLK0</t>
  </si>
  <si>
    <t>Pyruvyl transferase</t>
  </si>
  <si>
    <t>A0A0U2PGN8_9BACL</t>
  </si>
  <si>
    <t>A0A0U2PGN8</t>
  </si>
  <si>
    <t>A0A0U2QEL3_9BACL</t>
  </si>
  <si>
    <t>A0A0U2QEL3</t>
  </si>
  <si>
    <t>Murein biosynthesis protein MurJ</t>
  </si>
  <si>
    <t>A0A0U2ZKT4_9BACL</t>
  </si>
  <si>
    <t>A0A0U2ZKT4</t>
  </si>
  <si>
    <t>A0A0U2ZF66_9BACL</t>
  </si>
  <si>
    <t>A0A0U2ZF66</t>
  </si>
  <si>
    <t>A0A0U2J8E9_9BACL</t>
  </si>
  <si>
    <t>A0A0U2J8E9</t>
  </si>
  <si>
    <t>Helicase</t>
  </si>
  <si>
    <t>A0A0U2ZPF5_9BACL</t>
  </si>
  <si>
    <t>A0A0U2ZPF5</t>
  </si>
  <si>
    <t>A0A0U2XLH1_9BACL</t>
  </si>
  <si>
    <t>A0A0U2XLH1</t>
  </si>
  <si>
    <t>A0A0U2ZEZ4_9BACL</t>
  </si>
  <si>
    <t>A0A0U2ZEZ4</t>
  </si>
  <si>
    <t>A0A0U2XYL4_9BACL</t>
  </si>
  <si>
    <t>A0A0U2XYL4</t>
  </si>
  <si>
    <t>A0A0U2PGF6_9BACL</t>
  </si>
  <si>
    <t>A0A0U2PGF6</t>
  </si>
  <si>
    <t>A0A0U2QED3_9BACL</t>
  </si>
  <si>
    <t>A0A0U2QED3</t>
  </si>
  <si>
    <t>Bacillithiol biosynthesis deacetylase BshB2</t>
  </si>
  <si>
    <t>A0A0U2ZKH3_9BACL</t>
  </si>
  <si>
    <t>A0A0U2ZKH3</t>
  </si>
  <si>
    <t>A0A0U2ZEU9_9BACL</t>
  </si>
  <si>
    <t>A0A0U2ZEU9</t>
  </si>
  <si>
    <t>Ectoine/hydroxyectoine ABC transporter ATP-binding protein EhuA</t>
  </si>
  <si>
    <t>A0A0U2ZP63_9BACL</t>
  </si>
  <si>
    <t>A0A0U2ZP63</t>
  </si>
  <si>
    <t>A0A0U2XL85_9BACL</t>
  </si>
  <si>
    <t>A0A0U2XL85</t>
  </si>
  <si>
    <t>A0A0U2QEB9_9BACL</t>
  </si>
  <si>
    <t>A0A0U2QEB9</t>
  </si>
  <si>
    <t>A0A0U2XX76_9BACL</t>
  </si>
  <si>
    <t>A0A0U2XX76</t>
  </si>
  <si>
    <t>A0A0U2J8C9_9BACL</t>
  </si>
  <si>
    <t>A0A0U2J8C9</t>
  </si>
  <si>
    <t>A0A0U2Z1K1_9BACL</t>
  </si>
  <si>
    <t>A0A0U2Z1K1</t>
  </si>
  <si>
    <t>A0A0U2ZER9_9BACL</t>
  </si>
  <si>
    <t>A0A0U2ZER9</t>
  </si>
  <si>
    <t>A0A0U2ZCM9_9BACL</t>
  </si>
  <si>
    <t>A0A0U2ZCM9</t>
  </si>
  <si>
    <t>A0A0U2XYI1_9BACL</t>
  </si>
  <si>
    <t>A0A0U2XYI1</t>
  </si>
  <si>
    <t>A0A0U2ZP29_9BACL</t>
  </si>
  <si>
    <t>A0A0U2ZP29</t>
  </si>
  <si>
    <t>Diacylglycerol kinase</t>
  </si>
  <si>
    <t>A0A0U2ZCL2_9BACL</t>
  </si>
  <si>
    <t>A0A0U2ZCL2</t>
  </si>
  <si>
    <t>A0A0U2XYG6_9BACL</t>
  </si>
  <si>
    <t>A0A0U2XYG6</t>
  </si>
  <si>
    <t>A0A0U2ZSB6_9BACL</t>
  </si>
  <si>
    <t>A0A0U2ZSB6</t>
  </si>
  <si>
    <t>Transcriptional regulatory protein</t>
  </si>
  <si>
    <t>A0A0U2PGA9_9BACL</t>
  </si>
  <si>
    <t>A0A0U2PGA9</t>
  </si>
  <si>
    <t>A0A0U2QE89_9BACL</t>
  </si>
  <si>
    <t>A0A0U2QE89</t>
  </si>
  <si>
    <t>A0A0U2ZKC6_9BACL</t>
  </si>
  <si>
    <t>A0A0U2ZKC6</t>
  </si>
  <si>
    <t>A0A0U2ZEQ2_9BACL</t>
  </si>
  <si>
    <t>A0A0U2ZEQ2</t>
  </si>
  <si>
    <t>A0A0U2XL42_9BACL</t>
  </si>
  <si>
    <t>A0A0U2XL42</t>
  </si>
  <si>
    <t>A0A0U2Z1H0_9BACL</t>
  </si>
  <si>
    <t>A0A0U2Z1H0</t>
  </si>
  <si>
    <t>A0A0U2YXS7_9BACL</t>
  </si>
  <si>
    <t>A0A0U2YXS7</t>
  </si>
  <si>
    <t>Sensor histidine kinase (EC 2.7.13.3)</t>
  </si>
  <si>
    <t>A0A0U2ZEN8_9BACL</t>
  </si>
  <si>
    <t>A0A0U2ZEN8</t>
  </si>
  <si>
    <t>A0A0U2ZCJ7_9BACL</t>
  </si>
  <si>
    <t>A0A0U2ZCJ7</t>
  </si>
  <si>
    <t>Excisionase</t>
  </si>
  <si>
    <t>A0A0U2N9B4_9BACL</t>
  </si>
  <si>
    <t>A0A0U2N9B4</t>
  </si>
  <si>
    <t>A0A0U2ZNZ5_9BACL</t>
  </si>
  <si>
    <t>A0A0U2ZNZ5</t>
  </si>
  <si>
    <t>A0A0U2XNA1_9BACL</t>
  </si>
  <si>
    <t>A0A0U2XNA1</t>
  </si>
  <si>
    <t>A0A0U2XL26_9BACL</t>
  </si>
  <si>
    <t>A0A0U2XL26</t>
  </si>
  <si>
    <t>A0A0U2ZLU7_9BACL</t>
  </si>
  <si>
    <t>A0A0U2ZLU7</t>
  </si>
  <si>
    <t>A0A0U2N9A3_9BACL</t>
  </si>
  <si>
    <t>A0A0U2N9A3</t>
  </si>
  <si>
    <t>A0A0U2QE60_9BACL</t>
  </si>
  <si>
    <t>A0A0U2QE60</t>
  </si>
  <si>
    <t>A0A0U2ZK70_9BACL</t>
  </si>
  <si>
    <t>A0A0U2ZK70</t>
  </si>
  <si>
    <t>A0A0U2J8B3_9BACL</t>
  </si>
  <si>
    <t>A0A0U2J8B3</t>
  </si>
  <si>
    <t>A0A0U2ZNW2_9BACL</t>
  </si>
  <si>
    <t>A0A0U2ZNW2</t>
  </si>
  <si>
    <t>A0A0U2ZCD8_9BACL</t>
  </si>
  <si>
    <t>A0A0U2ZCD8</t>
  </si>
  <si>
    <t>A0A0U2XY86_9BACL</t>
  </si>
  <si>
    <t>A0A0U2XY86</t>
  </si>
  <si>
    <t>Glycosyltransferase</t>
  </si>
  <si>
    <t>A0A0U2ZEF9_9BACL</t>
  </si>
  <si>
    <t>A0A0U2ZEF9</t>
  </si>
  <si>
    <t>Polysaccharide biosynthesis protein</t>
  </si>
  <si>
    <t>A0A0U2ZCC1_9BACL</t>
  </si>
  <si>
    <t>A0A0U2ZCC1</t>
  </si>
  <si>
    <t>A0A0U2YSE6_9BACL</t>
  </si>
  <si>
    <t>A0A0U2YSE6</t>
  </si>
  <si>
    <t>A0A0U2XY68_9BACL</t>
  </si>
  <si>
    <t>A0A0U2XY68</t>
  </si>
  <si>
    <t>Thiamine biosynthesis protein ThiJ</t>
  </si>
  <si>
    <t>A0A0U2QE17_9BACL</t>
  </si>
  <si>
    <t>A0A0U2QE17</t>
  </si>
  <si>
    <t>A0A0U2ZK21_9BACL</t>
  </si>
  <si>
    <t>A0A0U2ZK21</t>
  </si>
  <si>
    <t>A0A0U2XKU8_9BACL</t>
  </si>
  <si>
    <t>A0A0U2XKU8</t>
  </si>
  <si>
    <t>A0A0U2XWS7_9BACL</t>
  </si>
  <si>
    <t>A0A0U2XWS7</t>
  </si>
  <si>
    <t>A0A0U2XKT3_9BACL</t>
  </si>
  <si>
    <t>A0A0U2XKT3</t>
  </si>
  <si>
    <t>A0A0U2XWQ9_9BACL</t>
  </si>
  <si>
    <t>A0A0U2XWQ9</t>
  </si>
  <si>
    <t>A0A0U2Z134_9BACL</t>
  </si>
  <si>
    <t>A0A0U2Z134</t>
  </si>
  <si>
    <t>A0A0U2ZEB2_9BACL</t>
  </si>
  <si>
    <t>A0A0U2ZEB2</t>
  </si>
  <si>
    <t>A0A0U2ZC70_9BACL</t>
  </si>
  <si>
    <t>A0A0U2ZC70</t>
  </si>
  <si>
    <t>Aminoglycoside 3-N-acetyltransferase</t>
  </si>
  <si>
    <t>A0A0U2YSA2_9BACL</t>
  </si>
  <si>
    <t>A0A0U2YSA2</t>
  </si>
  <si>
    <t>A0A0U2ZEB0_9BACL</t>
  </si>
  <si>
    <t>A0A0U2ZEB0</t>
  </si>
  <si>
    <t>A0A0U2QDX4_9BACL</t>
  </si>
  <si>
    <t>A0A0U2QDX4</t>
  </si>
  <si>
    <t>A0A0U2ZJV1_9BACL</t>
  </si>
  <si>
    <t>A0A0U2ZJV1</t>
  </si>
  <si>
    <t>A0A0U2ZE92_9BACL</t>
  </si>
  <si>
    <t>A0A0U2ZE92</t>
  </si>
  <si>
    <t>A0A0U2J888_9BACL</t>
  </si>
  <si>
    <t>A0A0U2J888</t>
  </si>
  <si>
    <t>A0A0U2ZNI0_9BACL</t>
  </si>
  <si>
    <t>A0A0U2ZNI0</t>
  </si>
  <si>
    <t>A0A0U2XMT2_9BACL</t>
  </si>
  <si>
    <t>A0A0U2XMT2</t>
  </si>
  <si>
    <t>A0A0U2XKM5_9BACL</t>
  </si>
  <si>
    <t>A0A0U2XKM5</t>
  </si>
  <si>
    <t>A0A0U2Z0Z0_9BACL</t>
  </si>
  <si>
    <t>A0A0U2Z0Z0</t>
  </si>
  <si>
    <t>A0A0U2YXA2_9BACL</t>
  </si>
  <si>
    <t>A0A0U2YXA2</t>
  </si>
  <si>
    <t>A0A0U2ZE65_9BACL</t>
  </si>
  <si>
    <t>A0A0U2ZE65</t>
  </si>
  <si>
    <t>A0A0U2ZC20_9BACL</t>
  </si>
  <si>
    <t>A0A0U2ZC20</t>
  </si>
  <si>
    <t>A0A0U2N904_9BACL</t>
  </si>
  <si>
    <t>A0A0U2N904</t>
  </si>
  <si>
    <t>A0A0U2Z0X6_9BACL</t>
  </si>
  <si>
    <t>A0A0U2Z0X6</t>
  </si>
  <si>
    <t>A0A0U2YX88_9BACL</t>
  </si>
  <si>
    <t>A0A0U2YX88</t>
  </si>
  <si>
    <t>A0A0U2Y5L7_9BACL</t>
  </si>
  <si>
    <t>A0A0U2Y5L7</t>
  </si>
  <si>
    <t>A0A0U2XKI9_9BACL</t>
  </si>
  <si>
    <t>A0A0U2XKI9</t>
  </si>
  <si>
    <t>A0A0U2Z0W0_9BACL</t>
  </si>
  <si>
    <t>A0A0U2Z0W0</t>
  </si>
  <si>
    <t>A0A0U2QDS1_9BACL</t>
  </si>
  <si>
    <t>A0A0U2QDS1</t>
  </si>
  <si>
    <t>A0A0U2ZJP0_9BACL</t>
  </si>
  <si>
    <t>A0A0U2ZJP0</t>
  </si>
  <si>
    <t>A0A0U2XMM5_9BACL</t>
  </si>
  <si>
    <t>A0A0U2XMM5</t>
  </si>
  <si>
    <t>A0A0U2XKH4_9BACL</t>
  </si>
  <si>
    <t>A0A0U2XKH4</t>
  </si>
  <si>
    <t>A0A0U2YX65_9BACL</t>
  </si>
  <si>
    <t>A0A0U2YX65</t>
  </si>
  <si>
    <t>A0A0U2YRY8_9BACL</t>
  </si>
  <si>
    <t>A0A0U2YRY8</t>
  </si>
  <si>
    <t>A0A0U2XXS4_9BACL</t>
  </si>
  <si>
    <t>A0A0U2XXS4</t>
  </si>
  <si>
    <t>Nitrilase</t>
  </si>
  <si>
    <t>A0A0U2ZJM7_9BACL</t>
  </si>
  <si>
    <t>A0A0U2ZJM7</t>
  </si>
  <si>
    <t>Enamine deaminase RidA</t>
  </si>
  <si>
    <t>A0A0U2ZE17_9BACL</t>
  </si>
  <si>
    <t>A0A0U2ZE17</t>
  </si>
  <si>
    <t>A0A0U2ZS99_9BACL</t>
  </si>
  <si>
    <t>A0A0U2ZS99</t>
  </si>
  <si>
    <t>A0A0U2YX48_9BACL</t>
  </si>
  <si>
    <t>A0A0U2YX48</t>
  </si>
  <si>
    <t>A0A0U2Y4G4_9BACL</t>
  </si>
  <si>
    <t>A0A0U2Y4G4</t>
  </si>
  <si>
    <t>A0A0U2XXQ0_9BACL</t>
  </si>
  <si>
    <t>A0A0U2XXQ0</t>
  </si>
  <si>
    <t>A0A0U2J9M6_9BACL</t>
  </si>
  <si>
    <t>A0A0U2J9M6</t>
  </si>
  <si>
    <t>A0A0U2PFR3_9BACL</t>
  </si>
  <si>
    <t>A0A0U2PFR3</t>
  </si>
  <si>
    <t>A0A0U2QDP7_9BACL</t>
  </si>
  <si>
    <t>A0A0U2QDP7</t>
  </si>
  <si>
    <t>Hemin ABC transporter ATP-binding protein</t>
  </si>
  <si>
    <t>A0A0U2ZJK9_9BACL</t>
  </si>
  <si>
    <t>A0A0U2ZJK9</t>
  </si>
  <si>
    <t>A0A0U2ZN61_9BACL</t>
  </si>
  <si>
    <t>A0A0U2ZN61</t>
  </si>
  <si>
    <t>A0A0U2XMJ7_9BACL</t>
  </si>
  <si>
    <t>A0A0U2XMJ7</t>
  </si>
  <si>
    <t>A0A0U2XKD7_9BACL</t>
  </si>
  <si>
    <t>A0A0U2XKD7</t>
  </si>
  <si>
    <t>A0A0U2Z0S0_9BACL</t>
  </si>
  <si>
    <t>A0A0U2Z0S0</t>
  </si>
  <si>
    <t>A0A0U2ZDY4_9BACL</t>
  </si>
  <si>
    <t>A0A0U2ZDY4</t>
  </si>
  <si>
    <t>A0A0U2XV46_9BACL</t>
  </si>
  <si>
    <t>A0A0U2XV46</t>
  </si>
  <si>
    <t>A0A0U2ZDY1_9BACL</t>
  </si>
  <si>
    <t>A0A0U2ZDY1</t>
  </si>
  <si>
    <t>A0A0U2XKC4_9BACL</t>
  </si>
  <si>
    <t>A0A0U2XKC4</t>
  </si>
  <si>
    <t>A0A0U2N8U5_9BACL</t>
  </si>
  <si>
    <t>A0A0U2N8U5</t>
  </si>
  <si>
    <t>A0A0U2XXM2_9BACL</t>
  </si>
  <si>
    <t>A0A0U2XXM2</t>
  </si>
  <si>
    <t>A0A0U2XWA1_9BACL</t>
  </si>
  <si>
    <t>A0A0U2XWA1</t>
  </si>
  <si>
    <t>A0A0U2J869_9BACL</t>
  </si>
  <si>
    <t>A0A0U2J869</t>
  </si>
  <si>
    <t>A0A0U2ZN28_9BACL</t>
  </si>
  <si>
    <t>A0A0U2ZN28</t>
  </si>
  <si>
    <t>A0A0U2XMF1_9BACL</t>
  </si>
  <si>
    <t>A0A0U2XMF1</t>
  </si>
  <si>
    <t>A0A0U2XKA9_9BACL</t>
  </si>
  <si>
    <t>A0A0U2XKA9</t>
  </si>
  <si>
    <t>Mep operon protein MepB</t>
  </si>
  <si>
    <t>A0A0U2Z0P4_9BACL</t>
  </si>
  <si>
    <t>A0A0U2Z0P4</t>
  </si>
  <si>
    <t>A0A0U2ZDU3_9BACL</t>
  </si>
  <si>
    <t>A0A0U2ZDU3</t>
  </si>
  <si>
    <t>A0A0U2ZBS4_9BACL</t>
  </si>
  <si>
    <t>A0A0U2ZBS4</t>
  </si>
  <si>
    <t>A0A0U2YRT0_9BACL</t>
  </si>
  <si>
    <t>A0A0U2YRT0</t>
  </si>
  <si>
    <t>A0A0U2XXK4_9BACL</t>
  </si>
  <si>
    <t>A0A0U2XXK4</t>
  </si>
  <si>
    <t>A0A0U2PFN2_9BACL</t>
  </si>
  <si>
    <t>A0A0U2PFN2</t>
  </si>
  <si>
    <t>A0A0U2QDK8_9BACL</t>
  </si>
  <si>
    <t>A0A0U2QDK8</t>
  </si>
  <si>
    <t>A0A0U2N8S7_9BACL</t>
  </si>
  <si>
    <t>A0A0U2N8S7</t>
  </si>
  <si>
    <t>A0A0U2XXJ1_9BACL</t>
  </si>
  <si>
    <t>A0A0U2XXJ1</t>
  </si>
  <si>
    <t>A0A0U2PFM3_9BACL</t>
  </si>
  <si>
    <t>A0A0U2PFM3</t>
  </si>
  <si>
    <t>Peptidase C60</t>
  </si>
  <si>
    <t>A0A0U2QDK0_9BACL</t>
  </si>
  <si>
    <t>A0A0U2QDK0</t>
  </si>
  <si>
    <t>A0A0U2J865_9BACL</t>
  </si>
  <si>
    <t>A0A0U2J865</t>
  </si>
  <si>
    <t>Regulator</t>
  </si>
  <si>
    <t>A0A0U2XW53_9BACL</t>
  </si>
  <si>
    <t>A0A0U2XW53</t>
  </si>
  <si>
    <t>Peptidase M23</t>
  </si>
  <si>
    <t>A0A0U2YWS5_9BACL</t>
  </si>
  <si>
    <t>A0A0U2YWS5</t>
  </si>
  <si>
    <t>A0A0U2ZDN3_9BACL</t>
  </si>
  <si>
    <t>A0A0U2ZDN3</t>
  </si>
  <si>
    <t>A0A0U2ZDM0_9BACL</t>
  </si>
  <si>
    <t>A0A0U2ZDM0</t>
  </si>
  <si>
    <t>Phosphoglycerate kinase</t>
  </si>
  <si>
    <t>A0A0U2XXC6_9BACL</t>
  </si>
  <si>
    <t>A0A0U2XXC6</t>
  </si>
  <si>
    <t>Heme-degrading monooxygenase IsdG</t>
  </si>
  <si>
    <t>A0A0U2QDF4_9BACL</t>
  </si>
  <si>
    <t>A0A0U2QDF4</t>
  </si>
  <si>
    <t>A0A0U2ZJ82_9BACL</t>
  </si>
  <si>
    <t>A0A0U2ZJ82</t>
  </si>
  <si>
    <t>Iron-enterobactin transporter ATP-binding protein</t>
  </si>
  <si>
    <t>A0A0U2XVZ8_9BACL</t>
  </si>
  <si>
    <t>A0A0U2XVZ8</t>
  </si>
  <si>
    <t>A0A0U2J854_9BACL</t>
  </si>
  <si>
    <t>A0A0U2J854</t>
  </si>
  <si>
    <t>Pyrimidine reductase</t>
  </si>
  <si>
    <t>A0A0U2YWP9_9BACL</t>
  </si>
  <si>
    <t>A0A0U2YWP9</t>
  </si>
  <si>
    <t>A0A0U2YRK1_9BACL</t>
  </si>
  <si>
    <t>A0A0U2YRK1</t>
  </si>
  <si>
    <t>A0A0U2XXA6_9BACL</t>
  </si>
  <si>
    <t>A0A0U2XXA6</t>
  </si>
  <si>
    <t>A0A0U2QDE1_9BACL</t>
  </si>
  <si>
    <t>A0A0U2QDE1</t>
  </si>
  <si>
    <t>A0A0U2XVY4_9BACL</t>
  </si>
  <si>
    <t>A0A0U2XVY4</t>
  </si>
  <si>
    <t>A0A0U2J852_9BACL</t>
  </si>
  <si>
    <t>A0A0U2J852</t>
  </si>
  <si>
    <t>A0A0U2YWN4_9BACL</t>
  </si>
  <si>
    <t>A0A0U2YWN4</t>
  </si>
  <si>
    <t>A0A0U2ZDI6_9BACL</t>
  </si>
  <si>
    <t>A0A0U2ZDI6</t>
  </si>
  <si>
    <t>A0A0U2PFF6_9BACL</t>
  </si>
  <si>
    <t>A0A0U2PFF6</t>
  </si>
  <si>
    <t>A0A0U2QDD5_9BACL</t>
  </si>
  <si>
    <t>A0A0U2QDD5</t>
  </si>
  <si>
    <t>A0A0U2XM09_9BACL</t>
  </si>
  <si>
    <t>A0A0U2XM09</t>
  </si>
  <si>
    <t>A0A0U2ZJ34_9BACL</t>
  </si>
  <si>
    <t>A0A0U2ZJ34</t>
  </si>
  <si>
    <t>A0A0U2ZD90_9BACL</t>
  </si>
  <si>
    <t>A0A0U2ZD90</t>
  </si>
  <si>
    <t>A0A0U2XVU6_9BACL</t>
  </si>
  <si>
    <t>A0A0U2XVU6</t>
  </si>
  <si>
    <t>A0A0U2ZJ17_9BACL</t>
  </si>
  <si>
    <t>A0A0U2ZJ17</t>
  </si>
  <si>
    <t>A0A0U2ZD74_9BACL</t>
  </si>
  <si>
    <t>A0A0U2ZD74</t>
  </si>
  <si>
    <t>Allantoin permease</t>
  </si>
  <si>
    <t>A0A0U2J844_9BACL</t>
  </si>
  <si>
    <t>A0A0U2J844</t>
  </si>
  <si>
    <t>A0A0U2Z099_9BACL</t>
  </si>
  <si>
    <t>A0A0U2Z099</t>
  </si>
  <si>
    <t>A0A0U2Y5J9_9BACL</t>
  </si>
  <si>
    <t>A0A0U2Y5J9</t>
  </si>
  <si>
    <t>A0A0U2XVR2_9BACL</t>
  </si>
  <si>
    <t>A0A0U2XVR2</t>
  </si>
  <si>
    <t>A0A0U2YWH0_9BACL</t>
  </si>
  <si>
    <t>A0A0U2YWH0</t>
  </si>
  <si>
    <t>A0A0U2ZDC7_9BACL</t>
  </si>
  <si>
    <t>A0A0U2ZDC7</t>
  </si>
  <si>
    <t>Zinc metalloprotease</t>
  </si>
  <si>
    <t>A0A0U2YRD2_9BACL</t>
  </si>
  <si>
    <t>A0A0U2YRD2</t>
  </si>
  <si>
    <t>A0A0U2ZIY6_9BACL</t>
  </si>
  <si>
    <t>A0A0U2ZIY6</t>
  </si>
  <si>
    <t>A0A0U2PLJ1_9BACL</t>
  </si>
  <si>
    <t>A0A0U2PLJ1</t>
  </si>
  <si>
    <t>A0A0U2XLU2_9BACL</t>
  </si>
  <si>
    <t>A0A0U2XLU2</t>
  </si>
  <si>
    <t>A0A0U2YWG0_9BACL</t>
  </si>
  <si>
    <t>A0A0U2YWG0</t>
  </si>
  <si>
    <t>A0A0U2ZDB3_9BACL</t>
  </si>
  <si>
    <t>A0A0U2ZDB3</t>
  </si>
  <si>
    <t>A0A0U2Z041_9BACL</t>
  </si>
  <si>
    <t>A0A0U2Z041</t>
  </si>
  <si>
    <t>A0A0U2Z027_9BACL</t>
  </si>
  <si>
    <t>A0A0U2Z027</t>
  </si>
  <si>
    <t>A0A0U2XSX5_9BACL</t>
  </si>
  <si>
    <t>A0A0U2XSX5</t>
  </si>
  <si>
    <t>A0A0U2Z851_9BACL</t>
  </si>
  <si>
    <t>A0A0U2Z851</t>
  </si>
  <si>
    <t>Deoxyguanosine kinase</t>
  </si>
  <si>
    <t>A0A0U2XJJ2_9BACL</t>
  </si>
  <si>
    <t>A0A0U2XJJ2</t>
  </si>
  <si>
    <t>Deoxycytidine kinase</t>
  </si>
  <si>
    <t>A0A0U2Z011_9BACL</t>
  </si>
  <si>
    <t>A0A0U2Z011</t>
  </si>
  <si>
    <t>Lysine decarboxylase</t>
  </si>
  <si>
    <t>A0A0U2Y5I0_9BACL</t>
  </si>
  <si>
    <t>A0A0U2Y5I0</t>
  </si>
  <si>
    <t>Exopolyphosphatase</t>
  </si>
  <si>
    <t>A0A0U2PLI4_9BACL</t>
  </si>
  <si>
    <t>A0A0U2PLI4</t>
  </si>
  <si>
    <t>A0A0U2ZLP6_9BACL</t>
  </si>
  <si>
    <t>A0A0U2ZLP6</t>
  </si>
  <si>
    <t>A0A0U2Y4C9_9BACL</t>
  </si>
  <si>
    <t>A0A0U2Y4C9</t>
  </si>
  <si>
    <t>Stage 0 sporulation protein</t>
  </si>
  <si>
    <t>A0A0U2J9M0_9BACL</t>
  </si>
  <si>
    <t>A0A0U2J9M0</t>
  </si>
  <si>
    <t>A0A0U2XV16_9BACL</t>
  </si>
  <si>
    <t>A0A0U2XV16</t>
  </si>
  <si>
    <t>A0A0U2XSW2_9BACL</t>
  </si>
  <si>
    <t>A0A0U2XSW2</t>
  </si>
  <si>
    <t>Hydrolase TatD</t>
  </si>
  <si>
    <t>A0A0U2ZJP1_9BACL</t>
  </si>
  <si>
    <t>A0A0U2ZJP1</t>
  </si>
  <si>
    <t>A0A0U2YZN7_9BACL</t>
  </si>
  <si>
    <t>A0A0U2YZN7</t>
  </si>
  <si>
    <t>A0A0U2PLG5_9BACL</t>
  </si>
  <si>
    <t>A0A0U2PLG5</t>
  </si>
  <si>
    <t>A0A0U2ZS57_9BACL</t>
  </si>
  <si>
    <t>A0A0U2ZS57</t>
  </si>
  <si>
    <t>A0A0U2ZLM4_9BACL</t>
  </si>
  <si>
    <t>A0A0U2ZLM4</t>
  </si>
  <si>
    <t>A0A0U2XTG8_9BACL</t>
  </si>
  <si>
    <t>A0A0U2XTG8</t>
  </si>
  <si>
    <t>A0A0U2Z4X4_9BACL</t>
  </si>
  <si>
    <t>A0A0U2Z4X4</t>
  </si>
  <si>
    <t>A0A0U2ZLM2_9BACL</t>
  </si>
  <si>
    <t>A0A0U2ZLM2</t>
  </si>
  <si>
    <t>Cell division protein DivIVC</t>
  </si>
  <si>
    <t>A0A0U2Y5E9_9BACL</t>
  </si>
  <si>
    <t>A0A0U2Y5E9</t>
  </si>
  <si>
    <t>A0A0U2PLF7_9BACL</t>
  </si>
  <si>
    <t>A0A0U2PLF7</t>
  </si>
  <si>
    <t>A0A0U2ZW52_9BACL</t>
  </si>
  <si>
    <t>A0A0U2ZW52</t>
  </si>
  <si>
    <t>A0A0U2Z4U8_9BACL</t>
  </si>
  <si>
    <t>A0A0U2Z4U8</t>
  </si>
  <si>
    <t>Nucleotide excision repair protein</t>
  </si>
  <si>
    <t>A0A0U2YZK7_9BACL</t>
  </si>
  <si>
    <t>A0A0U2YZK7</t>
  </si>
  <si>
    <t>A0A0U2QJS9_9BACL</t>
  </si>
  <si>
    <t>A0A0U2QJS9</t>
  </si>
  <si>
    <t>A0A0U2Z7Y6_9BACL</t>
  </si>
  <si>
    <t>A0A0U2Z7Y6</t>
  </si>
  <si>
    <t>A0A0U2QJR3_9BACL</t>
  </si>
  <si>
    <t>A0A0U2QJR3</t>
  </si>
  <si>
    <t>Ribosomal protein L7Ae-like protein</t>
  </si>
  <si>
    <t>A0A0U2Y469_9BACL</t>
  </si>
  <si>
    <t>A0A0U2Y469</t>
  </si>
  <si>
    <t>Acetolactate synthase small subunit</t>
  </si>
  <si>
    <t>A0A0U2Z4R8_9BACL</t>
  </si>
  <si>
    <t>A0A0U2Z4R8</t>
  </si>
  <si>
    <t>A0A0U2PLC0_9BACL</t>
  </si>
  <si>
    <t>A0A0U2PLC0</t>
  </si>
  <si>
    <t>A0A0U2Y406_9BACL</t>
  </si>
  <si>
    <t>A0A0U2Y406</t>
  </si>
  <si>
    <t>A0A0U2ZVX0_9BACL</t>
  </si>
  <si>
    <t>A0A0U2ZVX0</t>
  </si>
  <si>
    <t>A0A0U2XSK3_9BACL</t>
  </si>
  <si>
    <t>A0A0U2XSK3</t>
  </si>
  <si>
    <t>A0A0U2Z7S9_9BACL</t>
  </si>
  <si>
    <t>A0A0U2Z7S9</t>
  </si>
  <si>
    <t>A0A0U2ZJD5_9BACL</t>
  </si>
  <si>
    <t>A0A0U2ZJD5</t>
  </si>
  <si>
    <t>A0A0U2NDF3_9BACL</t>
  </si>
  <si>
    <t>A0A0U2NDF3</t>
  </si>
  <si>
    <t>A0A0U2QJM1_9BACL</t>
  </si>
  <si>
    <t>A0A0U2QJM1</t>
  </si>
  <si>
    <t>A0A0U2ZLB1_9BACL</t>
  </si>
  <si>
    <t>A0A0U2ZLB1</t>
  </si>
  <si>
    <t>A0A0U2Y3X8_9BACL</t>
  </si>
  <si>
    <t>A0A0U2Y3X8</t>
  </si>
  <si>
    <t>A0A0U2J9K3_9BACL</t>
  </si>
  <si>
    <t>A0A0U2J9K3</t>
  </si>
  <si>
    <t>Guanylate cyclase</t>
  </si>
  <si>
    <t>A0A0U2ZVV5_9BACL</t>
  </si>
  <si>
    <t>A0A0U2ZVV5</t>
  </si>
  <si>
    <t>Flagellin</t>
  </si>
  <si>
    <t>A0A0U2Z4K8_9BACL</t>
  </si>
  <si>
    <t>A0A0U2Z4K8</t>
  </si>
  <si>
    <t>Conjugal transfer protein</t>
  </si>
  <si>
    <t>A0A0U2ZLB5_9BACL</t>
  </si>
  <si>
    <t>A0A0U2ZLB5</t>
  </si>
  <si>
    <t>Flagellar biosynthesis protein FlaG</t>
  </si>
  <si>
    <t>A0A0U2ZJB8_9BACL</t>
  </si>
  <si>
    <t>A0A0U2ZJB8</t>
  </si>
  <si>
    <t>A0A0U2NDE2_9BACL</t>
  </si>
  <si>
    <t>A0A0U2NDE2</t>
  </si>
  <si>
    <t>Flagellar protein FliS</t>
  </si>
  <si>
    <t>A0A0U2Y533_9BACL</t>
  </si>
  <si>
    <t>A0A0U2Y533</t>
  </si>
  <si>
    <t>Flagellar motor protein MotA</t>
  </si>
  <si>
    <t>A0A0U2PL74_9BACL</t>
  </si>
  <si>
    <t>A0A0U2PL74</t>
  </si>
  <si>
    <t>Flagellar motor protein MotB</t>
  </si>
  <si>
    <t>A0A0U2Z5I4_9BACL</t>
  </si>
  <si>
    <t>A0A0U2Z5I4</t>
  </si>
  <si>
    <t>Flagellar protein</t>
  </si>
  <si>
    <t>A0A0U2ZRT9_9BACL</t>
  </si>
  <si>
    <t>A0A0U2ZRT9</t>
  </si>
  <si>
    <t>Flagellar biosynthesis protein FlgM</t>
  </si>
  <si>
    <t>A0A0U2ZLA0_9BACL</t>
  </si>
  <si>
    <t>A0A0U2ZLA0</t>
  </si>
  <si>
    <t>A0A0U2Y3W2_9BACL</t>
  </si>
  <si>
    <t>A0A0U2Y3W2</t>
  </si>
  <si>
    <t>Flagellar motor switch protein FliG</t>
  </si>
  <si>
    <t>A0A0U2YZ98_9BACL</t>
  </si>
  <si>
    <t>A0A0U2YZ98</t>
  </si>
  <si>
    <t>Flagellar assembly protein FliH</t>
  </si>
  <si>
    <t>A0A0U2NDD1_9BACL</t>
  </si>
  <si>
    <t>A0A0U2NDD1</t>
  </si>
  <si>
    <t>fliI AUO94_15975</t>
  </si>
  <si>
    <t>Flagellar protein export ATPase FliI</t>
  </si>
  <si>
    <t>A0A0U2Y516_9BACL</t>
  </si>
  <si>
    <t>A0A0U2Y516</t>
  </si>
  <si>
    <t>Flagellar export protein FliJ</t>
  </si>
  <si>
    <t>A0A0U2ZMA2_9BACL</t>
  </si>
  <si>
    <t>A0A0U2ZMA2</t>
  </si>
  <si>
    <t>A0A0U2PL64_9BACL</t>
  </si>
  <si>
    <t>A0A0U2PL64</t>
  </si>
  <si>
    <t>Flagellar biosynthesis protein FlgD</t>
  </si>
  <si>
    <t>A0A0U2QJJ7_9BACL</t>
  </si>
  <si>
    <t>A0A0U2QJJ7</t>
  </si>
  <si>
    <t>A0A0U2ZL83_9BACL</t>
  </si>
  <si>
    <t>A0A0U2ZL83</t>
  </si>
  <si>
    <t>Flagellar motor switch protein FliM</t>
  </si>
  <si>
    <t>A0A0U2Y3U4_9BACL</t>
  </si>
  <si>
    <t>A0A0U2Y3U4</t>
  </si>
  <si>
    <t>Flagellar motor switch protein FliN</t>
  </si>
  <si>
    <t>A0A0U2J9J7_9BACL</t>
  </si>
  <si>
    <t>A0A0U2J9J7</t>
  </si>
  <si>
    <t>Flagellar biosynthesis protein FliZ</t>
  </si>
  <si>
    <t>A0A0U2ZVS6_9BACL</t>
  </si>
  <si>
    <t>A0A0U2ZVS6</t>
  </si>
  <si>
    <t>Flagellar biosynthesis protein FlhF</t>
  </si>
  <si>
    <t>A0A0U2ZJ85_9BACL</t>
  </si>
  <si>
    <t>A0A0U2ZJ85</t>
  </si>
  <si>
    <t>A0A0U2Z097_9BACL</t>
  </si>
  <si>
    <t>A0A0U2Z097</t>
  </si>
  <si>
    <t>A0A0U2NDB7_9BACL</t>
  </si>
  <si>
    <t>A0A0U2NDB7</t>
  </si>
  <si>
    <t>A0A0U2Y501_9BACL</t>
  </si>
  <si>
    <t>A0A0U2Y501</t>
  </si>
  <si>
    <t>A0A0U2NE17_9BACL</t>
  </si>
  <si>
    <t>A0A0U2NE17</t>
  </si>
  <si>
    <t>A0A0U2PL47_9BACL</t>
  </si>
  <si>
    <t>A0A0U2PL47</t>
  </si>
  <si>
    <t>A0A0U2QJI9_9BACL</t>
  </si>
  <si>
    <t>A0A0U2QJI9</t>
  </si>
  <si>
    <t>Glutamine ABC transporter substrate-bindnig protein</t>
  </si>
  <si>
    <t>A0A0U2ZRR1_9BACL</t>
  </si>
  <si>
    <t>A0A0U2ZRR1</t>
  </si>
  <si>
    <t>A0A0U2ZL65_9BACL</t>
  </si>
  <si>
    <t>A0A0U2ZL65</t>
  </si>
  <si>
    <t>A0A0U2J9J5_9BACL</t>
  </si>
  <si>
    <t>A0A0U2J9J5</t>
  </si>
  <si>
    <t>A0A0U2ZVR0_9BACL</t>
  </si>
  <si>
    <t>A0A0U2ZVR0</t>
  </si>
  <si>
    <t>A0A0U2XSE9_9BACL</t>
  </si>
  <si>
    <t>A0A0U2XSE9</t>
  </si>
  <si>
    <t>A0A0U2QJH8_9BACL</t>
  </si>
  <si>
    <t>A0A0U2QJH8</t>
  </si>
  <si>
    <t>A0A0U2ZRP6_9BACL</t>
  </si>
  <si>
    <t>A0A0U2ZRP6</t>
  </si>
  <si>
    <t>A0A0U2XUG9_9BACL</t>
  </si>
  <si>
    <t>A0A0U2XUG9</t>
  </si>
  <si>
    <t>A0A0U2Z4E8_9BACL</t>
  </si>
  <si>
    <t>A0A0U2Z4E8</t>
  </si>
  <si>
    <t>A0A0U2ZL48_9BACL</t>
  </si>
  <si>
    <t>A0A0U2ZL48</t>
  </si>
  <si>
    <t>A0A0U2ZJ55_9BACL</t>
  </si>
  <si>
    <t>A0A0U2ZJ55</t>
  </si>
  <si>
    <t>A0A0U2YZ52_9BACL</t>
  </si>
  <si>
    <t>A0A0U2YZ52</t>
  </si>
  <si>
    <t>Zinc transporter ZitB</t>
  </si>
  <si>
    <t>A0A0U2PL29_9BACL</t>
  </si>
  <si>
    <t>A0A0U2PL29</t>
  </si>
  <si>
    <t>A0A0U2QJG6_9BACL</t>
  </si>
  <si>
    <t>A0A0U2QJG6</t>
  </si>
  <si>
    <t>Molecular chaperone DnaK</t>
  </si>
  <si>
    <t>A0A0U2ZRM7_9BACL</t>
  </si>
  <si>
    <t>A0A0U2ZRM7</t>
  </si>
  <si>
    <t>A0A0U2ZL29_9BACL</t>
  </si>
  <si>
    <t>A0A0U2ZL29</t>
  </si>
  <si>
    <t>A0A0U2Y3P3_9BACL</t>
  </si>
  <si>
    <t>A0A0U2Y3P3</t>
  </si>
  <si>
    <t>A0A0U2ZVM9_9BACL</t>
  </si>
  <si>
    <t>A0A0U2ZVM9</t>
  </si>
  <si>
    <t>A0A0U2XSC3_9BACL</t>
  </si>
  <si>
    <t>A0A0U2XSC3</t>
  </si>
  <si>
    <t>A0A0U2Y649_9BACL</t>
  </si>
  <si>
    <t>A0A0U2Y649</t>
  </si>
  <si>
    <t>Fructose-1-phosphate kinase</t>
  </si>
  <si>
    <t>A0A0U2Z7J3_9BACL</t>
  </si>
  <si>
    <t>A0A0U2Z7J3</t>
  </si>
  <si>
    <t>A0A0U2Z4D4_9BACL</t>
  </si>
  <si>
    <t>A0A0U2Z4D4</t>
  </si>
  <si>
    <t>Anthranilate synthase subunit II</t>
  </si>
  <si>
    <t>A0A0U2ZJ42_9BACL</t>
  </si>
  <si>
    <t>A0A0U2ZJ42</t>
  </si>
  <si>
    <t>A0A0U2YZ36_9BACL</t>
  </si>
  <si>
    <t>A0A0U2YZ36</t>
  </si>
  <si>
    <t>A0A0U2Y4V1_9BACL</t>
  </si>
  <si>
    <t>A0A0U2Y4V1</t>
  </si>
  <si>
    <t>Pullulanase</t>
  </si>
  <si>
    <t>A0A0U2ZRL2_9BACL</t>
  </si>
  <si>
    <t>A0A0U2ZRL2</t>
  </si>
  <si>
    <t>A0A0U2J9I7_9BACL</t>
  </si>
  <si>
    <t>A0A0U2J9I7</t>
  </si>
  <si>
    <t>A0A0U2ZL21_9BACL</t>
  </si>
  <si>
    <t>A0A0U2ZL21</t>
  </si>
  <si>
    <t>A0A0U2PLZ5_9BACL</t>
  </si>
  <si>
    <t>A0A0U2PLZ5</t>
  </si>
  <si>
    <t>A0A0U2Y4T5_9BACL</t>
  </si>
  <si>
    <t>A0A0U2Y4T5</t>
  </si>
  <si>
    <t>Mechanosensitive ion channel protein</t>
  </si>
  <si>
    <t>A0A0U2ZRK1_9BACL</t>
  </si>
  <si>
    <t>A0A0U2ZRK1</t>
  </si>
  <si>
    <t>Type II pantothenate kinase</t>
  </si>
  <si>
    <t>A0A0U2Y3L3_9BACL</t>
  </si>
  <si>
    <t>A0A0U2Y3L3</t>
  </si>
  <si>
    <t>A0A0U2Z498_9BACL</t>
  </si>
  <si>
    <t>A0A0U2Z498</t>
  </si>
  <si>
    <t>A0A0U2ZL06_9BACL</t>
  </si>
  <si>
    <t>A0A0U2ZL06</t>
  </si>
  <si>
    <t>A0A0U2ZJ11_9BACL</t>
  </si>
  <si>
    <t>A0A0U2ZJ11</t>
  </si>
  <si>
    <t>A0A0U2ND63_9BACL</t>
  </si>
  <si>
    <t>A0A0U2ND63</t>
  </si>
  <si>
    <t>A0A0U2Y4S0_9BACL</t>
  </si>
  <si>
    <t>A0A0U2Y4S0</t>
  </si>
  <si>
    <t>A0A0U2PL00_9BACL</t>
  </si>
  <si>
    <t>A0A0U2PL00</t>
  </si>
  <si>
    <t>Xanthine permease</t>
  </si>
  <si>
    <t>A0A0U2ZM81_9BACL</t>
  </si>
  <si>
    <t>A0A0U2ZM81</t>
  </si>
  <si>
    <t>A0A0U2ZRI7_9BACL</t>
  </si>
  <si>
    <t>A0A0U2ZRI7</t>
  </si>
  <si>
    <t>Ring-cleaving dioxygenase</t>
  </si>
  <si>
    <t>A0A0U2ZKX6_9BACL</t>
  </si>
  <si>
    <t>A0A0U2ZKX6</t>
  </si>
  <si>
    <t>A0A0U2J9I1_9BACL</t>
  </si>
  <si>
    <t>A0A0U2J9I1</t>
  </si>
  <si>
    <t>A0A0U2ZVI0_9BACL</t>
  </si>
  <si>
    <t>A0A0U2ZVI0</t>
  </si>
  <si>
    <t>A0A0U2XS57_9BACL</t>
  </si>
  <si>
    <t>A0A0U2XS57</t>
  </si>
  <si>
    <t>Glucose-1-phosphate adenylyltransferase</t>
  </si>
  <si>
    <t>A0A0U2ZIZ2_9BACL</t>
  </si>
  <si>
    <t>A0A0U2ZIZ2</t>
  </si>
  <si>
    <t>A0A0U2ND50_9BACL</t>
  </si>
  <si>
    <t>A0A0U2ND50</t>
  </si>
  <si>
    <t>A0A0U2Y4Q4_9BACL</t>
  </si>
  <si>
    <t>A0A0U2Y4Q4</t>
  </si>
  <si>
    <t>A0A0U2PKY7_9BACL</t>
  </si>
  <si>
    <t>A0A0U2PKY7</t>
  </si>
  <si>
    <t>A0A0U2Y3H9_9BACL</t>
  </si>
  <si>
    <t>A0A0U2Y3H9</t>
  </si>
  <si>
    <t>A0A0U2J9I0_9BACL</t>
  </si>
  <si>
    <t>A0A0U2J9I0</t>
  </si>
  <si>
    <t>A0A0U2ZVG4_9BACL</t>
  </si>
  <si>
    <t>A0A0U2ZVG4</t>
  </si>
  <si>
    <t>A0A0U2XU96_9BACL</t>
  </si>
  <si>
    <t>A0A0U2XU96</t>
  </si>
  <si>
    <t>Purine permease</t>
  </si>
  <si>
    <t>A0A0U2XS41_9BACL</t>
  </si>
  <si>
    <t>A0A0U2XS41</t>
  </si>
  <si>
    <t>Thioesterase</t>
  </si>
  <si>
    <t>A0A0U2XVJ6_9BACL</t>
  </si>
  <si>
    <t>A0A0U2XVJ6</t>
  </si>
  <si>
    <t>A0A0U2ZKX5_9BACL</t>
  </si>
  <si>
    <t>A0A0U2ZKX5</t>
  </si>
  <si>
    <t>A0A0U2YYX4_9BACL</t>
  </si>
  <si>
    <t>A0A0U2YYX4</t>
  </si>
  <si>
    <t>Catalase</t>
  </si>
  <si>
    <t>A0A0U2Y4N7_9BACL</t>
  </si>
  <si>
    <t>A0A0U2Y4N7</t>
  </si>
  <si>
    <t>Pyridoxal-5'-phosphate-dependent protein subunit beta</t>
  </si>
  <si>
    <t>A0A0U2ZKU8_9BACL</t>
  </si>
  <si>
    <t>A0A0U2ZKU8</t>
  </si>
  <si>
    <t>Gluconate 5-dehydrogenase</t>
  </si>
  <si>
    <t>A0A0U2Y3G1_9BACL</t>
  </si>
  <si>
    <t>A0A0U2Y3G1</t>
  </si>
  <si>
    <t>A0A0U2J9H7_9BACL</t>
  </si>
  <si>
    <t>A0A0U2J9H7</t>
  </si>
  <si>
    <t>A0A0U2ZVF0_9BACL</t>
  </si>
  <si>
    <t>A0A0U2ZVF0</t>
  </si>
  <si>
    <t>Alcohol dehydrogenase</t>
  </si>
  <si>
    <t>A0A0U2XS26_9BACL</t>
  </si>
  <si>
    <t>A0A0U2XS26</t>
  </si>
  <si>
    <t>A0A0U2Z462_9BACL</t>
  </si>
  <si>
    <t>A0A0U2Z462</t>
  </si>
  <si>
    <t>A0A0U2ZKV9_9BACL</t>
  </si>
  <si>
    <t>A0A0U2ZKV9</t>
  </si>
  <si>
    <t>Arsenic-transporting ATPase</t>
  </si>
  <si>
    <t>A0A0U2ZIW3_9BACL</t>
  </si>
  <si>
    <t>A0A0U2ZIW3</t>
  </si>
  <si>
    <t>A0A0U2YYV9_9BACL</t>
  </si>
  <si>
    <t>A0A0U2YYV9</t>
  </si>
  <si>
    <t>A0A0U2ND29_9BACL</t>
  </si>
  <si>
    <t>A0A0U2ND29</t>
  </si>
  <si>
    <t>Exonuclease</t>
  </si>
  <si>
    <t>A0A0U2ZRD4_9BACL</t>
  </si>
  <si>
    <t>A0A0U2ZRD4</t>
  </si>
  <si>
    <t>A0A0U2ZKS7_9BACL</t>
  </si>
  <si>
    <t>A0A0U2ZKS7</t>
  </si>
  <si>
    <t>A0A0U2Y3E7_9BACL</t>
  </si>
  <si>
    <t>A0A0U2Y3E7</t>
  </si>
  <si>
    <t>A0A0U2J9H5_9BACL</t>
  </si>
  <si>
    <t>A0A0U2J9H5</t>
  </si>
  <si>
    <t>A0A0U2ZVD0_9BACL</t>
  </si>
  <si>
    <t>A0A0U2ZVD0</t>
  </si>
  <si>
    <t>A0A0U2XS22_9BACL</t>
  </si>
  <si>
    <t>A0A0U2XS22</t>
  </si>
  <si>
    <t>A0A0U2ZKU3_9BACL</t>
  </si>
  <si>
    <t>A0A0U2ZKU3</t>
  </si>
  <si>
    <t>A0A0U2ZIU8_9BACL</t>
  </si>
  <si>
    <t>A0A0U2ZIU8</t>
  </si>
  <si>
    <t>Glutamine ABC transporter substrate-binding protein</t>
  </si>
  <si>
    <t>A0A0U2YYU6_9BACL</t>
  </si>
  <si>
    <t>A0A0U2YYU6</t>
  </si>
  <si>
    <t>A0A0U2Y4K6_9BACL</t>
  </si>
  <si>
    <t>A0A0U2Y4K6</t>
  </si>
  <si>
    <t>Peptidoglycan-binding protein</t>
  </si>
  <si>
    <t>A0A0U2ZKR3_9BACL</t>
  </si>
  <si>
    <t>A0A0U2ZKR3</t>
  </si>
  <si>
    <t>A0A0U2Y3D3_9BACL</t>
  </si>
  <si>
    <t>A0A0U2Y3D3</t>
  </si>
  <si>
    <t>A0A0U2J9H3_9BACL</t>
  </si>
  <si>
    <t>A0A0U2J9H3</t>
  </si>
  <si>
    <t>A0A0U2Z772_9BACL</t>
  </si>
  <si>
    <t>A0A0U2Z772</t>
  </si>
  <si>
    <t>A0A0U2Z439_9BACL</t>
  </si>
  <si>
    <t>A0A0U2Z439</t>
  </si>
  <si>
    <t>A0A0U2ZIT0_9BACL</t>
  </si>
  <si>
    <t>A0A0U2ZIT0</t>
  </si>
  <si>
    <t>A0A0U2ND13_9BACL</t>
  </si>
  <si>
    <t>A0A0U2ND13</t>
  </si>
  <si>
    <t>Nitronate monooxygenase</t>
  </si>
  <si>
    <t>A0A0U2PKT1_9BACL</t>
  </si>
  <si>
    <t>A0A0U2PKT1</t>
  </si>
  <si>
    <t>A0A0U2QJ75_9BACL</t>
  </si>
  <si>
    <t>A0A0U2QJ75</t>
  </si>
  <si>
    <t>A0A0U2ZR99_9BACL</t>
  </si>
  <si>
    <t>A0A0U2ZR99</t>
  </si>
  <si>
    <t>A0A0U2Y3C0_9BACL</t>
  </si>
  <si>
    <t>A0A0U2Y3C0</t>
  </si>
  <si>
    <t>A0A0U2J9H0_9BACL</t>
  </si>
  <si>
    <t>A0A0U2J9H0</t>
  </si>
  <si>
    <t>A0A0U2ZV89_9BACL</t>
  </si>
  <si>
    <t>A0A0U2ZV89</t>
  </si>
  <si>
    <t>A0A0U2XU73_9BACL</t>
  </si>
  <si>
    <t>A0A0U2XU73</t>
  </si>
  <si>
    <t>A0A0U2XRZ3_9BACL</t>
  </si>
  <si>
    <t>A0A0U2XRZ3</t>
  </si>
  <si>
    <t>A0A0U2Z8L7_9BACL</t>
  </si>
  <si>
    <t>A0A0U2Z8L7</t>
  </si>
  <si>
    <t>Topology modulation protein</t>
  </si>
  <si>
    <t>A0A0U2Z424_9BACL</t>
  </si>
  <si>
    <t>A0A0U2Z424</t>
  </si>
  <si>
    <t>A0A0U2ZKR1_9BACL</t>
  </si>
  <si>
    <t>A0A0U2ZKR1</t>
  </si>
  <si>
    <t>A0A0U2ZIR7_9BACL</t>
  </si>
  <si>
    <t>A0A0U2ZIR7</t>
  </si>
  <si>
    <t>Flotillin</t>
  </si>
  <si>
    <t>A0A0U2YYR8_9BACL</t>
  </si>
  <si>
    <t>A0A0U2YYR8</t>
  </si>
  <si>
    <t>Adenosine nucleotide hydrolase</t>
  </si>
  <si>
    <t>A0A0U2QJ66_9BACL</t>
  </si>
  <si>
    <t>A0A0U2QJ66</t>
  </si>
  <si>
    <t>A0A0U2ZR84_9BACL</t>
  </si>
  <si>
    <t>A0A0U2ZR84</t>
  </si>
  <si>
    <t>A0A0U2Y3A3_9BACL</t>
  </si>
  <si>
    <t>A0A0U2Y3A3</t>
  </si>
  <si>
    <t>A0A0U2J9G9_9BACL</t>
  </si>
  <si>
    <t>A0A0U2J9G9</t>
  </si>
  <si>
    <t>Carboxymethylenebutenolidase</t>
  </si>
  <si>
    <t>A0A0U2ZV75_9BACL</t>
  </si>
  <si>
    <t>A0A0U2ZV75</t>
  </si>
  <si>
    <t>A0A0U2Z742_9BACL</t>
  </si>
  <si>
    <t>A0A0U2Z742</t>
  </si>
  <si>
    <t>A0A0U2Z408_9BACL</t>
  </si>
  <si>
    <t>A0A0U2Z408</t>
  </si>
  <si>
    <t>A0A0U2ZKP2_9BACL</t>
  </si>
  <si>
    <t>A0A0U2ZKP2</t>
  </si>
  <si>
    <t>A0A0U2YYQ9_9BACL</t>
  </si>
  <si>
    <t>A0A0U2YYQ9</t>
  </si>
  <si>
    <t>A0A0U2NCZ1_9BACL</t>
  </si>
  <si>
    <t>A0A0U2NCZ1</t>
  </si>
  <si>
    <t>A0A0U2Y4G3_9BACL</t>
  </si>
  <si>
    <t>A0A0U2Y4G3</t>
  </si>
  <si>
    <t>A0A0U2Z5G8_9BACL</t>
  </si>
  <si>
    <t>A0A0U2Z5G8</t>
  </si>
  <si>
    <t>A0A0U2J9G5_9BACL</t>
  </si>
  <si>
    <t>A0A0U2J9G5</t>
  </si>
  <si>
    <t>Iron ABC transporter ATP-binding protein</t>
  </si>
  <si>
    <t>A0A0U2XRX5_9BACL</t>
  </si>
  <si>
    <t>A0A0U2XRX5</t>
  </si>
  <si>
    <t>A0A0U2Z728_9BACL</t>
  </si>
  <si>
    <t>A0A0U2Z728</t>
  </si>
  <si>
    <t>Peptide ABC transporter permease</t>
  </si>
  <si>
    <t>A0A0U2Z3Z3_9BACL</t>
  </si>
  <si>
    <t>A0A0U2Z3Z3</t>
  </si>
  <si>
    <t>A0A0U2ZKM8_9BACL</t>
  </si>
  <si>
    <t>A0A0U2ZKM8</t>
  </si>
  <si>
    <t>Uracil-DNA glycosylase</t>
  </si>
  <si>
    <t>A0A0U2NCY1_9BACL</t>
  </si>
  <si>
    <t>A0A0U2NCY1</t>
  </si>
  <si>
    <t>A0A0U2PKN9_9BACL</t>
  </si>
  <si>
    <t>A0A0U2PKN9</t>
  </si>
  <si>
    <t>A0A0U2QJ41_9BACL</t>
  </si>
  <si>
    <t>A0A0U2QJ41</t>
  </si>
  <si>
    <t>A0A0U2ZR54_9BACL</t>
  </si>
  <si>
    <t>A0A0U2ZR54</t>
  </si>
  <si>
    <t>Glycine/betaine ABC transporter ATP-binding protein</t>
  </si>
  <si>
    <t>A0A0U2ZKJ6_9BACL</t>
  </si>
  <si>
    <t>A0A0U2ZKJ6</t>
  </si>
  <si>
    <t>A0A0U2J9G3_9BACL</t>
  </si>
  <si>
    <t>A0A0U2J9G3</t>
  </si>
  <si>
    <t>Fatty-acid--CoA ligase</t>
  </si>
  <si>
    <t>A0A0U2Z709_9BACL</t>
  </si>
  <si>
    <t>A0A0U2Z709</t>
  </si>
  <si>
    <t>Cysteine protease</t>
  </si>
  <si>
    <t>A0A0U2NCX2_9BACL</t>
  </si>
  <si>
    <t>A0A0U2NCX2</t>
  </si>
  <si>
    <t>Disulfide bond formation protein DsbA</t>
  </si>
  <si>
    <t>A0A0U2QJ29_9BACL</t>
  </si>
  <si>
    <t>A0A0U2QJ29</t>
  </si>
  <si>
    <t>A0A0U2ZKI0_9BACL</t>
  </si>
  <si>
    <t>A0A0U2ZKI0</t>
  </si>
  <si>
    <t>Beta-lactam antibiotic acylase</t>
  </si>
  <si>
    <t>A0A0U2ZV30_9BACL</t>
  </si>
  <si>
    <t>A0A0U2ZV30</t>
  </si>
  <si>
    <t>A0A0U2ZKJ7_9BACL</t>
  </si>
  <si>
    <t>A0A0U2ZKJ7</t>
  </si>
  <si>
    <t>A0A0U2YYK9_9BACL</t>
  </si>
  <si>
    <t>A0A0U2YYK9</t>
  </si>
  <si>
    <t>A0A0U2Y4C1_9BACL</t>
  </si>
  <si>
    <t>A0A0U2Y4C1</t>
  </si>
  <si>
    <t>A0A0U2PKL1_9BACL</t>
  </si>
  <si>
    <t>A0A0U2PKL1</t>
  </si>
  <si>
    <t>A0A0U2QJ20_9BACL</t>
  </si>
  <si>
    <t>A0A0U2QJ20</t>
  </si>
  <si>
    <t>A0A0U2ZR20_9BACL</t>
  </si>
  <si>
    <t>A0A0U2ZR20</t>
  </si>
  <si>
    <t>A0A0U2Y351_9BACL</t>
  </si>
  <si>
    <t>A0A0U2Y351</t>
  </si>
  <si>
    <t>A0A0U2J9F8_9BACL</t>
  </si>
  <si>
    <t>A0A0U2J9F8</t>
  </si>
  <si>
    <t>A0A0U2XU20_9BACL</t>
  </si>
  <si>
    <t>A0A0U2XU20</t>
  </si>
  <si>
    <t>A0A0U2XRS0_9BACL</t>
  </si>
  <si>
    <t>A0A0U2XRS0</t>
  </si>
  <si>
    <t>A0A0U2Z3U4_9BACL</t>
  </si>
  <si>
    <t>A0A0U2Z3U4</t>
  </si>
  <si>
    <t>A0A0U2ZKI2_9BACL</t>
  </si>
  <si>
    <t>A0A0U2ZKI2</t>
  </si>
  <si>
    <t>A0A0U2Z074_9BACL</t>
  </si>
  <si>
    <t>A0A0U2Z074</t>
  </si>
  <si>
    <t>A0A0U2QJ11_9BACL</t>
  </si>
  <si>
    <t>A0A0U2QJ11</t>
  </si>
  <si>
    <t>A0A0U2XU08_9BACL</t>
  </si>
  <si>
    <t>A0A0U2XU08</t>
  </si>
  <si>
    <t>A0A0U2ZKG9_9BACL</t>
  </si>
  <si>
    <t>A0A0U2ZKG9</t>
  </si>
  <si>
    <t>A0A0U2YYH2_9BACL</t>
  </si>
  <si>
    <t>A0A0U2YYH2</t>
  </si>
  <si>
    <t>A0A0U2Y632_9BACL</t>
  </si>
  <si>
    <t>A0A0U2Y632</t>
  </si>
  <si>
    <t>A0A0U2QIZ9_9BACL</t>
  </si>
  <si>
    <t>A0A0U2QIZ9</t>
  </si>
  <si>
    <t>A0A0U2ZKC8_9BACL</t>
  </si>
  <si>
    <t>A0A0U2ZKC8</t>
  </si>
  <si>
    <t>A0A0U2Y321_9BACL</t>
  </si>
  <si>
    <t>A0A0U2Y321</t>
  </si>
  <si>
    <t>A0A0U2J9F4_9BACL</t>
  </si>
  <si>
    <t>A0A0U2J9F4</t>
  </si>
  <si>
    <t>Phosphoserine phosphatase</t>
  </si>
  <si>
    <t>A0A0U2ZUY3_9BACL</t>
  </si>
  <si>
    <t>A0A0U2ZUY3</t>
  </si>
  <si>
    <t>A0A0U2Z3R4_9BACL</t>
  </si>
  <si>
    <t>A0A0U2Z3R4</t>
  </si>
  <si>
    <t>A0A0U2ZKF1_9BACL</t>
  </si>
  <si>
    <t>A0A0U2ZKF1</t>
  </si>
  <si>
    <t>A0A0U2NCT2_9BACL</t>
  </si>
  <si>
    <t>A0A0U2NCT2</t>
  </si>
  <si>
    <t>A0A0U2Y474_9BACL</t>
  </si>
  <si>
    <t>A0A0U2Y474</t>
  </si>
  <si>
    <t>A0A0U2XRN6_9BACL</t>
  </si>
  <si>
    <t>A0A0U2XRN6</t>
  </si>
  <si>
    <t>A0A0U2Z6T6_9BACL</t>
  </si>
  <si>
    <t>A0A0U2Z6T6</t>
  </si>
  <si>
    <t>A0A0U2Z3P8_9BACL</t>
  </si>
  <si>
    <t>A0A0U2Z3P8</t>
  </si>
  <si>
    <t>A0A0U2ZI02_9BACL</t>
  </si>
  <si>
    <t>A0A0U2ZI02</t>
  </si>
  <si>
    <t>A0A0U2NCS4_9BACL</t>
  </si>
  <si>
    <t>A0A0U2NCS4</t>
  </si>
  <si>
    <t>A0A0U2Y458_9BACL</t>
  </si>
  <si>
    <t>A0A0U2Y458</t>
  </si>
  <si>
    <t>A0A0U2QK83_9BACL</t>
  </si>
  <si>
    <t>A0A0U2QK83</t>
  </si>
  <si>
    <t>A0A0U2PKG5_9BACL</t>
  </si>
  <si>
    <t>A0A0U2PKG5</t>
  </si>
  <si>
    <t>Peptidase M19</t>
  </si>
  <si>
    <t>A0A0U2QIX7_9BACL</t>
  </si>
  <si>
    <t>A0A0U2QIX7</t>
  </si>
  <si>
    <t>A0A0U2ZQW5_9BACL</t>
  </si>
  <si>
    <t>A0A0U2ZQW5</t>
  </si>
  <si>
    <t>A0A0U2ZK99_9BACL</t>
  </si>
  <si>
    <t>A0A0U2ZK99</t>
  </si>
  <si>
    <t>A0A0U2Y2Z1_9BACL</t>
  </si>
  <si>
    <t>A0A0U2Y2Z1</t>
  </si>
  <si>
    <t>A0A0U2ZUV1_9BACL</t>
  </si>
  <si>
    <t>A0A0U2ZUV1</t>
  </si>
  <si>
    <t>A0A0U2XRM2_9BACL</t>
  </si>
  <si>
    <t>A0A0U2XRM2</t>
  </si>
  <si>
    <t>A0A0U2YYC8_9BACL</t>
  </si>
  <si>
    <t>A0A0U2YYC8</t>
  </si>
  <si>
    <t>A0A0U2NCR0_9BACL</t>
  </si>
  <si>
    <t>A0A0U2NCR0</t>
  </si>
  <si>
    <t>A0A0U2PKF5_9BACL</t>
  </si>
  <si>
    <t>A0A0U2PKF5</t>
  </si>
  <si>
    <t>A0A0U2QIW6_9BACL</t>
  </si>
  <si>
    <t>A0A0U2QIW6</t>
  </si>
  <si>
    <t>A0A0U2Y4V3_9BACL</t>
  </si>
  <si>
    <t>A0A0U2Y4V3</t>
  </si>
  <si>
    <t>Homocysteine methyltransferase</t>
  </si>
  <si>
    <t>A0A0U2ZQU8_9BACL</t>
  </si>
  <si>
    <t>A0A0U2ZQU8</t>
  </si>
  <si>
    <t>Methionine synthase</t>
  </si>
  <si>
    <t>A0A0U2ZK84_9BACL</t>
  </si>
  <si>
    <t>A0A0U2ZK84</t>
  </si>
  <si>
    <t>Limonene 1,2-monooxygenase</t>
  </si>
  <si>
    <t>A0A0U2J9E7_9BACL</t>
  </si>
  <si>
    <t>A0A0U2J9E7</t>
  </si>
  <si>
    <t>A0A0U2XTT4_9BACL</t>
  </si>
  <si>
    <t>A0A0U2XTT4</t>
  </si>
  <si>
    <t>A0A0U2Z6Q5_9BACL</t>
  </si>
  <si>
    <t>A0A0U2Z6Q5</t>
  </si>
  <si>
    <t>A0A0U2ZKA3_9BACL</t>
  </si>
  <si>
    <t>A0A0U2ZKA3</t>
  </si>
  <si>
    <t>Cell surface protein</t>
  </si>
  <si>
    <t>A0A0U2ZHX1_9BACL</t>
  </si>
  <si>
    <t>A0A0U2ZHX1</t>
  </si>
  <si>
    <t>A0A0U2YYB3_9BACL</t>
  </si>
  <si>
    <t>A0A0U2YYB3</t>
  </si>
  <si>
    <t>A0A0U2NCQ2_9BACL</t>
  </si>
  <si>
    <t>A0A0U2NCQ2</t>
  </si>
  <si>
    <t>Phosphonate metabolism transcriptional regulator PhnF</t>
  </si>
  <si>
    <t>A0A0U2QIV8_9BACL</t>
  </si>
  <si>
    <t>A0A0U2QIV8</t>
  </si>
  <si>
    <t>A0A0U2ZQT6_9BACL</t>
  </si>
  <si>
    <t>A0A0U2ZQT6</t>
  </si>
  <si>
    <t>A0A0U2J9E5_9BACL</t>
  </si>
  <si>
    <t>A0A0U2J9E5</t>
  </si>
  <si>
    <t>A0A0U2ZUS2_9BACL</t>
  </si>
  <si>
    <t>A0A0U2ZUS2</t>
  </si>
  <si>
    <t>A0A0U2J9P8_9BACL</t>
  </si>
  <si>
    <t>A0A0U2J9P8</t>
  </si>
  <si>
    <t>A0A0U2Z3J7_9BACL</t>
  </si>
  <si>
    <t>A0A0U2Z3J7</t>
  </si>
  <si>
    <t>A0A0U2ZK87_9BACL</t>
  </si>
  <si>
    <t>A0A0U2ZK87</t>
  </si>
  <si>
    <t>A0A0U2ZHW1_9BACL</t>
  </si>
  <si>
    <t>A0A0U2ZHW1</t>
  </si>
  <si>
    <t>A0A0U2YY99_9BACL</t>
  </si>
  <si>
    <t>A0A0U2YY99</t>
  </si>
  <si>
    <t>A0A0U2NCP6_9BACL</t>
  </si>
  <si>
    <t>A0A0U2NCP6</t>
  </si>
  <si>
    <t>A0A0U2QIU6_9BACL</t>
  </si>
  <si>
    <t>A0A0U2QIU6</t>
  </si>
  <si>
    <t>Ornithine cyclodeaminase</t>
  </si>
  <si>
    <t>A0A0U2ZQR5_9BACL</t>
  </si>
  <si>
    <t>A0A0U2ZQR5</t>
  </si>
  <si>
    <t>A0A0U2Y2V0_9BACL</t>
  </si>
  <si>
    <t>A0A0U2Y2V0</t>
  </si>
  <si>
    <t>A0A0U2XVI7_9BACL</t>
  </si>
  <si>
    <t>A0A0U2XVI7</t>
  </si>
  <si>
    <t>A0A0U2J9E2_9BACL</t>
  </si>
  <si>
    <t>A0A0U2J9E2</t>
  </si>
  <si>
    <t>Glucohydrolase</t>
  </si>
  <si>
    <t>A0A0U2XRF7_9BACL</t>
  </si>
  <si>
    <t>A0A0U2XRF7</t>
  </si>
  <si>
    <t>A0A0U2Z6M4_9BACL</t>
  </si>
  <si>
    <t>A0A0U2Z6M4</t>
  </si>
  <si>
    <t>A0A0U2Z3I5_9BACL</t>
  </si>
  <si>
    <t>A0A0U2Z3I5</t>
  </si>
  <si>
    <t>Sugar ABC transporter substrate-binding protein</t>
  </si>
  <si>
    <t>A0A0U2ZK73_9BACL</t>
  </si>
  <si>
    <t>A0A0U2ZK73</t>
  </si>
  <si>
    <t>A0A0U2NCN5_9BACL</t>
  </si>
  <si>
    <t>A0A0U2NCN5</t>
  </si>
  <si>
    <t>A0A0U2PKB8_9BACL</t>
  </si>
  <si>
    <t>A0A0U2PKB8</t>
  </si>
  <si>
    <t>A0A0U2QIT6_9BACL</t>
  </si>
  <si>
    <t>A0A0U2QIT6</t>
  </si>
  <si>
    <t>A0A0U2ZQQ6_9BACL</t>
  </si>
  <si>
    <t>A0A0U2ZQQ6</t>
  </si>
  <si>
    <t>A0A0U2ZK40_9BACL</t>
  </si>
  <si>
    <t>A0A0U2ZK40</t>
  </si>
  <si>
    <t>A0A0U2Y2T4_9BACL</t>
  </si>
  <si>
    <t>A0A0U2Y2T4</t>
  </si>
  <si>
    <t>A0A0U2J9E0_9BACL</t>
  </si>
  <si>
    <t>A0A0U2J9E0</t>
  </si>
  <si>
    <t>A0A0U2ZUP1_9BACL</t>
  </si>
  <si>
    <t>A0A0U2ZUP1</t>
  </si>
  <si>
    <t>A0A0U2XTQ9_9BACL</t>
  </si>
  <si>
    <t>A0A0U2XTQ9</t>
  </si>
  <si>
    <t>A0A0U2XRE7_9BACL</t>
  </si>
  <si>
    <t>A0A0U2XRE7</t>
  </si>
  <si>
    <t>A0A0U2Z6L5_9BACL</t>
  </si>
  <si>
    <t>A0A0U2Z6L5</t>
  </si>
  <si>
    <t>A0A0U2ZK52_9BACL</t>
  </si>
  <si>
    <t>A0A0U2ZK52</t>
  </si>
  <si>
    <t>A0A0Y0M7C7_9BACL</t>
  </si>
  <si>
    <t>A0A0Y0M7C7</t>
  </si>
  <si>
    <t>A0A0U2ZHU2_9BACL</t>
  </si>
  <si>
    <t>A0A0U2ZHU2</t>
  </si>
  <si>
    <t>A0A0U2NCM5_9BACL</t>
  </si>
  <si>
    <t>A0A0U2NCM5</t>
  </si>
  <si>
    <t>A0A0U2Y2R6_9BACL</t>
  </si>
  <si>
    <t>A0A0U2Y2R6</t>
  </si>
  <si>
    <t>A0A0U2XRD8_9BACL</t>
  </si>
  <si>
    <t>A0A0U2XRD8</t>
  </si>
  <si>
    <t>Restriction endonuclease subunit M</t>
  </si>
  <si>
    <t>A0A0U2ZHT1_9BACL</t>
  </si>
  <si>
    <t>A0A0U2ZHT1</t>
  </si>
  <si>
    <t>A0A0U2YY59_9BACL</t>
  </si>
  <si>
    <t>A0A0U2YY59</t>
  </si>
  <si>
    <t>A0A0U2NCL2_9BACL</t>
  </si>
  <si>
    <t>A0A0U2NCL2</t>
  </si>
  <si>
    <t>A0A0U2Y3X0_9BACL</t>
  </si>
  <si>
    <t>A0A0U2Y3X0</t>
  </si>
  <si>
    <t>A0A0U2PK95_9BACL</t>
  </si>
  <si>
    <t>A0A0U2PK95</t>
  </si>
  <si>
    <t>A0A0U2QIN6_9BACL</t>
  </si>
  <si>
    <t>A0A0U2QIN6</t>
  </si>
  <si>
    <t>A0A0U2ZJZ9_9BACL</t>
  </si>
  <si>
    <t>A0A0U2ZJZ9</t>
  </si>
  <si>
    <t>A0A0U2Y2Q2_9BACL</t>
  </si>
  <si>
    <t>A0A0U2Y2Q2</t>
  </si>
  <si>
    <t>Daunorubicin resistance protein DrrC</t>
  </si>
  <si>
    <t>A0A0U2J9D5_9BACL</t>
  </si>
  <si>
    <t>A0A0U2J9D5</t>
  </si>
  <si>
    <t>Glucose dehydrogenase</t>
  </si>
  <si>
    <t>A0A0U2ZUK7_9BACL</t>
  </si>
  <si>
    <t>A0A0U2ZUK7</t>
  </si>
  <si>
    <t>A0A0U2XTN5_9BACL</t>
  </si>
  <si>
    <t>A0A0U2XTN5</t>
  </si>
  <si>
    <t>A0A0U2XRC0_9BACL</t>
  </si>
  <si>
    <t>A0A0U2XRC0</t>
  </si>
  <si>
    <t>A0A0U2ZK20_9BACL</t>
  </si>
  <si>
    <t>A0A0U2ZK20</t>
  </si>
  <si>
    <t>A0A0U2YY44_9BACL</t>
  </si>
  <si>
    <t>A0A0U2YY44</t>
  </si>
  <si>
    <t>Glutathione ABC transporter substrate-binding protein</t>
  </si>
  <si>
    <t>A0A0U2NCK4_9BACL</t>
  </si>
  <si>
    <t>A0A0U2NCK4</t>
  </si>
  <si>
    <t>A0A0U2ZQL0_9BACL</t>
  </si>
  <si>
    <t>A0A0U2ZQL0</t>
  </si>
  <si>
    <t>Peptidase M55</t>
  </si>
  <si>
    <t>A0A0U2ZJY3_9BACL</t>
  </si>
  <si>
    <t>A0A0U2ZJY3</t>
  </si>
  <si>
    <t>A0A0U2Y2N7_9BACL</t>
  </si>
  <si>
    <t>A0A0U2Y2N7</t>
  </si>
  <si>
    <t>A0A0U2J9D1_9BACL</t>
  </si>
  <si>
    <t>A0A0U2J9D1</t>
  </si>
  <si>
    <t>A0A0U2Z6G9_9BACL</t>
  </si>
  <si>
    <t>A0A0U2Z6G9</t>
  </si>
  <si>
    <t>A0A0U2Z3C1_9BACL</t>
  </si>
  <si>
    <t>A0A0U2Z3C1</t>
  </si>
  <si>
    <t>A0A0U2ZK11_9BACL</t>
  </si>
  <si>
    <t>A0A0U2ZK11</t>
  </si>
  <si>
    <t>A0A0U2ZHP8_9BACL</t>
  </si>
  <si>
    <t>A0A0U2ZHP8</t>
  </si>
  <si>
    <t>A0A0U2YY28_9BACL</t>
  </si>
  <si>
    <t>A0A0U2YY28</t>
  </si>
  <si>
    <t>A0A0U2NCJ2_9BACL</t>
  </si>
  <si>
    <t>A0A0U2NCJ2</t>
  </si>
  <si>
    <t>A0A0U2ZQJ4_9BACL</t>
  </si>
  <si>
    <t>A0A0U2ZQJ4</t>
  </si>
  <si>
    <t>A0A0U2ZJX3_9BACL</t>
  </si>
  <si>
    <t>A0A0U2ZJX3</t>
  </si>
  <si>
    <t>A0A0U2Y2M0_9BACL</t>
  </si>
  <si>
    <t>A0A0U2Y2M0</t>
  </si>
  <si>
    <t>A0A0U2J9C9_9BACL</t>
  </si>
  <si>
    <t>A0A0U2J9C9</t>
  </si>
  <si>
    <t>A0A0U2ZUG4_9BACL</t>
  </si>
  <si>
    <t>A0A0U2ZUG4</t>
  </si>
  <si>
    <t>A0A0U2XTL5_9BACL</t>
  </si>
  <si>
    <t>A0A0U2XTL5</t>
  </si>
  <si>
    <t>A0A0U2Z6F3_9BACL</t>
  </si>
  <si>
    <t>A0A0U2Z6F3</t>
  </si>
  <si>
    <t>A0A0U2ZHN1_9BACL</t>
  </si>
  <si>
    <t>A0A0U2ZHN1</t>
  </si>
  <si>
    <t>A0A0U2YY16_9BACL</t>
  </si>
  <si>
    <t>A0A0U2YY16</t>
  </si>
  <si>
    <t>A0A0U2ZM67_9BACL</t>
  </si>
  <si>
    <t>A0A0U2ZM67</t>
  </si>
  <si>
    <t>A0A0U2NCI1_9BACL</t>
  </si>
  <si>
    <t>A0A0U2NCI1</t>
  </si>
  <si>
    <t>A0A0U2ZUE4_9BACL</t>
  </si>
  <si>
    <t>A0A0U2ZUE4</t>
  </si>
  <si>
    <t>A0A0U2XR74_9BACL</t>
  </si>
  <si>
    <t>A0A0U2XR74</t>
  </si>
  <si>
    <t>A0A0U2Z6D8_9BACL</t>
  </si>
  <si>
    <t>A0A0U2Z6D8</t>
  </si>
  <si>
    <t>A0A0U2NCH0_9BACL</t>
  </si>
  <si>
    <t>A0A0U2NCH0</t>
  </si>
  <si>
    <t>Sodium transporter</t>
  </si>
  <si>
    <t>A0A0U2Y3S8_9BACL</t>
  </si>
  <si>
    <t>A0A0U2Y3S8</t>
  </si>
  <si>
    <t>A0A0U2Y2I6_9BACL</t>
  </si>
  <si>
    <t>A0A0U2Y2I6</t>
  </si>
  <si>
    <t>A0A0U2J9C4_9BACL</t>
  </si>
  <si>
    <t>A0A0U2J9C4</t>
  </si>
  <si>
    <t>A0A0U2ZUD6_9BACL</t>
  </si>
  <si>
    <t>A0A0U2ZUD6</t>
  </si>
  <si>
    <t>A0A0U2XTJ0_9BACL</t>
  </si>
  <si>
    <t>A0A0U2XTJ0</t>
  </si>
  <si>
    <t>A0A0U2XR43_9BACL</t>
  </si>
  <si>
    <t>A0A0U2XR43</t>
  </si>
  <si>
    <t>A0A0U2Z6C6_9BACL</t>
  </si>
  <si>
    <t>A0A0U2Z6C6</t>
  </si>
  <si>
    <t>A0A0U2Z377_9BACL</t>
  </si>
  <si>
    <t>A0A0U2Z377</t>
  </si>
  <si>
    <t>A0A0U2NDZ4_9BACL</t>
  </si>
  <si>
    <t>A0A0U2NDZ4</t>
  </si>
  <si>
    <t>A0A0U2ZJW4_9BACL</t>
  </si>
  <si>
    <t>A0A0U2ZJW4</t>
  </si>
  <si>
    <t>A0A0U2NCG4_9BACL</t>
  </si>
  <si>
    <t>A0A0U2NCG4</t>
  </si>
  <si>
    <t>Glycolate oxidase subunit GlcD</t>
  </si>
  <si>
    <t>A0A0U2Y3R2_9BACL</t>
  </si>
  <si>
    <t>A0A0U2Y3R2</t>
  </si>
  <si>
    <t>Glycolate oxidase</t>
  </si>
  <si>
    <t>A0A0U2PK49_9BACL</t>
  </si>
  <si>
    <t>A0A0U2PK49</t>
  </si>
  <si>
    <t>A0A0U2QIH2_9BACL</t>
  </si>
  <si>
    <t>A0A0U2QIH2</t>
  </si>
  <si>
    <t>A0A0U2ZQF1_9BACL</t>
  </si>
  <si>
    <t>A0A0U2ZQF1</t>
  </si>
  <si>
    <t>A0A0U2ZJS7_9BACL</t>
  </si>
  <si>
    <t>A0A0U2ZJS7</t>
  </si>
  <si>
    <t>A0A0U2Y2H0_9BACL</t>
  </si>
  <si>
    <t>A0A0U2Y2H0</t>
  </si>
  <si>
    <t>A0A0U2J9C1_9BACL</t>
  </si>
  <si>
    <t>A0A0U2J9C1</t>
  </si>
  <si>
    <t>A0A0U2ZUC3_9BACL</t>
  </si>
  <si>
    <t>A0A0U2ZUC3</t>
  </si>
  <si>
    <t>Nucleic acid-binding protein</t>
  </si>
  <si>
    <t>A0A0U2XR29_9BACL</t>
  </si>
  <si>
    <t>A0A0U2XR29</t>
  </si>
  <si>
    <t>A0A0U2Z364_9BACL</t>
  </si>
  <si>
    <t>A0A0U2Z364</t>
  </si>
  <si>
    <t>A0A0U2ZJV0_9BACL</t>
  </si>
  <si>
    <t>A0A0U2ZJV0</t>
  </si>
  <si>
    <t>A0A0U2ZHJ8_9BACL</t>
  </si>
  <si>
    <t>A0A0U2ZHJ8</t>
  </si>
  <si>
    <t>A0A0U2YXW8_9BACL</t>
  </si>
  <si>
    <t>A0A0U2YXW8</t>
  </si>
  <si>
    <t>A0A0U2PK44_9BACL</t>
  </si>
  <si>
    <t>A0A0U2PK44</t>
  </si>
  <si>
    <t>A0A0U2QIG7_9BACL</t>
  </si>
  <si>
    <t>A0A0U2QIG7</t>
  </si>
  <si>
    <t>A0A0U2ZQD5_9BACL</t>
  </si>
  <si>
    <t>A0A0U2ZQD5</t>
  </si>
  <si>
    <t>Phage shock protein A</t>
  </si>
  <si>
    <t>A0A0U2Y2F8_9BACL</t>
  </si>
  <si>
    <t>A0A0U2Y2F8</t>
  </si>
  <si>
    <t>A0A0U2J9B8_9BACL</t>
  </si>
  <si>
    <t>A0A0U2J9B8</t>
  </si>
  <si>
    <t>A0A0U2ZUA6_9BACL</t>
  </si>
  <si>
    <t>A0A0U2ZUA6</t>
  </si>
  <si>
    <t>A0A0U2XTG2_9BACL</t>
  </si>
  <si>
    <t>A0A0U2XTG2</t>
  </si>
  <si>
    <t>A0A0U2Z355_9BACL</t>
  </si>
  <si>
    <t>A0A0U2Z355</t>
  </si>
  <si>
    <t>A0A0U2YXV2_9BACL</t>
  </si>
  <si>
    <t>A0A0U2YXV2</t>
  </si>
  <si>
    <t>A0A0U2NCF1_9BACL</t>
  </si>
  <si>
    <t>A0A0U2NCF1</t>
  </si>
  <si>
    <t>A0A0U2ZQB6_9BACL</t>
  </si>
  <si>
    <t>A0A0U2ZQB6</t>
  </si>
  <si>
    <t>A0A0U2Y615_9BACL</t>
  </si>
  <si>
    <t>A0A0U2Y615</t>
  </si>
  <si>
    <t>A0A0U2Y2D9_9BACL</t>
  </si>
  <si>
    <t>A0A0U2Y2D9</t>
  </si>
  <si>
    <t>A0A0U2XTF4_9BACL</t>
  </si>
  <si>
    <t>A0A0U2XTF4</t>
  </si>
  <si>
    <t>A0A0U2XR04_9BACL</t>
  </si>
  <si>
    <t>A0A0U2XR04</t>
  </si>
  <si>
    <t>A0A0U2PLW4_9BACL</t>
  </si>
  <si>
    <t>A0A0U2PLW4</t>
  </si>
  <si>
    <t>Bacteriocin ABC transporter ATP-binding protein</t>
  </si>
  <si>
    <t>A0A0U2Z687_9BACL</t>
  </si>
  <si>
    <t>A0A0U2Z687</t>
  </si>
  <si>
    <t>A0A0U2Z333_9BACL</t>
  </si>
  <si>
    <t>A0A0U2Z333</t>
  </si>
  <si>
    <t>A0A0U2ZJR9_9BACL</t>
  </si>
  <si>
    <t>A0A0U2ZJR9</t>
  </si>
  <si>
    <t>A0A0U2PK13_9BACL</t>
  </si>
  <si>
    <t>A0A0U2PK13</t>
  </si>
  <si>
    <t>A0A0U2QID8_9BACL</t>
  </si>
  <si>
    <t>A0A0U2QID8</t>
  </si>
  <si>
    <t>A0A0U2Y2C4_9BACL</t>
  </si>
  <si>
    <t>A0A0U2Y2C4</t>
  </si>
  <si>
    <t>A0A0U2J9A5_9BACL</t>
  </si>
  <si>
    <t>A0A0U2J9A5</t>
  </si>
  <si>
    <t>A0A0U2XTD8_9BACL</t>
  </si>
  <si>
    <t>A0A0U2XTD8</t>
  </si>
  <si>
    <t>A0A0U2XQZ2_9BACL</t>
  </si>
  <si>
    <t>A0A0U2XQZ2</t>
  </si>
  <si>
    <t>A0A0U2Z318_9BACL</t>
  </si>
  <si>
    <t>A0A0U2Z318</t>
  </si>
  <si>
    <t>Phosphate--nucleotide phosphotransferase</t>
  </si>
  <si>
    <t>A0A0U2ZJQ3_9BACL</t>
  </si>
  <si>
    <t>A0A0U2ZJQ3</t>
  </si>
  <si>
    <t>A0A0U2ZHG7_9BACL</t>
  </si>
  <si>
    <t>A0A0U2ZHG7</t>
  </si>
  <si>
    <t>A0A0U2Y3J5_9BACL</t>
  </si>
  <si>
    <t>A0A0U2Y3J5</t>
  </si>
  <si>
    <t>Transcriptional antiterminator BglG</t>
  </si>
  <si>
    <t>A0A0U2PK05_9BACL</t>
  </si>
  <si>
    <t>A0A0U2PK05</t>
  </si>
  <si>
    <t>A0A0U2QIC3_9BACL</t>
  </si>
  <si>
    <t>A0A0U2QIC3</t>
  </si>
  <si>
    <t>A0A0U2QK75_9BACL</t>
  </si>
  <si>
    <t>A0A0U2QK75</t>
  </si>
  <si>
    <t>A0A0U2ZJL8_9BACL</t>
  </si>
  <si>
    <t>A0A0U2ZJL8</t>
  </si>
  <si>
    <t>Translation elongation factor</t>
  </si>
  <si>
    <t>A0A0U2Y4T9_9BACL</t>
  </si>
  <si>
    <t>A0A0U2Y4T9</t>
  </si>
  <si>
    <t>A0A0U2Z300_9BACL</t>
  </si>
  <si>
    <t>A0A0U2Z300</t>
  </si>
  <si>
    <t>A0A0U2YXQ8_9BACL</t>
  </si>
  <si>
    <t>A0A0U2YXQ8</t>
  </si>
  <si>
    <t>A0A0U2J9P6_9BACL</t>
  </si>
  <si>
    <t>A0A0U2J9P6</t>
  </si>
  <si>
    <t>A0A0U2Y3I1_9BACL</t>
  </si>
  <si>
    <t>A0A0U2Y3I1</t>
  </si>
  <si>
    <t>A0A0U2PJZ6_9BACL</t>
  </si>
  <si>
    <t>A0A0U2PJZ6</t>
  </si>
  <si>
    <t>A0A0U2QIA9_9BACL</t>
  </si>
  <si>
    <t>A0A0U2QIA9</t>
  </si>
  <si>
    <t>A0A0U2ZWQ5_9BACL</t>
  </si>
  <si>
    <t>A0A0U2ZWQ5</t>
  </si>
  <si>
    <t>A0A0U2Y299_9BACL</t>
  </si>
  <si>
    <t>A0A0U2Y299</t>
  </si>
  <si>
    <t>A0A0U2XVG9_9BACL</t>
  </si>
  <si>
    <t>A0A0U2XVG9</t>
  </si>
  <si>
    <t>A0A0U2XQV0_9BACL</t>
  </si>
  <si>
    <t>A0A0U2XQV0</t>
  </si>
  <si>
    <t>Cysteine desulfurase</t>
  </si>
  <si>
    <t>A0A0U2Z651_9BACL</t>
  </si>
  <si>
    <t>A0A0U2Z651</t>
  </si>
  <si>
    <t>A0A0U2Z2Y6_9BACL</t>
  </si>
  <si>
    <t>A0A0U2Z2Y6</t>
  </si>
  <si>
    <t>A0A0U2YXP3_9BACL</t>
  </si>
  <si>
    <t>A0A0U2YXP3</t>
  </si>
  <si>
    <t>A0A0U2QI97_9BACL</t>
  </si>
  <si>
    <t>A0A0U2QI97</t>
  </si>
  <si>
    <t>A0A0U2ZQ67_9BACL</t>
  </si>
  <si>
    <t>A0A0U2ZQ67</t>
  </si>
  <si>
    <t>A0A0U2ZJI4_9BACL</t>
  </si>
  <si>
    <t>A0A0U2ZJI4</t>
  </si>
  <si>
    <t>Tartrate dehydrogenase</t>
  </si>
  <si>
    <t>A0A0U2Y285_9BACL</t>
  </si>
  <si>
    <t>A0A0U2Y285</t>
  </si>
  <si>
    <t>A0A0U2J995_9BACL</t>
  </si>
  <si>
    <t>A0A0U2J995</t>
  </si>
  <si>
    <t>A0A0U2Z638_9BACL</t>
  </si>
  <si>
    <t>A0A0U2Z638</t>
  </si>
  <si>
    <t>A0A0U2Z2X3_9BACL</t>
  </si>
  <si>
    <t>A0A0U2Z2X3</t>
  </si>
  <si>
    <t>Transglutaminase</t>
  </si>
  <si>
    <t>A0A0U2ZJL0_9BACL</t>
  </si>
  <si>
    <t>A0A0U2ZJL0</t>
  </si>
  <si>
    <t>A0A0U2ZHB8_9BACL</t>
  </si>
  <si>
    <t>A0A0U2ZHB8</t>
  </si>
  <si>
    <t>A0A0U2YXM8_9BACL</t>
  </si>
  <si>
    <t>A0A0U2YXM8</t>
  </si>
  <si>
    <t>A0A0U2NC98_9BACL</t>
  </si>
  <si>
    <t>A0A0U2NC98</t>
  </si>
  <si>
    <t>A0A0U2Z5E3_9BACL</t>
  </si>
  <si>
    <t>A0A0U2Z5E3</t>
  </si>
  <si>
    <t>A0A0U2ZH99_9BACL</t>
  </si>
  <si>
    <t>A0A0U2ZH99</t>
  </si>
  <si>
    <t>A0A0U2YXL4_9BACL</t>
  </si>
  <si>
    <t>A0A0U2YXL4</t>
  </si>
  <si>
    <t>A0A0U2QI67_9BACL</t>
  </si>
  <si>
    <t>A0A0U2QI67</t>
  </si>
  <si>
    <t>A0A0U2J990_9BACL</t>
  </si>
  <si>
    <t>A0A0U2J990</t>
  </si>
  <si>
    <t>Lipid kinase</t>
  </si>
  <si>
    <t>A0A0U2ZU05_9BACL</t>
  </si>
  <si>
    <t>A0A0U2ZU05</t>
  </si>
  <si>
    <t>Cytochrome D ubiquinol oxidase subunit I</t>
  </si>
  <si>
    <t>A0A0U2XQQ9_9BACL</t>
  </si>
  <si>
    <t>A0A0U2XQQ9</t>
  </si>
  <si>
    <t>Cytochrome D ubiquinol oxidase subunit II</t>
  </si>
  <si>
    <t>A0A0U2Z606_9BACL</t>
  </si>
  <si>
    <t>A0A0U2Z606</t>
  </si>
  <si>
    <t>A0A0U2YXJ9_9BACL</t>
  </si>
  <si>
    <t>A0A0U2YXJ9</t>
  </si>
  <si>
    <t>A0A0U2NC75_9BACL</t>
  </si>
  <si>
    <t>A0A0U2NC75</t>
  </si>
  <si>
    <t>Lysophospholipase</t>
  </si>
  <si>
    <t>A0A0U2Y3B5_9BACL</t>
  </si>
  <si>
    <t>A0A0U2Y3B5</t>
  </si>
  <si>
    <t>Energy-coupled thiamine transporter ThiT</t>
  </si>
  <si>
    <t>A0A0U2QI56_9BACL</t>
  </si>
  <si>
    <t>A0A0U2QI56</t>
  </si>
  <si>
    <t>A0A0U2J987_9BACL</t>
  </si>
  <si>
    <t>A0A0U2J987</t>
  </si>
  <si>
    <t>A0A0U2ZTZ7_9BACL</t>
  </si>
  <si>
    <t>A0A0U2ZTZ7</t>
  </si>
  <si>
    <t>Carbohydrate kinase</t>
  </si>
  <si>
    <t>A0A0U2Z2S9_9BACL</t>
  </si>
  <si>
    <t>A0A0U2Z2S9</t>
  </si>
  <si>
    <t>A0A0U2ZM49_9BACL</t>
  </si>
  <si>
    <t>A0A0U2ZM49</t>
  </si>
  <si>
    <t>Methyltransferase type 12</t>
  </si>
  <si>
    <t>A0A0U2ZH74_9BACL</t>
  </si>
  <si>
    <t>A0A0U2ZH74</t>
  </si>
  <si>
    <t>A0A0U2Y399_9BACL</t>
  </si>
  <si>
    <t>A0A0U2Y399</t>
  </si>
  <si>
    <t>A0A0U2ZJC9_9BACL</t>
  </si>
  <si>
    <t>A0A0U2ZJC9</t>
  </si>
  <si>
    <t>A0A0U2XT34_9BACL</t>
  </si>
  <si>
    <t>A0A0U2XT34</t>
  </si>
  <si>
    <t>A0A0U2XQM9_9BACL</t>
  </si>
  <si>
    <t>A0A0U2XQM9</t>
  </si>
  <si>
    <t>A0A0U2Z5X5_9BACL</t>
  </si>
  <si>
    <t>A0A0U2Z5X5</t>
  </si>
  <si>
    <t>A0A0U2ZJD0_9BACL</t>
  </si>
  <si>
    <t>A0A0U2ZJD0</t>
  </si>
  <si>
    <t>Enoyl-ACP reductase</t>
  </si>
  <si>
    <t>A0A0U2ZH49_9BACL</t>
  </si>
  <si>
    <t>A0A0U2ZH49</t>
  </si>
  <si>
    <t>A0A0U2NC41_9BACL</t>
  </si>
  <si>
    <t>A0A0U2NC41</t>
  </si>
  <si>
    <t>A0A0U2QI24_9BACL</t>
  </si>
  <si>
    <t>A0A0U2QI24</t>
  </si>
  <si>
    <t>A0A0U2ZTQ7_9BACL</t>
  </si>
  <si>
    <t>A0A0U2ZTQ7</t>
  </si>
  <si>
    <t>Cob(I)yrinic acid a c-diamide adenosyltransferase</t>
  </si>
  <si>
    <t>A0A0U2XQJ7_9BACL</t>
  </si>
  <si>
    <t>A0A0U2XQJ7</t>
  </si>
  <si>
    <t>A0A0U2ZJA7_9BACL</t>
  </si>
  <si>
    <t>A0A0U2ZJA7</t>
  </si>
  <si>
    <t>A0A0U2ZH33_9BACL</t>
  </si>
  <si>
    <t>A0A0U2ZH33</t>
  </si>
  <si>
    <t>Inorganic phosphate transporter</t>
  </si>
  <si>
    <t>A0A0U2YXE3_9BACL</t>
  </si>
  <si>
    <t>A0A0U2YXE3</t>
  </si>
  <si>
    <t>A0A0U2QI15_9BACL</t>
  </si>
  <si>
    <t>A0A0U2QI15</t>
  </si>
  <si>
    <t>A0A0U2ZJ84_9BACL</t>
  </si>
  <si>
    <t>A0A0U2ZJ84</t>
  </si>
  <si>
    <t>Epoxyqueuosine reductase</t>
  </si>
  <si>
    <t>A0A0U2J977_9BACL</t>
  </si>
  <si>
    <t>A0A0U2J977</t>
  </si>
  <si>
    <t>A0A0U2NDY5_9BACL</t>
  </si>
  <si>
    <t>A0A0U2NDY5</t>
  </si>
  <si>
    <t>A0A0U2XSZ3_9BACL</t>
  </si>
  <si>
    <t>A0A0U2XSZ3</t>
  </si>
  <si>
    <t>Carbon-nitrogen hydrolase</t>
  </si>
  <si>
    <t>A0A0U2ZJ90_9BACL</t>
  </si>
  <si>
    <t>A0A0U2ZJ90</t>
  </si>
  <si>
    <t>A0A0U2YXC4_9BACL</t>
  </si>
  <si>
    <t>A0A0U2YXC4</t>
  </si>
  <si>
    <t>A0A0U2NC27_9BACL</t>
  </si>
  <si>
    <t>A0A0U2NC27</t>
  </si>
  <si>
    <t>Aminoglycoside phosphotransferase</t>
  </si>
  <si>
    <t>A0A0U2PJL7_9BACL</t>
  </si>
  <si>
    <t>A0A0U2PJL7</t>
  </si>
  <si>
    <t>A0A0U2QI04_9BACL</t>
  </si>
  <si>
    <t>A0A0U2QI04</t>
  </si>
  <si>
    <t>A0A0U2ZPU0_9BACL</t>
  </si>
  <si>
    <t>A0A0U2ZPU0</t>
  </si>
  <si>
    <t>Kynurenine formamidase</t>
  </si>
  <si>
    <t>A0A0U2J975_9BACL</t>
  </si>
  <si>
    <t>A0A0U2J975</t>
  </si>
  <si>
    <t>A0A0U2XQG8_9BACL</t>
  </si>
  <si>
    <t>A0A0U2XQG8</t>
  </si>
  <si>
    <t>A0A0U2Z5S3_9BACL</t>
  </si>
  <si>
    <t>A0A0U2Z5S3</t>
  </si>
  <si>
    <t>A0A0U2ZJ72_9BACL</t>
  </si>
  <si>
    <t>A0A0U2ZJ72</t>
  </si>
  <si>
    <t>Enoyl-CoA hydratase</t>
  </si>
  <si>
    <t>A0A0U2ZGZ5_9BACL</t>
  </si>
  <si>
    <t>A0A0U2ZGZ5</t>
  </si>
  <si>
    <t>A0A0U2NC21_9BACL</t>
  </si>
  <si>
    <t>A0A0U2NC21</t>
  </si>
  <si>
    <t>A0A0U2Y311_9BACL</t>
  </si>
  <si>
    <t>A0A0U2Y311</t>
  </si>
  <si>
    <t>A0A0U2PJL4_9BACL</t>
  </si>
  <si>
    <t>A0A0U2PJL4</t>
  </si>
  <si>
    <t>A0A0U2XQF7_9BACL</t>
  </si>
  <si>
    <t>A0A0U2XQF7</t>
  </si>
  <si>
    <t>Protein EcsB</t>
  </si>
  <si>
    <t>A0A0U2Z5Q9_9BACL</t>
  </si>
  <si>
    <t>A0A0U2Z5Q9</t>
  </si>
  <si>
    <t>A0A0U2Y2Z8_9BACL</t>
  </si>
  <si>
    <t>A0A0U2Y2Z8</t>
  </si>
  <si>
    <t>Lipoate--protein ligase (EC 6.3.1.20)</t>
  </si>
  <si>
    <t>A0A0U2PJK4_9BACL</t>
  </si>
  <si>
    <t>A0A0U2PJK4</t>
  </si>
  <si>
    <t>A0A0U2QHY0_9BACL</t>
  </si>
  <si>
    <t>A0A0U2QHY0</t>
  </si>
  <si>
    <t>A0A0U2ZPR6_9BACL</t>
  </si>
  <si>
    <t>A0A0U2ZPR6</t>
  </si>
  <si>
    <t>A0A0U2ZJ32_9BACL</t>
  </si>
  <si>
    <t>A0A0U2ZJ32</t>
  </si>
  <si>
    <t>A0A0U2Y1R7_9BACL</t>
  </si>
  <si>
    <t>A0A0U2Y1R7</t>
  </si>
  <si>
    <t>A0A0U2J969_9BACL</t>
  </si>
  <si>
    <t>A0A0U2J969</t>
  </si>
  <si>
    <t>A0A0U2ZTK0_9BACL</t>
  </si>
  <si>
    <t>A0A0U2ZTK0</t>
  </si>
  <si>
    <t>A0A0U2XQD3_9BACL</t>
  </si>
  <si>
    <t>A0A0U2XQD3</t>
  </si>
  <si>
    <t>A0A0U2Z2H3_9BACL</t>
  </si>
  <si>
    <t>A0A0U2Z2H3</t>
  </si>
  <si>
    <t>A0A0U2YX72_9BACL</t>
  </si>
  <si>
    <t>A0A0U2YX72</t>
  </si>
  <si>
    <t>A0A0U2ZJ15_9BACL</t>
  </si>
  <si>
    <t>A0A0U2ZJ15</t>
  </si>
  <si>
    <t>Pyrophosphatase</t>
  </si>
  <si>
    <t>A0A0U2Y1Q5_9BACL</t>
  </si>
  <si>
    <t>A0A0U2Y1Q5</t>
  </si>
  <si>
    <t>A0A0U2J966_9BACL</t>
  </si>
  <si>
    <t>A0A0U2J966</t>
  </si>
  <si>
    <t>A0A0U2YX55_9BACL</t>
  </si>
  <si>
    <t>A0A0U2YX55</t>
  </si>
  <si>
    <t>A0A0U2Y2W0_9BACL</t>
  </si>
  <si>
    <t>A0A0U2Y2W0</t>
  </si>
  <si>
    <t>Phosphocarrier protein Chr</t>
  </si>
  <si>
    <t>A0A0U2ZIZ9_9BACL</t>
  </si>
  <si>
    <t>A0A0U2ZIZ9</t>
  </si>
  <si>
    <t>A0A0U2J963_9BACL</t>
  </si>
  <si>
    <t>A0A0U2J963</t>
  </si>
  <si>
    <t>A0A0U2ZTG6_9BACL</t>
  </si>
  <si>
    <t>A0A0U2ZTG6</t>
  </si>
  <si>
    <t>Preprotein translocase subunit SecG</t>
  </si>
  <si>
    <t>A0A0U2ZGU2_9BACL</t>
  </si>
  <si>
    <t>A0A0U2ZGU2</t>
  </si>
  <si>
    <t>A0A0U2YX40_9BACL</t>
  </si>
  <si>
    <t>A0A0U2YX40</t>
  </si>
  <si>
    <t>A0A0U2Y2U3_9BACL</t>
  </si>
  <si>
    <t>A0A0U2Y2U3</t>
  </si>
  <si>
    <t>A0A0U2QHT9_9BACL</t>
  </si>
  <si>
    <t>A0A0U2QHT9</t>
  </si>
  <si>
    <t>A0A0U2J960_9BACL</t>
  </si>
  <si>
    <t>A0A0U2J960</t>
  </si>
  <si>
    <t>A0A0U2Z5J7_9BACL</t>
  </si>
  <si>
    <t>A0A0U2Z5J7</t>
  </si>
  <si>
    <t>A0A0U2Z2C1_9BACL</t>
  </si>
  <si>
    <t>A0A0U2Z2C1</t>
  </si>
  <si>
    <t>A0A0U2Y2S6_9BACL</t>
  </si>
  <si>
    <t>A0A0U2Y2S6</t>
  </si>
  <si>
    <t>A0A0U2PJG7_9BACL</t>
  </si>
  <si>
    <t>A0A0U2PJG7</t>
  </si>
  <si>
    <t>A0A0U2QHS9_9BACL</t>
  </si>
  <si>
    <t>A0A0U2QHS9</t>
  </si>
  <si>
    <t>Iron-sulfur cluster assembly scaffold protein NifU</t>
  </si>
  <si>
    <t>A0A0U2ZIW0_9BACL</t>
  </si>
  <si>
    <t>A0A0U2ZIW0</t>
  </si>
  <si>
    <t>A0A0U2Y1F8_9BACL</t>
  </si>
  <si>
    <t>A0A0U2Y1F8</t>
  </si>
  <si>
    <t>A0A0U2J958_9BACL</t>
  </si>
  <si>
    <t>A0A0U2J958</t>
  </si>
  <si>
    <t>A0A0U2XQ42_9BACL</t>
  </si>
  <si>
    <t>A0A0U2XQ42</t>
  </si>
  <si>
    <t>A0A0U2Y4R8_9BACL</t>
  </si>
  <si>
    <t>A0A0U2Y4R8</t>
  </si>
  <si>
    <t>A0A0U2ZIX0_9BACL</t>
  </si>
  <si>
    <t>A0A0U2ZIX0</t>
  </si>
  <si>
    <t>A0A0U2NBW7_9BACL</t>
  </si>
  <si>
    <t>A0A0U2NBW7</t>
  </si>
  <si>
    <t>A0A0U2PJE9_9BACL</t>
  </si>
  <si>
    <t>A0A0U2PJE9</t>
  </si>
  <si>
    <t>A0A0U2J9P4_9BACL</t>
  </si>
  <si>
    <t>A0A0U2J9P4</t>
  </si>
  <si>
    <t>A0A0U2ZIU5_9BACL</t>
  </si>
  <si>
    <t>A0A0U2ZIU5</t>
  </si>
  <si>
    <t>A0A0U2Y1E6_9BACL</t>
  </si>
  <si>
    <t>A0A0U2Y1E6</t>
  </si>
  <si>
    <t>A0A0U2NBV3_9BACL</t>
  </si>
  <si>
    <t>A0A0U2NBV3</t>
  </si>
  <si>
    <t>A0A0U2QHQ7_9BACL</t>
  </si>
  <si>
    <t>A0A0U2QHQ7</t>
  </si>
  <si>
    <t>A0A0U2ZPH8_9BACL</t>
  </si>
  <si>
    <t>A0A0U2ZPH8</t>
  </si>
  <si>
    <t>Butanol dehydrogenase</t>
  </si>
  <si>
    <t>A0A0U2XSI6_9BACL</t>
  </si>
  <si>
    <t>A0A0U2XSI6</t>
  </si>
  <si>
    <t>A0A0U2Z269_9BACL</t>
  </si>
  <si>
    <t>A0A0U2Z269</t>
  </si>
  <si>
    <t>Isochorismate synthase</t>
  </si>
  <si>
    <t>A0A0U2YWY0_9BACL</t>
  </si>
  <si>
    <t>A0A0U2YWY0</t>
  </si>
  <si>
    <t>A0A0U2ZPG2_9BACL</t>
  </si>
  <si>
    <t>A0A0U2ZPG2</t>
  </si>
  <si>
    <t>Sulfurase</t>
  </si>
  <si>
    <t>A0A0U2ZIR6_9BACL</t>
  </si>
  <si>
    <t>A0A0U2ZIR6</t>
  </si>
  <si>
    <t>A0A0U2XPZ0_9BACL</t>
  </si>
  <si>
    <t>A0A0U2XPZ0</t>
  </si>
  <si>
    <t>A0A0U2ZGK7_9BACL</t>
  </si>
  <si>
    <t>A0A0U2ZGK7</t>
  </si>
  <si>
    <t>A0A0U2YWW2_9BACL</t>
  </si>
  <si>
    <t>A0A0U2YWW2</t>
  </si>
  <si>
    <t>A0A0U2XVF2_9BACL</t>
  </si>
  <si>
    <t>A0A0U2XVF2</t>
  </si>
  <si>
    <t>A0A0U2NBT2_9BACL</t>
  </si>
  <si>
    <t>A0A0U2NBT2</t>
  </si>
  <si>
    <t>A0A0U2XTA0_9BACL</t>
  </si>
  <si>
    <t>A0A0U2XTA0</t>
  </si>
  <si>
    <t>A0A0U2Y2L2_9BACL</t>
  </si>
  <si>
    <t>A0A0U2Y2L2</t>
  </si>
  <si>
    <t>A0A0U2PJB9_9BACL</t>
  </si>
  <si>
    <t>A0A0U2PJB9</t>
  </si>
  <si>
    <t>A0A0U2QHN7_9BACL</t>
  </si>
  <si>
    <t>A0A0U2QHN7</t>
  </si>
  <si>
    <t>A0A0U2J946_9BACL</t>
  </si>
  <si>
    <t>A0A0U2J946</t>
  </si>
  <si>
    <t>A0A0U2ZT75_9BACL</t>
  </si>
  <si>
    <t>A0A0U2ZT75</t>
  </si>
  <si>
    <t>A0A0U2XSF1_9BACL</t>
  </si>
  <si>
    <t>A0A0U2XSF1</t>
  </si>
  <si>
    <t>A0A0U2XPX7_9BACL</t>
  </si>
  <si>
    <t>A0A0U2XPX7</t>
  </si>
  <si>
    <t>A0A0U2Z235_9BACL</t>
  </si>
  <si>
    <t>A0A0U2Z235</t>
  </si>
  <si>
    <t>A0A0U2Y2J9_9BACL</t>
  </si>
  <si>
    <t>A0A0U2Y2J9</t>
  </si>
  <si>
    <t>A0A0U2PJA7_9BACL</t>
  </si>
  <si>
    <t>A0A0U2PJA7</t>
  </si>
  <si>
    <t>A0A0U2Z8H5_9BACL</t>
  </si>
  <si>
    <t>A0A0U2Z8H5</t>
  </si>
  <si>
    <t>A0A0U2Z5C9_9BACL</t>
  </si>
  <si>
    <t>A0A0U2Z5C9</t>
  </si>
  <si>
    <t>A0A0U2ZPC8_9BACL</t>
  </si>
  <si>
    <t>A0A0U2ZPC8</t>
  </si>
  <si>
    <t>A0A0U2ZIN8_9BACL</t>
  </si>
  <si>
    <t>A0A0U2ZIN8</t>
  </si>
  <si>
    <t>A0A0U2Y175_9BACL</t>
  </si>
  <si>
    <t>A0A0U2Y175</t>
  </si>
  <si>
    <t>Succinyl-CoA--3-ketoacid-CoA transferase</t>
  </si>
  <si>
    <t>A0A0U2XSD3_9BACL</t>
  </si>
  <si>
    <t>A0A0U2XSD3</t>
  </si>
  <si>
    <t>A0A0U2XPV9_9BACL</t>
  </si>
  <si>
    <t>A0A0U2XPV9</t>
  </si>
  <si>
    <t>Cell division protein</t>
  </si>
  <si>
    <t>A0A0U2ZIP5_9BACL</t>
  </si>
  <si>
    <t>A0A0U2ZIP5</t>
  </si>
  <si>
    <t>A0A0U2NBR2_9BACL</t>
  </si>
  <si>
    <t>A0A0U2NBR2</t>
  </si>
  <si>
    <t>Transcription regulator</t>
  </si>
  <si>
    <t>A0A0U2PJ96_9BACL</t>
  </si>
  <si>
    <t>A0A0U2PJ96</t>
  </si>
  <si>
    <t>A0A0U2ZPB2_9BACL</t>
  </si>
  <si>
    <t>A0A0U2ZPB2</t>
  </si>
  <si>
    <t>yjjX AUO94_10800</t>
  </si>
  <si>
    <t>A0A0U2J941_9BACL</t>
  </si>
  <si>
    <t>A0A0U2J941</t>
  </si>
  <si>
    <t>A0A0U2ZT40_9BACL</t>
  </si>
  <si>
    <t>A0A0U2ZT40</t>
  </si>
  <si>
    <t>A0A0U2XSB9_9BACL</t>
  </si>
  <si>
    <t>A0A0U2XSB9</t>
  </si>
  <si>
    <t>A0A0U2XPU5_9BACL</t>
  </si>
  <si>
    <t>A0A0U2XPU5</t>
  </si>
  <si>
    <t>A0A0U2ZGG7_9BACL</t>
  </si>
  <si>
    <t>A0A0U2ZGG7</t>
  </si>
  <si>
    <t>A0A0U2YWR7_9BACL</t>
  </si>
  <si>
    <t>A0A0U2YWR7</t>
  </si>
  <si>
    <t>A0A0U2NBQ4_9BACL</t>
  </si>
  <si>
    <t>A0A0U2NBQ4</t>
  </si>
  <si>
    <t>Chorismate mutase</t>
  </si>
  <si>
    <t>A0A0U2Y2G6_9BACL</t>
  </si>
  <si>
    <t>A0A0U2Y2G6</t>
  </si>
  <si>
    <t>Catabolite control protein A</t>
  </si>
  <si>
    <t>A0A0U2PJ89_9BACL</t>
  </si>
  <si>
    <t>A0A0U2PJ89</t>
  </si>
  <si>
    <t>Acetyl-CoA synthetase</t>
  </si>
  <si>
    <t>A0A0U2Y149_9BACL</t>
  </si>
  <si>
    <t>A0A0U2Y149</t>
  </si>
  <si>
    <t>A0A0U2ZT23_9BACL</t>
  </si>
  <si>
    <t>A0A0U2ZT23</t>
  </si>
  <si>
    <t>A0A0U2Z579_9BACL</t>
  </si>
  <si>
    <t>A0A0U2Z579</t>
  </si>
  <si>
    <t>Acyl--CoA ligase</t>
  </si>
  <si>
    <t>A0A0U2QHJ0_9BACL</t>
  </si>
  <si>
    <t>A0A0U2QHJ0</t>
  </si>
  <si>
    <t>A0A0U2ZP82_9BACL</t>
  </si>
  <si>
    <t>A0A0U2ZP82</t>
  </si>
  <si>
    <t>Signal peptide peptidase SppA</t>
  </si>
  <si>
    <t>A0A0U2ZIJ2_9BACL</t>
  </si>
  <si>
    <t>A0A0U2ZIJ2</t>
  </si>
  <si>
    <t>A0A0U2Y128_9BACL</t>
  </si>
  <si>
    <t>A0A0U2Y128</t>
  </si>
  <si>
    <t>A0A0U2ZT08_9BACL</t>
  </si>
  <si>
    <t>A0A0U2ZT08</t>
  </si>
  <si>
    <t>A0A0U2XS80_9BACL</t>
  </si>
  <si>
    <t>A0A0U2XS80</t>
  </si>
  <si>
    <t>A0A0U2XPR2_9BACL</t>
  </si>
  <si>
    <t>A0A0U2XPR2</t>
  </si>
  <si>
    <t>A0A0U2Z566_9BACL</t>
  </si>
  <si>
    <t>A0A0U2Z566</t>
  </si>
  <si>
    <t>Alkylphosphonate utilization protein</t>
  </si>
  <si>
    <t>A0A0U2ZIJ8_9BACL</t>
  </si>
  <si>
    <t>A0A0U2ZIJ8</t>
  </si>
  <si>
    <t>A0A0U2Y2D7_9BACL</t>
  </si>
  <si>
    <t>A0A0U2Y2D7</t>
  </si>
  <si>
    <t>A0A0U2ZM36_9BACL</t>
  </si>
  <si>
    <t>A0A0U2ZM36</t>
  </si>
  <si>
    <t>Oligoribonuclease</t>
  </si>
  <si>
    <t>A0A0U2Y112_9BACL</t>
  </si>
  <si>
    <t>A0A0U2Y112</t>
  </si>
  <si>
    <t>DNA-directed DNA polymerase (EC 2.7.7.7)</t>
  </si>
  <si>
    <t>A0A0U2J932_9BACL</t>
  </si>
  <si>
    <t>A0A0U2J932</t>
  </si>
  <si>
    <t>A0A0U2ZK32_9BACL</t>
  </si>
  <si>
    <t>A0A0U2ZK32</t>
  </si>
  <si>
    <t>Exclusion suppressor FxsA</t>
  </si>
  <si>
    <t>A0A0U2Z1V5_9BACL</t>
  </si>
  <si>
    <t>A0A0U2Z1V5</t>
  </si>
  <si>
    <t>Isocitrate dehydrogenase [NADP] (EC 1.1.1.42)</t>
  </si>
  <si>
    <t>A0A0U2ZGC0_9BACL</t>
  </si>
  <si>
    <t>A0A0U2ZGC0</t>
  </si>
  <si>
    <t>A0A0U2NBL9_9BACL</t>
  </si>
  <si>
    <t>A0A0U2NBL9</t>
  </si>
  <si>
    <t>A0A0U2Y2C2_9BACL</t>
  </si>
  <si>
    <t>A0A0U2Y2C2</t>
  </si>
  <si>
    <t>A0A0U2PJ65_9BACL</t>
  </si>
  <si>
    <t>A0A0U2PJ65</t>
  </si>
  <si>
    <t>Carboxylate--amine ligase</t>
  </si>
  <si>
    <t>A0A0U2QHH0_9BACL</t>
  </si>
  <si>
    <t>A0A0U2QHH0</t>
  </si>
  <si>
    <t>Helicase DnaB</t>
  </si>
  <si>
    <t>A0A0U2Z540_9BACL</t>
  </si>
  <si>
    <t>A0A0U2Z540</t>
  </si>
  <si>
    <t>Primosomal protein DnaI</t>
  </si>
  <si>
    <t>A0A0U2Z1T5_9BACL</t>
  </si>
  <si>
    <t>A0A0U2Z1T5</t>
  </si>
  <si>
    <t>A0A0U2ZIG7_9BACL</t>
  </si>
  <si>
    <t>A0A0U2ZIG7</t>
  </si>
  <si>
    <t>A0A0U2NDX3_9BACL</t>
  </si>
  <si>
    <t>A0A0U2NDX3</t>
  </si>
  <si>
    <t>DUTPase</t>
  </si>
  <si>
    <t>A0A0U2QHF1_9BACL</t>
  </si>
  <si>
    <t>A0A0U2QHF1</t>
  </si>
  <si>
    <t>A0A0U2ZIF0_9BACL</t>
  </si>
  <si>
    <t>A0A0U2ZIF0</t>
  </si>
  <si>
    <t>A0A0U2J927_9BACL</t>
  </si>
  <si>
    <t>A0A0U2J927</t>
  </si>
  <si>
    <t>A0A0U2ZSV7_9BACL</t>
  </si>
  <si>
    <t>A0A0U2ZSV7</t>
  </si>
  <si>
    <t>A0A0U2XS40_9BACL</t>
  </si>
  <si>
    <t>A0A0U2XS40</t>
  </si>
  <si>
    <t>A0A0U2ZIF3_9BACL</t>
  </si>
  <si>
    <t>A0A0U2ZIF3</t>
  </si>
  <si>
    <t>Cell division protein ZapA</t>
  </si>
  <si>
    <t>A0A0U2YWI1_9BACL</t>
  </si>
  <si>
    <t>A0A0U2YWI1</t>
  </si>
  <si>
    <t>A0A0U2NBK2_9BACL</t>
  </si>
  <si>
    <t>A0A0U2NBK2</t>
  </si>
  <si>
    <t>A0A0U2Y292_9BACL</t>
  </si>
  <si>
    <t>A0A0U2Y292</t>
  </si>
  <si>
    <t>A0A0U2QHD7_9BACL</t>
  </si>
  <si>
    <t>A0A0U2QHD7</t>
  </si>
  <si>
    <t>A0A0U2ZP17_9BACL</t>
  </si>
  <si>
    <t>A0A0U2ZP17</t>
  </si>
  <si>
    <t>A0A0U2ZID6_9BACL</t>
  </si>
  <si>
    <t>A0A0U2ZID6</t>
  </si>
  <si>
    <t>Electron transfer flavoprotein subunit beta</t>
  </si>
  <si>
    <t>A0A0U2J923_9BACL</t>
  </si>
  <si>
    <t>A0A0U2J923</t>
  </si>
  <si>
    <t>Electron transfer flavoprotein subunit alpha</t>
  </si>
  <si>
    <t>A0A0U2ZSU0_9BACL</t>
  </si>
  <si>
    <t>A0A0U2ZSU0</t>
  </si>
  <si>
    <t>A0A0U2Z1P8_9BACL</t>
  </si>
  <si>
    <t>A0A0U2Z1P8</t>
  </si>
  <si>
    <t>sdhA AUO94_10270</t>
  </si>
  <si>
    <t>A0A0U2ZIE1_9BACL</t>
  </si>
  <si>
    <t>A0A0U2ZIE1</t>
  </si>
  <si>
    <t>sdhB AUO94_10265</t>
  </si>
  <si>
    <t>A0A0U2ZG65_9BACL</t>
  </si>
  <si>
    <t>A0A0U2ZG65</t>
  </si>
  <si>
    <t>A0A0U2YWG8_9BACL</t>
  </si>
  <si>
    <t>A0A0U2YWG8</t>
  </si>
  <si>
    <t>A0A0U2NBJ2_9BACL</t>
  </si>
  <si>
    <t>A0A0U2NBJ2</t>
  </si>
  <si>
    <t>A0A0U2ZP10_9BACL</t>
  </si>
  <si>
    <t>A0A0U2ZP10</t>
  </si>
  <si>
    <t>A0A0U2ZIC8_9BACL</t>
  </si>
  <si>
    <t>A0A0U2ZIC8</t>
  </si>
  <si>
    <t>A0A0U2Y5Y2_9BACL</t>
  </si>
  <si>
    <t>A0A0U2Y5Y2</t>
  </si>
  <si>
    <t>A0A0U2ZSS4_9BACL</t>
  </si>
  <si>
    <t>A0A0U2ZSS4</t>
  </si>
  <si>
    <t>Cytochrome C assembly protein</t>
  </si>
  <si>
    <t>A0A0U2Z1M6_9BACL</t>
  </si>
  <si>
    <t>A0A0U2Z1M6</t>
  </si>
  <si>
    <t>Uroporphyrinogen-III synthase</t>
  </si>
  <si>
    <t>A0A0U2ZG51_9BACL</t>
  </si>
  <si>
    <t>A0A0U2ZG51</t>
  </si>
  <si>
    <t>Bifunctional folylpolyglutamate synthase/dihydrofolate synthase</t>
  </si>
  <si>
    <t>A0A0U2ZNZ6_9BACL</t>
  </si>
  <si>
    <t>A0A0U2ZNZ6</t>
  </si>
  <si>
    <t>A0A0U2ZIB1_9BACL</t>
  </si>
  <si>
    <t>A0A0U2ZIB1</t>
  </si>
  <si>
    <t>A0A0U2XRW7_9BACL</t>
  </si>
  <si>
    <t>A0A0U2XRW7</t>
  </si>
  <si>
    <t>A0A0U2XPF9_9BACL</t>
  </si>
  <si>
    <t>A0A0U2XPF9</t>
  </si>
  <si>
    <t>Type II secretion system protein GspE</t>
  </si>
  <si>
    <t>A0A0U2Z4X7_9BACL</t>
  </si>
  <si>
    <t>A0A0U2Z4X7</t>
  </si>
  <si>
    <t>Type IV pili twitching motility protein PilT</t>
  </si>
  <si>
    <t>A0A0U2Z1K9_9BACL</t>
  </si>
  <si>
    <t>A0A0U2Z1K9</t>
  </si>
  <si>
    <t>Pilus assembly protein PilA</t>
  </si>
  <si>
    <t>A0A0U2ZG35_9BACL</t>
  </si>
  <si>
    <t>A0A0U2ZG35</t>
  </si>
  <si>
    <t>Pilus assembly protein PilM</t>
  </si>
  <si>
    <t>A0A0U2YWD1_9BACL</t>
  </si>
  <si>
    <t>A0A0U2YWD1</t>
  </si>
  <si>
    <t>Fimbrial assembly protein</t>
  </si>
  <si>
    <t>A0A0U2NBG8_9BACL</t>
  </si>
  <si>
    <t>A0A0U2NBG8</t>
  </si>
  <si>
    <t>Pilus assembly protein PilO</t>
  </si>
  <si>
    <t>A0A0U2Y241_9BACL</t>
  </si>
  <si>
    <t>A0A0U2Y241</t>
  </si>
  <si>
    <t>Prepilin peptidase</t>
  </si>
  <si>
    <t>A0A0U2PJ11_9BACL</t>
  </si>
  <si>
    <t>A0A0U2PJ11</t>
  </si>
  <si>
    <t>A0A0U2ZNY3_9BACL</t>
  </si>
  <si>
    <t>A0A0U2ZNY3</t>
  </si>
  <si>
    <t>Rod shape-determining protein MreD</t>
  </si>
  <si>
    <t>A0A0U2Y0R2_9BACL</t>
  </si>
  <si>
    <t>A0A0U2Y0R2</t>
  </si>
  <si>
    <t>A0A0U2XRV3_9BACL</t>
  </si>
  <si>
    <t>A0A0U2XRV3</t>
  </si>
  <si>
    <t>A0A0U2Z4W6_9BACL</t>
  </si>
  <si>
    <t>A0A0U2Z4W6</t>
  </si>
  <si>
    <t>Sporulation protein</t>
  </si>
  <si>
    <t>A0A0U2ZIA1_9BACL</t>
  </si>
  <si>
    <t>A0A0U2ZIA1</t>
  </si>
  <si>
    <t>pheA AUO94_10000</t>
  </si>
  <si>
    <t>Prephenate dehydratase (PDT) (EC 4.2.1.51)</t>
  </si>
  <si>
    <t>A0A0U2NBF6_9BACL</t>
  </si>
  <si>
    <t>A0A0U2NBF6</t>
  </si>
  <si>
    <t>Preprotein translocase subunit YajC</t>
  </si>
  <si>
    <t>A0A0U2Y0P6_9BACL</t>
  </si>
  <si>
    <t>A0A0U2Y0P6</t>
  </si>
  <si>
    <t>A0A0U2J911_9BACL</t>
  </si>
  <si>
    <t>A0A0U2J911</t>
  </si>
  <si>
    <t>A0A0U2XRU2_9BACL</t>
  </si>
  <si>
    <t>A0A0U2XRU2</t>
  </si>
  <si>
    <t>Single-stranded DNA-binding protein</t>
  </si>
  <si>
    <t>A0A0U2XPC4_9BACL</t>
  </si>
  <si>
    <t>A0A0U2XPC4</t>
  </si>
  <si>
    <t>A0A0U2Z4V0_9BACL</t>
  </si>
  <si>
    <t>A0A0U2Z4V0</t>
  </si>
  <si>
    <t>Single-stranded-DNA-specific exonuclease RecJ</t>
  </si>
  <si>
    <t>A0A0U2Z1G7_9BACL</t>
  </si>
  <si>
    <t>A0A0U2Z1G7</t>
  </si>
  <si>
    <t>Pectate lyase</t>
  </si>
  <si>
    <t>A0A0U2ZG04_9BACL</t>
  </si>
  <si>
    <t>A0A0U2ZG04</t>
  </si>
  <si>
    <t>Glutamine amidotransferase</t>
  </si>
  <si>
    <t>A0A0U2YW84_9BACL</t>
  </si>
  <si>
    <t>A0A0U2YW84</t>
  </si>
  <si>
    <t>A0A0U2ZI70_9BACL</t>
  </si>
  <si>
    <t>A0A0U2ZI70</t>
  </si>
  <si>
    <t>A0A0U2J908_9BACL</t>
  </si>
  <si>
    <t>A0A0U2J908</t>
  </si>
  <si>
    <t>A0A0U2XPA5_9BACL</t>
  </si>
  <si>
    <t>A0A0U2XPA5</t>
  </si>
  <si>
    <t>A0A0U2YW64_9BACL</t>
  </si>
  <si>
    <t>A0A0U2YW64</t>
  </si>
  <si>
    <t>A0A0U2PIX6_9BACL</t>
  </si>
  <si>
    <t>A0A0U2PIX6</t>
  </si>
  <si>
    <t>A0A0U2Y0M2_9BACL</t>
  </si>
  <si>
    <t>A0A0U2Y0M2</t>
  </si>
  <si>
    <t>Ribosome biogenesis GTPase YqeH</t>
  </si>
  <si>
    <t>A0A0U2J905_9BACL</t>
  </si>
  <si>
    <t>A0A0U2J905</t>
  </si>
  <si>
    <t>A0A0U2XRQ5_9BACL</t>
  </si>
  <si>
    <t>A0A0U2XRQ5</t>
  </si>
  <si>
    <t>A0A0U2Z4S0_9BACL</t>
  </si>
  <si>
    <t>A0A0U2Z4S0</t>
  </si>
  <si>
    <t>A0A0U2ZI48_9BACL</t>
  </si>
  <si>
    <t>A0A0U2ZI48</t>
  </si>
  <si>
    <t>Competence protein ComEA</t>
  </si>
  <si>
    <t>A0A0U2ZFX5_9BACL</t>
  </si>
  <si>
    <t>A0A0U2ZFX5</t>
  </si>
  <si>
    <t>Competence protein ComE</t>
  </si>
  <si>
    <t>A0A0U2YW55_9BACL</t>
  </si>
  <si>
    <t>A0A0U2YW55</t>
  </si>
  <si>
    <t>A0A0U2NBD3_9BACL</t>
  </si>
  <si>
    <t>A0A0U2NBD3</t>
  </si>
  <si>
    <t>A0A0U2Y1X8_9BACL</t>
  </si>
  <si>
    <t>A0A0U2Y1X8</t>
  </si>
  <si>
    <t>A0A0U2ZM23_9BACL</t>
  </si>
  <si>
    <t>A0A0U2ZM23</t>
  </si>
  <si>
    <t>A0A0U2ZFW3_9BACL</t>
  </si>
  <si>
    <t>A0A0U2ZFW3</t>
  </si>
  <si>
    <t>Phosphate starvation-inducible protein PhoH</t>
  </si>
  <si>
    <t>A0A0U2YW43_9BACL</t>
  </si>
  <si>
    <t>A0A0U2YW43</t>
  </si>
  <si>
    <t>A0A0U2NBC3_9BACL</t>
  </si>
  <si>
    <t>A0A0U2NBC3</t>
  </si>
  <si>
    <t>A0A0U2PIT7_9BACL</t>
  </si>
  <si>
    <t>A0A0U2PIT7</t>
  </si>
  <si>
    <t>Transcriptional repressor CcpN</t>
  </si>
  <si>
    <t>A0A0U2J8Z7_9BACL</t>
  </si>
  <si>
    <t>A0A0U2J8Z7</t>
  </si>
  <si>
    <t>Cytochrome C</t>
  </si>
  <si>
    <t>A0A0U2Z1A5_9BACL</t>
  </si>
  <si>
    <t>A0A0U2Z1A5</t>
  </si>
  <si>
    <t>A0A0U2ZI19_9BACL</t>
  </si>
  <si>
    <t>A0A0U2ZI19</t>
  </si>
  <si>
    <t>A0A0U2ZFV2_9BACL</t>
  </si>
  <si>
    <t>A0A0U2ZFV2</t>
  </si>
  <si>
    <t>A0A0U2NBB8_9BACL</t>
  </si>
  <si>
    <t>A0A0U2NBB8</t>
  </si>
  <si>
    <t>A0A0U2Y1U3_9BACL</t>
  </si>
  <si>
    <t>A0A0U2Y1U3</t>
  </si>
  <si>
    <t>Zinc ABC transporter ATP-binding protein</t>
  </si>
  <si>
    <t>A0A0U2Y0H9_9BACL</t>
  </si>
  <si>
    <t>A0A0U2Y0H9</t>
  </si>
  <si>
    <t>Sodium-dependent phosphate transporter</t>
  </si>
  <si>
    <t>A0A0U2Z189_9BACL</t>
  </si>
  <si>
    <t>A0A0U2Z189</t>
  </si>
  <si>
    <t>A0A0U2ZI04_9BACL</t>
  </si>
  <si>
    <t>A0A0U2ZI04</t>
  </si>
  <si>
    <t>A0A0U2YW07_9BACL</t>
  </si>
  <si>
    <t>A0A0U2YW07</t>
  </si>
  <si>
    <t>Phosphate-binding protein</t>
  </si>
  <si>
    <t>A0A0U2NBA7_9BACL</t>
  </si>
  <si>
    <t>A0A0U2NBA7</t>
  </si>
  <si>
    <t>A0A0U2J8Z0_9BACL</t>
  </si>
  <si>
    <t>A0A0U2J8Z0</t>
  </si>
  <si>
    <t>A0A0U2XP23_9BACL</t>
  </si>
  <si>
    <t>A0A0U2XP23</t>
  </si>
  <si>
    <t>Competence protein ComG</t>
  </si>
  <si>
    <t>A0A0U2Z164_9BACL</t>
  </si>
  <si>
    <t>A0A0U2Z164</t>
  </si>
  <si>
    <t>A0A0U2ZHZ3_9BACL</t>
  </si>
  <si>
    <t>A0A0U2ZHZ3</t>
  </si>
  <si>
    <t>A0A0U2YVZ0_9BACL</t>
  </si>
  <si>
    <t>A0A0U2YVZ0</t>
  </si>
  <si>
    <t>A0A0U2NBA2_9BACL</t>
  </si>
  <si>
    <t>A0A0U2NBA2</t>
  </si>
  <si>
    <t>A0A0U2Y1R2_9BACL</t>
  </si>
  <si>
    <t>A0A0U2Y1R2</t>
  </si>
  <si>
    <t>A0A0U2PIP7_9BACL</t>
  </si>
  <si>
    <t>A0A0U2PIP7</t>
  </si>
  <si>
    <t>A0A0U2Y4Q5_9BACL</t>
  </si>
  <si>
    <t>A0A0U2Y4Q5</t>
  </si>
  <si>
    <t>Biotin carboxyl carrier protein of acetyl-CoA carboxylase</t>
  </si>
  <si>
    <t>A0A0U2J9P0_9BACL</t>
  </si>
  <si>
    <t>A0A0U2J9P0</t>
  </si>
  <si>
    <t>Acetyl-CoA carboxylase biotin carboxylase subunit</t>
  </si>
  <si>
    <t>A0A0U2ZWM4_9BACL</t>
  </si>
  <si>
    <t>A0A0U2ZWM4</t>
  </si>
  <si>
    <t>A0A0U2Z143_9BACL</t>
  </si>
  <si>
    <t>A0A0U2Z143</t>
  </si>
  <si>
    <t>A0A0U2PIN5_9BACL</t>
  </si>
  <si>
    <t>A0A0U2PIN5</t>
  </si>
  <si>
    <t>Stage 0 sporulation protein A homolog</t>
  </si>
  <si>
    <t>A0A0U2ZHX6_9BACL</t>
  </si>
  <si>
    <t>A0A0U2ZHX6</t>
  </si>
  <si>
    <t>A0A0U2Y0D1_9BACL</t>
  </si>
  <si>
    <t>A0A0U2Y0D1</t>
  </si>
  <si>
    <t>A0A0U2Z8G6_9BACL</t>
  </si>
  <si>
    <t>A0A0U2Z8G6</t>
  </si>
  <si>
    <t>Phosphate butyryltransferase</t>
  </si>
  <si>
    <t>A0A0U2J8Y3_9BACL</t>
  </si>
  <si>
    <t>A0A0U2J8Y3</t>
  </si>
  <si>
    <t>A0A0U2Z4H6_9BACL</t>
  </si>
  <si>
    <t>A0A0U2Z4H6</t>
  </si>
  <si>
    <t>A0A0U2Z127_9BACL</t>
  </si>
  <si>
    <t>A0A0U2Z127</t>
  </si>
  <si>
    <t>Methylmalonyl-CoA mutase</t>
  </si>
  <si>
    <t>A0A0U2ZFN8_9BACL</t>
  </si>
  <si>
    <t>A0A0U2ZFN8</t>
  </si>
  <si>
    <t>A0A0U2YVV8_9BACL</t>
  </si>
  <si>
    <t>A0A0U2YVV8</t>
  </si>
  <si>
    <t>A0A0U2NB81_9BACL</t>
  </si>
  <si>
    <t>A0A0U2NB81</t>
  </si>
  <si>
    <t>A0A0U2PIM6_9BACL</t>
  </si>
  <si>
    <t>A0A0U2PIM6</t>
  </si>
  <si>
    <t>Methylmalonyl-CoA epimerase</t>
  </si>
  <si>
    <t>A0A0U2QGU4_9BACL</t>
  </si>
  <si>
    <t>A0A0U2QGU4</t>
  </si>
  <si>
    <t>Methylmalonyl-CoA carboxyltransferase</t>
  </si>
  <si>
    <t>A0A0U2ZNI8_9BACL</t>
  </si>
  <si>
    <t>A0A0U2ZNI8</t>
  </si>
  <si>
    <t>A0A0U2XRE9_9BACL</t>
  </si>
  <si>
    <t>A0A0U2XRE9</t>
  </si>
  <si>
    <t>A0A0U2ZM24_9BACL</t>
  </si>
  <si>
    <t>A0A0U2ZM24</t>
  </si>
  <si>
    <t>Cytochrome C biogenesis protein CcdA</t>
  </si>
  <si>
    <t>A0A0U2Z109_9BACL</t>
  </si>
  <si>
    <t>A0A0U2Z109</t>
  </si>
  <si>
    <t>A0A0U2ZHP2_9BACL</t>
  </si>
  <si>
    <t>A0A0U2ZHP2</t>
  </si>
  <si>
    <t>A0A0U2ZFM3_9BACL</t>
  </si>
  <si>
    <t>A0A0U2ZFM3</t>
  </si>
  <si>
    <t>A0A0U2NB71_9BACL</t>
  </si>
  <si>
    <t>A0A0U2NB71</t>
  </si>
  <si>
    <t>A0A0U2Y1K9_9BACL</t>
  </si>
  <si>
    <t>A0A0U2Y1K9</t>
  </si>
  <si>
    <t>A0A0U2PIL7_9BACL</t>
  </si>
  <si>
    <t>A0A0U2PIL7</t>
  </si>
  <si>
    <t>A0A0U2ZNH5_9BACL</t>
  </si>
  <si>
    <t>A0A0U2ZNH5</t>
  </si>
  <si>
    <t>A0A0U2ZS58_9BACL</t>
  </si>
  <si>
    <t>A0A0U2ZS58</t>
  </si>
  <si>
    <t>A0A0U2XNV7_9BACL</t>
  </si>
  <si>
    <t>A0A0U2XNV7</t>
  </si>
  <si>
    <t>A0A0U2Z4E5_9BACL</t>
  </si>
  <si>
    <t>A0A0U2Z4E5</t>
  </si>
  <si>
    <t>A0A0U2ZFK6_9BACL</t>
  </si>
  <si>
    <t>A0A0U2ZFK6</t>
  </si>
  <si>
    <t>A0A0U2PIJ6_9BACL</t>
  </si>
  <si>
    <t>A0A0U2PIJ6</t>
  </si>
  <si>
    <t>A0A0U2QGR4_9BACL</t>
  </si>
  <si>
    <t>A0A0U2QGR4</t>
  </si>
  <si>
    <t>A0A0U2ZNG5_9BACL</t>
  </si>
  <si>
    <t>A0A0U2ZNG5</t>
  </si>
  <si>
    <t>A0A0U2Y077_9BACL</t>
  </si>
  <si>
    <t>A0A0U2Y077</t>
  </si>
  <si>
    <t>A0A0U2J8X6_9BACL</t>
  </si>
  <si>
    <t>A0A0U2J8X6</t>
  </si>
  <si>
    <t>A0A0U2XNU8_9BACL</t>
  </si>
  <si>
    <t>A0A0U2XNU8</t>
  </si>
  <si>
    <t>A0A0U2NDW4_9BACL</t>
  </si>
  <si>
    <t>A0A0U2NDW4</t>
  </si>
  <si>
    <t>A0A0U2Z0Y1_9BACL</t>
  </si>
  <si>
    <t>A0A0U2Z0Y1</t>
  </si>
  <si>
    <t>A0A0U2ZFI9_9BACL</t>
  </si>
  <si>
    <t>A0A0U2ZFI9</t>
  </si>
  <si>
    <t>A0A0U2NB55_9BACL</t>
  </si>
  <si>
    <t>A0A0U2NB55</t>
  </si>
  <si>
    <t>A0A0U2Y1G3_9BACL</t>
  </si>
  <si>
    <t>A0A0U2Y1G3</t>
  </si>
  <si>
    <t>A0A0U2PIJ3_9BACL</t>
  </si>
  <si>
    <t>A0A0U2PIJ3</t>
  </si>
  <si>
    <t>A0A0U2QGQ3_9BACL</t>
  </si>
  <si>
    <t>A0A0U2QGQ3</t>
  </si>
  <si>
    <t>A0A0U2ZNF4_9BACL</t>
  </si>
  <si>
    <t>A0A0U2ZNF4</t>
  </si>
  <si>
    <t>A0A0U2ZHS4_9BACL</t>
  </si>
  <si>
    <t>A0A0U2ZHS4</t>
  </si>
  <si>
    <t>A0A0U2Y067_9BACL</t>
  </si>
  <si>
    <t>A0A0U2Y067</t>
  </si>
  <si>
    <t>A0A0U2XNT3_9BACL</t>
  </si>
  <si>
    <t>A0A0U2XNT3</t>
  </si>
  <si>
    <t>A0A0U2Z4D2_9BACL</t>
  </si>
  <si>
    <t>A0A0U2Z4D2</t>
  </si>
  <si>
    <t>A0A0U2Z0W5_9BACL</t>
  </si>
  <si>
    <t>A0A0U2Z0W5</t>
  </si>
  <si>
    <t>Serine kinase</t>
  </si>
  <si>
    <t>A0A0U2ZHK2_9BACL</t>
  </si>
  <si>
    <t>A0A0U2ZHK2</t>
  </si>
  <si>
    <t>A0A0U2ZFH4_9BACL</t>
  </si>
  <si>
    <t>A0A0U2ZFH4</t>
  </si>
  <si>
    <t>A0A0U2PII6_9BACL</t>
  </si>
  <si>
    <t>A0A0U2PII6</t>
  </si>
  <si>
    <t>A0A0U2ZHR2_9BACL</t>
  </si>
  <si>
    <t>A0A0U2ZHR2</t>
  </si>
  <si>
    <t>A0A0U2J8W8_9BACL</t>
  </si>
  <si>
    <t>A0A0U2J8W8</t>
  </si>
  <si>
    <t>A0A0U2ZS07_9BACL</t>
  </si>
  <si>
    <t>A0A0U2ZS07</t>
  </si>
  <si>
    <t>A0A0U2XR79_9BACL</t>
  </si>
  <si>
    <t>A0A0U2XR79</t>
  </si>
  <si>
    <t>A0A0U2XNR8_9BACL</t>
  </si>
  <si>
    <t>A0A0U2XNR8</t>
  </si>
  <si>
    <t>A0A0U2Z4C4_9BACL</t>
  </si>
  <si>
    <t>A0A0U2Z4C4</t>
  </si>
  <si>
    <t>A0A0U2Z0U3_9BACL</t>
  </si>
  <si>
    <t>A0A0U2Z0U3</t>
  </si>
  <si>
    <t>A0A0U2YVN3_9BACL</t>
  </si>
  <si>
    <t>A0A0U2YVN3</t>
  </si>
  <si>
    <t>A0A0U2NB35_9BACL</t>
  </si>
  <si>
    <t>A0A0U2NB35</t>
  </si>
  <si>
    <t>A0A0U2Y1C2_9BACL</t>
  </si>
  <si>
    <t>A0A0U2Y1C2</t>
  </si>
  <si>
    <t>A0A0U2PIH5_9BACL</t>
  </si>
  <si>
    <t>A0A0U2PIH5</t>
  </si>
  <si>
    <t>A0A0U2QGM6_9BACL</t>
  </si>
  <si>
    <t>A0A0U2QGM6</t>
  </si>
  <si>
    <t>A0A0U2ZND0_9BACL</t>
  </si>
  <si>
    <t>A0A0U2ZND0</t>
  </si>
  <si>
    <t>A0A0U2ZHP9_9BACL</t>
  </si>
  <si>
    <t>A0A0U2ZHP9</t>
  </si>
  <si>
    <t>A0A0U2Y031_9BACL</t>
  </si>
  <si>
    <t>A0A0U2Y031</t>
  </si>
  <si>
    <t>A0A0U2J8W6_9BACL</t>
  </si>
  <si>
    <t>A0A0U2J8W6</t>
  </si>
  <si>
    <t>A0A0U2ZRY9_9BACL</t>
  </si>
  <si>
    <t>A0A0U2ZRY9</t>
  </si>
  <si>
    <t>A0A0U2XR64_9BACL</t>
  </si>
  <si>
    <t>A0A0U2XR64</t>
  </si>
  <si>
    <t>A0A0U2XNN5_9BACL</t>
  </si>
  <si>
    <t>A0A0U2XNN5</t>
  </si>
  <si>
    <t>A0A0U2Z4B3_9BACL</t>
  </si>
  <si>
    <t>A0A0U2Z4B3</t>
  </si>
  <si>
    <t>Aminobenzoyl-glutamate transporter</t>
  </si>
  <si>
    <t>A0A0U2QK39_9BACL</t>
  </si>
  <si>
    <t>A0A0U2QK39</t>
  </si>
  <si>
    <t>A0A0U2Z0T1_9BACL</t>
  </si>
  <si>
    <t>A0A0U2Z0T1</t>
  </si>
  <si>
    <t>A0A0U2ZHH8_9BACL</t>
  </si>
  <si>
    <t>A0A0U2ZHH8</t>
  </si>
  <si>
    <t>A0A0U2ZFE2_9BACL</t>
  </si>
  <si>
    <t>A0A0U2ZFE2</t>
  </si>
  <si>
    <t>A0A0U2ZSI2_9BACL</t>
  </si>
  <si>
    <t>A0A0U2ZSI2</t>
  </si>
  <si>
    <t>A0A0U2YVL6_9BACL</t>
  </si>
  <si>
    <t>A0A0U2YVL6</t>
  </si>
  <si>
    <t>Peptidase S15</t>
  </si>
  <si>
    <t>A0A0U2Y1B2_9BACL</t>
  </si>
  <si>
    <t>A0A0U2Y1B2</t>
  </si>
  <si>
    <t>A0A0U2Y4P3_9BACL</t>
  </si>
  <si>
    <t>A0A0U2Y4P3</t>
  </si>
  <si>
    <t>Mercuric reductase</t>
  </si>
  <si>
    <t>A0A0U2ZNB7_9BACL</t>
  </si>
  <si>
    <t>A0A0U2ZNB7</t>
  </si>
  <si>
    <t>A0A0U2ZHN4_9BACL</t>
  </si>
  <si>
    <t>A0A0U2ZHN4</t>
  </si>
  <si>
    <t>A0A0U2Y010_9BACL</t>
  </si>
  <si>
    <t>A0A0U2Y010</t>
  </si>
  <si>
    <t>A0A0U2XNL7_9BACL</t>
  </si>
  <si>
    <t>A0A0U2XNL7</t>
  </si>
  <si>
    <t>O-succinylbenzoate--CoA ligase</t>
  </si>
  <si>
    <t>A0A0U2Z4B0_9BACL</t>
  </si>
  <si>
    <t>A0A0U2Z4B0</t>
  </si>
  <si>
    <t>A0A0U2Z0R6_9BACL</t>
  </si>
  <si>
    <t>A0A0U2Z0R6</t>
  </si>
  <si>
    <t>A0A0U2ZHG5_9BACL</t>
  </si>
  <si>
    <t>A0A0U2ZHG5</t>
  </si>
  <si>
    <t>Acyltransferase</t>
  </si>
  <si>
    <t>A0A0U2ZWK6_9BACL</t>
  </si>
  <si>
    <t>A0A0U2ZWK6</t>
  </si>
  <si>
    <t>A0A0U2XVC0_9BACL</t>
  </si>
  <si>
    <t>A0A0U2XVC0</t>
  </si>
  <si>
    <t>A0A0U2ZFD1_9BACL</t>
  </si>
  <si>
    <t>A0A0U2ZFD1</t>
  </si>
  <si>
    <t>A0A0U2YVJ7_9BACL</t>
  </si>
  <si>
    <t>A0A0U2YVJ7</t>
  </si>
  <si>
    <t>A0A0U2QGK2_9BACL</t>
  </si>
  <si>
    <t>A0A0U2QGK2</t>
  </si>
  <si>
    <t>A0A0U2ZRW2_9BACL</t>
  </si>
  <si>
    <t>A0A0U2ZRW2</t>
  </si>
  <si>
    <t>A0A0U2YVI4_9BACL</t>
  </si>
  <si>
    <t>A0A0U2YVI4</t>
  </si>
  <si>
    <t>A0A0U2J8V8_9BACL</t>
  </si>
  <si>
    <t>A0A0U2J8V8</t>
  </si>
  <si>
    <t>A0A0U2ZRU7_9BACL</t>
  </si>
  <si>
    <t>A0A0U2ZRU7</t>
  </si>
  <si>
    <t>A0A0U2XR13_9BACL</t>
  </si>
  <si>
    <t>A0A0U2XR13</t>
  </si>
  <si>
    <t>Inferred from homology</t>
  </si>
  <si>
    <t>Cadmium transporter</t>
  </si>
  <si>
    <t>A0A109QY33_9BACL</t>
  </si>
  <si>
    <t>A0A109QY33</t>
  </si>
  <si>
    <t>guaC AUO94_08390</t>
  </si>
  <si>
    <t>GMP reductase (EC 1.7.1.7) (Guanosine 5'-monophosphate oxidoreductase) (Guanosine monophosphate reductase)</t>
  </si>
  <si>
    <t>A0A0U2PID5_9BACL</t>
  </si>
  <si>
    <t>A0A0U2PID5</t>
  </si>
  <si>
    <t>A0A0U2ZHE2_9BACL</t>
  </si>
  <si>
    <t>A0A0U2ZHE2</t>
  </si>
  <si>
    <t>A0A0U2ZRT1_9BACL</t>
  </si>
  <si>
    <t>A0A0U2ZRT1</t>
  </si>
  <si>
    <t>moaA AUO94_08325</t>
  </si>
  <si>
    <t>GTP 3',8-cyclase (EC 4.1.99.22) (Molybdenum cofactor biosynthesis protein A)</t>
  </si>
  <si>
    <t>A0A0U2YVF6_9BACL</t>
  </si>
  <si>
    <t>A0A0U2YVF6</t>
  </si>
  <si>
    <t>mobA AUO94_08320</t>
  </si>
  <si>
    <t>Probable molybdenum cofactor guanylyltransferase (MoCo guanylyltransferase) (EC 2.7.7.77) (GTP:molybdopterin guanylyltransferase) (Mo-MPT guanylyltransferase) (Molybdopterin guanylyltransferase) (Molybdopterin-guanine dinucleotide synthase) (MGD synthase)</t>
  </si>
  <si>
    <t>A0A0U2NAV9_9BACL</t>
  </si>
  <si>
    <t>A0A0U2NAV9</t>
  </si>
  <si>
    <t>moaD AUO94_08315</t>
  </si>
  <si>
    <t>Molybdopterin synthase sulfur carrier subunit</t>
  </si>
  <si>
    <t>A0A0U2Y155_9BACL</t>
  </si>
  <si>
    <t>A0A0U2Y155</t>
  </si>
  <si>
    <t>fdhD AUO94_08290</t>
  </si>
  <si>
    <t>Sulfur carrier protein FdhD</t>
  </si>
  <si>
    <t>A0A120I0N0_9BACL</t>
  </si>
  <si>
    <t>A0A120I0N0</t>
  </si>
  <si>
    <t>A0A0U2Z0L1_9BACL</t>
  </si>
  <si>
    <t>A0A0U2Z0L1</t>
  </si>
  <si>
    <t>A0A0U2ZHA3_9BACL</t>
  </si>
  <si>
    <t>A0A0U2ZHA3</t>
  </si>
  <si>
    <t>A0A0U2PI96_9BACL</t>
  </si>
  <si>
    <t>A0A0U2PI96</t>
  </si>
  <si>
    <t>fabH AUO94_08210</t>
  </si>
  <si>
    <t>3-oxoacyl-[acyl-carrier-protein] synthase 3 (EC 2.3.1.180) (3-oxoacyl-[acyl-carrier-protein] synthase III) (Beta-ketoacyl-ACP synthase III) (KAS III)</t>
  </si>
  <si>
    <t>A0A0U2ZK05_9BACL</t>
  </si>
  <si>
    <t>A0A0U2ZK05</t>
  </si>
  <si>
    <t>Proline iminopeptidase (PIP) (EC 3.4.11.5) (Prolyl aminopeptidase)</t>
  </si>
  <si>
    <t>A0A0U2Z0J6_9BACL</t>
  </si>
  <si>
    <t>A0A0U2Z0J6</t>
  </si>
  <si>
    <t>Heat-shock protein HtpX</t>
  </si>
  <si>
    <t>A0A0U2Y111_9BACL</t>
  </si>
  <si>
    <t>A0A0U2Y111</t>
  </si>
  <si>
    <t>Dihydrolipoyllysine-residue succinyltransferase component of 2-oxoglutarate dehydrogenase complex (EC 2.3.1.61) (2-oxoglutarate dehydrogenase complex component E2)</t>
  </si>
  <si>
    <t>A0A0U2Z0D8_9BACL</t>
  </si>
  <si>
    <t>A0A0U2Z0D8</t>
  </si>
  <si>
    <t>odhA AUO94_07895</t>
  </si>
  <si>
    <t>2-oxoglutarate dehydrogenase E1 component (EC 1.2.4.2) (Alpha-ketoglutarate dehydrogenase)</t>
  </si>
  <si>
    <t>A0A0U2ZH51_9BACL</t>
  </si>
  <si>
    <t>A0A0U2ZH51</t>
  </si>
  <si>
    <t>dapF AUO94_07885</t>
  </si>
  <si>
    <t>Diaminopimelate epimerase (DAP epimerase) (EC 5.1.1.7) (PLP-independent amino acid racemase)</t>
  </si>
  <si>
    <t>A0A0U2YV69_9BACL</t>
  </si>
  <si>
    <t>A0A0U2YV69</t>
  </si>
  <si>
    <t>murG AUO94_07880</t>
  </si>
  <si>
    <t>UDP-N-acetylglucosamine--N-acetylmuramyl-(pentapeptide) pyrophosphoryl-undecaprenol N-acetylglucosamine transferase (EC 2.4.1.227) (Undecaprenyl-PP-MurNAc-pentapeptide-UDPGlcNAc GlcNAc transferase)</t>
  </si>
  <si>
    <t>A0A0U2NAQ2_9BACL</t>
  </si>
  <si>
    <t>A0A0U2NAQ2</t>
  </si>
  <si>
    <t>Peptidase S41</t>
  </si>
  <si>
    <t>A0A0U2ZMY2_9BACL</t>
  </si>
  <si>
    <t>A0A0U2ZMY2</t>
  </si>
  <si>
    <t>deoD AUO94_07855</t>
  </si>
  <si>
    <t>Purine nucleoside phosphorylase DeoD-type (PNP) (EC 2.4.2.1)</t>
  </si>
  <si>
    <t>A0A0U2ZH58_9BACL</t>
  </si>
  <si>
    <t>A0A0U2ZH58</t>
  </si>
  <si>
    <t>UPF0346 protein AUO94_07850</t>
  </si>
  <si>
    <t>A0A0U2XZL0_9BACL</t>
  </si>
  <si>
    <t>A0A0U2XZL0</t>
  </si>
  <si>
    <t>msrB AUO94_07845</t>
  </si>
  <si>
    <t>Peptide methionine sulfoxide reductase MsrB (EC 1.8.4.12) (Peptide-methionine (R)-S-oxide reductase)</t>
  </si>
  <si>
    <t>A0A0U2J8T6_9BACL</t>
  </si>
  <si>
    <t>A0A0U2J8T6</t>
  </si>
  <si>
    <t>msrA AUO94_07840</t>
  </si>
  <si>
    <t>Peptide methionine sulfoxide reductase MsrA (Protein-methionine-S-oxide reductase) (EC 1.8.4.11) (Peptide-methionine (S)-S-oxide reductase) (Peptide Met(O) reductase)</t>
  </si>
  <si>
    <t>A0A0U2ZRI4_9BACL</t>
  </si>
  <si>
    <t>A0A0U2ZRI4</t>
  </si>
  <si>
    <t>1-acyl-sn-glycerol-3-phosphate acyltransferase (EC 2.3.1.51)</t>
  </si>
  <si>
    <t>A0A0U2Z0B4_9BACL</t>
  </si>
  <si>
    <t>A0A0U2Z0B4</t>
  </si>
  <si>
    <t>Dihydrofolate reductase (EC 1.5.1.3)</t>
  </si>
  <si>
    <t>A0A0U2ZH35_9BACL</t>
  </si>
  <si>
    <t>A0A0U2ZH35</t>
  </si>
  <si>
    <t>thyA AUO94_07810</t>
  </si>
  <si>
    <t>Thymidylate synthase (TS) (TSase) (EC 2.1.1.45)</t>
  </si>
  <si>
    <t>A0A0U2ZEZ5_9BACL</t>
  </si>
  <si>
    <t>A0A0U2ZEZ5</t>
  </si>
  <si>
    <t>A0A0U2PI56_9BACL</t>
  </si>
  <si>
    <t>A0A0U2PI56</t>
  </si>
  <si>
    <t>A0A0U2PLS4_9BACL</t>
  </si>
  <si>
    <t>A0A0U2PLS4</t>
  </si>
  <si>
    <t>Manganese ABC transporter substrate-binding protein</t>
  </si>
  <si>
    <t>A0A0U2XZF8_9BACL</t>
  </si>
  <si>
    <t>A0A0U2XZF8</t>
  </si>
  <si>
    <t>Manganese ABC transporter permease</t>
  </si>
  <si>
    <t>A0A0U2J8S9_9BACL</t>
  </si>
  <si>
    <t>A0A0U2J8S9</t>
  </si>
  <si>
    <t>gshAB gshF AUO94_07530</t>
  </si>
  <si>
    <t>Glutathione biosynthesis bifunctional protein GshAB (Gamma-GCS-GS) (GCS-GS) [Includes: Glutathione synthetase (EC 6.3.2.3) (GSH synthetase) (GS) (GSH-S) (GSHase) (Glutathione synthase); Glutamate--cysteine ligase (EC 6.3.2.2) (Gamma-ECS) (GCS) (Gamma-glutamylcysteine synthetase)]</t>
  </si>
  <si>
    <t>A0A0U2QG44_9BACL</t>
  </si>
  <si>
    <t>A0A0U2QG44</t>
  </si>
  <si>
    <t>S-formylglutathione hydrolase (EC 3.1.2.12)</t>
  </si>
  <si>
    <t>A0A0U2ZMR7_9BACL</t>
  </si>
  <si>
    <t>A0A0U2ZMR7</t>
  </si>
  <si>
    <t>S-(hydroxymethyl)glutathione dehydrogenase (EC 1.1.1.284)</t>
  </si>
  <si>
    <t>A0A0U2ZH06_9BACL</t>
  </si>
  <si>
    <t>A0A0U2ZH06</t>
  </si>
  <si>
    <t>A0A0U2PI01_9BACL</t>
  </si>
  <si>
    <t>A0A0U2PI01</t>
  </si>
  <si>
    <t>A0A0U2J8R8_9BACL</t>
  </si>
  <si>
    <t>A0A0U2J8R8</t>
  </si>
  <si>
    <t>A0A0U2ZGT5_9BACL</t>
  </si>
  <si>
    <t>A0A0U2ZGT5</t>
  </si>
  <si>
    <t>Iron ABC transporter permease</t>
  </si>
  <si>
    <t>A0A0U2YUR8_9BACL</t>
  </si>
  <si>
    <t>A0A0U2YUR8</t>
  </si>
  <si>
    <t>Iron-siderophore ABC transporter permease</t>
  </si>
  <si>
    <t>A0A0U2NAI2_9BACL</t>
  </si>
  <si>
    <t>A0A0U2NAI2</t>
  </si>
  <si>
    <t>A0A0U2YZW9_9BACL</t>
  </si>
  <si>
    <t>A0A0U2YZW9</t>
  </si>
  <si>
    <t>Carboxypeptidase 1 (EC 3.4.17.19)</t>
  </si>
  <si>
    <t>A0A0U2XZ55_9BACL</t>
  </si>
  <si>
    <t>A0A0U2XZ55</t>
  </si>
  <si>
    <t>A0A0U2ZR32_9BACL</t>
  </si>
  <si>
    <t>A0A0U2ZR32</t>
  </si>
  <si>
    <t>gpsB AUO94_06955</t>
  </si>
  <si>
    <t>Cell cycle protein GpsB (Guiding PBP1-shuttling protein)</t>
  </si>
  <si>
    <t>A0A0U2XQ89_9BACL</t>
  </si>
  <si>
    <t>A0A0U2XQ89</t>
  </si>
  <si>
    <t>nth AUO94_06920</t>
  </si>
  <si>
    <t>Endonuclease III (EC 4.2.99.18) (DNA-(apurinic or apyrimidinic site) lyase)</t>
  </si>
  <si>
    <t>A0A0U2NAG6_9BACL</t>
  </si>
  <si>
    <t>A0A0U2NAG6</t>
  </si>
  <si>
    <t>asnC asnS AUO94_06910</t>
  </si>
  <si>
    <t>Asparagine--tRNA ligase (EC 6.1.1.22) (Asparaginyl-tRNA synthetase) (AsnRS)</t>
  </si>
  <si>
    <t>A0A0U2PHS9_9BACL</t>
  </si>
  <si>
    <t>A0A0U2PHS9</t>
  </si>
  <si>
    <t>Aminotransferase (EC 2.6.1.-)</t>
  </si>
  <si>
    <t>A0A0U2ZLY6_9BACL</t>
  </si>
  <si>
    <t>A0A0U2ZLY6</t>
  </si>
  <si>
    <t>dinG AUO94_06895</t>
  </si>
  <si>
    <t>ATP-dependent helicase DinG homolog (EC 3.6.4.12)</t>
  </si>
  <si>
    <t>A0A0U2ZMH0_9BACL</t>
  </si>
  <si>
    <t>A0A0U2ZMH0</t>
  </si>
  <si>
    <t>panD AUO94_06890</t>
  </si>
  <si>
    <t>Aspartate 1-decarboxylase (EC 4.1.1.11) (Aspartate alpha-decarboxylase) [Cleaved into: Aspartate 1-decarboxylase alpha chain; Aspartate 1-decarboxylase beta chain]</t>
  </si>
  <si>
    <t>A0A0U2ZGQ3_9BACL</t>
  </si>
  <si>
    <t>A0A0U2ZGQ3</t>
  </si>
  <si>
    <t>panC AUO94_06885</t>
  </si>
  <si>
    <t>Pantothenate synthetase (PS) (EC 6.3.2.1) (Pantoate--beta-alanine ligase) (Pantoate-activating enzyme)</t>
  </si>
  <si>
    <t>A0A0U2XZ41_9BACL</t>
  </si>
  <si>
    <t>A0A0U2XZ41</t>
  </si>
  <si>
    <t>birA AUO94_06880</t>
  </si>
  <si>
    <t>Bifunctional ligase/repressor BirA (Biotin--[acetyl-CoA-carboxylase] ligase) (EC 6.3.4.15) (Biotin--protein ligase) (Biotin-[acetyl-CoA carboxylase] synthetase)</t>
  </si>
  <si>
    <t>A0A0U2J8Q7_9BACL</t>
  </si>
  <si>
    <t>A0A0U2J8Q7</t>
  </si>
  <si>
    <t>CCA-adding enzyme (EC 2.7.7.72)</t>
  </si>
  <si>
    <t>A0A0U2ZR18_9BACL</t>
  </si>
  <si>
    <t>A0A0U2ZR18</t>
  </si>
  <si>
    <t>mgsA AUO94_06865</t>
  </si>
  <si>
    <t>Methylglyoxal synthase (MGS) (EC 4.2.3.3)</t>
  </si>
  <si>
    <t>A0A0U2XMU1_9BACL</t>
  </si>
  <si>
    <t>A0A0U2XMU1</t>
  </si>
  <si>
    <t>dapB AUO94_06860</t>
  </si>
  <si>
    <t>4-hydroxy-tetrahydrodipicolinate reductase (HTPA reductase) (EC 1.17.1.8)</t>
  </si>
  <si>
    <t>A0A0U2Z3E5_9BACL</t>
  </si>
  <si>
    <t>A0A0U2Z3E5</t>
  </si>
  <si>
    <t>UPF0302 protein AUO94_06815</t>
  </si>
  <si>
    <t>A0A0U2ZMF6_9BACL</t>
  </si>
  <si>
    <t>A0A0U2ZMF6</t>
  </si>
  <si>
    <t>aroA AUO94_06805</t>
  </si>
  <si>
    <t>3-phosphoshikimate 1-carboxyvinyltransferase (EC 2.5.1.19) (5-enolpyruvylshikimate-3-phosphate synthase) (EPSP synthase) (EPSPS)</t>
  </si>
  <si>
    <t>A0A0U2XZ29_9BACL</t>
  </si>
  <si>
    <t>A0A0U2XZ29</t>
  </si>
  <si>
    <t>aroB AUO94_06790</t>
  </si>
  <si>
    <t>3-dehydroquinate synthase (DHQS) (EC 4.2.3.4)</t>
  </si>
  <si>
    <t>A0A0U2XQ51_9BACL</t>
  </si>
  <si>
    <t>A0A0U2XQ51</t>
  </si>
  <si>
    <t>aroC AUO94_06785</t>
  </si>
  <si>
    <t>Chorismate synthase (CS) (EC 4.2.3.5) (5-enolpyruvylshikimate-3-phosphate phospholyase)</t>
  </si>
  <si>
    <t>A0A0U2XMS9_9BACL</t>
  </si>
  <si>
    <t>A0A0U2XMS9</t>
  </si>
  <si>
    <t>ndk AUO94_06780</t>
  </si>
  <si>
    <t>Nucleoside diphosphate kinase (NDK) (NDP kinase) (EC 2.7.4.6) (Nucleoside-2-P kinase)</t>
  </si>
  <si>
    <t>A0A0U2Z3C4_9BACL</t>
  </si>
  <si>
    <t>A0A0U2Z3C4</t>
  </si>
  <si>
    <t>A0A0U2YZS1_9BACL</t>
  </si>
  <si>
    <t>A0A0U2YZS1</t>
  </si>
  <si>
    <t>menG AUO94_06770</t>
  </si>
  <si>
    <t>Demethylmenaquinone methyltransferase (EC 2.1.1.163)</t>
  </si>
  <si>
    <t>A0A0U2ZGK8_9BACL</t>
  </si>
  <si>
    <t>A0A0U2ZGK8</t>
  </si>
  <si>
    <t>folE AUO94_06755</t>
  </si>
  <si>
    <t>GTP cyclohydrolase 1 (EC 3.5.4.16) (GTP cyclohydrolase I) (GTP-CH-I)</t>
  </si>
  <si>
    <t>A0A0U2NAE6_9BACL</t>
  </si>
  <si>
    <t>A0A0U2NAE6</t>
  </si>
  <si>
    <t>A0A0U2Y0D0_9BACL</t>
  </si>
  <si>
    <t>A0A0U2Y0D0</t>
  </si>
  <si>
    <t>gpsA AUO94_06735</t>
  </si>
  <si>
    <t>Glycerol-3-phosphate dehydrogenase [NAD(P)+] (EC 1.1.1.94) (NAD(P)H-dependent glycerol-3-phosphate dehydrogenase)</t>
  </si>
  <si>
    <t>A0A0U2QFT1_9BACL</t>
  </si>
  <si>
    <t>A0A0U2QFT1</t>
  </si>
  <si>
    <t>engA der AUO94_06730</t>
  </si>
  <si>
    <t>GTPase Der (GTP-binding protein EngA)</t>
  </si>
  <si>
    <t>A0A0U2ZME0_9BACL</t>
  </si>
  <si>
    <t>A0A0U2ZME0</t>
  </si>
  <si>
    <t>fni AUO94_06725</t>
  </si>
  <si>
    <t>Isopentenyl-diphosphate delta-isomerase (IPP isomerase) (EC 5.3.3.2) (Isopentenyl diphosphate:dimethylallyl diphosphate isomerase) (Isopentenyl pyrophosphate isomerase) (Type 2 isopentenyl diphosphate isomerase) (IDI-2)</t>
  </si>
  <si>
    <t>A0A0U2ZGM4_9BACL</t>
  </si>
  <si>
    <t>A0A0U2ZGM4</t>
  </si>
  <si>
    <t>cmk AUO94_06710</t>
  </si>
  <si>
    <t>Cytidylate kinase (CK) (EC 2.7.4.25) (Cytidine monophosphate kinase) (CMP kinase)</t>
  </si>
  <si>
    <t>A0A0U2YZY0_9BACL</t>
  </si>
  <si>
    <t>A0A0U2YZY0</t>
  </si>
  <si>
    <t>Protease PrsW (EC 3.4.-.-) (Protease responsible for activating sigma-W)</t>
  </si>
  <si>
    <t>A0A0U2ZQX9_9BACL</t>
  </si>
  <si>
    <t>A0A0U2ZQX9</t>
  </si>
  <si>
    <t>Riboflavin transporter</t>
  </si>
  <si>
    <t>A0A0U2Y0B5_9BACL</t>
  </si>
  <si>
    <t>A0A0U2Y0B5</t>
  </si>
  <si>
    <t>A0A0U2QFR4_9BACL</t>
  </si>
  <si>
    <t>A0A0U2QFR4</t>
  </si>
  <si>
    <t>Pseudouridine synthase (EC 5.4.99.-)</t>
  </si>
  <si>
    <t>A0A0U2XQ19_9BACL</t>
  </si>
  <si>
    <t>A0A0U2XQ19</t>
  </si>
  <si>
    <t>scpB AUO94_06615</t>
  </si>
  <si>
    <t>Segregation and condensation protein B</t>
  </si>
  <si>
    <t>A0A0U2XMQ6_9BACL</t>
  </si>
  <si>
    <t>A0A0U2XMQ6</t>
  </si>
  <si>
    <t>scpA AUO94_06610</t>
  </si>
  <si>
    <t>Segregation and condensation protein A</t>
  </si>
  <si>
    <t>A0A0U2Z396_9BACL</t>
  </si>
  <si>
    <t>A0A0U2Z396</t>
  </si>
  <si>
    <t>lysA AUO94_06595</t>
  </si>
  <si>
    <t>Diaminopimelate decarboxylase (DAP decarboxylase) (DAPDC) (EC 4.1.1.20)</t>
  </si>
  <si>
    <t>A0A0U2ZEF0_9BACL</t>
  </si>
  <si>
    <t>A0A0U2ZEF0</t>
  </si>
  <si>
    <t>deoA AUO94_06590</t>
  </si>
  <si>
    <t>Thymidine phosphorylase</t>
  </si>
  <si>
    <t>A0A0U2YUH5_9BACL</t>
  </si>
  <si>
    <t>A0A0U2YUH5</t>
  </si>
  <si>
    <t>deoB AUO94_06585</t>
  </si>
  <si>
    <t>Phosphopentomutase (EC 5.4.2.7) (Phosphodeoxyribomutase)</t>
  </si>
  <si>
    <t>A0A0U2NAC7_9BACL</t>
  </si>
  <si>
    <t>A0A0U2NAC7</t>
  </si>
  <si>
    <t>xerD AUO94_06580</t>
  </si>
  <si>
    <t>Tyrosine recombinase XerD</t>
  </si>
  <si>
    <t>A0A0U2Y0A1_9BACL</t>
  </si>
  <si>
    <t>A0A0U2Y0A1</t>
  </si>
  <si>
    <t>A0A0U2PHP7_9BACL</t>
  </si>
  <si>
    <t>A0A0U2PHP7</t>
  </si>
  <si>
    <t>A0A0U2QFQ7_9BACL</t>
  </si>
  <si>
    <t>A0A0U2QFQ7</t>
  </si>
  <si>
    <t>Acetyl-CoA acetyltransferase</t>
  </si>
  <si>
    <t>A0A0U2J8P7_9BACL</t>
  </si>
  <si>
    <t>A0A0U2J8P7</t>
  </si>
  <si>
    <t>UPF0154 protein AUO94_06530</t>
  </si>
  <si>
    <t>A0A0U2Z383_9BACL</t>
  </si>
  <si>
    <t>A0A0U2Z383</t>
  </si>
  <si>
    <t>Transketolase (EC 2.2.1.1)</t>
  </si>
  <si>
    <t>A0A0U2YZM7_9BACL</t>
  </si>
  <si>
    <t>A0A0U2YZM7</t>
  </si>
  <si>
    <t>UPF0291 protein AUO94_06520</t>
  </si>
  <si>
    <t>A0A0U2ZGG8_9BACL</t>
  </si>
  <si>
    <t>A0A0U2ZGG8</t>
  </si>
  <si>
    <t>Glutamine synthetase</t>
  </si>
  <si>
    <t>A0A0U2ZGH6_9BACL</t>
  </si>
  <si>
    <t>A0A0U2ZGH6</t>
  </si>
  <si>
    <t>hfq AUO94_06450</t>
  </si>
  <si>
    <t>RNA-binding protein Hfq</t>
  </si>
  <si>
    <t>A0A0U2Z370_9BACL</t>
  </si>
  <si>
    <t>A0A0U2Z370</t>
  </si>
  <si>
    <t>miaA AUO94_06445</t>
  </si>
  <si>
    <t>tRNA dimethylallyltransferase (EC 2.5.1.75) (Dimethylallyl diphosphate:tRNA dimethylallyltransferase) (DMAPP:tRNA dimethylallyltransferase) (DMATase) (Isopentenyl-diphosphate:tRNA isopentenyltransferase) (IPP transferase) (IPPT) (IPTase)</t>
  </si>
  <si>
    <t>A0A0U2YZL4_9BACL</t>
  </si>
  <si>
    <t>A0A0U2YZL4</t>
  </si>
  <si>
    <t>mutL AUO94_06435</t>
  </si>
  <si>
    <t>A0A0U2ZEC0_9BACL</t>
  </si>
  <si>
    <t>A0A0U2ZEC0</t>
  </si>
  <si>
    <t>mutS AUO94_06430</t>
  </si>
  <si>
    <t>A0A0U2YUF0_9BACL</t>
  </si>
  <si>
    <t>A0A0U2YUF0</t>
  </si>
  <si>
    <t>A0A0U2NAB1_9BACL</t>
  </si>
  <si>
    <t>A0A0U2NAB1</t>
  </si>
  <si>
    <t>rny AUO94_06415</t>
  </si>
  <si>
    <t>Ribonuclease Y (RNase Y) (EC 3.1.-.-)</t>
  </si>
  <si>
    <t>A0A0U2Y059_9BACL</t>
  </si>
  <si>
    <t>A0A0U2Y059</t>
  </si>
  <si>
    <t>recA AUO94_06410</t>
  </si>
  <si>
    <t>Protein RecA (Recombinase A)</t>
  </si>
  <si>
    <t>A0A0U2PHL9_9BACL</t>
  </si>
  <si>
    <t>A0A0U2PHL9</t>
  </si>
  <si>
    <t>cinA AUO94_06405</t>
  </si>
  <si>
    <t>Putative competence-damage inducible protein</t>
  </si>
  <si>
    <t>A0A0U2QFN8_9BACL</t>
  </si>
  <si>
    <t>A0A0U2QFN8</t>
  </si>
  <si>
    <t>A0A0U2ZM78_9BACL</t>
  </si>
  <si>
    <t>A0A0U2ZM78</t>
  </si>
  <si>
    <t>Sugar ABC transporter permease</t>
  </si>
  <si>
    <t>A0A0U2XMM8_9BACL</t>
  </si>
  <si>
    <t>A0A0U2XMM8</t>
  </si>
  <si>
    <t>A0A0U2Z358_9BACL</t>
  </si>
  <si>
    <t>A0A0U2Z358</t>
  </si>
  <si>
    <t>Cell division protein FtsK</t>
  </si>
  <si>
    <t>A0A0U2ZEA4_9BACL</t>
  </si>
  <si>
    <t>A0A0U2ZEA4</t>
  </si>
  <si>
    <t>rnj AUO94_06340</t>
  </si>
  <si>
    <t>Ribonuclease J (RNase J) (EC 3.1.-.-)</t>
  </si>
  <si>
    <t>A0A0U2YUC9_9BACL</t>
  </si>
  <si>
    <t>A0A0U2YUC9</t>
  </si>
  <si>
    <t>asd AUO94_06335</t>
  </si>
  <si>
    <t>Aspartate-semialdehyde dehydrogenase (ASA dehydrogenase) (ASADH) (EC 1.2.1.11) (Aspartate-beta-semialdehyde dehydrogenase)</t>
  </si>
  <si>
    <t>A0A0U2PLR2_9BACL</t>
  </si>
  <si>
    <t>A0A0U2PLR2</t>
  </si>
  <si>
    <t>A0A0U2NAA4_9BACL</t>
  </si>
  <si>
    <t>A0A0U2NAA4</t>
  </si>
  <si>
    <t>pnp AUO94_06325</t>
  </si>
  <si>
    <t>Polyribonucleotide nucleotidyltransferase (EC 2.7.7.8) (Polynucleotide phosphorylase) (PNPase)</t>
  </si>
  <si>
    <t>A0A0U2Y049_9BACL</t>
  </si>
  <si>
    <t>A0A0U2Y049</t>
  </si>
  <si>
    <t>rpsO AUO94_06320</t>
  </si>
  <si>
    <t>A0A0U2PHK6_9BACL</t>
  </si>
  <si>
    <t>A0A0U2PHK6</t>
  </si>
  <si>
    <t>Riboflavin biosynthesis protein (EC 2.7.1.26) (EC 2.7.7.2)</t>
  </si>
  <si>
    <t>A0A0U2QFL5_9BACL</t>
  </si>
  <si>
    <t>A0A0U2QFL5</t>
  </si>
  <si>
    <t>truB AUO94_06310</t>
  </si>
  <si>
    <t>tRNA pseudouridine synthase B (EC 5.4.99.25) (tRNA pseudouridine(55) synthase) (Psi55 synthase) (tRNA pseudouridylate synthase) (tRNA-uridine isomerase)</t>
  </si>
  <si>
    <t>A0A0U2ZM62_9BACL</t>
  </si>
  <si>
    <t>A0A0U2ZM62</t>
  </si>
  <si>
    <t>rbfA AUO94_06305</t>
  </si>
  <si>
    <t>Ribosome-binding factor A</t>
  </si>
  <si>
    <t>A0A0U2ZGE6_9BACL</t>
  </si>
  <si>
    <t>A0A0U2ZGE6</t>
  </si>
  <si>
    <t>infB AUO94_06295</t>
  </si>
  <si>
    <t>Translation initiation factor IF-2</t>
  </si>
  <si>
    <t>A0A0U2J8N8_9BACL</t>
  </si>
  <si>
    <t>A0A0U2J8N8</t>
  </si>
  <si>
    <t>nusA AUO94_06280</t>
  </si>
  <si>
    <t>Transcription termination/antitermination protein NusA</t>
  </si>
  <si>
    <t>A0A0U2XML9_9BACL</t>
  </si>
  <si>
    <t>A0A0U2XML9</t>
  </si>
  <si>
    <t>rimP AUO94_06275</t>
  </si>
  <si>
    <t>Ribosome maturation factor RimP</t>
  </si>
  <si>
    <t>A0A0U2Z342_9BACL</t>
  </si>
  <si>
    <t>A0A0U2Z342</t>
  </si>
  <si>
    <t>polC AUO94_06270</t>
  </si>
  <si>
    <t>DNA polymerase III PolC-type (PolIII) (EC 2.7.7.7)</t>
  </si>
  <si>
    <t>A0A0U2YZI6_9BACL</t>
  </si>
  <si>
    <t>A0A0U2YZI6</t>
  </si>
  <si>
    <t>proS AUO94_06265</t>
  </si>
  <si>
    <t>Proline--tRNA ligase (EC 6.1.1.15) (Prolyl-tRNA synthetase) (ProRS)</t>
  </si>
  <si>
    <t>A0A0U2ZGC4_9BACL</t>
  </si>
  <si>
    <t>A0A0U2ZGC4</t>
  </si>
  <si>
    <t>Zinc metalloprotease (EC 3.4.24.-)</t>
  </si>
  <si>
    <t>A0A0U2ZE89_9BACL</t>
  </si>
  <si>
    <t>A0A0U2ZE89</t>
  </si>
  <si>
    <t>dxr AUO94_06255</t>
  </si>
  <si>
    <t>1-deoxy-D-xylulose 5-phosphate reductoisomerase (DXP reductoisomerase) (EC 1.1.1.267) (1-deoxyxylulose-5-phosphate reductoisomerase) (2-C-methyl-D-erythritol 4-phosphate synthase)</t>
  </si>
  <si>
    <t>A0A0U2YUB2_9BACL</t>
  </si>
  <si>
    <t>A0A0U2YUB2</t>
  </si>
  <si>
    <t>Phosphatidate cytidylyltransferase (EC 2.7.7.41)</t>
  </si>
  <si>
    <t>A0A0U2NA98_9BACL</t>
  </si>
  <si>
    <t>A0A0U2NA98</t>
  </si>
  <si>
    <t>Isoprenyl transferase (EC 2.5.1.-)</t>
  </si>
  <si>
    <t>A0A0U2Y038_9BACL</t>
  </si>
  <si>
    <t>A0A0U2Y038</t>
  </si>
  <si>
    <t>frr AUO94_06240</t>
  </si>
  <si>
    <t>Ribosome-recycling factor (RRF) (Ribosome-releasing factor)</t>
  </si>
  <si>
    <t>A0A0U2PHJ6_9BACL</t>
  </si>
  <si>
    <t>A0A0U2PHJ6</t>
  </si>
  <si>
    <t>pyrH AUO94_06235</t>
  </si>
  <si>
    <t>Uridylate kinase (UK) (EC 2.7.4.22) (Uridine monophosphate kinase) (UMP kinase) (UMPK)</t>
  </si>
  <si>
    <t>A0A0U2QFJ7_9BACL</t>
  </si>
  <si>
    <t>A0A0U2QFJ7</t>
  </si>
  <si>
    <t>tsf AUO94_06230</t>
  </si>
  <si>
    <t>Elongation factor Ts (EF-Ts)</t>
  </si>
  <si>
    <t>A0A0U2ZM46_9BACL</t>
  </si>
  <si>
    <t>A0A0U2ZM46</t>
  </si>
  <si>
    <t>rpsB AUO94_06225</t>
  </si>
  <si>
    <t>A0A0U2ZGD3_9BACL</t>
  </si>
  <si>
    <t>A0A0U2ZGD3</t>
  </si>
  <si>
    <t>codY AUO94_06220</t>
  </si>
  <si>
    <t>GTP-sensing transcriptional pleiotropic repressor CodY</t>
  </si>
  <si>
    <t>A0A0U2XYS2_9BACL</t>
  </si>
  <si>
    <t>A0A0U2XYS2</t>
  </si>
  <si>
    <t>hslU AUO94_06215</t>
  </si>
  <si>
    <t>ATP-dependent protease ATPase subunit HslU (Unfoldase HslU)</t>
  </si>
  <si>
    <t>A0A0U2J8N5_9BACL</t>
  </si>
  <si>
    <t>A0A0U2J8N5</t>
  </si>
  <si>
    <t>hslV AUO94_06210</t>
  </si>
  <si>
    <t>ATP-dependent protease subunit HslV (EC 3.4.25.2)</t>
  </si>
  <si>
    <t>A0A0U2ZQP0_9BACL</t>
  </si>
  <si>
    <t>A0A0U2ZQP0</t>
  </si>
  <si>
    <t>xerC AUO94_06205</t>
  </si>
  <si>
    <t>Tyrosine recombinase XerC</t>
  </si>
  <si>
    <t>A0A0U2XPV0_9BACL</t>
  </si>
  <si>
    <t>A0A0U2XPV0</t>
  </si>
  <si>
    <t>gid trmFO AUO94_06200</t>
  </si>
  <si>
    <t>Methylenetetrahydrofolate--tRNA-(uracil-5-)-methyltransferase TrmFO (EC 2.1.1.74) (Folate-dependent tRNA (uracil-5-)-methyltransferase) (Folate-dependent tRNA(M-5-U54)-methyltransferase)</t>
  </si>
  <si>
    <t>A0A0U2XMK1_9BACL</t>
  </si>
  <si>
    <t>A0A0U2XMK1</t>
  </si>
  <si>
    <t>topA AUO94_06195</t>
  </si>
  <si>
    <t>DNA topoisomerase 1 (EC 5.99.1.2) (DNA topoisomerase I)</t>
  </si>
  <si>
    <t>A0A0U2Z325_9BACL</t>
  </si>
  <si>
    <t>A0A0U2Z325</t>
  </si>
  <si>
    <t>sucD AUO94_06185</t>
  </si>
  <si>
    <t>Succinate--CoA ligase [ADP-forming] subunit alpha (EC 6.2.1.5) (Succinyl-CoA synthetase subunit alpha) (SCS-alpha)</t>
  </si>
  <si>
    <t>A0A0U2ZGB1_9BACL</t>
  </si>
  <si>
    <t>A0A0U2ZGB1</t>
  </si>
  <si>
    <t>sucC AUO94_06180</t>
  </si>
  <si>
    <t>Succinate--CoA ligase [ADP-forming] subunit beta (EC 6.2.1.5) (Succinyl-CoA synthetase subunit beta) (SCS-beta)</t>
  </si>
  <si>
    <t>A0A0U2ZE70_9BACL</t>
  </si>
  <si>
    <t>A0A0U2ZE70</t>
  </si>
  <si>
    <t>rnhB AUO94_06175</t>
  </si>
  <si>
    <t>Ribonuclease HII (RNase HII) (EC 3.1.26.4)</t>
  </si>
  <si>
    <t>A0A0U2YUA0_9BACL</t>
  </si>
  <si>
    <t>A0A0U2YUA0</t>
  </si>
  <si>
    <t>Ribosome biogenesis GTPase A</t>
  </si>
  <si>
    <t>A0A0U2NA91_9BACL</t>
  </si>
  <si>
    <t>A0A0U2NA91</t>
  </si>
  <si>
    <t>Signal peptidase I (EC 3.4.21.89)</t>
  </si>
  <si>
    <t>A0A0U2Y023_9BACL</t>
  </si>
  <si>
    <t>A0A0U2Y023</t>
  </si>
  <si>
    <t>rplS AUO94_06160</t>
  </si>
  <si>
    <t>A0A0U2PHI8_9BACL</t>
  </si>
  <si>
    <t>A0A0U2PHI8</t>
  </si>
  <si>
    <t>trmD AUO94_06155</t>
  </si>
  <si>
    <t>tRNA (guanine-N(1)-)-methyltransferase (EC 2.1.1.228) (M1G-methyltransferase) (tRNA [GM37] methyltransferase)</t>
  </si>
  <si>
    <t>A0A0U2QK17_9BACL</t>
  </si>
  <si>
    <t>A0A0U2QK17</t>
  </si>
  <si>
    <t>rimM AUO94_06150</t>
  </si>
  <si>
    <t>Ribosome maturation factor RimM</t>
  </si>
  <si>
    <t>A0A0U2QFI5_9BACL</t>
  </si>
  <si>
    <t>A0A0U2QFI5</t>
  </si>
  <si>
    <t>UPF0109 protein AUO94_06145</t>
  </si>
  <si>
    <t>A0A0U2ZM29_9BACL</t>
  </si>
  <si>
    <t>A0A0U2ZM29</t>
  </si>
  <si>
    <t>rpsP AUO94_06140</t>
  </si>
  <si>
    <t>A0A0U2ZGB7_9BACL</t>
  </si>
  <si>
    <t>A0A0U2ZGB7</t>
  </si>
  <si>
    <t>ffh AUO94_06135</t>
  </si>
  <si>
    <t>Signal recognition particle protein (Fifty-four homolog)</t>
  </si>
  <si>
    <t>A0A0U2XYR1_9BACL</t>
  </si>
  <si>
    <t>A0A0U2XYR1</t>
  </si>
  <si>
    <t>UPF0122 protein AUO94_06130</t>
  </si>
  <si>
    <t>A0A0U2ZSF0_9BACL</t>
  </si>
  <si>
    <t>A0A0U2ZSF0</t>
  </si>
  <si>
    <t>ftsY AUO94_06125</t>
  </si>
  <si>
    <t>Signal recognition particle receptor FtsY (SRP receptor)</t>
  </si>
  <si>
    <t>A0A0U2J8N3_9BACL</t>
  </si>
  <si>
    <t>A0A0U2J8N3</t>
  </si>
  <si>
    <t>smc AUO94_06120</t>
  </si>
  <si>
    <t>Chromosome partition protein Smc</t>
  </si>
  <si>
    <t>A0A0U2ZQM1_9BACL</t>
  </si>
  <si>
    <t>A0A0U2ZQM1</t>
  </si>
  <si>
    <t>rnc AUO94_06115</t>
  </si>
  <si>
    <t>Ribonuclease 3 (EC 3.1.26.3) (Ribonuclease III) (RNase III)</t>
  </si>
  <si>
    <t>A0A0U2XPT7_9BACL</t>
  </si>
  <si>
    <t>A0A0U2XPT7</t>
  </si>
  <si>
    <t>acpP AUO94_06110</t>
  </si>
  <si>
    <t>Acyl carrier protein (ACP)</t>
  </si>
  <si>
    <t>A0A0U2XMI9_9BACL</t>
  </si>
  <si>
    <t>A0A0U2XMI9</t>
  </si>
  <si>
    <t>Malonyl CoA-acyl carrier protein transacylase (EC 2.3.1.39)</t>
  </si>
  <si>
    <t>A0A0U2YZF4_9BACL</t>
  </si>
  <si>
    <t>A0A0U2YZF4</t>
  </si>
  <si>
    <t>plsX AUO94_06095</t>
  </si>
  <si>
    <t>Phosphate acyltransferase (EC 2.3.1.n2) (Acyl-ACP phosphotransacylase) (Acyl-[acyl-carrier-protein]--phosphate acyltransferase) (Phosphate-acyl-ACP acyltransferase)</t>
  </si>
  <si>
    <t>A0A0U2ZG93_9BACL</t>
  </si>
  <si>
    <t>A0A0U2ZG93</t>
  </si>
  <si>
    <t>fapR AUO94_06090</t>
  </si>
  <si>
    <t>Transcription factor FapR (Fatty acid and phospholipid biosynthesis regulator)</t>
  </si>
  <si>
    <t>A0A0U2ZE62_9BACL</t>
  </si>
  <si>
    <t>A0A0U2ZE62</t>
  </si>
  <si>
    <t>recG AUO94_06085</t>
  </si>
  <si>
    <t>ATP-dependent DNA helicase RecG (EC 3.6.4.12)</t>
  </si>
  <si>
    <t>A0A0U2ZLX9_9BACL</t>
  </si>
  <si>
    <t>A0A0U2ZLX9</t>
  </si>
  <si>
    <t>Ribulose-phosphate 3-epimerase (EC 5.1.3.1)</t>
  </si>
  <si>
    <t>A0A0U2ZGA6_9BACL</t>
  </si>
  <si>
    <t>A0A0U2ZGA6</t>
  </si>
  <si>
    <t>rsgA AUO94_06045</t>
  </si>
  <si>
    <t>Small ribosomal subunit biogenesis GTPase RsgA (EC 3.6.1.-)</t>
  </si>
  <si>
    <t>A0A0U2XYP4_9BACL</t>
  </si>
  <si>
    <t>A0A0U2XYP4</t>
  </si>
  <si>
    <t>A0A0U2XPS8_9BACL</t>
  </si>
  <si>
    <t>A0A0U2XPS8</t>
  </si>
  <si>
    <t>fmt AUO94_06025</t>
  </si>
  <si>
    <t>Methionyl-tRNA formyltransferase (EC 2.1.2.9)</t>
  </si>
  <si>
    <t>A0A0U2XMH3_9BACL</t>
  </si>
  <si>
    <t>A0A0U2XMH3</t>
  </si>
  <si>
    <t>def AUO94_06020</t>
  </si>
  <si>
    <t>Peptide deformylase (PDF) (EC 3.5.1.88) (Polypeptide deformylase)</t>
  </si>
  <si>
    <t>A0A0U2Z2Z9_9BACL</t>
  </si>
  <si>
    <t>A0A0U2Z2Z9</t>
  </si>
  <si>
    <t>priA AUO94_06015</t>
  </si>
  <si>
    <t>Primosomal protein N' (EC 3.6.4.-) (ATP-dependent helicase PriA)</t>
  </si>
  <si>
    <t>A0A0U2YZD9_9BACL</t>
  </si>
  <si>
    <t>A0A0U2YZD9</t>
  </si>
  <si>
    <t>Coenzyme A biosynthesis bifunctional protein CoaBC (EC 4.1.1.36) (EC 6.3.2.5) (DNA/pantothenate metabolism flavoprotein)</t>
  </si>
  <si>
    <t>A0A0U2ZG79_9BACL</t>
  </si>
  <si>
    <t>A0A0U2ZG79</t>
  </si>
  <si>
    <t>rpoZ AUO94_06005</t>
  </si>
  <si>
    <t>DNA-directed RNA polymerase subunit omega (RNAP omega subunit) (EC 2.7.7.6) (RNA polymerase omega subunit) (Transcriptase subunit omega)</t>
  </si>
  <si>
    <t>A0A0U2ZE44_9BACL</t>
  </si>
  <si>
    <t>A0A0U2ZE44</t>
  </si>
  <si>
    <t>gmk AUO94_06000</t>
  </si>
  <si>
    <t>Guanylate kinase (EC 2.7.4.8) (GMP kinase)</t>
  </si>
  <si>
    <t>A0A0U2YU69_9BACL</t>
  </si>
  <si>
    <t>A0A0U2YU69</t>
  </si>
  <si>
    <t>dsdA AUO94_05970</t>
  </si>
  <si>
    <t>Probable D-serine dehydratase (EC 4.3.1.18) (D-serine deaminase) (DSD)</t>
  </si>
  <si>
    <t>A0A0U2ZG91_9BACL</t>
  </si>
  <si>
    <t>A0A0U2ZG91</t>
  </si>
  <si>
    <t>pyrE AUO94_05955</t>
  </si>
  <si>
    <t>Orotate phosphoribosyltransferase (OPRT) (OPRTase) (EC 2.4.2.10)</t>
  </si>
  <si>
    <t>A0A0U2ZQJ2_9BACL</t>
  </si>
  <si>
    <t>A0A0U2ZQJ2</t>
  </si>
  <si>
    <t>pyrF AUO94_05950</t>
  </si>
  <si>
    <t>Orotidine 5'-phosphate decarboxylase (EC 4.1.1.23) (OMP decarboxylase) (OMPDCase) (OMPdecase)</t>
  </si>
  <si>
    <t>A0A0U2XPR4_9BACL</t>
  </si>
  <si>
    <t>A0A0U2XPR4</t>
  </si>
  <si>
    <t>pyrD AUO94_05945</t>
  </si>
  <si>
    <t>Dihydroorotate dehydrogenase (DHOD) (DHODase) (DHOdehase) (EC 1.3.-.-)</t>
  </si>
  <si>
    <t>A0A0U2XMG8_9BACL</t>
  </si>
  <si>
    <t>A0A0U2XMG8</t>
  </si>
  <si>
    <t>pyrK AUO94_05940</t>
  </si>
  <si>
    <t>Dihydroorotate dehydrogenase B (NAD(+)), electron transfer subunit (Dihydroorotate oxidase B, electron transfer subunit)</t>
  </si>
  <si>
    <t>A0A0U2Z2Y9_9BACL</t>
  </si>
  <si>
    <t>A0A0U2Z2Y9</t>
  </si>
  <si>
    <t>carB AUO94_05935</t>
  </si>
  <si>
    <t>Carbamoyl-phosphate synthase large chain (EC 6.3.5.5) (Carbamoyl-phosphate synthetase ammonia chain)</t>
  </si>
  <si>
    <t>A0A0U2YZD0_9BACL</t>
  </si>
  <si>
    <t>A0A0U2YZD0</t>
  </si>
  <si>
    <t>carA AUO94_05930</t>
  </si>
  <si>
    <t>Carbamoyl-phosphate synthase small chain (EC 6.3.5.5) (Carbamoyl-phosphate synthetase glutamine chain)</t>
  </si>
  <si>
    <t>A0A0U2ZG62_9BACL</t>
  </si>
  <si>
    <t>A0A0U2ZG62</t>
  </si>
  <si>
    <t>pyrC AUO94_05925</t>
  </si>
  <si>
    <t>Dihydroorotase (DHOase) (EC 3.5.2.3)</t>
  </si>
  <si>
    <t>A0A0U2Y4L1_9BACL</t>
  </si>
  <si>
    <t>A0A0U2Y4L1</t>
  </si>
  <si>
    <t>pyrB AUO94_05920</t>
  </si>
  <si>
    <t>Aspartate carbamoyltransferase (EC 2.1.3.2) (Aspartate transcarbamylase) (ATCase)</t>
  </si>
  <si>
    <t>A0A0U2ZE29_9BACL</t>
  </si>
  <si>
    <t>A0A0U2ZE29</t>
  </si>
  <si>
    <t>pyrR AUO94_05910</t>
  </si>
  <si>
    <t>Bifunctional protein PyrR [Includes: Uracil phosphoribosyltransferase (UPRTase) (EC 2.4.2.9); Pyrimidine operon regulatory protein]</t>
  </si>
  <si>
    <t>A0A0U2NA68_9BACL</t>
  </si>
  <si>
    <t>A0A0U2NA68</t>
  </si>
  <si>
    <t>A0A0U2XZY1_9BACL</t>
  </si>
  <si>
    <t>A0A0U2XZY1</t>
  </si>
  <si>
    <t>lspA AUO94_05900</t>
  </si>
  <si>
    <t>Lipoprotein signal peptidase (EC 3.4.23.36) (Prolipoprotein signal peptidase) (Signal peptidase II) (SPase II)</t>
  </si>
  <si>
    <t>A0A0U2PHF5_9BACL</t>
  </si>
  <si>
    <t>A0A0U2PHF5</t>
  </si>
  <si>
    <t>ileS AUO94_05895</t>
  </si>
  <si>
    <t>Isoleucine--tRNA ligase (EC 6.1.1.5) (Isoleucyl-tRNA synthetase) (IleRS)</t>
  </si>
  <si>
    <t>A0A0U2QFD6_9BACL</t>
  </si>
  <si>
    <t>A0A0U2QFD6</t>
  </si>
  <si>
    <t>sepF AUO94_05875</t>
  </si>
  <si>
    <t>Cell division protein SepF</t>
  </si>
  <si>
    <t>A0A0U2J8M5_9BACL</t>
  </si>
  <si>
    <t>A0A0U2J8M5</t>
  </si>
  <si>
    <t>A0A0U2ZQH4_9BACL</t>
  </si>
  <si>
    <t>A0A0U2ZQH4</t>
  </si>
  <si>
    <t>ftsZ AUO94_05865</t>
  </si>
  <si>
    <t>Cell division protein FtsZ</t>
  </si>
  <si>
    <t>A0A0U2XPQ3_9BACL</t>
  </si>
  <si>
    <t>A0A0U2XPQ3</t>
  </si>
  <si>
    <t>ftsA AUO94_05860</t>
  </si>
  <si>
    <t>Cell division protein FtsA</t>
  </si>
  <si>
    <t>A0A0U2XMF8_9BACL</t>
  </si>
  <si>
    <t>A0A0U2XMF8</t>
  </si>
  <si>
    <t>divIB AUO94_05840</t>
  </si>
  <si>
    <t>Cell division protein DivIB</t>
  </si>
  <si>
    <t>A0A0U2ZE11_9BACL</t>
  </si>
  <si>
    <t>A0A0U2ZE11</t>
  </si>
  <si>
    <t>murD AUO94_05835</t>
  </si>
  <si>
    <t>UDP-N-acetylmuramoylalanine--D-glutamate ligase (EC 6.3.2.9) (D-glutamic acid-adding enzyme) (UDP-N-acetylmuramoyl-L-alanyl-D-glutamate synthetase)</t>
  </si>
  <si>
    <t>A0A0U2YU35_9BACL</t>
  </si>
  <si>
    <t>A0A0U2YU35</t>
  </si>
  <si>
    <t>mraY AUO94_05830</t>
  </si>
  <si>
    <t>Phospho-N-acetylmuramoyl-pentapeptide-transferase (EC 2.7.8.13) (UDP-MurNAc-pentapeptide phosphotransferase)</t>
  </si>
  <si>
    <t>A0A0U2NA58_9BACL</t>
  </si>
  <si>
    <t>A0A0U2NA58</t>
  </si>
  <si>
    <t>ftsL AUO94_05820</t>
  </si>
  <si>
    <t>Cell division protein FtsL</t>
  </si>
  <si>
    <t>A0A0U2PHE4_9BACL</t>
  </si>
  <si>
    <t>A0A0U2PHE4</t>
  </si>
  <si>
    <t>rsmH AUO94_05815</t>
  </si>
  <si>
    <t>Ribosomal RNA small subunit methyltransferase H (EC 2.1.1.199) (16S rRNA m(4)C1402 methyltransferase) (rRNA (cytosine-N(4)-)-methyltransferase RsmH)</t>
  </si>
  <si>
    <t>A0A0U2QFD0_9BACL</t>
  </si>
  <si>
    <t>A0A0U2QFD0</t>
  </si>
  <si>
    <t>mraZ AUO94_05810</t>
  </si>
  <si>
    <t>Transcriptional regulator MraZ</t>
  </si>
  <si>
    <t>A0A0U2ZLW5_9BACL</t>
  </si>
  <si>
    <t>A0A0U2ZLW5</t>
  </si>
  <si>
    <t>bshC AUO94_05805</t>
  </si>
  <si>
    <t>Putative cysteine ligase BshC (EC 6.-.-.-)</t>
  </si>
  <si>
    <t>A0A0U2ZG55_9BACL</t>
  </si>
  <si>
    <t>A0A0U2ZG55</t>
  </si>
  <si>
    <t>A0A0U2Z2V7_9BACL</t>
  </si>
  <si>
    <t>A0A0U2Z2V7</t>
  </si>
  <si>
    <t>rpmF AUO94_05770</t>
  </si>
  <si>
    <t>A0A0U2YZ93_9BACL</t>
  </si>
  <si>
    <t>A0A0U2YZ93</t>
  </si>
  <si>
    <t>Endopeptidase La (EC 3.4.21.53)</t>
  </si>
  <si>
    <t>A0A0U2YU19_9BACL</t>
  </si>
  <si>
    <t>A0A0U2YU19</t>
  </si>
  <si>
    <t>coaD AUO94_05750</t>
  </si>
  <si>
    <t>Phosphopantetheine adenylyltransferase (EC 2.7.7.3) (Dephospho-CoA pyrophosphorylase) (Pantetheine-phosphate adenylyltransferase) (PPAT)</t>
  </si>
  <si>
    <t>A0A0U2NA49_9BACL</t>
  </si>
  <si>
    <t>A0A0U2NA49</t>
  </si>
  <si>
    <t>A0A0U2QFA1_9BACL</t>
  </si>
  <si>
    <t>A0A0U2QFA1</t>
  </si>
  <si>
    <t>A0A0U2ZG39_9BACL</t>
  </si>
  <si>
    <t>A0A0U2ZG39</t>
  </si>
  <si>
    <t>Cytochrome B oxidoreductase</t>
  </si>
  <si>
    <t>A0A0U2ZDY0_9BACL</t>
  </si>
  <si>
    <t>A0A0U2ZDY0</t>
  </si>
  <si>
    <t>Cytochrome c oxidase subunit 1 (EC 1.9.3.1)</t>
  </si>
  <si>
    <t>A0A0U2YU06_9BACL</t>
  </si>
  <si>
    <t>A0A0U2YU06</t>
  </si>
  <si>
    <t>Cytochrome c oxidase subunit 2 (EC 1.9.3.1)</t>
  </si>
  <si>
    <t>A0A0U2NA41_9BACL</t>
  </si>
  <si>
    <t>A0A0U2NA41</t>
  </si>
  <si>
    <t>ctaB AUO94_05665</t>
  </si>
  <si>
    <t>Protoheme IX farnesyltransferase (EC 2.5.1.-) (Heme B farnesyltransferase) (Heme O synthase)</t>
  </si>
  <si>
    <t>A0A0U2XZU0_9BACL</t>
  </si>
  <si>
    <t>A0A0U2XZU0</t>
  </si>
  <si>
    <t>Cell division protein FtsW</t>
  </si>
  <si>
    <t>A0A0U2ZLT1_9BACL</t>
  </si>
  <si>
    <t>A0A0U2ZLT1</t>
  </si>
  <si>
    <t>UPF0358 protein AUO94_05645</t>
  </si>
  <si>
    <t>A0A0U2ZG23_9BACL</t>
  </si>
  <si>
    <t>A0A0U2ZG23</t>
  </si>
  <si>
    <t>Inositol-1-monophosphatase (EC 3.1.3.25)</t>
  </si>
  <si>
    <t>A0A0U2Z2S5_9BACL</t>
  </si>
  <si>
    <t>A0A0U2Z2S5</t>
  </si>
  <si>
    <t>A0A0U2ZDW9_9BACL</t>
  </si>
  <si>
    <t>A0A0U2ZDW9</t>
  </si>
  <si>
    <t>Dihydrolipoyl dehydrogenase (EC 1.8.1.4)</t>
  </si>
  <si>
    <t>A0A0U2PHB9_9BACL</t>
  </si>
  <si>
    <t>A0A0U2PHB9</t>
  </si>
  <si>
    <t>Dihydrolipoamide acetyltransferase component of pyruvate dehydrogenase complex (EC 2.3.1.-)</t>
  </si>
  <si>
    <t>A0A0U2QF89_9BACL</t>
  </si>
  <si>
    <t>A0A0U2QF89</t>
  </si>
  <si>
    <t>N-acetyldiaminopimelate deacetylase (EC 3.-.-.-) (EC 3.5.1.-) (EC 3.5.1.47)</t>
  </si>
  <si>
    <t>A0A0U2XM96_9BACL</t>
  </si>
  <si>
    <t>A0A0U2XM96</t>
  </si>
  <si>
    <t>dapH AUO94_05445</t>
  </si>
  <si>
    <t>2,3,4,5-tetrahydropyridine-2,6-dicarboxylate N-acetyltransferase (EC 2.3.1.89) (Tetrahydrodipicolinate N-acetyltransferase) (THP acetyltransferase) (Tetrahydropicolinate acetylase)</t>
  </si>
  <si>
    <t>A0A0U2Z2P6_9BACL</t>
  </si>
  <si>
    <t>A0A0U2Z2P6</t>
  </si>
  <si>
    <t>sigI AUO94_05365</t>
  </si>
  <si>
    <t>RNA polymerase sigma factor SigI</t>
  </si>
  <si>
    <t>A0A0U2Z2N2_9BACL</t>
  </si>
  <si>
    <t>A0A0U2Z2N2</t>
  </si>
  <si>
    <t>A0A0U2ZDS6_9BACL</t>
  </si>
  <si>
    <t>A0A0U2ZDS6</t>
  </si>
  <si>
    <t>prfC AUO94_05345</t>
  </si>
  <si>
    <t>Peptide chain release factor 3 (RF-3)</t>
  </si>
  <si>
    <t>A0A0U2YTT4_9BACL</t>
  </si>
  <si>
    <t>A0A0U2YTT4</t>
  </si>
  <si>
    <t>murE AUO94_05340</t>
  </si>
  <si>
    <t>UDP-N-acetylmuramyl-tripeptide synthetase (EC 6.3.2.-) (UDP-MurNAc-tripeptide synthetase)</t>
  </si>
  <si>
    <t>A0A0U2NA14_9BACL</t>
  </si>
  <si>
    <t>A0A0U2NA14</t>
  </si>
  <si>
    <t>Peptidase M42</t>
  </si>
  <si>
    <t>A0A0U2XZN5_9BACL</t>
  </si>
  <si>
    <t>A0A0U2XZN5</t>
  </si>
  <si>
    <t>A0A0U2J8K5_9BACL</t>
  </si>
  <si>
    <t>A0A0U2J8K5</t>
  </si>
  <si>
    <t>A0A0U2XV92_9BACL</t>
  </si>
  <si>
    <t>A0A0U2XV92</t>
  </si>
  <si>
    <t>Enoyl-[acyl-carrier-protein] reductase [NADH] (EC 1.3.1.9)</t>
  </si>
  <si>
    <t>A0A0U2PH76_9BACL</t>
  </si>
  <si>
    <t>A0A0U2PH76</t>
  </si>
  <si>
    <t>Magnesium transporter MgtE</t>
  </si>
  <si>
    <t>A0A0U2QF50_9BACL</t>
  </si>
  <si>
    <t>A0A0U2QF50</t>
  </si>
  <si>
    <t>A0A0U2XT26_9BACL</t>
  </si>
  <si>
    <t>A0A0U2XT26</t>
  </si>
  <si>
    <t>ppnK nadK AUO94_05215</t>
  </si>
  <si>
    <t>NAD kinase (EC 2.7.1.23) (ATP-dependent NAD kinase)</t>
  </si>
  <si>
    <t>A0A0U2ZFV5_9BACL</t>
  </si>
  <si>
    <t>A0A0U2ZFV5</t>
  </si>
  <si>
    <t>Oligopeptidase PepB</t>
  </si>
  <si>
    <t>A0A0U2YYY4_9BACL</t>
  </si>
  <si>
    <t>A0A0U2YYY4</t>
  </si>
  <si>
    <t>mecA AUO94_05170</t>
  </si>
  <si>
    <t>Adapter protein MecA</t>
  </si>
  <si>
    <t>A0A0U2ZDP9_9BACL</t>
  </si>
  <si>
    <t>A0A0U2ZDP9</t>
  </si>
  <si>
    <t>spxA AUO94_05165</t>
  </si>
  <si>
    <t>Regulatory protein Spx</t>
  </si>
  <si>
    <t>A0A0U2YTP6_9BACL</t>
  </si>
  <si>
    <t>A0A0U2YTP6</t>
  </si>
  <si>
    <t>A0A0U2N9X7_9BACL</t>
  </si>
  <si>
    <t>A0A0U2N9X7</t>
  </si>
  <si>
    <t>A0A0U2XZI9_9BACL</t>
  </si>
  <si>
    <t>A0A0U2XZI9</t>
  </si>
  <si>
    <t>A0A0U2PH59_9BACL</t>
  </si>
  <si>
    <t>A0A0U2PH59</t>
  </si>
  <si>
    <t>A0A0U2QF40_9BACL</t>
  </si>
  <si>
    <t>A0A0U2QF40</t>
  </si>
  <si>
    <t>A0A0U2ZQ49_9BACL</t>
  </si>
  <si>
    <t>A0A0U2ZQ49</t>
  </si>
  <si>
    <t>A0A0U2XPB3_9BACL</t>
  </si>
  <si>
    <t>A0A0U2XPB3</t>
  </si>
  <si>
    <t>A0A0U2XM54_9BACL</t>
  </si>
  <si>
    <t>A0A0U2XM54</t>
  </si>
  <si>
    <t>Dipeptide/oligopeptide/nickel ABC transporter ATP-binding protein</t>
  </si>
  <si>
    <t>A0A0U2Z2I9_9BACL</t>
  </si>
  <si>
    <t>A0A0U2Z2I9</t>
  </si>
  <si>
    <t>3-oxoacyl-[acyl-carrier-protein] synthase 2 (EC 2.3.1.179)</t>
  </si>
  <si>
    <t>A0A0U2YYW8_9BACL</t>
  </si>
  <si>
    <t>A0A0U2YYW8</t>
  </si>
  <si>
    <t>fabH AUO94_05090</t>
  </si>
  <si>
    <t>A0A0U2ZFR4_9BACL</t>
  </si>
  <si>
    <t>A0A0U2ZFR4</t>
  </si>
  <si>
    <t>UPF0344 protein AUO94_05045</t>
  </si>
  <si>
    <t>A0A0U2ZFT5_9BACL</t>
  </si>
  <si>
    <t>A0A0U2ZFT5</t>
  </si>
  <si>
    <t>addA AUO94_05030</t>
  </si>
  <si>
    <t>ATP-dependent helicase/nuclease subunit A (EC 3.1.-.-) (EC 3.6.4.12) (ATP-dependent helicase/nuclease AddA)</t>
  </si>
  <si>
    <t>A0A0U2ZQ32_9BACL</t>
  </si>
  <si>
    <t>A0A0U2ZQ32</t>
  </si>
  <si>
    <t>addB AUO94_05025</t>
  </si>
  <si>
    <t>ATP-dependent helicase/deoxyribonuclease subunit B (EC 3.1.-.-) (EC 3.6.4.12) (ATP-dependent helicase/nuclease AddB)</t>
  </si>
  <si>
    <t>A0A0U2XPA3_9BACL</t>
  </si>
  <si>
    <t>A0A0U2XPA3</t>
  </si>
  <si>
    <t>Cystathionine gamma-synthase</t>
  </si>
  <si>
    <t>A0A0U2YTM8_9BACL</t>
  </si>
  <si>
    <t>A0A0U2YTM8</t>
  </si>
  <si>
    <t>Cell division protein FtsX</t>
  </si>
  <si>
    <t>A0A0U2XZH0_9BACL</t>
  </si>
  <si>
    <t>A0A0U2XZH0</t>
  </si>
  <si>
    <t>prfB AUO94_04965</t>
  </si>
  <si>
    <t>Peptide chain release factor 2 (RF-2)</t>
  </si>
  <si>
    <t>A0A0U2Z563_9BACL</t>
  </si>
  <si>
    <t>A0A0U2Z563</t>
  </si>
  <si>
    <t>secA AUO94_04960</t>
  </si>
  <si>
    <t>Protein translocase subunit SecA</t>
  </si>
  <si>
    <t>A0A0U2ZFR8_9BACL</t>
  </si>
  <si>
    <t>A0A0U2ZFR8</t>
  </si>
  <si>
    <t>hpf AUO94_04955</t>
  </si>
  <si>
    <t>Ribosome hibernation promoting factor (HPF)</t>
  </si>
  <si>
    <t>A0A0U2XY60_9BACL</t>
  </si>
  <si>
    <t>A0A0U2XY60</t>
  </si>
  <si>
    <t>thrB AUO94_04800</t>
  </si>
  <si>
    <t>Homoserine kinase (HK) (HSK) (EC 2.7.1.39)</t>
  </si>
  <si>
    <t>A0A0U2PH17_9BACL</t>
  </si>
  <si>
    <t>A0A0U2PH17</t>
  </si>
  <si>
    <t>Threonine synthase (EC 4.2.3.1)</t>
  </si>
  <si>
    <t>A0A0U2QEY5_9BACL</t>
  </si>
  <si>
    <t>A0A0U2QEY5</t>
  </si>
  <si>
    <t>Homoserine dehydrogenase (EC 1.1.1.3)</t>
  </si>
  <si>
    <t>A0A0U2ZLB7_9BACL</t>
  </si>
  <si>
    <t>A0A0U2ZLB7</t>
  </si>
  <si>
    <t>A0A0U2J8I7_9BACL</t>
  </si>
  <si>
    <t>A0A0U2J8I7</t>
  </si>
  <si>
    <t>pcp AUO94_04745</t>
  </si>
  <si>
    <t>Pyrrolidone-carboxylate peptidase (EC 3.4.19.3) (5-oxoprolyl-peptidase) (Pyroglutamyl-peptidase I) (PGP-I) (Pyrase)</t>
  </si>
  <si>
    <t>A0A0U2YYQ0_9BACL</t>
  </si>
  <si>
    <t>A0A0U2YYQ0</t>
  </si>
  <si>
    <t>Malate dehydrogenase</t>
  </si>
  <si>
    <t>A0A0U2XY15_9BACL</t>
  </si>
  <si>
    <t>A0A0U2XY15</t>
  </si>
  <si>
    <t>hisD AUO94_04670</t>
  </si>
  <si>
    <t>Histidinol dehydrogenase (HDH) (EC 1.1.1.23)</t>
  </si>
  <si>
    <t>A0A0U2XLY3_9BACL</t>
  </si>
  <si>
    <t>A0A0U2XLY3</t>
  </si>
  <si>
    <t>A0A0U2ZFI8_9BACL</t>
  </si>
  <si>
    <t>A0A0U2ZFI8</t>
  </si>
  <si>
    <t>A0A0U2XP24_9BACL</t>
  </si>
  <si>
    <t>A0A0U2XP24</t>
  </si>
  <si>
    <t>Glycerol-3-phosphate dehydrogenase (EC 1.1.5.3)</t>
  </si>
  <si>
    <t>A0A0U2ZPV0_9BACL</t>
  </si>
  <si>
    <t>A0A0U2ZPV0</t>
  </si>
  <si>
    <t>glpK AUO94_04515</t>
  </si>
  <si>
    <t>Glycerol kinase (EC 2.7.1.30) (ATP:glycerol 3-phosphotransferase) (Glycerokinase) (GK)</t>
  </si>
  <si>
    <t>A0A0U2XP10_9BACL</t>
  </si>
  <si>
    <t>A0A0U2XP10</t>
  </si>
  <si>
    <t>Aquaporin</t>
  </si>
  <si>
    <t>A0A0U2XLV6_9BACL</t>
  </si>
  <si>
    <t>A0A0U2XLV6</t>
  </si>
  <si>
    <t>A0A0U2QES9_9BACL</t>
  </si>
  <si>
    <t>A0A0U2QES9</t>
  </si>
  <si>
    <t>UTP--glucose-1-phosphate uridylyltransferase (EC 2.7.7.9) (UDP-glucose pyrophosphorylase)</t>
  </si>
  <si>
    <t>A0A0U2ZL44_9BACL</t>
  </si>
  <si>
    <t>A0A0U2ZL44</t>
  </si>
  <si>
    <t>Mannose-6-phosphate isomerase</t>
  </si>
  <si>
    <t>A0A0U2ZFH1_9BACL</t>
  </si>
  <si>
    <t>A0A0U2ZFH1</t>
  </si>
  <si>
    <t>gmd AUO94_04425</t>
  </si>
  <si>
    <t>GDP-mannose 4,6-dehydratase (EC 4.2.1.47) (GDP-D-mannose dehydratase)</t>
  </si>
  <si>
    <t>A0A0U2Z276_9BACL</t>
  </si>
  <si>
    <t>A0A0U2Z276</t>
  </si>
  <si>
    <t>fcl AUO94_04420</t>
  </si>
  <si>
    <t>GDP-L-fucose synthase (EC 1.1.1.271) (GDP-4-keto-6-deoxy-D-mannose-3,5-epimerase-4-reductase)</t>
  </si>
  <si>
    <t>A0A0U2YYI7_9BACL</t>
  </si>
  <si>
    <t>A0A0U2YYI7</t>
  </si>
  <si>
    <t>dTDP-glucose 4,6-dehydratase (EC 4.2.1.46)</t>
  </si>
  <si>
    <t>A0A0U2ZDA4_9BACL</t>
  </si>
  <si>
    <t>A0A0U2ZDA4</t>
  </si>
  <si>
    <t>Glucose-1-phosphate thymidylyltransferase (EC 2.7.7.24)</t>
  </si>
  <si>
    <t>A0A120HZC2_9BACL</t>
  </si>
  <si>
    <t>A0A120HZC2</t>
  </si>
  <si>
    <t>A0A0U2YTB4_9BACL</t>
  </si>
  <si>
    <t>A0A0U2YTB4</t>
  </si>
  <si>
    <t>A0A0U2XXW1_9BACL</t>
  </si>
  <si>
    <t>A0A0U2XXW1</t>
  </si>
  <si>
    <t>A0A0U2Z260_9BACL</t>
  </si>
  <si>
    <t>A0A0U2Z260</t>
  </si>
  <si>
    <t>Glutamyl-tRNA amidotransferase</t>
  </si>
  <si>
    <t>A0A0U2ZFD8_9BACL</t>
  </si>
  <si>
    <t>A0A0U2ZFD8</t>
  </si>
  <si>
    <t>Serine protease (EC 3.4.21.-)</t>
  </si>
  <si>
    <t>A0A0U2J8G7_9BACL</t>
  </si>
  <si>
    <t>A0A0U2J8G7</t>
  </si>
  <si>
    <t>DNA helicase (EC 3.6.4.12)</t>
  </si>
  <si>
    <t>A0A0U2XLQ6_9BACL</t>
  </si>
  <si>
    <t>A0A0U2XLQ6</t>
  </si>
  <si>
    <t>Amino acid carrier protein</t>
  </si>
  <si>
    <t>A0A0U2J8G4_9BACL</t>
  </si>
  <si>
    <t>A0A0U2J8G4</t>
  </si>
  <si>
    <t>Aminotransferase DegT</t>
  </si>
  <si>
    <t>A0A0U2ZPM0_9BACL</t>
  </si>
  <si>
    <t>A0A0U2ZPM0</t>
  </si>
  <si>
    <t>A0A0U2XLN1_9BACL</t>
  </si>
  <si>
    <t>A0A0U2XLN1</t>
  </si>
  <si>
    <t>A0A0U2ZD44_9BACL</t>
  </si>
  <si>
    <t>A0A0U2ZD44</t>
  </si>
  <si>
    <t>Lactocepin</t>
  </si>
  <si>
    <t>A0A0U2Z548_9BACL</t>
  </si>
  <si>
    <t>A0A0U2Z548</t>
  </si>
  <si>
    <t>A0A0U2N9L9_9BACL</t>
  </si>
  <si>
    <t>A0A0U2N9L9</t>
  </si>
  <si>
    <t>A0A0U2XNT0_9BACL</t>
  </si>
  <si>
    <t>A0A0U2XNT0</t>
  </si>
  <si>
    <t>A0A0U2YT21_9BACL</t>
  </si>
  <si>
    <t>A0A0U2YT21</t>
  </si>
  <si>
    <t>A0A0U2N9L2_9BACL</t>
  </si>
  <si>
    <t>A0A0U2N9L2</t>
  </si>
  <si>
    <t>N-acetylglucosaminyldiphosphoundecaprenol N-acetyl-beta-D-mannosaminyltransferase (EC 2.4.1.187) (N-acetylmannosaminyltransferase) (UDP-N-acetylmannosamine transferase) (UDP-N-acetylmannosamine:N-acetylglucosaminyl pyrophosphorylundecaprenol N-acetylmannosaminyltransferase)</t>
  </si>
  <si>
    <t>A0A0U2XYW8_9BACL</t>
  </si>
  <si>
    <t>A0A0U2XYW8</t>
  </si>
  <si>
    <t>Bifunctional metallophosphatase/5'-nucleotidase</t>
  </si>
  <si>
    <t>A0A0U2XNR3_9BACL</t>
  </si>
  <si>
    <t>A0A0U2XNR3</t>
  </si>
  <si>
    <t>Sodium:alanine symporter</t>
  </si>
  <si>
    <t>A0A0U2XLI6_9BACL</t>
  </si>
  <si>
    <t>A0A0U2XLI6</t>
  </si>
  <si>
    <t>panF AUO94_03765</t>
  </si>
  <si>
    <t>Sodium/pantothenate symporter</t>
  </si>
  <si>
    <t>A0A0U2N9K5_9BACL</t>
  </si>
  <si>
    <t>A0A0U2N9K5</t>
  </si>
  <si>
    <t>Single-stranded DNA-binding protein (SSB)</t>
  </si>
  <si>
    <t>A0A0U2XNQ0_9BACL</t>
  </si>
  <si>
    <t>A0A0U2XNQ0</t>
  </si>
  <si>
    <t>fabZ AUO94_03690</t>
  </si>
  <si>
    <t>3-hydroxyacyl-[acyl-carrier-protein] dehydratase FabZ (EC 4.2.1.59) ((3R)-hydroxymyristoyl-[acyl-carrier-protein] dehydratase) ((3R)-hydroxymyristoyl-ACP dehydrase) (Beta-hydroxyacyl-ACP dehydratase)</t>
  </si>
  <si>
    <t>A0A0U2YY66_9BACL</t>
  </si>
  <si>
    <t>A0A0U2YY66</t>
  </si>
  <si>
    <t>murA AUO94_03675</t>
  </si>
  <si>
    <t>UDP-N-acetylglucosamine 1-carboxyvinyltransferase (EC 2.5.1.7) (Enoylpyruvate transferase) (UDP-N-acetylglucosamine enolpyruvyl transferase) (EPT)</t>
  </si>
  <si>
    <t>A0A0U2YSY9_9BACL</t>
  </si>
  <si>
    <t>A0A0U2YSY9</t>
  </si>
  <si>
    <t>atpC AUO94_03665</t>
  </si>
  <si>
    <t>ATP synthase epsilon chain (ATP synthase F1 sector epsilon subunit) (F-ATPase epsilon subunit)</t>
  </si>
  <si>
    <t>A0A0U2XYV4_9BACL</t>
  </si>
  <si>
    <t>A0A0U2XYV4</t>
  </si>
  <si>
    <t>atpD AUO94_03660</t>
  </si>
  <si>
    <t>ATP synthase subunit beta (EC 3.6.3.14) (ATP synthase F1 sector subunit beta) (F-ATPase subunit beta)</t>
  </si>
  <si>
    <t>A0A0U2PGL9_9BACL</t>
  </si>
  <si>
    <t>A0A0U2PGL9</t>
  </si>
  <si>
    <t>atpG AUO94_03655</t>
  </si>
  <si>
    <t>ATP synthase gamma chain (ATP synthase F1 sector gamma subunit) (F-ATPase gamma subunit)</t>
  </si>
  <si>
    <t>A0A0U2QEI7_9BACL</t>
  </si>
  <si>
    <t>A0A0U2QEI7</t>
  </si>
  <si>
    <t>atpA AUO94_03650</t>
  </si>
  <si>
    <t>ATP synthase subunit alpha (EC 3.6.3.14) (ATP synthase F1 sector subunit alpha) (F-ATPase subunit alpha)</t>
  </si>
  <si>
    <t>A0A0U2ZKQ2_9BACL</t>
  </si>
  <si>
    <t>A0A0U2ZKQ2</t>
  </si>
  <si>
    <t>atpH AUO94_03645</t>
  </si>
  <si>
    <t>ATP synthase subunit delta (ATP synthase F(1) sector subunit delta) (F-type ATPase subunit delta) (F-ATPase subunit delta)</t>
  </si>
  <si>
    <t>A0A0U2ZF34_9BACL</t>
  </si>
  <si>
    <t>A0A0U2ZF34</t>
  </si>
  <si>
    <t>atpF AUO94_03640</t>
  </si>
  <si>
    <t>ATP synthase subunit b (ATP synthase F(0) sector subunit b) (ATPase subunit I) (F-type ATPase subunit b) (F-ATPase subunit b)</t>
  </si>
  <si>
    <t>A0A0U2XXI1_9BACL</t>
  </si>
  <si>
    <t>A0A0U2XXI1</t>
  </si>
  <si>
    <t>atpE AUO94_03635</t>
  </si>
  <si>
    <t>ATP synthase subunit c (ATP synthase F(0) sector subunit c) (F-type ATPase subunit c) (F-ATPase subunit c) (Lipid-binding protein)</t>
  </si>
  <si>
    <t>A0A0U2J8E6_9BACL</t>
  </si>
  <si>
    <t>A0A0U2J8E6</t>
  </si>
  <si>
    <t>atpB AUO94_03630</t>
  </si>
  <si>
    <t>ATP synthase subunit a (ATP synthase F0 sector subunit a) (F-ATPase subunit 6)</t>
  </si>
  <si>
    <t>A0A0U2ZPE1_9BACL</t>
  </si>
  <si>
    <t>A0A0U2ZPE1</t>
  </si>
  <si>
    <t>A0A0U2Z1U8_9BACL</t>
  </si>
  <si>
    <t>A0A0U2Z1U8</t>
  </si>
  <si>
    <t>upp AUO94_03610</t>
  </si>
  <si>
    <t>Uracil phosphoribosyltransferase (EC 2.4.2.9) (UMP pyrophosphorylase) (UPRTase)</t>
  </si>
  <si>
    <t>A0A0U2YY52_9BACL</t>
  </si>
  <si>
    <t>A0A0U2YY52</t>
  </si>
  <si>
    <t>glyA AUO94_03600</t>
  </si>
  <si>
    <t>Serine hydroxymethyltransferase (SHMT) (Serine methylase) (EC 2.1.2.1)</t>
  </si>
  <si>
    <t>A0A0U2ZCW8_9BACL</t>
  </si>
  <si>
    <t>A0A0U2ZCW8</t>
  </si>
  <si>
    <t>UPF0340 protein AUO94_03595</t>
  </si>
  <si>
    <t>A0A0U2YSY2_9BACL</t>
  </si>
  <si>
    <t>A0A0U2YSY2</t>
  </si>
  <si>
    <t>A0A0U2XYU3_9BACL</t>
  </si>
  <si>
    <t>A0A0U2XYU3</t>
  </si>
  <si>
    <t>Threonylcarbamoyl-AMP synthase (TC-AMP synthase) (EC 2.7.7.87) (L-threonylcarbamoyladenylate synthase)</t>
  </si>
  <si>
    <t>A0A0U2PGL3_9BACL</t>
  </si>
  <si>
    <t>A0A0U2PGL3</t>
  </si>
  <si>
    <t>prmC AUO94_03575</t>
  </si>
  <si>
    <t>Release factor glutamine methyltransferase (RF MTase) (EC 2.1.1.297) (N5-glutamine methyltransferase PrmC) (Protein-(glutamine-N5) MTase PrmC) (Protein-glutamine N-methyltransferase PrmC)</t>
  </si>
  <si>
    <t>A0A0U2QEH6_9BACL</t>
  </si>
  <si>
    <t>A0A0U2QEH6</t>
  </si>
  <si>
    <t>prfA AUO94_03570</t>
  </si>
  <si>
    <t>Peptide chain release factor 1 (RF-1)</t>
  </si>
  <si>
    <t>A0A0U2ZKN9_9BACL</t>
  </si>
  <si>
    <t>A0A0U2ZKN9</t>
  </si>
  <si>
    <t>tdk AUO94_03565</t>
  </si>
  <si>
    <t>Thymidine kinase (EC 2.7.1.21)</t>
  </si>
  <si>
    <t>A0A0U2ZF18_9BACL</t>
  </si>
  <si>
    <t>A0A0U2ZF18</t>
  </si>
  <si>
    <t>rpmE AUO94_03560</t>
  </si>
  <si>
    <t>A0A0U2XXG7_9BACL</t>
  </si>
  <si>
    <t>A0A0U2XXG7</t>
  </si>
  <si>
    <t>rho AUO94_03555</t>
  </si>
  <si>
    <t>Transcription termination factor Rho (EC 3.6.4.-) (ATP-dependent helicase Rho)</t>
  </si>
  <si>
    <t>A0A0U2J8E4_9BACL</t>
  </si>
  <si>
    <t>A0A0U2J8E4</t>
  </si>
  <si>
    <t>glpX AUO94_03550</t>
  </si>
  <si>
    <t>Fructose-1,6-bisphosphatase</t>
  </si>
  <si>
    <t>A0A0U2ZPC7_9BACL</t>
  </si>
  <si>
    <t>A0A0U2ZPC7</t>
  </si>
  <si>
    <t>murA AUO94_03545</t>
  </si>
  <si>
    <t>A0A0U2XNM5_9BACL</t>
  </si>
  <si>
    <t>A0A0U2XNM5</t>
  </si>
  <si>
    <t>tal AUO94_03540</t>
  </si>
  <si>
    <t>Probable transaldolase (EC 2.2.1.2)</t>
  </si>
  <si>
    <t>A0A0U2XLE3_9BACL</t>
  </si>
  <si>
    <t>A0A0U2XLE3</t>
  </si>
  <si>
    <t>Fructose-bisphosphate aldolase</t>
  </si>
  <si>
    <t>A0A0U2Z1T3_9BACL</t>
  </si>
  <si>
    <t>A0A0U2Z1T3</t>
  </si>
  <si>
    <t>pyrG AUO94_03520</t>
  </si>
  <si>
    <t>CTP synthase (EC 6.3.4.2) (Cytidine 5'-triphosphate synthase) (Cytidine triphosphate synthetase) (CTP synthetase) (CTPS) (UTP--ammonia ligase)</t>
  </si>
  <si>
    <t>A0A0U2ZCV2_9BACL</t>
  </si>
  <si>
    <t>A0A0U2ZCV2</t>
  </si>
  <si>
    <t>rpoE AUO94_03515</t>
  </si>
  <si>
    <t>Probable DNA-directed RNA polymerase subunit delta (RNAP delta factor)</t>
  </si>
  <si>
    <t>A0A0U2YSW6_9BACL</t>
  </si>
  <si>
    <t>A0A0U2YSW6</t>
  </si>
  <si>
    <t>icmF AUO94_03510</t>
  </si>
  <si>
    <t>Fused isobutyryl-CoA mutase [Includes: Isobutyryl-CoA mutase (ICM) (EC 5.4.99.13); p-loop GTPase (EC 3.6.5.-) (G-protein chaperone)]</t>
  </si>
  <si>
    <t>A0A0U2N9I1_9BACL</t>
  </si>
  <si>
    <t>A0A0U2N9I1</t>
  </si>
  <si>
    <t>Acyl-CoA dehydrogenase</t>
  </si>
  <si>
    <t>A0A0U2PGI8_9BACL</t>
  </si>
  <si>
    <t>A0A0U2PGI8</t>
  </si>
  <si>
    <t>A0A0U2QEG3_9BACL</t>
  </si>
  <si>
    <t>A0A0U2QEG3</t>
  </si>
  <si>
    <t>A0A0U2ZF03_9BACL</t>
  </si>
  <si>
    <t>A0A0U2ZF03</t>
  </si>
  <si>
    <t>cobS AUO94_03450</t>
  </si>
  <si>
    <t>Adenosylcobinamide-GDP ribazoletransferase (EC 2.7.8.26) (Cobalamin synthase) (Cobalamin-5'-phosphate synthase)</t>
  </si>
  <si>
    <t>A0A0U2YY26_9BACL</t>
  </si>
  <si>
    <t>A0A0U2YY26</t>
  </si>
  <si>
    <t>cobQ AUO94_03445</t>
  </si>
  <si>
    <t>Cobyric acid synthase</t>
  </si>
  <si>
    <t>A0A0U2ZEW3_9BACL</t>
  </si>
  <si>
    <t>A0A0U2ZEW3</t>
  </si>
  <si>
    <t>A0A0U2YSV8_9BACL</t>
  </si>
  <si>
    <t>A0A0U2YSV8</t>
  </si>
  <si>
    <t>cobD AUO94_03430</t>
  </si>
  <si>
    <t>Cobalamin biosynthesis protein CobD</t>
  </si>
  <si>
    <t>A0A0U2NDS0_9BACL</t>
  </si>
  <si>
    <t>A0A0U2NDS0</t>
  </si>
  <si>
    <t>A0A0U2Y5N7_9BACL</t>
  </si>
  <si>
    <t>A0A0U2Y5N7</t>
  </si>
  <si>
    <t>argS AUO94_03410</t>
  </si>
  <si>
    <t>Arginine--tRNA ligase (EC 6.1.1.19) (Arginyl-tRNA synthetase) (ArgRS)</t>
  </si>
  <si>
    <t>A0A0U2XYN5_9BACL</t>
  </si>
  <si>
    <t>A0A0U2XYN5</t>
  </si>
  <si>
    <t>Agmatinase</t>
  </si>
  <si>
    <t>A0A0U2ZEX1_9BACL</t>
  </si>
  <si>
    <t>A0A0U2ZEX1</t>
  </si>
  <si>
    <t>speE AUO94_03385</t>
  </si>
  <si>
    <t>Polyamine aminopropyltransferase (Putrescine aminopropyltransferase) (PAPT) (Spermidine synthase) (SPDS) (SPDSY) (EC 2.5.1.16)</t>
  </si>
  <si>
    <t>A0A0U2XXC2_9BACL</t>
  </si>
  <si>
    <t>A0A0U2XXC2</t>
  </si>
  <si>
    <t>lipL AUO94_03360</t>
  </si>
  <si>
    <t>Octanoyl-[GcvH]:protein N-octanoyltransferase (EC 2.3.1.204) (Octanoyl-[GcvH]:E2 amidotransferase)</t>
  </si>
  <si>
    <t>A0A0U2Z1N4_9BACL</t>
  </si>
  <si>
    <t>A0A0U2Z1N4</t>
  </si>
  <si>
    <t>ung AUO94_03340</t>
  </si>
  <si>
    <t>Uracil-DNA glycosylase (UDG) (EC 3.2.2.27)</t>
  </si>
  <si>
    <t>A0A0U2YSU0_9BACL</t>
  </si>
  <si>
    <t>A0A0U2YSU0</t>
  </si>
  <si>
    <t>Dipeptide epimerase</t>
  </si>
  <si>
    <t>A0A0U2XNG1_9BACL</t>
  </si>
  <si>
    <t>A0A0U2XNG1</t>
  </si>
  <si>
    <t>A0A0U2Z1L7_9BACL</t>
  </si>
  <si>
    <t>A0A0U2Z1L7</t>
  </si>
  <si>
    <t>A0A0U2YXX5_9BACL</t>
  </si>
  <si>
    <t>A0A0U2YXX5</t>
  </si>
  <si>
    <t>luxS AUO94_03260</t>
  </si>
  <si>
    <t>S-ribosylhomocysteine lyase (EC 4.4.1.21) (AI-2 synthesis protein) (Autoinducer-2 production protein LuxS)</t>
  </si>
  <si>
    <t>A0A0U2ZCP5_9BACL</t>
  </si>
  <si>
    <t>A0A0U2ZCP5</t>
  </si>
  <si>
    <t>Uncharacterized methyltransferase AUO94_03255 (EC 2.1.1.-)</t>
  </si>
  <si>
    <t>A0A0U2YSR5_9BACL</t>
  </si>
  <si>
    <t>A0A0U2YSR5</t>
  </si>
  <si>
    <t>Cys-tRNA(Pro)/Cys-tRNA(Cys) deacylase (EC 4.2.-.-)</t>
  </si>
  <si>
    <t>A0A0U2XYJ8_9BACL</t>
  </si>
  <si>
    <t>A0A0U2XYJ8</t>
  </si>
  <si>
    <t>topB AUO94_03240</t>
  </si>
  <si>
    <t>DNA topoisomerase 3 (EC 5.99.1.2) (DNA topoisomerase III)</t>
  </si>
  <si>
    <t>A0A0U2PGE3_9BACL</t>
  </si>
  <si>
    <t>A0A0U2PGE3</t>
  </si>
  <si>
    <t>A0A0U2XNE4_9BACL</t>
  </si>
  <si>
    <t>A0A0U2XNE4</t>
  </si>
  <si>
    <t>kynA AUO94_03170</t>
  </si>
  <si>
    <t>Tryptophan 2,3-dioxygenase (TDO) (EC 1.13.11.11) (Tryptamin 2,3-dioxygenase) (Tryptophan oxygenase) (TO) (TRPO) (Tryptophan pyrrolase) (Tryptophanase)</t>
  </si>
  <si>
    <t>A0A0U2N9E2_9BACL</t>
  </si>
  <si>
    <t>A0A0U2N9E2</t>
  </si>
  <si>
    <t>Glutathione-dependent formaldehyde dehydrogenase</t>
  </si>
  <si>
    <t>A0A0U2Z1I6_9BACL</t>
  </si>
  <si>
    <t>A0A0U2Z1I6</t>
  </si>
  <si>
    <t>Alanyl-tRNA editing protein</t>
  </si>
  <si>
    <t>A0A0U2ZEQ3_9BACL</t>
  </si>
  <si>
    <t>A0A0U2ZEQ3</t>
  </si>
  <si>
    <t>A0A0U2N9C7_9BACL</t>
  </si>
  <si>
    <t>A0A0U2N9C7</t>
  </si>
  <si>
    <t>UPF0176 protein AUO94_03055</t>
  </si>
  <si>
    <t>A0A0U2XX46_9BACL</t>
  </si>
  <si>
    <t>A0A0U2XX46</t>
  </si>
  <si>
    <t>A0A0U2J8C2_9BACL</t>
  </si>
  <si>
    <t>A0A0U2J8C2</t>
  </si>
  <si>
    <t>Homoserine O-acetyltransferase</t>
  </si>
  <si>
    <t>A0A0U2XYE9_9BACL</t>
  </si>
  <si>
    <t>A0A0U2XYE9</t>
  </si>
  <si>
    <t>A0A0U2PG84_9BACL</t>
  </si>
  <si>
    <t>A0A0U2PG84</t>
  </si>
  <si>
    <t>A0A0U2XYD4_9BACL</t>
  </si>
  <si>
    <t>A0A0U2XYD4</t>
  </si>
  <si>
    <t>Catalase (EC 1.11.1.6)</t>
  </si>
  <si>
    <t>A0A0U2ZK86_9BACL</t>
  </si>
  <si>
    <t>A0A0U2ZK86</t>
  </si>
  <si>
    <t>glsA AUO94_02885</t>
  </si>
  <si>
    <t>Glutaminase (EC 3.5.1.2)</t>
  </si>
  <si>
    <t>A0A0U2ZEM3_9BACL</t>
  </si>
  <si>
    <t>A0A0U2ZEM3</t>
  </si>
  <si>
    <t>hslO AUO94_02875</t>
  </si>
  <si>
    <t>33 kDa chaperonin (Heat shock protein 33 homolog) (HSP33)</t>
  </si>
  <si>
    <t>A0A0U2J8B6_9BACL</t>
  </si>
  <si>
    <t>A0A0U2J8B6</t>
  </si>
  <si>
    <t>UPF0291 protein AUO94_02870</t>
  </si>
  <si>
    <t>A0A0U2ZNX8_9BACL</t>
  </si>
  <si>
    <t>A0A0U2ZNX8</t>
  </si>
  <si>
    <t>A0A0U2ZWF1_9BACL</t>
  </si>
  <si>
    <t>A0A0U2ZWF1</t>
  </si>
  <si>
    <t>A0A0U2YXP4_9BACL</t>
  </si>
  <si>
    <t>A0A0U2YXP4</t>
  </si>
  <si>
    <t>A0A0U2ZCG8_9BACL</t>
  </si>
  <si>
    <t>A0A0U2ZCG8</t>
  </si>
  <si>
    <t>A0A0U2YSJ7_9BACL</t>
  </si>
  <si>
    <t>A0A0U2YSJ7</t>
  </si>
  <si>
    <t>Putative SOS response-associated peptidase (EC 3.4.-.-)</t>
  </si>
  <si>
    <t>A0A0U2PG62_9BACL</t>
  </si>
  <si>
    <t>A0A0U2PG62</t>
  </si>
  <si>
    <t>rbsC AUO94_02745</t>
  </si>
  <si>
    <t>Ribose ABC transporter permease</t>
  </si>
  <si>
    <t>A0A0U2ZCF1_9BACL</t>
  </si>
  <si>
    <t>A0A0U2ZCF1</t>
  </si>
  <si>
    <t>rbsA AUO94_02740</t>
  </si>
  <si>
    <t>Ribose import ATP-binding protein RbsA (EC 3.6.3.17)</t>
  </si>
  <si>
    <t>A0A0U2YSH7_9BACL</t>
  </si>
  <si>
    <t>A0A0U2YSH7</t>
  </si>
  <si>
    <t>rbsD AUO94_02735</t>
  </si>
  <si>
    <t>D-ribose pyranase (EC 5.4.99.62)</t>
  </si>
  <si>
    <t>A0A0U2N985_9BACL</t>
  </si>
  <si>
    <t>A0A0U2N985</t>
  </si>
  <si>
    <t>rbsK AUO94_02730</t>
  </si>
  <si>
    <t>Ribokinase (RK) (EC 2.7.1.15)</t>
  </si>
  <si>
    <t>A0A0U2XYA1_9BACL</t>
  </si>
  <si>
    <t>A0A0U2XYA1</t>
  </si>
  <si>
    <t>Sodium:dicarboxylate symporter</t>
  </si>
  <si>
    <t>A0A0U2QE48_9BACL</t>
  </si>
  <si>
    <t>A0A0U2QE48</t>
  </si>
  <si>
    <t>A0A0U2XV57_9BACL</t>
  </si>
  <si>
    <t>A0A0U2XV57</t>
  </si>
  <si>
    <t>A0A0U2J8B0_9BACL</t>
  </si>
  <si>
    <t>A0A0U2J8B0</t>
  </si>
  <si>
    <t>A0A0U2ZNU7_9BACL</t>
  </si>
  <si>
    <t>A0A0U2ZNU7</t>
  </si>
  <si>
    <t>Lipid-transfer protein</t>
  </si>
  <si>
    <t>A0A0U2XKX8_9BACL</t>
  </si>
  <si>
    <t>A0A0U2XKX8</t>
  </si>
  <si>
    <t>A0A0U2YXL0_9BACL</t>
  </si>
  <si>
    <t>A0A0U2YXL0</t>
  </si>
  <si>
    <t>Probable transcriptional regulatory protein AUO94_02665</t>
  </si>
  <si>
    <t>A0A0U2ZEH4_9BACL</t>
  </si>
  <si>
    <t>A0A0U2ZEH4</t>
  </si>
  <si>
    <t>D-3-phosphoglycerate dehydrogenase (EC 1.1.1.95)</t>
  </si>
  <si>
    <t>A0A0U2YSG2_9BACL</t>
  </si>
  <si>
    <t>A0A0U2YSG2</t>
  </si>
  <si>
    <t>Class V aminotransferase</t>
  </si>
  <si>
    <t>A0A0U2N974_9BACL</t>
  </si>
  <si>
    <t>A0A0U2N974</t>
  </si>
  <si>
    <t>A0A0U2ZEH2_9BACL</t>
  </si>
  <si>
    <t>A0A0U2ZEH2</t>
  </si>
  <si>
    <t>Sulfatase</t>
  </si>
  <si>
    <t>A0A0U2XN30_9BACL</t>
  </si>
  <si>
    <t>A0A0U2XN30</t>
  </si>
  <si>
    <t>ribH AUO94_02495</t>
  </si>
  <si>
    <t>6,7-dimethyl-8-ribityllumazine synthase (DMRL synthase) (LS) (Lumazine synthase) (EC 2.5.1.78)</t>
  </si>
  <si>
    <t>A0A0U2YXI1_9BACL</t>
  </si>
  <si>
    <t>A0A0U2YXI1</t>
  </si>
  <si>
    <t>msrA AUO94_02445</t>
  </si>
  <si>
    <t>A0A0U2ZEE4_9BACL</t>
  </si>
  <si>
    <t>A0A0U2ZEE4</t>
  </si>
  <si>
    <t>Probable membrane transporter protein</t>
  </si>
  <si>
    <t>A0A0U2Z152_9BACL</t>
  </si>
  <si>
    <t>A0A0U2Z152</t>
  </si>
  <si>
    <t>A0A0U2YXG5_9BACL</t>
  </si>
  <si>
    <t>A0A0U2YXG5</t>
  </si>
  <si>
    <t>A0A0U2ZC86_9BACL</t>
  </si>
  <si>
    <t>A0A0U2ZC86</t>
  </si>
  <si>
    <t>Lipoprotein</t>
  </si>
  <si>
    <t>A0A0U2J898_9BACL</t>
  </si>
  <si>
    <t>A0A0U2J898</t>
  </si>
  <si>
    <t>Methionine ABC transporter permease</t>
  </si>
  <si>
    <t>A0A0U2ZNM7_9BACL</t>
  </si>
  <si>
    <t>A0A0U2ZNM7</t>
  </si>
  <si>
    <t>metN AUO94_02340</t>
  </si>
  <si>
    <t>Methionine import ATP-binding protein MetN (EC 3.6.3.-)</t>
  </si>
  <si>
    <t>A0A0U2XMX9_9BACL</t>
  </si>
  <si>
    <t>A0A0U2XMX9</t>
  </si>
  <si>
    <t>A0A0U2YXE6_9BACL</t>
  </si>
  <si>
    <t>A0A0U2YXE6</t>
  </si>
  <si>
    <t>A0A0U2QDY3_9BACL</t>
  </si>
  <si>
    <t>A0A0U2QDY3</t>
  </si>
  <si>
    <t>Glycine/betaine ABC transporter</t>
  </si>
  <si>
    <t>A0A0U2ZNL0_9BACL</t>
  </si>
  <si>
    <t>A0A0U2ZNL0</t>
  </si>
  <si>
    <t>lcdH AUO94_02245</t>
  </si>
  <si>
    <t>L-carnitine dehydrogenase (CDH) (L-CDH) (EC 1.1.1.108)</t>
  </si>
  <si>
    <t>A0A0U2Z119_9BACL</t>
  </si>
  <si>
    <t>A0A0U2Z119</t>
  </si>
  <si>
    <t>Cystine transporter permease</t>
  </si>
  <si>
    <t>A0A0U2N925_9BACL</t>
  </si>
  <si>
    <t>A0A0U2N925</t>
  </si>
  <si>
    <t>Capsular biosynthesis protein CpsH</t>
  </si>
  <si>
    <t>A0A0U2ZNJ7_9BACL</t>
  </si>
  <si>
    <t>A0A0U2ZNJ7</t>
  </si>
  <si>
    <t>Phytoene desaturase</t>
  </si>
  <si>
    <t>A0A0U2XMU6_9BACL</t>
  </si>
  <si>
    <t>A0A0U2XMU6</t>
  </si>
  <si>
    <t>dbpA AUO94_02165</t>
  </si>
  <si>
    <t>ATP-dependent RNA helicase DbpA (EC 3.6.4.13)</t>
  </si>
  <si>
    <t>A0A0U2Z105_9BACL</t>
  </si>
  <si>
    <t>A0A0U2Z105</t>
  </si>
  <si>
    <t>thiE AUO94_02040</t>
  </si>
  <si>
    <t>Thiamine-phosphate synthase (TP synthase) (TPS) (EC 2.5.1.3) (Thiamine-phosphate pyrophosphorylase) (TMP pyrophosphorylase) (TMP-PPase)</t>
  </si>
  <si>
    <t>A0A0U2NDR0_9BACL</t>
  </si>
  <si>
    <t>A0A0U2NDR0</t>
  </si>
  <si>
    <t>thiM AUO94_02030</t>
  </si>
  <si>
    <t>Hydroxyethylthiazole kinase (EC 2.7.1.50) (4-methyl-5-beta-hydroxyethylthiazole kinase) (TH kinase) (Thz kinase)</t>
  </si>
  <si>
    <t>A0A0U2ZJS4_9BACL</t>
  </si>
  <si>
    <t>A0A0U2ZJS4</t>
  </si>
  <si>
    <t>Aminopyrimidine aminohydrolase (EC 3.5.99.2)</t>
  </si>
  <si>
    <t>A0A0U2ZE58_9BACL</t>
  </si>
  <si>
    <t>A0A0U2ZE58</t>
  </si>
  <si>
    <t>rlmN AUO94_02015</t>
  </si>
  <si>
    <t>Probable dual-specificity RNA methyltransferase RlmN (EC 2.1.1.192) (23S rRNA (adenine(2503)-C(2))-methyltransferase) (23S rRNA m2A2503 methyltransferase) (Ribosomal RNA large subunit methyltransferase N) (tRNA (adenine(37)-C(2))-methyltransferase) (tRNA m2A37 methyltransferase)</t>
  </si>
  <si>
    <t>A0A0U2J885_9BACL</t>
  </si>
  <si>
    <t>A0A0U2J885</t>
  </si>
  <si>
    <t>Nucleoside permease</t>
  </si>
  <si>
    <t>A0A0U2YS20_9BACL</t>
  </si>
  <si>
    <t>A0A0U2YS20</t>
  </si>
  <si>
    <t>A0A0U2N8Z1_9BACL</t>
  </si>
  <si>
    <t>A0A0U2N8Z1</t>
  </si>
  <si>
    <t>rpsN AUO94_01920</t>
  </si>
  <si>
    <t>A0A0U2ZNA7_9BACL</t>
  </si>
  <si>
    <t>A0A0U2ZNA7</t>
  </si>
  <si>
    <t>rpmG AUO94_01915</t>
  </si>
  <si>
    <t>A0A0U2XMN4_9BACL</t>
  </si>
  <si>
    <t>A0A0U2XMN4</t>
  </si>
  <si>
    <t>Molybdenum cofactor biosynthesis protein B</t>
  </si>
  <si>
    <t>A0A0U2ZBZ8_9BACL</t>
  </si>
  <si>
    <t>A0A0U2ZBZ8</t>
  </si>
  <si>
    <t>A0A0U2XXT9_9BACL</t>
  </si>
  <si>
    <t>A0A0U2XXT9</t>
  </si>
  <si>
    <t>kdpC AUO94_01735</t>
  </si>
  <si>
    <t>Potassium-transporting ATPase KdpC subunit (ATP phosphohydrolase [potassium-transporting] C chain) (Potassium-binding and translocating subunit C) (Potassium-translocating ATPase C chain)</t>
  </si>
  <si>
    <t>A0A0U2XML4_9BACL</t>
  </si>
  <si>
    <t>A0A0U2XML4</t>
  </si>
  <si>
    <t>kdpB AUO94_01730</t>
  </si>
  <si>
    <t>Potassium-transporting ATPase ATP-binding subunit (EC 3.6.3.12) (ATP phosphohydrolase [potassium-transporting] B chain) (Potassium-binding and translocating subunit B) (Potassium-translocating ATPase B chain)</t>
  </si>
  <si>
    <t>A0A0U2XKF7_9BACL</t>
  </si>
  <si>
    <t>A0A0U2XKF7</t>
  </si>
  <si>
    <t>kdpA AUO94_01725</t>
  </si>
  <si>
    <t>Potassium-transporting ATPase potassium-binding subunit (ATP phosphohydrolase [potassium-transporting] A chain) (Potassium-binding and translocating subunit A) (Potassium-translocating ATPase A chain)</t>
  </si>
  <si>
    <t>A0A0U2Z0T6_9BACL</t>
  </si>
  <si>
    <t>A0A0U2Z0T6</t>
  </si>
  <si>
    <t>nanE AUO94_01565</t>
  </si>
  <si>
    <t>Putative N-acetylmannosamine-6-phosphate 2-epimerase (EC 5.1.3.9) (ManNAc-6-P epimerase)</t>
  </si>
  <si>
    <t>A0A0U2J872_9BACL</t>
  </si>
  <si>
    <t>A0A0U2J872</t>
  </si>
  <si>
    <t>Glycine/betaine ABC transporter permease</t>
  </si>
  <si>
    <t>A0A0U2PFP5_9BACL</t>
  </si>
  <si>
    <t>A0A0U2PFP5</t>
  </si>
  <si>
    <t>prs AUO94_01505</t>
  </si>
  <si>
    <t>Ribose-phosphate pyrophosphokinase (RPPK) (EC 2.7.6.1) (5-phospho-D-ribosyl alpha-1-diphosphate) (Phosphoribosyl diphosphate synthase) (Phosphoribosyl pyrophosphate synthase) (P-Rib-PP synthase) (PRPP synthase) (PRPPase)</t>
  </si>
  <si>
    <t>A0A0U2QDM8_9BACL</t>
  </si>
  <si>
    <t>A0A0U2QDM8</t>
  </si>
  <si>
    <t>A0A0U2XMD5_9BACL</t>
  </si>
  <si>
    <t>A0A0U2XMD5</t>
  </si>
  <si>
    <t>A0A0U2XSY5_9BACL</t>
  </si>
  <si>
    <t>A0A0U2XSY5</t>
  </si>
  <si>
    <t>Methylated-DNA--protein-cysteine methyltransferase (EC 2.1.1.63) (6-O-methylguanine-DNA methyltransferase) (MGMT) (O-6-methylguanine-DNA-alkyltransferase)</t>
  </si>
  <si>
    <t>A0A0U2ZJD8_9BACL</t>
  </si>
  <si>
    <t>A0A0U2ZJD8</t>
  </si>
  <si>
    <t>Phosphonate ABC transporter permease</t>
  </si>
  <si>
    <t>A0A0U2XK77_9BACL</t>
  </si>
  <si>
    <t>A0A0U2XK77</t>
  </si>
  <si>
    <t>A0A0U2Z0L6_9BACL</t>
  </si>
  <si>
    <t>A0A0U2Z0L6</t>
  </si>
  <si>
    <t>phnC AUO94_01275</t>
  </si>
  <si>
    <t>Phosphonates import ATP-binding protein PhnC (EC 3.6.3.28)</t>
  </si>
  <si>
    <t>A0A0U2YWW0_9BACL</t>
  </si>
  <si>
    <t>A0A0U2YWW0</t>
  </si>
  <si>
    <t>Ribonucleoside-diphosphate reductase subunit beta (EC 1.17.4.1)</t>
  </si>
  <si>
    <t>A0A0U2ZDP5_9BACL</t>
  </si>
  <si>
    <t>A0A0U2ZDP5</t>
  </si>
  <si>
    <t>Ribonucleoside-diphosphate reductase (EC 1.17.4.1)</t>
  </si>
  <si>
    <t>A0A0U2Z520_9BACL</t>
  </si>
  <si>
    <t>A0A0U2Z520</t>
  </si>
  <si>
    <t>Glutathione peroxidase</t>
  </si>
  <si>
    <t>A0A0U2QDH4_9BACL</t>
  </si>
  <si>
    <t>A0A0U2QDH4</t>
  </si>
  <si>
    <t>A0A0U2J859_9BACL</t>
  </si>
  <si>
    <t>A0A0U2J859</t>
  </si>
  <si>
    <t>panB AUO94_01090</t>
  </si>
  <si>
    <t>3-methyl-2-oxobutanoate hydroxymethyltransferase (EC 2.1.2.11) (Ketopantoate hydroxymethyltransferase) (KPHMT)</t>
  </si>
  <si>
    <t>A0A0U2ZBP5_9BACL</t>
  </si>
  <si>
    <t>A0A0U2ZBP5</t>
  </si>
  <si>
    <t>A0A0U2QDG4_9BACL</t>
  </si>
  <si>
    <t>A0A0U2QDG4</t>
  </si>
  <si>
    <t>Gluconokinase</t>
  </si>
  <si>
    <t>A0A0U2XK19_9BACL</t>
  </si>
  <si>
    <t>A0A0U2XK19</t>
  </si>
  <si>
    <t>Ferredoxin--NADP reductase (FNR) (Fd-NADP(+) reductase) (EC 1.18.1.2)</t>
  </si>
  <si>
    <t>A0A0U2ZDK7_9BACL</t>
  </si>
  <si>
    <t>A0A0U2ZDK7</t>
  </si>
  <si>
    <t>RNA polymerase sigma factor</t>
  </si>
  <si>
    <t>A0A0U2ZJS3_9BACL</t>
  </si>
  <si>
    <t>A0A0U2ZJS3</t>
  </si>
  <si>
    <t>proA AUO94_00765</t>
  </si>
  <si>
    <t>Gamma-glutamyl phosphate reductase (GPR) (EC 1.2.1.41) (Glutamate-5-semialdehyde dehydrogenase) (Glutamyl-gamma-semialdehyde dehydrogenase) (GSA dehydrogenase)</t>
  </si>
  <si>
    <t>A0A0U2XJU9_9BACL</t>
  </si>
  <si>
    <t>A0A0U2XJU9</t>
  </si>
  <si>
    <t>proB AUO94_00760</t>
  </si>
  <si>
    <t>Glutamate 5-kinase (EC 2.7.2.11) (Gamma-glutamyl kinase) (GK)</t>
  </si>
  <si>
    <t>A0A0U2Z0C7_9BACL</t>
  </si>
  <si>
    <t>A0A0U2Z0C7</t>
  </si>
  <si>
    <t>A0A0U2YWM2_9BACL</t>
  </si>
  <si>
    <t>A0A0U2YWM2</t>
  </si>
  <si>
    <t>Branched-chain-amino-acid aminotransferase (EC 2.6.1.42)</t>
  </si>
  <si>
    <t>A0A0U2ZBI1_9BACL</t>
  </si>
  <si>
    <t>A0A0U2ZBI1</t>
  </si>
  <si>
    <t>mqo AUO94_00700</t>
  </si>
  <si>
    <t>Probable malate:quinone oxidoreductase (EC 1.1.5.4) (MQO) (Malate dehydrogenase [quinone])</t>
  </si>
  <si>
    <t>A0A0U2J847_9BACL</t>
  </si>
  <si>
    <t>A0A0U2J847</t>
  </si>
  <si>
    <t>mtlD AUO94_00695</t>
  </si>
  <si>
    <t>Mannitol-1-phosphate 5-dehydrogenase (EC 1.1.1.17)</t>
  </si>
  <si>
    <t>A0A0U2ZMM6_9BACL</t>
  </si>
  <si>
    <t>A0A0U2ZMM6</t>
  </si>
  <si>
    <t>katG AUO94_00575</t>
  </si>
  <si>
    <t>Catalase-peroxidase (CP) (EC 1.11.1.21) (Peroxidase/catalase)</t>
  </si>
  <si>
    <t>A0A0U2ZDE4_9BACL</t>
  </si>
  <si>
    <t>A0A0U2ZDE4</t>
  </si>
  <si>
    <t>Type I restriction enzyme R Protein (EC 3.1.21.3)</t>
  </si>
  <si>
    <t>A0A0U2N8E4_9BACL</t>
  </si>
  <si>
    <t>A0A0U2N8E4</t>
  </si>
  <si>
    <t>purA AUO94_00370</t>
  </si>
  <si>
    <t>Adenylosuccinate synthetase (AMPSase) (AdSS) (EC 6.3.4.4) (IMP--aspartate ligase)</t>
  </si>
  <si>
    <t>A0A0U2QD73_9BACL</t>
  </si>
  <si>
    <t>A0A0U2QD73</t>
  </si>
  <si>
    <t>Replicative DNA helicase (EC 3.6.4.12)</t>
  </si>
  <si>
    <t>A0A0U2ZIW6_9BACL</t>
  </si>
  <si>
    <t>A0A0U2ZIW6</t>
  </si>
  <si>
    <t>rplI AUO94_00360</t>
  </si>
  <si>
    <t>A0A0U2ZD27_9BACL</t>
  </si>
  <si>
    <t>A0A0U2ZD27</t>
  </si>
  <si>
    <t>rpsR AUO94_00345</t>
  </si>
  <si>
    <t>A0A0U2ZMG9_9BACL</t>
  </si>
  <si>
    <t>A0A0U2ZMG9</t>
  </si>
  <si>
    <t>A0A0U2XLS7_9BACL</t>
  </si>
  <si>
    <t>A0A0U2XLS7</t>
  </si>
  <si>
    <t>rpsF AUO94_00335</t>
  </si>
  <si>
    <t>A0A0U2XJM9_9BACL</t>
  </si>
  <si>
    <t>A0A0U2XJM9</t>
  </si>
  <si>
    <t>ychF AUO94_00320</t>
  </si>
  <si>
    <t>Ribosome-binding ATPase YchF</t>
  </si>
  <si>
    <t>A0A0U2ZS85_9BACL</t>
  </si>
  <si>
    <t>A0A0U2ZS85</t>
  </si>
  <si>
    <t>Chromosome partitioning protein ParB</t>
  </si>
  <si>
    <t>A0A0U2YRA1_9BACL</t>
  </si>
  <si>
    <t>A0A0U2YRA1</t>
  </si>
  <si>
    <t>Nucleoid occlusion protein</t>
  </si>
  <si>
    <t>A0A0U2XX05_9BACL</t>
  </si>
  <si>
    <t>A0A0U2XX05</t>
  </si>
  <si>
    <t>rsmG AUO94_00285</t>
  </si>
  <si>
    <t>Ribosomal RNA small subunit methyltransferase G (EC 2.1.1.-) (16S rRNA 7-methylguanosine methyltransferase) (16S rRNA m7G methyltransferase)</t>
  </si>
  <si>
    <t>A0A0U2PF86_9BACL</t>
  </si>
  <si>
    <t>A0A0U2PF86</t>
  </si>
  <si>
    <t>mnmG gidA AUO94_00280</t>
  </si>
  <si>
    <t>tRNA uridine 5-carboxymethylaminomethyl modification enzyme MnmG (Glucose-inhibited division protein A)</t>
  </si>
  <si>
    <t>A0A0U2QD57_9BACL</t>
  </si>
  <si>
    <t>A0A0U2QD57</t>
  </si>
  <si>
    <t>mnmE trmE AUO94_00275</t>
  </si>
  <si>
    <t>tRNA modification GTPase MnmE (EC 3.6.-.-)</t>
  </si>
  <si>
    <t>A0A0U2ZIU9_9BACL</t>
  </si>
  <si>
    <t>A0A0U2ZIU9</t>
  </si>
  <si>
    <t>yidC AUO94_00265</t>
  </si>
  <si>
    <t>Membrane protein insertase YidC (Foldase YidC) (Membrane integrase YidC) (Membrane protein YidC)</t>
  </si>
  <si>
    <t>A0A0U2XVL7_9BACL</t>
  </si>
  <si>
    <t>A0A0U2XVL7</t>
  </si>
  <si>
    <t>rnpA AUO94_00260</t>
  </si>
  <si>
    <t>Ribonuclease P protein component (RNase P protein) (RNaseP protein) (EC 3.1.26.5) (Protein C5)</t>
  </si>
  <si>
    <t>A0A0U2J834_9BACL</t>
  </si>
  <si>
    <t>A0A0U2J834</t>
  </si>
  <si>
    <t>rpmH AUO94_00255</t>
  </si>
  <si>
    <t>A0A0U2ZMF2_9BACL</t>
  </si>
  <si>
    <t>A0A0U2ZMF2</t>
  </si>
  <si>
    <t>tadA AUO94_00155</t>
  </si>
  <si>
    <t>tRNA-specific adenosine deaminase (EC 3.5.4.33)</t>
  </si>
  <si>
    <t>A0A0U2Y4E7_9BACL</t>
  </si>
  <si>
    <t>A0A0U2Y4E7</t>
  </si>
  <si>
    <t>Ornithine carbamoyltransferase (OTCase) (EC 2.1.3.3)</t>
  </si>
  <si>
    <t>A0A0U2ZJM6_9BACL</t>
  </si>
  <si>
    <t>A0A0U2ZJM6</t>
  </si>
  <si>
    <t>Carbamoyl-phosphate synthase (glutamine-hydrolyzing) (EC 6.3.5.5)</t>
  </si>
  <si>
    <t>A0A0U2YZM8_9BACL</t>
  </si>
  <si>
    <t>A0A0U2YZM8</t>
  </si>
  <si>
    <t>carA AUO94_16775</t>
  </si>
  <si>
    <t>A0A0U2NDL6_9BACL</t>
  </si>
  <si>
    <t>A0A0U2NDL6</t>
  </si>
  <si>
    <t>Citrate synthase</t>
  </si>
  <si>
    <t>A0A0U2XUQ6_9BACL</t>
  </si>
  <si>
    <t>A0A0U2XUQ6</t>
  </si>
  <si>
    <t>Flagellar basal body protein</t>
  </si>
  <si>
    <t>A0A0U2XUM1_9BACL</t>
  </si>
  <si>
    <t>A0A0U2XUM1</t>
  </si>
  <si>
    <t>A0A0U2XSH8_9BACL</t>
  </si>
  <si>
    <t>A0A0U2XSH8</t>
  </si>
  <si>
    <t>UPF0271 protein AUO94_15805</t>
  </si>
  <si>
    <t>A0A0U2YZ67_9BACL</t>
  </si>
  <si>
    <t>A0A0U2YZ67</t>
  </si>
  <si>
    <t>Amino acid ABC transporter substrate-binding protein</t>
  </si>
  <si>
    <t>A0A0U2PL38_9BACL</t>
  </si>
  <si>
    <t>A0A0U2PL38</t>
  </si>
  <si>
    <t>queF AUO94_15715</t>
  </si>
  <si>
    <t>NADPH-dependent 7-cyano-7-deazaguanine reductase (EC 1.7.1.13) (7-cyano-7-carbaguanine reductase) (NADPH-dependent nitrile oxidoreductase) (PreQ(0) reductase)</t>
  </si>
  <si>
    <t>A0A0U2Y4W4_9BACL</t>
  </si>
  <si>
    <t>A0A0U2Y4W4</t>
  </si>
  <si>
    <t>Phosphoesterase (EC 3.1.4.-)</t>
  </si>
  <si>
    <t>A0A0U2XUF8_9BACL</t>
  </si>
  <si>
    <t>A0A0U2XUF8</t>
  </si>
  <si>
    <t>Nucleotidase (EC 3.1.3.-)</t>
  </si>
  <si>
    <t>A0A0U2ZVL2_9BACL</t>
  </si>
  <si>
    <t>A0A0U2ZVL2</t>
  </si>
  <si>
    <t>Riboflavin biosynthesis protein RibD</t>
  </si>
  <si>
    <t>A0A0U2XUD8_9BACL</t>
  </si>
  <si>
    <t>A0A0U2XUD8</t>
  </si>
  <si>
    <t>A0A0U2XS69_9BACL</t>
  </si>
  <si>
    <t>A0A0U2XS69</t>
  </si>
  <si>
    <t>aroK AUO94_15400</t>
  </si>
  <si>
    <t>Shikimate kinase (SK) (EC 2.7.1.71)</t>
  </si>
  <si>
    <t>A0A0U2XUB1_9BACL</t>
  </si>
  <si>
    <t>A0A0U2XUB1</t>
  </si>
  <si>
    <t>Oligoendopeptidase F</t>
  </si>
  <si>
    <t>A0A0U2Z480_9BACL</t>
  </si>
  <si>
    <t>A0A0U2Z480</t>
  </si>
  <si>
    <t>Glutamate dehydrogenase</t>
  </si>
  <si>
    <t>A0A0U2PKX2_9BACL</t>
  </si>
  <si>
    <t>A0A0U2PKX2</t>
  </si>
  <si>
    <t>A0A0U2QJB3_9BACL</t>
  </si>
  <si>
    <t>A0A0U2QJB3</t>
  </si>
  <si>
    <t>UPF0398 protein AUO94_15250</t>
  </si>
  <si>
    <t>A0A0U2ZRF8_9BACL</t>
  </si>
  <si>
    <t>A0A0U2ZRF8</t>
  </si>
  <si>
    <t>Peptidyl-prolyl cis-trans isomerase (PPIase) (EC 5.2.1.8)</t>
  </si>
  <si>
    <t>A0A0U2PKU5_9BACL</t>
  </si>
  <si>
    <t>A0A0U2PKU5</t>
  </si>
  <si>
    <t>Choline transporter</t>
  </si>
  <si>
    <t>A0A0U2ZRB5_9BACL</t>
  </si>
  <si>
    <t>A0A0U2ZRB5</t>
  </si>
  <si>
    <t>uppP AUO94_15000</t>
  </si>
  <si>
    <t>Undecaprenyl-diphosphatase (EC 3.6.1.27) (Bacitracin resistance protein) (Undecaprenyl pyrophosphate phosphatase)</t>
  </si>
  <si>
    <t>A0A0U2ZKP9_9BACL</t>
  </si>
  <si>
    <t>A0A0U2ZKP9</t>
  </si>
  <si>
    <t>A0A0U2PKR0_9BACL</t>
  </si>
  <si>
    <t>A0A0U2PKR0</t>
  </si>
  <si>
    <t>A0A0U2ZR73_9BACL</t>
  </si>
  <si>
    <t>A0A0U2ZR73</t>
  </si>
  <si>
    <t>Ammonium transporter</t>
  </si>
  <si>
    <t>A0A0U2ZIN5_9BACL</t>
  </si>
  <si>
    <t>A0A0U2ZIN5</t>
  </si>
  <si>
    <t>A0A0U2YYN5_9BACL</t>
  </si>
  <si>
    <t>A0A0U2YYN5</t>
  </si>
  <si>
    <t>A0A0U2Y365_9BACL</t>
  </si>
  <si>
    <t>A0A0U2Y365</t>
  </si>
  <si>
    <t>Universal stress protein</t>
  </si>
  <si>
    <t>A0A0U2Z6Z4_9BACL</t>
  </si>
  <si>
    <t>A0A0U2Z6Z4</t>
  </si>
  <si>
    <t>Cardiolipin synthase (CL synthase) (EC 2.7.8.-)</t>
  </si>
  <si>
    <t>A0A0U2ZI96_9BACL</t>
  </si>
  <si>
    <t>A0A0U2ZI96</t>
  </si>
  <si>
    <t>A0A0U2ZKE2_9BACL</t>
  </si>
  <si>
    <t>A0A0U2ZKE2</t>
  </si>
  <si>
    <t>Rod shape-determining protein RodA</t>
  </si>
  <si>
    <t>A0A0U2ZUZ9_9BACL</t>
  </si>
  <si>
    <t>A0A0U2ZUZ9</t>
  </si>
  <si>
    <t>A0A0U2YYE1_9BACL</t>
  </si>
  <si>
    <t>A0A0U2YYE1</t>
  </si>
  <si>
    <t>msrA AUO94_14075</t>
  </si>
  <si>
    <t>A0A0U2Y2X7_9BACL</t>
  </si>
  <si>
    <t>A0A0U2Y2X7</t>
  </si>
  <si>
    <t>Sugar ABC transporter ATP-binding protein</t>
  </si>
  <si>
    <t>A0A0U2ZUQ9_9BACL</t>
  </si>
  <si>
    <t>A0A0U2ZUQ9</t>
  </si>
  <si>
    <t>galT AUO94_13735</t>
  </si>
  <si>
    <t>Galactose-1-phosphate uridylyltransferase (Gal-1-P uridylyltransferase) (EC 2.7.7.12) (UDP-glucose--hexose-1-phosphate uridylyltransferase)</t>
  </si>
  <si>
    <t>A0A0U2ZQN6_9BACL</t>
  </si>
  <si>
    <t>A0A0U2ZQN6</t>
  </si>
  <si>
    <t>galK AUO94_13730</t>
  </si>
  <si>
    <t>Galactokinase (EC 2.7.1.6) (Galactose kinase)</t>
  </si>
  <si>
    <t>A0A0U2ZK17_9BACL</t>
  </si>
  <si>
    <t>A0A0U2ZK17</t>
  </si>
  <si>
    <t>Sodium/glutamate symporter</t>
  </si>
  <si>
    <t>A0A0U2ZUM3_9BACL</t>
  </si>
  <si>
    <t>A0A0U2ZUM3</t>
  </si>
  <si>
    <t>hutG AUO94_13710</t>
  </si>
  <si>
    <t>Formimidoylglutamase (EC 3.5.3.8) (Formiminoglutamase) (Formiminoglutamate hydrolase)</t>
  </si>
  <si>
    <t>A0A0U2XTP7_9BACL</t>
  </si>
  <si>
    <t>A0A0U2XTP7</t>
  </si>
  <si>
    <t>A0A0U2PK72_9BACL</t>
  </si>
  <si>
    <t>A0A0U2PK72</t>
  </si>
  <si>
    <t>A0A0U2ZQH8_9BACL</t>
  </si>
  <si>
    <t>A0A0U2ZQH8</t>
  </si>
  <si>
    <t>A0A0U2Z055_9BACL</t>
  </si>
  <si>
    <t>A0A0U2Z055</t>
  </si>
  <si>
    <t>A0A0U2Y3P7_9BACL</t>
  </si>
  <si>
    <t>A0A0U2Y3P7</t>
  </si>
  <si>
    <t>fda AUO94_13035</t>
  </si>
  <si>
    <t>Fructose-bisphosphate aldolase class 1 (EC 4.1.2.13) (Fructose-bisphosphate aldolase class I) (FBP aldolase)</t>
  </si>
  <si>
    <t>A0A0U2J9B2_9BACL</t>
  </si>
  <si>
    <t>A0A0U2J9B2</t>
  </si>
  <si>
    <t>UPF0061 protein AUO94_13030</t>
  </si>
  <si>
    <t>A0A0U2ZU88_9BACL</t>
  </si>
  <si>
    <t>A0A0U2ZU88</t>
  </si>
  <si>
    <t>A0A0U2ZJN4_9BACL</t>
  </si>
  <si>
    <t>A0A0U2ZJN4</t>
  </si>
  <si>
    <t>phnC AUO94_12865</t>
  </si>
  <si>
    <t>A0A0U2Y2A9_9BACL</t>
  </si>
  <si>
    <t>A0A0U2Y2A9</t>
  </si>
  <si>
    <t>A0A0U2ZM50_9BACL</t>
  </si>
  <si>
    <t>A0A0U2ZM50</t>
  </si>
  <si>
    <t>selD AUO94_12850</t>
  </si>
  <si>
    <t>Selenide, water dikinase (EC 2.7.9.3) (Selenium donor protein) (Selenophosphate synthase)</t>
  </si>
  <si>
    <t>A0A0U2ZU53_9BACL</t>
  </si>
  <si>
    <t>A0A0U2ZU53</t>
  </si>
  <si>
    <t>fabG AUO94_12820</t>
  </si>
  <si>
    <t>A0A0U2ZJN7_9BACL</t>
  </si>
  <si>
    <t>A0A0U2ZJN7</t>
  </si>
  <si>
    <t>Cysteine synthase (EC 2.5.1.47)</t>
  </si>
  <si>
    <t>A0A0U2ZHF1_9BACL</t>
  </si>
  <si>
    <t>A0A0U2ZHF1</t>
  </si>
  <si>
    <t>pgi AUO94_12720</t>
  </si>
  <si>
    <t>Glucose-6-phosphate isomerase (GPI) (EC 5.3.1.9) (Phosphoglucose isomerase) (PGI) (Phosphohexose isomerase) (PHI)</t>
  </si>
  <si>
    <t>A0A0U2ZHD8_9BACL</t>
  </si>
  <si>
    <t>A0A0U2ZHD8</t>
  </si>
  <si>
    <t>Carbonic anhydrase (EC 4.2.1.1) (Carbonate dehydratase)</t>
  </si>
  <si>
    <t>A0A0U2XT48_9BACL</t>
  </si>
  <si>
    <t>A0A0U2XT48</t>
  </si>
  <si>
    <t>UPF0435 protein AUO94_12360</t>
  </si>
  <si>
    <t>A0A0U2YXI9_9BACL</t>
  </si>
  <si>
    <t>A0A0U2YXI9</t>
  </si>
  <si>
    <t>A0A0U2NC64_9BACL</t>
  </si>
  <si>
    <t>A0A0U2NC64</t>
  </si>
  <si>
    <t>A0A0U2PJT8_9BACL</t>
  </si>
  <si>
    <t>A0A0U2PJT8</t>
  </si>
  <si>
    <t>A0A0U2Y215_9BACL</t>
  </si>
  <si>
    <t>A0A0U2Y215</t>
  </si>
  <si>
    <t>hemL AUO94_12235</t>
  </si>
  <si>
    <t>Glutamate-1-semialdehyde 2,1-aminomutase (GSA) (EC 5.4.3.8) (Glutamate-1-semialdehyde aminotransferase) (GSA-AT)</t>
  </si>
  <si>
    <t>A0A0U2J981_9BACL</t>
  </si>
  <si>
    <t>A0A0U2J981</t>
  </si>
  <si>
    <t>A0A0U2Z2N9_9BACL</t>
  </si>
  <si>
    <t>A0A0U2Z2N9</t>
  </si>
  <si>
    <t>A0A0U2XQI5_9BACL</t>
  </si>
  <si>
    <t>A0A0U2XQI5</t>
  </si>
  <si>
    <t>Disulfide bond formation protein DsbB</t>
  </si>
  <si>
    <t>A0A0U2Z2M3_9BACL</t>
  </si>
  <si>
    <t>A0A0U2Z2M3</t>
  </si>
  <si>
    <t>rsgA AUO94_11985</t>
  </si>
  <si>
    <t>A0A0U2Y330_9BACL</t>
  </si>
  <si>
    <t>A0A0U2Y330</t>
  </si>
  <si>
    <t>A0A0U2ZJ67_9BACL</t>
  </si>
  <si>
    <t>A0A0U2ZJ67</t>
  </si>
  <si>
    <t>A0A0U2XSV4_9BACL</t>
  </si>
  <si>
    <t>A0A0U2XSV4</t>
  </si>
  <si>
    <t>prsA AUO94_11885</t>
  </si>
  <si>
    <t>Foldase protein PrsA (EC 5.2.1.8)</t>
  </si>
  <si>
    <t>A0A0U2QHZ2_9BACL</t>
  </si>
  <si>
    <t>A0A0U2QHZ2</t>
  </si>
  <si>
    <t>A0A0U2XSR7_9BACL</t>
  </si>
  <si>
    <t>A0A0U2XSR7</t>
  </si>
  <si>
    <t>clpP AUO94_11620</t>
  </si>
  <si>
    <t>ATP-dependent Clp protease proteolytic subunit (EC 3.4.21.92) (Endopeptidase Clp)</t>
  </si>
  <si>
    <t>A0A0U2Y1N6_9BACL</t>
  </si>
  <si>
    <t>A0A0U2Y1N6</t>
  </si>
  <si>
    <t>Cation diffusion facilitator family transporter</t>
  </si>
  <si>
    <t>A0A0U2XQ07_9BACL</t>
  </si>
  <si>
    <t>A0A0U2XQ07</t>
  </si>
  <si>
    <t>menA AUO94_11115</t>
  </si>
  <si>
    <t>1,4-dihydroxy-2-naphthoate octaprenyltransferase (DHNA-octaprenyltransferase) (EC 2.5.1.74)</t>
  </si>
  <si>
    <t>A0A0U2ZGM5_9BACL</t>
  </si>
  <si>
    <t>A0A0U2ZGM5</t>
  </si>
  <si>
    <t>Adhesin</t>
  </si>
  <si>
    <t>A0A0U2Y1B4_9BACL</t>
  </si>
  <si>
    <t>A0A0U2Y1B4</t>
  </si>
  <si>
    <t>Putative membrane protein insertion efficiency factor</t>
  </si>
  <si>
    <t>A0A0U2J949_9BACL</t>
  </si>
  <si>
    <t>A0A0U2J949</t>
  </si>
  <si>
    <t>pckA AUO94_11045</t>
  </si>
  <si>
    <t>Phosphoenolpyruvate carboxykinase (ATP) (PCK) (PEP carboxykinase) (PEPCK) (EC 4.1.1.49)</t>
  </si>
  <si>
    <t>A0A0U2Z5D5_9BACL</t>
  </si>
  <si>
    <t>A0A0U2Z5D5</t>
  </si>
  <si>
    <t>rpsD AUO94_10695</t>
  </si>
  <si>
    <t>A0A0U2Z1Y5_9BACL</t>
  </si>
  <si>
    <t>A0A0U2Z1Y5</t>
  </si>
  <si>
    <t>queE AUO94_10605</t>
  </si>
  <si>
    <t>7-carboxy-7-deazaguanine synthase (CDG synthase) (EC 4.3.99.3) (Queuosine biosynthesis protein QueE)</t>
  </si>
  <si>
    <t>A0A0U2ZGD7_9BACL</t>
  </si>
  <si>
    <t>A0A0U2ZGD7</t>
  </si>
  <si>
    <t>queC AUO94_10595</t>
  </si>
  <si>
    <t>7-cyano-7-deazaguanine synthase (EC 6.3.4.20) (7-cyano-7-carbaguanine synthase) (PreQ(0) synthase) (Queuosine biosynthesis protein QueC)</t>
  </si>
  <si>
    <t>A0A0U2NBN1_9BACL</t>
  </si>
  <si>
    <t>A0A0U2NBN1</t>
  </si>
  <si>
    <t>A0A0U2PJ72_9BACL</t>
  </si>
  <si>
    <t>A0A0U2PJ72</t>
  </si>
  <si>
    <t>rnhC AUO94_10345</t>
  </si>
  <si>
    <t>Ribonuclease HIII (RNase HIII) (EC 3.1.26.4)</t>
  </si>
  <si>
    <t>A0A0U2ZG83_9BACL</t>
  </si>
  <si>
    <t>A0A0U2ZG83</t>
  </si>
  <si>
    <t>A0A0U2QHB9_9BACL</t>
  </si>
  <si>
    <t>A0A0U2QHB9</t>
  </si>
  <si>
    <t>Phosphatidylserine synthase</t>
  </si>
  <si>
    <t>A0A0U2ZNU0_9BACL</t>
  </si>
  <si>
    <t>A0A0U2ZNU0</t>
  </si>
  <si>
    <t>rpsT AUO94_09740</t>
  </si>
  <si>
    <t>A0A0U2PIU6_9BACL</t>
  </si>
  <si>
    <t>A0A0U2PIU6</t>
  </si>
  <si>
    <t>glyQS AUO94_09635</t>
  </si>
  <si>
    <t>Glycine--tRNA ligase (EC 6.1.1.14) (Glycyl-tRNA synthetase) (GlyRS)</t>
  </si>
  <si>
    <t>A0A0U2Y0J5_9BACL</t>
  </si>
  <si>
    <t>A0A0U2Y0J5</t>
  </si>
  <si>
    <t>ispH AUO94_09570</t>
  </si>
  <si>
    <t>4-hydroxy-3-methylbut-2-enyl diphosphate reductase (HMBPP reductase) (EC 1.17.7.4)</t>
  </si>
  <si>
    <t>A0A0U2QH21_9BACL</t>
  </si>
  <si>
    <t>A0A0U2QH21</t>
  </si>
  <si>
    <t>A0A0U2XRK0_9BACL</t>
  </si>
  <si>
    <t>A0A0U2XRK0</t>
  </si>
  <si>
    <t>ispG AUO94_09535</t>
  </si>
  <si>
    <t>4-hydroxy-3-methylbut-2-en-1-yl diphosphate synthase (flavodoxin) (EC 1.17.7.3) (1-hydroxy-2-methyl-2-(E)-butenyl 4-diphosphate synthase)</t>
  </si>
  <si>
    <t>A0A0U2XP43_9BACL</t>
  </si>
  <si>
    <t>A0A0U2XP43</t>
  </si>
  <si>
    <t>proC AUO94_09185</t>
  </si>
  <si>
    <t>Pyrroline-5-carboxylate reductase (p5C reductase) (p5CR) (EC 1.5.1.2) (PCA reductase)</t>
  </si>
  <si>
    <t>A0A0U2Z5B3_9BACL</t>
  </si>
  <si>
    <t>A0A0U2Z5B3</t>
  </si>
  <si>
    <t>mscL AUO94_09125</t>
  </si>
  <si>
    <t>Large-conductance mechanosensitive channel</t>
  </si>
  <si>
    <t>A0A0U2QGS7_9BACL</t>
  </si>
  <si>
    <t>A0A0U2QGS7</t>
  </si>
  <si>
    <t>A0A0U2J8X8_9BACL</t>
  </si>
  <si>
    <t>A0A0U2J8X8</t>
  </si>
  <si>
    <t>plsY AUO94_09075</t>
  </si>
  <si>
    <t>Glycerol-3-phosphate acyltransferase (Acyl-PO4 G3P acyltransferase) (Acyl-phosphate--glycerol-3-phosphate acyltransferase) (G3P acyltransferase) (GPAT) (EC 2.3.1.n3) (Lysophosphatidic acid synthase) (LPA synthase)</t>
  </si>
  <si>
    <t>A0A0U2ZHM7_9BACL</t>
  </si>
  <si>
    <t>A0A0U2ZHM7</t>
  </si>
  <si>
    <t>A0A0U2XR95_9BACL</t>
  </si>
  <si>
    <t>A0A0U2XR95</t>
  </si>
  <si>
    <t>A0A0U2QGL4_9BACL</t>
  </si>
  <si>
    <t>A0A0U2QGL4</t>
  </si>
  <si>
    <t>A0A0U2XR28_9BACL</t>
  </si>
  <si>
    <t>A0A0U2XR28</t>
  </si>
  <si>
    <t>Tagatose-6-phosphate kinase (EC 2.7.1.144)</t>
  </si>
  <si>
    <t>A0A0U2ZHE4_9BACL</t>
  </si>
  <si>
    <t>A0A0U2ZHE4</t>
  </si>
  <si>
    <t>fabG AUO94_08490</t>
  </si>
  <si>
    <t>A0A0U2Y179_9BACL</t>
  </si>
  <si>
    <t>A0A0U2Y179</t>
  </si>
  <si>
    <t>Protein tyrosine phosphatase</t>
  </si>
  <si>
    <t>A0A0U2ZN85_9BACL</t>
  </si>
  <si>
    <t>A0A0U2ZN85</t>
  </si>
  <si>
    <t>Alanine dehydrogenase (EC 1.4.1.1)</t>
  </si>
  <si>
    <t>A0A0U2ZHB4_9BACL</t>
  </si>
  <si>
    <t>A0A0U2ZHB4</t>
  </si>
  <si>
    <t>Polyphenol oxidase</t>
  </si>
  <si>
    <t>A0A0U2ZF84_9BACL</t>
  </si>
  <si>
    <t>A0A0U2ZF84</t>
  </si>
  <si>
    <t>msrA AUO94_07970</t>
  </si>
  <si>
    <t>A0A0U2ZF22_9BACL</t>
  </si>
  <si>
    <t>A0A0U2ZF22</t>
  </si>
  <si>
    <t>Tellurite resistance protein TelA</t>
  </si>
  <si>
    <t>A0A0U2J8T9_9BACL</t>
  </si>
  <si>
    <t>A0A0U2J8T9</t>
  </si>
  <si>
    <t>A0A0U2XN55_9BACL</t>
  </si>
  <si>
    <t>A0A0U2XN55</t>
  </si>
  <si>
    <t>deoD AUO94_07480</t>
  </si>
  <si>
    <t>A0A0U2Z042_9BACL</t>
  </si>
  <si>
    <t>A0A0U2Z042</t>
  </si>
  <si>
    <t>Poly-beta-1,6-N-acetyl-D-glucosamine synthase (Poly-beta-1,6-GlcNAc synthase) (EC 2.4.1.-)</t>
  </si>
  <si>
    <t>A0A0U2J8S2_9BACL</t>
  </si>
  <si>
    <t>A0A0U2J8S2</t>
  </si>
  <si>
    <t>Cyanophycinase</t>
  </si>
  <si>
    <t>A0A0U2XZ68_9BACL</t>
  </si>
  <si>
    <t>A0A0U2XZ68</t>
  </si>
  <si>
    <t>A0A0U2ZEM0_9BACL</t>
  </si>
  <si>
    <t>A0A0U2ZEM0</t>
  </si>
  <si>
    <t>recU AUO94_06935</t>
  </si>
  <si>
    <t>Holliday junction resolvase RecU (EC 3.1.22.-) (Recombination protein U homolog)</t>
  </si>
  <si>
    <t>A0A0U2ZGP5_9BACL</t>
  </si>
  <si>
    <t>A0A0U2ZGP5</t>
  </si>
  <si>
    <t>lexA AUO94_06505</t>
  </si>
  <si>
    <t>LexA repressor (EC 3.4.21.88)</t>
  </si>
  <si>
    <t>A0A0U2NAC2_9BACL</t>
  </si>
  <si>
    <t>A0A0U2NAC2</t>
  </si>
  <si>
    <t>rpmB AUO94_06060</t>
  </si>
  <si>
    <t>A0A0U2QFG1_9BACL</t>
  </si>
  <si>
    <t>A0A0U2QFG1</t>
  </si>
  <si>
    <t>A0A0U2XZZ9_9BACL</t>
  </si>
  <si>
    <t>A0A0U2XZZ9</t>
  </si>
  <si>
    <t>Cysteine ABC transporter permease</t>
  </si>
  <si>
    <t>A0A0U2PHG5_9BACL</t>
  </si>
  <si>
    <t>A0A0U2PHG5</t>
  </si>
  <si>
    <t>UPF0348 protein AUO94_05760</t>
  </si>
  <si>
    <t>A0A0U2ZDZ6_9BACL</t>
  </si>
  <si>
    <t>A0A0U2ZDZ6</t>
  </si>
  <si>
    <t>ctaA AUO94_05660</t>
  </si>
  <si>
    <t>Heme A synthase (HAS) (EC 1.3.-.-) (Cytochrome aa3-controlling protein)</t>
  </si>
  <si>
    <t>A0A0U2PHD2_9BACL</t>
  </si>
  <si>
    <t>A0A0U2PHD2</t>
  </si>
  <si>
    <t>UPF0637 protein AUO94_05600</t>
  </si>
  <si>
    <t>A0A0U2ZFZ4_9BACL</t>
  </si>
  <si>
    <t>A0A0U2ZFZ4</t>
  </si>
  <si>
    <t>def AUO94_05550</t>
  </si>
  <si>
    <t>A0A0U2J8L4_9BACL</t>
  </si>
  <si>
    <t>A0A0U2J8L4</t>
  </si>
  <si>
    <t>UPF0356 protein AUO94_05540</t>
  </si>
  <si>
    <t>A0A0U2ZWH7_9BACL</t>
  </si>
  <si>
    <t>A0A0U2ZWH7</t>
  </si>
  <si>
    <t>rnj AUO94_05535</t>
  </si>
  <si>
    <t>A0A0U2XPI3_9BACL</t>
  </si>
  <si>
    <t>A0A0U2XPI3</t>
  </si>
  <si>
    <t>potA AUO94_05515</t>
  </si>
  <si>
    <t>Spermidine/putrescine import ATP-binding protein PotA (EC 3.6.3.31)</t>
  </si>
  <si>
    <t>A0A0U2ZFY0_9BACL</t>
  </si>
  <si>
    <t>A0A0U2ZFY0</t>
  </si>
  <si>
    <t>Spermidine/putrescine ABC transporter permease</t>
  </si>
  <si>
    <t>A0A0U2ZDV6_9BACL</t>
  </si>
  <si>
    <t>A0A0U2ZDV6</t>
  </si>
  <si>
    <t>A0A0U2YTW5_9BACL</t>
  </si>
  <si>
    <t>A0A0U2YTW5</t>
  </si>
  <si>
    <t>Putative phosphoesterase AUO94_05245 (EC 3.1.-.-)</t>
  </si>
  <si>
    <t>A0A0U2N9Y3_9BACL</t>
  </si>
  <si>
    <t>A0A0U2N9Y3</t>
  </si>
  <si>
    <t>trpS AUO94_05125</t>
  </si>
  <si>
    <t>Tryptophan--tRNA ligase (EC 6.1.1.2) (Tryptophanyl-tRNA synthetase) (TrpRS)</t>
  </si>
  <si>
    <t>A0A0U2XY91_9BACL</t>
  </si>
  <si>
    <t>A0A0U2XY91</t>
  </si>
  <si>
    <t>A0A0U2QEZ9_9BACL</t>
  </si>
  <si>
    <t>A0A0U2QEZ9</t>
  </si>
  <si>
    <t>Branched-chain amino acid transport system carrier protein</t>
  </si>
  <si>
    <t>A0A0U2ZLD2_9BACL</t>
  </si>
  <si>
    <t>A0A0U2ZLD2</t>
  </si>
  <si>
    <t>Aspartokinase (EC 2.7.2.4)</t>
  </si>
  <si>
    <t>A0A0U2ZFN1_9BACL</t>
  </si>
  <si>
    <t>A0A0U2ZFN1</t>
  </si>
  <si>
    <t>Malate synthase (EC 2.3.3.9)</t>
  </si>
  <si>
    <t>A0A0U2XP56_9BACL</t>
  </si>
  <si>
    <t>A0A0U2XP56</t>
  </si>
  <si>
    <t>A0A0U2ZFK0_9BACL</t>
  </si>
  <si>
    <t>A0A0U2ZFK0</t>
  </si>
  <si>
    <t>Arginine ABC transporter permease</t>
  </si>
  <si>
    <t>A0A0U2ZDG1_9BACL</t>
  </si>
  <si>
    <t>A0A0U2ZDG1</t>
  </si>
  <si>
    <t>A0A0U2PH10_9BACL</t>
  </si>
  <si>
    <t>A0A0U2PH10</t>
  </si>
  <si>
    <t>A0A0U2QEX1_9BACL</t>
  </si>
  <si>
    <t>A0A0U2QEX1</t>
  </si>
  <si>
    <t>Iron ABC transporter</t>
  </si>
  <si>
    <t>A0A0U2Y5Q6_9BACL</t>
  </si>
  <si>
    <t>A0A0U2Y5Q6</t>
  </si>
  <si>
    <t>A0A0U2YYL3_9BACL</t>
  </si>
  <si>
    <t>A0A0U2YYL3</t>
  </si>
  <si>
    <t>secA AUO94_04545</t>
  </si>
  <si>
    <t>A0A0U2QEU2_9BACL</t>
  </si>
  <si>
    <t>A0A0U2QEU2</t>
  </si>
  <si>
    <t>Tautomerase (EC 5.3.2.-)</t>
  </si>
  <si>
    <t>A0A0U2ZP77_9BACL</t>
  </si>
  <si>
    <t>A0A0U2ZP77</t>
  </si>
  <si>
    <t>Putative heme-dependent peroxidase AUO94_03355 (EC 1.11.1.-) (UPF0447 protein AUO94_03355)</t>
  </si>
  <si>
    <t>A0A0U2YXZ3_9BACL</t>
  </si>
  <si>
    <t>A0A0U2YXZ3</t>
  </si>
  <si>
    <t>A0A0U2J8D4_9BACL</t>
  </si>
  <si>
    <t>A0A0U2J8D4</t>
  </si>
  <si>
    <t>A0A0U2QJZ3_9BACL</t>
  </si>
  <si>
    <t>A0A0U2QJZ3</t>
  </si>
  <si>
    <t>plsY AUO94_03190</t>
  </si>
  <si>
    <t>A0A0U2YXV7_9BACL</t>
  </si>
  <si>
    <t>A0A0U2YXV7</t>
  </si>
  <si>
    <t>plsY AUO94_02990</t>
  </si>
  <si>
    <t>A0A0U2QE80_9BACL</t>
  </si>
  <si>
    <t>A0A0U2QE80</t>
  </si>
  <si>
    <t>metN AUO94_02985</t>
  </si>
  <si>
    <t>A0A0U2ZKA7_9BACL</t>
  </si>
  <si>
    <t>A0A0U2ZKA7</t>
  </si>
  <si>
    <t>A0A0U2ZEN3_9BACL</t>
  </si>
  <si>
    <t>A0A0U2ZEN3</t>
  </si>
  <si>
    <t>A0A0U2XX30_9BACL</t>
  </si>
  <si>
    <t>A0A0U2XX30</t>
  </si>
  <si>
    <t>pepT AUO94_02965</t>
  </si>
  <si>
    <t>Peptidase T (EC 3.4.11.4) (Aminotripeptidase) (Tripeptidase) (Tripeptide aminopeptidase)</t>
  </si>
  <si>
    <t>A0A0U2J8C0_9BACL</t>
  </si>
  <si>
    <t>A0A0U2J8C0</t>
  </si>
  <si>
    <t>hmp AUO94_02940</t>
  </si>
  <si>
    <t>Flavohemoprotein (Flavohemoglobin) (Hemoglobin-like protein) (Nitric oxide dioxygenase) (NO oxygenase) (NOD) (EC 1.14.12.17)</t>
  </si>
  <si>
    <t>A0A0U2YXR0_9BACL</t>
  </si>
  <si>
    <t>A0A0U2YXR0</t>
  </si>
  <si>
    <t>hmp AUO94_02935</t>
  </si>
  <si>
    <t>A0A0U2ZEM1_9BACL</t>
  </si>
  <si>
    <t>A0A0U2ZEM1</t>
  </si>
  <si>
    <t>Ribonuclease</t>
  </si>
  <si>
    <t>A0A0U2XN72_9BACL</t>
  </si>
  <si>
    <t>A0A0U2XN72</t>
  </si>
  <si>
    <t>Superoxide dismutase [Cu-Zn] (EC 1.15.1.1)</t>
  </si>
  <si>
    <t>A0A0U2N963_9BACL</t>
  </si>
  <si>
    <t>A0A0U2N963</t>
  </si>
  <si>
    <t>Protein-L-isoaspartate O-methyltransferase (EC 2.1.1.77)</t>
  </si>
  <si>
    <t>A0A0U2ZLT7_9BACL</t>
  </si>
  <si>
    <t>A0A0U2ZLT7</t>
  </si>
  <si>
    <t>A0A0U2ZJX4_9BACL</t>
  </si>
  <si>
    <t>A0A0U2ZJX4</t>
  </si>
  <si>
    <t>A0A0U2XWM5_9BACL</t>
  </si>
  <si>
    <t>A0A0U2XWM5</t>
  </si>
  <si>
    <t>Peptide transporter</t>
  </si>
  <si>
    <t>A0A0U2ZJT8_9BACL</t>
  </si>
  <si>
    <t>A0A0U2ZJT8</t>
  </si>
  <si>
    <t>dapA AUO94_01940</t>
  </si>
  <si>
    <t>4-hydroxy-tetrahydrodipicolinate synthase (HTPA synthase) (EC 4.3.3.7)</t>
  </si>
  <si>
    <t>A0A0U2PLK5_9BACL</t>
  </si>
  <si>
    <t>A0A0U2PLK5</t>
  </si>
  <si>
    <t>moaC AUO94_01895</t>
  </si>
  <si>
    <t>Cyclic pyranopterin monophosphate synthase (EC 4.6.1.17) (Molybdenum cofactor biosynthesis protein C)</t>
  </si>
  <si>
    <t>A0A0U2ZE23_9BACL</t>
  </si>
  <si>
    <t>A0A0U2ZE23</t>
  </si>
  <si>
    <t>Putative hydro-lyase AUO94_01765 (EC 4.2.1.-)</t>
  </si>
  <si>
    <t>A0A0U2XWE0_9BACL</t>
  </si>
  <si>
    <t>A0A0U2XWE0</t>
  </si>
  <si>
    <t>A0A0U2ZBU9_9BACL</t>
  </si>
  <si>
    <t>A0A0U2ZBU9</t>
  </si>
  <si>
    <t>cynS AUO94_01610</t>
  </si>
  <si>
    <t>Cyanate hydratase (Cyanase) (EC 4.2.1.104) (Cyanate hydrolase) (Cyanate lyase)</t>
  </si>
  <si>
    <t>A0A0U2YRV9_9BACL</t>
  </si>
  <si>
    <t>A0A0U2YRV9</t>
  </si>
  <si>
    <t>A0A0U2ZDW6_9BACL</t>
  </si>
  <si>
    <t>A0A0U2ZDW6</t>
  </si>
  <si>
    <t>A0A0U2Z0J4_9BACL</t>
  </si>
  <si>
    <t>A0A0U2Z0J4</t>
  </si>
  <si>
    <t>A0A0U2YRL6_9BACL</t>
  </si>
  <si>
    <t>A0A0U2YRL6</t>
  </si>
  <si>
    <t>A0A0U2ZMS2_9BACL</t>
  </si>
  <si>
    <t>A0A0U2ZMS2</t>
  </si>
  <si>
    <t>A0A0U2XM39_9BACL</t>
  </si>
  <si>
    <t>A0A0U2XM39</t>
  </si>
  <si>
    <t>A0A0U2ZMP2_9BACL</t>
  </si>
  <si>
    <t>A0A0U2ZMP2</t>
  </si>
  <si>
    <t>A0A0U2PFE8_9BACL</t>
  </si>
  <si>
    <t>A0A0U2PFE8</t>
  </si>
  <si>
    <t>A0A0U2N8G1_9BACL</t>
  </si>
  <si>
    <t>A0A0U2N8G1</t>
  </si>
  <si>
    <t>A0A0U2XX67_9BACL</t>
  </si>
  <si>
    <t>A0A0U2XX67</t>
  </si>
  <si>
    <t>A0A0U2PFD6_9BACL</t>
  </si>
  <si>
    <t>A0A0U2PFD6</t>
  </si>
  <si>
    <t>A0A0U2QDA3_9BACL</t>
  </si>
  <si>
    <t>A0A0U2QDA3</t>
  </si>
  <si>
    <t>A0A0U2XVT3_9BACL</t>
  </si>
  <si>
    <t>A0A0U2XVT3</t>
  </si>
  <si>
    <t>Aldehyde dismutase</t>
  </si>
  <si>
    <t>A0A0U2ZMJ8_9BACL</t>
  </si>
  <si>
    <t>A0A0U2ZMJ8</t>
  </si>
  <si>
    <t>A0A0U2ZD46_9BACL</t>
  </si>
  <si>
    <t>A0A0U2ZD46</t>
  </si>
  <si>
    <t>dnaA AUO94_00250</t>
  </si>
  <si>
    <t>Chromosomal replication initiator protein DnaA</t>
  </si>
  <si>
    <t>A0A0U2XLQ5_9BACL</t>
  </si>
  <si>
    <t>A0A0U2XLQ5</t>
  </si>
  <si>
    <t>A0A0U2XJL5_9BACL</t>
  </si>
  <si>
    <t>A0A0U2XJL5</t>
  </si>
  <si>
    <t>recF AUO94_00235</t>
  </si>
  <si>
    <t>DNA replication and repair protein RecF</t>
  </si>
  <si>
    <t>A0A0U2YWB2_9BACL</t>
  </si>
  <si>
    <t>A0A0U2YWB2</t>
  </si>
  <si>
    <t>gyrB AUO94_00230</t>
  </si>
  <si>
    <t>DNA gyrase subunit B (EC 5.99.1.3)</t>
  </si>
  <si>
    <t>A0A0U2ZD84_9BACL</t>
  </si>
  <si>
    <t>A0A0U2ZD84</t>
  </si>
  <si>
    <t>gyrA AUO94_00225</t>
  </si>
  <si>
    <t>DNA gyrase subunit A (EC 5.99.1.3)</t>
  </si>
  <si>
    <t>A0A0U2ZB77_9BACL</t>
  </si>
  <si>
    <t>A0A0U2ZB77</t>
  </si>
  <si>
    <t>guaB AUO94_00190</t>
  </si>
  <si>
    <t>Inosine-5'-monophosphate dehydrogenase (IMP dehydrogenase) (IMPD) (IMPDH) (EC 1.1.1.205)</t>
  </si>
  <si>
    <t>A0A0U2PF75_9BACL</t>
  </si>
  <si>
    <t>A0A0U2PF75</t>
  </si>
  <si>
    <t>A0A0U2QD43_9BACL</t>
  </si>
  <si>
    <t>A0A0U2QD43</t>
  </si>
  <si>
    <t>pdxS AUO94_00175</t>
  </si>
  <si>
    <t>Pyridoxal 5'-phosphate synthase subunit PdxS (PLP synthase subunit PdxS) (EC 4.3.3.6) (Pdx1)</t>
  </si>
  <si>
    <t>A0A0U2ZD04_9BACL</t>
  </si>
  <si>
    <t>A0A0U2ZD04</t>
  </si>
  <si>
    <t>pdxT AUO94_00170</t>
  </si>
  <si>
    <t>Pyridoxal 5'-phosphate synthase subunit PdxT (EC 4.3.3.6) (Pdx2) (Pyridoxal 5'-phosphate synthase glutaminase subunit) (EC 3.5.1.2)</t>
  </si>
  <si>
    <t>A0A0U2XVK0_9BACL</t>
  </si>
  <si>
    <t>A0A0U2XVK0</t>
  </si>
  <si>
    <t>serS AUO94_00165</t>
  </si>
  <si>
    <t>Serine--tRNA ligase (EC 6.1.1.11) (Seryl-tRNA synthetase) (SerRS) (Seryl-tRNA(Ser/Sec) synthetase)</t>
  </si>
  <si>
    <t>A0A0U2J832_9BACL</t>
  </si>
  <si>
    <t>A0A0U2J832</t>
  </si>
  <si>
    <t>dnaX AUO94_00130</t>
  </si>
  <si>
    <t>DNA polymerase III subunit gamma/tau (EC 2.7.7.7)</t>
  </si>
  <si>
    <t>A0A0U2YW98_9BACL</t>
  </si>
  <si>
    <t>A0A0U2YW98</t>
  </si>
  <si>
    <t>Nucleoid-associated protein AUO94_00125</t>
  </si>
  <si>
    <t>A0A0U2ZD70_9BACL</t>
  </si>
  <si>
    <t>A0A0U2ZD70</t>
  </si>
  <si>
    <t>recR AUO94_00120</t>
  </si>
  <si>
    <t>Recombination protein RecR</t>
  </si>
  <si>
    <t>A0A0U2NDN6_9BACL</t>
  </si>
  <si>
    <t>A0A0U2NDN6</t>
  </si>
  <si>
    <t>ppk AUO94_16925</t>
  </si>
  <si>
    <t>Polyphosphate kinase (EC 2.7.4.1) (ATP-polyphosphate phosphotransferase) (Polyphosphoric acid kinase)</t>
  </si>
  <si>
    <t>A0A0U2QJV9_9BACL</t>
  </si>
  <si>
    <t>A0A0U2QJV9</t>
  </si>
  <si>
    <t>tmk AUO94_16920</t>
  </si>
  <si>
    <t>Thymidylate kinase (EC 2.7.4.9) (dTMP kinase)</t>
  </si>
  <si>
    <t>A0A0U2ZS69_9BACL</t>
  </si>
  <si>
    <t>A0A0U2ZS69</t>
  </si>
  <si>
    <t>Initiation-control protein YabA</t>
  </si>
  <si>
    <t>A0A0U2ZWA5_9BACL</t>
  </si>
  <si>
    <t>A0A0U2ZWA5</t>
  </si>
  <si>
    <t>rsmI AUO94_16885</t>
  </si>
  <si>
    <t>Ribosomal RNA small subunit methyltransferase I (EC 2.1.1.198) (16S rRNA 2'-O-ribose C1402 methyltransferase) (rRNA (cytidine-2'-O-)-methyltransferase RsmI)</t>
  </si>
  <si>
    <t>A0A0U2Z831_9BACL</t>
  </si>
  <si>
    <t>A0A0U2Z831</t>
  </si>
  <si>
    <t>metG AUO94_16875</t>
  </si>
  <si>
    <t>Methionine--tRNA ligase (EC 6.1.1.10) (Methionyl-tRNA synthetase) (MetRS)</t>
  </si>
  <si>
    <t>A0A0U2ZLP1_9BACL</t>
  </si>
  <si>
    <t>A0A0U2ZLP1</t>
  </si>
  <si>
    <t>rnmV AUO94_16860</t>
  </si>
  <si>
    <t>Ribonuclease M5 (EC 3.1.26.8) (RNase M5) (Ribosomal RNA terminal maturase M5)</t>
  </si>
  <si>
    <t>A0A0U2NDM7_9BACL</t>
  </si>
  <si>
    <t>A0A0U2NDM7</t>
  </si>
  <si>
    <t>rsmA ksgA AUO94_16855</t>
  </si>
  <si>
    <t>Ribosomal RNA small subunit methyltransferase A (EC 2.1.1.182) (16S rRNA (adenine(1518)-N(6)/adenine(1519)-N(6))-dimethyltransferase) (16S rRNA dimethyladenosine transferase) (16S rRNA dimethylase) (S-adenosylmethionine-6-N', N'-adenosyl(rRNA) dimethyltransferase)</t>
  </si>
  <si>
    <t>A0A0U2Y5G6_9BACL</t>
  </si>
  <si>
    <t>A0A0U2Y5G6</t>
  </si>
  <si>
    <t>ipk ispE AUO94_16845</t>
  </si>
  <si>
    <t>4-diphosphocytidyl-2-C-methyl-D-erythritol kinase (CMK) (EC 2.7.1.148) (4-(cytidine-5'-diphospho)-2-C-methyl-D-erythritol kinase)</t>
  </si>
  <si>
    <t>A0A0U2QJV0_9BACL</t>
  </si>
  <si>
    <t>A0A0U2QJV0</t>
  </si>
  <si>
    <t>spoVG AUO94_16830</t>
  </si>
  <si>
    <t>Putative septation protein SpoVG</t>
  </si>
  <si>
    <t>A0A0U2Y4B6_9BACL</t>
  </si>
  <si>
    <t>A0A0U2Y4B6</t>
  </si>
  <si>
    <t>glmU AUO94_16825</t>
  </si>
  <si>
    <t>Bifunctional protein GlmU [Includes: Glucosamine-1-phosphate N-acetyltransferase (EC 2.3.1.157); UDP-N-acetylglucosamine pyrophosphorylase (EC 2.7.7.23) (N-acetylglucosamine-1-phosphate uridyltransferase)]</t>
  </si>
  <si>
    <t>A0A0U2J9L9_9BACL</t>
  </si>
  <si>
    <t>A0A0U2J9L9</t>
  </si>
  <si>
    <t>prs AUO94_16820</t>
  </si>
  <si>
    <t>A0A0U2ZW76_9BACL</t>
  </si>
  <si>
    <t>A0A0U2ZW76</t>
  </si>
  <si>
    <t>rplY ctc AUO94_16815</t>
  </si>
  <si>
    <t>50S ribosomal protein L25 (General stress protein CTC)</t>
  </si>
  <si>
    <t>A0A0U2XUZ9_9BACL</t>
  </si>
  <si>
    <t>A0A0U2XUZ9</t>
  </si>
  <si>
    <t>pth AUO94_16810</t>
  </si>
  <si>
    <t>Peptidyl-tRNA hydrolase (PTH) (EC 3.1.1.29)</t>
  </si>
  <si>
    <t>A0A0U2XSV1_9BACL</t>
  </si>
  <si>
    <t>A0A0U2XSV1</t>
  </si>
  <si>
    <t>mfd AUO94_16805</t>
  </si>
  <si>
    <t>Transcription-repair-coupling factor (TRCF) (EC 3.6.4.-)</t>
  </si>
  <si>
    <t>A0A0U2Z809_9BACL</t>
  </si>
  <si>
    <t>A0A0U2Z809</t>
  </si>
  <si>
    <t>tilS AUO94_16755</t>
  </si>
  <si>
    <t>tRNA(Ile)-lysidine synthase (EC 6.3.4.19) (tRNA(Ile)-2-lysyl-cytidine synthase) (tRNA(Ile)-lysidine synthetase)</t>
  </si>
  <si>
    <t>A0A0U2QJT7_9BACL</t>
  </si>
  <si>
    <t>A0A0U2QJT7</t>
  </si>
  <si>
    <t>Hypoxanthine phosphoribosyltransferase (EC 2.4.2.8)</t>
  </si>
  <si>
    <t>A0A0U2ZS43_9BACL</t>
  </si>
  <si>
    <t>A0A0U2ZS43</t>
  </si>
  <si>
    <t>ftsH AUO94_16745</t>
  </si>
  <si>
    <t>ATP-dependent zinc metalloprotease FtsH (EC 3.4.24.-)</t>
  </si>
  <si>
    <t>A0A0U2ZLL3_9BACL</t>
  </si>
  <si>
    <t>A0A0U2ZLL3</t>
  </si>
  <si>
    <t>coaX AUO94_16740</t>
  </si>
  <si>
    <t>Type III pantothenate kinase (EC 2.7.1.33) (PanK-III) (Pantothenic acid kinase)</t>
  </si>
  <si>
    <t>A0A0U2Y494_9BACL</t>
  </si>
  <si>
    <t>A0A0U2Y494</t>
  </si>
  <si>
    <t>hslO AUO94_16735</t>
  </si>
  <si>
    <t>A0A0U2J9L6_9BACL</t>
  </si>
  <si>
    <t>A0A0U2J9L6</t>
  </si>
  <si>
    <t>A0A0U2XUY1_9BACL</t>
  </si>
  <si>
    <t>A0A0U2XUY1</t>
  </si>
  <si>
    <t>Dihydropteroate synthase (DHPS) (EC 2.5.1.15) (Dihydropteroate pyrophosphorylase)</t>
  </si>
  <si>
    <t>A0A0U2XST9_9BACL</t>
  </si>
  <si>
    <t>A0A0U2XST9</t>
  </si>
  <si>
    <t>7,8-dihydroneopterin aldolase (EC 4.1.2.25)</t>
  </si>
  <si>
    <t>A0A0U2Z804_9BACL</t>
  </si>
  <si>
    <t>A0A0U2Z804</t>
  </si>
  <si>
    <t>lysS AUO94_16705</t>
  </si>
  <si>
    <t>Lysine--tRNA ligase (EC 6.1.1.6) (Lysyl-tRNA synthetase) (LysRS)</t>
  </si>
  <si>
    <t>A0A0U2ZLK7_9BACL</t>
  </si>
  <si>
    <t>A0A0U2ZLK7</t>
  </si>
  <si>
    <t>Transcriptional regulator CtsR</t>
  </si>
  <si>
    <t>A0A0U2ZJK5_9BACL</t>
  </si>
  <si>
    <t>A0A0U2ZJK5</t>
  </si>
  <si>
    <t>mcsB AUO94_16600</t>
  </si>
  <si>
    <t>Protein-arginine kinase (EC 2.7.14.1)</t>
  </si>
  <si>
    <t>A0A0U2NDK6_9BACL</t>
  </si>
  <si>
    <t>A0A0U2NDK6</t>
  </si>
  <si>
    <t>A0A0U2Y5C5_9BACL</t>
  </si>
  <si>
    <t>A0A0U2Y5C5</t>
  </si>
  <si>
    <t>radA AUO94_16590</t>
  </si>
  <si>
    <t>A0A0U2PLE6_9BACL</t>
  </si>
  <si>
    <t>A0A0U2PLE6</t>
  </si>
  <si>
    <t>ispD AUO94_16580</t>
  </si>
  <si>
    <t>2-C-methyl-D-erythritol 4-phosphate cytidylyltransferase (EC 2.7.7.60) (4-diphosphocytidyl-2C-methyl-D-erythritol synthase) (MEP cytidylyltransferase) (MCT)</t>
  </si>
  <si>
    <t>A0A0U2ZS31_9BACL</t>
  </si>
  <si>
    <t>A0A0U2ZS31</t>
  </si>
  <si>
    <t>ispF AUO94_16575</t>
  </si>
  <si>
    <t>2-C-methyl-D-erythritol 2,4-cyclodiphosphate synthase (MECDP-synthase) (MECPP-synthase) (MECPS) (EC 4.6.1.12)</t>
  </si>
  <si>
    <t>A0A0U2ZLJ2_9BACL</t>
  </si>
  <si>
    <t>A0A0U2ZLJ2</t>
  </si>
  <si>
    <t>gltX AUO94_16570</t>
  </si>
  <si>
    <t>Glutamate--tRNA ligase (EC 6.1.1.17) (Glutamyl-tRNA synthetase) (GluRS)</t>
  </si>
  <si>
    <t>A0A0U2Y483_9BACL</t>
  </si>
  <si>
    <t>A0A0U2Y483</t>
  </si>
  <si>
    <t>Serine acetyltransferase (EC 2.3.1.30)</t>
  </si>
  <si>
    <t>A0A0U2J9L4_9BACL</t>
  </si>
  <si>
    <t>A0A0U2J9L4</t>
  </si>
  <si>
    <t>cysS AUO94_16560</t>
  </si>
  <si>
    <t>Cysteine--tRNA ligase (EC 6.1.1.16) (Cysteinyl-tRNA synthetase) (CysRS)</t>
  </si>
  <si>
    <t>A0A0U2ZW42_9BACL</t>
  </si>
  <si>
    <t>A0A0U2ZW42</t>
  </si>
  <si>
    <t>mrnC AUO94_16555</t>
  </si>
  <si>
    <t>Mini-ribonuclease 3 (Mini-3) (Mini-RNase 3) (EC 3.1.26.-) (Mini-RNase III) (Mini-III)</t>
  </si>
  <si>
    <t>A0A0U2XUW8_9BACL</t>
  </si>
  <si>
    <t>A0A0U2XUW8</t>
  </si>
  <si>
    <t>A0A0U2XSS4_9BACL</t>
  </si>
  <si>
    <t>A0A0U2XSS4</t>
  </si>
  <si>
    <t>A0A0U2Z4T0_9BACL</t>
  </si>
  <si>
    <t>A0A0U2Z4T0</t>
  </si>
  <si>
    <t>secE AUO94_16535</t>
  </si>
  <si>
    <t>Protein translocase subunit SecE</t>
  </si>
  <si>
    <t>A0A0U2ZLJ0_9BACL</t>
  </si>
  <si>
    <t>A0A0U2ZLJ0</t>
  </si>
  <si>
    <t>nusG AUO94_16530</t>
  </si>
  <si>
    <t>Transcription termination/antitermination protein NusG</t>
  </si>
  <si>
    <t>A0A0U2ZJI8_9BACL</t>
  </si>
  <si>
    <t>A0A0U2ZJI8</t>
  </si>
  <si>
    <t>rplK AUO94_16525</t>
  </si>
  <si>
    <t>A0A0U2YZI8_9BACL</t>
  </si>
  <si>
    <t>A0A0U2YZI8</t>
  </si>
  <si>
    <t>rplA AUO94_16520</t>
  </si>
  <si>
    <t>A0A0U2NDJ9_9BACL</t>
  </si>
  <si>
    <t>A0A0U2NDJ9</t>
  </si>
  <si>
    <t>rplJ AUO94_16515</t>
  </si>
  <si>
    <t>A0A0U2Y5B1_9BACL</t>
  </si>
  <si>
    <t>A0A0U2Y5B1</t>
  </si>
  <si>
    <t>rplL AUO94_16510</t>
  </si>
  <si>
    <t>A0A0U2PLD9_9BACL</t>
  </si>
  <si>
    <t>A0A0U2PLD9</t>
  </si>
  <si>
    <t>rpoB AUO94_16500</t>
  </si>
  <si>
    <t>DNA-directed RNA polymerase subunit beta (RNAP subunit beta) (EC 2.7.7.6) (RNA polymerase subunit beta) (Transcriptase subunit beta)</t>
  </si>
  <si>
    <t>A0A0U2ZS14_9BACL</t>
  </si>
  <si>
    <t>A0A0U2ZS14</t>
  </si>
  <si>
    <t>rpoC AUO94_16495</t>
  </si>
  <si>
    <t>DNA-directed RNA polymerase subunit beta' (RNAP subunit beta') (EC 2.7.7.6) (RNA polymerase subunit beta') (Transcriptase subunit beta')</t>
  </si>
  <si>
    <t>A0A0U2ZLH5_9BACL</t>
  </si>
  <si>
    <t>A0A0U2ZLH5</t>
  </si>
  <si>
    <t>rpsL AUO94_16485</t>
  </si>
  <si>
    <t>A0A0U2J9L1_9BACL</t>
  </si>
  <si>
    <t>A0A0U2J9L1</t>
  </si>
  <si>
    <t>rpsG AUO94_16480</t>
  </si>
  <si>
    <t>A0A0U2ZW27_9BACL</t>
  </si>
  <si>
    <t>A0A0U2ZW27</t>
  </si>
  <si>
    <t>fusA AUO94_16475</t>
  </si>
  <si>
    <t>Elongation factor G (EF-G)</t>
  </si>
  <si>
    <t>A0A0U2XUV5_9BACL</t>
  </si>
  <si>
    <t>A0A0U2XUV5</t>
  </si>
  <si>
    <t>tuf AUO94_16470</t>
  </si>
  <si>
    <t>Elongation factor Tu (EF-Tu)</t>
  </si>
  <si>
    <t>A0A0U2XSQ1_9BACL</t>
  </si>
  <si>
    <t>A0A0U2XSQ1</t>
  </si>
  <si>
    <t>ilvE AUO94_16465</t>
  </si>
  <si>
    <t>Branched-chain-amino-acid aminotransferase (BCAT) (EC 2.6.1.42)</t>
  </si>
  <si>
    <t>A0A0U2Z8N2_9BACL</t>
  </si>
  <si>
    <t>A0A0U2Z8N2</t>
  </si>
  <si>
    <t>Acetolactate synthase (EC 2.2.1.6)</t>
  </si>
  <si>
    <t>A0A0U2Z7X4_9BACL</t>
  </si>
  <si>
    <t>A0A0U2Z7X4</t>
  </si>
  <si>
    <t>ilvC AUO94_16450</t>
  </si>
  <si>
    <t>Ketol-acid reductoisomerase (NADP(+)) (KARI) (EC 1.1.1.86) (Acetohydroxy-acid isomeroreductase) (AHIR) (Alpha-keto-beta-hydroxylacyl reductoisomerase)</t>
  </si>
  <si>
    <t>A0A0U2ZLH6_9BACL</t>
  </si>
  <si>
    <t>A0A0U2ZLH6</t>
  </si>
  <si>
    <t>leuA AUO94_16445</t>
  </si>
  <si>
    <t>2-isopropylmalate synthase (EC 2.3.3.13) (Alpha-IPM synthase) (Alpha-isopropylmalate synthase)</t>
  </si>
  <si>
    <t>A0A0U2ZJH5_9BACL</t>
  </si>
  <si>
    <t>A0A0U2ZJH5</t>
  </si>
  <si>
    <t>leuB AUO94_16440</t>
  </si>
  <si>
    <t>3-isopropylmalate dehydrogenase (EC 1.1.1.85) (3-IPM-DH) (Beta-IPM dehydrogenase) (IMDH)</t>
  </si>
  <si>
    <t>A0A0U2YZH1_9BACL</t>
  </si>
  <si>
    <t>A0A0U2YZH1</t>
  </si>
  <si>
    <t>leuC AUO94_16435</t>
  </si>
  <si>
    <t>3-isopropylmalate dehydratase large subunit (EC 4.2.1.33) (Alpha-IPM isomerase) (IPMI) (Isopropylmalate isomerase)</t>
  </si>
  <si>
    <t>A0A0U2NDI5_9BACL</t>
  </si>
  <si>
    <t>A0A0U2NDI5</t>
  </si>
  <si>
    <t>leuD AUO94_16430</t>
  </si>
  <si>
    <t>3-isopropylmalate dehydratase small subunit (EC 4.2.1.33) (Alpha-IPM isomerase) (IPMI) (Isopropylmalate isomerase)</t>
  </si>
  <si>
    <t>A0A0U2Y595_9BACL</t>
  </si>
  <si>
    <t>A0A0U2Y595</t>
  </si>
  <si>
    <t>rpsJ AUO94_16420</t>
  </si>
  <si>
    <t>A0A0U2QJQ7_9BACL</t>
  </si>
  <si>
    <t>A0A0U2QJQ7</t>
  </si>
  <si>
    <t>rplC AUO94_16415</t>
  </si>
  <si>
    <t>A0A0U2ZS00_9BACL</t>
  </si>
  <si>
    <t>A0A0U2ZS00</t>
  </si>
  <si>
    <t>rplD AUO94_16410</t>
  </si>
  <si>
    <t>A0A0U2ZLF8_9BACL</t>
  </si>
  <si>
    <t>A0A0U2ZLF8</t>
  </si>
  <si>
    <t>rplW AUO94_16405</t>
  </si>
  <si>
    <t>A0A0U2Y435_9BACL</t>
  </si>
  <si>
    <t>A0A0U2Y435</t>
  </si>
  <si>
    <t>rplB AUO94_16400</t>
  </si>
  <si>
    <t>A0A0U2J9K9_9BACL</t>
  </si>
  <si>
    <t>A0A0U2J9K9</t>
  </si>
  <si>
    <t>rpsS AUO94_16395</t>
  </si>
  <si>
    <t>A0A0U2ZW07_9BACL</t>
  </si>
  <si>
    <t>A0A0U2ZW07</t>
  </si>
  <si>
    <t>rplV AUO94_16390</t>
  </si>
  <si>
    <t>A0A0U2XUT1_9BACL</t>
  </si>
  <si>
    <t>A0A0U2XUT1</t>
  </si>
  <si>
    <t>rpsC AUO94_16385</t>
  </si>
  <si>
    <t>A0A0U2XSN3_9BACL</t>
  </si>
  <si>
    <t>A0A0U2XSN3</t>
  </si>
  <si>
    <t>rplP AUO94_16380</t>
  </si>
  <si>
    <t>A0A0U2Z7W1_9BACL</t>
  </si>
  <si>
    <t>A0A0U2Z7W1</t>
  </si>
  <si>
    <t>rpmC AUO94_16375</t>
  </si>
  <si>
    <t>A0A0U2Z4P8_9BACL</t>
  </si>
  <si>
    <t>A0A0U2Z4P8</t>
  </si>
  <si>
    <t>rpsQ AUO94_16370</t>
  </si>
  <si>
    <t>A0A0U2ZLG0_9BACL</t>
  </si>
  <si>
    <t>A0A0U2ZLG0</t>
  </si>
  <si>
    <t>rplN AUO94_16365</t>
  </si>
  <si>
    <t>A0A0U2ZJG1_9BACL</t>
  </si>
  <si>
    <t>A0A0U2ZJG1</t>
  </si>
  <si>
    <t>rplX AUO94_16360</t>
  </si>
  <si>
    <t>A0A0U2YZG1_9BACL</t>
  </si>
  <si>
    <t>A0A0U2YZG1</t>
  </si>
  <si>
    <t>rplE AUO94_16355</t>
  </si>
  <si>
    <t>A0A0U2NDH4_9BACL</t>
  </si>
  <si>
    <t>A0A0U2NDH4</t>
  </si>
  <si>
    <t>rpsN rpsZ AUO94_16350</t>
  </si>
  <si>
    <t>30S ribosomal protein S14 type Z</t>
  </si>
  <si>
    <t>A0A0U2Y575_9BACL</t>
  </si>
  <si>
    <t>A0A0U2Y575</t>
  </si>
  <si>
    <t>rpsH AUO94_16345</t>
  </si>
  <si>
    <t>A0A0U2PLA7_9BACL</t>
  </si>
  <si>
    <t>A0A0U2PLA7</t>
  </si>
  <si>
    <t>rplF AUO94_16340</t>
  </si>
  <si>
    <t>A0A0U2QJP1_9BACL</t>
  </si>
  <si>
    <t>A0A0U2QJP1</t>
  </si>
  <si>
    <t>rplR AUO94_16335</t>
  </si>
  <si>
    <t>A0A0U2ZRY6_9BACL</t>
  </si>
  <si>
    <t>A0A0U2ZRY6</t>
  </si>
  <si>
    <t>rpsE AUO94_16330</t>
  </si>
  <si>
    <t>A0A0U2ZLE4_9BACL</t>
  </si>
  <si>
    <t>A0A0U2ZLE4</t>
  </si>
  <si>
    <t>rpmD AUO94_16325</t>
  </si>
  <si>
    <t>A0A0U2Y414_9BACL</t>
  </si>
  <si>
    <t>A0A0U2Y414</t>
  </si>
  <si>
    <t>rplO AUO94_16320</t>
  </si>
  <si>
    <t>A0A0U2J9K7_9BACL</t>
  </si>
  <si>
    <t>A0A0U2J9K7</t>
  </si>
  <si>
    <t>secY AUO94_16315</t>
  </si>
  <si>
    <t>Protein translocase subunit SecY</t>
  </si>
  <si>
    <t>A0A0U2ZVY8_9BACL</t>
  </si>
  <si>
    <t>A0A0U2ZVY8</t>
  </si>
  <si>
    <t>adk AUO94_16310</t>
  </si>
  <si>
    <t>Adenylate kinase (AK) (EC 2.7.4.3) (ATP-AMP transphosphorylase) (ATP:AMP phosphotransferase) (Adenylate monophosphate kinase)</t>
  </si>
  <si>
    <t>A0A0U2XUR9_9BACL</t>
  </si>
  <si>
    <t>A0A0U2XUR9</t>
  </si>
  <si>
    <t>infA AUO94_16305</t>
  </si>
  <si>
    <t>Translation initiation factor IF-1</t>
  </si>
  <si>
    <t>A0A0U2XSL2_9BACL</t>
  </si>
  <si>
    <t>A0A0U2XSL2</t>
  </si>
  <si>
    <t>rpmJ AUO94_16300</t>
  </si>
  <si>
    <t>A0A0U2Z7U3_9BACL</t>
  </si>
  <si>
    <t>A0A0U2Z7U3</t>
  </si>
  <si>
    <t>rpsM AUO94_16295</t>
  </si>
  <si>
    <t>A0A0U2Z4N2_9BACL</t>
  </si>
  <si>
    <t>A0A0U2Z4N2</t>
  </si>
  <si>
    <t>rpsK AUO94_16290</t>
  </si>
  <si>
    <t>A0A0U2ZLE3_9BACL</t>
  </si>
  <si>
    <t>A0A0U2ZLE3</t>
  </si>
  <si>
    <t>rpoA AUO94_16285</t>
  </si>
  <si>
    <t>DNA-directed RNA polymerase subunit alpha (RNAP subunit alpha) (EC 2.7.7.6) (RNA polymerase subunit alpha) (Transcriptase subunit alpha)</t>
  </si>
  <si>
    <t>A0A0U2ZJE6_9BACL</t>
  </si>
  <si>
    <t>A0A0U2ZJE6</t>
  </si>
  <si>
    <t>rplQ AUO94_16280</t>
  </si>
  <si>
    <t>A0A0U2YZE8_9BACL</t>
  </si>
  <si>
    <t>A0A0U2YZE8</t>
  </si>
  <si>
    <t>cbiO ecfA AUO94_16275</t>
  </si>
  <si>
    <t>Energy-coupling factor transporter ATP-binding protein EcfA (ECF transporter A component EcfA) (EC 3.6.3.-)</t>
  </si>
  <si>
    <t>A0A0U2NDG1_9BACL</t>
  </si>
  <si>
    <t>A0A0U2NDG1</t>
  </si>
  <si>
    <t>cbiO ecfA AUO94_16270</t>
  </si>
  <si>
    <t>A0A0U2Y563_9BACL</t>
  </si>
  <si>
    <t>A0A0U2Y563</t>
  </si>
  <si>
    <t>ecfT AUO94_16265</t>
  </si>
  <si>
    <t>Energy-coupling factor transporter transmembrane protein EcfT (ECF transporter T component EcfT)</t>
  </si>
  <si>
    <t>A0A0U2PLA3_9BACL</t>
  </si>
  <si>
    <t>A0A0U2PLA3</t>
  </si>
  <si>
    <t>truA AUO94_16260</t>
  </si>
  <si>
    <t>tRNA pseudouridine synthase A (EC 5.4.99.12) (tRNA pseudouridine(38-40) synthase) (tRNA pseudouridylate synthase I) (tRNA-uridine isomerase I)</t>
  </si>
  <si>
    <t>A0A0U2QJN2_9BACL</t>
  </si>
  <si>
    <t>A0A0U2QJN2</t>
  </si>
  <si>
    <t>rplM AUO94_16255</t>
  </si>
  <si>
    <t>A0A0U2ZRW6_9BACL</t>
  </si>
  <si>
    <t>A0A0U2ZRW6</t>
  </si>
  <si>
    <t>rpsI AUO94_16250</t>
  </si>
  <si>
    <t>A0A0U2ZLC7_9BACL</t>
  </si>
  <si>
    <t>A0A0U2ZLC7</t>
  </si>
  <si>
    <t>Iron-sulfur cluster carrier protein</t>
  </si>
  <si>
    <t>A0A0U2J9K5_9BACL</t>
  </si>
  <si>
    <t>A0A0U2J9K5</t>
  </si>
  <si>
    <t>Arginase (EC 3.5.3.1)</t>
  </si>
  <si>
    <t>A0A0U2Z4M7_9BACL</t>
  </si>
  <si>
    <t>A0A0U2Z4M7</t>
  </si>
  <si>
    <t>A0A0U2ZLC8_9BACL</t>
  </si>
  <si>
    <t>A0A0U2ZLC8</t>
  </si>
  <si>
    <t>dacA AUO94_16150</t>
  </si>
  <si>
    <t>Diadenylate cyclase (DAC) (EC 2.7.7.85) (Cyclic-di-AMP synthase) (c-di-AMP synthase)</t>
  </si>
  <si>
    <t>A0A0U2YZD4_9BACL</t>
  </si>
  <si>
    <t>A0A0U2YZD4</t>
  </si>
  <si>
    <t>glmM AUO94_16140</t>
  </si>
  <si>
    <t>Phosphoglucosamine mutase (EC 5.4.2.10)</t>
  </si>
  <si>
    <t>A0A0U2Y549_9BACL</t>
  </si>
  <si>
    <t>A0A0U2Y549</t>
  </si>
  <si>
    <t>glmS AUO94_16135</t>
  </si>
  <si>
    <t>Glutamine--fructose-6-phosphate aminotransferase [isomerizing] (EC 2.6.1.16) (D-fructose-6-phosphate amidotransferase) (GFAT) (Glucosamine-6-phosphate synthase) (Hexosephosphate aminotransferase) (L-glutamine--D-fructose-6-phosphate amidotransferase)</t>
  </si>
  <si>
    <t>A0A0U2PL87_9BACL</t>
  </si>
  <si>
    <t>A0A0U2PL87</t>
  </si>
  <si>
    <t>fliW AUO94_16100</t>
  </si>
  <si>
    <t>Flagellar assembly factor FliW</t>
  </si>
  <si>
    <t>A0A0U2XUP1_9BACL</t>
  </si>
  <si>
    <t>A0A0U2XUP1</t>
  </si>
  <si>
    <t>csrA AUO94_16095</t>
  </si>
  <si>
    <t>Carbon storage regulator homolog</t>
  </si>
  <si>
    <t>A0A0U2XSI5_9BACL</t>
  </si>
  <si>
    <t>A0A0U2XSI5</t>
  </si>
  <si>
    <t>A0A0U2Z7R9_9BACL</t>
  </si>
  <si>
    <t>A0A0U2Z7R9</t>
  </si>
  <si>
    <t>Flagellar hook-associated protein 2 (HAP2) (Flagellar cap protein)</t>
  </si>
  <si>
    <t>A0A0U2YZB1_9BACL</t>
  </si>
  <si>
    <t>A0A0U2YZB1</t>
  </si>
  <si>
    <t>Flagellar protein FliL</t>
  </si>
  <si>
    <t>A0A0U2QJL1_9BACL</t>
  </si>
  <si>
    <t>A0A0U2QJL1</t>
  </si>
  <si>
    <t>flgK AUO94_16025</t>
  </si>
  <si>
    <t>Flagellar hook-associated protein 1 (HAP1)</t>
  </si>
  <si>
    <t>A0A0U2J9K0_9BACL</t>
  </si>
  <si>
    <t>A0A0U2J9K0</t>
  </si>
  <si>
    <t>Flagellar biosynthesis protein FlgL</t>
  </si>
  <si>
    <t>A0A0U2ZVT9_9BACL</t>
  </si>
  <si>
    <t>A0A0U2ZVT9</t>
  </si>
  <si>
    <t>Flagellar basal body rod protein FlgB</t>
  </si>
  <si>
    <t>A0A0U2Z7Q1_9BACL</t>
  </si>
  <si>
    <t>A0A0U2Z7Q1</t>
  </si>
  <si>
    <t>Flagellar basal-body rod protein FlgC</t>
  </si>
  <si>
    <t>A0A0U2Z4J0_9BACL</t>
  </si>
  <si>
    <t>A0A0U2Z4J0</t>
  </si>
  <si>
    <t>fliE AUO94_15995</t>
  </si>
  <si>
    <t>Flagellar hook-basal body complex protein FliE</t>
  </si>
  <si>
    <t>A0A0U2ZLA1_9BACL</t>
  </si>
  <si>
    <t>A0A0U2ZLA1</t>
  </si>
  <si>
    <t>Flagellar M-ring protein</t>
  </si>
  <si>
    <t>A0A0U2ZJA6_9BACL</t>
  </si>
  <si>
    <t>A0A0U2ZJA6</t>
  </si>
  <si>
    <t>flgG AUO94_15955</t>
  </si>
  <si>
    <t>Flagellar basal-body rod protein FlgG</t>
  </si>
  <si>
    <t>A0A0U2ZRS5_9BACL</t>
  </si>
  <si>
    <t>A0A0U2ZRS5</t>
  </si>
  <si>
    <t>fliP AUO94_15930</t>
  </si>
  <si>
    <t>Flagellar biosynthetic protein FliP</t>
  </si>
  <si>
    <t>A0A0U2XUK5_9BACL</t>
  </si>
  <si>
    <t>A0A0U2XUK5</t>
  </si>
  <si>
    <t>fliQ AUO94_15925</t>
  </si>
  <si>
    <t>Flagellar biosynthetic protein FliQ</t>
  </si>
  <si>
    <t>A0A0U2XSG6_9BACL</t>
  </si>
  <si>
    <t>A0A0U2XSG6</t>
  </si>
  <si>
    <t>Flagellar biosynthetic protein FliR</t>
  </si>
  <si>
    <t>A0A0U2Z7N7_9BACL</t>
  </si>
  <si>
    <t>A0A0U2Z7N7</t>
  </si>
  <si>
    <t>flhB AUO94_15915</t>
  </si>
  <si>
    <t>Flagellar biosynthetic protein FlhB</t>
  </si>
  <si>
    <t>A0A0U2Z4I0_9BACL</t>
  </si>
  <si>
    <t>A0A0U2Z4I0</t>
  </si>
  <si>
    <t>flhA AUO94_15910</t>
  </si>
  <si>
    <t>Flagellar biosynthesis protein FlhA</t>
  </si>
  <si>
    <t>A0A0U2ZL79_9BACL</t>
  </si>
  <si>
    <t>A0A0U2ZL79</t>
  </si>
  <si>
    <t>Site-determining protein</t>
  </si>
  <si>
    <t>A0A0U2YZ86_9BACL</t>
  </si>
  <si>
    <t>A0A0U2YZ86</t>
  </si>
  <si>
    <t>A0A0U2ZK97_9BACL</t>
  </si>
  <si>
    <t>A0A0U2ZK97</t>
  </si>
  <si>
    <t>A0A0U2Y3S4_9BACL</t>
  </si>
  <si>
    <t>A0A0U2Y3S4</t>
  </si>
  <si>
    <t>A0A0U2Z7M4_9BACL</t>
  </si>
  <si>
    <t>A0A0U2Z7M4</t>
  </si>
  <si>
    <t>A0A0U2Z4F9_9BACL</t>
  </si>
  <si>
    <t>A0A0U2Z4F9</t>
  </si>
  <si>
    <t>A0A0U2ZL61_9BACL</t>
  </si>
  <si>
    <t>A0A0U2ZL61</t>
  </si>
  <si>
    <t>A0A0U2J9J2_9BACL</t>
  </si>
  <si>
    <t>A0A0U2J9J2</t>
  </si>
  <si>
    <t>A0A0U2Z7K8_9BACL</t>
  </si>
  <si>
    <t>A0A0U2Z7K8</t>
  </si>
  <si>
    <t>trpE AUO94_15650</t>
  </si>
  <si>
    <t>Anthranilate synthase component 1 (EC 4.1.3.27)</t>
  </si>
  <si>
    <t>A0A0U2ZL36_9BACL</t>
  </si>
  <si>
    <t>A0A0U2ZL36</t>
  </si>
  <si>
    <t>hisC AUO94_15605</t>
  </si>
  <si>
    <t>Histidinol-phosphate aminotransferase (EC 2.6.1.9) (Imidazole acetol-phosphate transaminase)</t>
  </si>
  <si>
    <t>A0A0U2Y3M8_9BACL</t>
  </si>
  <si>
    <t>A0A0U2Y3M8</t>
  </si>
  <si>
    <t>Ferritin (EC 1.16.3.2)</t>
  </si>
  <si>
    <t>A0A0U2Z7H8_9BACL</t>
  </si>
  <si>
    <t>A0A0U2Z7H8</t>
  </si>
  <si>
    <t>Amino acid ABC transporter ATP-binding protein</t>
  </si>
  <si>
    <t>A0A0U2Z4B8_9BACL</t>
  </si>
  <si>
    <t>A0A0U2Z4B8</t>
  </si>
  <si>
    <t>Cation acetate symporter</t>
  </si>
  <si>
    <t>A0A0U2YZ21_9BACL</t>
  </si>
  <si>
    <t>A0A0U2YZ21</t>
  </si>
  <si>
    <t>A0A0U2ND73_9BACL</t>
  </si>
  <si>
    <t>A0A0U2ND73</t>
  </si>
  <si>
    <t>Endoglucanase</t>
  </si>
  <si>
    <t>A0A0U2PL06_9BACL</t>
  </si>
  <si>
    <t>A0A0U2PL06</t>
  </si>
  <si>
    <t>Protoporphyrinogen oxidase (EC 1.3.3.4)</t>
  </si>
  <si>
    <t>A0A0U2XUD1_9BACL</t>
  </si>
  <si>
    <t>A0A0U2XUD1</t>
  </si>
  <si>
    <t>fhs AUO94_15460</t>
  </si>
  <si>
    <t>Formate--tetrahydrofolate ligase (EC 6.3.4.3) (Formyltetrahydrofolate synthetase) (FHS) (FTHFS)</t>
  </si>
  <si>
    <t>A0A0U2YZ06_9BACL</t>
  </si>
  <si>
    <t>A0A0U2YZ06</t>
  </si>
  <si>
    <t>xpt AUO94_15440</t>
  </si>
  <si>
    <t>Xanthine phosphoribosyltransferase (XPRTase) (EC 2.4.2.22)</t>
  </si>
  <si>
    <t>A0A0U2QJC8_9BACL</t>
  </si>
  <si>
    <t>A0A0U2QJC8</t>
  </si>
  <si>
    <t>1,4-alpha-glucan branching enzyme (EC 2.4.1.18)</t>
  </si>
  <si>
    <t>A0A0U2Z488_9BACL</t>
  </si>
  <si>
    <t>A0A0U2Z488</t>
  </si>
  <si>
    <t>glgC AUO94_15375</t>
  </si>
  <si>
    <t>Glucose-1-phosphate adenylyltransferase (EC 2.7.7.27) (ADP-glucose pyrophosphorylase) (ADPGlc PPase) (ADP-glucose synthase)</t>
  </si>
  <si>
    <t>A0A0U2ZKZ1_9BACL</t>
  </si>
  <si>
    <t>A0A0U2ZKZ1</t>
  </si>
  <si>
    <t>glgA AUO94_15365</t>
  </si>
  <si>
    <t>Glycogen synthase (EC 2.4.1.21) (Starch [bacterial glycogen] synthase)</t>
  </si>
  <si>
    <t>A0A0U2YYY9_9BACL</t>
  </si>
  <si>
    <t>A0A0U2YYY9</t>
  </si>
  <si>
    <t>Alpha-1,4 glucan phosphorylase (EC 2.4.1.1)</t>
  </si>
  <si>
    <t>A0A0U2ZWT8_9BACL</t>
  </si>
  <si>
    <t>A0A0U2ZWT8</t>
  </si>
  <si>
    <t>A0A0U2XU91_9BACL</t>
  </si>
  <si>
    <t>A0A0U2XU91</t>
  </si>
  <si>
    <t>2-dehydropantoate 2-reductase (EC 1.1.1.169) (Ketopantoate reductase)</t>
  </si>
  <si>
    <t>A0A0U2Z7B5_9BACL</t>
  </si>
  <si>
    <t>A0A0U2Z7B5</t>
  </si>
  <si>
    <t>sbcD AUO94_15175</t>
  </si>
  <si>
    <t>Nuclease SbcCD subunit D</t>
  </si>
  <si>
    <t>A0A0U2QJA1_9BACL</t>
  </si>
  <si>
    <t>A0A0U2QJA1</t>
  </si>
  <si>
    <t>UPF0178 protein AUO94_15135</t>
  </si>
  <si>
    <t>A0A0U2Z790_9BACL</t>
  </si>
  <si>
    <t>A0A0U2Z790</t>
  </si>
  <si>
    <t>Nickel transporter</t>
  </si>
  <si>
    <t>A0A0U2ND20_9BACL</t>
  </si>
  <si>
    <t>A0A0U2ND20</t>
  </si>
  <si>
    <t>A0A0U2QJ89_9BACL</t>
  </si>
  <si>
    <t>A0A0U2QJ89</t>
  </si>
  <si>
    <t>tatA AUO94_15070</t>
  </si>
  <si>
    <t>Sec-independent protein translocase protein TatA</t>
  </si>
  <si>
    <t>A0A0U2ZVA5_9BACL</t>
  </si>
  <si>
    <t>A0A0U2ZVA5</t>
  </si>
  <si>
    <t>tatC AUO94_15065</t>
  </si>
  <si>
    <t>Sec-independent protein translocase protein TatC</t>
  </si>
  <si>
    <t>A0A0U2XU80_9BACL</t>
  </si>
  <si>
    <t>A0A0U2XU80</t>
  </si>
  <si>
    <t>A0A0U2XTE7_9BACL</t>
  </si>
  <si>
    <t>A0A0U2XTE7</t>
  </si>
  <si>
    <t>UDP-N-acetylmuramyl-tripeptide synthetase (EC 6.3.2.-)</t>
  </si>
  <si>
    <t>A0A0U2ND01_9BACL</t>
  </si>
  <si>
    <t>A0A0U2ND01</t>
  </si>
  <si>
    <t>fumC AUO94_14935</t>
  </si>
  <si>
    <t>Fumarate hydratase class II (Fumarase C) (EC 4.2.1.2) (Aerobic fumarase) (Iron-independent fumarase)</t>
  </si>
  <si>
    <t>A0A0U2Y4H9_9BACL</t>
  </si>
  <si>
    <t>A0A0U2Y4H9</t>
  </si>
  <si>
    <t>Proline:sodium symporter PutP</t>
  </si>
  <si>
    <t>A0A0U2QJ53_9BACL</t>
  </si>
  <si>
    <t>A0A0U2QJ53</t>
  </si>
  <si>
    <t>hflX AUO94_14830</t>
  </si>
  <si>
    <t>GTPase HflX (GTP-binding protein HflX)</t>
  </si>
  <si>
    <t>A0A0U2ZKK6_9BACL</t>
  </si>
  <si>
    <t>A0A0U2ZKK6</t>
  </si>
  <si>
    <t>A0A0U2ZV62_9BACL</t>
  </si>
  <si>
    <t>A0A0U2ZV62</t>
  </si>
  <si>
    <t>A0A0U2XU54_9BACL</t>
  </si>
  <si>
    <t>A0A0U2XU54</t>
  </si>
  <si>
    <t>zupT AUO94_14770</t>
  </si>
  <si>
    <t>Zinc transporter ZupT</t>
  </si>
  <si>
    <t>A0A0U2Y4E9_9BACL</t>
  </si>
  <si>
    <t>A0A0U2Y4E9</t>
  </si>
  <si>
    <t>A0A0U2Y379_9BACL</t>
  </si>
  <si>
    <t>A0A0U2Y379</t>
  </si>
  <si>
    <t>A0A0U2ZV40_9BACL</t>
  </si>
  <si>
    <t>A0A0U2ZV40</t>
  </si>
  <si>
    <t>A0A0U2XU38_9BACL</t>
  </si>
  <si>
    <t>A0A0U2XU38</t>
  </si>
  <si>
    <t>A0A0U2XRV1_9BACL</t>
  </si>
  <si>
    <t>A0A0U2XRV1</t>
  </si>
  <si>
    <t>trpD AUO94_14715</t>
  </si>
  <si>
    <t>Anthranilate phosphoribosyltransferase (EC 2.4.2.18)</t>
  </si>
  <si>
    <t>A0A0U2Z3X6_9BACL</t>
  </si>
  <si>
    <t>A0A0U2Z3X6</t>
  </si>
  <si>
    <t>trpC AUO94_14710</t>
  </si>
  <si>
    <t>Indole-3-glycerol phosphate synthase (IGPS) (EC 4.1.1.48)</t>
  </si>
  <si>
    <t>A0A0U2ZKL3_9BACL</t>
  </si>
  <si>
    <t>A0A0U2ZKL3</t>
  </si>
  <si>
    <t>trpB AUO94_14705</t>
  </si>
  <si>
    <t>Tryptophan synthase beta chain (EC 4.2.1.20)</t>
  </si>
  <si>
    <t>A0A0U2ZM83_9BACL</t>
  </si>
  <si>
    <t>A0A0U2ZM83</t>
  </si>
  <si>
    <t>trpA AUO94_14700</t>
  </si>
  <si>
    <t>Tryptophan synthase alpha chain (EC 4.2.1.20)</t>
  </si>
  <si>
    <t>A0A0U2ZIM0_9BACL</t>
  </si>
  <si>
    <t>A0A0U2ZIM0</t>
  </si>
  <si>
    <t>Putative 3-methyladenine DNA glycosylase (EC 3.2.2.-)</t>
  </si>
  <si>
    <t>A0A0U2YYM3_9BACL</t>
  </si>
  <si>
    <t>A0A0U2YYM3</t>
  </si>
  <si>
    <t>Arsenical pump membrane protein</t>
  </si>
  <si>
    <t>A0A0U2Y4D3_9BACL</t>
  </si>
  <si>
    <t>A0A0U2Y4D3</t>
  </si>
  <si>
    <t>ppaC AUO94_14675</t>
  </si>
  <si>
    <t>Probable manganese-dependent inorganic pyrophosphatase (EC 3.6.1.1) (Pyrophosphate phospho-hydrolase) (PPase)</t>
  </si>
  <si>
    <t>A0A0U2PKM8_9BACL</t>
  </si>
  <si>
    <t>A0A0U2PKM8</t>
  </si>
  <si>
    <t>azoR AUO94_14665</t>
  </si>
  <si>
    <t>FMN-dependent NADH-azoreductase (EC 1.7.-.-) (Azo-dye reductase) (FMN-dependent NADH-azo compound oxidoreductase)</t>
  </si>
  <si>
    <t>A0A0U2ZR38_9BACL</t>
  </si>
  <si>
    <t>A0A0U2ZR38</t>
  </si>
  <si>
    <t>murB AUO94_14650</t>
  </si>
  <si>
    <t>UDP-N-acetylenolpyruvoylglucosamine reductase (EC 1.3.1.98) (UDP-N-acetylmuramate dehydrogenase)</t>
  </si>
  <si>
    <t>A0A0U2J9G1_9BACL</t>
  </si>
  <si>
    <t>A0A0U2J9G1</t>
  </si>
  <si>
    <t>crcB AUO94_14640</t>
  </si>
  <si>
    <t>Putative fluoride ion transporter CrcB</t>
  </si>
  <si>
    <t>A0A0U2XU24_9BACL</t>
  </si>
  <si>
    <t>A0A0U2XU24</t>
  </si>
  <si>
    <t>crcB AUO94_14635</t>
  </si>
  <si>
    <t>A0A0U2XRT6_9BACL</t>
  </si>
  <si>
    <t>A0A0U2XRT6</t>
  </si>
  <si>
    <t>A0A0U2ZIK9_9BACL</t>
  </si>
  <si>
    <t>A0A0U2ZIK9</t>
  </si>
  <si>
    <t>mntR AUO94_14605</t>
  </si>
  <si>
    <t>Transcriptional regulator MntR (Manganese transport regulator)</t>
  </si>
  <si>
    <t>A0A0U2NCW0_9BACL</t>
  </si>
  <si>
    <t>A0A0U2NCW0</t>
  </si>
  <si>
    <t>yidC AUO94_14550</t>
  </si>
  <si>
    <t>A0A0U2Z6Y0_9BACL</t>
  </si>
  <si>
    <t>A0A0U2Z6Y0</t>
  </si>
  <si>
    <t>Ligand-binding protein SH3</t>
  </si>
  <si>
    <t>A0A0U2XRQ9_9BACL</t>
  </si>
  <si>
    <t>A0A0U2XRQ9</t>
  </si>
  <si>
    <t>Supressor protein SugE</t>
  </si>
  <si>
    <t>A0A0U2NE07_9BACL</t>
  </si>
  <si>
    <t>A0A0U2NE07</t>
  </si>
  <si>
    <t>ddl AUO94_14460</t>
  </si>
  <si>
    <t>D-alanine--D-alanine ligase (EC 6.3.2.4) (D-Ala-D-Ala ligase) (D-alanylalanine synthetase)</t>
  </si>
  <si>
    <t>A0A0U2Z6W4_9BACL</t>
  </si>
  <si>
    <t>A0A0U2Z6W4</t>
  </si>
  <si>
    <t>murF AUO94_14455</t>
  </si>
  <si>
    <t>UDP-N-acetylmuramoyl-tripeptide--D-alanyl-D-alanine ligase (EC 6.3.2.10) (D-alanyl-D-alanine-adding enzyme)</t>
  </si>
  <si>
    <t>A0A0U2Z3T0_9BACL</t>
  </si>
  <si>
    <t>A0A0U2Z3T0</t>
  </si>
  <si>
    <t>cshA AUO94_14445</t>
  </si>
  <si>
    <t>DEAD-box ATP-dependent RNA helicase CshA (EC 3.6.4.13)</t>
  </si>
  <si>
    <t>A0A0U2ZI20_9BACL</t>
  </si>
  <si>
    <t>A0A0U2ZI20</t>
  </si>
  <si>
    <t>acpS AUO94_14425</t>
  </si>
  <si>
    <t>Holo-[acyl-carrier-protein] synthase (Holo-ACP synthase) (EC 2.7.8.7) (4'-phosphopantetheinyl transferase AcpS)</t>
  </si>
  <si>
    <t>A0A0U2Y477_9BACL</t>
  </si>
  <si>
    <t>A0A0U2Y477</t>
  </si>
  <si>
    <t>Alanine racemase (EC 5.1.1.1)</t>
  </si>
  <si>
    <t>A0A0U2PKI7_9BACL</t>
  </si>
  <si>
    <t>A0A0U2PKI7</t>
  </si>
  <si>
    <t>mRNA interferase (EC 3.1.-.-)</t>
  </si>
  <si>
    <t>A0A0U2ZQZ5_9BACL</t>
  </si>
  <si>
    <t>A0A0U2ZQZ5</t>
  </si>
  <si>
    <t>Anti-sigma factor antagonist</t>
  </si>
  <si>
    <t>A0A0U2XTX4_9BACL</t>
  </si>
  <si>
    <t>A0A0U2XTX4</t>
  </si>
  <si>
    <t>rsbW AUO94_14380</t>
  </si>
  <si>
    <t>Serine-protein kinase RsbW (EC 2.7.11.1) (Anti-sigma-B factor) (Sigma-B negative effector RsbW)</t>
  </si>
  <si>
    <t>A0A0U2XRP1_9BACL</t>
  </si>
  <si>
    <t>A0A0U2XRP1</t>
  </si>
  <si>
    <t>A0A0U2Z6U9_9BACL</t>
  </si>
  <si>
    <t>A0A0U2Z6U9</t>
  </si>
  <si>
    <t>Protein SprT-like</t>
  </si>
  <si>
    <t>A0A0U2ZI11_9BACL</t>
  </si>
  <si>
    <t>A0A0U2ZI11</t>
  </si>
  <si>
    <t>Ribosomal-protein-alanine acetyltransferase (EC 2.3.1.128)</t>
  </si>
  <si>
    <t>A0A0U2PKH5_9BACL</t>
  </si>
  <si>
    <t>A0A0U2PKH5</t>
  </si>
  <si>
    <t>tsaD AUO94_14275</t>
  </si>
  <si>
    <t>tRNA N6-adenosine threonylcarbamoyltransferase (EC 2.3.1.234) (N6-L-threonylcarbamoyladenine synthase) (t(6)A synthase) (t(6)A37 threonylcarbamoyladenosine biosynthesis protein TsaD) (tRNA threonylcarbamoyladenosine biosynthesis protein TsaD)</t>
  </si>
  <si>
    <t>A0A0U2QIY9_9BACL</t>
  </si>
  <si>
    <t>A0A0U2QIY9</t>
  </si>
  <si>
    <t>rex AUO94_14265</t>
  </si>
  <si>
    <t>Redox-sensing transcriptional repressor Rex</t>
  </si>
  <si>
    <t>A0A0U2ZKB5_9BACL</t>
  </si>
  <si>
    <t>A0A0U2ZKB5</t>
  </si>
  <si>
    <t>tatA AUO94_14260</t>
  </si>
  <si>
    <t>A0A0U2Y306_9BACL</t>
  </si>
  <si>
    <t>A0A0U2Y306</t>
  </si>
  <si>
    <t>tatC AUO94_14255</t>
  </si>
  <si>
    <t>A0A0U2J9F2_9BACL</t>
  </si>
  <si>
    <t>A0A0U2J9F2</t>
  </si>
  <si>
    <t>groS groES AUO94_14245</t>
  </si>
  <si>
    <t>10 kDa chaperonin (GroES protein) (Protein Cpn10)</t>
  </si>
  <si>
    <t>A0A0U2ZUW8_9BACL</t>
  </si>
  <si>
    <t>A0A0U2ZUW8</t>
  </si>
  <si>
    <t>groEL groL AUO94_14240</t>
  </si>
  <si>
    <t>60 kDa chaperonin (GroEL protein) (Protein Cpn60)</t>
  </si>
  <si>
    <t>A0A0U2XTW4_9BACL</t>
  </si>
  <si>
    <t>A0A0U2XTW4</t>
  </si>
  <si>
    <t>A0A0U2ZSN6_9BACL</t>
  </si>
  <si>
    <t>A0A0U2ZSN6</t>
  </si>
  <si>
    <t>A0A0U2J9E9_9BACL</t>
  </si>
  <si>
    <t>A0A0U2J9E9</t>
  </si>
  <si>
    <t>A0A0U2XTU5_9BACL</t>
  </si>
  <si>
    <t>A0A0U2XTU5</t>
  </si>
  <si>
    <t>tRNA-dihydrouridine synthase (EC 1.3.1.-)</t>
  </si>
  <si>
    <t>A0A0U2ZM66_9BACL</t>
  </si>
  <si>
    <t>A0A0U2ZM66</t>
  </si>
  <si>
    <t>murQ AUO94_14045</t>
  </si>
  <si>
    <t>N-acetylmuramic acid 6-phosphate etherase (MurNAc-6-P etherase) (EC 4.2.1.126) (N-acetylmuramic acid 6-phosphate hydrolase) (N-acetylmuramic acid 6-phosphate lyase)</t>
  </si>
  <si>
    <t>A0A0U2Z3L4_9BACL</t>
  </si>
  <si>
    <t>A0A0U2Z3L4</t>
  </si>
  <si>
    <t>A0A0U2Y445_9BACL</t>
  </si>
  <si>
    <t>A0A0U2Y445</t>
  </si>
  <si>
    <t>nagB AUO94_14015</t>
  </si>
  <si>
    <t>Glucosamine-6-phosphate deaminase (EC 3.5.99.6) (GlcN6P deaminase) (GNPDA) (Glucosamine-6-phosphate isomerase)</t>
  </si>
  <si>
    <t>A0A0U2PKE5_9BACL</t>
  </si>
  <si>
    <t>A0A0U2PKE5</t>
  </si>
  <si>
    <t>UPF0309 protein AUO94_14000</t>
  </si>
  <si>
    <t>A0A0U2ZK69_9BACL</t>
  </si>
  <si>
    <t>A0A0U2ZK69</t>
  </si>
  <si>
    <t>A0A0U2ZHV0_9BACL</t>
  </si>
  <si>
    <t>A0A0U2ZHV0</t>
  </si>
  <si>
    <t>A0A0U2YY85_9BACL</t>
  </si>
  <si>
    <t>A0A0U2YY85</t>
  </si>
  <si>
    <t>Alpha-amylase (EC 3.2.1.1)</t>
  </si>
  <si>
    <t>A0A0U2Y427_9BACL</t>
  </si>
  <si>
    <t>A0A0U2Y427</t>
  </si>
  <si>
    <t>Lactose ABC transporter permease</t>
  </si>
  <si>
    <t>A0A0U2XTD2_9BACL</t>
  </si>
  <si>
    <t>A0A0U2XTD2</t>
  </si>
  <si>
    <t>A0A0U2Y3Z9_9BACL</t>
  </si>
  <si>
    <t>A0A0U2Y3Z9</t>
  </si>
  <si>
    <t>Alpha-galactosidase (EC 3.2.1.22)</t>
  </si>
  <si>
    <t>A0A0U2PKB2_9BACL</t>
  </si>
  <si>
    <t>A0A0U2PKB2</t>
  </si>
  <si>
    <t>Beta-galactosidase (Beta-gal) (EC 3.2.1.23)</t>
  </si>
  <si>
    <t>A0A0U2QIQ6_9BACL</t>
  </si>
  <si>
    <t>A0A0U2QIQ6</t>
  </si>
  <si>
    <t>Aldose 1-epimerase (EC 5.1.3.3) (Galactose mutarotase)</t>
  </si>
  <si>
    <t>A0A0U2J9D6_9BACL</t>
  </si>
  <si>
    <t>A0A0U2J9D6</t>
  </si>
  <si>
    <t>A0A0U2ZK33_9BACL</t>
  </si>
  <si>
    <t>A0A0U2ZK33</t>
  </si>
  <si>
    <t>Glutathione ABC transporter permease</t>
  </si>
  <si>
    <t>A0A0U2Y3W7_9BACL</t>
  </si>
  <si>
    <t>A0A0U2Y3W7</t>
  </si>
  <si>
    <t>A0A0U2Z8J7_9BACL</t>
  </si>
  <si>
    <t>A0A0U2Z8J7</t>
  </si>
  <si>
    <t>A0A0U2PK84_9BACL</t>
  </si>
  <si>
    <t>A0A0U2PK84</t>
  </si>
  <si>
    <t>A0A0U2QIL7_9BACL</t>
  </si>
  <si>
    <t>A0A0U2QIL7</t>
  </si>
  <si>
    <t>A0A0U2Y3V8_9BACL</t>
  </si>
  <si>
    <t>A0A0U2Y3V8</t>
  </si>
  <si>
    <t>A0A0U2PK78_9BACL</t>
  </si>
  <si>
    <t>A0A0U2PK78</t>
  </si>
  <si>
    <t>Beta-galactosidase (EC 3.2.1.23) (Lactase)</t>
  </si>
  <si>
    <t>A0A0U2QIK4_9BACL</t>
  </si>
  <si>
    <t>A0A0U2QIK4</t>
  </si>
  <si>
    <t>Diapolycopene oxygenase</t>
  </si>
  <si>
    <t>A0A0U2ZHL8_9BACL</t>
  </si>
  <si>
    <t>A0A0U2ZHL8</t>
  </si>
  <si>
    <t>Aspartate dehydrogenase</t>
  </si>
  <si>
    <t>A0A0U2QII3_9BACL</t>
  </si>
  <si>
    <t>A0A0U2QII3</t>
  </si>
  <si>
    <t>Glycerate kinase</t>
  </si>
  <si>
    <t>A0A0U2ZJU2_9BACL</t>
  </si>
  <si>
    <t>A0A0U2ZJU2</t>
  </si>
  <si>
    <t>Glycerol phosphate lipoteichoic acid synthase</t>
  </si>
  <si>
    <t>A0A0U2ZHK7_9BACL</t>
  </si>
  <si>
    <t>A0A0U2ZHK7</t>
  </si>
  <si>
    <t>A0A0U2XTH4_9BACL</t>
  </si>
  <si>
    <t>A0A0U2XTH4</t>
  </si>
  <si>
    <t>Butyryl-CoA dehydrogenase</t>
  </si>
  <si>
    <t>A0A0U2ZJR1_9BACL</t>
  </si>
  <si>
    <t>A0A0U2ZJR1</t>
  </si>
  <si>
    <t>A0A0U2ZHJ1_9BACL</t>
  </si>
  <si>
    <t>A0A0U2ZHJ1</t>
  </si>
  <si>
    <t>A0A0U2QIF6_9BACL</t>
  </si>
  <si>
    <t>A0A0U2QIF6</t>
  </si>
  <si>
    <t>A0A0U2NCE1_9BACL</t>
  </si>
  <si>
    <t>A0A0U2NCE1</t>
  </si>
  <si>
    <t>A0A0U2Z672_9BACL</t>
  </si>
  <si>
    <t>A0A0U2Z672</t>
  </si>
  <si>
    <t>selA AUO94_12835</t>
  </si>
  <si>
    <t>L-seryl-tRNA(Sec) selenium transferase (EC 2.9.1.1) (Selenocysteine synthase) (Sec synthase) (Selenocysteinyl-tRNA(Sec) synthase)</t>
  </si>
  <si>
    <t>A0A0U2XQW7_9BACL</t>
  </si>
  <si>
    <t>A0A0U2XQW7</t>
  </si>
  <si>
    <t>uppP AUO94_12775</t>
  </si>
  <si>
    <t>A0A0U2ZQ75_9BACL</t>
  </si>
  <si>
    <t>A0A0U2ZQ75</t>
  </si>
  <si>
    <t>A0A0U2XTB3_9BACL</t>
  </si>
  <si>
    <t>A0A0U2XTB3</t>
  </si>
  <si>
    <t>A0A0U2NCA9_9BACL</t>
  </si>
  <si>
    <t>A0A0U2NCA9</t>
  </si>
  <si>
    <t>ilvD AUO94_12700</t>
  </si>
  <si>
    <t>Dihydroxy-acid dehydratase (DAD) (EC 4.2.1.9)</t>
  </si>
  <si>
    <t>A0A0U2PJY9_9BACL</t>
  </si>
  <si>
    <t>A0A0U2PJY9</t>
  </si>
  <si>
    <t>A0A0U2ZU25_9BACL</t>
  </si>
  <si>
    <t>A0A0U2ZU25</t>
  </si>
  <si>
    <t>Nicotinate phosphoribosyltransferase (EC 6.3.4.21)</t>
  </si>
  <si>
    <t>A0A0U2XT90_9BACL</t>
  </si>
  <si>
    <t>A0A0U2XT90</t>
  </si>
  <si>
    <t>nadE AUO94_12660</t>
  </si>
  <si>
    <t>NH(3)-dependent NAD(+) synthetase (EC 6.3.1.5)</t>
  </si>
  <si>
    <t>A0A0U2XQT6_9BACL</t>
  </si>
  <si>
    <t>A0A0U2XQT6</t>
  </si>
  <si>
    <t>guaA AUO94_12640</t>
  </si>
  <si>
    <t>GMP synthase [glutamine-hydrolyzing] (EC 6.3.5.2) (GMP synthetase) (Glutamine amidotransferase)</t>
  </si>
  <si>
    <t>A0A0U2XTB5_9BACL</t>
  </si>
  <si>
    <t>A0A0U2XTB5</t>
  </si>
  <si>
    <t>UPF0316 protein AUO94_12610</t>
  </si>
  <si>
    <t>A0A0U2Z8I9_9BACL</t>
  </si>
  <si>
    <t>A0A0U2Z8I9</t>
  </si>
  <si>
    <t>purE AUO94_12600</t>
  </si>
  <si>
    <t>N5-carboxyaminoimidazole ribonucleotide mutase (N5-CAIR mutase) (EC 5.4.99.18) (5-(carboxyamino)imidazole ribonucleotide mutase)</t>
  </si>
  <si>
    <t>A0A0U2Y3F0_9BACL</t>
  </si>
  <si>
    <t>A0A0U2Y3F0</t>
  </si>
  <si>
    <t>purK AUO94_12595</t>
  </si>
  <si>
    <t>N5-carboxyaminoimidazole ribonucleotide synthase (N5-CAIR synthase) (EC 6.3.4.18) (5-(carboxyamino)imidazole ribonucleotide synthetase)</t>
  </si>
  <si>
    <t>A0A0U2PJX5_9BACL</t>
  </si>
  <si>
    <t>A0A0U2PJX5</t>
  </si>
  <si>
    <t>Adenylosuccinate lyase (ASL) (EC 4.3.2.2) (Adenylosuccinase)</t>
  </si>
  <si>
    <t>A0A0U2QI85_9BACL</t>
  </si>
  <si>
    <t>A0A0U2QI85</t>
  </si>
  <si>
    <t>purC AUO94_12585</t>
  </si>
  <si>
    <t>Phosphoribosylaminoimidazole-succinocarboxamide synthase (EC 6.3.2.6) (SAICAR synthetase)</t>
  </si>
  <si>
    <t>A0A0U2ZQ51_9BACL</t>
  </si>
  <si>
    <t>A0A0U2ZQ51</t>
  </si>
  <si>
    <t>purS AUO94_12580</t>
  </si>
  <si>
    <t>Phosphoribosylformylglycinamidine synthase subunit PurS (FGAM synthase) (EC 6.3.5.3) (Formylglycinamide ribonucleotide amidotransferase subunit III) (FGAR amidotransferase III) (FGAR-AT III) (Phosphoribosylformylglycinamidine synthase subunit III)</t>
  </si>
  <si>
    <t>A0A0U2ZJG9_9BACL</t>
  </si>
  <si>
    <t>A0A0U2ZJG9</t>
  </si>
  <si>
    <t>purQ AUO94_12575</t>
  </si>
  <si>
    <t>Phosphoribosylformylglycinamidine synthase subunit PurQ (FGAM synthase) (EC 6.3.5.3) (Formylglycinamide ribonucleotide amidotransferase subunit I) (FGAR amidotransferase I) (FGAR-AT I) (Glutaminase PurQ) (EC 3.5.1.2) (Phosphoribosylformylglycinamidine synthase subunit I)</t>
  </si>
  <si>
    <t>A0A0U2Y270_9BACL</t>
  </si>
  <si>
    <t>A0A0U2Y270</t>
  </si>
  <si>
    <t>purL AUO94_12570</t>
  </si>
  <si>
    <t>Phosphoribosylformylglycinamidine synthase subunit PurL (FGAM synthase) (EC 6.3.5.3) (Formylglycinamide ribonucleotide amidotransferase subunit II) (FGAR amidotransferase II) (FGAR-AT II) (Glutamine amidotransferase PurL) (Phosphoribosylformylglycinamidine synthase subunit II)</t>
  </si>
  <si>
    <t>A0A0U2J992_9BACL</t>
  </si>
  <si>
    <t>A0A0U2J992</t>
  </si>
  <si>
    <t>purF AUO94_12565</t>
  </si>
  <si>
    <t>Amidophosphoribosyltransferase (ATase) (EC 2.4.2.14) (Glutamine phosphoribosylpyrophosphate amidotransferase) (GPATase)</t>
  </si>
  <si>
    <t>A0A0U2ZU14_9BACL</t>
  </si>
  <si>
    <t>A0A0U2ZU14</t>
  </si>
  <si>
    <t>purM AUO94_12560</t>
  </si>
  <si>
    <t>Phosphoribosylformylglycinamidine cyclo-ligase (EC 6.3.3.1) (AIR synthase) (AIRS) (Phosphoribosyl-aminoimidazole synthetase)</t>
  </si>
  <si>
    <t>A0A0U2XT74_9BACL</t>
  </si>
  <si>
    <t>A0A0U2XT74</t>
  </si>
  <si>
    <t>purN AUO94_12555</t>
  </si>
  <si>
    <t>Phosphoribosylglycinamide formyltransferase (EC 2.1.2.2) (5'-phosphoribosylglycinamide transformylase) (GAR transformylase) (GART)</t>
  </si>
  <si>
    <t>A0A0U2XQS4_9BACL</t>
  </si>
  <si>
    <t>A0A0U2XQS4</t>
  </si>
  <si>
    <t>purH AUO94_12550</t>
  </si>
  <si>
    <t>Bifunctional purine biosynthesis protein PurH [Includes: IMP cyclohydrolase (EC 3.5.4.10) (Inosinicase) (IMP synthase) (ATIC); Phosphoribosylaminoimidazolecarboxamide formyltransferase (EC 2.1.2.3) (AICAR transformylase)]</t>
  </si>
  <si>
    <t>A0A0U2Z623_9BACL</t>
  </si>
  <si>
    <t>A0A0U2Z623</t>
  </si>
  <si>
    <t>purD AUO94_12545</t>
  </si>
  <si>
    <t>Phosphoribosylamine--glycine ligase (EC 6.3.4.13) (GARS) (Glycinamide ribonucleotide synthetase) (Phosphoribosylglycinamide synthetase)</t>
  </si>
  <si>
    <t>A0A0U2Z2V6_9BACL</t>
  </si>
  <si>
    <t>A0A0U2Z2V6</t>
  </si>
  <si>
    <t>Adenine deaminase (EC 3.5.4.2)</t>
  </si>
  <si>
    <t>A0A0U2ZJJ6_9BACL</t>
  </si>
  <si>
    <t>A0A0U2ZJJ6</t>
  </si>
  <si>
    <t>pcrB AUO94_12520</t>
  </si>
  <si>
    <t>Heptaprenylglyceryl phosphate synthase (HepGP synthase) (EC 2.5.1.n9) (Glycerol-1-phosphate heptaprenyltransferase)</t>
  </si>
  <si>
    <t>A0A0U2NC91_9BACL</t>
  </si>
  <si>
    <t>A0A0U2NC91</t>
  </si>
  <si>
    <t>ATP-dependent DNA helicase (EC 3.6.4.12)</t>
  </si>
  <si>
    <t>A0A0U2Y3D1_9BACL</t>
  </si>
  <si>
    <t>A0A0U2Y3D1</t>
  </si>
  <si>
    <t>ligA AUO94_12510</t>
  </si>
  <si>
    <t>DNA ligase (EC 6.5.1.2) (Polydeoxyribonucleotide synthase [NAD(+)])</t>
  </si>
  <si>
    <t>A0A0U2PJW7_9BACL</t>
  </si>
  <si>
    <t>A0A0U2PJW7</t>
  </si>
  <si>
    <t>gatC AUO94_12500</t>
  </si>
  <si>
    <t>Aspartyl/glutamyl-tRNA(Asn/Gln) amidotransferase subunit C (Asp/Glu-ADT subunit C) (EC 6.3.5.-)</t>
  </si>
  <si>
    <t>A0A0U2ZQ29_9BACL</t>
  </si>
  <si>
    <t>A0A0U2ZQ29</t>
  </si>
  <si>
    <t>gatA AUO94_12495</t>
  </si>
  <si>
    <t>Glutamyl-tRNA(Gln) amidotransferase subunit A (Glu-ADT subunit A) (EC 6.3.5.7)</t>
  </si>
  <si>
    <t>A0A0U2ZJF7_9BACL</t>
  </si>
  <si>
    <t>A0A0U2ZJF7</t>
  </si>
  <si>
    <t>gatB AUO94_12490</t>
  </si>
  <si>
    <t>Aspartyl/glutamyl-tRNA(Asn/Gln) amidotransferase subunit B (Asp/Glu-ADT subunit B) (EC 6.3.5.-)</t>
  </si>
  <si>
    <t>A0A0U2Y258_9BACL</t>
  </si>
  <si>
    <t>A0A0U2Y258</t>
  </si>
  <si>
    <t>A0A0U2Z2U1_9BACL</t>
  </si>
  <si>
    <t>A0A0U2Z2U1</t>
  </si>
  <si>
    <t>A0A0U2ZH87_9BACL</t>
  </si>
  <si>
    <t>A0A0U2ZH87</t>
  </si>
  <si>
    <t>map AUO94_12420</t>
  </si>
  <si>
    <t>Methionine aminopeptidase (MAP) (MetAP) (EC 3.4.11.18) (Peptidase M)</t>
  </si>
  <si>
    <t>A0A0U2ZQ20_9BACL</t>
  </si>
  <si>
    <t>A0A0U2ZQ20</t>
  </si>
  <si>
    <t>Oligoendopeptidase</t>
  </si>
  <si>
    <t>A0A0U2Y244_9BACL</t>
  </si>
  <si>
    <t>A0A0U2Y244</t>
  </si>
  <si>
    <t>psuG AUO94_12375</t>
  </si>
  <si>
    <t>Pseudouridine-5'-phosphate glycosidase (PsiMP glycosidase) (EC 4.2.1.70)</t>
  </si>
  <si>
    <t>A0A0U2ZJF9_9BACL</t>
  </si>
  <si>
    <t>A0A0U2ZJF9</t>
  </si>
  <si>
    <t>A0A0U2ZK47_9BACL</t>
  </si>
  <si>
    <t>A0A0U2ZK47</t>
  </si>
  <si>
    <t>recX AUO94_12310</t>
  </si>
  <si>
    <t>Regulatory protein RecX</t>
  </si>
  <si>
    <t>A0A0U2ZTX9_9BACL</t>
  </si>
  <si>
    <t>A0A0U2ZTX9</t>
  </si>
  <si>
    <t>UPF0374 protein AUO94_12275</t>
  </si>
  <si>
    <t>A0A0U2YXF7_9BACL</t>
  </si>
  <si>
    <t>A0A0U2YXF7</t>
  </si>
  <si>
    <t>A0A0U2Y371_9BACL</t>
  </si>
  <si>
    <t>A0A0U2Y371</t>
  </si>
  <si>
    <t>A0A0U2PJQ7_9BACL</t>
  </si>
  <si>
    <t>A0A0U2PJQ7</t>
  </si>
  <si>
    <t>A0A0U2ZPW5_9BACL</t>
  </si>
  <si>
    <t>A0A0U2ZPW5</t>
  </si>
  <si>
    <t>A0A0U2ZJA0_9BACL</t>
  </si>
  <si>
    <t>A0A0U2ZJA0</t>
  </si>
  <si>
    <t>A0A0U2XT06_9BACL</t>
  </si>
  <si>
    <t>A0A0U2XT06</t>
  </si>
  <si>
    <t>A0A0U2Z5V0_9BACL</t>
  </si>
  <si>
    <t>A0A0U2Z5V0</t>
  </si>
  <si>
    <t>Putative tRNA (cytidine(34)-2'-O)-methyltransferase (EC 2.1.1.207) (tRNA (cytidine/uridine-2'-O-)-methyltransferase)</t>
  </si>
  <si>
    <t>A0A0U2Z037_9BACL</t>
  </si>
  <si>
    <t>A0A0U2Z037</t>
  </si>
  <si>
    <t>Phosphoglucomutase</t>
  </si>
  <si>
    <t>A0A0U2ZH17_9BACL</t>
  </si>
  <si>
    <t>A0A0U2ZH17</t>
  </si>
  <si>
    <t>kynU AUO94_11955</t>
  </si>
  <si>
    <t>Kynureninase (EC 3.7.1.3) (L-kynurenine hydrolase)</t>
  </si>
  <si>
    <t>A0A0U2Y1V1_9BACL</t>
  </si>
  <si>
    <t>A0A0U2Y1V1</t>
  </si>
  <si>
    <t>UPF0342 protein AUO94_11915</t>
  </si>
  <si>
    <t>A0A0U2Y5Z8_9BACL</t>
  </si>
  <si>
    <t>A0A0U2Y5Z8</t>
  </si>
  <si>
    <t>hemE AUO94_11825</t>
  </si>
  <si>
    <t>Uroporphyrinogen decarboxylase (UPD) (URO-D) (EC 4.1.1.37)</t>
  </si>
  <si>
    <t>A0A0U2YX90_9BACL</t>
  </si>
  <si>
    <t>A0A0U2YX90</t>
  </si>
  <si>
    <t>hemH AUO94_11820</t>
  </si>
  <si>
    <t>Ferrochelatase (EC 4.99.1.1) (Heme synthase) (Protoheme ferro-lyase)</t>
  </si>
  <si>
    <t>A0A0U2PLV1_9BACL</t>
  </si>
  <si>
    <t>A0A0U2PLV1</t>
  </si>
  <si>
    <t>A0A0U2NC13_9BACL</t>
  </si>
  <si>
    <t>A0A0U2NC13</t>
  </si>
  <si>
    <t>uvrB AUO94_11750</t>
  </si>
  <si>
    <t>UvrABC system protein B (Protein UvrB) (Excinuclease ABC subunit B)</t>
  </si>
  <si>
    <t>A0A0U2ZJ36_9BACL</t>
  </si>
  <si>
    <t>A0A0U2ZJ36</t>
  </si>
  <si>
    <t>uvrA AUO94_11745</t>
  </si>
  <si>
    <t>UvrABC system protein A (UvrA protein) (Excinuclease ABC subunit A)</t>
  </si>
  <si>
    <t>A0A0U2ZGW7_9BACL</t>
  </si>
  <si>
    <t>A0A0U2ZGW7</t>
  </si>
  <si>
    <t>hprK AUO94_11720</t>
  </si>
  <si>
    <t>HPr kinase/phosphorylase (HPrK/P) (EC 2.7.11.-) (EC 2.7.4.-) (HPr(Ser) kinase/phosphorylase)</t>
  </si>
  <si>
    <t>A0A0U2QHW8_9BACL</t>
  </si>
  <si>
    <t>A0A0U2QHW8</t>
  </si>
  <si>
    <t>lgt AUO94_11715</t>
  </si>
  <si>
    <t>Prolipoprotein diacylglyceryl transferase (EC 2.4.99.-)</t>
  </si>
  <si>
    <t>A0A0U2ZPQ2_9BACL</t>
  </si>
  <si>
    <t>A0A0U2ZPQ2</t>
  </si>
  <si>
    <t>hisZ AUO94_11695</t>
  </si>
  <si>
    <t>A0A0U2ZTI2_9BACL</t>
  </si>
  <si>
    <t>A0A0U2ZTI2</t>
  </si>
  <si>
    <t>hisG AUO94_11690</t>
  </si>
  <si>
    <t>ATP phosphoribosyltransferase (ATP-PRT) (ATP-PRTase) (EC 2.4.2.17)</t>
  </si>
  <si>
    <t>A0A0U2XSQ8_9BACL</t>
  </si>
  <si>
    <t>A0A0U2XSQ8</t>
  </si>
  <si>
    <t>hisD AUO94_11685</t>
  </si>
  <si>
    <t>A0A0U2XQB8_9BACL</t>
  </si>
  <si>
    <t>A0A0U2XQB8</t>
  </si>
  <si>
    <t>hisB AUO94_11680</t>
  </si>
  <si>
    <t>Imidazoleglycerol-phosphate dehydratase (IGPD) (EC 4.2.1.19)</t>
  </si>
  <si>
    <t>A0A0U2QK60_9BACL</t>
  </si>
  <si>
    <t>A0A0U2QK60</t>
  </si>
  <si>
    <t>hisH AUO94_11675</t>
  </si>
  <si>
    <t>Imidazole glycerol phosphate synthase subunit HisH (EC 2.4.2.-) (IGP synthase glutamine amidotransferase subunit) (IGP synthase subunit HisH) (ImGP synthase subunit HisH) (IGPS subunit HisH)</t>
  </si>
  <si>
    <t>A0A0U2Z5N0_9BACL</t>
  </si>
  <si>
    <t>A0A0U2Z5N0</t>
  </si>
  <si>
    <t>hisA AUO94_11670</t>
  </si>
  <si>
    <t>1-(5-phosphoribosyl)-5-[(5-phosphoribosylamino)methylideneamino] imidazole-4-carboxamide isomerase (EC 5.3.1.16) (Phosphoribosylformimino-5-aminoimidazole carboxamide ribotide isomerase)</t>
  </si>
  <si>
    <t>A0A0U2Z2F7_9BACL</t>
  </si>
  <si>
    <t>A0A0U2Z2F7</t>
  </si>
  <si>
    <t>hisF AUO94_11665</t>
  </si>
  <si>
    <t>Imidazole glycerol phosphate synthase subunit HisF (EC 4.1.3.-) (IGP synthase cyclase subunit) (IGP synthase subunit HisF) (ImGP synthase subunit HisF) (IGPS subunit HisF)</t>
  </si>
  <si>
    <t>A0A0U2ZJ19_9BACL</t>
  </si>
  <si>
    <t>A0A0U2ZJ19</t>
  </si>
  <si>
    <t>hisI hisIE AUO94_11660</t>
  </si>
  <si>
    <t>Histidine biosynthesis bifunctional protein HisIE [Includes: Phosphoribosyl-AMP cyclohydrolase (PRA-CH) (EC 3.5.4.19); Phosphoribosyl-ATP pyrophosphatase (PRA-PH) (EC 3.6.1.31)]</t>
  </si>
  <si>
    <t>A0A0U2ZGV6_9BACL</t>
  </si>
  <si>
    <t>A0A0U2ZGV6</t>
  </si>
  <si>
    <t>Thioredoxin reductase (EC 1.8.1.9)</t>
  </si>
  <si>
    <t>A0A0U2NBZ6_9BACL</t>
  </si>
  <si>
    <t>A0A0U2NBZ6</t>
  </si>
  <si>
    <t>Nucleotide-binding protein AUO94_11640</t>
  </si>
  <si>
    <t>A0A0U2PJI3_9BACL</t>
  </si>
  <si>
    <t>A0A0U2PJI3</t>
  </si>
  <si>
    <t>Gluconeogenesis factor</t>
  </si>
  <si>
    <t>A0A0U2QHV5_9BACL</t>
  </si>
  <si>
    <t>A0A0U2QHV5</t>
  </si>
  <si>
    <t>whiA AUO94_11630</t>
  </si>
  <si>
    <t>Putative sporulation transcription regulator WhiA</t>
  </si>
  <si>
    <t>A0A0U2ZPN5_9BACL</t>
  </si>
  <si>
    <t>A0A0U2ZPN5</t>
  </si>
  <si>
    <t>Glyceraldehyde-3-phosphate dehydrogenase (EC 1.2.1.-)</t>
  </si>
  <si>
    <t>A0A0U2XSP3_9BACL</t>
  </si>
  <si>
    <t>A0A0U2XSP3</t>
  </si>
  <si>
    <t>pgk AUO94_11595</t>
  </si>
  <si>
    <t>Phosphoglycerate kinase (EC 2.7.2.3)</t>
  </si>
  <si>
    <t>A0A0U2XQ83_9BACL</t>
  </si>
  <si>
    <t>A0A0U2XQ83</t>
  </si>
  <si>
    <t>tpiA AUO94_11590</t>
  </si>
  <si>
    <t>Triosephosphate isomerase (TIM) (TPI) (EC 5.3.1.1) (Triose-phosphate isomerase)</t>
  </si>
  <si>
    <t>A0A0U2Z5L6_9BACL</t>
  </si>
  <si>
    <t>A0A0U2Z5L6</t>
  </si>
  <si>
    <t>gpmI AUO94_11585</t>
  </si>
  <si>
    <t>2,3-bisphosphoglycerate-independent phosphoglycerate mutase (BPG-independent PGAM) (Phosphoglyceromutase) (iPGM) (EC 5.4.2.12)</t>
  </si>
  <si>
    <t>A0A0U2Z2E3_9BACL</t>
  </si>
  <si>
    <t>A0A0U2Z2E3</t>
  </si>
  <si>
    <t>eno AUO94_11580</t>
  </si>
  <si>
    <t>Enolase (EC 4.2.1.11) (2-phospho-D-glycerate hydro-lyase) (2-phosphoglycerate dehydratase)</t>
  </si>
  <si>
    <t>A0A0U2ZIZ8_9BACL</t>
  </si>
  <si>
    <t>A0A0U2ZIZ8</t>
  </si>
  <si>
    <t>rnr AUO94_11565</t>
  </si>
  <si>
    <t>Ribonuclease R (RNase R) (EC 3.1.13.1)</t>
  </si>
  <si>
    <t>A0A0U2ZSL3_9BACL</t>
  </si>
  <si>
    <t>A0A0U2ZSL3</t>
  </si>
  <si>
    <t>smpB AUO94_11560</t>
  </si>
  <si>
    <t>SsrA-binding protein (Small protein B)</t>
  </si>
  <si>
    <t>A0A0U2NBY5_9BACL</t>
  </si>
  <si>
    <t>A0A0U2NBY5</t>
  </si>
  <si>
    <t>A0A0U2PJH1_9BACL</t>
  </si>
  <si>
    <t>A0A0U2PJH1</t>
  </si>
  <si>
    <t>A0A0U2ZTF1_9BACL</t>
  </si>
  <si>
    <t>A0A0U2ZTF1</t>
  </si>
  <si>
    <t>A0A0U2XSM8_9BACL</t>
  </si>
  <si>
    <t>A0A0U2XSM8</t>
  </si>
  <si>
    <t>A0A0U2ZM37_9BACL</t>
  </si>
  <si>
    <t>A0A0U2ZM37</t>
  </si>
  <si>
    <t>gcvH AUO94_11505</t>
  </si>
  <si>
    <t>Glycine cleavage system H protein (Octanoyl/lipoyl carrier protein)</t>
  </si>
  <si>
    <t>A0A0U2XQ57_9BACL</t>
  </si>
  <si>
    <t>A0A0U2XQ57</t>
  </si>
  <si>
    <t>metN AUO94_11490</t>
  </si>
  <si>
    <t>A0A0U2ZIY2_9BACL</t>
  </si>
  <si>
    <t>A0A0U2ZIY2</t>
  </si>
  <si>
    <t>A0A0U2ZGS8_9BACL</t>
  </si>
  <si>
    <t>A0A0U2ZGS8</t>
  </si>
  <si>
    <t>A0A0U2YX25_9BACL</t>
  </si>
  <si>
    <t>A0A0U2YX25</t>
  </si>
  <si>
    <t>A0A0U2NBX6_9BACL</t>
  </si>
  <si>
    <t>A0A0U2NBX6</t>
  </si>
  <si>
    <t>Cysteine desulfurase (EC 2.8.1.7)</t>
  </si>
  <si>
    <t>A0A0U2ZPK5_9BACL</t>
  </si>
  <si>
    <t>A0A0U2ZPK5</t>
  </si>
  <si>
    <t>A0A0U2ZTD3_9BACL</t>
  </si>
  <si>
    <t>A0A0U2ZTD3</t>
  </si>
  <si>
    <t>A0A0U2XSL1_9BACL</t>
  </si>
  <si>
    <t>A0A0U2XSL1</t>
  </si>
  <si>
    <t>A0A0U2Z5I2_9BACL</t>
  </si>
  <si>
    <t>A0A0U2Z5I2</t>
  </si>
  <si>
    <t>lipA AUO94_11415</t>
  </si>
  <si>
    <t>Lipoyl synthase (EC 2.8.1.8) (Lip-syn) (LS) (Lipoate synthase) (Lipoic acid synthase) (Sulfur insertion protein LipA)</t>
  </si>
  <si>
    <t>A0A0U2Z2A0_9BACL</t>
  </si>
  <si>
    <t>A0A0U2Z2A0</t>
  </si>
  <si>
    <t>Acid sugar phosphatase (EC 3.1.3.-)</t>
  </si>
  <si>
    <t>A0A0U2ZGR3_9BACL</t>
  </si>
  <si>
    <t>A0A0U2ZGR3</t>
  </si>
  <si>
    <t>A0A0U2QHR7_9BACL</t>
  </si>
  <si>
    <t>A0A0U2QHR7</t>
  </si>
  <si>
    <t>A0A0U2ZPJ1_9BACL</t>
  </si>
  <si>
    <t>A0A0U2ZPJ1</t>
  </si>
  <si>
    <t>pepA AUO94_11350</t>
  </si>
  <si>
    <t>Probable cytosol aminopeptidase (EC 3.4.11.1) (Leucine aminopeptidase) (LAP) (EC 3.4.11.10) (Leucyl aminopeptidase)</t>
  </si>
  <si>
    <t>A0A0U2J954_9BACL</t>
  </si>
  <si>
    <t>A0A0U2J954</t>
  </si>
  <si>
    <t>A0A0U2YWZ4_9BACL</t>
  </si>
  <si>
    <t>A0A0U2YWZ4</t>
  </si>
  <si>
    <t>rocA AUO94_11270</t>
  </si>
  <si>
    <t>1-pyrroline-5-carboxylate dehydrogenase (p5C dehydrogenase) (EC 1.2.1.88) (L-glutamate gamma-semialdehyde dehydrogenase)</t>
  </si>
  <si>
    <t>A0A0U2Y1C7_9BACL</t>
  </si>
  <si>
    <t>A0A0U2Y1C7</t>
  </si>
  <si>
    <t>rocD argD AUO94_11265</t>
  </si>
  <si>
    <t>Multifunctional fusion protein [Includes: Acetylornithine aminotransferase (ACOAT) (EC 2.6.1.11); Ornithine aminotransferase (OAT) (EC 2.6.1.13) (Ornithine--oxo-acid aminotransferase)]</t>
  </si>
  <si>
    <t>A0A0U2J951_9BACL</t>
  </si>
  <si>
    <t>A0A0U2J951</t>
  </si>
  <si>
    <t>A0A0U2ZTA4_9BACL</t>
  </si>
  <si>
    <t>A0A0U2ZTA4</t>
  </si>
  <si>
    <t>menD AUO94_11105</t>
  </si>
  <si>
    <t>2-succinyl-5-enolpyruvyl-6-hydroxy-3-cyclohexene-1-carboxylate synthase (SEPHCHC synthase) (EC 2.2.1.9) (Menaquinone biosynthesis protein MenD)</t>
  </si>
  <si>
    <t>A0A0U2NBU2_9BACL</t>
  </si>
  <si>
    <t>A0A0U2NBU2</t>
  </si>
  <si>
    <t>menH AUO94_11100</t>
  </si>
  <si>
    <t>Putative 2-succinyl-6-hydroxy-2,4-cyclohexadiene-1-carboxylate synthase (SHCHC synthase) (EC 4.2.99.20)</t>
  </si>
  <si>
    <t>A0A0U2Y2M6_9BACL</t>
  </si>
  <si>
    <t>A0A0U2Y2M6</t>
  </si>
  <si>
    <t>menB AUO94_11095</t>
  </si>
  <si>
    <t>1,4-dihydroxy-2-naphthoyl-CoA synthase (DHNA-CoA synthase) (EC 4.1.3.36)</t>
  </si>
  <si>
    <t>A0A0U2PJD0_9BACL</t>
  </si>
  <si>
    <t>A0A0U2PJD0</t>
  </si>
  <si>
    <t>menE AUO94_11090</t>
  </si>
  <si>
    <t>2-succinylbenzoate--CoA ligase (EC 6.2.1.26) (o-succinylbenzoyl-CoA synthetase) (OSB-CoA synthetase)</t>
  </si>
  <si>
    <t>A0A0U2ZWN8_9BACL</t>
  </si>
  <si>
    <t>A0A0U2ZWN8</t>
  </si>
  <si>
    <t>menC AUO94_11085</t>
  </si>
  <si>
    <t>o-succinylbenzoate synthase (OSB synthase) (OSBS) (EC 4.2.1.113) (4-(2'-carboxyphenyl)-4-oxybutyric acid synthase) (o-succinylbenzoic acid synthase)</t>
  </si>
  <si>
    <t>A0A0U2QHP6_9BACL</t>
  </si>
  <si>
    <t>A0A0U2QHP6</t>
  </si>
  <si>
    <t>A0A0U2ZT92_9BACL</t>
  </si>
  <si>
    <t>A0A0U2ZT92</t>
  </si>
  <si>
    <t>Nucleoside triphosphatase</t>
  </si>
  <si>
    <t>A0A0U2XSH7_9BACL</t>
  </si>
  <si>
    <t>A0A0U2XSH7</t>
  </si>
  <si>
    <t>metK AUO94_11040</t>
  </si>
  <si>
    <t>S-adenosylmethionine synthase (AdoMet synthase) (EC 2.5.1.6) (MAT) (Methionine adenosyltransferase)</t>
  </si>
  <si>
    <t>A0A0U2Z254_9BACL</t>
  </si>
  <si>
    <t>A0A0U2Z254</t>
  </si>
  <si>
    <t>Transport permease protein</t>
  </si>
  <si>
    <t>A0A0U2ZIR0_9BACL</t>
  </si>
  <si>
    <t>A0A0U2ZIR0</t>
  </si>
  <si>
    <t>msrA AUO94_10910</t>
  </si>
  <si>
    <t>A0A0U2QHM8_9BACL</t>
  </si>
  <si>
    <t>A0A0U2QHM8</t>
  </si>
  <si>
    <t>leuS AUO94_10865</t>
  </si>
  <si>
    <t>Leucine--tRNA ligase (EC 6.1.1.4) (Leucyl-tRNA synthetase) (LeuRS)</t>
  </si>
  <si>
    <t>A0A0U2Z5A8_9BACL</t>
  </si>
  <si>
    <t>A0A0U2Z5A8</t>
  </si>
  <si>
    <t>A0A0U2ZGI2_9BACL</t>
  </si>
  <si>
    <t>A0A0U2ZGI2</t>
  </si>
  <si>
    <t>D-alanine aminotransferase (EC 2.6.1.21)</t>
  </si>
  <si>
    <t>A0A0U2Y2I4_9BACL</t>
  </si>
  <si>
    <t>A0A0U2Y2I4</t>
  </si>
  <si>
    <t>trmB AUO94_10820</t>
  </si>
  <si>
    <t>tRNA (guanine-N(7)-)-methyltransferase (EC 2.1.1.33) (tRNA (guanine(46)-N(7))-methyltransferase) (tRNA(m7G46)-methyltransferase)</t>
  </si>
  <si>
    <t>A0A0U2QHL3_9BACL</t>
  </si>
  <si>
    <t>A0A0U2QHL3</t>
  </si>
  <si>
    <t>Peptidase M28</t>
  </si>
  <si>
    <t>A0A0U2Y158_9BACL</t>
  </si>
  <si>
    <t>A0A0U2Y158</t>
  </si>
  <si>
    <t>Phenylalanine--tRNA ligase beta subunit (EC 6.1.1.20)</t>
  </si>
  <si>
    <t>A0A0U2Z595_9BACL</t>
  </si>
  <si>
    <t>A0A0U2Z595</t>
  </si>
  <si>
    <t>A0A0U2Z202_9BACL</t>
  </si>
  <si>
    <t>A0A0U2Z202</t>
  </si>
  <si>
    <t>murC AUO94_10770</t>
  </si>
  <si>
    <t>UDP-N-acetylmuramate--L-alanine ligase (EC 6.3.2.8) (UDP-N-acetylmuramoyl-L-alanine synthetase)</t>
  </si>
  <si>
    <t>A0A0U2ZIN0_9BACL</t>
  </si>
  <si>
    <t>A0A0U2ZIN0</t>
  </si>
  <si>
    <t>tyrS AUO94_10710</t>
  </si>
  <si>
    <t>Tyrosine--tRNA ligase (EC 6.1.1.1) (Tyrosyl-tRNA synthetase) (TyrRS)</t>
  </si>
  <si>
    <t>A0A0U2XS96_9BACL</t>
  </si>
  <si>
    <t>A0A0U2XS96</t>
  </si>
  <si>
    <t>Methionine gamma-lyase</t>
  </si>
  <si>
    <t>A0A0U2ZIL3_9BACL</t>
  </si>
  <si>
    <t>A0A0U2ZIL3</t>
  </si>
  <si>
    <t>ezrA AUO94_10675</t>
  </si>
  <si>
    <t>Septation ring formation regulator EzrA</t>
  </si>
  <si>
    <t>A0A0U2NBP0_9BACL</t>
  </si>
  <si>
    <t>A0A0U2NBP0</t>
  </si>
  <si>
    <t>Aminotransferase class V</t>
  </si>
  <si>
    <t>A0A0U2Y2F3_9BACL</t>
  </si>
  <si>
    <t>A0A0U2Y2F3</t>
  </si>
  <si>
    <t>thiI AUO94_10665</t>
  </si>
  <si>
    <t>Probable tRNA sulfurtransferase (EC 2.8.1.4) (Sulfur carrier protein ThiS sulfurtransferase) (Thiamine biosynthesis protein ThiI) (tRNA 4-thiouridine synthase)</t>
  </si>
  <si>
    <t>A0A0U2PJ82_9BACL</t>
  </si>
  <si>
    <t>A0A0U2PJ82</t>
  </si>
  <si>
    <t>tpx AUO94_10640</t>
  </si>
  <si>
    <t>Thiol peroxidase (Tpx) (EC 1.11.1.15) (Peroxiredoxin tpx) (Prx) (Thioredoxin peroxidase)</t>
  </si>
  <si>
    <t>A0A0U2J935_9BACL</t>
  </si>
  <si>
    <t>A0A0U2J935</t>
  </si>
  <si>
    <t>A0A0U2Z1X2_9BACL</t>
  </si>
  <si>
    <t>A0A0U2Z1X2</t>
  </si>
  <si>
    <t>UPF0173 metal-dependent hydrolase AUO94_10575</t>
  </si>
  <si>
    <t>A0A0U2ZP66_9BACL</t>
  </si>
  <si>
    <t>A0A0U2ZP66</t>
  </si>
  <si>
    <t>accD AUO94_10545</t>
  </si>
  <si>
    <t>Acetyl-coenzyme A carboxylase carboxyl transferase subunit beta (ACCase subunit beta) (Acetyl-CoA carboxylase carboxyltransferase subunit beta) (EC 6.4.1.2)</t>
  </si>
  <si>
    <t>A0A0U2ZSZ3_9BACL</t>
  </si>
  <si>
    <t>A0A0U2ZSZ3</t>
  </si>
  <si>
    <t>accA AUO94_10540</t>
  </si>
  <si>
    <t>Acetyl-coenzyme A carboxylase carboxyl transferase subunit alpha (ACCase subunit alpha) (Acetyl-CoA carboxylase carboxyltransferase subunit alpha) (EC 6.4.1.2)</t>
  </si>
  <si>
    <t>A0A0U2XS70_9BACL</t>
  </si>
  <si>
    <t>A0A0U2XS70</t>
  </si>
  <si>
    <t>pfkA AUO94_10535</t>
  </si>
  <si>
    <t>ATP-dependent 6-phosphofructokinase (ATP-PFK) (Phosphofructokinase) (EC 2.7.1.11) (Phosphohexokinase)</t>
  </si>
  <si>
    <t>A0A0U2XPP3_9BACL</t>
  </si>
  <si>
    <t>A0A0U2XPP3</t>
  </si>
  <si>
    <t>Pyruvate kinase (EC 2.7.1.40)</t>
  </si>
  <si>
    <t>A0A0U2Z547_9BACL</t>
  </si>
  <si>
    <t>A0A0U2Z547</t>
  </si>
  <si>
    <t>A0A0U2ZII3_9BACL</t>
  </si>
  <si>
    <t>A0A0U2ZII3</t>
  </si>
  <si>
    <t>mdh AUO94_10510</t>
  </si>
  <si>
    <t>Malate dehydrogenase (EC 1.1.1.37)</t>
  </si>
  <si>
    <t>A0A0U2YWK6_9BACL</t>
  </si>
  <si>
    <t>A0A0U2YWK6</t>
  </si>
  <si>
    <t>Protein HflK</t>
  </si>
  <si>
    <t>A0A0U2Z021_9BACL</t>
  </si>
  <si>
    <t>A0A0U2Z021</t>
  </si>
  <si>
    <t>Protein HflC</t>
  </si>
  <si>
    <t>A0A0U2ZP53_9BACL</t>
  </si>
  <si>
    <t>A0A0U2ZP53</t>
  </si>
  <si>
    <t>polA AUO94_10475</t>
  </si>
  <si>
    <t>DNA polymerase I (EC 2.7.7.7)</t>
  </si>
  <si>
    <t>A0A0U2ZIG5_9BACL</t>
  </si>
  <si>
    <t>A0A0U2ZIG5</t>
  </si>
  <si>
    <t>Formamidopyrimidine-DNA glycosylase (EC 3.2.2.-) (EC 3.2.2.23) (EC 4.2.99.18)</t>
  </si>
  <si>
    <t>A0A0U2Y0Z6_9BACL</t>
  </si>
  <si>
    <t>A0A0U2Y0Z6</t>
  </si>
  <si>
    <t>coaE AUO94_10465</t>
  </si>
  <si>
    <t>Dephospho-CoA kinase (EC 2.7.1.24) (Dephosphocoenzyme A kinase)</t>
  </si>
  <si>
    <t>A0A0U2J928_9BACL</t>
  </si>
  <si>
    <t>A0A0U2J928</t>
  </si>
  <si>
    <t>A0A0U2ZSX8_9BACL</t>
  </si>
  <si>
    <t>A0A0U2ZSX8</t>
  </si>
  <si>
    <t>speH AUO94_10455</t>
  </si>
  <si>
    <t>S-adenosylmethionine decarboxylase proenzyme (AdoMetDC) (SAMDC) (EC 4.1.1.50) [Cleaved into: S-adenosylmethionine decarboxylase alpha chain; S-adenosylmethionine decarboxylase beta chain]</t>
  </si>
  <si>
    <t>A0A0U2XS54_9BACL</t>
  </si>
  <si>
    <t>A0A0U2XS54</t>
  </si>
  <si>
    <t>nrdR AUO94_10450</t>
  </si>
  <si>
    <t>Transcriptional repressor NrdR</t>
  </si>
  <si>
    <t>A0A0U2XPM2_9BACL</t>
  </si>
  <si>
    <t>A0A0U2XPM2</t>
  </si>
  <si>
    <t>thrS AUO94_10430</t>
  </si>
  <si>
    <t>Threonine--tRNA ligase (EC 6.1.1.3) (Threonyl-tRNA synthetase) (ThrRS)</t>
  </si>
  <si>
    <t>A0A0U2ZGA0_9BACL</t>
  </si>
  <si>
    <t>A0A0U2ZGA0</t>
  </si>
  <si>
    <t>infC AUO94_10425</t>
  </si>
  <si>
    <t>Translation initiation factor IF-3</t>
  </si>
  <si>
    <t>A0A0U2YWJ0_9BACL</t>
  </si>
  <si>
    <t>A0A0U2YWJ0</t>
  </si>
  <si>
    <t>rpmI AUO94_10420</t>
  </si>
  <si>
    <t>A0A0U2NBK9_9BACL</t>
  </si>
  <si>
    <t>A0A0U2NBK9</t>
  </si>
  <si>
    <t>rplT AUO94_10415</t>
  </si>
  <si>
    <t>A0A0U2Y2A7_9BACL</t>
  </si>
  <si>
    <t>A0A0U2Y2A7</t>
  </si>
  <si>
    <t>A0A0U2ZP39_9BACL</t>
  </si>
  <si>
    <t>A0A0U2ZP39</t>
  </si>
  <si>
    <t>A0A0U2XPL0_9BACL</t>
  </si>
  <si>
    <t>A0A0U2XPL0</t>
  </si>
  <si>
    <t>pheS AUO94_10360</t>
  </si>
  <si>
    <t>Phenylalanine--tRNA ligase alpha subunit (EC 6.1.1.20) (Phenylalanyl-tRNA synthetase alpha subunit) (PheRS)</t>
  </si>
  <si>
    <t>A0A0U2Z524_9BACL</t>
  </si>
  <si>
    <t>A0A0U2Z524</t>
  </si>
  <si>
    <t>pheT AUO94_10355</t>
  </si>
  <si>
    <t>Phenylalanine--tRNA ligase beta subunit (EC 6.1.1.20) (Phenylalanyl-tRNA synthetase beta subunit) (PheRS)</t>
  </si>
  <si>
    <t>A0A0U2Z1R5_9BACL</t>
  </si>
  <si>
    <t>A0A0U2Z1R5</t>
  </si>
  <si>
    <t>mutS2 AUO94_10325</t>
  </si>
  <si>
    <t>Endonuclease MutS2 (EC 3.1.-.-)</t>
  </si>
  <si>
    <t>A0A0U2PJ44_9BACL</t>
  </si>
  <si>
    <t>A0A0U2PJ44</t>
  </si>
  <si>
    <t>A0A0U2Y0W4_9BACL</t>
  </si>
  <si>
    <t>A0A0U2Y0W4</t>
  </si>
  <si>
    <t>A0A0U2XS10_9BACL</t>
  </si>
  <si>
    <t>A0A0U2XS10</t>
  </si>
  <si>
    <t>uvrC AUO94_10285</t>
  </si>
  <si>
    <t>UvrABC system protein C (Protein UvrC) (Excinuclease ABC subunit C)</t>
  </si>
  <si>
    <t>A0A0U2XPJ5_9BACL</t>
  </si>
  <si>
    <t>A0A0U2XPJ5</t>
  </si>
  <si>
    <t>A0A0U2Z508_9BACL</t>
  </si>
  <si>
    <t>A0A0U2Z508</t>
  </si>
  <si>
    <t>murI AUO94_10250</t>
  </si>
  <si>
    <t>Glutamate racemase (EC 5.1.1.3)</t>
  </si>
  <si>
    <t>A0A0U2Y282_9BACL</t>
  </si>
  <si>
    <t>A0A0U2Y282</t>
  </si>
  <si>
    <t>rph AUO94_10245</t>
  </si>
  <si>
    <t>Ribonuclease PH (RNase PH) (EC 2.7.7.56) (tRNA nucleotidyltransferase)</t>
  </si>
  <si>
    <t>A0A0U2PJ34_9BACL</t>
  </si>
  <si>
    <t>A0A0U2PJ34</t>
  </si>
  <si>
    <t>dITP/XTP pyrophosphatase (EC 3.6.1.66) (Non-canonical purine NTP pyrophosphatase) (Non-standard purine NTP pyrophosphatase) (Nucleoside-triphosphate diphosphatase) (Nucleoside-triphosphate pyrophosphatase) (NTPase)</t>
  </si>
  <si>
    <t>A0A0U2QHC6_9BACL</t>
  </si>
  <si>
    <t>A0A0U2QHC6</t>
  </si>
  <si>
    <t>tig AUO94_10215</t>
  </si>
  <si>
    <t>Trigger factor (TF) (EC 5.2.1.8) (PPIase)</t>
  </si>
  <si>
    <t>A0A0U2Y0U4_9BACL</t>
  </si>
  <si>
    <t>A0A0U2Y0U4</t>
  </si>
  <si>
    <t>clpX AUO94_10210</t>
  </si>
  <si>
    <t>A0A0U2J920_9BACL</t>
  </si>
  <si>
    <t>A0A0U2J920</t>
  </si>
  <si>
    <t>engB AUO94_10195</t>
  </si>
  <si>
    <t>Probable GTP-binding protein EngB</t>
  </si>
  <si>
    <t>A0A0U2XPH7_9BACL</t>
  </si>
  <si>
    <t>A0A0U2XPH7</t>
  </si>
  <si>
    <t>hemA AUO94_10190</t>
  </si>
  <si>
    <t>Glutamyl-tRNA reductase (GluTR) (EC 1.2.1.70)</t>
  </si>
  <si>
    <t>A0A0U2Z4Z2_9BACL</t>
  </si>
  <si>
    <t>A0A0U2Z4Z2</t>
  </si>
  <si>
    <t>hemC AUO94_10180</t>
  </si>
  <si>
    <t>Porphobilinogen deaminase (PBG) (EC 2.5.1.61) (Hydroxymethylbilane synthase) (HMBS) (Pre-uroporphyrinogen synthase)</t>
  </si>
  <si>
    <t>A0A0U2ZIC3_9BACL</t>
  </si>
  <si>
    <t>A0A0U2ZIC3</t>
  </si>
  <si>
    <t>Delta-aminolevulinic acid dehydratase (EC 4.2.1.24)</t>
  </si>
  <si>
    <t>A0A0U2YWF0_9BACL</t>
  </si>
  <si>
    <t>A0A0U2YWF0</t>
  </si>
  <si>
    <t>hemL AUO94_10165</t>
  </si>
  <si>
    <t>A0A0U2NBH6_9BACL</t>
  </si>
  <si>
    <t>A0A0U2NBH6</t>
  </si>
  <si>
    <t>valS AUO94_10160</t>
  </si>
  <si>
    <t>Valine--tRNA ligase (EC 6.1.1.9) (Valyl-tRNA synthetase) (ValRS)</t>
  </si>
  <si>
    <t>A0A0U2Y263_9BACL</t>
  </si>
  <si>
    <t>A0A0U2Y263</t>
  </si>
  <si>
    <t>Type II secretion system protein F</t>
  </si>
  <si>
    <t>A0A0U2ZIB4_9BACL</t>
  </si>
  <si>
    <t>A0A0U2ZIB4</t>
  </si>
  <si>
    <t>Maf-like protein AUO94_10070</t>
  </si>
  <si>
    <t>A0A0U2PLU2_9BACL</t>
  </si>
  <si>
    <t>A0A0U2PLU2</t>
  </si>
  <si>
    <t>A0A0U2QHA6_9BACL</t>
  </si>
  <si>
    <t>A0A0U2QHA6</t>
  </si>
  <si>
    <t>Cell shape-determining protein MreC (Cell shape protein MreC)</t>
  </si>
  <si>
    <t>A0A0U2ZI99_9BACL</t>
  </si>
  <si>
    <t>A0A0U2ZI99</t>
  </si>
  <si>
    <t>minC AUO94_10045</t>
  </si>
  <si>
    <t>Probable septum site-determining protein MinC</t>
  </si>
  <si>
    <t>A0A0U2J914_9BACL</t>
  </si>
  <si>
    <t>A0A0U2J914</t>
  </si>
  <si>
    <t>A0A0U2ZSP3_9BACL</t>
  </si>
  <si>
    <t>A0A0U2ZSP3</t>
  </si>
  <si>
    <t>rplU AUO94_10030</t>
  </si>
  <si>
    <t>A0A0U2XPD9_9BACL</t>
  </si>
  <si>
    <t>A0A0U2XPD9</t>
  </si>
  <si>
    <t>rpmA AUO94_10020</t>
  </si>
  <si>
    <t>A0A0U2Z1I7_9BACL</t>
  </si>
  <si>
    <t>A0A0U2Z1I7</t>
  </si>
  <si>
    <t>obg AUO94_10010</t>
  </si>
  <si>
    <t>GTPase Obg (EC 3.6.5.-) (GTP-binding protein Obg)</t>
  </si>
  <si>
    <t>A0A0U2ZG21_9BACL</t>
  </si>
  <si>
    <t>A0A0U2ZG21</t>
  </si>
  <si>
    <t>UPF0735 ACT domain-containing protein AUO94_10005</t>
  </si>
  <si>
    <t>A0A0U2YWA2_9BACL</t>
  </si>
  <si>
    <t>A0A0U2YWA2</t>
  </si>
  <si>
    <t>ruvA AUO94_09990</t>
  </si>
  <si>
    <t>Holliday junction ATP-dependent DNA helicase RuvA (EC 3.6.4.12)</t>
  </si>
  <si>
    <t>A0A0U2PIZ4_9BACL</t>
  </si>
  <si>
    <t>A0A0U2PIZ4</t>
  </si>
  <si>
    <t>ruvB AUO94_09985</t>
  </si>
  <si>
    <t>Holliday junction ATP-dependent DNA helicase RuvB (EC 3.6.4.12)</t>
  </si>
  <si>
    <t>A0A0U2QH92_9BACL</t>
  </si>
  <si>
    <t>A0A0U2QH92</t>
  </si>
  <si>
    <t>queA AUO94_09980</t>
  </si>
  <si>
    <t>S-adenosylmethionine:tRNA ribosyltransferase-isomerase (EC 2.4.99.17) (Queuosine biosynthesis protein QueA)</t>
  </si>
  <si>
    <t>A0A0U2ZNX1_9BACL</t>
  </si>
  <si>
    <t>A0A0U2ZNX1</t>
  </si>
  <si>
    <t>tgt AUO94_09975</t>
  </si>
  <si>
    <t>Queuine tRNA-ribosyltransferase (EC 2.4.2.29) (Guanine insertion enzyme) (tRNA-guanine transglycosylase)</t>
  </si>
  <si>
    <t>A0A0U2ZI86_9BACL</t>
  </si>
  <si>
    <t>A0A0U2ZI86</t>
  </si>
  <si>
    <t>secF secD AUO94_09960</t>
  </si>
  <si>
    <t>Multifunctional fusion protein [Includes: Protein translocase subunit SecD; Protein-export membrane protein SecF]</t>
  </si>
  <si>
    <t>A0A0U2ZSM0_9BACL</t>
  </si>
  <si>
    <t>A0A0U2ZSM0</t>
  </si>
  <si>
    <t>apt AUO94_09935</t>
  </si>
  <si>
    <t>Adenine phosphoribosyltransferase (APRT) (EC 2.4.2.7)</t>
  </si>
  <si>
    <t>A0A0U2ZI81_9BACL</t>
  </si>
  <si>
    <t>A0A0U2ZI81</t>
  </si>
  <si>
    <t>(P)ppGpp synthetase</t>
  </si>
  <si>
    <t>A0A0U2NBF0_9BACL</t>
  </si>
  <si>
    <t>A0A0U2NBF0</t>
  </si>
  <si>
    <t>dtd AUO94_09915</t>
  </si>
  <si>
    <t>D-aminoacyl-tRNA deacylase (DTD) (EC 3.1.1.96) (Gly-tRNA(Ala) deacylase) (EC 3.1.1.-)</t>
  </si>
  <si>
    <t>A0A0U2Y211_9BACL</t>
  </si>
  <si>
    <t>A0A0U2Y211</t>
  </si>
  <si>
    <t>hisS AUO94_09905</t>
  </si>
  <si>
    <t>Histidine--tRNA ligase (EC 6.1.1.21) (Histidyl-tRNA synthetase) (HisRS)</t>
  </si>
  <si>
    <t>A0A0U2QH75_9BACL</t>
  </si>
  <si>
    <t>A0A0U2QH75</t>
  </si>
  <si>
    <t>aspS AUO94_09900</t>
  </si>
  <si>
    <t>Aspartate--tRNA(Asp/Asn) ligase (EC 6.1.1.23) (Aspartyl-tRNA synthetase) (AspRS) (Non-discriminating aspartyl-tRNA synthetase) (ND-AspRS)</t>
  </si>
  <si>
    <t>A0A0U2ZNV4_9BACL</t>
  </si>
  <si>
    <t>A0A0U2ZNV4</t>
  </si>
  <si>
    <t>Cysteine desulfurase NifS</t>
  </si>
  <si>
    <t>A0A0U2ZSK7_9BACL</t>
  </si>
  <si>
    <t>A0A0U2ZSK7</t>
  </si>
  <si>
    <t>mnmA AUO94_09875</t>
  </si>
  <si>
    <t>tRNA-specific 2-thiouridylase MnmA (EC 2.8.1.13)</t>
  </si>
  <si>
    <t>A0A0U2XRS6_9BACL</t>
  </si>
  <si>
    <t>A0A0U2XRS6</t>
  </si>
  <si>
    <t>recD2 AUO94_09865</t>
  </si>
  <si>
    <t>ATP-dependent RecD-like DNA helicase (EC 3.6.4.12)</t>
  </si>
  <si>
    <t>A0A0U2Z4T3_9BACL</t>
  </si>
  <si>
    <t>A0A0U2Z4T3</t>
  </si>
  <si>
    <t>alaS AUO94_09860</t>
  </si>
  <si>
    <t>Alanine--tRNA ligase (EC 6.1.1.7) (Alanyl-tRNA synthetase) (AlaRS)</t>
  </si>
  <si>
    <t>A0A0U2Z1F2_9BACL</t>
  </si>
  <si>
    <t>A0A0U2Z1F2</t>
  </si>
  <si>
    <t>UPF0297 protein AUO94_09855</t>
  </si>
  <si>
    <t>A0A0U2QK45_9BACL</t>
  </si>
  <si>
    <t>A0A0U2QK45</t>
  </si>
  <si>
    <t>Putative pre-16S rRNA nuclease (EC 3.1.-.-)</t>
  </si>
  <si>
    <t>A0A0U2ZI65_9BACL</t>
  </si>
  <si>
    <t>A0A0U2ZI65</t>
  </si>
  <si>
    <t>UPF0473 protein AUO94_09845</t>
  </si>
  <si>
    <t>A0A0U2ZFY9_9BACL</t>
  </si>
  <si>
    <t>A0A0U2ZFY9</t>
  </si>
  <si>
    <t>mltG AUO94_09840</t>
  </si>
  <si>
    <t>Endolytic murein transglycosylase (EC 4.2.2.-) (Peptidoglycan polymerization terminase)</t>
  </si>
  <si>
    <t>A0A0U2ZSJ6_9BACL</t>
  </si>
  <si>
    <t>A0A0U2ZSJ6</t>
  </si>
  <si>
    <t>udk AUO94_09830</t>
  </si>
  <si>
    <t>Uridine kinase (EC 2.7.1.48) (Cytidine monophosphokinase) (Uridine monophosphokinase)</t>
  </si>
  <si>
    <t>A0A0U2NBD9_9BACL</t>
  </si>
  <si>
    <t>A0A0U2NBD9</t>
  </si>
  <si>
    <t>greA AUO94_09825</t>
  </si>
  <si>
    <t>Transcription elongation factor GreA (Transcript cleavage factor GreA)</t>
  </si>
  <si>
    <t>A0A0U2Y1Z3_9BACL</t>
  </si>
  <si>
    <t>A0A0U2Y1Z3</t>
  </si>
  <si>
    <t>mtnN AUO94_09815</t>
  </si>
  <si>
    <t>5'-methylthioadenosine/S-adenosylhomocysteine nucleosidase (MTA/SAH nucleosidase) (MTAN) (EC 3.2.2.9) (5'-methylthioadenosine nucleosidase) (MTA nucleosidase) (S-adenosylhomocysteine nucleosidase) (AdoHcy nucleosidase) (SAH nucleosidase) (SRH nucleosidase)</t>
  </si>
  <si>
    <t>A0A0U2QH65_9BACL</t>
  </si>
  <si>
    <t>A0A0U2QH65</t>
  </si>
  <si>
    <t>psd AUO94_09805</t>
  </si>
  <si>
    <t>Phosphatidylserine decarboxylase proenzyme (EC 4.1.1.65) [Cleaved into: Phosphatidylserine decarboxylase beta chain; Phosphatidylserine decarboxylase alpha chain]</t>
  </si>
  <si>
    <t>A0A0U2ZI55_9BACL</t>
  </si>
  <si>
    <t>A0A0U2ZI55</t>
  </si>
  <si>
    <t>aroE AUO94_09790</t>
  </si>
  <si>
    <t>Shikimate dehydrogenase (NADP(+)) (SDH) (EC 1.1.1.25)</t>
  </si>
  <si>
    <t>A0A0U2ZSJ0_9BACL</t>
  </si>
  <si>
    <t>A0A0U2ZSJ0</t>
  </si>
  <si>
    <t>nadD AUO94_09780</t>
  </si>
  <si>
    <t>Probable nicotinate-nucleotide adenylyltransferase (EC 2.7.7.18) (Deamido-NAD(+) diphosphorylase) (Deamido-NAD(+) pyrophosphorylase) (Nicotinate mononucleotide adenylyltransferase) (NaMN adenylyltransferase)</t>
  </si>
  <si>
    <t>A0A0U2XP88_9BACL</t>
  </si>
  <si>
    <t>A0A0U2XP88</t>
  </si>
  <si>
    <t>rsfS AUO94_09770</t>
  </si>
  <si>
    <t>Ribosomal silencing factor RsfS</t>
  </si>
  <si>
    <t>A0A0U2Z1D7_9BACL</t>
  </si>
  <si>
    <t>A0A0U2Z1D7</t>
  </si>
  <si>
    <t>lepA AUO94_09735</t>
  </si>
  <si>
    <t>Elongation factor 4 (EF-4) (EC 3.6.5.n1) (Ribosomal back-translocase LepA)</t>
  </si>
  <si>
    <t>A0A0U2QH49_9BACL</t>
  </si>
  <si>
    <t>A0A0U2QH49</t>
  </si>
  <si>
    <t>Oxygen-independent coproporphyrinogen-III oxidase-like protein (EC 1.3.99.-)</t>
  </si>
  <si>
    <t>A0A0U2ZNS5_9BACL</t>
  </si>
  <si>
    <t>A0A0U2ZNS5</t>
  </si>
  <si>
    <t>hrcA AUO94_09725</t>
  </si>
  <si>
    <t>Heat-inducible transcription repressor HrcA</t>
  </si>
  <si>
    <t>A0A0U2ZI42_9BACL</t>
  </si>
  <si>
    <t>A0A0U2ZI42</t>
  </si>
  <si>
    <t>grpE AUO94_09720</t>
  </si>
  <si>
    <t>Protein GrpE (HSP-70 cofactor)</t>
  </si>
  <si>
    <t>A0A0U2Y0L0_9BACL</t>
  </si>
  <si>
    <t>A0A0U2Y0L0</t>
  </si>
  <si>
    <t>dnaJ AUO94_09710</t>
  </si>
  <si>
    <t>Chaperone protein DnaJ</t>
  </si>
  <si>
    <t>A0A0U2ZSH7_9BACL</t>
  </si>
  <si>
    <t>A0A0U2ZSH7</t>
  </si>
  <si>
    <t>prmA AUO94_09705</t>
  </si>
  <si>
    <t>Ribosomal protein L11 methyltransferase (L11 Mtase) (EC 2.1.1.-)</t>
  </si>
  <si>
    <t>A0A0U2XRM6_9BACL</t>
  </si>
  <si>
    <t>A0A0U2XRM6</t>
  </si>
  <si>
    <t>Ribosomal RNA small subunit methyltransferase E (EC 2.1.1.193)</t>
  </si>
  <si>
    <t>A0A0U2XP71_9BACL</t>
  </si>
  <si>
    <t>A0A0U2XP71</t>
  </si>
  <si>
    <t>deoC AUO94_09695</t>
  </si>
  <si>
    <t>Deoxyribose-phosphate aldolase (DERA) (EC 4.1.2.4) (2-deoxy-D-ribose 5-phosphate aldolase) (Phosphodeoxyriboaldolase) (Deoxyriboaldolase)</t>
  </si>
  <si>
    <t>A0A0U2Z4Q7_9BACL</t>
  </si>
  <si>
    <t>A0A0U2Z4Q7</t>
  </si>
  <si>
    <t>rpsU AUO94_09690</t>
  </si>
  <si>
    <t>A0A0U2Z1C1_9BACL</t>
  </si>
  <si>
    <t>A0A0U2Z1C1</t>
  </si>
  <si>
    <t>UPF0365 protein AUO94_09680</t>
  </si>
  <si>
    <t>A0A0U2ZI35_9BACL</t>
  </si>
  <si>
    <t>A0A0U2ZI35</t>
  </si>
  <si>
    <t>ybeY AUO94_09660</t>
  </si>
  <si>
    <t>Endoribonuclease YbeY (EC 3.1.-.-)</t>
  </si>
  <si>
    <t>A0A0U2Y1W0_9BACL</t>
  </si>
  <si>
    <t>A0A0U2Y1W0</t>
  </si>
  <si>
    <t>Cytidine deaminase (EC 3.5.4.5) (Cytidine aminohydrolase)</t>
  </si>
  <si>
    <t>A0A0U2QH36_9BACL</t>
  </si>
  <si>
    <t>A0A0U2QH36</t>
  </si>
  <si>
    <t>era AUO94_09645</t>
  </si>
  <si>
    <t>A0A0U2ZNR4_9BACL</t>
  </si>
  <si>
    <t>A0A0U2ZNR4</t>
  </si>
  <si>
    <t>recO AUO94_09640</t>
  </si>
  <si>
    <t>DNA repair protein RecO (Recombination protein O)</t>
  </si>
  <si>
    <t>A0A0U2ZI27_9BACL</t>
  </si>
  <si>
    <t>A0A0U2ZI27</t>
  </si>
  <si>
    <t>Putative pyruvate, phosphate dikinase regulatory protein (PPDK regulatory protein) (EC 2.7.11.32) (EC 2.7.4.27)</t>
  </si>
  <si>
    <t>A0A0U2ZSF9_9BACL</t>
  </si>
  <si>
    <t>A0A0U2ZSF9</t>
  </si>
  <si>
    <t>dnaG AUO94_09620</t>
  </si>
  <si>
    <t>DNA primase (EC 2.7.7.-)</t>
  </si>
  <si>
    <t>A0A0U2XRL0_9BACL</t>
  </si>
  <si>
    <t>A0A0U2XRL0</t>
  </si>
  <si>
    <t>sigA AUO94_09615</t>
  </si>
  <si>
    <t>RNA polymerase sigma factor SigA</t>
  </si>
  <si>
    <t>A0A0U2XP57_9BACL</t>
  </si>
  <si>
    <t>A0A0U2XP57</t>
  </si>
  <si>
    <t>A0A0U2Z4P2_9BACL</t>
  </si>
  <si>
    <t>A0A0U2Z4P2</t>
  </si>
  <si>
    <t>cshB AUO94_09565</t>
  </si>
  <si>
    <t>DEAD-box ATP-dependent RNA helicase CshB (EC 3.6.4.13)</t>
  </si>
  <si>
    <t>A0A0U2ZNP2_9BACL</t>
  </si>
  <si>
    <t>A0A0U2ZNP2</t>
  </si>
  <si>
    <t>nfo AUO94_09560</t>
  </si>
  <si>
    <t>Probable endonuclease 4 (EC 3.1.21.2) (Endodeoxyribonuclease IV) (Endonuclease IV)</t>
  </si>
  <si>
    <t>A0A0U2ZI13_9BACL</t>
  </si>
  <si>
    <t>A0A0U2ZI13</t>
  </si>
  <si>
    <t>Metal ABC transporter permease</t>
  </si>
  <si>
    <t>A0A0U2J8Z3_9BACL</t>
  </si>
  <si>
    <t>A0A0U2J8Z3</t>
  </si>
  <si>
    <t>A0A0U2ZSD7_9BACL</t>
  </si>
  <si>
    <t>A0A0U2ZSD7</t>
  </si>
  <si>
    <t>Superoxide dismutase (EC 1.15.1.1)</t>
  </si>
  <si>
    <t>A0A0U2ZFT7_9BACL</t>
  </si>
  <si>
    <t>A0A0U2ZFT7</t>
  </si>
  <si>
    <t>Phosphate transport system permease protein</t>
  </si>
  <si>
    <t>A0A0U2Y1S6_9BACL</t>
  </si>
  <si>
    <t>A0A0U2Y1S6</t>
  </si>
  <si>
    <t>Phosphate transport system permease protein PstA</t>
  </si>
  <si>
    <t>A0A0U2PIR4_9BACL</t>
  </si>
  <si>
    <t>A0A0U2PIR4</t>
  </si>
  <si>
    <t>pstB AUO94_09490</t>
  </si>
  <si>
    <t>Phosphate import ATP-binding protein PstB (EC 3.6.3.27) (ABC phosphate transporter) (Phosphate-transporting ATPase)</t>
  </si>
  <si>
    <t>A0A0U2QGZ9_9BACL</t>
  </si>
  <si>
    <t>A0A0U2QGZ9</t>
  </si>
  <si>
    <t>Phosphate-specific transport system accessory protein PhoU</t>
  </si>
  <si>
    <t>A0A0U2ZNM5_9BACL</t>
  </si>
  <si>
    <t>A0A0U2ZNM5</t>
  </si>
  <si>
    <t>rpmG AUO94_09480</t>
  </si>
  <si>
    <t>A0A0U2ZHZ5_9BACL</t>
  </si>
  <si>
    <t>A0A0U2ZHZ5</t>
  </si>
  <si>
    <t>5-formyltetrahydrofolate cyclo-ligase (EC 6.3.3.2)</t>
  </si>
  <si>
    <t>A0A0U2Y0G4_9BACL</t>
  </si>
  <si>
    <t>A0A0U2Y0G4</t>
  </si>
  <si>
    <t>A0A0U2ZSC1_9BACL</t>
  </si>
  <si>
    <t>A0A0U2ZSC1</t>
  </si>
  <si>
    <t>ComG operon protein 3</t>
  </si>
  <si>
    <t>A0A0U2ZFS0_9BACL</t>
  </si>
  <si>
    <t>A0A0U2ZFS0</t>
  </si>
  <si>
    <t>aroK AUO94_09410</t>
  </si>
  <si>
    <t>A0A0U2QGX3_9BACL</t>
  </si>
  <si>
    <t>A0A0U2QGX3</t>
  </si>
  <si>
    <t>gcvT AUO94_09405</t>
  </si>
  <si>
    <t>Aminomethyltransferase (EC 2.1.2.10) (Glycine cleavage system T protein)</t>
  </si>
  <si>
    <t>A0A0U2ZNL8_9BACL</t>
  </si>
  <si>
    <t>A0A0U2ZNL8</t>
  </si>
  <si>
    <t>gcvPA AUO94_09400</t>
  </si>
  <si>
    <t>Probable glycine dehydrogenase (decarboxylating) subunit 1 (EC 1.4.4.2) (Glycine cleavage system P-protein subunit 1) (Glycine decarboxylase subunit 1) (Glycine dehydrogenase (aminomethyl-transferring) subunit 1)</t>
  </si>
  <si>
    <t>A0A0U2ZHZ0_9BACL</t>
  </si>
  <si>
    <t>A0A0U2ZHZ0</t>
  </si>
  <si>
    <t>gcvPB AUO94_09395</t>
  </si>
  <si>
    <t>Probable glycine dehydrogenase (decarboxylating) subunit 2 (EC 1.4.4.2) (Glycine cleavage system P-protein subunit 2) (Glycine decarboxylase subunit 2) (Glycine dehydrogenase (aminomethyl-transferring) subunit 2)</t>
  </si>
  <si>
    <t>A0A0U2Y0E8_9BACL</t>
  </si>
  <si>
    <t>A0A0U2Y0E8</t>
  </si>
  <si>
    <t>lipM AUO94_09380</t>
  </si>
  <si>
    <t>Octanoyltransferase LipM (EC 2.3.1.181) (Octanoyl-[acyl-carrier-protein]:[GcvH] N-octanoyltransferase)</t>
  </si>
  <si>
    <t>A0A0U2ZSA6_9BACL</t>
  </si>
  <si>
    <t>A0A0U2ZSA6</t>
  </si>
  <si>
    <t>Vitamin B12-dependent ribonucleotide reductase (EC 1.17.4.1)</t>
  </si>
  <si>
    <t>A0A0U2XRH1_9BACL</t>
  </si>
  <si>
    <t>A0A0U2XRH1</t>
  </si>
  <si>
    <t>aroQ AUO94_09370</t>
  </si>
  <si>
    <t>3-dehydroquinate dehydratase (3-dehydroquinase) (EC 4.2.1.10) (Type II DHQase)</t>
  </si>
  <si>
    <t>A0A0U2XP08_9BACL</t>
  </si>
  <si>
    <t>A0A0U2XP08</t>
  </si>
  <si>
    <t>efp AUO94_09360</t>
  </si>
  <si>
    <t>Elongation factor P (EF-P)</t>
  </si>
  <si>
    <t>A0A0U2Z4I4_9BACL</t>
  </si>
  <si>
    <t>A0A0U2Z4I4</t>
  </si>
  <si>
    <t>nusB AUO94_09340</t>
  </si>
  <si>
    <t>Transcription antitermination protein NusB (Antitermination factor NusB)</t>
  </si>
  <si>
    <t>A0A0U2ZHT0_9BACL</t>
  </si>
  <si>
    <t>A0A0U2ZHT0</t>
  </si>
  <si>
    <t>folD AUO94_09335</t>
  </si>
  <si>
    <t>Bifunctional protein FolD [Includes: Methenyltetrahydrofolate cyclohydrolase (EC 3.5.4.9); Methylenetetrahydrofolate dehydrogenase (EC 1.5.1.5)]</t>
  </si>
  <si>
    <t>A0A0U2ZFQ5_9BACL</t>
  </si>
  <si>
    <t>A0A0U2ZFQ5</t>
  </si>
  <si>
    <t>xseA AUO94_09330</t>
  </si>
  <si>
    <t>Exodeoxyribonuclease 7 large subunit (EC 3.1.11.6) (Exodeoxyribonuclease VII large subunit) (Exonuclease VII large subunit)</t>
  </si>
  <si>
    <t>A0A0U2YVX9_9BACL</t>
  </si>
  <si>
    <t>A0A0U2YVX9</t>
  </si>
  <si>
    <t>xseB AUO94_09325</t>
  </si>
  <si>
    <t>Exodeoxyribonuclease 7 small subunit (EC 3.1.11.6) (Exodeoxyribonuclease VII small subunit) (Exonuclease VII small subunit)</t>
  </si>
  <si>
    <t>A0A0U2NB90_9BACL</t>
  </si>
  <si>
    <t>A0A0U2NB90</t>
  </si>
  <si>
    <t>Farnesyl-diphosphate synthase</t>
  </si>
  <si>
    <t>A0A0U2Y1P8_9BACL</t>
  </si>
  <si>
    <t>A0A0U2Y1P8</t>
  </si>
  <si>
    <t>dxs AUO94_09315</t>
  </si>
  <si>
    <t>1-deoxy-D-xylulose-5-phosphate synthase (EC 2.2.1.7) (1-deoxyxylulose-5-phosphate synthase) (DXP synthase) (DXPS)</t>
  </si>
  <si>
    <t>A0A0U2XVD6_9BACL</t>
  </si>
  <si>
    <t>A0A0U2XVD6</t>
  </si>
  <si>
    <t>argR AUO94_09305</t>
  </si>
  <si>
    <t>Arginine repressor</t>
  </si>
  <si>
    <t>A0A0U2QGW1_9BACL</t>
  </si>
  <si>
    <t>A0A0U2QGW1</t>
  </si>
  <si>
    <t>DNA repair protein RecN (Recombination protein N)</t>
  </si>
  <si>
    <t>A0A0U2ZNK3_9BACL</t>
  </si>
  <si>
    <t>A0A0U2ZNK3</t>
  </si>
  <si>
    <t>Leucine dehydrogenase</t>
  </si>
  <si>
    <t>A0A0U2ZS88_9BACL</t>
  </si>
  <si>
    <t>A0A0U2ZS88</t>
  </si>
  <si>
    <t>buk AUO94_09265</t>
  </si>
  <si>
    <t>Probable butyrate kinase (BK) (EC 2.7.2.7) (Branched-chain carboxylic acid kinase)</t>
  </si>
  <si>
    <t>A0A0U2XRF9_9BACL</t>
  </si>
  <si>
    <t>A0A0U2XRF9</t>
  </si>
  <si>
    <t>A0A0U2XNZ2_9BACL</t>
  </si>
  <si>
    <t>A0A0U2XNZ2</t>
  </si>
  <si>
    <t>A0A0U2ZHR0_9BACL</t>
  </si>
  <si>
    <t>A0A0U2ZHR0</t>
  </si>
  <si>
    <t>A0A0U2Y1M8_9BACL</t>
  </si>
  <si>
    <t>A0A0U2Y1M8</t>
  </si>
  <si>
    <t>A0A0U2ZHW5_9BACL</t>
  </si>
  <si>
    <t>A0A0U2ZHW5</t>
  </si>
  <si>
    <t>dinB AUO94_09200</t>
  </si>
  <si>
    <t>DNA polymerase IV (Pol IV) (EC 2.7.7.7)</t>
  </si>
  <si>
    <t>A0A0U2Y0B3_9BACL</t>
  </si>
  <si>
    <t>A0A0U2Y0B3</t>
  </si>
  <si>
    <t>rnz AUO94_09195</t>
  </si>
  <si>
    <t>Ribonuclease Z (RNase Z) (EC 3.1.26.11) (tRNA 3 endonuclease) (tRNase Z)</t>
  </si>
  <si>
    <t>A0A0U2J8Y0_9BACL</t>
  </si>
  <si>
    <t>A0A0U2J8Y0</t>
  </si>
  <si>
    <t>argG AUO94_09170</t>
  </si>
  <si>
    <t>Argininosuccinate synthase (EC 6.3.4.5) (Citrulline--aspartate ligase)</t>
  </si>
  <si>
    <t>A0A0U2XNX1_9BACL</t>
  </si>
  <si>
    <t>A0A0U2XNX1</t>
  </si>
  <si>
    <t>argH AUO94_09165</t>
  </si>
  <si>
    <t>Argininosuccinate lyase (ASAL) (EC 4.3.2.1) (Arginosuccinase)</t>
  </si>
  <si>
    <t>A0A0U2Z4F6_9BACL</t>
  </si>
  <si>
    <t>A0A0U2Z4F6</t>
  </si>
  <si>
    <t>Aconitate hydratase (Aconitase) (EC 4.2.1.3)</t>
  </si>
  <si>
    <t>A0A0U2XRD6_9BACL</t>
  </si>
  <si>
    <t>A0A0U2XRD6</t>
  </si>
  <si>
    <t>gyrB parE AUO94_09065</t>
  </si>
  <si>
    <t>DNA topoisomerase 4 subunit B (EC 5.99.1.3) (Topoisomerase IV subunit B)</t>
  </si>
  <si>
    <t>A0A0U2YVT6_9BACL</t>
  </si>
  <si>
    <t>A0A0U2YVT6</t>
  </si>
  <si>
    <t>parC AUO94_09060</t>
  </si>
  <si>
    <t>DNA topoisomerase 4 subunit A (EC 5.99.1.3) (Topoisomerase IV subunit A)</t>
  </si>
  <si>
    <t>A0A0U2NB61_9BACL</t>
  </si>
  <si>
    <t>A0A0U2NB61</t>
  </si>
  <si>
    <t>ilvA AUO94_09055</t>
  </si>
  <si>
    <t>L-threonine dehydratase (EC 4.3.1.19) (Threonine deaminase)</t>
  </si>
  <si>
    <t>A0A0U2Y1J8_9BACL</t>
  </si>
  <si>
    <t>A0A0U2Y1J8</t>
  </si>
  <si>
    <t>fbp AUO94_09045</t>
  </si>
  <si>
    <t>Fructose-1,6-bisphosphatase class 3 (FBPase class 3) (EC 3.1.3.11) (D-fructose-1,6-bisphosphate 1-phosphohydrolase class 3)</t>
  </si>
  <si>
    <t>A0A0U2ZK22_9BACL</t>
  </si>
  <si>
    <t>A0A0U2ZK22</t>
  </si>
  <si>
    <t>A0A0U2ZHU1_9BACL</t>
  </si>
  <si>
    <t>A0A0U2ZHU1</t>
  </si>
  <si>
    <t>A0A0U2ZHL5_9BACL</t>
  </si>
  <si>
    <t>A0A0U2ZHL5</t>
  </si>
  <si>
    <t>A0A0U2XR88_9BACL</t>
  </si>
  <si>
    <t>A0A0U2XR88</t>
  </si>
  <si>
    <t>Acetolactate synthase</t>
  </si>
  <si>
    <t>A0A0U2YVQ0_9BACL</t>
  </si>
  <si>
    <t>A0A0U2YVQ0</t>
  </si>
  <si>
    <t>argS AUO94_08875</t>
  </si>
  <si>
    <t>A0A0U2Y1D8_9BACL</t>
  </si>
  <si>
    <t>A0A0U2Y1D8</t>
  </si>
  <si>
    <t>A0A0U2PLS9_9BACL</t>
  </si>
  <si>
    <t>A0A0U2PLS9</t>
  </si>
  <si>
    <t>A0A0U2J8W2_9BACL</t>
  </si>
  <si>
    <t>A0A0U2J8W2</t>
  </si>
  <si>
    <t>A0A0U2ZRX6_9BACL</t>
  </si>
  <si>
    <t>A0A0U2ZRX6</t>
  </si>
  <si>
    <t>A0A0U2XR51_9BACL</t>
  </si>
  <si>
    <t>A0A0U2XR51</t>
  </si>
  <si>
    <t>A0A0U2J9N8_9BACL</t>
  </si>
  <si>
    <t>A0A0U2J9N8</t>
  </si>
  <si>
    <t>Pyruvate oxidase</t>
  </si>
  <si>
    <t>A0A0U2NB17_9BACL</t>
  </si>
  <si>
    <t>A0A0U2NB17</t>
  </si>
  <si>
    <t>Phosphoenolpyruvate-protein phosphotransferase (EC 2.7.3.9) (Phosphotransferase system, enzyme I)</t>
  </si>
  <si>
    <t>A0A0U2NAX9_9BACL</t>
  </si>
  <si>
    <t>A0A0U2NAX9</t>
  </si>
  <si>
    <t>nnrD AUO94_08480</t>
  </si>
  <si>
    <t>ADP-dependent (S)-NAD(P)H-hydrate dehydratase (EC 4.2.1.136) (ADP-dependent NAD(P)HX dehydratase)</t>
  </si>
  <si>
    <t>A0A0U2QGJ2_9BACL</t>
  </si>
  <si>
    <t>A0A0U2QGJ2</t>
  </si>
  <si>
    <t>A0A0U2Z8F0_9BACL</t>
  </si>
  <si>
    <t>A0A0U2Z8F0</t>
  </si>
  <si>
    <t>Evidence at transcript level</t>
  </si>
  <si>
    <t>lon AUO94_10200</t>
  </si>
  <si>
    <t>Lon protease (EC 3.4.21.53) (ATP-dependent protease La)</t>
  </si>
  <si>
    <t>A0A0U2XRY2_9BACL</t>
  </si>
  <si>
    <t>A0A0U2XRY2</t>
  </si>
  <si>
    <t>dnaK AUO94_09715</t>
  </si>
  <si>
    <t>Chaperone protein DnaK (HSP70) (Heat shock 70 kDa protein) (Heat shock protein 70)</t>
  </si>
  <si>
    <t>A0A0U2J901_9BACL</t>
  </si>
  <si>
    <t>A0A0U2J901</t>
  </si>
  <si>
    <t>Protein existence</t>
  </si>
  <si>
    <t>Length</t>
  </si>
  <si>
    <t>Organism</t>
  </si>
  <si>
    <t>Gene names</t>
  </si>
  <si>
    <t>Protein names</t>
  </si>
  <si>
    <t>Status</t>
  </si>
  <si>
    <t>Entry name</t>
  </si>
  <si>
    <t>Entry</t>
  </si>
  <si>
    <t xml:space="preserve">Определено на уровне транскриптов </t>
  </si>
  <si>
    <t>Выведено из гомологии</t>
  </si>
  <si>
    <t>Предсказаны по последовательности</t>
  </si>
  <si>
    <t>Оценка на 1 млн п.о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</si>
</sst>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1" fillId="0" borderId="0"/>
  </cellStyleXfs>
  <cellXfs count="21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 wrapText="1"/>
    </xf>
    <xf numFmtId="0" fontId="0" fillId="0" borderId="1" xfId="0" applyFill="1" applyBorder="1"/>
    <xf numFmtId="0" fontId="0" fillId="0" borderId="1" xfId="0" applyBorder="1" applyAlignment="1">
      <alignment horizontal="center"/>
    </xf>
    <xf numFmtId="10" fontId="0" fillId="0" borderId="0" xfId="0" applyNumberFormat="1"/>
    <xf numFmtId="0" fontId="0" fillId="2" borderId="0" xfId="0" applyFill="1"/>
    <xf numFmtId="0" fontId="0" fillId="0" borderId="0" xfId="0" applyFill="1"/>
    <xf numFmtId="0" fontId="0" fillId="3" borderId="0" xfId="0" applyFill="1"/>
    <xf numFmtId="0" fontId="0" fillId="0" borderId="2" xfId="0" applyFill="1" applyBorder="1"/>
    <xf numFmtId="10" fontId="0" fillId="0" borderId="1" xfId="0" applyNumberFormat="1" applyBorder="1"/>
    <xf numFmtId="0" fontId="0" fillId="0" borderId="0" xfId="0" applyBorder="1"/>
    <xf numFmtId="0" fontId="0" fillId="0" borderId="4" xfId="0" applyFill="1" applyBorder="1"/>
    <xf numFmtId="0" fontId="0" fillId="0" borderId="0" xfId="0" applyFill="1" applyBorder="1"/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9" fontId="0" fillId="0" borderId="1" xfId="0" applyNumberFormat="1" applyBorder="1" applyAlignment="1">
      <alignment horizontal="center"/>
    </xf>
    <xf numFmtId="0" fontId="1" fillId="0" borderId="0" xfId="1"/>
    <xf numFmtId="0" fontId="1" fillId="0" borderId="1" xfId="1" applyBorder="1"/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Распределение</a:t>
            </a:r>
            <a:r>
              <a:rPr lang="ru-RU" baseline="0"/>
              <a:t> длин белков по геному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Длина белка(а.к.)</c:v>
          </c:tx>
          <c:invertIfNegative val="0"/>
          <c:cat>
            <c:strRef>
              <c:f>protein_length!$D$2:$D$17</c:f>
              <c:strCache>
                <c:ptCount val="16"/>
                <c:pt idx="0">
                  <c:v>0-100</c:v>
                </c:pt>
                <c:pt idx="1">
                  <c:v>100-200</c:v>
                </c:pt>
                <c:pt idx="2">
                  <c:v>200-300</c:v>
                </c:pt>
                <c:pt idx="3">
                  <c:v>300-400</c:v>
                </c:pt>
                <c:pt idx="4">
                  <c:v>400-500</c:v>
                </c:pt>
                <c:pt idx="5">
                  <c:v>500-600</c:v>
                </c:pt>
                <c:pt idx="6">
                  <c:v>600-700</c:v>
                </c:pt>
                <c:pt idx="7">
                  <c:v>700-800</c:v>
                </c:pt>
                <c:pt idx="8">
                  <c:v>800-900</c:v>
                </c:pt>
                <c:pt idx="9">
                  <c:v>900-1000</c:v>
                </c:pt>
                <c:pt idx="10">
                  <c:v>1000-1100</c:v>
                </c:pt>
                <c:pt idx="11">
                  <c:v>1100-1200</c:v>
                </c:pt>
                <c:pt idx="12">
                  <c:v>1200-1300</c:v>
                </c:pt>
                <c:pt idx="13">
                  <c:v>1300-1400</c:v>
                </c:pt>
                <c:pt idx="14">
                  <c:v>1400-1500</c:v>
                </c:pt>
                <c:pt idx="15">
                  <c:v>1500-1600</c:v>
                </c:pt>
              </c:strCache>
            </c:strRef>
          </c:cat>
          <c:val>
            <c:numRef>
              <c:f>protein_length!$C$2:$C$17</c:f>
              <c:numCache>
                <c:formatCode>General</c:formatCode>
                <c:ptCount val="16"/>
                <c:pt idx="0">
                  <c:v>293</c:v>
                </c:pt>
                <c:pt idx="1">
                  <c:v>790</c:v>
                </c:pt>
                <c:pt idx="2">
                  <c:v>785</c:v>
                </c:pt>
                <c:pt idx="3">
                  <c:v>633</c:v>
                </c:pt>
                <c:pt idx="4">
                  <c:v>371</c:v>
                </c:pt>
                <c:pt idx="5">
                  <c:v>165</c:v>
                </c:pt>
                <c:pt idx="6">
                  <c:v>85</c:v>
                </c:pt>
                <c:pt idx="7">
                  <c:v>43</c:v>
                </c:pt>
                <c:pt idx="8">
                  <c:v>26</c:v>
                </c:pt>
                <c:pt idx="9">
                  <c:v>16</c:v>
                </c:pt>
                <c:pt idx="10">
                  <c:v>11</c:v>
                </c:pt>
                <c:pt idx="11">
                  <c:v>9</c:v>
                </c:pt>
                <c:pt idx="12">
                  <c:v>5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33391232"/>
        <c:axId val="233393152"/>
      </c:barChart>
      <c:catAx>
        <c:axId val="233391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233393152"/>
        <c:crosses val="autoZero"/>
        <c:auto val="1"/>
        <c:lblAlgn val="ctr"/>
        <c:lblOffset val="100"/>
        <c:noMultiLvlLbl val="0"/>
      </c:catAx>
      <c:valAx>
        <c:axId val="233393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ru-RU" sz="1600"/>
                  <a:t>Количество белков, имеющих</a:t>
                </a:r>
                <a:r>
                  <a:rPr lang="ru-RU" sz="1600" baseline="0"/>
                  <a:t> </a:t>
                </a:r>
                <a:r>
                  <a:rPr lang="ru-RU" sz="1600"/>
                  <a:t>длину в указанном</a:t>
                </a:r>
                <a:r>
                  <a:rPr lang="ru-RU" sz="1600" baseline="0"/>
                  <a:t> интервале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33391232"/>
        <c:crosses val="autoZero"/>
        <c:crossBetween val="between"/>
        <c:majorUnit val="100"/>
        <c:minorUnit val="100"/>
      </c:valAx>
    </c:plotArea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Распределение</a:t>
            </a:r>
            <a:r>
              <a:rPr lang="ru-RU" baseline="0"/>
              <a:t> длин белков по геному</a:t>
            </a:r>
            <a:endParaRPr lang="en-US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protein_length!$E$2:$E$17</c:f>
              <c:strCache>
                <c:ptCount val="1"/>
                <c:pt idx="0">
                  <c:v>9,06% 24,43% 24,27% 19,57% 11,47% 5,10% 2,63% 1,33% 0,80% 0,49% 0,34% 0,28% 0,15% 0,00% 0,03% 0,03%</c:v>
                </c:pt>
              </c:strCache>
            </c:strRef>
          </c:tx>
          <c:invertIfNegative val="0"/>
          <c:dLbls>
            <c:dLbl>
              <c:idx val="19"/>
              <c:showLegendKey val="0"/>
              <c:showVal val="1"/>
              <c:showCatName val="0"/>
              <c:showSerName val="1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protein_length!$D$2:$D$17</c:f>
              <c:strCache>
                <c:ptCount val="16"/>
                <c:pt idx="0">
                  <c:v>0-100</c:v>
                </c:pt>
                <c:pt idx="1">
                  <c:v>100-200</c:v>
                </c:pt>
                <c:pt idx="2">
                  <c:v>200-300</c:v>
                </c:pt>
                <c:pt idx="3">
                  <c:v>300-400</c:v>
                </c:pt>
                <c:pt idx="4">
                  <c:v>400-500</c:v>
                </c:pt>
                <c:pt idx="5">
                  <c:v>500-600</c:v>
                </c:pt>
                <c:pt idx="6">
                  <c:v>600-700</c:v>
                </c:pt>
                <c:pt idx="7">
                  <c:v>700-800</c:v>
                </c:pt>
                <c:pt idx="8">
                  <c:v>800-900</c:v>
                </c:pt>
                <c:pt idx="9">
                  <c:v>900-1000</c:v>
                </c:pt>
                <c:pt idx="10">
                  <c:v>1000-1100</c:v>
                </c:pt>
                <c:pt idx="11">
                  <c:v>1100-1200</c:v>
                </c:pt>
                <c:pt idx="12">
                  <c:v>1200-1300</c:v>
                </c:pt>
                <c:pt idx="13">
                  <c:v>1300-1400</c:v>
                </c:pt>
                <c:pt idx="14">
                  <c:v>1400-1500</c:v>
                </c:pt>
                <c:pt idx="15">
                  <c:v>1500-1600</c:v>
                </c:pt>
              </c:strCache>
            </c:strRef>
          </c:cat>
          <c:val>
            <c:numRef>
              <c:f>protein_length!$E$2:$E$21</c:f>
              <c:numCache>
                <c:formatCode>0.00%</c:formatCode>
                <c:ptCount val="20"/>
                <c:pt idx="0">
                  <c:v>9.0599876314162026E-2</c:v>
                </c:pt>
                <c:pt idx="1">
                  <c:v>0.24427952999381572</c:v>
                </c:pt>
                <c:pt idx="2">
                  <c:v>0.24273345701917132</c:v>
                </c:pt>
                <c:pt idx="3">
                  <c:v>0.19573283858998144</c:v>
                </c:pt>
                <c:pt idx="4">
                  <c:v>0.11471861471861472</c:v>
                </c:pt>
                <c:pt idx="5">
                  <c:v>5.1020408163265307E-2</c:v>
                </c:pt>
                <c:pt idx="6">
                  <c:v>2.6283240568954855E-2</c:v>
                </c:pt>
                <c:pt idx="7">
                  <c:v>1.3296227581941867E-2</c:v>
                </c:pt>
                <c:pt idx="8">
                  <c:v>8.0395794681508963E-3</c:v>
                </c:pt>
                <c:pt idx="9">
                  <c:v>4.9474335188620907E-3</c:v>
                </c:pt>
                <c:pt idx="10">
                  <c:v>3.4013605442176869E-3</c:v>
                </c:pt>
                <c:pt idx="11">
                  <c:v>2.7829313543599257E-3</c:v>
                </c:pt>
                <c:pt idx="12">
                  <c:v>1.5460729746444033E-3</c:v>
                </c:pt>
                <c:pt idx="13">
                  <c:v>0</c:v>
                </c:pt>
                <c:pt idx="14">
                  <c:v>3.0921459492888067E-4</c:v>
                </c:pt>
                <c:pt idx="15">
                  <c:v>3.0921459492888067E-4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418112"/>
        <c:axId val="233432576"/>
      </c:barChart>
      <c:catAx>
        <c:axId val="233418112"/>
        <c:scaling>
          <c:orientation val="minMax"/>
        </c:scaling>
        <c:delete val="0"/>
        <c:axPos val="b"/>
        <c:majorTickMark val="none"/>
        <c:minorTickMark val="none"/>
        <c:tickLblPos val="nextTo"/>
        <c:crossAx val="233432576"/>
        <c:crosses val="autoZero"/>
        <c:auto val="1"/>
        <c:lblAlgn val="ctr"/>
        <c:lblOffset val="100"/>
        <c:noMultiLvlLbl val="1"/>
      </c:catAx>
      <c:valAx>
        <c:axId val="233432576"/>
        <c:scaling>
          <c:orientation val="minMax"/>
          <c:max val="0.27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Количество</a:t>
                </a:r>
                <a:r>
                  <a:rPr lang="ru-RU" baseline="0"/>
                  <a:t> белков, имеющих длину в указаном интервале</a:t>
                </a:r>
                <a:endParaRPr lang="ru-RU"/>
              </a:p>
            </c:rich>
          </c:tx>
          <c:layout/>
          <c:overlay val="0"/>
        </c:title>
        <c:numFmt formatCode="0.00%" sourceLinked="1"/>
        <c:majorTickMark val="none"/>
        <c:minorTickMark val="none"/>
        <c:tickLblPos val="nextTo"/>
        <c:crossAx val="233418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Гистограмма</a:t>
            </a:r>
            <a:r>
              <a:rPr lang="ru-RU" baseline="0"/>
              <a:t> количества квазиоперонов определенной длины</a:t>
            </a:r>
            <a:endParaRPr lang="ru-RU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5.0118597372110461E-2"/>
          <c:y val="0.21707276630919944"/>
          <c:w val="0.76842653178083531"/>
          <c:h val="0.684352799153679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'quasioperons(results)'!$T$2</c:f>
              <c:strCache>
                <c:ptCount val="1"/>
                <c:pt idx="0">
                  <c:v>хромосома +</c:v>
                </c:pt>
              </c:strCache>
            </c:strRef>
          </c:tx>
          <c:invertIfNegative val="0"/>
          <c:cat>
            <c:numRef>
              <c:f>'quasioperons(results)'!$S$3:$S$26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'quasioperons(results)'!$T$3:$T$26</c:f>
              <c:numCache>
                <c:formatCode>General</c:formatCode>
                <c:ptCount val="24"/>
                <c:pt idx="0">
                  <c:v>519</c:v>
                </c:pt>
                <c:pt idx="1">
                  <c:v>187</c:v>
                </c:pt>
                <c:pt idx="2">
                  <c:v>60</c:v>
                </c:pt>
                <c:pt idx="3">
                  <c:v>34</c:v>
                </c:pt>
                <c:pt idx="4">
                  <c:v>17</c:v>
                </c:pt>
                <c:pt idx="5">
                  <c:v>15</c:v>
                </c:pt>
                <c:pt idx="6">
                  <c:v>3</c:v>
                </c:pt>
                <c:pt idx="7">
                  <c:v>6</c:v>
                </c:pt>
                <c:pt idx="8">
                  <c:v>4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2"/>
          <c:order val="1"/>
          <c:tx>
            <c:strRef>
              <c:f>'quasioperons(results)'!$U$2</c:f>
              <c:strCache>
                <c:ptCount val="1"/>
                <c:pt idx="0">
                  <c:v>хромосома -</c:v>
                </c:pt>
              </c:strCache>
            </c:strRef>
          </c:tx>
          <c:invertIfNegative val="0"/>
          <c:cat>
            <c:numRef>
              <c:f>'quasioperons(results)'!$S$3:$S$26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'quasioperons(results)'!$U$3:$U$26</c:f>
              <c:numCache>
                <c:formatCode>General</c:formatCode>
                <c:ptCount val="24"/>
                <c:pt idx="0">
                  <c:v>530</c:v>
                </c:pt>
                <c:pt idx="1">
                  <c:v>195</c:v>
                </c:pt>
                <c:pt idx="2">
                  <c:v>81</c:v>
                </c:pt>
                <c:pt idx="3">
                  <c:v>39</c:v>
                </c:pt>
                <c:pt idx="4">
                  <c:v>18</c:v>
                </c:pt>
                <c:pt idx="5">
                  <c:v>12</c:v>
                </c:pt>
                <c:pt idx="6">
                  <c:v>8</c:v>
                </c:pt>
                <c:pt idx="7">
                  <c:v>6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</c:ser>
        <c:ser>
          <c:idx val="3"/>
          <c:order val="2"/>
          <c:tx>
            <c:strRef>
              <c:f>'quasioperons(results)'!$V$2</c:f>
              <c:strCache>
                <c:ptCount val="1"/>
                <c:pt idx="0">
                  <c:v>плазмида +</c:v>
                </c:pt>
              </c:strCache>
            </c:strRef>
          </c:tx>
          <c:invertIfNegative val="0"/>
          <c:cat>
            <c:numRef>
              <c:f>'quasioperons(results)'!$S$3:$S$26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'quasioperons(results)'!$V$3:$V$26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4"/>
          <c:order val="3"/>
          <c:tx>
            <c:strRef>
              <c:f>'quasioperons(results)'!$W$2</c:f>
              <c:strCache>
                <c:ptCount val="1"/>
                <c:pt idx="0">
                  <c:v>плазмида -</c:v>
                </c:pt>
              </c:strCache>
            </c:strRef>
          </c:tx>
          <c:invertIfNegative val="0"/>
          <c:cat>
            <c:numRef>
              <c:f>'quasioperons(results)'!$S$3:$S$26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'quasioperons(results)'!$W$3:$W$26</c:f>
              <c:numCache>
                <c:formatCode>General</c:formatCode>
                <c:ptCount val="24"/>
                <c:pt idx="0">
                  <c:v>3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4341504"/>
        <c:axId val="214343040"/>
      </c:barChart>
      <c:catAx>
        <c:axId val="21434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4343040"/>
        <c:crosses val="autoZero"/>
        <c:auto val="1"/>
        <c:lblAlgn val="ctr"/>
        <c:lblOffset val="100"/>
        <c:noMultiLvlLbl val="0"/>
      </c:catAx>
      <c:valAx>
        <c:axId val="2143430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34150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Гистограмма</a:t>
            </a:r>
            <a:r>
              <a:rPr lang="ru-RU" baseline="0"/>
              <a:t> </a:t>
            </a:r>
            <a:r>
              <a:rPr lang="en-US" baseline="0"/>
              <a:t>ln</a:t>
            </a:r>
            <a:r>
              <a:rPr lang="ru-RU" baseline="0"/>
              <a:t> количества блоков +1 определенной длины  в разных частях генома</a:t>
            </a:r>
            <a:endParaRPr lang="ru-RU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'quasioperons(results)'!$AA$2</c:f>
              <c:strCache>
                <c:ptCount val="1"/>
                <c:pt idx="0">
                  <c:v>хромосома +</c:v>
                </c:pt>
              </c:strCache>
            </c:strRef>
          </c:tx>
          <c:invertIfNegative val="0"/>
          <c:val>
            <c:numRef>
              <c:f>'quasioperons(results)'!$AA$3:$AA$26</c:f>
              <c:numCache>
                <c:formatCode>General</c:formatCode>
                <c:ptCount val="24"/>
                <c:pt idx="0">
                  <c:v>6.253828811575473</c:v>
                </c:pt>
                <c:pt idx="1">
                  <c:v>5.2364419628299492</c:v>
                </c:pt>
                <c:pt idx="2">
                  <c:v>4.1108738641733114</c:v>
                </c:pt>
                <c:pt idx="3">
                  <c:v>3.5553480614894135</c:v>
                </c:pt>
                <c:pt idx="4">
                  <c:v>2.8903717578961645</c:v>
                </c:pt>
                <c:pt idx="5">
                  <c:v>2.7725887222397811</c:v>
                </c:pt>
                <c:pt idx="6">
                  <c:v>1.3862943611198906</c:v>
                </c:pt>
                <c:pt idx="7">
                  <c:v>1.9459101490553132</c:v>
                </c:pt>
                <c:pt idx="8">
                  <c:v>1.6094379124341003</c:v>
                </c:pt>
                <c:pt idx="9">
                  <c:v>0.69314718055994529</c:v>
                </c:pt>
                <c:pt idx="10">
                  <c:v>0</c:v>
                </c:pt>
                <c:pt idx="11">
                  <c:v>0.69314718055994529</c:v>
                </c:pt>
                <c:pt idx="12">
                  <c:v>0.69314718055994529</c:v>
                </c:pt>
                <c:pt idx="13">
                  <c:v>0</c:v>
                </c:pt>
                <c:pt idx="14">
                  <c:v>0</c:v>
                </c:pt>
                <c:pt idx="15">
                  <c:v>0.69314718055994529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2"/>
          <c:order val="1"/>
          <c:tx>
            <c:strRef>
              <c:f>'quasioperons(results)'!$AB$2</c:f>
              <c:strCache>
                <c:ptCount val="1"/>
                <c:pt idx="0">
                  <c:v>хромосома -</c:v>
                </c:pt>
              </c:strCache>
            </c:strRef>
          </c:tx>
          <c:invertIfNegative val="0"/>
          <c:val>
            <c:numRef>
              <c:f>'quasioperons(results)'!$AB$3:$AB$26</c:f>
              <c:numCache>
                <c:formatCode>General</c:formatCode>
                <c:ptCount val="24"/>
                <c:pt idx="0">
                  <c:v>6.2747620212419388</c:v>
                </c:pt>
                <c:pt idx="1">
                  <c:v>5.2781146592305168</c:v>
                </c:pt>
                <c:pt idx="2">
                  <c:v>4.4067192472642533</c:v>
                </c:pt>
                <c:pt idx="3">
                  <c:v>3.6888794541139363</c:v>
                </c:pt>
                <c:pt idx="4">
                  <c:v>2.9444389791664403</c:v>
                </c:pt>
                <c:pt idx="5">
                  <c:v>2.5649493574615367</c:v>
                </c:pt>
                <c:pt idx="6">
                  <c:v>2.1972245773362196</c:v>
                </c:pt>
                <c:pt idx="7">
                  <c:v>1.9459101490553132</c:v>
                </c:pt>
                <c:pt idx="8">
                  <c:v>1.0986122886681098</c:v>
                </c:pt>
                <c:pt idx="9">
                  <c:v>1.0986122886681098</c:v>
                </c:pt>
                <c:pt idx="10">
                  <c:v>0</c:v>
                </c:pt>
                <c:pt idx="11">
                  <c:v>0.69314718055994529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0.69314718055994529</c:v>
                </c:pt>
                <c:pt idx="23">
                  <c:v>0.69314718055994529</c:v>
                </c:pt>
              </c:numCache>
            </c:numRef>
          </c:val>
        </c:ser>
        <c:ser>
          <c:idx val="3"/>
          <c:order val="2"/>
          <c:tx>
            <c:strRef>
              <c:f>'quasioperons(results)'!$AC$2</c:f>
              <c:strCache>
                <c:ptCount val="1"/>
                <c:pt idx="0">
                  <c:v>плазмида +</c:v>
                </c:pt>
              </c:strCache>
            </c:strRef>
          </c:tx>
          <c:invertIfNegative val="0"/>
          <c:val>
            <c:numRef>
              <c:f>'quasioperons(results)'!$AC$3:$AC$26</c:f>
              <c:numCache>
                <c:formatCode>General</c:formatCode>
                <c:ptCount val="24"/>
                <c:pt idx="0">
                  <c:v>1.0986122886681098</c:v>
                </c:pt>
                <c:pt idx="1">
                  <c:v>0.69314718055994529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4"/>
          <c:order val="3"/>
          <c:tx>
            <c:strRef>
              <c:f>'quasioperons(results)'!$AD$2</c:f>
              <c:strCache>
                <c:ptCount val="1"/>
                <c:pt idx="0">
                  <c:v>плазмида -</c:v>
                </c:pt>
              </c:strCache>
            </c:strRef>
          </c:tx>
          <c:invertIfNegative val="0"/>
          <c:val>
            <c:numRef>
              <c:f>'quasioperons(results)'!$AD$3:$AD$26</c:f>
              <c:numCache>
                <c:formatCode>General</c:formatCode>
                <c:ptCount val="24"/>
                <c:pt idx="0">
                  <c:v>1.3862943611198906</c:v>
                </c:pt>
                <c:pt idx="1">
                  <c:v>0.69314718055994529</c:v>
                </c:pt>
                <c:pt idx="2">
                  <c:v>0</c:v>
                </c:pt>
                <c:pt idx="3">
                  <c:v>0.69314718055994529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7618816"/>
        <c:axId val="187620736"/>
      </c:barChart>
      <c:catAx>
        <c:axId val="187618816"/>
        <c:scaling>
          <c:orientation val="minMax"/>
        </c:scaling>
        <c:delete val="0"/>
        <c:axPos val="b"/>
        <c:majorTickMark val="out"/>
        <c:minorTickMark val="none"/>
        <c:tickLblPos val="nextTo"/>
        <c:crossAx val="187620736"/>
        <c:crosses val="autoZero"/>
        <c:auto val="1"/>
        <c:lblAlgn val="ctr"/>
        <c:lblOffset val="100"/>
        <c:noMultiLvlLbl val="0"/>
      </c:catAx>
      <c:valAx>
        <c:axId val="187620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761881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181427</xdr:colOff>
      <xdr:row>0</xdr:row>
      <xdr:rowOff>0</xdr:rowOff>
    </xdr:from>
    <xdr:to>
      <xdr:col>17</xdr:col>
      <xdr:colOff>25400</xdr:colOff>
      <xdr:row>35</xdr:row>
      <xdr:rowOff>165100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237370</xdr:colOff>
      <xdr:row>36</xdr:row>
      <xdr:rowOff>49137</xdr:rowOff>
    </xdr:from>
    <xdr:to>
      <xdr:col>16</xdr:col>
      <xdr:colOff>630767</xdr:colOff>
      <xdr:row>73</xdr:row>
      <xdr:rowOff>20109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92074</xdr:colOff>
      <xdr:row>28</xdr:row>
      <xdr:rowOff>99786</xdr:rowOff>
    </xdr:from>
    <xdr:to>
      <xdr:col>29</xdr:col>
      <xdr:colOff>133350</xdr:colOff>
      <xdr:row>55</xdr:row>
      <xdr:rowOff>104322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462643</xdr:colOff>
      <xdr:row>34</xdr:row>
      <xdr:rowOff>58057</xdr:rowOff>
    </xdr:from>
    <xdr:to>
      <xdr:col>39</xdr:col>
      <xdr:colOff>449943</xdr:colOff>
      <xdr:row>54</xdr:row>
      <xdr:rowOff>150585</xdr:rowOff>
    </xdr:to>
    <xdr:sp macro="" textlink="">
      <xdr:nvSpPr>
        <xdr:cNvPr id="3" name="TextBox 2"/>
        <xdr:cNvSpPr txBox="1"/>
      </xdr:nvSpPr>
      <xdr:spPr>
        <a:xfrm>
          <a:off x="27422929" y="6226628"/>
          <a:ext cx="6282871" cy="3721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2400" u="sng"/>
            <a:t>Примечание</a:t>
          </a:r>
        </a:p>
        <a:p>
          <a:r>
            <a:rPr lang="ru-RU" sz="2400"/>
            <a:t>Формула,</a:t>
          </a:r>
          <a:r>
            <a:rPr lang="ru-RU" sz="2400" baseline="0"/>
            <a:t> объединяющая гены в блоки работает так, что номер генного блока записывается не напротив самой строчки белка, а напротив следующей строчки. Поэтосу сущетвует столбец </a:t>
          </a:r>
          <a:r>
            <a:rPr lang="en-US" sz="2400" baseline="0"/>
            <a:t>RealIDs</a:t>
          </a:r>
          <a:r>
            <a:rPr lang="ru-RU" sz="2400" baseline="0"/>
            <a:t>, где каждому гену присваивается его реальный номер в генном блоке.</a:t>
          </a:r>
          <a:endParaRPr lang="ru-RU" sz="2400"/>
        </a:p>
      </xdr:txBody>
    </xdr:sp>
    <xdr:clientData/>
  </xdr:twoCellAnchor>
  <xdr:twoCellAnchor>
    <xdr:from>
      <xdr:col>31</xdr:col>
      <xdr:colOff>172357</xdr:colOff>
      <xdr:row>2</xdr:row>
      <xdr:rowOff>0</xdr:rowOff>
    </xdr:from>
    <xdr:to>
      <xdr:col>40</xdr:col>
      <xdr:colOff>235856</xdr:colOff>
      <xdr:row>23</xdr:row>
      <xdr:rowOff>163285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eaturetab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aturetable"/>
      <sheetName val="Лист2"/>
      <sheetName val="Лист3"/>
      <sheetName val="Лист4"/>
      <sheetName val="Лист5"/>
      <sheetName val="quasioperons"/>
    </sheetNames>
    <sheetDataSet>
      <sheetData sheetId="0">
        <row r="1">
          <cell r="B1" t="str">
            <v>class</v>
          </cell>
        </row>
        <row r="2">
          <cell r="B2" t="str">
            <v>pseudogene</v>
          </cell>
        </row>
        <row r="3">
          <cell r="B3" t="str">
            <v>without_protein</v>
          </cell>
        </row>
        <row r="4">
          <cell r="B4" t="str">
            <v>protein_coding</v>
          </cell>
        </row>
        <row r="5">
          <cell r="B5" t="str">
            <v>with_protein</v>
          </cell>
        </row>
        <row r="6">
          <cell r="B6" t="str">
            <v>protein_coding</v>
          </cell>
        </row>
        <row r="7">
          <cell r="B7" t="str">
            <v>with_protein</v>
          </cell>
        </row>
        <row r="8">
          <cell r="B8" t="str">
            <v>protein_coding</v>
          </cell>
        </row>
        <row r="9">
          <cell r="B9" t="str">
            <v>with_protein</v>
          </cell>
        </row>
        <row r="10">
          <cell r="B10" t="str">
            <v>protein_coding</v>
          </cell>
        </row>
        <row r="11">
          <cell r="B11" t="str">
            <v>with_protein</v>
          </cell>
        </row>
        <row r="12">
          <cell r="B12" t="str">
            <v>protein_coding</v>
          </cell>
        </row>
        <row r="13">
          <cell r="B13" t="str">
            <v>with_protein</v>
          </cell>
        </row>
        <row r="14">
          <cell r="B14" t="str">
            <v>protein_coding</v>
          </cell>
        </row>
        <row r="15">
          <cell r="B15" t="str">
            <v>with_protein</v>
          </cell>
        </row>
        <row r="16">
          <cell r="B16" t="str">
            <v>protein_coding</v>
          </cell>
        </row>
        <row r="17">
          <cell r="B17" t="str">
            <v>with_protein</v>
          </cell>
        </row>
        <row r="18">
          <cell r="B18" t="str">
            <v>protein_coding</v>
          </cell>
        </row>
        <row r="19">
          <cell r="B19" t="str">
            <v>with_protein</v>
          </cell>
        </row>
        <row r="20">
          <cell r="B20" t="str">
            <v>protein_coding</v>
          </cell>
        </row>
        <row r="21">
          <cell r="B21" t="str">
            <v>with_protein</v>
          </cell>
        </row>
        <row r="22">
          <cell r="B22" t="str">
            <v>protein_coding</v>
          </cell>
        </row>
        <row r="23">
          <cell r="B23" t="str">
            <v>with_protein</v>
          </cell>
        </row>
        <row r="24">
          <cell r="B24" t="str">
            <v>protein_coding</v>
          </cell>
        </row>
        <row r="25">
          <cell r="B25" t="str">
            <v>with_protein</v>
          </cell>
        </row>
        <row r="26">
          <cell r="B26" t="str">
            <v>protein_coding</v>
          </cell>
        </row>
        <row r="27">
          <cell r="B27" t="str">
            <v>with_protein</v>
          </cell>
        </row>
        <row r="28">
          <cell r="B28" t="str">
            <v>protein_coding</v>
          </cell>
        </row>
        <row r="29">
          <cell r="B29" t="str">
            <v>with_protein</v>
          </cell>
        </row>
        <row r="30">
          <cell r="B30" t="str">
            <v>protein_coding</v>
          </cell>
        </row>
        <row r="31">
          <cell r="B31" t="str">
            <v>with_protein</v>
          </cell>
        </row>
        <row r="32">
          <cell r="B32" t="str">
            <v>protein_coding</v>
          </cell>
        </row>
        <row r="33">
          <cell r="B33" t="str">
            <v>with_protein</v>
          </cell>
        </row>
        <row r="34">
          <cell r="B34" t="str">
            <v>protein_coding</v>
          </cell>
        </row>
        <row r="35">
          <cell r="B35" t="str">
            <v>with_protein</v>
          </cell>
        </row>
        <row r="36">
          <cell r="B36" t="str">
            <v>protein_coding</v>
          </cell>
        </row>
        <row r="37">
          <cell r="B37" t="str">
            <v>with_protein</v>
          </cell>
        </row>
        <row r="38">
          <cell r="B38" t="str">
            <v>protein_coding</v>
          </cell>
        </row>
        <row r="39">
          <cell r="B39" t="str">
            <v>with_protein</v>
          </cell>
        </row>
        <row r="40">
          <cell r="B40" t="str">
            <v>protein_coding</v>
          </cell>
        </row>
        <row r="41">
          <cell r="B41" t="str">
            <v>with_protein</v>
          </cell>
        </row>
        <row r="42">
          <cell r="B42" t="str">
            <v>protein_coding</v>
          </cell>
        </row>
        <row r="43">
          <cell r="B43" t="str">
            <v>with_protein</v>
          </cell>
        </row>
        <row r="44">
          <cell r="B44" t="str">
            <v>protein_coding</v>
          </cell>
        </row>
        <row r="45">
          <cell r="B45" t="str">
            <v>with_protein</v>
          </cell>
        </row>
        <row r="46">
          <cell r="B46" t="str">
            <v>protein_coding</v>
          </cell>
        </row>
        <row r="47">
          <cell r="B47" t="str">
            <v>with_protein</v>
          </cell>
        </row>
        <row r="48">
          <cell r="B48" t="str">
            <v>protein_coding</v>
          </cell>
        </row>
        <row r="49">
          <cell r="B49" t="str">
            <v>with_protein</v>
          </cell>
        </row>
        <row r="50">
          <cell r="B50" t="str">
            <v>protein_coding</v>
          </cell>
        </row>
        <row r="51">
          <cell r="B51" t="str">
            <v>with_protein</v>
          </cell>
        </row>
        <row r="52">
          <cell r="B52" t="str">
            <v>protein_coding</v>
          </cell>
        </row>
        <row r="53">
          <cell r="B53" t="str">
            <v>with_protein</v>
          </cell>
        </row>
        <row r="54">
          <cell r="B54" t="str">
            <v>protein_coding</v>
          </cell>
        </row>
        <row r="55">
          <cell r="B55" t="str">
            <v>with_protein</v>
          </cell>
        </row>
        <row r="56">
          <cell r="B56" t="str">
            <v>protein_coding</v>
          </cell>
        </row>
        <row r="57">
          <cell r="B57" t="str">
            <v>with_protein</v>
          </cell>
        </row>
        <row r="58">
          <cell r="B58" t="str">
            <v>protein_coding</v>
          </cell>
        </row>
        <row r="59">
          <cell r="B59" t="str">
            <v>with_protein</v>
          </cell>
        </row>
        <row r="60">
          <cell r="B60" t="str">
            <v>protein_coding</v>
          </cell>
        </row>
        <row r="61">
          <cell r="B61" t="str">
            <v>with_protein</v>
          </cell>
        </row>
        <row r="62">
          <cell r="B62" t="str">
            <v>pseudogene</v>
          </cell>
        </row>
        <row r="63">
          <cell r="B63" t="str">
            <v>without_protein</v>
          </cell>
        </row>
        <row r="64">
          <cell r="B64" t="str">
            <v>protein_coding</v>
          </cell>
        </row>
        <row r="65">
          <cell r="B65" t="str">
            <v>with_protein</v>
          </cell>
        </row>
        <row r="66">
          <cell r="B66" t="str">
            <v>protein_coding</v>
          </cell>
        </row>
        <row r="67">
          <cell r="B67" t="str">
            <v>with_protein</v>
          </cell>
        </row>
        <row r="68">
          <cell r="B68" t="str">
            <v>protein_coding</v>
          </cell>
        </row>
        <row r="69">
          <cell r="B69" t="str">
            <v>with_protein</v>
          </cell>
        </row>
        <row r="70">
          <cell r="B70" t="str">
            <v>protein_coding</v>
          </cell>
        </row>
        <row r="71">
          <cell r="B71" t="str">
            <v>with_protein</v>
          </cell>
        </row>
        <row r="72">
          <cell r="B72" t="str">
            <v>protein_coding</v>
          </cell>
        </row>
        <row r="73">
          <cell r="B73" t="str">
            <v>with_protein</v>
          </cell>
        </row>
        <row r="74">
          <cell r="B74" t="str">
            <v>protein_coding</v>
          </cell>
        </row>
        <row r="75">
          <cell r="B75" t="str">
            <v>with_protein</v>
          </cell>
        </row>
        <row r="76">
          <cell r="B76" t="str">
            <v>pseudogene</v>
          </cell>
        </row>
        <row r="77">
          <cell r="B77" t="str">
            <v>without_protein</v>
          </cell>
        </row>
        <row r="78">
          <cell r="B78" t="str">
            <v>pseudogene</v>
          </cell>
        </row>
        <row r="79">
          <cell r="B79" t="str">
            <v>without_protein</v>
          </cell>
        </row>
        <row r="80">
          <cell r="B80" t="str">
            <v>protein_coding</v>
          </cell>
        </row>
        <row r="81">
          <cell r="B81" t="str">
            <v>with_protein</v>
          </cell>
        </row>
        <row r="82">
          <cell r="B82" t="str">
            <v>protein_coding</v>
          </cell>
        </row>
        <row r="83">
          <cell r="B83" t="str">
            <v>with_protein</v>
          </cell>
        </row>
        <row r="84">
          <cell r="B84" t="str">
            <v>protein_coding</v>
          </cell>
        </row>
        <row r="85">
          <cell r="B85" t="str">
            <v>with_protein</v>
          </cell>
        </row>
        <row r="86">
          <cell r="B86" t="str">
            <v>protein_coding</v>
          </cell>
        </row>
        <row r="87">
          <cell r="B87" t="str">
            <v>with_protein</v>
          </cell>
        </row>
        <row r="88">
          <cell r="B88" t="str">
            <v>protein_coding</v>
          </cell>
        </row>
        <row r="89">
          <cell r="B89" t="str">
            <v>with_protein</v>
          </cell>
        </row>
        <row r="90">
          <cell r="B90" t="str">
            <v>pseudogene</v>
          </cell>
        </row>
        <row r="91">
          <cell r="B91" t="str">
            <v>without_protein</v>
          </cell>
        </row>
        <row r="92">
          <cell r="B92" t="str">
            <v>protein_coding</v>
          </cell>
        </row>
        <row r="93">
          <cell r="B93" t="str">
            <v>with_protein</v>
          </cell>
        </row>
        <row r="94">
          <cell r="B94" t="str">
            <v>protein_coding</v>
          </cell>
        </row>
        <row r="95">
          <cell r="B95" t="str">
            <v>with_protein</v>
          </cell>
        </row>
        <row r="96">
          <cell r="B96" t="str">
            <v>protein_coding</v>
          </cell>
        </row>
        <row r="97">
          <cell r="B97" t="str">
            <v>with_protein</v>
          </cell>
        </row>
        <row r="98">
          <cell r="B98" t="str">
            <v>protein_coding</v>
          </cell>
        </row>
        <row r="99">
          <cell r="B99" t="str">
            <v>with_protein</v>
          </cell>
        </row>
        <row r="100">
          <cell r="B100" t="str">
            <v>protein_coding</v>
          </cell>
        </row>
        <row r="101">
          <cell r="B101" t="str">
            <v>with_protein</v>
          </cell>
        </row>
        <row r="102">
          <cell r="B102" t="str">
            <v>protein_coding</v>
          </cell>
        </row>
        <row r="103">
          <cell r="B103" t="str">
            <v>with_protein</v>
          </cell>
        </row>
        <row r="104">
          <cell r="B104" t="str">
            <v>protein_coding</v>
          </cell>
        </row>
        <row r="105">
          <cell r="B105" t="str">
            <v>with_protein</v>
          </cell>
        </row>
        <row r="106">
          <cell r="B106" t="str">
            <v>protein_coding</v>
          </cell>
        </row>
        <row r="107">
          <cell r="B107" t="str">
            <v>with_protein</v>
          </cell>
        </row>
        <row r="108">
          <cell r="B108" t="str">
            <v>protein_coding</v>
          </cell>
        </row>
        <row r="109">
          <cell r="B109" t="str">
            <v>with_protein</v>
          </cell>
        </row>
        <row r="110">
          <cell r="B110" t="str">
            <v>protein_coding</v>
          </cell>
        </row>
        <row r="111">
          <cell r="B111" t="str">
            <v>with_protein</v>
          </cell>
        </row>
        <row r="112">
          <cell r="B112" t="str">
            <v>protein_coding</v>
          </cell>
        </row>
        <row r="113">
          <cell r="B113" t="str">
            <v>with_protein</v>
          </cell>
        </row>
        <row r="114">
          <cell r="B114" t="str">
            <v>protein_coding</v>
          </cell>
        </row>
        <row r="115">
          <cell r="B115" t="str">
            <v>with_protein</v>
          </cell>
        </row>
        <row r="116">
          <cell r="B116" t="str">
            <v>protein_coding</v>
          </cell>
        </row>
        <row r="117">
          <cell r="B117" t="str">
            <v>with_protein</v>
          </cell>
        </row>
        <row r="118">
          <cell r="B118" t="str">
            <v>pseudogene</v>
          </cell>
        </row>
        <row r="119">
          <cell r="B119" t="str">
            <v>without_protein</v>
          </cell>
        </row>
        <row r="120">
          <cell r="B120" t="str">
            <v>protein_coding</v>
          </cell>
        </row>
        <row r="121">
          <cell r="B121" t="str">
            <v>with_protein</v>
          </cell>
        </row>
        <row r="122">
          <cell r="B122" t="str">
            <v>protein_coding</v>
          </cell>
        </row>
        <row r="123">
          <cell r="B123" t="str">
            <v>with_protein</v>
          </cell>
        </row>
        <row r="124">
          <cell r="B124" t="str">
            <v>protein_coding</v>
          </cell>
        </row>
        <row r="125">
          <cell r="B125" t="str">
            <v>with_protein</v>
          </cell>
        </row>
        <row r="126">
          <cell r="B126" t="str">
            <v>protein_coding</v>
          </cell>
        </row>
        <row r="127">
          <cell r="B127" t="str">
            <v>with_protein</v>
          </cell>
        </row>
        <row r="128">
          <cell r="B128" t="str">
            <v>protein_coding</v>
          </cell>
        </row>
        <row r="129">
          <cell r="B129" t="str">
            <v>with_protein</v>
          </cell>
        </row>
        <row r="130">
          <cell r="B130" t="str">
            <v>protein_coding</v>
          </cell>
        </row>
        <row r="131">
          <cell r="B131" t="str">
            <v>with_protein</v>
          </cell>
        </row>
        <row r="132">
          <cell r="B132" t="str">
            <v>protein_coding</v>
          </cell>
        </row>
        <row r="133">
          <cell r="B133" t="str">
            <v>with_protein</v>
          </cell>
        </row>
        <row r="134">
          <cell r="B134" t="str">
            <v>protein_coding</v>
          </cell>
        </row>
        <row r="135">
          <cell r="B135" t="str">
            <v>with_protein</v>
          </cell>
        </row>
        <row r="136">
          <cell r="B136" t="str">
            <v>protein_coding</v>
          </cell>
        </row>
        <row r="137">
          <cell r="B137" t="str">
            <v>with_protein</v>
          </cell>
        </row>
        <row r="138">
          <cell r="B138" t="str">
            <v>protein_coding</v>
          </cell>
        </row>
        <row r="139">
          <cell r="B139" t="str">
            <v>with_protein</v>
          </cell>
        </row>
        <row r="140">
          <cell r="B140" t="str">
            <v>protein_coding</v>
          </cell>
        </row>
        <row r="141">
          <cell r="B141" t="str">
            <v>with_protein</v>
          </cell>
        </row>
        <row r="142">
          <cell r="B142" t="str">
            <v>protein_coding</v>
          </cell>
        </row>
        <row r="143">
          <cell r="B143" t="str">
            <v>with_protein</v>
          </cell>
        </row>
        <row r="144">
          <cell r="B144" t="str">
            <v>protein_coding</v>
          </cell>
        </row>
        <row r="145">
          <cell r="B145" t="str">
            <v>with_protein</v>
          </cell>
        </row>
        <row r="146">
          <cell r="B146" t="str">
            <v>protein_coding</v>
          </cell>
        </row>
        <row r="147">
          <cell r="B147" t="str">
            <v>with_protein</v>
          </cell>
        </row>
        <row r="148">
          <cell r="B148" t="str">
            <v>protein_coding</v>
          </cell>
        </row>
        <row r="149">
          <cell r="B149" t="str">
            <v>with_protein</v>
          </cell>
        </row>
        <row r="150">
          <cell r="B150" t="str">
            <v>protein_coding</v>
          </cell>
        </row>
        <row r="151">
          <cell r="B151" t="str">
            <v>with_protein</v>
          </cell>
        </row>
        <row r="152">
          <cell r="B152" t="str">
            <v>protein_coding</v>
          </cell>
        </row>
        <row r="153">
          <cell r="B153" t="str">
            <v>with_protein</v>
          </cell>
        </row>
        <row r="154">
          <cell r="B154" t="str">
            <v>protein_coding</v>
          </cell>
        </row>
        <row r="155">
          <cell r="B155" t="str">
            <v>with_protein</v>
          </cell>
        </row>
        <row r="156">
          <cell r="B156" t="str">
            <v>pseudogene</v>
          </cell>
        </row>
        <row r="157">
          <cell r="B157" t="str">
            <v>without_protein</v>
          </cell>
        </row>
        <row r="158">
          <cell r="B158" t="str">
            <v>protein_coding</v>
          </cell>
        </row>
        <row r="159">
          <cell r="B159" t="str">
            <v>with_protein</v>
          </cell>
        </row>
        <row r="160">
          <cell r="B160" t="str">
            <v>protein_coding</v>
          </cell>
        </row>
        <row r="161">
          <cell r="B161" t="str">
            <v>with_protein</v>
          </cell>
        </row>
        <row r="162">
          <cell r="B162" t="str">
            <v>protein_coding</v>
          </cell>
        </row>
        <row r="163">
          <cell r="B163" t="str">
            <v>with_protein</v>
          </cell>
        </row>
        <row r="164">
          <cell r="B164" t="str">
            <v>protein_coding</v>
          </cell>
        </row>
        <row r="165">
          <cell r="B165" t="str">
            <v>with_protein</v>
          </cell>
        </row>
        <row r="166">
          <cell r="B166" t="str">
            <v>protein_coding</v>
          </cell>
        </row>
        <row r="167">
          <cell r="B167" t="str">
            <v>with_protein</v>
          </cell>
        </row>
        <row r="168">
          <cell r="B168" t="str">
            <v>protein_coding</v>
          </cell>
        </row>
        <row r="169">
          <cell r="B169" t="str">
            <v>with_protein</v>
          </cell>
        </row>
        <row r="170">
          <cell r="B170" t="str">
            <v>protein_coding</v>
          </cell>
        </row>
        <row r="171">
          <cell r="B171" t="str">
            <v>with_protein</v>
          </cell>
        </row>
        <row r="172">
          <cell r="B172" t="str">
            <v>protein_coding</v>
          </cell>
        </row>
        <row r="173">
          <cell r="B173" t="str">
            <v>with_protein</v>
          </cell>
        </row>
        <row r="174">
          <cell r="B174" t="str">
            <v>protein_coding</v>
          </cell>
        </row>
        <row r="175">
          <cell r="B175" t="str">
            <v>with_protein</v>
          </cell>
        </row>
        <row r="176">
          <cell r="B176" t="str">
            <v>protein_coding</v>
          </cell>
        </row>
        <row r="177">
          <cell r="B177" t="str">
            <v>with_protein</v>
          </cell>
        </row>
        <row r="178">
          <cell r="B178" t="str">
            <v>protein_coding</v>
          </cell>
        </row>
        <row r="179">
          <cell r="B179" t="str">
            <v>with_protein</v>
          </cell>
        </row>
        <row r="180">
          <cell r="B180" t="str">
            <v>protein_coding</v>
          </cell>
        </row>
        <row r="181">
          <cell r="B181" t="str">
            <v>with_protein</v>
          </cell>
        </row>
        <row r="182">
          <cell r="B182" t="str">
            <v>protein_coding</v>
          </cell>
        </row>
        <row r="183">
          <cell r="B183" t="str">
            <v>with_protein</v>
          </cell>
        </row>
        <row r="184">
          <cell r="B184" t="str">
            <v>protein_coding</v>
          </cell>
        </row>
        <row r="185">
          <cell r="B185" t="str">
            <v>with_protein</v>
          </cell>
        </row>
        <row r="186">
          <cell r="B186" t="str">
            <v>protein_coding</v>
          </cell>
        </row>
        <row r="187">
          <cell r="B187" t="str">
            <v>with_protein</v>
          </cell>
        </row>
        <row r="188">
          <cell r="B188" t="str">
            <v>protein_coding</v>
          </cell>
        </row>
        <row r="189">
          <cell r="B189" t="str">
            <v>with_protein</v>
          </cell>
        </row>
        <row r="190">
          <cell r="B190" t="str">
            <v>protein_coding</v>
          </cell>
        </row>
        <row r="191">
          <cell r="B191" t="str">
            <v>with_protein</v>
          </cell>
        </row>
        <row r="192">
          <cell r="B192" t="str">
            <v>protein_coding</v>
          </cell>
        </row>
        <row r="193">
          <cell r="B193" t="str">
            <v>with_protein</v>
          </cell>
        </row>
        <row r="194">
          <cell r="B194" t="str">
            <v>protein_coding</v>
          </cell>
        </row>
        <row r="195">
          <cell r="B195" t="str">
            <v>with_protein</v>
          </cell>
        </row>
        <row r="196">
          <cell r="B196" t="str">
            <v>protein_coding</v>
          </cell>
        </row>
        <row r="197">
          <cell r="B197" t="str">
            <v>with_protein</v>
          </cell>
        </row>
        <row r="198">
          <cell r="B198" t="str">
            <v>protein_coding</v>
          </cell>
        </row>
        <row r="199">
          <cell r="B199" t="str">
            <v>with_protein</v>
          </cell>
        </row>
        <row r="200">
          <cell r="B200" t="str">
            <v>protein_coding</v>
          </cell>
        </row>
        <row r="201">
          <cell r="B201" t="str">
            <v>with_protein</v>
          </cell>
        </row>
        <row r="202">
          <cell r="B202" t="str">
            <v>protein_coding</v>
          </cell>
        </row>
        <row r="203">
          <cell r="B203" t="str">
            <v>with_protein</v>
          </cell>
        </row>
        <row r="204">
          <cell r="B204" t="str">
            <v>protein_coding</v>
          </cell>
        </row>
        <row r="205">
          <cell r="B205" t="str">
            <v>with_protein</v>
          </cell>
        </row>
        <row r="206">
          <cell r="B206" t="str">
            <v>protein_coding</v>
          </cell>
        </row>
        <row r="207">
          <cell r="B207" t="str">
            <v>with_protein</v>
          </cell>
        </row>
        <row r="208">
          <cell r="B208" t="str">
            <v>protein_coding</v>
          </cell>
        </row>
        <row r="209">
          <cell r="B209" t="str">
            <v>with_protein</v>
          </cell>
        </row>
        <row r="210">
          <cell r="B210" t="str">
            <v>protein_coding</v>
          </cell>
        </row>
        <row r="211">
          <cell r="B211" t="str">
            <v>with_protein</v>
          </cell>
        </row>
        <row r="212">
          <cell r="B212" t="str">
            <v>protein_coding</v>
          </cell>
        </row>
        <row r="213">
          <cell r="B213" t="str">
            <v>with_protein</v>
          </cell>
        </row>
        <row r="214">
          <cell r="B214" t="str">
            <v>protein_coding</v>
          </cell>
        </row>
        <row r="215">
          <cell r="B215" t="str">
            <v>with_protein</v>
          </cell>
        </row>
        <row r="216">
          <cell r="B216" t="str">
            <v>protein_coding</v>
          </cell>
        </row>
        <row r="217">
          <cell r="B217" t="str">
            <v>with_protein</v>
          </cell>
        </row>
        <row r="218">
          <cell r="B218" t="str">
            <v>protein_coding</v>
          </cell>
        </row>
        <row r="219">
          <cell r="B219" t="str">
            <v>with_protein</v>
          </cell>
        </row>
        <row r="220">
          <cell r="B220" t="str">
            <v>protein_coding</v>
          </cell>
        </row>
        <row r="221">
          <cell r="B221" t="str">
            <v>with_protein</v>
          </cell>
        </row>
        <row r="222">
          <cell r="B222" t="str">
            <v>protein_coding</v>
          </cell>
        </row>
        <row r="223">
          <cell r="B223" t="str">
            <v>with_protein</v>
          </cell>
        </row>
        <row r="224">
          <cell r="B224" t="str">
            <v>protein_coding</v>
          </cell>
        </row>
        <row r="225">
          <cell r="B225" t="str">
            <v>with_protein</v>
          </cell>
        </row>
        <row r="226">
          <cell r="B226" t="str">
            <v>protein_coding</v>
          </cell>
        </row>
        <row r="227">
          <cell r="B227" t="str">
            <v>with_protein</v>
          </cell>
        </row>
        <row r="228">
          <cell r="B228" t="str">
            <v>protein_coding</v>
          </cell>
        </row>
        <row r="229">
          <cell r="B229" t="str">
            <v>with_protein</v>
          </cell>
        </row>
        <row r="230">
          <cell r="B230" t="str">
            <v>protein_coding</v>
          </cell>
        </row>
        <row r="231">
          <cell r="B231" t="str">
            <v>with_protein</v>
          </cell>
        </row>
        <row r="232">
          <cell r="B232" t="str">
            <v>protein_coding</v>
          </cell>
        </row>
        <row r="233">
          <cell r="B233" t="str">
            <v>with_protein</v>
          </cell>
        </row>
        <row r="234">
          <cell r="B234" t="str">
            <v>protein_coding</v>
          </cell>
        </row>
        <row r="235">
          <cell r="B235" t="str">
            <v>with_protein</v>
          </cell>
        </row>
        <row r="236">
          <cell r="B236" t="str">
            <v>protein_coding</v>
          </cell>
        </row>
        <row r="237">
          <cell r="B237" t="str">
            <v>with_protein</v>
          </cell>
        </row>
        <row r="238">
          <cell r="B238" t="str">
            <v>protein_coding</v>
          </cell>
        </row>
        <row r="239">
          <cell r="B239" t="str">
            <v>with_protein</v>
          </cell>
        </row>
        <row r="240">
          <cell r="B240" t="str">
            <v>protein_coding</v>
          </cell>
        </row>
        <row r="241">
          <cell r="B241" t="str">
            <v>with_protein</v>
          </cell>
        </row>
        <row r="242">
          <cell r="B242" t="str">
            <v>protein_coding</v>
          </cell>
        </row>
        <row r="243">
          <cell r="B243" t="str">
            <v>with_protein</v>
          </cell>
        </row>
        <row r="244">
          <cell r="B244" t="str">
            <v>protein_coding</v>
          </cell>
        </row>
        <row r="245">
          <cell r="B245" t="str">
            <v>with_protein</v>
          </cell>
        </row>
        <row r="246">
          <cell r="B246" t="str">
            <v>protein_coding</v>
          </cell>
        </row>
        <row r="247">
          <cell r="B247" t="str">
            <v>with_protein</v>
          </cell>
        </row>
        <row r="248">
          <cell r="B248" t="str">
            <v>protein_coding</v>
          </cell>
        </row>
        <row r="249">
          <cell r="B249" t="str">
            <v>with_protein</v>
          </cell>
        </row>
        <row r="250">
          <cell r="B250" t="str">
            <v>protein_coding</v>
          </cell>
        </row>
        <row r="251">
          <cell r="B251" t="str">
            <v>with_protein</v>
          </cell>
        </row>
        <row r="252">
          <cell r="B252" t="str">
            <v>protein_coding</v>
          </cell>
        </row>
        <row r="253">
          <cell r="B253" t="str">
            <v>with_protein</v>
          </cell>
        </row>
        <row r="254">
          <cell r="B254" t="str">
            <v>protein_coding</v>
          </cell>
        </row>
        <row r="255">
          <cell r="B255" t="str">
            <v>with_protein</v>
          </cell>
        </row>
        <row r="256">
          <cell r="B256" t="str">
            <v>protein_coding</v>
          </cell>
        </row>
        <row r="257">
          <cell r="B257" t="str">
            <v>with_protein</v>
          </cell>
        </row>
        <row r="258">
          <cell r="B258" t="str">
            <v>protein_coding</v>
          </cell>
        </row>
        <row r="259">
          <cell r="B259" t="str">
            <v>with_protein</v>
          </cell>
        </row>
        <row r="260">
          <cell r="B260" t="str">
            <v>protein_coding</v>
          </cell>
        </row>
        <row r="261">
          <cell r="B261" t="str">
            <v>with_protein</v>
          </cell>
        </row>
        <row r="262">
          <cell r="B262" t="str">
            <v>protein_coding</v>
          </cell>
        </row>
        <row r="263">
          <cell r="B263" t="str">
            <v>with_protein</v>
          </cell>
        </row>
        <row r="264">
          <cell r="B264" t="str">
            <v>protein_coding</v>
          </cell>
        </row>
        <row r="265">
          <cell r="B265" t="str">
            <v>with_protein</v>
          </cell>
        </row>
        <row r="266">
          <cell r="B266" t="str">
            <v>protein_coding</v>
          </cell>
        </row>
        <row r="267">
          <cell r="B267" t="str">
            <v>with_protein</v>
          </cell>
        </row>
        <row r="268">
          <cell r="B268" t="str">
            <v>protein_coding</v>
          </cell>
        </row>
        <row r="269">
          <cell r="B269" t="str">
            <v>with_protein</v>
          </cell>
        </row>
        <row r="270">
          <cell r="B270" t="str">
            <v>protein_coding</v>
          </cell>
        </row>
        <row r="271">
          <cell r="B271" t="str">
            <v>with_protein</v>
          </cell>
        </row>
        <row r="272">
          <cell r="B272" t="str">
            <v>protein_coding</v>
          </cell>
        </row>
        <row r="273">
          <cell r="B273" t="str">
            <v>with_protein</v>
          </cell>
        </row>
        <row r="274">
          <cell r="B274" t="str">
            <v>protein_coding</v>
          </cell>
        </row>
        <row r="275">
          <cell r="B275" t="str">
            <v>with_protein</v>
          </cell>
        </row>
        <row r="276">
          <cell r="B276" t="str">
            <v>protein_coding</v>
          </cell>
        </row>
        <row r="277">
          <cell r="B277" t="str">
            <v>with_protein</v>
          </cell>
        </row>
        <row r="278">
          <cell r="B278" t="str">
            <v>protein_coding</v>
          </cell>
        </row>
        <row r="279">
          <cell r="B279" t="str">
            <v>with_protein</v>
          </cell>
        </row>
        <row r="280">
          <cell r="B280" t="str">
            <v>protein_coding</v>
          </cell>
        </row>
        <row r="281">
          <cell r="B281" t="str">
            <v>with_protein</v>
          </cell>
        </row>
        <row r="282">
          <cell r="B282" t="str">
            <v>protein_coding</v>
          </cell>
        </row>
        <row r="283">
          <cell r="B283" t="str">
            <v>with_protein</v>
          </cell>
        </row>
        <row r="284">
          <cell r="B284" t="str">
            <v>protein_coding</v>
          </cell>
        </row>
        <row r="285">
          <cell r="B285" t="str">
            <v>with_protein</v>
          </cell>
        </row>
        <row r="286">
          <cell r="B286" t="str">
            <v>protein_coding</v>
          </cell>
        </row>
        <row r="287">
          <cell r="B287" t="str">
            <v>with_protein</v>
          </cell>
        </row>
        <row r="288">
          <cell r="B288" t="str">
            <v>protein_coding</v>
          </cell>
        </row>
        <row r="289">
          <cell r="B289" t="str">
            <v>with_protein</v>
          </cell>
        </row>
        <row r="290">
          <cell r="B290" t="str">
            <v>protein_coding</v>
          </cell>
        </row>
        <row r="291">
          <cell r="B291" t="str">
            <v>with_protein</v>
          </cell>
        </row>
        <row r="292">
          <cell r="B292" t="str">
            <v>protein_coding</v>
          </cell>
        </row>
        <row r="293">
          <cell r="B293" t="str">
            <v>with_protein</v>
          </cell>
        </row>
        <row r="294">
          <cell r="B294" t="str">
            <v>protein_coding</v>
          </cell>
        </row>
        <row r="295">
          <cell r="B295" t="str">
            <v>with_protein</v>
          </cell>
        </row>
        <row r="296">
          <cell r="B296" t="str">
            <v>protein_coding</v>
          </cell>
        </row>
        <row r="297">
          <cell r="B297" t="str">
            <v>with_protein</v>
          </cell>
        </row>
        <row r="298">
          <cell r="B298" t="str">
            <v>protein_coding</v>
          </cell>
        </row>
        <row r="299">
          <cell r="B299" t="str">
            <v>with_protein</v>
          </cell>
        </row>
        <row r="300">
          <cell r="B300" t="str">
            <v>protein_coding</v>
          </cell>
        </row>
        <row r="301">
          <cell r="B301" t="str">
            <v>with_protein</v>
          </cell>
        </row>
        <row r="302">
          <cell r="B302" t="str">
            <v>protein_coding</v>
          </cell>
        </row>
        <row r="303">
          <cell r="B303" t="str">
            <v>with_protein</v>
          </cell>
        </row>
        <row r="304">
          <cell r="B304" t="str">
            <v>protein_coding</v>
          </cell>
        </row>
        <row r="305">
          <cell r="B305" t="str">
            <v>with_protein</v>
          </cell>
        </row>
        <row r="306">
          <cell r="B306" t="str">
            <v>protein_coding</v>
          </cell>
        </row>
        <row r="307">
          <cell r="B307" t="str">
            <v>with_protein</v>
          </cell>
        </row>
        <row r="308">
          <cell r="B308" t="str">
            <v>protein_coding</v>
          </cell>
        </row>
        <row r="309">
          <cell r="B309" t="str">
            <v>with_protein</v>
          </cell>
        </row>
        <row r="310">
          <cell r="B310" t="str">
            <v>protein_coding</v>
          </cell>
        </row>
        <row r="311">
          <cell r="B311" t="str">
            <v>with_protein</v>
          </cell>
        </row>
        <row r="312">
          <cell r="B312" t="str">
            <v>protein_coding</v>
          </cell>
        </row>
        <row r="313">
          <cell r="B313" t="str">
            <v>with_protein</v>
          </cell>
        </row>
        <row r="314">
          <cell r="B314" t="str">
            <v>protein_coding</v>
          </cell>
        </row>
        <row r="315">
          <cell r="B315" t="str">
            <v>with_protein</v>
          </cell>
        </row>
        <row r="316">
          <cell r="B316" t="str">
            <v>protein_coding</v>
          </cell>
        </row>
        <row r="317">
          <cell r="B317" t="str">
            <v>with_protein</v>
          </cell>
        </row>
        <row r="318">
          <cell r="B318" t="str">
            <v>protein_coding</v>
          </cell>
        </row>
        <row r="319">
          <cell r="B319" t="str">
            <v>with_protein</v>
          </cell>
        </row>
        <row r="320">
          <cell r="B320" t="str">
            <v>protein_coding</v>
          </cell>
        </row>
        <row r="321">
          <cell r="B321" t="str">
            <v>with_protein</v>
          </cell>
        </row>
        <row r="322">
          <cell r="B322" t="str">
            <v>protein_coding</v>
          </cell>
        </row>
        <row r="323">
          <cell r="B323" t="str">
            <v>with_protein</v>
          </cell>
        </row>
        <row r="324">
          <cell r="B324" t="str">
            <v>protein_coding</v>
          </cell>
        </row>
        <row r="325">
          <cell r="B325" t="str">
            <v>with_protein</v>
          </cell>
        </row>
        <row r="326">
          <cell r="B326" t="str">
            <v>protein_coding</v>
          </cell>
        </row>
        <row r="327">
          <cell r="B327" t="str">
            <v>with_protein</v>
          </cell>
        </row>
        <row r="328">
          <cell r="B328" t="str">
            <v>protein_coding</v>
          </cell>
        </row>
        <row r="329">
          <cell r="B329" t="str">
            <v>with_protein</v>
          </cell>
        </row>
        <row r="330">
          <cell r="B330" t="str">
            <v>protein_coding</v>
          </cell>
        </row>
        <row r="331">
          <cell r="B331" t="str">
            <v>with_protein</v>
          </cell>
        </row>
        <row r="332">
          <cell r="B332" t="str">
            <v>protein_coding</v>
          </cell>
        </row>
        <row r="333">
          <cell r="B333" t="str">
            <v>with_protein</v>
          </cell>
        </row>
        <row r="334">
          <cell r="B334" t="str">
            <v>protein_coding</v>
          </cell>
        </row>
        <row r="335">
          <cell r="B335" t="str">
            <v>with_protein</v>
          </cell>
        </row>
        <row r="336">
          <cell r="B336" t="str">
            <v>protein_coding</v>
          </cell>
        </row>
        <row r="337">
          <cell r="B337" t="str">
            <v>with_protein</v>
          </cell>
        </row>
        <row r="338">
          <cell r="B338" t="str">
            <v>protein_coding</v>
          </cell>
        </row>
        <row r="339">
          <cell r="B339" t="str">
            <v>with_protein</v>
          </cell>
        </row>
        <row r="340">
          <cell r="B340" t="str">
            <v>protein_coding</v>
          </cell>
        </row>
        <row r="341">
          <cell r="B341" t="str">
            <v>with_protein</v>
          </cell>
        </row>
        <row r="342">
          <cell r="B342" t="str">
            <v>protein_coding</v>
          </cell>
        </row>
        <row r="343">
          <cell r="B343" t="str">
            <v>with_protein</v>
          </cell>
        </row>
        <row r="344">
          <cell r="B344" t="str">
            <v>protein_coding</v>
          </cell>
        </row>
        <row r="345">
          <cell r="B345" t="str">
            <v>with_protein</v>
          </cell>
        </row>
        <row r="346">
          <cell r="B346" t="str">
            <v>protein_coding</v>
          </cell>
        </row>
        <row r="347">
          <cell r="B347" t="str">
            <v>with_protein</v>
          </cell>
        </row>
        <row r="348">
          <cell r="B348" t="str">
            <v>protein_coding</v>
          </cell>
        </row>
        <row r="349">
          <cell r="B349" t="str">
            <v>with_protein</v>
          </cell>
        </row>
        <row r="350">
          <cell r="B350" t="str">
            <v>protein_coding</v>
          </cell>
        </row>
        <row r="351">
          <cell r="B351" t="str">
            <v>with_protein</v>
          </cell>
        </row>
        <row r="352">
          <cell r="B352" t="str">
            <v>protein_coding</v>
          </cell>
        </row>
        <row r="353">
          <cell r="B353" t="str">
            <v>with_protein</v>
          </cell>
        </row>
        <row r="354">
          <cell r="B354" t="str">
            <v>protein_coding</v>
          </cell>
        </row>
        <row r="355">
          <cell r="B355" t="str">
            <v>with_protein</v>
          </cell>
        </row>
        <row r="356">
          <cell r="B356" t="str">
            <v>protein_coding</v>
          </cell>
        </row>
        <row r="357">
          <cell r="B357" t="str">
            <v>with_protein</v>
          </cell>
        </row>
        <row r="358">
          <cell r="B358" t="str">
            <v>protein_coding</v>
          </cell>
        </row>
        <row r="359">
          <cell r="B359" t="str">
            <v>with_protein</v>
          </cell>
        </row>
        <row r="360">
          <cell r="B360" t="str">
            <v>protein_coding</v>
          </cell>
        </row>
        <row r="361">
          <cell r="B361" t="str">
            <v>with_protein</v>
          </cell>
        </row>
        <row r="362">
          <cell r="B362" t="str">
            <v>protein_coding</v>
          </cell>
        </row>
        <row r="363">
          <cell r="B363" t="str">
            <v>with_protein</v>
          </cell>
        </row>
        <row r="364">
          <cell r="B364" t="str">
            <v>protein_coding</v>
          </cell>
        </row>
        <row r="365">
          <cell r="B365" t="str">
            <v>with_protein</v>
          </cell>
        </row>
        <row r="366">
          <cell r="B366" t="str">
            <v>protein_coding</v>
          </cell>
        </row>
        <row r="367">
          <cell r="B367" t="str">
            <v>with_protein</v>
          </cell>
        </row>
        <row r="368">
          <cell r="B368" t="str">
            <v>protein_coding</v>
          </cell>
        </row>
        <row r="369">
          <cell r="B369" t="str">
            <v>with_protein</v>
          </cell>
        </row>
        <row r="370">
          <cell r="B370" t="str">
            <v>protein_coding</v>
          </cell>
        </row>
        <row r="371">
          <cell r="B371" t="str">
            <v>with_protein</v>
          </cell>
        </row>
        <row r="372">
          <cell r="B372" t="str">
            <v>protein_coding</v>
          </cell>
        </row>
        <row r="373">
          <cell r="B373" t="str">
            <v>with_protein</v>
          </cell>
        </row>
        <row r="374">
          <cell r="B374" t="str">
            <v>protein_coding</v>
          </cell>
        </row>
        <row r="375">
          <cell r="B375" t="str">
            <v>with_protein</v>
          </cell>
        </row>
        <row r="376">
          <cell r="B376" t="str">
            <v>protein_coding</v>
          </cell>
        </row>
        <row r="377">
          <cell r="B377" t="str">
            <v>with_protein</v>
          </cell>
        </row>
        <row r="378">
          <cell r="B378" t="str">
            <v>protein_coding</v>
          </cell>
        </row>
        <row r="379">
          <cell r="B379" t="str">
            <v>with_protein</v>
          </cell>
        </row>
        <row r="380">
          <cell r="B380" t="str">
            <v>protein_coding</v>
          </cell>
        </row>
        <row r="381">
          <cell r="B381" t="str">
            <v>with_protein</v>
          </cell>
        </row>
        <row r="382">
          <cell r="B382" t="str">
            <v>protein_coding</v>
          </cell>
        </row>
        <row r="383">
          <cell r="B383" t="str">
            <v>with_protein</v>
          </cell>
        </row>
        <row r="384">
          <cell r="B384" t="str">
            <v>protein_coding</v>
          </cell>
        </row>
        <row r="385">
          <cell r="B385" t="str">
            <v>with_protein</v>
          </cell>
        </row>
        <row r="386">
          <cell r="B386" t="str">
            <v>protein_coding</v>
          </cell>
        </row>
        <row r="387">
          <cell r="B387" t="str">
            <v>with_protein</v>
          </cell>
        </row>
        <row r="388">
          <cell r="B388" t="str">
            <v>protein_coding</v>
          </cell>
        </row>
        <row r="389">
          <cell r="B389" t="str">
            <v>with_protein</v>
          </cell>
        </row>
        <row r="390">
          <cell r="B390" t="str">
            <v>protein_coding</v>
          </cell>
        </row>
        <row r="391">
          <cell r="B391" t="str">
            <v>with_protein</v>
          </cell>
        </row>
        <row r="392">
          <cell r="B392" t="str">
            <v>protein_coding</v>
          </cell>
        </row>
        <row r="393">
          <cell r="B393" t="str">
            <v>with_protein</v>
          </cell>
        </row>
        <row r="394">
          <cell r="B394" t="str">
            <v>protein_coding</v>
          </cell>
        </row>
        <row r="395">
          <cell r="B395" t="str">
            <v>with_protein</v>
          </cell>
        </row>
        <row r="396">
          <cell r="B396" t="str">
            <v>pseudogene</v>
          </cell>
        </row>
        <row r="397">
          <cell r="B397" t="str">
            <v>without_protein</v>
          </cell>
        </row>
        <row r="398">
          <cell r="B398" t="str">
            <v>protein_coding</v>
          </cell>
        </row>
        <row r="399">
          <cell r="B399" t="str">
            <v>with_protein</v>
          </cell>
        </row>
        <row r="400">
          <cell r="B400" t="str">
            <v>protein_coding</v>
          </cell>
        </row>
        <row r="401">
          <cell r="B401" t="str">
            <v>with_protein</v>
          </cell>
        </row>
        <row r="402">
          <cell r="B402" t="str">
            <v>protein_coding</v>
          </cell>
        </row>
        <row r="403">
          <cell r="B403" t="str">
            <v>with_protein</v>
          </cell>
        </row>
        <row r="404">
          <cell r="B404" t="str">
            <v>protein_coding</v>
          </cell>
        </row>
        <row r="405">
          <cell r="B405" t="str">
            <v>with_protein</v>
          </cell>
        </row>
        <row r="406">
          <cell r="B406" t="str">
            <v>protein_coding</v>
          </cell>
        </row>
        <row r="407">
          <cell r="B407" t="str">
            <v>with_protein</v>
          </cell>
        </row>
        <row r="408">
          <cell r="B408" t="str">
            <v>protein_coding</v>
          </cell>
        </row>
        <row r="409">
          <cell r="B409" t="str">
            <v>with_protein</v>
          </cell>
        </row>
        <row r="410">
          <cell r="B410" t="str">
            <v>protein_coding</v>
          </cell>
        </row>
        <row r="411">
          <cell r="B411" t="str">
            <v>with_protein</v>
          </cell>
        </row>
        <row r="412">
          <cell r="B412" t="str">
            <v>protein_coding</v>
          </cell>
        </row>
        <row r="413">
          <cell r="B413" t="str">
            <v>with_protein</v>
          </cell>
        </row>
        <row r="414">
          <cell r="B414" t="str">
            <v>protein_coding</v>
          </cell>
        </row>
        <row r="415">
          <cell r="B415" t="str">
            <v>with_protein</v>
          </cell>
        </row>
        <row r="416">
          <cell r="B416" t="str">
            <v>protein_coding</v>
          </cell>
        </row>
        <row r="417">
          <cell r="B417" t="str">
            <v>with_protein</v>
          </cell>
        </row>
        <row r="418">
          <cell r="B418" t="str">
            <v>protein_coding</v>
          </cell>
        </row>
        <row r="419">
          <cell r="B419" t="str">
            <v>with_protein</v>
          </cell>
        </row>
        <row r="420">
          <cell r="B420" t="str">
            <v>protein_coding</v>
          </cell>
        </row>
        <row r="421">
          <cell r="B421" t="str">
            <v>with_protein</v>
          </cell>
        </row>
        <row r="422">
          <cell r="B422" t="str">
            <v>protein_coding</v>
          </cell>
        </row>
        <row r="423">
          <cell r="B423" t="str">
            <v>with_protein</v>
          </cell>
        </row>
        <row r="424">
          <cell r="B424" t="str">
            <v>protein_coding</v>
          </cell>
        </row>
        <row r="425">
          <cell r="B425" t="str">
            <v>with_protein</v>
          </cell>
        </row>
        <row r="426">
          <cell r="B426" t="str">
            <v>protein_coding</v>
          </cell>
        </row>
        <row r="427">
          <cell r="B427" t="str">
            <v>with_protein</v>
          </cell>
        </row>
        <row r="428">
          <cell r="B428" t="str">
            <v>protein_coding</v>
          </cell>
        </row>
        <row r="429">
          <cell r="B429" t="str">
            <v>with_protein</v>
          </cell>
        </row>
        <row r="430">
          <cell r="B430" t="str">
            <v>protein_coding</v>
          </cell>
        </row>
        <row r="431">
          <cell r="B431" t="str">
            <v>with_protein</v>
          </cell>
        </row>
        <row r="432">
          <cell r="B432" t="str">
            <v>protein_coding</v>
          </cell>
        </row>
        <row r="433">
          <cell r="B433" t="str">
            <v>with_protein</v>
          </cell>
        </row>
        <row r="434">
          <cell r="B434" t="str">
            <v>protein_coding</v>
          </cell>
        </row>
        <row r="435">
          <cell r="B435" t="str">
            <v>with_protein</v>
          </cell>
        </row>
        <row r="436">
          <cell r="B436" t="str">
            <v>protein_coding</v>
          </cell>
        </row>
        <row r="437">
          <cell r="B437" t="str">
            <v>with_protein</v>
          </cell>
        </row>
        <row r="438">
          <cell r="B438" t="str">
            <v>protein_coding</v>
          </cell>
        </row>
        <row r="439">
          <cell r="B439" t="str">
            <v>with_protein</v>
          </cell>
        </row>
        <row r="440">
          <cell r="B440" t="str">
            <v>protein_coding</v>
          </cell>
        </row>
        <row r="441">
          <cell r="B441" t="str">
            <v>with_protein</v>
          </cell>
        </row>
        <row r="442">
          <cell r="B442" t="str">
            <v>protein_coding</v>
          </cell>
        </row>
        <row r="443">
          <cell r="B443" t="str">
            <v>with_protein</v>
          </cell>
        </row>
        <row r="444">
          <cell r="B444" t="str">
            <v>protein_coding</v>
          </cell>
        </row>
        <row r="445">
          <cell r="B445" t="str">
            <v>with_protein</v>
          </cell>
        </row>
        <row r="446">
          <cell r="B446" t="str">
            <v>protein_coding</v>
          </cell>
        </row>
        <row r="447">
          <cell r="B447" t="str">
            <v>with_protein</v>
          </cell>
        </row>
        <row r="448">
          <cell r="B448" t="str">
            <v>protein_coding</v>
          </cell>
        </row>
        <row r="449">
          <cell r="B449" t="str">
            <v>with_protein</v>
          </cell>
        </row>
        <row r="450">
          <cell r="B450" t="str">
            <v>protein_coding</v>
          </cell>
        </row>
        <row r="451">
          <cell r="B451" t="str">
            <v>with_protein</v>
          </cell>
        </row>
        <row r="452">
          <cell r="B452" t="str">
            <v>protein_coding</v>
          </cell>
        </row>
        <row r="453">
          <cell r="B453" t="str">
            <v>with_protein</v>
          </cell>
        </row>
        <row r="454">
          <cell r="B454" t="str">
            <v>protein_coding</v>
          </cell>
        </row>
        <row r="455">
          <cell r="B455" t="str">
            <v>with_protein</v>
          </cell>
        </row>
        <row r="456">
          <cell r="B456" t="str">
            <v>protein_coding</v>
          </cell>
        </row>
        <row r="457">
          <cell r="B457" t="str">
            <v>with_protein</v>
          </cell>
        </row>
        <row r="458">
          <cell r="B458" t="str">
            <v>protein_coding</v>
          </cell>
        </row>
        <row r="459">
          <cell r="B459" t="str">
            <v>with_protein</v>
          </cell>
        </row>
        <row r="460">
          <cell r="B460" t="str">
            <v>protein_coding</v>
          </cell>
        </row>
        <row r="461">
          <cell r="B461" t="str">
            <v>with_protein</v>
          </cell>
        </row>
        <row r="462">
          <cell r="B462" t="str">
            <v>protein_coding</v>
          </cell>
        </row>
        <row r="463">
          <cell r="B463" t="str">
            <v>with_protein</v>
          </cell>
        </row>
        <row r="464">
          <cell r="B464" t="str">
            <v>protein_coding</v>
          </cell>
        </row>
        <row r="465">
          <cell r="B465" t="str">
            <v>with_protein</v>
          </cell>
        </row>
        <row r="466">
          <cell r="B466" t="str">
            <v>protein_coding</v>
          </cell>
        </row>
        <row r="467">
          <cell r="B467" t="str">
            <v>with_protein</v>
          </cell>
        </row>
        <row r="468">
          <cell r="B468" t="str">
            <v>protein_coding</v>
          </cell>
        </row>
        <row r="469">
          <cell r="B469" t="str">
            <v>with_protein</v>
          </cell>
        </row>
        <row r="470">
          <cell r="B470" t="str">
            <v>protein_coding</v>
          </cell>
        </row>
        <row r="471">
          <cell r="B471" t="str">
            <v>with_protein</v>
          </cell>
        </row>
        <row r="472">
          <cell r="B472" t="str">
            <v>protein_coding</v>
          </cell>
        </row>
        <row r="473">
          <cell r="B473" t="str">
            <v>with_protein</v>
          </cell>
        </row>
        <row r="474">
          <cell r="B474" t="str">
            <v>protein_coding</v>
          </cell>
        </row>
        <row r="475">
          <cell r="B475" t="str">
            <v>with_protein</v>
          </cell>
        </row>
        <row r="476">
          <cell r="B476" t="str">
            <v>protein_coding</v>
          </cell>
        </row>
        <row r="477">
          <cell r="B477" t="str">
            <v>with_protein</v>
          </cell>
        </row>
        <row r="478">
          <cell r="B478" t="str">
            <v>protein_coding</v>
          </cell>
        </row>
        <row r="479">
          <cell r="B479" t="str">
            <v>with_protein</v>
          </cell>
        </row>
        <row r="480">
          <cell r="B480" t="str">
            <v>protein_coding</v>
          </cell>
        </row>
        <row r="481">
          <cell r="B481" t="str">
            <v>with_protein</v>
          </cell>
        </row>
        <row r="482">
          <cell r="B482" t="str">
            <v>protein_coding</v>
          </cell>
        </row>
        <row r="483">
          <cell r="B483" t="str">
            <v>with_protein</v>
          </cell>
        </row>
        <row r="484">
          <cell r="B484" t="str">
            <v>protein_coding</v>
          </cell>
        </row>
        <row r="485">
          <cell r="B485" t="str">
            <v>with_protein</v>
          </cell>
        </row>
        <row r="486">
          <cell r="B486" t="str">
            <v>protein_coding</v>
          </cell>
        </row>
        <row r="487">
          <cell r="B487" t="str">
            <v>with_protein</v>
          </cell>
        </row>
        <row r="488">
          <cell r="B488" t="str">
            <v>protein_coding</v>
          </cell>
        </row>
        <row r="489">
          <cell r="B489" t="str">
            <v>with_protein</v>
          </cell>
        </row>
        <row r="490">
          <cell r="B490" t="str">
            <v>protein_coding</v>
          </cell>
        </row>
        <row r="491">
          <cell r="B491" t="str">
            <v>with_protein</v>
          </cell>
        </row>
        <row r="492">
          <cell r="B492" t="str">
            <v>protein_coding</v>
          </cell>
        </row>
        <row r="493">
          <cell r="B493" t="str">
            <v>with_protein</v>
          </cell>
        </row>
        <row r="494">
          <cell r="B494" t="str">
            <v>protein_coding</v>
          </cell>
        </row>
        <row r="495">
          <cell r="B495" t="str">
            <v>with_protein</v>
          </cell>
        </row>
        <row r="496">
          <cell r="B496" t="str">
            <v>protein_coding</v>
          </cell>
        </row>
        <row r="497">
          <cell r="B497" t="str">
            <v>with_protein</v>
          </cell>
        </row>
        <row r="498">
          <cell r="B498" t="str">
            <v>protein_coding</v>
          </cell>
        </row>
        <row r="499">
          <cell r="B499" t="str">
            <v>with_protein</v>
          </cell>
        </row>
        <row r="500">
          <cell r="B500" t="str">
            <v>protein_coding</v>
          </cell>
        </row>
        <row r="501">
          <cell r="B501" t="str">
            <v>with_protein</v>
          </cell>
        </row>
        <row r="502">
          <cell r="B502" t="str">
            <v>protein_coding</v>
          </cell>
        </row>
        <row r="503">
          <cell r="B503" t="str">
            <v>with_protein</v>
          </cell>
        </row>
        <row r="504">
          <cell r="B504" t="str">
            <v>protein_coding</v>
          </cell>
        </row>
        <row r="505">
          <cell r="B505" t="str">
            <v>with_protein</v>
          </cell>
        </row>
        <row r="506">
          <cell r="B506" t="str">
            <v>protein_coding</v>
          </cell>
        </row>
        <row r="507">
          <cell r="B507" t="str">
            <v>with_protein</v>
          </cell>
        </row>
        <row r="508">
          <cell r="B508" t="str">
            <v>protein_coding</v>
          </cell>
        </row>
        <row r="509">
          <cell r="B509" t="str">
            <v>with_protein</v>
          </cell>
        </row>
        <row r="510">
          <cell r="B510" t="str">
            <v>protein_coding</v>
          </cell>
        </row>
        <row r="511">
          <cell r="B511" t="str">
            <v>with_protein</v>
          </cell>
        </row>
        <row r="512">
          <cell r="B512" t="str">
            <v>protein_coding</v>
          </cell>
        </row>
        <row r="513">
          <cell r="B513" t="str">
            <v>with_protein</v>
          </cell>
        </row>
        <row r="514">
          <cell r="B514" t="str">
            <v>protein_coding</v>
          </cell>
        </row>
        <row r="515">
          <cell r="B515" t="str">
            <v>with_protein</v>
          </cell>
        </row>
        <row r="516">
          <cell r="B516" t="str">
            <v>protein_coding</v>
          </cell>
        </row>
        <row r="517">
          <cell r="B517" t="str">
            <v>with_protein</v>
          </cell>
        </row>
        <row r="518">
          <cell r="B518" t="str">
            <v>protein_coding</v>
          </cell>
        </row>
        <row r="519">
          <cell r="B519" t="str">
            <v>with_protein</v>
          </cell>
        </row>
        <row r="520">
          <cell r="B520" t="str">
            <v>protein_coding</v>
          </cell>
        </row>
        <row r="521">
          <cell r="B521" t="str">
            <v>with_protein</v>
          </cell>
        </row>
        <row r="522">
          <cell r="B522" t="str">
            <v>protein_coding</v>
          </cell>
        </row>
        <row r="523">
          <cell r="B523" t="str">
            <v>with_protein</v>
          </cell>
        </row>
        <row r="524">
          <cell r="B524" t="str">
            <v>protein_coding</v>
          </cell>
        </row>
        <row r="525">
          <cell r="B525" t="str">
            <v>with_protein</v>
          </cell>
        </row>
        <row r="526">
          <cell r="B526" t="str">
            <v>protein_coding</v>
          </cell>
        </row>
        <row r="527">
          <cell r="B527" t="str">
            <v>with_protein</v>
          </cell>
        </row>
        <row r="528">
          <cell r="B528" t="str">
            <v>protein_coding</v>
          </cell>
        </row>
        <row r="529">
          <cell r="B529" t="str">
            <v>with_protein</v>
          </cell>
        </row>
        <row r="530">
          <cell r="B530" t="str">
            <v>protein_coding</v>
          </cell>
        </row>
        <row r="531">
          <cell r="B531" t="str">
            <v>with_protein</v>
          </cell>
        </row>
        <row r="532">
          <cell r="B532" t="str">
            <v>protein_coding</v>
          </cell>
        </row>
        <row r="533">
          <cell r="B533" t="str">
            <v>with_protein</v>
          </cell>
        </row>
        <row r="534">
          <cell r="B534" t="str">
            <v>protein_coding</v>
          </cell>
        </row>
        <row r="535">
          <cell r="B535" t="str">
            <v>with_protein</v>
          </cell>
        </row>
        <row r="536">
          <cell r="B536" t="str">
            <v>protein_coding</v>
          </cell>
        </row>
        <row r="537">
          <cell r="B537" t="str">
            <v>with_protein</v>
          </cell>
        </row>
        <row r="538">
          <cell r="B538" t="str">
            <v>protein_coding</v>
          </cell>
        </row>
        <row r="539">
          <cell r="B539" t="str">
            <v>with_protein</v>
          </cell>
        </row>
        <row r="540">
          <cell r="B540" t="str">
            <v>protein_coding</v>
          </cell>
        </row>
        <row r="541">
          <cell r="B541" t="str">
            <v>with_protein</v>
          </cell>
        </row>
        <row r="542">
          <cell r="B542" t="str">
            <v>protein_coding</v>
          </cell>
        </row>
        <row r="543">
          <cell r="B543" t="str">
            <v>with_protein</v>
          </cell>
        </row>
        <row r="544">
          <cell r="B544" t="str">
            <v>protein_coding</v>
          </cell>
        </row>
        <row r="545">
          <cell r="B545" t="str">
            <v>with_protein</v>
          </cell>
        </row>
        <row r="546">
          <cell r="B546" t="str">
            <v>protein_coding</v>
          </cell>
        </row>
        <row r="547">
          <cell r="B547" t="str">
            <v>with_protein</v>
          </cell>
        </row>
        <row r="548">
          <cell r="B548" t="str">
            <v>protein_coding</v>
          </cell>
        </row>
        <row r="549">
          <cell r="B549" t="str">
            <v>with_protein</v>
          </cell>
        </row>
        <row r="550">
          <cell r="B550" t="str">
            <v>protein_coding</v>
          </cell>
        </row>
        <row r="551">
          <cell r="B551" t="str">
            <v>with_protein</v>
          </cell>
        </row>
        <row r="552">
          <cell r="B552" t="str">
            <v>protein_coding</v>
          </cell>
        </row>
        <row r="553">
          <cell r="B553" t="str">
            <v>with_protein</v>
          </cell>
        </row>
        <row r="554">
          <cell r="B554" t="str">
            <v>protein_coding</v>
          </cell>
        </row>
        <row r="555">
          <cell r="B555" t="str">
            <v>with_protein</v>
          </cell>
        </row>
        <row r="556">
          <cell r="B556" t="str">
            <v>protein_coding</v>
          </cell>
        </row>
        <row r="557">
          <cell r="B557" t="str">
            <v>with_protein</v>
          </cell>
        </row>
        <row r="558">
          <cell r="B558" t="str">
            <v>protein_coding</v>
          </cell>
        </row>
        <row r="559">
          <cell r="B559" t="str">
            <v>with_protein</v>
          </cell>
        </row>
        <row r="560">
          <cell r="B560" t="str">
            <v>protein_coding</v>
          </cell>
        </row>
        <row r="561">
          <cell r="B561" t="str">
            <v>with_protein</v>
          </cell>
        </row>
        <row r="562">
          <cell r="B562" t="str">
            <v>protein_coding</v>
          </cell>
        </row>
        <row r="563">
          <cell r="B563" t="str">
            <v>with_protein</v>
          </cell>
        </row>
        <row r="564">
          <cell r="B564" t="str">
            <v>protein_coding</v>
          </cell>
        </row>
        <row r="565">
          <cell r="B565" t="str">
            <v>with_protein</v>
          </cell>
        </row>
        <row r="566">
          <cell r="B566" t="str">
            <v>protein_coding</v>
          </cell>
        </row>
        <row r="567">
          <cell r="B567" t="str">
            <v>with_protein</v>
          </cell>
        </row>
        <row r="568">
          <cell r="B568" t="str">
            <v>protein_coding</v>
          </cell>
        </row>
        <row r="569">
          <cell r="B569" t="str">
            <v>with_protein</v>
          </cell>
        </row>
        <row r="570">
          <cell r="B570" t="str">
            <v>protein_coding</v>
          </cell>
        </row>
        <row r="571">
          <cell r="B571" t="str">
            <v>with_protein</v>
          </cell>
        </row>
        <row r="572">
          <cell r="B572" t="str">
            <v>protein_coding</v>
          </cell>
        </row>
        <row r="573">
          <cell r="B573" t="str">
            <v>with_protein</v>
          </cell>
        </row>
        <row r="574">
          <cell r="B574" t="str">
            <v>protein_coding</v>
          </cell>
        </row>
        <row r="575">
          <cell r="B575" t="str">
            <v>with_protein</v>
          </cell>
        </row>
        <row r="576">
          <cell r="B576" t="str">
            <v>protein_coding</v>
          </cell>
        </row>
        <row r="577">
          <cell r="B577" t="str">
            <v>with_protein</v>
          </cell>
        </row>
        <row r="578">
          <cell r="B578" t="str">
            <v>protein_coding</v>
          </cell>
        </row>
        <row r="579">
          <cell r="B579" t="str">
            <v>with_protein</v>
          </cell>
        </row>
        <row r="580">
          <cell r="B580" t="str">
            <v>protein_coding</v>
          </cell>
        </row>
        <row r="581">
          <cell r="B581" t="str">
            <v>with_protein</v>
          </cell>
        </row>
        <row r="582">
          <cell r="B582" t="str">
            <v>protein_coding</v>
          </cell>
        </row>
        <row r="583">
          <cell r="B583" t="str">
            <v>with_protein</v>
          </cell>
        </row>
        <row r="584">
          <cell r="B584" t="str">
            <v>protein_coding</v>
          </cell>
        </row>
        <row r="585">
          <cell r="B585" t="str">
            <v>with_protein</v>
          </cell>
        </row>
        <row r="586">
          <cell r="B586" t="str">
            <v>protein_coding</v>
          </cell>
        </row>
        <row r="587">
          <cell r="B587" t="str">
            <v>with_protein</v>
          </cell>
        </row>
        <row r="588">
          <cell r="B588" t="str">
            <v>protein_coding</v>
          </cell>
        </row>
        <row r="589">
          <cell r="B589" t="str">
            <v>with_protein</v>
          </cell>
        </row>
        <row r="590">
          <cell r="B590" t="str">
            <v>protein_coding</v>
          </cell>
        </row>
        <row r="591">
          <cell r="B591" t="str">
            <v>with_protein</v>
          </cell>
        </row>
        <row r="592">
          <cell r="B592" t="str">
            <v>protein_coding</v>
          </cell>
        </row>
        <row r="593">
          <cell r="B593" t="str">
            <v>with_protein</v>
          </cell>
        </row>
        <row r="594">
          <cell r="B594" t="str">
            <v>protein_coding</v>
          </cell>
        </row>
        <row r="595">
          <cell r="B595" t="str">
            <v>with_protein</v>
          </cell>
        </row>
        <row r="596">
          <cell r="B596" t="str">
            <v>protein_coding</v>
          </cell>
        </row>
        <row r="597">
          <cell r="B597" t="str">
            <v>with_protein</v>
          </cell>
        </row>
        <row r="598">
          <cell r="B598" t="str">
            <v>protein_coding</v>
          </cell>
        </row>
        <row r="599">
          <cell r="B599" t="str">
            <v>with_protein</v>
          </cell>
        </row>
        <row r="600">
          <cell r="B600" t="str">
            <v>ncRNA</v>
          </cell>
        </row>
        <row r="601">
          <cell r="B601" t="str">
            <v>other</v>
          </cell>
        </row>
        <row r="602">
          <cell r="B602" t="str">
            <v>protein_coding</v>
          </cell>
        </row>
        <row r="603">
          <cell r="B603" t="str">
            <v>with_protein</v>
          </cell>
        </row>
        <row r="604">
          <cell r="B604" t="str">
            <v>protein_coding</v>
          </cell>
        </row>
        <row r="605">
          <cell r="B605" t="str">
            <v>with_protein</v>
          </cell>
        </row>
        <row r="606">
          <cell r="B606" t="str">
            <v>protein_coding</v>
          </cell>
        </row>
        <row r="607">
          <cell r="B607" t="str">
            <v>with_protein</v>
          </cell>
        </row>
        <row r="608">
          <cell r="B608" t="str">
            <v>protein_coding</v>
          </cell>
        </row>
        <row r="609">
          <cell r="B609" t="str">
            <v>with_protein</v>
          </cell>
        </row>
        <row r="610">
          <cell r="B610" t="str">
            <v>protein_coding</v>
          </cell>
        </row>
        <row r="611">
          <cell r="B611" t="str">
            <v>with_protein</v>
          </cell>
        </row>
        <row r="612">
          <cell r="B612" t="str">
            <v>protein_coding</v>
          </cell>
        </row>
        <row r="613">
          <cell r="B613" t="str">
            <v>with_protein</v>
          </cell>
        </row>
        <row r="614">
          <cell r="B614" t="str">
            <v>protein_coding</v>
          </cell>
        </row>
        <row r="615">
          <cell r="B615" t="str">
            <v>with_protein</v>
          </cell>
        </row>
        <row r="616">
          <cell r="B616" t="str">
            <v>protein_coding</v>
          </cell>
        </row>
        <row r="617">
          <cell r="B617" t="str">
            <v>with_protein</v>
          </cell>
        </row>
        <row r="618">
          <cell r="B618" t="str">
            <v>protein_coding</v>
          </cell>
        </row>
        <row r="619">
          <cell r="B619" t="str">
            <v>with_protein</v>
          </cell>
        </row>
        <row r="620">
          <cell r="B620" t="str">
            <v>protein_coding</v>
          </cell>
        </row>
        <row r="621">
          <cell r="B621" t="str">
            <v>with_protein</v>
          </cell>
        </row>
        <row r="622">
          <cell r="B622" t="str">
            <v>protein_coding</v>
          </cell>
        </row>
        <row r="623">
          <cell r="B623" t="str">
            <v>with_protein</v>
          </cell>
        </row>
        <row r="624">
          <cell r="B624" t="str">
            <v>protein_coding</v>
          </cell>
        </row>
        <row r="625">
          <cell r="B625" t="str">
            <v>with_protein</v>
          </cell>
        </row>
        <row r="626">
          <cell r="B626" t="str">
            <v>protein_coding</v>
          </cell>
        </row>
        <row r="627">
          <cell r="B627" t="str">
            <v>with_protein</v>
          </cell>
        </row>
        <row r="628">
          <cell r="B628" t="str">
            <v>protein_coding</v>
          </cell>
        </row>
        <row r="629">
          <cell r="B629" t="str">
            <v>with_protein</v>
          </cell>
        </row>
        <row r="630">
          <cell r="B630" t="str">
            <v>protein_coding</v>
          </cell>
        </row>
        <row r="631">
          <cell r="B631" t="str">
            <v>with_protein</v>
          </cell>
        </row>
        <row r="632">
          <cell r="B632" t="str">
            <v>protein_coding</v>
          </cell>
        </row>
        <row r="633">
          <cell r="B633" t="str">
            <v>with_protein</v>
          </cell>
        </row>
        <row r="634">
          <cell r="B634" t="str">
            <v>protein_coding</v>
          </cell>
        </row>
        <row r="635">
          <cell r="B635" t="str">
            <v>with_protein</v>
          </cell>
        </row>
        <row r="636">
          <cell r="B636" t="str">
            <v>protein_coding</v>
          </cell>
        </row>
        <row r="637">
          <cell r="B637" t="str">
            <v>with_protein</v>
          </cell>
        </row>
        <row r="638">
          <cell r="B638" t="str">
            <v>protein_coding</v>
          </cell>
        </row>
        <row r="639">
          <cell r="B639" t="str">
            <v>with_protein</v>
          </cell>
        </row>
        <row r="640">
          <cell r="B640" t="str">
            <v>protein_coding</v>
          </cell>
        </row>
        <row r="641">
          <cell r="B641" t="str">
            <v>with_protein</v>
          </cell>
        </row>
        <row r="642">
          <cell r="B642" t="str">
            <v>protein_coding</v>
          </cell>
        </row>
        <row r="643">
          <cell r="B643" t="str">
            <v>with_protein</v>
          </cell>
        </row>
        <row r="644">
          <cell r="B644" t="str">
            <v>protein_coding</v>
          </cell>
        </row>
        <row r="645">
          <cell r="B645" t="str">
            <v>with_protein</v>
          </cell>
        </row>
        <row r="646">
          <cell r="B646" t="str">
            <v>protein_coding</v>
          </cell>
        </row>
        <row r="647">
          <cell r="B647" t="str">
            <v>with_protein</v>
          </cell>
        </row>
        <row r="648">
          <cell r="B648" t="str">
            <v>protein_coding</v>
          </cell>
        </row>
        <row r="649">
          <cell r="B649" t="str">
            <v>with_protein</v>
          </cell>
        </row>
        <row r="650">
          <cell r="B650" t="str">
            <v>protein_coding</v>
          </cell>
        </row>
        <row r="651">
          <cell r="B651" t="str">
            <v>with_protein</v>
          </cell>
        </row>
        <row r="652">
          <cell r="B652" t="str">
            <v>protein_coding</v>
          </cell>
        </row>
        <row r="653">
          <cell r="B653" t="str">
            <v>with_protein</v>
          </cell>
        </row>
        <row r="654">
          <cell r="B654" t="str">
            <v>protein_coding</v>
          </cell>
        </row>
        <row r="655">
          <cell r="B655" t="str">
            <v>with_protein</v>
          </cell>
        </row>
        <row r="656">
          <cell r="B656" t="str">
            <v>protein_coding</v>
          </cell>
        </row>
        <row r="657">
          <cell r="B657" t="str">
            <v>with_protein</v>
          </cell>
        </row>
        <row r="658">
          <cell r="B658" t="str">
            <v>protein_coding</v>
          </cell>
        </row>
        <row r="659">
          <cell r="B659" t="str">
            <v>with_protein</v>
          </cell>
        </row>
        <row r="660">
          <cell r="B660" t="str">
            <v>protein_coding</v>
          </cell>
        </row>
        <row r="661">
          <cell r="B661" t="str">
            <v>with_protein</v>
          </cell>
        </row>
        <row r="662">
          <cell r="B662" t="str">
            <v>protein_coding</v>
          </cell>
        </row>
        <row r="663">
          <cell r="B663" t="str">
            <v>with_protein</v>
          </cell>
        </row>
        <row r="664">
          <cell r="B664" t="str">
            <v>protein_coding</v>
          </cell>
        </row>
        <row r="665">
          <cell r="B665" t="str">
            <v>with_protein</v>
          </cell>
        </row>
        <row r="666">
          <cell r="B666" t="str">
            <v>protein_coding</v>
          </cell>
        </row>
        <row r="667">
          <cell r="B667" t="str">
            <v>with_protein</v>
          </cell>
        </row>
        <row r="668">
          <cell r="B668" t="str">
            <v>protein_coding</v>
          </cell>
        </row>
        <row r="669">
          <cell r="B669" t="str">
            <v>with_protein</v>
          </cell>
        </row>
        <row r="670">
          <cell r="B670" t="str">
            <v>protein_coding</v>
          </cell>
        </row>
        <row r="671">
          <cell r="B671" t="str">
            <v>with_protein</v>
          </cell>
        </row>
        <row r="672">
          <cell r="B672" t="str">
            <v>protein_coding</v>
          </cell>
        </row>
        <row r="673">
          <cell r="B673" t="str">
            <v>with_protein</v>
          </cell>
        </row>
        <row r="674">
          <cell r="B674" t="str">
            <v>protein_coding</v>
          </cell>
        </row>
        <row r="675">
          <cell r="B675" t="str">
            <v>with_protein</v>
          </cell>
        </row>
        <row r="676">
          <cell r="B676" t="str">
            <v>protein_coding</v>
          </cell>
        </row>
        <row r="677">
          <cell r="B677" t="str">
            <v>with_protein</v>
          </cell>
        </row>
        <row r="678">
          <cell r="B678" t="str">
            <v>protein_coding</v>
          </cell>
        </row>
        <row r="679">
          <cell r="B679" t="str">
            <v>with_protein</v>
          </cell>
        </row>
        <row r="680">
          <cell r="B680" t="str">
            <v>protein_coding</v>
          </cell>
        </row>
        <row r="681">
          <cell r="B681" t="str">
            <v>with_protein</v>
          </cell>
        </row>
        <row r="682">
          <cell r="B682" t="str">
            <v>protein_coding</v>
          </cell>
        </row>
        <row r="683">
          <cell r="B683" t="str">
            <v>with_protein</v>
          </cell>
        </row>
        <row r="684">
          <cell r="B684" t="str">
            <v>protein_coding</v>
          </cell>
        </row>
        <row r="685">
          <cell r="B685" t="str">
            <v>with_protein</v>
          </cell>
        </row>
        <row r="686">
          <cell r="B686" t="str">
            <v>protein_coding</v>
          </cell>
        </row>
        <row r="687">
          <cell r="B687" t="str">
            <v>with_protein</v>
          </cell>
        </row>
        <row r="688">
          <cell r="B688" t="str">
            <v>protein_coding</v>
          </cell>
        </row>
        <row r="689">
          <cell r="B689" t="str">
            <v>with_protein</v>
          </cell>
        </row>
        <row r="690">
          <cell r="B690" t="str">
            <v>protein_coding</v>
          </cell>
        </row>
        <row r="691">
          <cell r="B691" t="str">
            <v>with_protein</v>
          </cell>
        </row>
        <row r="692">
          <cell r="B692" t="str">
            <v>protein_coding</v>
          </cell>
        </row>
        <row r="693">
          <cell r="B693" t="str">
            <v>with_protein</v>
          </cell>
        </row>
        <row r="694">
          <cell r="B694" t="str">
            <v>protein_coding</v>
          </cell>
        </row>
        <row r="695">
          <cell r="B695" t="str">
            <v>with_protein</v>
          </cell>
        </row>
        <row r="696">
          <cell r="B696" t="str">
            <v>protein_coding</v>
          </cell>
        </row>
        <row r="697">
          <cell r="B697" t="str">
            <v>with_protein</v>
          </cell>
        </row>
        <row r="698">
          <cell r="B698" t="str">
            <v>protein_coding</v>
          </cell>
        </row>
        <row r="699">
          <cell r="B699" t="str">
            <v>with_protein</v>
          </cell>
        </row>
        <row r="700">
          <cell r="B700" t="str">
            <v>protein_coding</v>
          </cell>
        </row>
        <row r="701">
          <cell r="B701" t="str">
            <v>with_protein</v>
          </cell>
        </row>
        <row r="702">
          <cell r="B702" t="str">
            <v>protein_coding</v>
          </cell>
        </row>
        <row r="703">
          <cell r="B703" t="str">
            <v>with_protein</v>
          </cell>
        </row>
        <row r="704">
          <cell r="B704" t="str">
            <v>protein_coding</v>
          </cell>
        </row>
        <row r="705">
          <cell r="B705" t="str">
            <v>with_protein</v>
          </cell>
        </row>
        <row r="706">
          <cell r="B706" t="str">
            <v>protein_coding</v>
          </cell>
        </row>
        <row r="707">
          <cell r="B707" t="str">
            <v>with_protein</v>
          </cell>
        </row>
        <row r="708">
          <cell r="B708" t="str">
            <v>protein_coding</v>
          </cell>
        </row>
        <row r="709">
          <cell r="B709" t="str">
            <v>with_protein</v>
          </cell>
        </row>
        <row r="710">
          <cell r="B710" t="str">
            <v>protein_coding</v>
          </cell>
        </row>
        <row r="711">
          <cell r="B711" t="str">
            <v>with_protein</v>
          </cell>
        </row>
        <row r="712">
          <cell r="B712" t="str">
            <v>protein_coding</v>
          </cell>
        </row>
        <row r="713">
          <cell r="B713" t="str">
            <v>with_protein</v>
          </cell>
        </row>
        <row r="714">
          <cell r="B714" t="str">
            <v>protein_coding</v>
          </cell>
        </row>
        <row r="715">
          <cell r="B715" t="str">
            <v>with_protein</v>
          </cell>
        </row>
        <row r="716">
          <cell r="B716" t="str">
            <v>protein_coding</v>
          </cell>
        </row>
        <row r="717">
          <cell r="B717" t="str">
            <v>with_protein</v>
          </cell>
        </row>
        <row r="718">
          <cell r="B718" t="str">
            <v>protein_coding</v>
          </cell>
        </row>
        <row r="719">
          <cell r="B719" t="str">
            <v>with_protein</v>
          </cell>
        </row>
        <row r="720">
          <cell r="B720" t="str">
            <v>protein_coding</v>
          </cell>
        </row>
        <row r="721">
          <cell r="B721" t="str">
            <v>with_protein</v>
          </cell>
        </row>
        <row r="722">
          <cell r="B722" t="str">
            <v>protein_coding</v>
          </cell>
        </row>
        <row r="723">
          <cell r="B723" t="str">
            <v>with_protein</v>
          </cell>
        </row>
        <row r="724">
          <cell r="B724" t="str">
            <v>protein_coding</v>
          </cell>
        </row>
        <row r="725">
          <cell r="B725" t="str">
            <v>with_protein</v>
          </cell>
        </row>
        <row r="726">
          <cell r="B726" t="str">
            <v>protein_coding</v>
          </cell>
        </row>
        <row r="727">
          <cell r="B727" t="str">
            <v>with_protein</v>
          </cell>
        </row>
        <row r="728">
          <cell r="B728" t="str">
            <v>protein_coding</v>
          </cell>
        </row>
        <row r="729">
          <cell r="B729" t="str">
            <v>with_protein</v>
          </cell>
        </row>
        <row r="730">
          <cell r="B730" t="str">
            <v>protein_coding</v>
          </cell>
        </row>
        <row r="731">
          <cell r="B731" t="str">
            <v>with_protein</v>
          </cell>
        </row>
        <row r="732">
          <cell r="B732" t="str">
            <v>protein_coding</v>
          </cell>
        </row>
        <row r="733">
          <cell r="B733" t="str">
            <v>with_protein</v>
          </cell>
        </row>
        <row r="734">
          <cell r="B734" t="str">
            <v>protein_coding</v>
          </cell>
        </row>
        <row r="735">
          <cell r="B735" t="str">
            <v>with_protein</v>
          </cell>
        </row>
        <row r="736">
          <cell r="B736" t="str">
            <v>tRNA</v>
          </cell>
        </row>
        <row r="738">
          <cell r="B738" t="str">
            <v>protein_coding</v>
          </cell>
        </row>
        <row r="739">
          <cell r="B739" t="str">
            <v>with_protein</v>
          </cell>
        </row>
        <row r="740">
          <cell r="B740" t="str">
            <v>protein_coding</v>
          </cell>
        </row>
        <row r="741">
          <cell r="B741" t="str">
            <v>with_protein</v>
          </cell>
        </row>
        <row r="742">
          <cell r="B742" t="str">
            <v>protein_coding</v>
          </cell>
        </row>
        <row r="743">
          <cell r="B743" t="str">
            <v>with_protein</v>
          </cell>
        </row>
        <row r="744">
          <cell r="B744" t="str">
            <v>protein_coding</v>
          </cell>
        </row>
        <row r="745">
          <cell r="B745" t="str">
            <v>with_protein</v>
          </cell>
        </row>
        <row r="746">
          <cell r="B746" t="str">
            <v>protein_coding</v>
          </cell>
        </row>
        <row r="747">
          <cell r="B747" t="str">
            <v>with_protein</v>
          </cell>
        </row>
        <row r="748">
          <cell r="B748" t="str">
            <v>protein_coding</v>
          </cell>
        </row>
        <row r="749">
          <cell r="B749" t="str">
            <v>with_protein</v>
          </cell>
        </row>
        <row r="750">
          <cell r="B750" t="str">
            <v>protein_coding</v>
          </cell>
        </row>
        <row r="751">
          <cell r="B751" t="str">
            <v>with_protein</v>
          </cell>
        </row>
        <row r="752">
          <cell r="B752" t="str">
            <v>protein_coding</v>
          </cell>
        </row>
        <row r="753">
          <cell r="B753" t="str">
            <v>with_protein</v>
          </cell>
        </row>
        <row r="754">
          <cell r="B754" t="str">
            <v>protein_coding</v>
          </cell>
        </row>
        <row r="755">
          <cell r="B755" t="str">
            <v>with_protein</v>
          </cell>
        </row>
        <row r="756">
          <cell r="B756" t="str">
            <v>protein_coding</v>
          </cell>
        </row>
        <row r="757">
          <cell r="B757" t="str">
            <v>with_protein</v>
          </cell>
        </row>
        <row r="758">
          <cell r="B758" t="str">
            <v>protein_coding</v>
          </cell>
        </row>
        <row r="759">
          <cell r="B759" t="str">
            <v>with_protein</v>
          </cell>
        </row>
        <row r="760">
          <cell r="B760" t="str">
            <v>protein_coding</v>
          </cell>
        </row>
        <row r="761">
          <cell r="B761" t="str">
            <v>with_protein</v>
          </cell>
        </row>
        <row r="762">
          <cell r="B762" t="str">
            <v>protein_coding</v>
          </cell>
        </row>
        <row r="763">
          <cell r="B763" t="str">
            <v>with_protein</v>
          </cell>
        </row>
        <row r="764">
          <cell r="B764" t="str">
            <v>protein_coding</v>
          </cell>
        </row>
        <row r="765">
          <cell r="B765" t="str">
            <v>with_protein</v>
          </cell>
        </row>
        <row r="766">
          <cell r="B766" t="str">
            <v>protein_coding</v>
          </cell>
        </row>
        <row r="767">
          <cell r="B767" t="str">
            <v>with_protein</v>
          </cell>
        </row>
        <row r="768">
          <cell r="B768" t="str">
            <v>protein_coding</v>
          </cell>
        </row>
        <row r="769">
          <cell r="B769" t="str">
            <v>with_protein</v>
          </cell>
        </row>
        <row r="770">
          <cell r="B770" t="str">
            <v>protein_coding</v>
          </cell>
        </row>
        <row r="771">
          <cell r="B771" t="str">
            <v>with_protein</v>
          </cell>
        </row>
        <row r="772">
          <cell r="B772" t="str">
            <v>protein_coding</v>
          </cell>
        </row>
        <row r="773">
          <cell r="B773" t="str">
            <v>with_protein</v>
          </cell>
        </row>
        <row r="774">
          <cell r="B774" t="str">
            <v>protein_coding</v>
          </cell>
        </row>
        <row r="775">
          <cell r="B775" t="str">
            <v>with_protein</v>
          </cell>
        </row>
        <row r="776">
          <cell r="B776" t="str">
            <v>protein_coding</v>
          </cell>
        </row>
        <row r="777">
          <cell r="B777" t="str">
            <v>with_protein</v>
          </cell>
        </row>
        <row r="778">
          <cell r="B778" t="str">
            <v>protein_coding</v>
          </cell>
        </row>
        <row r="779">
          <cell r="B779" t="str">
            <v>with_protein</v>
          </cell>
        </row>
        <row r="780">
          <cell r="B780" t="str">
            <v>protein_coding</v>
          </cell>
        </row>
        <row r="781">
          <cell r="B781" t="str">
            <v>with_protein</v>
          </cell>
        </row>
        <row r="782">
          <cell r="B782" t="str">
            <v>protein_coding</v>
          </cell>
        </row>
        <row r="783">
          <cell r="B783" t="str">
            <v>with_protein</v>
          </cell>
        </row>
        <row r="784">
          <cell r="B784" t="str">
            <v>protein_coding</v>
          </cell>
        </row>
        <row r="785">
          <cell r="B785" t="str">
            <v>with_protein</v>
          </cell>
        </row>
        <row r="786">
          <cell r="B786" t="str">
            <v>protein_coding</v>
          </cell>
        </row>
        <row r="787">
          <cell r="B787" t="str">
            <v>with_protein</v>
          </cell>
        </row>
        <row r="788">
          <cell r="B788" t="str">
            <v>protein_coding</v>
          </cell>
        </row>
        <row r="789">
          <cell r="B789" t="str">
            <v>with_protein</v>
          </cell>
        </row>
        <row r="790">
          <cell r="B790" t="str">
            <v>protein_coding</v>
          </cell>
        </row>
        <row r="791">
          <cell r="B791" t="str">
            <v>with_protein</v>
          </cell>
        </row>
        <row r="792">
          <cell r="B792" t="str">
            <v>protein_coding</v>
          </cell>
        </row>
        <row r="793">
          <cell r="B793" t="str">
            <v>with_protein</v>
          </cell>
        </row>
        <row r="794">
          <cell r="B794" t="str">
            <v>protein_coding</v>
          </cell>
        </row>
        <row r="795">
          <cell r="B795" t="str">
            <v>with_protein</v>
          </cell>
        </row>
        <row r="796">
          <cell r="B796" t="str">
            <v>protein_coding</v>
          </cell>
        </row>
        <row r="797">
          <cell r="B797" t="str">
            <v>with_protein</v>
          </cell>
        </row>
        <row r="798">
          <cell r="B798" t="str">
            <v>protein_coding</v>
          </cell>
        </row>
        <row r="799">
          <cell r="B799" t="str">
            <v>with_protein</v>
          </cell>
        </row>
        <row r="800">
          <cell r="B800" t="str">
            <v>protein_coding</v>
          </cell>
        </row>
        <row r="801">
          <cell r="B801" t="str">
            <v>with_protein</v>
          </cell>
        </row>
        <row r="802">
          <cell r="B802" t="str">
            <v>protein_coding</v>
          </cell>
        </row>
        <row r="803">
          <cell r="B803" t="str">
            <v>with_protein</v>
          </cell>
        </row>
        <row r="804">
          <cell r="B804" t="str">
            <v>protein_coding</v>
          </cell>
        </row>
        <row r="805">
          <cell r="B805" t="str">
            <v>with_protein</v>
          </cell>
        </row>
        <row r="806">
          <cell r="B806" t="str">
            <v>protein_coding</v>
          </cell>
        </row>
        <row r="807">
          <cell r="B807" t="str">
            <v>with_protein</v>
          </cell>
        </row>
        <row r="808">
          <cell r="B808" t="str">
            <v>protein_coding</v>
          </cell>
        </row>
        <row r="809">
          <cell r="B809" t="str">
            <v>with_protein</v>
          </cell>
        </row>
        <row r="810">
          <cell r="B810" t="str">
            <v>protein_coding</v>
          </cell>
        </row>
        <row r="811">
          <cell r="B811" t="str">
            <v>with_protein</v>
          </cell>
        </row>
        <row r="812">
          <cell r="B812" t="str">
            <v>protein_coding</v>
          </cell>
        </row>
        <row r="813">
          <cell r="B813" t="str">
            <v>with_protein</v>
          </cell>
        </row>
        <row r="814">
          <cell r="B814" t="str">
            <v>protein_coding</v>
          </cell>
        </row>
        <row r="815">
          <cell r="B815" t="str">
            <v>with_protein</v>
          </cell>
        </row>
        <row r="816">
          <cell r="B816" t="str">
            <v>protein_coding</v>
          </cell>
        </row>
        <row r="817">
          <cell r="B817" t="str">
            <v>with_protein</v>
          </cell>
        </row>
        <row r="818">
          <cell r="B818" t="str">
            <v>protein_coding</v>
          </cell>
        </row>
        <row r="819">
          <cell r="B819" t="str">
            <v>with_protein</v>
          </cell>
        </row>
        <row r="820">
          <cell r="B820" t="str">
            <v>protein_coding</v>
          </cell>
        </row>
        <row r="821">
          <cell r="B821" t="str">
            <v>with_protein</v>
          </cell>
        </row>
        <row r="822">
          <cell r="B822" t="str">
            <v>protein_coding</v>
          </cell>
        </row>
        <row r="823">
          <cell r="B823" t="str">
            <v>with_protein</v>
          </cell>
        </row>
        <row r="824">
          <cell r="B824" t="str">
            <v>protein_coding</v>
          </cell>
        </row>
        <row r="825">
          <cell r="B825" t="str">
            <v>with_protein</v>
          </cell>
        </row>
        <row r="826">
          <cell r="B826" t="str">
            <v>protein_coding</v>
          </cell>
        </row>
        <row r="827">
          <cell r="B827" t="str">
            <v>with_protein</v>
          </cell>
        </row>
        <row r="828">
          <cell r="B828" t="str">
            <v>protein_coding</v>
          </cell>
        </row>
        <row r="829">
          <cell r="B829" t="str">
            <v>with_protein</v>
          </cell>
        </row>
        <row r="830">
          <cell r="B830" t="str">
            <v>protein_coding</v>
          </cell>
        </row>
        <row r="831">
          <cell r="B831" t="str">
            <v>with_protein</v>
          </cell>
        </row>
        <row r="832">
          <cell r="B832" t="str">
            <v>protein_coding</v>
          </cell>
        </row>
        <row r="833">
          <cell r="B833" t="str">
            <v>with_protein</v>
          </cell>
        </row>
        <row r="834">
          <cell r="B834" t="str">
            <v>protein_coding</v>
          </cell>
        </row>
        <row r="835">
          <cell r="B835" t="str">
            <v>with_protein</v>
          </cell>
        </row>
        <row r="836">
          <cell r="B836" t="str">
            <v>protein_coding</v>
          </cell>
        </row>
        <row r="837">
          <cell r="B837" t="str">
            <v>with_protein</v>
          </cell>
        </row>
        <row r="838">
          <cell r="B838" t="str">
            <v>protein_coding</v>
          </cell>
        </row>
        <row r="839">
          <cell r="B839" t="str">
            <v>with_protein</v>
          </cell>
        </row>
        <row r="840">
          <cell r="B840" t="str">
            <v>protein_coding</v>
          </cell>
        </row>
        <row r="841">
          <cell r="B841" t="str">
            <v>with_protein</v>
          </cell>
        </row>
        <row r="842">
          <cell r="B842" t="str">
            <v>protein_coding</v>
          </cell>
        </row>
        <row r="843">
          <cell r="B843" t="str">
            <v>with_protein</v>
          </cell>
        </row>
        <row r="844">
          <cell r="B844" t="str">
            <v>protein_coding</v>
          </cell>
        </row>
        <row r="845">
          <cell r="B845" t="str">
            <v>with_protein</v>
          </cell>
        </row>
        <row r="846">
          <cell r="B846" t="str">
            <v>protein_coding</v>
          </cell>
        </row>
        <row r="847">
          <cell r="B847" t="str">
            <v>with_protein</v>
          </cell>
        </row>
        <row r="848">
          <cell r="B848" t="str">
            <v>protein_coding</v>
          </cell>
        </row>
        <row r="849">
          <cell r="B849" t="str">
            <v>with_protein</v>
          </cell>
        </row>
        <row r="850">
          <cell r="B850" t="str">
            <v>protein_coding</v>
          </cell>
        </row>
        <row r="851">
          <cell r="B851" t="str">
            <v>with_protein</v>
          </cell>
        </row>
        <row r="852">
          <cell r="B852" t="str">
            <v>protein_coding</v>
          </cell>
        </row>
        <row r="853">
          <cell r="B853" t="str">
            <v>with_protein</v>
          </cell>
        </row>
        <row r="854">
          <cell r="B854" t="str">
            <v>protein_coding</v>
          </cell>
        </row>
        <row r="855">
          <cell r="B855" t="str">
            <v>with_protein</v>
          </cell>
        </row>
        <row r="856">
          <cell r="B856" t="str">
            <v>protein_coding</v>
          </cell>
        </row>
        <row r="857">
          <cell r="B857" t="str">
            <v>with_protein</v>
          </cell>
        </row>
        <row r="858">
          <cell r="B858" t="str">
            <v>protein_coding</v>
          </cell>
        </row>
        <row r="859">
          <cell r="B859" t="str">
            <v>with_protein</v>
          </cell>
        </row>
        <row r="860">
          <cell r="B860" t="str">
            <v>protein_coding</v>
          </cell>
        </row>
        <row r="861">
          <cell r="B861" t="str">
            <v>with_protein</v>
          </cell>
        </row>
        <row r="862">
          <cell r="B862" t="str">
            <v>protein_coding</v>
          </cell>
        </row>
        <row r="863">
          <cell r="B863" t="str">
            <v>with_protein</v>
          </cell>
        </row>
        <row r="864">
          <cell r="B864" t="str">
            <v>protein_coding</v>
          </cell>
        </row>
        <row r="865">
          <cell r="B865" t="str">
            <v>with_protein</v>
          </cell>
        </row>
        <row r="866">
          <cell r="B866" t="str">
            <v>protein_coding</v>
          </cell>
        </row>
        <row r="867">
          <cell r="B867" t="str">
            <v>with_protein</v>
          </cell>
        </row>
        <row r="868">
          <cell r="B868" t="str">
            <v>protein_coding</v>
          </cell>
        </row>
        <row r="869">
          <cell r="B869" t="str">
            <v>with_protein</v>
          </cell>
        </row>
        <row r="870">
          <cell r="B870" t="str">
            <v>protein_coding</v>
          </cell>
        </row>
        <row r="871">
          <cell r="B871" t="str">
            <v>with_protein</v>
          </cell>
        </row>
        <row r="872">
          <cell r="B872" t="str">
            <v>protein_coding</v>
          </cell>
        </row>
        <row r="873">
          <cell r="B873" t="str">
            <v>with_protein</v>
          </cell>
        </row>
        <row r="874">
          <cell r="B874" t="str">
            <v>protein_coding</v>
          </cell>
        </row>
        <row r="875">
          <cell r="B875" t="str">
            <v>with_protein</v>
          </cell>
        </row>
        <row r="876">
          <cell r="B876" t="str">
            <v>protein_coding</v>
          </cell>
        </row>
        <row r="877">
          <cell r="B877" t="str">
            <v>with_protein</v>
          </cell>
        </row>
        <row r="878">
          <cell r="B878" t="str">
            <v>protein_coding</v>
          </cell>
        </row>
        <row r="879">
          <cell r="B879" t="str">
            <v>with_protein</v>
          </cell>
        </row>
        <row r="880">
          <cell r="B880" t="str">
            <v>protein_coding</v>
          </cell>
        </row>
        <row r="881">
          <cell r="B881" t="str">
            <v>with_protein</v>
          </cell>
        </row>
        <row r="882">
          <cell r="B882" t="str">
            <v>pseudogene</v>
          </cell>
        </row>
        <row r="883">
          <cell r="B883" t="str">
            <v>without_protein</v>
          </cell>
        </row>
        <row r="884">
          <cell r="B884" t="str">
            <v>protein_coding</v>
          </cell>
        </row>
        <row r="885">
          <cell r="B885" t="str">
            <v>with_protein</v>
          </cell>
        </row>
        <row r="886">
          <cell r="B886" t="str">
            <v>protein_coding</v>
          </cell>
        </row>
        <row r="887">
          <cell r="B887" t="str">
            <v>with_protein</v>
          </cell>
        </row>
        <row r="888">
          <cell r="B888" t="str">
            <v>protein_coding</v>
          </cell>
        </row>
        <row r="889">
          <cell r="B889" t="str">
            <v>with_protein</v>
          </cell>
        </row>
        <row r="890">
          <cell r="B890" t="str">
            <v>protein_coding</v>
          </cell>
        </row>
        <row r="891">
          <cell r="B891" t="str">
            <v>with_protein</v>
          </cell>
        </row>
        <row r="892">
          <cell r="B892" t="str">
            <v>protein_coding</v>
          </cell>
        </row>
        <row r="893">
          <cell r="B893" t="str">
            <v>with_protein</v>
          </cell>
        </row>
        <row r="894">
          <cell r="B894" t="str">
            <v>protein_coding</v>
          </cell>
        </row>
        <row r="895">
          <cell r="B895" t="str">
            <v>with_protein</v>
          </cell>
        </row>
        <row r="896">
          <cell r="B896" t="str">
            <v>protein_coding</v>
          </cell>
        </row>
        <row r="897">
          <cell r="B897" t="str">
            <v>with_protein</v>
          </cell>
        </row>
        <row r="898">
          <cell r="B898" t="str">
            <v>protein_coding</v>
          </cell>
        </row>
        <row r="899">
          <cell r="B899" t="str">
            <v>with_protein</v>
          </cell>
        </row>
        <row r="900">
          <cell r="B900" t="str">
            <v>protein_coding</v>
          </cell>
        </row>
        <row r="901">
          <cell r="B901" t="str">
            <v>with_protein</v>
          </cell>
        </row>
        <row r="902">
          <cell r="B902" t="str">
            <v>protein_coding</v>
          </cell>
        </row>
        <row r="903">
          <cell r="B903" t="str">
            <v>with_protein</v>
          </cell>
        </row>
        <row r="904">
          <cell r="B904" t="str">
            <v>protein_coding</v>
          </cell>
        </row>
        <row r="905">
          <cell r="B905" t="str">
            <v>with_protein</v>
          </cell>
        </row>
        <row r="906">
          <cell r="B906" t="str">
            <v>protein_coding</v>
          </cell>
        </row>
        <row r="907">
          <cell r="B907" t="str">
            <v>with_protein</v>
          </cell>
        </row>
        <row r="908">
          <cell r="B908" t="str">
            <v>protein_coding</v>
          </cell>
        </row>
        <row r="909">
          <cell r="B909" t="str">
            <v>with_protein</v>
          </cell>
        </row>
        <row r="910">
          <cell r="B910" t="str">
            <v>protein_coding</v>
          </cell>
        </row>
        <row r="911">
          <cell r="B911" t="str">
            <v>with_protein</v>
          </cell>
        </row>
        <row r="912">
          <cell r="B912" t="str">
            <v>protein_coding</v>
          </cell>
        </row>
        <row r="913">
          <cell r="B913" t="str">
            <v>with_protein</v>
          </cell>
        </row>
        <row r="914">
          <cell r="B914" t="str">
            <v>protein_coding</v>
          </cell>
        </row>
        <row r="915">
          <cell r="B915" t="str">
            <v>with_protein</v>
          </cell>
        </row>
        <row r="916">
          <cell r="B916" t="str">
            <v>protein_coding</v>
          </cell>
        </row>
        <row r="917">
          <cell r="B917" t="str">
            <v>with_protein</v>
          </cell>
        </row>
        <row r="918">
          <cell r="B918" t="str">
            <v>protein_coding</v>
          </cell>
        </row>
        <row r="919">
          <cell r="B919" t="str">
            <v>with_protein</v>
          </cell>
        </row>
        <row r="920">
          <cell r="B920" t="str">
            <v>protein_coding</v>
          </cell>
        </row>
        <row r="921">
          <cell r="B921" t="str">
            <v>with_protein</v>
          </cell>
        </row>
        <row r="922">
          <cell r="B922" t="str">
            <v>protein_coding</v>
          </cell>
        </row>
        <row r="923">
          <cell r="B923" t="str">
            <v>with_protein</v>
          </cell>
        </row>
        <row r="924">
          <cell r="B924" t="str">
            <v>protein_coding</v>
          </cell>
        </row>
        <row r="925">
          <cell r="B925" t="str">
            <v>with_protein</v>
          </cell>
        </row>
        <row r="926">
          <cell r="B926" t="str">
            <v>protein_coding</v>
          </cell>
        </row>
        <row r="927">
          <cell r="B927" t="str">
            <v>with_protein</v>
          </cell>
        </row>
        <row r="928">
          <cell r="B928" t="str">
            <v>protein_coding</v>
          </cell>
        </row>
        <row r="929">
          <cell r="B929" t="str">
            <v>with_protein</v>
          </cell>
        </row>
        <row r="930">
          <cell r="B930" t="str">
            <v>protein_coding</v>
          </cell>
        </row>
        <row r="931">
          <cell r="B931" t="str">
            <v>with_protein</v>
          </cell>
        </row>
        <row r="932">
          <cell r="B932" t="str">
            <v>protein_coding</v>
          </cell>
        </row>
        <row r="933">
          <cell r="B933" t="str">
            <v>with_protein</v>
          </cell>
        </row>
        <row r="934">
          <cell r="B934" t="str">
            <v>protein_coding</v>
          </cell>
        </row>
        <row r="935">
          <cell r="B935" t="str">
            <v>with_protein</v>
          </cell>
        </row>
        <row r="936">
          <cell r="B936" t="str">
            <v>protein_coding</v>
          </cell>
        </row>
        <row r="937">
          <cell r="B937" t="str">
            <v>with_protein</v>
          </cell>
        </row>
        <row r="938">
          <cell r="B938" t="str">
            <v>protein_coding</v>
          </cell>
        </row>
        <row r="939">
          <cell r="B939" t="str">
            <v>with_protein</v>
          </cell>
        </row>
        <row r="940">
          <cell r="B940" t="str">
            <v>protein_coding</v>
          </cell>
        </row>
        <row r="941">
          <cell r="B941" t="str">
            <v>with_protein</v>
          </cell>
        </row>
        <row r="942">
          <cell r="B942" t="str">
            <v>protein_coding</v>
          </cell>
        </row>
        <row r="943">
          <cell r="B943" t="str">
            <v>with_protein</v>
          </cell>
        </row>
        <row r="944">
          <cell r="B944" t="str">
            <v>protein_coding</v>
          </cell>
        </row>
        <row r="945">
          <cell r="B945" t="str">
            <v>with_protein</v>
          </cell>
        </row>
        <row r="946">
          <cell r="B946" t="str">
            <v>protein_coding</v>
          </cell>
        </row>
        <row r="947">
          <cell r="B947" t="str">
            <v>with_protein</v>
          </cell>
        </row>
        <row r="948">
          <cell r="B948" t="str">
            <v>protein_coding</v>
          </cell>
        </row>
        <row r="949">
          <cell r="B949" t="str">
            <v>with_protein</v>
          </cell>
        </row>
        <row r="950">
          <cell r="B950" t="str">
            <v>protein_coding</v>
          </cell>
        </row>
        <row r="951">
          <cell r="B951" t="str">
            <v>with_protein</v>
          </cell>
        </row>
        <row r="952">
          <cell r="B952" t="str">
            <v>protein_coding</v>
          </cell>
        </row>
        <row r="953">
          <cell r="B953" t="str">
            <v>with_protein</v>
          </cell>
        </row>
        <row r="954">
          <cell r="B954" t="str">
            <v>protein_coding</v>
          </cell>
        </row>
        <row r="955">
          <cell r="B955" t="str">
            <v>with_protein</v>
          </cell>
        </row>
        <row r="956">
          <cell r="B956" t="str">
            <v>protein_coding</v>
          </cell>
        </row>
        <row r="957">
          <cell r="B957" t="str">
            <v>with_protein</v>
          </cell>
        </row>
        <row r="958">
          <cell r="B958" t="str">
            <v>protein_coding</v>
          </cell>
        </row>
        <row r="959">
          <cell r="B959" t="str">
            <v>with_protein</v>
          </cell>
        </row>
        <row r="960">
          <cell r="B960" t="str">
            <v>protein_coding</v>
          </cell>
        </row>
        <row r="961">
          <cell r="B961" t="str">
            <v>with_protein</v>
          </cell>
        </row>
        <row r="962">
          <cell r="B962" t="str">
            <v>protein_coding</v>
          </cell>
        </row>
        <row r="963">
          <cell r="B963" t="str">
            <v>with_protein</v>
          </cell>
        </row>
        <row r="964">
          <cell r="B964" t="str">
            <v>protein_coding</v>
          </cell>
        </row>
        <row r="965">
          <cell r="B965" t="str">
            <v>with_protein</v>
          </cell>
        </row>
        <row r="966">
          <cell r="B966" t="str">
            <v>protein_coding</v>
          </cell>
        </row>
        <row r="967">
          <cell r="B967" t="str">
            <v>with_protein</v>
          </cell>
        </row>
        <row r="968">
          <cell r="B968" t="str">
            <v>protein_coding</v>
          </cell>
        </row>
        <row r="969">
          <cell r="B969" t="str">
            <v>with_protein</v>
          </cell>
        </row>
        <row r="970">
          <cell r="B970" t="str">
            <v>protein_coding</v>
          </cell>
        </row>
        <row r="971">
          <cell r="B971" t="str">
            <v>with_protein</v>
          </cell>
        </row>
        <row r="972">
          <cell r="B972" t="str">
            <v>protein_coding</v>
          </cell>
        </row>
        <row r="973">
          <cell r="B973" t="str">
            <v>with_protein</v>
          </cell>
        </row>
        <row r="974">
          <cell r="B974" t="str">
            <v>pseudogene</v>
          </cell>
        </row>
        <row r="975">
          <cell r="B975" t="str">
            <v>without_protein</v>
          </cell>
        </row>
        <row r="976">
          <cell r="B976" t="str">
            <v>protein_coding</v>
          </cell>
        </row>
        <row r="977">
          <cell r="B977" t="str">
            <v>with_protein</v>
          </cell>
        </row>
        <row r="978">
          <cell r="B978" t="str">
            <v>protein_coding</v>
          </cell>
        </row>
        <row r="979">
          <cell r="B979" t="str">
            <v>with_protein</v>
          </cell>
        </row>
        <row r="980">
          <cell r="B980" t="str">
            <v>protein_coding</v>
          </cell>
        </row>
        <row r="981">
          <cell r="B981" t="str">
            <v>with_protein</v>
          </cell>
        </row>
        <row r="982">
          <cell r="B982" t="str">
            <v>protein_coding</v>
          </cell>
        </row>
        <row r="983">
          <cell r="B983" t="str">
            <v>with_protein</v>
          </cell>
        </row>
        <row r="984">
          <cell r="B984" t="str">
            <v>protein_coding</v>
          </cell>
        </row>
        <row r="985">
          <cell r="B985" t="str">
            <v>with_protein</v>
          </cell>
        </row>
        <row r="986">
          <cell r="B986" t="str">
            <v>protein_coding</v>
          </cell>
        </row>
        <row r="987">
          <cell r="B987" t="str">
            <v>with_protein</v>
          </cell>
        </row>
        <row r="988">
          <cell r="B988" t="str">
            <v>protein_coding</v>
          </cell>
        </row>
        <row r="989">
          <cell r="B989" t="str">
            <v>with_protein</v>
          </cell>
        </row>
        <row r="990">
          <cell r="B990" t="str">
            <v>protein_coding</v>
          </cell>
        </row>
        <row r="991">
          <cell r="B991" t="str">
            <v>with_protein</v>
          </cell>
        </row>
        <row r="992">
          <cell r="B992" t="str">
            <v>protein_coding</v>
          </cell>
        </row>
        <row r="993">
          <cell r="B993" t="str">
            <v>with_protein</v>
          </cell>
        </row>
        <row r="994">
          <cell r="B994" t="str">
            <v>protein_coding</v>
          </cell>
        </row>
        <row r="995">
          <cell r="B995" t="str">
            <v>with_protein</v>
          </cell>
        </row>
        <row r="996">
          <cell r="B996" t="str">
            <v>protein_coding</v>
          </cell>
        </row>
        <row r="997">
          <cell r="B997" t="str">
            <v>with_protein</v>
          </cell>
        </row>
        <row r="998">
          <cell r="B998" t="str">
            <v>protein_coding</v>
          </cell>
        </row>
        <row r="999">
          <cell r="B999" t="str">
            <v>with_protein</v>
          </cell>
        </row>
        <row r="1000">
          <cell r="B1000" t="str">
            <v>protein_coding</v>
          </cell>
        </row>
        <row r="1001">
          <cell r="B1001" t="str">
            <v>with_protein</v>
          </cell>
        </row>
        <row r="1002">
          <cell r="B1002" t="str">
            <v>protein_coding</v>
          </cell>
        </row>
        <row r="1003">
          <cell r="B1003" t="str">
            <v>with_protein</v>
          </cell>
        </row>
        <row r="1004">
          <cell r="B1004" t="str">
            <v>protein_coding</v>
          </cell>
        </row>
        <row r="1005">
          <cell r="B1005" t="str">
            <v>with_protein</v>
          </cell>
        </row>
        <row r="1006">
          <cell r="B1006" t="str">
            <v>protein_coding</v>
          </cell>
        </row>
        <row r="1007">
          <cell r="B1007" t="str">
            <v>with_protein</v>
          </cell>
        </row>
        <row r="1008">
          <cell r="B1008" t="str">
            <v>protein_coding</v>
          </cell>
        </row>
        <row r="1009">
          <cell r="B1009" t="str">
            <v>with_protein</v>
          </cell>
        </row>
        <row r="1010">
          <cell r="B1010" t="str">
            <v>protein_coding</v>
          </cell>
        </row>
        <row r="1011">
          <cell r="B1011" t="str">
            <v>with_protein</v>
          </cell>
        </row>
        <row r="1012">
          <cell r="B1012" t="str">
            <v>protein_coding</v>
          </cell>
        </row>
        <row r="1013">
          <cell r="B1013" t="str">
            <v>with_protein</v>
          </cell>
        </row>
        <row r="1014">
          <cell r="B1014" t="str">
            <v>protein_coding</v>
          </cell>
        </row>
        <row r="1015">
          <cell r="B1015" t="str">
            <v>with_protein</v>
          </cell>
        </row>
        <row r="1016">
          <cell r="B1016" t="str">
            <v>protein_coding</v>
          </cell>
        </row>
        <row r="1017">
          <cell r="B1017" t="str">
            <v>with_protein</v>
          </cell>
        </row>
        <row r="1018">
          <cell r="B1018" t="str">
            <v>protein_coding</v>
          </cell>
        </row>
        <row r="1019">
          <cell r="B1019" t="str">
            <v>with_protein</v>
          </cell>
        </row>
        <row r="1020">
          <cell r="B1020" t="str">
            <v>protein_coding</v>
          </cell>
        </row>
        <row r="1021">
          <cell r="B1021" t="str">
            <v>with_protein</v>
          </cell>
        </row>
        <row r="1022">
          <cell r="B1022" t="str">
            <v>protein_coding</v>
          </cell>
        </row>
        <row r="1023">
          <cell r="B1023" t="str">
            <v>with_protein</v>
          </cell>
        </row>
        <row r="1024">
          <cell r="B1024" t="str">
            <v>protein_coding</v>
          </cell>
        </row>
        <row r="1025">
          <cell r="B1025" t="str">
            <v>with_protein</v>
          </cell>
        </row>
        <row r="1026">
          <cell r="B1026" t="str">
            <v>protein_coding</v>
          </cell>
        </row>
        <row r="1027">
          <cell r="B1027" t="str">
            <v>with_protein</v>
          </cell>
        </row>
        <row r="1028">
          <cell r="B1028" t="str">
            <v>protein_coding</v>
          </cell>
        </row>
        <row r="1029">
          <cell r="B1029" t="str">
            <v>with_protein</v>
          </cell>
        </row>
        <row r="1030">
          <cell r="B1030" t="str">
            <v>protein_coding</v>
          </cell>
        </row>
        <row r="1031">
          <cell r="B1031" t="str">
            <v>with_protein</v>
          </cell>
        </row>
        <row r="1032">
          <cell r="B1032" t="str">
            <v>protein_coding</v>
          </cell>
        </row>
        <row r="1033">
          <cell r="B1033" t="str">
            <v>with_protein</v>
          </cell>
        </row>
        <row r="1034">
          <cell r="B1034" t="str">
            <v>protein_coding</v>
          </cell>
        </row>
        <row r="1035">
          <cell r="B1035" t="str">
            <v>with_protein</v>
          </cell>
        </row>
        <row r="1036">
          <cell r="B1036" t="str">
            <v>protein_coding</v>
          </cell>
        </row>
        <row r="1037">
          <cell r="B1037" t="str">
            <v>with_protein</v>
          </cell>
        </row>
        <row r="1038">
          <cell r="B1038" t="str">
            <v>protein_coding</v>
          </cell>
        </row>
        <row r="1039">
          <cell r="B1039" t="str">
            <v>with_protein</v>
          </cell>
        </row>
        <row r="1040">
          <cell r="B1040" t="str">
            <v>protein_coding</v>
          </cell>
        </row>
        <row r="1041">
          <cell r="B1041" t="str">
            <v>with_protein</v>
          </cell>
        </row>
        <row r="1042">
          <cell r="B1042" t="str">
            <v>protein_coding</v>
          </cell>
        </row>
        <row r="1043">
          <cell r="B1043" t="str">
            <v>with_protein</v>
          </cell>
        </row>
        <row r="1044">
          <cell r="B1044" t="str">
            <v>protein_coding</v>
          </cell>
        </row>
        <row r="1045">
          <cell r="B1045" t="str">
            <v>with_protein</v>
          </cell>
        </row>
        <row r="1046">
          <cell r="B1046" t="str">
            <v>protein_coding</v>
          </cell>
        </row>
        <row r="1047">
          <cell r="B1047" t="str">
            <v>with_protein</v>
          </cell>
        </row>
        <row r="1048">
          <cell r="B1048" t="str">
            <v>protein_coding</v>
          </cell>
        </row>
        <row r="1049">
          <cell r="B1049" t="str">
            <v>with_protein</v>
          </cell>
        </row>
        <row r="1050">
          <cell r="B1050" t="str">
            <v>protein_coding</v>
          </cell>
        </row>
        <row r="1051">
          <cell r="B1051" t="str">
            <v>with_protein</v>
          </cell>
        </row>
        <row r="1052">
          <cell r="B1052" t="str">
            <v>protein_coding</v>
          </cell>
        </row>
        <row r="1053">
          <cell r="B1053" t="str">
            <v>with_protein</v>
          </cell>
        </row>
        <row r="1054">
          <cell r="B1054" t="str">
            <v>protein_coding</v>
          </cell>
        </row>
        <row r="1055">
          <cell r="B1055" t="str">
            <v>with_protein</v>
          </cell>
        </row>
        <row r="1056">
          <cell r="B1056" t="str">
            <v>protein_coding</v>
          </cell>
        </row>
        <row r="1057">
          <cell r="B1057" t="str">
            <v>with_protein</v>
          </cell>
        </row>
        <row r="1058">
          <cell r="B1058" t="str">
            <v>protein_coding</v>
          </cell>
        </row>
        <row r="1059">
          <cell r="B1059" t="str">
            <v>with_protein</v>
          </cell>
        </row>
        <row r="1060">
          <cell r="B1060" t="str">
            <v>protein_coding</v>
          </cell>
        </row>
        <row r="1061">
          <cell r="B1061" t="str">
            <v>with_protein</v>
          </cell>
        </row>
        <row r="1062">
          <cell r="B1062" t="str">
            <v>protein_coding</v>
          </cell>
        </row>
        <row r="1063">
          <cell r="B1063" t="str">
            <v>with_protein</v>
          </cell>
        </row>
        <row r="1064">
          <cell r="B1064" t="str">
            <v>protein_coding</v>
          </cell>
        </row>
        <row r="1065">
          <cell r="B1065" t="str">
            <v>with_protein</v>
          </cell>
        </row>
        <row r="1066">
          <cell r="B1066" t="str">
            <v>protein_coding</v>
          </cell>
        </row>
        <row r="1067">
          <cell r="B1067" t="str">
            <v>with_protein</v>
          </cell>
        </row>
        <row r="1068">
          <cell r="B1068" t="str">
            <v>protein_coding</v>
          </cell>
        </row>
        <row r="1069">
          <cell r="B1069" t="str">
            <v>with_protein</v>
          </cell>
        </row>
        <row r="1070">
          <cell r="B1070" t="str">
            <v>protein_coding</v>
          </cell>
        </row>
        <row r="1071">
          <cell r="B1071" t="str">
            <v>with_protein</v>
          </cell>
        </row>
        <row r="1072">
          <cell r="B1072" t="str">
            <v>protein_coding</v>
          </cell>
        </row>
        <row r="1073">
          <cell r="B1073" t="str">
            <v>with_protein</v>
          </cell>
        </row>
        <row r="1074">
          <cell r="B1074" t="str">
            <v>protein_coding</v>
          </cell>
        </row>
        <row r="1075">
          <cell r="B1075" t="str">
            <v>with_protein</v>
          </cell>
        </row>
        <row r="1076">
          <cell r="B1076" t="str">
            <v>protein_coding</v>
          </cell>
        </row>
        <row r="1077">
          <cell r="B1077" t="str">
            <v>with_protein</v>
          </cell>
        </row>
        <row r="1078">
          <cell r="B1078" t="str">
            <v>protein_coding</v>
          </cell>
        </row>
        <row r="1079">
          <cell r="B1079" t="str">
            <v>with_protein</v>
          </cell>
        </row>
        <row r="1080">
          <cell r="B1080" t="str">
            <v>protein_coding</v>
          </cell>
        </row>
        <row r="1081">
          <cell r="B1081" t="str">
            <v>with_protein</v>
          </cell>
        </row>
        <row r="1082">
          <cell r="B1082" t="str">
            <v>protein_coding</v>
          </cell>
        </row>
        <row r="1083">
          <cell r="B1083" t="str">
            <v>with_protein</v>
          </cell>
        </row>
        <row r="1084">
          <cell r="B1084" t="str">
            <v>protein_coding</v>
          </cell>
        </row>
        <row r="1085">
          <cell r="B1085" t="str">
            <v>with_protein</v>
          </cell>
        </row>
        <row r="1086">
          <cell r="B1086" t="str">
            <v>protein_coding</v>
          </cell>
        </row>
        <row r="1087">
          <cell r="B1087" t="str">
            <v>with_protein</v>
          </cell>
        </row>
        <row r="1088">
          <cell r="B1088" t="str">
            <v>protein_coding</v>
          </cell>
        </row>
        <row r="1089">
          <cell r="B1089" t="str">
            <v>with_protein</v>
          </cell>
        </row>
        <row r="1090">
          <cell r="B1090" t="str">
            <v>protein_coding</v>
          </cell>
        </row>
        <row r="1091">
          <cell r="B1091" t="str">
            <v>with_protein</v>
          </cell>
        </row>
        <row r="1092">
          <cell r="B1092" t="str">
            <v>tRNA</v>
          </cell>
        </row>
        <row r="1094">
          <cell r="B1094" t="str">
            <v>tRNA</v>
          </cell>
        </row>
        <row r="1096">
          <cell r="B1096" t="str">
            <v>tRNA</v>
          </cell>
        </row>
        <row r="1098">
          <cell r="B1098" t="str">
            <v>tRNA</v>
          </cell>
        </row>
        <row r="1100">
          <cell r="B1100" t="str">
            <v>tRNA</v>
          </cell>
        </row>
        <row r="1102">
          <cell r="B1102" t="str">
            <v>tRNA</v>
          </cell>
        </row>
        <row r="1104">
          <cell r="B1104" t="str">
            <v>tRNA</v>
          </cell>
        </row>
        <row r="1106">
          <cell r="B1106" t="str">
            <v>tRNA</v>
          </cell>
        </row>
        <row r="1108">
          <cell r="B1108" t="str">
            <v>tRNA</v>
          </cell>
        </row>
        <row r="1110">
          <cell r="B1110" t="str">
            <v>tRNA</v>
          </cell>
        </row>
        <row r="1112">
          <cell r="B1112" t="str">
            <v>tRNA</v>
          </cell>
        </row>
        <row r="1114">
          <cell r="B1114" t="str">
            <v>tRNA</v>
          </cell>
        </row>
        <row r="1116">
          <cell r="B1116" t="str">
            <v>tRNA</v>
          </cell>
        </row>
        <row r="1118">
          <cell r="B1118" t="str">
            <v>tRNA</v>
          </cell>
        </row>
        <row r="1120">
          <cell r="B1120" t="str">
            <v>tRNA</v>
          </cell>
        </row>
        <row r="1122">
          <cell r="B1122" t="str">
            <v>tRNA</v>
          </cell>
        </row>
        <row r="1124">
          <cell r="B1124" t="str">
            <v>tRNA</v>
          </cell>
        </row>
        <row r="1126">
          <cell r="B1126" t="str">
            <v>tRNA</v>
          </cell>
        </row>
        <row r="1128">
          <cell r="B1128" t="str">
            <v>tRNA</v>
          </cell>
        </row>
        <row r="1130">
          <cell r="B1130" t="str">
            <v>tRNA</v>
          </cell>
        </row>
        <row r="1132">
          <cell r="B1132" t="str">
            <v>rRNA</v>
          </cell>
        </row>
        <row r="1134">
          <cell r="B1134" t="str">
            <v>rRNA</v>
          </cell>
        </row>
        <row r="1136">
          <cell r="B1136" t="str">
            <v>rRNA</v>
          </cell>
        </row>
        <row r="1138">
          <cell r="B1138" t="str">
            <v>protein_coding</v>
          </cell>
        </row>
        <row r="1139">
          <cell r="B1139" t="str">
            <v>with_protein</v>
          </cell>
        </row>
        <row r="1140">
          <cell r="B1140" t="str">
            <v>protein_coding</v>
          </cell>
        </row>
        <row r="1141">
          <cell r="B1141" t="str">
            <v>with_protein</v>
          </cell>
        </row>
        <row r="1142">
          <cell r="B1142" t="str">
            <v>protein_coding</v>
          </cell>
        </row>
        <row r="1143">
          <cell r="B1143" t="str">
            <v>with_protein</v>
          </cell>
        </row>
        <row r="1144">
          <cell r="B1144" t="str">
            <v>protein_coding</v>
          </cell>
        </row>
        <row r="1145">
          <cell r="B1145" t="str">
            <v>with_protein</v>
          </cell>
        </row>
        <row r="1146">
          <cell r="B1146" t="str">
            <v>protein_coding</v>
          </cell>
        </row>
        <row r="1147">
          <cell r="B1147" t="str">
            <v>with_protein</v>
          </cell>
        </row>
        <row r="1148">
          <cell r="B1148" t="str">
            <v>protein_coding</v>
          </cell>
        </row>
        <row r="1149">
          <cell r="B1149" t="str">
            <v>with_protein</v>
          </cell>
        </row>
        <row r="1150">
          <cell r="B1150" t="str">
            <v>protein_coding</v>
          </cell>
        </row>
        <row r="1151">
          <cell r="B1151" t="str">
            <v>with_protein</v>
          </cell>
        </row>
        <row r="1152">
          <cell r="B1152" t="str">
            <v>protein_coding</v>
          </cell>
        </row>
        <row r="1153">
          <cell r="B1153" t="str">
            <v>with_protein</v>
          </cell>
        </row>
        <row r="1154">
          <cell r="B1154" t="str">
            <v>protein_coding</v>
          </cell>
        </row>
        <row r="1155">
          <cell r="B1155" t="str">
            <v>with_protein</v>
          </cell>
        </row>
        <row r="1156">
          <cell r="B1156" t="str">
            <v>protein_coding</v>
          </cell>
        </row>
        <row r="1157">
          <cell r="B1157" t="str">
            <v>with_protein</v>
          </cell>
        </row>
        <row r="1158">
          <cell r="B1158" t="str">
            <v>protein_coding</v>
          </cell>
        </row>
        <row r="1159">
          <cell r="B1159" t="str">
            <v>with_protein</v>
          </cell>
        </row>
        <row r="1160">
          <cell r="B1160" t="str">
            <v>protein_coding</v>
          </cell>
        </row>
        <row r="1161">
          <cell r="B1161" t="str">
            <v>with_protein</v>
          </cell>
        </row>
        <row r="1162">
          <cell r="B1162" t="str">
            <v>protein_coding</v>
          </cell>
        </row>
        <row r="1163">
          <cell r="B1163" t="str">
            <v>with_protein</v>
          </cell>
        </row>
        <row r="1164">
          <cell r="B1164" t="str">
            <v>protein_coding</v>
          </cell>
        </row>
        <row r="1165">
          <cell r="B1165" t="str">
            <v>with_protein</v>
          </cell>
        </row>
        <row r="1166">
          <cell r="B1166" t="str">
            <v>protein_coding</v>
          </cell>
        </row>
        <row r="1167">
          <cell r="B1167" t="str">
            <v>with_protein</v>
          </cell>
        </row>
        <row r="1168">
          <cell r="B1168" t="str">
            <v>protein_coding</v>
          </cell>
        </row>
        <row r="1169">
          <cell r="B1169" t="str">
            <v>with_protein</v>
          </cell>
        </row>
        <row r="1170">
          <cell r="B1170" t="str">
            <v>protein_coding</v>
          </cell>
        </row>
        <row r="1171">
          <cell r="B1171" t="str">
            <v>with_protein</v>
          </cell>
        </row>
        <row r="1172">
          <cell r="B1172" t="str">
            <v>protein_coding</v>
          </cell>
        </row>
        <row r="1173">
          <cell r="B1173" t="str">
            <v>with_protein</v>
          </cell>
        </row>
        <row r="1174">
          <cell r="B1174" t="str">
            <v>pseudogene</v>
          </cell>
        </row>
        <row r="1175">
          <cell r="B1175" t="str">
            <v>without_protein</v>
          </cell>
        </row>
        <row r="1176">
          <cell r="B1176" t="str">
            <v>protein_coding</v>
          </cell>
        </row>
        <row r="1177">
          <cell r="B1177" t="str">
            <v>with_protein</v>
          </cell>
        </row>
        <row r="1178">
          <cell r="B1178" t="str">
            <v>protein_coding</v>
          </cell>
        </row>
        <row r="1179">
          <cell r="B1179" t="str">
            <v>with_protein</v>
          </cell>
        </row>
        <row r="1180">
          <cell r="B1180" t="str">
            <v>protein_coding</v>
          </cell>
        </row>
        <row r="1181">
          <cell r="B1181" t="str">
            <v>with_protein</v>
          </cell>
        </row>
        <row r="1182">
          <cell r="B1182" t="str">
            <v>protein_coding</v>
          </cell>
        </row>
        <row r="1183">
          <cell r="B1183" t="str">
            <v>with_protein</v>
          </cell>
        </row>
        <row r="1184">
          <cell r="B1184" t="str">
            <v>protein_coding</v>
          </cell>
        </row>
        <row r="1185">
          <cell r="B1185" t="str">
            <v>with_protein</v>
          </cell>
        </row>
        <row r="1186">
          <cell r="B1186" t="str">
            <v>protein_coding</v>
          </cell>
        </row>
        <row r="1187">
          <cell r="B1187" t="str">
            <v>with_protein</v>
          </cell>
        </row>
        <row r="1188">
          <cell r="B1188" t="str">
            <v>protein_coding</v>
          </cell>
        </row>
        <row r="1189">
          <cell r="B1189" t="str">
            <v>with_protein</v>
          </cell>
        </row>
        <row r="1190">
          <cell r="B1190" t="str">
            <v>protein_coding</v>
          </cell>
        </row>
        <row r="1191">
          <cell r="B1191" t="str">
            <v>with_protein</v>
          </cell>
        </row>
        <row r="1192">
          <cell r="B1192" t="str">
            <v>protein_coding</v>
          </cell>
        </row>
        <row r="1193">
          <cell r="B1193" t="str">
            <v>with_protein</v>
          </cell>
        </row>
        <row r="1194">
          <cell r="B1194" t="str">
            <v>protein_coding</v>
          </cell>
        </row>
        <row r="1195">
          <cell r="B1195" t="str">
            <v>with_protein</v>
          </cell>
        </row>
        <row r="1196">
          <cell r="B1196" t="str">
            <v>protein_coding</v>
          </cell>
        </row>
        <row r="1197">
          <cell r="B1197" t="str">
            <v>with_protein</v>
          </cell>
        </row>
        <row r="1198">
          <cell r="B1198" t="str">
            <v>protein_coding</v>
          </cell>
        </row>
        <row r="1199">
          <cell r="B1199" t="str">
            <v>with_protein</v>
          </cell>
        </row>
        <row r="1200">
          <cell r="B1200" t="str">
            <v>protein_coding</v>
          </cell>
        </row>
        <row r="1201">
          <cell r="B1201" t="str">
            <v>with_protein</v>
          </cell>
        </row>
        <row r="1202">
          <cell r="B1202" t="str">
            <v>protein_coding</v>
          </cell>
        </row>
        <row r="1203">
          <cell r="B1203" t="str">
            <v>with_protein</v>
          </cell>
        </row>
        <row r="1204">
          <cell r="B1204" t="str">
            <v>protein_coding</v>
          </cell>
        </row>
        <row r="1205">
          <cell r="B1205" t="str">
            <v>with_protein</v>
          </cell>
        </row>
        <row r="1206">
          <cell r="B1206" t="str">
            <v>protein_coding</v>
          </cell>
        </row>
        <row r="1207">
          <cell r="B1207" t="str">
            <v>with_protein</v>
          </cell>
        </row>
        <row r="1208">
          <cell r="B1208" t="str">
            <v>protein_coding</v>
          </cell>
        </row>
        <row r="1209">
          <cell r="B1209" t="str">
            <v>with_protein</v>
          </cell>
        </row>
        <row r="1210">
          <cell r="B1210" t="str">
            <v>protein_coding</v>
          </cell>
        </row>
        <row r="1211">
          <cell r="B1211" t="str">
            <v>with_protein</v>
          </cell>
        </row>
        <row r="1212">
          <cell r="B1212" t="str">
            <v>protein_coding</v>
          </cell>
        </row>
        <row r="1213">
          <cell r="B1213" t="str">
            <v>with_protein</v>
          </cell>
        </row>
        <row r="1214">
          <cell r="B1214" t="str">
            <v>protein_coding</v>
          </cell>
        </row>
        <row r="1215">
          <cell r="B1215" t="str">
            <v>with_protein</v>
          </cell>
        </row>
        <row r="1216">
          <cell r="B1216" t="str">
            <v>protein_coding</v>
          </cell>
        </row>
        <row r="1217">
          <cell r="B1217" t="str">
            <v>with_protein</v>
          </cell>
        </row>
        <row r="1218">
          <cell r="B1218" t="str">
            <v>protein_coding</v>
          </cell>
        </row>
        <row r="1219">
          <cell r="B1219" t="str">
            <v>with_protein</v>
          </cell>
        </row>
        <row r="1220">
          <cell r="B1220" t="str">
            <v>protein_coding</v>
          </cell>
        </row>
        <row r="1221">
          <cell r="B1221" t="str">
            <v>with_protein</v>
          </cell>
        </row>
        <row r="1222">
          <cell r="B1222" t="str">
            <v>protein_coding</v>
          </cell>
        </row>
        <row r="1223">
          <cell r="B1223" t="str">
            <v>with_protein</v>
          </cell>
        </row>
        <row r="1224">
          <cell r="B1224" t="str">
            <v>protein_coding</v>
          </cell>
        </row>
        <row r="1225">
          <cell r="B1225" t="str">
            <v>with_protein</v>
          </cell>
        </row>
        <row r="1226">
          <cell r="B1226" t="str">
            <v>protein_coding</v>
          </cell>
        </row>
        <row r="1227">
          <cell r="B1227" t="str">
            <v>with_protein</v>
          </cell>
        </row>
        <row r="1228">
          <cell r="B1228" t="str">
            <v>protein_coding</v>
          </cell>
        </row>
        <row r="1229">
          <cell r="B1229" t="str">
            <v>with_protein</v>
          </cell>
        </row>
        <row r="1230">
          <cell r="B1230" t="str">
            <v>protein_coding</v>
          </cell>
        </row>
        <row r="1231">
          <cell r="B1231" t="str">
            <v>with_protein</v>
          </cell>
        </row>
        <row r="1232">
          <cell r="B1232" t="str">
            <v>protein_coding</v>
          </cell>
        </row>
        <row r="1233">
          <cell r="B1233" t="str">
            <v>with_protein</v>
          </cell>
        </row>
        <row r="1234">
          <cell r="B1234" t="str">
            <v>protein_coding</v>
          </cell>
        </row>
        <row r="1235">
          <cell r="B1235" t="str">
            <v>with_protein</v>
          </cell>
        </row>
        <row r="1236">
          <cell r="B1236" t="str">
            <v>protein_coding</v>
          </cell>
        </row>
        <row r="1237">
          <cell r="B1237" t="str">
            <v>with_protein</v>
          </cell>
        </row>
        <row r="1238">
          <cell r="B1238" t="str">
            <v>protein_coding</v>
          </cell>
        </row>
        <row r="1239">
          <cell r="B1239" t="str">
            <v>with_protein</v>
          </cell>
        </row>
        <row r="1240">
          <cell r="B1240" t="str">
            <v>protein_coding</v>
          </cell>
        </row>
        <row r="1241">
          <cell r="B1241" t="str">
            <v>with_protein</v>
          </cell>
        </row>
        <row r="1242">
          <cell r="B1242" t="str">
            <v>protein_coding</v>
          </cell>
        </row>
        <row r="1243">
          <cell r="B1243" t="str">
            <v>with_protein</v>
          </cell>
        </row>
        <row r="1244">
          <cell r="B1244" t="str">
            <v>protein_coding</v>
          </cell>
        </row>
        <row r="1245">
          <cell r="B1245" t="str">
            <v>with_protein</v>
          </cell>
        </row>
        <row r="1246">
          <cell r="B1246" t="str">
            <v>protein_coding</v>
          </cell>
        </row>
        <row r="1247">
          <cell r="B1247" t="str">
            <v>with_protein</v>
          </cell>
        </row>
        <row r="1248">
          <cell r="B1248" t="str">
            <v>protein_coding</v>
          </cell>
        </row>
        <row r="1249">
          <cell r="B1249" t="str">
            <v>with_protein</v>
          </cell>
        </row>
        <row r="1250">
          <cell r="B1250" t="str">
            <v>protein_coding</v>
          </cell>
        </row>
        <row r="1251">
          <cell r="B1251" t="str">
            <v>with_protein</v>
          </cell>
        </row>
        <row r="1252">
          <cell r="B1252" t="str">
            <v>protein_coding</v>
          </cell>
        </row>
        <row r="1253">
          <cell r="B1253" t="str">
            <v>with_protein</v>
          </cell>
        </row>
        <row r="1254">
          <cell r="B1254" t="str">
            <v>protein_coding</v>
          </cell>
        </row>
        <row r="1255">
          <cell r="B1255" t="str">
            <v>with_protein</v>
          </cell>
        </row>
        <row r="1256">
          <cell r="B1256" t="str">
            <v>protein_coding</v>
          </cell>
        </row>
        <row r="1257">
          <cell r="B1257" t="str">
            <v>with_protein</v>
          </cell>
        </row>
        <row r="1258">
          <cell r="B1258" t="str">
            <v>protein_coding</v>
          </cell>
        </row>
        <row r="1259">
          <cell r="B1259" t="str">
            <v>with_protein</v>
          </cell>
        </row>
        <row r="1260">
          <cell r="B1260" t="str">
            <v>protein_coding</v>
          </cell>
        </row>
        <row r="1261">
          <cell r="B1261" t="str">
            <v>with_protein</v>
          </cell>
        </row>
        <row r="1262">
          <cell r="B1262" t="str">
            <v>protein_coding</v>
          </cell>
        </row>
        <row r="1263">
          <cell r="B1263" t="str">
            <v>with_protein</v>
          </cell>
        </row>
        <row r="1264">
          <cell r="B1264" t="str">
            <v>protein_coding</v>
          </cell>
        </row>
        <row r="1265">
          <cell r="B1265" t="str">
            <v>with_protein</v>
          </cell>
        </row>
        <row r="1266">
          <cell r="B1266" t="str">
            <v>tmRNA</v>
          </cell>
        </row>
        <row r="1268">
          <cell r="B1268" t="str">
            <v>protein_coding</v>
          </cell>
        </row>
        <row r="1269">
          <cell r="B1269" t="str">
            <v>with_protein</v>
          </cell>
        </row>
        <row r="1270">
          <cell r="B1270" t="str">
            <v>protein_coding</v>
          </cell>
        </row>
        <row r="1271">
          <cell r="B1271" t="str">
            <v>with_protein</v>
          </cell>
        </row>
        <row r="1272">
          <cell r="B1272" t="str">
            <v>protein_coding</v>
          </cell>
        </row>
        <row r="1273">
          <cell r="B1273" t="str">
            <v>with_protein</v>
          </cell>
        </row>
        <row r="1274">
          <cell r="B1274" t="str">
            <v>protein_coding</v>
          </cell>
        </row>
        <row r="1275">
          <cell r="B1275" t="str">
            <v>with_protein</v>
          </cell>
        </row>
        <row r="1276">
          <cell r="B1276" t="str">
            <v>protein_coding</v>
          </cell>
        </row>
        <row r="1277">
          <cell r="B1277" t="str">
            <v>with_protein</v>
          </cell>
        </row>
        <row r="1278">
          <cell r="B1278" t="str">
            <v>protein_coding</v>
          </cell>
        </row>
        <row r="1279">
          <cell r="B1279" t="str">
            <v>with_protein</v>
          </cell>
        </row>
        <row r="1280">
          <cell r="B1280" t="str">
            <v>protein_coding</v>
          </cell>
        </row>
        <row r="1281">
          <cell r="B1281" t="str">
            <v>with_protein</v>
          </cell>
        </row>
        <row r="1282">
          <cell r="B1282" t="str">
            <v>protein_coding</v>
          </cell>
        </row>
        <row r="1283">
          <cell r="B1283" t="str">
            <v>with_protein</v>
          </cell>
        </row>
        <row r="1284">
          <cell r="B1284" t="str">
            <v>protein_coding</v>
          </cell>
        </row>
        <row r="1285">
          <cell r="B1285" t="str">
            <v>with_protein</v>
          </cell>
        </row>
        <row r="1286">
          <cell r="B1286" t="str">
            <v>protein_coding</v>
          </cell>
        </row>
        <row r="1287">
          <cell r="B1287" t="str">
            <v>with_protein</v>
          </cell>
        </row>
        <row r="1288">
          <cell r="B1288" t="str">
            <v>protein_coding</v>
          </cell>
        </row>
        <row r="1289">
          <cell r="B1289" t="str">
            <v>with_protein</v>
          </cell>
        </row>
        <row r="1290">
          <cell r="B1290" t="str">
            <v>tRNA</v>
          </cell>
        </row>
        <row r="1292">
          <cell r="B1292" t="str">
            <v>protein_coding</v>
          </cell>
        </row>
        <row r="1293">
          <cell r="B1293" t="str">
            <v>with_protein</v>
          </cell>
        </row>
        <row r="1294">
          <cell r="B1294" t="str">
            <v>protein_coding</v>
          </cell>
        </row>
        <row r="1295">
          <cell r="B1295" t="str">
            <v>with_protein</v>
          </cell>
        </row>
        <row r="1296">
          <cell r="B1296" t="str">
            <v>protein_coding</v>
          </cell>
        </row>
        <row r="1297">
          <cell r="B1297" t="str">
            <v>with_protein</v>
          </cell>
        </row>
        <row r="1298">
          <cell r="B1298" t="str">
            <v>protein_coding</v>
          </cell>
        </row>
        <row r="1299">
          <cell r="B1299" t="str">
            <v>with_protein</v>
          </cell>
        </row>
        <row r="1300">
          <cell r="B1300" t="str">
            <v>protein_coding</v>
          </cell>
        </row>
        <row r="1301">
          <cell r="B1301" t="str">
            <v>with_protein</v>
          </cell>
        </row>
        <row r="1302">
          <cell r="B1302" t="str">
            <v>protein_coding</v>
          </cell>
        </row>
        <row r="1303">
          <cell r="B1303" t="str">
            <v>with_protein</v>
          </cell>
        </row>
        <row r="1304">
          <cell r="B1304" t="str">
            <v>protein_coding</v>
          </cell>
        </row>
        <row r="1305">
          <cell r="B1305" t="str">
            <v>with_protein</v>
          </cell>
        </row>
        <row r="1306">
          <cell r="B1306" t="str">
            <v>protein_coding</v>
          </cell>
        </row>
        <row r="1307">
          <cell r="B1307" t="str">
            <v>with_protein</v>
          </cell>
        </row>
        <row r="1308">
          <cell r="B1308" t="str">
            <v>protein_coding</v>
          </cell>
        </row>
        <row r="1309">
          <cell r="B1309" t="str">
            <v>with_protein</v>
          </cell>
        </row>
        <row r="1310">
          <cell r="B1310" t="str">
            <v>protein_coding</v>
          </cell>
        </row>
        <row r="1311">
          <cell r="B1311" t="str">
            <v>with_protein</v>
          </cell>
        </row>
        <row r="1312">
          <cell r="B1312" t="str">
            <v>protein_coding</v>
          </cell>
        </row>
        <row r="1313">
          <cell r="B1313" t="str">
            <v>with_protein</v>
          </cell>
        </row>
        <row r="1314">
          <cell r="B1314" t="str">
            <v>protein_coding</v>
          </cell>
        </row>
        <row r="1315">
          <cell r="B1315" t="str">
            <v>with_protein</v>
          </cell>
        </row>
        <row r="1316">
          <cell r="B1316" t="str">
            <v>protein_coding</v>
          </cell>
        </row>
        <row r="1317">
          <cell r="B1317" t="str">
            <v>with_protein</v>
          </cell>
        </row>
        <row r="1318">
          <cell r="B1318" t="str">
            <v>protein_coding</v>
          </cell>
        </row>
        <row r="1319">
          <cell r="B1319" t="str">
            <v>with_protein</v>
          </cell>
        </row>
        <row r="1320">
          <cell r="B1320" t="str">
            <v>protein_coding</v>
          </cell>
        </row>
        <row r="1321">
          <cell r="B1321" t="str">
            <v>with_protein</v>
          </cell>
        </row>
        <row r="1322">
          <cell r="B1322" t="str">
            <v>protein_coding</v>
          </cell>
        </row>
        <row r="1323">
          <cell r="B1323" t="str">
            <v>with_protein</v>
          </cell>
        </row>
        <row r="1324">
          <cell r="B1324" t="str">
            <v>protein_coding</v>
          </cell>
        </row>
        <row r="1325">
          <cell r="B1325" t="str">
            <v>with_protein</v>
          </cell>
        </row>
        <row r="1326">
          <cell r="B1326" t="str">
            <v>protein_coding</v>
          </cell>
        </row>
        <row r="1327">
          <cell r="B1327" t="str">
            <v>with_protein</v>
          </cell>
        </row>
        <row r="1328">
          <cell r="B1328" t="str">
            <v>protein_coding</v>
          </cell>
        </row>
        <row r="1329">
          <cell r="B1329" t="str">
            <v>with_protein</v>
          </cell>
        </row>
        <row r="1330">
          <cell r="B1330" t="str">
            <v>protein_coding</v>
          </cell>
        </row>
        <row r="1331">
          <cell r="B1331" t="str">
            <v>with_protein</v>
          </cell>
        </row>
        <row r="1332">
          <cell r="B1332" t="str">
            <v>protein_coding</v>
          </cell>
        </row>
        <row r="1333">
          <cell r="B1333" t="str">
            <v>with_protein</v>
          </cell>
        </row>
        <row r="1334">
          <cell r="B1334" t="str">
            <v>protein_coding</v>
          </cell>
        </row>
        <row r="1335">
          <cell r="B1335" t="str">
            <v>with_protein</v>
          </cell>
        </row>
        <row r="1336">
          <cell r="B1336" t="str">
            <v>protein_coding</v>
          </cell>
        </row>
        <row r="1337">
          <cell r="B1337" t="str">
            <v>with_protein</v>
          </cell>
        </row>
        <row r="1338">
          <cell r="B1338" t="str">
            <v>protein_coding</v>
          </cell>
        </row>
        <row r="1339">
          <cell r="B1339" t="str">
            <v>with_protein</v>
          </cell>
        </row>
        <row r="1340">
          <cell r="B1340" t="str">
            <v>protein_coding</v>
          </cell>
        </row>
        <row r="1341">
          <cell r="B1341" t="str">
            <v>with_protein</v>
          </cell>
        </row>
        <row r="1342">
          <cell r="B1342" t="str">
            <v>protein_coding</v>
          </cell>
        </row>
        <row r="1343">
          <cell r="B1343" t="str">
            <v>with_protein</v>
          </cell>
        </row>
        <row r="1344">
          <cell r="B1344" t="str">
            <v>protein_coding</v>
          </cell>
        </row>
        <row r="1345">
          <cell r="B1345" t="str">
            <v>with_protein</v>
          </cell>
        </row>
        <row r="1346">
          <cell r="B1346" t="str">
            <v>protein_coding</v>
          </cell>
        </row>
        <row r="1347">
          <cell r="B1347" t="str">
            <v>with_protein</v>
          </cell>
        </row>
        <row r="1348">
          <cell r="B1348" t="str">
            <v>protein_coding</v>
          </cell>
        </row>
        <row r="1349">
          <cell r="B1349" t="str">
            <v>with_protein</v>
          </cell>
        </row>
        <row r="1350">
          <cell r="B1350" t="str">
            <v>protein_coding</v>
          </cell>
        </row>
        <row r="1351">
          <cell r="B1351" t="str">
            <v>with_protein</v>
          </cell>
        </row>
        <row r="1352">
          <cell r="B1352" t="str">
            <v>protein_coding</v>
          </cell>
        </row>
        <row r="1353">
          <cell r="B1353" t="str">
            <v>with_protein</v>
          </cell>
        </row>
        <row r="1354">
          <cell r="B1354" t="str">
            <v>protein_coding</v>
          </cell>
        </row>
        <row r="1355">
          <cell r="B1355" t="str">
            <v>with_protein</v>
          </cell>
        </row>
        <row r="1356">
          <cell r="B1356" t="str">
            <v>protein_coding</v>
          </cell>
        </row>
        <row r="1357">
          <cell r="B1357" t="str">
            <v>with_protein</v>
          </cell>
        </row>
        <row r="1358">
          <cell r="B1358" t="str">
            <v>protein_coding</v>
          </cell>
        </row>
        <row r="1359">
          <cell r="B1359" t="str">
            <v>with_protein</v>
          </cell>
        </row>
        <row r="1360">
          <cell r="B1360" t="str">
            <v>protein_coding</v>
          </cell>
        </row>
        <row r="1361">
          <cell r="B1361" t="str">
            <v>with_protein</v>
          </cell>
        </row>
        <row r="1362">
          <cell r="B1362" t="str">
            <v>protein_coding</v>
          </cell>
        </row>
        <row r="1363">
          <cell r="B1363" t="str">
            <v>with_protein</v>
          </cell>
        </row>
        <row r="1364">
          <cell r="B1364" t="str">
            <v>protein_coding</v>
          </cell>
        </row>
        <row r="1365">
          <cell r="B1365" t="str">
            <v>with_protein</v>
          </cell>
        </row>
        <row r="1366">
          <cell r="B1366" t="str">
            <v>protein_coding</v>
          </cell>
        </row>
        <row r="1367">
          <cell r="B1367" t="str">
            <v>with_protein</v>
          </cell>
        </row>
        <row r="1368">
          <cell r="B1368" t="str">
            <v>protein_coding</v>
          </cell>
        </row>
        <row r="1369">
          <cell r="B1369" t="str">
            <v>with_protein</v>
          </cell>
        </row>
        <row r="1370">
          <cell r="B1370" t="str">
            <v>protein_coding</v>
          </cell>
        </row>
        <row r="1371">
          <cell r="B1371" t="str">
            <v>with_protein</v>
          </cell>
        </row>
        <row r="1372">
          <cell r="B1372" t="str">
            <v>protein_coding</v>
          </cell>
        </row>
        <row r="1373">
          <cell r="B1373" t="str">
            <v>with_protein</v>
          </cell>
        </row>
        <row r="1374">
          <cell r="B1374" t="str">
            <v>protein_coding</v>
          </cell>
        </row>
        <row r="1375">
          <cell r="B1375" t="str">
            <v>with_protein</v>
          </cell>
        </row>
        <row r="1376">
          <cell r="B1376" t="str">
            <v>protein_coding</v>
          </cell>
        </row>
        <row r="1377">
          <cell r="B1377" t="str">
            <v>with_protein</v>
          </cell>
        </row>
        <row r="1378">
          <cell r="B1378" t="str">
            <v>protein_coding</v>
          </cell>
        </row>
        <row r="1379">
          <cell r="B1379" t="str">
            <v>with_protein</v>
          </cell>
        </row>
        <row r="1380">
          <cell r="B1380" t="str">
            <v>protein_coding</v>
          </cell>
        </row>
        <row r="1381">
          <cell r="B1381" t="str">
            <v>with_protein</v>
          </cell>
        </row>
        <row r="1382">
          <cell r="B1382" t="str">
            <v>protein_coding</v>
          </cell>
        </row>
        <row r="1383">
          <cell r="B1383" t="str">
            <v>with_protein</v>
          </cell>
        </row>
        <row r="1384">
          <cell r="B1384" t="str">
            <v>protein_coding</v>
          </cell>
        </row>
        <row r="1385">
          <cell r="B1385" t="str">
            <v>with_protein</v>
          </cell>
        </row>
        <row r="1386">
          <cell r="B1386" t="str">
            <v>protein_coding</v>
          </cell>
        </row>
        <row r="1387">
          <cell r="B1387" t="str">
            <v>with_protein</v>
          </cell>
        </row>
        <row r="1388">
          <cell r="B1388" t="str">
            <v>protein_coding</v>
          </cell>
        </row>
        <row r="1389">
          <cell r="B1389" t="str">
            <v>with_protein</v>
          </cell>
        </row>
        <row r="1390">
          <cell r="B1390" t="str">
            <v>protein_coding</v>
          </cell>
        </row>
        <row r="1391">
          <cell r="B1391" t="str">
            <v>with_protein</v>
          </cell>
        </row>
        <row r="1392">
          <cell r="B1392" t="str">
            <v>protein_coding</v>
          </cell>
        </row>
        <row r="1393">
          <cell r="B1393" t="str">
            <v>with_protein</v>
          </cell>
        </row>
        <row r="1394">
          <cell r="B1394" t="str">
            <v>protein_coding</v>
          </cell>
        </row>
        <row r="1395">
          <cell r="B1395" t="str">
            <v>with_protein</v>
          </cell>
        </row>
        <row r="1396">
          <cell r="B1396" t="str">
            <v>protein_coding</v>
          </cell>
        </row>
        <row r="1397">
          <cell r="B1397" t="str">
            <v>with_protein</v>
          </cell>
        </row>
        <row r="1398">
          <cell r="B1398" t="str">
            <v>protein_coding</v>
          </cell>
        </row>
        <row r="1399">
          <cell r="B1399" t="str">
            <v>with_protein</v>
          </cell>
        </row>
        <row r="1400">
          <cell r="B1400" t="str">
            <v>protein_coding</v>
          </cell>
        </row>
        <row r="1401">
          <cell r="B1401" t="str">
            <v>with_protein</v>
          </cell>
        </row>
        <row r="1402">
          <cell r="B1402" t="str">
            <v>protein_coding</v>
          </cell>
        </row>
        <row r="1403">
          <cell r="B1403" t="str">
            <v>with_protein</v>
          </cell>
        </row>
        <row r="1404">
          <cell r="B1404" t="str">
            <v>protein_coding</v>
          </cell>
        </row>
        <row r="1405">
          <cell r="B1405" t="str">
            <v>with_protein</v>
          </cell>
        </row>
        <row r="1406">
          <cell r="B1406" t="str">
            <v>protein_coding</v>
          </cell>
        </row>
        <row r="1407">
          <cell r="B1407" t="str">
            <v>with_protein</v>
          </cell>
        </row>
        <row r="1408">
          <cell r="B1408" t="str">
            <v>protein_coding</v>
          </cell>
        </row>
        <row r="1409">
          <cell r="B1409" t="str">
            <v>with_protein</v>
          </cell>
        </row>
        <row r="1410">
          <cell r="B1410" t="str">
            <v>protein_coding</v>
          </cell>
        </row>
        <row r="1411">
          <cell r="B1411" t="str">
            <v>with_protein</v>
          </cell>
        </row>
        <row r="1412">
          <cell r="B1412" t="str">
            <v>protein_coding</v>
          </cell>
        </row>
        <row r="1413">
          <cell r="B1413" t="str">
            <v>with_protein</v>
          </cell>
        </row>
        <row r="1414">
          <cell r="B1414" t="str">
            <v>protein_coding</v>
          </cell>
        </row>
        <row r="1415">
          <cell r="B1415" t="str">
            <v>with_protein</v>
          </cell>
        </row>
        <row r="1416">
          <cell r="B1416" t="str">
            <v>protein_coding</v>
          </cell>
        </row>
        <row r="1417">
          <cell r="B1417" t="str">
            <v>with_protein</v>
          </cell>
        </row>
        <row r="1418">
          <cell r="B1418" t="str">
            <v>protein_coding</v>
          </cell>
        </row>
        <row r="1419">
          <cell r="B1419" t="str">
            <v>with_protein</v>
          </cell>
        </row>
        <row r="1420">
          <cell r="B1420" t="str">
            <v>protein_coding</v>
          </cell>
        </row>
        <row r="1421">
          <cell r="B1421" t="str">
            <v>with_protein</v>
          </cell>
        </row>
        <row r="1422">
          <cell r="B1422" t="str">
            <v>protein_coding</v>
          </cell>
        </row>
        <row r="1423">
          <cell r="B1423" t="str">
            <v>with_protein</v>
          </cell>
        </row>
        <row r="1424">
          <cell r="B1424" t="str">
            <v>protein_coding</v>
          </cell>
        </row>
        <row r="1425">
          <cell r="B1425" t="str">
            <v>with_protein</v>
          </cell>
        </row>
        <row r="1426">
          <cell r="B1426" t="str">
            <v>protein_coding</v>
          </cell>
        </row>
        <row r="1427">
          <cell r="B1427" t="str">
            <v>with_protein</v>
          </cell>
        </row>
        <row r="1428">
          <cell r="B1428" t="str">
            <v>pseudogene</v>
          </cell>
        </row>
        <row r="1429">
          <cell r="B1429" t="str">
            <v>without_protein</v>
          </cell>
        </row>
        <row r="1430">
          <cell r="B1430" t="str">
            <v>protein_coding</v>
          </cell>
        </row>
        <row r="1431">
          <cell r="B1431" t="str">
            <v>with_protein</v>
          </cell>
        </row>
        <row r="1432">
          <cell r="B1432" t="str">
            <v>protein_coding</v>
          </cell>
        </row>
        <row r="1433">
          <cell r="B1433" t="str">
            <v>with_protein</v>
          </cell>
        </row>
        <row r="1434">
          <cell r="B1434" t="str">
            <v>protein_coding</v>
          </cell>
        </row>
        <row r="1435">
          <cell r="B1435" t="str">
            <v>with_protein</v>
          </cell>
        </row>
        <row r="1436">
          <cell r="B1436" t="str">
            <v>protein_coding</v>
          </cell>
        </row>
        <row r="1437">
          <cell r="B1437" t="str">
            <v>with_protein</v>
          </cell>
        </row>
        <row r="1438">
          <cell r="B1438" t="str">
            <v>protein_coding</v>
          </cell>
        </row>
        <row r="1439">
          <cell r="B1439" t="str">
            <v>with_protein</v>
          </cell>
        </row>
        <row r="1440">
          <cell r="B1440" t="str">
            <v>protein_coding</v>
          </cell>
        </row>
        <row r="1441">
          <cell r="B1441" t="str">
            <v>with_protein</v>
          </cell>
        </row>
        <row r="1442">
          <cell r="B1442" t="str">
            <v>protein_coding</v>
          </cell>
        </row>
        <row r="1443">
          <cell r="B1443" t="str">
            <v>with_protein</v>
          </cell>
        </row>
        <row r="1444">
          <cell r="B1444" t="str">
            <v>protein_coding</v>
          </cell>
        </row>
        <row r="1445">
          <cell r="B1445" t="str">
            <v>with_protein</v>
          </cell>
        </row>
        <row r="1446">
          <cell r="B1446" t="str">
            <v>protein_coding</v>
          </cell>
        </row>
        <row r="1447">
          <cell r="B1447" t="str">
            <v>with_protein</v>
          </cell>
        </row>
        <row r="1448">
          <cell r="B1448" t="str">
            <v>protein_coding</v>
          </cell>
        </row>
        <row r="1449">
          <cell r="B1449" t="str">
            <v>with_protein</v>
          </cell>
        </row>
        <row r="1450">
          <cell r="B1450" t="str">
            <v>protein_coding</v>
          </cell>
        </row>
        <row r="1451">
          <cell r="B1451" t="str">
            <v>with_protein</v>
          </cell>
        </row>
        <row r="1452">
          <cell r="B1452" t="str">
            <v>protein_coding</v>
          </cell>
        </row>
        <row r="1453">
          <cell r="B1453" t="str">
            <v>with_protein</v>
          </cell>
        </row>
        <row r="1454">
          <cell r="B1454" t="str">
            <v>protein_coding</v>
          </cell>
        </row>
        <row r="1455">
          <cell r="B1455" t="str">
            <v>with_protein</v>
          </cell>
        </row>
        <row r="1456">
          <cell r="B1456" t="str">
            <v>protein_coding</v>
          </cell>
        </row>
        <row r="1457">
          <cell r="B1457" t="str">
            <v>with_protein</v>
          </cell>
        </row>
        <row r="1458">
          <cell r="B1458" t="str">
            <v>protein_coding</v>
          </cell>
        </row>
        <row r="1459">
          <cell r="B1459" t="str">
            <v>with_protein</v>
          </cell>
        </row>
        <row r="1460">
          <cell r="B1460" t="str">
            <v>protein_coding</v>
          </cell>
        </row>
        <row r="1461">
          <cell r="B1461" t="str">
            <v>with_protein</v>
          </cell>
        </row>
        <row r="1462">
          <cell r="B1462" t="str">
            <v>protein_coding</v>
          </cell>
        </row>
        <row r="1463">
          <cell r="B1463" t="str">
            <v>with_protein</v>
          </cell>
        </row>
        <row r="1464">
          <cell r="B1464" t="str">
            <v>protein_coding</v>
          </cell>
        </row>
        <row r="1465">
          <cell r="B1465" t="str">
            <v>with_protein</v>
          </cell>
        </row>
        <row r="1466">
          <cell r="B1466" t="str">
            <v>protein_coding</v>
          </cell>
        </row>
        <row r="1467">
          <cell r="B1467" t="str">
            <v>with_protein</v>
          </cell>
        </row>
        <row r="1468">
          <cell r="B1468" t="str">
            <v>protein_coding</v>
          </cell>
        </row>
        <row r="1469">
          <cell r="B1469" t="str">
            <v>with_protein</v>
          </cell>
        </row>
        <row r="1470">
          <cell r="B1470" t="str">
            <v>protein_coding</v>
          </cell>
        </row>
        <row r="1471">
          <cell r="B1471" t="str">
            <v>with_protein</v>
          </cell>
        </row>
        <row r="1472">
          <cell r="B1472" t="str">
            <v>protein_coding</v>
          </cell>
        </row>
        <row r="1473">
          <cell r="B1473" t="str">
            <v>with_protein</v>
          </cell>
        </row>
        <row r="1474">
          <cell r="B1474" t="str">
            <v>protein_coding</v>
          </cell>
        </row>
        <row r="1475">
          <cell r="B1475" t="str">
            <v>with_protein</v>
          </cell>
        </row>
        <row r="1476">
          <cell r="B1476" t="str">
            <v>protein_coding</v>
          </cell>
        </row>
        <row r="1477">
          <cell r="B1477" t="str">
            <v>with_protein</v>
          </cell>
        </row>
        <row r="1478">
          <cell r="B1478" t="str">
            <v>tRNA</v>
          </cell>
        </row>
        <row r="1480">
          <cell r="B1480" t="str">
            <v>protein_coding</v>
          </cell>
        </row>
        <row r="1481">
          <cell r="B1481" t="str">
            <v>with_protein</v>
          </cell>
        </row>
        <row r="1482">
          <cell r="B1482" t="str">
            <v>protein_coding</v>
          </cell>
        </row>
        <row r="1483">
          <cell r="B1483" t="str">
            <v>with_protein</v>
          </cell>
        </row>
        <row r="1484">
          <cell r="B1484" t="str">
            <v>tRNA</v>
          </cell>
        </row>
        <row r="1486">
          <cell r="B1486" t="str">
            <v>tRNA</v>
          </cell>
        </row>
        <row r="1488">
          <cell r="B1488" t="str">
            <v>tRNA</v>
          </cell>
        </row>
        <row r="1490">
          <cell r="B1490" t="str">
            <v>tRNA</v>
          </cell>
        </row>
        <row r="1492">
          <cell r="B1492" t="str">
            <v>tRNA</v>
          </cell>
        </row>
        <row r="1494">
          <cell r="B1494" t="str">
            <v>tRNA</v>
          </cell>
        </row>
        <row r="1496">
          <cell r="B1496" t="str">
            <v>tRNA</v>
          </cell>
        </row>
        <row r="1498">
          <cell r="B1498" t="str">
            <v>tRNA</v>
          </cell>
        </row>
        <row r="1500">
          <cell r="B1500" t="str">
            <v>tRNA</v>
          </cell>
        </row>
        <row r="1502">
          <cell r="B1502" t="str">
            <v>tRNA</v>
          </cell>
        </row>
        <row r="1504">
          <cell r="B1504" t="str">
            <v>tRNA</v>
          </cell>
        </row>
        <row r="1506">
          <cell r="B1506" t="str">
            <v>tRNA</v>
          </cell>
        </row>
        <row r="1508">
          <cell r="B1508" t="str">
            <v>tRNA</v>
          </cell>
        </row>
        <row r="1510">
          <cell r="B1510" t="str">
            <v>tRNA</v>
          </cell>
        </row>
        <row r="1512">
          <cell r="B1512" t="str">
            <v>tRNA</v>
          </cell>
        </row>
        <row r="1514">
          <cell r="B1514" t="str">
            <v>tRNA</v>
          </cell>
        </row>
        <row r="1516">
          <cell r="B1516" t="str">
            <v>rRNA</v>
          </cell>
        </row>
        <row r="1518">
          <cell r="B1518" t="str">
            <v>rRNA</v>
          </cell>
        </row>
        <row r="1520">
          <cell r="B1520" t="str">
            <v>tRNA</v>
          </cell>
        </row>
        <row r="1522">
          <cell r="B1522" t="str">
            <v>tRNA</v>
          </cell>
        </row>
        <row r="1524">
          <cell r="B1524" t="str">
            <v>rRNA</v>
          </cell>
        </row>
        <row r="1526">
          <cell r="B1526" t="str">
            <v>protein_coding</v>
          </cell>
        </row>
        <row r="1527">
          <cell r="B1527" t="str">
            <v>with_protein</v>
          </cell>
        </row>
        <row r="1528">
          <cell r="B1528" t="str">
            <v>protein_coding</v>
          </cell>
        </row>
        <row r="1529">
          <cell r="B1529" t="str">
            <v>with_protein</v>
          </cell>
        </row>
        <row r="1530">
          <cell r="B1530" t="str">
            <v>protein_coding</v>
          </cell>
        </row>
        <row r="1531">
          <cell r="B1531" t="str">
            <v>with_protein</v>
          </cell>
        </row>
        <row r="1532">
          <cell r="B1532" t="str">
            <v>protein_coding</v>
          </cell>
        </row>
        <row r="1533">
          <cell r="B1533" t="str">
            <v>with_protein</v>
          </cell>
        </row>
        <row r="1534">
          <cell r="B1534" t="str">
            <v>protein_coding</v>
          </cell>
        </row>
        <row r="1535">
          <cell r="B1535" t="str">
            <v>with_protein</v>
          </cell>
        </row>
        <row r="1536">
          <cell r="B1536" t="str">
            <v>protein_coding</v>
          </cell>
        </row>
        <row r="1537">
          <cell r="B1537" t="str">
            <v>with_protein</v>
          </cell>
        </row>
        <row r="1538">
          <cell r="B1538" t="str">
            <v>protein_coding</v>
          </cell>
        </row>
        <row r="1539">
          <cell r="B1539" t="str">
            <v>with_protein</v>
          </cell>
        </row>
        <row r="1540">
          <cell r="B1540" t="str">
            <v>protein_coding</v>
          </cell>
        </row>
        <row r="1541">
          <cell r="B1541" t="str">
            <v>with_protein</v>
          </cell>
        </row>
        <row r="1542">
          <cell r="B1542" t="str">
            <v>protein_coding</v>
          </cell>
        </row>
        <row r="1543">
          <cell r="B1543" t="str">
            <v>with_protein</v>
          </cell>
        </row>
        <row r="1544">
          <cell r="B1544" t="str">
            <v>protein_coding</v>
          </cell>
        </row>
        <row r="1545">
          <cell r="B1545" t="str">
            <v>with_protein</v>
          </cell>
        </row>
        <row r="1546">
          <cell r="B1546" t="str">
            <v>protein_coding</v>
          </cell>
        </row>
        <row r="1547">
          <cell r="B1547" t="str">
            <v>with_protein</v>
          </cell>
        </row>
        <row r="1548">
          <cell r="B1548" t="str">
            <v>protein_coding</v>
          </cell>
        </row>
        <row r="1549">
          <cell r="B1549" t="str">
            <v>with_protein</v>
          </cell>
        </row>
        <row r="1550">
          <cell r="B1550" t="str">
            <v>protein_coding</v>
          </cell>
        </row>
        <row r="1551">
          <cell r="B1551" t="str">
            <v>with_protein</v>
          </cell>
        </row>
        <row r="1552">
          <cell r="B1552" t="str">
            <v>protein_coding</v>
          </cell>
        </row>
        <row r="1553">
          <cell r="B1553" t="str">
            <v>with_protein</v>
          </cell>
        </row>
        <row r="1554">
          <cell r="B1554" t="str">
            <v>protein_coding</v>
          </cell>
        </row>
        <row r="1555">
          <cell r="B1555" t="str">
            <v>with_protein</v>
          </cell>
        </row>
        <row r="1556">
          <cell r="B1556" t="str">
            <v>protein_coding</v>
          </cell>
        </row>
        <row r="1557">
          <cell r="B1557" t="str">
            <v>with_protein</v>
          </cell>
        </row>
        <row r="1558">
          <cell r="B1558" t="str">
            <v>protein_coding</v>
          </cell>
        </row>
        <row r="1559">
          <cell r="B1559" t="str">
            <v>with_protein</v>
          </cell>
        </row>
        <row r="1560">
          <cell r="B1560" t="str">
            <v>protein_coding</v>
          </cell>
        </row>
        <row r="1561">
          <cell r="B1561" t="str">
            <v>with_protein</v>
          </cell>
        </row>
        <row r="1562">
          <cell r="B1562" t="str">
            <v>protein_coding</v>
          </cell>
        </row>
        <row r="1563">
          <cell r="B1563" t="str">
            <v>with_protein</v>
          </cell>
        </row>
        <row r="1564">
          <cell r="B1564" t="str">
            <v>protein_coding</v>
          </cell>
        </row>
        <row r="1565">
          <cell r="B1565" t="str">
            <v>with_protein</v>
          </cell>
        </row>
        <row r="1566">
          <cell r="B1566" t="str">
            <v>protein_coding</v>
          </cell>
        </row>
        <row r="1567">
          <cell r="B1567" t="str">
            <v>with_protein</v>
          </cell>
        </row>
        <row r="1568">
          <cell r="B1568" t="str">
            <v>protein_coding</v>
          </cell>
        </row>
        <row r="1569">
          <cell r="B1569" t="str">
            <v>with_protein</v>
          </cell>
        </row>
        <row r="1570">
          <cell r="B1570" t="str">
            <v>protein_coding</v>
          </cell>
        </row>
        <row r="1571">
          <cell r="B1571" t="str">
            <v>with_protein</v>
          </cell>
        </row>
        <row r="1572">
          <cell r="B1572" t="str">
            <v>protein_coding</v>
          </cell>
        </row>
        <row r="1573">
          <cell r="B1573" t="str">
            <v>with_protein</v>
          </cell>
        </row>
        <row r="1574">
          <cell r="B1574" t="str">
            <v>protein_coding</v>
          </cell>
        </row>
        <row r="1575">
          <cell r="B1575" t="str">
            <v>with_protein</v>
          </cell>
        </row>
        <row r="1576">
          <cell r="B1576" t="str">
            <v>protein_coding</v>
          </cell>
        </row>
        <row r="1577">
          <cell r="B1577" t="str">
            <v>with_protein</v>
          </cell>
        </row>
        <row r="1578">
          <cell r="B1578" t="str">
            <v>protein_coding</v>
          </cell>
        </row>
        <row r="1579">
          <cell r="B1579" t="str">
            <v>with_protein</v>
          </cell>
        </row>
        <row r="1580">
          <cell r="B1580" t="str">
            <v>protein_coding</v>
          </cell>
        </row>
        <row r="1581">
          <cell r="B1581" t="str">
            <v>with_protein</v>
          </cell>
        </row>
        <row r="1582">
          <cell r="B1582" t="str">
            <v>protein_coding</v>
          </cell>
        </row>
        <row r="1583">
          <cell r="B1583" t="str">
            <v>with_protein</v>
          </cell>
        </row>
        <row r="1584">
          <cell r="B1584" t="str">
            <v>protein_coding</v>
          </cell>
        </row>
        <row r="1585">
          <cell r="B1585" t="str">
            <v>with_protein</v>
          </cell>
        </row>
        <row r="1586">
          <cell r="B1586" t="str">
            <v>protein_coding</v>
          </cell>
        </row>
        <row r="1587">
          <cell r="B1587" t="str">
            <v>with_protein</v>
          </cell>
        </row>
        <row r="1588">
          <cell r="B1588" t="str">
            <v>protein_coding</v>
          </cell>
        </row>
        <row r="1589">
          <cell r="B1589" t="str">
            <v>with_protein</v>
          </cell>
        </row>
        <row r="1590">
          <cell r="B1590" t="str">
            <v>protein_coding</v>
          </cell>
        </row>
        <row r="1591">
          <cell r="B1591" t="str">
            <v>with_protein</v>
          </cell>
        </row>
        <row r="1592">
          <cell r="B1592" t="str">
            <v>protein_coding</v>
          </cell>
        </row>
        <row r="1593">
          <cell r="B1593" t="str">
            <v>with_protein</v>
          </cell>
        </row>
        <row r="1594">
          <cell r="B1594" t="str">
            <v>protein_coding</v>
          </cell>
        </row>
        <row r="1595">
          <cell r="B1595" t="str">
            <v>with_protein</v>
          </cell>
        </row>
        <row r="1596">
          <cell r="B1596" t="str">
            <v>protein_coding</v>
          </cell>
        </row>
        <row r="1597">
          <cell r="B1597" t="str">
            <v>with_protein</v>
          </cell>
        </row>
        <row r="1598">
          <cell r="B1598" t="str">
            <v>protein_coding</v>
          </cell>
        </row>
        <row r="1599">
          <cell r="B1599" t="str">
            <v>with_protein</v>
          </cell>
        </row>
        <row r="1600">
          <cell r="B1600" t="str">
            <v>protein_coding</v>
          </cell>
        </row>
        <row r="1601">
          <cell r="B1601" t="str">
            <v>with_protein</v>
          </cell>
        </row>
        <row r="1602">
          <cell r="B1602" t="str">
            <v>protein_coding</v>
          </cell>
        </row>
        <row r="1603">
          <cell r="B1603" t="str">
            <v>with_protein</v>
          </cell>
        </row>
        <row r="1604">
          <cell r="B1604" t="str">
            <v>protein_coding</v>
          </cell>
        </row>
        <row r="1605">
          <cell r="B1605" t="str">
            <v>with_protein</v>
          </cell>
        </row>
        <row r="1606">
          <cell r="B1606" t="str">
            <v>protein_coding</v>
          </cell>
        </row>
        <row r="1607">
          <cell r="B1607" t="str">
            <v>with_protein</v>
          </cell>
        </row>
        <row r="1608">
          <cell r="B1608" t="str">
            <v>protein_coding</v>
          </cell>
        </row>
        <row r="1609">
          <cell r="B1609" t="str">
            <v>with_protein</v>
          </cell>
        </row>
        <row r="1610">
          <cell r="B1610" t="str">
            <v>protein_coding</v>
          </cell>
        </row>
        <row r="1611">
          <cell r="B1611" t="str">
            <v>with_protein</v>
          </cell>
        </row>
        <row r="1612">
          <cell r="B1612" t="str">
            <v>protein_coding</v>
          </cell>
        </row>
        <row r="1613">
          <cell r="B1613" t="str">
            <v>with_protein</v>
          </cell>
        </row>
        <row r="1614">
          <cell r="B1614" t="str">
            <v>protein_coding</v>
          </cell>
        </row>
        <row r="1615">
          <cell r="B1615" t="str">
            <v>with_protein</v>
          </cell>
        </row>
        <row r="1616">
          <cell r="B1616" t="str">
            <v>protein_coding</v>
          </cell>
        </row>
        <row r="1617">
          <cell r="B1617" t="str">
            <v>with_protein</v>
          </cell>
        </row>
        <row r="1618">
          <cell r="B1618" t="str">
            <v>protein_coding</v>
          </cell>
        </row>
        <row r="1619">
          <cell r="B1619" t="str">
            <v>with_protein</v>
          </cell>
        </row>
        <row r="1620">
          <cell r="B1620" t="str">
            <v>protein_coding</v>
          </cell>
        </row>
        <row r="1621">
          <cell r="B1621" t="str">
            <v>with_protein</v>
          </cell>
        </row>
        <row r="1622">
          <cell r="B1622" t="str">
            <v>protein_coding</v>
          </cell>
        </row>
        <row r="1623">
          <cell r="B1623" t="str">
            <v>with_protein</v>
          </cell>
        </row>
        <row r="1624">
          <cell r="B1624" t="str">
            <v>protein_coding</v>
          </cell>
        </row>
        <row r="1625">
          <cell r="B1625" t="str">
            <v>with_protein</v>
          </cell>
        </row>
        <row r="1626">
          <cell r="B1626" t="str">
            <v>protein_coding</v>
          </cell>
        </row>
        <row r="1627">
          <cell r="B1627" t="str">
            <v>with_protein</v>
          </cell>
        </row>
        <row r="1628">
          <cell r="B1628" t="str">
            <v>protein_coding</v>
          </cell>
        </row>
        <row r="1629">
          <cell r="B1629" t="str">
            <v>with_protein</v>
          </cell>
        </row>
        <row r="1630">
          <cell r="B1630" t="str">
            <v>protein_coding</v>
          </cell>
        </row>
        <row r="1631">
          <cell r="B1631" t="str">
            <v>with_protein</v>
          </cell>
        </row>
        <row r="1632">
          <cell r="B1632" t="str">
            <v>protein_coding</v>
          </cell>
        </row>
        <row r="1633">
          <cell r="B1633" t="str">
            <v>with_protein</v>
          </cell>
        </row>
        <row r="1634">
          <cell r="B1634" t="str">
            <v>protein_coding</v>
          </cell>
        </row>
        <row r="1635">
          <cell r="B1635" t="str">
            <v>with_protein</v>
          </cell>
        </row>
        <row r="1636">
          <cell r="B1636" t="str">
            <v>protein_coding</v>
          </cell>
        </row>
        <row r="1637">
          <cell r="B1637" t="str">
            <v>with_protein</v>
          </cell>
        </row>
        <row r="1638">
          <cell r="B1638" t="str">
            <v>protein_coding</v>
          </cell>
        </row>
        <row r="1639">
          <cell r="B1639" t="str">
            <v>with_protein</v>
          </cell>
        </row>
        <row r="1640">
          <cell r="B1640" t="str">
            <v>protein_coding</v>
          </cell>
        </row>
        <row r="1641">
          <cell r="B1641" t="str">
            <v>with_protein</v>
          </cell>
        </row>
        <row r="1642">
          <cell r="B1642" t="str">
            <v>protein_coding</v>
          </cell>
        </row>
        <row r="1643">
          <cell r="B1643" t="str">
            <v>with_protein</v>
          </cell>
        </row>
        <row r="1644">
          <cell r="B1644" t="str">
            <v>protein_coding</v>
          </cell>
        </row>
        <row r="1645">
          <cell r="B1645" t="str">
            <v>with_protein</v>
          </cell>
        </row>
        <row r="1646">
          <cell r="B1646" t="str">
            <v>protein_coding</v>
          </cell>
        </row>
        <row r="1647">
          <cell r="B1647" t="str">
            <v>with_protein</v>
          </cell>
        </row>
        <row r="1648">
          <cell r="B1648" t="str">
            <v>protein_coding</v>
          </cell>
        </row>
        <row r="1649">
          <cell r="B1649" t="str">
            <v>with_protein</v>
          </cell>
        </row>
        <row r="1650">
          <cell r="B1650" t="str">
            <v>protein_coding</v>
          </cell>
        </row>
        <row r="1651">
          <cell r="B1651" t="str">
            <v>with_protein</v>
          </cell>
        </row>
        <row r="1652">
          <cell r="B1652" t="str">
            <v>protein_coding</v>
          </cell>
        </row>
        <row r="1653">
          <cell r="B1653" t="str">
            <v>with_protein</v>
          </cell>
        </row>
        <row r="1654">
          <cell r="B1654" t="str">
            <v>protein_coding</v>
          </cell>
        </row>
        <row r="1655">
          <cell r="B1655" t="str">
            <v>with_protein</v>
          </cell>
        </row>
        <row r="1656">
          <cell r="B1656" t="str">
            <v>protein_coding</v>
          </cell>
        </row>
        <row r="1657">
          <cell r="B1657" t="str">
            <v>with_protein</v>
          </cell>
        </row>
        <row r="1658">
          <cell r="B1658" t="str">
            <v>protein_coding</v>
          </cell>
        </row>
        <row r="1659">
          <cell r="B1659" t="str">
            <v>with_protein</v>
          </cell>
        </row>
        <row r="1660">
          <cell r="B1660" t="str">
            <v>protein_coding</v>
          </cell>
        </row>
        <row r="1661">
          <cell r="B1661" t="str">
            <v>with_protein</v>
          </cell>
        </row>
        <row r="1662">
          <cell r="B1662" t="str">
            <v>protein_coding</v>
          </cell>
        </row>
        <row r="1663">
          <cell r="B1663" t="str">
            <v>with_protein</v>
          </cell>
        </row>
        <row r="1664">
          <cell r="B1664" t="str">
            <v>protein_coding</v>
          </cell>
        </row>
        <row r="1665">
          <cell r="B1665" t="str">
            <v>with_protein</v>
          </cell>
        </row>
        <row r="1666">
          <cell r="B1666" t="str">
            <v>protein_coding</v>
          </cell>
        </row>
        <row r="1667">
          <cell r="B1667" t="str">
            <v>with_protein</v>
          </cell>
        </row>
        <row r="1668">
          <cell r="B1668" t="str">
            <v>protein_coding</v>
          </cell>
        </row>
        <row r="1669">
          <cell r="B1669" t="str">
            <v>with_protein</v>
          </cell>
        </row>
        <row r="1670">
          <cell r="B1670" t="str">
            <v>protein_coding</v>
          </cell>
        </row>
        <row r="1671">
          <cell r="B1671" t="str">
            <v>with_protein</v>
          </cell>
        </row>
        <row r="1672">
          <cell r="B1672" t="str">
            <v>protein_coding</v>
          </cell>
        </row>
        <row r="1673">
          <cell r="B1673" t="str">
            <v>with_protein</v>
          </cell>
        </row>
        <row r="1674">
          <cell r="B1674" t="str">
            <v>protein_coding</v>
          </cell>
        </row>
        <row r="1675">
          <cell r="B1675" t="str">
            <v>with_protein</v>
          </cell>
        </row>
        <row r="1676">
          <cell r="B1676" t="str">
            <v>protein_coding</v>
          </cell>
        </row>
        <row r="1677">
          <cell r="B1677" t="str">
            <v>with_protein</v>
          </cell>
        </row>
        <row r="1678">
          <cell r="B1678" t="str">
            <v>protein_coding</v>
          </cell>
        </row>
        <row r="1679">
          <cell r="B1679" t="str">
            <v>with_protein</v>
          </cell>
        </row>
        <row r="1680">
          <cell r="B1680" t="str">
            <v>protein_coding</v>
          </cell>
        </row>
        <row r="1681">
          <cell r="B1681" t="str">
            <v>with_protein</v>
          </cell>
        </row>
        <row r="1682">
          <cell r="B1682" t="str">
            <v>protein_coding</v>
          </cell>
        </row>
        <row r="1683">
          <cell r="B1683" t="str">
            <v>with_protein</v>
          </cell>
        </row>
        <row r="1684">
          <cell r="B1684" t="str">
            <v>protein_coding</v>
          </cell>
        </row>
        <row r="1685">
          <cell r="B1685" t="str">
            <v>with_protein</v>
          </cell>
        </row>
        <row r="1686">
          <cell r="B1686" t="str">
            <v>protein_coding</v>
          </cell>
        </row>
        <row r="1687">
          <cell r="B1687" t="str">
            <v>with_protein</v>
          </cell>
        </row>
        <row r="1688">
          <cell r="B1688" t="str">
            <v>protein_coding</v>
          </cell>
        </row>
        <row r="1689">
          <cell r="B1689" t="str">
            <v>with_protein</v>
          </cell>
        </row>
        <row r="1690">
          <cell r="B1690" t="str">
            <v>protein_coding</v>
          </cell>
        </row>
        <row r="1691">
          <cell r="B1691" t="str">
            <v>with_protein</v>
          </cell>
        </row>
        <row r="1692">
          <cell r="B1692" t="str">
            <v>rRNA</v>
          </cell>
        </row>
        <row r="1694">
          <cell r="B1694" t="str">
            <v>rRNA</v>
          </cell>
        </row>
        <row r="1696">
          <cell r="B1696" t="str">
            <v>rRNA</v>
          </cell>
        </row>
        <row r="1698">
          <cell r="B1698" t="str">
            <v>protein_coding</v>
          </cell>
        </row>
        <row r="1699">
          <cell r="B1699" t="str">
            <v>with_protein</v>
          </cell>
        </row>
        <row r="1700">
          <cell r="B1700" t="str">
            <v>protein_coding</v>
          </cell>
        </row>
        <row r="1701">
          <cell r="B1701" t="str">
            <v>with_protein</v>
          </cell>
        </row>
        <row r="1702">
          <cell r="B1702" t="str">
            <v>protein_coding</v>
          </cell>
        </row>
        <row r="1703">
          <cell r="B1703" t="str">
            <v>with_protein</v>
          </cell>
        </row>
        <row r="1704">
          <cell r="B1704" t="str">
            <v>protein_coding</v>
          </cell>
        </row>
        <row r="1705">
          <cell r="B1705" t="str">
            <v>with_protein</v>
          </cell>
        </row>
        <row r="1706">
          <cell r="B1706" t="str">
            <v>protein_coding</v>
          </cell>
        </row>
        <row r="1707">
          <cell r="B1707" t="str">
            <v>with_protein</v>
          </cell>
        </row>
        <row r="1708">
          <cell r="B1708" t="str">
            <v>protein_coding</v>
          </cell>
        </row>
        <row r="1709">
          <cell r="B1709" t="str">
            <v>with_protein</v>
          </cell>
        </row>
        <row r="1710">
          <cell r="B1710" t="str">
            <v>protein_coding</v>
          </cell>
        </row>
        <row r="1711">
          <cell r="B1711" t="str">
            <v>with_protein</v>
          </cell>
        </row>
        <row r="1712">
          <cell r="B1712" t="str">
            <v>protein_coding</v>
          </cell>
        </row>
        <row r="1713">
          <cell r="B1713" t="str">
            <v>with_protein</v>
          </cell>
        </row>
        <row r="1714">
          <cell r="B1714" t="str">
            <v>protein_coding</v>
          </cell>
        </row>
        <row r="1715">
          <cell r="B1715" t="str">
            <v>with_protein</v>
          </cell>
        </row>
        <row r="1716">
          <cell r="B1716" t="str">
            <v>protein_coding</v>
          </cell>
        </row>
        <row r="1717">
          <cell r="B1717" t="str">
            <v>with_protein</v>
          </cell>
        </row>
        <row r="1718">
          <cell r="B1718" t="str">
            <v>protein_coding</v>
          </cell>
        </row>
        <row r="1719">
          <cell r="B1719" t="str">
            <v>with_protein</v>
          </cell>
        </row>
        <row r="1720">
          <cell r="B1720" t="str">
            <v>protein_coding</v>
          </cell>
        </row>
        <row r="1721">
          <cell r="B1721" t="str">
            <v>with_protein</v>
          </cell>
        </row>
        <row r="1722">
          <cell r="B1722" t="str">
            <v>protein_coding</v>
          </cell>
        </row>
        <row r="1723">
          <cell r="B1723" t="str">
            <v>with_protein</v>
          </cell>
        </row>
        <row r="1724">
          <cell r="B1724" t="str">
            <v>protein_coding</v>
          </cell>
        </row>
        <row r="1725">
          <cell r="B1725" t="str">
            <v>with_protein</v>
          </cell>
        </row>
        <row r="1726">
          <cell r="B1726" t="str">
            <v>protein_coding</v>
          </cell>
        </row>
        <row r="1727">
          <cell r="B1727" t="str">
            <v>with_protein</v>
          </cell>
        </row>
        <row r="1728">
          <cell r="B1728" t="str">
            <v>protein_coding</v>
          </cell>
        </row>
        <row r="1729">
          <cell r="B1729" t="str">
            <v>with_protein</v>
          </cell>
        </row>
        <row r="1730">
          <cell r="B1730" t="str">
            <v>protein_coding</v>
          </cell>
        </row>
        <row r="1731">
          <cell r="B1731" t="str">
            <v>with_protein</v>
          </cell>
        </row>
        <row r="1732">
          <cell r="B1732" t="str">
            <v>protein_coding</v>
          </cell>
        </row>
        <row r="1733">
          <cell r="B1733" t="str">
            <v>with_protein</v>
          </cell>
        </row>
        <row r="1734">
          <cell r="B1734" t="str">
            <v>protein_coding</v>
          </cell>
        </row>
        <row r="1735">
          <cell r="B1735" t="str">
            <v>with_protein</v>
          </cell>
        </row>
        <row r="1736">
          <cell r="B1736" t="str">
            <v>protein_coding</v>
          </cell>
        </row>
        <row r="1737">
          <cell r="B1737" t="str">
            <v>with_protein</v>
          </cell>
        </row>
        <row r="1738">
          <cell r="B1738" t="str">
            <v>protein_coding</v>
          </cell>
        </row>
        <row r="1739">
          <cell r="B1739" t="str">
            <v>with_protein</v>
          </cell>
        </row>
        <row r="1740">
          <cell r="B1740" t="str">
            <v>protein_coding</v>
          </cell>
        </row>
        <row r="1741">
          <cell r="B1741" t="str">
            <v>with_protein</v>
          </cell>
        </row>
        <row r="1742">
          <cell r="B1742" t="str">
            <v>protein_coding</v>
          </cell>
        </row>
        <row r="1743">
          <cell r="B1743" t="str">
            <v>with_protein</v>
          </cell>
        </row>
        <row r="1744">
          <cell r="B1744" t="str">
            <v>protein_coding</v>
          </cell>
        </row>
        <row r="1745">
          <cell r="B1745" t="str">
            <v>with_protein</v>
          </cell>
        </row>
        <row r="1746">
          <cell r="B1746" t="str">
            <v>protein_coding</v>
          </cell>
        </row>
        <row r="1747">
          <cell r="B1747" t="str">
            <v>with_protein</v>
          </cell>
        </row>
        <row r="1748">
          <cell r="B1748" t="str">
            <v>protein_coding</v>
          </cell>
        </row>
        <row r="1749">
          <cell r="B1749" t="str">
            <v>with_protein</v>
          </cell>
        </row>
        <row r="1750">
          <cell r="B1750" t="str">
            <v>protein_coding</v>
          </cell>
        </row>
        <row r="1751">
          <cell r="B1751" t="str">
            <v>with_protein</v>
          </cell>
        </row>
        <row r="1752">
          <cell r="B1752" t="str">
            <v>protein_coding</v>
          </cell>
        </row>
        <row r="1753">
          <cell r="B1753" t="str">
            <v>with_protein</v>
          </cell>
        </row>
        <row r="1754">
          <cell r="B1754" t="str">
            <v>protein_coding</v>
          </cell>
        </row>
        <row r="1755">
          <cell r="B1755" t="str">
            <v>with_protein</v>
          </cell>
        </row>
        <row r="1756">
          <cell r="B1756" t="str">
            <v>protein_coding</v>
          </cell>
        </row>
        <row r="1757">
          <cell r="B1757" t="str">
            <v>with_protein</v>
          </cell>
        </row>
        <row r="1758">
          <cell r="B1758" t="str">
            <v>protein_coding</v>
          </cell>
        </row>
        <row r="1759">
          <cell r="B1759" t="str">
            <v>with_protein</v>
          </cell>
        </row>
        <row r="1760">
          <cell r="B1760" t="str">
            <v>protein_coding</v>
          </cell>
        </row>
        <row r="1761">
          <cell r="B1761" t="str">
            <v>with_protein</v>
          </cell>
        </row>
        <row r="1762">
          <cell r="B1762" t="str">
            <v>protein_coding</v>
          </cell>
        </row>
        <row r="1763">
          <cell r="B1763" t="str">
            <v>with_protein</v>
          </cell>
        </row>
        <row r="1764">
          <cell r="B1764" t="str">
            <v>protein_coding</v>
          </cell>
        </row>
        <row r="1765">
          <cell r="B1765" t="str">
            <v>with_protein</v>
          </cell>
        </row>
        <row r="1766">
          <cell r="B1766" t="str">
            <v>protein_coding</v>
          </cell>
        </row>
        <row r="1767">
          <cell r="B1767" t="str">
            <v>with_protein</v>
          </cell>
        </row>
        <row r="1768">
          <cell r="B1768" t="str">
            <v>protein_coding</v>
          </cell>
        </row>
        <row r="1769">
          <cell r="B1769" t="str">
            <v>with_protein</v>
          </cell>
        </row>
        <row r="1770">
          <cell r="B1770" t="str">
            <v>protein_coding</v>
          </cell>
        </row>
        <row r="1771">
          <cell r="B1771" t="str">
            <v>with_protein</v>
          </cell>
        </row>
        <row r="1772">
          <cell r="B1772" t="str">
            <v>protein_coding</v>
          </cell>
        </row>
        <row r="1773">
          <cell r="B1773" t="str">
            <v>with_protein</v>
          </cell>
        </row>
        <row r="1774">
          <cell r="B1774" t="str">
            <v>protein_coding</v>
          </cell>
        </row>
        <row r="1775">
          <cell r="B1775" t="str">
            <v>with_protein</v>
          </cell>
        </row>
        <row r="1776">
          <cell r="B1776" t="str">
            <v>protein_coding</v>
          </cell>
        </row>
        <row r="1777">
          <cell r="B1777" t="str">
            <v>with_protein</v>
          </cell>
        </row>
        <row r="1778">
          <cell r="B1778" t="str">
            <v>protein_coding</v>
          </cell>
        </row>
        <row r="1779">
          <cell r="B1779" t="str">
            <v>with_protein</v>
          </cell>
        </row>
        <row r="1780">
          <cell r="B1780" t="str">
            <v>protein_coding</v>
          </cell>
        </row>
        <row r="1781">
          <cell r="B1781" t="str">
            <v>with_protein</v>
          </cell>
        </row>
        <row r="1782">
          <cell r="B1782" t="str">
            <v>protein_coding</v>
          </cell>
        </row>
        <row r="1783">
          <cell r="B1783" t="str">
            <v>with_protein</v>
          </cell>
        </row>
        <row r="1784">
          <cell r="B1784" t="str">
            <v>protein_coding</v>
          </cell>
        </row>
        <row r="1785">
          <cell r="B1785" t="str">
            <v>with_protein</v>
          </cell>
        </row>
        <row r="1786">
          <cell r="B1786" t="str">
            <v>protein_coding</v>
          </cell>
        </row>
        <row r="1787">
          <cell r="B1787" t="str">
            <v>with_protein</v>
          </cell>
        </row>
        <row r="1788">
          <cell r="B1788" t="str">
            <v>protein_coding</v>
          </cell>
        </row>
        <row r="1789">
          <cell r="B1789" t="str">
            <v>with_protein</v>
          </cell>
        </row>
        <row r="1790">
          <cell r="B1790" t="str">
            <v>protein_coding</v>
          </cell>
        </row>
        <row r="1791">
          <cell r="B1791" t="str">
            <v>with_protein</v>
          </cell>
        </row>
        <row r="1792">
          <cell r="B1792" t="str">
            <v>protein_coding</v>
          </cell>
        </row>
        <row r="1793">
          <cell r="B1793" t="str">
            <v>with_protein</v>
          </cell>
        </row>
        <row r="1794">
          <cell r="B1794" t="str">
            <v>protein_coding</v>
          </cell>
        </row>
        <row r="1795">
          <cell r="B1795" t="str">
            <v>with_protein</v>
          </cell>
        </row>
        <row r="1796">
          <cell r="B1796" t="str">
            <v>protein_coding</v>
          </cell>
        </row>
        <row r="1797">
          <cell r="B1797" t="str">
            <v>with_protein</v>
          </cell>
        </row>
        <row r="1798">
          <cell r="B1798" t="str">
            <v>protein_coding</v>
          </cell>
        </row>
        <row r="1799">
          <cell r="B1799" t="str">
            <v>with_protein</v>
          </cell>
        </row>
        <row r="1800">
          <cell r="B1800" t="str">
            <v>protein_coding</v>
          </cell>
        </row>
        <row r="1801">
          <cell r="B1801" t="str">
            <v>with_protein</v>
          </cell>
        </row>
        <row r="1802">
          <cell r="B1802" t="str">
            <v>protein_coding</v>
          </cell>
        </row>
        <row r="1803">
          <cell r="B1803" t="str">
            <v>with_protein</v>
          </cell>
        </row>
        <row r="1804">
          <cell r="B1804" t="str">
            <v>protein_coding</v>
          </cell>
        </row>
        <row r="1805">
          <cell r="B1805" t="str">
            <v>with_protein</v>
          </cell>
        </row>
        <row r="1806">
          <cell r="B1806" t="str">
            <v>protein_coding</v>
          </cell>
        </row>
        <row r="1807">
          <cell r="B1807" t="str">
            <v>with_protein</v>
          </cell>
        </row>
        <row r="1808">
          <cell r="B1808" t="str">
            <v>protein_coding</v>
          </cell>
        </row>
        <row r="1809">
          <cell r="B1809" t="str">
            <v>with_protein</v>
          </cell>
        </row>
        <row r="1810">
          <cell r="B1810" t="str">
            <v>protein_coding</v>
          </cell>
        </row>
        <row r="1811">
          <cell r="B1811" t="str">
            <v>with_protein</v>
          </cell>
        </row>
        <row r="1812">
          <cell r="B1812" t="str">
            <v>protein_coding</v>
          </cell>
        </row>
        <row r="1813">
          <cell r="B1813" t="str">
            <v>with_protein</v>
          </cell>
        </row>
        <row r="1814">
          <cell r="B1814" t="str">
            <v>protein_coding</v>
          </cell>
        </row>
        <row r="1815">
          <cell r="B1815" t="str">
            <v>with_protein</v>
          </cell>
        </row>
        <row r="1816">
          <cell r="B1816" t="str">
            <v>protein_coding</v>
          </cell>
        </row>
        <row r="1817">
          <cell r="B1817" t="str">
            <v>with_protein</v>
          </cell>
        </row>
        <row r="1818">
          <cell r="B1818" t="str">
            <v>protein_coding</v>
          </cell>
        </row>
        <row r="1819">
          <cell r="B1819" t="str">
            <v>with_protein</v>
          </cell>
        </row>
        <row r="1820">
          <cell r="B1820" t="str">
            <v>protein_coding</v>
          </cell>
        </row>
        <row r="1821">
          <cell r="B1821" t="str">
            <v>with_protein</v>
          </cell>
        </row>
        <row r="1822">
          <cell r="B1822" t="str">
            <v>protein_coding</v>
          </cell>
        </row>
        <row r="1823">
          <cell r="B1823" t="str">
            <v>with_protein</v>
          </cell>
        </row>
        <row r="1824">
          <cell r="B1824" t="str">
            <v>protein_coding</v>
          </cell>
        </row>
        <row r="1825">
          <cell r="B1825" t="str">
            <v>with_protein</v>
          </cell>
        </row>
        <row r="1826">
          <cell r="B1826" t="str">
            <v>protein_coding</v>
          </cell>
        </row>
        <row r="1827">
          <cell r="B1827" t="str">
            <v>with_protein</v>
          </cell>
        </row>
        <row r="1828">
          <cell r="B1828" t="str">
            <v>protein_coding</v>
          </cell>
        </row>
        <row r="1829">
          <cell r="B1829" t="str">
            <v>with_protein</v>
          </cell>
        </row>
        <row r="1830">
          <cell r="B1830" t="str">
            <v>protein_coding</v>
          </cell>
        </row>
        <row r="1831">
          <cell r="B1831" t="str">
            <v>with_protein</v>
          </cell>
        </row>
        <row r="1832">
          <cell r="B1832" t="str">
            <v>protein_coding</v>
          </cell>
        </row>
        <row r="1833">
          <cell r="B1833" t="str">
            <v>with_protein</v>
          </cell>
        </row>
        <row r="1834">
          <cell r="B1834" t="str">
            <v>protein_coding</v>
          </cell>
        </row>
        <row r="1835">
          <cell r="B1835" t="str">
            <v>with_protein</v>
          </cell>
        </row>
        <row r="1836">
          <cell r="B1836" t="str">
            <v>protein_coding</v>
          </cell>
        </row>
        <row r="1837">
          <cell r="B1837" t="str">
            <v>with_protein</v>
          </cell>
        </row>
        <row r="1838">
          <cell r="B1838" t="str">
            <v>protein_coding</v>
          </cell>
        </row>
        <row r="1839">
          <cell r="B1839" t="str">
            <v>with_protein</v>
          </cell>
        </row>
        <row r="1840">
          <cell r="B1840" t="str">
            <v>protein_coding</v>
          </cell>
        </row>
        <row r="1841">
          <cell r="B1841" t="str">
            <v>with_protein</v>
          </cell>
        </row>
        <row r="1842">
          <cell r="B1842" t="str">
            <v>protein_coding</v>
          </cell>
        </row>
        <row r="1843">
          <cell r="B1843" t="str">
            <v>with_protein</v>
          </cell>
        </row>
        <row r="1844">
          <cell r="B1844" t="str">
            <v>protein_coding</v>
          </cell>
        </row>
        <row r="1845">
          <cell r="B1845" t="str">
            <v>with_protein</v>
          </cell>
        </row>
        <row r="1846">
          <cell r="B1846" t="str">
            <v>protein_coding</v>
          </cell>
        </row>
        <row r="1847">
          <cell r="B1847" t="str">
            <v>with_protein</v>
          </cell>
        </row>
        <row r="1848">
          <cell r="B1848" t="str">
            <v>protein_coding</v>
          </cell>
        </row>
        <row r="1849">
          <cell r="B1849" t="str">
            <v>with_protein</v>
          </cell>
        </row>
        <row r="1850">
          <cell r="B1850" t="str">
            <v>protein_coding</v>
          </cell>
        </row>
        <row r="1851">
          <cell r="B1851" t="str">
            <v>with_protein</v>
          </cell>
        </row>
        <row r="1852">
          <cell r="B1852" t="str">
            <v>protein_coding</v>
          </cell>
        </row>
        <row r="1853">
          <cell r="B1853" t="str">
            <v>with_protein</v>
          </cell>
        </row>
        <row r="1854">
          <cell r="B1854" t="str">
            <v>protein_coding</v>
          </cell>
        </row>
        <row r="1855">
          <cell r="B1855" t="str">
            <v>with_protein</v>
          </cell>
        </row>
        <row r="1856">
          <cell r="B1856" t="str">
            <v>protein_coding</v>
          </cell>
        </row>
        <row r="1857">
          <cell r="B1857" t="str">
            <v>with_protein</v>
          </cell>
        </row>
        <row r="1858">
          <cell r="B1858" t="str">
            <v>protein_coding</v>
          </cell>
        </row>
        <row r="1859">
          <cell r="B1859" t="str">
            <v>with_protein</v>
          </cell>
        </row>
        <row r="1860">
          <cell r="B1860" t="str">
            <v>protein_coding</v>
          </cell>
        </row>
        <row r="1861">
          <cell r="B1861" t="str">
            <v>with_protein</v>
          </cell>
        </row>
        <row r="1862">
          <cell r="B1862" t="str">
            <v>protein_coding</v>
          </cell>
        </row>
        <row r="1863">
          <cell r="B1863" t="str">
            <v>with_protein</v>
          </cell>
        </row>
        <row r="1864">
          <cell r="B1864" t="str">
            <v>protein_coding</v>
          </cell>
        </row>
        <row r="1865">
          <cell r="B1865" t="str">
            <v>with_protein</v>
          </cell>
        </row>
        <row r="1866">
          <cell r="B1866" t="str">
            <v>pseudogene</v>
          </cell>
        </row>
        <row r="1867">
          <cell r="B1867" t="str">
            <v>without_protein</v>
          </cell>
        </row>
        <row r="1868">
          <cell r="B1868" t="str">
            <v>protein_coding</v>
          </cell>
        </row>
        <row r="1869">
          <cell r="B1869" t="str">
            <v>with_protein</v>
          </cell>
        </row>
        <row r="1870">
          <cell r="B1870" t="str">
            <v>protein_coding</v>
          </cell>
        </row>
        <row r="1871">
          <cell r="B1871" t="str">
            <v>with_protein</v>
          </cell>
        </row>
        <row r="1872">
          <cell r="B1872" t="str">
            <v>protein_coding</v>
          </cell>
        </row>
        <row r="1873">
          <cell r="B1873" t="str">
            <v>with_protein</v>
          </cell>
        </row>
        <row r="1874">
          <cell r="B1874" t="str">
            <v>protein_coding</v>
          </cell>
        </row>
        <row r="1875">
          <cell r="B1875" t="str">
            <v>with_protein</v>
          </cell>
        </row>
        <row r="1876">
          <cell r="B1876" t="str">
            <v>protein_coding</v>
          </cell>
        </row>
        <row r="1877">
          <cell r="B1877" t="str">
            <v>with_protein</v>
          </cell>
        </row>
        <row r="1878">
          <cell r="B1878" t="str">
            <v>protein_coding</v>
          </cell>
        </row>
        <row r="1879">
          <cell r="B1879" t="str">
            <v>with_protein</v>
          </cell>
        </row>
        <row r="1880">
          <cell r="B1880" t="str">
            <v>protein_coding</v>
          </cell>
        </row>
        <row r="1881">
          <cell r="B1881" t="str">
            <v>with_protein</v>
          </cell>
        </row>
        <row r="1882">
          <cell r="B1882" t="str">
            <v>protein_coding</v>
          </cell>
        </row>
        <row r="1883">
          <cell r="B1883" t="str">
            <v>with_protein</v>
          </cell>
        </row>
        <row r="1884">
          <cell r="B1884" t="str">
            <v>protein_coding</v>
          </cell>
        </row>
        <row r="1885">
          <cell r="B1885" t="str">
            <v>with_protein</v>
          </cell>
        </row>
        <row r="1886">
          <cell r="B1886" t="str">
            <v>protein_coding</v>
          </cell>
        </row>
        <row r="1887">
          <cell r="B1887" t="str">
            <v>with_protein</v>
          </cell>
        </row>
        <row r="1888">
          <cell r="B1888" t="str">
            <v>protein_coding</v>
          </cell>
        </row>
        <row r="1889">
          <cell r="B1889" t="str">
            <v>with_protein</v>
          </cell>
        </row>
        <row r="1890">
          <cell r="B1890" t="str">
            <v>protein_coding</v>
          </cell>
        </row>
        <row r="1891">
          <cell r="B1891" t="str">
            <v>with_protein</v>
          </cell>
        </row>
        <row r="1892">
          <cell r="B1892" t="str">
            <v>protein_coding</v>
          </cell>
        </row>
        <row r="1893">
          <cell r="B1893" t="str">
            <v>with_protein</v>
          </cell>
        </row>
        <row r="1894">
          <cell r="B1894" t="str">
            <v>protein_coding</v>
          </cell>
        </row>
        <row r="1895">
          <cell r="B1895" t="str">
            <v>with_protein</v>
          </cell>
        </row>
        <row r="1896">
          <cell r="B1896" t="str">
            <v>protein_coding</v>
          </cell>
        </row>
        <row r="1897">
          <cell r="B1897" t="str">
            <v>with_protein</v>
          </cell>
        </row>
        <row r="1898">
          <cell r="B1898" t="str">
            <v>protein_coding</v>
          </cell>
        </row>
        <row r="1899">
          <cell r="B1899" t="str">
            <v>with_protein</v>
          </cell>
        </row>
        <row r="1900">
          <cell r="B1900" t="str">
            <v>protein_coding</v>
          </cell>
        </row>
        <row r="1901">
          <cell r="B1901" t="str">
            <v>with_protein</v>
          </cell>
        </row>
        <row r="1902">
          <cell r="B1902" t="str">
            <v>protein_coding</v>
          </cell>
        </row>
        <row r="1903">
          <cell r="B1903" t="str">
            <v>with_protein</v>
          </cell>
        </row>
        <row r="1904">
          <cell r="B1904" t="str">
            <v>protein_coding</v>
          </cell>
        </row>
        <row r="1905">
          <cell r="B1905" t="str">
            <v>with_protein</v>
          </cell>
        </row>
        <row r="1906">
          <cell r="B1906" t="str">
            <v>protein_coding</v>
          </cell>
        </row>
        <row r="1907">
          <cell r="B1907" t="str">
            <v>with_protein</v>
          </cell>
        </row>
        <row r="1908">
          <cell r="B1908" t="str">
            <v>protein_coding</v>
          </cell>
        </row>
        <row r="1909">
          <cell r="B1909" t="str">
            <v>with_protein</v>
          </cell>
        </row>
        <row r="1910">
          <cell r="B1910" t="str">
            <v>protein_coding</v>
          </cell>
        </row>
        <row r="1911">
          <cell r="B1911" t="str">
            <v>with_protein</v>
          </cell>
        </row>
        <row r="1912">
          <cell r="B1912" t="str">
            <v>protein_coding</v>
          </cell>
        </row>
        <row r="1913">
          <cell r="B1913" t="str">
            <v>with_protein</v>
          </cell>
        </row>
        <row r="1914">
          <cell r="B1914" t="str">
            <v>protein_coding</v>
          </cell>
        </row>
        <row r="1915">
          <cell r="B1915" t="str">
            <v>with_protein</v>
          </cell>
        </row>
        <row r="1916">
          <cell r="B1916" t="str">
            <v>protein_coding</v>
          </cell>
        </row>
        <row r="1917">
          <cell r="B1917" t="str">
            <v>with_protein</v>
          </cell>
        </row>
        <row r="1918">
          <cell r="B1918" t="str">
            <v>protein_coding</v>
          </cell>
        </row>
        <row r="1919">
          <cell r="B1919" t="str">
            <v>with_protein</v>
          </cell>
        </row>
        <row r="1920">
          <cell r="B1920" t="str">
            <v>protein_coding</v>
          </cell>
        </row>
        <row r="1921">
          <cell r="B1921" t="str">
            <v>with_protein</v>
          </cell>
        </row>
        <row r="1922">
          <cell r="B1922" t="str">
            <v>protein_coding</v>
          </cell>
        </row>
        <row r="1923">
          <cell r="B1923" t="str">
            <v>with_protein</v>
          </cell>
        </row>
        <row r="1924">
          <cell r="B1924" t="str">
            <v>protein_coding</v>
          </cell>
        </row>
        <row r="1925">
          <cell r="B1925" t="str">
            <v>with_protein</v>
          </cell>
        </row>
        <row r="1926">
          <cell r="B1926" t="str">
            <v>protein_coding</v>
          </cell>
        </row>
        <row r="1927">
          <cell r="B1927" t="str">
            <v>with_protein</v>
          </cell>
        </row>
        <row r="1928">
          <cell r="B1928" t="str">
            <v>protein_coding</v>
          </cell>
        </row>
        <row r="1929">
          <cell r="B1929" t="str">
            <v>with_protein</v>
          </cell>
        </row>
        <row r="1930">
          <cell r="B1930" t="str">
            <v>protein_coding</v>
          </cell>
        </row>
        <row r="1931">
          <cell r="B1931" t="str">
            <v>with_protein</v>
          </cell>
        </row>
        <row r="1932">
          <cell r="B1932" t="str">
            <v>protein_coding</v>
          </cell>
        </row>
        <row r="1933">
          <cell r="B1933" t="str">
            <v>with_protein</v>
          </cell>
        </row>
        <row r="1934">
          <cell r="B1934" t="str">
            <v>protein_coding</v>
          </cell>
        </row>
        <row r="1935">
          <cell r="B1935" t="str">
            <v>with_protein</v>
          </cell>
        </row>
        <row r="1936">
          <cell r="B1936" t="str">
            <v>protein_coding</v>
          </cell>
        </row>
        <row r="1937">
          <cell r="B1937" t="str">
            <v>with_protein</v>
          </cell>
        </row>
        <row r="1938">
          <cell r="B1938" t="str">
            <v>protein_coding</v>
          </cell>
        </row>
        <row r="1939">
          <cell r="B1939" t="str">
            <v>with_protein</v>
          </cell>
        </row>
        <row r="1940">
          <cell r="B1940" t="str">
            <v>protein_coding</v>
          </cell>
        </row>
        <row r="1941">
          <cell r="B1941" t="str">
            <v>with_protein</v>
          </cell>
        </row>
        <row r="1942">
          <cell r="B1942" t="str">
            <v>protein_coding</v>
          </cell>
        </row>
        <row r="1943">
          <cell r="B1943" t="str">
            <v>with_protein</v>
          </cell>
        </row>
        <row r="1944">
          <cell r="B1944" t="str">
            <v>protein_coding</v>
          </cell>
        </row>
        <row r="1945">
          <cell r="B1945" t="str">
            <v>with_protein</v>
          </cell>
        </row>
        <row r="1946">
          <cell r="B1946" t="str">
            <v>protein_coding</v>
          </cell>
        </row>
        <row r="1947">
          <cell r="B1947" t="str">
            <v>with_protein</v>
          </cell>
        </row>
        <row r="1948">
          <cell r="B1948" t="str">
            <v>protein_coding</v>
          </cell>
        </row>
        <row r="1949">
          <cell r="B1949" t="str">
            <v>with_protein</v>
          </cell>
        </row>
        <row r="1950">
          <cell r="B1950" t="str">
            <v>protein_coding</v>
          </cell>
        </row>
        <row r="1951">
          <cell r="B1951" t="str">
            <v>with_protein</v>
          </cell>
        </row>
        <row r="1952">
          <cell r="B1952" t="str">
            <v>protein_coding</v>
          </cell>
        </row>
        <row r="1953">
          <cell r="B1953" t="str">
            <v>with_protein</v>
          </cell>
        </row>
        <row r="1954">
          <cell r="B1954" t="str">
            <v>protein_coding</v>
          </cell>
        </row>
        <row r="1955">
          <cell r="B1955" t="str">
            <v>with_protein</v>
          </cell>
        </row>
        <row r="1956">
          <cell r="B1956" t="str">
            <v>protein_coding</v>
          </cell>
        </row>
        <row r="1957">
          <cell r="B1957" t="str">
            <v>with_protein</v>
          </cell>
        </row>
        <row r="1958">
          <cell r="B1958" t="str">
            <v>protein_coding</v>
          </cell>
        </row>
        <row r="1959">
          <cell r="B1959" t="str">
            <v>with_protein</v>
          </cell>
        </row>
        <row r="1960">
          <cell r="B1960" t="str">
            <v>protein_coding</v>
          </cell>
        </row>
        <row r="1961">
          <cell r="B1961" t="str">
            <v>with_protein</v>
          </cell>
        </row>
        <row r="1962">
          <cell r="B1962" t="str">
            <v>protein_coding</v>
          </cell>
        </row>
        <row r="1963">
          <cell r="B1963" t="str">
            <v>with_protein</v>
          </cell>
        </row>
        <row r="1964">
          <cell r="B1964" t="str">
            <v>protein_coding</v>
          </cell>
        </row>
        <row r="1965">
          <cell r="B1965" t="str">
            <v>with_protein</v>
          </cell>
        </row>
        <row r="1966">
          <cell r="B1966" t="str">
            <v>protein_coding</v>
          </cell>
        </row>
        <row r="1967">
          <cell r="B1967" t="str">
            <v>with_protein</v>
          </cell>
        </row>
        <row r="1968">
          <cell r="B1968" t="str">
            <v>protein_coding</v>
          </cell>
        </row>
        <row r="1969">
          <cell r="B1969" t="str">
            <v>with_protein</v>
          </cell>
        </row>
        <row r="1970">
          <cell r="B1970" t="str">
            <v>protein_coding</v>
          </cell>
        </row>
        <row r="1971">
          <cell r="B1971" t="str">
            <v>with_protein</v>
          </cell>
        </row>
        <row r="1972">
          <cell r="B1972" t="str">
            <v>protein_coding</v>
          </cell>
        </row>
        <row r="1973">
          <cell r="B1973" t="str">
            <v>with_protein</v>
          </cell>
        </row>
        <row r="1974">
          <cell r="B1974" t="str">
            <v>protein_coding</v>
          </cell>
        </row>
        <row r="1975">
          <cell r="B1975" t="str">
            <v>with_protein</v>
          </cell>
        </row>
        <row r="1976">
          <cell r="B1976" t="str">
            <v>protein_coding</v>
          </cell>
        </row>
        <row r="1977">
          <cell r="B1977" t="str">
            <v>with_protein</v>
          </cell>
        </row>
        <row r="1978">
          <cell r="B1978" t="str">
            <v>protein_coding</v>
          </cell>
        </row>
        <row r="1979">
          <cell r="B1979" t="str">
            <v>with_protein</v>
          </cell>
        </row>
        <row r="1980">
          <cell r="B1980" t="str">
            <v>protein_coding</v>
          </cell>
        </row>
        <row r="1981">
          <cell r="B1981" t="str">
            <v>with_protein</v>
          </cell>
        </row>
        <row r="1982">
          <cell r="B1982" t="str">
            <v>protein_coding</v>
          </cell>
        </row>
        <row r="1983">
          <cell r="B1983" t="str">
            <v>with_protein</v>
          </cell>
        </row>
        <row r="1984">
          <cell r="B1984" t="str">
            <v>protein_coding</v>
          </cell>
        </row>
        <row r="1985">
          <cell r="B1985" t="str">
            <v>with_protein</v>
          </cell>
        </row>
        <row r="1986">
          <cell r="B1986" t="str">
            <v>protein_coding</v>
          </cell>
        </row>
        <row r="1987">
          <cell r="B1987" t="str">
            <v>with_protein</v>
          </cell>
        </row>
        <row r="1988">
          <cell r="B1988" t="str">
            <v>protein_coding</v>
          </cell>
        </row>
        <row r="1989">
          <cell r="B1989" t="str">
            <v>with_protein</v>
          </cell>
        </row>
        <row r="1990">
          <cell r="B1990" t="str">
            <v>protein_coding</v>
          </cell>
        </row>
        <row r="1991">
          <cell r="B1991" t="str">
            <v>with_protein</v>
          </cell>
        </row>
        <row r="1992">
          <cell r="B1992" t="str">
            <v>protein_coding</v>
          </cell>
        </row>
        <row r="1993">
          <cell r="B1993" t="str">
            <v>with_protein</v>
          </cell>
        </row>
        <row r="1994">
          <cell r="B1994" t="str">
            <v>protein_coding</v>
          </cell>
        </row>
        <row r="1995">
          <cell r="B1995" t="str">
            <v>with_protein</v>
          </cell>
        </row>
        <row r="1996">
          <cell r="B1996" t="str">
            <v>protein_coding</v>
          </cell>
        </row>
        <row r="1997">
          <cell r="B1997" t="str">
            <v>with_protein</v>
          </cell>
        </row>
        <row r="1998">
          <cell r="B1998" t="str">
            <v>protein_coding</v>
          </cell>
        </row>
        <row r="1999">
          <cell r="B1999" t="str">
            <v>with_protein</v>
          </cell>
        </row>
        <row r="2000">
          <cell r="B2000" t="str">
            <v>protein_coding</v>
          </cell>
        </row>
        <row r="2001">
          <cell r="B2001" t="str">
            <v>with_protein</v>
          </cell>
        </row>
        <row r="2002">
          <cell r="B2002" t="str">
            <v>protein_coding</v>
          </cell>
        </row>
        <row r="2003">
          <cell r="B2003" t="str">
            <v>with_protein</v>
          </cell>
        </row>
        <row r="2004">
          <cell r="B2004" t="str">
            <v>protein_coding</v>
          </cell>
        </row>
        <row r="2005">
          <cell r="B2005" t="str">
            <v>with_protein</v>
          </cell>
        </row>
        <row r="2006">
          <cell r="B2006" t="str">
            <v>protein_coding</v>
          </cell>
        </row>
        <row r="2007">
          <cell r="B2007" t="str">
            <v>with_protein</v>
          </cell>
        </row>
        <row r="2008">
          <cell r="B2008" t="str">
            <v>protein_coding</v>
          </cell>
        </row>
        <row r="2009">
          <cell r="B2009" t="str">
            <v>with_protein</v>
          </cell>
        </row>
        <row r="2010">
          <cell r="B2010" t="str">
            <v>protein_coding</v>
          </cell>
        </row>
        <row r="2011">
          <cell r="B2011" t="str">
            <v>with_protein</v>
          </cell>
        </row>
        <row r="2012">
          <cell r="B2012" t="str">
            <v>protein_coding</v>
          </cell>
        </row>
        <row r="2013">
          <cell r="B2013" t="str">
            <v>with_protein</v>
          </cell>
        </row>
        <row r="2014">
          <cell r="B2014" t="str">
            <v>protein_coding</v>
          </cell>
        </row>
        <row r="2015">
          <cell r="B2015" t="str">
            <v>with_protein</v>
          </cell>
        </row>
        <row r="2016">
          <cell r="B2016" t="str">
            <v>protein_coding</v>
          </cell>
        </row>
        <row r="2017">
          <cell r="B2017" t="str">
            <v>with_protein</v>
          </cell>
        </row>
        <row r="2018">
          <cell r="B2018" t="str">
            <v>protein_coding</v>
          </cell>
        </row>
        <row r="2019">
          <cell r="B2019" t="str">
            <v>with_protein</v>
          </cell>
        </row>
        <row r="2020">
          <cell r="B2020" t="str">
            <v>protein_coding</v>
          </cell>
        </row>
        <row r="2021">
          <cell r="B2021" t="str">
            <v>with_protein</v>
          </cell>
        </row>
        <row r="2022">
          <cell r="B2022" t="str">
            <v>protein_coding</v>
          </cell>
        </row>
        <row r="2023">
          <cell r="B2023" t="str">
            <v>with_protein</v>
          </cell>
        </row>
        <row r="2024">
          <cell r="B2024" t="str">
            <v>protein_coding</v>
          </cell>
        </row>
        <row r="2025">
          <cell r="B2025" t="str">
            <v>with_protein</v>
          </cell>
        </row>
        <row r="2026">
          <cell r="B2026" t="str">
            <v>protein_coding</v>
          </cell>
        </row>
        <row r="2027">
          <cell r="B2027" t="str">
            <v>with_protein</v>
          </cell>
        </row>
        <row r="2028">
          <cell r="B2028" t="str">
            <v>protein_coding</v>
          </cell>
        </row>
        <row r="2029">
          <cell r="B2029" t="str">
            <v>with_protein</v>
          </cell>
        </row>
        <row r="2030">
          <cell r="B2030" t="str">
            <v>protein_coding</v>
          </cell>
        </row>
        <row r="2031">
          <cell r="B2031" t="str">
            <v>with_protein</v>
          </cell>
        </row>
        <row r="2032">
          <cell r="B2032" t="str">
            <v>protein_coding</v>
          </cell>
        </row>
        <row r="2033">
          <cell r="B2033" t="str">
            <v>with_protein</v>
          </cell>
        </row>
        <row r="2034">
          <cell r="B2034" t="str">
            <v>protein_coding</v>
          </cell>
        </row>
        <row r="2035">
          <cell r="B2035" t="str">
            <v>with_protein</v>
          </cell>
        </row>
        <row r="2036">
          <cell r="B2036" t="str">
            <v>protein_coding</v>
          </cell>
        </row>
        <row r="2037">
          <cell r="B2037" t="str">
            <v>with_protein</v>
          </cell>
        </row>
        <row r="2038">
          <cell r="B2038" t="str">
            <v>protein_coding</v>
          </cell>
        </row>
        <row r="2039">
          <cell r="B2039" t="str">
            <v>with_protein</v>
          </cell>
        </row>
        <row r="2040">
          <cell r="B2040" t="str">
            <v>protein_coding</v>
          </cell>
        </row>
        <row r="2041">
          <cell r="B2041" t="str">
            <v>with_protein</v>
          </cell>
        </row>
        <row r="2042">
          <cell r="B2042" t="str">
            <v>protein_coding</v>
          </cell>
        </row>
        <row r="2043">
          <cell r="B2043" t="str">
            <v>with_protein</v>
          </cell>
        </row>
        <row r="2044">
          <cell r="B2044" t="str">
            <v>protein_coding</v>
          </cell>
        </row>
        <row r="2045">
          <cell r="B2045" t="str">
            <v>with_protein</v>
          </cell>
        </row>
        <row r="2046">
          <cell r="B2046" t="str">
            <v>protein_coding</v>
          </cell>
        </row>
        <row r="2047">
          <cell r="B2047" t="str">
            <v>with_protein</v>
          </cell>
        </row>
        <row r="2048">
          <cell r="B2048" t="str">
            <v>protein_coding</v>
          </cell>
        </row>
        <row r="2049">
          <cell r="B2049" t="str">
            <v>with_protein</v>
          </cell>
        </row>
        <row r="2050">
          <cell r="B2050" t="str">
            <v>protein_coding</v>
          </cell>
        </row>
        <row r="2051">
          <cell r="B2051" t="str">
            <v>with_protein</v>
          </cell>
        </row>
        <row r="2052">
          <cell r="B2052" t="str">
            <v>protein_coding</v>
          </cell>
        </row>
        <row r="2053">
          <cell r="B2053" t="str">
            <v>with_protein</v>
          </cell>
        </row>
        <row r="2054">
          <cell r="B2054" t="str">
            <v>protein_coding</v>
          </cell>
        </row>
        <row r="2055">
          <cell r="B2055" t="str">
            <v>with_protein</v>
          </cell>
        </row>
        <row r="2056">
          <cell r="B2056" t="str">
            <v>protein_coding</v>
          </cell>
        </row>
        <row r="2057">
          <cell r="B2057" t="str">
            <v>with_protein</v>
          </cell>
        </row>
        <row r="2058">
          <cell r="B2058" t="str">
            <v>protein_coding</v>
          </cell>
        </row>
        <row r="2059">
          <cell r="B2059" t="str">
            <v>with_protein</v>
          </cell>
        </row>
        <row r="2060">
          <cell r="B2060" t="str">
            <v>protein_coding</v>
          </cell>
        </row>
        <row r="2061">
          <cell r="B2061" t="str">
            <v>with_protein</v>
          </cell>
        </row>
        <row r="2062">
          <cell r="B2062" t="str">
            <v>protein_coding</v>
          </cell>
        </row>
        <row r="2063">
          <cell r="B2063" t="str">
            <v>with_protein</v>
          </cell>
        </row>
        <row r="2064">
          <cell r="B2064" t="str">
            <v>protein_coding</v>
          </cell>
        </row>
        <row r="2065">
          <cell r="B2065" t="str">
            <v>with_protein</v>
          </cell>
        </row>
        <row r="2066">
          <cell r="B2066" t="str">
            <v>protein_coding</v>
          </cell>
        </row>
        <row r="2067">
          <cell r="B2067" t="str">
            <v>with_protein</v>
          </cell>
        </row>
        <row r="2068">
          <cell r="B2068" t="str">
            <v>protein_coding</v>
          </cell>
        </row>
        <row r="2069">
          <cell r="B2069" t="str">
            <v>with_protein</v>
          </cell>
        </row>
        <row r="2070">
          <cell r="B2070" t="str">
            <v>protein_coding</v>
          </cell>
        </row>
        <row r="2071">
          <cell r="B2071" t="str">
            <v>with_protein</v>
          </cell>
        </row>
        <row r="2072">
          <cell r="B2072" t="str">
            <v>protein_coding</v>
          </cell>
        </row>
        <row r="2073">
          <cell r="B2073" t="str">
            <v>with_protein</v>
          </cell>
        </row>
        <row r="2074">
          <cell r="B2074" t="str">
            <v>protein_coding</v>
          </cell>
        </row>
        <row r="2075">
          <cell r="B2075" t="str">
            <v>with_protein</v>
          </cell>
        </row>
        <row r="2076">
          <cell r="B2076" t="str">
            <v>protein_coding</v>
          </cell>
        </row>
        <row r="2077">
          <cell r="B2077" t="str">
            <v>with_protein</v>
          </cell>
        </row>
        <row r="2078">
          <cell r="B2078" t="str">
            <v>protein_coding</v>
          </cell>
        </row>
        <row r="2079">
          <cell r="B2079" t="str">
            <v>with_protein</v>
          </cell>
        </row>
        <row r="2080">
          <cell r="B2080" t="str">
            <v>protein_coding</v>
          </cell>
        </row>
        <row r="2081">
          <cell r="B2081" t="str">
            <v>with_protein</v>
          </cell>
        </row>
        <row r="2082">
          <cell r="B2082" t="str">
            <v>protein_coding</v>
          </cell>
        </row>
        <row r="2083">
          <cell r="B2083" t="str">
            <v>with_protein</v>
          </cell>
        </row>
        <row r="2084">
          <cell r="B2084" t="str">
            <v>protein_coding</v>
          </cell>
        </row>
        <row r="2085">
          <cell r="B2085" t="str">
            <v>with_protein</v>
          </cell>
        </row>
        <row r="2086">
          <cell r="B2086" t="str">
            <v>protein_coding</v>
          </cell>
        </row>
        <row r="2087">
          <cell r="B2087" t="str">
            <v>with_protein</v>
          </cell>
        </row>
        <row r="2088">
          <cell r="B2088" t="str">
            <v>protein_coding</v>
          </cell>
        </row>
        <row r="2089">
          <cell r="B2089" t="str">
            <v>with_protein</v>
          </cell>
        </row>
        <row r="2090">
          <cell r="B2090" t="str">
            <v>protein_coding</v>
          </cell>
        </row>
        <row r="2091">
          <cell r="B2091" t="str">
            <v>with_protein</v>
          </cell>
        </row>
        <row r="2092">
          <cell r="B2092" t="str">
            <v>protein_coding</v>
          </cell>
        </row>
        <row r="2093">
          <cell r="B2093" t="str">
            <v>with_protein</v>
          </cell>
        </row>
        <row r="2094">
          <cell r="B2094" t="str">
            <v>protein_coding</v>
          </cell>
        </row>
        <row r="2095">
          <cell r="B2095" t="str">
            <v>with_protein</v>
          </cell>
        </row>
        <row r="2096">
          <cell r="B2096" t="str">
            <v>protein_coding</v>
          </cell>
        </row>
        <row r="2097">
          <cell r="B2097" t="str">
            <v>with_protein</v>
          </cell>
        </row>
        <row r="2098">
          <cell r="B2098" t="str">
            <v>protein_coding</v>
          </cell>
        </row>
        <row r="2099">
          <cell r="B2099" t="str">
            <v>with_protein</v>
          </cell>
        </row>
        <row r="2100">
          <cell r="B2100" t="str">
            <v>protein_coding</v>
          </cell>
        </row>
        <row r="2101">
          <cell r="B2101" t="str">
            <v>with_protein</v>
          </cell>
        </row>
        <row r="2102">
          <cell r="B2102" t="str">
            <v>protein_coding</v>
          </cell>
        </row>
        <row r="2103">
          <cell r="B2103" t="str">
            <v>with_protein</v>
          </cell>
        </row>
        <row r="2104">
          <cell r="B2104" t="str">
            <v>protein_coding</v>
          </cell>
        </row>
        <row r="2105">
          <cell r="B2105" t="str">
            <v>with_protein</v>
          </cell>
        </row>
        <row r="2106">
          <cell r="B2106" t="str">
            <v>protein_coding</v>
          </cell>
        </row>
        <row r="2107">
          <cell r="B2107" t="str">
            <v>with_protein</v>
          </cell>
        </row>
        <row r="2108">
          <cell r="B2108" t="str">
            <v>protein_coding</v>
          </cell>
        </row>
        <row r="2109">
          <cell r="B2109" t="str">
            <v>with_protein</v>
          </cell>
        </row>
        <row r="2110">
          <cell r="B2110" t="str">
            <v>protein_coding</v>
          </cell>
        </row>
        <row r="2111">
          <cell r="B2111" t="str">
            <v>with_protein</v>
          </cell>
        </row>
        <row r="2112">
          <cell r="B2112" t="str">
            <v>protein_coding</v>
          </cell>
        </row>
        <row r="2113">
          <cell r="B2113" t="str">
            <v>with_protein</v>
          </cell>
        </row>
        <row r="2114">
          <cell r="B2114" t="str">
            <v>protein_coding</v>
          </cell>
        </row>
        <row r="2115">
          <cell r="B2115" t="str">
            <v>with_protein</v>
          </cell>
        </row>
        <row r="2116">
          <cell r="B2116" t="str">
            <v>pseudogene</v>
          </cell>
        </row>
        <row r="2117">
          <cell r="B2117" t="str">
            <v>without_protein</v>
          </cell>
        </row>
        <row r="2118">
          <cell r="B2118" t="str">
            <v>protein_coding</v>
          </cell>
        </row>
        <row r="2119">
          <cell r="B2119" t="str">
            <v>with_protein</v>
          </cell>
        </row>
        <row r="2120">
          <cell r="B2120" t="str">
            <v>protein_coding</v>
          </cell>
        </row>
        <row r="2121">
          <cell r="B2121" t="str">
            <v>with_protein</v>
          </cell>
        </row>
        <row r="2122">
          <cell r="B2122" t="str">
            <v>protein_coding</v>
          </cell>
        </row>
        <row r="2123">
          <cell r="B2123" t="str">
            <v>with_protein</v>
          </cell>
        </row>
        <row r="2124">
          <cell r="B2124" t="str">
            <v>protein_coding</v>
          </cell>
        </row>
        <row r="2125">
          <cell r="B2125" t="str">
            <v>with_protein</v>
          </cell>
        </row>
        <row r="2126">
          <cell r="B2126" t="str">
            <v>protein_coding</v>
          </cell>
        </row>
        <row r="2127">
          <cell r="B2127" t="str">
            <v>with_protein</v>
          </cell>
        </row>
        <row r="2128">
          <cell r="B2128" t="str">
            <v>protein_coding</v>
          </cell>
        </row>
        <row r="2129">
          <cell r="B2129" t="str">
            <v>with_protein</v>
          </cell>
        </row>
        <row r="2130">
          <cell r="B2130" t="str">
            <v>protein_coding</v>
          </cell>
        </row>
        <row r="2131">
          <cell r="B2131" t="str">
            <v>with_protein</v>
          </cell>
        </row>
        <row r="2132">
          <cell r="B2132" t="str">
            <v>protein_coding</v>
          </cell>
        </row>
        <row r="2133">
          <cell r="B2133" t="str">
            <v>with_protein</v>
          </cell>
        </row>
        <row r="2134">
          <cell r="B2134" t="str">
            <v>protein_coding</v>
          </cell>
        </row>
        <row r="2135">
          <cell r="B2135" t="str">
            <v>with_protein</v>
          </cell>
        </row>
        <row r="2136">
          <cell r="B2136" t="str">
            <v>protein_coding</v>
          </cell>
        </row>
        <row r="2137">
          <cell r="B2137" t="str">
            <v>with_protein</v>
          </cell>
        </row>
        <row r="2138">
          <cell r="B2138" t="str">
            <v>protein_coding</v>
          </cell>
        </row>
        <row r="2139">
          <cell r="B2139" t="str">
            <v>with_protein</v>
          </cell>
        </row>
        <row r="2140">
          <cell r="B2140" t="str">
            <v>protein_coding</v>
          </cell>
        </row>
        <row r="2141">
          <cell r="B2141" t="str">
            <v>with_protein</v>
          </cell>
        </row>
        <row r="2142">
          <cell r="B2142" t="str">
            <v>protein_coding</v>
          </cell>
        </row>
        <row r="2143">
          <cell r="B2143" t="str">
            <v>with_protein</v>
          </cell>
        </row>
        <row r="2144">
          <cell r="B2144" t="str">
            <v>protein_coding</v>
          </cell>
        </row>
        <row r="2145">
          <cell r="B2145" t="str">
            <v>with_protein</v>
          </cell>
        </row>
        <row r="2146">
          <cell r="B2146" t="str">
            <v>protein_coding</v>
          </cell>
        </row>
        <row r="2147">
          <cell r="B2147" t="str">
            <v>with_protein</v>
          </cell>
        </row>
        <row r="2148">
          <cell r="B2148" t="str">
            <v>protein_coding</v>
          </cell>
        </row>
        <row r="2149">
          <cell r="B2149" t="str">
            <v>with_protein</v>
          </cell>
        </row>
        <row r="2150">
          <cell r="B2150" t="str">
            <v>pseudogene</v>
          </cell>
        </row>
        <row r="2151">
          <cell r="B2151" t="str">
            <v>without_protein</v>
          </cell>
        </row>
        <row r="2152">
          <cell r="B2152" t="str">
            <v>protein_coding</v>
          </cell>
        </row>
        <row r="2153">
          <cell r="B2153" t="str">
            <v>with_protein</v>
          </cell>
        </row>
        <row r="2154">
          <cell r="B2154" t="str">
            <v>protein_coding</v>
          </cell>
        </row>
        <row r="2155">
          <cell r="B2155" t="str">
            <v>with_protein</v>
          </cell>
        </row>
        <row r="2156">
          <cell r="B2156" t="str">
            <v>protein_coding</v>
          </cell>
        </row>
        <row r="2157">
          <cell r="B2157" t="str">
            <v>with_protein</v>
          </cell>
        </row>
        <row r="2158">
          <cell r="B2158" t="str">
            <v>protein_coding</v>
          </cell>
        </row>
        <row r="2159">
          <cell r="B2159" t="str">
            <v>with_protein</v>
          </cell>
        </row>
        <row r="2160">
          <cell r="B2160" t="str">
            <v>protein_coding</v>
          </cell>
        </row>
        <row r="2161">
          <cell r="B2161" t="str">
            <v>with_protein</v>
          </cell>
        </row>
        <row r="2162">
          <cell r="B2162" t="str">
            <v>protein_coding</v>
          </cell>
        </row>
        <row r="2163">
          <cell r="B2163" t="str">
            <v>with_protein</v>
          </cell>
        </row>
        <row r="2164">
          <cell r="B2164" t="str">
            <v>protein_coding</v>
          </cell>
        </row>
        <row r="2165">
          <cell r="B2165" t="str">
            <v>with_protein</v>
          </cell>
        </row>
        <row r="2166">
          <cell r="B2166" t="str">
            <v>protein_coding</v>
          </cell>
        </row>
        <row r="2167">
          <cell r="B2167" t="str">
            <v>with_protein</v>
          </cell>
        </row>
        <row r="2168">
          <cell r="B2168" t="str">
            <v>protein_coding</v>
          </cell>
        </row>
        <row r="2169">
          <cell r="B2169" t="str">
            <v>with_protein</v>
          </cell>
        </row>
        <row r="2170">
          <cell r="B2170" t="str">
            <v>protein_coding</v>
          </cell>
        </row>
        <row r="2171">
          <cell r="B2171" t="str">
            <v>with_protein</v>
          </cell>
        </row>
        <row r="2172">
          <cell r="B2172" t="str">
            <v>protein_coding</v>
          </cell>
        </row>
        <row r="2173">
          <cell r="B2173" t="str">
            <v>with_protein</v>
          </cell>
        </row>
        <row r="2174">
          <cell r="B2174" t="str">
            <v>protein_coding</v>
          </cell>
        </row>
        <row r="2175">
          <cell r="B2175" t="str">
            <v>with_protein</v>
          </cell>
        </row>
        <row r="2176">
          <cell r="B2176" t="str">
            <v>protein_coding</v>
          </cell>
        </row>
        <row r="2177">
          <cell r="B2177" t="str">
            <v>with_protein</v>
          </cell>
        </row>
        <row r="2178">
          <cell r="B2178" t="str">
            <v>protein_coding</v>
          </cell>
        </row>
        <row r="2179">
          <cell r="B2179" t="str">
            <v>with_protein</v>
          </cell>
        </row>
        <row r="2180">
          <cell r="B2180" t="str">
            <v>pseudogene</v>
          </cell>
        </row>
        <row r="2181">
          <cell r="B2181" t="str">
            <v>without_protein</v>
          </cell>
        </row>
        <row r="2182">
          <cell r="B2182" t="str">
            <v>protein_coding</v>
          </cell>
        </row>
        <row r="2183">
          <cell r="B2183" t="str">
            <v>with_protein</v>
          </cell>
        </row>
        <row r="2184">
          <cell r="B2184" t="str">
            <v>protein_coding</v>
          </cell>
        </row>
        <row r="2185">
          <cell r="B2185" t="str">
            <v>with_protein</v>
          </cell>
        </row>
        <row r="2186">
          <cell r="B2186" t="str">
            <v>protein_coding</v>
          </cell>
        </row>
        <row r="2187">
          <cell r="B2187" t="str">
            <v>with_protein</v>
          </cell>
        </row>
        <row r="2188">
          <cell r="B2188" t="str">
            <v>protein_coding</v>
          </cell>
        </row>
        <row r="2189">
          <cell r="B2189" t="str">
            <v>with_protein</v>
          </cell>
        </row>
        <row r="2190">
          <cell r="B2190" t="str">
            <v>protein_coding</v>
          </cell>
        </row>
        <row r="2191">
          <cell r="B2191" t="str">
            <v>with_protein</v>
          </cell>
        </row>
        <row r="2192">
          <cell r="B2192" t="str">
            <v>protein_coding</v>
          </cell>
        </row>
        <row r="2193">
          <cell r="B2193" t="str">
            <v>with_protein</v>
          </cell>
        </row>
        <row r="2194">
          <cell r="B2194" t="str">
            <v>protein_coding</v>
          </cell>
        </row>
        <row r="2195">
          <cell r="B2195" t="str">
            <v>with_protein</v>
          </cell>
        </row>
        <row r="2196">
          <cell r="B2196" t="str">
            <v>protein_coding</v>
          </cell>
        </row>
        <row r="2197">
          <cell r="B2197" t="str">
            <v>with_protein</v>
          </cell>
        </row>
        <row r="2198">
          <cell r="B2198" t="str">
            <v>protein_coding</v>
          </cell>
        </row>
        <row r="2199">
          <cell r="B2199" t="str">
            <v>with_protein</v>
          </cell>
        </row>
        <row r="2200">
          <cell r="B2200" t="str">
            <v>protein_coding</v>
          </cell>
        </row>
        <row r="2201">
          <cell r="B2201" t="str">
            <v>with_protein</v>
          </cell>
        </row>
        <row r="2202">
          <cell r="B2202" t="str">
            <v>protein_coding</v>
          </cell>
        </row>
        <row r="2203">
          <cell r="B2203" t="str">
            <v>with_protein</v>
          </cell>
        </row>
        <row r="2204">
          <cell r="B2204" t="str">
            <v>protein_coding</v>
          </cell>
        </row>
        <row r="2205">
          <cell r="B2205" t="str">
            <v>with_protein</v>
          </cell>
        </row>
        <row r="2206">
          <cell r="B2206" t="str">
            <v>protein_coding</v>
          </cell>
        </row>
        <row r="2207">
          <cell r="B2207" t="str">
            <v>with_protein</v>
          </cell>
        </row>
        <row r="2208">
          <cell r="B2208" t="str">
            <v>protein_coding</v>
          </cell>
        </row>
        <row r="2209">
          <cell r="B2209" t="str">
            <v>with_protein</v>
          </cell>
        </row>
        <row r="2210">
          <cell r="B2210" t="str">
            <v>protein_coding</v>
          </cell>
        </row>
        <row r="2211">
          <cell r="B2211" t="str">
            <v>with_protein</v>
          </cell>
        </row>
        <row r="2212">
          <cell r="B2212" t="str">
            <v>protein_coding</v>
          </cell>
        </row>
        <row r="2213">
          <cell r="B2213" t="str">
            <v>with_protein</v>
          </cell>
        </row>
        <row r="2214">
          <cell r="B2214" t="str">
            <v>protein_coding</v>
          </cell>
        </row>
        <row r="2215">
          <cell r="B2215" t="str">
            <v>with_protein</v>
          </cell>
        </row>
        <row r="2216">
          <cell r="B2216" t="str">
            <v>protein_coding</v>
          </cell>
        </row>
        <row r="2217">
          <cell r="B2217" t="str">
            <v>with_protein</v>
          </cell>
        </row>
        <row r="2218">
          <cell r="B2218" t="str">
            <v>protein_coding</v>
          </cell>
        </row>
        <row r="2219">
          <cell r="B2219" t="str">
            <v>with_protein</v>
          </cell>
        </row>
        <row r="2220">
          <cell r="B2220" t="str">
            <v>protein_coding</v>
          </cell>
        </row>
        <row r="2221">
          <cell r="B2221" t="str">
            <v>with_protein</v>
          </cell>
        </row>
        <row r="2222">
          <cell r="B2222" t="str">
            <v>protein_coding</v>
          </cell>
        </row>
        <row r="2223">
          <cell r="B2223" t="str">
            <v>with_protein</v>
          </cell>
        </row>
        <row r="2224">
          <cell r="B2224" t="str">
            <v>protein_coding</v>
          </cell>
        </row>
        <row r="2225">
          <cell r="B2225" t="str">
            <v>with_protein</v>
          </cell>
        </row>
        <row r="2226">
          <cell r="B2226" t="str">
            <v>protein_coding</v>
          </cell>
        </row>
        <row r="2227">
          <cell r="B2227" t="str">
            <v>with_protein</v>
          </cell>
        </row>
        <row r="2228">
          <cell r="B2228" t="str">
            <v>protein_coding</v>
          </cell>
        </row>
        <row r="2229">
          <cell r="B2229" t="str">
            <v>with_protein</v>
          </cell>
        </row>
        <row r="2230">
          <cell r="B2230" t="str">
            <v>protein_coding</v>
          </cell>
        </row>
        <row r="2231">
          <cell r="B2231" t="str">
            <v>with_protein</v>
          </cell>
        </row>
        <row r="2232">
          <cell r="B2232" t="str">
            <v>protein_coding</v>
          </cell>
        </row>
        <row r="2233">
          <cell r="B2233" t="str">
            <v>with_protein</v>
          </cell>
        </row>
        <row r="2234">
          <cell r="B2234" t="str">
            <v>protein_coding</v>
          </cell>
        </row>
        <row r="2235">
          <cell r="B2235" t="str">
            <v>with_protein</v>
          </cell>
        </row>
        <row r="2236">
          <cell r="B2236" t="str">
            <v>protein_coding</v>
          </cell>
        </row>
        <row r="2237">
          <cell r="B2237" t="str">
            <v>with_protein</v>
          </cell>
        </row>
        <row r="2238">
          <cell r="B2238" t="str">
            <v>protein_coding</v>
          </cell>
        </row>
        <row r="2239">
          <cell r="B2239" t="str">
            <v>with_protein</v>
          </cell>
        </row>
        <row r="2240">
          <cell r="B2240" t="str">
            <v>protein_coding</v>
          </cell>
        </row>
        <row r="2241">
          <cell r="B2241" t="str">
            <v>with_protein</v>
          </cell>
        </row>
        <row r="2242">
          <cell r="B2242" t="str">
            <v>protein_coding</v>
          </cell>
        </row>
        <row r="2243">
          <cell r="B2243" t="str">
            <v>with_protein</v>
          </cell>
        </row>
        <row r="2244">
          <cell r="B2244" t="str">
            <v>protein_coding</v>
          </cell>
        </row>
        <row r="2245">
          <cell r="B2245" t="str">
            <v>with_protein</v>
          </cell>
        </row>
        <row r="2246">
          <cell r="B2246" t="str">
            <v>protein_coding</v>
          </cell>
        </row>
        <row r="2247">
          <cell r="B2247" t="str">
            <v>with_protein</v>
          </cell>
        </row>
        <row r="2248">
          <cell r="B2248" t="str">
            <v>protein_coding</v>
          </cell>
        </row>
        <row r="2249">
          <cell r="B2249" t="str">
            <v>with_protein</v>
          </cell>
        </row>
        <row r="2250">
          <cell r="B2250" t="str">
            <v>protein_coding</v>
          </cell>
        </row>
        <row r="2251">
          <cell r="B2251" t="str">
            <v>with_protein</v>
          </cell>
        </row>
        <row r="2252">
          <cell r="B2252" t="str">
            <v>protein_coding</v>
          </cell>
        </row>
        <row r="2253">
          <cell r="B2253" t="str">
            <v>with_protein</v>
          </cell>
        </row>
        <row r="2254">
          <cell r="B2254" t="str">
            <v>protein_coding</v>
          </cell>
        </row>
        <row r="2255">
          <cell r="B2255" t="str">
            <v>with_protein</v>
          </cell>
        </row>
        <row r="2256">
          <cell r="B2256" t="str">
            <v>protein_coding</v>
          </cell>
        </row>
        <row r="2257">
          <cell r="B2257" t="str">
            <v>with_protein</v>
          </cell>
        </row>
        <row r="2258">
          <cell r="B2258" t="str">
            <v>protein_coding</v>
          </cell>
        </row>
        <row r="2259">
          <cell r="B2259" t="str">
            <v>with_protein</v>
          </cell>
        </row>
        <row r="2260">
          <cell r="B2260" t="str">
            <v>protein_coding</v>
          </cell>
        </row>
        <row r="2261">
          <cell r="B2261" t="str">
            <v>with_protein</v>
          </cell>
        </row>
        <row r="2262">
          <cell r="B2262" t="str">
            <v>protein_coding</v>
          </cell>
        </row>
        <row r="2263">
          <cell r="B2263" t="str">
            <v>with_protein</v>
          </cell>
        </row>
        <row r="2264">
          <cell r="B2264" t="str">
            <v>protein_coding</v>
          </cell>
        </row>
        <row r="2265">
          <cell r="B2265" t="str">
            <v>with_protein</v>
          </cell>
        </row>
        <row r="2266">
          <cell r="B2266" t="str">
            <v>protein_coding</v>
          </cell>
        </row>
        <row r="2267">
          <cell r="B2267" t="str">
            <v>with_protein</v>
          </cell>
        </row>
        <row r="2268">
          <cell r="B2268" t="str">
            <v>protein_coding</v>
          </cell>
        </row>
        <row r="2269">
          <cell r="B2269" t="str">
            <v>with_protein</v>
          </cell>
        </row>
        <row r="2270">
          <cell r="B2270" t="str">
            <v>protein_coding</v>
          </cell>
        </row>
        <row r="2271">
          <cell r="B2271" t="str">
            <v>with_protein</v>
          </cell>
        </row>
        <row r="2272">
          <cell r="B2272" t="str">
            <v>protein_coding</v>
          </cell>
        </row>
        <row r="2273">
          <cell r="B2273" t="str">
            <v>with_protein</v>
          </cell>
        </row>
        <row r="2274">
          <cell r="B2274" t="str">
            <v>protein_coding</v>
          </cell>
        </row>
        <row r="2275">
          <cell r="B2275" t="str">
            <v>with_protein</v>
          </cell>
        </row>
        <row r="2276">
          <cell r="B2276" t="str">
            <v>protein_coding</v>
          </cell>
        </row>
        <row r="2277">
          <cell r="B2277" t="str">
            <v>with_protein</v>
          </cell>
        </row>
        <row r="2278">
          <cell r="B2278" t="str">
            <v>protein_coding</v>
          </cell>
        </row>
        <row r="2279">
          <cell r="B2279" t="str">
            <v>with_protein</v>
          </cell>
        </row>
        <row r="2280">
          <cell r="B2280" t="str">
            <v>protein_coding</v>
          </cell>
        </row>
        <row r="2281">
          <cell r="B2281" t="str">
            <v>with_protein</v>
          </cell>
        </row>
        <row r="2282">
          <cell r="B2282" t="str">
            <v>protein_coding</v>
          </cell>
        </row>
        <row r="2283">
          <cell r="B2283" t="str">
            <v>with_protein</v>
          </cell>
        </row>
        <row r="2284">
          <cell r="B2284" t="str">
            <v>protein_coding</v>
          </cell>
        </row>
        <row r="2285">
          <cell r="B2285" t="str">
            <v>with_protein</v>
          </cell>
        </row>
        <row r="2286">
          <cell r="B2286" t="str">
            <v>protein_coding</v>
          </cell>
        </row>
        <row r="2287">
          <cell r="B2287" t="str">
            <v>with_protein</v>
          </cell>
        </row>
        <row r="2288">
          <cell r="B2288" t="str">
            <v>protein_coding</v>
          </cell>
        </row>
        <row r="2289">
          <cell r="B2289" t="str">
            <v>with_protein</v>
          </cell>
        </row>
        <row r="2290">
          <cell r="B2290" t="str">
            <v>protein_coding</v>
          </cell>
        </row>
        <row r="2291">
          <cell r="B2291" t="str">
            <v>with_protein</v>
          </cell>
        </row>
        <row r="2292">
          <cell r="B2292" t="str">
            <v>protein_coding</v>
          </cell>
        </row>
        <row r="2293">
          <cell r="B2293" t="str">
            <v>with_protein</v>
          </cell>
        </row>
        <row r="2294">
          <cell r="B2294" t="str">
            <v>protein_coding</v>
          </cell>
        </row>
        <row r="2295">
          <cell r="B2295" t="str">
            <v>with_protein</v>
          </cell>
        </row>
        <row r="2296">
          <cell r="B2296" t="str">
            <v>protein_coding</v>
          </cell>
        </row>
        <row r="2297">
          <cell r="B2297" t="str">
            <v>with_protein</v>
          </cell>
        </row>
        <row r="2298">
          <cell r="B2298" t="str">
            <v>protein_coding</v>
          </cell>
        </row>
        <row r="2299">
          <cell r="B2299" t="str">
            <v>with_protein</v>
          </cell>
        </row>
        <row r="2300">
          <cell r="B2300" t="str">
            <v>protein_coding</v>
          </cell>
        </row>
        <row r="2301">
          <cell r="B2301" t="str">
            <v>with_protein</v>
          </cell>
        </row>
        <row r="2302">
          <cell r="B2302" t="str">
            <v>protein_coding</v>
          </cell>
        </row>
        <row r="2303">
          <cell r="B2303" t="str">
            <v>with_protein</v>
          </cell>
        </row>
        <row r="2304">
          <cell r="B2304" t="str">
            <v>protein_coding</v>
          </cell>
        </row>
        <row r="2305">
          <cell r="B2305" t="str">
            <v>with_protein</v>
          </cell>
        </row>
        <row r="2306">
          <cell r="B2306" t="str">
            <v>protein_coding</v>
          </cell>
        </row>
        <row r="2307">
          <cell r="B2307" t="str">
            <v>with_protein</v>
          </cell>
        </row>
        <row r="2308">
          <cell r="B2308" t="str">
            <v>protein_coding</v>
          </cell>
        </row>
        <row r="2309">
          <cell r="B2309" t="str">
            <v>with_protein</v>
          </cell>
        </row>
        <row r="2310">
          <cell r="B2310" t="str">
            <v>protein_coding</v>
          </cell>
        </row>
        <row r="2311">
          <cell r="B2311" t="str">
            <v>with_protein</v>
          </cell>
        </row>
        <row r="2312">
          <cell r="B2312" t="str">
            <v>protein_coding</v>
          </cell>
        </row>
        <row r="2313">
          <cell r="B2313" t="str">
            <v>with_protein</v>
          </cell>
        </row>
        <row r="2314">
          <cell r="B2314" t="str">
            <v>protein_coding</v>
          </cell>
        </row>
        <row r="2315">
          <cell r="B2315" t="str">
            <v>with_protein</v>
          </cell>
        </row>
        <row r="2316">
          <cell r="B2316" t="str">
            <v>protein_coding</v>
          </cell>
        </row>
        <row r="2317">
          <cell r="B2317" t="str">
            <v>with_protein</v>
          </cell>
        </row>
        <row r="2318">
          <cell r="B2318" t="str">
            <v>protein_coding</v>
          </cell>
        </row>
        <row r="2319">
          <cell r="B2319" t="str">
            <v>with_protein</v>
          </cell>
        </row>
        <row r="2320">
          <cell r="B2320" t="str">
            <v>protein_coding</v>
          </cell>
        </row>
        <row r="2321">
          <cell r="B2321" t="str">
            <v>with_protein</v>
          </cell>
        </row>
        <row r="2322">
          <cell r="B2322" t="str">
            <v>protein_coding</v>
          </cell>
        </row>
        <row r="2323">
          <cell r="B2323" t="str">
            <v>with_protein</v>
          </cell>
        </row>
        <row r="2324">
          <cell r="B2324" t="str">
            <v>protein_coding</v>
          </cell>
        </row>
        <row r="2325">
          <cell r="B2325" t="str">
            <v>with_protein</v>
          </cell>
        </row>
        <row r="2326">
          <cell r="B2326" t="str">
            <v>protein_coding</v>
          </cell>
        </row>
        <row r="2327">
          <cell r="B2327" t="str">
            <v>with_protein</v>
          </cell>
        </row>
        <row r="2328">
          <cell r="B2328" t="str">
            <v>protein_coding</v>
          </cell>
        </row>
        <row r="2329">
          <cell r="B2329" t="str">
            <v>with_protein</v>
          </cell>
        </row>
        <row r="2330">
          <cell r="B2330" t="str">
            <v>protein_coding</v>
          </cell>
        </row>
        <row r="2331">
          <cell r="B2331" t="str">
            <v>with_protein</v>
          </cell>
        </row>
        <row r="2332">
          <cell r="B2332" t="str">
            <v>protein_coding</v>
          </cell>
        </row>
        <row r="2333">
          <cell r="B2333" t="str">
            <v>with_protein</v>
          </cell>
        </row>
        <row r="2334">
          <cell r="B2334" t="str">
            <v>protein_coding</v>
          </cell>
        </row>
        <row r="2335">
          <cell r="B2335" t="str">
            <v>with_protein</v>
          </cell>
        </row>
        <row r="2336">
          <cell r="B2336" t="str">
            <v>protein_coding</v>
          </cell>
        </row>
        <row r="2337">
          <cell r="B2337" t="str">
            <v>with_protein</v>
          </cell>
        </row>
        <row r="2338">
          <cell r="B2338" t="str">
            <v>protein_coding</v>
          </cell>
        </row>
        <row r="2339">
          <cell r="B2339" t="str">
            <v>with_protein</v>
          </cell>
        </row>
        <row r="2340">
          <cell r="B2340" t="str">
            <v>protein_coding</v>
          </cell>
        </row>
        <row r="2341">
          <cell r="B2341" t="str">
            <v>with_protein</v>
          </cell>
        </row>
        <row r="2342">
          <cell r="B2342" t="str">
            <v>protein_coding</v>
          </cell>
        </row>
        <row r="2343">
          <cell r="B2343" t="str">
            <v>with_protein</v>
          </cell>
        </row>
        <row r="2344">
          <cell r="B2344" t="str">
            <v>protein_coding</v>
          </cell>
        </row>
        <row r="2345">
          <cell r="B2345" t="str">
            <v>with_protein</v>
          </cell>
        </row>
        <row r="2346">
          <cell r="B2346" t="str">
            <v>protein_coding</v>
          </cell>
        </row>
        <row r="2347">
          <cell r="B2347" t="str">
            <v>with_protein</v>
          </cell>
        </row>
        <row r="2348">
          <cell r="B2348" t="str">
            <v>protein_coding</v>
          </cell>
        </row>
        <row r="2349">
          <cell r="B2349" t="str">
            <v>with_protein</v>
          </cell>
        </row>
        <row r="2350">
          <cell r="B2350" t="str">
            <v>protein_coding</v>
          </cell>
        </row>
        <row r="2351">
          <cell r="B2351" t="str">
            <v>with_protein</v>
          </cell>
        </row>
        <row r="2352">
          <cell r="B2352" t="str">
            <v>protein_coding</v>
          </cell>
        </row>
        <row r="2353">
          <cell r="B2353" t="str">
            <v>with_protein</v>
          </cell>
        </row>
        <row r="2354">
          <cell r="B2354" t="str">
            <v>protein_coding</v>
          </cell>
        </row>
        <row r="2355">
          <cell r="B2355" t="str">
            <v>with_protein</v>
          </cell>
        </row>
        <row r="2356">
          <cell r="B2356" t="str">
            <v>protein_coding</v>
          </cell>
        </row>
        <row r="2357">
          <cell r="B2357" t="str">
            <v>with_protein</v>
          </cell>
        </row>
        <row r="2358">
          <cell r="B2358" t="str">
            <v>protein_coding</v>
          </cell>
        </row>
        <row r="2359">
          <cell r="B2359" t="str">
            <v>with_protein</v>
          </cell>
        </row>
        <row r="2360">
          <cell r="B2360" t="str">
            <v>protein_coding</v>
          </cell>
        </row>
        <row r="2361">
          <cell r="B2361" t="str">
            <v>with_protein</v>
          </cell>
        </row>
        <row r="2362">
          <cell r="B2362" t="str">
            <v>tRNA</v>
          </cell>
        </row>
        <row r="2364">
          <cell r="B2364" t="str">
            <v>rRNA</v>
          </cell>
        </row>
        <row r="2366">
          <cell r="B2366" t="str">
            <v>rRNA</v>
          </cell>
        </row>
        <row r="2368">
          <cell r="B2368" t="str">
            <v>rRNA</v>
          </cell>
        </row>
        <row r="2370">
          <cell r="B2370" t="str">
            <v>tRNA</v>
          </cell>
        </row>
        <row r="2372">
          <cell r="B2372" t="str">
            <v>tRNA</v>
          </cell>
        </row>
        <row r="2374">
          <cell r="B2374" t="str">
            <v>tRNA</v>
          </cell>
        </row>
        <row r="2376">
          <cell r="B2376" t="str">
            <v>tRNA</v>
          </cell>
        </row>
        <row r="2378">
          <cell r="B2378" t="str">
            <v>tRNA</v>
          </cell>
        </row>
        <row r="2380">
          <cell r="B2380" t="str">
            <v>tRNA</v>
          </cell>
        </row>
        <row r="2382">
          <cell r="B2382" t="str">
            <v>tRNA</v>
          </cell>
        </row>
        <row r="2384">
          <cell r="B2384" t="str">
            <v>tRNA</v>
          </cell>
        </row>
        <row r="2386">
          <cell r="B2386" t="str">
            <v>protein_coding</v>
          </cell>
        </row>
        <row r="2387">
          <cell r="B2387" t="str">
            <v>with_protein</v>
          </cell>
        </row>
        <row r="2388">
          <cell r="B2388" t="str">
            <v>protein_coding</v>
          </cell>
        </row>
        <row r="2389">
          <cell r="B2389" t="str">
            <v>with_protein</v>
          </cell>
        </row>
        <row r="2390">
          <cell r="B2390" t="str">
            <v>protein_coding</v>
          </cell>
        </row>
        <row r="2391">
          <cell r="B2391" t="str">
            <v>with_protein</v>
          </cell>
        </row>
        <row r="2392">
          <cell r="B2392" t="str">
            <v>protein_coding</v>
          </cell>
        </row>
        <row r="2393">
          <cell r="B2393" t="str">
            <v>with_protein</v>
          </cell>
        </row>
        <row r="2394">
          <cell r="B2394" t="str">
            <v>protein_coding</v>
          </cell>
        </row>
        <row r="2395">
          <cell r="B2395" t="str">
            <v>with_protein</v>
          </cell>
        </row>
        <row r="2396">
          <cell r="B2396" t="str">
            <v>protein_coding</v>
          </cell>
        </row>
        <row r="2397">
          <cell r="B2397" t="str">
            <v>with_protein</v>
          </cell>
        </row>
        <row r="2398">
          <cell r="B2398" t="str">
            <v>protein_coding</v>
          </cell>
        </row>
        <row r="2399">
          <cell r="B2399" t="str">
            <v>with_protein</v>
          </cell>
        </row>
        <row r="2400">
          <cell r="B2400" t="str">
            <v>protein_coding</v>
          </cell>
        </row>
        <row r="2401">
          <cell r="B2401" t="str">
            <v>with_protein</v>
          </cell>
        </row>
        <row r="2402">
          <cell r="B2402" t="str">
            <v>protein_coding</v>
          </cell>
        </row>
        <row r="2403">
          <cell r="B2403" t="str">
            <v>with_protein</v>
          </cell>
        </row>
        <row r="2404">
          <cell r="B2404" t="str">
            <v>protein_coding</v>
          </cell>
        </row>
        <row r="2405">
          <cell r="B2405" t="str">
            <v>with_protein</v>
          </cell>
        </row>
        <row r="2406">
          <cell r="B2406" t="str">
            <v>protein_coding</v>
          </cell>
        </row>
        <row r="2407">
          <cell r="B2407" t="str">
            <v>with_protein</v>
          </cell>
        </row>
        <row r="2408">
          <cell r="B2408" t="str">
            <v>protein_coding</v>
          </cell>
        </row>
        <row r="2409">
          <cell r="B2409" t="str">
            <v>with_protein</v>
          </cell>
        </row>
        <row r="2410">
          <cell r="B2410" t="str">
            <v>protein_coding</v>
          </cell>
        </row>
        <row r="2411">
          <cell r="B2411" t="str">
            <v>with_protein</v>
          </cell>
        </row>
        <row r="2412">
          <cell r="B2412" t="str">
            <v>protein_coding</v>
          </cell>
        </row>
        <row r="2413">
          <cell r="B2413" t="str">
            <v>with_protein</v>
          </cell>
        </row>
        <row r="2414">
          <cell r="B2414" t="str">
            <v>protein_coding</v>
          </cell>
        </row>
        <row r="2415">
          <cell r="B2415" t="str">
            <v>with_protein</v>
          </cell>
        </row>
        <row r="2416">
          <cell r="B2416" t="str">
            <v>protein_coding</v>
          </cell>
        </row>
        <row r="2417">
          <cell r="B2417" t="str">
            <v>with_protein</v>
          </cell>
        </row>
        <row r="2418">
          <cell r="B2418" t="str">
            <v>protein_coding</v>
          </cell>
        </row>
        <row r="2419">
          <cell r="B2419" t="str">
            <v>with_protein</v>
          </cell>
        </row>
        <row r="2420">
          <cell r="B2420" t="str">
            <v>protein_coding</v>
          </cell>
        </row>
        <row r="2421">
          <cell r="B2421" t="str">
            <v>with_protein</v>
          </cell>
        </row>
        <row r="2422">
          <cell r="B2422" t="str">
            <v>protein_coding</v>
          </cell>
        </row>
        <row r="2423">
          <cell r="B2423" t="str">
            <v>with_protein</v>
          </cell>
        </row>
        <row r="2424">
          <cell r="B2424" t="str">
            <v>protein_coding</v>
          </cell>
        </row>
        <row r="2425">
          <cell r="B2425" t="str">
            <v>with_protein</v>
          </cell>
        </row>
        <row r="2426">
          <cell r="B2426" t="str">
            <v>protein_coding</v>
          </cell>
        </row>
        <row r="2427">
          <cell r="B2427" t="str">
            <v>with_protein</v>
          </cell>
        </row>
        <row r="2428">
          <cell r="B2428" t="str">
            <v>protein_coding</v>
          </cell>
        </row>
        <row r="2429">
          <cell r="B2429" t="str">
            <v>with_protein</v>
          </cell>
        </row>
        <row r="2430">
          <cell r="B2430" t="str">
            <v>protein_coding</v>
          </cell>
        </row>
        <row r="2431">
          <cell r="B2431" t="str">
            <v>with_protein</v>
          </cell>
        </row>
        <row r="2432">
          <cell r="B2432" t="str">
            <v>protein_coding</v>
          </cell>
        </row>
        <row r="2433">
          <cell r="B2433" t="str">
            <v>with_protein</v>
          </cell>
        </row>
        <row r="2434">
          <cell r="B2434" t="str">
            <v>protein_coding</v>
          </cell>
        </row>
        <row r="2435">
          <cell r="B2435" t="str">
            <v>with_protein</v>
          </cell>
        </row>
        <row r="2436">
          <cell r="B2436" t="str">
            <v>protein_coding</v>
          </cell>
        </row>
        <row r="2437">
          <cell r="B2437" t="str">
            <v>with_protein</v>
          </cell>
        </row>
        <row r="2438">
          <cell r="B2438" t="str">
            <v>protein_coding</v>
          </cell>
        </row>
        <row r="2439">
          <cell r="B2439" t="str">
            <v>with_protein</v>
          </cell>
        </row>
        <row r="2440">
          <cell r="B2440" t="str">
            <v>protein_coding</v>
          </cell>
        </row>
        <row r="2441">
          <cell r="B2441" t="str">
            <v>with_protein</v>
          </cell>
        </row>
        <row r="2442">
          <cell r="B2442" t="str">
            <v>protein_coding</v>
          </cell>
        </row>
        <row r="2443">
          <cell r="B2443" t="str">
            <v>with_protein</v>
          </cell>
        </row>
        <row r="2444">
          <cell r="B2444" t="str">
            <v>protein_coding</v>
          </cell>
        </row>
        <row r="2445">
          <cell r="B2445" t="str">
            <v>with_protein</v>
          </cell>
        </row>
        <row r="2446">
          <cell r="B2446" t="str">
            <v>protein_coding</v>
          </cell>
        </row>
        <row r="2447">
          <cell r="B2447" t="str">
            <v>with_protein</v>
          </cell>
        </row>
        <row r="2448">
          <cell r="B2448" t="str">
            <v>protein_coding</v>
          </cell>
        </row>
        <row r="2449">
          <cell r="B2449" t="str">
            <v>with_protein</v>
          </cell>
        </row>
        <row r="2450">
          <cell r="B2450" t="str">
            <v>protein_coding</v>
          </cell>
        </row>
        <row r="2451">
          <cell r="B2451" t="str">
            <v>with_protein</v>
          </cell>
        </row>
        <row r="2452">
          <cell r="B2452" t="str">
            <v>protein_coding</v>
          </cell>
        </row>
        <row r="2453">
          <cell r="B2453" t="str">
            <v>with_protein</v>
          </cell>
        </row>
        <row r="2454">
          <cell r="B2454" t="str">
            <v>protein_coding</v>
          </cell>
        </row>
        <row r="2455">
          <cell r="B2455" t="str">
            <v>with_protein</v>
          </cell>
        </row>
        <row r="2456">
          <cell r="B2456" t="str">
            <v>protein_coding</v>
          </cell>
        </row>
        <row r="2457">
          <cell r="B2457" t="str">
            <v>with_protein</v>
          </cell>
        </row>
        <row r="2458">
          <cell r="B2458" t="str">
            <v>protein_coding</v>
          </cell>
        </row>
        <row r="2459">
          <cell r="B2459" t="str">
            <v>with_protein</v>
          </cell>
        </row>
        <row r="2460">
          <cell r="B2460" t="str">
            <v>protein_coding</v>
          </cell>
        </row>
        <row r="2461">
          <cell r="B2461" t="str">
            <v>with_protein</v>
          </cell>
        </row>
        <row r="2462">
          <cell r="B2462" t="str">
            <v>protein_coding</v>
          </cell>
        </row>
        <row r="2463">
          <cell r="B2463" t="str">
            <v>with_protein</v>
          </cell>
        </row>
        <row r="2464">
          <cell r="B2464" t="str">
            <v>protein_coding</v>
          </cell>
        </row>
        <row r="2465">
          <cell r="B2465" t="str">
            <v>with_protein</v>
          </cell>
        </row>
        <row r="2466">
          <cell r="B2466" t="str">
            <v>protein_coding</v>
          </cell>
        </row>
        <row r="2467">
          <cell r="B2467" t="str">
            <v>with_protein</v>
          </cell>
        </row>
        <row r="2468">
          <cell r="B2468" t="str">
            <v>protein_coding</v>
          </cell>
        </row>
        <row r="2469">
          <cell r="B2469" t="str">
            <v>with_protein</v>
          </cell>
        </row>
        <row r="2470">
          <cell r="B2470" t="str">
            <v>protein_coding</v>
          </cell>
        </row>
        <row r="2471">
          <cell r="B2471" t="str">
            <v>with_protein</v>
          </cell>
        </row>
        <row r="2472">
          <cell r="B2472" t="str">
            <v>protein_coding</v>
          </cell>
        </row>
        <row r="2473">
          <cell r="B2473" t="str">
            <v>with_protein</v>
          </cell>
        </row>
        <row r="2474">
          <cell r="B2474" t="str">
            <v>protein_coding</v>
          </cell>
        </row>
        <row r="2475">
          <cell r="B2475" t="str">
            <v>with_protein</v>
          </cell>
        </row>
        <row r="2476">
          <cell r="B2476" t="str">
            <v>protein_coding</v>
          </cell>
        </row>
        <row r="2477">
          <cell r="B2477" t="str">
            <v>with_protein</v>
          </cell>
        </row>
        <row r="2478">
          <cell r="B2478" t="str">
            <v>protein_coding</v>
          </cell>
        </row>
        <row r="2479">
          <cell r="B2479" t="str">
            <v>with_protein</v>
          </cell>
        </row>
        <row r="2480">
          <cell r="B2480" t="str">
            <v>protein_coding</v>
          </cell>
        </row>
        <row r="2481">
          <cell r="B2481" t="str">
            <v>with_protein</v>
          </cell>
        </row>
        <row r="2482">
          <cell r="B2482" t="str">
            <v>protein_coding</v>
          </cell>
        </row>
        <row r="2483">
          <cell r="B2483" t="str">
            <v>with_protein</v>
          </cell>
        </row>
        <row r="2484">
          <cell r="B2484" t="str">
            <v>protein_coding</v>
          </cell>
        </row>
        <row r="2485">
          <cell r="B2485" t="str">
            <v>with_protein</v>
          </cell>
        </row>
        <row r="2486">
          <cell r="B2486" t="str">
            <v>protein_coding</v>
          </cell>
        </row>
        <row r="2487">
          <cell r="B2487" t="str">
            <v>with_protein</v>
          </cell>
        </row>
        <row r="2488">
          <cell r="B2488" t="str">
            <v>protein_coding</v>
          </cell>
        </row>
        <row r="2489">
          <cell r="B2489" t="str">
            <v>with_protein</v>
          </cell>
        </row>
        <row r="2490">
          <cell r="B2490" t="str">
            <v>protein_coding</v>
          </cell>
        </row>
        <row r="2491">
          <cell r="B2491" t="str">
            <v>with_protein</v>
          </cell>
        </row>
        <row r="2492">
          <cell r="B2492" t="str">
            <v>protein_coding</v>
          </cell>
        </row>
        <row r="2493">
          <cell r="B2493" t="str">
            <v>with_protein</v>
          </cell>
        </row>
        <row r="2494">
          <cell r="B2494" t="str">
            <v>protein_coding</v>
          </cell>
        </row>
        <row r="2495">
          <cell r="B2495" t="str">
            <v>with_protein</v>
          </cell>
        </row>
        <row r="2496">
          <cell r="B2496" t="str">
            <v>protein_coding</v>
          </cell>
        </row>
        <row r="2497">
          <cell r="B2497" t="str">
            <v>with_protein</v>
          </cell>
        </row>
        <row r="2498">
          <cell r="B2498" t="str">
            <v>protein_coding</v>
          </cell>
        </row>
        <row r="2499">
          <cell r="B2499" t="str">
            <v>with_protein</v>
          </cell>
        </row>
        <row r="2500">
          <cell r="B2500" t="str">
            <v>protein_coding</v>
          </cell>
        </row>
        <row r="2501">
          <cell r="B2501" t="str">
            <v>with_protein</v>
          </cell>
        </row>
        <row r="2502">
          <cell r="B2502" t="str">
            <v>protein_coding</v>
          </cell>
        </row>
        <row r="2503">
          <cell r="B2503" t="str">
            <v>with_protein</v>
          </cell>
        </row>
        <row r="2504">
          <cell r="B2504" t="str">
            <v>protein_coding</v>
          </cell>
        </row>
        <row r="2505">
          <cell r="B2505" t="str">
            <v>with_protein</v>
          </cell>
        </row>
        <row r="2506">
          <cell r="B2506" t="str">
            <v>protein_coding</v>
          </cell>
        </row>
        <row r="2507">
          <cell r="B2507" t="str">
            <v>with_protein</v>
          </cell>
        </row>
        <row r="2508">
          <cell r="B2508" t="str">
            <v>protein_coding</v>
          </cell>
        </row>
        <row r="2509">
          <cell r="B2509" t="str">
            <v>with_protein</v>
          </cell>
        </row>
        <row r="2510">
          <cell r="B2510" t="str">
            <v>protein_coding</v>
          </cell>
        </row>
        <row r="2511">
          <cell r="B2511" t="str">
            <v>with_protein</v>
          </cell>
        </row>
        <row r="2512">
          <cell r="B2512" t="str">
            <v>protein_coding</v>
          </cell>
        </row>
        <row r="2513">
          <cell r="B2513" t="str">
            <v>with_protein</v>
          </cell>
        </row>
        <row r="2514">
          <cell r="B2514" t="str">
            <v>protein_coding</v>
          </cell>
        </row>
        <row r="2515">
          <cell r="B2515" t="str">
            <v>with_protein</v>
          </cell>
        </row>
        <row r="2516">
          <cell r="B2516" t="str">
            <v>protein_coding</v>
          </cell>
        </row>
        <row r="2517">
          <cell r="B2517" t="str">
            <v>with_protein</v>
          </cell>
        </row>
        <row r="2518">
          <cell r="B2518" t="str">
            <v>protein_coding</v>
          </cell>
        </row>
        <row r="2519">
          <cell r="B2519" t="str">
            <v>with_protein</v>
          </cell>
        </row>
        <row r="2520">
          <cell r="B2520" t="str">
            <v>protein_coding</v>
          </cell>
        </row>
        <row r="2521">
          <cell r="B2521" t="str">
            <v>with_protein</v>
          </cell>
        </row>
        <row r="2522">
          <cell r="B2522" t="str">
            <v>protein_coding</v>
          </cell>
        </row>
        <row r="2523">
          <cell r="B2523" t="str">
            <v>with_protein</v>
          </cell>
        </row>
        <row r="2524">
          <cell r="B2524" t="str">
            <v>protein_coding</v>
          </cell>
        </row>
        <row r="2525">
          <cell r="B2525" t="str">
            <v>with_protein</v>
          </cell>
        </row>
        <row r="2526">
          <cell r="B2526" t="str">
            <v>protein_coding</v>
          </cell>
        </row>
        <row r="2527">
          <cell r="B2527" t="str">
            <v>with_protein</v>
          </cell>
        </row>
        <row r="2528">
          <cell r="B2528" t="str">
            <v>protein_coding</v>
          </cell>
        </row>
        <row r="2529">
          <cell r="B2529" t="str">
            <v>with_protein</v>
          </cell>
        </row>
        <row r="2530">
          <cell r="B2530" t="str">
            <v>protein_coding</v>
          </cell>
        </row>
        <row r="2531">
          <cell r="B2531" t="str">
            <v>with_protein</v>
          </cell>
        </row>
        <row r="2532">
          <cell r="B2532" t="str">
            <v>protein_coding</v>
          </cell>
        </row>
        <row r="2533">
          <cell r="B2533" t="str">
            <v>with_protein</v>
          </cell>
        </row>
        <row r="2534">
          <cell r="B2534" t="str">
            <v>protein_coding</v>
          </cell>
        </row>
        <row r="2535">
          <cell r="B2535" t="str">
            <v>with_protein</v>
          </cell>
        </row>
        <row r="2536">
          <cell r="B2536" t="str">
            <v>protein_coding</v>
          </cell>
        </row>
        <row r="2537">
          <cell r="B2537" t="str">
            <v>with_protein</v>
          </cell>
        </row>
        <row r="2538">
          <cell r="B2538" t="str">
            <v>protein_coding</v>
          </cell>
        </row>
        <row r="2539">
          <cell r="B2539" t="str">
            <v>with_protein</v>
          </cell>
        </row>
        <row r="2540">
          <cell r="B2540" t="str">
            <v>protein_coding</v>
          </cell>
        </row>
        <row r="2541">
          <cell r="B2541" t="str">
            <v>with_protein</v>
          </cell>
        </row>
        <row r="2542">
          <cell r="B2542" t="str">
            <v>protein_coding</v>
          </cell>
        </row>
        <row r="2543">
          <cell r="B2543" t="str">
            <v>with_protein</v>
          </cell>
        </row>
        <row r="2544">
          <cell r="B2544" t="str">
            <v>protein_coding</v>
          </cell>
        </row>
        <row r="2545">
          <cell r="B2545" t="str">
            <v>with_protein</v>
          </cell>
        </row>
        <row r="2546">
          <cell r="B2546" t="str">
            <v>protein_coding</v>
          </cell>
        </row>
        <row r="2547">
          <cell r="B2547" t="str">
            <v>with_protein</v>
          </cell>
        </row>
        <row r="2548">
          <cell r="B2548" t="str">
            <v>protein_coding</v>
          </cell>
        </row>
        <row r="2549">
          <cell r="B2549" t="str">
            <v>with_protein</v>
          </cell>
        </row>
        <row r="2550">
          <cell r="B2550" t="str">
            <v>protein_coding</v>
          </cell>
        </row>
        <row r="2551">
          <cell r="B2551" t="str">
            <v>with_protein</v>
          </cell>
        </row>
        <row r="2552">
          <cell r="B2552" t="str">
            <v>protein_coding</v>
          </cell>
        </row>
        <row r="2553">
          <cell r="B2553" t="str">
            <v>with_protein</v>
          </cell>
        </row>
        <row r="2554">
          <cell r="B2554" t="str">
            <v>protein_coding</v>
          </cell>
        </row>
        <row r="2555">
          <cell r="B2555" t="str">
            <v>with_protein</v>
          </cell>
        </row>
        <row r="2556">
          <cell r="B2556" t="str">
            <v>protein_coding</v>
          </cell>
        </row>
        <row r="2557">
          <cell r="B2557" t="str">
            <v>with_protein</v>
          </cell>
        </row>
        <row r="2558">
          <cell r="B2558" t="str">
            <v>protein_coding</v>
          </cell>
        </row>
        <row r="2559">
          <cell r="B2559" t="str">
            <v>with_protein</v>
          </cell>
        </row>
        <row r="2560">
          <cell r="B2560" t="str">
            <v>protein_coding</v>
          </cell>
        </row>
        <row r="2561">
          <cell r="B2561" t="str">
            <v>with_protein</v>
          </cell>
        </row>
        <row r="2562">
          <cell r="B2562" t="str">
            <v>protein_coding</v>
          </cell>
        </row>
        <row r="2563">
          <cell r="B2563" t="str">
            <v>with_protein</v>
          </cell>
        </row>
        <row r="2564">
          <cell r="B2564" t="str">
            <v>protein_coding</v>
          </cell>
        </row>
        <row r="2565">
          <cell r="B2565" t="str">
            <v>with_protein</v>
          </cell>
        </row>
        <row r="2566">
          <cell r="B2566" t="str">
            <v>protein_coding</v>
          </cell>
        </row>
        <row r="2567">
          <cell r="B2567" t="str">
            <v>with_protein</v>
          </cell>
        </row>
        <row r="2568">
          <cell r="B2568" t="str">
            <v>protein_coding</v>
          </cell>
        </row>
        <row r="2569">
          <cell r="B2569" t="str">
            <v>with_protein</v>
          </cell>
        </row>
        <row r="2570">
          <cell r="B2570" t="str">
            <v>protein_coding</v>
          </cell>
        </row>
        <row r="2571">
          <cell r="B2571" t="str">
            <v>with_protein</v>
          </cell>
        </row>
        <row r="2572">
          <cell r="B2572" t="str">
            <v>protein_coding</v>
          </cell>
        </row>
        <row r="2573">
          <cell r="B2573" t="str">
            <v>with_protein</v>
          </cell>
        </row>
        <row r="2574">
          <cell r="B2574" t="str">
            <v>protein_coding</v>
          </cell>
        </row>
        <row r="2575">
          <cell r="B2575" t="str">
            <v>with_protein</v>
          </cell>
        </row>
        <row r="2576">
          <cell r="B2576" t="str">
            <v>protein_coding</v>
          </cell>
        </row>
        <row r="2577">
          <cell r="B2577" t="str">
            <v>with_protein</v>
          </cell>
        </row>
        <row r="2578">
          <cell r="B2578" t="str">
            <v>protein_coding</v>
          </cell>
        </row>
        <row r="2579">
          <cell r="B2579" t="str">
            <v>with_protein</v>
          </cell>
        </row>
        <row r="2580">
          <cell r="B2580" t="str">
            <v>protein_coding</v>
          </cell>
        </row>
        <row r="2581">
          <cell r="B2581" t="str">
            <v>with_protein</v>
          </cell>
        </row>
        <row r="2582">
          <cell r="B2582" t="str">
            <v>protein_coding</v>
          </cell>
        </row>
        <row r="2583">
          <cell r="B2583" t="str">
            <v>with_protein</v>
          </cell>
        </row>
        <row r="2584">
          <cell r="B2584" t="str">
            <v>protein_coding</v>
          </cell>
        </row>
        <row r="2585">
          <cell r="B2585" t="str">
            <v>with_protein</v>
          </cell>
        </row>
        <row r="2586">
          <cell r="B2586" t="str">
            <v>protein_coding</v>
          </cell>
        </row>
        <row r="2587">
          <cell r="B2587" t="str">
            <v>with_protein</v>
          </cell>
        </row>
        <row r="2588">
          <cell r="B2588" t="str">
            <v>protein_coding</v>
          </cell>
        </row>
        <row r="2589">
          <cell r="B2589" t="str">
            <v>with_protein</v>
          </cell>
        </row>
        <row r="2590">
          <cell r="B2590" t="str">
            <v>protein_coding</v>
          </cell>
        </row>
        <row r="2591">
          <cell r="B2591" t="str">
            <v>with_protein</v>
          </cell>
        </row>
        <row r="2592">
          <cell r="B2592" t="str">
            <v>protein_coding</v>
          </cell>
        </row>
        <row r="2593">
          <cell r="B2593" t="str">
            <v>with_protein</v>
          </cell>
        </row>
        <row r="2594">
          <cell r="B2594" t="str">
            <v>protein_coding</v>
          </cell>
        </row>
        <row r="2595">
          <cell r="B2595" t="str">
            <v>with_protein</v>
          </cell>
        </row>
        <row r="2596">
          <cell r="B2596" t="str">
            <v>protein_coding</v>
          </cell>
        </row>
        <row r="2597">
          <cell r="B2597" t="str">
            <v>with_protein</v>
          </cell>
        </row>
        <row r="2598">
          <cell r="B2598" t="str">
            <v>protein_coding</v>
          </cell>
        </row>
        <row r="2599">
          <cell r="B2599" t="str">
            <v>with_protein</v>
          </cell>
        </row>
        <row r="2600">
          <cell r="B2600" t="str">
            <v>protein_coding</v>
          </cell>
        </row>
        <row r="2601">
          <cell r="B2601" t="str">
            <v>with_protein</v>
          </cell>
        </row>
        <row r="2602">
          <cell r="B2602" t="str">
            <v>protein_coding</v>
          </cell>
        </row>
        <row r="2603">
          <cell r="B2603" t="str">
            <v>with_protein</v>
          </cell>
        </row>
        <row r="2604">
          <cell r="B2604" t="str">
            <v>protein_coding</v>
          </cell>
        </row>
        <row r="2605">
          <cell r="B2605" t="str">
            <v>with_protein</v>
          </cell>
        </row>
        <row r="2606">
          <cell r="B2606" t="str">
            <v>protein_coding</v>
          </cell>
        </row>
        <row r="2607">
          <cell r="B2607" t="str">
            <v>with_protein</v>
          </cell>
        </row>
        <row r="2608">
          <cell r="B2608" t="str">
            <v>protein_coding</v>
          </cell>
        </row>
        <row r="2609">
          <cell r="B2609" t="str">
            <v>with_protein</v>
          </cell>
        </row>
        <row r="2610">
          <cell r="B2610" t="str">
            <v>protein_coding</v>
          </cell>
        </row>
        <row r="2611">
          <cell r="B2611" t="str">
            <v>with_protein</v>
          </cell>
        </row>
        <row r="2612">
          <cell r="B2612" t="str">
            <v>protein_coding</v>
          </cell>
        </row>
        <row r="2613">
          <cell r="B2613" t="str">
            <v>with_protein</v>
          </cell>
        </row>
        <row r="2614">
          <cell r="B2614" t="str">
            <v>protein_coding</v>
          </cell>
        </row>
        <row r="2615">
          <cell r="B2615" t="str">
            <v>with_protein</v>
          </cell>
        </row>
        <row r="2616">
          <cell r="B2616" t="str">
            <v>protein_coding</v>
          </cell>
        </row>
        <row r="2617">
          <cell r="B2617" t="str">
            <v>with_protein</v>
          </cell>
        </row>
        <row r="2618">
          <cell r="B2618" t="str">
            <v>protein_coding</v>
          </cell>
        </row>
        <row r="2619">
          <cell r="B2619" t="str">
            <v>with_protein</v>
          </cell>
        </row>
        <row r="2620">
          <cell r="B2620" t="str">
            <v>protein_coding</v>
          </cell>
        </row>
        <row r="2621">
          <cell r="B2621" t="str">
            <v>with_protein</v>
          </cell>
        </row>
        <row r="2622">
          <cell r="B2622" t="str">
            <v>protein_coding</v>
          </cell>
        </row>
        <row r="2623">
          <cell r="B2623" t="str">
            <v>with_protein</v>
          </cell>
        </row>
        <row r="2624">
          <cell r="B2624" t="str">
            <v>protein_coding</v>
          </cell>
        </row>
        <row r="2625">
          <cell r="B2625" t="str">
            <v>with_protein</v>
          </cell>
        </row>
        <row r="2626">
          <cell r="B2626" t="str">
            <v>protein_coding</v>
          </cell>
        </row>
        <row r="2627">
          <cell r="B2627" t="str">
            <v>with_protein</v>
          </cell>
        </row>
        <row r="2628">
          <cell r="B2628" t="str">
            <v>protein_coding</v>
          </cell>
        </row>
        <row r="2629">
          <cell r="B2629" t="str">
            <v>with_protein</v>
          </cell>
        </row>
        <row r="2630">
          <cell r="B2630" t="str">
            <v>protein_coding</v>
          </cell>
        </row>
        <row r="2631">
          <cell r="B2631" t="str">
            <v>with_protein</v>
          </cell>
        </row>
        <row r="2632">
          <cell r="B2632" t="str">
            <v>protein_coding</v>
          </cell>
        </row>
        <row r="2633">
          <cell r="B2633" t="str">
            <v>with_protein</v>
          </cell>
        </row>
        <row r="2634">
          <cell r="B2634" t="str">
            <v>protein_coding</v>
          </cell>
        </row>
        <row r="2635">
          <cell r="B2635" t="str">
            <v>with_protein</v>
          </cell>
        </row>
        <row r="2636">
          <cell r="B2636" t="str">
            <v>protein_coding</v>
          </cell>
        </row>
        <row r="2637">
          <cell r="B2637" t="str">
            <v>with_protein</v>
          </cell>
        </row>
        <row r="2638">
          <cell r="B2638" t="str">
            <v>protein_coding</v>
          </cell>
        </row>
        <row r="2639">
          <cell r="B2639" t="str">
            <v>with_protein</v>
          </cell>
        </row>
        <row r="2640">
          <cell r="B2640" t="str">
            <v>protein_coding</v>
          </cell>
        </row>
        <row r="2641">
          <cell r="B2641" t="str">
            <v>with_protein</v>
          </cell>
        </row>
        <row r="2642">
          <cell r="B2642" t="str">
            <v>protein_coding</v>
          </cell>
        </row>
        <row r="2643">
          <cell r="B2643" t="str">
            <v>with_protein</v>
          </cell>
        </row>
        <row r="2644">
          <cell r="B2644" t="str">
            <v>protein_coding</v>
          </cell>
        </row>
        <row r="2645">
          <cell r="B2645" t="str">
            <v>with_protein</v>
          </cell>
        </row>
        <row r="2646">
          <cell r="B2646" t="str">
            <v>protein_coding</v>
          </cell>
        </row>
        <row r="2647">
          <cell r="B2647" t="str">
            <v>with_protein</v>
          </cell>
        </row>
        <row r="2648">
          <cell r="B2648" t="str">
            <v>protein_coding</v>
          </cell>
        </row>
        <row r="2649">
          <cell r="B2649" t="str">
            <v>with_protein</v>
          </cell>
        </row>
        <row r="2650">
          <cell r="B2650" t="str">
            <v>protein_coding</v>
          </cell>
        </row>
        <row r="2651">
          <cell r="B2651" t="str">
            <v>with_protein</v>
          </cell>
        </row>
        <row r="2652">
          <cell r="B2652" t="str">
            <v>protein_coding</v>
          </cell>
        </row>
        <row r="2653">
          <cell r="B2653" t="str">
            <v>with_protein</v>
          </cell>
        </row>
        <row r="2654">
          <cell r="B2654" t="str">
            <v>protein_coding</v>
          </cell>
        </row>
        <row r="2655">
          <cell r="B2655" t="str">
            <v>with_protein</v>
          </cell>
        </row>
        <row r="2656">
          <cell r="B2656" t="str">
            <v>protein_coding</v>
          </cell>
        </row>
        <row r="2657">
          <cell r="B2657" t="str">
            <v>with_protein</v>
          </cell>
        </row>
        <row r="2658">
          <cell r="B2658" t="str">
            <v>protein_coding</v>
          </cell>
        </row>
        <row r="2659">
          <cell r="B2659" t="str">
            <v>with_protein</v>
          </cell>
        </row>
        <row r="2660">
          <cell r="B2660" t="str">
            <v>protein_coding</v>
          </cell>
        </row>
        <row r="2661">
          <cell r="B2661" t="str">
            <v>with_protein</v>
          </cell>
        </row>
        <row r="2662">
          <cell r="B2662" t="str">
            <v>protein_coding</v>
          </cell>
        </row>
        <row r="2663">
          <cell r="B2663" t="str">
            <v>with_protein</v>
          </cell>
        </row>
        <row r="2664">
          <cell r="B2664" t="str">
            <v>protein_coding</v>
          </cell>
        </row>
        <row r="2665">
          <cell r="B2665" t="str">
            <v>with_protein</v>
          </cell>
        </row>
        <row r="2666">
          <cell r="B2666" t="str">
            <v>protein_coding</v>
          </cell>
        </row>
        <row r="2667">
          <cell r="B2667" t="str">
            <v>with_protein</v>
          </cell>
        </row>
        <row r="2668">
          <cell r="B2668" t="str">
            <v>protein_coding</v>
          </cell>
        </row>
        <row r="2669">
          <cell r="B2669" t="str">
            <v>with_protein</v>
          </cell>
        </row>
        <row r="2670">
          <cell r="B2670" t="str">
            <v>protein_coding</v>
          </cell>
        </row>
        <row r="2671">
          <cell r="B2671" t="str">
            <v>with_protein</v>
          </cell>
        </row>
        <row r="2672">
          <cell r="B2672" t="str">
            <v>protein_coding</v>
          </cell>
        </row>
        <row r="2673">
          <cell r="B2673" t="str">
            <v>with_protein</v>
          </cell>
        </row>
        <row r="2674">
          <cell r="B2674" t="str">
            <v>protein_coding</v>
          </cell>
        </row>
        <row r="2675">
          <cell r="B2675" t="str">
            <v>with_protein</v>
          </cell>
        </row>
        <row r="2676">
          <cell r="B2676" t="str">
            <v>protein_coding</v>
          </cell>
        </row>
        <row r="2677">
          <cell r="B2677" t="str">
            <v>with_protein</v>
          </cell>
        </row>
        <row r="2678">
          <cell r="B2678" t="str">
            <v>protein_coding</v>
          </cell>
        </row>
        <row r="2679">
          <cell r="B2679" t="str">
            <v>with_protein</v>
          </cell>
        </row>
        <row r="2680">
          <cell r="B2680" t="str">
            <v>protein_coding</v>
          </cell>
        </row>
        <row r="2681">
          <cell r="B2681" t="str">
            <v>with_protein</v>
          </cell>
        </row>
        <row r="2682">
          <cell r="B2682" t="str">
            <v>protein_coding</v>
          </cell>
        </row>
        <row r="2683">
          <cell r="B2683" t="str">
            <v>with_protein</v>
          </cell>
        </row>
        <row r="2684">
          <cell r="B2684" t="str">
            <v>protein_coding</v>
          </cell>
        </row>
        <row r="2685">
          <cell r="B2685" t="str">
            <v>with_protein</v>
          </cell>
        </row>
        <row r="2686">
          <cell r="B2686" t="str">
            <v>protein_coding</v>
          </cell>
        </row>
        <row r="2687">
          <cell r="B2687" t="str">
            <v>with_protein</v>
          </cell>
        </row>
        <row r="2688">
          <cell r="B2688" t="str">
            <v>protein_coding</v>
          </cell>
        </row>
        <row r="2689">
          <cell r="B2689" t="str">
            <v>with_protein</v>
          </cell>
        </row>
        <row r="2690">
          <cell r="B2690" t="str">
            <v>protein_coding</v>
          </cell>
        </row>
        <row r="2691">
          <cell r="B2691" t="str">
            <v>with_protein</v>
          </cell>
        </row>
        <row r="2692">
          <cell r="B2692" t="str">
            <v>protein_coding</v>
          </cell>
        </row>
        <row r="2693">
          <cell r="B2693" t="str">
            <v>with_protein</v>
          </cell>
        </row>
        <row r="2694">
          <cell r="B2694" t="str">
            <v>protein_coding</v>
          </cell>
        </row>
        <row r="2695">
          <cell r="B2695" t="str">
            <v>with_protein</v>
          </cell>
        </row>
        <row r="2696">
          <cell r="B2696" t="str">
            <v>protein_coding</v>
          </cell>
        </row>
        <row r="2697">
          <cell r="B2697" t="str">
            <v>with_protein</v>
          </cell>
        </row>
        <row r="2698">
          <cell r="B2698" t="str">
            <v>protein_coding</v>
          </cell>
        </row>
        <row r="2699">
          <cell r="B2699" t="str">
            <v>with_protein</v>
          </cell>
        </row>
        <row r="2700">
          <cell r="B2700" t="str">
            <v>protein_coding</v>
          </cell>
        </row>
        <row r="2701">
          <cell r="B2701" t="str">
            <v>with_protein</v>
          </cell>
        </row>
        <row r="2702">
          <cell r="B2702" t="str">
            <v>protein_coding</v>
          </cell>
        </row>
        <row r="2703">
          <cell r="B2703" t="str">
            <v>with_protein</v>
          </cell>
        </row>
        <row r="2704">
          <cell r="B2704" t="str">
            <v>protein_coding</v>
          </cell>
        </row>
        <row r="2705">
          <cell r="B2705" t="str">
            <v>with_protein</v>
          </cell>
        </row>
        <row r="2706">
          <cell r="B2706" t="str">
            <v>protein_coding</v>
          </cell>
        </row>
        <row r="2707">
          <cell r="B2707" t="str">
            <v>with_protein</v>
          </cell>
        </row>
        <row r="2708">
          <cell r="B2708" t="str">
            <v>protein_coding</v>
          </cell>
        </row>
        <row r="2709">
          <cell r="B2709" t="str">
            <v>with_protein</v>
          </cell>
        </row>
        <row r="2710">
          <cell r="B2710" t="str">
            <v>protein_coding</v>
          </cell>
        </row>
        <row r="2711">
          <cell r="B2711" t="str">
            <v>with_protein</v>
          </cell>
        </row>
        <row r="2712">
          <cell r="B2712" t="str">
            <v>protein_coding</v>
          </cell>
        </row>
        <row r="2713">
          <cell r="B2713" t="str">
            <v>with_protein</v>
          </cell>
        </row>
        <row r="2714">
          <cell r="B2714" t="str">
            <v>protein_coding</v>
          </cell>
        </row>
        <row r="2715">
          <cell r="B2715" t="str">
            <v>with_protein</v>
          </cell>
        </row>
        <row r="2716">
          <cell r="B2716" t="str">
            <v>protein_coding</v>
          </cell>
        </row>
        <row r="2717">
          <cell r="B2717" t="str">
            <v>with_protein</v>
          </cell>
        </row>
        <row r="2718">
          <cell r="B2718" t="str">
            <v>protein_coding</v>
          </cell>
        </row>
        <row r="2719">
          <cell r="B2719" t="str">
            <v>with_protein</v>
          </cell>
        </row>
        <row r="2720">
          <cell r="B2720" t="str">
            <v>protein_coding</v>
          </cell>
        </row>
        <row r="2721">
          <cell r="B2721" t="str">
            <v>with_protein</v>
          </cell>
        </row>
        <row r="2722">
          <cell r="B2722" t="str">
            <v>protein_coding</v>
          </cell>
        </row>
        <row r="2723">
          <cell r="B2723" t="str">
            <v>with_protein</v>
          </cell>
        </row>
        <row r="2724">
          <cell r="B2724" t="str">
            <v>protein_coding</v>
          </cell>
        </row>
        <row r="2725">
          <cell r="B2725" t="str">
            <v>with_protein</v>
          </cell>
        </row>
        <row r="2726">
          <cell r="B2726" t="str">
            <v>protein_coding</v>
          </cell>
        </row>
        <row r="2727">
          <cell r="B2727" t="str">
            <v>with_protein</v>
          </cell>
        </row>
        <row r="2728">
          <cell r="B2728" t="str">
            <v>protein_coding</v>
          </cell>
        </row>
        <row r="2729">
          <cell r="B2729" t="str">
            <v>with_protein</v>
          </cell>
        </row>
        <row r="2730">
          <cell r="B2730" t="str">
            <v>protein_coding</v>
          </cell>
        </row>
        <row r="2731">
          <cell r="B2731" t="str">
            <v>with_protein</v>
          </cell>
        </row>
        <row r="2732">
          <cell r="B2732" t="str">
            <v>protein_coding</v>
          </cell>
        </row>
        <row r="2733">
          <cell r="B2733" t="str">
            <v>with_protein</v>
          </cell>
        </row>
        <row r="2734">
          <cell r="B2734" t="str">
            <v>protein_coding</v>
          </cell>
        </row>
        <row r="2735">
          <cell r="B2735" t="str">
            <v>with_protein</v>
          </cell>
        </row>
        <row r="2736">
          <cell r="B2736" t="str">
            <v>protein_coding</v>
          </cell>
        </row>
        <row r="2737">
          <cell r="B2737" t="str">
            <v>with_protein</v>
          </cell>
        </row>
        <row r="2738">
          <cell r="B2738" t="str">
            <v>protein_coding</v>
          </cell>
        </row>
        <row r="2739">
          <cell r="B2739" t="str">
            <v>with_protein</v>
          </cell>
        </row>
        <row r="2740">
          <cell r="B2740" t="str">
            <v>protein_coding</v>
          </cell>
        </row>
        <row r="2741">
          <cell r="B2741" t="str">
            <v>with_protein</v>
          </cell>
        </row>
        <row r="2742">
          <cell r="B2742" t="str">
            <v>protein_coding</v>
          </cell>
        </row>
        <row r="2743">
          <cell r="B2743" t="str">
            <v>with_protein</v>
          </cell>
        </row>
        <row r="2744">
          <cell r="B2744" t="str">
            <v>protein_coding</v>
          </cell>
        </row>
        <row r="2745">
          <cell r="B2745" t="str">
            <v>with_protein</v>
          </cell>
        </row>
        <row r="2746">
          <cell r="B2746" t="str">
            <v>protein_coding</v>
          </cell>
        </row>
        <row r="2747">
          <cell r="B2747" t="str">
            <v>with_protein</v>
          </cell>
        </row>
        <row r="2748">
          <cell r="B2748" t="str">
            <v>protein_coding</v>
          </cell>
        </row>
        <row r="2749">
          <cell r="B2749" t="str">
            <v>with_protein</v>
          </cell>
        </row>
        <row r="2750">
          <cell r="B2750" t="str">
            <v>protein_coding</v>
          </cell>
        </row>
        <row r="2751">
          <cell r="B2751" t="str">
            <v>with_protein</v>
          </cell>
        </row>
        <row r="2752">
          <cell r="B2752" t="str">
            <v>protein_coding</v>
          </cell>
        </row>
        <row r="2753">
          <cell r="B2753" t="str">
            <v>with_protein</v>
          </cell>
        </row>
        <row r="2754">
          <cell r="B2754" t="str">
            <v>protein_coding</v>
          </cell>
        </row>
        <row r="2755">
          <cell r="B2755" t="str">
            <v>with_protein</v>
          </cell>
        </row>
        <row r="2756">
          <cell r="B2756" t="str">
            <v>protein_coding</v>
          </cell>
        </row>
        <row r="2757">
          <cell r="B2757" t="str">
            <v>with_protein</v>
          </cell>
        </row>
        <row r="2758">
          <cell r="B2758" t="str">
            <v>protein_coding</v>
          </cell>
        </row>
        <row r="2759">
          <cell r="B2759" t="str">
            <v>with_protein</v>
          </cell>
        </row>
        <row r="2760">
          <cell r="B2760" t="str">
            <v>protein_coding</v>
          </cell>
        </row>
        <row r="2761">
          <cell r="B2761" t="str">
            <v>with_protein</v>
          </cell>
        </row>
        <row r="2762">
          <cell r="B2762" t="str">
            <v>protein_coding</v>
          </cell>
        </row>
        <row r="2763">
          <cell r="B2763" t="str">
            <v>with_protein</v>
          </cell>
        </row>
        <row r="2764">
          <cell r="B2764" t="str">
            <v>protein_coding</v>
          </cell>
        </row>
        <row r="2765">
          <cell r="B2765" t="str">
            <v>with_protein</v>
          </cell>
        </row>
        <row r="2766">
          <cell r="B2766" t="str">
            <v>protein_coding</v>
          </cell>
        </row>
        <row r="2767">
          <cell r="B2767" t="str">
            <v>with_protein</v>
          </cell>
        </row>
        <row r="2768">
          <cell r="B2768" t="str">
            <v>protein_coding</v>
          </cell>
        </row>
        <row r="2769">
          <cell r="B2769" t="str">
            <v>with_protein</v>
          </cell>
        </row>
        <row r="2770">
          <cell r="B2770" t="str">
            <v>protein_coding</v>
          </cell>
        </row>
        <row r="2771">
          <cell r="B2771" t="str">
            <v>with_protein</v>
          </cell>
        </row>
        <row r="2772">
          <cell r="B2772" t="str">
            <v>protein_coding</v>
          </cell>
        </row>
        <row r="2773">
          <cell r="B2773" t="str">
            <v>with_protein</v>
          </cell>
        </row>
        <row r="2774">
          <cell r="B2774" t="str">
            <v>protein_coding</v>
          </cell>
        </row>
        <row r="2775">
          <cell r="B2775" t="str">
            <v>with_protein</v>
          </cell>
        </row>
        <row r="2776">
          <cell r="B2776" t="str">
            <v>protein_coding</v>
          </cell>
        </row>
        <row r="2777">
          <cell r="B2777" t="str">
            <v>with_protein</v>
          </cell>
        </row>
        <row r="2778">
          <cell r="B2778" t="str">
            <v>protein_coding</v>
          </cell>
        </row>
        <row r="2779">
          <cell r="B2779" t="str">
            <v>with_protein</v>
          </cell>
        </row>
        <row r="2780">
          <cell r="B2780" t="str">
            <v>protein_coding</v>
          </cell>
        </row>
        <row r="2781">
          <cell r="B2781" t="str">
            <v>with_protein</v>
          </cell>
        </row>
        <row r="2782">
          <cell r="B2782" t="str">
            <v>protein_coding</v>
          </cell>
        </row>
        <row r="2783">
          <cell r="B2783" t="str">
            <v>with_protein</v>
          </cell>
        </row>
        <row r="2784">
          <cell r="B2784" t="str">
            <v>protein_coding</v>
          </cell>
        </row>
        <row r="2785">
          <cell r="B2785" t="str">
            <v>with_protein</v>
          </cell>
        </row>
        <row r="2786">
          <cell r="B2786" t="str">
            <v>protein_coding</v>
          </cell>
        </row>
        <row r="2787">
          <cell r="B2787" t="str">
            <v>with_protein</v>
          </cell>
        </row>
        <row r="2788">
          <cell r="B2788" t="str">
            <v>protein_coding</v>
          </cell>
        </row>
        <row r="2789">
          <cell r="B2789" t="str">
            <v>with_protein</v>
          </cell>
        </row>
        <row r="2790">
          <cell r="B2790" t="str">
            <v>protein_coding</v>
          </cell>
        </row>
        <row r="2791">
          <cell r="B2791" t="str">
            <v>with_protein</v>
          </cell>
        </row>
        <row r="2792">
          <cell r="B2792" t="str">
            <v>protein_coding</v>
          </cell>
        </row>
        <row r="2793">
          <cell r="B2793" t="str">
            <v>with_protein</v>
          </cell>
        </row>
        <row r="2794">
          <cell r="B2794" t="str">
            <v>protein_coding</v>
          </cell>
        </row>
        <row r="2795">
          <cell r="B2795" t="str">
            <v>with_protein</v>
          </cell>
        </row>
        <row r="2796">
          <cell r="B2796" t="str">
            <v>protein_coding</v>
          </cell>
        </row>
        <row r="2797">
          <cell r="B2797" t="str">
            <v>with_protein</v>
          </cell>
        </row>
        <row r="2798">
          <cell r="B2798" t="str">
            <v>protein_coding</v>
          </cell>
        </row>
        <row r="2799">
          <cell r="B2799" t="str">
            <v>with_protein</v>
          </cell>
        </row>
        <row r="2800">
          <cell r="B2800" t="str">
            <v>protein_coding</v>
          </cell>
        </row>
        <row r="2801">
          <cell r="B2801" t="str">
            <v>with_protein</v>
          </cell>
        </row>
        <row r="2802">
          <cell r="B2802" t="str">
            <v>protein_coding</v>
          </cell>
        </row>
        <row r="2803">
          <cell r="B2803" t="str">
            <v>with_protein</v>
          </cell>
        </row>
        <row r="2804">
          <cell r="B2804" t="str">
            <v>protein_coding</v>
          </cell>
        </row>
        <row r="2805">
          <cell r="B2805" t="str">
            <v>with_protein</v>
          </cell>
        </row>
        <row r="2806">
          <cell r="B2806" t="str">
            <v>protein_coding</v>
          </cell>
        </row>
        <row r="2807">
          <cell r="B2807" t="str">
            <v>with_protein</v>
          </cell>
        </row>
        <row r="2808">
          <cell r="B2808" t="str">
            <v>protein_coding</v>
          </cell>
        </row>
        <row r="2809">
          <cell r="B2809" t="str">
            <v>with_protein</v>
          </cell>
        </row>
        <row r="2810">
          <cell r="B2810" t="str">
            <v>protein_coding</v>
          </cell>
        </row>
        <row r="2811">
          <cell r="B2811" t="str">
            <v>with_protein</v>
          </cell>
        </row>
        <row r="2812">
          <cell r="B2812" t="str">
            <v>protein_coding</v>
          </cell>
        </row>
        <row r="2813">
          <cell r="B2813" t="str">
            <v>with_protein</v>
          </cell>
        </row>
        <row r="2814">
          <cell r="B2814" t="str">
            <v>protein_coding</v>
          </cell>
        </row>
        <row r="2815">
          <cell r="B2815" t="str">
            <v>with_protein</v>
          </cell>
        </row>
        <row r="2816">
          <cell r="B2816" t="str">
            <v>protein_coding</v>
          </cell>
        </row>
        <row r="2817">
          <cell r="B2817" t="str">
            <v>with_protein</v>
          </cell>
        </row>
        <row r="2818">
          <cell r="B2818" t="str">
            <v>protein_coding</v>
          </cell>
        </row>
        <row r="2819">
          <cell r="B2819" t="str">
            <v>with_protein</v>
          </cell>
        </row>
        <row r="2820">
          <cell r="B2820" t="str">
            <v>protein_coding</v>
          </cell>
        </row>
        <row r="2821">
          <cell r="B2821" t="str">
            <v>with_protein</v>
          </cell>
        </row>
        <row r="2822">
          <cell r="B2822" t="str">
            <v>protein_coding</v>
          </cell>
        </row>
        <row r="2823">
          <cell r="B2823" t="str">
            <v>with_protein</v>
          </cell>
        </row>
        <row r="2824">
          <cell r="B2824" t="str">
            <v>protein_coding</v>
          </cell>
        </row>
        <row r="2825">
          <cell r="B2825" t="str">
            <v>with_protein</v>
          </cell>
        </row>
        <row r="2826">
          <cell r="B2826" t="str">
            <v>protein_coding</v>
          </cell>
        </row>
        <row r="2827">
          <cell r="B2827" t="str">
            <v>with_protein</v>
          </cell>
        </row>
        <row r="2828">
          <cell r="B2828" t="str">
            <v>protein_coding</v>
          </cell>
        </row>
        <row r="2829">
          <cell r="B2829" t="str">
            <v>with_protein</v>
          </cell>
        </row>
        <row r="2830">
          <cell r="B2830" t="str">
            <v>protein_coding</v>
          </cell>
        </row>
        <row r="2831">
          <cell r="B2831" t="str">
            <v>with_protein</v>
          </cell>
        </row>
        <row r="2832">
          <cell r="B2832" t="str">
            <v>protein_coding</v>
          </cell>
        </row>
        <row r="2833">
          <cell r="B2833" t="str">
            <v>with_protein</v>
          </cell>
        </row>
        <row r="2834">
          <cell r="B2834" t="str">
            <v>protein_coding</v>
          </cell>
        </row>
        <row r="2835">
          <cell r="B2835" t="str">
            <v>with_protein</v>
          </cell>
        </row>
        <row r="2836">
          <cell r="B2836" t="str">
            <v>protein_coding</v>
          </cell>
        </row>
        <row r="2837">
          <cell r="B2837" t="str">
            <v>with_protein</v>
          </cell>
        </row>
        <row r="2838">
          <cell r="B2838" t="str">
            <v>protein_coding</v>
          </cell>
        </row>
        <row r="2839">
          <cell r="B2839" t="str">
            <v>with_protein</v>
          </cell>
        </row>
        <row r="2840">
          <cell r="B2840" t="str">
            <v>protein_coding</v>
          </cell>
        </row>
        <row r="2841">
          <cell r="B2841" t="str">
            <v>with_protein</v>
          </cell>
        </row>
        <row r="2842">
          <cell r="B2842" t="str">
            <v>protein_coding</v>
          </cell>
        </row>
        <row r="2843">
          <cell r="B2843" t="str">
            <v>with_protein</v>
          </cell>
        </row>
        <row r="2844">
          <cell r="B2844" t="str">
            <v>protein_coding</v>
          </cell>
        </row>
        <row r="2845">
          <cell r="B2845" t="str">
            <v>with_protein</v>
          </cell>
        </row>
        <row r="2846">
          <cell r="B2846" t="str">
            <v>protein_coding</v>
          </cell>
        </row>
        <row r="2847">
          <cell r="B2847" t="str">
            <v>with_protein</v>
          </cell>
        </row>
        <row r="2848">
          <cell r="B2848" t="str">
            <v>protein_coding</v>
          </cell>
        </row>
        <row r="2849">
          <cell r="B2849" t="str">
            <v>with_protein</v>
          </cell>
        </row>
        <row r="2850">
          <cell r="B2850" t="str">
            <v>protein_coding</v>
          </cell>
        </row>
        <row r="2851">
          <cell r="B2851" t="str">
            <v>with_protein</v>
          </cell>
        </row>
        <row r="2852">
          <cell r="B2852" t="str">
            <v>protein_coding</v>
          </cell>
        </row>
        <row r="2853">
          <cell r="B2853" t="str">
            <v>with_protein</v>
          </cell>
        </row>
        <row r="2854">
          <cell r="B2854" t="str">
            <v>protein_coding</v>
          </cell>
        </row>
        <row r="2855">
          <cell r="B2855" t="str">
            <v>with_protein</v>
          </cell>
        </row>
        <row r="2856">
          <cell r="B2856" t="str">
            <v>protein_coding</v>
          </cell>
        </row>
        <row r="2857">
          <cell r="B2857" t="str">
            <v>with_protein</v>
          </cell>
        </row>
        <row r="2858">
          <cell r="B2858" t="str">
            <v>protein_coding</v>
          </cell>
        </row>
        <row r="2859">
          <cell r="B2859" t="str">
            <v>with_protein</v>
          </cell>
        </row>
        <row r="2860">
          <cell r="B2860" t="str">
            <v>protein_coding</v>
          </cell>
        </row>
        <row r="2861">
          <cell r="B2861" t="str">
            <v>with_protein</v>
          </cell>
        </row>
        <row r="2862">
          <cell r="B2862" t="str">
            <v>protein_coding</v>
          </cell>
        </row>
        <row r="2863">
          <cell r="B2863" t="str">
            <v>with_protein</v>
          </cell>
        </row>
        <row r="2864">
          <cell r="B2864" t="str">
            <v>protein_coding</v>
          </cell>
        </row>
        <row r="2865">
          <cell r="B2865" t="str">
            <v>with_protein</v>
          </cell>
        </row>
        <row r="2866">
          <cell r="B2866" t="str">
            <v>protein_coding</v>
          </cell>
        </row>
        <row r="2867">
          <cell r="B2867" t="str">
            <v>with_protein</v>
          </cell>
        </row>
        <row r="2868">
          <cell r="B2868" t="str">
            <v>protein_coding</v>
          </cell>
        </row>
        <row r="2869">
          <cell r="B2869" t="str">
            <v>with_protein</v>
          </cell>
        </row>
        <row r="2870">
          <cell r="B2870" t="str">
            <v>protein_coding</v>
          </cell>
        </row>
        <row r="2871">
          <cell r="B2871" t="str">
            <v>with_protein</v>
          </cell>
        </row>
        <row r="2872">
          <cell r="B2872" t="str">
            <v>protein_coding</v>
          </cell>
        </row>
        <row r="2873">
          <cell r="B2873" t="str">
            <v>with_protein</v>
          </cell>
        </row>
        <row r="2874">
          <cell r="B2874" t="str">
            <v>protein_coding</v>
          </cell>
        </row>
        <row r="2875">
          <cell r="B2875" t="str">
            <v>with_protein</v>
          </cell>
        </row>
        <row r="2876">
          <cell r="B2876" t="str">
            <v>protein_coding</v>
          </cell>
        </row>
        <row r="2877">
          <cell r="B2877" t="str">
            <v>with_protein</v>
          </cell>
        </row>
        <row r="2878">
          <cell r="B2878" t="str">
            <v>protein_coding</v>
          </cell>
        </row>
        <row r="2879">
          <cell r="B2879" t="str">
            <v>with_protein</v>
          </cell>
        </row>
        <row r="2880">
          <cell r="B2880" t="str">
            <v>pseudogene</v>
          </cell>
        </row>
        <row r="2881">
          <cell r="B2881" t="str">
            <v>without_protein</v>
          </cell>
        </row>
        <row r="2882">
          <cell r="B2882" t="str">
            <v>protein_coding</v>
          </cell>
        </row>
        <row r="2883">
          <cell r="B2883" t="str">
            <v>with_protein</v>
          </cell>
        </row>
        <row r="2884">
          <cell r="B2884" t="str">
            <v>protein_coding</v>
          </cell>
        </row>
        <row r="2885">
          <cell r="B2885" t="str">
            <v>with_protein</v>
          </cell>
        </row>
        <row r="2886">
          <cell r="B2886" t="str">
            <v>protein_coding</v>
          </cell>
        </row>
        <row r="2887">
          <cell r="B2887" t="str">
            <v>with_protein</v>
          </cell>
        </row>
        <row r="2888">
          <cell r="B2888" t="str">
            <v>protein_coding</v>
          </cell>
        </row>
        <row r="2889">
          <cell r="B2889" t="str">
            <v>with_protein</v>
          </cell>
        </row>
        <row r="2890">
          <cell r="B2890" t="str">
            <v>protein_coding</v>
          </cell>
        </row>
        <row r="2891">
          <cell r="B2891" t="str">
            <v>with_protein</v>
          </cell>
        </row>
        <row r="2892">
          <cell r="B2892" t="str">
            <v>protein_coding</v>
          </cell>
        </row>
        <row r="2893">
          <cell r="B2893" t="str">
            <v>with_protein</v>
          </cell>
        </row>
        <row r="2894">
          <cell r="B2894" t="str">
            <v>protein_coding</v>
          </cell>
        </row>
        <row r="2895">
          <cell r="B2895" t="str">
            <v>with_protein</v>
          </cell>
        </row>
        <row r="2896">
          <cell r="B2896" t="str">
            <v>protein_coding</v>
          </cell>
        </row>
        <row r="2897">
          <cell r="B2897" t="str">
            <v>with_protein</v>
          </cell>
        </row>
        <row r="2898">
          <cell r="B2898" t="str">
            <v>protein_coding</v>
          </cell>
        </row>
        <row r="2899">
          <cell r="B2899" t="str">
            <v>with_protein</v>
          </cell>
        </row>
        <row r="2900">
          <cell r="B2900" t="str">
            <v>protein_coding</v>
          </cell>
        </row>
        <row r="2901">
          <cell r="B2901" t="str">
            <v>with_protein</v>
          </cell>
        </row>
        <row r="2902">
          <cell r="B2902" t="str">
            <v>protein_coding</v>
          </cell>
        </row>
        <row r="2903">
          <cell r="B2903" t="str">
            <v>with_protein</v>
          </cell>
        </row>
        <row r="2904">
          <cell r="B2904" t="str">
            <v>protein_coding</v>
          </cell>
        </row>
        <row r="2905">
          <cell r="B2905" t="str">
            <v>with_protein</v>
          </cell>
        </row>
        <row r="2906">
          <cell r="B2906" t="str">
            <v>protein_coding</v>
          </cell>
        </row>
        <row r="2907">
          <cell r="B2907" t="str">
            <v>with_protein</v>
          </cell>
        </row>
        <row r="2908">
          <cell r="B2908" t="str">
            <v>protein_coding</v>
          </cell>
        </row>
        <row r="2909">
          <cell r="B2909" t="str">
            <v>with_protein</v>
          </cell>
        </row>
        <row r="2910">
          <cell r="B2910" t="str">
            <v>protein_coding</v>
          </cell>
        </row>
        <row r="2911">
          <cell r="B2911" t="str">
            <v>with_protein</v>
          </cell>
        </row>
        <row r="2912">
          <cell r="B2912" t="str">
            <v>protein_coding</v>
          </cell>
        </row>
        <row r="2913">
          <cell r="B2913" t="str">
            <v>with_protein</v>
          </cell>
        </row>
        <row r="2914">
          <cell r="B2914" t="str">
            <v>protein_coding</v>
          </cell>
        </row>
        <row r="2915">
          <cell r="B2915" t="str">
            <v>with_protein</v>
          </cell>
        </row>
        <row r="2916">
          <cell r="B2916" t="str">
            <v>protein_coding</v>
          </cell>
        </row>
        <row r="2917">
          <cell r="B2917" t="str">
            <v>with_protein</v>
          </cell>
        </row>
        <row r="2918">
          <cell r="B2918" t="str">
            <v>protein_coding</v>
          </cell>
        </row>
        <row r="2919">
          <cell r="B2919" t="str">
            <v>with_protein</v>
          </cell>
        </row>
        <row r="2920">
          <cell r="B2920" t="str">
            <v>protein_coding</v>
          </cell>
        </row>
        <row r="2921">
          <cell r="B2921" t="str">
            <v>with_protein</v>
          </cell>
        </row>
        <row r="2922">
          <cell r="B2922" t="str">
            <v>protein_coding</v>
          </cell>
        </row>
        <row r="2923">
          <cell r="B2923" t="str">
            <v>with_protein</v>
          </cell>
        </row>
        <row r="2924">
          <cell r="B2924" t="str">
            <v>protein_coding</v>
          </cell>
        </row>
        <row r="2925">
          <cell r="B2925" t="str">
            <v>with_protein</v>
          </cell>
        </row>
        <row r="2926">
          <cell r="B2926" t="str">
            <v>protein_coding</v>
          </cell>
        </row>
        <row r="2927">
          <cell r="B2927" t="str">
            <v>with_protein</v>
          </cell>
        </row>
        <row r="2928">
          <cell r="B2928" t="str">
            <v>protein_coding</v>
          </cell>
        </row>
        <row r="2929">
          <cell r="B2929" t="str">
            <v>with_protein</v>
          </cell>
        </row>
        <row r="2930">
          <cell r="B2930" t="str">
            <v>protein_coding</v>
          </cell>
        </row>
        <row r="2931">
          <cell r="B2931" t="str">
            <v>with_protein</v>
          </cell>
        </row>
        <row r="2932">
          <cell r="B2932" t="str">
            <v>protein_coding</v>
          </cell>
        </row>
        <row r="2933">
          <cell r="B2933" t="str">
            <v>with_protein</v>
          </cell>
        </row>
        <row r="2934">
          <cell r="B2934" t="str">
            <v>protein_coding</v>
          </cell>
        </row>
        <row r="2935">
          <cell r="B2935" t="str">
            <v>with_protein</v>
          </cell>
        </row>
        <row r="2936">
          <cell r="B2936" t="str">
            <v>protein_coding</v>
          </cell>
        </row>
        <row r="2937">
          <cell r="B2937" t="str">
            <v>with_protein</v>
          </cell>
        </row>
        <row r="2938">
          <cell r="B2938" t="str">
            <v>protein_coding</v>
          </cell>
        </row>
        <row r="2939">
          <cell r="B2939" t="str">
            <v>with_protein</v>
          </cell>
        </row>
        <row r="2940">
          <cell r="B2940" t="str">
            <v>protein_coding</v>
          </cell>
        </row>
        <row r="2941">
          <cell r="B2941" t="str">
            <v>with_protein</v>
          </cell>
        </row>
        <row r="2942">
          <cell r="B2942" t="str">
            <v>protein_coding</v>
          </cell>
        </row>
        <row r="2943">
          <cell r="B2943" t="str">
            <v>with_protein</v>
          </cell>
        </row>
        <row r="2944">
          <cell r="B2944" t="str">
            <v>protein_coding</v>
          </cell>
        </row>
        <row r="2945">
          <cell r="B2945" t="str">
            <v>with_protein</v>
          </cell>
        </row>
        <row r="2946">
          <cell r="B2946" t="str">
            <v>protein_coding</v>
          </cell>
        </row>
        <row r="2947">
          <cell r="B2947" t="str">
            <v>with_protein</v>
          </cell>
        </row>
        <row r="2948">
          <cell r="B2948" t="str">
            <v>protein_coding</v>
          </cell>
        </row>
        <row r="2949">
          <cell r="B2949" t="str">
            <v>with_protein</v>
          </cell>
        </row>
        <row r="2950">
          <cell r="B2950" t="str">
            <v>protein_coding</v>
          </cell>
        </row>
        <row r="2951">
          <cell r="B2951" t="str">
            <v>with_protein</v>
          </cell>
        </row>
        <row r="2952">
          <cell r="B2952" t="str">
            <v>protein_coding</v>
          </cell>
        </row>
        <row r="2953">
          <cell r="B2953" t="str">
            <v>with_protein</v>
          </cell>
        </row>
        <row r="2954">
          <cell r="B2954" t="str">
            <v>protein_coding</v>
          </cell>
        </row>
        <row r="2955">
          <cell r="B2955" t="str">
            <v>with_protein</v>
          </cell>
        </row>
        <row r="2956">
          <cell r="B2956" t="str">
            <v>protein_coding</v>
          </cell>
        </row>
        <row r="2957">
          <cell r="B2957" t="str">
            <v>with_protein</v>
          </cell>
        </row>
        <row r="2958">
          <cell r="B2958" t="str">
            <v>protein_coding</v>
          </cell>
        </row>
        <row r="2959">
          <cell r="B2959" t="str">
            <v>with_protein</v>
          </cell>
        </row>
        <row r="2960">
          <cell r="B2960" t="str">
            <v>protein_coding</v>
          </cell>
        </row>
        <row r="2961">
          <cell r="B2961" t="str">
            <v>with_protein</v>
          </cell>
        </row>
        <row r="2962">
          <cell r="B2962" t="str">
            <v>protein_coding</v>
          </cell>
        </row>
        <row r="2963">
          <cell r="B2963" t="str">
            <v>with_protein</v>
          </cell>
        </row>
        <row r="2964">
          <cell r="B2964" t="str">
            <v>protein_coding</v>
          </cell>
        </row>
        <row r="2965">
          <cell r="B2965" t="str">
            <v>with_protein</v>
          </cell>
        </row>
        <row r="2966">
          <cell r="B2966" t="str">
            <v>protein_coding</v>
          </cell>
        </row>
        <row r="2967">
          <cell r="B2967" t="str">
            <v>with_protein</v>
          </cell>
        </row>
        <row r="2968">
          <cell r="B2968" t="str">
            <v>protein_coding</v>
          </cell>
        </row>
        <row r="2969">
          <cell r="B2969" t="str">
            <v>with_protein</v>
          </cell>
        </row>
        <row r="2970">
          <cell r="B2970" t="str">
            <v>protein_coding</v>
          </cell>
        </row>
        <row r="2971">
          <cell r="B2971" t="str">
            <v>with_protein</v>
          </cell>
        </row>
        <row r="2972">
          <cell r="B2972" t="str">
            <v>protein_coding</v>
          </cell>
        </row>
        <row r="2973">
          <cell r="B2973" t="str">
            <v>with_protein</v>
          </cell>
        </row>
        <row r="2974">
          <cell r="B2974" t="str">
            <v>protein_coding</v>
          </cell>
        </row>
        <row r="2975">
          <cell r="B2975" t="str">
            <v>with_protein</v>
          </cell>
        </row>
        <row r="2976">
          <cell r="B2976" t="str">
            <v>protein_coding</v>
          </cell>
        </row>
        <row r="2977">
          <cell r="B2977" t="str">
            <v>with_protein</v>
          </cell>
        </row>
        <row r="2978">
          <cell r="B2978" t="str">
            <v>protein_coding</v>
          </cell>
        </row>
        <row r="2979">
          <cell r="B2979" t="str">
            <v>with_protein</v>
          </cell>
        </row>
        <row r="2980">
          <cell r="B2980" t="str">
            <v>protein_coding</v>
          </cell>
        </row>
        <row r="2981">
          <cell r="B2981" t="str">
            <v>with_protein</v>
          </cell>
        </row>
        <row r="2982">
          <cell r="B2982" t="str">
            <v>protein_coding</v>
          </cell>
        </row>
        <row r="2983">
          <cell r="B2983" t="str">
            <v>with_protein</v>
          </cell>
        </row>
        <row r="2984">
          <cell r="B2984" t="str">
            <v>protein_coding</v>
          </cell>
        </row>
        <row r="2985">
          <cell r="B2985" t="str">
            <v>with_protein</v>
          </cell>
        </row>
        <row r="2986">
          <cell r="B2986" t="str">
            <v>protein_coding</v>
          </cell>
        </row>
        <row r="2987">
          <cell r="B2987" t="str">
            <v>with_protein</v>
          </cell>
        </row>
        <row r="2988">
          <cell r="B2988" t="str">
            <v>protein_coding</v>
          </cell>
        </row>
        <row r="2989">
          <cell r="B2989" t="str">
            <v>with_protein</v>
          </cell>
        </row>
        <row r="2990">
          <cell r="B2990" t="str">
            <v>protein_coding</v>
          </cell>
        </row>
        <row r="2991">
          <cell r="B2991" t="str">
            <v>with_protein</v>
          </cell>
        </row>
        <row r="2992">
          <cell r="B2992" t="str">
            <v>protein_coding</v>
          </cell>
        </row>
        <row r="2993">
          <cell r="B2993" t="str">
            <v>with_protein</v>
          </cell>
        </row>
        <row r="2994">
          <cell r="B2994" t="str">
            <v>protein_coding</v>
          </cell>
        </row>
        <row r="2995">
          <cell r="B2995" t="str">
            <v>with_protein</v>
          </cell>
        </row>
        <row r="2996">
          <cell r="B2996" t="str">
            <v>protein_coding</v>
          </cell>
        </row>
        <row r="2997">
          <cell r="B2997" t="str">
            <v>with_protein</v>
          </cell>
        </row>
        <row r="2998">
          <cell r="B2998" t="str">
            <v>protein_coding</v>
          </cell>
        </row>
        <row r="2999">
          <cell r="B2999" t="str">
            <v>with_protein</v>
          </cell>
        </row>
        <row r="3000">
          <cell r="B3000" t="str">
            <v>protein_coding</v>
          </cell>
        </row>
        <row r="3001">
          <cell r="B3001" t="str">
            <v>with_protein</v>
          </cell>
        </row>
        <row r="3002">
          <cell r="B3002" t="str">
            <v>protein_coding</v>
          </cell>
        </row>
        <row r="3003">
          <cell r="B3003" t="str">
            <v>with_protein</v>
          </cell>
        </row>
        <row r="3004">
          <cell r="B3004" t="str">
            <v>protein_coding</v>
          </cell>
        </row>
        <row r="3005">
          <cell r="B3005" t="str">
            <v>with_protein</v>
          </cell>
        </row>
        <row r="3006">
          <cell r="B3006" t="str">
            <v>protein_coding</v>
          </cell>
        </row>
        <row r="3007">
          <cell r="B3007" t="str">
            <v>with_protein</v>
          </cell>
        </row>
        <row r="3008">
          <cell r="B3008" t="str">
            <v>protein_coding</v>
          </cell>
        </row>
        <row r="3009">
          <cell r="B3009" t="str">
            <v>with_protein</v>
          </cell>
        </row>
        <row r="3010">
          <cell r="B3010" t="str">
            <v>protein_coding</v>
          </cell>
        </row>
        <row r="3011">
          <cell r="B3011" t="str">
            <v>with_protein</v>
          </cell>
        </row>
        <row r="3012">
          <cell r="B3012" t="str">
            <v>protein_coding</v>
          </cell>
        </row>
        <row r="3013">
          <cell r="B3013" t="str">
            <v>with_protein</v>
          </cell>
        </row>
        <row r="3014">
          <cell r="B3014" t="str">
            <v>protein_coding</v>
          </cell>
        </row>
        <row r="3015">
          <cell r="B3015" t="str">
            <v>with_protein</v>
          </cell>
        </row>
        <row r="3016">
          <cell r="B3016" t="str">
            <v>protein_coding</v>
          </cell>
        </row>
        <row r="3017">
          <cell r="B3017" t="str">
            <v>with_protein</v>
          </cell>
        </row>
        <row r="3018">
          <cell r="B3018" t="str">
            <v>protein_coding</v>
          </cell>
        </row>
        <row r="3019">
          <cell r="B3019" t="str">
            <v>with_protein</v>
          </cell>
        </row>
        <row r="3020">
          <cell r="B3020" t="str">
            <v>protein_coding</v>
          </cell>
        </row>
        <row r="3021">
          <cell r="B3021" t="str">
            <v>with_protein</v>
          </cell>
        </row>
        <row r="3022">
          <cell r="B3022" t="str">
            <v>protein_coding</v>
          </cell>
        </row>
        <row r="3023">
          <cell r="B3023" t="str">
            <v>with_protein</v>
          </cell>
        </row>
        <row r="3024">
          <cell r="B3024" t="str">
            <v>protein_coding</v>
          </cell>
        </row>
        <row r="3025">
          <cell r="B3025" t="str">
            <v>with_protein</v>
          </cell>
        </row>
        <row r="3026">
          <cell r="B3026" t="str">
            <v>protein_coding</v>
          </cell>
        </row>
        <row r="3027">
          <cell r="B3027" t="str">
            <v>with_protein</v>
          </cell>
        </row>
        <row r="3028">
          <cell r="B3028" t="str">
            <v>protein_coding</v>
          </cell>
        </row>
        <row r="3029">
          <cell r="B3029" t="str">
            <v>with_protein</v>
          </cell>
        </row>
        <row r="3030">
          <cell r="B3030" t="str">
            <v>protein_coding</v>
          </cell>
        </row>
        <row r="3031">
          <cell r="B3031" t="str">
            <v>with_protein</v>
          </cell>
        </row>
        <row r="3032">
          <cell r="B3032" t="str">
            <v>protein_coding</v>
          </cell>
        </row>
        <row r="3033">
          <cell r="B3033" t="str">
            <v>with_protein</v>
          </cell>
        </row>
        <row r="3034">
          <cell r="B3034" t="str">
            <v>protein_coding</v>
          </cell>
        </row>
        <row r="3035">
          <cell r="B3035" t="str">
            <v>with_protein</v>
          </cell>
        </row>
        <row r="3036">
          <cell r="B3036" t="str">
            <v>protein_coding</v>
          </cell>
        </row>
        <row r="3037">
          <cell r="B3037" t="str">
            <v>with_protein</v>
          </cell>
        </row>
        <row r="3038">
          <cell r="B3038" t="str">
            <v>protein_coding</v>
          </cell>
        </row>
        <row r="3039">
          <cell r="B3039" t="str">
            <v>with_protein</v>
          </cell>
        </row>
        <row r="3040">
          <cell r="B3040" t="str">
            <v>protein_coding</v>
          </cell>
        </row>
        <row r="3041">
          <cell r="B3041" t="str">
            <v>with_protein</v>
          </cell>
        </row>
        <row r="3042">
          <cell r="B3042" t="str">
            <v>protein_coding</v>
          </cell>
        </row>
        <row r="3043">
          <cell r="B3043" t="str">
            <v>with_protein</v>
          </cell>
        </row>
        <row r="3044">
          <cell r="B3044" t="str">
            <v>protein_coding</v>
          </cell>
        </row>
        <row r="3045">
          <cell r="B3045" t="str">
            <v>with_protein</v>
          </cell>
        </row>
        <row r="3046">
          <cell r="B3046" t="str">
            <v>protein_coding</v>
          </cell>
        </row>
        <row r="3047">
          <cell r="B3047" t="str">
            <v>with_protein</v>
          </cell>
        </row>
        <row r="3048">
          <cell r="B3048" t="str">
            <v>protein_coding</v>
          </cell>
        </row>
        <row r="3049">
          <cell r="B3049" t="str">
            <v>with_protein</v>
          </cell>
        </row>
        <row r="3050">
          <cell r="B3050" t="str">
            <v>protein_coding</v>
          </cell>
        </row>
        <row r="3051">
          <cell r="B3051" t="str">
            <v>with_protein</v>
          </cell>
        </row>
        <row r="3052">
          <cell r="B3052" t="str">
            <v>protein_coding</v>
          </cell>
        </row>
        <row r="3053">
          <cell r="B3053" t="str">
            <v>with_protein</v>
          </cell>
        </row>
        <row r="3054">
          <cell r="B3054" t="str">
            <v>protein_coding</v>
          </cell>
        </row>
        <row r="3055">
          <cell r="B3055" t="str">
            <v>with_protein</v>
          </cell>
        </row>
        <row r="3056">
          <cell r="B3056" t="str">
            <v>protein_coding</v>
          </cell>
        </row>
        <row r="3057">
          <cell r="B3057" t="str">
            <v>with_protein</v>
          </cell>
        </row>
        <row r="3058">
          <cell r="B3058" t="str">
            <v>protein_coding</v>
          </cell>
        </row>
        <row r="3059">
          <cell r="B3059" t="str">
            <v>with_protein</v>
          </cell>
        </row>
        <row r="3060">
          <cell r="B3060" t="str">
            <v>protein_coding</v>
          </cell>
        </row>
        <row r="3061">
          <cell r="B3061" t="str">
            <v>with_protein</v>
          </cell>
        </row>
        <row r="3062">
          <cell r="B3062" t="str">
            <v>protein_coding</v>
          </cell>
        </row>
        <row r="3063">
          <cell r="B3063" t="str">
            <v>with_protein</v>
          </cell>
        </row>
        <row r="3064">
          <cell r="B3064" t="str">
            <v>protein_coding</v>
          </cell>
        </row>
        <row r="3065">
          <cell r="B3065" t="str">
            <v>with_protein</v>
          </cell>
        </row>
        <row r="3066">
          <cell r="B3066" t="str">
            <v>protein_coding</v>
          </cell>
        </row>
        <row r="3067">
          <cell r="B3067" t="str">
            <v>with_protein</v>
          </cell>
        </row>
        <row r="3068">
          <cell r="B3068" t="str">
            <v>protein_coding</v>
          </cell>
        </row>
        <row r="3069">
          <cell r="B3069" t="str">
            <v>with_protein</v>
          </cell>
        </row>
        <row r="3070">
          <cell r="B3070" t="str">
            <v>protein_coding</v>
          </cell>
        </row>
        <row r="3071">
          <cell r="B3071" t="str">
            <v>with_protein</v>
          </cell>
        </row>
        <row r="3072">
          <cell r="B3072" t="str">
            <v>protein_coding</v>
          </cell>
        </row>
        <row r="3073">
          <cell r="B3073" t="str">
            <v>with_protein</v>
          </cell>
        </row>
        <row r="3074">
          <cell r="B3074" t="str">
            <v>protein_coding</v>
          </cell>
        </row>
        <row r="3075">
          <cell r="B3075" t="str">
            <v>with_protein</v>
          </cell>
        </row>
        <row r="3076">
          <cell r="B3076" t="str">
            <v>protein_coding</v>
          </cell>
        </row>
        <row r="3077">
          <cell r="B3077" t="str">
            <v>with_protein</v>
          </cell>
        </row>
        <row r="3078">
          <cell r="B3078" t="str">
            <v>protein_coding</v>
          </cell>
        </row>
        <row r="3079">
          <cell r="B3079" t="str">
            <v>with_protein</v>
          </cell>
        </row>
        <row r="3080">
          <cell r="B3080" t="str">
            <v>protein_coding</v>
          </cell>
        </row>
        <row r="3081">
          <cell r="B3081" t="str">
            <v>with_protein</v>
          </cell>
        </row>
        <row r="3082">
          <cell r="B3082" t="str">
            <v>protein_coding</v>
          </cell>
        </row>
        <row r="3083">
          <cell r="B3083" t="str">
            <v>with_protein</v>
          </cell>
        </row>
        <row r="3084">
          <cell r="B3084" t="str">
            <v>protein_coding</v>
          </cell>
        </row>
        <row r="3085">
          <cell r="B3085" t="str">
            <v>with_protein</v>
          </cell>
        </row>
        <row r="3086">
          <cell r="B3086" t="str">
            <v>protein_coding</v>
          </cell>
        </row>
        <row r="3087">
          <cell r="B3087" t="str">
            <v>with_protein</v>
          </cell>
        </row>
        <row r="3088">
          <cell r="B3088" t="str">
            <v>protein_coding</v>
          </cell>
        </row>
        <row r="3089">
          <cell r="B3089" t="str">
            <v>with_protein</v>
          </cell>
        </row>
        <row r="3090">
          <cell r="B3090" t="str">
            <v>protein_coding</v>
          </cell>
        </row>
        <row r="3091">
          <cell r="B3091" t="str">
            <v>with_protein</v>
          </cell>
        </row>
        <row r="3092">
          <cell r="B3092" t="str">
            <v>protein_coding</v>
          </cell>
        </row>
        <row r="3093">
          <cell r="B3093" t="str">
            <v>with_protein</v>
          </cell>
        </row>
        <row r="3094">
          <cell r="B3094" t="str">
            <v>protein_coding</v>
          </cell>
        </row>
        <row r="3095">
          <cell r="B3095" t="str">
            <v>with_protein</v>
          </cell>
        </row>
        <row r="3096">
          <cell r="B3096" t="str">
            <v>protein_coding</v>
          </cell>
        </row>
        <row r="3097">
          <cell r="B3097" t="str">
            <v>with_protein</v>
          </cell>
        </row>
        <row r="3098">
          <cell r="B3098" t="str">
            <v>protein_coding</v>
          </cell>
        </row>
        <row r="3099">
          <cell r="B3099" t="str">
            <v>with_protein</v>
          </cell>
        </row>
        <row r="3100">
          <cell r="B3100" t="str">
            <v>protein_coding</v>
          </cell>
        </row>
        <row r="3101">
          <cell r="B3101" t="str">
            <v>with_protein</v>
          </cell>
        </row>
        <row r="3102">
          <cell r="B3102" t="str">
            <v>protein_coding</v>
          </cell>
        </row>
        <row r="3103">
          <cell r="B3103" t="str">
            <v>with_protein</v>
          </cell>
        </row>
        <row r="3104">
          <cell r="B3104" t="str">
            <v>protein_coding</v>
          </cell>
        </row>
        <row r="3105">
          <cell r="B3105" t="str">
            <v>with_protein</v>
          </cell>
        </row>
        <row r="3106">
          <cell r="B3106" t="str">
            <v>protein_coding</v>
          </cell>
        </row>
        <row r="3107">
          <cell r="B3107" t="str">
            <v>with_protein</v>
          </cell>
        </row>
        <row r="3108">
          <cell r="B3108" t="str">
            <v>protein_coding</v>
          </cell>
        </row>
        <row r="3109">
          <cell r="B3109" t="str">
            <v>with_protein</v>
          </cell>
        </row>
        <row r="3110">
          <cell r="B3110" t="str">
            <v>protein_coding</v>
          </cell>
        </row>
        <row r="3111">
          <cell r="B3111" t="str">
            <v>with_protein</v>
          </cell>
        </row>
        <row r="3112">
          <cell r="B3112" t="str">
            <v>protein_coding</v>
          </cell>
        </row>
        <row r="3113">
          <cell r="B3113" t="str">
            <v>with_protein</v>
          </cell>
        </row>
        <row r="3114">
          <cell r="B3114" t="str">
            <v>protein_coding</v>
          </cell>
        </row>
        <row r="3115">
          <cell r="B3115" t="str">
            <v>with_protein</v>
          </cell>
        </row>
        <row r="3116">
          <cell r="B3116" t="str">
            <v>tRNA</v>
          </cell>
        </row>
        <row r="3118">
          <cell r="B3118" t="str">
            <v>tRNA</v>
          </cell>
        </row>
        <row r="3120">
          <cell r="B3120" t="str">
            <v>tRNA</v>
          </cell>
        </row>
        <row r="3122">
          <cell r="B3122" t="str">
            <v>tRNA</v>
          </cell>
        </row>
        <row r="3124">
          <cell r="B3124" t="str">
            <v>tRNA</v>
          </cell>
        </row>
        <row r="3126">
          <cell r="B3126" t="str">
            <v>tRNA</v>
          </cell>
        </row>
        <row r="3128">
          <cell r="B3128" t="str">
            <v>tRNA</v>
          </cell>
        </row>
        <row r="3130">
          <cell r="B3130" t="str">
            <v>rRNA</v>
          </cell>
        </row>
        <row r="3132">
          <cell r="B3132" t="str">
            <v>rRNA</v>
          </cell>
        </row>
        <row r="3134">
          <cell r="B3134" t="str">
            <v>rRNA</v>
          </cell>
        </row>
        <row r="3136">
          <cell r="B3136" t="str">
            <v>protein_coding</v>
          </cell>
        </row>
        <row r="3137">
          <cell r="B3137" t="str">
            <v>with_protein</v>
          </cell>
        </row>
        <row r="3138">
          <cell r="B3138" t="str">
            <v>protein_coding</v>
          </cell>
        </row>
        <row r="3139">
          <cell r="B3139" t="str">
            <v>with_protein</v>
          </cell>
        </row>
        <row r="3140">
          <cell r="B3140" t="str">
            <v>protein_coding</v>
          </cell>
        </row>
        <row r="3141">
          <cell r="B3141" t="str">
            <v>with_protein</v>
          </cell>
        </row>
        <row r="3142">
          <cell r="B3142" t="str">
            <v>protein_coding</v>
          </cell>
        </row>
        <row r="3143">
          <cell r="B3143" t="str">
            <v>with_protein</v>
          </cell>
        </row>
        <row r="3144">
          <cell r="B3144" t="str">
            <v>protein_coding</v>
          </cell>
        </row>
        <row r="3145">
          <cell r="B3145" t="str">
            <v>with_protein</v>
          </cell>
        </row>
        <row r="3146">
          <cell r="B3146" t="str">
            <v>protein_coding</v>
          </cell>
        </row>
        <row r="3147">
          <cell r="B3147" t="str">
            <v>with_protein</v>
          </cell>
        </row>
        <row r="3148">
          <cell r="B3148" t="str">
            <v>protein_coding</v>
          </cell>
        </row>
        <row r="3149">
          <cell r="B3149" t="str">
            <v>with_protein</v>
          </cell>
        </row>
        <row r="3150">
          <cell r="B3150" t="str">
            <v>protein_coding</v>
          </cell>
        </row>
        <row r="3151">
          <cell r="B3151" t="str">
            <v>with_protein</v>
          </cell>
        </row>
        <row r="3152">
          <cell r="B3152" t="str">
            <v>protein_coding</v>
          </cell>
        </row>
        <row r="3153">
          <cell r="B3153" t="str">
            <v>with_protein</v>
          </cell>
        </row>
        <row r="3154">
          <cell r="B3154" t="str">
            <v>protein_coding</v>
          </cell>
        </row>
        <row r="3155">
          <cell r="B3155" t="str">
            <v>with_protein</v>
          </cell>
        </row>
        <row r="3156">
          <cell r="B3156" t="str">
            <v>protein_coding</v>
          </cell>
        </row>
        <row r="3157">
          <cell r="B3157" t="str">
            <v>with_protein</v>
          </cell>
        </row>
        <row r="3158">
          <cell r="B3158" t="str">
            <v>protein_coding</v>
          </cell>
        </row>
        <row r="3159">
          <cell r="B3159" t="str">
            <v>with_protein</v>
          </cell>
        </row>
        <row r="3160">
          <cell r="B3160" t="str">
            <v>protein_coding</v>
          </cell>
        </row>
        <row r="3161">
          <cell r="B3161" t="str">
            <v>with_protein</v>
          </cell>
        </row>
        <row r="3162">
          <cell r="B3162" t="str">
            <v>protein_coding</v>
          </cell>
        </row>
        <row r="3163">
          <cell r="B3163" t="str">
            <v>with_protein</v>
          </cell>
        </row>
        <row r="3164">
          <cell r="B3164" t="str">
            <v>protein_coding</v>
          </cell>
        </row>
        <row r="3165">
          <cell r="B3165" t="str">
            <v>with_protein</v>
          </cell>
        </row>
        <row r="3166">
          <cell r="B3166" t="str">
            <v>protein_coding</v>
          </cell>
        </row>
        <row r="3167">
          <cell r="B3167" t="str">
            <v>with_protein</v>
          </cell>
        </row>
        <row r="3168">
          <cell r="B3168" t="str">
            <v>protein_coding</v>
          </cell>
        </row>
        <row r="3169">
          <cell r="B3169" t="str">
            <v>with_protein</v>
          </cell>
        </row>
        <row r="3170">
          <cell r="B3170" t="str">
            <v>protein_coding</v>
          </cell>
        </row>
        <row r="3171">
          <cell r="B3171" t="str">
            <v>with_protein</v>
          </cell>
        </row>
        <row r="3172">
          <cell r="B3172" t="str">
            <v>protein_coding</v>
          </cell>
        </row>
        <row r="3173">
          <cell r="B3173" t="str">
            <v>with_protein</v>
          </cell>
        </row>
        <row r="3174">
          <cell r="B3174" t="str">
            <v>protein_coding</v>
          </cell>
        </row>
        <row r="3175">
          <cell r="B3175" t="str">
            <v>with_protein</v>
          </cell>
        </row>
        <row r="3176">
          <cell r="B3176" t="str">
            <v>protein_coding</v>
          </cell>
        </row>
        <row r="3177">
          <cell r="B3177" t="str">
            <v>with_protein</v>
          </cell>
        </row>
        <row r="3178">
          <cell r="B3178" t="str">
            <v>protein_coding</v>
          </cell>
        </row>
        <row r="3179">
          <cell r="B3179" t="str">
            <v>with_protein</v>
          </cell>
        </row>
        <row r="3180">
          <cell r="B3180" t="str">
            <v>protein_coding</v>
          </cell>
        </row>
        <row r="3181">
          <cell r="B3181" t="str">
            <v>with_protein</v>
          </cell>
        </row>
        <row r="3182">
          <cell r="B3182" t="str">
            <v>protein_coding</v>
          </cell>
        </row>
        <row r="3183">
          <cell r="B3183" t="str">
            <v>with_protein</v>
          </cell>
        </row>
        <row r="3184">
          <cell r="B3184" t="str">
            <v>protein_coding</v>
          </cell>
        </row>
        <row r="3185">
          <cell r="B3185" t="str">
            <v>with_protein</v>
          </cell>
        </row>
        <row r="3186">
          <cell r="B3186" t="str">
            <v>protein_coding</v>
          </cell>
        </row>
        <row r="3187">
          <cell r="B3187" t="str">
            <v>with_protein</v>
          </cell>
        </row>
        <row r="3188">
          <cell r="B3188" t="str">
            <v>protein_coding</v>
          </cell>
        </row>
        <row r="3189">
          <cell r="B3189" t="str">
            <v>with_protein</v>
          </cell>
        </row>
        <row r="3190">
          <cell r="B3190" t="str">
            <v>protein_coding</v>
          </cell>
        </row>
        <row r="3191">
          <cell r="B3191" t="str">
            <v>with_protein</v>
          </cell>
        </row>
        <row r="3192">
          <cell r="B3192" t="str">
            <v>protein_coding</v>
          </cell>
        </row>
        <row r="3193">
          <cell r="B3193" t="str">
            <v>with_protein</v>
          </cell>
        </row>
        <row r="3194">
          <cell r="B3194" t="str">
            <v>protein_coding</v>
          </cell>
        </row>
        <row r="3195">
          <cell r="B3195" t="str">
            <v>with_protein</v>
          </cell>
        </row>
        <row r="3196">
          <cell r="B3196" t="str">
            <v>protein_coding</v>
          </cell>
        </row>
        <row r="3197">
          <cell r="B3197" t="str">
            <v>with_protein</v>
          </cell>
        </row>
        <row r="3198">
          <cell r="B3198" t="str">
            <v>protein_coding</v>
          </cell>
        </row>
        <row r="3199">
          <cell r="B3199" t="str">
            <v>with_protein</v>
          </cell>
        </row>
        <row r="3200">
          <cell r="B3200" t="str">
            <v>protein_coding</v>
          </cell>
        </row>
        <row r="3201">
          <cell r="B3201" t="str">
            <v>with_protein</v>
          </cell>
        </row>
        <row r="3202">
          <cell r="B3202" t="str">
            <v>protein_coding</v>
          </cell>
        </row>
        <row r="3203">
          <cell r="B3203" t="str">
            <v>with_protein</v>
          </cell>
        </row>
        <row r="3204">
          <cell r="B3204" t="str">
            <v>protein_coding</v>
          </cell>
        </row>
        <row r="3205">
          <cell r="B3205" t="str">
            <v>with_protein</v>
          </cell>
        </row>
        <row r="3206">
          <cell r="B3206" t="str">
            <v>protein_coding</v>
          </cell>
        </row>
        <row r="3207">
          <cell r="B3207" t="str">
            <v>with_protein</v>
          </cell>
        </row>
        <row r="3208">
          <cell r="B3208" t="str">
            <v>protein_coding</v>
          </cell>
        </row>
        <row r="3209">
          <cell r="B3209" t="str">
            <v>with_protein</v>
          </cell>
        </row>
        <row r="3210">
          <cell r="B3210" t="str">
            <v>protein_coding</v>
          </cell>
        </row>
        <row r="3211">
          <cell r="B3211" t="str">
            <v>with_protein</v>
          </cell>
        </row>
        <row r="3212">
          <cell r="B3212" t="str">
            <v>protein_coding</v>
          </cell>
        </row>
        <row r="3213">
          <cell r="B3213" t="str">
            <v>with_protein</v>
          </cell>
        </row>
        <row r="3214">
          <cell r="B3214" t="str">
            <v>protein_coding</v>
          </cell>
        </row>
        <row r="3215">
          <cell r="B3215" t="str">
            <v>with_protein</v>
          </cell>
        </row>
        <row r="3216">
          <cell r="B3216" t="str">
            <v>protein_coding</v>
          </cell>
        </row>
        <row r="3217">
          <cell r="B3217" t="str">
            <v>with_protein</v>
          </cell>
        </row>
        <row r="3218">
          <cell r="B3218" t="str">
            <v>protein_coding</v>
          </cell>
        </row>
        <row r="3219">
          <cell r="B3219" t="str">
            <v>with_protein</v>
          </cell>
        </row>
        <row r="3220">
          <cell r="B3220" t="str">
            <v>protein_coding</v>
          </cell>
        </row>
        <row r="3221">
          <cell r="B3221" t="str">
            <v>with_protein</v>
          </cell>
        </row>
        <row r="3222">
          <cell r="B3222" t="str">
            <v>protein_coding</v>
          </cell>
        </row>
        <row r="3223">
          <cell r="B3223" t="str">
            <v>with_protein</v>
          </cell>
        </row>
        <row r="3224">
          <cell r="B3224" t="str">
            <v>protein_coding</v>
          </cell>
        </row>
        <row r="3225">
          <cell r="B3225" t="str">
            <v>with_protein</v>
          </cell>
        </row>
        <row r="3226">
          <cell r="B3226" t="str">
            <v>protein_coding</v>
          </cell>
        </row>
        <row r="3227">
          <cell r="B3227" t="str">
            <v>with_protein</v>
          </cell>
        </row>
        <row r="3228">
          <cell r="B3228" t="str">
            <v>protein_coding</v>
          </cell>
        </row>
        <row r="3229">
          <cell r="B3229" t="str">
            <v>with_protein</v>
          </cell>
        </row>
        <row r="3230">
          <cell r="B3230" t="str">
            <v>protein_coding</v>
          </cell>
        </row>
        <row r="3231">
          <cell r="B3231" t="str">
            <v>with_protein</v>
          </cell>
        </row>
        <row r="3232">
          <cell r="B3232" t="str">
            <v>protein_coding</v>
          </cell>
        </row>
        <row r="3233">
          <cell r="B3233" t="str">
            <v>with_protein</v>
          </cell>
        </row>
        <row r="3234">
          <cell r="B3234" t="str">
            <v>protein_coding</v>
          </cell>
        </row>
        <row r="3235">
          <cell r="B3235" t="str">
            <v>with_protein</v>
          </cell>
        </row>
        <row r="3236">
          <cell r="B3236" t="str">
            <v>protein_coding</v>
          </cell>
        </row>
        <row r="3237">
          <cell r="B3237" t="str">
            <v>with_protein</v>
          </cell>
        </row>
        <row r="3238">
          <cell r="B3238" t="str">
            <v>protein_coding</v>
          </cell>
        </row>
        <row r="3239">
          <cell r="B3239" t="str">
            <v>with_protein</v>
          </cell>
        </row>
        <row r="3240">
          <cell r="B3240" t="str">
            <v>protein_coding</v>
          </cell>
        </row>
        <row r="3241">
          <cell r="B3241" t="str">
            <v>with_protein</v>
          </cell>
        </row>
        <row r="3242">
          <cell r="B3242" t="str">
            <v>protein_coding</v>
          </cell>
        </row>
        <row r="3243">
          <cell r="B3243" t="str">
            <v>with_protein</v>
          </cell>
        </row>
        <row r="3244">
          <cell r="B3244" t="str">
            <v>protein_coding</v>
          </cell>
        </row>
        <row r="3245">
          <cell r="B3245" t="str">
            <v>with_protein</v>
          </cell>
        </row>
        <row r="3246">
          <cell r="B3246" t="str">
            <v>protein_coding</v>
          </cell>
        </row>
        <row r="3247">
          <cell r="B3247" t="str">
            <v>with_protein</v>
          </cell>
        </row>
        <row r="3248">
          <cell r="B3248" t="str">
            <v>protein_coding</v>
          </cell>
        </row>
        <row r="3249">
          <cell r="B3249" t="str">
            <v>with_protein</v>
          </cell>
        </row>
        <row r="3250">
          <cell r="B3250" t="str">
            <v>protein_coding</v>
          </cell>
        </row>
        <row r="3251">
          <cell r="B3251" t="str">
            <v>with_protein</v>
          </cell>
        </row>
        <row r="3252">
          <cell r="B3252" t="str">
            <v>protein_coding</v>
          </cell>
        </row>
        <row r="3253">
          <cell r="B3253" t="str">
            <v>with_protein</v>
          </cell>
        </row>
        <row r="3254">
          <cell r="B3254" t="str">
            <v>protein_coding</v>
          </cell>
        </row>
        <row r="3255">
          <cell r="B3255" t="str">
            <v>with_protein</v>
          </cell>
        </row>
        <row r="3256">
          <cell r="B3256" t="str">
            <v>protein_coding</v>
          </cell>
        </row>
        <row r="3257">
          <cell r="B3257" t="str">
            <v>with_protein</v>
          </cell>
        </row>
        <row r="3258">
          <cell r="B3258" t="str">
            <v>protein_coding</v>
          </cell>
        </row>
        <row r="3259">
          <cell r="B3259" t="str">
            <v>with_protein</v>
          </cell>
        </row>
        <row r="3260">
          <cell r="B3260" t="str">
            <v>protein_coding</v>
          </cell>
        </row>
        <row r="3261">
          <cell r="B3261" t="str">
            <v>with_protein</v>
          </cell>
        </row>
        <row r="3262">
          <cell r="B3262" t="str">
            <v>protein_coding</v>
          </cell>
        </row>
        <row r="3263">
          <cell r="B3263" t="str">
            <v>with_protein</v>
          </cell>
        </row>
        <row r="3264">
          <cell r="B3264" t="str">
            <v>protein_coding</v>
          </cell>
        </row>
        <row r="3265">
          <cell r="B3265" t="str">
            <v>with_protein</v>
          </cell>
        </row>
        <row r="3266">
          <cell r="B3266" t="str">
            <v>protein_coding</v>
          </cell>
        </row>
        <row r="3267">
          <cell r="B3267" t="str">
            <v>with_protein</v>
          </cell>
        </row>
        <row r="3268">
          <cell r="B3268" t="str">
            <v>protein_coding</v>
          </cell>
        </row>
        <row r="3269">
          <cell r="B3269" t="str">
            <v>with_protein</v>
          </cell>
        </row>
        <row r="3270">
          <cell r="B3270" t="str">
            <v>protein_coding</v>
          </cell>
        </row>
        <row r="3271">
          <cell r="B3271" t="str">
            <v>with_protein</v>
          </cell>
        </row>
        <row r="3272">
          <cell r="B3272" t="str">
            <v>protein_coding</v>
          </cell>
        </row>
        <row r="3273">
          <cell r="B3273" t="str">
            <v>with_protein</v>
          </cell>
        </row>
        <row r="3274">
          <cell r="B3274" t="str">
            <v>protein_coding</v>
          </cell>
        </row>
        <row r="3275">
          <cell r="B3275" t="str">
            <v>with_protein</v>
          </cell>
        </row>
        <row r="3276">
          <cell r="B3276" t="str">
            <v>protein_coding</v>
          </cell>
        </row>
        <row r="3277">
          <cell r="B3277" t="str">
            <v>with_protein</v>
          </cell>
        </row>
        <row r="3278">
          <cell r="B3278" t="str">
            <v>protein_coding</v>
          </cell>
        </row>
        <row r="3279">
          <cell r="B3279" t="str">
            <v>with_protein</v>
          </cell>
        </row>
        <row r="3280">
          <cell r="B3280" t="str">
            <v>protein_coding</v>
          </cell>
        </row>
        <row r="3281">
          <cell r="B3281" t="str">
            <v>with_protein</v>
          </cell>
        </row>
        <row r="3282">
          <cell r="B3282" t="str">
            <v>protein_coding</v>
          </cell>
        </row>
        <row r="3283">
          <cell r="B3283" t="str">
            <v>with_protein</v>
          </cell>
        </row>
        <row r="3284">
          <cell r="B3284" t="str">
            <v>protein_coding</v>
          </cell>
        </row>
        <row r="3285">
          <cell r="B3285" t="str">
            <v>with_protein</v>
          </cell>
        </row>
        <row r="3286">
          <cell r="B3286" t="str">
            <v>protein_coding</v>
          </cell>
        </row>
        <row r="3287">
          <cell r="B3287" t="str">
            <v>with_protein</v>
          </cell>
        </row>
        <row r="3288">
          <cell r="B3288" t="str">
            <v>pseudogene</v>
          </cell>
        </row>
        <row r="3289">
          <cell r="B3289" t="str">
            <v>without_protein</v>
          </cell>
        </row>
        <row r="3290">
          <cell r="B3290" t="str">
            <v>rRNA</v>
          </cell>
        </row>
        <row r="3292">
          <cell r="B3292" t="str">
            <v>rRNA</v>
          </cell>
        </row>
        <row r="3294">
          <cell r="B3294" t="str">
            <v>tRNA</v>
          </cell>
        </row>
        <row r="3296">
          <cell r="B3296" t="str">
            <v>tRNA</v>
          </cell>
        </row>
        <row r="3298">
          <cell r="B3298" t="str">
            <v>rRNA</v>
          </cell>
        </row>
        <row r="3300">
          <cell r="B3300" t="str">
            <v>tRNA</v>
          </cell>
        </row>
        <row r="3302">
          <cell r="B3302" t="str">
            <v>tRNA</v>
          </cell>
        </row>
        <row r="3304">
          <cell r="B3304" t="str">
            <v>tRNA</v>
          </cell>
        </row>
        <row r="3306">
          <cell r="B3306" t="str">
            <v>tRNA</v>
          </cell>
        </row>
        <row r="3308">
          <cell r="B3308" t="str">
            <v>tRNA</v>
          </cell>
        </row>
        <row r="3310">
          <cell r="B3310" t="str">
            <v>tRNA</v>
          </cell>
        </row>
        <row r="3312">
          <cell r="B3312" t="str">
            <v>tRNA</v>
          </cell>
        </row>
        <row r="3314">
          <cell r="B3314" t="str">
            <v>tRNA</v>
          </cell>
        </row>
        <row r="3316">
          <cell r="B3316" t="str">
            <v>tRNA</v>
          </cell>
        </row>
        <row r="3318">
          <cell r="B3318" t="str">
            <v>rRNA</v>
          </cell>
        </row>
        <row r="3320">
          <cell r="B3320" t="str">
            <v>rRNA</v>
          </cell>
        </row>
        <row r="3322">
          <cell r="B3322" t="str">
            <v>rRNA</v>
          </cell>
        </row>
        <row r="3324">
          <cell r="B3324" t="str">
            <v>protein_coding</v>
          </cell>
        </row>
        <row r="3325">
          <cell r="B3325" t="str">
            <v>with_protein</v>
          </cell>
        </row>
        <row r="3326">
          <cell r="B3326" t="str">
            <v>protein_coding</v>
          </cell>
        </row>
        <row r="3327">
          <cell r="B3327" t="str">
            <v>with_protein</v>
          </cell>
        </row>
        <row r="3328">
          <cell r="B3328" t="str">
            <v>protein_coding</v>
          </cell>
        </row>
        <row r="3329">
          <cell r="B3329" t="str">
            <v>with_protein</v>
          </cell>
        </row>
        <row r="3330">
          <cell r="B3330" t="str">
            <v>protein_coding</v>
          </cell>
        </row>
        <row r="3331">
          <cell r="B3331" t="str">
            <v>with_protein</v>
          </cell>
        </row>
        <row r="3332">
          <cell r="B3332" t="str">
            <v>protein_coding</v>
          </cell>
        </row>
        <row r="3333">
          <cell r="B3333" t="str">
            <v>with_protein</v>
          </cell>
        </row>
        <row r="3334">
          <cell r="B3334" t="str">
            <v>protein_coding</v>
          </cell>
        </row>
        <row r="3335">
          <cell r="B3335" t="str">
            <v>with_protein</v>
          </cell>
        </row>
        <row r="3336">
          <cell r="B3336" t="str">
            <v>protein_coding</v>
          </cell>
        </row>
        <row r="3337">
          <cell r="B3337" t="str">
            <v>with_protein</v>
          </cell>
        </row>
        <row r="3338">
          <cell r="B3338" t="str">
            <v>protein_coding</v>
          </cell>
        </row>
        <row r="3339">
          <cell r="B3339" t="str">
            <v>with_protein</v>
          </cell>
        </row>
        <row r="3340">
          <cell r="B3340" t="str">
            <v>protein_coding</v>
          </cell>
        </row>
        <row r="3341">
          <cell r="B3341" t="str">
            <v>with_protein</v>
          </cell>
        </row>
        <row r="3342">
          <cell r="B3342" t="str">
            <v>protein_coding</v>
          </cell>
        </row>
        <row r="3343">
          <cell r="B3343" t="str">
            <v>with_protein</v>
          </cell>
        </row>
        <row r="3344">
          <cell r="B3344" t="str">
            <v>protein_coding</v>
          </cell>
        </row>
        <row r="3345">
          <cell r="B3345" t="str">
            <v>with_protein</v>
          </cell>
        </row>
        <row r="3346">
          <cell r="B3346" t="str">
            <v>tRNA</v>
          </cell>
        </row>
        <row r="3348">
          <cell r="B3348" t="str">
            <v>protein_coding</v>
          </cell>
        </row>
        <row r="3349">
          <cell r="B3349" t="str">
            <v>with_protein</v>
          </cell>
        </row>
        <row r="3350">
          <cell r="B3350" t="str">
            <v>protein_coding</v>
          </cell>
        </row>
        <row r="3351">
          <cell r="B3351" t="str">
            <v>with_protein</v>
          </cell>
        </row>
        <row r="3352">
          <cell r="B3352" t="str">
            <v>protein_coding</v>
          </cell>
        </row>
        <row r="3353">
          <cell r="B3353" t="str">
            <v>with_protein</v>
          </cell>
        </row>
        <row r="3354">
          <cell r="B3354" t="str">
            <v>protein_coding</v>
          </cell>
        </row>
        <row r="3355">
          <cell r="B3355" t="str">
            <v>with_protein</v>
          </cell>
        </row>
        <row r="3356">
          <cell r="B3356" t="str">
            <v>protein_coding</v>
          </cell>
        </row>
        <row r="3357">
          <cell r="B3357" t="str">
            <v>with_protein</v>
          </cell>
        </row>
        <row r="3358">
          <cell r="B3358" t="str">
            <v>protein_coding</v>
          </cell>
        </row>
        <row r="3359">
          <cell r="B3359" t="str">
            <v>with_protein</v>
          </cell>
        </row>
        <row r="3360">
          <cell r="B3360" t="str">
            <v>protein_coding</v>
          </cell>
        </row>
        <row r="3361">
          <cell r="B3361" t="str">
            <v>with_protein</v>
          </cell>
        </row>
        <row r="3362">
          <cell r="B3362" t="str">
            <v>protein_coding</v>
          </cell>
        </row>
        <row r="3363">
          <cell r="B3363" t="str">
            <v>with_protein</v>
          </cell>
        </row>
        <row r="3364">
          <cell r="B3364" t="str">
            <v>protein_coding</v>
          </cell>
        </row>
        <row r="3365">
          <cell r="B3365" t="str">
            <v>with_protein</v>
          </cell>
        </row>
        <row r="3366">
          <cell r="B3366" t="str">
            <v>protein_coding</v>
          </cell>
        </row>
        <row r="3367">
          <cell r="B3367" t="str">
            <v>with_protein</v>
          </cell>
        </row>
        <row r="3368">
          <cell r="B3368" t="str">
            <v>protein_coding</v>
          </cell>
        </row>
        <row r="3369">
          <cell r="B3369" t="str">
            <v>with_protein</v>
          </cell>
        </row>
        <row r="3370">
          <cell r="B3370" t="str">
            <v>protein_coding</v>
          </cell>
        </row>
        <row r="3371">
          <cell r="B3371" t="str">
            <v>with_protein</v>
          </cell>
        </row>
        <row r="3372">
          <cell r="B3372" t="str">
            <v>protein_coding</v>
          </cell>
        </row>
        <row r="3373">
          <cell r="B3373" t="str">
            <v>with_protein</v>
          </cell>
        </row>
        <row r="3374">
          <cell r="B3374" t="str">
            <v>protein_coding</v>
          </cell>
        </row>
        <row r="3375">
          <cell r="B3375" t="str">
            <v>with_protein</v>
          </cell>
        </row>
        <row r="3376">
          <cell r="B3376" t="str">
            <v>protein_coding</v>
          </cell>
        </row>
        <row r="3377">
          <cell r="B3377" t="str">
            <v>with_protein</v>
          </cell>
        </row>
        <row r="3378">
          <cell r="B3378" t="str">
            <v>protein_coding</v>
          </cell>
        </row>
        <row r="3379">
          <cell r="B3379" t="str">
            <v>with_protein</v>
          </cell>
        </row>
        <row r="3380">
          <cell r="B3380" t="str">
            <v>protein_coding</v>
          </cell>
        </row>
        <row r="3381">
          <cell r="B3381" t="str">
            <v>with_protein</v>
          </cell>
        </row>
        <row r="3382">
          <cell r="B3382" t="str">
            <v>protein_coding</v>
          </cell>
        </row>
        <row r="3383">
          <cell r="B3383" t="str">
            <v>with_protein</v>
          </cell>
        </row>
        <row r="3384">
          <cell r="B3384" t="str">
            <v>protein_coding</v>
          </cell>
        </row>
        <row r="3385">
          <cell r="B3385" t="str">
            <v>with_protein</v>
          </cell>
        </row>
        <row r="3386">
          <cell r="B3386" t="str">
            <v>protein_coding</v>
          </cell>
        </row>
        <row r="3387">
          <cell r="B3387" t="str">
            <v>with_protein</v>
          </cell>
        </row>
        <row r="3388">
          <cell r="B3388" t="str">
            <v>protein_coding</v>
          </cell>
        </row>
        <row r="3389">
          <cell r="B3389" t="str">
            <v>with_protein</v>
          </cell>
        </row>
        <row r="3390">
          <cell r="B3390" t="str">
            <v>protein_coding</v>
          </cell>
        </row>
        <row r="3391">
          <cell r="B3391" t="str">
            <v>with_protein</v>
          </cell>
        </row>
        <row r="3392">
          <cell r="B3392" t="str">
            <v>protein_coding</v>
          </cell>
        </row>
        <row r="3393">
          <cell r="B3393" t="str">
            <v>with_protein</v>
          </cell>
        </row>
        <row r="3394">
          <cell r="B3394" t="str">
            <v>protein_coding</v>
          </cell>
        </row>
        <row r="3395">
          <cell r="B3395" t="str">
            <v>with_protein</v>
          </cell>
        </row>
        <row r="3396">
          <cell r="B3396" t="str">
            <v>protein_coding</v>
          </cell>
        </row>
        <row r="3397">
          <cell r="B3397" t="str">
            <v>with_protein</v>
          </cell>
        </row>
        <row r="3398">
          <cell r="B3398" t="str">
            <v>protein_coding</v>
          </cell>
        </row>
        <row r="3399">
          <cell r="B3399" t="str">
            <v>with_protein</v>
          </cell>
        </row>
        <row r="3400">
          <cell r="B3400" t="str">
            <v>protein_coding</v>
          </cell>
        </row>
        <row r="3401">
          <cell r="B3401" t="str">
            <v>with_protein</v>
          </cell>
        </row>
        <row r="3402">
          <cell r="B3402" t="str">
            <v>protein_coding</v>
          </cell>
        </row>
        <row r="3403">
          <cell r="B3403" t="str">
            <v>with_protein</v>
          </cell>
        </row>
        <row r="3404">
          <cell r="B3404" t="str">
            <v>protein_coding</v>
          </cell>
        </row>
        <row r="3405">
          <cell r="B3405" t="str">
            <v>with_protein</v>
          </cell>
        </row>
        <row r="3406">
          <cell r="B3406" t="str">
            <v>protein_coding</v>
          </cell>
        </row>
        <row r="3407">
          <cell r="B3407" t="str">
            <v>with_protein</v>
          </cell>
        </row>
        <row r="3408">
          <cell r="B3408" t="str">
            <v>protein_coding</v>
          </cell>
        </row>
        <row r="3409">
          <cell r="B3409" t="str">
            <v>with_protein</v>
          </cell>
        </row>
        <row r="3410">
          <cell r="B3410" t="str">
            <v>protein_coding</v>
          </cell>
        </row>
        <row r="3411">
          <cell r="B3411" t="str">
            <v>with_protein</v>
          </cell>
        </row>
        <row r="3412">
          <cell r="B3412" t="str">
            <v>protein_coding</v>
          </cell>
        </row>
        <row r="3413">
          <cell r="B3413" t="str">
            <v>with_protein</v>
          </cell>
        </row>
        <row r="3414">
          <cell r="B3414" t="str">
            <v>protein_coding</v>
          </cell>
        </row>
        <row r="3415">
          <cell r="B3415" t="str">
            <v>with_protein</v>
          </cell>
        </row>
        <row r="3416">
          <cell r="B3416" t="str">
            <v>protein_coding</v>
          </cell>
        </row>
        <row r="3417">
          <cell r="B3417" t="str">
            <v>with_protein</v>
          </cell>
        </row>
        <row r="3418">
          <cell r="B3418" t="str">
            <v>rRNA</v>
          </cell>
        </row>
        <row r="3420">
          <cell r="B3420" t="str">
            <v>rRNA</v>
          </cell>
        </row>
        <row r="3422">
          <cell r="B3422" t="str">
            <v>rRNA</v>
          </cell>
        </row>
        <row r="3424">
          <cell r="B3424" t="str">
            <v>protein_coding</v>
          </cell>
        </row>
        <row r="3425">
          <cell r="B3425" t="str">
            <v>with_protein</v>
          </cell>
        </row>
        <row r="3426">
          <cell r="B3426" t="str">
            <v>protein_coding</v>
          </cell>
        </row>
        <row r="3427">
          <cell r="B3427" t="str">
            <v>with_protein</v>
          </cell>
        </row>
        <row r="3428">
          <cell r="B3428" t="str">
            <v>protein_coding</v>
          </cell>
        </row>
        <row r="3429">
          <cell r="B3429" t="str">
            <v>with_protein</v>
          </cell>
        </row>
        <row r="3430">
          <cell r="B3430" t="str">
            <v>SRP_RNA</v>
          </cell>
        </row>
        <row r="3431">
          <cell r="B3431" t="str">
            <v>SRP_RNA</v>
          </cell>
        </row>
        <row r="3432">
          <cell r="B3432" t="str">
            <v>tRNA</v>
          </cell>
        </row>
        <row r="3434">
          <cell r="B3434" t="str">
            <v>protein_coding</v>
          </cell>
        </row>
        <row r="3435">
          <cell r="B3435" t="str">
            <v>with_protein</v>
          </cell>
        </row>
        <row r="3436">
          <cell r="B3436" t="str">
            <v>protein_coding</v>
          </cell>
        </row>
        <row r="3437">
          <cell r="B3437" t="str">
            <v>with_protein</v>
          </cell>
        </row>
        <row r="3438">
          <cell r="B3438" t="str">
            <v>protein_coding</v>
          </cell>
        </row>
        <row r="3439">
          <cell r="B3439" t="str">
            <v>with_protein</v>
          </cell>
        </row>
        <row r="3440">
          <cell r="B3440" t="str">
            <v>protein_coding</v>
          </cell>
        </row>
        <row r="3441">
          <cell r="B3441" t="str">
            <v>with_protein</v>
          </cell>
        </row>
        <row r="3442">
          <cell r="B3442" t="str">
            <v>protein_coding</v>
          </cell>
        </row>
        <row r="3443">
          <cell r="B3443" t="str">
            <v>with_protein</v>
          </cell>
        </row>
        <row r="3444">
          <cell r="B3444" t="str">
            <v>protein_coding</v>
          </cell>
        </row>
        <row r="3445">
          <cell r="B3445" t="str">
            <v>with_protein</v>
          </cell>
        </row>
        <row r="3446">
          <cell r="B3446" t="str">
            <v>protein_coding</v>
          </cell>
        </row>
        <row r="3447">
          <cell r="B3447" t="str">
            <v>with_protein</v>
          </cell>
        </row>
        <row r="3448">
          <cell r="B3448" t="str">
            <v>protein_coding</v>
          </cell>
        </row>
        <row r="3449">
          <cell r="B3449" t="str">
            <v>with_protein</v>
          </cell>
        </row>
        <row r="3450">
          <cell r="B3450" t="str">
            <v>protein_coding</v>
          </cell>
        </row>
        <row r="3451">
          <cell r="B3451" t="str">
            <v>with_protein</v>
          </cell>
        </row>
        <row r="3452">
          <cell r="B3452" t="str">
            <v>protein_coding</v>
          </cell>
        </row>
        <row r="3453">
          <cell r="B3453" t="str">
            <v>with_protein</v>
          </cell>
        </row>
        <row r="3454">
          <cell r="B3454" t="str">
            <v>protein_coding</v>
          </cell>
        </row>
        <row r="3455">
          <cell r="B3455" t="str">
            <v>with_protein</v>
          </cell>
        </row>
        <row r="3456">
          <cell r="B3456" t="str">
            <v>protein_coding</v>
          </cell>
        </row>
        <row r="3457">
          <cell r="B3457" t="str">
            <v>with_protein</v>
          </cell>
        </row>
        <row r="3458">
          <cell r="B3458" t="str">
            <v>protein_coding</v>
          </cell>
        </row>
        <row r="3459">
          <cell r="B3459" t="str">
            <v>with_protein</v>
          </cell>
        </row>
        <row r="3460">
          <cell r="B3460" t="str">
            <v>rRNA</v>
          </cell>
        </row>
        <row r="3462">
          <cell r="B3462" t="str">
            <v>rRNA</v>
          </cell>
        </row>
        <row r="3464">
          <cell r="B3464" t="str">
            <v>rRNA</v>
          </cell>
        </row>
        <row r="3466">
          <cell r="B3466" t="str">
            <v>protein_coding</v>
          </cell>
        </row>
        <row r="3467">
          <cell r="B3467" t="str">
            <v>with_protein</v>
          </cell>
        </row>
        <row r="3468">
          <cell r="B3468" t="str">
            <v>protein_coding</v>
          </cell>
        </row>
        <row r="3469">
          <cell r="B3469" t="str">
            <v>with_protein</v>
          </cell>
        </row>
        <row r="3470">
          <cell r="B3470" t="str">
            <v>protein_coding</v>
          </cell>
        </row>
        <row r="3471">
          <cell r="B3471" t="str">
            <v>with_protein</v>
          </cell>
        </row>
        <row r="3472">
          <cell r="B3472" t="str">
            <v>protein_coding</v>
          </cell>
        </row>
        <row r="3473">
          <cell r="B3473" t="str">
            <v>with_protein</v>
          </cell>
        </row>
        <row r="3474">
          <cell r="B3474" t="str">
            <v>protein_coding</v>
          </cell>
        </row>
        <row r="3475">
          <cell r="B3475" t="str">
            <v>with_protein</v>
          </cell>
        </row>
        <row r="3476">
          <cell r="B3476" t="str">
            <v>protein_coding</v>
          </cell>
        </row>
        <row r="3477">
          <cell r="B3477" t="str">
            <v>with_protein</v>
          </cell>
        </row>
        <row r="3478">
          <cell r="B3478" t="str">
            <v>protein_coding</v>
          </cell>
        </row>
        <row r="3479">
          <cell r="B3479" t="str">
            <v>with_protein</v>
          </cell>
        </row>
        <row r="3480">
          <cell r="B3480" t="str">
            <v>protein_coding</v>
          </cell>
        </row>
        <row r="3481">
          <cell r="B3481" t="str">
            <v>with_protein</v>
          </cell>
        </row>
        <row r="3482">
          <cell r="B3482" t="str">
            <v>protein_coding</v>
          </cell>
        </row>
        <row r="3483">
          <cell r="B3483" t="str">
            <v>with_protein</v>
          </cell>
        </row>
        <row r="3484">
          <cell r="B3484" t="str">
            <v>protein_coding</v>
          </cell>
        </row>
        <row r="3485">
          <cell r="B3485" t="str">
            <v>with_protein</v>
          </cell>
        </row>
        <row r="3486">
          <cell r="B3486" t="str">
            <v>protein_coding</v>
          </cell>
        </row>
        <row r="3487">
          <cell r="B3487" t="str">
            <v>with_protein</v>
          </cell>
        </row>
        <row r="3488">
          <cell r="B3488" t="str">
            <v>protein_coding</v>
          </cell>
        </row>
        <row r="3489">
          <cell r="B3489" t="str">
            <v>with_protein</v>
          </cell>
        </row>
        <row r="3490">
          <cell r="B3490" t="str">
            <v>protein_coding</v>
          </cell>
        </row>
        <row r="3491">
          <cell r="B3491" t="str">
            <v>with_protein</v>
          </cell>
        </row>
        <row r="3492">
          <cell r="B3492" t="str">
            <v>protein_coding</v>
          </cell>
        </row>
        <row r="3493">
          <cell r="B3493" t="str">
            <v>with_protein</v>
          </cell>
        </row>
        <row r="3494">
          <cell r="B3494" t="str">
            <v>protein_coding</v>
          </cell>
        </row>
        <row r="3495">
          <cell r="B3495" t="str">
            <v>with_protein</v>
          </cell>
        </row>
        <row r="3496">
          <cell r="B3496" t="str">
            <v>protein_coding</v>
          </cell>
        </row>
        <row r="3497">
          <cell r="B3497" t="str">
            <v>with_protein</v>
          </cell>
        </row>
        <row r="3498">
          <cell r="B3498" t="str">
            <v>protein_coding</v>
          </cell>
        </row>
        <row r="3499">
          <cell r="B3499" t="str">
            <v>with_protein</v>
          </cell>
        </row>
        <row r="3500">
          <cell r="B3500" t="str">
            <v>protein_coding</v>
          </cell>
        </row>
        <row r="3501">
          <cell r="B3501" t="str">
            <v>with_protein</v>
          </cell>
        </row>
        <row r="3502">
          <cell r="B3502" t="str">
            <v>protein_coding</v>
          </cell>
        </row>
        <row r="3503">
          <cell r="B3503" t="str">
            <v>with_protein</v>
          </cell>
        </row>
        <row r="3504">
          <cell r="B3504" t="str">
            <v>protein_coding</v>
          </cell>
        </row>
        <row r="3505">
          <cell r="B3505" t="str">
            <v>with_protein</v>
          </cell>
        </row>
        <row r="3506">
          <cell r="B3506" t="str">
            <v>protein_coding</v>
          </cell>
        </row>
        <row r="3507">
          <cell r="B3507" t="str">
            <v>with_protein</v>
          </cell>
        </row>
        <row r="3508">
          <cell r="B3508" t="str">
            <v>protein_coding</v>
          </cell>
        </row>
        <row r="3509">
          <cell r="B3509" t="str">
            <v>with_protein</v>
          </cell>
        </row>
        <row r="3510">
          <cell r="B3510" t="str">
            <v>protein_coding</v>
          </cell>
        </row>
        <row r="3511">
          <cell r="B3511" t="str">
            <v>with_protein</v>
          </cell>
        </row>
        <row r="3512">
          <cell r="B3512" t="str">
            <v>protein_coding</v>
          </cell>
        </row>
        <row r="3513">
          <cell r="B3513" t="str">
            <v>with_protein</v>
          </cell>
        </row>
        <row r="3514">
          <cell r="B3514" t="str">
            <v>protein_coding</v>
          </cell>
        </row>
        <row r="3515">
          <cell r="B3515" t="str">
            <v>with_protein</v>
          </cell>
        </row>
        <row r="3516">
          <cell r="B3516" t="str">
            <v>protein_coding</v>
          </cell>
        </row>
        <row r="3517">
          <cell r="B3517" t="str">
            <v>with_protein</v>
          </cell>
        </row>
        <row r="3518">
          <cell r="B3518" t="str">
            <v>protein_coding</v>
          </cell>
        </row>
        <row r="3519">
          <cell r="B3519" t="str">
            <v>with_protein</v>
          </cell>
        </row>
        <row r="3520">
          <cell r="B3520" t="str">
            <v>protein_coding</v>
          </cell>
        </row>
        <row r="3521">
          <cell r="B3521" t="str">
            <v>with_protein</v>
          </cell>
        </row>
        <row r="3522">
          <cell r="B3522" t="str">
            <v>protein_coding</v>
          </cell>
        </row>
        <row r="3523">
          <cell r="B3523" t="str">
            <v>with_protein</v>
          </cell>
        </row>
        <row r="3524">
          <cell r="B3524" t="str">
            <v>protein_coding</v>
          </cell>
        </row>
        <row r="3525">
          <cell r="B3525" t="str">
            <v>with_protein</v>
          </cell>
        </row>
        <row r="3526">
          <cell r="B3526" t="str">
            <v>protein_coding</v>
          </cell>
        </row>
        <row r="3527">
          <cell r="B3527" t="str">
            <v>with_protein</v>
          </cell>
        </row>
        <row r="3528">
          <cell r="B3528" t="str">
            <v>protein_coding</v>
          </cell>
        </row>
        <row r="3529">
          <cell r="B3529" t="str">
            <v>with_protein</v>
          </cell>
        </row>
        <row r="3530">
          <cell r="B3530" t="str">
            <v>protein_coding</v>
          </cell>
        </row>
        <row r="3531">
          <cell r="B3531" t="str">
            <v>with_protein</v>
          </cell>
        </row>
        <row r="3532">
          <cell r="B3532" t="str">
            <v>protein_coding</v>
          </cell>
        </row>
        <row r="3533">
          <cell r="B3533" t="str">
            <v>with_protein</v>
          </cell>
        </row>
        <row r="3534">
          <cell r="B3534" t="str">
            <v>protein_coding</v>
          </cell>
        </row>
        <row r="3535">
          <cell r="B3535" t="str">
            <v>with_protein</v>
          </cell>
        </row>
        <row r="3536">
          <cell r="B3536" t="str">
            <v>protein_coding</v>
          </cell>
        </row>
        <row r="3537">
          <cell r="B3537" t="str">
            <v>with_protein</v>
          </cell>
        </row>
        <row r="3538">
          <cell r="B3538" t="str">
            <v>protein_coding</v>
          </cell>
        </row>
        <row r="3539">
          <cell r="B3539" t="str">
            <v>with_protein</v>
          </cell>
        </row>
        <row r="3540">
          <cell r="B3540" t="str">
            <v>pseudogene</v>
          </cell>
        </row>
        <row r="3541">
          <cell r="B3541" t="str">
            <v>without_protein</v>
          </cell>
        </row>
        <row r="3542">
          <cell r="B3542" t="str">
            <v>protein_coding</v>
          </cell>
        </row>
        <row r="3543">
          <cell r="B3543" t="str">
            <v>with_protein</v>
          </cell>
        </row>
        <row r="3544">
          <cell r="B3544" t="str">
            <v>protein_coding</v>
          </cell>
        </row>
        <row r="3545">
          <cell r="B3545" t="str">
            <v>with_protein</v>
          </cell>
        </row>
        <row r="3546">
          <cell r="B3546" t="str">
            <v>protein_coding</v>
          </cell>
        </row>
        <row r="3547">
          <cell r="B3547" t="str">
            <v>with_protein</v>
          </cell>
        </row>
        <row r="3548">
          <cell r="B3548" t="str">
            <v>protein_coding</v>
          </cell>
        </row>
        <row r="3549">
          <cell r="B3549" t="str">
            <v>with_protein</v>
          </cell>
        </row>
        <row r="3550">
          <cell r="B3550" t="str">
            <v>protein_coding</v>
          </cell>
        </row>
        <row r="3551">
          <cell r="B3551" t="str">
            <v>with_protein</v>
          </cell>
        </row>
        <row r="3552">
          <cell r="B3552" t="str">
            <v>protein_coding</v>
          </cell>
        </row>
        <row r="3553">
          <cell r="B3553" t="str">
            <v>with_protein</v>
          </cell>
        </row>
        <row r="3554">
          <cell r="B3554" t="str">
            <v>protein_coding</v>
          </cell>
        </row>
        <row r="3555">
          <cell r="B3555" t="str">
            <v>with_protein</v>
          </cell>
        </row>
        <row r="3556">
          <cell r="B3556" t="str">
            <v>protein_coding</v>
          </cell>
        </row>
        <row r="3557">
          <cell r="B3557" t="str">
            <v>with_protein</v>
          </cell>
        </row>
        <row r="3558">
          <cell r="B3558" t="str">
            <v>protein_coding</v>
          </cell>
        </row>
        <row r="3559">
          <cell r="B3559" t="str">
            <v>with_protein</v>
          </cell>
        </row>
        <row r="3560">
          <cell r="B3560" t="str">
            <v>protein_coding</v>
          </cell>
        </row>
        <row r="3561">
          <cell r="B3561" t="str">
            <v>with_protein</v>
          </cell>
        </row>
        <row r="3562">
          <cell r="B3562" t="str">
            <v>protein_coding</v>
          </cell>
        </row>
        <row r="3563">
          <cell r="B3563" t="str">
            <v>with_protein</v>
          </cell>
        </row>
        <row r="3564">
          <cell r="B3564" t="str">
            <v>protein_coding</v>
          </cell>
        </row>
        <row r="3565">
          <cell r="B3565" t="str">
            <v>with_protein</v>
          </cell>
        </row>
        <row r="3566">
          <cell r="B3566" t="str">
            <v>protein_coding</v>
          </cell>
        </row>
        <row r="3567">
          <cell r="B3567" t="str">
            <v>with_protein</v>
          </cell>
        </row>
        <row r="3568">
          <cell r="B3568" t="str">
            <v>protein_coding</v>
          </cell>
        </row>
        <row r="3569">
          <cell r="B3569" t="str">
            <v>with_protein</v>
          </cell>
        </row>
        <row r="3570">
          <cell r="B3570" t="str">
            <v>protein_coding</v>
          </cell>
        </row>
        <row r="3571">
          <cell r="B3571" t="str">
            <v>with_protein</v>
          </cell>
        </row>
        <row r="3572">
          <cell r="B3572" t="str">
            <v>protein_coding</v>
          </cell>
        </row>
        <row r="3573">
          <cell r="B3573" t="str">
            <v>with_protein</v>
          </cell>
        </row>
        <row r="3574">
          <cell r="B3574" t="str">
            <v>protein_coding</v>
          </cell>
        </row>
        <row r="3575">
          <cell r="B3575" t="str">
            <v>with_protein</v>
          </cell>
        </row>
        <row r="3576">
          <cell r="B3576" t="str">
            <v>protein_coding</v>
          </cell>
        </row>
        <row r="3577">
          <cell r="B3577" t="str">
            <v>with_protein</v>
          </cell>
        </row>
        <row r="3578">
          <cell r="B3578" t="str">
            <v>protein_coding</v>
          </cell>
        </row>
        <row r="3579">
          <cell r="B3579" t="str">
            <v>with_protein</v>
          </cell>
        </row>
        <row r="3580">
          <cell r="B3580" t="str">
            <v>protein_coding</v>
          </cell>
        </row>
        <row r="3581">
          <cell r="B3581" t="str">
            <v>with_protein</v>
          </cell>
        </row>
        <row r="3582">
          <cell r="B3582" t="str">
            <v>protein_coding</v>
          </cell>
        </row>
        <row r="3583">
          <cell r="B3583" t="str">
            <v>with_protein</v>
          </cell>
        </row>
        <row r="3584">
          <cell r="B3584" t="str">
            <v>protein_coding</v>
          </cell>
        </row>
        <row r="3585">
          <cell r="B3585" t="str">
            <v>with_protein</v>
          </cell>
        </row>
        <row r="3586">
          <cell r="B3586" t="str">
            <v>protein_coding</v>
          </cell>
        </row>
        <row r="3587">
          <cell r="B3587" t="str">
            <v>with_protein</v>
          </cell>
        </row>
        <row r="3588">
          <cell r="B3588" t="str">
            <v>protein_coding</v>
          </cell>
        </row>
        <row r="3589">
          <cell r="B3589" t="str">
            <v>with_protein</v>
          </cell>
        </row>
        <row r="3590">
          <cell r="B3590" t="str">
            <v>protein_coding</v>
          </cell>
        </row>
        <row r="3591">
          <cell r="B3591" t="str">
            <v>with_protein</v>
          </cell>
        </row>
        <row r="3592">
          <cell r="B3592" t="str">
            <v>protein_coding</v>
          </cell>
        </row>
        <row r="3593">
          <cell r="B3593" t="str">
            <v>with_protein</v>
          </cell>
        </row>
        <row r="3594">
          <cell r="B3594" t="str">
            <v>protein_coding</v>
          </cell>
        </row>
        <row r="3595">
          <cell r="B3595" t="str">
            <v>with_protein</v>
          </cell>
        </row>
        <row r="3596">
          <cell r="B3596" t="str">
            <v>protein_coding</v>
          </cell>
        </row>
        <row r="3597">
          <cell r="B3597" t="str">
            <v>with_protein</v>
          </cell>
        </row>
        <row r="3598">
          <cell r="B3598" t="str">
            <v>protein_coding</v>
          </cell>
        </row>
        <row r="3599">
          <cell r="B3599" t="str">
            <v>with_protein</v>
          </cell>
        </row>
        <row r="3600">
          <cell r="B3600" t="str">
            <v>protein_coding</v>
          </cell>
        </row>
        <row r="3601">
          <cell r="B3601" t="str">
            <v>with_protein</v>
          </cell>
        </row>
        <row r="3602">
          <cell r="B3602" t="str">
            <v>protein_coding</v>
          </cell>
        </row>
        <row r="3603">
          <cell r="B3603" t="str">
            <v>with_protein</v>
          </cell>
        </row>
        <row r="3604">
          <cell r="B3604" t="str">
            <v>protein_coding</v>
          </cell>
        </row>
        <row r="3605">
          <cell r="B3605" t="str">
            <v>with_protein</v>
          </cell>
        </row>
        <row r="3606">
          <cell r="B3606" t="str">
            <v>protein_coding</v>
          </cell>
        </row>
        <row r="3607">
          <cell r="B3607" t="str">
            <v>with_protein</v>
          </cell>
        </row>
        <row r="3608">
          <cell r="B3608" t="str">
            <v>protein_coding</v>
          </cell>
        </row>
        <row r="3609">
          <cell r="B3609" t="str">
            <v>with_protein</v>
          </cell>
        </row>
        <row r="3610">
          <cell r="B3610" t="str">
            <v>protein_coding</v>
          </cell>
        </row>
        <row r="3611">
          <cell r="B3611" t="str">
            <v>with_protein</v>
          </cell>
        </row>
        <row r="3612">
          <cell r="B3612" t="str">
            <v>protein_coding</v>
          </cell>
        </row>
        <row r="3613">
          <cell r="B3613" t="str">
            <v>with_protein</v>
          </cell>
        </row>
        <row r="3614">
          <cell r="B3614" t="str">
            <v>pseudogene</v>
          </cell>
        </row>
        <row r="3615">
          <cell r="B3615" t="str">
            <v>without_protein</v>
          </cell>
        </row>
        <row r="3616">
          <cell r="B3616" t="str">
            <v>protein_coding</v>
          </cell>
        </row>
        <row r="3617">
          <cell r="B3617" t="str">
            <v>with_protein</v>
          </cell>
        </row>
        <row r="3618">
          <cell r="B3618" t="str">
            <v>protein_coding</v>
          </cell>
        </row>
        <row r="3619">
          <cell r="B3619" t="str">
            <v>with_protein</v>
          </cell>
        </row>
        <row r="3620">
          <cell r="B3620" t="str">
            <v>protein_coding</v>
          </cell>
        </row>
        <row r="3621">
          <cell r="B3621" t="str">
            <v>with_protein</v>
          </cell>
        </row>
        <row r="3622">
          <cell r="B3622" t="str">
            <v>protein_coding</v>
          </cell>
        </row>
        <row r="3623">
          <cell r="B3623" t="str">
            <v>with_protein</v>
          </cell>
        </row>
        <row r="3624">
          <cell r="B3624" t="str">
            <v>protein_coding</v>
          </cell>
        </row>
        <row r="3625">
          <cell r="B3625" t="str">
            <v>with_protein</v>
          </cell>
        </row>
        <row r="3626">
          <cell r="B3626" t="str">
            <v>protein_coding</v>
          </cell>
        </row>
        <row r="3627">
          <cell r="B3627" t="str">
            <v>with_protein</v>
          </cell>
        </row>
        <row r="3628">
          <cell r="B3628" t="str">
            <v>protein_coding</v>
          </cell>
        </row>
        <row r="3629">
          <cell r="B3629" t="str">
            <v>with_protein</v>
          </cell>
        </row>
        <row r="3630">
          <cell r="B3630" t="str">
            <v>protein_coding</v>
          </cell>
        </row>
        <row r="3631">
          <cell r="B3631" t="str">
            <v>with_protein</v>
          </cell>
        </row>
        <row r="3632">
          <cell r="B3632" t="str">
            <v>protein_coding</v>
          </cell>
        </row>
        <row r="3633">
          <cell r="B3633" t="str">
            <v>with_protein</v>
          </cell>
        </row>
        <row r="3634">
          <cell r="B3634" t="str">
            <v>protein_coding</v>
          </cell>
        </row>
        <row r="3635">
          <cell r="B3635" t="str">
            <v>with_protein</v>
          </cell>
        </row>
        <row r="3636">
          <cell r="B3636" t="str">
            <v>protein_coding</v>
          </cell>
        </row>
        <row r="3637">
          <cell r="B3637" t="str">
            <v>with_protein</v>
          </cell>
        </row>
        <row r="3638">
          <cell r="B3638" t="str">
            <v>protein_coding</v>
          </cell>
        </row>
        <row r="3639">
          <cell r="B3639" t="str">
            <v>with_protein</v>
          </cell>
        </row>
        <row r="3640">
          <cell r="B3640" t="str">
            <v>protein_coding</v>
          </cell>
        </row>
        <row r="3641">
          <cell r="B3641" t="str">
            <v>with_protein</v>
          </cell>
        </row>
        <row r="3642">
          <cell r="B3642" t="str">
            <v>protein_coding</v>
          </cell>
        </row>
        <row r="3643">
          <cell r="B3643" t="str">
            <v>with_protein</v>
          </cell>
        </row>
        <row r="3644">
          <cell r="B3644" t="str">
            <v>protein_coding</v>
          </cell>
        </row>
        <row r="3645">
          <cell r="B3645" t="str">
            <v>with_protein</v>
          </cell>
        </row>
        <row r="3646">
          <cell r="B3646" t="str">
            <v>protein_coding</v>
          </cell>
        </row>
        <row r="3647">
          <cell r="B3647" t="str">
            <v>with_protein</v>
          </cell>
        </row>
        <row r="3648">
          <cell r="B3648" t="str">
            <v>protein_coding</v>
          </cell>
        </row>
        <row r="3649">
          <cell r="B3649" t="str">
            <v>with_protein</v>
          </cell>
        </row>
        <row r="3650">
          <cell r="B3650" t="str">
            <v>protein_coding</v>
          </cell>
        </row>
        <row r="3651">
          <cell r="B3651" t="str">
            <v>with_protein</v>
          </cell>
        </row>
        <row r="3652">
          <cell r="B3652" t="str">
            <v>protein_coding</v>
          </cell>
        </row>
        <row r="3653">
          <cell r="B3653" t="str">
            <v>with_protein</v>
          </cell>
        </row>
        <row r="3654">
          <cell r="B3654" t="str">
            <v>protein_coding</v>
          </cell>
        </row>
        <row r="3655">
          <cell r="B3655" t="str">
            <v>with_protein</v>
          </cell>
        </row>
        <row r="3656">
          <cell r="B3656" t="str">
            <v>protein_coding</v>
          </cell>
        </row>
        <row r="3657">
          <cell r="B3657" t="str">
            <v>with_protein</v>
          </cell>
        </row>
        <row r="3658">
          <cell r="B3658" t="str">
            <v>protein_coding</v>
          </cell>
        </row>
        <row r="3659">
          <cell r="B3659" t="str">
            <v>with_protein</v>
          </cell>
        </row>
        <row r="3660">
          <cell r="B3660" t="str">
            <v>protein_coding</v>
          </cell>
        </row>
        <row r="3661">
          <cell r="B3661" t="str">
            <v>with_protein</v>
          </cell>
        </row>
        <row r="3662">
          <cell r="B3662" t="str">
            <v>protein_coding</v>
          </cell>
        </row>
        <row r="3663">
          <cell r="B3663" t="str">
            <v>with_protein</v>
          </cell>
        </row>
        <row r="3664">
          <cell r="B3664" t="str">
            <v>protein_coding</v>
          </cell>
        </row>
        <row r="3665">
          <cell r="B3665" t="str">
            <v>with_protein</v>
          </cell>
        </row>
        <row r="3666">
          <cell r="B3666" t="str">
            <v>protein_coding</v>
          </cell>
        </row>
        <row r="3667">
          <cell r="B3667" t="str">
            <v>with_protein</v>
          </cell>
        </row>
        <row r="3668">
          <cell r="B3668" t="str">
            <v>protein_coding</v>
          </cell>
        </row>
        <row r="3669">
          <cell r="B3669" t="str">
            <v>with_protein</v>
          </cell>
        </row>
        <row r="3670">
          <cell r="B3670" t="str">
            <v>protein_coding</v>
          </cell>
        </row>
        <row r="3671">
          <cell r="B3671" t="str">
            <v>with_protein</v>
          </cell>
        </row>
        <row r="3672">
          <cell r="B3672" t="str">
            <v>protein_coding</v>
          </cell>
        </row>
        <row r="3673">
          <cell r="B3673" t="str">
            <v>with_protein</v>
          </cell>
        </row>
        <row r="3674">
          <cell r="B3674" t="str">
            <v>protein_coding</v>
          </cell>
        </row>
        <row r="3675">
          <cell r="B3675" t="str">
            <v>with_protein</v>
          </cell>
        </row>
        <row r="3676">
          <cell r="B3676" t="str">
            <v>protein_coding</v>
          </cell>
        </row>
        <row r="3677">
          <cell r="B3677" t="str">
            <v>with_protein</v>
          </cell>
        </row>
        <row r="3678">
          <cell r="B3678" t="str">
            <v>protein_coding</v>
          </cell>
        </row>
        <row r="3679">
          <cell r="B3679" t="str">
            <v>with_protein</v>
          </cell>
        </row>
        <row r="3680">
          <cell r="B3680" t="str">
            <v>protein_coding</v>
          </cell>
        </row>
        <row r="3681">
          <cell r="B3681" t="str">
            <v>with_protein</v>
          </cell>
        </row>
        <row r="3682">
          <cell r="B3682" t="str">
            <v>protein_coding</v>
          </cell>
        </row>
        <row r="3683">
          <cell r="B3683" t="str">
            <v>with_protein</v>
          </cell>
        </row>
        <row r="3684">
          <cell r="B3684" t="str">
            <v>protein_coding</v>
          </cell>
        </row>
        <row r="3685">
          <cell r="B3685" t="str">
            <v>with_protein</v>
          </cell>
        </row>
        <row r="3686">
          <cell r="B3686" t="str">
            <v>protein_coding</v>
          </cell>
        </row>
        <row r="3687">
          <cell r="B3687" t="str">
            <v>with_protein</v>
          </cell>
        </row>
        <row r="3688">
          <cell r="B3688" t="str">
            <v>protein_coding</v>
          </cell>
        </row>
        <row r="3689">
          <cell r="B3689" t="str">
            <v>with_protein</v>
          </cell>
        </row>
        <row r="3690">
          <cell r="B3690" t="str">
            <v>pseudogene</v>
          </cell>
        </row>
        <row r="3691">
          <cell r="B3691" t="str">
            <v>without_protein</v>
          </cell>
        </row>
        <row r="3692">
          <cell r="B3692" t="str">
            <v>protein_coding</v>
          </cell>
        </row>
        <row r="3693">
          <cell r="B3693" t="str">
            <v>with_protein</v>
          </cell>
        </row>
        <row r="3694">
          <cell r="B3694" t="str">
            <v>protein_coding</v>
          </cell>
        </row>
        <row r="3695">
          <cell r="B3695" t="str">
            <v>with_protein</v>
          </cell>
        </row>
        <row r="3696">
          <cell r="B3696" t="str">
            <v>protein_coding</v>
          </cell>
        </row>
        <row r="3697">
          <cell r="B3697" t="str">
            <v>with_protein</v>
          </cell>
        </row>
        <row r="3698">
          <cell r="B3698" t="str">
            <v>protein_coding</v>
          </cell>
        </row>
        <row r="3699">
          <cell r="B3699" t="str">
            <v>with_protein</v>
          </cell>
        </row>
        <row r="3700">
          <cell r="B3700" t="str">
            <v>protein_coding</v>
          </cell>
        </row>
        <row r="3701">
          <cell r="B3701" t="str">
            <v>with_protein</v>
          </cell>
        </row>
        <row r="3702">
          <cell r="B3702" t="str">
            <v>protein_coding</v>
          </cell>
        </row>
        <row r="3703">
          <cell r="B3703" t="str">
            <v>with_protein</v>
          </cell>
        </row>
        <row r="3704">
          <cell r="B3704" t="str">
            <v>protein_coding</v>
          </cell>
        </row>
        <row r="3705">
          <cell r="B3705" t="str">
            <v>with_protein</v>
          </cell>
        </row>
        <row r="3706">
          <cell r="B3706" t="str">
            <v>protein_coding</v>
          </cell>
        </row>
        <row r="3707">
          <cell r="B3707" t="str">
            <v>with_protein</v>
          </cell>
        </row>
        <row r="3708">
          <cell r="B3708" t="str">
            <v>protein_coding</v>
          </cell>
        </row>
        <row r="3709">
          <cell r="B3709" t="str">
            <v>with_protein</v>
          </cell>
        </row>
        <row r="3710">
          <cell r="B3710" t="str">
            <v>protein_coding</v>
          </cell>
        </row>
        <row r="3711">
          <cell r="B3711" t="str">
            <v>with_protein</v>
          </cell>
        </row>
        <row r="3712">
          <cell r="B3712" t="str">
            <v>protein_coding</v>
          </cell>
        </row>
        <row r="3713">
          <cell r="B3713" t="str">
            <v>with_protein</v>
          </cell>
        </row>
        <row r="3714">
          <cell r="B3714" t="str">
            <v>protein_coding</v>
          </cell>
        </row>
        <row r="3715">
          <cell r="B3715" t="str">
            <v>with_protein</v>
          </cell>
        </row>
        <row r="3716">
          <cell r="B3716" t="str">
            <v>protein_coding</v>
          </cell>
        </row>
        <row r="3717">
          <cell r="B3717" t="str">
            <v>with_protein</v>
          </cell>
        </row>
        <row r="3718">
          <cell r="B3718" t="str">
            <v>protein_coding</v>
          </cell>
        </row>
        <row r="3719">
          <cell r="B3719" t="str">
            <v>with_protein</v>
          </cell>
        </row>
        <row r="3720">
          <cell r="B3720" t="str">
            <v>protein_coding</v>
          </cell>
        </row>
        <row r="3721">
          <cell r="B3721" t="str">
            <v>with_protein</v>
          </cell>
        </row>
        <row r="3722">
          <cell r="B3722" t="str">
            <v>protein_coding</v>
          </cell>
        </row>
        <row r="3723">
          <cell r="B3723" t="str">
            <v>with_protein</v>
          </cell>
        </row>
        <row r="3724">
          <cell r="B3724" t="str">
            <v>protein_coding</v>
          </cell>
        </row>
        <row r="3725">
          <cell r="B3725" t="str">
            <v>with_protein</v>
          </cell>
        </row>
        <row r="3726">
          <cell r="B3726" t="str">
            <v>protein_coding</v>
          </cell>
        </row>
        <row r="3727">
          <cell r="B3727" t="str">
            <v>with_protein</v>
          </cell>
        </row>
        <row r="3728">
          <cell r="B3728" t="str">
            <v>protein_coding</v>
          </cell>
        </row>
        <row r="3729">
          <cell r="B3729" t="str">
            <v>with_protein</v>
          </cell>
        </row>
        <row r="3730">
          <cell r="B3730" t="str">
            <v>protein_coding</v>
          </cell>
        </row>
        <row r="3731">
          <cell r="B3731" t="str">
            <v>with_protein</v>
          </cell>
        </row>
        <row r="3732">
          <cell r="B3732" t="str">
            <v>protein_coding</v>
          </cell>
        </row>
        <row r="3733">
          <cell r="B3733" t="str">
            <v>with_protein</v>
          </cell>
        </row>
        <row r="3734">
          <cell r="B3734" t="str">
            <v>protein_coding</v>
          </cell>
        </row>
        <row r="3735">
          <cell r="B3735" t="str">
            <v>with_protein</v>
          </cell>
        </row>
        <row r="3736">
          <cell r="B3736" t="str">
            <v>protein_coding</v>
          </cell>
        </row>
        <row r="3737">
          <cell r="B3737" t="str">
            <v>with_protein</v>
          </cell>
        </row>
        <row r="3738">
          <cell r="B3738" t="str">
            <v>protein_coding</v>
          </cell>
        </row>
        <row r="3739">
          <cell r="B3739" t="str">
            <v>with_protein</v>
          </cell>
        </row>
        <row r="3740">
          <cell r="B3740" t="str">
            <v>protein_coding</v>
          </cell>
        </row>
        <row r="3741">
          <cell r="B3741" t="str">
            <v>with_protein</v>
          </cell>
        </row>
        <row r="3742">
          <cell r="B3742" t="str">
            <v>pseudogene</v>
          </cell>
        </row>
        <row r="3743">
          <cell r="B3743" t="str">
            <v>without_protein</v>
          </cell>
        </row>
        <row r="3744">
          <cell r="B3744" t="str">
            <v>protein_coding</v>
          </cell>
        </row>
        <row r="3745">
          <cell r="B3745" t="str">
            <v>with_protein</v>
          </cell>
        </row>
        <row r="3746">
          <cell r="B3746" t="str">
            <v>protein_coding</v>
          </cell>
        </row>
        <row r="3747">
          <cell r="B3747" t="str">
            <v>with_protein</v>
          </cell>
        </row>
        <row r="3748">
          <cell r="B3748" t="str">
            <v>protein_coding</v>
          </cell>
        </row>
        <row r="3749">
          <cell r="B3749" t="str">
            <v>with_protein</v>
          </cell>
        </row>
        <row r="3750">
          <cell r="B3750" t="str">
            <v>protein_coding</v>
          </cell>
        </row>
        <row r="3751">
          <cell r="B3751" t="str">
            <v>with_protein</v>
          </cell>
        </row>
        <row r="3752">
          <cell r="B3752" t="str">
            <v>protein_coding</v>
          </cell>
        </row>
        <row r="3753">
          <cell r="B3753" t="str">
            <v>with_protein</v>
          </cell>
        </row>
        <row r="3754">
          <cell r="B3754" t="str">
            <v>protein_coding</v>
          </cell>
        </row>
        <row r="3755">
          <cell r="B3755" t="str">
            <v>with_protein</v>
          </cell>
        </row>
        <row r="3756">
          <cell r="B3756" t="str">
            <v>protein_coding</v>
          </cell>
        </row>
        <row r="3757">
          <cell r="B3757" t="str">
            <v>with_protein</v>
          </cell>
        </row>
        <row r="3758">
          <cell r="B3758" t="str">
            <v>protein_coding</v>
          </cell>
        </row>
        <row r="3759">
          <cell r="B3759" t="str">
            <v>with_protein</v>
          </cell>
        </row>
        <row r="3760">
          <cell r="B3760" t="str">
            <v>protein_coding</v>
          </cell>
        </row>
        <row r="3761">
          <cell r="B3761" t="str">
            <v>with_protein</v>
          </cell>
        </row>
        <row r="3762">
          <cell r="B3762" t="str">
            <v>protein_coding</v>
          </cell>
        </row>
        <row r="3763">
          <cell r="B3763" t="str">
            <v>with_protein</v>
          </cell>
        </row>
        <row r="3764">
          <cell r="B3764" t="str">
            <v>protein_coding</v>
          </cell>
        </row>
        <row r="3765">
          <cell r="B3765" t="str">
            <v>with_protein</v>
          </cell>
        </row>
        <row r="3766">
          <cell r="B3766" t="str">
            <v>protein_coding</v>
          </cell>
        </row>
        <row r="3767">
          <cell r="B3767" t="str">
            <v>with_protein</v>
          </cell>
        </row>
        <row r="3768">
          <cell r="B3768" t="str">
            <v>protein_coding</v>
          </cell>
        </row>
        <row r="3769">
          <cell r="B3769" t="str">
            <v>with_protein</v>
          </cell>
        </row>
        <row r="3770">
          <cell r="B3770" t="str">
            <v>protein_coding</v>
          </cell>
        </row>
        <row r="3771">
          <cell r="B3771" t="str">
            <v>with_protein</v>
          </cell>
        </row>
        <row r="3772">
          <cell r="B3772" t="str">
            <v>protein_coding</v>
          </cell>
        </row>
        <row r="3773">
          <cell r="B3773" t="str">
            <v>with_protein</v>
          </cell>
        </row>
        <row r="3774">
          <cell r="B3774" t="str">
            <v>protein_coding</v>
          </cell>
        </row>
        <row r="3775">
          <cell r="B3775" t="str">
            <v>with_protein</v>
          </cell>
        </row>
        <row r="3776">
          <cell r="B3776" t="str">
            <v>protein_coding</v>
          </cell>
        </row>
        <row r="3777">
          <cell r="B3777" t="str">
            <v>with_protein</v>
          </cell>
        </row>
        <row r="3778">
          <cell r="B3778" t="str">
            <v>protein_coding</v>
          </cell>
        </row>
        <row r="3779">
          <cell r="B3779" t="str">
            <v>with_protein</v>
          </cell>
        </row>
        <row r="3780">
          <cell r="B3780" t="str">
            <v>protein_coding</v>
          </cell>
        </row>
        <row r="3781">
          <cell r="B3781" t="str">
            <v>with_protein</v>
          </cell>
        </row>
        <row r="3782">
          <cell r="B3782" t="str">
            <v>protein_coding</v>
          </cell>
        </row>
        <row r="3783">
          <cell r="B3783" t="str">
            <v>with_protein</v>
          </cell>
        </row>
        <row r="3784">
          <cell r="B3784" t="str">
            <v>protein_coding</v>
          </cell>
        </row>
        <row r="3785">
          <cell r="B3785" t="str">
            <v>with_protein</v>
          </cell>
        </row>
        <row r="3786">
          <cell r="B3786" t="str">
            <v>protein_coding</v>
          </cell>
        </row>
        <row r="3787">
          <cell r="B3787" t="str">
            <v>with_protein</v>
          </cell>
        </row>
        <row r="3788">
          <cell r="B3788" t="str">
            <v>protein_coding</v>
          </cell>
        </row>
        <row r="3789">
          <cell r="B3789" t="str">
            <v>with_protein</v>
          </cell>
        </row>
        <row r="3790">
          <cell r="B3790" t="str">
            <v>protein_coding</v>
          </cell>
        </row>
        <row r="3791">
          <cell r="B3791" t="str">
            <v>with_protein</v>
          </cell>
        </row>
        <row r="3792">
          <cell r="B3792" t="str">
            <v>protein_coding</v>
          </cell>
        </row>
        <row r="3793">
          <cell r="B3793" t="str">
            <v>with_protein</v>
          </cell>
        </row>
        <row r="3794">
          <cell r="B3794" t="str">
            <v>protein_coding</v>
          </cell>
        </row>
        <row r="3795">
          <cell r="B3795" t="str">
            <v>with_protein</v>
          </cell>
        </row>
        <row r="3796">
          <cell r="B3796" t="str">
            <v>protein_coding</v>
          </cell>
        </row>
        <row r="3797">
          <cell r="B3797" t="str">
            <v>with_protein</v>
          </cell>
        </row>
        <row r="3798">
          <cell r="B3798" t="str">
            <v>protein_coding</v>
          </cell>
        </row>
        <row r="3799">
          <cell r="B3799" t="str">
            <v>with_protein</v>
          </cell>
        </row>
        <row r="3800">
          <cell r="B3800" t="str">
            <v>protein_coding</v>
          </cell>
        </row>
        <row r="3801">
          <cell r="B3801" t="str">
            <v>with_protein</v>
          </cell>
        </row>
        <row r="3802">
          <cell r="B3802" t="str">
            <v>pseudogene</v>
          </cell>
        </row>
        <row r="3803">
          <cell r="B3803" t="str">
            <v>without_protein</v>
          </cell>
        </row>
        <row r="3804">
          <cell r="B3804" t="str">
            <v>protein_coding</v>
          </cell>
        </row>
        <row r="3805">
          <cell r="B3805" t="str">
            <v>with_protein</v>
          </cell>
        </row>
        <row r="3806">
          <cell r="B3806" t="str">
            <v>protein_coding</v>
          </cell>
        </row>
        <row r="3807">
          <cell r="B3807" t="str">
            <v>with_protein</v>
          </cell>
        </row>
        <row r="3808">
          <cell r="B3808" t="str">
            <v>protein_coding</v>
          </cell>
        </row>
        <row r="3809">
          <cell r="B3809" t="str">
            <v>with_protein</v>
          </cell>
        </row>
        <row r="3810">
          <cell r="B3810" t="str">
            <v>protein_coding</v>
          </cell>
        </row>
        <row r="3811">
          <cell r="B3811" t="str">
            <v>with_protein</v>
          </cell>
        </row>
        <row r="3812">
          <cell r="B3812" t="str">
            <v>protein_coding</v>
          </cell>
        </row>
        <row r="3813">
          <cell r="B3813" t="str">
            <v>with_protein</v>
          </cell>
        </row>
        <row r="3814">
          <cell r="B3814" t="str">
            <v>protein_coding</v>
          </cell>
        </row>
        <row r="3815">
          <cell r="B3815" t="str">
            <v>with_protein</v>
          </cell>
        </row>
        <row r="3816">
          <cell r="B3816" t="str">
            <v>pseudogene</v>
          </cell>
        </row>
        <row r="3817">
          <cell r="B3817" t="str">
            <v>without_protein</v>
          </cell>
        </row>
        <row r="3818">
          <cell r="B3818" t="str">
            <v>protein_coding</v>
          </cell>
        </row>
        <row r="3819">
          <cell r="B3819" t="str">
            <v>with_protein</v>
          </cell>
        </row>
        <row r="3820">
          <cell r="B3820" t="str">
            <v>protein_coding</v>
          </cell>
        </row>
        <row r="3821">
          <cell r="B3821" t="str">
            <v>with_protein</v>
          </cell>
        </row>
        <row r="3822">
          <cell r="B3822" t="str">
            <v>protein_coding</v>
          </cell>
        </row>
        <row r="3823">
          <cell r="B3823" t="str">
            <v>with_protein</v>
          </cell>
        </row>
        <row r="3824">
          <cell r="B3824" t="str">
            <v>protein_coding</v>
          </cell>
        </row>
        <row r="3825">
          <cell r="B3825" t="str">
            <v>with_protein</v>
          </cell>
        </row>
        <row r="3826">
          <cell r="B3826" t="str">
            <v>protein_coding</v>
          </cell>
        </row>
        <row r="3827">
          <cell r="B3827" t="str">
            <v>with_protein</v>
          </cell>
        </row>
        <row r="3828">
          <cell r="B3828" t="str">
            <v>protein_coding</v>
          </cell>
        </row>
        <row r="3829">
          <cell r="B3829" t="str">
            <v>with_protein</v>
          </cell>
        </row>
        <row r="3830">
          <cell r="B3830" t="str">
            <v>protein_coding</v>
          </cell>
        </row>
        <row r="3831">
          <cell r="B3831" t="str">
            <v>with_protein</v>
          </cell>
        </row>
        <row r="3832">
          <cell r="B3832" t="str">
            <v>protein_coding</v>
          </cell>
        </row>
        <row r="3833">
          <cell r="B3833" t="str">
            <v>with_protein</v>
          </cell>
        </row>
        <row r="3834">
          <cell r="B3834" t="str">
            <v>protein_coding</v>
          </cell>
        </row>
        <row r="3835">
          <cell r="B3835" t="str">
            <v>with_protein</v>
          </cell>
        </row>
        <row r="3836">
          <cell r="B3836" t="str">
            <v>protein_coding</v>
          </cell>
        </row>
        <row r="3837">
          <cell r="B3837" t="str">
            <v>with_protein</v>
          </cell>
        </row>
        <row r="3838">
          <cell r="B3838" t="str">
            <v>protein_coding</v>
          </cell>
        </row>
        <row r="3839">
          <cell r="B3839" t="str">
            <v>with_protein</v>
          </cell>
        </row>
        <row r="3840">
          <cell r="B3840" t="str">
            <v>protein_coding</v>
          </cell>
        </row>
        <row r="3841">
          <cell r="B3841" t="str">
            <v>with_protein</v>
          </cell>
        </row>
        <row r="3842">
          <cell r="B3842" t="str">
            <v>protein_coding</v>
          </cell>
        </row>
        <row r="3843">
          <cell r="B3843" t="str">
            <v>with_protein</v>
          </cell>
        </row>
        <row r="3844">
          <cell r="B3844" t="str">
            <v>protein_coding</v>
          </cell>
        </row>
        <row r="3845">
          <cell r="B3845" t="str">
            <v>with_protein</v>
          </cell>
        </row>
        <row r="3846">
          <cell r="B3846" t="str">
            <v>protein_coding</v>
          </cell>
        </row>
        <row r="3847">
          <cell r="B3847" t="str">
            <v>with_protein</v>
          </cell>
        </row>
        <row r="3848">
          <cell r="B3848" t="str">
            <v>protein_coding</v>
          </cell>
        </row>
        <row r="3849">
          <cell r="B3849" t="str">
            <v>with_protein</v>
          </cell>
        </row>
        <row r="3850">
          <cell r="B3850" t="str">
            <v>protein_coding</v>
          </cell>
        </row>
        <row r="3851">
          <cell r="B3851" t="str">
            <v>with_protein</v>
          </cell>
        </row>
        <row r="3852">
          <cell r="B3852" t="str">
            <v>protein_coding</v>
          </cell>
        </row>
        <row r="3853">
          <cell r="B3853" t="str">
            <v>with_protein</v>
          </cell>
        </row>
        <row r="3854">
          <cell r="B3854" t="str">
            <v>protein_coding</v>
          </cell>
        </row>
        <row r="3855">
          <cell r="B3855" t="str">
            <v>with_protein</v>
          </cell>
        </row>
        <row r="3856">
          <cell r="B3856" t="str">
            <v>protein_coding</v>
          </cell>
        </row>
        <row r="3857">
          <cell r="B3857" t="str">
            <v>with_protein</v>
          </cell>
        </row>
        <row r="3858">
          <cell r="B3858" t="str">
            <v>protein_coding</v>
          </cell>
        </row>
        <row r="3859">
          <cell r="B3859" t="str">
            <v>with_protein</v>
          </cell>
        </row>
        <row r="3860">
          <cell r="B3860" t="str">
            <v>protein_coding</v>
          </cell>
        </row>
        <row r="3861">
          <cell r="B3861" t="str">
            <v>with_protein</v>
          </cell>
        </row>
        <row r="3862">
          <cell r="B3862" t="str">
            <v>protein_coding</v>
          </cell>
        </row>
        <row r="3863">
          <cell r="B3863" t="str">
            <v>with_protein</v>
          </cell>
        </row>
        <row r="3864">
          <cell r="B3864" t="str">
            <v>pseudogene</v>
          </cell>
        </row>
        <row r="3865">
          <cell r="B3865" t="str">
            <v>without_protein</v>
          </cell>
        </row>
        <row r="3866">
          <cell r="B3866" t="str">
            <v>protein_coding</v>
          </cell>
        </row>
        <row r="3867">
          <cell r="B3867" t="str">
            <v>with_protein</v>
          </cell>
        </row>
        <row r="3868">
          <cell r="B3868" t="str">
            <v>protein_coding</v>
          </cell>
        </row>
        <row r="3869">
          <cell r="B3869" t="str">
            <v>with_protein</v>
          </cell>
        </row>
        <row r="3870">
          <cell r="B3870" t="str">
            <v>protein_coding</v>
          </cell>
        </row>
        <row r="3871">
          <cell r="B3871" t="str">
            <v>with_protein</v>
          </cell>
        </row>
        <row r="3872">
          <cell r="B3872" t="str">
            <v>protein_coding</v>
          </cell>
        </row>
        <row r="3873">
          <cell r="B3873" t="str">
            <v>with_protein</v>
          </cell>
        </row>
        <row r="3874">
          <cell r="B3874" t="str">
            <v>protein_coding</v>
          </cell>
        </row>
        <row r="3875">
          <cell r="B3875" t="str">
            <v>with_protein</v>
          </cell>
        </row>
        <row r="3876">
          <cell r="B3876" t="str">
            <v>protein_coding</v>
          </cell>
        </row>
        <row r="3877">
          <cell r="B3877" t="str">
            <v>with_protein</v>
          </cell>
        </row>
        <row r="3878">
          <cell r="B3878" t="str">
            <v>protein_coding</v>
          </cell>
        </row>
        <row r="3879">
          <cell r="B3879" t="str">
            <v>with_protein</v>
          </cell>
        </row>
        <row r="3880">
          <cell r="B3880" t="str">
            <v>protein_coding</v>
          </cell>
        </row>
        <row r="3881">
          <cell r="B3881" t="str">
            <v>with_protein</v>
          </cell>
        </row>
        <row r="3882">
          <cell r="B3882" t="str">
            <v>protein_coding</v>
          </cell>
        </row>
        <row r="3883">
          <cell r="B3883" t="str">
            <v>with_protein</v>
          </cell>
        </row>
        <row r="3884">
          <cell r="B3884" t="str">
            <v>protein_coding</v>
          </cell>
        </row>
        <row r="3885">
          <cell r="B3885" t="str">
            <v>with_protein</v>
          </cell>
        </row>
        <row r="3886">
          <cell r="B3886" t="str">
            <v>protein_coding</v>
          </cell>
        </row>
        <row r="3887">
          <cell r="B3887" t="str">
            <v>with_protein</v>
          </cell>
        </row>
        <row r="3888">
          <cell r="B3888" t="str">
            <v>protein_coding</v>
          </cell>
        </row>
        <row r="3889">
          <cell r="B3889" t="str">
            <v>with_protein</v>
          </cell>
        </row>
        <row r="3890">
          <cell r="B3890" t="str">
            <v>protein_coding</v>
          </cell>
        </row>
        <row r="3891">
          <cell r="B3891" t="str">
            <v>with_protein</v>
          </cell>
        </row>
        <row r="3892">
          <cell r="B3892" t="str">
            <v>protein_coding</v>
          </cell>
        </row>
        <row r="3893">
          <cell r="B3893" t="str">
            <v>with_protein</v>
          </cell>
        </row>
        <row r="3894">
          <cell r="B3894" t="str">
            <v>protein_coding</v>
          </cell>
        </row>
        <row r="3895">
          <cell r="B3895" t="str">
            <v>with_protein</v>
          </cell>
        </row>
        <row r="3896">
          <cell r="B3896" t="str">
            <v>protein_coding</v>
          </cell>
        </row>
        <row r="3897">
          <cell r="B3897" t="str">
            <v>with_protein</v>
          </cell>
        </row>
        <row r="3898">
          <cell r="B3898" t="str">
            <v>protein_coding</v>
          </cell>
        </row>
        <row r="3899">
          <cell r="B3899" t="str">
            <v>with_protein</v>
          </cell>
        </row>
        <row r="3900">
          <cell r="B3900" t="str">
            <v>protein_coding</v>
          </cell>
        </row>
        <row r="3901">
          <cell r="B3901" t="str">
            <v>with_protein</v>
          </cell>
        </row>
        <row r="3902">
          <cell r="B3902" t="str">
            <v>protein_coding</v>
          </cell>
        </row>
        <row r="3903">
          <cell r="B3903" t="str">
            <v>with_protein</v>
          </cell>
        </row>
        <row r="3904">
          <cell r="B3904" t="str">
            <v>protein_coding</v>
          </cell>
        </row>
        <row r="3905">
          <cell r="B3905" t="str">
            <v>with_protein</v>
          </cell>
        </row>
        <row r="3906">
          <cell r="B3906" t="str">
            <v>protein_coding</v>
          </cell>
        </row>
        <row r="3907">
          <cell r="B3907" t="str">
            <v>with_protein</v>
          </cell>
        </row>
        <row r="3908">
          <cell r="B3908" t="str">
            <v>protein_coding</v>
          </cell>
        </row>
        <row r="3909">
          <cell r="B3909" t="str">
            <v>with_protein</v>
          </cell>
        </row>
        <row r="3910">
          <cell r="B3910" t="str">
            <v>protein_coding</v>
          </cell>
        </row>
        <row r="3911">
          <cell r="B3911" t="str">
            <v>with_protein</v>
          </cell>
        </row>
        <row r="3912">
          <cell r="B3912" t="str">
            <v>protein_coding</v>
          </cell>
        </row>
        <row r="3913">
          <cell r="B3913" t="str">
            <v>with_protein</v>
          </cell>
        </row>
        <row r="3914">
          <cell r="B3914" t="str">
            <v>protein_coding</v>
          </cell>
        </row>
        <row r="3915">
          <cell r="B3915" t="str">
            <v>with_protein</v>
          </cell>
        </row>
        <row r="3916">
          <cell r="B3916" t="str">
            <v>protein_coding</v>
          </cell>
        </row>
        <row r="3917">
          <cell r="B3917" t="str">
            <v>with_protein</v>
          </cell>
        </row>
        <row r="3918">
          <cell r="B3918" t="str">
            <v>protein_coding</v>
          </cell>
        </row>
        <row r="3919">
          <cell r="B3919" t="str">
            <v>with_protein</v>
          </cell>
        </row>
        <row r="3920">
          <cell r="B3920" t="str">
            <v>protein_coding</v>
          </cell>
        </row>
        <row r="3921">
          <cell r="B3921" t="str">
            <v>with_protein</v>
          </cell>
        </row>
        <row r="3922">
          <cell r="B3922" t="str">
            <v>protein_coding</v>
          </cell>
        </row>
        <row r="3923">
          <cell r="B3923" t="str">
            <v>with_protein</v>
          </cell>
        </row>
        <row r="3924">
          <cell r="B3924" t="str">
            <v>protein_coding</v>
          </cell>
        </row>
        <row r="3925">
          <cell r="B3925" t="str">
            <v>with_protein</v>
          </cell>
        </row>
        <row r="3926">
          <cell r="B3926" t="str">
            <v>protein_coding</v>
          </cell>
        </row>
        <row r="3927">
          <cell r="B3927" t="str">
            <v>with_protein</v>
          </cell>
        </row>
        <row r="3928">
          <cell r="B3928" t="str">
            <v>protein_coding</v>
          </cell>
        </row>
        <row r="3929">
          <cell r="B3929" t="str">
            <v>with_protein</v>
          </cell>
        </row>
        <row r="3930">
          <cell r="B3930" t="str">
            <v>protein_coding</v>
          </cell>
        </row>
        <row r="3931">
          <cell r="B3931" t="str">
            <v>with_protein</v>
          </cell>
        </row>
        <row r="3932">
          <cell r="B3932" t="str">
            <v>protein_coding</v>
          </cell>
        </row>
        <row r="3933">
          <cell r="B3933" t="str">
            <v>with_protein</v>
          </cell>
        </row>
        <row r="3934">
          <cell r="B3934" t="str">
            <v>protein_coding</v>
          </cell>
        </row>
        <row r="3935">
          <cell r="B3935" t="str">
            <v>with_protein</v>
          </cell>
        </row>
        <row r="3936">
          <cell r="B3936" t="str">
            <v>protein_coding</v>
          </cell>
        </row>
        <row r="3937">
          <cell r="B3937" t="str">
            <v>with_protein</v>
          </cell>
        </row>
        <row r="3938">
          <cell r="B3938" t="str">
            <v>protein_coding</v>
          </cell>
        </row>
        <row r="3939">
          <cell r="B3939" t="str">
            <v>with_protein</v>
          </cell>
        </row>
        <row r="3940">
          <cell r="B3940" t="str">
            <v>protein_coding</v>
          </cell>
        </row>
        <row r="3941">
          <cell r="B3941" t="str">
            <v>with_protein</v>
          </cell>
        </row>
        <row r="3942">
          <cell r="B3942" t="str">
            <v>protein_coding</v>
          </cell>
        </row>
        <row r="3943">
          <cell r="B3943" t="str">
            <v>with_protein</v>
          </cell>
        </row>
        <row r="3944">
          <cell r="B3944" t="str">
            <v>protein_coding</v>
          </cell>
        </row>
        <row r="3945">
          <cell r="B3945" t="str">
            <v>with_protein</v>
          </cell>
        </row>
        <row r="3946">
          <cell r="B3946" t="str">
            <v>protein_coding</v>
          </cell>
        </row>
        <row r="3947">
          <cell r="B3947" t="str">
            <v>with_protein</v>
          </cell>
        </row>
        <row r="3948">
          <cell r="B3948" t="str">
            <v>protein_coding</v>
          </cell>
        </row>
        <row r="3949">
          <cell r="B3949" t="str">
            <v>with_protein</v>
          </cell>
        </row>
        <row r="3950">
          <cell r="B3950" t="str">
            <v>protein_coding</v>
          </cell>
        </row>
        <row r="3951">
          <cell r="B3951" t="str">
            <v>with_protein</v>
          </cell>
        </row>
        <row r="3952">
          <cell r="B3952" t="str">
            <v>pseudogene</v>
          </cell>
        </row>
        <row r="3953">
          <cell r="B3953" t="str">
            <v>without_protein</v>
          </cell>
        </row>
        <row r="3954">
          <cell r="B3954" t="str">
            <v>protein_coding</v>
          </cell>
        </row>
        <row r="3955">
          <cell r="B3955" t="str">
            <v>with_protein</v>
          </cell>
        </row>
        <row r="3956">
          <cell r="B3956" t="str">
            <v>protein_coding</v>
          </cell>
        </row>
        <row r="3957">
          <cell r="B3957" t="str">
            <v>with_protein</v>
          </cell>
        </row>
        <row r="3958">
          <cell r="B3958" t="str">
            <v>pseudogene</v>
          </cell>
        </row>
        <row r="3959">
          <cell r="B3959" t="str">
            <v>without_protein</v>
          </cell>
        </row>
        <row r="3960">
          <cell r="B3960" t="str">
            <v>pseudogene</v>
          </cell>
        </row>
        <row r="3961">
          <cell r="B3961" t="str">
            <v>without_protein</v>
          </cell>
        </row>
        <row r="3962">
          <cell r="B3962" t="str">
            <v>protein_coding</v>
          </cell>
        </row>
        <row r="3963">
          <cell r="B3963" t="str">
            <v>with_protein</v>
          </cell>
        </row>
        <row r="3964">
          <cell r="B3964" t="str">
            <v>protein_coding</v>
          </cell>
        </row>
        <row r="3965">
          <cell r="B3965" t="str">
            <v>with_protein</v>
          </cell>
        </row>
        <row r="3966">
          <cell r="B3966" t="str">
            <v>protein_coding</v>
          </cell>
        </row>
        <row r="3967">
          <cell r="B3967" t="str">
            <v>with_protein</v>
          </cell>
        </row>
        <row r="3968">
          <cell r="B3968" t="str">
            <v>protein_coding</v>
          </cell>
        </row>
        <row r="3969">
          <cell r="B3969" t="str">
            <v>with_protein</v>
          </cell>
        </row>
        <row r="3970">
          <cell r="B3970" t="str">
            <v>pseudogene</v>
          </cell>
        </row>
        <row r="3971">
          <cell r="B3971" t="str">
            <v>without_protein</v>
          </cell>
        </row>
        <row r="3972">
          <cell r="B3972" t="str">
            <v>protein_coding</v>
          </cell>
        </row>
        <row r="3973">
          <cell r="B3973" t="str">
            <v>with_protein</v>
          </cell>
        </row>
        <row r="3974">
          <cell r="B3974" t="str">
            <v>protein_coding</v>
          </cell>
        </row>
        <row r="3975">
          <cell r="B3975" t="str">
            <v>with_protein</v>
          </cell>
        </row>
        <row r="3976">
          <cell r="B3976" t="str">
            <v>protein_coding</v>
          </cell>
        </row>
        <row r="3977">
          <cell r="B3977" t="str">
            <v>with_protein</v>
          </cell>
        </row>
        <row r="3978">
          <cell r="B3978" t="str">
            <v>protein_coding</v>
          </cell>
        </row>
        <row r="3979">
          <cell r="B3979" t="str">
            <v>with_protein</v>
          </cell>
        </row>
        <row r="3980">
          <cell r="B3980" t="str">
            <v>protein_coding</v>
          </cell>
        </row>
        <row r="3981">
          <cell r="B3981" t="str">
            <v>with_protein</v>
          </cell>
        </row>
        <row r="3982">
          <cell r="B3982" t="str">
            <v>protein_coding</v>
          </cell>
        </row>
        <row r="3983">
          <cell r="B3983" t="str">
            <v>with_protein</v>
          </cell>
        </row>
        <row r="3984">
          <cell r="B3984" t="str">
            <v>protein_coding</v>
          </cell>
        </row>
        <row r="3985">
          <cell r="B3985" t="str">
            <v>with_protein</v>
          </cell>
        </row>
        <row r="3986">
          <cell r="B3986" t="str">
            <v>protein_coding</v>
          </cell>
        </row>
        <row r="3987">
          <cell r="B3987" t="str">
            <v>with_protein</v>
          </cell>
        </row>
        <row r="3988">
          <cell r="B3988" t="str">
            <v>protein_coding</v>
          </cell>
        </row>
        <row r="3989">
          <cell r="B3989" t="str">
            <v>with_protein</v>
          </cell>
        </row>
        <row r="3990">
          <cell r="B3990" t="str">
            <v>protein_coding</v>
          </cell>
        </row>
        <row r="3991">
          <cell r="B3991" t="str">
            <v>with_protein</v>
          </cell>
        </row>
        <row r="3992">
          <cell r="B3992" t="str">
            <v>protein_coding</v>
          </cell>
        </row>
        <row r="3993">
          <cell r="B3993" t="str">
            <v>with_protein</v>
          </cell>
        </row>
        <row r="3994">
          <cell r="B3994" t="str">
            <v>protein_coding</v>
          </cell>
        </row>
        <row r="3995">
          <cell r="B3995" t="str">
            <v>with_protein</v>
          </cell>
        </row>
        <row r="3996">
          <cell r="B3996" t="str">
            <v>protein_coding</v>
          </cell>
        </row>
        <row r="3997">
          <cell r="B3997" t="str">
            <v>with_protein</v>
          </cell>
        </row>
        <row r="3998">
          <cell r="B3998" t="str">
            <v>protein_coding</v>
          </cell>
        </row>
        <row r="3999">
          <cell r="B3999" t="str">
            <v>with_protein</v>
          </cell>
        </row>
        <row r="4000">
          <cell r="B4000" t="str">
            <v>protein_coding</v>
          </cell>
        </row>
        <row r="4001">
          <cell r="B4001" t="str">
            <v>with_protein</v>
          </cell>
        </row>
        <row r="4002">
          <cell r="B4002" t="str">
            <v>protein_coding</v>
          </cell>
        </row>
        <row r="4003">
          <cell r="B4003" t="str">
            <v>with_protein</v>
          </cell>
        </row>
        <row r="4004">
          <cell r="B4004" t="str">
            <v>protein_coding</v>
          </cell>
        </row>
        <row r="4005">
          <cell r="B4005" t="str">
            <v>with_protein</v>
          </cell>
        </row>
        <row r="4006">
          <cell r="B4006" t="str">
            <v>protein_coding</v>
          </cell>
        </row>
        <row r="4007">
          <cell r="B4007" t="str">
            <v>with_protein</v>
          </cell>
        </row>
        <row r="4008">
          <cell r="B4008" t="str">
            <v>protein_coding</v>
          </cell>
        </row>
        <row r="4009">
          <cell r="B4009" t="str">
            <v>with_protein</v>
          </cell>
        </row>
        <row r="4010">
          <cell r="B4010" t="str">
            <v>protein_coding</v>
          </cell>
        </row>
        <row r="4011">
          <cell r="B4011" t="str">
            <v>with_protein</v>
          </cell>
        </row>
        <row r="4012">
          <cell r="B4012" t="str">
            <v>protein_coding</v>
          </cell>
        </row>
        <row r="4013">
          <cell r="B4013" t="str">
            <v>with_protein</v>
          </cell>
        </row>
        <row r="4014">
          <cell r="B4014" t="str">
            <v>protein_coding</v>
          </cell>
        </row>
        <row r="4015">
          <cell r="B4015" t="str">
            <v>with_protein</v>
          </cell>
        </row>
        <row r="4016">
          <cell r="B4016" t="str">
            <v>protein_coding</v>
          </cell>
        </row>
        <row r="4017">
          <cell r="B4017" t="str">
            <v>with_protein</v>
          </cell>
        </row>
        <row r="4018">
          <cell r="B4018" t="str">
            <v>protein_coding</v>
          </cell>
        </row>
        <row r="4019">
          <cell r="B4019" t="str">
            <v>with_protein</v>
          </cell>
        </row>
        <row r="4020">
          <cell r="B4020" t="str">
            <v>protein_coding</v>
          </cell>
        </row>
        <row r="4021">
          <cell r="B4021" t="str">
            <v>with_protein</v>
          </cell>
        </row>
        <row r="4022">
          <cell r="B4022" t="str">
            <v>protein_coding</v>
          </cell>
        </row>
        <row r="4023">
          <cell r="B4023" t="str">
            <v>with_protein</v>
          </cell>
        </row>
        <row r="4024">
          <cell r="B4024" t="str">
            <v>protein_coding</v>
          </cell>
        </row>
        <row r="4025">
          <cell r="B4025" t="str">
            <v>with_protein</v>
          </cell>
        </row>
        <row r="4026">
          <cell r="B4026" t="str">
            <v>protein_coding</v>
          </cell>
        </row>
        <row r="4027">
          <cell r="B4027" t="str">
            <v>with_protein</v>
          </cell>
        </row>
        <row r="4028">
          <cell r="B4028" t="str">
            <v>protein_coding</v>
          </cell>
        </row>
        <row r="4029">
          <cell r="B4029" t="str">
            <v>with_protein</v>
          </cell>
        </row>
        <row r="4030">
          <cell r="B4030" t="str">
            <v>protein_coding</v>
          </cell>
        </row>
        <row r="4031">
          <cell r="B4031" t="str">
            <v>with_protein</v>
          </cell>
        </row>
        <row r="4032">
          <cell r="B4032" t="str">
            <v>protein_coding</v>
          </cell>
        </row>
        <row r="4033">
          <cell r="B4033" t="str">
            <v>with_protein</v>
          </cell>
        </row>
        <row r="4034">
          <cell r="B4034" t="str">
            <v>protein_coding</v>
          </cell>
        </row>
        <row r="4035">
          <cell r="B4035" t="str">
            <v>with_protein</v>
          </cell>
        </row>
        <row r="4036">
          <cell r="B4036" t="str">
            <v>protein_coding</v>
          </cell>
        </row>
        <row r="4037">
          <cell r="B4037" t="str">
            <v>with_protein</v>
          </cell>
        </row>
        <row r="4038">
          <cell r="B4038" t="str">
            <v>protein_coding</v>
          </cell>
        </row>
        <row r="4039">
          <cell r="B4039" t="str">
            <v>with_protein</v>
          </cell>
        </row>
        <row r="4040">
          <cell r="B4040" t="str">
            <v>protein_coding</v>
          </cell>
        </row>
        <row r="4041">
          <cell r="B4041" t="str">
            <v>with_protein</v>
          </cell>
        </row>
        <row r="4042">
          <cell r="B4042" t="str">
            <v>protein_coding</v>
          </cell>
        </row>
        <row r="4043">
          <cell r="B4043" t="str">
            <v>with_protein</v>
          </cell>
        </row>
        <row r="4044">
          <cell r="B4044" t="str">
            <v>protein_coding</v>
          </cell>
        </row>
        <row r="4045">
          <cell r="B4045" t="str">
            <v>with_protein</v>
          </cell>
        </row>
        <row r="4046">
          <cell r="B4046" t="str">
            <v>protein_coding</v>
          </cell>
        </row>
        <row r="4047">
          <cell r="B4047" t="str">
            <v>with_protein</v>
          </cell>
        </row>
        <row r="4048">
          <cell r="B4048" t="str">
            <v>protein_coding</v>
          </cell>
        </row>
        <row r="4049">
          <cell r="B4049" t="str">
            <v>with_protein</v>
          </cell>
        </row>
        <row r="4050">
          <cell r="B4050" t="str">
            <v>protein_coding</v>
          </cell>
        </row>
        <row r="4051">
          <cell r="B4051" t="str">
            <v>with_protein</v>
          </cell>
        </row>
        <row r="4052">
          <cell r="B4052" t="str">
            <v>protein_coding</v>
          </cell>
        </row>
        <row r="4053">
          <cell r="B4053" t="str">
            <v>with_protein</v>
          </cell>
        </row>
        <row r="4054">
          <cell r="B4054" t="str">
            <v>protein_coding</v>
          </cell>
        </row>
        <row r="4055">
          <cell r="B4055" t="str">
            <v>with_protein</v>
          </cell>
        </row>
        <row r="4056">
          <cell r="B4056" t="str">
            <v>protein_coding</v>
          </cell>
        </row>
        <row r="4057">
          <cell r="B4057" t="str">
            <v>with_protein</v>
          </cell>
        </row>
        <row r="4058">
          <cell r="B4058" t="str">
            <v>protein_coding</v>
          </cell>
        </row>
        <row r="4059">
          <cell r="B4059" t="str">
            <v>with_protein</v>
          </cell>
        </row>
        <row r="4060">
          <cell r="B4060" t="str">
            <v>protein_coding</v>
          </cell>
        </row>
        <row r="4061">
          <cell r="B4061" t="str">
            <v>with_protein</v>
          </cell>
        </row>
        <row r="4062">
          <cell r="B4062" t="str">
            <v>protein_coding</v>
          </cell>
        </row>
        <row r="4063">
          <cell r="B4063" t="str">
            <v>with_protein</v>
          </cell>
        </row>
        <row r="4064">
          <cell r="B4064" t="str">
            <v>protein_coding</v>
          </cell>
        </row>
        <row r="4065">
          <cell r="B4065" t="str">
            <v>with_protein</v>
          </cell>
        </row>
        <row r="4066">
          <cell r="B4066" t="str">
            <v>protein_coding</v>
          </cell>
        </row>
        <row r="4067">
          <cell r="B4067" t="str">
            <v>with_protein</v>
          </cell>
        </row>
        <row r="4068">
          <cell r="B4068" t="str">
            <v>protein_coding</v>
          </cell>
        </row>
        <row r="4069">
          <cell r="B4069" t="str">
            <v>with_protein</v>
          </cell>
        </row>
        <row r="4070">
          <cell r="B4070" t="str">
            <v>protein_coding</v>
          </cell>
        </row>
        <row r="4071">
          <cell r="B4071" t="str">
            <v>with_protein</v>
          </cell>
        </row>
        <row r="4072">
          <cell r="B4072" t="str">
            <v>protein_coding</v>
          </cell>
        </row>
        <row r="4073">
          <cell r="B4073" t="str">
            <v>with_protein</v>
          </cell>
        </row>
        <row r="4074">
          <cell r="B4074" t="str">
            <v>protein_coding</v>
          </cell>
        </row>
        <row r="4075">
          <cell r="B4075" t="str">
            <v>with_protein</v>
          </cell>
        </row>
        <row r="4076">
          <cell r="B4076" t="str">
            <v>protein_coding</v>
          </cell>
        </row>
        <row r="4077">
          <cell r="B4077" t="str">
            <v>with_protein</v>
          </cell>
        </row>
        <row r="4078">
          <cell r="B4078" t="str">
            <v>protein_coding</v>
          </cell>
        </row>
        <row r="4079">
          <cell r="B4079" t="str">
            <v>with_protein</v>
          </cell>
        </row>
        <row r="4080">
          <cell r="B4080" t="str">
            <v>protein_coding</v>
          </cell>
        </row>
        <row r="4081">
          <cell r="B4081" t="str">
            <v>with_protein</v>
          </cell>
        </row>
        <row r="4082">
          <cell r="B4082" t="str">
            <v>pseudogene</v>
          </cell>
        </row>
        <row r="4083">
          <cell r="B4083" t="str">
            <v>without_protein</v>
          </cell>
        </row>
        <row r="4084">
          <cell r="B4084" t="str">
            <v>protein_coding</v>
          </cell>
        </row>
        <row r="4085">
          <cell r="B4085" t="str">
            <v>with_protein</v>
          </cell>
        </row>
        <row r="4086">
          <cell r="B4086" t="str">
            <v>protein_coding</v>
          </cell>
        </row>
        <row r="4087">
          <cell r="B4087" t="str">
            <v>with_protein</v>
          </cell>
        </row>
        <row r="4088">
          <cell r="B4088" t="str">
            <v>protein_coding</v>
          </cell>
        </row>
        <row r="4089">
          <cell r="B4089" t="str">
            <v>with_protein</v>
          </cell>
        </row>
        <row r="4090">
          <cell r="B4090" t="str">
            <v>protein_coding</v>
          </cell>
        </row>
        <row r="4091">
          <cell r="B4091" t="str">
            <v>with_protein</v>
          </cell>
        </row>
        <row r="4092">
          <cell r="B4092" t="str">
            <v>protein_coding</v>
          </cell>
        </row>
        <row r="4093">
          <cell r="B4093" t="str">
            <v>with_protein</v>
          </cell>
        </row>
        <row r="4094">
          <cell r="B4094" t="str">
            <v>protein_coding</v>
          </cell>
        </row>
        <row r="4095">
          <cell r="B4095" t="str">
            <v>with_protein</v>
          </cell>
        </row>
        <row r="4096">
          <cell r="B4096" t="str">
            <v>protein_coding</v>
          </cell>
        </row>
        <row r="4097">
          <cell r="B4097" t="str">
            <v>with_protein</v>
          </cell>
        </row>
        <row r="4098">
          <cell r="B4098" t="str">
            <v>protein_coding</v>
          </cell>
        </row>
        <row r="4099">
          <cell r="B4099" t="str">
            <v>with_protein</v>
          </cell>
        </row>
        <row r="4100">
          <cell r="B4100" t="str">
            <v>protein_coding</v>
          </cell>
        </row>
        <row r="4101">
          <cell r="B4101" t="str">
            <v>with_protein</v>
          </cell>
        </row>
        <row r="4102">
          <cell r="B4102" t="str">
            <v>protein_coding</v>
          </cell>
        </row>
        <row r="4103">
          <cell r="B4103" t="str">
            <v>with_protein</v>
          </cell>
        </row>
        <row r="4104">
          <cell r="B4104" t="str">
            <v>protein_coding</v>
          </cell>
        </row>
        <row r="4105">
          <cell r="B4105" t="str">
            <v>with_protein</v>
          </cell>
        </row>
        <row r="4106">
          <cell r="B4106" t="str">
            <v>protein_coding</v>
          </cell>
        </row>
        <row r="4107">
          <cell r="B4107" t="str">
            <v>with_protein</v>
          </cell>
        </row>
        <row r="4108">
          <cell r="B4108" t="str">
            <v>protein_coding</v>
          </cell>
        </row>
        <row r="4109">
          <cell r="B4109" t="str">
            <v>with_protein</v>
          </cell>
        </row>
        <row r="4110">
          <cell r="B4110" t="str">
            <v>protein_coding</v>
          </cell>
        </row>
        <row r="4111">
          <cell r="B4111" t="str">
            <v>with_protein</v>
          </cell>
        </row>
        <row r="4112">
          <cell r="B4112" t="str">
            <v>protein_coding</v>
          </cell>
        </row>
        <row r="4113">
          <cell r="B4113" t="str">
            <v>with_protein</v>
          </cell>
        </row>
        <row r="4114">
          <cell r="B4114" t="str">
            <v>protein_coding</v>
          </cell>
        </row>
        <row r="4115">
          <cell r="B4115" t="str">
            <v>with_protein</v>
          </cell>
        </row>
        <row r="4116">
          <cell r="B4116" t="str">
            <v>protein_coding</v>
          </cell>
        </row>
        <row r="4117">
          <cell r="B4117" t="str">
            <v>with_protein</v>
          </cell>
        </row>
        <row r="4118">
          <cell r="B4118" t="str">
            <v>protein_coding</v>
          </cell>
        </row>
        <row r="4119">
          <cell r="B4119" t="str">
            <v>with_protein</v>
          </cell>
        </row>
        <row r="4120">
          <cell r="B4120" t="str">
            <v>protein_coding</v>
          </cell>
        </row>
        <row r="4121">
          <cell r="B4121" t="str">
            <v>with_protein</v>
          </cell>
        </row>
        <row r="4122">
          <cell r="B4122" t="str">
            <v>protein_coding</v>
          </cell>
        </row>
        <row r="4123">
          <cell r="B4123" t="str">
            <v>with_protein</v>
          </cell>
        </row>
        <row r="4124">
          <cell r="B4124" t="str">
            <v>protein_coding</v>
          </cell>
        </row>
        <row r="4125">
          <cell r="B4125" t="str">
            <v>with_protein</v>
          </cell>
        </row>
        <row r="4126">
          <cell r="B4126" t="str">
            <v>protein_coding</v>
          </cell>
        </row>
        <row r="4127">
          <cell r="B4127" t="str">
            <v>with_protein</v>
          </cell>
        </row>
        <row r="4128">
          <cell r="B4128" t="str">
            <v>protein_coding</v>
          </cell>
        </row>
        <row r="4129">
          <cell r="B4129" t="str">
            <v>with_protein</v>
          </cell>
        </row>
        <row r="4130">
          <cell r="B4130" t="str">
            <v>protein_coding</v>
          </cell>
        </row>
        <row r="4131">
          <cell r="B4131" t="str">
            <v>with_protein</v>
          </cell>
        </row>
        <row r="4132">
          <cell r="B4132" t="str">
            <v>protein_coding</v>
          </cell>
        </row>
        <row r="4133">
          <cell r="B4133" t="str">
            <v>with_protein</v>
          </cell>
        </row>
        <row r="4134">
          <cell r="B4134" t="str">
            <v>protein_coding</v>
          </cell>
        </row>
        <row r="4135">
          <cell r="B4135" t="str">
            <v>with_protein</v>
          </cell>
        </row>
        <row r="4136">
          <cell r="B4136" t="str">
            <v>protein_coding</v>
          </cell>
        </row>
        <row r="4137">
          <cell r="B4137" t="str">
            <v>with_protein</v>
          </cell>
        </row>
        <row r="4138">
          <cell r="B4138" t="str">
            <v>protein_coding</v>
          </cell>
        </row>
        <row r="4139">
          <cell r="B4139" t="str">
            <v>with_protein</v>
          </cell>
        </row>
        <row r="4140">
          <cell r="B4140" t="str">
            <v>protein_coding</v>
          </cell>
        </row>
        <row r="4141">
          <cell r="B4141" t="str">
            <v>with_protein</v>
          </cell>
        </row>
        <row r="4142">
          <cell r="B4142" t="str">
            <v>protein_coding</v>
          </cell>
        </row>
        <row r="4143">
          <cell r="B4143" t="str">
            <v>with_protein</v>
          </cell>
        </row>
        <row r="4144">
          <cell r="B4144" t="str">
            <v>protein_coding</v>
          </cell>
        </row>
        <row r="4145">
          <cell r="B4145" t="str">
            <v>with_protein</v>
          </cell>
        </row>
        <row r="4146">
          <cell r="B4146" t="str">
            <v>protein_coding</v>
          </cell>
        </row>
        <row r="4147">
          <cell r="B4147" t="str">
            <v>with_protein</v>
          </cell>
        </row>
        <row r="4148">
          <cell r="B4148" t="str">
            <v>protein_coding</v>
          </cell>
        </row>
        <row r="4149">
          <cell r="B4149" t="str">
            <v>with_protein</v>
          </cell>
        </row>
        <row r="4150">
          <cell r="B4150" t="str">
            <v>protein_coding</v>
          </cell>
        </row>
        <row r="4151">
          <cell r="B4151" t="str">
            <v>with_protein</v>
          </cell>
        </row>
        <row r="4152">
          <cell r="B4152" t="str">
            <v>protein_coding</v>
          </cell>
        </row>
        <row r="4153">
          <cell r="B4153" t="str">
            <v>with_protein</v>
          </cell>
        </row>
        <row r="4154">
          <cell r="B4154" t="str">
            <v>protein_coding</v>
          </cell>
        </row>
        <row r="4155">
          <cell r="B4155" t="str">
            <v>with_protein</v>
          </cell>
        </row>
        <row r="4156">
          <cell r="B4156" t="str">
            <v>protein_coding</v>
          </cell>
        </row>
        <row r="4157">
          <cell r="B4157" t="str">
            <v>with_protein</v>
          </cell>
        </row>
        <row r="4158">
          <cell r="B4158" t="str">
            <v>protein_coding</v>
          </cell>
        </row>
        <row r="4159">
          <cell r="B4159" t="str">
            <v>with_protein</v>
          </cell>
        </row>
        <row r="4160">
          <cell r="B4160" t="str">
            <v>protein_coding</v>
          </cell>
        </row>
        <row r="4161">
          <cell r="B4161" t="str">
            <v>with_protein</v>
          </cell>
        </row>
        <row r="4162">
          <cell r="B4162" t="str">
            <v>protein_coding</v>
          </cell>
        </row>
        <row r="4163">
          <cell r="B4163" t="str">
            <v>with_protein</v>
          </cell>
        </row>
        <row r="4164">
          <cell r="B4164" t="str">
            <v>protein_coding</v>
          </cell>
        </row>
        <row r="4165">
          <cell r="B4165" t="str">
            <v>with_protein</v>
          </cell>
        </row>
        <row r="4166">
          <cell r="B4166" t="str">
            <v>protein_coding</v>
          </cell>
        </row>
        <row r="4167">
          <cell r="B4167" t="str">
            <v>with_protein</v>
          </cell>
        </row>
        <row r="4168">
          <cell r="B4168" t="str">
            <v>protein_coding</v>
          </cell>
        </row>
        <row r="4169">
          <cell r="B4169" t="str">
            <v>with_protein</v>
          </cell>
        </row>
        <row r="4170">
          <cell r="B4170" t="str">
            <v>protein_coding</v>
          </cell>
        </row>
        <row r="4171">
          <cell r="B4171" t="str">
            <v>with_protein</v>
          </cell>
        </row>
        <row r="4172">
          <cell r="B4172" t="str">
            <v>protein_coding</v>
          </cell>
        </row>
        <row r="4173">
          <cell r="B4173" t="str">
            <v>with_protein</v>
          </cell>
        </row>
        <row r="4174">
          <cell r="B4174" t="str">
            <v>protein_coding</v>
          </cell>
        </row>
        <row r="4175">
          <cell r="B4175" t="str">
            <v>with_protein</v>
          </cell>
        </row>
        <row r="4176">
          <cell r="B4176" t="str">
            <v>protein_coding</v>
          </cell>
        </row>
        <row r="4177">
          <cell r="B4177" t="str">
            <v>with_protein</v>
          </cell>
        </row>
        <row r="4178">
          <cell r="B4178" t="str">
            <v>protein_coding</v>
          </cell>
        </row>
        <row r="4179">
          <cell r="B4179" t="str">
            <v>with_protein</v>
          </cell>
        </row>
        <row r="4180">
          <cell r="B4180" t="str">
            <v>protein_coding</v>
          </cell>
        </row>
        <row r="4181">
          <cell r="B4181" t="str">
            <v>with_protein</v>
          </cell>
        </row>
        <row r="4182">
          <cell r="B4182" t="str">
            <v>protein_coding</v>
          </cell>
        </row>
        <row r="4183">
          <cell r="B4183" t="str">
            <v>with_protein</v>
          </cell>
        </row>
        <row r="4184">
          <cell r="B4184" t="str">
            <v>protein_coding</v>
          </cell>
        </row>
        <row r="4185">
          <cell r="B4185" t="str">
            <v>with_protein</v>
          </cell>
        </row>
        <row r="4186">
          <cell r="B4186" t="str">
            <v>protein_coding</v>
          </cell>
        </row>
        <row r="4187">
          <cell r="B4187" t="str">
            <v>with_protein</v>
          </cell>
        </row>
        <row r="4188">
          <cell r="B4188" t="str">
            <v>protein_coding</v>
          </cell>
        </row>
        <row r="4189">
          <cell r="B4189" t="str">
            <v>with_protein</v>
          </cell>
        </row>
        <row r="4190">
          <cell r="B4190" t="str">
            <v>protein_coding</v>
          </cell>
        </row>
        <row r="4191">
          <cell r="B4191" t="str">
            <v>with_protein</v>
          </cell>
        </row>
        <row r="4192">
          <cell r="B4192" t="str">
            <v>protein_coding</v>
          </cell>
        </row>
        <row r="4193">
          <cell r="B4193" t="str">
            <v>with_protein</v>
          </cell>
        </row>
        <row r="4194">
          <cell r="B4194" t="str">
            <v>protein_coding</v>
          </cell>
        </row>
        <row r="4195">
          <cell r="B4195" t="str">
            <v>with_protein</v>
          </cell>
        </row>
        <row r="4196">
          <cell r="B4196" t="str">
            <v>protein_coding</v>
          </cell>
        </row>
        <row r="4197">
          <cell r="B4197" t="str">
            <v>with_protein</v>
          </cell>
        </row>
        <row r="4198">
          <cell r="B4198" t="str">
            <v>pseudogene</v>
          </cell>
        </row>
        <row r="4199">
          <cell r="B4199" t="str">
            <v>without_protein</v>
          </cell>
        </row>
        <row r="4200">
          <cell r="B4200" t="str">
            <v>protein_coding</v>
          </cell>
        </row>
        <row r="4201">
          <cell r="B4201" t="str">
            <v>with_protein</v>
          </cell>
        </row>
        <row r="4202">
          <cell r="B4202" t="str">
            <v>protein_coding</v>
          </cell>
        </row>
        <row r="4203">
          <cell r="B4203" t="str">
            <v>with_protein</v>
          </cell>
        </row>
        <row r="4204">
          <cell r="B4204" t="str">
            <v>protein_coding</v>
          </cell>
        </row>
        <row r="4205">
          <cell r="B4205" t="str">
            <v>with_protein</v>
          </cell>
        </row>
        <row r="4206">
          <cell r="B4206" t="str">
            <v>protein_coding</v>
          </cell>
        </row>
        <row r="4207">
          <cell r="B4207" t="str">
            <v>with_protein</v>
          </cell>
        </row>
        <row r="4208">
          <cell r="B4208" t="str">
            <v>protein_coding</v>
          </cell>
        </row>
        <row r="4209">
          <cell r="B4209" t="str">
            <v>with_protein</v>
          </cell>
        </row>
        <row r="4210">
          <cell r="B4210" t="str">
            <v>protein_coding</v>
          </cell>
        </row>
        <row r="4211">
          <cell r="B4211" t="str">
            <v>with_protein</v>
          </cell>
        </row>
        <row r="4212">
          <cell r="B4212" t="str">
            <v>protein_coding</v>
          </cell>
        </row>
        <row r="4213">
          <cell r="B4213" t="str">
            <v>with_protein</v>
          </cell>
        </row>
        <row r="4214">
          <cell r="B4214" t="str">
            <v>protein_coding</v>
          </cell>
        </row>
        <row r="4215">
          <cell r="B4215" t="str">
            <v>with_protein</v>
          </cell>
        </row>
        <row r="4216">
          <cell r="B4216" t="str">
            <v>protein_coding</v>
          </cell>
        </row>
        <row r="4217">
          <cell r="B4217" t="str">
            <v>with_protein</v>
          </cell>
        </row>
        <row r="4218">
          <cell r="B4218" t="str">
            <v>protein_coding</v>
          </cell>
        </row>
        <row r="4219">
          <cell r="B4219" t="str">
            <v>with_protein</v>
          </cell>
        </row>
        <row r="4220">
          <cell r="B4220" t="str">
            <v>protein_coding</v>
          </cell>
        </row>
        <row r="4221">
          <cell r="B4221" t="str">
            <v>with_protein</v>
          </cell>
        </row>
        <row r="4222">
          <cell r="B4222" t="str">
            <v>protein_coding</v>
          </cell>
        </row>
        <row r="4223">
          <cell r="B4223" t="str">
            <v>with_protein</v>
          </cell>
        </row>
        <row r="4224">
          <cell r="B4224" t="str">
            <v>protein_coding</v>
          </cell>
        </row>
        <row r="4225">
          <cell r="B4225" t="str">
            <v>with_protein</v>
          </cell>
        </row>
        <row r="4226">
          <cell r="B4226" t="str">
            <v>protein_coding</v>
          </cell>
        </row>
        <row r="4227">
          <cell r="B4227" t="str">
            <v>with_protein</v>
          </cell>
        </row>
        <row r="4228">
          <cell r="B4228" t="str">
            <v>protein_coding</v>
          </cell>
        </row>
        <row r="4229">
          <cell r="B4229" t="str">
            <v>with_protein</v>
          </cell>
        </row>
        <row r="4230">
          <cell r="B4230" t="str">
            <v>protein_coding</v>
          </cell>
        </row>
        <row r="4231">
          <cell r="B4231" t="str">
            <v>with_protein</v>
          </cell>
        </row>
        <row r="4232">
          <cell r="B4232" t="str">
            <v>protein_coding</v>
          </cell>
        </row>
        <row r="4233">
          <cell r="B4233" t="str">
            <v>with_protein</v>
          </cell>
        </row>
        <row r="4234">
          <cell r="B4234" t="str">
            <v>protein_coding</v>
          </cell>
        </row>
        <row r="4235">
          <cell r="B4235" t="str">
            <v>with_protein</v>
          </cell>
        </row>
        <row r="4236">
          <cell r="B4236" t="str">
            <v>protein_coding</v>
          </cell>
        </row>
        <row r="4237">
          <cell r="B4237" t="str">
            <v>with_protein</v>
          </cell>
        </row>
        <row r="4238">
          <cell r="B4238" t="str">
            <v>protein_coding</v>
          </cell>
        </row>
        <row r="4239">
          <cell r="B4239" t="str">
            <v>with_protein</v>
          </cell>
        </row>
        <row r="4240">
          <cell r="B4240" t="str">
            <v>protein_coding</v>
          </cell>
        </row>
        <row r="4241">
          <cell r="B4241" t="str">
            <v>with_protein</v>
          </cell>
        </row>
        <row r="4242">
          <cell r="B4242" t="str">
            <v>protein_coding</v>
          </cell>
        </row>
        <row r="4243">
          <cell r="B4243" t="str">
            <v>with_protein</v>
          </cell>
        </row>
        <row r="4244">
          <cell r="B4244" t="str">
            <v>protein_coding</v>
          </cell>
        </row>
        <row r="4245">
          <cell r="B4245" t="str">
            <v>with_protein</v>
          </cell>
        </row>
        <row r="4246">
          <cell r="B4246" t="str">
            <v>protein_coding</v>
          </cell>
        </row>
        <row r="4247">
          <cell r="B4247" t="str">
            <v>with_protein</v>
          </cell>
        </row>
        <row r="4248">
          <cell r="B4248" t="str">
            <v>protein_coding</v>
          </cell>
        </row>
        <row r="4249">
          <cell r="B4249" t="str">
            <v>with_protein</v>
          </cell>
        </row>
        <row r="4250">
          <cell r="B4250" t="str">
            <v>protein_coding</v>
          </cell>
        </row>
        <row r="4251">
          <cell r="B4251" t="str">
            <v>with_protein</v>
          </cell>
        </row>
        <row r="4252">
          <cell r="B4252" t="str">
            <v>protein_coding</v>
          </cell>
        </row>
        <row r="4253">
          <cell r="B4253" t="str">
            <v>with_protein</v>
          </cell>
        </row>
        <row r="4254">
          <cell r="B4254" t="str">
            <v>protein_coding</v>
          </cell>
        </row>
        <row r="4255">
          <cell r="B4255" t="str">
            <v>with_protein</v>
          </cell>
        </row>
        <row r="4256">
          <cell r="B4256" t="str">
            <v>protein_coding</v>
          </cell>
        </row>
        <row r="4257">
          <cell r="B4257" t="str">
            <v>with_protein</v>
          </cell>
        </row>
        <row r="4258">
          <cell r="B4258" t="str">
            <v>protein_coding</v>
          </cell>
        </row>
        <row r="4259">
          <cell r="B4259" t="str">
            <v>with_protein</v>
          </cell>
        </row>
        <row r="4260">
          <cell r="B4260" t="str">
            <v>protein_coding</v>
          </cell>
        </row>
        <row r="4261">
          <cell r="B4261" t="str">
            <v>with_protein</v>
          </cell>
        </row>
        <row r="4262">
          <cell r="B4262" t="str">
            <v>protein_coding</v>
          </cell>
        </row>
        <row r="4263">
          <cell r="B4263" t="str">
            <v>with_protein</v>
          </cell>
        </row>
        <row r="4264">
          <cell r="B4264" t="str">
            <v>protein_coding</v>
          </cell>
        </row>
        <row r="4265">
          <cell r="B4265" t="str">
            <v>with_protein</v>
          </cell>
        </row>
        <row r="4266">
          <cell r="B4266" t="str">
            <v>protein_coding</v>
          </cell>
        </row>
        <row r="4267">
          <cell r="B4267" t="str">
            <v>with_protein</v>
          </cell>
        </row>
        <row r="4268">
          <cell r="B4268" t="str">
            <v>protein_coding</v>
          </cell>
        </row>
        <row r="4269">
          <cell r="B4269" t="str">
            <v>with_protein</v>
          </cell>
        </row>
        <row r="4270">
          <cell r="B4270" t="str">
            <v>protein_coding</v>
          </cell>
        </row>
        <row r="4271">
          <cell r="B4271" t="str">
            <v>with_protein</v>
          </cell>
        </row>
        <row r="4272">
          <cell r="B4272" t="str">
            <v>protein_coding</v>
          </cell>
        </row>
        <row r="4273">
          <cell r="B4273" t="str">
            <v>with_protein</v>
          </cell>
        </row>
        <row r="4274">
          <cell r="B4274" t="str">
            <v>protein_coding</v>
          </cell>
        </row>
        <row r="4275">
          <cell r="B4275" t="str">
            <v>with_protein</v>
          </cell>
        </row>
        <row r="4276">
          <cell r="B4276" t="str">
            <v>protein_coding</v>
          </cell>
        </row>
        <row r="4277">
          <cell r="B4277" t="str">
            <v>with_protein</v>
          </cell>
        </row>
        <row r="4278">
          <cell r="B4278" t="str">
            <v>protein_coding</v>
          </cell>
        </row>
        <row r="4279">
          <cell r="B4279" t="str">
            <v>with_protein</v>
          </cell>
        </row>
        <row r="4280">
          <cell r="B4280" t="str">
            <v>protein_coding</v>
          </cell>
        </row>
        <row r="4281">
          <cell r="B4281" t="str">
            <v>with_protein</v>
          </cell>
        </row>
        <row r="4282">
          <cell r="B4282" t="str">
            <v>protein_coding</v>
          </cell>
        </row>
        <row r="4283">
          <cell r="B4283" t="str">
            <v>with_protein</v>
          </cell>
        </row>
        <row r="4284">
          <cell r="B4284" t="str">
            <v>protein_coding</v>
          </cell>
        </row>
        <row r="4285">
          <cell r="B4285" t="str">
            <v>with_protein</v>
          </cell>
        </row>
        <row r="4286">
          <cell r="B4286" t="str">
            <v>protein_coding</v>
          </cell>
        </row>
        <row r="4287">
          <cell r="B4287" t="str">
            <v>with_protein</v>
          </cell>
        </row>
        <row r="4288">
          <cell r="B4288" t="str">
            <v>protein_coding</v>
          </cell>
        </row>
        <row r="4289">
          <cell r="B4289" t="str">
            <v>with_protein</v>
          </cell>
        </row>
        <row r="4290">
          <cell r="B4290" t="str">
            <v>protein_coding</v>
          </cell>
        </row>
        <row r="4291">
          <cell r="B4291" t="str">
            <v>with_protein</v>
          </cell>
        </row>
        <row r="4292">
          <cell r="B4292" t="str">
            <v>protein_coding</v>
          </cell>
        </row>
        <row r="4293">
          <cell r="B4293" t="str">
            <v>with_protein</v>
          </cell>
        </row>
        <row r="4294">
          <cell r="B4294" t="str">
            <v>protein_coding</v>
          </cell>
        </row>
        <row r="4295">
          <cell r="B4295" t="str">
            <v>with_protein</v>
          </cell>
        </row>
        <row r="4296">
          <cell r="B4296" t="str">
            <v>protein_coding</v>
          </cell>
        </row>
        <row r="4297">
          <cell r="B4297" t="str">
            <v>with_protein</v>
          </cell>
        </row>
        <row r="4298">
          <cell r="B4298" t="str">
            <v>protein_coding</v>
          </cell>
        </row>
        <row r="4299">
          <cell r="B4299" t="str">
            <v>with_protein</v>
          </cell>
        </row>
        <row r="4300">
          <cell r="B4300" t="str">
            <v>protein_coding</v>
          </cell>
        </row>
        <row r="4301">
          <cell r="B4301" t="str">
            <v>with_protein</v>
          </cell>
        </row>
        <row r="4302">
          <cell r="B4302" t="str">
            <v>protein_coding</v>
          </cell>
        </row>
        <row r="4303">
          <cell r="B4303" t="str">
            <v>with_protein</v>
          </cell>
        </row>
        <row r="4304">
          <cell r="B4304" t="str">
            <v>protein_coding</v>
          </cell>
        </row>
        <row r="4305">
          <cell r="B4305" t="str">
            <v>with_protein</v>
          </cell>
        </row>
        <row r="4306">
          <cell r="B4306" t="str">
            <v>protein_coding</v>
          </cell>
        </row>
        <row r="4307">
          <cell r="B4307" t="str">
            <v>with_protein</v>
          </cell>
        </row>
        <row r="4308">
          <cell r="B4308" t="str">
            <v>protein_coding</v>
          </cell>
        </row>
        <row r="4309">
          <cell r="B4309" t="str">
            <v>with_protein</v>
          </cell>
        </row>
        <row r="4310">
          <cell r="B4310" t="str">
            <v>protein_coding</v>
          </cell>
        </row>
        <row r="4311">
          <cell r="B4311" t="str">
            <v>with_protein</v>
          </cell>
        </row>
        <row r="4312">
          <cell r="B4312" t="str">
            <v>protein_coding</v>
          </cell>
        </row>
        <row r="4313">
          <cell r="B4313" t="str">
            <v>with_protein</v>
          </cell>
        </row>
        <row r="4314">
          <cell r="B4314" t="str">
            <v>protein_coding</v>
          </cell>
        </row>
        <row r="4315">
          <cell r="B4315" t="str">
            <v>with_protein</v>
          </cell>
        </row>
        <row r="4316">
          <cell r="B4316" t="str">
            <v>protein_coding</v>
          </cell>
        </row>
        <row r="4317">
          <cell r="B4317" t="str">
            <v>with_protein</v>
          </cell>
        </row>
        <row r="4318">
          <cell r="B4318" t="str">
            <v>protein_coding</v>
          </cell>
        </row>
        <row r="4319">
          <cell r="B4319" t="str">
            <v>with_protein</v>
          </cell>
        </row>
        <row r="4320">
          <cell r="B4320" t="str">
            <v>protein_coding</v>
          </cell>
        </row>
        <row r="4321">
          <cell r="B4321" t="str">
            <v>with_protein</v>
          </cell>
        </row>
        <row r="4322">
          <cell r="B4322" t="str">
            <v>protein_coding</v>
          </cell>
        </row>
        <row r="4323">
          <cell r="B4323" t="str">
            <v>with_protein</v>
          </cell>
        </row>
        <row r="4324">
          <cell r="B4324" t="str">
            <v>protein_coding</v>
          </cell>
        </row>
        <row r="4325">
          <cell r="B4325" t="str">
            <v>with_protein</v>
          </cell>
        </row>
        <row r="4326">
          <cell r="B4326" t="str">
            <v>protein_coding</v>
          </cell>
        </row>
        <row r="4327">
          <cell r="B4327" t="str">
            <v>with_protein</v>
          </cell>
        </row>
        <row r="4328">
          <cell r="B4328" t="str">
            <v>protein_coding</v>
          </cell>
        </row>
        <row r="4329">
          <cell r="B4329" t="str">
            <v>with_protein</v>
          </cell>
        </row>
        <row r="4330">
          <cell r="B4330" t="str">
            <v>protein_coding</v>
          </cell>
        </row>
        <row r="4331">
          <cell r="B4331" t="str">
            <v>with_protein</v>
          </cell>
        </row>
        <row r="4332">
          <cell r="B4332" t="str">
            <v>protein_coding</v>
          </cell>
        </row>
        <row r="4333">
          <cell r="B4333" t="str">
            <v>with_protein</v>
          </cell>
        </row>
        <row r="4334">
          <cell r="B4334" t="str">
            <v>protein_coding</v>
          </cell>
        </row>
        <row r="4335">
          <cell r="B4335" t="str">
            <v>with_protein</v>
          </cell>
        </row>
        <row r="4336">
          <cell r="B4336" t="str">
            <v>protein_coding</v>
          </cell>
        </row>
        <row r="4337">
          <cell r="B4337" t="str">
            <v>with_protein</v>
          </cell>
        </row>
        <row r="4338">
          <cell r="B4338" t="str">
            <v>protein_coding</v>
          </cell>
        </row>
        <row r="4339">
          <cell r="B4339" t="str">
            <v>with_protein</v>
          </cell>
        </row>
        <row r="4340">
          <cell r="B4340" t="str">
            <v>protein_coding</v>
          </cell>
        </row>
        <row r="4341">
          <cell r="B4341" t="str">
            <v>with_protein</v>
          </cell>
        </row>
        <row r="4342">
          <cell r="B4342" t="str">
            <v>protein_coding</v>
          </cell>
        </row>
        <row r="4343">
          <cell r="B4343" t="str">
            <v>with_protein</v>
          </cell>
        </row>
        <row r="4344">
          <cell r="B4344" t="str">
            <v>protein_coding</v>
          </cell>
        </row>
        <row r="4345">
          <cell r="B4345" t="str">
            <v>with_protein</v>
          </cell>
        </row>
        <row r="4346">
          <cell r="B4346" t="str">
            <v>protein_coding</v>
          </cell>
        </row>
        <row r="4347">
          <cell r="B4347" t="str">
            <v>with_protein</v>
          </cell>
        </row>
        <row r="4348">
          <cell r="B4348" t="str">
            <v>protein_coding</v>
          </cell>
        </row>
        <row r="4349">
          <cell r="B4349" t="str">
            <v>with_protein</v>
          </cell>
        </row>
        <row r="4350">
          <cell r="B4350" t="str">
            <v>protein_coding</v>
          </cell>
        </row>
        <row r="4351">
          <cell r="B4351" t="str">
            <v>with_protein</v>
          </cell>
        </row>
        <row r="4352">
          <cell r="B4352" t="str">
            <v>protein_coding</v>
          </cell>
        </row>
        <row r="4353">
          <cell r="B4353" t="str">
            <v>with_protein</v>
          </cell>
        </row>
        <row r="4354">
          <cell r="B4354" t="str">
            <v>protein_coding</v>
          </cell>
        </row>
        <row r="4355">
          <cell r="B4355" t="str">
            <v>with_protein</v>
          </cell>
        </row>
        <row r="4356">
          <cell r="B4356" t="str">
            <v>protein_coding</v>
          </cell>
        </row>
        <row r="4357">
          <cell r="B4357" t="str">
            <v>with_protein</v>
          </cell>
        </row>
        <row r="4358">
          <cell r="B4358" t="str">
            <v>protein_coding</v>
          </cell>
        </row>
        <row r="4359">
          <cell r="B4359" t="str">
            <v>with_protein</v>
          </cell>
        </row>
        <row r="4360">
          <cell r="B4360" t="str">
            <v>protein_coding</v>
          </cell>
        </row>
        <row r="4361">
          <cell r="B4361" t="str">
            <v>with_protein</v>
          </cell>
        </row>
        <row r="4362">
          <cell r="B4362" t="str">
            <v>protein_coding</v>
          </cell>
        </row>
        <row r="4363">
          <cell r="B4363" t="str">
            <v>with_protein</v>
          </cell>
        </row>
        <row r="4364">
          <cell r="B4364" t="str">
            <v>protein_coding</v>
          </cell>
        </row>
        <row r="4365">
          <cell r="B4365" t="str">
            <v>with_protein</v>
          </cell>
        </row>
        <row r="4366">
          <cell r="B4366" t="str">
            <v>protein_coding</v>
          </cell>
        </row>
        <row r="4367">
          <cell r="B4367" t="str">
            <v>with_protein</v>
          </cell>
        </row>
        <row r="4368">
          <cell r="B4368" t="str">
            <v>protein_coding</v>
          </cell>
        </row>
        <row r="4369">
          <cell r="B4369" t="str">
            <v>with_protein</v>
          </cell>
        </row>
        <row r="4370">
          <cell r="B4370" t="str">
            <v>protein_coding</v>
          </cell>
        </row>
        <row r="4371">
          <cell r="B4371" t="str">
            <v>with_protein</v>
          </cell>
        </row>
        <row r="4372">
          <cell r="B4372" t="str">
            <v>protein_coding</v>
          </cell>
        </row>
        <row r="4373">
          <cell r="B4373" t="str">
            <v>with_protein</v>
          </cell>
        </row>
        <row r="4374">
          <cell r="B4374" t="str">
            <v>pseudogene</v>
          </cell>
        </row>
        <row r="4375">
          <cell r="B4375" t="str">
            <v>without_protein</v>
          </cell>
        </row>
        <row r="4376">
          <cell r="B4376" t="str">
            <v>protein_coding</v>
          </cell>
        </row>
        <row r="4377">
          <cell r="B4377" t="str">
            <v>with_protein</v>
          </cell>
        </row>
        <row r="4378">
          <cell r="B4378" t="str">
            <v>protein_coding</v>
          </cell>
        </row>
        <row r="4379">
          <cell r="B4379" t="str">
            <v>with_protein</v>
          </cell>
        </row>
        <row r="4380">
          <cell r="B4380" t="str">
            <v>protein_coding</v>
          </cell>
        </row>
        <row r="4381">
          <cell r="B4381" t="str">
            <v>with_protein</v>
          </cell>
        </row>
        <row r="4382">
          <cell r="B4382" t="str">
            <v>protein_coding</v>
          </cell>
        </row>
        <row r="4383">
          <cell r="B4383" t="str">
            <v>with_protein</v>
          </cell>
        </row>
        <row r="4384">
          <cell r="B4384" t="str">
            <v>protein_coding</v>
          </cell>
        </row>
        <row r="4385">
          <cell r="B4385" t="str">
            <v>with_protein</v>
          </cell>
        </row>
        <row r="4386">
          <cell r="B4386" t="str">
            <v>protein_coding</v>
          </cell>
        </row>
        <row r="4387">
          <cell r="B4387" t="str">
            <v>with_protein</v>
          </cell>
        </row>
        <row r="4388">
          <cell r="B4388" t="str">
            <v>protein_coding</v>
          </cell>
        </row>
        <row r="4389">
          <cell r="B4389" t="str">
            <v>with_protein</v>
          </cell>
        </row>
        <row r="4390">
          <cell r="B4390" t="str">
            <v>protein_coding</v>
          </cell>
        </row>
        <row r="4391">
          <cell r="B4391" t="str">
            <v>with_protein</v>
          </cell>
        </row>
        <row r="4392">
          <cell r="B4392" t="str">
            <v>protein_coding</v>
          </cell>
        </row>
        <row r="4393">
          <cell r="B4393" t="str">
            <v>with_protein</v>
          </cell>
        </row>
        <row r="4394">
          <cell r="B4394" t="str">
            <v>protein_coding</v>
          </cell>
        </row>
        <row r="4395">
          <cell r="B4395" t="str">
            <v>with_protein</v>
          </cell>
        </row>
        <row r="4396">
          <cell r="B4396" t="str">
            <v>protein_coding</v>
          </cell>
        </row>
        <row r="4397">
          <cell r="B4397" t="str">
            <v>with_protein</v>
          </cell>
        </row>
        <row r="4398">
          <cell r="B4398" t="str">
            <v>protein_coding</v>
          </cell>
        </row>
        <row r="4399">
          <cell r="B4399" t="str">
            <v>with_protein</v>
          </cell>
        </row>
        <row r="4400">
          <cell r="B4400" t="str">
            <v>protein_coding</v>
          </cell>
        </row>
        <row r="4401">
          <cell r="B4401" t="str">
            <v>with_protein</v>
          </cell>
        </row>
        <row r="4402">
          <cell r="B4402" t="str">
            <v>protein_coding</v>
          </cell>
        </row>
        <row r="4403">
          <cell r="B4403" t="str">
            <v>with_protein</v>
          </cell>
        </row>
        <row r="4404">
          <cell r="B4404" t="str">
            <v>protein_coding</v>
          </cell>
        </row>
        <row r="4405">
          <cell r="B4405" t="str">
            <v>with_protein</v>
          </cell>
        </row>
        <row r="4406">
          <cell r="B4406" t="str">
            <v>protein_coding</v>
          </cell>
        </row>
        <row r="4407">
          <cell r="B4407" t="str">
            <v>with_protein</v>
          </cell>
        </row>
        <row r="4408">
          <cell r="B4408" t="str">
            <v>protein_coding</v>
          </cell>
        </row>
        <row r="4409">
          <cell r="B4409" t="str">
            <v>with_protein</v>
          </cell>
        </row>
        <row r="4410">
          <cell r="B4410" t="str">
            <v>protein_coding</v>
          </cell>
        </row>
        <row r="4411">
          <cell r="B4411" t="str">
            <v>with_protein</v>
          </cell>
        </row>
        <row r="4412">
          <cell r="B4412" t="str">
            <v>protein_coding</v>
          </cell>
        </row>
        <row r="4413">
          <cell r="B4413" t="str">
            <v>with_protein</v>
          </cell>
        </row>
        <row r="4414">
          <cell r="B4414" t="str">
            <v>protein_coding</v>
          </cell>
        </row>
        <row r="4415">
          <cell r="B4415" t="str">
            <v>with_protein</v>
          </cell>
        </row>
        <row r="4416">
          <cell r="B4416" t="str">
            <v>protein_coding</v>
          </cell>
        </row>
        <row r="4417">
          <cell r="B4417" t="str">
            <v>with_protein</v>
          </cell>
        </row>
        <row r="4418">
          <cell r="B4418" t="str">
            <v>protein_coding</v>
          </cell>
        </row>
        <row r="4419">
          <cell r="B4419" t="str">
            <v>with_protein</v>
          </cell>
        </row>
        <row r="4420">
          <cell r="B4420" t="str">
            <v>protein_coding</v>
          </cell>
        </row>
        <row r="4421">
          <cell r="B4421" t="str">
            <v>with_protein</v>
          </cell>
        </row>
        <row r="4422">
          <cell r="B4422" t="str">
            <v>protein_coding</v>
          </cell>
        </row>
        <row r="4423">
          <cell r="B4423" t="str">
            <v>with_protein</v>
          </cell>
        </row>
        <row r="4424">
          <cell r="B4424" t="str">
            <v>protein_coding</v>
          </cell>
        </row>
        <row r="4425">
          <cell r="B4425" t="str">
            <v>with_protein</v>
          </cell>
        </row>
        <row r="4426">
          <cell r="B4426" t="str">
            <v>protein_coding</v>
          </cell>
        </row>
        <row r="4427">
          <cell r="B4427" t="str">
            <v>with_protein</v>
          </cell>
        </row>
        <row r="4428">
          <cell r="B4428" t="str">
            <v>protein_coding</v>
          </cell>
        </row>
        <row r="4429">
          <cell r="B4429" t="str">
            <v>with_protein</v>
          </cell>
        </row>
        <row r="4430">
          <cell r="B4430" t="str">
            <v>protein_coding</v>
          </cell>
        </row>
        <row r="4431">
          <cell r="B4431" t="str">
            <v>with_protein</v>
          </cell>
        </row>
        <row r="4432">
          <cell r="B4432" t="str">
            <v>protein_coding</v>
          </cell>
        </row>
        <row r="4433">
          <cell r="B4433" t="str">
            <v>with_protein</v>
          </cell>
        </row>
        <row r="4434">
          <cell r="B4434" t="str">
            <v>protein_coding</v>
          </cell>
        </row>
        <row r="4435">
          <cell r="B4435" t="str">
            <v>with_protein</v>
          </cell>
        </row>
        <row r="4436">
          <cell r="B4436" t="str">
            <v>protein_coding</v>
          </cell>
        </row>
        <row r="4437">
          <cell r="B4437" t="str">
            <v>with_protein</v>
          </cell>
        </row>
        <row r="4438">
          <cell r="B4438" t="str">
            <v>protein_coding</v>
          </cell>
        </row>
        <row r="4439">
          <cell r="B4439" t="str">
            <v>with_protein</v>
          </cell>
        </row>
        <row r="4440">
          <cell r="B4440" t="str">
            <v>protein_coding</v>
          </cell>
        </row>
        <row r="4441">
          <cell r="B4441" t="str">
            <v>with_protein</v>
          </cell>
        </row>
        <row r="4442">
          <cell r="B4442" t="str">
            <v>pseudogene</v>
          </cell>
        </row>
        <row r="4443">
          <cell r="B4443" t="str">
            <v>without_protein</v>
          </cell>
        </row>
        <row r="4444">
          <cell r="B4444" t="str">
            <v>protein_coding</v>
          </cell>
        </row>
        <row r="4445">
          <cell r="B4445" t="str">
            <v>with_protein</v>
          </cell>
        </row>
        <row r="4446">
          <cell r="B4446" t="str">
            <v>protein_coding</v>
          </cell>
        </row>
        <row r="4447">
          <cell r="B4447" t="str">
            <v>with_protein</v>
          </cell>
        </row>
        <row r="4448">
          <cell r="B4448" t="str">
            <v>protein_coding</v>
          </cell>
        </row>
        <row r="4449">
          <cell r="B4449" t="str">
            <v>with_protein</v>
          </cell>
        </row>
        <row r="4450">
          <cell r="B4450" t="str">
            <v>protein_coding</v>
          </cell>
        </row>
        <row r="4451">
          <cell r="B4451" t="str">
            <v>with_protein</v>
          </cell>
        </row>
        <row r="4452">
          <cell r="B4452" t="str">
            <v>protein_coding</v>
          </cell>
        </row>
        <row r="4453">
          <cell r="B4453" t="str">
            <v>with_protein</v>
          </cell>
        </row>
        <row r="4454">
          <cell r="B4454" t="str">
            <v>protein_coding</v>
          </cell>
        </row>
        <row r="4455">
          <cell r="B4455" t="str">
            <v>with_protein</v>
          </cell>
        </row>
        <row r="4456">
          <cell r="B4456" t="str">
            <v>protein_coding</v>
          </cell>
        </row>
        <row r="4457">
          <cell r="B4457" t="str">
            <v>with_protein</v>
          </cell>
        </row>
        <row r="4458">
          <cell r="B4458" t="str">
            <v>protein_coding</v>
          </cell>
        </row>
        <row r="4459">
          <cell r="B4459" t="str">
            <v>with_protein</v>
          </cell>
        </row>
        <row r="4460">
          <cell r="B4460" t="str">
            <v>protein_coding</v>
          </cell>
        </row>
        <row r="4461">
          <cell r="B4461" t="str">
            <v>with_protein</v>
          </cell>
        </row>
        <row r="4462">
          <cell r="B4462" t="str">
            <v>protein_coding</v>
          </cell>
        </row>
        <row r="4463">
          <cell r="B4463" t="str">
            <v>with_protein</v>
          </cell>
        </row>
        <row r="4464">
          <cell r="B4464" t="str">
            <v>protein_coding</v>
          </cell>
        </row>
        <row r="4465">
          <cell r="B4465" t="str">
            <v>with_protein</v>
          </cell>
        </row>
        <row r="4466">
          <cell r="B4466" t="str">
            <v>protein_coding</v>
          </cell>
        </row>
        <row r="4467">
          <cell r="B4467" t="str">
            <v>with_protein</v>
          </cell>
        </row>
        <row r="4468">
          <cell r="B4468" t="str">
            <v>protein_coding</v>
          </cell>
        </row>
        <row r="4469">
          <cell r="B4469" t="str">
            <v>with_protein</v>
          </cell>
        </row>
        <row r="4470">
          <cell r="B4470" t="str">
            <v>protein_coding</v>
          </cell>
        </row>
        <row r="4471">
          <cell r="B4471" t="str">
            <v>with_protein</v>
          </cell>
        </row>
        <row r="4472">
          <cell r="B4472" t="str">
            <v>protein_coding</v>
          </cell>
        </row>
        <row r="4473">
          <cell r="B4473" t="str">
            <v>with_protein</v>
          </cell>
        </row>
        <row r="4474">
          <cell r="B4474" t="str">
            <v>protein_coding</v>
          </cell>
        </row>
        <row r="4475">
          <cell r="B4475" t="str">
            <v>with_protein</v>
          </cell>
        </row>
        <row r="4476">
          <cell r="B4476" t="str">
            <v>protein_coding</v>
          </cell>
        </row>
        <row r="4477">
          <cell r="B4477" t="str">
            <v>with_protein</v>
          </cell>
        </row>
        <row r="4478">
          <cell r="B4478" t="str">
            <v>protein_coding</v>
          </cell>
        </row>
        <row r="4479">
          <cell r="B4479" t="str">
            <v>with_protein</v>
          </cell>
        </row>
        <row r="4480">
          <cell r="B4480" t="str">
            <v>protein_coding</v>
          </cell>
        </row>
        <row r="4481">
          <cell r="B4481" t="str">
            <v>with_protein</v>
          </cell>
        </row>
        <row r="4482">
          <cell r="B4482" t="str">
            <v>protein_coding</v>
          </cell>
        </row>
        <row r="4483">
          <cell r="B4483" t="str">
            <v>with_protein</v>
          </cell>
        </row>
        <row r="4484">
          <cell r="B4484" t="str">
            <v>protein_coding</v>
          </cell>
        </row>
        <row r="4485">
          <cell r="B4485" t="str">
            <v>with_protein</v>
          </cell>
        </row>
        <row r="4486">
          <cell r="B4486" t="str">
            <v>protein_coding</v>
          </cell>
        </row>
        <row r="4487">
          <cell r="B4487" t="str">
            <v>with_protein</v>
          </cell>
        </row>
        <row r="4488">
          <cell r="B4488" t="str">
            <v>protein_coding</v>
          </cell>
        </row>
        <row r="4489">
          <cell r="B4489" t="str">
            <v>with_protein</v>
          </cell>
        </row>
        <row r="4490">
          <cell r="B4490" t="str">
            <v>protein_coding</v>
          </cell>
        </row>
        <row r="4491">
          <cell r="B4491" t="str">
            <v>with_protein</v>
          </cell>
        </row>
        <row r="4492">
          <cell r="B4492" t="str">
            <v>protein_coding</v>
          </cell>
        </row>
        <row r="4493">
          <cell r="B4493" t="str">
            <v>with_protein</v>
          </cell>
        </row>
        <row r="4494">
          <cell r="B4494" t="str">
            <v>protein_coding</v>
          </cell>
        </row>
        <row r="4495">
          <cell r="B4495" t="str">
            <v>with_protein</v>
          </cell>
        </row>
        <row r="4496">
          <cell r="B4496" t="str">
            <v>protein_coding</v>
          </cell>
        </row>
        <row r="4497">
          <cell r="B4497" t="str">
            <v>with_protein</v>
          </cell>
        </row>
        <row r="4498">
          <cell r="B4498" t="str">
            <v>protein_coding</v>
          </cell>
        </row>
        <row r="4499">
          <cell r="B4499" t="str">
            <v>with_protein</v>
          </cell>
        </row>
        <row r="4500">
          <cell r="B4500" t="str">
            <v>protein_coding</v>
          </cell>
        </row>
        <row r="4501">
          <cell r="B4501" t="str">
            <v>with_protein</v>
          </cell>
        </row>
        <row r="4502">
          <cell r="B4502" t="str">
            <v>pseudogene</v>
          </cell>
        </row>
        <row r="4503">
          <cell r="B4503" t="str">
            <v>without_protein</v>
          </cell>
        </row>
        <row r="4504">
          <cell r="B4504" t="str">
            <v>protein_coding</v>
          </cell>
        </row>
        <row r="4505">
          <cell r="B4505" t="str">
            <v>with_protein</v>
          </cell>
        </row>
        <row r="4506">
          <cell r="B4506" t="str">
            <v>protein_coding</v>
          </cell>
        </row>
        <row r="4507">
          <cell r="B4507" t="str">
            <v>with_protein</v>
          </cell>
        </row>
        <row r="4508">
          <cell r="B4508" t="str">
            <v>protein_coding</v>
          </cell>
        </row>
        <row r="4509">
          <cell r="B4509" t="str">
            <v>with_protein</v>
          </cell>
        </row>
        <row r="4510">
          <cell r="B4510" t="str">
            <v>protein_coding</v>
          </cell>
        </row>
        <row r="4511">
          <cell r="B4511" t="str">
            <v>with_protein</v>
          </cell>
        </row>
        <row r="4512">
          <cell r="B4512" t="str">
            <v>protein_coding</v>
          </cell>
        </row>
        <row r="4513">
          <cell r="B4513" t="str">
            <v>with_protein</v>
          </cell>
        </row>
        <row r="4514">
          <cell r="B4514" t="str">
            <v>protein_coding</v>
          </cell>
        </row>
        <row r="4515">
          <cell r="B4515" t="str">
            <v>with_protein</v>
          </cell>
        </row>
        <row r="4516">
          <cell r="B4516" t="str">
            <v>protein_coding</v>
          </cell>
        </row>
        <row r="4517">
          <cell r="B4517" t="str">
            <v>with_protein</v>
          </cell>
        </row>
        <row r="4518">
          <cell r="B4518" t="str">
            <v>protein_coding</v>
          </cell>
        </row>
        <row r="4519">
          <cell r="B4519" t="str">
            <v>with_protein</v>
          </cell>
        </row>
        <row r="4520">
          <cell r="B4520" t="str">
            <v>protein_coding</v>
          </cell>
        </row>
        <row r="4521">
          <cell r="B4521" t="str">
            <v>with_protein</v>
          </cell>
        </row>
        <row r="4522">
          <cell r="B4522" t="str">
            <v>protein_coding</v>
          </cell>
        </row>
        <row r="4523">
          <cell r="B4523" t="str">
            <v>with_protein</v>
          </cell>
        </row>
        <row r="4524">
          <cell r="B4524" t="str">
            <v>protein_coding</v>
          </cell>
        </row>
        <row r="4525">
          <cell r="B4525" t="str">
            <v>with_protein</v>
          </cell>
        </row>
        <row r="4526">
          <cell r="B4526" t="str">
            <v>protein_coding</v>
          </cell>
        </row>
        <row r="4527">
          <cell r="B4527" t="str">
            <v>with_protein</v>
          </cell>
        </row>
        <row r="4528">
          <cell r="B4528" t="str">
            <v>protein_coding</v>
          </cell>
        </row>
        <row r="4529">
          <cell r="B4529" t="str">
            <v>with_protein</v>
          </cell>
        </row>
        <row r="4530">
          <cell r="B4530" t="str">
            <v>protein_coding</v>
          </cell>
        </row>
        <row r="4531">
          <cell r="B4531" t="str">
            <v>with_protein</v>
          </cell>
        </row>
        <row r="4532">
          <cell r="B4532" t="str">
            <v>protein_coding</v>
          </cell>
        </row>
        <row r="4533">
          <cell r="B4533" t="str">
            <v>with_protein</v>
          </cell>
        </row>
        <row r="4534">
          <cell r="B4534" t="str">
            <v>protein_coding</v>
          </cell>
        </row>
        <row r="4535">
          <cell r="B4535" t="str">
            <v>with_protein</v>
          </cell>
        </row>
        <row r="4536">
          <cell r="B4536" t="str">
            <v>protein_coding</v>
          </cell>
        </row>
        <row r="4537">
          <cell r="B4537" t="str">
            <v>with_protein</v>
          </cell>
        </row>
        <row r="4538">
          <cell r="B4538" t="str">
            <v>protein_coding</v>
          </cell>
        </row>
        <row r="4539">
          <cell r="B4539" t="str">
            <v>with_protein</v>
          </cell>
        </row>
        <row r="4540">
          <cell r="B4540" t="str">
            <v>protein_coding</v>
          </cell>
        </row>
        <row r="4541">
          <cell r="B4541" t="str">
            <v>with_protein</v>
          </cell>
        </row>
        <row r="4542">
          <cell r="B4542" t="str">
            <v>protein_coding</v>
          </cell>
        </row>
        <row r="4543">
          <cell r="B4543" t="str">
            <v>with_protein</v>
          </cell>
        </row>
        <row r="4544">
          <cell r="B4544" t="str">
            <v>protein_coding</v>
          </cell>
        </row>
        <row r="4545">
          <cell r="B4545" t="str">
            <v>with_protein</v>
          </cell>
        </row>
        <row r="4546">
          <cell r="B4546" t="str">
            <v>protein_coding</v>
          </cell>
        </row>
        <row r="4547">
          <cell r="B4547" t="str">
            <v>with_protein</v>
          </cell>
        </row>
        <row r="4548">
          <cell r="B4548" t="str">
            <v>protein_coding</v>
          </cell>
        </row>
        <row r="4549">
          <cell r="B4549" t="str">
            <v>with_protein</v>
          </cell>
        </row>
        <row r="4550">
          <cell r="B4550" t="str">
            <v>protein_coding</v>
          </cell>
        </row>
        <row r="4551">
          <cell r="B4551" t="str">
            <v>with_protein</v>
          </cell>
        </row>
        <row r="4552">
          <cell r="B4552" t="str">
            <v>protein_coding</v>
          </cell>
        </row>
        <row r="4553">
          <cell r="B4553" t="str">
            <v>with_protein</v>
          </cell>
        </row>
        <row r="4554">
          <cell r="B4554" t="str">
            <v>protein_coding</v>
          </cell>
        </row>
        <row r="4555">
          <cell r="B4555" t="str">
            <v>with_protein</v>
          </cell>
        </row>
        <row r="4556">
          <cell r="B4556" t="str">
            <v>protein_coding</v>
          </cell>
        </row>
        <row r="4557">
          <cell r="B4557" t="str">
            <v>with_protein</v>
          </cell>
        </row>
        <row r="4558">
          <cell r="B4558" t="str">
            <v>protein_coding</v>
          </cell>
        </row>
        <row r="4559">
          <cell r="B4559" t="str">
            <v>with_protein</v>
          </cell>
        </row>
        <row r="4560">
          <cell r="B4560" t="str">
            <v>protein_coding</v>
          </cell>
        </row>
        <row r="4561">
          <cell r="B4561" t="str">
            <v>with_protein</v>
          </cell>
        </row>
        <row r="4562">
          <cell r="B4562" t="str">
            <v>protein_coding</v>
          </cell>
        </row>
        <row r="4563">
          <cell r="B4563" t="str">
            <v>with_protein</v>
          </cell>
        </row>
        <row r="4564">
          <cell r="B4564" t="str">
            <v>protein_coding</v>
          </cell>
        </row>
        <row r="4565">
          <cell r="B4565" t="str">
            <v>with_protein</v>
          </cell>
        </row>
        <row r="4566">
          <cell r="B4566" t="str">
            <v>pseudogene</v>
          </cell>
        </row>
        <row r="4567">
          <cell r="B4567" t="str">
            <v>without_protein</v>
          </cell>
        </row>
        <row r="4568">
          <cell r="B4568" t="str">
            <v>protein_coding</v>
          </cell>
        </row>
        <row r="4569">
          <cell r="B4569" t="str">
            <v>with_protein</v>
          </cell>
        </row>
        <row r="4570">
          <cell r="B4570" t="str">
            <v>protein_coding</v>
          </cell>
        </row>
        <row r="4571">
          <cell r="B4571" t="str">
            <v>with_protein</v>
          </cell>
        </row>
        <row r="4572">
          <cell r="B4572" t="str">
            <v>protein_coding</v>
          </cell>
        </row>
        <row r="4573">
          <cell r="B4573" t="str">
            <v>with_protein</v>
          </cell>
        </row>
        <row r="4574">
          <cell r="B4574" t="str">
            <v>protein_coding</v>
          </cell>
        </row>
        <row r="4575">
          <cell r="B4575" t="str">
            <v>with_protein</v>
          </cell>
        </row>
        <row r="4576">
          <cell r="B4576" t="str">
            <v>protein_coding</v>
          </cell>
        </row>
        <row r="4577">
          <cell r="B4577" t="str">
            <v>with_protein</v>
          </cell>
        </row>
        <row r="4578">
          <cell r="B4578" t="str">
            <v>protein_coding</v>
          </cell>
        </row>
        <row r="4579">
          <cell r="B4579" t="str">
            <v>with_protein</v>
          </cell>
        </row>
        <row r="4580">
          <cell r="B4580" t="str">
            <v>protein_coding</v>
          </cell>
        </row>
        <row r="4581">
          <cell r="B4581" t="str">
            <v>with_protein</v>
          </cell>
        </row>
        <row r="4582">
          <cell r="B4582" t="str">
            <v>protein_coding</v>
          </cell>
        </row>
        <row r="4583">
          <cell r="B4583" t="str">
            <v>with_protein</v>
          </cell>
        </row>
        <row r="4584">
          <cell r="B4584" t="str">
            <v>protein_coding</v>
          </cell>
        </row>
        <row r="4585">
          <cell r="B4585" t="str">
            <v>with_protein</v>
          </cell>
        </row>
        <row r="4586">
          <cell r="B4586" t="str">
            <v>protein_coding</v>
          </cell>
        </row>
        <row r="4587">
          <cell r="B4587" t="str">
            <v>with_protein</v>
          </cell>
        </row>
        <row r="4588">
          <cell r="B4588" t="str">
            <v>protein_coding</v>
          </cell>
        </row>
        <row r="4589">
          <cell r="B4589" t="str">
            <v>with_protein</v>
          </cell>
        </row>
        <row r="4590">
          <cell r="B4590" t="str">
            <v>protein_coding</v>
          </cell>
        </row>
        <row r="4591">
          <cell r="B4591" t="str">
            <v>with_protein</v>
          </cell>
        </row>
        <row r="4592">
          <cell r="B4592" t="str">
            <v>protein_coding</v>
          </cell>
        </row>
        <row r="4593">
          <cell r="B4593" t="str">
            <v>with_protein</v>
          </cell>
        </row>
        <row r="4594">
          <cell r="B4594" t="str">
            <v>protein_coding</v>
          </cell>
        </row>
        <row r="4595">
          <cell r="B4595" t="str">
            <v>with_protein</v>
          </cell>
        </row>
        <row r="4596">
          <cell r="B4596" t="str">
            <v>protein_coding</v>
          </cell>
        </row>
        <row r="4597">
          <cell r="B4597" t="str">
            <v>with_protein</v>
          </cell>
        </row>
        <row r="4598">
          <cell r="B4598" t="str">
            <v>protein_coding</v>
          </cell>
        </row>
        <row r="4599">
          <cell r="B4599" t="str">
            <v>with_protein</v>
          </cell>
        </row>
        <row r="4600">
          <cell r="B4600" t="str">
            <v>protein_coding</v>
          </cell>
        </row>
        <row r="4601">
          <cell r="B4601" t="str">
            <v>with_protein</v>
          </cell>
        </row>
        <row r="4602">
          <cell r="B4602" t="str">
            <v>protein_coding</v>
          </cell>
        </row>
        <row r="4603">
          <cell r="B4603" t="str">
            <v>with_protein</v>
          </cell>
        </row>
        <row r="4604">
          <cell r="B4604" t="str">
            <v>protein_coding</v>
          </cell>
        </row>
        <row r="4605">
          <cell r="B4605" t="str">
            <v>with_protein</v>
          </cell>
        </row>
        <row r="4606">
          <cell r="B4606" t="str">
            <v>protein_coding</v>
          </cell>
        </row>
        <row r="4607">
          <cell r="B4607" t="str">
            <v>with_protein</v>
          </cell>
        </row>
        <row r="4608">
          <cell r="B4608" t="str">
            <v>protein_coding</v>
          </cell>
        </row>
        <row r="4609">
          <cell r="B4609" t="str">
            <v>with_protein</v>
          </cell>
        </row>
        <row r="4610">
          <cell r="B4610" t="str">
            <v>protein_coding</v>
          </cell>
        </row>
        <row r="4611">
          <cell r="B4611" t="str">
            <v>with_protein</v>
          </cell>
        </row>
        <row r="4612">
          <cell r="B4612" t="str">
            <v>protein_coding</v>
          </cell>
        </row>
        <row r="4613">
          <cell r="B4613" t="str">
            <v>with_protein</v>
          </cell>
        </row>
        <row r="4614">
          <cell r="B4614" t="str">
            <v>protein_coding</v>
          </cell>
        </row>
        <row r="4615">
          <cell r="B4615" t="str">
            <v>with_protein</v>
          </cell>
        </row>
        <row r="4616">
          <cell r="B4616" t="str">
            <v>protein_coding</v>
          </cell>
        </row>
        <row r="4617">
          <cell r="B4617" t="str">
            <v>with_protein</v>
          </cell>
        </row>
        <row r="4618">
          <cell r="B4618" t="str">
            <v>protein_coding</v>
          </cell>
        </row>
        <row r="4619">
          <cell r="B4619" t="str">
            <v>with_protein</v>
          </cell>
        </row>
        <row r="4620">
          <cell r="B4620" t="str">
            <v>protein_coding</v>
          </cell>
        </row>
        <row r="4621">
          <cell r="B4621" t="str">
            <v>with_protein</v>
          </cell>
        </row>
        <row r="4622">
          <cell r="B4622" t="str">
            <v>protein_coding</v>
          </cell>
        </row>
        <row r="4623">
          <cell r="B4623" t="str">
            <v>with_protein</v>
          </cell>
        </row>
        <row r="4624">
          <cell r="B4624" t="str">
            <v>protein_coding</v>
          </cell>
        </row>
        <row r="4625">
          <cell r="B4625" t="str">
            <v>with_protein</v>
          </cell>
        </row>
        <row r="4626">
          <cell r="B4626" t="str">
            <v>protein_coding</v>
          </cell>
        </row>
        <row r="4627">
          <cell r="B4627" t="str">
            <v>with_protein</v>
          </cell>
        </row>
        <row r="4628">
          <cell r="B4628" t="str">
            <v>protein_coding</v>
          </cell>
        </row>
        <row r="4629">
          <cell r="B4629" t="str">
            <v>with_protein</v>
          </cell>
        </row>
        <row r="4630">
          <cell r="B4630" t="str">
            <v>protein_coding</v>
          </cell>
        </row>
        <row r="4631">
          <cell r="B4631" t="str">
            <v>with_protein</v>
          </cell>
        </row>
        <row r="4632">
          <cell r="B4632" t="str">
            <v>protein_coding</v>
          </cell>
        </row>
        <row r="4633">
          <cell r="B4633" t="str">
            <v>with_protein</v>
          </cell>
        </row>
        <row r="4634">
          <cell r="B4634" t="str">
            <v>protein_coding</v>
          </cell>
        </row>
        <row r="4635">
          <cell r="B4635" t="str">
            <v>with_protein</v>
          </cell>
        </row>
        <row r="4636">
          <cell r="B4636" t="str">
            <v>protein_coding</v>
          </cell>
        </row>
        <row r="4637">
          <cell r="B4637" t="str">
            <v>with_protein</v>
          </cell>
        </row>
        <row r="4638">
          <cell r="B4638" t="str">
            <v>protein_coding</v>
          </cell>
        </row>
        <row r="4639">
          <cell r="B4639" t="str">
            <v>with_protein</v>
          </cell>
        </row>
        <row r="4640">
          <cell r="B4640" t="str">
            <v>protein_coding</v>
          </cell>
        </row>
        <row r="4641">
          <cell r="B4641" t="str">
            <v>with_protein</v>
          </cell>
        </row>
        <row r="4642">
          <cell r="B4642" t="str">
            <v>protein_coding</v>
          </cell>
        </row>
        <row r="4643">
          <cell r="B4643" t="str">
            <v>with_protein</v>
          </cell>
        </row>
        <row r="4644">
          <cell r="B4644" t="str">
            <v>protein_coding</v>
          </cell>
        </row>
        <row r="4645">
          <cell r="B4645" t="str">
            <v>with_protein</v>
          </cell>
        </row>
        <row r="4646">
          <cell r="B4646" t="str">
            <v>protein_coding</v>
          </cell>
        </row>
        <row r="4647">
          <cell r="B4647" t="str">
            <v>with_protein</v>
          </cell>
        </row>
        <row r="4648">
          <cell r="B4648" t="str">
            <v>protein_coding</v>
          </cell>
        </row>
        <row r="4649">
          <cell r="B4649" t="str">
            <v>with_protein</v>
          </cell>
        </row>
        <row r="4650">
          <cell r="B4650" t="str">
            <v>protein_coding</v>
          </cell>
        </row>
        <row r="4651">
          <cell r="B4651" t="str">
            <v>with_protein</v>
          </cell>
        </row>
        <row r="4652">
          <cell r="B4652" t="str">
            <v>protein_coding</v>
          </cell>
        </row>
        <row r="4653">
          <cell r="B4653" t="str">
            <v>with_protein</v>
          </cell>
        </row>
        <row r="4654">
          <cell r="B4654" t="str">
            <v>protein_coding</v>
          </cell>
        </row>
        <row r="4655">
          <cell r="B4655" t="str">
            <v>with_protein</v>
          </cell>
        </row>
        <row r="4656">
          <cell r="B4656" t="str">
            <v>protein_coding</v>
          </cell>
        </row>
        <row r="4657">
          <cell r="B4657" t="str">
            <v>with_protein</v>
          </cell>
        </row>
        <row r="4658">
          <cell r="B4658" t="str">
            <v>protein_coding</v>
          </cell>
        </row>
        <row r="4659">
          <cell r="B4659" t="str">
            <v>with_protein</v>
          </cell>
        </row>
        <row r="4660">
          <cell r="B4660" t="str">
            <v>protein_coding</v>
          </cell>
        </row>
        <row r="4661">
          <cell r="B4661" t="str">
            <v>with_protein</v>
          </cell>
        </row>
        <row r="4662">
          <cell r="B4662" t="str">
            <v>protein_coding</v>
          </cell>
        </row>
        <row r="4663">
          <cell r="B4663" t="str">
            <v>with_protein</v>
          </cell>
        </row>
        <row r="4664">
          <cell r="B4664" t="str">
            <v>protein_coding</v>
          </cell>
        </row>
        <row r="4665">
          <cell r="B4665" t="str">
            <v>with_protein</v>
          </cell>
        </row>
        <row r="4666">
          <cell r="B4666" t="str">
            <v>protein_coding</v>
          </cell>
        </row>
        <row r="4667">
          <cell r="B4667" t="str">
            <v>with_protein</v>
          </cell>
        </row>
        <row r="4668">
          <cell r="B4668" t="str">
            <v>protein_coding</v>
          </cell>
        </row>
        <row r="4669">
          <cell r="B4669" t="str">
            <v>with_protein</v>
          </cell>
        </row>
        <row r="4670">
          <cell r="B4670" t="str">
            <v>protein_coding</v>
          </cell>
        </row>
        <row r="4671">
          <cell r="B4671" t="str">
            <v>with_protein</v>
          </cell>
        </row>
        <row r="4672">
          <cell r="B4672" t="str">
            <v>protein_coding</v>
          </cell>
        </row>
        <row r="4673">
          <cell r="B4673" t="str">
            <v>with_protein</v>
          </cell>
        </row>
        <row r="4674">
          <cell r="B4674" t="str">
            <v>protein_coding</v>
          </cell>
        </row>
        <row r="4675">
          <cell r="B4675" t="str">
            <v>with_protein</v>
          </cell>
        </row>
        <row r="4676">
          <cell r="B4676" t="str">
            <v>protein_coding</v>
          </cell>
        </row>
        <row r="4677">
          <cell r="B4677" t="str">
            <v>with_protein</v>
          </cell>
        </row>
        <row r="4678">
          <cell r="B4678" t="str">
            <v>protein_coding</v>
          </cell>
        </row>
        <row r="4679">
          <cell r="B4679" t="str">
            <v>with_protein</v>
          </cell>
        </row>
        <row r="4680">
          <cell r="B4680" t="str">
            <v>protein_coding</v>
          </cell>
        </row>
        <row r="4681">
          <cell r="B4681" t="str">
            <v>with_protein</v>
          </cell>
        </row>
        <row r="4682">
          <cell r="B4682" t="str">
            <v>protein_coding</v>
          </cell>
        </row>
        <row r="4683">
          <cell r="B4683" t="str">
            <v>with_protein</v>
          </cell>
        </row>
        <row r="4684">
          <cell r="B4684" t="str">
            <v>protein_coding</v>
          </cell>
        </row>
        <row r="4685">
          <cell r="B4685" t="str">
            <v>with_protein</v>
          </cell>
        </row>
        <row r="4686">
          <cell r="B4686" t="str">
            <v>protein_coding</v>
          </cell>
        </row>
        <row r="4687">
          <cell r="B4687" t="str">
            <v>with_protein</v>
          </cell>
        </row>
        <row r="4688">
          <cell r="B4688" t="str">
            <v>protein_coding</v>
          </cell>
        </row>
        <row r="4689">
          <cell r="B4689" t="str">
            <v>with_protein</v>
          </cell>
        </row>
        <row r="4690">
          <cell r="B4690" t="str">
            <v>protein_coding</v>
          </cell>
        </row>
        <row r="4691">
          <cell r="B4691" t="str">
            <v>with_protein</v>
          </cell>
        </row>
        <row r="4692">
          <cell r="B4692" t="str">
            <v>protein_coding</v>
          </cell>
        </row>
        <row r="4693">
          <cell r="B4693" t="str">
            <v>with_protein</v>
          </cell>
        </row>
        <row r="4694">
          <cell r="B4694" t="str">
            <v>protein_coding</v>
          </cell>
        </row>
        <row r="4695">
          <cell r="B4695" t="str">
            <v>with_protein</v>
          </cell>
        </row>
        <row r="4696">
          <cell r="B4696" t="str">
            <v>protein_coding</v>
          </cell>
        </row>
        <row r="4697">
          <cell r="B4697" t="str">
            <v>with_protein</v>
          </cell>
        </row>
        <row r="4698">
          <cell r="B4698" t="str">
            <v>protein_coding</v>
          </cell>
        </row>
        <row r="4699">
          <cell r="B4699" t="str">
            <v>with_protein</v>
          </cell>
        </row>
        <row r="4700">
          <cell r="B4700" t="str">
            <v>protein_coding</v>
          </cell>
        </row>
        <row r="4701">
          <cell r="B4701" t="str">
            <v>with_protein</v>
          </cell>
        </row>
        <row r="4702">
          <cell r="B4702" t="str">
            <v>protein_coding</v>
          </cell>
        </row>
        <row r="4703">
          <cell r="B4703" t="str">
            <v>with_protein</v>
          </cell>
        </row>
        <row r="4704">
          <cell r="B4704" t="str">
            <v>protein_coding</v>
          </cell>
        </row>
        <row r="4705">
          <cell r="B4705" t="str">
            <v>with_protein</v>
          </cell>
        </row>
        <row r="4706">
          <cell r="B4706" t="str">
            <v>protein_coding</v>
          </cell>
        </row>
        <row r="4707">
          <cell r="B4707" t="str">
            <v>with_protein</v>
          </cell>
        </row>
        <row r="4708">
          <cell r="B4708" t="str">
            <v>protein_coding</v>
          </cell>
        </row>
        <row r="4709">
          <cell r="B4709" t="str">
            <v>with_protein</v>
          </cell>
        </row>
        <row r="4710">
          <cell r="B4710" t="str">
            <v>protein_coding</v>
          </cell>
        </row>
        <row r="4711">
          <cell r="B4711" t="str">
            <v>with_protein</v>
          </cell>
        </row>
        <row r="4712">
          <cell r="B4712" t="str">
            <v>protein_coding</v>
          </cell>
        </row>
        <row r="4713">
          <cell r="B4713" t="str">
            <v>with_protein</v>
          </cell>
        </row>
        <row r="4714">
          <cell r="B4714" t="str">
            <v>protein_coding</v>
          </cell>
        </row>
        <row r="4715">
          <cell r="B4715" t="str">
            <v>with_protein</v>
          </cell>
        </row>
        <row r="4716">
          <cell r="B4716" t="str">
            <v>protein_coding</v>
          </cell>
        </row>
        <row r="4717">
          <cell r="B4717" t="str">
            <v>with_protein</v>
          </cell>
        </row>
        <row r="4718">
          <cell r="B4718" t="str">
            <v>protein_coding</v>
          </cell>
        </row>
        <row r="4719">
          <cell r="B4719" t="str">
            <v>with_protein</v>
          </cell>
        </row>
        <row r="4720">
          <cell r="B4720" t="str">
            <v>protein_coding</v>
          </cell>
        </row>
        <row r="4721">
          <cell r="B4721" t="str">
            <v>with_protein</v>
          </cell>
        </row>
        <row r="4722">
          <cell r="B4722" t="str">
            <v>protein_coding</v>
          </cell>
        </row>
        <row r="4723">
          <cell r="B4723" t="str">
            <v>with_protein</v>
          </cell>
        </row>
        <row r="4724">
          <cell r="B4724" t="str">
            <v>protein_coding</v>
          </cell>
        </row>
        <row r="4725">
          <cell r="B4725" t="str">
            <v>with_protein</v>
          </cell>
        </row>
        <row r="4726">
          <cell r="B4726" t="str">
            <v>protein_coding</v>
          </cell>
        </row>
        <row r="4727">
          <cell r="B4727" t="str">
            <v>with_protein</v>
          </cell>
        </row>
        <row r="4728">
          <cell r="B4728" t="str">
            <v>protein_coding</v>
          </cell>
        </row>
        <row r="4729">
          <cell r="B4729" t="str">
            <v>with_protein</v>
          </cell>
        </row>
        <row r="4730">
          <cell r="B4730" t="str">
            <v>protein_coding</v>
          </cell>
        </row>
        <row r="4731">
          <cell r="B4731" t="str">
            <v>with_protein</v>
          </cell>
        </row>
        <row r="4732">
          <cell r="B4732" t="str">
            <v>protein_coding</v>
          </cell>
        </row>
        <row r="4733">
          <cell r="B4733" t="str">
            <v>with_protein</v>
          </cell>
        </row>
        <row r="4734">
          <cell r="B4734" t="str">
            <v>protein_coding</v>
          </cell>
        </row>
        <row r="4735">
          <cell r="B4735" t="str">
            <v>with_protein</v>
          </cell>
        </row>
        <row r="4736">
          <cell r="B4736" t="str">
            <v>protein_coding</v>
          </cell>
        </row>
        <row r="4737">
          <cell r="B4737" t="str">
            <v>with_protein</v>
          </cell>
        </row>
        <row r="4738">
          <cell r="B4738" t="str">
            <v>protein_coding</v>
          </cell>
        </row>
        <row r="4739">
          <cell r="B4739" t="str">
            <v>with_protein</v>
          </cell>
        </row>
        <row r="4740">
          <cell r="B4740" t="str">
            <v>protein_coding</v>
          </cell>
        </row>
        <row r="4741">
          <cell r="B4741" t="str">
            <v>with_protein</v>
          </cell>
        </row>
        <row r="4742">
          <cell r="B4742" t="str">
            <v>protein_coding</v>
          </cell>
        </row>
        <row r="4743">
          <cell r="B4743" t="str">
            <v>with_protein</v>
          </cell>
        </row>
        <row r="4744">
          <cell r="B4744" t="str">
            <v>protein_coding</v>
          </cell>
        </row>
        <row r="4745">
          <cell r="B4745" t="str">
            <v>with_protein</v>
          </cell>
        </row>
        <row r="4746">
          <cell r="B4746" t="str">
            <v>protein_coding</v>
          </cell>
        </row>
        <row r="4747">
          <cell r="B4747" t="str">
            <v>with_protein</v>
          </cell>
        </row>
        <row r="4748">
          <cell r="B4748" t="str">
            <v>protein_coding</v>
          </cell>
        </row>
        <row r="4749">
          <cell r="B4749" t="str">
            <v>with_protein</v>
          </cell>
        </row>
        <row r="4750">
          <cell r="B4750" t="str">
            <v>protein_coding</v>
          </cell>
        </row>
        <row r="4751">
          <cell r="B4751" t="str">
            <v>with_protein</v>
          </cell>
        </row>
        <row r="4752">
          <cell r="B4752" t="str">
            <v>protein_coding</v>
          </cell>
        </row>
        <row r="4753">
          <cell r="B4753" t="str">
            <v>with_protein</v>
          </cell>
        </row>
        <row r="4754">
          <cell r="B4754" t="str">
            <v>protein_coding</v>
          </cell>
        </row>
        <row r="4755">
          <cell r="B4755" t="str">
            <v>with_protein</v>
          </cell>
        </row>
        <row r="4756">
          <cell r="B4756" t="str">
            <v>protein_coding</v>
          </cell>
        </row>
        <row r="4757">
          <cell r="B4757" t="str">
            <v>with_protein</v>
          </cell>
        </row>
        <row r="4758">
          <cell r="B4758" t="str">
            <v>protein_coding</v>
          </cell>
        </row>
        <row r="4759">
          <cell r="B4759" t="str">
            <v>with_protein</v>
          </cell>
        </row>
        <row r="4760">
          <cell r="B4760" t="str">
            <v>protein_coding</v>
          </cell>
        </row>
        <row r="4761">
          <cell r="B4761" t="str">
            <v>with_protein</v>
          </cell>
        </row>
        <row r="4762">
          <cell r="B4762" t="str">
            <v>protein_coding</v>
          </cell>
        </row>
        <row r="4763">
          <cell r="B4763" t="str">
            <v>with_protein</v>
          </cell>
        </row>
        <row r="4764">
          <cell r="B4764" t="str">
            <v>protein_coding</v>
          </cell>
        </row>
        <row r="4765">
          <cell r="B4765" t="str">
            <v>with_protein</v>
          </cell>
        </row>
        <row r="4766">
          <cell r="B4766" t="str">
            <v>protein_coding</v>
          </cell>
        </row>
        <row r="4767">
          <cell r="B4767" t="str">
            <v>with_protein</v>
          </cell>
        </row>
        <row r="4768">
          <cell r="B4768" t="str">
            <v>protein_coding</v>
          </cell>
        </row>
        <row r="4769">
          <cell r="B4769" t="str">
            <v>with_protein</v>
          </cell>
        </row>
        <row r="4770">
          <cell r="B4770" t="str">
            <v>protein_coding</v>
          </cell>
        </row>
        <row r="4771">
          <cell r="B4771" t="str">
            <v>with_protein</v>
          </cell>
        </row>
        <row r="4772">
          <cell r="B4772" t="str">
            <v>protein_coding</v>
          </cell>
        </row>
        <row r="4773">
          <cell r="B4773" t="str">
            <v>with_protein</v>
          </cell>
        </row>
        <row r="4774">
          <cell r="B4774" t="str">
            <v>protein_coding</v>
          </cell>
        </row>
        <row r="4775">
          <cell r="B4775" t="str">
            <v>with_protein</v>
          </cell>
        </row>
        <row r="4776">
          <cell r="B4776" t="str">
            <v>protein_coding</v>
          </cell>
        </row>
        <row r="4777">
          <cell r="B4777" t="str">
            <v>with_protein</v>
          </cell>
        </row>
        <row r="4778">
          <cell r="B4778" t="str">
            <v>protein_coding</v>
          </cell>
        </row>
        <row r="4779">
          <cell r="B4779" t="str">
            <v>with_protein</v>
          </cell>
        </row>
        <row r="4780">
          <cell r="B4780" t="str">
            <v>protein_coding</v>
          </cell>
        </row>
        <row r="4781">
          <cell r="B4781" t="str">
            <v>with_protein</v>
          </cell>
        </row>
        <row r="4782">
          <cell r="B4782" t="str">
            <v>protein_coding</v>
          </cell>
        </row>
        <row r="4783">
          <cell r="B4783" t="str">
            <v>with_protein</v>
          </cell>
        </row>
        <row r="4784">
          <cell r="B4784" t="str">
            <v>protein_coding</v>
          </cell>
        </row>
        <row r="4785">
          <cell r="B4785" t="str">
            <v>with_protein</v>
          </cell>
        </row>
        <row r="4786">
          <cell r="B4786" t="str">
            <v>protein_coding</v>
          </cell>
        </row>
        <row r="4787">
          <cell r="B4787" t="str">
            <v>with_protein</v>
          </cell>
        </row>
        <row r="4788">
          <cell r="B4788" t="str">
            <v>protein_coding</v>
          </cell>
        </row>
        <row r="4789">
          <cell r="B4789" t="str">
            <v>with_protein</v>
          </cell>
        </row>
        <row r="4790">
          <cell r="B4790" t="str">
            <v>protein_coding</v>
          </cell>
        </row>
        <row r="4791">
          <cell r="B4791" t="str">
            <v>with_protein</v>
          </cell>
        </row>
        <row r="4792">
          <cell r="B4792" t="str">
            <v>protein_coding</v>
          </cell>
        </row>
        <row r="4793">
          <cell r="B4793" t="str">
            <v>with_protein</v>
          </cell>
        </row>
        <row r="4794">
          <cell r="B4794" t="str">
            <v>protein_coding</v>
          </cell>
        </row>
        <row r="4795">
          <cell r="B4795" t="str">
            <v>with_protein</v>
          </cell>
        </row>
        <row r="4796">
          <cell r="B4796" t="str">
            <v>protein_coding</v>
          </cell>
        </row>
        <row r="4797">
          <cell r="B4797" t="str">
            <v>with_protein</v>
          </cell>
        </row>
        <row r="4798">
          <cell r="B4798" t="str">
            <v>protein_coding</v>
          </cell>
        </row>
        <row r="4799">
          <cell r="B4799" t="str">
            <v>with_protein</v>
          </cell>
        </row>
        <row r="4800">
          <cell r="B4800" t="str">
            <v>protein_coding</v>
          </cell>
        </row>
        <row r="4801">
          <cell r="B4801" t="str">
            <v>with_protein</v>
          </cell>
        </row>
        <row r="4802">
          <cell r="B4802" t="str">
            <v>protein_coding</v>
          </cell>
        </row>
        <row r="4803">
          <cell r="B4803" t="str">
            <v>with_protein</v>
          </cell>
        </row>
        <row r="4804">
          <cell r="B4804" t="str">
            <v>protein_coding</v>
          </cell>
        </row>
        <row r="4805">
          <cell r="B4805" t="str">
            <v>with_protein</v>
          </cell>
        </row>
        <row r="4806">
          <cell r="B4806" t="str">
            <v>protein_coding</v>
          </cell>
        </row>
        <row r="4807">
          <cell r="B4807" t="str">
            <v>with_protein</v>
          </cell>
        </row>
        <row r="4808">
          <cell r="B4808" t="str">
            <v>protein_coding</v>
          </cell>
        </row>
        <row r="4809">
          <cell r="B4809" t="str">
            <v>with_protein</v>
          </cell>
        </row>
        <row r="4810">
          <cell r="B4810" t="str">
            <v>protein_coding</v>
          </cell>
        </row>
        <row r="4811">
          <cell r="B4811" t="str">
            <v>with_protein</v>
          </cell>
        </row>
        <row r="4812">
          <cell r="B4812" t="str">
            <v>protein_coding</v>
          </cell>
        </row>
        <row r="4813">
          <cell r="B4813" t="str">
            <v>with_protein</v>
          </cell>
        </row>
        <row r="4814">
          <cell r="B4814" t="str">
            <v>protein_coding</v>
          </cell>
        </row>
        <row r="4815">
          <cell r="B4815" t="str">
            <v>with_protein</v>
          </cell>
        </row>
        <row r="4816">
          <cell r="B4816" t="str">
            <v>protein_coding</v>
          </cell>
        </row>
        <row r="4817">
          <cell r="B4817" t="str">
            <v>with_protein</v>
          </cell>
        </row>
        <row r="4818">
          <cell r="B4818" t="str">
            <v>protein_coding</v>
          </cell>
        </row>
        <row r="4819">
          <cell r="B4819" t="str">
            <v>with_protein</v>
          </cell>
        </row>
        <row r="4820">
          <cell r="B4820" t="str">
            <v>protein_coding</v>
          </cell>
        </row>
        <row r="4821">
          <cell r="B4821" t="str">
            <v>with_protein</v>
          </cell>
        </row>
        <row r="4822">
          <cell r="B4822" t="str">
            <v>protein_coding</v>
          </cell>
        </row>
        <row r="4823">
          <cell r="B4823" t="str">
            <v>with_protein</v>
          </cell>
        </row>
        <row r="4824">
          <cell r="B4824" t="str">
            <v>protein_coding</v>
          </cell>
        </row>
        <row r="4825">
          <cell r="B4825" t="str">
            <v>with_protein</v>
          </cell>
        </row>
        <row r="4826">
          <cell r="B4826" t="str">
            <v>protein_coding</v>
          </cell>
        </row>
        <row r="4827">
          <cell r="B4827" t="str">
            <v>with_protein</v>
          </cell>
        </row>
        <row r="4828">
          <cell r="B4828" t="str">
            <v>protein_coding</v>
          </cell>
        </row>
        <row r="4829">
          <cell r="B4829" t="str">
            <v>with_protein</v>
          </cell>
        </row>
        <row r="4830">
          <cell r="B4830" t="str">
            <v>protein_coding</v>
          </cell>
        </row>
        <row r="4831">
          <cell r="B4831" t="str">
            <v>with_protein</v>
          </cell>
        </row>
        <row r="4832">
          <cell r="B4832" t="str">
            <v>protein_coding</v>
          </cell>
        </row>
        <row r="4833">
          <cell r="B4833" t="str">
            <v>with_protein</v>
          </cell>
        </row>
        <row r="4834">
          <cell r="B4834" t="str">
            <v>protein_coding</v>
          </cell>
        </row>
        <row r="4835">
          <cell r="B4835" t="str">
            <v>with_protein</v>
          </cell>
        </row>
        <row r="4836">
          <cell r="B4836" t="str">
            <v>protein_coding</v>
          </cell>
        </row>
        <row r="4837">
          <cell r="B4837" t="str">
            <v>with_protein</v>
          </cell>
        </row>
        <row r="4838">
          <cell r="B4838" t="str">
            <v>protein_coding</v>
          </cell>
        </row>
        <row r="4839">
          <cell r="B4839" t="str">
            <v>with_protein</v>
          </cell>
        </row>
        <row r="4840">
          <cell r="B4840" t="str">
            <v>protein_coding</v>
          </cell>
        </row>
        <row r="4841">
          <cell r="B4841" t="str">
            <v>with_protein</v>
          </cell>
        </row>
        <row r="4842">
          <cell r="B4842" t="str">
            <v>protein_coding</v>
          </cell>
        </row>
        <row r="4843">
          <cell r="B4843" t="str">
            <v>with_protein</v>
          </cell>
        </row>
        <row r="4844">
          <cell r="B4844" t="str">
            <v>protein_coding</v>
          </cell>
        </row>
        <row r="4845">
          <cell r="B4845" t="str">
            <v>with_protein</v>
          </cell>
        </row>
        <row r="4846">
          <cell r="B4846" t="str">
            <v>protein_coding</v>
          </cell>
        </row>
        <row r="4847">
          <cell r="B4847" t="str">
            <v>with_protein</v>
          </cell>
        </row>
        <row r="4848">
          <cell r="B4848" t="str">
            <v>protein_coding</v>
          </cell>
        </row>
        <row r="4849">
          <cell r="B4849" t="str">
            <v>with_protein</v>
          </cell>
        </row>
        <row r="4850">
          <cell r="B4850" t="str">
            <v>protein_coding</v>
          </cell>
        </row>
        <row r="4851">
          <cell r="B4851" t="str">
            <v>with_protein</v>
          </cell>
        </row>
        <row r="4852">
          <cell r="B4852" t="str">
            <v>protein_coding</v>
          </cell>
        </row>
        <row r="4853">
          <cell r="B4853" t="str">
            <v>with_protein</v>
          </cell>
        </row>
        <row r="4854">
          <cell r="B4854" t="str">
            <v>protein_coding</v>
          </cell>
        </row>
        <row r="4855">
          <cell r="B4855" t="str">
            <v>with_protein</v>
          </cell>
        </row>
        <row r="4856">
          <cell r="B4856" t="str">
            <v>protein_coding</v>
          </cell>
        </row>
        <row r="4857">
          <cell r="B4857" t="str">
            <v>with_protein</v>
          </cell>
        </row>
        <row r="4858">
          <cell r="B4858" t="str">
            <v>protein_coding</v>
          </cell>
        </row>
        <row r="4859">
          <cell r="B4859" t="str">
            <v>with_protein</v>
          </cell>
        </row>
        <row r="4860">
          <cell r="B4860" t="str">
            <v>protein_coding</v>
          </cell>
        </row>
        <row r="4861">
          <cell r="B4861" t="str">
            <v>with_protein</v>
          </cell>
        </row>
        <row r="4862">
          <cell r="B4862" t="str">
            <v>protein_coding</v>
          </cell>
        </row>
        <row r="4863">
          <cell r="B4863" t="str">
            <v>with_protein</v>
          </cell>
        </row>
        <row r="4864">
          <cell r="B4864" t="str">
            <v>protein_coding</v>
          </cell>
        </row>
        <row r="4865">
          <cell r="B4865" t="str">
            <v>with_protein</v>
          </cell>
        </row>
        <row r="4866">
          <cell r="B4866" t="str">
            <v>protein_coding</v>
          </cell>
        </row>
        <row r="4867">
          <cell r="B4867" t="str">
            <v>with_protein</v>
          </cell>
        </row>
        <row r="4868">
          <cell r="B4868" t="str">
            <v>protein_coding</v>
          </cell>
        </row>
        <row r="4869">
          <cell r="B4869" t="str">
            <v>with_protein</v>
          </cell>
        </row>
        <row r="4870">
          <cell r="B4870" t="str">
            <v>pseudogene</v>
          </cell>
        </row>
        <row r="4871">
          <cell r="B4871" t="str">
            <v>without_protein</v>
          </cell>
        </row>
        <row r="4872">
          <cell r="B4872" t="str">
            <v>protein_coding</v>
          </cell>
        </row>
        <row r="4873">
          <cell r="B4873" t="str">
            <v>with_protein</v>
          </cell>
        </row>
        <row r="4874">
          <cell r="B4874" t="str">
            <v>protein_coding</v>
          </cell>
        </row>
        <row r="4875">
          <cell r="B4875" t="str">
            <v>with_protein</v>
          </cell>
        </row>
        <row r="4876">
          <cell r="B4876" t="str">
            <v>protein_coding</v>
          </cell>
        </row>
        <row r="4877">
          <cell r="B4877" t="str">
            <v>with_protein</v>
          </cell>
        </row>
        <row r="4878">
          <cell r="B4878" t="str">
            <v>protein_coding</v>
          </cell>
        </row>
        <row r="4879">
          <cell r="B4879" t="str">
            <v>with_protein</v>
          </cell>
        </row>
        <row r="4880">
          <cell r="B4880" t="str">
            <v>protein_coding</v>
          </cell>
        </row>
        <row r="4881">
          <cell r="B4881" t="str">
            <v>with_protein</v>
          </cell>
        </row>
        <row r="4882">
          <cell r="B4882" t="str">
            <v>protein_coding</v>
          </cell>
        </row>
        <row r="4883">
          <cell r="B4883" t="str">
            <v>with_protein</v>
          </cell>
        </row>
        <row r="4884">
          <cell r="B4884" t="str">
            <v>protein_coding</v>
          </cell>
        </row>
        <row r="4885">
          <cell r="B4885" t="str">
            <v>with_protein</v>
          </cell>
        </row>
        <row r="4886">
          <cell r="B4886" t="str">
            <v>protein_coding</v>
          </cell>
        </row>
        <row r="4887">
          <cell r="B4887" t="str">
            <v>with_protein</v>
          </cell>
        </row>
        <row r="4888">
          <cell r="B4888" t="str">
            <v>protein_coding</v>
          </cell>
        </row>
        <row r="4889">
          <cell r="B4889" t="str">
            <v>with_protein</v>
          </cell>
        </row>
        <row r="4890">
          <cell r="B4890" t="str">
            <v>protein_coding</v>
          </cell>
        </row>
        <row r="4891">
          <cell r="B4891" t="str">
            <v>with_protein</v>
          </cell>
        </row>
        <row r="4892">
          <cell r="B4892" t="str">
            <v>protein_coding</v>
          </cell>
        </row>
        <row r="4893">
          <cell r="B4893" t="str">
            <v>with_protein</v>
          </cell>
        </row>
        <row r="4894">
          <cell r="B4894" t="str">
            <v>protein_coding</v>
          </cell>
        </row>
        <row r="4895">
          <cell r="B4895" t="str">
            <v>with_protein</v>
          </cell>
        </row>
        <row r="4896">
          <cell r="B4896" t="str">
            <v>protein_coding</v>
          </cell>
        </row>
        <row r="4897">
          <cell r="B4897" t="str">
            <v>with_protein</v>
          </cell>
        </row>
        <row r="4898">
          <cell r="B4898" t="str">
            <v>protein_coding</v>
          </cell>
        </row>
        <row r="4899">
          <cell r="B4899" t="str">
            <v>with_protein</v>
          </cell>
        </row>
        <row r="4900">
          <cell r="B4900" t="str">
            <v>protein_coding</v>
          </cell>
        </row>
        <row r="4901">
          <cell r="B4901" t="str">
            <v>with_protein</v>
          </cell>
        </row>
        <row r="4902">
          <cell r="B4902" t="str">
            <v>protein_coding</v>
          </cell>
        </row>
        <row r="4903">
          <cell r="B4903" t="str">
            <v>with_protein</v>
          </cell>
        </row>
        <row r="4904">
          <cell r="B4904" t="str">
            <v>protein_coding</v>
          </cell>
        </row>
        <row r="4905">
          <cell r="B4905" t="str">
            <v>with_protein</v>
          </cell>
        </row>
        <row r="4906">
          <cell r="B4906" t="str">
            <v>protein_coding</v>
          </cell>
        </row>
        <row r="4907">
          <cell r="B4907" t="str">
            <v>with_protein</v>
          </cell>
        </row>
        <row r="4908">
          <cell r="B4908" t="str">
            <v>protein_coding</v>
          </cell>
        </row>
        <row r="4909">
          <cell r="B4909" t="str">
            <v>with_protein</v>
          </cell>
        </row>
        <row r="4910">
          <cell r="B4910" t="str">
            <v>protein_coding</v>
          </cell>
        </row>
        <row r="4911">
          <cell r="B4911" t="str">
            <v>with_protein</v>
          </cell>
        </row>
        <row r="4912">
          <cell r="B4912" t="str">
            <v>protein_coding</v>
          </cell>
        </row>
        <row r="4913">
          <cell r="B4913" t="str">
            <v>with_protein</v>
          </cell>
        </row>
        <row r="4914">
          <cell r="B4914" t="str">
            <v>protein_coding</v>
          </cell>
        </row>
        <row r="4915">
          <cell r="B4915" t="str">
            <v>with_protein</v>
          </cell>
        </row>
        <row r="4916">
          <cell r="B4916" t="str">
            <v>protein_coding</v>
          </cell>
        </row>
        <row r="4917">
          <cell r="B4917" t="str">
            <v>with_protein</v>
          </cell>
        </row>
        <row r="4918">
          <cell r="B4918" t="str">
            <v>protein_coding</v>
          </cell>
        </row>
        <row r="4919">
          <cell r="B4919" t="str">
            <v>with_protein</v>
          </cell>
        </row>
        <row r="4920">
          <cell r="B4920" t="str">
            <v>protein_coding</v>
          </cell>
        </row>
        <row r="4921">
          <cell r="B4921" t="str">
            <v>with_protein</v>
          </cell>
        </row>
        <row r="4922">
          <cell r="B4922" t="str">
            <v>protein_coding</v>
          </cell>
        </row>
        <row r="4923">
          <cell r="B4923" t="str">
            <v>with_protein</v>
          </cell>
        </row>
        <row r="4924">
          <cell r="B4924" t="str">
            <v>protein_coding</v>
          </cell>
        </row>
        <row r="4925">
          <cell r="B4925" t="str">
            <v>with_protein</v>
          </cell>
        </row>
        <row r="4926">
          <cell r="B4926" t="str">
            <v>protein_coding</v>
          </cell>
        </row>
        <row r="4927">
          <cell r="B4927" t="str">
            <v>with_protein</v>
          </cell>
        </row>
        <row r="4928">
          <cell r="B4928" t="str">
            <v>protein_coding</v>
          </cell>
        </row>
        <row r="4929">
          <cell r="B4929" t="str">
            <v>with_protein</v>
          </cell>
        </row>
        <row r="4930">
          <cell r="B4930" t="str">
            <v>protein_coding</v>
          </cell>
        </row>
        <row r="4931">
          <cell r="B4931" t="str">
            <v>with_protein</v>
          </cell>
        </row>
        <row r="4932">
          <cell r="B4932" t="str">
            <v>protein_coding</v>
          </cell>
        </row>
        <row r="4933">
          <cell r="B4933" t="str">
            <v>with_protein</v>
          </cell>
        </row>
        <row r="4934">
          <cell r="B4934" t="str">
            <v>protein_coding</v>
          </cell>
        </row>
        <row r="4935">
          <cell r="B4935" t="str">
            <v>with_protein</v>
          </cell>
        </row>
        <row r="4936">
          <cell r="B4936" t="str">
            <v>protein_coding</v>
          </cell>
        </row>
        <row r="4937">
          <cell r="B4937" t="str">
            <v>with_protein</v>
          </cell>
        </row>
        <row r="4938">
          <cell r="B4938" t="str">
            <v>protein_coding</v>
          </cell>
        </row>
        <row r="4939">
          <cell r="B4939" t="str">
            <v>with_protein</v>
          </cell>
        </row>
        <row r="4940">
          <cell r="B4940" t="str">
            <v>protein_coding</v>
          </cell>
        </row>
        <row r="4941">
          <cell r="B4941" t="str">
            <v>with_protein</v>
          </cell>
        </row>
        <row r="4942">
          <cell r="B4942" t="str">
            <v>protein_coding</v>
          </cell>
        </row>
        <row r="4943">
          <cell r="B4943" t="str">
            <v>with_protein</v>
          </cell>
        </row>
        <row r="4944">
          <cell r="B4944" t="str">
            <v>protein_coding</v>
          </cell>
        </row>
        <row r="4945">
          <cell r="B4945" t="str">
            <v>with_protein</v>
          </cell>
        </row>
        <row r="4946">
          <cell r="B4946" t="str">
            <v>protein_coding</v>
          </cell>
        </row>
        <row r="4947">
          <cell r="B4947" t="str">
            <v>with_protein</v>
          </cell>
        </row>
        <row r="4948">
          <cell r="B4948" t="str">
            <v>protein_coding</v>
          </cell>
        </row>
        <row r="4949">
          <cell r="B4949" t="str">
            <v>with_protein</v>
          </cell>
        </row>
        <row r="4950">
          <cell r="B4950" t="str">
            <v>protein_coding</v>
          </cell>
        </row>
        <row r="4951">
          <cell r="B4951" t="str">
            <v>with_protein</v>
          </cell>
        </row>
        <row r="4952">
          <cell r="B4952" t="str">
            <v>protein_coding</v>
          </cell>
        </row>
        <row r="4953">
          <cell r="B4953" t="str">
            <v>with_protein</v>
          </cell>
        </row>
        <row r="4954">
          <cell r="B4954" t="str">
            <v>protein_coding</v>
          </cell>
        </row>
        <row r="4955">
          <cell r="B4955" t="str">
            <v>with_protein</v>
          </cell>
        </row>
        <row r="4956">
          <cell r="B4956" t="str">
            <v>protein_coding</v>
          </cell>
        </row>
        <row r="4957">
          <cell r="B4957" t="str">
            <v>with_protein</v>
          </cell>
        </row>
        <row r="4958">
          <cell r="B4958" t="str">
            <v>protein_coding</v>
          </cell>
        </row>
        <row r="4959">
          <cell r="B4959" t="str">
            <v>with_protein</v>
          </cell>
        </row>
        <row r="4960">
          <cell r="B4960" t="str">
            <v>protein_coding</v>
          </cell>
        </row>
        <row r="4961">
          <cell r="B4961" t="str">
            <v>with_protein</v>
          </cell>
        </row>
        <row r="4962">
          <cell r="B4962" t="str">
            <v>protein_coding</v>
          </cell>
        </row>
        <row r="4963">
          <cell r="B4963" t="str">
            <v>with_protein</v>
          </cell>
        </row>
        <row r="4964">
          <cell r="B4964" t="str">
            <v>protein_coding</v>
          </cell>
        </row>
        <row r="4965">
          <cell r="B4965" t="str">
            <v>with_protein</v>
          </cell>
        </row>
        <row r="4966">
          <cell r="B4966" t="str">
            <v>protein_coding</v>
          </cell>
        </row>
        <row r="4967">
          <cell r="B4967" t="str">
            <v>with_protein</v>
          </cell>
        </row>
        <row r="4968">
          <cell r="B4968" t="str">
            <v>protein_coding</v>
          </cell>
        </row>
        <row r="4969">
          <cell r="B4969" t="str">
            <v>with_protein</v>
          </cell>
        </row>
        <row r="4970">
          <cell r="B4970" t="str">
            <v>protein_coding</v>
          </cell>
        </row>
        <row r="4971">
          <cell r="B4971" t="str">
            <v>with_protein</v>
          </cell>
        </row>
        <row r="4972">
          <cell r="B4972" t="str">
            <v>protein_coding</v>
          </cell>
        </row>
        <row r="4973">
          <cell r="B4973" t="str">
            <v>with_protein</v>
          </cell>
        </row>
        <row r="4974">
          <cell r="B4974" t="str">
            <v>protein_coding</v>
          </cell>
        </row>
        <row r="4975">
          <cell r="B4975" t="str">
            <v>with_protein</v>
          </cell>
        </row>
        <row r="4976">
          <cell r="B4976" t="str">
            <v>protein_coding</v>
          </cell>
        </row>
        <row r="4977">
          <cell r="B4977" t="str">
            <v>with_protein</v>
          </cell>
        </row>
        <row r="4978">
          <cell r="B4978" t="str">
            <v>protein_coding</v>
          </cell>
        </row>
        <row r="4979">
          <cell r="B4979" t="str">
            <v>with_protein</v>
          </cell>
        </row>
        <row r="4980">
          <cell r="B4980" t="str">
            <v>protein_coding</v>
          </cell>
        </row>
        <row r="4981">
          <cell r="B4981" t="str">
            <v>with_protein</v>
          </cell>
        </row>
        <row r="4982">
          <cell r="B4982" t="str">
            <v>protein_coding</v>
          </cell>
        </row>
        <row r="4983">
          <cell r="B4983" t="str">
            <v>with_protein</v>
          </cell>
        </row>
        <row r="4984">
          <cell r="B4984" t="str">
            <v>protein_coding</v>
          </cell>
        </row>
        <row r="4985">
          <cell r="B4985" t="str">
            <v>with_protein</v>
          </cell>
        </row>
        <row r="4986">
          <cell r="B4986" t="str">
            <v>protein_coding</v>
          </cell>
        </row>
        <row r="4987">
          <cell r="B4987" t="str">
            <v>with_protein</v>
          </cell>
        </row>
        <row r="4988">
          <cell r="B4988" t="str">
            <v>protein_coding</v>
          </cell>
        </row>
        <row r="4989">
          <cell r="B4989" t="str">
            <v>with_protein</v>
          </cell>
        </row>
        <row r="4990">
          <cell r="B4990" t="str">
            <v>protein_coding</v>
          </cell>
        </row>
        <row r="4991">
          <cell r="B4991" t="str">
            <v>with_protein</v>
          </cell>
        </row>
        <row r="4992">
          <cell r="B4992" t="str">
            <v>protein_coding</v>
          </cell>
        </row>
        <row r="4993">
          <cell r="B4993" t="str">
            <v>with_protein</v>
          </cell>
        </row>
        <row r="4994">
          <cell r="B4994" t="str">
            <v>protein_coding</v>
          </cell>
        </row>
        <row r="4995">
          <cell r="B4995" t="str">
            <v>with_protein</v>
          </cell>
        </row>
        <row r="4996">
          <cell r="B4996" t="str">
            <v>protein_coding</v>
          </cell>
        </row>
        <row r="4997">
          <cell r="B4997" t="str">
            <v>with_protein</v>
          </cell>
        </row>
        <row r="4998">
          <cell r="B4998" t="str">
            <v>protein_coding</v>
          </cell>
        </row>
        <row r="4999">
          <cell r="B4999" t="str">
            <v>with_protein</v>
          </cell>
        </row>
        <row r="5000">
          <cell r="B5000" t="str">
            <v>protein_coding</v>
          </cell>
        </row>
        <row r="5001">
          <cell r="B5001" t="str">
            <v>with_protein</v>
          </cell>
        </row>
        <row r="5002">
          <cell r="B5002" t="str">
            <v>protein_coding</v>
          </cell>
        </row>
        <row r="5003">
          <cell r="B5003" t="str">
            <v>with_protein</v>
          </cell>
        </row>
        <row r="5004">
          <cell r="B5004" t="str">
            <v>protein_coding</v>
          </cell>
        </row>
        <row r="5005">
          <cell r="B5005" t="str">
            <v>with_protein</v>
          </cell>
        </row>
        <row r="5006">
          <cell r="B5006" t="str">
            <v>protein_coding</v>
          </cell>
        </row>
        <row r="5007">
          <cell r="B5007" t="str">
            <v>with_protein</v>
          </cell>
        </row>
        <row r="5008">
          <cell r="B5008" t="str">
            <v>protein_coding</v>
          </cell>
        </row>
        <row r="5009">
          <cell r="B5009" t="str">
            <v>with_protein</v>
          </cell>
        </row>
        <row r="5010">
          <cell r="B5010" t="str">
            <v>protein_coding</v>
          </cell>
        </row>
        <row r="5011">
          <cell r="B5011" t="str">
            <v>with_protein</v>
          </cell>
        </row>
        <row r="5012">
          <cell r="B5012" t="str">
            <v>protein_coding</v>
          </cell>
        </row>
        <row r="5013">
          <cell r="B5013" t="str">
            <v>with_protein</v>
          </cell>
        </row>
        <row r="5014">
          <cell r="B5014" t="str">
            <v>protein_coding</v>
          </cell>
        </row>
        <row r="5015">
          <cell r="B5015" t="str">
            <v>with_protein</v>
          </cell>
        </row>
        <row r="5016">
          <cell r="B5016" t="str">
            <v>protein_coding</v>
          </cell>
        </row>
        <row r="5017">
          <cell r="B5017" t="str">
            <v>with_protein</v>
          </cell>
        </row>
        <row r="5018">
          <cell r="B5018" t="str">
            <v>protein_coding</v>
          </cell>
        </row>
        <row r="5019">
          <cell r="B5019" t="str">
            <v>with_protein</v>
          </cell>
        </row>
        <row r="5020">
          <cell r="B5020" t="str">
            <v>protein_coding</v>
          </cell>
        </row>
        <row r="5021">
          <cell r="B5021" t="str">
            <v>with_protein</v>
          </cell>
        </row>
        <row r="5022">
          <cell r="B5022" t="str">
            <v>protein_coding</v>
          </cell>
        </row>
        <row r="5023">
          <cell r="B5023" t="str">
            <v>with_protein</v>
          </cell>
        </row>
        <row r="5024">
          <cell r="B5024" t="str">
            <v>protein_coding</v>
          </cell>
        </row>
        <row r="5025">
          <cell r="B5025" t="str">
            <v>with_protein</v>
          </cell>
        </row>
        <row r="5026">
          <cell r="B5026" t="str">
            <v>protein_coding</v>
          </cell>
        </row>
        <row r="5027">
          <cell r="B5027" t="str">
            <v>with_protein</v>
          </cell>
        </row>
        <row r="5028">
          <cell r="B5028" t="str">
            <v>protein_coding</v>
          </cell>
        </row>
        <row r="5029">
          <cell r="B5029" t="str">
            <v>with_protein</v>
          </cell>
        </row>
        <row r="5030">
          <cell r="B5030" t="str">
            <v>protein_coding</v>
          </cell>
        </row>
        <row r="5031">
          <cell r="B5031" t="str">
            <v>with_protein</v>
          </cell>
        </row>
        <row r="5032">
          <cell r="B5032" t="str">
            <v>protein_coding</v>
          </cell>
        </row>
        <row r="5033">
          <cell r="B5033" t="str">
            <v>with_protein</v>
          </cell>
        </row>
        <row r="5034">
          <cell r="B5034" t="str">
            <v>protein_coding</v>
          </cell>
        </row>
        <row r="5035">
          <cell r="B5035" t="str">
            <v>with_protein</v>
          </cell>
        </row>
        <row r="5036">
          <cell r="B5036" t="str">
            <v>protein_coding</v>
          </cell>
        </row>
        <row r="5037">
          <cell r="B5037" t="str">
            <v>with_protein</v>
          </cell>
        </row>
        <row r="5038">
          <cell r="B5038" t="str">
            <v>protein_coding</v>
          </cell>
        </row>
        <row r="5039">
          <cell r="B5039" t="str">
            <v>with_protein</v>
          </cell>
        </row>
        <row r="5040">
          <cell r="B5040" t="str">
            <v>protein_coding</v>
          </cell>
        </row>
        <row r="5041">
          <cell r="B5041" t="str">
            <v>with_protein</v>
          </cell>
        </row>
        <row r="5042">
          <cell r="B5042" t="str">
            <v>protein_coding</v>
          </cell>
        </row>
        <row r="5043">
          <cell r="B5043" t="str">
            <v>with_protein</v>
          </cell>
        </row>
        <row r="5044">
          <cell r="B5044" t="str">
            <v>protein_coding</v>
          </cell>
        </row>
        <row r="5045">
          <cell r="B5045" t="str">
            <v>with_protein</v>
          </cell>
        </row>
        <row r="5046">
          <cell r="B5046" t="str">
            <v>protein_coding</v>
          </cell>
        </row>
        <row r="5047">
          <cell r="B5047" t="str">
            <v>with_protein</v>
          </cell>
        </row>
        <row r="5048">
          <cell r="B5048" t="str">
            <v>protein_coding</v>
          </cell>
        </row>
        <row r="5049">
          <cell r="B5049" t="str">
            <v>with_protein</v>
          </cell>
        </row>
        <row r="5050">
          <cell r="B5050" t="str">
            <v>protein_coding</v>
          </cell>
        </row>
        <row r="5051">
          <cell r="B5051" t="str">
            <v>with_protein</v>
          </cell>
        </row>
        <row r="5052">
          <cell r="B5052" t="str">
            <v>pseudogene</v>
          </cell>
        </row>
        <row r="5053">
          <cell r="B5053" t="str">
            <v>without_protein</v>
          </cell>
        </row>
        <row r="5054">
          <cell r="B5054" t="str">
            <v>protein_coding</v>
          </cell>
        </row>
        <row r="5055">
          <cell r="B5055" t="str">
            <v>with_protein</v>
          </cell>
        </row>
        <row r="5056">
          <cell r="B5056" t="str">
            <v>protein_coding</v>
          </cell>
        </row>
        <row r="5057">
          <cell r="B5057" t="str">
            <v>with_protein</v>
          </cell>
        </row>
        <row r="5058">
          <cell r="B5058" t="str">
            <v>protein_coding</v>
          </cell>
        </row>
        <row r="5059">
          <cell r="B5059" t="str">
            <v>with_protein</v>
          </cell>
        </row>
        <row r="5060">
          <cell r="B5060" t="str">
            <v>protein_coding</v>
          </cell>
        </row>
        <row r="5061">
          <cell r="B5061" t="str">
            <v>with_protein</v>
          </cell>
        </row>
        <row r="5062">
          <cell r="B5062" t="str">
            <v>protein_coding</v>
          </cell>
        </row>
        <row r="5063">
          <cell r="B5063" t="str">
            <v>with_protein</v>
          </cell>
        </row>
        <row r="5064">
          <cell r="B5064" t="str">
            <v>protein_coding</v>
          </cell>
        </row>
        <row r="5065">
          <cell r="B5065" t="str">
            <v>with_protein</v>
          </cell>
        </row>
        <row r="5066">
          <cell r="B5066" t="str">
            <v>protein_coding</v>
          </cell>
        </row>
        <row r="5067">
          <cell r="B5067" t="str">
            <v>with_protein</v>
          </cell>
        </row>
        <row r="5068">
          <cell r="B5068" t="str">
            <v>protein_coding</v>
          </cell>
        </row>
        <row r="5069">
          <cell r="B5069" t="str">
            <v>with_protein</v>
          </cell>
        </row>
        <row r="5070">
          <cell r="B5070" t="str">
            <v>protein_coding</v>
          </cell>
        </row>
        <row r="5071">
          <cell r="B5071" t="str">
            <v>with_protein</v>
          </cell>
        </row>
        <row r="5072">
          <cell r="B5072" t="str">
            <v>pseudogene</v>
          </cell>
        </row>
        <row r="5073">
          <cell r="B5073" t="str">
            <v>without_protein</v>
          </cell>
        </row>
        <row r="5074">
          <cell r="B5074" t="str">
            <v>protein_coding</v>
          </cell>
        </row>
        <row r="5075">
          <cell r="B5075" t="str">
            <v>with_protein</v>
          </cell>
        </row>
        <row r="5076">
          <cell r="B5076" t="str">
            <v>protein_coding</v>
          </cell>
        </row>
        <row r="5077">
          <cell r="B5077" t="str">
            <v>with_protein</v>
          </cell>
        </row>
        <row r="5078">
          <cell r="B5078" t="str">
            <v>protein_coding</v>
          </cell>
        </row>
        <row r="5079">
          <cell r="B5079" t="str">
            <v>with_protein</v>
          </cell>
        </row>
        <row r="5080">
          <cell r="B5080" t="str">
            <v>protein_coding</v>
          </cell>
        </row>
        <row r="5081">
          <cell r="B5081" t="str">
            <v>with_protein</v>
          </cell>
        </row>
        <row r="5082">
          <cell r="B5082" t="str">
            <v>protein_coding</v>
          </cell>
        </row>
        <row r="5083">
          <cell r="B5083" t="str">
            <v>with_protein</v>
          </cell>
        </row>
        <row r="5084">
          <cell r="B5084" t="str">
            <v>protein_coding</v>
          </cell>
        </row>
        <row r="5085">
          <cell r="B5085" t="str">
            <v>with_protein</v>
          </cell>
        </row>
        <row r="5086">
          <cell r="B5086" t="str">
            <v>protein_coding</v>
          </cell>
        </row>
        <row r="5087">
          <cell r="B5087" t="str">
            <v>with_protein</v>
          </cell>
        </row>
        <row r="5088">
          <cell r="B5088" t="str">
            <v>protein_coding</v>
          </cell>
        </row>
        <row r="5089">
          <cell r="B5089" t="str">
            <v>with_protein</v>
          </cell>
        </row>
        <row r="5090">
          <cell r="B5090" t="str">
            <v>protein_coding</v>
          </cell>
        </row>
        <row r="5091">
          <cell r="B5091" t="str">
            <v>with_protein</v>
          </cell>
        </row>
        <row r="5092">
          <cell r="B5092" t="str">
            <v>protein_coding</v>
          </cell>
        </row>
        <row r="5093">
          <cell r="B5093" t="str">
            <v>with_protein</v>
          </cell>
        </row>
        <row r="5094">
          <cell r="B5094" t="str">
            <v>protein_coding</v>
          </cell>
        </row>
        <row r="5095">
          <cell r="B5095" t="str">
            <v>with_protein</v>
          </cell>
        </row>
        <row r="5096">
          <cell r="B5096" t="str">
            <v>protein_coding</v>
          </cell>
        </row>
        <row r="5097">
          <cell r="B5097" t="str">
            <v>with_protein</v>
          </cell>
        </row>
        <row r="5098">
          <cell r="B5098" t="str">
            <v>protein_coding</v>
          </cell>
        </row>
        <row r="5099">
          <cell r="B5099" t="str">
            <v>with_protein</v>
          </cell>
        </row>
        <row r="5100">
          <cell r="B5100" t="str">
            <v>protein_coding</v>
          </cell>
        </row>
        <row r="5101">
          <cell r="B5101" t="str">
            <v>with_protein</v>
          </cell>
        </row>
        <row r="5102">
          <cell r="B5102" t="str">
            <v>protein_coding</v>
          </cell>
        </row>
        <row r="5103">
          <cell r="B5103" t="str">
            <v>with_protein</v>
          </cell>
        </row>
        <row r="5104">
          <cell r="B5104" t="str">
            <v>protein_coding</v>
          </cell>
        </row>
        <row r="5105">
          <cell r="B5105" t="str">
            <v>with_protein</v>
          </cell>
        </row>
        <row r="5106">
          <cell r="B5106" t="str">
            <v>protein_coding</v>
          </cell>
        </row>
        <row r="5107">
          <cell r="B5107" t="str">
            <v>with_protein</v>
          </cell>
        </row>
        <row r="5108">
          <cell r="B5108" t="str">
            <v>protein_coding</v>
          </cell>
        </row>
        <row r="5109">
          <cell r="B5109" t="str">
            <v>with_protein</v>
          </cell>
        </row>
        <row r="5110">
          <cell r="B5110" t="str">
            <v>protein_coding</v>
          </cell>
        </row>
        <row r="5111">
          <cell r="B5111" t="str">
            <v>with_protein</v>
          </cell>
        </row>
        <row r="5112">
          <cell r="B5112" t="str">
            <v>protein_coding</v>
          </cell>
        </row>
        <row r="5113">
          <cell r="B5113" t="str">
            <v>with_protein</v>
          </cell>
        </row>
        <row r="5114">
          <cell r="B5114" t="str">
            <v>protein_coding</v>
          </cell>
        </row>
        <row r="5115">
          <cell r="B5115" t="str">
            <v>with_protein</v>
          </cell>
        </row>
        <row r="5116">
          <cell r="B5116" t="str">
            <v>protein_coding</v>
          </cell>
        </row>
        <row r="5117">
          <cell r="B5117" t="str">
            <v>with_protein</v>
          </cell>
        </row>
        <row r="5118">
          <cell r="B5118" t="str">
            <v>protein_coding</v>
          </cell>
        </row>
        <row r="5119">
          <cell r="B5119" t="str">
            <v>with_protein</v>
          </cell>
        </row>
        <row r="5120">
          <cell r="B5120" t="str">
            <v>protein_coding</v>
          </cell>
        </row>
        <row r="5121">
          <cell r="B5121" t="str">
            <v>with_protein</v>
          </cell>
        </row>
        <row r="5122">
          <cell r="B5122" t="str">
            <v>protein_coding</v>
          </cell>
        </row>
        <row r="5123">
          <cell r="B5123" t="str">
            <v>with_protein</v>
          </cell>
        </row>
        <row r="5124">
          <cell r="B5124" t="str">
            <v>protein_coding</v>
          </cell>
        </row>
        <row r="5125">
          <cell r="B5125" t="str">
            <v>with_protein</v>
          </cell>
        </row>
        <row r="5126">
          <cell r="B5126" t="str">
            <v>protein_coding</v>
          </cell>
        </row>
        <row r="5127">
          <cell r="B5127" t="str">
            <v>with_protein</v>
          </cell>
        </row>
        <row r="5128">
          <cell r="B5128" t="str">
            <v>protein_coding</v>
          </cell>
        </row>
        <row r="5129">
          <cell r="B5129" t="str">
            <v>with_protein</v>
          </cell>
        </row>
        <row r="5130">
          <cell r="B5130" t="str">
            <v>protein_coding</v>
          </cell>
        </row>
        <row r="5131">
          <cell r="B5131" t="str">
            <v>with_protein</v>
          </cell>
        </row>
        <row r="5132">
          <cell r="B5132" t="str">
            <v>protein_coding</v>
          </cell>
        </row>
        <row r="5133">
          <cell r="B5133" t="str">
            <v>with_protein</v>
          </cell>
        </row>
        <row r="5134">
          <cell r="B5134" t="str">
            <v>protein_coding</v>
          </cell>
        </row>
        <row r="5135">
          <cell r="B5135" t="str">
            <v>with_protein</v>
          </cell>
        </row>
        <row r="5136">
          <cell r="B5136" t="str">
            <v>protein_coding</v>
          </cell>
        </row>
        <row r="5137">
          <cell r="B5137" t="str">
            <v>with_protein</v>
          </cell>
        </row>
        <row r="5138">
          <cell r="B5138" t="str">
            <v>protein_coding</v>
          </cell>
        </row>
        <row r="5139">
          <cell r="B5139" t="str">
            <v>with_protein</v>
          </cell>
        </row>
        <row r="5140">
          <cell r="B5140" t="str">
            <v>protein_coding</v>
          </cell>
        </row>
        <row r="5141">
          <cell r="B5141" t="str">
            <v>with_protein</v>
          </cell>
        </row>
        <row r="5142">
          <cell r="B5142" t="str">
            <v>protein_coding</v>
          </cell>
        </row>
        <row r="5143">
          <cell r="B5143" t="str">
            <v>with_protein</v>
          </cell>
        </row>
        <row r="5144">
          <cell r="B5144" t="str">
            <v>protein_coding</v>
          </cell>
        </row>
        <row r="5145">
          <cell r="B5145" t="str">
            <v>with_protein</v>
          </cell>
        </row>
        <row r="5146">
          <cell r="B5146" t="str">
            <v>protein_coding</v>
          </cell>
        </row>
        <row r="5147">
          <cell r="B5147" t="str">
            <v>with_protein</v>
          </cell>
        </row>
        <row r="5148">
          <cell r="B5148" t="str">
            <v>protein_coding</v>
          </cell>
        </row>
        <row r="5149">
          <cell r="B5149" t="str">
            <v>with_protein</v>
          </cell>
        </row>
        <row r="5150">
          <cell r="B5150" t="str">
            <v>protein_coding</v>
          </cell>
        </row>
        <row r="5151">
          <cell r="B5151" t="str">
            <v>with_protein</v>
          </cell>
        </row>
        <row r="5152">
          <cell r="B5152" t="str">
            <v>protein_coding</v>
          </cell>
        </row>
        <row r="5153">
          <cell r="B5153" t="str">
            <v>with_protein</v>
          </cell>
        </row>
        <row r="5154">
          <cell r="B5154" t="str">
            <v>protein_coding</v>
          </cell>
        </row>
        <row r="5155">
          <cell r="B5155" t="str">
            <v>with_protein</v>
          </cell>
        </row>
        <row r="5156">
          <cell r="B5156" t="str">
            <v>protein_coding</v>
          </cell>
        </row>
        <row r="5157">
          <cell r="B5157" t="str">
            <v>with_protein</v>
          </cell>
        </row>
        <row r="5158">
          <cell r="B5158" t="str">
            <v>protein_coding</v>
          </cell>
        </row>
        <row r="5159">
          <cell r="B5159" t="str">
            <v>with_protein</v>
          </cell>
        </row>
        <row r="5160">
          <cell r="B5160" t="str">
            <v>protein_coding</v>
          </cell>
        </row>
        <row r="5161">
          <cell r="B5161" t="str">
            <v>with_protein</v>
          </cell>
        </row>
        <row r="5162">
          <cell r="B5162" t="str">
            <v>protein_coding</v>
          </cell>
        </row>
        <row r="5163">
          <cell r="B5163" t="str">
            <v>with_protein</v>
          </cell>
        </row>
        <row r="5164">
          <cell r="B5164" t="str">
            <v>protein_coding</v>
          </cell>
        </row>
        <row r="5165">
          <cell r="B5165" t="str">
            <v>with_protein</v>
          </cell>
        </row>
        <row r="5166">
          <cell r="B5166" t="str">
            <v>protein_coding</v>
          </cell>
        </row>
        <row r="5167">
          <cell r="B5167" t="str">
            <v>with_protein</v>
          </cell>
        </row>
        <row r="5168">
          <cell r="B5168" t="str">
            <v>protein_coding</v>
          </cell>
        </row>
        <row r="5169">
          <cell r="B5169" t="str">
            <v>with_protein</v>
          </cell>
        </row>
        <row r="5170">
          <cell r="B5170" t="str">
            <v>protein_coding</v>
          </cell>
        </row>
        <row r="5171">
          <cell r="B5171" t="str">
            <v>with_protein</v>
          </cell>
        </row>
        <row r="5172">
          <cell r="B5172" t="str">
            <v>protein_coding</v>
          </cell>
        </row>
        <row r="5173">
          <cell r="B5173" t="str">
            <v>with_protein</v>
          </cell>
        </row>
        <row r="5174">
          <cell r="B5174" t="str">
            <v>protein_coding</v>
          </cell>
        </row>
        <row r="5175">
          <cell r="B5175" t="str">
            <v>with_protein</v>
          </cell>
        </row>
        <row r="5176">
          <cell r="B5176" t="str">
            <v>protein_coding</v>
          </cell>
        </row>
        <row r="5177">
          <cell r="B5177" t="str">
            <v>with_protein</v>
          </cell>
        </row>
        <row r="5178">
          <cell r="B5178" t="str">
            <v>protein_coding</v>
          </cell>
        </row>
        <row r="5179">
          <cell r="B5179" t="str">
            <v>with_protein</v>
          </cell>
        </row>
        <row r="5180">
          <cell r="B5180" t="str">
            <v>protein_coding</v>
          </cell>
        </row>
        <row r="5181">
          <cell r="B5181" t="str">
            <v>with_protein</v>
          </cell>
        </row>
        <row r="5182">
          <cell r="B5182" t="str">
            <v>protein_coding</v>
          </cell>
        </row>
        <row r="5183">
          <cell r="B5183" t="str">
            <v>with_protein</v>
          </cell>
        </row>
        <row r="5184">
          <cell r="B5184" t="str">
            <v>protein_coding</v>
          </cell>
        </row>
        <row r="5185">
          <cell r="B5185" t="str">
            <v>with_protein</v>
          </cell>
        </row>
        <row r="5186">
          <cell r="B5186" t="str">
            <v>protein_coding</v>
          </cell>
        </row>
        <row r="5187">
          <cell r="B5187" t="str">
            <v>with_protein</v>
          </cell>
        </row>
        <row r="5188">
          <cell r="B5188" t="str">
            <v>protein_coding</v>
          </cell>
        </row>
        <row r="5189">
          <cell r="B5189" t="str">
            <v>with_protein</v>
          </cell>
        </row>
        <row r="5190">
          <cell r="B5190" t="str">
            <v>protein_coding</v>
          </cell>
        </row>
        <row r="5191">
          <cell r="B5191" t="str">
            <v>with_protein</v>
          </cell>
        </row>
        <row r="5192">
          <cell r="B5192" t="str">
            <v>protein_coding</v>
          </cell>
        </row>
        <row r="5193">
          <cell r="B5193" t="str">
            <v>with_protein</v>
          </cell>
        </row>
        <row r="5194">
          <cell r="B5194" t="str">
            <v>protein_coding</v>
          </cell>
        </row>
        <row r="5195">
          <cell r="B5195" t="str">
            <v>with_protein</v>
          </cell>
        </row>
        <row r="5196">
          <cell r="B5196" t="str">
            <v>protein_coding</v>
          </cell>
        </row>
        <row r="5197">
          <cell r="B5197" t="str">
            <v>with_protein</v>
          </cell>
        </row>
        <row r="5198">
          <cell r="B5198" t="str">
            <v>protein_coding</v>
          </cell>
        </row>
        <row r="5199">
          <cell r="B5199" t="str">
            <v>with_protein</v>
          </cell>
        </row>
        <row r="5200">
          <cell r="B5200" t="str">
            <v>protein_coding</v>
          </cell>
        </row>
        <row r="5201">
          <cell r="B5201" t="str">
            <v>with_protein</v>
          </cell>
        </row>
        <row r="5202">
          <cell r="B5202" t="str">
            <v>protein_coding</v>
          </cell>
        </row>
        <row r="5203">
          <cell r="B5203" t="str">
            <v>with_protein</v>
          </cell>
        </row>
        <row r="5204">
          <cell r="B5204" t="str">
            <v>protein_coding</v>
          </cell>
        </row>
        <row r="5205">
          <cell r="B5205" t="str">
            <v>with_protein</v>
          </cell>
        </row>
        <row r="5206">
          <cell r="B5206" t="str">
            <v>protein_coding</v>
          </cell>
        </row>
        <row r="5207">
          <cell r="B5207" t="str">
            <v>with_protein</v>
          </cell>
        </row>
        <row r="5208">
          <cell r="B5208" t="str">
            <v>protein_coding</v>
          </cell>
        </row>
        <row r="5209">
          <cell r="B5209" t="str">
            <v>with_protein</v>
          </cell>
        </row>
        <row r="5210">
          <cell r="B5210" t="str">
            <v>protein_coding</v>
          </cell>
        </row>
        <row r="5211">
          <cell r="B5211" t="str">
            <v>with_protein</v>
          </cell>
        </row>
        <row r="5212">
          <cell r="B5212" t="str">
            <v>protein_coding</v>
          </cell>
        </row>
        <row r="5213">
          <cell r="B5213" t="str">
            <v>with_protein</v>
          </cell>
        </row>
        <row r="5214">
          <cell r="B5214" t="str">
            <v>protein_coding</v>
          </cell>
        </row>
        <row r="5215">
          <cell r="B5215" t="str">
            <v>with_protein</v>
          </cell>
        </row>
        <row r="5216">
          <cell r="B5216" t="str">
            <v>protein_coding</v>
          </cell>
        </row>
        <row r="5217">
          <cell r="B5217" t="str">
            <v>with_protein</v>
          </cell>
        </row>
        <row r="5218">
          <cell r="B5218" t="str">
            <v>protein_coding</v>
          </cell>
        </row>
        <row r="5219">
          <cell r="B5219" t="str">
            <v>with_protein</v>
          </cell>
        </row>
        <row r="5220">
          <cell r="B5220" t="str">
            <v>protein_coding</v>
          </cell>
        </row>
        <row r="5221">
          <cell r="B5221" t="str">
            <v>with_protein</v>
          </cell>
        </row>
        <row r="5222">
          <cell r="B5222" t="str">
            <v>protein_coding</v>
          </cell>
        </row>
        <row r="5223">
          <cell r="B5223" t="str">
            <v>with_protein</v>
          </cell>
        </row>
        <row r="5224">
          <cell r="B5224" t="str">
            <v>protein_coding</v>
          </cell>
        </row>
        <row r="5225">
          <cell r="B5225" t="str">
            <v>with_protein</v>
          </cell>
        </row>
        <row r="5226">
          <cell r="B5226" t="str">
            <v>protein_coding</v>
          </cell>
        </row>
        <row r="5227">
          <cell r="B5227" t="str">
            <v>with_protein</v>
          </cell>
        </row>
        <row r="5228">
          <cell r="B5228" t="str">
            <v>protein_coding</v>
          </cell>
        </row>
        <row r="5229">
          <cell r="B5229" t="str">
            <v>with_protein</v>
          </cell>
        </row>
        <row r="5230">
          <cell r="B5230" t="str">
            <v>protein_coding</v>
          </cell>
        </row>
        <row r="5231">
          <cell r="B5231" t="str">
            <v>with_protein</v>
          </cell>
        </row>
        <row r="5232">
          <cell r="B5232" t="str">
            <v>protein_coding</v>
          </cell>
        </row>
        <row r="5233">
          <cell r="B5233" t="str">
            <v>with_protein</v>
          </cell>
        </row>
        <row r="5234">
          <cell r="B5234" t="str">
            <v>protein_coding</v>
          </cell>
        </row>
        <row r="5235">
          <cell r="B5235" t="str">
            <v>with_protein</v>
          </cell>
        </row>
        <row r="5236">
          <cell r="B5236" t="str">
            <v>protein_coding</v>
          </cell>
        </row>
        <row r="5237">
          <cell r="B5237" t="str">
            <v>with_protein</v>
          </cell>
        </row>
        <row r="5238">
          <cell r="B5238" t="str">
            <v>protein_coding</v>
          </cell>
        </row>
        <row r="5239">
          <cell r="B5239" t="str">
            <v>with_protein</v>
          </cell>
        </row>
        <row r="5240">
          <cell r="B5240" t="str">
            <v>protein_coding</v>
          </cell>
        </row>
        <row r="5241">
          <cell r="B5241" t="str">
            <v>with_protein</v>
          </cell>
        </row>
        <row r="5242">
          <cell r="B5242" t="str">
            <v>protein_coding</v>
          </cell>
        </row>
        <row r="5243">
          <cell r="B5243" t="str">
            <v>with_protein</v>
          </cell>
        </row>
        <row r="5244">
          <cell r="B5244" t="str">
            <v>protein_coding</v>
          </cell>
        </row>
        <row r="5245">
          <cell r="B5245" t="str">
            <v>with_protein</v>
          </cell>
        </row>
        <row r="5246">
          <cell r="B5246" t="str">
            <v>protein_coding</v>
          </cell>
        </row>
        <row r="5247">
          <cell r="B5247" t="str">
            <v>with_protein</v>
          </cell>
        </row>
        <row r="5248">
          <cell r="B5248" t="str">
            <v>protein_coding</v>
          </cell>
        </row>
        <row r="5249">
          <cell r="B5249" t="str">
            <v>with_protein</v>
          </cell>
        </row>
        <row r="5250">
          <cell r="B5250" t="str">
            <v>protein_coding</v>
          </cell>
        </row>
        <row r="5251">
          <cell r="B5251" t="str">
            <v>with_protein</v>
          </cell>
        </row>
        <row r="5252">
          <cell r="B5252" t="str">
            <v>protein_coding</v>
          </cell>
        </row>
        <row r="5253">
          <cell r="B5253" t="str">
            <v>with_protein</v>
          </cell>
        </row>
        <row r="5254">
          <cell r="B5254" t="str">
            <v>protein_coding</v>
          </cell>
        </row>
        <row r="5255">
          <cell r="B5255" t="str">
            <v>with_protein</v>
          </cell>
        </row>
        <row r="5256">
          <cell r="B5256" t="str">
            <v>protein_coding</v>
          </cell>
        </row>
        <row r="5257">
          <cell r="B5257" t="str">
            <v>with_protein</v>
          </cell>
        </row>
        <row r="5258">
          <cell r="B5258" t="str">
            <v>protein_coding</v>
          </cell>
        </row>
        <row r="5259">
          <cell r="B5259" t="str">
            <v>with_protein</v>
          </cell>
        </row>
        <row r="5260">
          <cell r="B5260" t="str">
            <v>protein_coding</v>
          </cell>
        </row>
        <row r="5261">
          <cell r="B5261" t="str">
            <v>with_protein</v>
          </cell>
        </row>
        <row r="5262">
          <cell r="B5262" t="str">
            <v>protein_coding</v>
          </cell>
        </row>
        <row r="5263">
          <cell r="B5263" t="str">
            <v>with_protein</v>
          </cell>
        </row>
        <row r="5264">
          <cell r="B5264" t="str">
            <v>protein_coding</v>
          </cell>
        </row>
        <row r="5265">
          <cell r="B5265" t="str">
            <v>with_protein</v>
          </cell>
        </row>
        <row r="5266">
          <cell r="B5266" t="str">
            <v>protein_coding</v>
          </cell>
        </row>
        <row r="5267">
          <cell r="B5267" t="str">
            <v>with_protein</v>
          </cell>
        </row>
        <row r="5268">
          <cell r="B5268" t="str">
            <v>protein_coding</v>
          </cell>
        </row>
        <row r="5269">
          <cell r="B5269" t="str">
            <v>with_protein</v>
          </cell>
        </row>
        <row r="5270">
          <cell r="B5270" t="str">
            <v>protein_coding</v>
          </cell>
        </row>
        <row r="5271">
          <cell r="B5271" t="str">
            <v>with_protein</v>
          </cell>
        </row>
        <row r="5272">
          <cell r="B5272" t="str">
            <v>protein_coding</v>
          </cell>
        </row>
        <row r="5273">
          <cell r="B5273" t="str">
            <v>with_protein</v>
          </cell>
        </row>
        <row r="5274">
          <cell r="B5274" t="str">
            <v>protein_coding</v>
          </cell>
        </row>
        <row r="5275">
          <cell r="B5275" t="str">
            <v>with_protein</v>
          </cell>
        </row>
        <row r="5276">
          <cell r="B5276" t="str">
            <v>protein_coding</v>
          </cell>
        </row>
        <row r="5277">
          <cell r="B5277" t="str">
            <v>with_protein</v>
          </cell>
        </row>
        <row r="5278">
          <cell r="B5278" t="str">
            <v>protein_coding</v>
          </cell>
        </row>
        <row r="5279">
          <cell r="B5279" t="str">
            <v>with_protein</v>
          </cell>
        </row>
        <row r="5280">
          <cell r="B5280" t="str">
            <v>protein_coding</v>
          </cell>
        </row>
        <row r="5281">
          <cell r="B5281" t="str">
            <v>with_protein</v>
          </cell>
        </row>
        <row r="5282">
          <cell r="B5282" t="str">
            <v>protein_coding</v>
          </cell>
        </row>
        <row r="5283">
          <cell r="B5283" t="str">
            <v>with_protein</v>
          </cell>
        </row>
        <row r="5284">
          <cell r="B5284" t="str">
            <v>protein_coding</v>
          </cell>
        </row>
        <row r="5285">
          <cell r="B5285" t="str">
            <v>with_protein</v>
          </cell>
        </row>
        <row r="5286">
          <cell r="B5286" t="str">
            <v>protein_coding</v>
          </cell>
        </row>
        <row r="5287">
          <cell r="B5287" t="str">
            <v>with_protein</v>
          </cell>
        </row>
        <row r="5288">
          <cell r="B5288" t="str">
            <v>protein_coding</v>
          </cell>
        </row>
        <row r="5289">
          <cell r="B5289" t="str">
            <v>with_protein</v>
          </cell>
        </row>
        <row r="5290">
          <cell r="B5290" t="str">
            <v>protein_coding</v>
          </cell>
        </row>
        <row r="5291">
          <cell r="B5291" t="str">
            <v>with_protein</v>
          </cell>
        </row>
        <row r="5292">
          <cell r="B5292" t="str">
            <v>protein_coding</v>
          </cell>
        </row>
        <row r="5293">
          <cell r="B5293" t="str">
            <v>with_protein</v>
          </cell>
        </row>
        <row r="5294">
          <cell r="B5294" t="str">
            <v>protein_coding</v>
          </cell>
        </row>
        <row r="5295">
          <cell r="B5295" t="str">
            <v>with_protein</v>
          </cell>
        </row>
        <row r="5296">
          <cell r="B5296" t="str">
            <v>protein_coding</v>
          </cell>
        </row>
        <row r="5297">
          <cell r="B5297" t="str">
            <v>with_protein</v>
          </cell>
        </row>
        <row r="5298">
          <cell r="B5298" t="str">
            <v>protein_coding</v>
          </cell>
        </row>
        <row r="5299">
          <cell r="B5299" t="str">
            <v>with_protein</v>
          </cell>
        </row>
        <row r="5300">
          <cell r="B5300" t="str">
            <v>protein_coding</v>
          </cell>
        </row>
        <row r="5301">
          <cell r="B5301" t="str">
            <v>with_protein</v>
          </cell>
        </row>
        <row r="5302">
          <cell r="B5302" t="str">
            <v>protein_coding</v>
          </cell>
        </row>
        <row r="5303">
          <cell r="B5303" t="str">
            <v>with_protein</v>
          </cell>
        </row>
        <row r="5304">
          <cell r="B5304" t="str">
            <v>protein_coding</v>
          </cell>
        </row>
        <row r="5305">
          <cell r="B5305" t="str">
            <v>with_protein</v>
          </cell>
        </row>
        <row r="5306">
          <cell r="B5306" t="str">
            <v>protein_coding</v>
          </cell>
        </row>
        <row r="5307">
          <cell r="B5307" t="str">
            <v>with_protein</v>
          </cell>
        </row>
        <row r="5308">
          <cell r="B5308" t="str">
            <v>protein_coding</v>
          </cell>
        </row>
        <row r="5309">
          <cell r="B5309" t="str">
            <v>with_protein</v>
          </cell>
        </row>
        <row r="5310">
          <cell r="B5310" t="str">
            <v>protein_coding</v>
          </cell>
        </row>
        <row r="5311">
          <cell r="B5311" t="str">
            <v>with_protein</v>
          </cell>
        </row>
        <row r="5312">
          <cell r="B5312" t="str">
            <v>protein_coding</v>
          </cell>
        </row>
        <row r="5313">
          <cell r="B5313" t="str">
            <v>with_protein</v>
          </cell>
        </row>
        <row r="5314">
          <cell r="B5314" t="str">
            <v>protein_coding</v>
          </cell>
        </row>
        <row r="5315">
          <cell r="B5315" t="str">
            <v>with_protein</v>
          </cell>
        </row>
        <row r="5316">
          <cell r="B5316" t="str">
            <v>protein_coding</v>
          </cell>
        </row>
        <row r="5317">
          <cell r="B5317" t="str">
            <v>with_protein</v>
          </cell>
        </row>
        <row r="5318">
          <cell r="B5318" t="str">
            <v>protein_coding</v>
          </cell>
        </row>
        <row r="5319">
          <cell r="B5319" t="str">
            <v>with_protein</v>
          </cell>
        </row>
        <row r="5320">
          <cell r="B5320" t="str">
            <v>protein_coding</v>
          </cell>
        </row>
        <row r="5321">
          <cell r="B5321" t="str">
            <v>with_protein</v>
          </cell>
        </row>
        <row r="5322">
          <cell r="B5322" t="str">
            <v>protein_coding</v>
          </cell>
        </row>
        <row r="5323">
          <cell r="B5323" t="str">
            <v>with_protein</v>
          </cell>
        </row>
        <row r="5324">
          <cell r="B5324" t="str">
            <v>protein_coding</v>
          </cell>
        </row>
        <row r="5325">
          <cell r="B5325" t="str">
            <v>with_protein</v>
          </cell>
        </row>
        <row r="5326">
          <cell r="B5326" t="str">
            <v>protein_coding</v>
          </cell>
        </row>
        <row r="5327">
          <cell r="B5327" t="str">
            <v>with_protein</v>
          </cell>
        </row>
        <row r="5328">
          <cell r="B5328" t="str">
            <v>protein_coding</v>
          </cell>
        </row>
        <row r="5329">
          <cell r="B5329" t="str">
            <v>with_protein</v>
          </cell>
        </row>
        <row r="5330">
          <cell r="B5330" t="str">
            <v>protein_coding</v>
          </cell>
        </row>
        <row r="5331">
          <cell r="B5331" t="str">
            <v>with_protein</v>
          </cell>
        </row>
        <row r="5332">
          <cell r="B5332" t="str">
            <v>protein_coding</v>
          </cell>
        </row>
        <row r="5333">
          <cell r="B5333" t="str">
            <v>with_protein</v>
          </cell>
        </row>
        <row r="5334">
          <cell r="B5334" t="str">
            <v>protein_coding</v>
          </cell>
        </row>
        <row r="5335">
          <cell r="B5335" t="str">
            <v>with_protein</v>
          </cell>
        </row>
        <row r="5336">
          <cell r="B5336" t="str">
            <v>protein_coding</v>
          </cell>
        </row>
        <row r="5337">
          <cell r="B5337" t="str">
            <v>with_protein</v>
          </cell>
        </row>
        <row r="5338">
          <cell r="B5338" t="str">
            <v>protein_coding</v>
          </cell>
        </row>
        <row r="5339">
          <cell r="B5339" t="str">
            <v>with_protein</v>
          </cell>
        </row>
        <row r="5340">
          <cell r="B5340" t="str">
            <v>protein_coding</v>
          </cell>
        </row>
        <row r="5341">
          <cell r="B5341" t="str">
            <v>with_protein</v>
          </cell>
        </row>
        <row r="5342">
          <cell r="B5342" t="str">
            <v>protein_coding</v>
          </cell>
        </row>
        <row r="5343">
          <cell r="B5343" t="str">
            <v>with_protein</v>
          </cell>
        </row>
        <row r="5344">
          <cell r="B5344" t="str">
            <v>protein_coding</v>
          </cell>
        </row>
        <row r="5345">
          <cell r="B5345" t="str">
            <v>with_protein</v>
          </cell>
        </row>
        <row r="5346">
          <cell r="B5346" t="str">
            <v>protein_coding</v>
          </cell>
        </row>
        <row r="5347">
          <cell r="B5347" t="str">
            <v>with_protein</v>
          </cell>
        </row>
        <row r="5348">
          <cell r="B5348" t="str">
            <v>protein_coding</v>
          </cell>
        </row>
        <row r="5349">
          <cell r="B5349" t="str">
            <v>with_protein</v>
          </cell>
        </row>
        <row r="5350">
          <cell r="B5350" t="str">
            <v>protein_coding</v>
          </cell>
        </row>
        <row r="5351">
          <cell r="B5351" t="str">
            <v>with_protein</v>
          </cell>
        </row>
        <row r="5352">
          <cell r="B5352" t="str">
            <v>protein_coding</v>
          </cell>
        </row>
        <row r="5353">
          <cell r="B5353" t="str">
            <v>with_protein</v>
          </cell>
        </row>
        <row r="5354">
          <cell r="B5354" t="str">
            <v>protein_coding</v>
          </cell>
        </row>
        <row r="5355">
          <cell r="B5355" t="str">
            <v>with_protein</v>
          </cell>
        </row>
        <row r="5356">
          <cell r="B5356" t="str">
            <v>protein_coding</v>
          </cell>
        </row>
        <row r="5357">
          <cell r="B5357" t="str">
            <v>with_protein</v>
          </cell>
        </row>
        <row r="5358">
          <cell r="B5358" t="str">
            <v>protein_coding</v>
          </cell>
        </row>
        <row r="5359">
          <cell r="B5359" t="str">
            <v>with_protein</v>
          </cell>
        </row>
        <row r="5360">
          <cell r="B5360" t="str">
            <v>protein_coding</v>
          </cell>
        </row>
        <row r="5361">
          <cell r="B5361" t="str">
            <v>with_protein</v>
          </cell>
        </row>
        <row r="5362">
          <cell r="B5362" t="str">
            <v>protein_coding</v>
          </cell>
        </row>
        <row r="5363">
          <cell r="B5363" t="str">
            <v>with_protein</v>
          </cell>
        </row>
        <row r="5364">
          <cell r="B5364" t="str">
            <v>protein_coding</v>
          </cell>
        </row>
        <row r="5365">
          <cell r="B5365" t="str">
            <v>with_protein</v>
          </cell>
        </row>
        <row r="5366">
          <cell r="B5366" t="str">
            <v>protein_coding</v>
          </cell>
        </row>
        <row r="5367">
          <cell r="B5367" t="str">
            <v>with_protein</v>
          </cell>
        </row>
        <row r="5368">
          <cell r="B5368" t="str">
            <v>protein_coding</v>
          </cell>
        </row>
        <row r="5369">
          <cell r="B5369" t="str">
            <v>with_protein</v>
          </cell>
        </row>
        <row r="5370">
          <cell r="B5370" t="str">
            <v>protein_coding</v>
          </cell>
        </row>
        <row r="5371">
          <cell r="B5371" t="str">
            <v>with_protein</v>
          </cell>
        </row>
        <row r="5372">
          <cell r="B5372" t="str">
            <v>protein_coding</v>
          </cell>
        </row>
        <row r="5373">
          <cell r="B5373" t="str">
            <v>with_protein</v>
          </cell>
        </row>
        <row r="5374">
          <cell r="B5374" t="str">
            <v>protein_coding</v>
          </cell>
        </row>
        <row r="5375">
          <cell r="B5375" t="str">
            <v>with_protein</v>
          </cell>
        </row>
        <row r="5376">
          <cell r="B5376" t="str">
            <v>protein_coding</v>
          </cell>
        </row>
        <row r="5377">
          <cell r="B5377" t="str">
            <v>with_protein</v>
          </cell>
        </row>
        <row r="5378">
          <cell r="B5378" t="str">
            <v>protein_coding</v>
          </cell>
        </row>
        <row r="5379">
          <cell r="B5379" t="str">
            <v>with_protein</v>
          </cell>
        </row>
        <row r="5380">
          <cell r="B5380" t="str">
            <v>protein_coding</v>
          </cell>
        </row>
        <row r="5381">
          <cell r="B5381" t="str">
            <v>with_protein</v>
          </cell>
        </row>
        <row r="5382">
          <cell r="B5382" t="str">
            <v>protein_coding</v>
          </cell>
        </row>
        <row r="5383">
          <cell r="B5383" t="str">
            <v>with_protein</v>
          </cell>
        </row>
        <row r="5384">
          <cell r="B5384" t="str">
            <v>protein_coding</v>
          </cell>
        </row>
        <row r="5385">
          <cell r="B5385" t="str">
            <v>with_protein</v>
          </cell>
        </row>
        <row r="5386">
          <cell r="B5386" t="str">
            <v>protein_coding</v>
          </cell>
        </row>
        <row r="5387">
          <cell r="B5387" t="str">
            <v>with_protein</v>
          </cell>
        </row>
        <row r="5388">
          <cell r="B5388" t="str">
            <v>protein_coding</v>
          </cell>
        </row>
        <row r="5389">
          <cell r="B5389" t="str">
            <v>with_protein</v>
          </cell>
        </row>
        <row r="5390">
          <cell r="B5390" t="str">
            <v>protein_coding</v>
          </cell>
        </row>
        <row r="5391">
          <cell r="B5391" t="str">
            <v>with_protein</v>
          </cell>
        </row>
        <row r="5392">
          <cell r="B5392" t="str">
            <v>protein_coding</v>
          </cell>
        </row>
        <row r="5393">
          <cell r="B5393" t="str">
            <v>with_protein</v>
          </cell>
        </row>
        <row r="5394">
          <cell r="B5394" t="str">
            <v>protein_coding</v>
          </cell>
        </row>
        <row r="5395">
          <cell r="B5395" t="str">
            <v>with_protein</v>
          </cell>
        </row>
        <row r="5396">
          <cell r="B5396" t="str">
            <v>protein_coding</v>
          </cell>
        </row>
        <row r="5397">
          <cell r="B5397" t="str">
            <v>with_protein</v>
          </cell>
        </row>
        <row r="5398">
          <cell r="B5398" t="str">
            <v>protein_coding</v>
          </cell>
        </row>
        <row r="5399">
          <cell r="B5399" t="str">
            <v>with_protein</v>
          </cell>
        </row>
        <row r="5400">
          <cell r="B5400" t="str">
            <v>protein_coding</v>
          </cell>
        </row>
        <row r="5401">
          <cell r="B5401" t="str">
            <v>with_protein</v>
          </cell>
        </row>
        <row r="5402">
          <cell r="B5402" t="str">
            <v>protein_coding</v>
          </cell>
        </row>
        <row r="5403">
          <cell r="B5403" t="str">
            <v>with_protein</v>
          </cell>
        </row>
        <row r="5404">
          <cell r="B5404" t="str">
            <v>protein_coding</v>
          </cell>
        </row>
        <row r="5405">
          <cell r="B5405" t="str">
            <v>with_protein</v>
          </cell>
        </row>
        <row r="5406">
          <cell r="B5406" t="str">
            <v>protein_coding</v>
          </cell>
        </row>
        <row r="5407">
          <cell r="B5407" t="str">
            <v>with_protein</v>
          </cell>
        </row>
        <row r="5408">
          <cell r="B5408" t="str">
            <v>protein_coding</v>
          </cell>
        </row>
        <row r="5409">
          <cell r="B5409" t="str">
            <v>with_protein</v>
          </cell>
        </row>
        <row r="5410">
          <cell r="B5410" t="str">
            <v>pseudogene</v>
          </cell>
        </row>
        <row r="5411">
          <cell r="B5411" t="str">
            <v>without_protein</v>
          </cell>
        </row>
        <row r="5412">
          <cell r="B5412" t="str">
            <v>protein_coding</v>
          </cell>
        </row>
        <row r="5413">
          <cell r="B5413" t="str">
            <v>with_protein</v>
          </cell>
        </row>
        <row r="5414">
          <cell r="B5414" t="str">
            <v>protein_coding</v>
          </cell>
        </row>
        <row r="5415">
          <cell r="B5415" t="str">
            <v>with_protein</v>
          </cell>
        </row>
        <row r="5416">
          <cell r="B5416" t="str">
            <v>protein_coding</v>
          </cell>
        </row>
        <row r="5417">
          <cell r="B5417" t="str">
            <v>with_protein</v>
          </cell>
        </row>
        <row r="5418">
          <cell r="B5418" t="str">
            <v>protein_coding</v>
          </cell>
        </row>
        <row r="5419">
          <cell r="B5419" t="str">
            <v>with_protein</v>
          </cell>
        </row>
        <row r="5420">
          <cell r="B5420" t="str">
            <v>protein_coding</v>
          </cell>
        </row>
        <row r="5421">
          <cell r="B5421" t="str">
            <v>with_protein</v>
          </cell>
        </row>
        <row r="5422">
          <cell r="B5422" t="str">
            <v>protein_coding</v>
          </cell>
        </row>
        <row r="5423">
          <cell r="B5423" t="str">
            <v>with_protein</v>
          </cell>
        </row>
        <row r="5424">
          <cell r="B5424" t="str">
            <v>protein_coding</v>
          </cell>
        </row>
        <row r="5425">
          <cell r="B5425" t="str">
            <v>with_protein</v>
          </cell>
        </row>
        <row r="5426">
          <cell r="B5426" t="str">
            <v>protein_coding</v>
          </cell>
        </row>
        <row r="5427">
          <cell r="B5427" t="str">
            <v>with_protein</v>
          </cell>
        </row>
        <row r="5428">
          <cell r="B5428" t="str">
            <v>protein_coding</v>
          </cell>
        </row>
        <row r="5429">
          <cell r="B5429" t="str">
            <v>with_protein</v>
          </cell>
        </row>
        <row r="5430">
          <cell r="B5430" t="str">
            <v>protein_coding</v>
          </cell>
        </row>
        <row r="5431">
          <cell r="B5431" t="str">
            <v>with_protein</v>
          </cell>
        </row>
        <row r="5432">
          <cell r="B5432" t="str">
            <v>protein_coding</v>
          </cell>
        </row>
        <row r="5433">
          <cell r="B5433" t="str">
            <v>with_protein</v>
          </cell>
        </row>
        <row r="5434">
          <cell r="B5434" t="str">
            <v>protein_coding</v>
          </cell>
        </row>
        <row r="5435">
          <cell r="B5435" t="str">
            <v>with_protein</v>
          </cell>
        </row>
        <row r="5436">
          <cell r="B5436" t="str">
            <v>protein_coding</v>
          </cell>
        </row>
        <row r="5437">
          <cell r="B5437" t="str">
            <v>with_protein</v>
          </cell>
        </row>
        <row r="5438">
          <cell r="B5438" t="str">
            <v>protein_coding</v>
          </cell>
        </row>
        <row r="5439">
          <cell r="B5439" t="str">
            <v>with_protein</v>
          </cell>
        </row>
        <row r="5440">
          <cell r="B5440" t="str">
            <v>protein_coding</v>
          </cell>
        </row>
        <row r="5441">
          <cell r="B5441" t="str">
            <v>with_protein</v>
          </cell>
        </row>
        <row r="5442">
          <cell r="B5442" t="str">
            <v>protein_coding</v>
          </cell>
        </row>
        <row r="5443">
          <cell r="B5443" t="str">
            <v>with_protein</v>
          </cell>
        </row>
        <row r="5444">
          <cell r="B5444" t="str">
            <v>protein_coding</v>
          </cell>
        </row>
        <row r="5445">
          <cell r="B5445" t="str">
            <v>with_protein</v>
          </cell>
        </row>
        <row r="5446">
          <cell r="B5446" t="str">
            <v>protein_coding</v>
          </cell>
        </row>
        <row r="5447">
          <cell r="B5447" t="str">
            <v>with_protein</v>
          </cell>
        </row>
        <row r="5448">
          <cell r="B5448" t="str">
            <v>protein_coding</v>
          </cell>
        </row>
        <row r="5449">
          <cell r="B5449" t="str">
            <v>with_protein</v>
          </cell>
        </row>
        <row r="5450">
          <cell r="B5450" t="str">
            <v>protein_coding</v>
          </cell>
        </row>
        <row r="5451">
          <cell r="B5451" t="str">
            <v>with_protein</v>
          </cell>
        </row>
        <row r="5452">
          <cell r="B5452" t="str">
            <v>protein_coding</v>
          </cell>
        </row>
        <row r="5453">
          <cell r="B5453" t="str">
            <v>with_protein</v>
          </cell>
        </row>
        <row r="5454">
          <cell r="B5454" t="str">
            <v>protein_coding</v>
          </cell>
        </row>
        <row r="5455">
          <cell r="B5455" t="str">
            <v>with_protein</v>
          </cell>
        </row>
        <row r="5456">
          <cell r="B5456" t="str">
            <v>protein_coding</v>
          </cell>
        </row>
        <row r="5457">
          <cell r="B5457" t="str">
            <v>with_protein</v>
          </cell>
        </row>
        <row r="5458">
          <cell r="B5458" t="str">
            <v>protein_coding</v>
          </cell>
        </row>
        <row r="5459">
          <cell r="B5459" t="str">
            <v>with_protein</v>
          </cell>
        </row>
        <row r="5460">
          <cell r="B5460" t="str">
            <v>protein_coding</v>
          </cell>
        </row>
        <row r="5461">
          <cell r="B5461" t="str">
            <v>with_protein</v>
          </cell>
        </row>
        <row r="5462">
          <cell r="B5462" t="str">
            <v>protein_coding</v>
          </cell>
        </row>
        <row r="5463">
          <cell r="B5463" t="str">
            <v>with_protein</v>
          </cell>
        </row>
        <row r="5464">
          <cell r="B5464" t="str">
            <v>protein_coding</v>
          </cell>
        </row>
        <row r="5465">
          <cell r="B5465" t="str">
            <v>with_protein</v>
          </cell>
        </row>
        <row r="5466">
          <cell r="B5466" t="str">
            <v>protein_coding</v>
          </cell>
        </row>
        <row r="5467">
          <cell r="B5467" t="str">
            <v>with_protein</v>
          </cell>
        </row>
        <row r="5468">
          <cell r="B5468" t="str">
            <v>protein_coding</v>
          </cell>
        </row>
        <row r="5469">
          <cell r="B5469" t="str">
            <v>with_protein</v>
          </cell>
        </row>
        <row r="5470">
          <cell r="B5470" t="str">
            <v>protein_coding</v>
          </cell>
        </row>
        <row r="5471">
          <cell r="B5471" t="str">
            <v>with_protein</v>
          </cell>
        </row>
        <row r="5472">
          <cell r="B5472" t="str">
            <v>protein_coding</v>
          </cell>
        </row>
        <row r="5473">
          <cell r="B5473" t="str">
            <v>with_protein</v>
          </cell>
        </row>
        <row r="5474">
          <cell r="B5474" t="str">
            <v>protein_coding</v>
          </cell>
        </row>
        <row r="5475">
          <cell r="B5475" t="str">
            <v>with_protein</v>
          </cell>
        </row>
        <row r="5476">
          <cell r="B5476" t="str">
            <v>protein_coding</v>
          </cell>
        </row>
        <row r="5477">
          <cell r="B5477" t="str">
            <v>with_protein</v>
          </cell>
        </row>
        <row r="5478">
          <cell r="B5478" t="str">
            <v>protein_coding</v>
          </cell>
        </row>
        <row r="5479">
          <cell r="B5479" t="str">
            <v>with_protein</v>
          </cell>
        </row>
        <row r="5480">
          <cell r="B5480" t="str">
            <v>protein_coding</v>
          </cell>
        </row>
        <row r="5481">
          <cell r="B5481" t="str">
            <v>with_protein</v>
          </cell>
        </row>
        <row r="5482">
          <cell r="B5482" t="str">
            <v>protein_coding</v>
          </cell>
        </row>
        <row r="5483">
          <cell r="B5483" t="str">
            <v>with_protein</v>
          </cell>
        </row>
        <row r="5484">
          <cell r="B5484" t="str">
            <v>protein_coding</v>
          </cell>
        </row>
        <row r="5485">
          <cell r="B5485" t="str">
            <v>with_protein</v>
          </cell>
        </row>
        <row r="5486">
          <cell r="B5486" t="str">
            <v>protein_coding</v>
          </cell>
        </row>
        <row r="5487">
          <cell r="B5487" t="str">
            <v>with_protein</v>
          </cell>
        </row>
        <row r="5488">
          <cell r="B5488" t="str">
            <v>protein_coding</v>
          </cell>
        </row>
        <row r="5489">
          <cell r="B5489" t="str">
            <v>with_protein</v>
          </cell>
        </row>
        <row r="5490">
          <cell r="B5490" t="str">
            <v>protein_coding</v>
          </cell>
        </row>
        <row r="5491">
          <cell r="B5491" t="str">
            <v>with_protein</v>
          </cell>
        </row>
        <row r="5492">
          <cell r="B5492" t="str">
            <v>pseudogene</v>
          </cell>
        </row>
        <row r="5493">
          <cell r="B5493" t="str">
            <v>without_protein</v>
          </cell>
        </row>
        <row r="5494">
          <cell r="B5494" t="str">
            <v>tRNA</v>
          </cell>
        </row>
        <row r="5496">
          <cell r="B5496" t="str">
            <v>protein_coding</v>
          </cell>
        </row>
        <row r="5497">
          <cell r="B5497" t="str">
            <v>with_protein</v>
          </cell>
        </row>
        <row r="5498">
          <cell r="B5498" t="str">
            <v>protein_coding</v>
          </cell>
        </row>
        <row r="5499">
          <cell r="B5499" t="str">
            <v>with_protein</v>
          </cell>
        </row>
        <row r="5500">
          <cell r="B5500" t="str">
            <v>protein_coding</v>
          </cell>
        </row>
        <row r="5501">
          <cell r="B5501" t="str">
            <v>with_protein</v>
          </cell>
        </row>
        <row r="5502">
          <cell r="B5502" t="str">
            <v>protein_coding</v>
          </cell>
        </row>
        <row r="5503">
          <cell r="B5503" t="str">
            <v>with_protein</v>
          </cell>
        </row>
        <row r="5504">
          <cell r="B5504" t="str">
            <v>protein_coding</v>
          </cell>
        </row>
        <row r="5505">
          <cell r="B5505" t="str">
            <v>with_protein</v>
          </cell>
        </row>
        <row r="5506">
          <cell r="B5506" t="str">
            <v>protein_coding</v>
          </cell>
        </row>
        <row r="5507">
          <cell r="B5507" t="str">
            <v>with_protein</v>
          </cell>
        </row>
        <row r="5508">
          <cell r="B5508" t="str">
            <v>protein_coding</v>
          </cell>
        </row>
        <row r="5509">
          <cell r="B5509" t="str">
            <v>with_protein</v>
          </cell>
        </row>
        <row r="5510">
          <cell r="B5510" t="str">
            <v>protein_coding</v>
          </cell>
        </row>
        <row r="5511">
          <cell r="B5511" t="str">
            <v>with_protein</v>
          </cell>
        </row>
        <row r="5512">
          <cell r="B5512" t="str">
            <v>protein_coding</v>
          </cell>
        </row>
        <row r="5513">
          <cell r="B5513" t="str">
            <v>with_protein</v>
          </cell>
        </row>
        <row r="5514">
          <cell r="B5514" t="str">
            <v>protein_coding</v>
          </cell>
        </row>
        <row r="5515">
          <cell r="B5515" t="str">
            <v>with_protein</v>
          </cell>
        </row>
        <row r="5516">
          <cell r="B5516" t="str">
            <v>protein_coding</v>
          </cell>
        </row>
        <row r="5517">
          <cell r="B5517" t="str">
            <v>with_protein</v>
          </cell>
        </row>
        <row r="5518">
          <cell r="B5518" t="str">
            <v>protein_coding</v>
          </cell>
        </row>
        <row r="5519">
          <cell r="B5519" t="str">
            <v>with_protein</v>
          </cell>
        </row>
        <row r="5520">
          <cell r="B5520" t="str">
            <v>protein_coding</v>
          </cell>
        </row>
        <row r="5521">
          <cell r="B5521" t="str">
            <v>with_protein</v>
          </cell>
        </row>
        <row r="5522">
          <cell r="B5522" t="str">
            <v>protein_coding</v>
          </cell>
        </row>
        <row r="5523">
          <cell r="B5523" t="str">
            <v>with_protein</v>
          </cell>
        </row>
        <row r="5524">
          <cell r="B5524" t="str">
            <v>protein_coding</v>
          </cell>
        </row>
        <row r="5525">
          <cell r="B5525" t="str">
            <v>with_protein</v>
          </cell>
        </row>
        <row r="5526">
          <cell r="B5526" t="str">
            <v>protein_coding</v>
          </cell>
        </row>
        <row r="5527">
          <cell r="B5527" t="str">
            <v>with_protein</v>
          </cell>
        </row>
        <row r="5528">
          <cell r="B5528" t="str">
            <v>protein_coding</v>
          </cell>
        </row>
        <row r="5529">
          <cell r="B5529" t="str">
            <v>with_protein</v>
          </cell>
        </row>
        <row r="5530">
          <cell r="B5530" t="str">
            <v>protein_coding</v>
          </cell>
        </row>
        <row r="5531">
          <cell r="B5531" t="str">
            <v>with_protein</v>
          </cell>
        </row>
        <row r="5532">
          <cell r="B5532" t="str">
            <v>protein_coding</v>
          </cell>
        </row>
        <row r="5533">
          <cell r="B5533" t="str">
            <v>with_protein</v>
          </cell>
        </row>
        <row r="5534">
          <cell r="B5534" t="str">
            <v>protein_coding</v>
          </cell>
        </row>
        <row r="5535">
          <cell r="B5535" t="str">
            <v>with_protein</v>
          </cell>
        </row>
        <row r="5536">
          <cell r="B5536" t="str">
            <v>protein_coding</v>
          </cell>
        </row>
        <row r="5537">
          <cell r="B5537" t="str">
            <v>with_protein</v>
          </cell>
        </row>
        <row r="5538">
          <cell r="B5538" t="str">
            <v>protein_coding</v>
          </cell>
        </row>
        <row r="5539">
          <cell r="B5539" t="str">
            <v>with_protein</v>
          </cell>
        </row>
        <row r="5540">
          <cell r="B5540" t="str">
            <v>protein_coding</v>
          </cell>
        </row>
        <row r="5541">
          <cell r="B5541" t="str">
            <v>with_protein</v>
          </cell>
        </row>
        <row r="5542">
          <cell r="B5542" t="str">
            <v>protein_coding</v>
          </cell>
        </row>
        <row r="5543">
          <cell r="B5543" t="str">
            <v>with_protein</v>
          </cell>
        </row>
        <row r="5544">
          <cell r="B5544" t="str">
            <v>protein_coding</v>
          </cell>
        </row>
        <row r="5545">
          <cell r="B5545" t="str">
            <v>with_protein</v>
          </cell>
        </row>
        <row r="5546">
          <cell r="B5546" t="str">
            <v>protein_coding</v>
          </cell>
        </row>
        <row r="5547">
          <cell r="B5547" t="str">
            <v>with_protein</v>
          </cell>
        </row>
        <row r="5548">
          <cell r="B5548" t="str">
            <v>protein_coding</v>
          </cell>
        </row>
        <row r="5549">
          <cell r="B5549" t="str">
            <v>with_protein</v>
          </cell>
        </row>
        <row r="5550">
          <cell r="B5550" t="str">
            <v>protein_coding</v>
          </cell>
        </row>
        <row r="5551">
          <cell r="B5551" t="str">
            <v>with_protein</v>
          </cell>
        </row>
        <row r="5552">
          <cell r="B5552" t="str">
            <v>protein_coding</v>
          </cell>
        </row>
        <row r="5553">
          <cell r="B5553" t="str">
            <v>with_protein</v>
          </cell>
        </row>
        <row r="5554">
          <cell r="B5554" t="str">
            <v>protein_coding</v>
          </cell>
        </row>
        <row r="5555">
          <cell r="B5555" t="str">
            <v>with_protein</v>
          </cell>
        </row>
        <row r="5556">
          <cell r="B5556" t="str">
            <v>protein_coding</v>
          </cell>
        </row>
        <row r="5557">
          <cell r="B5557" t="str">
            <v>with_protein</v>
          </cell>
        </row>
        <row r="5558">
          <cell r="B5558" t="str">
            <v>protein_coding</v>
          </cell>
        </row>
        <row r="5559">
          <cell r="B5559" t="str">
            <v>with_protein</v>
          </cell>
        </row>
        <row r="5560">
          <cell r="B5560" t="str">
            <v>protein_coding</v>
          </cell>
        </row>
        <row r="5561">
          <cell r="B5561" t="str">
            <v>with_protein</v>
          </cell>
        </row>
        <row r="5562">
          <cell r="B5562" t="str">
            <v>protein_coding</v>
          </cell>
        </row>
        <row r="5563">
          <cell r="B5563" t="str">
            <v>with_protein</v>
          </cell>
        </row>
        <row r="5564">
          <cell r="B5564" t="str">
            <v>protein_coding</v>
          </cell>
        </row>
        <row r="5565">
          <cell r="B5565" t="str">
            <v>with_protein</v>
          </cell>
        </row>
        <row r="5566">
          <cell r="B5566" t="str">
            <v>protein_coding</v>
          </cell>
        </row>
        <row r="5567">
          <cell r="B5567" t="str">
            <v>with_protein</v>
          </cell>
        </row>
        <row r="5568">
          <cell r="B5568" t="str">
            <v>protein_coding</v>
          </cell>
        </row>
        <row r="5569">
          <cell r="B5569" t="str">
            <v>with_protein</v>
          </cell>
        </row>
        <row r="5570">
          <cell r="B5570" t="str">
            <v>protein_coding</v>
          </cell>
        </row>
        <row r="5571">
          <cell r="B5571" t="str">
            <v>with_protein</v>
          </cell>
        </row>
        <row r="5572">
          <cell r="B5572" t="str">
            <v>protein_coding</v>
          </cell>
        </row>
        <row r="5573">
          <cell r="B5573" t="str">
            <v>with_protein</v>
          </cell>
        </row>
        <row r="5574">
          <cell r="B5574" t="str">
            <v>protein_coding</v>
          </cell>
        </row>
        <row r="5575">
          <cell r="B5575" t="str">
            <v>with_protein</v>
          </cell>
        </row>
        <row r="5576">
          <cell r="B5576" t="str">
            <v>protein_coding</v>
          </cell>
        </row>
        <row r="5577">
          <cell r="B5577" t="str">
            <v>with_protein</v>
          </cell>
        </row>
        <row r="5578">
          <cell r="B5578" t="str">
            <v>protein_coding</v>
          </cell>
        </row>
        <row r="5579">
          <cell r="B5579" t="str">
            <v>with_protein</v>
          </cell>
        </row>
        <row r="5580">
          <cell r="B5580" t="str">
            <v>protein_coding</v>
          </cell>
        </row>
        <row r="5581">
          <cell r="B5581" t="str">
            <v>with_protein</v>
          </cell>
        </row>
        <row r="5582">
          <cell r="B5582" t="str">
            <v>protein_coding</v>
          </cell>
        </row>
        <row r="5583">
          <cell r="B5583" t="str">
            <v>with_protein</v>
          </cell>
        </row>
        <row r="5584">
          <cell r="B5584" t="str">
            <v>protein_coding</v>
          </cell>
        </row>
        <row r="5585">
          <cell r="B5585" t="str">
            <v>with_protein</v>
          </cell>
        </row>
        <row r="5586">
          <cell r="B5586" t="str">
            <v>protein_coding</v>
          </cell>
        </row>
        <row r="5587">
          <cell r="B5587" t="str">
            <v>with_protein</v>
          </cell>
        </row>
        <row r="5588">
          <cell r="B5588" t="str">
            <v>protein_coding</v>
          </cell>
        </row>
        <row r="5589">
          <cell r="B5589" t="str">
            <v>with_protein</v>
          </cell>
        </row>
        <row r="5590">
          <cell r="B5590" t="str">
            <v>protein_coding</v>
          </cell>
        </row>
        <row r="5591">
          <cell r="B5591" t="str">
            <v>with_protein</v>
          </cell>
        </row>
        <row r="5592">
          <cell r="B5592" t="str">
            <v>protein_coding</v>
          </cell>
        </row>
        <row r="5593">
          <cell r="B5593" t="str">
            <v>with_protein</v>
          </cell>
        </row>
        <row r="5594">
          <cell r="B5594" t="str">
            <v>protein_coding</v>
          </cell>
        </row>
        <row r="5595">
          <cell r="B5595" t="str">
            <v>with_protein</v>
          </cell>
        </row>
        <row r="5596">
          <cell r="B5596" t="str">
            <v>protein_coding</v>
          </cell>
        </row>
        <row r="5597">
          <cell r="B5597" t="str">
            <v>with_protein</v>
          </cell>
        </row>
        <row r="5598">
          <cell r="B5598" t="str">
            <v>protein_coding</v>
          </cell>
        </row>
        <row r="5599">
          <cell r="B5599" t="str">
            <v>with_protein</v>
          </cell>
        </row>
        <row r="5600">
          <cell r="B5600" t="str">
            <v>protein_coding</v>
          </cell>
        </row>
        <row r="5601">
          <cell r="B5601" t="str">
            <v>with_protein</v>
          </cell>
        </row>
        <row r="5602">
          <cell r="B5602" t="str">
            <v>protein_coding</v>
          </cell>
        </row>
        <row r="5603">
          <cell r="B5603" t="str">
            <v>with_protein</v>
          </cell>
        </row>
        <row r="5604">
          <cell r="B5604" t="str">
            <v>protein_coding</v>
          </cell>
        </row>
        <row r="5605">
          <cell r="B5605" t="str">
            <v>with_protein</v>
          </cell>
        </row>
        <row r="5606">
          <cell r="B5606" t="str">
            <v>protein_coding</v>
          </cell>
        </row>
        <row r="5607">
          <cell r="B5607" t="str">
            <v>with_protein</v>
          </cell>
        </row>
        <row r="5608">
          <cell r="B5608" t="str">
            <v>protein_coding</v>
          </cell>
        </row>
        <row r="5609">
          <cell r="B5609" t="str">
            <v>with_protein</v>
          </cell>
        </row>
        <row r="5610">
          <cell r="B5610" t="str">
            <v>protein_coding</v>
          </cell>
        </row>
        <row r="5611">
          <cell r="B5611" t="str">
            <v>with_protein</v>
          </cell>
        </row>
        <row r="5612">
          <cell r="B5612" t="str">
            <v>protein_coding</v>
          </cell>
        </row>
        <row r="5613">
          <cell r="B5613" t="str">
            <v>with_protein</v>
          </cell>
        </row>
        <row r="5614">
          <cell r="B5614" t="str">
            <v>protein_coding</v>
          </cell>
        </row>
        <row r="5615">
          <cell r="B5615" t="str">
            <v>with_protein</v>
          </cell>
        </row>
        <row r="5616">
          <cell r="B5616" t="str">
            <v>protein_coding</v>
          </cell>
        </row>
        <row r="5617">
          <cell r="B5617" t="str">
            <v>with_protein</v>
          </cell>
        </row>
        <row r="5618">
          <cell r="B5618" t="str">
            <v>protein_coding</v>
          </cell>
        </row>
        <row r="5619">
          <cell r="B5619" t="str">
            <v>with_protein</v>
          </cell>
        </row>
        <row r="5620">
          <cell r="B5620" t="str">
            <v>protein_coding</v>
          </cell>
        </row>
        <row r="5621">
          <cell r="B5621" t="str">
            <v>with_protein</v>
          </cell>
        </row>
        <row r="5622">
          <cell r="B5622" t="str">
            <v>protein_coding</v>
          </cell>
        </row>
        <row r="5623">
          <cell r="B5623" t="str">
            <v>with_protein</v>
          </cell>
        </row>
        <row r="5624">
          <cell r="B5624" t="str">
            <v>protein_coding</v>
          </cell>
        </row>
        <row r="5625">
          <cell r="B5625" t="str">
            <v>with_protein</v>
          </cell>
        </row>
        <row r="5626">
          <cell r="B5626" t="str">
            <v>protein_coding</v>
          </cell>
        </row>
        <row r="5627">
          <cell r="B5627" t="str">
            <v>with_protein</v>
          </cell>
        </row>
        <row r="5628">
          <cell r="B5628" t="str">
            <v>protein_coding</v>
          </cell>
        </row>
        <row r="5629">
          <cell r="B5629" t="str">
            <v>with_protein</v>
          </cell>
        </row>
        <row r="5630">
          <cell r="B5630" t="str">
            <v>protein_coding</v>
          </cell>
        </row>
        <row r="5631">
          <cell r="B5631" t="str">
            <v>with_protein</v>
          </cell>
        </row>
        <row r="5632">
          <cell r="B5632" t="str">
            <v>protein_coding</v>
          </cell>
        </row>
        <row r="5633">
          <cell r="B5633" t="str">
            <v>with_protein</v>
          </cell>
        </row>
        <row r="5634">
          <cell r="B5634" t="str">
            <v>protein_coding</v>
          </cell>
        </row>
        <row r="5635">
          <cell r="B5635" t="str">
            <v>with_protein</v>
          </cell>
        </row>
        <row r="5636">
          <cell r="B5636" t="str">
            <v>protein_coding</v>
          </cell>
        </row>
        <row r="5637">
          <cell r="B5637" t="str">
            <v>with_protein</v>
          </cell>
        </row>
        <row r="5638">
          <cell r="B5638" t="str">
            <v>protein_coding</v>
          </cell>
        </row>
        <row r="5639">
          <cell r="B5639" t="str">
            <v>with_protein</v>
          </cell>
        </row>
        <row r="5640">
          <cell r="B5640" t="str">
            <v>protein_coding</v>
          </cell>
        </row>
        <row r="5641">
          <cell r="B5641" t="str">
            <v>with_protein</v>
          </cell>
        </row>
        <row r="5642">
          <cell r="B5642" t="str">
            <v>protein_coding</v>
          </cell>
        </row>
        <row r="5643">
          <cell r="B5643" t="str">
            <v>with_protein</v>
          </cell>
        </row>
        <row r="5644">
          <cell r="B5644" t="str">
            <v>protein_coding</v>
          </cell>
        </row>
        <row r="5645">
          <cell r="B5645" t="str">
            <v>with_protein</v>
          </cell>
        </row>
        <row r="5646">
          <cell r="B5646" t="str">
            <v>protein_coding</v>
          </cell>
        </row>
        <row r="5647">
          <cell r="B5647" t="str">
            <v>with_protein</v>
          </cell>
        </row>
        <row r="5648">
          <cell r="B5648" t="str">
            <v>protein_coding</v>
          </cell>
        </row>
        <row r="5649">
          <cell r="B5649" t="str">
            <v>with_protein</v>
          </cell>
        </row>
        <row r="5650">
          <cell r="B5650" t="str">
            <v>protein_coding</v>
          </cell>
        </row>
        <row r="5651">
          <cell r="B5651" t="str">
            <v>with_protein</v>
          </cell>
        </row>
        <row r="5652">
          <cell r="B5652" t="str">
            <v>protein_coding</v>
          </cell>
        </row>
        <row r="5653">
          <cell r="B5653" t="str">
            <v>with_protein</v>
          </cell>
        </row>
        <row r="5654">
          <cell r="B5654" t="str">
            <v>protein_coding</v>
          </cell>
        </row>
        <row r="5655">
          <cell r="B5655" t="str">
            <v>with_protein</v>
          </cell>
        </row>
        <row r="5656">
          <cell r="B5656" t="str">
            <v>protein_coding</v>
          </cell>
        </row>
        <row r="5657">
          <cell r="B5657" t="str">
            <v>with_protein</v>
          </cell>
        </row>
        <row r="5658">
          <cell r="B5658" t="str">
            <v>protein_coding</v>
          </cell>
        </row>
        <row r="5659">
          <cell r="B5659" t="str">
            <v>with_protein</v>
          </cell>
        </row>
        <row r="5660">
          <cell r="B5660" t="str">
            <v>protein_coding</v>
          </cell>
        </row>
        <row r="5661">
          <cell r="B5661" t="str">
            <v>with_protein</v>
          </cell>
        </row>
        <row r="5662">
          <cell r="B5662" t="str">
            <v>protein_coding</v>
          </cell>
        </row>
        <row r="5663">
          <cell r="B5663" t="str">
            <v>with_protein</v>
          </cell>
        </row>
        <row r="5664">
          <cell r="B5664" t="str">
            <v>protein_coding</v>
          </cell>
        </row>
        <row r="5665">
          <cell r="B5665" t="str">
            <v>with_protein</v>
          </cell>
        </row>
        <row r="5666">
          <cell r="B5666" t="str">
            <v>protein_coding</v>
          </cell>
        </row>
        <row r="5667">
          <cell r="B5667" t="str">
            <v>with_protein</v>
          </cell>
        </row>
        <row r="5668">
          <cell r="B5668" t="str">
            <v>protein_coding</v>
          </cell>
        </row>
        <row r="5669">
          <cell r="B5669" t="str">
            <v>with_protein</v>
          </cell>
        </row>
        <row r="5670">
          <cell r="B5670" t="str">
            <v>protein_coding</v>
          </cell>
        </row>
        <row r="5671">
          <cell r="B5671" t="str">
            <v>with_protein</v>
          </cell>
        </row>
        <row r="5672">
          <cell r="B5672" t="str">
            <v>protein_coding</v>
          </cell>
        </row>
        <row r="5673">
          <cell r="B5673" t="str">
            <v>with_protein</v>
          </cell>
        </row>
        <row r="5674">
          <cell r="B5674" t="str">
            <v>protein_coding</v>
          </cell>
        </row>
        <row r="5675">
          <cell r="B5675" t="str">
            <v>with_protein</v>
          </cell>
        </row>
        <row r="5676">
          <cell r="B5676" t="str">
            <v>protein_coding</v>
          </cell>
        </row>
        <row r="5677">
          <cell r="B5677" t="str">
            <v>with_protein</v>
          </cell>
        </row>
        <row r="5678">
          <cell r="B5678" t="str">
            <v>protein_coding</v>
          </cell>
        </row>
        <row r="5679">
          <cell r="B5679" t="str">
            <v>with_protein</v>
          </cell>
        </row>
        <row r="5680">
          <cell r="B5680" t="str">
            <v>protein_coding</v>
          </cell>
        </row>
        <row r="5681">
          <cell r="B5681" t="str">
            <v>with_protein</v>
          </cell>
        </row>
        <row r="5682">
          <cell r="B5682" t="str">
            <v>protein_coding</v>
          </cell>
        </row>
        <row r="5683">
          <cell r="B5683" t="str">
            <v>with_protein</v>
          </cell>
        </row>
        <row r="5684">
          <cell r="B5684" t="str">
            <v>protein_coding</v>
          </cell>
        </row>
        <row r="5685">
          <cell r="B5685" t="str">
            <v>with_protein</v>
          </cell>
        </row>
        <row r="5686">
          <cell r="B5686" t="str">
            <v>protein_coding</v>
          </cell>
        </row>
        <row r="5687">
          <cell r="B5687" t="str">
            <v>with_protein</v>
          </cell>
        </row>
        <row r="5688">
          <cell r="B5688" t="str">
            <v>protein_coding</v>
          </cell>
        </row>
        <row r="5689">
          <cell r="B5689" t="str">
            <v>with_protein</v>
          </cell>
        </row>
        <row r="5690">
          <cell r="B5690" t="str">
            <v>protein_coding</v>
          </cell>
        </row>
        <row r="5691">
          <cell r="B5691" t="str">
            <v>with_protein</v>
          </cell>
        </row>
        <row r="5692">
          <cell r="B5692" t="str">
            <v>protein_coding</v>
          </cell>
        </row>
        <row r="5693">
          <cell r="B5693" t="str">
            <v>with_protein</v>
          </cell>
        </row>
        <row r="5694">
          <cell r="B5694" t="str">
            <v>protein_coding</v>
          </cell>
        </row>
        <row r="5695">
          <cell r="B5695" t="str">
            <v>with_protein</v>
          </cell>
        </row>
        <row r="5696">
          <cell r="B5696" t="str">
            <v>protein_coding</v>
          </cell>
        </row>
        <row r="5697">
          <cell r="B5697" t="str">
            <v>with_protein</v>
          </cell>
        </row>
        <row r="5698">
          <cell r="B5698" t="str">
            <v>protein_coding</v>
          </cell>
        </row>
        <row r="5699">
          <cell r="B5699" t="str">
            <v>with_protein</v>
          </cell>
        </row>
        <row r="5700">
          <cell r="B5700" t="str">
            <v>protein_coding</v>
          </cell>
        </row>
        <row r="5701">
          <cell r="B5701" t="str">
            <v>with_protein</v>
          </cell>
        </row>
        <row r="5702">
          <cell r="B5702" t="str">
            <v>protein_coding</v>
          </cell>
        </row>
        <row r="5703">
          <cell r="B5703" t="str">
            <v>with_protein</v>
          </cell>
        </row>
        <row r="5704">
          <cell r="B5704" t="str">
            <v>protein_coding</v>
          </cell>
        </row>
        <row r="5705">
          <cell r="B5705" t="str">
            <v>with_protein</v>
          </cell>
        </row>
        <row r="5706">
          <cell r="B5706" t="str">
            <v>protein_coding</v>
          </cell>
        </row>
        <row r="5707">
          <cell r="B5707" t="str">
            <v>with_protein</v>
          </cell>
        </row>
        <row r="5708">
          <cell r="B5708" t="str">
            <v>protein_coding</v>
          </cell>
        </row>
        <row r="5709">
          <cell r="B5709" t="str">
            <v>with_protein</v>
          </cell>
        </row>
        <row r="5710">
          <cell r="B5710" t="str">
            <v>protein_coding</v>
          </cell>
        </row>
        <row r="5711">
          <cell r="B5711" t="str">
            <v>with_protein</v>
          </cell>
        </row>
        <row r="5712">
          <cell r="B5712" t="str">
            <v>protein_coding</v>
          </cell>
        </row>
        <row r="5713">
          <cell r="B5713" t="str">
            <v>with_protein</v>
          </cell>
        </row>
        <row r="5714">
          <cell r="B5714" t="str">
            <v>protein_coding</v>
          </cell>
        </row>
        <row r="5715">
          <cell r="B5715" t="str">
            <v>with_protein</v>
          </cell>
        </row>
        <row r="5716">
          <cell r="B5716" t="str">
            <v>protein_coding</v>
          </cell>
        </row>
        <row r="5717">
          <cell r="B5717" t="str">
            <v>with_protein</v>
          </cell>
        </row>
        <row r="5718">
          <cell r="B5718" t="str">
            <v>protein_coding</v>
          </cell>
        </row>
        <row r="5719">
          <cell r="B5719" t="str">
            <v>with_protein</v>
          </cell>
        </row>
        <row r="5720">
          <cell r="B5720" t="str">
            <v>protein_coding</v>
          </cell>
        </row>
        <row r="5721">
          <cell r="B5721" t="str">
            <v>with_protein</v>
          </cell>
        </row>
        <row r="5722">
          <cell r="B5722" t="str">
            <v>protein_coding</v>
          </cell>
        </row>
        <row r="5723">
          <cell r="B5723" t="str">
            <v>with_protein</v>
          </cell>
        </row>
        <row r="5724">
          <cell r="B5724" t="str">
            <v>protein_coding</v>
          </cell>
        </row>
        <row r="5725">
          <cell r="B5725" t="str">
            <v>with_protein</v>
          </cell>
        </row>
        <row r="5726">
          <cell r="B5726" t="str">
            <v>protein_coding</v>
          </cell>
        </row>
        <row r="5727">
          <cell r="B5727" t="str">
            <v>with_protein</v>
          </cell>
        </row>
        <row r="5728">
          <cell r="B5728" t="str">
            <v>protein_coding</v>
          </cell>
        </row>
        <row r="5729">
          <cell r="B5729" t="str">
            <v>with_protein</v>
          </cell>
        </row>
        <row r="5730">
          <cell r="B5730" t="str">
            <v>protein_coding</v>
          </cell>
        </row>
        <row r="5731">
          <cell r="B5731" t="str">
            <v>with_protein</v>
          </cell>
        </row>
        <row r="5732">
          <cell r="B5732" t="str">
            <v>protein_coding</v>
          </cell>
        </row>
        <row r="5733">
          <cell r="B5733" t="str">
            <v>with_protein</v>
          </cell>
        </row>
        <row r="5734">
          <cell r="B5734" t="str">
            <v>protein_coding</v>
          </cell>
        </row>
        <row r="5735">
          <cell r="B5735" t="str">
            <v>with_protein</v>
          </cell>
        </row>
        <row r="5736">
          <cell r="B5736" t="str">
            <v>protein_coding</v>
          </cell>
        </row>
        <row r="5737">
          <cell r="B5737" t="str">
            <v>with_protein</v>
          </cell>
        </row>
        <row r="5738">
          <cell r="B5738" t="str">
            <v>protein_coding</v>
          </cell>
        </row>
        <row r="5739">
          <cell r="B5739" t="str">
            <v>with_protein</v>
          </cell>
        </row>
        <row r="5740">
          <cell r="B5740" t="str">
            <v>protein_coding</v>
          </cell>
        </row>
        <row r="5741">
          <cell r="B5741" t="str">
            <v>with_protein</v>
          </cell>
        </row>
        <row r="5742">
          <cell r="B5742" t="str">
            <v>protein_coding</v>
          </cell>
        </row>
        <row r="5743">
          <cell r="B5743" t="str">
            <v>with_protein</v>
          </cell>
        </row>
        <row r="5744">
          <cell r="B5744" t="str">
            <v>protein_coding</v>
          </cell>
        </row>
        <row r="5745">
          <cell r="B5745" t="str">
            <v>with_protein</v>
          </cell>
        </row>
        <row r="5746">
          <cell r="B5746" t="str">
            <v>protein_coding</v>
          </cell>
        </row>
        <row r="5747">
          <cell r="B5747" t="str">
            <v>with_protein</v>
          </cell>
        </row>
        <row r="5748">
          <cell r="B5748" t="str">
            <v>protein_coding</v>
          </cell>
        </row>
        <row r="5749">
          <cell r="B5749" t="str">
            <v>with_protein</v>
          </cell>
        </row>
        <row r="5750">
          <cell r="B5750" t="str">
            <v>protein_coding</v>
          </cell>
        </row>
        <row r="5751">
          <cell r="B5751" t="str">
            <v>with_protein</v>
          </cell>
        </row>
        <row r="5752">
          <cell r="B5752" t="str">
            <v>protein_coding</v>
          </cell>
        </row>
        <row r="5753">
          <cell r="B5753" t="str">
            <v>with_protein</v>
          </cell>
        </row>
        <row r="5754">
          <cell r="B5754" t="str">
            <v>protein_coding</v>
          </cell>
        </row>
        <row r="5755">
          <cell r="B5755" t="str">
            <v>with_protein</v>
          </cell>
        </row>
        <row r="5756">
          <cell r="B5756" t="str">
            <v>protein_coding</v>
          </cell>
        </row>
        <row r="5757">
          <cell r="B5757" t="str">
            <v>with_protein</v>
          </cell>
        </row>
        <row r="5758">
          <cell r="B5758" t="str">
            <v>protein_coding</v>
          </cell>
        </row>
        <row r="5759">
          <cell r="B5759" t="str">
            <v>with_protein</v>
          </cell>
        </row>
        <row r="5760">
          <cell r="B5760" t="str">
            <v>protein_coding</v>
          </cell>
        </row>
        <row r="5761">
          <cell r="B5761" t="str">
            <v>with_protein</v>
          </cell>
        </row>
        <row r="5762">
          <cell r="B5762" t="str">
            <v>protein_coding</v>
          </cell>
        </row>
        <row r="5763">
          <cell r="B5763" t="str">
            <v>with_protein</v>
          </cell>
        </row>
        <row r="5764">
          <cell r="B5764" t="str">
            <v>protein_coding</v>
          </cell>
        </row>
        <row r="5765">
          <cell r="B5765" t="str">
            <v>with_protein</v>
          </cell>
        </row>
        <row r="5766">
          <cell r="B5766" t="str">
            <v>protein_coding</v>
          </cell>
        </row>
        <row r="5767">
          <cell r="B5767" t="str">
            <v>with_protein</v>
          </cell>
        </row>
        <row r="5768">
          <cell r="B5768" t="str">
            <v>protein_coding</v>
          </cell>
        </row>
        <row r="5769">
          <cell r="B5769" t="str">
            <v>with_protein</v>
          </cell>
        </row>
        <row r="5770">
          <cell r="B5770" t="str">
            <v>protein_coding</v>
          </cell>
        </row>
        <row r="5771">
          <cell r="B5771" t="str">
            <v>with_protein</v>
          </cell>
        </row>
        <row r="5772">
          <cell r="B5772" t="str">
            <v>protein_coding</v>
          </cell>
        </row>
        <row r="5773">
          <cell r="B5773" t="str">
            <v>with_protein</v>
          </cell>
        </row>
        <row r="5774">
          <cell r="B5774" t="str">
            <v>protein_coding</v>
          </cell>
        </row>
        <row r="5775">
          <cell r="B5775" t="str">
            <v>with_protein</v>
          </cell>
        </row>
        <row r="5776">
          <cell r="B5776" t="str">
            <v>protein_coding</v>
          </cell>
        </row>
        <row r="5777">
          <cell r="B5777" t="str">
            <v>with_protein</v>
          </cell>
        </row>
        <row r="5778">
          <cell r="B5778" t="str">
            <v>protein_coding</v>
          </cell>
        </row>
        <row r="5779">
          <cell r="B5779" t="str">
            <v>with_protein</v>
          </cell>
        </row>
        <row r="5780">
          <cell r="B5780" t="str">
            <v>protein_coding</v>
          </cell>
        </row>
        <row r="5781">
          <cell r="B5781" t="str">
            <v>with_protein</v>
          </cell>
        </row>
        <row r="5782">
          <cell r="B5782" t="str">
            <v>protein_coding</v>
          </cell>
        </row>
        <row r="5783">
          <cell r="B5783" t="str">
            <v>with_protein</v>
          </cell>
        </row>
        <row r="5784">
          <cell r="B5784" t="str">
            <v>protein_coding</v>
          </cell>
        </row>
        <row r="5785">
          <cell r="B5785" t="str">
            <v>with_protein</v>
          </cell>
        </row>
        <row r="5786">
          <cell r="B5786" t="str">
            <v>protein_coding</v>
          </cell>
        </row>
        <row r="5787">
          <cell r="B5787" t="str">
            <v>with_protein</v>
          </cell>
        </row>
        <row r="5788">
          <cell r="B5788" t="str">
            <v>protein_coding</v>
          </cell>
        </row>
        <row r="5789">
          <cell r="B5789" t="str">
            <v>with_protein</v>
          </cell>
        </row>
        <row r="5790">
          <cell r="B5790" t="str">
            <v>protein_coding</v>
          </cell>
        </row>
        <row r="5791">
          <cell r="B5791" t="str">
            <v>with_protein</v>
          </cell>
        </row>
        <row r="5792">
          <cell r="B5792" t="str">
            <v>protein_coding</v>
          </cell>
        </row>
        <row r="5793">
          <cell r="B5793" t="str">
            <v>with_protein</v>
          </cell>
        </row>
        <row r="5794">
          <cell r="B5794" t="str">
            <v>protein_coding</v>
          </cell>
        </row>
        <row r="5795">
          <cell r="B5795" t="str">
            <v>with_protein</v>
          </cell>
        </row>
        <row r="5796">
          <cell r="B5796" t="str">
            <v>protein_coding</v>
          </cell>
        </row>
        <row r="5797">
          <cell r="B5797" t="str">
            <v>with_protein</v>
          </cell>
        </row>
        <row r="5798">
          <cell r="B5798" t="str">
            <v>protein_coding</v>
          </cell>
        </row>
        <row r="5799">
          <cell r="B5799" t="str">
            <v>with_protein</v>
          </cell>
        </row>
        <row r="5800">
          <cell r="B5800" t="str">
            <v>protein_coding</v>
          </cell>
        </row>
        <row r="5801">
          <cell r="B5801" t="str">
            <v>with_protein</v>
          </cell>
        </row>
        <row r="5802">
          <cell r="B5802" t="str">
            <v>protein_coding</v>
          </cell>
        </row>
        <row r="5803">
          <cell r="B5803" t="str">
            <v>with_protein</v>
          </cell>
        </row>
        <row r="5804">
          <cell r="B5804" t="str">
            <v>protein_coding</v>
          </cell>
        </row>
        <row r="5805">
          <cell r="B5805" t="str">
            <v>with_protein</v>
          </cell>
        </row>
        <row r="5806">
          <cell r="B5806" t="str">
            <v>protein_coding</v>
          </cell>
        </row>
        <row r="5807">
          <cell r="B5807" t="str">
            <v>with_protein</v>
          </cell>
        </row>
        <row r="5808">
          <cell r="B5808" t="str">
            <v>protein_coding</v>
          </cell>
        </row>
        <row r="5809">
          <cell r="B5809" t="str">
            <v>with_protein</v>
          </cell>
        </row>
        <row r="5810">
          <cell r="B5810" t="str">
            <v>protein_coding</v>
          </cell>
        </row>
        <row r="5811">
          <cell r="B5811" t="str">
            <v>with_protein</v>
          </cell>
        </row>
        <row r="5812">
          <cell r="B5812" t="str">
            <v>protein_coding</v>
          </cell>
        </row>
        <row r="5813">
          <cell r="B5813" t="str">
            <v>with_protein</v>
          </cell>
        </row>
        <row r="5814">
          <cell r="B5814" t="str">
            <v>protein_coding</v>
          </cell>
        </row>
        <row r="5815">
          <cell r="B5815" t="str">
            <v>with_protein</v>
          </cell>
        </row>
        <row r="5816">
          <cell r="B5816" t="str">
            <v>protein_coding</v>
          </cell>
        </row>
        <row r="5817">
          <cell r="B5817" t="str">
            <v>with_protein</v>
          </cell>
        </row>
        <row r="5818">
          <cell r="B5818" t="str">
            <v>protein_coding</v>
          </cell>
        </row>
        <row r="5819">
          <cell r="B5819" t="str">
            <v>with_protein</v>
          </cell>
        </row>
        <row r="5820">
          <cell r="B5820" t="str">
            <v>protein_coding</v>
          </cell>
        </row>
        <row r="5821">
          <cell r="B5821" t="str">
            <v>with_protein</v>
          </cell>
        </row>
        <row r="5822">
          <cell r="B5822" t="str">
            <v>protein_coding</v>
          </cell>
        </row>
        <row r="5823">
          <cell r="B5823" t="str">
            <v>with_protein</v>
          </cell>
        </row>
        <row r="5824">
          <cell r="B5824" t="str">
            <v>protein_coding</v>
          </cell>
        </row>
        <row r="5825">
          <cell r="B5825" t="str">
            <v>with_protein</v>
          </cell>
        </row>
        <row r="5826">
          <cell r="B5826" t="str">
            <v>protein_coding</v>
          </cell>
        </row>
        <row r="5827">
          <cell r="B5827" t="str">
            <v>with_protein</v>
          </cell>
        </row>
        <row r="5828">
          <cell r="B5828" t="str">
            <v>protein_coding</v>
          </cell>
        </row>
        <row r="5829">
          <cell r="B5829" t="str">
            <v>with_protein</v>
          </cell>
        </row>
        <row r="5830">
          <cell r="B5830" t="str">
            <v>protein_coding</v>
          </cell>
        </row>
        <row r="5831">
          <cell r="B5831" t="str">
            <v>with_protein</v>
          </cell>
        </row>
        <row r="5832">
          <cell r="B5832" t="str">
            <v>protein_coding</v>
          </cell>
        </row>
        <row r="5833">
          <cell r="B5833" t="str">
            <v>with_protein</v>
          </cell>
        </row>
        <row r="5834">
          <cell r="B5834" t="str">
            <v>protein_coding</v>
          </cell>
        </row>
        <row r="5835">
          <cell r="B5835" t="str">
            <v>with_protein</v>
          </cell>
        </row>
        <row r="5836">
          <cell r="B5836" t="str">
            <v>protein_coding</v>
          </cell>
        </row>
        <row r="5837">
          <cell r="B5837" t="str">
            <v>with_protein</v>
          </cell>
        </row>
        <row r="5838">
          <cell r="B5838" t="str">
            <v>protein_coding</v>
          </cell>
        </row>
        <row r="5839">
          <cell r="B5839" t="str">
            <v>with_protein</v>
          </cell>
        </row>
        <row r="5840">
          <cell r="B5840" t="str">
            <v>protein_coding</v>
          </cell>
        </row>
        <row r="5841">
          <cell r="B5841" t="str">
            <v>with_protein</v>
          </cell>
        </row>
        <row r="5842">
          <cell r="B5842" t="str">
            <v>protein_coding</v>
          </cell>
        </row>
        <row r="5843">
          <cell r="B5843" t="str">
            <v>with_protein</v>
          </cell>
        </row>
        <row r="5844">
          <cell r="B5844" t="str">
            <v>protein_coding</v>
          </cell>
        </row>
        <row r="5845">
          <cell r="B5845" t="str">
            <v>with_protein</v>
          </cell>
        </row>
        <row r="5846">
          <cell r="B5846" t="str">
            <v>protein_coding</v>
          </cell>
        </row>
        <row r="5847">
          <cell r="B5847" t="str">
            <v>with_protein</v>
          </cell>
        </row>
        <row r="5848">
          <cell r="B5848" t="str">
            <v>protein_coding</v>
          </cell>
        </row>
        <row r="5849">
          <cell r="B5849" t="str">
            <v>with_protein</v>
          </cell>
        </row>
        <row r="5850">
          <cell r="B5850" t="str">
            <v>protein_coding</v>
          </cell>
        </row>
        <row r="5851">
          <cell r="B5851" t="str">
            <v>with_protein</v>
          </cell>
        </row>
        <row r="5852">
          <cell r="B5852" t="str">
            <v>protein_coding</v>
          </cell>
        </row>
        <row r="5853">
          <cell r="B5853" t="str">
            <v>with_protein</v>
          </cell>
        </row>
        <row r="5854">
          <cell r="B5854" t="str">
            <v>protein_coding</v>
          </cell>
        </row>
        <row r="5855">
          <cell r="B5855" t="str">
            <v>with_protein</v>
          </cell>
        </row>
        <row r="5856">
          <cell r="B5856" t="str">
            <v>protein_coding</v>
          </cell>
        </row>
        <row r="5857">
          <cell r="B5857" t="str">
            <v>with_protein</v>
          </cell>
        </row>
        <row r="5858">
          <cell r="B5858" t="str">
            <v>protein_coding</v>
          </cell>
        </row>
        <row r="5859">
          <cell r="B5859" t="str">
            <v>with_protein</v>
          </cell>
        </row>
        <row r="5860">
          <cell r="B5860" t="str">
            <v>protein_coding</v>
          </cell>
        </row>
        <row r="5861">
          <cell r="B5861" t="str">
            <v>with_protein</v>
          </cell>
        </row>
        <row r="5862">
          <cell r="B5862" t="str">
            <v>protein_coding</v>
          </cell>
        </row>
        <row r="5863">
          <cell r="B5863" t="str">
            <v>with_protein</v>
          </cell>
        </row>
        <row r="5864">
          <cell r="B5864" t="str">
            <v>protein_coding</v>
          </cell>
        </row>
        <row r="5865">
          <cell r="B5865" t="str">
            <v>with_protein</v>
          </cell>
        </row>
        <row r="5866">
          <cell r="B5866" t="str">
            <v>protein_coding</v>
          </cell>
        </row>
        <row r="5867">
          <cell r="B5867" t="str">
            <v>with_protein</v>
          </cell>
        </row>
        <row r="5868">
          <cell r="B5868" t="str">
            <v>protein_coding</v>
          </cell>
        </row>
        <row r="5869">
          <cell r="B5869" t="str">
            <v>with_protein</v>
          </cell>
        </row>
        <row r="5870">
          <cell r="B5870" t="str">
            <v>protein_coding</v>
          </cell>
        </row>
        <row r="5871">
          <cell r="B5871" t="str">
            <v>with_protein</v>
          </cell>
        </row>
        <row r="5872">
          <cell r="B5872" t="str">
            <v>protein_coding</v>
          </cell>
        </row>
        <row r="5873">
          <cell r="B5873" t="str">
            <v>with_protein</v>
          </cell>
        </row>
        <row r="5874">
          <cell r="B5874" t="str">
            <v>protein_coding</v>
          </cell>
        </row>
        <row r="5875">
          <cell r="B5875" t="str">
            <v>with_protein</v>
          </cell>
        </row>
        <row r="5876">
          <cell r="B5876" t="str">
            <v>protein_coding</v>
          </cell>
        </row>
        <row r="5877">
          <cell r="B5877" t="str">
            <v>with_protein</v>
          </cell>
        </row>
        <row r="5878">
          <cell r="B5878" t="str">
            <v>protein_coding</v>
          </cell>
        </row>
        <row r="5879">
          <cell r="B5879" t="str">
            <v>with_protein</v>
          </cell>
        </row>
        <row r="5880">
          <cell r="B5880" t="str">
            <v>protein_coding</v>
          </cell>
        </row>
        <row r="5881">
          <cell r="B5881" t="str">
            <v>with_protein</v>
          </cell>
        </row>
        <row r="5882">
          <cell r="B5882" t="str">
            <v>protein_coding</v>
          </cell>
        </row>
        <row r="5883">
          <cell r="B5883" t="str">
            <v>with_protein</v>
          </cell>
        </row>
        <row r="5884">
          <cell r="B5884" t="str">
            <v>protein_coding</v>
          </cell>
        </row>
        <row r="5885">
          <cell r="B5885" t="str">
            <v>with_protein</v>
          </cell>
        </row>
        <row r="5886">
          <cell r="B5886" t="str">
            <v>protein_coding</v>
          </cell>
        </row>
        <row r="5887">
          <cell r="B5887" t="str">
            <v>with_protein</v>
          </cell>
        </row>
        <row r="5888">
          <cell r="B5888" t="str">
            <v>protein_coding</v>
          </cell>
        </row>
        <row r="5889">
          <cell r="B5889" t="str">
            <v>with_protein</v>
          </cell>
        </row>
        <row r="5890">
          <cell r="B5890" t="str">
            <v>protein_coding</v>
          </cell>
        </row>
        <row r="5891">
          <cell r="B5891" t="str">
            <v>with_protein</v>
          </cell>
        </row>
        <row r="5892">
          <cell r="B5892" t="str">
            <v>protein_coding</v>
          </cell>
        </row>
        <row r="5893">
          <cell r="B5893" t="str">
            <v>with_protein</v>
          </cell>
        </row>
        <row r="5894">
          <cell r="B5894" t="str">
            <v>protein_coding</v>
          </cell>
        </row>
        <row r="5895">
          <cell r="B5895" t="str">
            <v>with_protein</v>
          </cell>
        </row>
        <row r="5896">
          <cell r="B5896" t="str">
            <v>protein_coding</v>
          </cell>
        </row>
        <row r="5897">
          <cell r="B5897" t="str">
            <v>with_protein</v>
          </cell>
        </row>
        <row r="5898">
          <cell r="B5898" t="str">
            <v>protein_coding</v>
          </cell>
        </row>
        <row r="5899">
          <cell r="B5899" t="str">
            <v>with_protein</v>
          </cell>
        </row>
        <row r="5900">
          <cell r="B5900" t="str">
            <v>protein_coding</v>
          </cell>
        </row>
        <row r="5901">
          <cell r="B5901" t="str">
            <v>with_protein</v>
          </cell>
        </row>
        <row r="5902">
          <cell r="B5902" t="str">
            <v>protein_coding</v>
          </cell>
        </row>
        <row r="5903">
          <cell r="B5903" t="str">
            <v>with_protein</v>
          </cell>
        </row>
        <row r="5904">
          <cell r="B5904" t="str">
            <v>protein_coding</v>
          </cell>
        </row>
        <row r="5905">
          <cell r="B5905" t="str">
            <v>with_protein</v>
          </cell>
        </row>
        <row r="5906">
          <cell r="B5906" t="str">
            <v>protein_coding</v>
          </cell>
        </row>
        <row r="5907">
          <cell r="B5907" t="str">
            <v>with_protein</v>
          </cell>
        </row>
        <row r="5908">
          <cell r="B5908" t="str">
            <v>protein_coding</v>
          </cell>
        </row>
        <row r="5909">
          <cell r="B5909" t="str">
            <v>with_protein</v>
          </cell>
        </row>
        <row r="5910">
          <cell r="B5910" t="str">
            <v>protein_coding</v>
          </cell>
        </row>
        <row r="5911">
          <cell r="B5911" t="str">
            <v>with_protein</v>
          </cell>
        </row>
        <row r="5912">
          <cell r="B5912" t="str">
            <v>protein_coding</v>
          </cell>
        </row>
        <row r="5913">
          <cell r="B5913" t="str">
            <v>with_protein</v>
          </cell>
        </row>
        <row r="5914">
          <cell r="B5914" t="str">
            <v>protein_coding</v>
          </cell>
        </row>
        <row r="5915">
          <cell r="B5915" t="str">
            <v>with_protein</v>
          </cell>
        </row>
        <row r="5916">
          <cell r="B5916" t="str">
            <v>protein_coding</v>
          </cell>
        </row>
        <row r="5917">
          <cell r="B5917" t="str">
            <v>with_protein</v>
          </cell>
        </row>
        <row r="5918">
          <cell r="B5918" t="str">
            <v>protein_coding</v>
          </cell>
        </row>
        <row r="5919">
          <cell r="B5919" t="str">
            <v>with_protein</v>
          </cell>
        </row>
        <row r="5920">
          <cell r="B5920" t="str">
            <v>protein_coding</v>
          </cell>
        </row>
        <row r="5921">
          <cell r="B5921" t="str">
            <v>with_protein</v>
          </cell>
        </row>
        <row r="5922">
          <cell r="B5922" t="str">
            <v>protein_coding</v>
          </cell>
        </row>
        <row r="5923">
          <cell r="B5923" t="str">
            <v>with_protein</v>
          </cell>
        </row>
        <row r="5924">
          <cell r="B5924" t="str">
            <v>protein_coding</v>
          </cell>
        </row>
        <row r="5925">
          <cell r="B5925" t="str">
            <v>with_protein</v>
          </cell>
        </row>
        <row r="5926">
          <cell r="B5926" t="str">
            <v>protein_coding</v>
          </cell>
        </row>
        <row r="5927">
          <cell r="B5927" t="str">
            <v>with_protein</v>
          </cell>
        </row>
        <row r="5928">
          <cell r="B5928" t="str">
            <v>protein_coding</v>
          </cell>
        </row>
        <row r="5929">
          <cell r="B5929" t="str">
            <v>with_protein</v>
          </cell>
        </row>
        <row r="5930">
          <cell r="B5930" t="str">
            <v>protein_coding</v>
          </cell>
        </row>
        <row r="5931">
          <cell r="B5931" t="str">
            <v>with_protein</v>
          </cell>
        </row>
        <row r="5932">
          <cell r="B5932" t="str">
            <v>protein_coding</v>
          </cell>
        </row>
        <row r="5933">
          <cell r="B5933" t="str">
            <v>with_protein</v>
          </cell>
        </row>
        <row r="5934">
          <cell r="B5934" t="str">
            <v>protein_coding</v>
          </cell>
        </row>
        <row r="5935">
          <cell r="B5935" t="str">
            <v>with_protein</v>
          </cell>
        </row>
        <row r="5936">
          <cell r="B5936" t="str">
            <v>protein_coding</v>
          </cell>
        </row>
        <row r="5937">
          <cell r="B5937" t="str">
            <v>with_protein</v>
          </cell>
        </row>
        <row r="5938">
          <cell r="B5938" t="str">
            <v>protein_coding</v>
          </cell>
        </row>
        <row r="5939">
          <cell r="B5939" t="str">
            <v>with_protein</v>
          </cell>
        </row>
        <row r="5940">
          <cell r="B5940" t="str">
            <v>protein_coding</v>
          </cell>
        </row>
        <row r="5941">
          <cell r="B5941" t="str">
            <v>with_protein</v>
          </cell>
        </row>
        <row r="5942">
          <cell r="B5942" t="str">
            <v>protein_coding</v>
          </cell>
        </row>
        <row r="5943">
          <cell r="B5943" t="str">
            <v>with_protein</v>
          </cell>
        </row>
        <row r="5944">
          <cell r="B5944" t="str">
            <v>protein_coding</v>
          </cell>
        </row>
        <row r="5945">
          <cell r="B5945" t="str">
            <v>with_protein</v>
          </cell>
        </row>
        <row r="5946">
          <cell r="B5946" t="str">
            <v>protein_coding</v>
          </cell>
        </row>
        <row r="5947">
          <cell r="B5947" t="str">
            <v>with_protein</v>
          </cell>
        </row>
        <row r="5948">
          <cell r="B5948" t="str">
            <v>protein_coding</v>
          </cell>
        </row>
        <row r="5949">
          <cell r="B5949" t="str">
            <v>with_protein</v>
          </cell>
        </row>
        <row r="5950">
          <cell r="B5950" t="str">
            <v>protein_coding</v>
          </cell>
        </row>
        <row r="5951">
          <cell r="B5951" t="str">
            <v>with_protein</v>
          </cell>
        </row>
        <row r="5952">
          <cell r="B5952" t="str">
            <v>protein_coding</v>
          </cell>
        </row>
        <row r="5953">
          <cell r="B5953" t="str">
            <v>with_protein</v>
          </cell>
        </row>
        <row r="5954">
          <cell r="B5954" t="str">
            <v>protein_coding</v>
          </cell>
        </row>
        <row r="5955">
          <cell r="B5955" t="str">
            <v>with_protein</v>
          </cell>
        </row>
        <row r="5956">
          <cell r="B5956" t="str">
            <v>protein_coding</v>
          </cell>
        </row>
        <row r="5957">
          <cell r="B5957" t="str">
            <v>with_protein</v>
          </cell>
        </row>
        <row r="5958">
          <cell r="B5958" t="str">
            <v>protein_coding</v>
          </cell>
        </row>
        <row r="5959">
          <cell r="B5959" t="str">
            <v>with_protein</v>
          </cell>
        </row>
        <row r="5960">
          <cell r="B5960" t="str">
            <v>protein_coding</v>
          </cell>
        </row>
        <row r="5961">
          <cell r="B5961" t="str">
            <v>with_protein</v>
          </cell>
        </row>
        <row r="5962">
          <cell r="B5962" t="str">
            <v>protein_coding</v>
          </cell>
        </row>
        <row r="5963">
          <cell r="B5963" t="str">
            <v>with_protein</v>
          </cell>
        </row>
        <row r="5964">
          <cell r="B5964" t="str">
            <v>protein_coding</v>
          </cell>
        </row>
        <row r="5965">
          <cell r="B5965" t="str">
            <v>with_protein</v>
          </cell>
        </row>
        <row r="5966">
          <cell r="B5966" t="str">
            <v>protein_coding</v>
          </cell>
        </row>
        <row r="5967">
          <cell r="B5967" t="str">
            <v>with_protein</v>
          </cell>
        </row>
        <row r="5968">
          <cell r="B5968" t="str">
            <v>protein_coding</v>
          </cell>
        </row>
        <row r="5969">
          <cell r="B5969" t="str">
            <v>with_protein</v>
          </cell>
        </row>
        <row r="5970">
          <cell r="B5970" t="str">
            <v>protein_coding</v>
          </cell>
        </row>
        <row r="5971">
          <cell r="B5971" t="str">
            <v>with_protein</v>
          </cell>
        </row>
        <row r="5972">
          <cell r="B5972" t="str">
            <v>protein_coding</v>
          </cell>
        </row>
        <row r="5973">
          <cell r="B5973" t="str">
            <v>with_protein</v>
          </cell>
        </row>
        <row r="5974">
          <cell r="B5974" t="str">
            <v>protein_coding</v>
          </cell>
        </row>
        <row r="5975">
          <cell r="B5975" t="str">
            <v>with_protein</v>
          </cell>
        </row>
        <row r="5976">
          <cell r="B5976" t="str">
            <v>protein_coding</v>
          </cell>
        </row>
        <row r="5977">
          <cell r="B5977" t="str">
            <v>with_protein</v>
          </cell>
        </row>
        <row r="5978">
          <cell r="B5978" t="str">
            <v>protein_coding</v>
          </cell>
        </row>
        <row r="5979">
          <cell r="B5979" t="str">
            <v>with_protein</v>
          </cell>
        </row>
        <row r="5980">
          <cell r="B5980" t="str">
            <v>protein_coding</v>
          </cell>
        </row>
        <row r="5981">
          <cell r="B5981" t="str">
            <v>with_protein</v>
          </cell>
        </row>
        <row r="5982">
          <cell r="B5982" t="str">
            <v>protein_coding</v>
          </cell>
        </row>
        <row r="5983">
          <cell r="B5983" t="str">
            <v>with_protein</v>
          </cell>
        </row>
        <row r="5984">
          <cell r="B5984" t="str">
            <v>protein_coding</v>
          </cell>
        </row>
        <row r="5985">
          <cell r="B5985" t="str">
            <v>with_protein</v>
          </cell>
        </row>
        <row r="5986">
          <cell r="B5986" t="str">
            <v>protein_coding</v>
          </cell>
        </row>
        <row r="5987">
          <cell r="B5987" t="str">
            <v>with_protein</v>
          </cell>
        </row>
        <row r="5988">
          <cell r="B5988" t="str">
            <v>protein_coding</v>
          </cell>
        </row>
        <row r="5989">
          <cell r="B5989" t="str">
            <v>with_protein</v>
          </cell>
        </row>
        <row r="5990">
          <cell r="B5990" t="str">
            <v>protein_coding</v>
          </cell>
        </row>
        <row r="5991">
          <cell r="B5991" t="str">
            <v>with_protein</v>
          </cell>
        </row>
        <row r="5992">
          <cell r="B5992" t="str">
            <v>protein_coding</v>
          </cell>
        </row>
        <row r="5993">
          <cell r="B5993" t="str">
            <v>with_protein</v>
          </cell>
        </row>
        <row r="5994">
          <cell r="B5994" t="str">
            <v>protein_coding</v>
          </cell>
        </row>
        <row r="5995">
          <cell r="B5995" t="str">
            <v>with_protein</v>
          </cell>
        </row>
        <row r="5996">
          <cell r="B5996" t="str">
            <v>protein_coding</v>
          </cell>
        </row>
        <row r="5997">
          <cell r="B5997" t="str">
            <v>with_protein</v>
          </cell>
        </row>
        <row r="5998">
          <cell r="B5998" t="str">
            <v>protein_coding</v>
          </cell>
        </row>
        <row r="5999">
          <cell r="B5999" t="str">
            <v>with_protein</v>
          </cell>
        </row>
        <row r="6000">
          <cell r="B6000" t="str">
            <v>protein_coding</v>
          </cell>
        </row>
        <row r="6001">
          <cell r="B6001" t="str">
            <v>with_protein</v>
          </cell>
        </row>
        <row r="6002">
          <cell r="B6002" t="str">
            <v>protein_coding</v>
          </cell>
        </row>
        <row r="6003">
          <cell r="B6003" t="str">
            <v>with_protein</v>
          </cell>
        </row>
        <row r="6004">
          <cell r="B6004" t="str">
            <v>protein_coding</v>
          </cell>
        </row>
        <row r="6005">
          <cell r="B6005" t="str">
            <v>with_protein</v>
          </cell>
        </row>
        <row r="6006">
          <cell r="B6006" t="str">
            <v>protein_coding</v>
          </cell>
        </row>
        <row r="6007">
          <cell r="B6007" t="str">
            <v>with_protein</v>
          </cell>
        </row>
        <row r="6008">
          <cell r="B6008" t="str">
            <v>protein_coding</v>
          </cell>
        </row>
        <row r="6009">
          <cell r="B6009" t="str">
            <v>with_protein</v>
          </cell>
        </row>
        <row r="6010">
          <cell r="B6010" t="str">
            <v>protein_coding</v>
          </cell>
        </row>
        <row r="6011">
          <cell r="B6011" t="str">
            <v>with_protein</v>
          </cell>
        </row>
        <row r="6012">
          <cell r="B6012" t="str">
            <v>protein_coding</v>
          </cell>
        </row>
        <row r="6013">
          <cell r="B6013" t="str">
            <v>with_protein</v>
          </cell>
        </row>
        <row r="6014">
          <cell r="B6014" t="str">
            <v>protein_coding</v>
          </cell>
        </row>
        <row r="6015">
          <cell r="B6015" t="str">
            <v>with_protein</v>
          </cell>
        </row>
        <row r="6016">
          <cell r="B6016" t="str">
            <v>protein_coding</v>
          </cell>
        </row>
        <row r="6017">
          <cell r="B6017" t="str">
            <v>with_protein</v>
          </cell>
        </row>
        <row r="6018">
          <cell r="B6018" t="str">
            <v>protein_coding</v>
          </cell>
        </row>
        <row r="6019">
          <cell r="B6019" t="str">
            <v>with_protein</v>
          </cell>
        </row>
        <row r="6020">
          <cell r="B6020" t="str">
            <v>protein_coding</v>
          </cell>
        </row>
        <row r="6021">
          <cell r="B6021" t="str">
            <v>with_protein</v>
          </cell>
        </row>
        <row r="6022">
          <cell r="B6022" t="str">
            <v>protein_coding</v>
          </cell>
        </row>
        <row r="6023">
          <cell r="B6023" t="str">
            <v>with_protein</v>
          </cell>
        </row>
        <row r="6024">
          <cell r="B6024" t="str">
            <v>protein_coding</v>
          </cell>
        </row>
        <row r="6025">
          <cell r="B6025" t="str">
            <v>with_protein</v>
          </cell>
        </row>
        <row r="6026">
          <cell r="B6026" t="str">
            <v>protein_coding</v>
          </cell>
        </row>
        <row r="6027">
          <cell r="B6027" t="str">
            <v>with_protein</v>
          </cell>
        </row>
        <row r="6028">
          <cell r="B6028" t="str">
            <v>protein_coding</v>
          </cell>
        </row>
        <row r="6029">
          <cell r="B6029" t="str">
            <v>with_protein</v>
          </cell>
        </row>
        <row r="6030">
          <cell r="B6030" t="str">
            <v>protein_coding</v>
          </cell>
        </row>
        <row r="6031">
          <cell r="B6031" t="str">
            <v>with_protein</v>
          </cell>
        </row>
        <row r="6032">
          <cell r="B6032" t="str">
            <v>protein_coding</v>
          </cell>
        </row>
        <row r="6033">
          <cell r="B6033" t="str">
            <v>with_protein</v>
          </cell>
        </row>
        <row r="6034">
          <cell r="B6034" t="str">
            <v>protein_coding</v>
          </cell>
        </row>
        <row r="6035">
          <cell r="B6035" t="str">
            <v>with_protein</v>
          </cell>
        </row>
        <row r="6036">
          <cell r="B6036" t="str">
            <v>protein_coding</v>
          </cell>
        </row>
        <row r="6037">
          <cell r="B6037" t="str">
            <v>with_protein</v>
          </cell>
        </row>
        <row r="6038">
          <cell r="B6038" t="str">
            <v>protein_coding</v>
          </cell>
        </row>
        <row r="6039">
          <cell r="B6039" t="str">
            <v>with_protein</v>
          </cell>
        </row>
        <row r="6040">
          <cell r="B6040" t="str">
            <v>protein_coding</v>
          </cell>
        </row>
        <row r="6041">
          <cell r="B6041" t="str">
            <v>with_protein</v>
          </cell>
        </row>
        <row r="6042">
          <cell r="B6042" t="str">
            <v>protein_coding</v>
          </cell>
        </row>
        <row r="6043">
          <cell r="B6043" t="str">
            <v>with_protein</v>
          </cell>
        </row>
        <row r="6044">
          <cell r="B6044" t="str">
            <v>protein_coding</v>
          </cell>
        </row>
        <row r="6045">
          <cell r="B6045" t="str">
            <v>with_protein</v>
          </cell>
        </row>
        <row r="6046">
          <cell r="B6046" t="str">
            <v>protein_coding</v>
          </cell>
        </row>
        <row r="6047">
          <cell r="B6047" t="str">
            <v>with_protein</v>
          </cell>
        </row>
        <row r="6048">
          <cell r="B6048" t="str">
            <v>protein_coding</v>
          </cell>
        </row>
        <row r="6049">
          <cell r="B6049" t="str">
            <v>with_protein</v>
          </cell>
        </row>
        <row r="6050">
          <cell r="B6050" t="str">
            <v>protein_coding</v>
          </cell>
        </row>
        <row r="6051">
          <cell r="B6051" t="str">
            <v>with_protein</v>
          </cell>
        </row>
        <row r="6052">
          <cell r="B6052" t="str">
            <v>protein_coding</v>
          </cell>
        </row>
        <row r="6053">
          <cell r="B6053" t="str">
            <v>with_protein</v>
          </cell>
        </row>
        <row r="6054">
          <cell r="B6054" t="str">
            <v>protein_coding</v>
          </cell>
        </row>
        <row r="6055">
          <cell r="B6055" t="str">
            <v>with_protein</v>
          </cell>
        </row>
        <row r="6056">
          <cell r="B6056" t="str">
            <v>protein_coding</v>
          </cell>
        </row>
        <row r="6057">
          <cell r="B6057" t="str">
            <v>with_protein</v>
          </cell>
        </row>
        <row r="6058">
          <cell r="B6058" t="str">
            <v>protein_coding</v>
          </cell>
        </row>
        <row r="6059">
          <cell r="B6059" t="str">
            <v>with_protein</v>
          </cell>
        </row>
        <row r="6060">
          <cell r="B6060" t="str">
            <v>protein_coding</v>
          </cell>
        </row>
        <row r="6061">
          <cell r="B6061" t="str">
            <v>with_protein</v>
          </cell>
        </row>
        <row r="6062">
          <cell r="B6062" t="str">
            <v>protein_coding</v>
          </cell>
        </row>
        <row r="6063">
          <cell r="B6063" t="str">
            <v>with_protein</v>
          </cell>
        </row>
        <row r="6064">
          <cell r="B6064" t="str">
            <v>protein_coding</v>
          </cell>
        </row>
        <row r="6065">
          <cell r="B6065" t="str">
            <v>with_protein</v>
          </cell>
        </row>
        <row r="6066">
          <cell r="B6066" t="str">
            <v>protein_coding</v>
          </cell>
        </row>
        <row r="6067">
          <cell r="B6067" t="str">
            <v>with_protein</v>
          </cell>
        </row>
        <row r="6068">
          <cell r="B6068" t="str">
            <v>protein_coding</v>
          </cell>
        </row>
        <row r="6069">
          <cell r="B6069" t="str">
            <v>with_protein</v>
          </cell>
        </row>
        <row r="6070">
          <cell r="B6070" t="str">
            <v>protein_coding</v>
          </cell>
        </row>
        <row r="6071">
          <cell r="B6071" t="str">
            <v>with_protein</v>
          </cell>
        </row>
        <row r="6072">
          <cell r="B6072" t="str">
            <v>protein_coding</v>
          </cell>
        </row>
        <row r="6073">
          <cell r="B6073" t="str">
            <v>with_protein</v>
          </cell>
        </row>
        <row r="6074">
          <cell r="B6074" t="str">
            <v>protein_coding</v>
          </cell>
        </row>
        <row r="6075">
          <cell r="B6075" t="str">
            <v>with_protein</v>
          </cell>
        </row>
        <row r="6076">
          <cell r="B6076" t="str">
            <v>protein_coding</v>
          </cell>
        </row>
        <row r="6077">
          <cell r="B6077" t="str">
            <v>with_protein</v>
          </cell>
        </row>
        <row r="6078">
          <cell r="B6078" t="str">
            <v>protein_coding</v>
          </cell>
        </row>
        <row r="6079">
          <cell r="B6079" t="str">
            <v>with_protein</v>
          </cell>
        </row>
        <row r="6080">
          <cell r="B6080" t="str">
            <v>protein_coding</v>
          </cell>
        </row>
        <row r="6081">
          <cell r="B6081" t="str">
            <v>with_protein</v>
          </cell>
        </row>
        <row r="6082">
          <cell r="B6082" t="str">
            <v>protein_coding</v>
          </cell>
        </row>
        <row r="6083">
          <cell r="B6083" t="str">
            <v>with_protein</v>
          </cell>
        </row>
        <row r="6084">
          <cell r="B6084" t="str">
            <v>protein_coding</v>
          </cell>
        </row>
        <row r="6085">
          <cell r="B6085" t="str">
            <v>with_protein</v>
          </cell>
        </row>
        <row r="6086">
          <cell r="B6086" t="str">
            <v>protein_coding</v>
          </cell>
        </row>
        <row r="6087">
          <cell r="B6087" t="str">
            <v>with_protein</v>
          </cell>
        </row>
        <row r="6088">
          <cell r="B6088" t="str">
            <v>protein_coding</v>
          </cell>
        </row>
        <row r="6089">
          <cell r="B6089" t="str">
            <v>with_protein</v>
          </cell>
        </row>
        <row r="6090">
          <cell r="B6090" t="str">
            <v>protein_coding</v>
          </cell>
        </row>
        <row r="6091">
          <cell r="B6091" t="str">
            <v>with_protein</v>
          </cell>
        </row>
        <row r="6092">
          <cell r="B6092" t="str">
            <v>protein_coding</v>
          </cell>
        </row>
        <row r="6093">
          <cell r="B6093" t="str">
            <v>with_protein</v>
          </cell>
        </row>
        <row r="6094">
          <cell r="B6094" t="str">
            <v>protein_coding</v>
          </cell>
        </row>
        <row r="6095">
          <cell r="B6095" t="str">
            <v>with_protein</v>
          </cell>
        </row>
        <row r="6096">
          <cell r="B6096" t="str">
            <v>protein_coding</v>
          </cell>
        </row>
        <row r="6097">
          <cell r="B6097" t="str">
            <v>with_protein</v>
          </cell>
        </row>
        <row r="6098">
          <cell r="B6098" t="str">
            <v>protein_coding</v>
          </cell>
        </row>
        <row r="6099">
          <cell r="B6099" t="str">
            <v>with_protein</v>
          </cell>
        </row>
        <row r="6100">
          <cell r="B6100" t="str">
            <v>protein_coding</v>
          </cell>
        </row>
        <row r="6101">
          <cell r="B6101" t="str">
            <v>with_protein</v>
          </cell>
        </row>
        <row r="6102">
          <cell r="B6102" t="str">
            <v>protein_coding</v>
          </cell>
        </row>
        <row r="6103">
          <cell r="B6103" t="str">
            <v>with_protein</v>
          </cell>
        </row>
        <row r="6104">
          <cell r="B6104" t="str">
            <v>protein_coding</v>
          </cell>
        </row>
        <row r="6105">
          <cell r="B6105" t="str">
            <v>with_protein</v>
          </cell>
        </row>
        <row r="6106">
          <cell r="B6106" t="str">
            <v>protein_coding</v>
          </cell>
        </row>
        <row r="6107">
          <cell r="B6107" t="str">
            <v>with_protein</v>
          </cell>
        </row>
        <row r="6108">
          <cell r="B6108" t="str">
            <v>protein_coding</v>
          </cell>
        </row>
        <row r="6109">
          <cell r="B6109" t="str">
            <v>with_protein</v>
          </cell>
        </row>
        <row r="6110">
          <cell r="B6110" t="str">
            <v>protein_coding</v>
          </cell>
        </row>
        <row r="6111">
          <cell r="B6111" t="str">
            <v>with_protein</v>
          </cell>
        </row>
        <row r="6112">
          <cell r="B6112" t="str">
            <v>protein_coding</v>
          </cell>
        </row>
        <row r="6113">
          <cell r="B6113" t="str">
            <v>with_protein</v>
          </cell>
        </row>
        <row r="6114">
          <cell r="B6114" t="str">
            <v>protein_coding</v>
          </cell>
        </row>
        <row r="6115">
          <cell r="B6115" t="str">
            <v>with_protein</v>
          </cell>
        </row>
        <row r="6116">
          <cell r="B6116" t="str">
            <v>protein_coding</v>
          </cell>
        </row>
        <row r="6117">
          <cell r="B6117" t="str">
            <v>with_protein</v>
          </cell>
        </row>
        <row r="6118">
          <cell r="B6118" t="str">
            <v>protein_coding</v>
          </cell>
        </row>
        <row r="6119">
          <cell r="B6119" t="str">
            <v>with_protein</v>
          </cell>
        </row>
        <row r="6120">
          <cell r="B6120" t="str">
            <v>protein_coding</v>
          </cell>
        </row>
        <row r="6121">
          <cell r="B6121" t="str">
            <v>with_protein</v>
          </cell>
        </row>
        <row r="6122">
          <cell r="B6122" t="str">
            <v>protein_coding</v>
          </cell>
        </row>
        <row r="6123">
          <cell r="B6123" t="str">
            <v>with_protein</v>
          </cell>
        </row>
        <row r="6124">
          <cell r="B6124" t="str">
            <v>protein_coding</v>
          </cell>
        </row>
        <row r="6125">
          <cell r="B6125" t="str">
            <v>with_protein</v>
          </cell>
        </row>
        <row r="6126">
          <cell r="B6126" t="str">
            <v>protein_coding</v>
          </cell>
        </row>
        <row r="6127">
          <cell r="B6127" t="str">
            <v>with_protein</v>
          </cell>
        </row>
        <row r="6128">
          <cell r="B6128" t="str">
            <v>protein_coding</v>
          </cell>
        </row>
        <row r="6129">
          <cell r="B6129" t="str">
            <v>with_protein</v>
          </cell>
        </row>
        <row r="6130">
          <cell r="B6130" t="str">
            <v>protein_coding</v>
          </cell>
        </row>
        <row r="6131">
          <cell r="B6131" t="str">
            <v>with_protein</v>
          </cell>
        </row>
        <row r="6132">
          <cell r="B6132" t="str">
            <v>protein_coding</v>
          </cell>
        </row>
        <row r="6133">
          <cell r="B6133" t="str">
            <v>with_protein</v>
          </cell>
        </row>
        <row r="6134">
          <cell r="B6134" t="str">
            <v>protein_coding</v>
          </cell>
        </row>
        <row r="6135">
          <cell r="B6135" t="str">
            <v>with_protein</v>
          </cell>
        </row>
        <row r="6136">
          <cell r="B6136" t="str">
            <v>protein_coding</v>
          </cell>
        </row>
        <row r="6137">
          <cell r="B6137" t="str">
            <v>with_protein</v>
          </cell>
        </row>
        <row r="6138">
          <cell r="B6138" t="str">
            <v>protein_coding</v>
          </cell>
        </row>
        <row r="6139">
          <cell r="B6139" t="str">
            <v>with_protein</v>
          </cell>
        </row>
        <row r="6140">
          <cell r="B6140" t="str">
            <v>protein_coding</v>
          </cell>
        </row>
        <row r="6141">
          <cell r="B6141" t="str">
            <v>with_protein</v>
          </cell>
        </row>
        <row r="6142">
          <cell r="B6142" t="str">
            <v>protein_coding</v>
          </cell>
        </row>
        <row r="6143">
          <cell r="B6143" t="str">
            <v>with_protein</v>
          </cell>
        </row>
        <row r="6144">
          <cell r="B6144" t="str">
            <v>protein_coding</v>
          </cell>
        </row>
        <row r="6145">
          <cell r="B6145" t="str">
            <v>with_protein</v>
          </cell>
        </row>
        <row r="6146">
          <cell r="B6146" t="str">
            <v>protein_coding</v>
          </cell>
        </row>
        <row r="6147">
          <cell r="B6147" t="str">
            <v>with_protein</v>
          </cell>
        </row>
        <row r="6148">
          <cell r="B6148" t="str">
            <v>protein_coding</v>
          </cell>
        </row>
        <row r="6149">
          <cell r="B6149" t="str">
            <v>with_protein</v>
          </cell>
        </row>
        <row r="6150">
          <cell r="B6150" t="str">
            <v>protein_coding</v>
          </cell>
        </row>
        <row r="6151">
          <cell r="B6151" t="str">
            <v>with_protein</v>
          </cell>
        </row>
        <row r="6152">
          <cell r="B6152" t="str">
            <v>protein_coding</v>
          </cell>
        </row>
        <row r="6153">
          <cell r="B6153" t="str">
            <v>with_protein</v>
          </cell>
        </row>
        <row r="6154">
          <cell r="B6154" t="str">
            <v>protein_coding</v>
          </cell>
        </row>
        <row r="6155">
          <cell r="B6155" t="str">
            <v>with_protein</v>
          </cell>
        </row>
        <row r="6156">
          <cell r="B6156" t="str">
            <v>protein_coding</v>
          </cell>
        </row>
        <row r="6157">
          <cell r="B6157" t="str">
            <v>with_protein</v>
          </cell>
        </row>
        <row r="6158">
          <cell r="B6158" t="str">
            <v>protein_coding</v>
          </cell>
        </row>
        <row r="6159">
          <cell r="B6159" t="str">
            <v>with_protein</v>
          </cell>
        </row>
        <row r="6160">
          <cell r="B6160" t="str">
            <v>protein_coding</v>
          </cell>
        </row>
        <row r="6161">
          <cell r="B6161" t="str">
            <v>with_protein</v>
          </cell>
        </row>
        <row r="6162">
          <cell r="B6162" t="str">
            <v>RNase_P_RNA</v>
          </cell>
        </row>
        <row r="6163">
          <cell r="B6163" t="str">
            <v>RNase_P_RNA</v>
          </cell>
        </row>
        <row r="6164">
          <cell r="B6164" t="str">
            <v>protein_coding</v>
          </cell>
        </row>
        <row r="6165">
          <cell r="B6165" t="str">
            <v>with_protein</v>
          </cell>
        </row>
        <row r="6166">
          <cell r="B6166" t="str">
            <v>protein_coding</v>
          </cell>
        </row>
        <row r="6167">
          <cell r="B6167" t="str">
            <v>with_protein</v>
          </cell>
        </row>
        <row r="6168">
          <cell r="B6168" t="str">
            <v>protein_coding</v>
          </cell>
        </row>
        <row r="6169">
          <cell r="B6169" t="str">
            <v>with_protein</v>
          </cell>
        </row>
        <row r="6170">
          <cell r="B6170" t="str">
            <v>protein_coding</v>
          </cell>
        </row>
        <row r="6171">
          <cell r="B6171" t="str">
            <v>with_protein</v>
          </cell>
        </row>
        <row r="6172">
          <cell r="B6172" t="str">
            <v>protein_coding</v>
          </cell>
        </row>
        <row r="6173">
          <cell r="B6173" t="str">
            <v>with_protein</v>
          </cell>
        </row>
        <row r="6174">
          <cell r="B6174" t="str">
            <v>protein_coding</v>
          </cell>
        </row>
        <row r="6175">
          <cell r="B6175" t="str">
            <v>with_protein</v>
          </cell>
        </row>
        <row r="6176">
          <cell r="B6176" t="str">
            <v>protein_coding</v>
          </cell>
        </row>
        <row r="6177">
          <cell r="B6177" t="str">
            <v>with_protein</v>
          </cell>
        </row>
        <row r="6178">
          <cell r="B6178" t="str">
            <v>protein_coding</v>
          </cell>
        </row>
        <row r="6179">
          <cell r="B6179" t="str">
            <v>with_protein</v>
          </cell>
        </row>
        <row r="6180">
          <cell r="B6180" t="str">
            <v>protein_coding</v>
          </cell>
        </row>
        <row r="6181">
          <cell r="B6181" t="str">
            <v>with_protein</v>
          </cell>
        </row>
        <row r="6182">
          <cell r="B6182" t="str">
            <v>protein_coding</v>
          </cell>
        </row>
        <row r="6183">
          <cell r="B6183" t="str">
            <v>with_protein</v>
          </cell>
        </row>
        <row r="6184">
          <cell r="B6184" t="str">
            <v>protein_coding</v>
          </cell>
        </row>
        <row r="6185">
          <cell r="B6185" t="str">
            <v>with_protein</v>
          </cell>
        </row>
        <row r="6186">
          <cell r="B6186" t="str">
            <v>protein_coding</v>
          </cell>
        </row>
        <row r="6187">
          <cell r="B6187" t="str">
            <v>with_protein</v>
          </cell>
        </row>
        <row r="6188">
          <cell r="B6188" t="str">
            <v>protein_coding</v>
          </cell>
        </row>
        <row r="6189">
          <cell r="B6189" t="str">
            <v>with_protein</v>
          </cell>
        </row>
        <row r="6190">
          <cell r="B6190" t="str">
            <v>protein_coding</v>
          </cell>
        </row>
        <row r="6191">
          <cell r="B6191" t="str">
            <v>with_protein</v>
          </cell>
        </row>
        <row r="6192">
          <cell r="B6192" t="str">
            <v>protein_coding</v>
          </cell>
        </row>
        <row r="6193">
          <cell r="B6193" t="str">
            <v>with_protein</v>
          </cell>
        </row>
        <row r="6194">
          <cell r="B6194" t="str">
            <v>protein_coding</v>
          </cell>
        </row>
        <row r="6195">
          <cell r="B6195" t="str">
            <v>with_protein</v>
          </cell>
        </row>
        <row r="6196">
          <cell r="B6196" t="str">
            <v>protein_coding</v>
          </cell>
        </row>
        <row r="6197">
          <cell r="B6197" t="str">
            <v>with_protein</v>
          </cell>
        </row>
        <row r="6198">
          <cell r="B6198" t="str">
            <v>protein_coding</v>
          </cell>
        </row>
        <row r="6199">
          <cell r="B6199" t="str">
            <v>with_protein</v>
          </cell>
        </row>
        <row r="6200">
          <cell r="B6200" t="str">
            <v>protein_coding</v>
          </cell>
        </row>
        <row r="6201">
          <cell r="B6201" t="str">
            <v>with_protein</v>
          </cell>
        </row>
        <row r="6202">
          <cell r="B6202" t="str">
            <v>protein_coding</v>
          </cell>
        </row>
        <row r="6203">
          <cell r="B6203" t="str">
            <v>with_protein</v>
          </cell>
        </row>
        <row r="6204">
          <cell r="B6204" t="str">
            <v>protein_coding</v>
          </cell>
        </row>
        <row r="6205">
          <cell r="B6205" t="str">
            <v>with_protein</v>
          </cell>
        </row>
        <row r="6206">
          <cell r="B6206" t="str">
            <v>protein_coding</v>
          </cell>
        </row>
        <row r="6207">
          <cell r="B6207" t="str">
            <v>with_protein</v>
          </cell>
        </row>
        <row r="6208">
          <cell r="B6208" t="str">
            <v>protein_coding</v>
          </cell>
        </row>
        <row r="6209">
          <cell r="B6209" t="str">
            <v>with_protein</v>
          </cell>
        </row>
        <row r="6210">
          <cell r="B6210" t="str">
            <v>protein_coding</v>
          </cell>
        </row>
        <row r="6211">
          <cell r="B6211" t="str">
            <v>with_protein</v>
          </cell>
        </row>
        <row r="6212">
          <cell r="B6212" t="str">
            <v>protein_coding</v>
          </cell>
        </row>
        <row r="6213">
          <cell r="B6213" t="str">
            <v>with_protein</v>
          </cell>
        </row>
        <row r="6214">
          <cell r="B6214" t="str">
            <v>protein_coding</v>
          </cell>
        </row>
        <row r="6215">
          <cell r="B6215" t="str">
            <v>with_protein</v>
          </cell>
        </row>
        <row r="6216">
          <cell r="B6216" t="str">
            <v>protein_coding</v>
          </cell>
        </row>
        <row r="6217">
          <cell r="B6217" t="str">
            <v>with_protein</v>
          </cell>
        </row>
        <row r="6218">
          <cell r="B6218" t="str">
            <v>protein_coding</v>
          </cell>
        </row>
        <row r="6219">
          <cell r="B6219" t="str">
            <v>with_protein</v>
          </cell>
        </row>
        <row r="6220">
          <cell r="B6220" t="str">
            <v>protein_coding</v>
          </cell>
        </row>
        <row r="6221">
          <cell r="B6221" t="str">
            <v>with_protein</v>
          </cell>
        </row>
        <row r="6222">
          <cell r="B6222" t="str">
            <v>protein_coding</v>
          </cell>
        </row>
        <row r="6223">
          <cell r="B6223" t="str">
            <v>with_protein</v>
          </cell>
        </row>
        <row r="6224">
          <cell r="B6224" t="str">
            <v>protein_coding</v>
          </cell>
        </row>
        <row r="6225">
          <cell r="B6225" t="str">
            <v>with_protein</v>
          </cell>
        </row>
        <row r="6226">
          <cell r="B6226" t="str">
            <v>protein_coding</v>
          </cell>
        </row>
        <row r="6227">
          <cell r="B6227" t="str">
            <v>with_protein</v>
          </cell>
        </row>
        <row r="6228">
          <cell r="B6228" t="str">
            <v>protein_coding</v>
          </cell>
        </row>
        <row r="6229">
          <cell r="B6229" t="str">
            <v>with_protein</v>
          </cell>
        </row>
        <row r="6230">
          <cell r="B6230" t="str">
            <v>protein_coding</v>
          </cell>
        </row>
        <row r="6231">
          <cell r="B6231" t="str">
            <v>with_protein</v>
          </cell>
        </row>
        <row r="6232">
          <cell r="B6232" t="str">
            <v>protein_coding</v>
          </cell>
        </row>
        <row r="6233">
          <cell r="B6233" t="str">
            <v>with_protein</v>
          </cell>
        </row>
        <row r="6234">
          <cell r="B6234" t="str">
            <v>protein_coding</v>
          </cell>
        </row>
        <row r="6235">
          <cell r="B6235" t="str">
            <v>with_protein</v>
          </cell>
        </row>
        <row r="6236">
          <cell r="B6236" t="str">
            <v>protein_coding</v>
          </cell>
        </row>
        <row r="6237">
          <cell r="B6237" t="str">
            <v>with_protein</v>
          </cell>
        </row>
        <row r="6238">
          <cell r="B6238" t="str">
            <v>protein_coding</v>
          </cell>
        </row>
        <row r="6239">
          <cell r="B6239" t="str">
            <v>with_protein</v>
          </cell>
        </row>
        <row r="6240">
          <cell r="B6240" t="str">
            <v>protein_coding</v>
          </cell>
        </row>
        <row r="6241">
          <cell r="B6241" t="str">
            <v>with_protein</v>
          </cell>
        </row>
        <row r="6242">
          <cell r="B6242" t="str">
            <v>protein_coding</v>
          </cell>
        </row>
        <row r="6243">
          <cell r="B6243" t="str">
            <v>with_protein</v>
          </cell>
        </row>
        <row r="6244">
          <cell r="B6244" t="str">
            <v>protein_coding</v>
          </cell>
        </row>
        <row r="6245">
          <cell r="B6245" t="str">
            <v>with_protein</v>
          </cell>
        </row>
        <row r="6246">
          <cell r="B6246" t="str">
            <v>pseudogene</v>
          </cell>
        </row>
        <row r="6247">
          <cell r="B6247" t="str">
            <v>without_protein</v>
          </cell>
        </row>
        <row r="6248">
          <cell r="B6248" t="str">
            <v>protein_coding</v>
          </cell>
        </row>
        <row r="6249">
          <cell r="B6249" t="str">
            <v>with_protein</v>
          </cell>
        </row>
        <row r="6250">
          <cell r="B6250" t="str">
            <v>protein_coding</v>
          </cell>
        </row>
        <row r="6251">
          <cell r="B6251" t="str">
            <v>with_protein</v>
          </cell>
        </row>
        <row r="6252">
          <cell r="B6252" t="str">
            <v>protein_coding</v>
          </cell>
        </row>
        <row r="6253">
          <cell r="B6253" t="str">
            <v>with_protein</v>
          </cell>
        </row>
        <row r="6254">
          <cell r="B6254" t="str">
            <v>protein_coding</v>
          </cell>
        </row>
        <row r="6255">
          <cell r="B6255" t="str">
            <v>with_protein</v>
          </cell>
        </row>
        <row r="6256">
          <cell r="B6256" t="str">
            <v>protein_coding</v>
          </cell>
        </row>
        <row r="6257">
          <cell r="B6257" t="str">
            <v>with_protein</v>
          </cell>
        </row>
        <row r="6258">
          <cell r="B6258" t="str">
            <v>protein_coding</v>
          </cell>
        </row>
        <row r="6259">
          <cell r="B6259" t="str">
            <v>with_protein</v>
          </cell>
        </row>
        <row r="6260">
          <cell r="B6260" t="str">
            <v>protein_coding</v>
          </cell>
        </row>
        <row r="6261">
          <cell r="B6261" t="str">
            <v>with_protein</v>
          </cell>
        </row>
        <row r="6262">
          <cell r="B6262" t="str">
            <v>protein_coding</v>
          </cell>
        </row>
        <row r="6263">
          <cell r="B6263" t="str">
            <v>with_protein</v>
          </cell>
        </row>
        <row r="6264">
          <cell r="B6264" t="str">
            <v>protein_coding</v>
          </cell>
        </row>
        <row r="6265">
          <cell r="B6265" t="str">
            <v>with_protein</v>
          </cell>
        </row>
        <row r="6266">
          <cell r="B6266" t="str">
            <v>protein_coding</v>
          </cell>
        </row>
        <row r="6267">
          <cell r="B6267" t="str">
            <v>with_protein</v>
          </cell>
        </row>
        <row r="6268">
          <cell r="B6268" t="str">
            <v>protein_coding</v>
          </cell>
        </row>
        <row r="6269">
          <cell r="B6269" t="str">
            <v>with_protein</v>
          </cell>
        </row>
        <row r="6270">
          <cell r="B6270" t="str">
            <v>protein_coding</v>
          </cell>
        </row>
        <row r="6271">
          <cell r="B6271" t="str">
            <v>with_protein</v>
          </cell>
        </row>
        <row r="6272">
          <cell r="B6272" t="str">
            <v>protein_coding</v>
          </cell>
        </row>
        <row r="6273">
          <cell r="B6273" t="str">
            <v>with_protein</v>
          </cell>
        </row>
        <row r="6274">
          <cell r="B6274" t="str">
            <v>protein_coding</v>
          </cell>
        </row>
        <row r="6275">
          <cell r="B6275" t="str">
            <v>with_protein</v>
          </cell>
        </row>
        <row r="6276">
          <cell r="B6276" t="str">
            <v>protein_coding</v>
          </cell>
        </row>
        <row r="6277">
          <cell r="B6277" t="str">
            <v>with_protein</v>
          </cell>
        </row>
        <row r="6278">
          <cell r="B6278" t="str">
            <v>protein_coding</v>
          </cell>
        </row>
        <row r="6279">
          <cell r="B6279" t="str">
            <v>with_protein</v>
          </cell>
        </row>
        <row r="6280">
          <cell r="B6280" t="str">
            <v>protein_coding</v>
          </cell>
        </row>
        <row r="6281">
          <cell r="B6281" t="str">
            <v>with_protein</v>
          </cell>
        </row>
        <row r="6282">
          <cell r="B6282" t="str">
            <v>protein_coding</v>
          </cell>
        </row>
        <row r="6283">
          <cell r="B6283" t="str">
            <v>with_protein</v>
          </cell>
        </row>
        <row r="6284">
          <cell r="B6284" t="str">
            <v>protein_coding</v>
          </cell>
        </row>
        <row r="6285">
          <cell r="B6285" t="str">
            <v>with_protein</v>
          </cell>
        </row>
        <row r="6286">
          <cell r="B6286" t="str">
            <v>protein_coding</v>
          </cell>
        </row>
        <row r="6287">
          <cell r="B6287" t="str">
            <v>with_protein</v>
          </cell>
        </row>
        <row r="6288">
          <cell r="B6288" t="str">
            <v>protein_coding</v>
          </cell>
        </row>
        <row r="6289">
          <cell r="B6289" t="str">
            <v>with_protein</v>
          </cell>
        </row>
        <row r="6290">
          <cell r="B6290" t="str">
            <v>protein_coding</v>
          </cell>
        </row>
        <row r="6291">
          <cell r="B6291" t="str">
            <v>with_protein</v>
          </cell>
        </row>
        <row r="6292">
          <cell r="B6292" t="str">
            <v>protein_coding</v>
          </cell>
        </row>
        <row r="6293">
          <cell r="B6293" t="str">
            <v>with_protein</v>
          </cell>
        </row>
        <row r="6294">
          <cell r="B6294" t="str">
            <v>protein_coding</v>
          </cell>
        </row>
        <row r="6295">
          <cell r="B6295" t="str">
            <v>with_protein</v>
          </cell>
        </row>
        <row r="6296">
          <cell r="B6296" t="str">
            <v>protein_coding</v>
          </cell>
        </row>
        <row r="6297">
          <cell r="B6297" t="str">
            <v>with_protein</v>
          </cell>
        </row>
        <row r="6298">
          <cell r="B6298" t="str">
            <v>protein_coding</v>
          </cell>
        </row>
        <row r="6299">
          <cell r="B6299" t="str">
            <v>with_protein</v>
          </cell>
        </row>
        <row r="6300">
          <cell r="B6300" t="str">
            <v>protein_coding</v>
          </cell>
        </row>
        <row r="6301">
          <cell r="B6301" t="str">
            <v>with_protein</v>
          </cell>
        </row>
        <row r="6302">
          <cell r="B6302" t="str">
            <v>protein_coding</v>
          </cell>
        </row>
        <row r="6303">
          <cell r="B6303" t="str">
            <v>with_protein</v>
          </cell>
        </row>
        <row r="6304">
          <cell r="B6304" t="str">
            <v>pseudogene</v>
          </cell>
        </row>
        <row r="6305">
          <cell r="B6305" t="str">
            <v>without_protein</v>
          </cell>
        </row>
        <row r="6306">
          <cell r="B6306" t="str">
            <v>protein_coding</v>
          </cell>
        </row>
        <row r="6307">
          <cell r="B6307" t="str">
            <v>with_protein</v>
          </cell>
        </row>
        <row r="6308">
          <cell r="B6308" t="str">
            <v>protein_coding</v>
          </cell>
        </row>
        <row r="6309">
          <cell r="B6309" t="str">
            <v>with_protein</v>
          </cell>
        </row>
        <row r="6310">
          <cell r="B6310" t="str">
            <v>protein_coding</v>
          </cell>
        </row>
        <row r="6311">
          <cell r="B6311" t="str">
            <v>with_protein</v>
          </cell>
        </row>
        <row r="6312">
          <cell r="B6312" t="str">
            <v>protein_coding</v>
          </cell>
        </row>
        <row r="6313">
          <cell r="B6313" t="str">
            <v>with_protein</v>
          </cell>
        </row>
        <row r="6314">
          <cell r="B6314" t="str">
            <v>protein_coding</v>
          </cell>
        </row>
        <row r="6315">
          <cell r="B6315" t="str">
            <v>with_protein</v>
          </cell>
        </row>
        <row r="6316">
          <cell r="B6316" t="str">
            <v>protein_coding</v>
          </cell>
        </row>
        <row r="6317">
          <cell r="B6317" t="str">
            <v>with_protein</v>
          </cell>
        </row>
        <row r="6318">
          <cell r="B6318" t="str">
            <v>protein_coding</v>
          </cell>
        </row>
        <row r="6319">
          <cell r="B6319" t="str">
            <v>with_protein</v>
          </cell>
        </row>
        <row r="6320">
          <cell r="B6320" t="str">
            <v>protein_coding</v>
          </cell>
        </row>
        <row r="6321">
          <cell r="B6321" t="str">
            <v>with_protein</v>
          </cell>
        </row>
        <row r="6322">
          <cell r="B6322" t="str">
            <v>protein_coding</v>
          </cell>
        </row>
        <row r="6323">
          <cell r="B6323" t="str">
            <v>with_protein</v>
          </cell>
        </row>
        <row r="6324">
          <cell r="B6324" t="str">
            <v>protein_coding</v>
          </cell>
        </row>
        <row r="6325">
          <cell r="B6325" t="str">
            <v>with_protein</v>
          </cell>
        </row>
        <row r="6326">
          <cell r="B6326" t="str">
            <v>protein_coding</v>
          </cell>
        </row>
        <row r="6327">
          <cell r="B6327" t="str">
            <v>with_protein</v>
          </cell>
        </row>
        <row r="6328">
          <cell r="B6328" t="str">
            <v>protein_coding</v>
          </cell>
        </row>
        <row r="6329">
          <cell r="B6329" t="str">
            <v>with_protein</v>
          </cell>
        </row>
        <row r="6330">
          <cell r="B6330" t="str">
            <v>protein_coding</v>
          </cell>
        </row>
        <row r="6331">
          <cell r="B6331" t="str">
            <v>with_protein</v>
          </cell>
        </row>
        <row r="6332">
          <cell r="B6332" t="str">
            <v>protein_coding</v>
          </cell>
        </row>
        <row r="6333">
          <cell r="B6333" t="str">
            <v>with_protein</v>
          </cell>
        </row>
        <row r="6334">
          <cell r="B6334" t="str">
            <v>protein_coding</v>
          </cell>
        </row>
        <row r="6335">
          <cell r="B6335" t="str">
            <v>with_protein</v>
          </cell>
        </row>
        <row r="6336">
          <cell r="B6336" t="str">
            <v>protein_coding</v>
          </cell>
        </row>
        <row r="6337">
          <cell r="B6337" t="str">
            <v>with_protein</v>
          </cell>
        </row>
        <row r="6338">
          <cell r="B6338" t="str">
            <v>pseudogene</v>
          </cell>
        </row>
        <row r="6339">
          <cell r="B6339" t="str">
            <v>without_protein</v>
          </cell>
        </row>
        <row r="6340">
          <cell r="B6340" t="str">
            <v>protein_coding</v>
          </cell>
        </row>
        <row r="6341">
          <cell r="B6341" t="str">
            <v>with_protein</v>
          </cell>
        </row>
        <row r="6342">
          <cell r="B6342" t="str">
            <v>protein_coding</v>
          </cell>
        </row>
        <row r="6343">
          <cell r="B6343" t="str">
            <v>with_protein</v>
          </cell>
        </row>
        <row r="6344">
          <cell r="B6344" t="str">
            <v>protein_coding</v>
          </cell>
        </row>
        <row r="6345">
          <cell r="B6345" t="str">
            <v>with_protein</v>
          </cell>
        </row>
        <row r="6346">
          <cell r="B6346" t="str">
            <v>protein_coding</v>
          </cell>
        </row>
        <row r="6347">
          <cell r="B6347" t="str">
            <v>with_protein</v>
          </cell>
        </row>
        <row r="6348">
          <cell r="B6348" t="str">
            <v>protein_coding</v>
          </cell>
        </row>
        <row r="6349">
          <cell r="B6349" t="str">
            <v>with_protein</v>
          </cell>
        </row>
        <row r="6350">
          <cell r="B6350" t="str">
            <v>protein_coding</v>
          </cell>
        </row>
        <row r="6351">
          <cell r="B6351" t="str">
            <v>with_protein</v>
          </cell>
        </row>
        <row r="6352">
          <cell r="B6352" t="str">
            <v>protein_coding</v>
          </cell>
        </row>
        <row r="6353">
          <cell r="B6353" t="str">
            <v>with_protein</v>
          </cell>
        </row>
        <row r="6354">
          <cell r="B6354" t="str">
            <v>protein_coding</v>
          </cell>
        </row>
        <row r="6355">
          <cell r="B6355" t="str">
            <v>with_protein</v>
          </cell>
        </row>
        <row r="6356">
          <cell r="B6356" t="str">
            <v>protein_coding</v>
          </cell>
        </row>
        <row r="6357">
          <cell r="B6357" t="str">
            <v>with_protein</v>
          </cell>
        </row>
        <row r="6358">
          <cell r="B6358" t="str">
            <v>protein_coding</v>
          </cell>
        </row>
        <row r="6359">
          <cell r="B6359" t="str">
            <v>with_protein</v>
          </cell>
        </row>
        <row r="6360">
          <cell r="B6360" t="str">
            <v>protein_coding</v>
          </cell>
        </row>
        <row r="6361">
          <cell r="B6361" t="str">
            <v>with_protein</v>
          </cell>
        </row>
        <row r="6362">
          <cell r="B6362" t="str">
            <v>protein_coding</v>
          </cell>
        </row>
        <row r="6363">
          <cell r="B6363" t="str">
            <v>with_protein</v>
          </cell>
        </row>
        <row r="6364">
          <cell r="B6364" t="str">
            <v>protein_coding</v>
          </cell>
        </row>
        <row r="6365">
          <cell r="B6365" t="str">
            <v>with_protein</v>
          </cell>
        </row>
        <row r="6366">
          <cell r="B6366" t="str">
            <v>protein_coding</v>
          </cell>
        </row>
        <row r="6367">
          <cell r="B6367" t="str">
            <v>with_protein</v>
          </cell>
        </row>
        <row r="6368">
          <cell r="B6368" t="str">
            <v>protein_coding</v>
          </cell>
        </row>
        <row r="6369">
          <cell r="B6369" t="str">
            <v>with_protein</v>
          </cell>
        </row>
        <row r="6370">
          <cell r="B6370" t="str">
            <v>protein_coding</v>
          </cell>
        </row>
        <row r="6371">
          <cell r="B6371" t="str">
            <v>with_protein</v>
          </cell>
        </row>
        <row r="6372">
          <cell r="B6372" t="str">
            <v>protein_coding</v>
          </cell>
        </row>
        <row r="6373">
          <cell r="B6373" t="str">
            <v>with_protein</v>
          </cell>
        </row>
        <row r="6374">
          <cell r="B6374" t="str">
            <v>protein_coding</v>
          </cell>
        </row>
        <row r="6375">
          <cell r="B6375" t="str">
            <v>with_protein</v>
          </cell>
        </row>
        <row r="6376">
          <cell r="B6376" t="str">
            <v>protein_coding</v>
          </cell>
        </row>
        <row r="6377">
          <cell r="B6377" t="str">
            <v>with_protein</v>
          </cell>
        </row>
        <row r="6378">
          <cell r="B6378" t="str">
            <v>protein_coding</v>
          </cell>
        </row>
        <row r="6379">
          <cell r="B6379" t="str">
            <v>with_protein</v>
          </cell>
        </row>
        <row r="6380">
          <cell r="B6380" t="str">
            <v>protein_coding</v>
          </cell>
        </row>
        <row r="6381">
          <cell r="B6381" t="str">
            <v>with_protein</v>
          </cell>
        </row>
        <row r="6382">
          <cell r="B6382" t="str">
            <v>protein_coding</v>
          </cell>
        </row>
        <row r="6383">
          <cell r="B6383" t="str">
            <v>with_protein</v>
          </cell>
        </row>
        <row r="6384">
          <cell r="B6384" t="str">
            <v>protein_coding</v>
          </cell>
        </row>
        <row r="6385">
          <cell r="B6385" t="str">
            <v>with_protein</v>
          </cell>
        </row>
        <row r="6386">
          <cell r="B6386" t="str">
            <v>protein_coding</v>
          </cell>
        </row>
        <row r="6387">
          <cell r="B6387" t="str">
            <v>with_protein</v>
          </cell>
        </row>
        <row r="6388">
          <cell r="B6388" t="str">
            <v>protein_coding</v>
          </cell>
        </row>
        <row r="6389">
          <cell r="B6389" t="str">
            <v>with_protein</v>
          </cell>
        </row>
        <row r="6390">
          <cell r="B6390" t="str">
            <v>protein_coding</v>
          </cell>
        </row>
        <row r="6391">
          <cell r="B6391" t="str">
            <v>with_protein</v>
          </cell>
        </row>
        <row r="6392">
          <cell r="B6392" t="str">
            <v>protein_coding</v>
          </cell>
        </row>
        <row r="6393">
          <cell r="B6393" t="str">
            <v>with_protein</v>
          </cell>
        </row>
        <row r="6394">
          <cell r="B6394" t="str">
            <v>protein_coding</v>
          </cell>
        </row>
        <row r="6395">
          <cell r="B6395" t="str">
            <v>with_protein</v>
          </cell>
        </row>
        <row r="6396">
          <cell r="B6396" t="str">
            <v>protein_coding</v>
          </cell>
        </row>
        <row r="6397">
          <cell r="B6397" t="str">
            <v>with_protein</v>
          </cell>
        </row>
        <row r="6398">
          <cell r="B6398" t="str">
            <v>protein_coding</v>
          </cell>
        </row>
        <row r="6399">
          <cell r="B6399" t="str">
            <v>with_protein</v>
          </cell>
        </row>
        <row r="6400">
          <cell r="B6400" t="str">
            <v>protein_coding</v>
          </cell>
        </row>
        <row r="6401">
          <cell r="B6401" t="str">
            <v>with_protein</v>
          </cell>
        </row>
        <row r="6402">
          <cell r="B6402" t="str">
            <v>protein_coding</v>
          </cell>
        </row>
        <row r="6403">
          <cell r="B6403" t="str">
            <v>with_protein</v>
          </cell>
        </row>
        <row r="6404">
          <cell r="B6404" t="str">
            <v>protein_coding</v>
          </cell>
        </row>
        <row r="6405">
          <cell r="B6405" t="str">
            <v>with_protein</v>
          </cell>
        </row>
        <row r="6406">
          <cell r="B6406" t="str">
            <v>protein_coding</v>
          </cell>
        </row>
        <row r="6407">
          <cell r="B6407" t="str">
            <v>with_protein</v>
          </cell>
        </row>
        <row r="6408">
          <cell r="B6408" t="str">
            <v>protein_coding</v>
          </cell>
        </row>
        <row r="6409">
          <cell r="B6409" t="str">
            <v>with_protein</v>
          </cell>
        </row>
        <row r="6410">
          <cell r="B6410" t="str">
            <v>protein_coding</v>
          </cell>
        </row>
        <row r="6411">
          <cell r="B6411" t="str">
            <v>with_protein</v>
          </cell>
        </row>
        <row r="6412">
          <cell r="B6412" t="str">
            <v>protein_coding</v>
          </cell>
        </row>
        <row r="6413">
          <cell r="B6413" t="str">
            <v>with_protein</v>
          </cell>
        </row>
        <row r="6414">
          <cell r="B6414" t="str">
            <v>protein_coding</v>
          </cell>
        </row>
        <row r="6415">
          <cell r="B6415" t="str">
            <v>with_protein</v>
          </cell>
        </row>
        <row r="6416">
          <cell r="B6416" t="str">
            <v>protein_coding</v>
          </cell>
        </row>
        <row r="6417">
          <cell r="B6417" t="str">
            <v>with_protein</v>
          </cell>
        </row>
        <row r="6418">
          <cell r="B6418" t="str">
            <v>protein_coding</v>
          </cell>
        </row>
        <row r="6419">
          <cell r="B6419" t="str">
            <v>with_protein</v>
          </cell>
        </row>
        <row r="6420">
          <cell r="B6420" t="str">
            <v>protein_coding</v>
          </cell>
        </row>
        <row r="6421">
          <cell r="B6421" t="str">
            <v>with_protein</v>
          </cell>
        </row>
        <row r="6422">
          <cell r="B6422" t="str">
            <v>protein_coding</v>
          </cell>
        </row>
        <row r="6423">
          <cell r="B6423" t="str">
            <v>with_protein</v>
          </cell>
        </row>
        <row r="6424">
          <cell r="B6424" t="str">
            <v>protein_coding</v>
          </cell>
        </row>
        <row r="6425">
          <cell r="B6425" t="str">
            <v>with_protein</v>
          </cell>
        </row>
        <row r="6426">
          <cell r="B6426" t="str">
            <v>protein_coding</v>
          </cell>
        </row>
        <row r="6427">
          <cell r="B6427" t="str">
            <v>with_protein</v>
          </cell>
        </row>
        <row r="6428">
          <cell r="B6428" t="str">
            <v>protein_coding</v>
          </cell>
        </row>
        <row r="6429">
          <cell r="B6429" t="str">
            <v>with_protein</v>
          </cell>
        </row>
        <row r="6430">
          <cell r="B6430" t="str">
            <v>protein_coding</v>
          </cell>
        </row>
        <row r="6431">
          <cell r="B6431" t="str">
            <v>with_protein</v>
          </cell>
        </row>
        <row r="6432">
          <cell r="B6432" t="str">
            <v>protein_coding</v>
          </cell>
        </row>
        <row r="6433">
          <cell r="B6433" t="str">
            <v>with_protein</v>
          </cell>
        </row>
        <row r="6434">
          <cell r="B6434" t="str">
            <v>protein_coding</v>
          </cell>
        </row>
        <row r="6435">
          <cell r="B6435" t="str">
            <v>with_protein</v>
          </cell>
        </row>
        <row r="6436">
          <cell r="B6436" t="str">
            <v>protein_coding</v>
          </cell>
        </row>
        <row r="6437">
          <cell r="B6437" t="str">
            <v>with_protein</v>
          </cell>
        </row>
        <row r="6438">
          <cell r="B6438" t="str">
            <v>protein_coding</v>
          </cell>
        </row>
        <row r="6439">
          <cell r="B6439" t="str">
            <v>with_protein</v>
          </cell>
        </row>
        <row r="6440">
          <cell r="B6440" t="str">
            <v>protein_coding</v>
          </cell>
        </row>
        <row r="6441">
          <cell r="B6441" t="str">
            <v>with_protein</v>
          </cell>
        </row>
        <row r="6442">
          <cell r="B6442" t="str">
            <v>protein_coding</v>
          </cell>
        </row>
        <row r="6443">
          <cell r="B6443" t="str">
            <v>with_protein</v>
          </cell>
        </row>
        <row r="6444">
          <cell r="B6444" t="str">
            <v>protein_coding</v>
          </cell>
        </row>
        <row r="6445">
          <cell r="B6445" t="str">
            <v>with_protein</v>
          </cell>
        </row>
        <row r="6446">
          <cell r="B6446" t="str">
            <v>protein_coding</v>
          </cell>
        </row>
        <row r="6447">
          <cell r="B6447" t="str">
            <v>with_protein</v>
          </cell>
        </row>
        <row r="6448">
          <cell r="B6448" t="str">
            <v>pseudogene</v>
          </cell>
        </row>
        <row r="6449">
          <cell r="B6449" t="str">
            <v>without_protein</v>
          </cell>
        </row>
        <row r="6450">
          <cell r="B6450" t="str">
            <v>protein_coding</v>
          </cell>
        </row>
        <row r="6451">
          <cell r="B6451" t="str">
            <v>with_protein</v>
          </cell>
        </row>
        <row r="6452">
          <cell r="B6452" t="str">
            <v>protein_coding</v>
          </cell>
        </row>
        <row r="6453">
          <cell r="B6453" t="str">
            <v>with_protein</v>
          </cell>
        </row>
        <row r="6454">
          <cell r="B6454" t="str">
            <v>protein_coding</v>
          </cell>
        </row>
        <row r="6455">
          <cell r="B6455" t="str">
            <v>with_protein</v>
          </cell>
        </row>
        <row r="6456">
          <cell r="B6456" t="str">
            <v>protein_coding</v>
          </cell>
        </row>
        <row r="6457">
          <cell r="B6457" t="str">
            <v>with_protein</v>
          </cell>
        </row>
        <row r="6458">
          <cell r="B6458" t="str">
            <v>protein_coding</v>
          </cell>
        </row>
        <row r="6459">
          <cell r="B6459" t="str">
            <v>with_protein</v>
          </cell>
        </row>
        <row r="6460">
          <cell r="B6460" t="str">
            <v>protein_coding</v>
          </cell>
        </row>
        <row r="6461">
          <cell r="B6461" t="str">
            <v>with_protein</v>
          </cell>
        </row>
        <row r="6462">
          <cell r="B6462" t="str">
            <v>protein_coding</v>
          </cell>
        </row>
        <row r="6463">
          <cell r="B6463" t="str">
            <v>with_protein</v>
          </cell>
        </row>
        <row r="6464">
          <cell r="B6464" t="str">
            <v>protein_coding</v>
          </cell>
        </row>
        <row r="6465">
          <cell r="B6465" t="str">
            <v>with_protein</v>
          </cell>
        </row>
        <row r="6466">
          <cell r="B6466" t="str">
            <v>protein_coding</v>
          </cell>
        </row>
        <row r="6467">
          <cell r="B6467" t="str">
            <v>with_protein</v>
          </cell>
        </row>
        <row r="6468">
          <cell r="B6468" t="str">
            <v>protein_coding</v>
          </cell>
        </row>
        <row r="6469">
          <cell r="B6469" t="str">
            <v>with_protein</v>
          </cell>
        </row>
        <row r="6470">
          <cell r="B6470" t="str">
            <v>protein_coding</v>
          </cell>
        </row>
        <row r="6471">
          <cell r="B6471" t="str">
            <v>with_protein</v>
          </cell>
        </row>
        <row r="6472">
          <cell r="B6472" t="str">
            <v>protein_coding</v>
          </cell>
        </row>
        <row r="6473">
          <cell r="B6473" t="str">
            <v>with_protein</v>
          </cell>
        </row>
        <row r="6474">
          <cell r="B6474" t="str">
            <v>protein_coding</v>
          </cell>
        </row>
        <row r="6475">
          <cell r="B6475" t="str">
            <v>with_protein</v>
          </cell>
        </row>
        <row r="6476">
          <cell r="B6476" t="str">
            <v>protein_coding</v>
          </cell>
        </row>
        <row r="6477">
          <cell r="B6477" t="str">
            <v>with_protein</v>
          </cell>
        </row>
        <row r="6478">
          <cell r="B6478" t="str">
            <v>protein_coding</v>
          </cell>
        </row>
        <row r="6479">
          <cell r="B6479" t="str">
            <v>with_protein</v>
          </cell>
        </row>
        <row r="6480">
          <cell r="B6480" t="str">
            <v>protein_coding</v>
          </cell>
        </row>
        <row r="6481">
          <cell r="B6481" t="str">
            <v>with_protein</v>
          </cell>
        </row>
        <row r="6482">
          <cell r="B6482" t="str">
            <v>protein_coding</v>
          </cell>
        </row>
        <row r="6483">
          <cell r="B6483" t="str">
            <v>with_protein</v>
          </cell>
        </row>
        <row r="6484">
          <cell r="B6484" t="str">
            <v>protein_coding</v>
          </cell>
        </row>
        <row r="6485">
          <cell r="B6485" t="str">
            <v>with_protein</v>
          </cell>
        </row>
        <row r="6486">
          <cell r="B6486" t="str">
            <v>protein_coding</v>
          </cell>
        </row>
        <row r="6487">
          <cell r="B6487" t="str">
            <v>with_protein</v>
          </cell>
        </row>
        <row r="6488">
          <cell r="B6488" t="str">
            <v>protein_coding</v>
          </cell>
        </row>
        <row r="6489">
          <cell r="B6489" t="str">
            <v>with_protein</v>
          </cell>
        </row>
        <row r="6490">
          <cell r="B6490" t="str">
            <v>protein_coding</v>
          </cell>
        </row>
        <row r="6491">
          <cell r="B6491" t="str">
            <v>with_protein</v>
          </cell>
        </row>
        <row r="6492">
          <cell r="B6492" t="str">
            <v>protein_coding</v>
          </cell>
        </row>
        <row r="6493">
          <cell r="B6493" t="str">
            <v>with_protein</v>
          </cell>
        </row>
        <row r="6494">
          <cell r="B6494" t="str">
            <v>protein_coding</v>
          </cell>
        </row>
        <row r="6495">
          <cell r="B6495" t="str">
            <v>with_protein</v>
          </cell>
        </row>
        <row r="6496">
          <cell r="B6496" t="str">
            <v>protein_coding</v>
          </cell>
        </row>
        <row r="6497">
          <cell r="B6497" t="str">
            <v>with_protein</v>
          </cell>
        </row>
        <row r="6498">
          <cell r="B6498" t="str">
            <v>protein_coding</v>
          </cell>
        </row>
        <row r="6499">
          <cell r="B6499" t="str">
            <v>with_protein</v>
          </cell>
        </row>
        <row r="6500">
          <cell r="B6500" t="str">
            <v>pseudogene</v>
          </cell>
        </row>
        <row r="6501">
          <cell r="B6501" t="str">
            <v>without_protein</v>
          </cell>
        </row>
        <row r="6502">
          <cell r="B6502" t="str">
            <v>protein_coding</v>
          </cell>
        </row>
        <row r="6503">
          <cell r="B6503" t="str">
            <v>with_protein</v>
          </cell>
        </row>
        <row r="6504">
          <cell r="B6504" t="str">
            <v>protein_coding</v>
          </cell>
        </row>
        <row r="6505">
          <cell r="B6505" t="str">
            <v>with_protein</v>
          </cell>
        </row>
        <row r="6506">
          <cell r="B6506" t="str">
            <v>protein_coding</v>
          </cell>
        </row>
        <row r="6507">
          <cell r="B6507" t="str">
            <v>with_protein</v>
          </cell>
        </row>
        <row r="6508">
          <cell r="B6508" t="str">
            <v>protein_coding</v>
          </cell>
        </row>
        <row r="6509">
          <cell r="B6509" t="str">
            <v>with_protein</v>
          </cell>
        </row>
        <row r="6510">
          <cell r="B6510" t="str">
            <v>protein_coding</v>
          </cell>
        </row>
        <row r="6511">
          <cell r="B6511" t="str">
            <v>with_protein</v>
          </cell>
        </row>
        <row r="6512">
          <cell r="B6512" t="str">
            <v>protein_coding</v>
          </cell>
        </row>
        <row r="6513">
          <cell r="B6513" t="str">
            <v>with_protein</v>
          </cell>
        </row>
        <row r="6514">
          <cell r="B6514" t="str">
            <v>protein_coding</v>
          </cell>
        </row>
        <row r="6515">
          <cell r="B6515" t="str">
            <v>with_protein</v>
          </cell>
        </row>
        <row r="6516">
          <cell r="B6516" t="str">
            <v>protein_coding</v>
          </cell>
        </row>
        <row r="6517">
          <cell r="B6517" t="str">
            <v>with_protein</v>
          </cell>
        </row>
        <row r="6518">
          <cell r="B6518" t="str">
            <v>protein_coding</v>
          </cell>
        </row>
        <row r="6519">
          <cell r="B6519" t="str">
            <v>with_protein</v>
          </cell>
        </row>
        <row r="6520">
          <cell r="B6520" t="str">
            <v>protein_coding</v>
          </cell>
        </row>
        <row r="6521">
          <cell r="B6521" t="str">
            <v>with_protein</v>
          </cell>
        </row>
        <row r="6522">
          <cell r="B6522" t="str">
            <v>protein_coding</v>
          </cell>
        </row>
        <row r="6523">
          <cell r="B6523" t="str">
            <v>with_protein</v>
          </cell>
        </row>
        <row r="6524">
          <cell r="B6524" t="str">
            <v>protein_coding</v>
          </cell>
        </row>
        <row r="6525">
          <cell r="B6525" t="str">
            <v>with_protein</v>
          </cell>
        </row>
        <row r="6526">
          <cell r="B6526" t="str">
            <v>protein_coding</v>
          </cell>
        </row>
        <row r="6527">
          <cell r="B6527" t="str">
            <v>with_protein</v>
          </cell>
        </row>
        <row r="6528">
          <cell r="B6528" t="str">
            <v>protein_coding</v>
          </cell>
        </row>
        <row r="6529">
          <cell r="B6529" t="str">
            <v>with_protein</v>
          </cell>
        </row>
        <row r="6530">
          <cell r="B6530" t="str">
            <v>protein_coding</v>
          </cell>
        </row>
        <row r="6531">
          <cell r="B6531" t="str">
            <v>with_protein</v>
          </cell>
        </row>
        <row r="6532">
          <cell r="B6532" t="str">
            <v>protein_coding</v>
          </cell>
        </row>
        <row r="6533">
          <cell r="B6533" t="str">
            <v>with_protein</v>
          </cell>
        </row>
        <row r="6534">
          <cell r="B6534" t="str">
            <v>protein_coding</v>
          </cell>
        </row>
        <row r="6535">
          <cell r="B6535" t="str">
            <v>with_protein</v>
          </cell>
        </row>
        <row r="6536">
          <cell r="B6536" t="str">
            <v>protein_coding</v>
          </cell>
        </row>
        <row r="6537">
          <cell r="B6537" t="str">
            <v>with_protein</v>
          </cell>
        </row>
        <row r="6538">
          <cell r="B6538" t="str">
            <v>protein_coding</v>
          </cell>
        </row>
        <row r="6539">
          <cell r="B6539" t="str">
            <v>with_protein</v>
          </cell>
        </row>
        <row r="6540">
          <cell r="B6540" t="str">
            <v>protein_coding</v>
          </cell>
        </row>
        <row r="6541">
          <cell r="B6541" t="str">
            <v>with_protein</v>
          </cell>
        </row>
        <row r="6542">
          <cell r="B6542" t="str">
            <v>protein_coding</v>
          </cell>
        </row>
        <row r="6543">
          <cell r="B6543" t="str">
            <v>with_protein</v>
          </cell>
        </row>
        <row r="6544">
          <cell r="B6544" t="str">
            <v>protein_coding</v>
          </cell>
        </row>
        <row r="6545">
          <cell r="B6545" t="str">
            <v>with_protein</v>
          </cell>
        </row>
        <row r="6546">
          <cell r="B6546" t="str">
            <v>protein_coding</v>
          </cell>
        </row>
        <row r="6547">
          <cell r="B6547" t="str">
            <v>with_protein</v>
          </cell>
        </row>
        <row r="6548">
          <cell r="B6548" t="str">
            <v>protein_coding</v>
          </cell>
        </row>
        <row r="6549">
          <cell r="B6549" t="str">
            <v>with_protein</v>
          </cell>
        </row>
        <row r="6550">
          <cell r="B6550" t="str">
            <v>protein_coding</v>
          </cell>
        </row>
        <row r="6551">
          <cell r="B6551" t="str">
            <v>with_protein</v>
          </cell>
        </row>
        <row r="6552">
          <cell r="B6552" t="str">
            <v>protein_coding</v>
          </cell>
        </row>
        <row r="6553">
          <cell r="B6553" t="str">
            <v>with_protein</v>
          </cell>
        </row>
        <row r="6554">
          <cell r="B6554" t="str">
            <v>protein_coding</v>
          </cell>
        </row>
        <row r="6555">
          <cell r="B6555" t="str">
            <v>with_protein</v>
          </cell>
        </row>
        <row r="6556">
          <cell r="B6556" t="str">
            <v>protein_coding</v>
          </cell>
        </row>
        <row r="6557">
          <cell r="B6557" t="str">
            <v>with_protein</v>
          </cell>
        </row>
        <row r="6558">
          <cell r="B6558" t="str">
            <v>protein_coding</v>
          </cell>
        </row>
        <row r="6559">
          <cell r="B6559" t="str">
            <v>with_protein</v>
          </cell>
        </row>
        <row r="6560">
          <cell r="B6560" t="str">
            <v>protein_coding</v>
          </cell>
        </row>
        <row r="6561">
          <cell r="B6561" t="str">
            <v>with_protein</v>
          </cell>
        </row>
        <row r="6562">
          <cell r="B6562" t="str">
            <v>protein_coding</v>
          </cell>
        </row>
        <row r="6563">
          <cell r="B6563" t="str">
            <v>with_protein</v>
          </cell>
        </row>
        <row r="6564">
          <cell r="B6564" t="str">
            <v>protein_coding</v>
          </cell>
        </row>
        <row r="6565">
          <cell r="B6565" t="str">
            <v>with_protein</v>
          </cell>
        </row>
        <row r="6566">
          <cell r="B6566" t="str">
            <v>protein_coding</v>
          </cell>
        </row>
        <row r="6567">
          <cell r="B6567" t="str">
            <v>with_protein</v>
          </cell>
        </row>
        <row r="6568">
          <cell r="B6568" t="str">
            <v>protein_coding</v>
          </cell>
        </row>
        <row r="6569">
          <cell r="B6569" t="str">
            <v>with_protein</v>
          </cell>
        </row>
        <row r="6570">
          <cell r="B6570" t="str">
            <v>protein_coding</v>
          </cell>
        </row>
        <row r="6571">
          <cell r="B6571" t="str">
            <v>with_protein</v>
          </cell>
        </row>
        <row r="6572">
          <cell r="B6572" t="str">
            <v>protein_coding</v>
          </cell>
        </row>
        <row r="6573">
          <cell r="B6573" t="str">
            <v>with_protein</v>
          </cell>
        </row>
        <row r="6574">
          <cell r="B6574" t="str">
            <v>protein_coding</v>
          </cell>
        </row>
        <row r="6575">
          <cell r="B6575" t="str">
            <v>with_protein</v>
          </cell>
        </row>
        <row r="6576">
          <cell r="B6576" t="str">
            <v>protein_coding</v>
          </cell>
        </row>
        <row r="6577">
          <cell r="B6577" t="str">
            <v>with_protein</v>
          </cell>
        </row>
        <row r="6578">
          <cell r="B6578" t="str">
            <v>protein_coding</v>
          </cell>
        </row>
        <row r="6579">
          <cell r="B6579" t="str">
            <v>with_protein</v>
          </cell>
        </row>
        <row r="6580">
          <cell r="B6580" t="str">
            <v>protein_coding</v>
          </cell>
        </row>
        <row r="6581">
          <cell r="B6581" t="str">
            <v>with_protein</v>
          </cell>
        </row>
        <row r="6582">
          <cell r="B6582" t="str">
            <v>protein_coding</v>
          </cell>
        </row>
        <row r="6583">
          <cell r="B6583" t="str">
            <v>with_protein</v>
          </cell>
        </row>
        <row r="6584">
          <cell r="B6584" t="str">
            <v>protein_coding</v>
          </cell>
        </row>
        <row r="6585">
          <cell r="B6585" t="str">
            <v>with_protein</v>
          </cell>
        </row>
        <row r="6586">
          <cell r="B6586" t="str">
            <v>protein_coding</v>
          </cell>
        </row>
        <row r="6587">
          <cell r="B6587" t="str">
            <v>with_protein</v>
          </cell>
        </row>
        <row r="6588">
          <cell r="B6588" t="str">
            <v>protein_coding</v>
          </cell>
        </row>
        <row r="6589">
          <cell r="B6589" t="str">
            <v>with_protein</v>
          </cell>
        </row>
        <row r="6590">
          <cell r="B6590" t="str">
            <v>protein_coding</v>
          </cell>
        </row>
        <row r="6591">
          <cell r="B6591" t="str">
            <v>with_protein</v>
          </cell>
        </row>
        <row r="6592">
          <cell r="B6592" t="str">
            <v>protein_coding</v>
          </cell>
        </row>
        <row r="6593">
          <cell r="B6593" t="str">
            <v>with_protein</v>
          </cell>
        </row>
        <row r="6594">
          <cell r="B6594" t="str">
            <v>protein_coding</v>
          </cell>
        </row>
        <row r="6595">
          <cell r="B6595" t="str">
            <v>with_protein</v>
          </cell>
        </row>
        <row r="6596">
          <cell r="B6596" t="str">
            <v>pseudogene</v>
          </cell>
        </row>
        <row r="6597">
          <cell r="B6597" t="str">
            <v>without_protein</v>
          </cell>
        </row>
        <row r="6598">
          <cell r="B6598" t="str">
            <v>protein_coding</v>
          </cell>
        </row>
        <row r="6599">
          <cell r="B6599" t="str">
            <v>with_protein</v>
          </cell>
        </row>
        <row r="6600">
          <cell r="B6600" t="str">
            <v>protein_coding</v>
          </cell>
        </row>
        <row r="6601">
          <cell r="B6601" t="str">
            <v>with_protein</v>
          </cell>
        </row>
        <row r="6602">
          <cell r="B6602" t="str">
            <v>protein_coding</v>
          </cell>
        </row>
        <row r="6603">
          <cell r="B6603" t="str">
            <v>with_protein</v>
          </cell>
        </row>
        <row r="6604">
          <cell r="B6604" t="str">
            <v>protein_coding</v>
          </cell>
        </row>
        <row r="6605">
          <cell r="B6605" t="str">
            <v>with_protein</v>
          </cell>
        </row>
        <row r="6606">
          <cell r="B6606" t="str">
            <v>protein_coding</v>
          </cell>
        </row>
        <row r="6607">
          <cell r="B6607" t="str">
            <v>with_protein</v>
          </cell>
        </row>
        <row r="6608">
          <cell r="B6608" t="str">
            <v>protein_coding</v>
          </cell>
        </row>
        <row r="6609">
          <cell r="B6609" t="str">
            <v>with_protein</v>
          </cell>
        </row>
        <row r="6610">
          <cell r="B6610" t="str">
            <v>protein_coding</v>
          </cell>
        </row>
        <row r="6611">
          <cell r="B6611" t="str">
            <v>with_protein</v>
          </cell>
        </row>
        <row r="6612">
          <cell r="B6612" t="str">
            <v>protein_coding</v>
          </cell>
        </row>
        <row r="6613">
          <cell r="B6613" t="str">
            <v>with_protein</v>
          </cell>
        </row>
        <row r="6614">
          <cell r="B6614" t="str">
            <v>pseudogene</v>
          </cell>
        </row>
        <row r="6615">
          <cell r="B6615" t="str">
            <v>without_protein</v>
          </cell>
        </row>
        <row r="6616">
          <cell r="B6616" t="str">
            <v>protein_coding</v>
          </cell>
        </row>
        <row r="6617">
          <cell r="B6617" t="str">
            <v>with_protein</v>
          </cell>
        </row>
        <row r="6618">
          <cell r="B6618" t="str">
            <v>protein_coding</v>
          </cell>
        </row>
        <row r="6619">
          <cell r="B6619" t="str">
            <v>with_protein</v>
          </cell>
        </row>
        <row r="6620">
          <cell r="B6620" t="str">
            <v>protein_coding</v>
          </cell>
        </row>
        <row r="6621">
          <cell r="B6621" t="str">
            <v>with_protein</v>
          </cell>
        </row>
        <row r="6622">
          <cell r="B6622" t="str">
            <v>protein_coding</v>
          </cell>
        </row>
        <row r="6623">
          <cell r="B6623" t="str">
            <v>with_protein</v>
          </cell>
        </row>
        <row r="6624">
          <cell r="B6624" t="str">
            <v>protein_coding</v>
          </cell>
        </row>
        <row r="6625">
          <cell r="B6625" t="str">
            <v>with_protein</v>
          </cell>
        </row>
        <row r="6626">
          <cell r="B6626" t="str">
            <v>protein_coding</v>
          </cell>
        </row>
        <row r="6627">
          <cell r="B6627" t="str">
            <v>with_protein</v>
          </cell>
        </row>
        <row r="6628">
          <cell r="B6628" t="str">
            <v>pseudogene</v>
          </cell>
        </row>
        <row r="6629">
          <cell r="B6629" t="str">
            <v>without_protein</v>
          </cell>
        </row>
        <row r="6630">
          <cell r="B6630" t="str">
            <v>protein_coding</v>
          </cell>
        </row>
        <row r="6631">
          <cell r="B6631" t="str">
            <v>with_protein</v>
          </cell>
        </row>
        <row r="6632">
          <cell r="B6632" t="str">
            <v>protein_coding</v>
          </cell>
        </row>
        <row r="6633">
          <cell r="B6633" t="str">
            <v>with_protein</v>
          </cell>
        </row>
        <row r="6634">
          <cell r="B6634" t="str">
            <v>protein_coding</v>
          </cell>
        </row>
        <row r="6635">
          <cell r="B6635" t="str">
            <v>with_protein</v>
          </cell>
        </row>
        <row r="6636">
          <cell r="B6636" t="str">
            <v>protein_coding</v>
          </cell>
        </row>
        <row r="6637">
          <cell r="B6637" t="str">
            <v>with_protein</v>
          </cell>
        </row>
        <row r="6638">
          <cell r="B6638" t="str">
            <v>protein_coding</v>
          </cell>
        </row>
        <row r="6639">
          <cell r="B6639" t="str">
            <v>with_protein</v>
          </cell>
        </row>
        <row r="6640">
          <cell r="B6640" t="str">
            <v>protein_coding</v>
          </cell>
        </row>
        <row r="6641">
          <cell r="B6641" t="str">
            <v>with_protein</v>
          </cell>
        </row>
        <row r="6642">
          <cell r="B6642" t="str">
            <v>protein_coding</v>
          </cell>
        </row>
        <row r="6643">
          <cell r="B6643" t="str">
            <v>with_protein</v>
          </cell>
        </row>
        <row r="6644">
          <cell r="B6644" t="str">
            <v>protein_coding</v>
          </cell>
        </row>
        <row r="6645">
          <cell r="B6645" t="str">
            <v>with_protein</v>
          </cell>
        </row>
        <row r="6646">
          <cell r="B6646" t="str">
            <v>protein_coding</v>
          </cell>
        </row>
        <row r="6647">
          <cell r="B6647" t="str">
            <v>with_protein</v>
          </cell>
        </row>
        <row r="6648">
          <cell r="B6648" t="str">
            <v>protein_coding</v>
          </cell>
        </row>
        <row r="6649">
          <cell r="B6649" t="str">
            <v>with_protein</v>
          </cell>
        </row>
        <row r="6650">
          <cell r="B6650" t="str">
            <v>protein_coding</v>
          </cell>
        </row>
        <row r="6651">
          <cell r="B6651" t="str">
            <v>with_protein</v>
          </cell>
        </row>
        <row r="6652">
          <cell r="B6652" t="str">
            <v>protein_coding</v>
          </cell>
        </row>
        <row r="6653">
          <cell r="B6653" t="str">
            <v>with_protein</v>
          </cell>
        </row>
        <row r="6654">
          <cell r="B6654" t="str">
            <v>protein_coding</v>
          </cell>
        </row>
        <row r="6655">
          <cell r="B6655" t="str">
            <v>with_protein</v>
          </cell>
        </row>
        <row r="6656">
          <cell r="B6656" t="str">
            <v>protein_coding</v>
          </cell>
        </row>
        <row r="6657">
          <cell r="B6657" t="str">
            <v>with_protein</v>
          </cell>
        </row>
        <row r="6658">
          <cell r="B6658" t="str">
            <v>protein_coding</v>
          </cell>
        </row>
        <row r="6659">
          <cell r="B6659" t="str">
            <v>with_protein</v>
          </cell>
        </row>
        <row r="6660">
          <cell r="B6660" t="str">
            <v>protein_coding</v>
          </cell>
        </row>
        <row r="6661">
          <cell r="B6661" t="str">
            <v>with_protein</v>
          </cell>
        </row>
        <row r="6662">
          <cell r="B6662" t="str">
            <v>protein_coding</v>
          </cell>
        </row>
        <row r="6663">
          <cell r="B6663" t="str">
            <v>with_protein</v>
          </cell>
        </row>
        <row r="6664">
          <cell r="B6664" t="str">
            <v>protein_coding</v>
          </cell>
        </row>
        <row r="6665">
          <cell r="B6665" t="str">
            <v>with_protein</v>
          </cell>
        </row>
        <row r="6666">
          <cell r="B6666" t="str">
            <v>protein_coding</v>
          </cell>
        </row>
        <row r="6667">
          <cell r="B6667" t="str">
            <v>with_protein</v>
          </cell>
        </row>
        <row r="6668">
          <cell r="B6668" t="str">
            <v>protein_coding</v>
          </cell>
        </row>
        <row r="6669">
          <cell r="B6669" t="str">
            <v>with_protein</v>
          </cell>
        </row>
        <row r="6670">
          <cell r="B6670" t="str">
            <v>protein_coding</v>
          </cell>
        </row>
        <row r="6671">
          <cell r="B6671" t="str">
            <v>with_protein</v>
          </cell>
        </row>
        <row r="6672">
          <cell r="B6672" t="str">
            <v>protein_coding</v>
          </cell>
        </row>
        <row r="6673">
          <cell r="B6673" t="str">
            <v>with_protein</v>
          </cell>
        </row>
        <row r="6674">
          <cell r="B6674" t="str">
            <v>protein_coding</v>
          </cell>
        </row>
        <row r="6675">
          <cell r="B6675" t="str">
            <v>with_protein</v>
          </cell>
        </row>
        <row r="6676">
          <cell r="B6676" t="str">
            <v>protein_coding</v>
          </cell>
        </row>
        <row r="6677">
          <cell r="B6677" t="str">
            <v>with_protein</v>
          </cell>
        </row>
        <row r="6678">
          <cell r="B6678" t="str">
            <v>protein_coding</v>
          </cell>
        </row>
        <row r="6679">
          <cell r="B6679" t="str">
            <v>with_protein</v>
          </cell>
        </row>
        <row r="6680">
          <cell r="B6680" t="str">
            <v>protein_coding</v>
          </cell>
        </row>
        <row r="6681">
          <cell r="B6681" t="str">
            <v>with_protein</v>
          </cell>
        </row>
        <row r="6682">
          <cell r="B6682" t="str">
            <v>protein_coding</v>
          </cell>
        </row>
        <row r="6683">
          <cell r="B6683" t="str">
            <v>with_protein</v>
          </cell>
        </row>
        <row r="6684">
          <cell r="B6684" t="str">
            <v>protein_coding</v>
          </cell>
        </row>
        <row r="6685">
          <cell r="B6685" t="str">
            <v>with_protein</v>
          </cell>
        </row>
        <row r="6686">
          <cell r="B6686" t="str">
            <v>protein_coding</v>
          </cell>
        </row>
        <row r="6687">
          <cell r="B6687" t="str">
            <v>with_protein</v>
          </cell>
        </row>
        <row r="6688">
          <cell r="B6688" t="str">
            <v>protein_coding</v>
          </cell>
        </row>
        <row r="6689">
          <cell r="B6689" t="str">
            <v>with_protein</v>
          </cell>
        </row>
        <row r="6690">
          <cell r="B6690" t="str">
            <v>protein_coding</v>
          </cell>
        </row>
        <row r="6691">
          <cell r="B6691" t="str">
            <v>with_protein</v>
          </cell>
        </row>
        <row r="6692">
          <cell r="B6692" t="str">
            <v>protein_coding</v>
          </cell>
        </row>
        <row r="6693">
          <cell r="B6693" t="str">
            <v>with_protein</v>
          </cell>
        </row>
        <row r="6694">
          <cell r="B6694" t="str">
            <v>protein_coding</v>
          </cell>
        </row>
        <row r="6695">
          <cell r="B6695" t="str">
            <v>with_protein</v>
          </cell>
        </row>
        <row r="6696">
          <cell r="B6696" t="str">
            <v>protein_coding</v>
          </cell>
        </row>
        <row r="6697">
          <cell r="B6697" t="str">
            <v>with_protein</v>
          </cell>
        </row>
        <row r="6698">
          <cell r="B6698" t="str">
            <v>protein_coding</v>
          </cell>
        </row>
        <row r="6699">
          <cell r="B6699" t="str">
            <v>with_protein</v>
          </cell>
        </row>
        <row r="6700">
          <cell r="B6700" t="str">
            <v>protein_coding</v>
          </cell>
        </row>
        <row r="6701">
          <cell r="B6701" t="str">
            <v>with_protein</v>
          </cell>
        </row>
        <row r="6702">
          <cell r="B6702" t="str">
            <v>protein_coding</v>
          </cell>
        </row>
        <row r="6703">
          <cell r="B6703" t="str">
            <v>with_protein</v>
          </cell>
        </row>
        <row r="6704">
          <cell r="B6704" t="str">
            <v>protein_coding</v>
          </cell>
        </row>
        <row r="6705">
          <cell r="B6705" t="str">
            <v>with_protein</v>
          </cell>
        </row>
        <row r="6706">
          <cell r="B6706" t="str">
            <v>protein_coding</v>
          </cell>
        </row>
        <row r="6707">
          <cell r="B6707" t="str">
            <v>with_protein</v>
          </cell>
        </row>
        <row r="6708">
          <cell r="B6708" t="str">
            <v>protein_coding</v>
          </cell>
        </row>
        <row r="6709">
          <cell r="B6709" t="str">
            <v>with_protein</v>
          </cell>
        </row>
        <row r="6710">
          <cell r="B6710" t="str">
            <v>protein_coding</v>
          </cell>
        </row>
        <row r="6711">
          <cell r="B6711" t="str">
            <v>with_protein</v>
          </cell>
        </row>
        <row r="6712">
          <cell r="B6712" t="str">
            <v>protein_coding</v>
          </cell>
        </row>
        <row r="6713">
          <cell r="B6713" t="str">
            <v>with_protein</v>
          </cell>
        </row>
        <row r="6714">
          <cell r="B6714" t="str">
            <v>protein_coding</v>
          </cell>
        </row>
        <row r="6715">
          <cell r="B6715" t="str">
            <v>with_protein</v>
          </cell>
        </row>
        <row r="6716">
          <cell r="B6716" t="str">
            <v>protein_coding</v>
          </cell>
        </row>
        <row r="6717">
          <cell r="B6717" t="str">
            <v>with_protein</v>
          </cell>
        </row>
        <row r="6718">
          <cell r="B6718" t="str">
            <v>protein_coding</v>
          </cell>
        </row>
        <row r="6719">
          <cell r="B6719" t="str">
            <v>with_protein</v>
          </cell>
        </row>
        <row r="6720">
          <cell r="B6720" t="str">
            <v>protein_coding</v>
          </cell>
        </row>
        <row r="6721">
          <cell r="B6721" t="str">
            <v>with_protein</v>
          </cell>
        </row>
        <row r="6722">
          <cell r="B6722" t="str">
            <v>protein_coding</v>
          </cell>
        </row>
        <row r="6723">
          <cell r="B6723" t="str">
            <v>with_protein</v>
          </cell>
        </row>
        <row r="6724">
          <cell r="B6724" t="str">
            <v>protein_coding</v>
          </cell>
        </row>
        <row r="6725">
          <cell r="B6725" t="str">
            <v>with_protein</v>
          </cell>
        </row>
        <row r="6726">
          <cell r="B6726" t="str">
            <v>protein_coding</v>
          </cell>
        </row>
        <row r="6727">
          <cell r="B6727" t="str">
            <v>with_protein</v>
          </cell>
        </row>
        <row r="6728">
          <cell r="B6728" t="str">
            <v>protein_coding</v>
          </cell>
        </row>
        <row r="6729">
          <cell r="B6729" t="str">
            <v>with_protein</v>
          </cell>
        </row>
        <row r="6730">
          <cell r="B6730" t="str">
            <v>protein_coding</v>
          </cell>
        </row>
        <row r="6731">
          <cell r="B6731" t="str">
            <v>with_protein</v>
          </cell>
        </row>
        <row r="6732">
          <cell r="B6732" t="str">
            <v>protein_coding</v>
          </cell>
        </row>
        <row r="6733">
          <cell r="B6733" t="str">
            <v>with_protein</v>
          </cell>
        </row>
        <row r="6734">
          <cell r="B6734" t="str">
            <v>protein_coding</v>
          </cell>
        </row>
        <row r="6735">
          <cell r="B6735" t="str">
            <v>with_protein</v>
          </cell>
        </row>
        <row r="6736">
          <cell r="B6736" t="str">
            <v>protein_coding</v>
          </cell>
        </row>
        <row r="6737">
          <cell r="B6737" t="str">
            <v>with_protein</v>
          </cell>
        </row>
        <row r="6738">
          <cell r="B6738" t="str">
            <v>protein_coding</v>
          </cell>
        </row>
        <row r="6739">
          <cell r="B6739" t="str">
            <v>with_protein</v>
          </cell>
        </row>
        <row r="6740">
          <cell r="B6740" t="str">
            <v>protein_coding</v>
          </cell>
        </row>
        <row r="6741">
          <cell r="B6741" t="str">
            <v>with_protein</v>
          </cell>
        </row>
        <row r="6742">
          <cell r="B6742" t="str">
            <v>protein_coding</v>
          </cell>
        </row>
        <row r="6743">
          <cell r="B6743" t="str">
            <v>with_protein</v>
          </cell>
        </row>
        <row r="6744">
          <cell r="B6744" t="str">
            <v>protein_coding</v>
          </cell>
        </row>
        <row r="6745">
          <cell r="B6745" t="str">
            <v>with_protein</v>
          </cell>
        </row>
        <row r="6746">
          <cell r="B6746" t="str">
            <v>protein_coding</v>
          </cell>
        </row>
        <row r="6747">
          <cell r="B6747" t="str">
            <v>with_protein</v>
          </cell>
        </row>
        <row r="6748">
          <cell r="B6748" t="str">
            <v>protein_coding</v>
          </cell>
        </row>
        <row r="6749">
          <cell r="B6749" t="str">
            <v>with_protein</v>
          </cell>
        </row>
        <row r="6750">
          <cell r="B6750" t="str">
            <v>protein_coding</v>
          </cell>
        </row>
        <row r="6751">
          <cell r="B6751" t="str">
            <v>with_protein</v>
          </cell>
        </row>
        <row r="6752">
          <cell r="B6752" t="str">
            <v>protein_coding</v>
          </cell>
        </row>
        <row r="6753">
          <cell r="B6753" t="str">
            <v>with_protein</v>
          </cell>
        </row>
        <row r="6754">
          <cell r="B6754" t="str">
            <v>protein_coding</v>
          </cell>
        </row>
        <row r="6755">
          <cell r="B6755" t="str">
            <v>with_protein</v>
          </cell>
        </row>
        <row r="6756">
          <cell r="B6756" t="str">
            <v>protein_coding</v>
          </cell>
        </row>
        <row r="6757">
          <cell r="B6757" t="str">
            <v>with_protein</v>
          </cell>
        </row>
        <row r="6758">
          <cell r="B6758" t="str">
            <v>protein_coding</v>
          </cell>
        </row>
        <row r="6759">
          <cell r="B6759" t="str">
            <v>with_protein</v>
          </cell>
        </row>
        <row r="6760">
          <cell r="B6760" t="str">
            <v>protein_coding</v>
          </cell>
        </row>
        <row r="6761">
          <cell r="B6761" t="str">
            <v>with_protein</v>
          </cell>
        </row>
        <row r="6762">
          <cell r="B6762" t="str">
            <v>protein_coding</v>
          </cell>
        </row>
        <row r="6763">
          <cell r="B6763" t="str">
            <v>with_protein</v>
          </cell>
        </row>
        <row r="6764">
          <cell r="B6764" t="str">
            <v>protein_coding</v>
          </cell>
        </row>
        <row r="6765">
          <cell r="B6765" t="str">
            <v>with_protein</v>
          </cell>
        </row>
        <row r="6766">
          <cell r="B6766" t="str">
            <v>protein_coding</v>
          </cell>
        </row>
        <row r="6767">
          <cell r="B6767" t="str">
            <v>with_protein</v>
          </cell>
        </row>
        <row r="6768">
          <cell r="B6768" t="str">
            <v>protein_coding</v>
          </cell>
        </row>
        <row r="6769">
          <cell r="B6769" t="str">
            <v>with_protein</v>
          </cell>
        </row>
        <row r="6770">
          <cell r="B6770" t="str">
            <v>pseudogene</v>
          </cell>
        </row>
        <row r="6771">
          <cell r="B6771" t="str">
            <v>without_protein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R6771"/>
  <sheetViews>
    <sheetView zoomScale="50" zoomScaleNormal="50" workbookViewId="0">
      <selection activeCell="I13" sqref="I13"/>
    </sheetView>
  </sheetViews>
  <sheetFormatPr defaultRowHeight="14.5" x14ac:dyDescent="0.35"/>
  <cols>
    <col min="1" max="1" width="17.08984375" customWidth="1"/>
    <col min="2" max="2" width="23.81640625" customWidth="1"/>
    <col min="3" max="3" width="19" customWidth="1"/>
    <col min="4" max="4" width="21.7265625" customWidth="1"/>
    <col min="5" max="5" width="24.36328125" customWidth="1"/>
    <col min="6" max="6" width="21.7265625" customWidth="1"/>
    <col min="9" max="9" width="8.7265625" customWidth="1"/>
    <col min="11" max="11" width="13.54296875" customWidth="1"/>
    <col min="12" max="12" width="17.1796875" customWidth="1"/>
    <col min="13" max="13" width="22.453125" customWidth="1"/>
    <col min="14" max="14" width="47" customWidth="1"/>
    <col min="15" max="15" width="18.453125" customWidth="1"/>
    <col min="17" max="17" width="17.453125" customWidth="1"/>
  </cols>
  <sheetData>
    <row r="1" spans="1:18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</row>
    <row r="2" spans="1:18" hidden="1" x14ac:dyDescent="0.35">
      <c r="A2" t="s">
        <v>18</v>
      </c>
      <c r="B2" t="s">
        <v>19</v>
      </c>
      <c r="C2" t="s">
        <v>20</v>
      </c>
      <c r="D2" t="s">
        <v>21</v>
      </c>
      <c r="E2" t="s">
        <v>5</v>
      </c>
      <c r="G2" t="s">
        <v>22</v>
      </c>
      <c r="H2">
        <v>1</v>
      </c>
      <c r="I2">
        <v>3472056</v>
      </c>
      <c r="J2" t="s">
        <v>23</v>
      </c>
      <c r="O2" t="s">
        <v>24</v>
      </c>
      <c r="P2">
        <v>1195</v>
      </c>
      <c r="R2" t="s">
        <v>25</v>
      </c>
    </row>
    <row r="3" spans="1:18" hidden="1" x14ac:dyDescent="0.35">
      <c r="A3" t="s">
        <v>26</v>
      </c>
      <c r="B3" t="s">
        <v>27</v>
      </c>
      <c r="C3" t="s">
        <v>20</v>
      </c>
      <c r="D3" t="s">
        <v>21</v>
      </c>
      <c r="E3" t="s">
        <v>5</v>
      </c>
      <c r="G3" t="s">
        <v>22</v>
      </c>
      <c r="H3">
        <v>1</v>
      </c>
      <c r="I3">
        <v>3472056</v>
      </c>
      <c r="J3" t="s">
        <v>23</v>
      </c>
      <c r="N3" t="s">
        <v>28</v>
      </c>
      <c r="O3" t="s">
        <v>24</v>
      </c>
      <c r="P3">
        <v>1195</v>
      </c>
      <c r="R3" t="s">
        <v>25</v>
      </c>
    </row>
    <row r="4" spans="1:18" hidden="1" x14ac:dyDescent="0.35">
      <c r="A4" t="s">
        <v>18</v>
      </c>
      <c r="B4" t="s">
        <v>29</v>
      </c>
      <c r="C4" t="s">
        <v>20</v>
      </c>
      <c r="D4" t="s">
        <v>21</v>
      </c>
      <c r="E4" t="s">
        <v>5</v>
      </c>
      <c r="G4" t="s">
        <v>22</v>
      </c>
      <c r="H4">
        <v>845</v>
      </c>
      <c r="I4">
        <v>2095</v>
      </c>
      <c r="J4" t="s">
        <v>30</v>
      </c>
      <c r="O4" t="s">
        <v>31</v>
      </c>
      <c r="P4">
        <v>1251</v>
      </c>
    </row>
    <row r="5" spans="1:18" hidden="1" x14ac:dyDescent="0.35">
      <c r="A5" t="s">
        <v>26</v>
      </c>
      <c r="B5" t="s">
        <v>32</v>
      </c>
      <c r="C5" t="s">
        <v>20</v>
      </c>
      <c r="D5" t="s">
        <v>21</v>
      </c>
      <c r="E5" t="s">
        <v>5</v>
      </c>
      <c r="G5" t="s">
        <v>22</v>
      </c>
      <c r="H5">
        <v>845</v>
      </c>
      <c r="I5">
        <v>2095</v>
      </c>
      <c r="J5" t="s">
        <v>30</v>
      </c>
      <c r="K5" t="s">
        <v>33</v>
      </c>
      <c r="N5" t="s">
        <v>34</v>
      </c>
      <c r="O5" t="s">
        <v>31</v>
      </c>
      <c r="P5">
        <v>1251</v>
      </c>
      <c r="Q5">
        <v>416</v>
      </c>
    </row>
    <row r="6" spans="1:18" hidden="1" x14ac:dyDescent="0.35">
      <c r="A6" t="s">
        <v>18</v>
      </c>
      <c r="B6" t="s">
        <v>29</v>
      </c>
      <c r="C6" t="s">
        <v>20</v>
      </c>
      <c r="D6" t="s">
        <v>21</v>
      </c>
      <c r="E6" t="s">
        <v>5</v>
      </c>
      <c r="G6" t="s">
        <v>22</v>
      </c>
      <c r="H6">
        <v>2127</v>
      </c>
      <c r="I6">
        <v>2615</v>
      </c>
      <c r="J6" t="s">
        <v>30</v>
      </c>
      <c r="O6" t="s">
        <v>35</v>
      </c>
      <c r="P6">
        <v>489</v>
      </c>
    </row>
    <row r="7" spans="1:18" hidden="1" x14ac:dyDescent="0.35">
      <c r="A7" t="s">
        <v>26</v>
      </c>
      <c r="B7" t="s">
        <v>32</v>
      </c>
      <c r="C7" t="s">
        <v>20</v>
      </c>
      <c r="D7" t="s">
        <v>21</v>
      </c>
      <c r="E7" t="s">
        <v>5</v>
      </c>
      <c r="G7" t="s">
        <v>22</v>
      </c>
      <c r="H7">
        <v>2127</v>
      </c>
      <c r="I7">
        <v>2615</v>
      </c>
      <c r="J7" t="s">
        <v>30</v>
      </c>
      <c r="K7" t="s">
        <v>36</v>
      </c>
      <c r="N7" t="s">
        <v>37</v>
      </c>
      <c r="O7" t="s">
        <v>35</v>
      </c>
      <c r="P7">
        <v>489</v>
      </c>
      <c r="Q7">
        <v>162</v>
      </c>
    </row>
    <row r="8" spans="1:18" hidden="1" x14ac:dyDescent="0.35">
      <c r="A8" t="s">
        <v>18</v>
      </c>
      <c r="B8" t="s">
        <v>29</v>
      </c>
      <c r="C8" t="s">
        <v>20</v>
      </c>
      <c r="D8" t="s">
        <v>21</v>
      </c>
      <c r="E8" t="s">
        <v>5</v>
      </c>
      <c r="G8" t="s">
        <v>22</v>
      </c>
      <c r="H8">
        <v>2820</v>
      </c>
      <c r="I8">
        <v>3935</v>
      </c>
      <c r="J8" t="s">
        <v>30</v>
      </c>
      <c r="O8" t="s">
        <v>38</v>
      </c>
      <c r="P8">
        <v>1116</v>
      </c>
    </row>
    <row r="9" spans="1:18" hidden="1" x14ac:dyDescent="0.35">
      <c r="A9" t="s">
        <v>26</v>
      </c>
      <c r="B9" t="s">
        <v>32</v>
      </c>
      <c r="C9" t="s">
        <v>20</v>
      </c>
      <c r="D9" t="s">
        <v>21</v>
      </c>
      <c r="E9" t="s">
        <v>5</v>
      </c>
      <c r="G9" t="s">
        <v>22</v>
      </c>
      <c r="H9">
        <v>2820</v>
      </c>
      <c r="I9">
        <v>3935</v>
      </c>
      <c r="J9" t="s">
        <v>30</v>
      </c>
      <c r="K9" t="s">
        <v>39</v>
      </c>
      <c r="N9" t="s">
        <v>40</v>
      </c>
      <c r="O9" t="s">
        <v>38</v>
      </c>
      <c r="P9">
        <v>1116</v>
      </c>
      <c r="Q9">
        <v>371</v>
      </c>
    </row>
    <row r="10" spans="1:18" hidden="1" x14ac:dyDescent="0.35">
      <c r="A10" t="s">
        <v>18</v>
      </c>
      <c r="B10" t="s">
        <v>29</v>
      </c>
      <c r="C10" t="s">
        <v>20</v>
      </c>
      <c r="D10" t="s">
        <v>21</v>
      </c>
      <c r="E10" t="s">
        <v>5</v>
      </c>
      <c r="G10" t="s">
        <v>22</v>
      </c>
      <c r="H10">
        <v>4123</v>
      </c>
      <c r="I10">
        <v>5076</v>
      </c>
      <c r="J10" t="s">
        <v>30</v>
      </c>
      <c r="O10" t="s">
        <v>41</v>
      </c>
      <c r="P10">
        <v>954</v>
      </c>
    </row>
    <row r="11" spans="1:18" hidden="1" x14ac:dyDescent="0.35">
      <c r="A11" t="s">
        <v>26</v>
      </c>
      <c r="B11" t="s">
        <v>32</v>
      </c>
      <c r="C11" t="s">
        <v>20</v>
      </c>
      <c r="D11" t="s">
        <v>21</v>
      </c>
      <c r="E11" t="s">
        <v>5</v>
      </c>
      <c r="G11" t="s">
        <v>22</v>
      </c>
      <c r="H11">
        <v>4123</v>
      </c>
      <c r="I11">
        <v>5076</v>
      </c>
      <c r="J11" t="s">
        <v>30</v>
      </c>
      <c r="K11" t="s">
        <v>42</v>
      </c>
      <c r="N11" t="s">
        <v>43</v>
      </c>
      <c r="O11" t="s">
        <v>41</v>
      </c>
      <c r="P11">
        <v>954</v>
      </c>
      <c r="Q11">
        <v>317</v>
      </c>
    </row>
    <row r="12" spans="1:18" hidden="1" x14ac:dyDescent="0.35">
      <c r="A12" t="s">
        <v>18</v>
      </c>
      <c r="B12" t="s">
        <v>29</v>
      </c>
      <c r="C12" t="s">
        <v>20</v>
      </c>
      <c r="D12" t="s">
        <v>21</v>
      </c>
      <c r="E12" t="s">
        <v>5</v>
      </c>
      <c r="G12" t="s">
        <v>22</v>
      </c>
      <c r="H12">
        <v>5489</v>
      </c>
      <c r="I12">
        <v>6037</v>
      </c>
      <c r="J12" t="s">
        <v>30</v>
      </c>
      <c r="O12" t="s">
        <v>44</v>
      </c>
      <c r="P12">
        <v>549</v>
      </c>
    </row>
    <row r="13" spans="1:18" hidden="1" x14ac:dyDescent="0.35">
      <c r="A13" t="s">
        <v>26</v>
      </c>
      <c r="B13" t="s">
        <v>32</v>
      </c>
      <c r="C13" t="s">
        <v>20</v>
      </c>
      <c r="D13" t="s">
        <v>21</v>
      </c>
      <c r="E13" t="s">
        <v>5</v>
      </c>
      <c r="G13" t="s">
        <v>22</v>
      </c>
      <c r="H13">
        <v>5489</v>
      </c>
      <c r="I13">
        <v>6037</v>
      </c>
      <c r="J13" t="s">
        <v>30</v>
      </c>
      <c r="K13" t="s">
        <v>45</v>
      </c>
      <c r="N13" t="s">
        <v>28</v>
      </c>
      <c r="O13" t="s">
        <v>44</v>
      </c>
      <c r="P13">
        <v>549</v>
      </c>
      <c r="Q13">
        <v>182</v>
      </c>
    </row>
    <row r="14" spans="1:18" hidden="1" x14ac:dyDescent="0.35">
      <c r="A14" t="s">
        <v>18</v>
      </c>
      <c r="B14" t="s">
        <v>29</v>
      </c>
      <c r="C14" t="s">
        <v>20</v>
      </c>
      <c r="D14" t="s">
        <v>21</v>
      </c>
      <c r="E14" t="s">
        <v>5</v>
      </c>
      <c r="G14" t="s">
        <v>22</v>
      </c>
      <c r="H14">
        <v>6034</v>
      </c>
      <c r="I14">
        <v>6978</v>
      </c>
      <c r="J14" t="s">
        <v>30</v>
      </c>
      <c r="O14" t="s">
        <v>46</v>
      </c>
      <c r="P14">
        <v>945</v>
      </c>
    </row>
    <row r="15" spans="1:18" hidden="1" x14ac:dyDescent="0.35">
      <c r="A15" t="s">
        <v>26</v>
      </c>
      <c r="B15" t="s">
        <v>32</v>
      </c>
      <c r="C15" t="s">
        <v>20</v>
      </c>
      <c r="D15" t="s">
        <v>21</v>
      </c>
      <c r="E15" t="s">
        <v>5</v>
      </c>
      <c r="G15" t="s">
        <v>22</v>
      </c>
      <c r="H15">
        <v>6034</v>
      </c>
      <c r="I15">
        <v>6978</v>
      </c>
      <c r="J15" t="s">
        <v>30</v>
      </c>
      <c r="K15" t="s">
        <v>47</v>
      </c>
      <c r="N15" t="s">
        <v>48</v>
      </c>
      <c r="O15" t="s">
        <v>46</v>
      </c>
      <c r="P15">
        <v>945</v>
      </c>
      <c r="Q15">
        <v>314</v>
      </c>
    </row>
    <row r="16" spans="1:18" hidden="1" x14ac:dyDescent="0.35">
      <c r="A16" t="s">
        <v>18</v>
      </c>
      <c r="B16" t="s">
        <v>29</v>
      </c>
      <c r="C16" t="s">
        <v>20</v>
      </c>
      <c r="D16" t="s">
        <v>21</v>
      </c>
      <c r="E16" t="s">
        <v>5</v>
      </c>
      <c r="G16" t="s">
        <v>22</v>
      </c>
      <c r="H16">
        <v>7049</v>
      </c>
      <c r="I16">
        <v>7804</v>
      </c>
      <c r="J16" t="s">
        <v>23</v>
      </c>
      <c r="O16" t="s">
        <v>49</v>
      </c>
      <c r="P16">
        <v>756</v>
      </c>
    </row>
    <row r="17" spans="1:17" hidden="1" x14ac:dyDescent="0.35">
      <c r="A17" t="s">
        <v>26</v>
      </c>
      <c r="B17" t="s">
        <v>32</v>
      </c>
      <c r="C17" t="s">
        <v>20</v>
      </c>
      <c r="D17" t="s">
        <v>21</v>
      </c>
      <c r="E17" t="s">
        <v>5</v>
      </c>
      <c r="G17" t="s">
        <v>22</v>
      </c>
      <c r="H17">
        <v>7049</v>
      </c>
      <c r="I17">
        <v>7804</v>
      </c>
      <c r="J17" t="s">
        <v>23</v>
      </c>
      <c r="K17" t="s">
        <v>50</v>
      </c>
      <c r="N17" t="s">
        <v>28</v>
      </c>
      <c r="O17" t="s">
        <v>49</v>
      </c>
      <c r="P17">
        <v>756</v>
      </c>
      <c r="Q17">
        <v>251</v>
      </c>
    </row>
    <row r="18" spans="1:17" hidden="1" x14ac:dyDescent="0.35">
      <c r="A18" t="s">
        <v>18</v>
      </c>
      <c r="B18" t="s">
        <v>29</v>
      </c>
      <c r="C18" t="s">
        <v>20</v>
      </c>
      <c r="D18" t="s">
        <v>21</v>
      </c>
      <c r="E18" t="s">
        <v>5</v>
      </c>
      <c r="G18" t="s">
        <v>22</v>
      </c>
      <c r="H18">
        <v>7971</v>
      </c>
      <c r="I18">
        <v>8984</v>
      </c>
      <c r="J18" t="s">
        <v>30</v>
      </c>
      <c r="O18" t="s">
        <v>51</v>
      </c>
      <c r="P18">
        <v>1014</v>
      </c>
    </row>
    <row r="19" spans="1:17" hidden="1" x14ac:dyDescent="0.35">
      <c r="A19" t="s">
        <v>26</v>
      </c>
      <c r="B19" t="s">
        <v>32</v>
      </c>
      <c r="C19" t="s">
        <v>20</v>
      </c>
      <c r="D19" t="s">
        <v>21</v>
      </c>
      <c r="E19" t="s">
        <v>5</v>
      </c>
      <c r="G19" t="s">
        <v>22</v>
      </c>
      <c r="H19">
        <v>7971</v>
      </c>
      <c r="I19">
        <v>8984</v>
      </c>
      <c r="J19" t="s">
        <v>30</v>
      </c>
      <c r="K19" t="s">
        <v>52</v>
      </c>
      <c r="N19" t="s">
        <v>53</v>
      </c>
      <c r="O19" t="s">
        <v>51</v>
      </c>
      <c r="P19">
        <v>1014</v>
      </c>
      <c r="Q19">
        <v>337</v>
      </c>
    </row>
    <row r="20" spans="1:17" hidden="1" x14ac:dyDescent="0.35">
      <c r="A20" t="s">
        <v>18</v>
      </c>
      <c r="B20" t="s">
        <v>29</v>
      </c>
      <c r="C20" t="s">
        <v>20</v>
      </c>
      <c r="D20" t="s">
        <v>21</v>
      </c>
      <c r="E20" t="s">
        <v>5</v>
      </c>
      <c r="G20" t="s">
        <v>22</v>
      </c>
      <c r="H20">
        <v>9113</v>
      </c>
      <c r="I20">
        <v>9847</v>
      </c>
      <c r="J20" t="s">
        <v>23</v>
      </c>
      <c r="O20" t="s">
        <v>54</v>
      </c>
      <c r="P20">
        <v>735</v>
      </c>
    </row>
    <row r="21" spans="1:17" hidden="1" x14ac:dyDescent="0.35">
      <c r="A21" t="s">
        <v>26</v>
      </c>
      <c r="B21" t="s">
        <v>32</v>
      </c>
      <c r="C21" t="s">
        <v>20</v>
      </c>
      <c r="D21" t="s">
        <v>21</v>
      </c>
      <c r="E21" t="s">
        <v>5</v>
      </c>
      <c r="G21" t="s">
        <v>22</v>
      </c>
      <c r="H21">
        <v>9113</v>
      </c>
      <c r="I21">
        <v>9847</v>
      </c>
      <c r="J21" t="s">
        <v>23</v>
      </c>
      <c r="K21" t="s">
        <v>55</v>
      </c>
      <c r="N21" t="s">
        <v>56</v>
      </c>
      <c r="O21" t="s">
        <v>54</v>
      </c>
      <c r="P21">
        <v>735</v>
      </c>
      <c r="Q21">
        <v>244</v>
      </c>
    </row>
    <row r="22" spans="1:17" hidden="1" x14ac:dyDescent="0.35">
      <c r="A22" t="s">
        <v>18</v>
      </c>
      <c r="B22" t="s">
        <v>29</v>
      </c>
      <c r="C22" t="s">
        <v>20</v>
      </c>
      <c r="D22" t="s">
        <v>21</v>
      </c>
      <c r="E22" t="s">
        <v>5</v>
      </c>
      <c r="G22" t="s">
        <v>22</v>
      </c>
      <c r="H22">
        <v>9955</v>
      </c>
      <c r="I22">
        <v>11625</v>
      </c>
      <c r="J22" t="s">
        <v>23</v>
      </c>
      <c r="O22" t="s">
        <v>57</v>
      </c>
      <c r="P22">
        <v>1671</v>
      </c>
    </row>
    <row r="23" spans="1:17" hidden="1" x14ac:dyDescent="0.35">
      <c r="A23" t="s">
        <v>26</v>
      </c>
      <c r="B23" t="s">
        <v>32</v>
      </c>
      <c r="C23" t="s">
        <v>20</v>
      </c>
      <c r="D23" t="s">
        <v>21</v>
      </c>
      <c r="E23" t="s">
        <v>5</v>
      </c>
      <c r="G23" t="s">
        <v>22</v>
      </c>
      <c r="H23">
        <v>9955</v>
      </c>
      <c r="I23">
        <v>11625</v>
      </c>
      <c r="J23" t="s">
        <v>23</v>
      </c>
      <c r="K23" t="s">
        <v>58</v>
      </c>
      <c r="N23" t="s">
        <v>28</v>
      </c>
      <c r="O23" t="s">
        <v>57</v>
      </c>
      <c r="P23">
        <v>1671</v>
      </c>
      <c r="Q23">
        <v>556</v>
      </c>
    </row>
    <row r="24" spans="1:17" hidden="1" x14ac:dyDescent="0.35">
      <c r="A24" t="s">
        <v>18</v>
      </c>
      <c r="B24" t="s">
        <v>29</v>
      </c>
      <c r="C24" t="s">
        <v>20</v>
      </c>
      <c r="D24" t="s">
        <v>21</v>
      </c>
      <c r="E24" t="s">
        <v>5</v>
      </c>
      <c r="G24" t="s">
        <v>22</v>
      </c>
      <c r="H24">
        <v>11928</v>
      </c>
      <c r="I24">
        <v>12929</v>
      </c>
      <c r="J24" t="s">
        <v>23</v>
      </c>
      <c r="O24" t="s">
        <v>59</v>
      </c>
      <c r="P24">
        <v>1002</v>
      </c>
    </row>
    <row r="25" spans="1:17" hidden="1" x14ac:dyDescent="0.35">
      <c r="A25" t="s">
        <v>26</v>
      </c>
      <c r="B25" t="s">
        <v>32</v>
      </c>
      <c r="C25" t="s">
        <v>20</v>
      </c>
      <c r="D25" t="s">
        <v>21</v>
      </c>
      <c r="E25" t="s">
        <v>5</v>
      </c>
      <c r="G25" t="s">
        <v>22</v>
      </c>
      <c r="H25">
        <v>11928</v>
      </c>
      <c r="I25">
        <v>12929</v>
      </c>
      <c r="J25" t="s">
        <v>23</v>
      </c>
      <c r="K25" t="s">
        <v>60</v>
      </c>
      <c r="N25" t="s">
        <v>28</v>
      </c>
      <c r="O25" t="s">
        <v>59</v>
      </c>
      <c r="P25">
        <v>1002</v>
      </c>
      <c r="Q25">
        <v>333</v>
      </c>
    </row>
    <row r="26" spans="1:17" hidden="1" x14ac:dyDescent="0.35">
      <c r="A26" t="s">
        <v>18</v>
      </c>
      <c r="B26" t="s">
        <v>29</v>
      </c>
      <c r="C26" t="s">
        <v>20</v>
      </c>
      <c r="D26" t="s">
        <v>21</v>
      </c>
      <c r="E26" t="s">
        <v>5</v>
      </c>
      <c r="G26" t="s">
        <v>22</v>
      </c>
      <c r="H26">
        <v>13155</v>
      </c>
      <c r="I26">
        <v>13616</v>
      </c>
      <c r="J26" t="s">
        <v>30</v>
      </c>
      <c r="O26" t="s">
        <v>61</v>
      </c>
      <c r="P26">
        <v>462</v>
      </c>
    </row>
    <row r="27" spans="1:17" hidden="1" x14ac:dyDescent="0.35">
      <c r="A27" t="s">
        <v>26</v>
      </c>
      <c r="B27" t="s">
        <v>32</v>
      </c>
      <c r="C27" t="s">
        <v>20</v>
      </c>
      <c r="D27" t="s">
        <v>21</v>
      </c>
      <c r="E27" t="s">
        <v>5</v>
      </c>
      <c r="G27" t="s">
        <v>22</v>
      </c>
      <c r="H27">
        <v>13155</v>
      </c>
      <c r="I27">
        <v>13616</v>
      </c>
      <c r="J27" t="s">
        <v>30</v>
      </c>
      <c r="K27" t="s">
        <v>62</v>
      </c>
      <c r="N27" t="s">
        <v>28</v>
      </c>
      <c r="O27" t="s">
        <v>61</v>
      </c>
      <c r="P27">
        <v>462</v>
      </c>
      <c r="Q27">
        <v>153</v>
      </c>
    </row>
    <row r="28" spans="1:17" hidden="1" x14ac:dyDescent="0.35">
      <c r="A28" t="s">
        <v>18</v>
      </c>
      <c r="B28" t="s">
        <v>29</v>
      </c>
      <c r="C28" t="s">
        <v>20</v>
      </c>
      <c r="D28" t="s">
        <v>21</v>
      </c>
      <c r="E28" t="s">
        <v>5</v>
      </c>
      <c r="G28" t="s">
        <v>22</v>
      </c>
      <c r="H28">
        <v>13929</v>
      </c>
      <c r="I28">
        <v>15359</v>
      </c>
      <c r="J28" t="s">
        <v>30</v>
      </c>
      <c r="O28" t="s">
        <v>63</v>
      </c>
      <c r="P28">
        <v>1431</v>
      </c>
    </row>
    <row r="29" spans="1:17" hidden="1" x14ac:dyDescent="0.35">
      <c r="A29" t="s">
        <v>26</v>
      </c>
      <c r="B29" t="s">
        <v>32</v>
      </c>
      <c r="C29" t="s">
        <v>20</v>
      </c>
      <c r="D29" t="s">
        <v>21</v>
      </c>
      <c r="E29" t="s">
        <v>5</v>
      </c>
      <c r="G29" t="s">
        <v>22</v>
      </c>
      <c r="H29">
        <v>13929</v>
      </c>
      <c r="I29">
        <v>15359</v>
      </c>
      <c r="J29" t="s">
        <v>30</v>
      </c>
      <c r="K29" t="s">
        <v>64</v>
      </c>
      <c r="N29" t="s">
        <v>65</v>
      </c>
      <c r="O29" t="s">
        <v>63</v>
      </c>
      <c r="P29">
        <v>1431</v>
      </c>
      <c r="Q29">
        <v>476</v>
      </c>
    </row>
    <row r="30" spans="1:17" hidden="1" x14ac:dyDescent="0.35">
      <c r="A30" t="s">
        <v>18</v>
      </c>
      <c r="B30" t="s">
        <v>29</v>
      </c>
      <c r="C30" t="s">
        <v>20</v>
      </c>
      <c r="D30" t="s">
        <v>21</v>
      </c>
      <c r="E30" t="s">
        <v>5</v>
      </c>
      <c r="G30" t="s">
        <v>22</v>
      </c>
      <c r="H30">
        <v>15886</v>
      </c>
      <c r="I30">
        <v>16350</v>
      </c>
      <c r="J30" t="s">
        <v>30</v>
      </c>
      <c r="O30" t="s">
        <v>66</v>
      </c>
      <c r="P30">
        <v>465</v>
      </c>
    </row>
    <row r="31" spans="1:17" hidden="1" x14ac:dyDescent="0.35">
      <c r="A31" t="s">
        <v>26</v>
      </c>
      <c r="B31" t="s">
        <v>32</v>
      </c>
      <c r="C31" t="s">
        <v>20</v>
      </c>
      <c r="D31" t="s">
        <v>21</v>
      </c>
      <c r="E31" t="s">
        <v>5</v>
      </c>
      <c r="G31" t="s">
        <v>22</v>
      </c>
      <c r="H31">
        <v>15886</v>
      </c>
      <c r="I31">
        <v>16350</v>
      </c>
      <c r="J31" t="s">
        <v>30</v>
      </c>
      <c r="K31" t="s">
        <v>67</v>
      </c>
      <c r="N31" t="s">
        <v>68</v>
      </c>
      <c r="O31" t="s">
        <v>66</v>
      </c>
      <c r="P31">
        <v>465</v>
      </c>
      <c r="Q31">
        <v>154</v>
      </c>
    </row>
    <row r="32" spans="1:17" hidden="1" x14ac:dyDescent="0.35">
      <c r="A32" t="s">
        <v>18</v>
      </c>
      <c r="B32" t="s">
        <v>29</v>
      </c>
      <c r="C32" t="s">
        <v>20</v>
      </c>
      <c r="D32" t="s">
        <v>21</v>
      </c>
      <c r="E32" t="s">
        <v>5</v>
      </c>
      <c r="G32" t="s">
        <v>22</v>
      </c>
      <c r="H32">
        <v>16393</v>
      </c>
      <c r="I32">
        <v>17247</v>
      </c>
      <c r="J32" t="s">
        <v>23</v>
      </c>
      <c r="O32" t="s">
        <v>69</v>
      </c>
      <c r="P32">
        <v>855</v>
      </c>
    </row>
    <row r="33" spans="1:17" hidden="1" x14ac:dyDescent="0.35">
      <c r="A33" t="s">
        <v>26</v>
      </c>
      <c r="B33" t="s">
        <v>32</v>
      </c>
      <c r="C33" t="s">
        <v>20</v>
      </c>
      <c r="D33" t="s">
        <v>21</v>
      </c>
      <c r="E33" t="s">
        <v>5</v>
      </c>
      <c r="G33" t="s">
        <v>22</v>
      </c>
      <c r="H33">
        <v>16393</v>
      </c>
      <c r="I33">
        <v>17247</v>
      </c>
      <c r="J33" t="s">
        <v>23</v>
      </c>
      <c r="K33" t="s">
        <v>70</v>
      </c>
      <c r="N33" t="s">
        <v>71</v>
      </c>
      <c r="O33" t="s">
        <v>69</v>
      </c>
      <c r="P33">
        <v>855</v>
      </c>
      <c r="Q33">
        <v>284</v>
      </c>
    </row>
    <row r="34" spans="1:17" hidden="1" x14ac:dyDescent="0.35">
      <c r="A34" t="s">
        <v>18</v>
      </c>
      <c r="B34" t="s">
        <v>29</v>
      </c>
      <c r="C34" t="s">
        <v>20</v>
      </c>
      <c r="D34" t="s">
        <v>21</v>
      </c>
      <c r="E34" t="s">
        <v>5</v>
      </c>
      <c r="G34" t="s">
        <v>22</v>
      </c>
      <c r="H34">
        <v>17463</v>
      </c>
      <c r="I34">
        <v>18416</v>
      </c>
      <c r="J34" t="s">
        <v>30</v>
      </c>
      <c r="O34" t="s">
        <v>72</v>
      </c>
      <c r="P34">
        <v>954</v>
      </c>
    </row>
    <row r="35" spans="1:17" hidden="1" x14ac:dyDescent="0.35">
      <c r="A35" t="s">
        <v>26</v>
      </c>
      <c r="B35" t="s">
        <v>32</v>
      </c>
      <c r="C35" t="s">
        <v>20</v>
      </c>
      <c r="D35" t="s">
        <v>21</v>
      </c>
      <c r="E35" t="s">
        <v>5</v>
      </c>
      <c r="G35" t="s">
        <v>22</v>
      </c>
      <c r="H35">
        <v>17463</v>
      </c>
      <c r="I35">
        <v>18416</v>
      </c>
      <c r="J35" t="s">
        <v>30</v>
      </c>
      <c r="K35" t="s">
        <v>73</v>
      </c>
      <c r="N35" t="s">
        <v>74</v>
      </c>
      <c r="O35" t="s">
        <v>72</v>
      </c>
      <c r="P35">
        <v>954</v>
      </c>
      <c r="Q35">
        <v>317</v>
      </c>
    </row>
    <row r="36" spans="1:17" hidden="1" x14ac:dyDescent="0.35">
      <c r="A36" t="s">
        <v>18</v>
      </c>
      <c r="B36" t="s">
        <v>29</v>
      </c>
      <c r="C36" t="s">
        <v>20</v>
      </c>
      <c r="D36" t="s">
        <v>21</v>
      </c>
      <c r="E36" t="s">
        <v>5</v>
      </c>
      <c r="G36" t="s">
        <v>22</v>
      </c>
      <c r="H36">
        <v>18752</v>
      </c>
      <c r="I36">
        <v>19471</v>
      </c>
      <c r="J36" t="s">
        <v>30</v>
      </c>
      <c r="O36" t="s">
        <v>75</v>
      </c>
      <c r="P36">
        <v>720</v>
      </c>
    </row>
    <row r="37" spans="1:17" hidden="1" x14ac:dyDescent="0.35">
      <c r="A37" t="s">
        <v>26</v>
      </c>
      <c r="B37" t="s">
        <v>32</v>
      </c>
      <c r="C37" t="s">
        <v>20</v>
      </c>
      <c r="D37" t="s">
        <v>21</v>
      </c>
      <c r="E37" t="s">
        <v>5</v>
      </c>
      <c r="G37" t="s">
        <v>22</v>
      </c>
      <c r="H37">
        <v>18752</v>
      </c>
      <c r="I37">
        <v>19471</v>
      </c>
      <c r="J37" t="s">
        <v>30</v>
      </c>
      <c r="K37" t="s">
        <v>76</v>
      </c>
      <c r="N37" t="s">
        <v>77</v>
      </c>
      <c r="O37" t="s">
        <v>75</v>
      </c>
      <c r="P37">
        <v>720</v>
      </c>
      <c r="Q37">
        <v>239</v>
      </c>
    </row>
    <row r="38" spans="1:17" hidden="1" x14ac:dyDescent="0.35">
      <c r="A38" t="s">
        <v>18</v>
      </c>
      <c r="B38" t="s">
        <v>29</v>
      </c>
      <c r="C38" t="s">
        <v>20</v>
      </c>
      <c r="D38" t="s">
        <v>21</v>
      </c>
      <c r="E38" t="s">
        <v>5</v>
      </c>
      <c r="G38" t="s">
        <v>22</v>
      </c>
      <c r="H38">
        <v>19512</v>
      </c>
      <c r="I38">
        <v>21230</v>
      </c>
      <c r="J38" t="s">
        <v>23</v>
      </c>
      <c r="O38" t="s">
        <v>78</v>
      </c>
      <c r="P38">
        <v>1719</v>
      </c>
    </row>
    <row r="39" spans="1:17" hidden="1" x14ac:dyDescent="0.35">
      <c r="A39" t="s">
        <v>26</v>
      </c>
      <c r="B39" t="s">
        <v>32</v>
      </c>
      <c r="C39" t="s">
        <v>20</v>
      </c>
      <c r="D39" t="s">
        <v>21</v>
      </c>
      <c r="E39" t="s">
        <v>5</v>
      </c>
      <c r="G39" t="s">
        <v>22</v>
      </c>
      <c r="H39">
        <v>19512</v>
      </c>
      <c r="I39">
        <v>21230</v>
      </c>
      <c r="J39" t="s">
        <v>23</v>
      </c>
      <c r="K39" t="s">
        <v>79</v>
      </c>
      <c r="N39" t="s">
        <v>80</v>
      </c>
      <c r="O39" t="s">
        <v>78</v>
      </c>
      <c r="P39">
        <v>1719</v>
      </c>
      <c r="Q39">
        <v>572</v>
      </c>
    </row>
    <row r="40" spans="1:17" hidden="1" x14ac:dyDescent="0.35">
      <c r="A40" t="s">
        <v>18</v>
      </c>
      <c r="B40" t="s">
        <v>29</v>
      </c>
      <c r="C40" t="s">
        <v>20</v>
      </c>
      <c r="D40" t="s">
        <v>21</v>
      </c>
      <c r="E40" t="s">
        <v>5</v>
      </c>
      <c r="G40" t="s">
        <v>22</v>
      </c>
      <c r="H40">
        <v>21227</v>
      </c>
      <c r="I40">
        <v>21496</v>
      </c>
      <c r="J40" t="s">
        <v>23</v>
      </c>
      <c r="O40" t="s">
        <v>81</v>
      </c>
      <c r="P40">
        <v>270</v>
      </c>
    </row>
    <row r="41" spans="1:17" hidden="1" x14ac:dyDescent="0.35">
      <c r="A41" t="s">
        <v>26</v>
      </c>
      <c r="B41" t="s">
        <v>32</v>
      </c>
      <c r="C41" t="s">
        <v>20</v>
      </c>
      <c r="D41" t="s">
        <v>21</v>
      </c>
      <c r="E41" t="s">
        <v>5</v>
      </c>
      <c r="G41" t="s">
        <v>22</v>
      </c>
      <c r="H41">
        <v>21227</v>
      </c>
      <c r="I41">
        <v>21496</v>
      </c>
      <c r="J41" t="s">
        <v>23</v>
      </c>
      <c r="K41" t="s">
        <v>82</v>
      </c>
      <c r="N41" t="s">
        <v>83</v>
      </c>
      <c r="O41" t="s">
        <v>81</v>
      </c>
      <c r="P41">
        <v>270</v>
      </c>
      <c r="Q41">
        <v>89</v>
      </c>
    </row>
    <row r="42" spans="1:17" hidden="1" x14ac:dyDescent="0.35">
      <c r="A42" t="s">
        <v>18</v>
      </c>
      <c r="B42" t="s">
        <v>29</v>
      </c>
      <c r="C42" t="s">
        <v>20</v>
      </c>
      <c r="D42" t="s">
        <v>21</v>
      </c>
      <c r="E42" t="s">
        <v>5</v>
      </c>
      <c r="G42" t="s">
        <v>22</v>
      </c>
      <c r="H42">
        <v>21685</v>
      </c>
      <c r="I42">
        <v>22437</v>
      </c>
      <c r="J42" t="s">
        <v>30</v>
      </c>
      <c r="O42" t="s">
        <v>84</v>
      </c>
      <c r="P42">
        <v>753</v>
      </c>
    </row>
    <row r="43" spans="1:17" hidden="1" x14ac:dyDescent="0.35">
      <c r="A43" t="s">
        <v>26</v>
      </c>
      <c r="B43" t="s">
        <v>32</v>
      </c>
      <c r="C43" t="s">
        <v>20</v>
      </c>
      <c r="D43" t="s">
        <v>21</v>
      </c>
      <c r="E43" t="s">
        <v>5</v>
      </c>
      <c r="G43" t="s">
        <v>22</v>
      </c>
      <c r="H43">
        <v>21685</v>
      </c>
      <c r="I43">
        <v>22437</v>
      </c>
      <c r="J43" t="s">
        <v>30</v>
      </c>
      <c r="K43" t="s">
        <v>85</v>
      </c>
      <c r="N43" t="s">
        <v>86</v>
      </c>
      <c r="O43" t="s">
        <v>84</v>
      </c>
      <c r="P43">
        <v>753</v>
      </c>
      <c r="Q43">
        <v>250</v>
      </c>
    </row>
    <row r="44" spans="1:17" hidden="1" x14ac:dyDescent="0.35">
      <c r="A44" t="s">
        <v>18</v>
      </c>
      <c r="B44" t="s">
        <v>29</v>
      </c>
      <c r="C44" t="s">
        <v>20</v>
      </c>
      <c r="D44" t="s">
        <v>21</v>
      </c>
      <c r="E44" t="s">
        <v>5</v>
      </c>
      <c r="G44" t="s">
        <v>22</v>
      </c>
      <c r="H44">
        <v>22434</v>
      </c>
      <c r="I44">
        <v>23366</v>
      </c>
      <c r="J44" t="s">
        <v>30</v>
      </c>
      <c r="O44" t="s">
        <v>87</v>
      </c>
      <c r="P44">
        <v>933</v>
      </c>
    </row>
    <row r="45" spans="1:17" hidden="1" x14ac:dyDescent="0.35">
      <c r="A45" t="s">
        <v>26</v>
      </c>
      <c r="B45" t="s">
        <v>32</v>
      </c>
      <c r="C45" t="s">
        <v>20</v>
      </c>
      <c r="D45" t="s">
        <v>21</v>
      </c>
      <c r="E45" t="s">
        <v>5</v>
      </c>
      <c r="G45" t="s">
        <v>22</v>
      </c>
      <c r="H45">
        <v>22434</v>
      </c>
      <c r="I45">
        <v>23366</v>
      </c>
      <c r="J45" t="s">
        <v>30</v>
      </c>
      <c r="K45" t="s">
        <v>88</v>
      </c>
      <c r="N45" t="s">
        <v>89</v>
      </c>
      <c r="O45" t="s">
        <v>87</v>
      </c>
      <c r="P45">
        <v>933</v>
      </c>
      <c r="Q45">
        <v>310</v>
      </c>
    </row>
    <row r="46" spans="1:17" hidden="1" x14ac:dyDescent="0.35">
      <c r="A46" t="s">
        <v>18</v>
      </c>
      <c r="B46" t="s">
        <v>29</v>
      </c>
      <c r="C46" t="s">
        <v>20</v>
      </c>
      <c r="D46" t="s">
        <v>21</v>
      </c>
      <c r="E46" t="s">
        <v>5</v>
      </c>
      <c r="G46" t="s">
        <v>22</v>
      </c>
      <c r="H46">
        <v>23363</v>
      </c>
      <c r="I46">
        <v>25273</v>
      </c>
      <c r="J46" t="s">
        <v>30</v>
      </c>
      <c r="O46" t="s">
        <v>90</v>
      </c>
      <c r="P46">
        <v>1911</v>
      </c>
    </row>
    <row r="47" spans="1:17" hidden="1" x14ac:dyDescent="0.35">
      <c r="A47" t="s">
        <v>26</v>
      </c>
      <c r="B47" t="s">
        <v>32</v>
      </c>
      <c r="C47" t="s">
        <v>20</v>
      </c>
      <c r="D47" t="s">
        <v>21</v>
      </c>
      <c r="E47" t="s">
        <v>5</v>
      </c>
      <c r="G47" t="s">
        <v>22</v>
      </c>
      <c r="H47">
        <v>23363</v>
      </c>
      <c r="I47">
        <v>25273</v>
      </c>
      <c r="J47" t="s">
        <v>30</v>
      </c>
      <c r="K47" t="s">
        <v>91</v>
      </c>
      <c r="N47" t="s">
        <v>92</v>
      </c>
      <c r="O47" t="s">
        <v>90</v>
      </c>
      <c r="P47">
        <v>1911</v>
      </c>
      <c r="Q47">
        <v>636</v>
      </c>
    </row>
    <row r="48" spans="1:17" hidden="1" x14ac:dyDescent="0.35">
      <c r="A48" t="s">
        <v>18</v>
      </c>
      <c r="B48" t="s">
        <v>29</v>
      </c>
      <c r="C48" t="s">
        <v>20</v>
      </c>
      <c r="D48" t="s">
        <v>21</v>
      </c>
      <c r="E48" t="s">
        <v>5</v>
      </c>
      <c r="G48" t="s">
        <v>22</v>
      </c>
      <c r="H48">
        <v>25481</v>
      </c>
      <c r="I48">
        <v>25840</v>
      </c>
      <c r="J48" t="s">
        <v>30</v>
      </c>
      <c r="O48" t="s">
        <v>93</v>
      </c>
      <c r="P48">
        <v>360</v>
      </c>
    </row>
    <row r="49" spans="1:18" hidden="1" x14ac:dyDescent="0.35">
      <c r="A49" t="s">
        <v>26</v>
      </c>
      <c r="B49" t="s">
        <v>32</v>
      </c>
      <c r="C49" t="s">
        <v>20</v>
      </c>
      <c r="D49" t="s">
        <v>21</v>
      </c>
      <c r="E49" t="s">
        <v>5</v>
      </c>
      <c r="G49" t="s">
        <v>22</v>
      </c>
      <c r="H49">
        <v>25481</v>
      </c>
      <c r="I49">
        <v>25840</v>
      </c>
      <c r="J49" t="s">
        <v>30</v>
      </c>
      <c r="K49" t="s">
        <v>94</v>
      </c>
      <c r="N49" t="s">
        <v>28</v>
      </c>
      <c r="O49" t="s">
        <v>93</v>
      </c>
      <c r="P49">
        <v>360</v>
      </c>
      <c r="Q49">
        <v>119</v>
      </c>
    </row>
    <row r="50" spans="1:18" hidden="1" x14ac:dyDescent="0.35">
      <c r="A50" t="s">
        <v>18</v>
      </c>
      <c r="B50" t="s">
        <v>29</v>
      </c>
      <c r="C50" t="s">
        <v>20</v>
      </c>
      <c r="D50" t="s">
        <v>21</v>
      </c>
      <c r="E50" t="s">
        <v>5</v>
      </c>
      <c r="G50" t="s">
        <v>22</v>
      </c>
      <c r="H50">
        <v>26311</v>
      </c>
      <c r="I50">
        <v>26643</v>
      </c>
      <c r="J50" t="s">
        <v>30</v>
      </c>
      <c r="O50" t="s">
        <v>95</v>
      </c>
      <c r="P50">
        <v>333</v>
      </c>
    </row>
    <row r="51" spans="1:18" hidden="1" x14ac:dyDescent="0.35">
      <c r="A51" t="s">
        <v>26</v>
      </c>
      <c r="B51" t="s">
        <v>32</v>
      </c>
      <c r="C51" t="s">
        <v>20</v>
      </c>
      <c r="D51" t="s">
        <v>21</v>
      </c>
      <c r="E51" t="s">
        <v>5</v>
      </c>
      <c r="G51" t="s">
        <v>22</v>
      </c>
      <c r="H51">
        <v>26311</v>
      </c>
      <c r="I51">
        <v>26643</v>
      </c>
      <c r="J51" t="s">
        <v>30</v>
      </c>
      <c r="K51" t="s">
        <v>96</v>
      </c>
      <c r="N51" t="s">
        <v>28</v>
      </c>
      <c r="O51" t="s">
        <v>95</v>
      </c>
      <c r="P51">
        <v>333</v>
      </c>
      <c r="Q51">
        <v>110</v>
      </c>
    </row>
    <row r="52" spans="1:18" hidden="1" x14ac:dyDescent="0.35">
      <c r="A52" t="s">
        <v>18</v>
      </c>
      <c r="B52" t="s">
        <v>29</v>
      </c>
      <c r="C52" t="s">
        <v>20</v>
      </c>
      <c r="D52" t="s">
        <v>21</v>
      </c>
      <c r="E52" t="s">
        <v>5</v>
      </c>
      <c r="G52" t="s">
        <v>22</v>
      </c>
      <c r="H52">
        <v>26740</v>
      </c>
      <c r="I52">
        <v>27327</v>
      </c>
      <c r="J52" t="s">
        <v>30</v>
      </c>
      <c r="O52" t="s">
        <v>97</v>
      </c>
      <c r="P52">
        <v>588</v>
      </c>
    </row>
    <row r="53" spans="1:18" hidden="1" x14ac:dyDescent="0.35">
      <c r="A53" t="s">
        <v>26</v>
      </c>
      <c r="B53" t="s">
        <v>32</v>
      </c>
      <c r="C53" t="s">
        <v>20</v>
      </c>
      <c r="D53" t="s">
        <v>21</v>
      </c>
      <c r="E53" t="s">
        <v>5</v>
      </c>
      <c r="G53" t="s">
        <v>22</v>
      </c>
      <c r="H53">
        <v>26740</v>
      </c>
      <c r="I53">
        <v>27327</v>
      </c>
      <c r="J53" t="s">
        <v>30</v>
      </c>
      <c r="K53" t="s">
        <v>98</v>
      </c>
      <c r="N53" t="s">
        <v>99</v>
      </c>
      <c r="O53" t="s">
        <v>97</v>
      </c>
      <c r="P53">
        <v>588</v>
      </c>
      <c r="Q53">
        <v>195</v>
      </c>
    </row>
    <row r="54" spans="1:18" hidden="1" x14ac:dyDescent="0.35">
      <c r="A54" t="s">
        <v>18</v>
      </c>
      <c r="B54" t="s">
        <v>29</v>
      </c>
      <c r="C54" t="s">
        <v>20</v>
      </c>
      <c r="D54" t="s">
        <v>21</v>
      </c>
      <c r="E54" t="s">
        <v>5</v>
      </c>
      <c r="G54" t="s">
        <v>22</v>
      </c>
      <c r="H54">
        <v>27365</v>
      </c>
      <c r="I54">
        <v>27547</v>
      </c>
      <c r="J54" t="s">
        <v>23</v>
      </c>
      <c r="O54" t="s">
        <v>100</v>
      </c>
      <c r="P54">
        <v>183</v>
      </c>
    </row>
    <row r="55" spans="1:18" hidden="1" x14ac:dyDescent="0.35">
      <c r="A55" t="s">
        <v>26</v>
      </c>
      <c r="B55" t="s">
        <v>32</v>
      </c>
      <c r="C55" t="s">
        <v>20</v>
      </c>
      <c r="D55" t="s">
        <v>21</v>
      </c>
      <c r="E55" t="s">
        <v>5</v>
      </c>
      <c r="G55" t="s">
        <v>22</v>
      </c>
      <c r="H55">
        <v>27365</v>
      </c>
      <c r="I55">
        <v>27547</v>
      </c>
      <c r="J55" t="s">
        <v>23</v>
      </c>
      <c r="K55" t="s">
        <v>101</v>
      </c>
      <c r="N55" t="s">
        <v>28</v>
      </c>
      <c r="O55" t="s">
        <v>100</v>
      </c>
      <c r="P55">
        <v>183</v>
      </c>
      <c r="Q55">
        <v>60</v>
      </c>
    </row>
    <row r="56" spans="1:18" hidden="1" x14ac:dyDescent="0.35">
      <c r="A56" t="s">
        <v>18</v>
      </c>
      <c r="B56" t="s">
        <v>29</v>
      </c>
      <c r="C56" t="s">
        <v>20</v>
      </c>
      <c r="D56" t="s">
        <v>21</v>
      </c>
      <c r="E56" t="s">
        <v>5</v>
      </c>
      <c r="G56" t="s">
        <v>22</v>
      </c>
      <c r="H56">
        <v>27697</v>
      </c>
      <c r="I56">
        <v>28149</v>
      </c>
      <c r="J56" t="s">
        <v>30</v>
      </c>
      <c r="O56" t="s">
        <v>102</v>
      </c>
      <c r="P56">
        <v>453</v>
      </c>
    </row>
    <row r="57" spans="1:18" hidden="1" x14ac:dyDescent="0.35">
      <c r="A57" t="s">
        <v>26</v>
      </c>
      <c r="B57" t="s">
        <v>32</v>
      </c>
      <c r="C57" t="s">
        <v>20</v>
      </c>
      <c r="D57" t="s">
        <v>21</v>
      </c>
      <c r="E57" t="s">
        <v>5</v>
      </c>
      <c r="G57" t="s">
        <v>22</v>
      </c>
      <c r="H57">
        <v>27697</v>
      </c>
      <c r="I57">
        <v>28149</v>
      </c>
      <c r="J57" t="s">
        <v>30</v>
      </c>
      <c r="K57" t="s">
        <v>103</v>
      </c>
      <c r="N57" t="s">
        <v>28</v>
      </c>
      <c r="O57" t="s">
        <v>102</v>
      </c>
      <c r="P57">
        <v>453</v>
      </c>
      <c r="Q57">
        <v>150</v>
      </c>
    </row>
    <row r="58" spans="1:18" hidden="1" x14ac:dyDescent="0.35">
      <c r="A58" t="s">
        <v>18</v>
      </c>
      <c r="B58" t="s">
        <v>29</v>
      </c>
      <c r="C58" t="s">
        <v>20</v>
      </c>
      <c r="D58" t="s">
        <v>21</v>
      </c>
      <c r="E58" t="s">
        <v>5</v>
      </c>
      <c r="G58" t="s">
        <v>22</v>
      </c>
      <c r="H58">
        <v>28165</v>
      </c>
      <c r="I58">
        <v>28614</v>
      </c>
      <c r="J58" t="s">
        <v>30</v>
      </c>
      <c r="O58" t="s">
        <v>104</v>
      </c>
      <c r="P58">
        <v>450</v>
      </c>
    </row>
    <row r="59" spans="1:18" hidden="1" x14ac:dyDescent="0.35">
      <c r="A59" t="s">
        <v>26</v>
      </c>
      <c r="B59" t="s">
        <v>32</v>
      </c>
      <c r="C59" t="s">
        <v>20</v>
      </c>
      <c r="D59" t="s">
        <v>21</v>
      </c>
      <c r="E59" t="s">
        <v>5</v>
      </c>
      <c r="G59" t="s">
        <v>22</v>
      </c>
      <c r="H59">
        <v>28165</v>
      </c>
      <c r="I59">
        <v>28614</v>
      </c>
      <c r="J59" t="s">
        <v>30</v>
      </c>
      <c r="K59" t="s">
        <v>105</v>
      </c>
      <c r="N59" t="s">
        <v>28</v>
      </c>
      <c r="O59" t="s">
        <v>104</v>
      </c>
      <c r="P59">
        <v>450</v>
      </c>
      <c r="Q59">
        <v>149</v>
      </c>
    </row>
    <row r="60" spans="1:18" hidden="1" x14ac:dyDescent="0.35">
      <c r="A60" t="s">
        <v>18</v>
      </c>
      <c r="B60" t="s">
        <v>29</v>
      </c>
      <c r="C60" t="s">
        <v>20</v>
      </c>
      <c r="D60" t="s">
        <v>21</v>
      </c>
      <c r="E60" t="s">
        <v>5</v>
      </c>
      <c r="G60" t="s">
        <v>22</v>
      </c>
      <c r="H60">
        <v>28740</v>
      </c>
      <c r="I60">
        <v>29126</v>
      </c>
      <c r="J60" t="s">
        <v>30</v>
      </c>
      <c r="O60" t="s">
        <v>106</v>
      </c>
      <c r="P60">
        <v>387</v>
      </c>
    </row>
    <row r="61" spans="1:18" hidden="1" x14ac:dyDescent="0.35">
      <c r="A61" t="s">
        <v>26</v>
      </c>
      <c r="B61" t="s">
        <v>32</v>
      </c>
      <c r="C61" t="s">
        <v>20</v>
      </c>
      <c r="D61" t="s">
        <v>21</v>
      </c>
      <c r="E61" t="s">
        <v>5</v>
      </c>
      <c r="G61" t="s">
        <v>22</v>
      </c>
      <c r="H61">
        <v>28740</v>
      </c>
      <c r="I61">
        <v>29126</v>
      </c>
      <c r="J61" t="s">
        <v>30</v>
      </c>
      <c r="K61" t="s">
        <v>107</v>
      </c>
      <c r="N61" t="s">
        <v>28</v>
      </c>
      <c r="O61" t="s">
        <v>106</v>
      </c>
      <c r="P61">
        <v>387</v>
      </c>
      <c r="Q61">
        <v>128</v>
      </c>
    </row>
    <row r="62" spans="1:18" hidden="1" x14ac:dyDescent="0.35">
      <c r="A62" t="s">
        <v>18</v>
      </c>
      <c r="B62" t="s">
        <v>19</v>
      </c>
      <c r="C62" t="s">
        <v>20</v>
      </c>
      <c r="D62" t="s">
        <v>21</v>
      </c>
      <c r="E62" t="s">
        <v>5</v>
      </c>
      <c r="G62" t="s">
        <v>22</v>
      </c>
      <c r="H62">
        <v>29329</v>
      </c>
      <c r="I62">
        <v>30111</v>
      </c>
      <c r="J62" t="s">
        <v>30</v>
      </c>
      <c r="O62" t="s">
        <v>108</v>
      </c>
      <c r="P62">
        <v>783</v>
      </c>
      <c r="R62" t="s">
        <v>25</v>
      </c>
    </row>
    <row r="63" spans="1:18" hidden="1" x14ac:dyDescent="0.35">
      <c r="A63" t="s">
        <v>26</v>
      </c>
      <c r="B63" t="s">
        <v>27</v>
      </c>
      <c r="C63" t="s">
        <v>20</v>
      </c>
      <c r="D63" t="s">
        <v>21</v>
      </c>
      <c r="E63" t="s">
        <v>5</v>
      </c>
      <c r="G63" t="s">
        <v>22</v>
      </c>
      <c r="H63">
        <v>29329</v>
      </c>
      <c r="I63">
        <v>30111</v>
      </c>
      <c r="J63" t="s">
        <v>30</v>
      </c>
      <c r="N63" t="s">
        <v>74</v>
      </c>
      <c r="O63" t="s">
        <v>108</v>
      </c>
      <c r="P63">
        <v>783</v>
      </c>
      <c r="R63" t="s">
        <v>25</v>
      </c>
    </row>
    <row r="64" spans="1:18" hidden="1" x14ac:dyDescent="0.35">
      <c r="A64" t="s">
        <v>18</v>
      </c>
      <c r="B64" t="s">
        <v>29</v>
      </c>
      <c r="C64" t="s">
        <v>20</v>
      </c>
      <c r="D64" t="s">
        <v>21</v>
      </c>
      <c r="E64" t="s">
        <v>5</v>
      </c>
      <c r="G64" t="s">
        <v>22</v>
      </c>
      <c r="H64">
        <v>30691</v>
      </c>
      <c r="I64">
        <v>32694</v>
      </c>
      <c r="J64" t="s">
        <v>30</v>
      </c>
      <c r="O64" t="s">
        <v>109</v>
      </c>
      <c r="P64">
        <v>2004</v>
      </c>
    </row>
    <row r="65" spans="1:18" hidden="1" x14ac:dyDescent="0.35">
      <c r="A65" t="s">
        <v>26</v>
      </c>
      <c r="B65" t="s">
        <v>32</v>
      </c>
      <c r="C65" t="s">
        <v>20</v>
      </c>
      <c r="D65" t="s">
        <v>21</v>
      </c>
      <c r="E65" t="s">
        <v>5</v>
      </c>
      <c r="G65" t="s">
        <v>22</v>
      </c>
      <c r="H65">
        <v>30691</v>
      </c>
      <c r="I65">
        <v>32694</v>
      </c>
      <c r="J65" t="s">
        <v>30</v>
      </c>
      <c r="K65" t="s">
        <v>110</v>
      </c>
      <c r="N65" t="s">
        <v>111</v>
      </c>
      <c r="O65" t="s">
        <v>109</v>
      </c>
      <c r="P65">
        <v>2004</v>
      </c>
      <c r="Q65">
        <v>667</v>
      </c>
    </row>
    <row r="66" spans="1:18" hidden="1" x14ac:dyDescent="0.35">
      <c r="A66" t="s">
        <v>18</v>
      </c>
      <c r="B66" t="s">
        <v>29</v>
      </c>
      <c r="C66" t="s">
        <v>20</v>
      </c>
      <c r="D66" t="s">
        <v>21</v>
      </c>
      <c r="E66" t="s">
        <v>5</v>
      </c>
      <c r="G66" t="s">
        <v>22</v>
      </c>
      <c r="H66">
        <v>33439</v>
      </c>
      <c r="I66">
        <v>33861</v>
      </c>
      <c r="J66" t="s">
        <v>23</v>
      </c>
      <c r="O66" t="s">
        <v>112</v>
      </c>
      <c r="P66">
        <v>423</v>
      </c>
    </row>
    <row r="67" spans="1:18" hidden="1" x14ac:dyDescent="0.35">
      <c r="A67" t="s">
        <v>26</v>
      </c>
      <c r="B67" t="s">
        <v>32</v>
      </c>
      <c r="C67" t="s">
        <v>20</v>
      </c>
      <c r="D67" t="s">
        <v>21</v>
      </c>
      <c r="E67" t="s">
        <v>5</v>
      </c>
      <c r="G67" t="s">
        <v>22</v>
      </c>
      <c r="H67">
        <v>33439</v>
      </c>
      <c r="I67">
        <v>33861</v>
      </c>
      <c r="J67" t="s">
        <v>23</v>
      </c>
      <c r="K67" t="s">
        <v>113</v>
      </c>
      <c r="N67" t="s">
        <v>114</v>
      </c>
      <c r="O67" t="s">
        <v>112</v>
      </c>
      <c r="P67">
        <v>423</v>
      </c>
      <c r="Q67">
        <v>140</v>
      </c>
    </row>
    <row r="68" spans="1:18" hidden="1" x14ac:dyDescent="0.35">
      <c r="A68" t="s">
        <v>18</v>
      </c>
      <c r="B68" t="s">
        <v>29</v>
      </c>
      <c r="C68" t="s">
        <v>20</v>
      </c>
      <c r="D68" t="s">
        <v>21</v>
      </c>
      <c r="E68" t="s">
        <v>5</v>
      </c>
      <c r="G68" t="s">
        <v>22</v>
      </c>
      <c r="H68">
        <v>34099</v>
      </c>
      <c r="I68">
        <v>34890</v>
      </c>
      <c r="J68" t="s">
        <v>30</v>
      </c>
      <c r="O68" t="s">
        <v>115</v>
      </c>
      <c r="P68">
        <v>792</v>
      </c>
    </row>
    <row r="69" spans="1:18" hidden="1" x14ac:dyDescent="0.35">
      <c r="A69" t="s">
        <v>26</v>
      </c>
      <c r="B69" t="s">
        <v>32</v>
      </c>
      <c r="C69" t="s">
        <v>20</v>
      </c>
      <c r="D69" t="s">
        <v>21</v>
      </c>
      <c r="E69" t="s">
        <v>5</v>
      </c>
      <c r="G69" t="s">
        <v>22</v>
      </c>
      <c r="H69">
        <v>34099</v>
      </c>
      <c r="I69">
        <v>34890</v>
      </c>
      <c r="J69" t="s">
        <v>30</v>
      </c>
      <c r="K69" t="s">
        <v>116</v>
      </c>
      <c r="N69" t="s">
        <v>117</v>
      </c>
      <c r="O69" t="s">
        <v>115</v>
      </c>
      <c r="P69">
        <v>792</v>
      </c>
      <c r="Q69">
        <v>263</v>
      </c>
    </row>
    <row r="70" spans="1:18" hidden="1" x14ac:dyDescent="0.35">
      <c r="A70" t="s">
        <v>18</v>
      </c>
      <c r="B70" t="s">
        <v>29</v>
      </c>
      <c r="C70" t="s">
        <v>20</v>
      </c>
      <c r="D70" t="s">
        <v>21</v>
      </c>
      <c r="E70" t="s">
        <v>5</v>
      </c>
      <c r="G70" t="s">
        <v>22</v>
      </c>
      <c r="H70">
        <v>35041</v>
      </c>
      <c r="I70">
        <v>37143</v>
      </c>
      <c r="J70" t="s">
        <v>30</v>
      </c>
      <c r="O70" t="s">
        <v>118</v>
      </c>
      <c r="P70">
        <v>2103</v>
      </c>
    </row>
    <row r="71" spans="1:18" hidden="1" x14ac:dyDescent="0.35">
      <c r="A71" t="s">
        <v>26</v>
      </c>
      <c r="B71" t="s">
        <v>32</v>
      </c>
      <c r="C71" t="s">
        <v>20</v>
      </c>
      <c r="D71" t="s">
        <v>21</v>
      </c>
      <c r="E71" t="s">
        <v>5</v>
      </c>
      <c r="G71" t="s">
        <v>22</v>
      </c>
      <c r="H71">
        <v>35041</v>
      </c>
      <c r="I71">
        <v>37143</v>
      </c>
      <c r="J71" t="s">
        <v>30</v>
      </c>
      <c r="K71" t="s">
        <v>119</v>
      </c>
      <c r="N71" t="s">
        <v>40</v>
      </c>
      <c r="O71" t="s">
        <v>118</v>
      </c>
      <c r="P71">
        <v>2103</v>
      </c>
      <c r="Q71">
        <v>700</v>
      </c>
    </row>
    <row r="72" spans="1:18" hidden="1" x14ac:dyDescent="0.35">
      <c r="A72" t="s">
        <v>18</v>
      </c>
      <c r="B72" t="s">
        <v>29</v>
      </c>
      <c r="C72" t="s">
        <v>20</v>
      </c>
      <c r="D72" t="s">
        <v>21</v>
      </c>
      <c r="E72" t="s">
        <v>5</v>
      </c>
      <c r="G72" t="s">
        <v>22</v>
      </c>
      <c r="H72">
        <v>37195</v>
      </c>
      <c r="I72">
        <v>38796</v>
      </c>
      <c r="J72" t="s">
        <v>23</v>
      </c>
      <c r="O72" t="s">
        <v>120</v>
      </c>
      <c r="P72">
        <v>1602</v>
      </c>
    </row>
    <row r="73" spans="1:18" hidden="1" x14ac:dyDescent="0.35">
      <c r="A73" t="s">
        <v>26</v>
      </c>
      <c r="B73" t="s">
        <v>32</v>
      </c>
      <c r="C73" t="s">
        <v>20</v>
      </c>
      <c r="D73" t="s">
        <v>21</v>
      </c>
      <c r="E73" t="s">
        <v>5</v>
      </c>
      <c r="G73" t="s">
        <v>22</v>
      </c>
      <c r="H73">
        <v>37195</v>
      </c>
      <c r="I73">
        <v>38796</v>
      </c>
      <c r="J73" t="s">
        <v>23</v>
      </c>
      <c r="K73" t="s">
        <v>121</v>
      </c>
      <c r="N73" t="s">
        <v>122</v>
      </c>
      <c r="O73" t="s">
        <v>120</v>
      </c>
      <c r="P73">
        <v>1602</v>
      </c>
      <c r="Q73">
        <v>533</v>
      </c>
    </row>
    <row r="74" spans="1:18" hidden="1" x14ac:dyDescent="0.35">
      <c r="A74" t="s">
        <v>18</v>
      </c>
      <c r="B74" t="s">
        <v>29</v>
      </c>
      <c r="C74" t="s">
        <v>20</v>
      </c>
      <c r="D74" t="s">
        <v>21</v>
      </c>
      <c r="E74" t="s">
        <v>5</v>
      </c>
      <c r="G74" t="s">
        <v>22</v>
      </c>
      <c r="H74">
        <v>39002</v>
      </c>
      <c r="I74">
        <v>40210</v>
      </c>
      <c r="J74" t="s">
        <v>23</v>
      </c>
      <c r="O74" t="s">
        <v>123</v>
      </c>
      <c r="P74">
        <v>1209</v>
      </c>
    </row>
    <row r="75" spans="1:18" hidden="1" x14ac:dyDescent="0.35">
      <c r="A75" t="s">
        <v>26</v>
      </c>
      <c r="B75" t="s">
        <v>32</v>
      </c>
      <c r="C75" t="s">
        <v>20</v>
      </c>
      <c r="D75" t="s">
        <v>21</v>
      </c>
      <c r="E75" t="s">
        <v>5</v>
      </c>
      <c r="G75" t="s">
        <v>22</v>
      </c>
      <c r="H75">
        <v>39002</v>
      </c>
      <c r="I75">
        <v>40210</v>
      </c>
      <c r="J75" t="s">
        <v>23</v>
      </c>
      <c r="K75" t="s">
        <v>124</v>
      </c>
      <c r="N75" t="s">
        <v>125</v>
      </c>
      <c r="O75" t="s">
        <v>123</v>
      </c>
      <c r="P75">
        <v>1209</v>
      </c>
      <c r="Q75">
        <v>402</v>
      </c>
    </row>
    <row r="76" spans="1:18" hidden="1" x14ac:dyDescent="0.35">
      <c r="A76" t="s">
        <v>18</v>
      </c>
      <c r="B76" t="s">
        <v>19</v>
      </c>
      <c r="C76" t="s">
        <v>20</v>
      </c>
      <c r="D76" t="s">
        <v>21</v>
      </c>
      <c r="E76" t="s">
        <v>5</v>
      </c>
      <c r="G76" t="s">
        <v>22</v>
      </c>
      <c r="H76">
        <v>40488</v>
      </c>
      <c r="I76">
        <v>40949</v>
      </c>
      <c r="J76" t="s">
        <v>23</v>
      </c>
      <c r="O76" t="s">
        <v>126</v>
      </c>
      <c r="P76">
        <v>462</v>
      </c>
      <c r="R76" t="s">
        <v>25</v>
      </c>
    </row>
    <row r="77" spans="1:18" hidden="1" x14ac:dyDescent="0.35">
      <c r="A77" t="s">
        <v>26</v>
      </c>
      <c r="B77" t="s">
        <v>27</v>
      </c>
      <c r="C77" t="s">
        <v>20</v>
      </c>
      <c r="D77" t="s">
        <v>21</v>
      </c>
      <c r="E77" t="s">
        <v>5</v>
      </c>
      <c r="G77" t="s">
        <v>22</v>
      </c>
      <c r="H77">
        <v>40488</v>
      </c>
      <c r="I77">
        <v>40949</v>
      </c>
      <c r="J77" t="s">
        <v>23</v>
      </c>
      <c r="N77" t="s">
        <v>127</v>
      </c>
      <c r="O77" t="s">
        <v>126</v>
      </c>
      <c r="P77">
        <v>462</v>
      </c>
      <c r="R77" t="s">
        <v>25</v>
      </c>
    </row>
    <row r="78" spans="1:18" hidden="1" x14ac:dyDescent="0.35">
      <c r="A78" t="s">
        <v>18</v>
      </c>
      <c r="B78" t="s">
        <v>19</v>
      </c>
      <c r="C78" t="s">
        <v>20</v>
      </c>
      <c r="D78" t="s">
        <v>21</v>
      </c>
      <c r="E78" t="s">
        <v>5</v>
      </c>
      <c r="G78" t="s">
        <v>22</v>
      </c>
      <c r="H78">
        <v>41000</v>
      </c>
      <c r="I78">
        <v>41197</v>
      </c>
      <c r="J78" t="s">
        <v>23</v>
      </c>
      <c r="O78" t="s">
        <v>128</v>
      </c>
      <c r="P78">
        <v>198</v>
      </c>
      <c r="R78" t="s">
        <v>25</v>
      </c>
    </row>
    <row r="79" spans="1:18" hidden="1" x14ac:dyDescent="0.35">
      <c r="A79" t="s">
        <v>26</v>
      </c>
      <c r="B79" t="s">
        <v>27</v>
      </c>
      <c r="C79" t="s">
        <v>20</v>
      </c>
      <c r="D79" t="s">
        <v>21</v>
      </c>
      <c r="E79" t="s">
        <v>5</v>
      </c>
      <c r="G79" t="s">
        <v>22</v>
      </c>
      <c r="H79">
        <v>41000</v>
      </c>
      <c r="I79">
        <v>41197</v>
      </c>
      <c r="J79" t="s">
        <v>23</v>
      </c>
      <c r="N79" t="s">
        <v>129</v>
      </c>
      <c r="O79" t="s">
        <v>128</v>
      </c>
      <c r="P79">
        <v>198</v>
      </c>
      <c r="R79" t="s">
        <v>25</v>
      </c>
    </row>
    <row r="80" spans="1:18" hidden="1" x14ac:dyDescent="0.35">
      <c r="A80" t="s">
        <v>18</v>
      </c>
      <c r="B80" t="s">
        <v>29</v>
      </c>
      <c r="C80" t="s">
        <v>20</v>
      </c>
      <c r="D80" t="s">
        <v>21</v>
      </c>
      <c r="E80" t="s">
        <v>5</v>
      </c>
      <c r="G80" t="s">
        <v>22</v>
      </c>
      <c r="H80">
        <v>41239</v>
      </c>
      <c r="I80">
        <v>42156</v>
      </c>
      <c r="J80" t="s">
        <v>23</v>
      </c>
      <c r="O80" t="s">
        <v>130</v>
      </c>
      <c r="P80">
        <v>918</v>
      </c>
    </row>
    <row r="81" spans="1:18" hidden="1" x14ac:dyDescent="0.35">
      <c r="A81" t="s">
        <v>26</v>
      </c>
      <c r="B81" t="s">
        <v>32</v>
      </c>
      <c r="C81" t="s">
        <v>20</v>
      </c>
      <c r="D81" t="s">
        <v>21</v>
      </c>
      <c r="E81" t="s">
        <v>5</v>
      </c>
      <c r="G81" t="s">
        <v>22</v>
      </c>
      <c r="H81">
        <v>41239</v>
      </c>
      <c r="I81">
        <v>42156</v>
      </c>
      <c r="J81" t="s">
        <v>23</v>
      </c>
      <c r="K81" t="s">
        <v>131</v>
      </c>
      <c r="N81" t="s">
        <v>132</v>
      </c>
      <c r="O81" t="s">
        <v>130</v>
      </c>
      <c r="P81">
        <v>918</v>
      </c>
      <c r="Q81">
        <v>305</v>
      </c>
    </row>
    <row r="82" spans="1:18" hidden="1" x14ac:dyDescent="0.35">
      <c r="A82" t="s">
        <v>18</v>
      </c>
      <c r="B82" t="s">
        <v>29</v>
      </c>
      <c r="C82" t="s">
        <v>20</v>
      </c>
      <c r="D82" t="s">
        <v>21</v>
      </c>
      <c r="E82" t="s">
        <v>5</v>
      </c>
      <c r="G82" t="s">
        <v>22</v>
      </c>
      <c r="H82">
        <v>42389</v>
      </c>
      <c r="I82">
        <v>43300</v>
      </c>
      <c r="J82" t="s">
        <v>23</v>
      </c>
      <c r="O82" t="s">
        <v>133</v>
      </c>
      <c r="P82">
        <v>912</v>
      </c>
    </row>
    <row r="83" spans="1:18" hidden="1" x14ac:dyDescent="0.35">
      <c r="A83" t="s">
        <v>26</v>
      </c>
      <c r="B83" t="s">
        <v>32</v>
      </c>
      <c r="C83" t="s">
        <v>20</v>
      </c>
      <c r="D83" t="s">
        <v>21</v>
      </c>
      <c r="E83" t="s">
        <v>5</v>
      </c>
      <c r="G83" t="s">
        <v>22</v>
      </c>
      <c r="H83">
        <v>42389</v>
      </c>
      <c r="I83">
        <v>43300</v>
      </c>
      <c r="J83" t="s">
        <v>23</v>
      </c>
      <c r="K83" t="s">
        <v>134</v>
      </c>
      <c r="N83" t="s">
        <v>28</v>
      </c>
      <c r="O83" t="s">
        <v>133</v>
      </c>
      <c r="P83">
        <v>912</v>
      </c>
      <c r="Q83">
        <v>303</v>
      </c>
    </row>
    <row r="84" spans="1:18" hidden="1" x14ac:dyDescent="0.35">
      <c r="A84" t="s">
        <v>18</v>
      </c>
      <c r="B84" t="s">
        <v>29</v>
      </c>
      <c r="C84" t="s">
        <v>20</v>
      </c>
      <c r="D84" t="s">
        <v>21</v>
      </c>
      <c r="E84" t="s">
        <v>5</v>
      </c>
      <c r="G84" t="s">
        <v>22</v>
      </c>
      <c r="H84">
        <v>43376</v>
      </c>
      <c r="I84">
        <v>44599</v>
      </c>
      <c r="J84" t="s">
        <v>23</v>
      </c>
      <c r="O84" t="s">
        <v>135</v>
      </c>
      <c r="P84">
        <v>1224</v>
      </c>
    </row>
    <row r="85" spans="1:18" hidden="1" x14ac:dyDescent="0.35">
      <c r="A85" t="s">
        <v>26</v>
      </c>
      <c r="B85" t="s">
        <v>32</v>
      </c>
      <c r="C85" t="s">
        <v>20</v>
      </c>
      <c r="D85" t="s">
        <v>21</v>
      </c>
      <c r="E85" t="s">
        <v>5</v>
      </c>
      <c r="G85" t="s">
        <v>22</v>
      </c>
      <c r="H85">
        <v>43376</v>
      </c>
      <c r="I85">
        <v>44599</v>
      </c>
      <c r="J85" t="s">
        <v>23</v>
      </c>
      <c r="K85" t="s">
        <v>136</v>
      </c>
      <c r="N85" t="s">
        <v>137</v>
      </c>
      <c r="O85" t="s">
        <v>135</v>
      </c>
      <c r="P85">
        <v>1224</v>
      </c>
      <c r="Q85">
        <v>407</v>
      </c>
    </row>
    <row r="86" spans="1:18" hidden="1" x14ac:dyDescent="0.35">
      <c r="A86" t="s">
        <v>18</v>
      </c>
      <c r="B86" t="s">
        <v>29</v>
      </c>
      <c r="C86" t="s">
        <v>20</v>
      </c>
      <c r="D86" t="s">
        <v>21</v>
      </c>
      <c r="E86" t="s">
        <v>5</v>
      </c>
      <c r="G86" t="s">
        <v>22</v>
      </c>
      <c r="H86">
        <v>44971</v>
      </c>
      <c r="I86">
        <v>46365</v>
      </c>
      <c r="J86" t="s">
        <v>23</v>
      </c>
      <c r="O86" t="s">
        <v>138</v>
      </c>
      <c r="P86">
        <v>1395</v>
      </c>
    </row>
    <row r="87" spans="1:18" hidden="1" x14ac:dyDescent="0.35">
      <c r="A87" t="s">
        <v>26</v>
      </c>
      <c r="B87" t="s">
        <v>32</v>
      </c>
      <c r="C87" t="s">
        <v>20</v>
      </c>
      <c r="D87" t="s">
        <v>21</v>
      </c>
      <c r="E87" t="s">
        <v>5</v>
      </c>
      <c r="G87" t="s">
        <v>22</v>
      </c>
      <c r="H87">
        <v>44971</v>
      </c>
      <c r="I87">
        <v>46365</v>
      </c>
      <c r="J87" t="s">
        <v>23</v>
      </c>
      <c r="K87" t="s">
        <v>139</v>
      </c>
      <c r="N87" t="s">
        <v>140</v>
      </c>
      <c r="O87" t="s">
        <v>138</v>
      </c>
      <c r="P87">
        <v>1395</v>
      </c>
      <c r="Q87">
        <v>464</v>
      </c>
    </row>
    <row r="88" spans="1:18" hidden="1" x14ac:dyDescent="0.35">
      <c r="A88" t="s">
        <v>18</v>
      </c>
      <c r="B88" t="s">
        <v>29</v>
      </c>
      <c r="C88" t="s">
        <v>20</v>
      </c>
      <c r="D88" t="s">
        <v>21</v>
      </c>
      <c r="E88" t="s">
        <v>5</v>
      </c>
      <c r="G88" t="s">
        <v>22</v>
      </c>
      <c r="H88">
        <v>46358</v>
      </c>
      <c r="I88">
        <v>46606</v>
      </c>
      <c r="J88" t="s">
        <v>23</v>
      </c>
      <c r="O88" t="s">
        <v>141</v>
      </c>
      <c r="P88">
        <v>249</v>
      </c>
    </row>
    <row r="89" spans="1:18" hidden="1" x14ac:dyDescent="0.35">
      <c r="A89" t="s">
        <v>26</v>
      </c>
      <c r="B89" t="s">
        <v>32</v>
      </c>
      <c r="C89" t="s">
        <v>20</v>
      </c>
      <c r="D89" t="s">
        <v>21</v>
      </c>
      <c r="E89" t="s">
        <v>5</v>
      </c>
      <c r="G89" t="s">
        <v>22</v>
      </c>
      <c r="H89">
        <v>46358</v>
      </c>
      <c r="I89">
        <v>46606</v>
      </c>
      <c r="J89" t="s">
        <v>23</v>
      </c>
      <c r="K89" t="s">
        <v>142</v>
      </c>
      <c r="N89" t="s">
        <v>28</v>
      </c>
      <c r="O89" t="s">
        <v>141</v>
      </c>
      <c r="P89">
        <v>249</v>
      </c>
      <c r="Q89">
        <v>82</v>
      </c>
    </row>
    <row r="90" spans="1:18" hidden="1" x14ac:dyDescent="0.35">
      <c r="A90" t="s">
        <v>18</v>
      </c>
      <c r="B90" t="s">
        <v>19</v>
      </c>
      <c r="C90" t="s">
        <v>20</v>
      </c>
      <c r="D90" t="s">
        <v>21</v>
      </c>
      <c r="E90" t="s">
        <v>5</v>
      </c>
      <c r="G90" t="s">
        <v>22</v>
      </c>
      <c r="H90">
        <v>47503</v>
      </c>
      <c r="I90">
        <v>48003</v>
      </c>
      <c r="J90" t="s">
        <v>30</v>
      </c>
      <c r="O90" t="s">
        <v>143</v>
      </c>
      <c r="P90">
        <v>501</v>
      </c>
      <c r="R90" t="s">
        <v>25</v>
      </c>
    </row>
    <row r="91" spans="1:18" hidden="1" x14ac:dyDescent="0.35">
      <c r="A91" t="s">
        <v>26</v>
      </c>
      <c r="B91" t="s">
        <v>27</v>
      </c>
      <c r="C91" t="s">
        <v>20</v>
      </c>
      <c r="D91" t="s">
        <v>21</v>
      </c>
      <c r="E91" t="s">
        <v>5</v>
      </c>
      <c r="G91" t="s">
        <v>22</v>
      </c>
      <c r="H91">
        <v>47503</v>
      </c>
      <c r="I91">
        <v>48003</v>
      </c>
      <c r="J91" t="s">
        <v>30</v>
      </c>
      <c r="N91" t="s">
        <v>28</v>
      </c>
      <c r="O91" t="s">
        <v>143</v>
      </c>
      <c r="P91">
        <v>501</v>
      </c>
      <c r="R91" t="s">
        <v>25</v>
      </c>
    </row>
    <row r="92" spans="1:18" hidden="1" x14ac:dyDescent="0.35">
      <c r="A92" t="s">
        <v>18</v>
      </c>
      <c r="B92" t="s">
        <v>29</v>
      </c>
      <c r="C92" t="s">
        <v>20</v>
      </c>
      <c r="D92" t="s">
        <v>21</v>
      </c>
      <c r="E92" t="s">
        <v>5</v>
      </c>
      <c r="G92" t="s">
        <v>22</v>
      </c>
      <c r="H92">
        <v>48234</v>
      </c>
      <c r="I92">
        <v>49829</v>
      </c>
      <c r="J92" t="s">
        <v>23</v>
      </c>
      <c r="O92" t="s">
        <v>144</v>
      </c>
      <c r="P92">
        <v>1596</v>
      </c>
    </row>
    <row r="93" spans="1:18" hidden="1" x14ac:dyDescent="0.35">
      <c r="A93" t="s">
        <v>26</v>
      </c>
      <c r="B93" t="s">
        <v>32</v>
      </c>
      <c r="C93" t="s">
        <v>20</v>
      </c>
      <c r="D93" t="s">
        <v>21</v>
      </c>
      <c r="E93" t="s">
        <v>5</v>
      </c>
      <c r="G93" t="s">
        <v>22</v>
      </c>
      <c r="H93">
        <v>48234</v>
      </c>
      <c r="I93">
        <v>49829</v>
      </c>
      <c r="J93" t="s">
        <v>23</v>
      </c>
      <c r="K93" t="s">
        <v>145</v>
      </c>
      <c r="N93" t="s">
        <v>146</v>
      </c>
      <c r="O93" t="s">
        <v>144</v>
      </c>
      <c r="P93">
        <v>1596</v>
      </c>
      <c r="Q93">
        <v>531</v>
      </c>
    </row>
    <row r="94" spans="1:18" hidden="1" x14ac:dyDescent="0.35">
      <c r="A94" t="s">
        <v>18</v>
      </c>
      <c r="B94" t="s">
        <v>29</v>
      </c>
      <c r="C94" t="s">
        <v>20</v>
      </c>
      <c r="D94" t="s">
        <v>21</v>
      </c>
      <c r="E94" t="s">
        <v>5</v>
      </c>
      <c r="G94" t="s">
        <v>22</v>
      </c>
      <c r="H94">
        <v>49991</v>
      </c>
      <c r="I94">
        <v>50434</v>
      </c>
      <c r="J94" t="s">
        <v>23</v>
      </c>
      <c r="O94" t="s">
        <v>147</v>
      </c>
      <c r="P94">
        <v>444</v>
      </c>
    </row>
    <row r="95" spans="1:18" hidden="1" x14ac:dyDescent="0.35">
      <c r="A95" t="s">
        <v>26</v>
      </c>
      <c r="B95" t="s">
        <v>32</v>
      </c>
      <c r="C95" t="s">
        <v>20</v>
      </c>
      <c r="D95" t="s">
        <v>21</v>
      </c>
      <c r="E95" t="s">
        <v>5</v>
      </c>
      <c r="G95" t="s">
        <v>22</v>
      </c>
      <c r="H95">
        <v>49991</v>
      </c>
      <c r="I95">
        <v>50434</v>
      </c>
      <c r="J95" t="s">
        <v>23</v>
      </c>
      <c r="K95" t="s">
        <v>148</v>
      </c>
      <c r="N95" t="s">
        <v>149</v>
      </c>
      <c r="O95" t="s">
        <v>147</v>
      </c>
      <c r="P95">
        <v>444</v>
      </c>
      <c r="Q95">
        <v>147</v>
      </c>
    </row>
    <row r="96" spans="1:18" hidden="1" x14ac:dyDescent="0.35">
      <c r="A96" t="s">
        <v>18</v>
      </c>
      <c r="B96" t="s">
        <v>29</v>
      </c>
      <c r="C96" t="s">
        <v>20</v>
      </c>
      <c r="D96" t="s">
        <v>21</v>
      </c>
      <c r="E96" t="s">
        <v>5</v>
      </c>
      <c r="G96" t="s">
        <v>22</v>
      </c>
      <c r="H96">
        <v>50461</v>
      </c>
      <c r="I96">
        <v>50808</v>
      </c>
      <c r="J96" t="s">
        <v>23</v>
      </c>
      <c r="O96" t="s">
        <v>150</v>
      </c>
      <c r="P96">
        <v>348</v>
      </c>
    </row>
    <row r="97" spans="1:17" hidden="1" x14ac:dyDescent="0.35">
      <c r="A97" t="s">
        <v>26</v>
      </c>
      <c r="B97" t="s">
        <v>32</v>
      </c>
      <c r="C97" t="s">
        <v>20</v>
      </c>
      <c r="D97" t="s">
        <v>21</v>
      </c>
      <c r="E97" t="s">
        <v>5</v>
      </c>
      <c r="G97" t="s">
        <v>22</v>
      </c>
      <c r="H97">
        <v>50461</v>
      </c>
      <c r="I97">
        <v>50808</v>
      </c>
      <c r="J97" t="s">
        <v>23</v>
      </c>
      <c r="K97" t="s">
        <v>151</v>
      </c>
      <c r="N97" t="s">
        <v>152</v>
      </c>
      <c r="O97" t="s">
        <v>150</v>
      </c>
      <c r="P97">
        <v>348</v>
      </c>
      <c r="Q97">
        <v>115</v>
      </c>
    </row>
    <row r="98" spans="1:17" hidden="1" x14ac:dyDescent="0.35">
      <c r="A98" t="s">
        <v>18</v>
      </c>
      <c r="B98" t="s">
        <v>29</v>
      </c>
      <c r="C98" t="s">
        <v>20</v>
      </c>
      <c r="D98" t="s">
        <v>21</v>
      </c>
      <c r="E98" t="s">
        <v>5</v>
      </c>
      <c r="G98" t="s">
        <v>22</v>
      </c>
      <c r="H98">
        <v>51147</v>
      </c>
      <c r="I98">
        <v>52223</v>
      </c>
      <c r="J98" t="s">
        <v>23</v>
      </c>
      <c r="O98" t="s">
        <v>153</v>
      </c>
      <c r="P98">
        <v>1077</v>
      </c>
    </row>
    <row r="99" spans="1:17" hidden="1" x14ac:dyDescent="0.35">
      <c r="A99" t="s">
        <v>26</v>
      </c>
      <c r="B99" t="s">
        <v>32</v>
      </c>
      <c r="C99" t="s">
        <v>20</v>
      </c>
      <c r="D99" t="s">
        <v>21</v>
      </c>
      <c r="E99" t="s">
        <v>5</v>
      </c>
      <c r="G99" t="s">
        <v>22</v>
      </c>
      <c r="H99">
        <v>51147</v>
      </c>
      <c r="I99">
        <v>52223</v>
      </c>
      <c r="J99" t="s">
        <v>23</v>
      </c>
      <c r="K99" t="s">
        <v>154</v>
      </c>
      <c r="N99" t="s">
        <v>111</v>
      </c>
      <c r="O99" t="s">
        <v>153</v>
      </c>
      <c r="P99">
        <v>1077</v>
      </c>
      <c r="Q99">
        <v>358</v>
      </c>
    </row>
    <row r="100" spans="1:17" hidden="1" x14ac:dyDescent="0.35">
      <c r="A100" t="s">
        <v>18</v>
      </c>
      <c r="B100" t="s">
        <v>29</v>
      </c>
      <c r="C100" t="s">
        <v>20</v>
      </c>
      <c r="D100" t="s">
        <v>21</v>
      </c>
      <c r="E100" t="s">
        <v>5</v>
      </c>
      <c r="G100" t="s">
        <v>22</v>
      </c>
      <c r="H100">
        <v>52236</v>
      </c>
      <c r="I100">
        <v>53051</v>
      </c>
      <c r="J100" t="s">
        <v>23</v>
      </c>
      <c r="O100" t="s">
        <v>155</v>
      </c>
      <c r="P100">
        <v>816</v>
      </c>
    </row>
    <row r="101" spans="1:17" hidden="1" x14ac:dyDescent="0.35">
      <c r="A101" t="s">
        <v>26</v>
      </c>
      <c r="B101" t="s">
        <v>32</v>
      </c>
      <c r="C101" t="s">
        <v>20</v>
      </c>
      <c r="D101" t="s">
        <v>21</v>
      </c>
      <c r="E101" t="s">
        <v>5</v>
      </c>
      <c r="G101" t="s">
        <v>22</v>
      </c>
      <c r="H101">
        <v>52236</v>
      </c>
      <c r="I101">
        <v>53051</v>
      </c>
      <c r="J101" t="s">
        <v>23</v>
      </c>
      <c r="K101" t="s">
        <v>156</v>
      </c>
      <c r="N101" t="s">
        <v>157</v>
      </c>
      <c r="O101" t="s">
        <v>155</v>
      </c>
      <c r="P101">
        <v>816</v>
      </c>
      <c r="Q101">
        <v>271</v>
      </c>
    </row>
    <row r="102" spans="1:17" hidden="1" x14ac:dyDescent="0.35">
      <c r="A102" t="s">
        <v>18</v>
      </c>
      <c r="B102" t="s">
        <v>29</v>
      </c>
      <c r="C102" t="s">
        <v>20</v>
      </c>
      <c r="D102" t="s">
        <v>21</v>
      </c>
      <c r="E102" t="s">
        <v>5</v>
      </c>
      <c r="G102" t="s">
        <v>22</v>
      </c>
      <c r="H102">
        <v>53051</v>
      </c>
      <c r="I102">
        <v>53935</v>
      </c>
      <c r="J102" t="s">
        <v>23</v>
      </c>
      <c r="O102" t="s">
        <v>158</v>
      </c>
      <c r="P102">
        <v>885</v>
      </c>
    </row>
    <row r="103" spans="1:17" hidden="1" x14ac:dyDescent="0.35">
      <c r="A103" t="s">
        <v>26</v>
      </c>
      <c r="B103" t="s">
        <v>32</v>
      </c>
      <c r="C103" t="s">
        <v>20</v>
      </c>
      <c r="D103" t="s">
        <v>21</v>
      </c>
      <c r="E103" t="s">
        <v>5</v>
      </c>
      <c r="G103" t="s">
        <v>22</v>
      </c>
      <c r="H103">
        <v>53051</v>
      </c>
      <c r="I103">
        <v>53935</v>
      </c>
      <c r="J103" t="s">
        <v>23</v>
      </c>
      <c r="K103" t="s">
        <v>159</v>
      </c>
      <c r="N103" t="s">
        <v>157</v>
      </c>
      <c r="O103" t="s">
        <v>158</v>
      </c>
      <c r="P103">
        <v>885</v>
      </c>
      <c r="Q103">
        <v>294</v>
      </c>
    </row>
    <row r="104" spans="1:17" hidden="1" x14ac:dyDescent="0.35">
      <c r="A104" t="s">
        <v>18</v>
      </c>
      <c r="B104" t="s">
        <v>29</v>
      </c>
      <c r="C104" t="s">
        <v>20</v>
      </c>
      <c r="D104" t="s">
        <v>21</v>
      </c>
      <c r="E104" t="s">
        <v>5</v>
      </c>
      <c r="G104" t="s">
        <v>22</v>
      </c>
      <c r="H104">
        <v>53919</v>
      </c>
      <c r="I104">
        <v>55166</v>
      </c>
      <c r="J104" t="s">
        <v>23</v>
      </c>
      <c r="O104" t="s">
        <v>160</v>
      </c>
      <c r="P104">
        <v>1248</v>
      </c>
    </row>
    <row r="105" spans="1:17" hidden="1" x14ac:dyDescent="0.35">
      <c r="A105" t="s">
        <v>26</v>
      </c>
      <c r="B105" t="s">
        <v>32</v>
      </c>
      <c r="C105" t="s">
        <v>20</v>
      </c>
      <c r="D105" t="s">
        <v>21</v>
      </c>
      <c r="E105" t="s">
        <v>5</v>
      </c>
      <c r="G105" t="s">
        <v>22</v>
      </c>
      <c r="H105">
        <v>53919</v>
      </c>
      <c r="I105">
        <v>55166</v>
      </c>
      <c r="J105" t="s">
        <v>23</v>
      </c>
      <c r="K105" t="s">
        <v>161</v>
      </c>
      <c r="N105" t="s">
        <v>162</v>
      </c>
      <c r="O105" t="s">
        <v>160</v>
      </c>
      <c r="P105">
        <v>1248</v>
      </c>
      <c r="Q105">
        <v>415</v>
      </c>
    </row>
    <row r="106" spans="1:17" hidden="1" x14ac:dyDescent="0.35">
      <c r="A106" t="s">
        <v>18</v>
      </c>
      <c r="B106" t="s">
        <v>29</v>
      </c>
      <c r="C106" t="s">
        <v>20</v>
      </c>
      <c r="D106" t="s">
        <v>21</v>
      </c>
      <c r="E106" t="s">
        <v>5</v>
      </c>
      <c r="G106" t="s">
        <v>22</v>
      </c>
      <c r="H106">
        <v>55203</v>
      </c>
      <c r="I106">
        <v>55862</v>
      </c>
      <c r="J106" t="s">
        <v>23</v>
      </c>
      <c r="O106" t="s">
        <v>163</v>
      </c>
      <c r="P106">
        <v>660</v>
      </c>
    </row>
    <row r="107" spans="1:17" hidden="1" x14ac:dyDescent="0.35">
      <c r="A107" t="s">
        <v>26</v>
      </c>
      <c r="B107" t="s">
        <v>32</v>
      </c>
      <c r="C107" t="s">
        <v>20</v>
      </c>
      <c r="D107" t="s">
        <v>21</v>
      </c>
      <c r="E107" t="s">
        <v>5</v>
      </c>
      <c r="G107" t="s">
        <v>22</v>
      </c>
      <c r="H107">
        <v>55203</v>
      </c>
      <c r="I107">
        <v>55862</v>
      </c>
      <c r="J107" t="s">
        <v>23</v>
      </c>
      <c r="K107" t="s">
        <v>164</v>
      </c>
      <c r="N107" t="s">
        <v>165</v>
      </c>
      <c r="O107" t="s">
        <v>163</v>
      </c>
      <c r="P107">
        <v>660</v>
      </c>
      <c r="Q107">
        <v>219</v>
      </c>
    </row>
    <row r="108" spans="1:17" hidden="1" x14ac:dyDescent="0.35">
      <c r="A108" t="s">
        <v>18</v>
      </c>
      <c r="B108" t="s">
        <v>29</v>
      </c>
      <c r="C108" t="s">
        <v>20</v>
      </c>
      <c r="D108" t="s">
        <v>21</v>
      </c>
      <c r="E108" t="s">
        <v>5</v>
      </c>
      <c r="G108" t="s">
        <v>22</v>
      </c>
      <c r="H108">
        <v>55859</v>
      </c>
      <c r="I108">
        <v>57742</v>
      </c>
      <c r="J108" t="s">
        <v>23</v>
      </c>
      <c r="O108" t="s">
        <v>166</v>
      </c>
      <c r="P108">
        <v>1884</v>
      </c>
    </row>
    <row r="109" spans="1:17" hidden="1" x14ac:dyDescent="0.35">
      <c r="A109" t="s">
        <v>26</v>
      </c>
      <c r="B109" t="s">
        <v>32</v>
      </c>
      <c r="C109" t="s">
        <v>20</v>
      </c>
      <c r="D109" t="s">
        <v>21</v>
      </c>
      <c r="E109" t="s">
        <v>5</v>
      </c>
      <c r="G109" t="s">
        <v>22</v>
      </c>
      <c r="H109">
        <v>55859</v>
      </c>
      <c r="I109">
        <v>57742</v>
      </c>
      <c r="J109" t="s">
        <v>23</v>
      </c>
      <c r="K109" t="s">
        <v>167</v>
      </c>
      <c r="N109" t="s">
        <v>168</v>
      </c>
      <c r="O109" t="s">
        <v>166</v>
      </c>
      <c r="P109">
        <v>1884</v>
      </c>
      <c r="Q109">
        <v>627</v>
      </c>
    </row>
    <row r="110" spans="1:17" hidden="1" x14ac:dyDescent="0.35">
      <c r="A110" t="s">
        <v>18</v>
      </c>
      <c r="B110" t="s">
        <v>29</v>
      </c>
      <c r="C110" t="s">
        <v>20</v>
      </c>
      <c r="D110" t="s">
        <v>21</v>
      </c>
      <c r="E110" t="s">
        <v>5</v>
      </c>
      <c r="G110" t="s">
        <v>22</v>
      </c>
      <c r="H110">
        <v>57934</v>
      </c>
      <c r="I110">
        <v>58515</v>
      </c>
      <c r="J110" t="s">
        <v>30</v>
      </c>
      <c r="O110" t="s">
        <v>169</v>
      </c>
      <c r="P110">
        <v>582</v>
      </c>
    </row>
    <row r="111" spans="1:17" hidden="1" x14ac:dyDescent="0.35">
      <c r="A111" t="s">
        <v>26</v>
      </c>
      <c r="B111" t="s">
        <v>32</v>
      </c>
      <c r="C111" t="s">
        <v>20</v>
      </c>
      <c r="D111" t="s">
        <v>21</v>
      </c>
      <c r="E111" t="s">
        <v>5</v>
      </c>
      <c r="G111" t="s">
        <v>22</v>
      </c>
      <c r="H111">
        <v>57934</v>
      </c>
      <c r="I111">
        <v>58515</v>
      </c>
      <c r="J111" t="s">
        <v>30</v>
      </c>
      <c r="K111" t="s">
        <v>170</v>
      </c>
      <c r="N111" t="s">
        <v>171</v>
      </c>
      <c r="O111" t="s">
        <v>169</v>
      </c>
      <c r="P111">
        <v>582</v>
      </c>
      <c r="Q111">
        <v>193</v>
      </c>
    </row>
    <row r="112" spans="1:17" hidden="1" x14ac:dyDescent="0.35">
      <c r="A112" t="s">
        <v>18</v>
      </c>
      <c r="B112" t="s">
        <v>29</v>
      </c>
      <c r="C112" t="s">
        <v>20</v>
      </c>
      <c r="D112" t="s">
        <v>21</v>
      </c>
      <c r="E112" t="s">
        <v>5</v>
      </c>
      <c r="G112" t="s">
        <v>22</v>
      </c>
      <c r="H112">
        <v>58532</v>
      </c>
      <c r="I112">
        <v>59623</v>
      </c>
      <c r="J112" t="s">
        <v>30</v>
      </c>
      <c r="O112" t="s">
        <v>172</v>
      </c>
      <c r="P112">
        <v>1092</v>
      </c>
    </row>
    <row r="113" spans="1:18" hidden="1" x14ac:dyDescent="0.35">
      <c r="A113" t="s">
        <v>26</v>
      </c>
      <c r="B113" t="s">
        <v>32</v>
      </c>
      <c r="C113" t="s">
        <v>20</v>
      </c>
      <c r="D113" t="s">
        <v>21</v>
      </c>
      <c r="E113" t="s">
        <v>5</v>
      </c>
      <c r="G113" t="s">
        <v>22</v>
      </c>
      <c r="H113">
        <v>58532</v>
      </c>
      <c r="I113">
        <v>59623</v>
      </c>
      <c r="J113" t="s">
        <v>30</v>
      </c>
      <c r="K113" t="s">
        <v>173</v>
      </c>
      <c r="N113" t="s">
        <v>174</v>
      </c>
      <c r="O113" t="s">
        <v>172</v>
      </c>
      <c r="P113">
        <v>1092</v>
      </c>
      <c r="Q113">
        <v>363</v>
      </c>
    </row>
    <row r="114" spans="1:18" hidden="1" x14ac:dyDescent="0.35">
      <c r="A114" t="s">
        <v>18</v>
      </c>
      <c r="B114" t="s">
        <v>29</v>
      </c>
      <c r="C114" t="s">
        <v>20</v>
      </c>
      <c r="D114" t="s">
        <v>21</v>
      </c>
      <c r="E114" t="s">
        <v>5</v>
      </c>
      <c r="G114" t="s">
        <v>22</v>
      </c>
      <c r="H114">
        <v>59730</v>
      </c>
      <c r="I114">
        <v>60218</v>
      </c>
      <c r="J114" t="s">
        <v>23</v>
      </c>
      <c r="O114" t="s">
        <v>175</v>
      </c>
      <c r="P114">
        <v>489</v>
      </c>
    </row>
    <row r="115" spans="1:18" hidden="1" x14ac:dyDescent="0.35">
      <c r="A115" t="s">
        <v>26</v>
      </c>
      <c r="B115" t="s">
        <v>32</v>
      </c>
      <c r="C115" t="s">
        <v>20</v>
      </c>
      <c r="D115" t="s">
        <v>21</v>
      </c>
      <c r="E115" t="s">
        <v>5</v>
      </c>
      <c r="G115" t="s">
        <v>22</v>
      </c>
      <c r="H115">
        <v>59730</v>
      </c>
      <c r="I115">
        <v>60218</v>
      </c>
      <c r="J115" t="s">
        <v>23</v>
      </c>
      <c r="K115" t="s">
        <v>176</v>
      </c>
      <c r="N115" t="s">
        <v>28</v>
      </c>
      <c r="O115" t="s">
        <v>175</v>
      </c>
      <c r="P115">
        <v>489</v>
      </c>
      <c r="Q115">
        <v>162</v>
      </c>
    </row>
    <row r="116" spans="1:18" hidden="1" x14ac:dyDescent="0.35">
      <c r="A116" t="s">
        <v>18</v>
      </c>
      <c r="B116" t="s">
        <v>29</v>
      </c>
      <c r="C116" t="s">
        <v>20</v>
      </c>
      <c r="D116" t="s">
        <v>21</v>
      </c>
      <c r="E116" t="s">
        <v>5</v>
      </c>
      <c r="G116" t="s">
        <v>22</v>
      </c>
      <c r="H116">
        <v>60294</v>
      </c>
      <c r="I116">
        <v>62339</v>
      </c>
      <c r="J116" t="s">
        <v>23</v>
      </c>
      <c r="O116" t="s">
        <v>177</v>
      </c>
      <c r="P116">
        <v>2046</v>
      </c>
    </row>
    <row r="117" spans="1:18" hidden="1" x14ac:dyDescent="0.35">
      <c r="A117" t="s">
        <v>26</v>
      </c>
      <c r="B117" t="s">
        <v>32</v>
      </c>
      <c r="C117" t="s">
        <v>20</v>
      </c>
      <c r="D117" t="s">
        <v>21</v>
      </c>
      <c r="E117" t="s">
        <v>5</v>
      </c>
      <c r="G117" t="s">
        <v>22</v>
      </c>
      <c r="H117">
        <v>60294</v>
      </c>
      <c r="I117">
        <v>62339</v>
      </c>
      <c r="J117" t="s">
        <v>23</v>
      </c>
      <c r="K117" t="s">
        <v>178</v>
      </c>
      <c r="N117" t="s">
        <v>179</v>
      </c>
      <c r="O117" t="s">
        <v>177</v>
      </c>
      <c r="P117">
        <v>2046</v>
      </c>
      <c r="Q117">
        <v>681</v>
      </c>
    </row>
    <row r="118" spans="1:18" hidden="1" x14ac:dyDescent="0.35">
      <c r="A118" t="s">
        <v>18</v>
      </c>
      <c r="B118" t="s">
        <v>19</v>
      </c>
      <c r="C118" t="s">
        <v>20</v>
      </c>
      <c r="D118" t="s">
        <v>21</v>
      </c>
      <c r="E118" t="s">
        <v>5</v>
      </c>
      <c r="G118" t="s">
        <v>22</v>
      </c>
      <c r="H118">
        <v>62441</v>
      </c>
      <c r="I118">
        <v>63928</v>
      </c>
      <c r="J118" t="s">
        <v>23</v>
      </c>
      <c r="O118" t="s">
        <v>180</v>
      </c>
      <c r="P118">
        <v>1488</v>
      </c>
      <c r="R118" t="s">
        <v>25</v>
      </c>
    </row>
    <row r="119" spans="1:18" hidden="1" x14ac:dyDescent="0.35">
      <c r="A119" t="s">
        <v>26</v>
      </c>
      <c r="B119" t="s">
        <v>27</v>
      </c>
      <c r="C119" t="s">
        <v>20</v>
      </c>
      <c r="D119" t="s">
        <v>21</v>
      </c>
      <c r="E119" t="s">
        <v>5</v>
      </c>
      <c r="G119" t="s">
        <v>22</v>
      </c>
      <c r="H119">
        <v>62441</v>
      </c>
      <c r="I119">
        <v>63928</v>
      </c>
      <c r="J119" t="s">
        <v>23</v>
      </c>
      <c r="N119" t="s">
        <v>181</v>
      </c>
      <c r="O119" t="s">
        <v>180</v>
      </c>
      <c r="P119">
        <v>1488</v>
      </c>
      <c r="R119" t="s">
        <v>25</v>
      </c>
    </row>
    <row r="120" spans="1:18" hidden="1" x14ac:dyDescent="0.35">
      <c r="A120" t="s">
        <v>18</v>
      </c>
      <c r="B120" t="s">
        <v>29</v>
      </c>
      <c r="C120" t="s">
        <v>20</v>
      </c>
      <c r="D120" t="s">
        <v>21</v>
      </c>
      <c r="E120" t="s">
        <v>5</v>
      </c>
      <c r="G120" t="s">
        <v>22</v>
      </c>
      <c r="H120">
        <v>64100</v>
      </c>
      <c r="I120">
        <v>64729</v>
      </c>
      <c r="J120" t="s">
        <v>30</v>
      </c>
      <c r="O120" t="s">
        <v>182</v>
      </c>
      <c r="P120">
        <v>630</v>
      </c>
    </row>
    <row r="121" spans="1:18" hidden="1" x14ac:dyDescent="0.35">
      <c r="A121" t="s">
        <v>26</v>
      </c>
      <c r="B121" t="s">
        <v>32</v>
      </c>
      <c r="C121" t="s">
        <v>20</v>
      </c>
      <c r="D121" t="s">
        <v>21</v>
      </c>
      <c r="E121" t="s">
        <v>5</v>
      </c>
      <c r="G121" t="s">
        <v>22</v>
      </c>
      <c r="H121">
        <v>64100</v>
      </c>
      <c r="I121">
        <v>64729</v>
      </c>
      <c r="J121" t="s">
        <v>30</v>
      </c>
      <c r="K121" t="s">
        <v>183</v>
      </c>
      <c r="N121" t="s">
        <v>184</v>
      </c>
      <c r="O121" t="s">
        <v>182</v>
      </c>
      <c r="P121">
        <v>630</v>
      </c>
      <c r="Q121">
        <v>209</v>
      </c>
    </row>
    <row r="122" spans="1:18" hidden="1" x14ac:dyDescent="0.35">
      <c r="A122" t="s">
        <v>18</v>
      </c>
      <c r="B122" t="s">
        <v>29</v>
      </c>
      <c r="C122" t="s">
        <v>20</v>
      </c>
      <c r="D122" t="s">
        <v>21</v>
      </c>
      <c r="E122" t="s">
        <v>5</v>
      </c>
      <c r="G122" t="s">
        <v>22</v>
      </c>
      <c r="H122">
        <v>64802</v>
      </c>
      <c r="I122">
        <v>65722</v>
      </c>
      <c r="J122" t="s">
        <v>23</v>
      </c>
      <c r="O122" t="s">
        <v>185</v>
      </c>
      <c r="P122">
        <v>921</v>
      </c>
    </row>
    <row r="123" spans="1:18" hidden="1" x14ac:dyDescent="0.35">
      <c r="A123" t="s">
        <v>26</v>
      </c>
      <c r="B123" t="s">
        <v>32</v>
      </c>
      <c r="C123" t="s">
        <v>20</v>
      </c>
      <c r="D123" t="s">
        <v>21</v>
      </c>
      <c r="E123" t="s">
        <v>5</v>
      </c>
      <c r="G123" t="s">
        <v>22</v>
      </c>
      <c r="H123">
        <v>64802</v>
      </c>
      <c r="I123">
        <v>65722</v>
      </c>
      <c r="J123" t="s">
        <v>23</v>
      </c>
      <c r="K123" t="s">
        <v>186</v>
      </c>
      <c r="N123" t="s">
        <v>187</v>
      </c>
      <c r="O123" t="s">
        <v>185</v>
      </c>
      <c r="P123">
        <v>921</v>
      </c>
      <c r="Q123">
        <v>306</v>
      </c>
    </row>
    <row r="124" spans="1:18" hidden="1" x14ac:dyDescent="0.35">
      <c r="A124" t="s">
        <v>18</v>
      </c>
      <c r="B124" t="s">
        <v>29</v>
      </c>
      <c r="C124" t="s">
        <v>20</v>
      </c>
      <c r="D124" t="s">
        <v>21</v>
      </c>
      <c r="E124" t="s">
        <v>5</v>
      </c>
      <c r="G124" t="s">
        <v>22</v>
      </c>
      <c r="H124">
        <v>65807</v>
      </c>
      <c r="I124">
        <v>66502</v>
      </c>
      <c r="J124" t="s">
        <v>23</v>
      </c>
      <c r="O124" t="s">
        <v>188</v>
      </c>
      <c r="P124">
        <v>696</v>
      </c>
    </row>
    <row r="125" spans="1:18" hidden="1" x14ac:dyDescent="0.35">
      <c r="A125" t="s">
        <v>26</v>
      </c>
      <c r="B125" t="s">
        <v>32</v>
      </c>
      <c r="C125" t="s">
        <v>20</v>
      </c>
      <c r="D125" t="s">
        <v>21</v>
      </c>
      <c r="E125" t="s">
        <v>5</v>
      </c>
      <c r="G125" t="s">
        <v>22</v>
      </c>
      <c r="H125">
        <v>65807</v>
      </c>
      <c r="I125">
        <v>66502</v>
      </c>
      <c r="J125" t="s">
        <v>23</v>
      </c>
      <c r="K125" t="s">
        <v>189</v>
      </c>
      <c r="N125" t="s">
        <v>28</v>
      </c>
      <c r="O125" t="s">
        <v>188</v>
      </c>
      <c r="P125">
        <v>696</v>
      </c>
      <c r="Q125">
        <v>231</v>
      </c>
    </row>
    <row r="126" spans="1:18" hidden="1" x14ac:dyDescent="0.35">
      <c r="A126" t="s">
        <v>18</v>
      </c>
      <c r="B126" t="s">
        <v>29</v>
      </c>
      <c r="C126" t="s">
        <v>20</v>
      </c>
      <c r="D126" t="s">
        <v>21</v>
      </c>
      <c r="E126" t="s">
        <v>5</v>
      </c>
      <c r="G126" t="s">
        <v>22</v>
      </c>
      <c r="H126">
        <v>67206</v>
      </c>
      <c r="I126">
        <v>68927</v>
      </c>
      <c r="J126" t="s">
        <v>23</v>
      </c>
      <c r="O126" t="s">
        <v>190</v>
      </c>
      <c r="P126">
        <v>1722</v>
      </c>
    </row>
    <row r="127" spans="1:18" hidden="1" x14ac:dyDescent="0.35">
      <c r="A127" t="s">
        <v>26</v>
      </c>
      <c r="B127" t="s">
        <v>32</v>
      </c>
      <c r="C127" t="s">
        <v>20</v>
      </c>
      <c r="D127" t="s">
        <v>21</v>
      </c>
      <c r="E127" t="s">
        <v>5</v>
      </c>
      <c r="G127" t="s">
        <v>22</v>
      </c>
      <c r="H127">
        <v>67206</v>
      </c>
      <c r="I127">
        <v>68927</v>
      </c>
      <c r="J127" t="s">
        <v>23</v>
      </c>
      <c r="K127" t="s">
        <v>191</v>
      </c>
      <c r="N127" t="s">
        <v>28</v>
      </c>
      <c r="O127" t="s">
        <v>190</v>
      </c>
      <c r="P127">
        <v>1722</v>
      </c>
      <c r="Q127">
        <v>573</v>
      </c>
    </row>
    <row r="128" spans="1:18" hidden="1" x14ac:dyDescent="0.35">
      <c r="A128" t="s">
        <v>18</v>
      </c>
      <c r="B128" t="s">
        <v>29</v>
      </c>
      <c r="C128" t="s">
        <v>20</v>
      </c>
      <c r="D128" t="s">
        <v>21</v>
      </c>
      <c r="E128" t="s">
        <v>5</v>
      </c>
      <c r="G128" t="s">
        <v>22</v>
      </c>
      <c r="H128">
        <v>69061</v>
      </c>
      <c r="I128">
        <v>70278</v>
      </c>
      <c r="J128" t="s">
        <v>23</v>
      </c>
      <c r="O128" t="s">
        <v>192</v>
      </c>
      <c r="P128">
        <v>1218</v>
      </c>
    </row>
    <row r="129" spans="1:17" hidden="1" x14ac:dyDescent="0.35">
      <c r="A129" t="s">
        <v>26</v>
      </c>
      <c r="B129" t="s">
        <v>32</v>
      </c>
      <c r="C129" t="s">
        <v>20</v>
      </c>
      <c r="D129" t="s">
        <v>21</v>
      </c>
      <c r="E129" t="s">
        <v>5</v>
      </c>
      <c r="G129" t="s">
        <v>22</v>
      </c>
      <c r="H129">
        <v>69061</v>
      </c>
      <c r="I129">
        <v>70278</v>
      </c>
      <c r="J129" t="s">
        <v>23</v>
      </c>
      <c r="K129" t="s">
        <v>193</v>
      </c>
      <c r="N129" t="s">
        <v>194</v>
      </c>
      <c r="O129" t="s">
        <v>192</v>
      </c>
      <c r="P129">
        <v>1218</v>
      </c>
      <c r="Q129">
        <v>405</v>
      </c>
    </row>
    <row r="130" spans="1:17" hidden="1" x14ac:dyDescent="0.35">
      <c r="A130" t="s">
        <v>18</v>
      </c>
      <c r="B130" t="s">
        <v>29</v>
      </c>
      <c r="C130" t="s">
        <v>20</v>
      </c>
      <c r="D130" t="s">
        <v>21</v>
      </c>
      <c r="E130" t="s">
        <v>5</v>
      </c>
      <c r="G130" t="s">
        <v>22</v>
      </c>
      <c r="H130">
        <v>70268</v>
      </c>
      <c r="I130">
        <v>71449</v>
      </c>
      <c r="J130" t="s">
        <v>23</v>
      </c>
      <c r="O130" t="s">
        <v>195</v>
      </c>
      <c r="P130">
        <v>1182</v>
      </c>
    </row>
    <row r="131" spans="1:17" hidden="1" x14ac:dyDescent="0.35">
      <c r="A131" t="s">
        <v>26</v>
      </c>
      <c r="B131" t="s">
        <v>32</v>
      </c>
      <c r="C131" t="s">
        <v>20</v>
      </c>
      <c r="D131" t="s">
        <v>21</v>
      </c>
      <c r="E131" t="s">
        <v>5</v>
      </c>
      <c r="G131" t="s">
        <v>22</v>
      </c>
      <c r="H131">
        <v>70268</v>
      </c>
      <c r="I131">
        <v>71449</v>
      </c>
      <c r="J131" t="s">
        <v>23</v>
      </c>
      <c r="K131" t="s">
        <v>196</v>
      </c>
      <c r="N131" t="s">
        <v>194</v>
      </c>
      <c r="O131" t="s">
        <v>195</v>
      </c>
      <c r="P131">
        <v>1182</v>
      </c>
      <c r="Q131">
        <v>393</v>
      </c>
    </row>
    <row r="132" spans="1:17" hidden="1" x14ac:dyDescent="0.35">
      <c r="A132" t="s">
        <v>18</v>
      </c>
      <c r="B132" t="s">
        <v>29</v>
      </c>
      <c r="C132" t="s">
        <v>20</v>
      </c>
      <c r="D132" t="s">
        <v>21</v>
      </c>
      <c r="E132" t="s">
        <v>5</v>
      </c>
      <c r="G132" t="s">
        <v>22</v>
      </c>
      <c r="H132">
        <v>71468</v>
      </c>
      <c r="I132">
        <v>72949</v>
      </c>
      <c r="J132" t="s">
        <v>23</v>
      </c>
      <c r="O132" t="s">
        <v>197</v>
      </c>
      <c r="P132">
        <v>1482</v>
      </c>
    </row>
    <row r="133" spans="1:17" hidden="1" x14ac:dyDescent="0.35">
      <c r="A133" t="s">
        <v>26</v>
      </c>
      <c r="B133" t="s">
        <v>32</v>
      </c>
      <c r="C133" t="s">
        <v>20</v>
      </c>
      <c r="D133" t="s">
        <v>21</v>
      </c>
      <c r="E133" t="s">
        <v>5</v>
      </c>
      <c r="G133" t="s">
        <v>22</v>
      </c>
      <c r="H133">
        <v>71468</v>
      </c>
      <c r="I133">
        <v>72949</v>
      </c>
      <c r="J133" t="s">
        <v>23</v>
      </c>
      <c r="K133" t="s">
        <v>198</v>
      </c>
      <c r="N133" t="s">
        <v>199</v>
      </c>
      <c r="O133" t="s">
        <v>197</v>
      </c>
      <c r="P133">
        <v>1482</v>
      </c>
      <c r="Q133">
        <v>493</v>
      </c>
    </row>
    <row r="134" spans="1:17" hidden="1" x14ac:dyDescent="0.35">
      <c r="A134" t="s">
        <v>18</v>
      </c>
      <c r="B134" t="s">
        <v>29</v>
      </c>
      <c r="C134" t="s">
        <v>20</v>
      </c>
      <c r="D134" t="s">
        <v>21</v>
      </c>
      <c r="E134" t="s">
        <v>5</v>
      </c>
      <c r="G134" t="s">
        <v>22</v>
      </c>
      <c r="H134">
        <v>73485</v>
      </c>
      <c r="I134">
        <v>74849</v>
      </c>
      <c r="J134" t="s">
        <v>23</v>
      </c>
      <c r="O134" t="s">
        <v>200</v>
      </c>
      <c r="P134">
        <v>1365</v>
      </c>
    </row>
    <row r="135" spans="1:17" hidden="1" x14ac:dyDescent="0.35">
      <c r="A135" t="s">
        <v>26</v>
      </c>
      <c r="B135" t="s">
        <v>32</v>
      </c>
      <c r="C135" t="s">
        <v>20</v>
      </c>
      <c r="D135" t="s">
        <v>21</v>
      </c>
      <c r="E135" t="s">
        <v>5</v>
      </c>
      <c r="G135" t="s">
        <v>22</v>
      </c>
      <c r="H135">
        <v>73485</v>
      </c>
      <c r="I135">
        <v>74849</v>
      </c>
      <c r="J135" t="s">
        <v>23</v>
      </c>
      <c r="K135" t="s">
        <v>201</v>
      </c>
      <c r="N135" t="s">
        <v>202</v>
      </c>
      <c r="O135" t="s">
        <v>200</v>
      </c>
      <c r="P135">
        <v>1365</v>
      </c>
      <c r="Q135">
        <v>454</v>
      </c>
    </row>
    <row r="136" spans="1:17" hidden="1" x14ac:dyDescent="0.35">
      <c r="A136" t="s">
        <v>18</v>
      </c>
      <c r="B136" t="s">
        <v>29</v>
      </c>
      <c r="C136" t="s">
        <v>20</v>
      </c>
      <c r="D136" t="s">
        <v>21</v>
      </c>
      <c r="E136" t="s">
        <v>5</v>
      </c>
      <c r="G136" t="s">
        <v>22</v>
      </c>
      <c r="H136">
        <v>75154</v>
      </c>
      <c r="I136">
        <v>76128</v>
      </c>
      <c r="J136" t="s">
        <v>23</v>
      </c>
      <c r="O136" t="s">
        <v>203</v>
      </c>
      <c r="P136">
        <v>975</v>
      </c>
    </row>
    <row r="137" spans="1:17" hidden="1" x14ac:dyDescent="0.35">
      <c r="A137" t="s">
        <v>26</v>
      </c>
      <c r="B137" t="s">
        <v>32</v>
      </c>
      <c r="C137" t="s">
        <v>20</v>
      </c>
      <c r="D137" t="s">
        <v>21</v>
      </c>
      <c r="E137" t="s">
        <v>5</v>
      </c>
      <c r="G137" t="s">
        <v>22</v>
      </c>
      <c r="H137">
        <v>75154</v>
      </c>
      <c r="I137">
        <v>76128</v>
      </c>
      <c r="J137" t="s">
        <v>23</v>
      </c>
      <c r="K137" t="s">
        <v>204</v>
      </c>
      <c r="N137" t="s">
        <v>205</v>
      </c>
      <c r="O137" t="s">
        <v>203</v>
      </c>
      <c r="P137">
        <v>975</v>
      </c>
      <c r="Q137">
        <v>324</v>
      </c>
    </row>
    <row r="138" spans="1:17" hidden="1" x14ac:dyDescent="0.35">
      <c r="A138" t="s">
        <v>18</v>
      </c>
      <c r="B138" t="s">
        <v>29</v>
      </c>
      <c r="C138" t="s">
        <v>20</v>
      </c>
      <c r="D138" t="s">
        <v>21</v>
      </c>
      <c r="E138" t="s">
        <v>5</v>
      </c>
      <c r="G138" t="s">
        <v>22</v>
      </c>
      <c r="H138">
        <v>76166</v>
      </c>
      <c r="I138">
        <v>76909</v>
      </c>
      <c r="J138" t="s">
        <v>23</v>
      </c>
      <c r="O138" t="s">
        <v>206</v>
      </c>
      <c r="P138">
        <v>744</v>
      </c>
    </row>
    <row r="139" spans="1:17" hidden="1" x14ac:dyDescent="0.35">
      <c r="A139" t="s">
        <v>26</v>
      </c>
      <c r="B139" t="s">
        <v>32</v>
      </c>
      <c r="C139" t="s">
        <v>20</v>
      </c>
      <c r="D139" t="s">
        <v>21</v>
      </c>
      <c r="E139" t="s">
        <v>5</v>
      </c>
      <c r="G139" t="s">
        <v>22</v>
      </c>
      <c r="H139">
        <v>76166</v>
      </c>
      <c r="I139">
        <v>76909</v>
      </c>
      <c r="J139" t="s">
        <v>23</v>
      </c>
      <c r="K139" t="s">
        <v>207</v>
      </c>
      <c r="N139" t="s">
        <v>28</v>
      </c>
      <c r="O139" t="s">
        <v>206</v>
      </c>
      <c r="P139">
        <v>744</v>
      </c>
      <c r="Q139">
        <v>247</v>
      </c>
    </row>
    <row r="140" spans="1:17" hidden="1" x14ac:dyDescent="0.35">
      <c r="A140" t="s">
        <v>18</v>
      </c>
      <c r="B140" t="s">
        <v>29</v>
      </c>
      <c r="C140" t="s">
        <v>20</v>
      </c>
      <c r="D140" t="s">
        <v>21</v>
      </c>
      <c r="E140" t="s">
        <v>5</v>
      </c>
      <c r="G140" t="s">
        <v>22</v>
      </c>
      <c r="H140">
        <v>76989</v>
      </c>
      <c r="I140">
        <v>77762</v>
      </c>
      <c r="J140" t="s">
        <v>23</v>
      </c>
      <c r="O140" t="s">
        <v>208</v>
      </c>
      <c r="P140">
        <v>774</v>
      </c>
    </row>
    <row r="141" spans="1:17" hidden="1" x14ac:dyDescent="0.35">
      <c r="A141" t="s">
        <v>26</v>
      </c>
      <c r="B141" t="s">
        <v>32</v>
      </c>
      <c r="C141" t="s">
        <v>20</v>
      </c>
      <c r="D141" t="s">
        <v>21</v>
      </c>
      <c r="E141" t="s">
        <v>5</v>
      </c>
      <c r="G141" t="s">
        <v>22</v>
      </c>
      <c r="H141">
        <v>76989</v>
      </c>
      <c r="I141">
        <v>77762</v>
      </c>
      <c r="J141" t="s">
        <v>23</v>
      </c>
      <c r="K141" t="s">
        <v>209</v>
      </c>
      <c r="N141" t="s">
        <v>210</v>
      </c>
      <c r="O141" t="s">
        <v>208</v>
      </c>
      <c r="P141">
        <v>774</v>
      </c>
      <c r="Q141">
        <v>257</v>
      </c>
    </row>
    <row r="142" spans="1:17" hidden="1" x14ac:dyDescent="0.35">
      <c r="A142" t="s">
        <v>18</v>
      </c>
      <c r="B142" t="s">
        <v>29</v>
      </c>
      <c r="C142" t="s">
        <v>20</v>
      </c>
      <c r="D142" t="s">
        <v>21</v>
      </c>
      <c r="E142" t="s">
        <v>5</v>
      </c>
      <c r="G142" t="s">
        <v>22</v>
      </c>
      <c r="H142">
        <v>77962</v>
      </c>
      <c r="I142">
        <v>78528</v>
      </c>
      <c r="J142" t="s">
        <v>23</v>
      </c>
      <c r="O142" t="s">
        <v>211</v>
      </c>
      <c r="P142">
        <v>567</v>
      </c>
    </row>
    <row r="143" spans="1:17" hidden="1" x14ac:dyDescent="0.35">
      <c r="A143" t="s">
        <v>26</v>
      </c>
      <c r="B143" t="s">
        <v>32</v>
      </c>
      <c r="C143" t="s">
        <v>20</v>
      </c>
      <c r="D143" t="s">
        <v>21</v>
      </c>
      <c r="E143" t="s">
        <v>5</v>
      </c>
      <c r="G143" t="s">
        <v>22</v>
      </c>
      <c r="H143">
        <v>77962</v>
      </c>
      <c r="I143">
        <v>78528</v>
      </c>
      <c r="J143" t="s">
        <v>23</v>
      </c>
      <c r="K143" t="s">
        <v>212</v>
      </c>
      <c r="N143" t="s">
        <v>213</v>
      </c>
      <c r="O143" t="s">
        <v>211</v>
      </c>
      <c r="P143">
        <v>567</v>
      </c>
      <c r="Q143">
        <v>188</v>
      </c>
    </row>
    <row r="144" spans="1:17" hidden="1" x14ac:dyDescent="0.35">
      <c r="A144" t="s">
        <v>18</v>
      </c>
      <c r="B144" t="s">
        <v>29</v>
      </c>
      <c r="C144" t="s">
        <v>20</v>
      </c>
      <c r="D144" t="s">
        <v>21</v>
      </c>
      <c r="E144" t="s">
        <v>5</v>
      </c>
      <c r="G144" t="s">
        <v>22</v>
      </c>
      <c r="H144">
        <v>79113</v>
      </c>
      <c r="I144">
        <v>79325</v>
      </c>
      <c r="J144" t="s">
        <v>23</v>
      </c>
      <c r="O144" t="s">
        <v>214</v>
      </c>
      <c r="P144">
        <v>213</v>
      </c>
    </row>
    <row r="145" spans="1:18" hidden="1" x14ac:dyDescent="0.35">
      <c r="A145" t="s">
        <v>26</v>
      </c>
      <c r="B145" t="s">
        <v>32</v>
      </c>
      <c r="C145" t="s">
        <v>20</v>
      </c>
      <c r="D145" t="s">
        <v>21</v>
      </c>
      <c r="E145" t="s">
        <v>5</v>
      </c>
      <c r="G145" t="s">
        <v>22</v>
      </c>
      <c r="H145">
        <v>79113</v>
      </c>
      <c r="I145">
        <v>79325</v>
      </c>
      <c r="J145" t="s">
        <v>23</v>
      </c>
      <c r="K145" t="s">
        <v>215</v>
      </c>
      <c r="N145" t="s">
        <v>28</v>
      </c>
      <c r="O145" t="s">
        <v>214</v>
      </c>
      <c r="P145">
        <v>213</v>
      </c>
      <c r="Q145">
        <v>70</v>
      </c>
    </row>
    <row r="146" spans="1:18" hidden="1" x14ac:dyDescent="0.35">
      <c r="A146" t="s">
        <v>18</v>
      </c>
      <c r="B146" t="s">
        <v>29</v>
      </c>
      <c r="C146" t="s">
        <v>20</v>
      </c>
      <c r="D146" t="s">
        <v>21</v>
      </c>
      <c r="E146" t="s">
        <v>5</v>
      </c>
      <c r="G146" t="s">
        <v>22</v>
      </c>
      <c r="H146">
        <v>79364</v>
      </c>
      <c r="I146">
        <v>79714</v>
      </c>
      <c r="J146" t="s">
        <v>23</v>
      </c>
      <c r="O146" t="s">
        <v>216</v>
      </c>
      <c r="P146">
        <v>351</v>
      </c>
    </row>
    <row r="147" spans="1:18" hidden="1" x14ac:dyDescent="0.35">
      <c r="A147" t="s">
        <v>26</v>
      </c>
      <c r="B147" t="s">
        <v>32</v>
      </c>
      <c r="C147" t="s">
        <v>20</v>
      </c>
      <c r="D147" t="s">
        <v>21</v>
      </c>
      <c r="E147" t="s">
        <v>5</v>
      </c>
      <c r="G147" t="s">
        <v>22</v>
      </c>
      <c r="H147">
        <v>79364</v>
      </c>
      <c r="I147">
        <v>79714</v>
      </c>
      <c r="J147" t="s">
        <v>23</v>
      </c>
      <c r="K147" t="s">
        <v>217</v>
      </c>
      <c r="N147" t="s">
        <v>28</v>
      </c>
      <c r="O147" t="s">
        <v>216</v>
      </c>
      <c r="P147">
        <v>351</v>
      </c>
      <c r="Q147">
        <v>116</v>
      </c>
    </row>
    <row r="148" spans="1:18" hidden="1" x14ac:dyDescent="0.35">
      <c r="A148" t="s">
        <v>18</v>
      </c>
      <c r="B148" t="s">
        <v>29</v>
      </c>
      <c r="C148" t="s">
        <v>20</v>
      </c>
      <c r="D148" t="s">
        <v>21</v>
      </c>
      <c r="E148" t="s">
        <v>5</v>
      </c>
      <c r="G148" t="s">
        <v>22</v>
      </c>
      <c r="H148">
        <v>79789</v>
      </c>
      <c r="I148">
        <v>80526</v>
      </c>
      <c r="J148" t="s">
        <v>23</v>
      </c>
      <c r="O148" t="s">
        <v>218</v>
      </c>
      <c r="P148">
        <v>738</v>
      </c>
    </row>
    <row r="149" spans="1:18" hidden="1" x14ac:dyDescent="0.35">
      <c r="A149" t="s">
        <v>26</v>
      </c>
      <c r="B149" t="s">
        <v>32</v>
      </c>
      <c r="C149" t="s">
        <v>20</v>
      </c>
      <c r="D149" t="s">
        <v>21</v>
      </c>
      <c r="E149" t="s">
        <v>5</v>
      </c>
      <c r="G149" t="s">
        <v>22</v>
      </c>
      <c r="H149">
        <v>79789</v>
      </c>
      <c r="I149">
        <v>80526</v>
      </c>
      <c r="J149" t="s">
        <v>23</v>
      </c>
      <c r="K149" t="s">
        <v>219</v>
      </c>
      <c r="N149" t="s">
        <v>28</v>
      </c>
      <c r="O149" t="s">
        <v>218</v>
      </c>
      <c r="P149">
        <v>738</v>
      </c>
      <c r="Q149">
        <v>245</v>
      </c>
    </row>
    <row r="150" spans="1:18" hidden="1" x14ac:dyDescent="0.35">
      <c r="A150" t="s">
        <v>18</v>
      </c>
      <c r="B150" t="s">
        <v>29</v>
      </c>
      <c r="C150" t="s">
        <v>20</v>
      </c>
      <c r="D150" t="s">
        <v>21</v>
      </c>
      <c r="E150" t="s">
        <v>5</v>
      </c>
      <c r="G150" t="s">
        <v>22</v>
      </c>
      <c r="H150">
        <v>80587</v>
      </c>
      <c r="I150">
        <v>81087</v>
      </c>
      <c r="J150" t="s">
        <v>23</v>
      </c>
      <c r="O150" t="s">
        <v>220</v>
      </c>
      <c r="P150">
        <v>501</v>
      </c>
    </row>
    <row r="151" spans="1:18" hidden="1" x14ac:dyDescent="0.35">
      <c r="A151" t="s">
        <v>26</v>
      </c>
      <c r="B151" t="s">
        <v>32</v>
      </c>
      <c r="C151" t="s">
        <v>20</v>
      </c>
      <c r="D151" t="s">
        <v>21</v>
      </c>
      <c r="E151" t="s">
        <v>5</v>
      </c>
      <c r="G151" t="s">
        <v>22</v>
      </c>
      <c r="H151">
        <v>80587</v>
      </c>
      <c r="I151">
        <v>81087</v>
      </c>
      <c r="J151" t="s">
        <v>23</v>
      </c>
      <c r="K151" t="s">
        <v>221</v>
      </c>
      <c r="N151" t="s">
        <v>28</v>
      </c>
      <c r="O151" t="s">
        <v>220</v>
      </c>
      <c r="P151">
        <v>501</v>
      </c>
      <c r="Q151">
        <v>166</v>
      </c>
    </row>
    <row r="152" spans="1:18" hidden="1" x14ac:dyDescent="0.35">
      <c r="A152" t="s">
        <v>18</v>
      </c>
      <c r="B152" t="s">
        <v>29</v>
      </c>
      <c r="C152" t="s">
        <v>20</v>
      </c>
      <c r="D152" t="s">
        <v>21</v>
      </c>
      <c r="E152" t="s">
        <v>5</v>
      </c>
      <c r="G152" t="s">
        <v>22</v>
      </c>
      <c r="H152">
        <v>81352</v>
      </c>
      <c r="I152">
        <v>82389</v>
      </c>
      <c r="J152" t="s">
        <v>23</v>
      </c>
      <c r="O152" t="s">
        <v>222</v>
      </c>
      <c r="P152">
        <v>1038</v>
      </c>
    </row>
    <row r="153" spans="1:18" hidden="1" x14ac:dyDescent="0.35">
      <c r="A153" t="s">
        <v>26</v>
      </c>
      <c r="B153" t="s">
        <v>32</v>
      </c>
      <c r="C153" t="s">
        <v>20</v>
      </c>
      <c r="D153" t="s">
        <v>21</v>
      </c>
      <c r="E153" t="s">
        <v>5</v>
      </c>
      <c r="G153" t="s">
        <v>22</v>
      </c>
      <c r="H153">
        <v>81352</v>
      </c>
      <c r="I153">
        <v>82389</v>
      </c>
      <c r="J153" t="s">
        <v>23</v>
      </c>
      <c r="K153" t="s">
        <v>223</v>
      </c>
      <c r="N153" t="s">
        <v>28</v>
      </c>
      <c r="O153" t="s">
        <v>222</v>
      </c>
      <c r="P153">
        <v>1038</v>
      </c>
      <c r="Q153">
        <v>345</v>
      </c>
    </row>
    <row r="154" spans="1:18" hidden="1" x14ac:dyDescent="0.35">
      <c r="A154" t="s">
        <v>18</v>
      </c>
      <c r="B154" t="s">
        <v>29</v>
      </c>
      <c r="C154" t="s">
        <v>20</v>
      </c>
      <c r="D154" t="s">
        <v>21</v>
      </c>
      <c r="E154" t="s">
        <v>5</v>
      </c>
      <c r="G154" t="s">
        <v>22</v>
      </c>
      <c r="H154">
        <v>82668</v>
      </c>
      <c r="I154">
        <v>83009</v>
      </c>
      <c r="J154" t="s">
        <v>23</v>
      </c>
      <c r="O154" t="s">
        <v>224</v>
      </c>
      <c r="P154">
        <v>342</v>
      </c>
    </row>
    <row r="155" spans="1:18" hidden="1" x14ac:dyDescent="0.35">
      <c r="A155" t="s">
        <v>26</v>
      </c>
      <c r="B155" t="s">
        <v>32</v>
      </c>
      <c r="C155" t="s">
        <v>20</v>
      </c>
      <c r="D155" t="s">
        <v>21</v>
      </c>
      <c r="E155" t="s">
        <v>5</v>
      </c>
      <c r="G155" t="s">
        <v>22</v>
      </c>
      <c r="H155">
        <v>82668</v>
      </c>
      <c r="I155">
        <v>83009</v>
      </c>
      <c r="J155" t="s">
        <v>23</v>
      </c>
      <c r="K155" t="s">
        <v>225</v>
      </c>
      <c r="N155" t="s">
        <v>28</v>
      </c>
      <c r="O155" t="s">
        <v>224</v>
      </c>
      <c r="P155">
        <v>342</v>
      </c>
      <c r="Q155">
        <v>113</v>
      </c>
    </row>
    <row r="156" spans="1:18" hidden="1" x14ac:dyDescent="0.35">
      <c r="A156" t="s">
        <v>18</v>
      </c>
      <c r="B156" t="s">
        <v>19</v>
      </c>
      <c r="C156" t="s">
        <v>20</v>
      </c>
      <c r="D156" t="s">
        <v>21</v>
      </c>
      <c r="E156" t="s">
        <v>5</v>
      </c>
      <c r="G156" t="s">
        <v>22</v>
      </c>
      <c r="H156">
        <v>83101</v>
      </c>
      <c r="I156">
        <v>83503</v>
      </c>
      <c r="J156" t="s">
        <v>23</v>
      </c>
      <c r="O156" t="s">
        <v>226</v>
      </c>
      <c r="P156">
        <v>403</v>
      </c>
      <c r="R156" t="s">
        <v>25</v>
      </c>
    </row>
    <row r="157" spans="1:18" hidden="1" x14ac:dyDescent="0.35">
      <c r="A157" t="s">
        <v>26</v>
      </c>
      <c r="B157" t="s">
        <v>27</v>
      </c>
      <c r="C157" t="s">
        <v>20</v>
      </c>
      <c r="D157" t="s">
        <v>21</v>
      </c>
      <c r="E157" t="s">
        <v>5</v>
      </c>
      <c r="G157" t="s">
        <v>22</v>
      </c>
      <c r="H157">
        <v>83101</v>
      </c>
      <c r="I157">
        <v>83503</v>
      </c>
      <c r="J157" t="s">
        <v>23</v>
      </c>
      <c r="N157" t="s">
        <v>227</v>
      </c>
      <c r="O157" t="s">
        <v>226</v>
      </c>
      <c r="P157">
        <v>403</v>
      </c>
      <c r="R157" t="s">
        <v>25</v>
      </c>
    </row>
    <row r="158" spans="1:18" hidden="1" x14ac:dyDescent="0.35">
      <c r="A158" t="s">
        <v>18</v>
      </c>
      <c r="B158" t="s">
        <v>29</v>
      </c>
      <c r="C158" t="s">
        <v>20</v>
      </c>
      <c r="D158" t="s">
        <v>21</v>
      </c>
      <c r="E158" t="s">
        <v>5</v>
      </c>
      <c r="G158" t="s">
        <v>22</v>
      </c>
      <c r="H158">
        <v>83911</v>
      </c>
      <c r="I158">
        <v>85134</v>
      </c>
      <c r="J158" t="s">
        <v>23</v>
      </c>
      <c r="O158" t="s">
        <v>228</v>
      </c>
      <c r="P158">
        <v>1224</v>
      </c>
    </row>
    <row r="159" spans="1:18" hidden="1" x14ac:dyDescent="0.35">
      <c r="A159" t="s">
        <v>26</v>
      </c>
      <c r="B159" t="s">
        <v>32</v>
      </c>
      <c r="C159" t="s">
        <v>20</v>
      </c>
      <c r="D159" t="s">
        <v>21</v>
      </c>
      <c r="E159" t="s">
        <v>5</v>
      </c>
      <c r="G159" t="s">
        <v>22</v>
      </c>
      <c r="H159">
        <v>83911</v>
      </c>
      <c r="I159">
        <v>85134</v>
      </c>
      <c r="J159" t="s">
        <v>23</v>
      </c>
      <c r="K159" t="s">
        <v>229</v>
      </c>
      <c r="N159" t="s">
        <v>34</v>
      </c>
      <c r="O159" t="s">
        <v>228</v>
      </c>
      <c r="P159">
        <v>1224</v>
      </c>
      <c r="Q159">
        <v>407</v>
      </c>
    </row>
    <row r="160" spans="1:18" hidden="1" x14ac:dyDescent="0.35">
      <c r="A160" t="s">
        <v>18</v>
      </c>
      <c r="B160" t="s">
        <v>29</v>
      </c>
      <c r="C160" t="s">
        <v>20</v>
      </c>
      <c r="D160" t="s">
        <v>21</v>
      </c>
      <c r="E160" t="s">
        <v>5</v>
      </c>
      <c r="G160" t="s">
        <v>22</v>
      </c>
      <c r="H160">
        <v>85718</v>
      </c>
      <c r="I160">
        <v>86608</v>
      </c>
      <c r="J160" t="s">
        <v>23</v>
      </c>
      <c r="O160" t="s">
        <v>230</v>
      </c>
      <c r="P160">
        <v>891</v>
      </c>
    </row>
    <row r="161" spans="1:17" hidden="1" x14ac:dyDescent="0.35">
      <c r="A161" t="s">
        <v>26</v>
      </c>
      <c r="B161" t="s">
        <v>32</v>
      </c>
      <c r="C161" t="s">
        <v>20</v>
      </c>
      <c r="D161" t="s">
        <v>21</v>
      </c>
      <c r="E161" t="s">
        <v>5</v>
      </c>
      <c r="G161" t="s">
        <v>22</v>
      </c>
      <c r="H161">
        <v>85718</v>
      </c>
      <c r="I161">
        <v>86608</v>
      </c>
      <c r="J161" t="s">
        <v>23</v>
      </c>
      <c r="K161" t="s">
        <v>231</v>
      </c>
      <c r="N161" t="s">
        <v>28</v>
      </c>
      <c r="O161" t="s">
        <v>230</v>
      </c>
      <c r="P161">
        <v>891</v>
      </c>
      <c r="Q161">
        <v>296</v>
      </c>
    </row>
    <row r="162" spans="1:17" hidden="1" x14ac:dyDescent="0.35">
      <c r="A162" t="s">
        <v>18</v>
      </c>
      <c r="B162" t="s">
        <v>29</v>
      </c>
      <c r="C162" t="s">
        <v>20</v>
      </c>
      <c r="D162" t="s">
        <v>21</v>
      </c>
      <c r="E162" t="s">
        <v>5</v>
      </c>
      <c r="G162" t="s">
        <v>22</v>
      </c>
      <c r="H162">
        <v>86718</v>
      </c>
      <c r="I162">
        <v>87665</v>
      </c>
      <c r="J162" t="s">
        <v>23</v>
      </c>
      <c r="O162" t="s">
        <v>232</v>
      </c>
      <c r="P162">
        <v>948</v>
      </c>
    </row>
    <row r="163" spans="1:17" hidden="1" x14ac:dyDescent="0.35">
      <c r="A163" t="s">
        <v>26</v>
      </c>
      <c r="B163" t="s">
        <v>32</v>
      </c>
      <c r="C163" t="s">
        <v>20</v>
      </c>
      <c r="D163" t="s">
        <v>21</v>
      </c>
      <c r="E163" t="s">
        <v>5</v>
      </c>
      <c r="G163" t="s">
        <v>22</v>
      </c>
      <c r="H163">
        <v>86718</v>
      </c>
      <c r="I163">
        <v>87665</v>
      </c>
      <c r="J163" t="s">
        <v>23</v>
      </c>
      <c r="K163" t="s">
        <v>233</v>
      </c>
      <c r="N163" t="s">
        <v>28</v>
      </c>
      <c r="O163" t="s">
        <v>232</v>
      </c>
      <c r="P163">
        <v>948</v>
      </c>
      <c r="Q163">
        <v>315</v>
      </c>
    </row>
    <row r="164" spans="1:17" hidden="1" x14ac:dyDescent="0.35">
      <c r="A164" t="s">
        <v>18</v>
      </c>
      <c r="B164" t="s">
        <v>29</v>
      </c>
      <c r="C164" t="s">
        <v>20</v>
      </c>
      <c r="D164" t="s">
        <v>21</v>
      </c>
      <c r="E164" t="s">
        <v>5</v>
      </c>
      <c r="G164" t="s">
        <v>22</v>
      </c>
      <c r="H164">
        <v>87929</v>
      </c>
      <c r="I164">
        <v>88519</v>
      </c>
      <c r="J164" t="s">
        <v>30</v>
      </c>
      <c r="O164" t="s">
        <v>234</v>
      </c>
      <c r="P164">
        <v>591</v>
      </c>
    </row>
    <row r="165" spans="1:17" hidden="1" x14ac:dyDescent="0.35">
      <c r="A165" t="s">
        <v>26</v>
      </c>
      <c r="B165" t="s">
        <v>32</v>
      </c>
      <c r="C165" t="s">
        <v>20</v>
      </c>
      <c r="D165" t="s">
        <v>21</v>
      </c>
      <c r="E165" t="s">
        <v>5</v>
      </c>
      <c r="G165" t="s">
        <v>22</v>
      </c>
      <c r="H165">
        <v>87929</v>
      </c>
      <c r="I165">
        <v>88519</v>
      </c>
      <c r="J165" t="s">
        <v>30</v>
      </c>
      <c r="K165" t="s">
        <v>235</v>
      </c>
      <c r="N165" t="s">
        <v>152</v>
      </c>
      <c r="O165" t="s">
        <v>234</v>
      </c>
      <c r="P165">
        <v>591</v>
      </c>
      <c r="Q165">
        <v>196</v>
      </c>
    </row>
    <row r="166" spans="1:17" hidden="1" x14ac:dyDescent="0.35">
      <c r="A166" t="s">
        <v>18</v>
      </c>
      <c r="B166" t="s">
        <v>29</v>
      </c>
      <c r="C166" t="s">
        <v>20</v>
      </c>
      <c r="D166" t="s">
        <v>21</v>
      </c>
      <c r="E166" t="s">
        <v>5</v>
      </c>
      <c r="G166" t="s">
        <v>22</v>
      </c>
      <c r="H166">
        <v>88541</v>
      </c>
      <c r="I166">
        <v>89791</v>
      </c>
      <c r="J166" t="s">
        <v>30</v>
      </c>
      <c r="O166" t="s">
        <v>236</v>
      </c>
      <c r="P166">
        <v>1251</v>
      </c>
    </row>
    <row r="167" spans="1:17" hidden="1" x14ac:dyDescent="0.35">
      <c r="A167" t="s">
        <v>26</v>
      </c>
      <c r="B167" t="s">
        <v>32</v>
      </c>
      <c r="C167" t="s">
        <v>20</v>
      </c>
      <c r="D167" t="s">
        <v>21</v>
      </c>
      <c r="E167" t="s">
        <v>5</v>
      </c>
      <c r="G167" t="s">
        <v>22</v>
      </c>
      <c r="H167">
        <v>88541</v>
      </c>
      <c r="I167">
        <v>89791</v>
      </c>
      <c r="J167" t="s">
        <v>30</v>
      </c>
      <c r="K167" t="s">
        <v>237</v>
      </c>
      <c r="N167" t="s">
        <v>238</v>
      </c>
      <c r="O167" t="s">
        <v>236</v>
      </c>
      <c r="P167">
        <v>1251</v>
      </c>
      <c r="Q167">
        <v>416</v>
      </c>
    </row>
    <row r="168" spans="1:17" hidden="1" x14ac:dyDescent="0.35">
      <c r="A168" t="s">
        <v>18</v>
      </c>
      <c r="B168" t="s">
        <v>29</v>
      </c>
      <c r="C168" t="s">
        <v>20</v>
      </c>
      <c r="D168" t="s">
        <v>21</v>
      </c>
      <c r="E168" t="s">
        <v>5</v>
      </c>
      <c r="G168" t="s">
        <v>22</v>
      </c>
      <c r="H168">
        <v>90138</v>
      </c>
      <c r="I168">
        <v>90932</v>
      </c>
      <c r="J168" t="s">
        <v>23</v>
      </c>
      <c r="O168" t="s">
        <v>239</v>
      </c>
      <c r="P168">
        <v>795</v>
      </c>
    </row>
    <row r="169" spans="1:17" hidden="1" x14ac:dyDescent="0.35">
      <c r="A169" t="s">
        <v>26</v>
      </c>
      <c r="B169" t="s">
        <v>32</v>
      </c>
      <c r="C169" t="s">
        <v>20</v>
      </c>
      <c r="D169" t="s">
        <v>21</v>
      </c>
      <c r="E169" t="s">
        <v>5</v>
      </c>
      <c r="G169" t="s">
        <v>22</v>
      </c>
      <c r="H169">
        <v>90138</v>
      </c>
      <c r="I169">
        <v>90932</v>
      </c>
      <c r="J169" t="s">
        <v>23</v>
      </c>
      <c r="K169" t="s">
        <v>240</v>
      </c>
      <c r="N169" t="s">
        <v>241</v>
      </c>
      <c r="O169" t="s">
        <v>239</v>
      </c>
      <c r="P169">
        <v>795</v>
      </c>
      <c r="Q169">
        <v>264</v>
      </c>
    </row>
    <row r="170" spans="1:17" hidden="1" x14ac:dyDescent="0.35">
      <c r="A170" t="s">
        <v>18</v>
      </c>
      <c r="B170" t="s">
        <v>29</v>
      </c>
      <c r="C170" t="s">
        <v>20</v>
      </c>
      <c r="D170" t="s">
        <v>21</v>
      </c>
      <c r="E170" t="s">
        <v>5</v>
      </c>
      <c r="G170" t="s">
        <v>22</v>
      </c>
      <c r="H170">
        <v>90961</v>
      </c>
      <c r="I170">
        <v>91512</v>
      </c>
      <c r="J170" t="s">
        <v>23</v>
      </c>
      <c r="O170" t="s">
        <v>242</v>
      </c>
      <c r="P170">
        <v>552</v>
      </c>
    </row>
    <row r="171" spans="1:17" hidden="1" x14ac:dyDescent="0.35">
      <c r="A171" t="s">
        <v>26</v>
      </c>
      <c r="B171" t="s">
        <v>32</v>
      </c>
      <c r="C171" t="s">
        <v>20</v>
      </c>
      <c r="D171" t="s">
        <v>21</v>
      </c>
      <c r="E171" t="s">
        <v>5</v>
      </c>
      <c r="G171" t="s">
        <v>22</v>
      </c>
      <c r="H171">
        <v>90961</v>
      </c>
      <c r="I171">
        <v>91512</v>
      </c>
      <c r="J171" t="s">
        <v>23</v>
      </c>
      <c r="K171" t="s">
        <v>243</v>
      </c>
      <c r="N171" t="s">
        <v>28</v>
      </c>
      <c r="O171" t="s">
        <v>242</v>
      </c>
      <c r="P171">
        <v>552</v>
      </c>
      <c r="Q171">
        <v>183</v>
      </c>
    </row>
    <row r="172" spans="1:17" hidden="1" x14ac:dyDescent="0.35">
      <c r="A172" t="s">
        <v>18</v>
      </c>
      <c r="B172" t="s">
        <v>29</v>
      </c>
      <c r="C172" t="s">
        <v>20</v>
      </c>
      <c r="D172" t="s">
        <v>21</v>
      </c>
      <c r="E172" t="s">
        <v>5</v>
      </c>
      <c r="G172" t="s">
        <v>22</v>
      </c>
      <c r="H172">
        <v>91618</v>
      </c>
      <c r="I172">
        <v>92262</v>
      </c>
      <c r="J172" t="s">
        <v>23</v>
      </c>
      <c r="O172" t="s">
        <v>244</v>
      </c>
      <c r="P172">
        <v>645</v>
      </c>
    </row>
    <row r="173" spans="1:17" hidden="1" x14ac:dyDescent="0.35">
      <c r="A173" t="s">
        <v>26</v>
      </c>
      <c r="B173" t="s">
        <v>32</v>
      </c>
      <c r="C173" t="s">
        <v>20</v>
      </c>
      <c r="D173" t="s">
        <v>21</v>
      </c>
      <c r="E173" t="s">
        <v>5</v>
      </c>
      <c r="G173" t="s">
        <v>22</v>
      </c>
      <c r="H173">
        <v>91618</v>
      </c>
      <c r="I173">
        <v>92262</v>
      </c>
      <c r="J173" t="s">
        <v>23</v>
      </c>
      <c r="K173" t="s">
        <v>245</v>
      </c>
      <c r="N173" t="s">
        <v>28</v>
      </c>
      <c r="O173" t="s">
        <v>244</v>
      </c>
      <c r="P173">
        <v>645</v>
      </c>
      <c r="Q173">
        <v>214</v>
      </c>
    </row>
    <row r="174" spans="1:17" hidden="1" x14ac:dyDescent="0.35">
      <c r="A174" t="s">
        <v>18</v>
      </c>
      <c r="B174" t="s">
        <v>29</v>
      </c>
      <c r="C174" t="s">
        <v>20</v>
      </c>
      <c r="D174" t="s">
        <v>21</v>
      </c>
      <c r="E174" t="s">
        <v>5</v>
      </c>
      <c r="G174" t="s">
        <v>22</v>
      </c>
      <c r="H174">
        <v>92379</v>
      </c>
      <c r="I174">
        <v>92876</v>
      </c>
      <c r="J174" t="s">
        <v>23</v>
      </c>
      <c r="O174" t="s">
        <v>246</v>
      </c>
      <c r="P174">
        <v>498</v>
      </c>
    </row>
    <row r="175" spans="1:17" hidden="1" x14ac:dyDescent="0.35">
      <c r="A175" t="s">
        <v>26</v>
      </c>
      <c r="B175" t="s">
        <v>32</v>
      </c>
      <c r="C175" t="s">
        <v>20</v>
      </c>
      <c r="D175" t="s">
        <v>21</v>
      </c>
      <c r="E175" t="s">
        <v>5</v>
      </c>
      <c r="G175" t="s">
        <v>22</v>
      </c>
      <c r="H175">
        <v>92379</v>
      </c>
      <c r="I175">
        <v>92876</v>
      </c>
      <c r="J175" t="s">
        <v>23</v>
      </c>
      <c r="K175" t="s">
        <v>247</v>
      </c>
      <c r="N175" t="s">
        <v>127</v>
      </c>
      <c r="O175" t="s">
        <v>246</v>
      </c>
      <c r="P175">
        <v>498</v>
      </c>
      <c r="Q175">
        <v>165</v>
      </c>
    </row>
    <row r="176" spans="1:17" hidden="1" x14ac:dyDescent="0.35">
      <c r="A176" t="s">
        <v>18</v>
      </c>
      <c r="B176" t="s">
        <v>29</v>
      </c>
      <c r="C176" t="s">
        <v>20</v>
      </c>
      <c r="D176" t="s">
        <v>21</v>
      </c>
      <c r="E176" t="s">
        <v>5</v>
      </c>
      <c r="G176" t="s">
        <v>22</v>
      </c>
      <c r="H176">
        <v>93216</v>
      </c>
      <c r="I176">
        <v>93422</v>
      </c>
      <c r="J176" t="s">
        <v>23</v>
      </c>
      <c r="O176" t="s">
        <v>248</v>
      </c>
      <c r="P176">
        <v>207</v>
      </c>
    </row>
    <row r="177" spans="1:17" hidden="1" x14ac:dyDescent="0.35">
      <c r="A177" t="s">
        <v>26</v>
      </c>
      <c r="B177" t="s">
        <v>32</v>
      </c>
      <c r="C177" t="s">
        <v>20</v>
      </c>
      <c r="D177" t="s">
        <v>21</v>
      </c>
      <c r="E177" t="s">
        <v>5</v>
      </c>
      <c r="G177" t="s">
        <v>22</v>
      </c>
      <c r="H177">
        <v>93216</v>
      </c>
      <c r="I177">
        <v>93422</v>
      </c>
      <c r="J177" t="s">
        <v>23</v>
      </c>
      <c r="K177" t="s">
        <v>249</v>
      </c>
      <c r="N177" t="s">
        <v>28</v>
      </c>
      <c r="O177" t="s">
        <v>248</v>
      </c>
      <c r="P177">
        <v>207</v>
      </c>
      <c r="Q177">
        <v>68</v>
      </c>
    </row>
    <row r="178" spans="1:17" hidden="1" x14ac:dyDescent="0.35">
      <c r="A178" t="s">
        <v>18</v>
      </c>
      <c r="B178" t="s">
        <v>29</v>
      </c>
      <c r="C178" t="s">
        <v>20</v>
      </c>
      <c r="D178" t="s">
        <v>21</v>
      </c>
      <c r="E178" t="s">
        <v>5</v>
      </c>
      <c r="G178" t="s">
        <v>22</v>
      </c>
      <c r="H178">
        <v>93518</v>
      </c>
      <c r="I178">
        <v>94051</v>
      </c>
      <c r="J178" t="s">
        <v>23</v>
      </c>
      <c r="O178" t="s">
        <v>250</v>
      </c>
      <c r="P178">
        <v>534</v>
      </c>
    </row>
    <row r="179" spans="1:17" hidden="1" x14ac:dyDescent="0.35">
      <c r="A179" t="s">
        <v>26</v>
      </c>
      <c r="B179" t="s">
        <v>32</v>
      </c>
      <c r="C179" t="s">
        <v>20</v>
      </c>
      <c r="D179" t="s">
        <v>21</v>
      </c>
      <c r="E179" t="s">
        <v>5</v>
      </c>
      <c r="G179" t="s">
        <v>22</v>
      </c>
      <c r="H179">
        <v>93518</v>
      </c>
      <c r="I179">
        <v>94051</v>
      </c>
      <c r="J179" t="s">
        <v>23</v>
      </c>
      <c r="K179" t="s">
        <v>251</v>
      </c>
      <c r="N179" t="s">
        <v>28</v>
      </c>
      <c r="O179" t="s">
        <v>250</v>
      </c>
      <c r="P179">
        <v>534</v>
      </c>
      <c r="Q179">
        <v>177</v>
      </c>
    </row>
    <row r="180" spans="1:17" hidden="1" x14ac:dyDescent="0.35">
      <c r="A180" t="s">
        <v>18</v>
      </c>
      <c r="B180" t="s">
        <v>29</v>
      </c>
      <c r="C180" t="s">
        <v>20</v>
      </c>
      <c r="D180" t="s">
        <v>21</v>
      </c>
      <c r="E180" t="s">
        <v>5</v>
      </c>
      <c r="G180" t="s">
        <v>22</v>
      </c>
      <c r="H180">
        <v>94307</v>
      </c>
      <c r="I180">
        <v>95191</v>
      </c>
      <c r="J180" t="s">
        <v>30</v>
      </c>
      <c r="O180" t="s">
        <v>252</v>
      </c>
      <c r="P180">
        <v>885</v>
      </c>
    </row>
    <row r="181" spans="1:17" hidden="1" x14ac:dyDescent="0.35">
      <c r="A181" t="s">
        <v>26</v>
      </c>
      <c r="B181" t="s">
        <v>32</v>
      </c>
      <c r="C181" t="s">
        <v>20</v>
      </c>
      <c r="D181" t="s">
        <v>21</v>
      </c>
      <c r="E181" t="s">
        <v>5</v>
      </c>
      <c r="G181" t="s">
        <v>22</v>
      </c>
      <c r="H181">
        <v>94307</v>
      </c>
      <c r="I181">
        <v>95191</v>
      </c>
      <c r="J181" t="s">
        <v>30</v>
      </c>
      <c r="K181" t="s">
        <v>253</v>
      </c>
      <c r="N181" t="s">
        <v>254</v>
      </c>
      <c r="O181" t="s">
        <v>252</v>
      </c>
      <c r="P181">
        <v>885</v>
      </c>
      <c r="Q181">
        <v>294</v>
      </c>
    </row>
    <row r="182" spans="1:17" hidden="1" x14ac:dyDescent="0.35">
      <c r="A182" t="s">
        <v>18</v>
      </c>
      <c r="B182" t="s">
        <v>29</v>
      </c>
      <c r="C182" t="s">
        <v>20</v>
      </c>
      <c r="D182" t="s">
        <v>21</v>
      </c>
      <c r="E182" t="s">
        <v>5</v>
      </c>
      <c r="G182" t="s">
        <v>22</v>
      </c>
      <c r="H182">
        <v>95239</v>
      </c>
      <c r="I182">
        <v>95868</v>
      </c>
      <c r="J182" t="s">
        <v>23</v>
      </c>
      <c r="O182" t="s">
        <v>255</v>
      </c>
      <c r="P182">
        <v>630</v>
      </c>
    </row>
    <row r="183" spans="1:17" hidden="1" x14ac:dyDescent="0.35">
      <c r="A183" t="s">
        <v>26</v>
      </c>
      <c r="B183" t="s">
        <v>32</v>
      </c>
      <c r="C183" t="s">
        <v>20</v>
      </c>
      <c r="D183" t="s">
        <v>21</v>
      </c>
      <c r="E183" t="s">
        <v>5</v>
      </c>
      <c r="G183" t="s">
        <v>22</v>
      </c>
      <c r="H183">
        <v>95239</v>
      </c>
      <c r="I183">
        <v>95868</v>
      </c>
      <c r="J183" t="s">
        <v>23</v>
      </c>
      <c r="K183" t="s">
        <v>256</v>
      </c>
      <c r="N183" t="s">
        <v>28</v>
      </c>
      <c r="O183" t="s">
        <v>255</v>
      </c>
      <c r="P183">
        <v>630</v>
      </c>
      <c r="Q183">
        <v>209</v>
      </c>
    </row>
    <row r="184" spans="1:17" hidden="1" x14ac:dyDescent="0.35">
      <c r="A184" t="s">
        <v>18</v>
      </c>
      <c r="B184" t="s">
        <v>29</v>
      </c>
      <c r="C184" t="s">
        <v>20</v>
      </c>
      <c r="D184" t="s">
        <v>21</v>
      </c>
      <c r="E184" t="s">
        <v>5</v>
      </c>
      <c r="G184" t="s">
        <v>22</v>
      </c>
      <c r="H184">
        <v>95979</v>
      </c>
      <c r="I184">
        <v>96509</v>
      </c>
      <c r="J184" t="s">
        <v>30</v>
      </c>
      <c r="O184" t="s">
        <v>257</v>
      </c>
      <c r="P184">
        <v>531</v>
      </c>
    </row>
    <row r="185" spans="1:17" hidden="1" x14ac:dyDescent="0.35">
      <c r="A185" t="s">
        <v>26</v>
      </c>
      <c r="B185" t="s">
        <v>32</v>
      </c>
      <c r="C185" t="s">
        <v>20</v>
      </c>
      <c r="D185" t="s">
        <v>21</v>
      </c>
      <c r="E185" t="s">
        <v>5</v>
      </c>
      <c r="G185" t="s">
        <v>22</v>
      </c>
      <c r="H185">
        <v>95979</v>
      </c>
      <c r="I185">
        <v>96509</v>
      </c>
      <c r="J185" t="s">
        <v>30</v>
      </c>
      <c r="K185" t="s">
        <v>258</v>
      </c>
      <c r="N185" t="s">
        <v>28</v>
      </c>
      <c r="O185" t="s">
        <v>257</v>
      </c>
      <c r="P185">
        <v>531</v>
      </c>
      <c r="Q185">
        <v>176</v>
      </c>
    </row>
    <row r="186" spans="1:17" hidden="1" x14ac:dyDescent="0.35">
      <c r="A186" t="s">
        <v>18</v>
      </c>
      <c r="B186" t="s">
        <v>29</v>
      </c>
      <c r="C186" t="s">
        <v>20</v>
      </c>
      <c r="D186" t="s">
        <v>21</v>
      </c>
      <c r="E186" t="s">
        <v>5</v>
      </c>
      <c r="G186" t="s">
        <v>22</v>
      </c>
      <c r="H186">
        <v>96861</v>
      </c>
      <c r="I186">
        <v>97316</v>
      </c>
      <c r="J186" t="s">
        <v>30</v>
      </c>
      <c r="O186" t="s">
        <v>259</v>
      </c>
      <c r="P186">
        <v>456</v>
      </c>
    </row>
    <row r="187" spans="1:17" hidden="1" x14ac:dyDescent="0.35">
      <c r="A187" t="s">
        <v>26</v>
      </c>
      <c r="B187" t="s">
        <v>32</v>
      </c>
      <c r="C187" t="s">
        <v>20</v>
      </c>
      <c r="D187" t="s">
        <v>21</v>
      </c>
      <c r="E187" t="s">
        <v>5</v>
      </c>
      <c r="G187" t="s">
        <v>22</v>
      </c>
      <c r="H187">
        <v>96861</v>
      </c>
      <c r="I187">
        <v>97316</v>
      </c>
      <c r="J187" t="s">
        <v>30</v>
      </c>
      <c r="K187" t="s">
        <v>260</v>
      </c>
      <c r="N187" t="s">
        <v>261</v>
      </c>
      <c r="O187" t="s">
        <v>259</v>
      </c>
      <c r="P187">
        <v>456</v>
      </c>
      <c r="Q187">
        <v>151</v>
      </c>
    </row>
    <row r="188" spans="1:17" hidden="1" x14ac:dyDescent="0.35">
      <c r="A188" t="s">
        <v>18</v>
      </c>
      <c r="B188" t="s">
        <v>29</v>
      </c>
      <c r="C188" t="s">
        <v>20</v>
      </c>
      <c r="D188" t="s">
        <v>21</v>
      </c>
      <c r="E188" t="s">
        <v>5</v>
      </c>
      <c r="G188" t="s">
        <v>22</v>
      </c>
      <c r="H188">
        <v>97536</v>
      </c>
      <c r="I188">
        <v>97748</v>
      </c>
      <c r="J188" t="s">
        <v>23</v>
      </c>
      <c r="O188" t="s">
        <v>262</v>
      </c>
      <c r="P188">
        <v>213</v>
      </c>
    </row>
    <row r="189" spans="1:17" hidden="1" x14ac:dyDescent="0.35">
      <c r="A189" t="s">
        <v>26</v>
      </c>
      <c r="B189" t="s">
        <v>32</v>
      </c>
      <c r="C189" t="s">
        <v>20</v>
      </c>
      <c r="D189" t="s">
        <v>21</v>
      </c>
      <c r="E189" t="s">
        <v>5</v>
      </c>
      <c r="G189" t="s">
        <v>22</v>
      </c>
      <c r="H189">
        <v>97536</v>
      </c>
      <c r="I189">
        <v>97748</v>
      </c>
      <c r="J189" t="s">
        <v>23</v>
      </c>
      <c r="K189" t="s">
        <v>263</v>
      </c>
      <c r="N189" t="s">
        <v>28</v>
      </c>
      <c r="O189" t="s">
        <v>262</v>
      </c>
      <c r="P189">
        <v>213</v>
      </c>
      <c r="Q189">
        <v>70</v>
      </c>
    </row>
    <row r="190" spans="1:17" hidden="1" x14ac:dyDescent="0.35">
      <c r="A190" t="s">
        <v>18</v>
      </c>
      <c r="B190" t="s">
        <v>29</v>
      </c>
      <c r="C190" t="s">
        <v>20</v>
      </c>
      <c r="D190" t="s">
        <v>21</v>
      </c>
      <c r="E190" t="s">
        <v>5</v>
      </c>
      <c r="G190" t="s">
        <v>22</v>
      </c>
      <c r="H190">
        <v>98035</v>
      </c>
      <c r="I190">
        <v>99726</v>
      </c>
      <c r="J190" t="s">
        <v>23</v>
      </c>
      <c r="O190" t="s">
        <v>264</v>
      </c>
      <c r="P190">
        <v>1692</v>
      </c>
    </row>
    <row r="191" spans="1:17" hidden="1" x14ac:dyDescent="0.35">
      <c r="A191" t="s">
        <v>26</v>
      </c>
      <c r="B191" t="s">
        <v>32</v>
      </c>
      <c r="C191" t="s">
        <v>20</v>
      </c>
      <c r="D191" t="s">
        <v>21</v>
      </c>
      <c r="E191" t="s">
        <v>5</v>
      </c>
      <c r="G191" t="s">
        <v>22</v>
      </c>
      <c r="H191">
        <v>98035</v>
      </c>
      <c r="I191">
        <v>99726</v>
      </c>
      <c r="J191" t="s">
        <v>23</v>
      </c>
      <c r="K191" t="s">
        <v>265</v>
      </c>
      <c r="N191" t="s">
        <v>266</v>
      </c>
      <c r="O191" t="s">
        <v>264</v>
      </c>
      <c r="P191">
        <v>1692</v>
      </c>
      <c r="Q191">
        <v>563</v>
      </c>
    </row>
    <row r="192" spans="1:17" hidden="1" x14ac:dyDescent="0.35">
      <c r="A192" t="s">
        <v>18</v>
      </c>
      <c r="B192" t="s">
        <v>29</v>
      </c>
      <c r="C192" t="s">
        <v>20</v>
      </c>
      <c r="D192" t="s">
        <v>21</v>
      </c>
      <c r="E192" t="s">
        <v>5</v>
      </c>
      <c r="G192" t="s">
        <v>22</v>
      </c>
      <c r="H192">
        <v>100408</v>
      </c>
      <c r="I192">
        <v>101004</v>
      </c>
      <c r="J192" t="s">
        <v>30</v>
      </c>
      <c r="O192" t="s">
        <v>267</v>
      </c>
      <c r="P192">
        <v>597</v>
      </c>
    </row>
    <row r="193" spans="1:17" hidden="1" x14ac:dyDescent="0.35">
      <c r="A193" t="s">
        <v>26</v>
      </c>
      <c r="B193" t="s">
        <v>32</v>
      </c>
      <c r="C193" t="s">
        <v>20</v>
      </c>
      <c r="D193" t="s">
        <v>21</v>
      </c>
      <c r="E193" t="s">
        <v>5</v>
      </c>
      <c r="G193" t="s">
        <v>22</v>
      </c>
      <c r="H193">
        <v>100408</v>
      </c>
      <c r="I193">
        <v>101004</v>
      </c>
      <c r="J193" t="s">
        <v>30</v>
      </c>
      <c r="K193" t="s">
        <v>268</v>
      </c>
      <c r="N193" t="s">
        <v>28</v>
      </c>
      <c r="O193" t="s">
        <v>267</v>
      </c>
      <c r="P193">
        <v>597</v>
      </c>
      <c r="Q193">
        <v>198</v>
      </c>
    </row>
    <row r="194" spans="1:17" hidden="1" x14ac:dyDescent="0.35">
      <c r="A194" t="s">
        <v>18</v>
      </c>
      <c r="B194" t="s">
        <v>29</v>
      </c>
      <c r="C194" t="s">
        <v>20</v>
      </c>
      <c r="D194" t="s">
        <v>21</v>
      </c>
      <c r="E194" t="s">
        <v>5</v>
      </c>
      <c r="G194" t="s">
        <v>22</v>
      </c>
      <c r="H194">
        <v>101307</v>
      </c>
      <c r="I194">
        <v>102947</v>
      </c>
      <c r="J194" t="s">
        <v>23</v>
      </c>
      <c r="O194" t="s">
        <v>269</v>
      </c>
      <c r="P194">
        <v>1641</v>
      </c>
    </row>
    <row r="195" spans="1:17" hidden="1" x14ac:dyDescent="0.35">
      <c r="A195" t="s">
        <v>26</v>
      </c>
      <c r="B195" t="s">
        <v>32</v>
      </c>
      <c r="C195" t="s">
        <v>20</v>
      </c>
      <c r="D195" t="s">
        <v>21</v>
      </c>
      <c r="E195" t="s">
        <v>5</v>
      </c>
      <c r="G195" t="s">
        <v>22</v>
      </c>
      <c r="H195">
        <v>101307</v>
      </c>
      <c r="I195">
        <v>102947</v>
      </c>
      <c r="J195" t="s">
        <v>23</v>
      </c>
      <c r="K195" t="s">
        <v>270</v>
      </c>
      <c r="N195" t="s">
        <v>271</v>
      </c>
      <c r="O195" t="s">
        <v>269</v>
      </c>
      <c r="P195">
        <v>1641</v>
      </c>
      <c r="Q195">
        <v>546</v>
      </c>
    </row>
    <row r="196" spans="1:17" hidden="1" x14ac:dyDescent="0.35">
      <c r="A196" t="s">
        <v>18</v>
      </c>
      <c r="B196" t="s">
        <v>29</v>
      </c>
      <c r="C196" t="s">
        <v>20</v>
      </c>
      <c r="D196" t="s">
        <v>21</v>
      </c>
      <c r="E196" t="s">
        <v>5</v>
      </c>
      <c r="G196" t="s">
        <v>22</v>
      </c>
      <c r="H196">
        <v>103939</v>
      </c>
      <c r="I196">
        <v>105528</v>
      </c>
      <c r="J196" t="s">
        <v>23</v>
      </c>
      <c r="O196" t="s">
        <v>272</v>
      </c>
      <c r="P196">
        <v>1590</v>
      </c>
    </row>
    <row r="197" spans="1:17" hidden="1" x14ac:dyDescent="0.35">
      <c r="A197" t="s">
        <v>26</v>
      </c>
      <c r="B197" t="s">
        <v>32</v>
      </c>
      <c r="C197" t="s">
        <v>20</v>
      </c>
      <c r="D197" t="s">
        <v>21</v>
      </c>
      <c r="E197" t="s">
        <v>5</v>
      </c>
      <c r="G197" t="s">
        <v>22</v>
      </c>
      <c r="H197">
        <v>103939</v>
      </c>
      <c r="I197">
        <v>105528</v>
      </c>
      <c r="J197" t="s">
        <v>23</v>
      </c>
      <c r="K197" t="s">
        <v>273</v>
      </c>
      <c r="N197" t="s">
        <v>28</v>
      </c>
      <c r="O197" t="s">
        <v>272</v>
      </c>
      <c r="P197">
        <v>1590</v>
      </c>
      <c r="Q197">
        <v>529</v>
      </c>
    </row>
    <row r="198" spans="1:17" hidden="1" x14ac:dyDescent="0.35">
      <c r="A198" t="s">
        <v>18</v>
      </c>
      <c r="B198" t="s">
        <v>29</v>
      </c>
      <c r="C198" t="s">
        <v>20</v>
      </c>
      <c r="D198" t="s">
        <v>21</v>
      </c>
      <c r="E198" t="s">
        <v>5</v>
      </c>
      <c r="G198" t="s">
        <v>22</v>
      </c>
      <c r="H198">
        <v>106151</v>
      </c>
      <c r="I198">
        <v>107080</v>
      </c>
      <c r="J198" t="s">
        <v>23</v>
      </c>
      <c r="O198" t="s">
        <v>274</v>
      </c>
      <c r="P198">
        <v>930</v>
      </c>
    </row>
    <row r="199" spans="1:17" hidden="1" x14ac:dyDescent="0.35">
      <c r="A199" t="s">
        <v>26</v>
      </c>
      <c r="B199" t="s">
        <v>32</v>
      </c>
      <c r="C199" t="s">
        <v>20</v>
      </c>
      <c r="D199" t="s">
        <v>21</v>
      </c>
      <c r="E199" t="s">
        <v>5</v>
      </c>
      <c r="G199" t="s">
        <v>22</v>
      </c>
      <c r="H199">
        <v>106151</v>
      </c>
      <c r="I199">
        <v>107080</v>
      </c>
      <c r="J199" t="s">
        <v>23</v>
      </c>
      <c r="K199" t="s">
        <v>275</v>
      </c>
      <c r="N199" t="s">
        <v>276</v>
      </c>
      <c r="O199" t="s">
        <v>274</v>
      </c>
      <c r="P199">
        <v>930</v>
      </c>
      <c r="Q199">
        <v>309</v>
      </c>
    </row>
    <row r="200" spans="1:17" hidden="1" x14ac:dyDescent="0.35">
      <c r="A200" t="s">
        <v>18</v>
      </c>
      <c r="B200" t="s">
        <v>29</v>
      </c>
      <c r="C200" t="s">
        <v>20</v>
      </c>
      <c r="D200" t="s">
        <v>21</v>
      </c>
      <c r="E200" t="s">
        <v>5</v>
      </c>
      <c r="G200" t="s">
        <v>22</v>
      </c>
      <c r="H200">
        <v>107305</v>
      </c>
      <c r="I200">
        <v>107673</v>
      </c>
      <c r="J200" t="s">
        <v>23</v>
      </c>
      <c r="O200" t="s">
        <v>277</v>
      </c>
      <c r="P200">
        <v>369</v>
      </c>
    </row>
    <row r="201" spans="1:17" hidden="1" x14ac:dyDescent="0.35">
      <c r="A201" t="s">
        <v>26</v>
      </c>
      <c r="B201" t="s">
        <v>32</v>
      </c>
      <c r="C201" t="s">
        <v>20</v>
      </c>
      <c r="D201" t="s">
        <v>21</v>
      </c>
      <c r="E201" t="s">
        <v>5</v>
      </c>
      <c r="G201" t="s">
        <v>22</v>
      </c>
      <c r="H201">
        <v>107305</v>
      </c>
      <c r="I201">
        <v>107673</v>
      </c>
      <c r="J201" t="s">
        <v>23</v>
      </c>
      <c r="K201" t="s">
        <v>278</v>
      </c>
      <c r="N201" t="s">
        <v>28</v>
      </c>
      <c r="O201" t="s">
        <v>277</v>
      </c>
      <c r="P201">
        <v>369</v>
      </c>
      <c r="Q201">
        <v>122</v>
      </c>
    </row>
    <row r="202" spans="1:17" hidden="1" x14ac:dyDescent="0.35">
      <c r="A202" t="s">
        <v>18</v>
      </c>
      <c r="B202" t="s">
        <v>29</v>
      </c>
      <c r="C202" t="s">
        <v>20</v>
      </c>
      <c r="D202" t="s">
        <v>21</v>
      </c>
      <c r="E202" t="s">
        <v>5</v>
      </c>
      <c r="G202" t="s">
        <v>22</v>
      </c>
      <c r="H202">
        <v>107757</v>
      </c>
      <c r="I202">
        <v>108038</v>
      </c>
      <c r="J202" t="s">
        <v>23</v>
      </c>
      <c r="O202" t="s">
        <v>279</v>
      </c>
      <c r="P202">
        <v>282</v>
      </c>
    </row>
    <row r="203" spans="1:17" hidden="1" x14ac:dyDescent="0.35">
      <c r="A203" t="s">
        <v>26</v>
      </c>
      <c r="B203" t="s">
        <v>32</v>
      </c>
      <c r="C203" t="s">
        <v>20</v>
      </c>
      <c r="D203" t="s">
        <v>21</v>
      </c>
      <c r="E203" t="s">
        <v>5</v>
      </c>
      <c r="G203" t="s">
        <v>22</v>
      </c>
      <c r="H203">
        <v>107757</v>
      </c>
      <c r="I203">
        <v>108038</v>
      </c>
      <c r="J203" t="s">
        <v>23</v>
      </c>
      <c r="K203" t="s">
        <v>280</v>
      </c>
      <c r="N203" t="s">
        <v>28</v>
      </c>
      <c r="O203" t="s">
        <v>279</v>
      </c>
      <c r="P203">
        <v>282</v>
      </c>
      <c r="Q203">
        <v>93</v>
      </c>
    </row>
    <row r="204" spans="1:17" hidden="1" x14ac:dyDescent="0.35">
      <c r="A204" t="s">
        <v>18</v>
      </c>
      <c r="B204" t="s">
        <v>29</v>
      </c>
      <c r="C204" t="s">
        <v>20</v>
      </c>
      <c r="D204" t="s">
        <v>21</v>
      </c>
      <c r="E204" t="s">
        <v>5</v>
      </c>
      <c r="G204" t="s">
        <v>22</v>
      </c>
      <c r="H204">
        <v>108464</v>
      </c>
      <c r="I204">
        <v>108709</v>
      </c>
      <c r="J204" t="s">
        <v>23</v>
      </c>
      <c r="O204" t="s">
        <v>281</v>
      </c>
      <c r="P204">
        <v>246</v>
      </c>
    </row>
    <row r="205" spans="1:17" hidden="1" x14ac:dyDescent="0.35">
      <c r="A205" t="s">
        <v>26</v>
      </c>
      <c r="B205" t="s">
        <v>32</v>
      </c>
      <c r="C205" t="s">
        <v>20</v>
      </c>
      <c r="D205" t="s">
        <v>21</v>
      </c>
      <c r="E205" t="s">
        <v>5</v>
      </c>
      <c r="G205" t="s">
        <v>22</v>
      </c>
      <c r="H205">
        <v>108464</v>
      </c>
      <c r="I205">
        <v>108709</v>
      </c>
      <c r="J205" t="s">
        <v>23</v>
      </c>
      <c r="K205" t="s">
        <v>282</v>
      </c>
      <c r="N205" t="s">
        <v>28</v>
      </c>
      <c r="O205" t="s">
        <v>281</v>
      </c>
      <c r="P205">
        <v>246</v>
      </c>
      <c r="Q205">
        <v>81</v>
      </c>
    </row>
    <row r="206" spans="1:17" hidden="1" x14ac:dyDescent="0.35">
      <c r="A206" t="s">
        <v>18</v>
      </c>
      <c r="B206" t="s">
        <v>29</v>
      </c>
      <c r="C206" t="s">
        <v>20</v>
      </c>
      <c r="D206" t="s">
        <v>21</v>
      </c>
      <c r="E206" t="s">
        <v>5</v>
      </c>
      <c r="G206" t="s">
        <v>22</v>
      </c>
      <c r="H206">
        <v>109013</v>
      </c>
      <c r="I206">
        <v>110827</v>
      </c>
      <c r="J206" t="s">
        <v>23</v>
      </c>
      <c r="O206" t="s">
        <v>283</v>
      </c>
      <c r="P206">
        <v>1815</v>
      </c>
    </row>
    <row r="207" spans="1:17" hidden="1" x14ac:dyDescent="0.35">
      <c r="A207" t="s">
        <v>26</v>
      </c>
      <c r="B207" t="s">
        <v>32</v>
      </c>
      <c r="C207" t="s">
        <v>20</v>
      </c>
      <c r="D207" t="s">
        <v>21</v>
      </c>
      <c r="E207" t="s">
        <v>5</v>
      </c>
      <c r="G207" t="s">
        <v>22</v>
      </c>
      <c r="H207">
        <v>109013</v>
      </c>
      <c r="I207">
        <v>110827</v>
      </c>
      <c r="J207" t="s">
        <v>23</v>
      </c>
      <c r="K207" t="s">
        <v>284</v>
      </c>
      <c r="N207" t="s">
        <v>285</v>
      </c>
      <c r="O207" t="s">
        <v>283</v>
      </c>
      <c r="P207">
        <v>1815</v>
      </c>
      <c r="Q207">
        <v>604</v>
      </c>
    </row>
    <row r="208" spans="1:17" hidden="1" x14ac:dyDescent="0.35">
      <c r="A208" t="s">
        <v>18</v>
      </c>
      <c r="B208" t="s">
        <v>29</v>
      </c>
      <c r="C208" t="s">
        <v>20</v>
      </c>
      <c r="D208" t="s">
        <v>21</v>
      </c>
      <c r="E208" t="s">
        <v>5</v>
      </c>
      <c r="G208" t="s">
        <v>22</v>
      </c>
      <c r="H208">
        <v>111057</v>
      </c>
      <c r="I208">
        <v>111503</v>
      </c>
      <c r="J208" t="s">
        <v>30</v>
      </c>
      <c r="O208" t="s">
        <v>286</v>
      </c>
      <c r="P208">
        <v>447</v>
      </c>
    </row>
    <row r="209" spans="1:17" hidden="1" x14ac:dyDescent="0.35">
      <c r="A209" t="s">
        <v>26</v>
      </c>
      <c r="B209" t="s">
        <v>32</v>
      </c>
      <c r="C209" t="s">
        <v>20</v>
      </c>
      <c r="D209" t="s">
        <v>21</v>
      </c>
      <c r="E209" t="s">
        <v>5</v>
      </c>
      <c r="G209" t="s">
        <v>22</v>
      </c>
      <c r="H209">
        <v>111057</v>
      </c>
      <c r="I209">
        <v>111503</v>
      </c>
      <c r="J209" t="s">
        <v>30</v>
      </c>
      <c r="K209" t="s">
        <v>287</v>
      </c>
      <c r="N209" t="s">
        <v>28</v>
      </c>
      <c r="O209" t="s">
        <v>286</v>
      </c>
      <c r="P209">
        <v>447</v>
      </c>
      <c r="Q209">
        <v>148</v>
      </c>
    </row>
    <row r="210" spans="1:17" hidden="1" x14ac:dyDescent="0.35">
      <c r="A210" t="s">
        <v>18</v>
      </c>
      <c r="B210" t="s">
        <v>29</v>
      </c>
      <c r="C210" t="s">
        <v>20</v>
      </c>
      <c r="D210" t="s">
        <v>21</v>
      </c>
      <c r="E210" t="s">
        <v>5</v>
      </c>
      <c r="G210" t="s">
        <v>22</v>
      </c>
      <c r="H210">
        <v>112267</v>
      </c>
      <c r="I210">
        <v>112461</v>
      </c>
      <c r="J210" t="s">
        <v>30</v>
      </c>
      <c r="O210" t="s">
        <v>288</v>
      </c>
      <c r="P210">
        <v>195</v>
      </c>
    </row>
    <row r="211" spans="1:17" hidden="1" x14ac:dyDescent="0.35">
      <c r="A211" t="s">
        <v>26</v>
      </c>
      <c r="B211" t="s">
        <v>32</v>
      </c>
      <c r="C211" t="s">
        <v>20</v>
      </c>
      <c r="D211" t="s">
        <v>21</v>
      </c>
      <c r="E211" t="s">
        <v>5</v>
      </c>
      <c r="G211" t="s">
        <v>22</v>
      </c>
      <c r="H211">
        <v>112267</v>
      </c>
      <c r="I211">
        <v>112461</v>
      </c>
      <c r="J211" t="s">
        <v>30</v>
      </c>
      <c r="K211" t="s">
        <v>289</v>
      </c>
      <c r="N211" t="s">
        <v>28</v>
      </c>
      <c r="O211" t="s">
        <v>288</v>
      </c>
      <c r="P211">
        <v>195</v>
      </c>
      <c r="Q211">
        <v>64</v>
      </c>
    </row>
    <row r="212" spans="1:17" hidden="1" x14ac:dyDescent="0.35">
      <c r="A212" t="s">
        <v>18</v>
      </c>
      <c r="B212" t="s">
        <v>29</v>
      </c>
      <c r="C212" t="s">
        <v>20</v>
      </c>
      <c r="D212" t="s">
        <v>21</v>
      </c>
      <c r="E212" t="s">
        <v>5</v>
      </c>
      <c r="G212" t="s">
        <v>22</v>
      </c>
      <c r="H212">
        <v>112585</v>
      </c>
      <c r="I212">
        <v>112791</v>
      </c>
      <c r="J212" t="s">
        <v>23</v>
      </c>
      <c r="O212" t="s">
        <v>290</v>
      </c>
      <c r="P212">
        <v>207</v>
      </c>
    </row>
    <row r="213" spans="1:17" hidden="1" x14ac:dyDescent="0.35">
      <c r="A213" t="s">
        <v>26</v>
      </c>
      <c r="B213" t="s">
        <v>32</v>
      </c>
      <c r="C213" t="s">
        <v>20</v>
      </c>
      <c r="D213" t="s">
        <v>21</v>
      </c>
      <c r="E213" t="s">
        <v>5</v>
      </c>
      <c r="G213" t="s">
        <v>22</v>
      </c>
      <c r="H213">
        <v>112585</v>
      </c>
      <c r="I213">
        <v>112791</v>
      </c>
      <c r="J213" t="s">
        <v>23</v>
      </c>
      <c r="K213" t="s">
        <v>291</v>
      </c>
      <c r="N213" t="s">
        <v>28</v>
      </c>
      <c r="O213" t="s">
        <v>290</v>
      </c>
      <c r="P213">
        <v>207</v>
      </c>
      <c r="Q213">
        <v>68</v>
      </c>
    </row>
    <row r="214" spans="1:17" hidden="1" x14ac:dyDescent="0.35">
      <c r="A214" t="s">
        <v>18</v>
      </c>
      <c r="B214" t="s">
        <v>29</v>
      </c>
      <c r="C214" t="s">
        <v>20</v>
      </c>
      <c r="D214" t="s">
        <v>21</v>
      </c>
      <c r="E214" t="s">
        <v>5</v>
      </c>
      <c r="G214" t="s">
        <v>22</v>
      </c>
      <c r="H214">
        <v>112867</v>
      </c>
      <c r="I214">
        <v>113277</v>
      </c>
      <c r="J214" t="s">
        <v>23</v>
      </c>
      <c r="O214" t="s">
        <v>292</v>
      </c>
      <c r="P214">
        <v>411</v>
      </c>
    </row>
    <row r="215" spans="1:17" hidden="1" x14ac:dyDescent="0.35">
      <c r="A215" t="s">
        <v>26</v>
      </c>
      <c r="B215" t="s">
        <v>32</v>
      </c>
      <c r="C215" t="s">
        <v>20</v>
      </c>
      <c r="D215" t="s">
        <v>21</v>
      </c>
      <c r="E215" t="s">
        <v>5</v>
      </c>
      <c r="G215" t="s">
        <v>22</v>
      </c>
      <c r="H215">
        <v>112867</v>
      </c>
      <c r="I215">
        <v>113277</v>
      </c>
      <c r="J215" t="s">
        <v>23</v>
      </c>
      <c r="K215" t="s">
        <v>293</v>
      </c>
      <c r="N215" t="s">
        <v>28</v>
      </c>
      <c r="O215" t="s">
        <v>292</v>
      </c>
      <c r="P215">
        <v>411</v>
      </c>
      <c r="Q215">
        <v>136</v>
      </c>
    </row>
    <row r="216" spans="1:17" hidden="1" x14ac:dyDescent="0.35">
      <c r="A216" t="s">
        <v>18</v>
      </c>
      <c r="B216" t="s">
        <v>29</v>
      </c>
      <c r="C216" t="s">
        <v>20</v>
      </c>
      <c r="D216" t="s">
        <v>21</v>
      </c>
      <c r="E216" t="s">
        <v>5</v>
      </c>
      <c r="G216" t="s">
        <v>22</v>
      </c>
      <c r="H216">
        <v>114028</v>
      </c>
      <c r="I216">
        <v>114546</v>
      </c>
      <c r="J216" t="s">
        <v>23</v>
      </c>
      <c r="O216" t="s">
        <v>294</v>
      </c>
      <c r="P216">
        <v>519</v>
      </c>
    </row>
    <row r="217" spans="1:17" hidden="1" x14ac:dyDescent="0.35">
      <c r="A217" t="s">
        <v>26</v>
      </c>
      <c r="B217" t="s">
        <v>32</v>
      </c>
      <c r="C217" t="s">
        <v>20</v>
      </c>
      <c r="D217" t="s">
        <v>21</v>
      </c>
      <c r="E217" t="s">
        <v>5</v>
      </c>
      <c r="G217" t="s">
        <v>22</v>
      </c>
      <c r="H217">
        <v>114028</v>
      </c>
      <c r="I217">
        <v>114546</v>
      </c>
      <c r="J217" t="s">
        <v>23</v>
      </c>
      <c r="K217" t="s">
        <v>295</v>
      </c>
      <c r="N217" t="s">
        <v>28</v>
      </c>
      <c r="O217" t="s">
        <v>294</v>
      </c>
      <c r="P217">
        <v>519</v>
      </c>
      <c r="Q217">
        <v>172</v>
      </c>
    </row>
    <row r="218" spans="1:17" hidden="1" x14ac:dyDescent="0.35">
      <c r="A218" t="s">
        <v>18</v>
      </c>
      <c r="B218" t="s">
        <v>29</v>
      </c>
      <c r="C218" t="s">
        <v>20</v>
      </c>
      <c r="D218" t="s">
        <v>21</v>
      </c>
      <c r="E218" t="s">
        <v>5</v>
      </c>
      <c r="G218" t="s">
        <v>22</v>
      </c>
      <c r="H218">
        <v>114539</v>
      </c>
      <c r="I218">
        <v>116368</v>
      </c>
      <c r="J218" t="s">
        <v>23</v>
      </c>
      <c r="O218" t="s">
        <v>296</v>
      </c>
      <c r="P218">
        <v>1830</v>
      </c>
    </row>
    <row r="219" spans="1:17" hidden="1" x14ac:dyDescent="0.35">
      <c r="A219" t="s">
        <v>26</v>
      </c>
      <c r="B219" t="s">
        <v>32</v>
      </c>
      <c r="C219" t="s">
        <v>20</v>
      </c>
      <c r="D219" t="s">
        <v>21</v>
      </c>
      <c r="E219" t="s">
        <v>5</v>
      </c>
      <c r="G219" t="s">
        <v>22</v>
      </c>
      <c r="H219">
        <v>114539</v>
      </c>
      <c r="I219">
        <v>116368</v>
      </c>
      <c r="J219" t="s">
        <v>23</v>
      </c>
      <c r="K219" t="s">
        <v>297</v>
      </c>
      <c r="N219" t="s">
        <v>28</v>
      </c>
      <c r="O219" t="s">
        <v>296</v>
      </c>
      <c r="P219">
        <v>1830</v>
      </c>
      <c r="Q219">
        <v>609</v>
      </c>
    </row>
    <row r="220" spans="1:17" hidden="1" x14ac:dyDescent="0.35">
      <c r="A220" t="s">
        <v>18</v>
      </c>
      <c r="B220" t="s">
        <v>29</v>
      </c>
      <c r="C220" t="s">
        <v>20</v>
      </c>
      <c r="D220" t="s">
        <v>21</v>
      </c>
      <c r="E220" t="s">
        <v>5</v>
      </c>
      <c r="G220" t="s">
        <v>22</v>
      </c>
      <c r="H220">
        <v>116365</v>
      </c>
      <c r="I220">
        <v>117426</v>
      </c>
      <c r="J220" t="s">
        <v>23</v>
      </c>
      <c r="O220" t="s">
        <v>298</v>
      </c>
      <c r="P220">
        <v>1062</v>
      </c>
    </row>
    <row r="221" spans="1:17" hidden="1" x14ac:dyDescent="0.35">
      <c r="A221" t="s">
        <v>26</v>
      </c>
      <c r="B221" t="s">
        <v>32</v>
      </c>
      <c r="C221" t="s">
        <v>20</v>
      </c>
      <c r="D221" t="s">
        <v>21</v>
      </c>
      <c r="E221" t="s">
        <v>5</v>
      </c>
      <c r="G221" t="s">
        <v>22</v>
      </c>
      <c r="H221">
        <v>116365</v>
      </c>
      <c r="I221">
        <v>117426</v>
      </c>
      <c r="J221" t="s">
        <v>23</v>
      </c>
      <c r="K221" t="s">
        <v>299</v>
      </c>
      <c r="N221" t="s">
        <v>28</v>
      </c>
      <c r="O221" t="s">
        <v>298</v>
      </c>
      <c r="P221">
        <v>1062</v>
      </c>
      <c r="Q221">
        <v>353</v>
      </c>
    </row>
    <row r="222" spans="1:17" hidden="1" x14ac:dyDescent="0.35">
      <c r="A222" t="s">
        <v>18</v>
      </c>
      <c r="B222" t="s">
        <v>29</v>
      </c>
      <c r="C222" t="s">
        <v>20</v>
      </c>
      <c r="D222" t="s">
        <v>21</v>
      </c>
      <c r="E222" t="s">
        <v>5</v>
      </c>
      <c r="G222" t="s">
        <v>22</v>
      </c>
      <c r="H222">
        <v>117450</v>
      </c>
      <c r="I222">
        <v>118976</v>
      </c>
      <c r="J222" t="s">
        <v>23</v>
      </c>
      <c r="O222" t="s">
        <v>300</v>
      </c>
      <c r="P222">
        <v>1527</v>
      </c>
    </row>
    <row r="223" spans="1:17" hidden="1" x14ac:dyDescent="0.35">
      <c r="A223" t="s">
        <v>26</v>
      </c>
      <c r="B223" t="s">
        <v>32</v>
      </c>
      <c r="C223" t="s">
        <v>20</v>
      </c>
      <c r="D223" t="s">
        <v>21</v>
      </c>
      <c r="E223" t="s">
        <v>5</v>
      </c>
      <c r="G223" t="s">
        <v>22</v>
      </c>
      <c r="H223">
        <v>117450</v>
      </c>
      <c r="I223">
        <v>118976</v>
      </c>
      <c r="J223" t="s">
        <v>23</v>
      </c>
      <c r="K223" t="s">
        <v>301</v>
      </c>
      <c r="N223" t="s">
        <v>28</v>
      </c>
      <c r="O223" t="s">
        <v>300</v>
      </c>
      <c r="P223">
        <v>1527</v>
      </c>
      <c r="Q223">
        <v>508</v>
      </c>
    </row>
    <row r="224" spans="1:17" hidden="1" x14ac:dyDescent="0.35">
      <c r="A224" t="s">
        <v>18</v>
      </c>
      <c r="B224" t="s">
        <v>29</v>
      </c>
      <c r="C224" t="s">
        <v>20</v>
      </c>
      <c r="D224" t="s">
        <v>21</v>
      </c>
      <c r="E224" t="s">
        <v>5</v>
      </c>
      <c r="G224" t="s">
        <v>22</v>
      </c>
      <c r="H224">
        <v>119421</v>
      </c>
      <c r="I224">
        <v>119819</v>
      </c>
      <c r="J224" t="s">
        <v>30</v>
      </c>
      <c r="O224" t="s">
        <v>302</v>
      </c>
      <c r="P224">
        <v>399</v>
      </c>
    </row>
    <row r="225" spans="1:17" hidden="1" x14ac:dyDescent="0.35">
      <c r="A225" t="s">
        <v>26</v>
      </c>
      <c r="B225" t="s">
        <v>32</v>
      </c>
      <c r="C225" t="s">
        <v>20</v>
      </c>
      <c r="D225" t="s">
        <v>21</v>
      </c>
      <c r="E225" t="s">
        <v>5</v>
      </c>
      <c r="G225" t="s">
        <v>22</v>
      </c>
      <c r="H225">
        <v>119421</v>
      </c>
      <c r="I225">
        <v>119819</v>
      </c>
      <c r="J225" t="s">
        <v>30</v>
      </c>
      <c r="K225" t="s">
        <v>303</v>
      </c>
      <c r="N225" t="s">
        <v>28</v>
      </c>
      <c r="O225" t="s">
        <v>302</v>
      </c>
      <c r="P225">
        <v>399</v>
      </c>
      <c r="Q225">
        <v>132</v>
      </c>
    </row>
    <row r="226" spans="1:17" hidden="1" x14ac:dyDescent="0.35">
      <c r="A226" t="s">
        <v>18</v>
      </c>
      <c r="B226" t="s">
        <v>29</v>
      </c>
      <c r="C226" t="s">
        <v>20</v>
      </c>
      <c r="D226" t="s">
        <v>21</v>
      </c>
      <c r="E226" t="s">
        <v>5</v>
      </c>
      <c r="G226" t="s">
        <v>22</v>
      </c>
      <c r="H226">
        <v>120068</v>
      </c>
      <c r="I226">
        <v>120622</v>
      </c>
      <c r="J226" t="s">
        <v>23</v>
      </c>
      <c r="O226" t="s">
        <v>304</v>
      </c>
      <c r="P226">
        <v>555</v>
      </c>
    </row>
    <row r="227" spans="1:17" hidden="1" x14ac:dyDescent="0.35">
      <c r="A227" t="s">
        <v>26</v>
      </c>
      <c r="B227" t="s">
        <v>32</v>
      </c>
      <c r="C227" t="s">
        <v>20</v>
      </c>
      <c r="D227" t="s">
        <v>21</v>
      </c>
      <c r="E227" t="s">
        <v>5</v>
      </c>
      <c r="G227" t="s">
        <v>22</v>
      </c>
      <c r="H227">
        <v>120068</v>
      </c>
      <c r="I227">
        <v>120622</v>
      </c>
      <c r="J227" t="s">
        <v>23</v>
      </c>
      <c r="K227" t="s">
        <v>305</v>
      </c>
      <c r="N227" t="s">
        <v>306</v>
      </c>
      <c r="O227" t="s">
        <v>304</v>
      </c>
      <c r="P227">
        <v>555</v>
      </c>
      <c r="Q227">
        <v>184</v>
      </c>
    </row>
    <row r="228" spans="1:17" hidden="1" x14ac:dyDescent="0.35">
      <c r="A228" t="s">
        <v>18</v>
      </c>
      <c r="B228" t="s">
        <v>29</v>
      </c>
      <c r="C228" t="s">
        <v>20</v>
      </c>
      <c r="D228" t="s">
        <v>21</v>
      </c>
      <c r="E228" t="s">
        <v>5</v>
      </c>
      <c r="G228" t="s">
        <v>22</v>
      </c>
      <c r="H228">
        <v>121018</v>
      </c>
      <c r="I228">
        <v>121863</v>
      </c>
      <c r="J228" t="s">
        <v>30</v>
      </c>
      <c r="O228" t="s">
        <v>307</v>
      </c>
      <c r="P228">
        <v>846</v>
      </c>
    </row>
    <row r="229" spans="1:17" hidden="1" x14ac:dyDescent="0.35">
      <c r="A229" t="s">
        <v>26</v>
      </c>
      <c r="B229" t="s">
        <v>32</v>
      </c>
      <c r="C229" t="s">
        <v>20</v>
      </c>
      <c r="D229" t="s">
        <v>21</v>
      </c>
      <c r="E229" t="s">
        <v>5</v>
      </c>
      <c r="G229" t="s">
        <v>22</v>
      </c>
      <c r="H229">
        <v>121018</v>
      </c>
      <c r="I229">
        <v>121863</v>
      </c>
      <c r="J229" t="s">
        <v>30</v>
      </c>
      <c r="K229" t="s">
        <v>308</v>
      </c>
      <c r="N229" t="s">
        <v>309</v>
      </c>
      <c r="O229" t="s">
        <v>307</v>
      </c>
      <c r="P229">
        <v>846</v>
      </c>
      <c r="Q229">
        <v>281</v>
      </c>
    </row>
    <row r="230" spans="1:17" hidden="1" x14ac:dyDescent="0.35">
      <c r="A230" t="s">
        <v>18</v>
      </c>
      <c r="B230" t="s">
        <v>29</v>
      </c>
      <c r="C230" t="s">
        <v>20</v>
      </c>
      <c r="D230" t="s">
        <v>21</v>
      </c>
      <c r="E230" t="s">
        <v>5</v>
      </c>
      <c r="G230" t="s">
        <v>22</v>
      </c>
      <c r="H230">
        <v>122591</v>
      </c>
      <c r="I230">
        <v>123112</v>
      </c>
      <c r="J230" t="s">
        <v>23</v>
      </c>
      <c r="O230" t="s">
        <v>310</v>
      </c>
      <c r="P230">
        <v>522</v>
      </c>
    </row>
    <row r="231" spans="1:17" hidden="1" x14ac:dyDescent="0.35">
      <c r="A231" t="s">
        <v>26</v>
      </c>
      <c r="B231" t="s">
        <v>32</v>
      </c>
      <c r="C231" t="s">
        <v>20</v>
      </c>
      <c r="D231" t="s">
        <v>21</v>
      </c>
      <c r="E231" t="s">
        <v>5</v>
      </c>
      <c r="G231" t="s">
        <v>22</v>
      </c>
      <c r="H231">
        <v>122591</v>
      </c>
      <c r="I231">
        <v>123112</v>
      </c>
      <c r="J231" t="s">
        <v>23</v>
      </c>
      <c r="K231" t="s">
        <v>311</v>
      </c>
      <c r="N231" t="s">
        <v>28</v>
      </c>
      <c r="O231" t="s">
        <v>310</v>
      </c>
      <c r="P231">
        <v>522</v>
      </c>
      <c r="Q231">
        <v>173</v>
      </c>
    </row>
    <row r="232" spans="1:17" hidden="1" x14ac:dyDescent="0.35">
      <c r="A232" t="s">
        <v>18</v>
      </c>
      <c r="B232" t="s">
        <v>29</v>
      </c>
      <c r="C232" t="s">
        <v>20</v>
      </c>
      <c r="D232" t="s">
        <v>21</v>
      </c>
      <c r="E232" t="s">
        <v>5</v>
      </c>
      <c r="G232" t="s">
        <v>22</v>
      </c>
      <c r="H232">
        <v>123398</v>
      </c>
      <c r="I232">
        <v>123964</v>
      </c>
      <c r="J232" t="s">
        <v>23</v>
      </c>
      <c r="O232" t="s">
        <v>312</v>
      </c>
      <c r="P232">
        <v>567</v>
      </c>
    </row>
    <row r="233" spans="1:17" hidden="1" x14ac:dyDescent="0.35">
      <c r="A233" t="s">
        <v>26</v>
      </c>
      <c r="B233" t="s">
        <v>32</v>
      </c>
      <c r="C233" t="s">
        <v>20</v>
      </c>
      <c r="D233" t="s">
        <v>21</v>
      </c>
      <c r="E233" t="s">
        <v>5</v>
      </c>
      <c r="G233" t="s">
        <v>22</v>
      </c>
      <c r="H233">
        <v>123398</v>
      </c>
      <c r="I233">
        <v>123964</v>
      </c>
      <c r="J233" t="s">
        <v>23</v>
      </c>
      <c r="K233" t="s">
        <v>313</v>
      </c>
      <c r="N233" t="s">
        <v>314</v>
      </c>
      <c r="O233" t="s">
        <v>312</v>
      </c>
      <c r="P233">
        <v>567</v>
      </c>
      <c r="Q233">
        <v>188</v>
      </c>
    </row>
    <row r="234" spans="1:17" hidden="1" x14ac:dyDescent="0.35">
      <c r="A234" t="s">
        <v>18</v>
      </c>
      <c r="B234" t="s">
        <v>29</v>
      </c>
      <c r="C234" t="s">
        <v>20</v>
      </c>
      <c r="D234" t="s">
        <v>21</v>
      </c>
      <c r="E234" t="s">
        <v>5</v>
      </c>
      <c r="G234" t="s">
        <v>22</v>
      </c>
      <c r="H234">
        <v>124066</v>
      </c>
      <c r="I234">
        <v>124407</v>
      </c>
      <c r="J234" t="s">
        <v>23</v>
      </c>
      <c r="O234" t="s">
        <v>315</v>
      </c>
      <c r="P234">
        <v>342</v>
      </c>
    </row>
    <row r="235" spans="1:17" hidden="1" x14ac:dyDescent="0.35">
      <c r="A235" t="s">
        <v>26</v>
      </c>
      <c r="B235" t="s">
        <v>32</v>
      </c>
      <c r="C235" t="s">
        <v>20</v>
      </c>
      <c r="D235" t="s">
        <v>21</v>
      </c>
      <c r="E235" t="s">
        <v>5</v>
      </c>
      <c r="G235" t="s">
        <v>22</v>
      </c>
      <c r="H235">
        <v>124066</v>
      </c>
      <c r="I235">
        <v>124407</v>
      </c>
      <c r="J235" t="s">
        <v>23</v>
      </c>
      <c r="K235" t="s">
        <v>316</v>
      </c>
      <c r="N235" t="s">
        <v>28</v>
      </c>
      <c r="O235" t="s">
        <v>315</v>
      </c>
      <c r="P235">
        <v>342</v>
      </c>
      <c r="Q235">
        <v>113</v>
      </c>
    </row>
    <row r="236" spans="1:17" hidden="1" x14ac:dyDescent="0.35">
      <c r="A236" t="s">
        <v>18</v>
      </c>
      <c r="B236" t="s">
        <v>29</v>
      </c>
      <c r="C236" t="s">
        <v>20</v>
      </c>
      <c r="D236" t="s">
        <v>21</v>
      </c>
      <c r="E236" t="s">
        <v>5</v>
      </c>
      <c r="G236" t="s">
        <v>22</v>
      </c>
      <c r="H236">
        <v>124967</v>
      </c>
      <c r="I236">
        <v>125311</v>
      </c>
      <c r="J236" t="s">
        <v>23</v>
      </c>
      <c r="O236" t="s">
        <v>317</v>
      </c>
      <c r="P236">
        <v>345</v>
      </c>
    </row>
    <row r="237" spans="1:17" hidden="1" x14ac:dyDescent="0.35">
      <c r="A237" t="s">
        <v>26</v>
      </c>
      <c r="B237" t="s">
        <v>32</v>
      </c>
      <c r="C237" t="s">
        <v>20</v>
      </c>
      <c r="D237" t="s">
        <v>21</v>
      </c>
      <c r="E237" t="s">
        <v>5</v>
      </c>
      <c r="G237" t="s">
        <v>22</v>
      </c>
      <c r="H237">
        <v>124967</v>
      </c>
      <c r="I237">
        <v>125311</v>
      </c>
      <c r="J237" t="s">
        <v>23</v>
      </c>
      <c r="K237" t="s">
        <v>318</v>
      </c>
      <c r="N237" t="s">
        <v>28</v>
      </c>
      <c r="O237" t="s">
        <v>317</v>
      </c>
      <c r="P237">
        <v>345</v>
      </c>
      <c r="Q237">
        <v>114</v>
      </c>
    </row>
    <row r="238" spans="1:17" hidden="1" x14ac:dyDescent="0.35">
      <c r="A238" t="s">
        <v>18</v>
      </c>
      <c r="B238" t="s">
        <v>29</v>
      </c>
      <c r="C238" t="s">
        <v>20</v>
      </c>
      <c r="D238" t="s">
        <v>21</v>
      </c>
      <c r="E238" t="s">
        <v>5</v>
      </c>
      <c r="G238" t="s">
        <v>22</v>
      </c>
      <c r="H238">
        <v>125959</v>
      </c>
      <c r="I238">
        <v>126933</v>
      </c>
      <c r="J238" t="s">
        <v>30</v>
      </c>
      <c r="O238" t="s">
        <v>319</v>
      </c>
      <c r="P238">
        <v>975</v>
      </c>
    </row>
    <row r="239" spans="1:17" hidden="1" x14ac:dyDescent="0.35">
      <c r="A239" t="s">
        <v>26</v>
      </c>
      <c r="B239" t="s">
        <v>32</v>
      </c>
      <c r="C239" t="s">
        <v>20</v>
      </c>
      <c r="D239" t="s">
        <v>21</v>
      </c>
      <c r="E239" t="s">
        <v>5</v>
      </c>
      <c r="G239" t="s">
        <v>22</v>
      </c>
      <c r="H239">
        <v>125959</v>
      </c>
      <c r="I239">
        <v>126933</v>
      </c>
      <c r="J239" t="s">
        <v>30</v>
      </c>
      <c r="K239" t="s">
        <v>320</v>
      </c>
      <c r="N239" t="s">
        <v>321</v>
      </c>
      <c r="O239" t="s">
        <v>319</v>
      </c>
      <c r="P239">
        <v>975</v>
      </c>
      <c r="Q239">
        <v>324</v>
      </c>
    </row>
    <row r="240" spans="1:17" hidden="1" x14ac:dyDescent="0.35">
      <c r="A240" t="s">
        <v>18</v>
      </c>
      <c r="B240" t="s">
        <v>29</v>
      </c>
      <c r="C240" t="s">
        <v>20</v>
      </c>
      <c r="D240" t="s">
        <v>21</v>
      </c>
      <c r="E240" t="s">
        <v>5</v>
      </c>
      <c r="G240" t="s">
        <v>22</v>
      </c>
      <c r="H240">
        <v>127017</v>
      </c>
      <c r="I240">
        <v>127922</v>
      </c>
      <c r="J240" t="s">
        <v>23</v>
      </c>
      <c r="O240" t="s">
        <v>322</v>
      </c>
      <c r="P240">
        <v>906</v>
      </c>
    </row>
    <row r="241" spans="1:17" hidden="1" x14ac:dyDescent="0.35">
      <c r="A241" t="s">
        <v>26</v>
      </c>
      <c r="B241" t="s">
        <v>32</v>
      </c>
      <c r="C241" t="s">
        <v>20</v>
      </c>
      <c r="D241" t="s">
        <v>21</v>
      </c>
      <c r="E241" t="s">
        <v>5</v>
      </c>
      <c r="G241" t="s">
        <v>22</v>
      </c>
      <c r="H241">
        <v>127017</v>
      </c>
      <c r="I241">
        <v>127922</v>
      </c>
      <c r="J241" t="s">
        <v>23</v>
      </c>
      <c r="K241" t="s">
        <v>323</v>
      </c>
      <c r="N241" t="s">
        <v>53</v>
      </c>
      <c r="O241" t="s">
        <v>322</v>
      </c>
      <c r="P241">
        <v>906</v>
      </c>
      <c r="Q241">
        <v>301</v>
      </c>
    </row>
    <row r="242" spans="1:17" hidden="1" x14ac:dyDescent="0.35">
      <c r="A242" t="s">
        <v>18</v>
      </c>
      <c r="B242" t="s">
        <v>29</v>
      </c>
      <c r="C242" t="s">
        <v>20</v>
      </c>
      <c r="D242" t="s">
        <v>21</v>
      </c>
      <c r="E242" t="s">
        <v>5</v>
      </c>
      <c r="G242" t="s">
        <v>22</v>
      </c>
      <c r="H242">
        <v>128028</v>
      </c>
      <c r="I242">
        <v>129062</v>
      </c>
      <c r="J242" t="s">
        <v>30</v>
      </c>
      <c r="O242" t="s">
        <v>324</v>
      </c>
      <c r="P242">
        <v>1035</v>
      </c>
    </row>
    <row r="243" spans="1:17" hidden="1" x14ac:dyDescent="0.35">
      <c r="A243" t="s">
        <v>26</v>
      </c>
      <c r="B243" t="s">
        <v>32</v>
      </c>
      <c r="C243" t="s">
        <v>20</v>
      </c>
      <c r="D243" t="s">
        <v>21</v>
      </c>
      <c r="E243" t="s">
        <v>5</v>
      </c>
      <c r="G243" t="s">
        <v>22</v>
      </c>
      <c r="H243">
        <v>128028</v>
      </c>
      <c r="I243">
        <v>129062</v>
      </c>
      <c r="J243" t="s">
        <v>30</v>
      </c>
      <c r="K243" t="s">
        <v>325</v>
      </c>
      <c r="N243" t="s">
        <v>28</v>
      </c>
      <c r="O243" t="s">
        <v>324</v>
      </c>
      <c r="P243">
        <v>1035</v>
      </c>
      <c r="Q243">
        <v>344</v>
      </c>
    </row>
    <row r="244" spans="1:17" hidden="1" x14ac:dyDescent="0.35">
      <c r="A244" t="s">
        <v>18</v>
      </c>
      <c r="B244" t="s">
        <v>29</v>
      </c>
      <c r="C244" t="s">
        <v>20</v>
      </c>
      <c r="D244" t="s">
        <v>21</v>
      </c>
      <c r="E244" t="s">
        <v>5</v>
      </c>
      <c r="G244" t="s">
        <v>22</v>
      </c>
      <c r="H244">
        <v>129351</v>
      </c>
      <c r="I244">
        <v>130268</v>
      </c>
      <c r="J244" t="s">
        <v>30</v>
      </c>
      <c r="O244" t="s">
        <v>326</v>
      </c>
      <c r="P244">
        <v>918</v>
      </c>
    </row>
    <row r="245" spans="1:17" hidden="1" x14ac:dyDescent="0.35">
      <c r="A245" t="s">
        <v>26</v>
      </c>
      <c r="B245" t="s">
        <v>32</v>
      </c>
      <c r="C245" t="s">
        <v>20</v>
      </c>
      <c r="D245" t="s">
        <v>21</v>
      </c>
      <c r="E245" t="s">
        <v>5</v>
      </c>
      <c r="G245" t="s">
        <v>22</v>
      </c>
      <c r="H245">
        <v>129351</v>
      </c>
      <c r="I245">
        <v>130268</v>
      </c>
      <c r="J245" t="s">
        <v>30</v>
      </c>
      <c r="K245" t="s">
        <v>327</v>
      </c>
      <c r="N245" t="s">
        <v>28</v>
      </c>
      <c r="O245" t="s">
        <v>326</v>
      </c>
      <c r="P245">
        <v>918</v>
      </c>
      <c r="Q245">
        <v>305</v>
      </c>
    </row>
    <row r="246" spans="1:17" hidden="1" x14ac:dyDescent="0.35">
      <c r="A246" t="s">
        <v>18</v>
      </c>
      <c r="B246" t="s">
        <v>29</v>
      </c>
      <c r="C246" t="s">
        <v>20</v>
      </c>
      <c r="D246" t="s">
        <v>21</v>
      </c>
      <c r="E246" t="s">
        <v>5</v>
      </c>
      <c r="G246" t="s">
        <v>22</v>
      </c>
      <c r="H246">
        <v>130424</v>
      </c>
      <c r="I246">
        <v>131314</v>
      </c>
      <c r="J246" t="s">
        <v>23</v>
      </c>
      <c r="O246" t="s">
        <v>328</v>
      </c>
      <c r="P246">
        <v>891</v>
      </c>
    </row>
    <row r="247" spans="1:17" hidden="1" x14ac:dyDescent="0.35">
      <c r="A247" t="s">
        <v>26</v>
      </c>
      <c r="B247" t="s">
        <v>32</v>
      </c>
      <c r="C247" t="s">
        <v>20</v>
      </c>
      <c r="D247" t="s">
        <v>21</v>
      </c>
      <c r="E247" t="s">
        <v>5</v>
      </c>
      <c r="G247" t="s">
        <v>22</v>
      </c>
      <c r="H247">
        <v>130424</v>
      </c>
      <c r="I247">
        <v>131314</v>
      </c>
      <c r="J247" t="s">
        <v>23</v>
      </c>
      <c r="K247" t="s">
        <v>329</v>
      </c>
      <c r="N247" t="s">
        <v>28</v>
      </c>
      <c r="O247" t="s">
        <v>328</v>
      </c>
      <c r="P247">
        <v>891</v>
      </c>
      <c r="Q247">
        <v>296</v>
      </c>
    </row>
    <row r="248" spans="1:17" hidden="1" x14ac:dyDescent="0.35">
      <c r="A248" t="s">
        <v>18</v>
      </c>
      <c r="B248" t="s">
        <v>29</v>
      </c>
      <c r="C248" t="s">
        <v>20</v>
      </c>
      <c r="D248" t="s">
        <v>21</v>
      </c>
      <c r="E248" t="s">
        <v>5</v>
      </c>
      <c r="G248" t="s">
        <v>22</v>
      </c>
      <c r="H248">
        <v>131390</v>
      </c>
      <c r="I248">
        <v>132241</v>
      </c>
      <c r="J248" t="s">
        <v>23</v>
      </c>
      <c r="O248" t="s">
        <v>330</v>
      </c>
      <c r="P248">
        <v>852</v>
      </c>
    </row>
    <row r="249" spans="1:17" hidden="1" x14ac:dyDescent="0.35">
      <c r="A249" t="s">
        <v>26</v>
      </c>
      <c r="B249" t="s">
        <v>32</v>
      </c>
      <c r="C249" t="s">
        <v>20</v>
      </c>
      <c r="D249" t="s">
        <v>21</v>
      </c>
      <c r="E249" t="s">
        <v>5</v>
      </c>
      <c r="G249" t="s">
        <v>22</v>
      </c>
      <c r="H249">
        <v>131390</v>
      </c>
      <c r="I249">
        <v>132241</v>
      </c>
      <c r="J249" t="s">
        <v>23</v>
      </c>
      <c r="K249" t="s">
        <v>331</v>
      </c>
      <c r="N249" t="s">
        <v>241</v>
      </c>
      <c r="O249" t="s">
        <v>330</v>
      </c>
      <c r="P249">
        <v>852</v>
      </c>
      <c r="Q249">
        <v>283</v>
      </c>
    </row>
    <row r="250" spans="1:17" hidden="1" x14ac:dyDescent="0.35">
      <c r="A250" t="s">
        <v>18</v>
      </c>
      <c r="B250" t="s">
        <v>29</v>
      </c>
      <c r="C250" t="s">
        <v>20</v>
      </c>
      <c r="D250" t="s">
        <v>21</v>
      </c>
      <c r="E250" t="s">
        <v>5</v>
      </c>
      <c r="G250" t="s">
        <v>22</v>
      </c>
      <c r="H250">
        <v>132490</v>
      </c>
      <c r="I250">
        <v>132915</v>
      </c>
      <c r="J250" t="s">
        <v>30</v>
      </c>
      <c r="O250" t="s">
        <v>332</v>
      </c>
      <c r="P250">
        <v>426</v>
      </c>
    </row>
    <row r="251" spans="1:17" hidden="1" x14ac:dyDescent="0.35">
      <c r="A251" t="s">
        <v>26</v>
      </c>
      <c r="B251" t="s">
        <v>32</v>
      </c>
      <c r="C251" t="s">
        <v>20</v>
      </c>
      <c r="D251" t="s">
        <v>21</v>
      </c>
      <c r="E251" t="s">
        <v>5</v>
      </c>
      <c r="G251" t="s">
        <v>22</v>
      </c>
      <c r="H251">
        <v>132490</v>
      </c>
      <c r="I251">
        <v>132915</v>
      </c>
      <c r="J251" t="s">
        <v>30</v>
      </c>
      <c r="K251" t="s">
        <v>333</v>
      </c>
      <c r="N251" t="s">
        <v>334</v>
      </c>
      <c r="O251" t="s">
        <v>332</v>
      </c>
      <c r="P251">
        <v>426</v>
      </c>
      <c r="Q251">
        <v>141</v>
      </c>
    </row>
    <row r="252" spans="1:17" hidden="1" x14ac:dyDescent="0.35">
      <c r="A252" t="s">
        <v>18</v>
      </c>
      <c r="B252" t="s">
        <v>29</v>
      </c>
      <c r="C252" t="s">
        <v>20</v>
      </c>
      <c r="D252" t="s">
        <v>21</v>
      </c>
      <c r="E252" t="s">
        <v>5</v>
      </c>
      <c r="G252" t="s">
        <v>22</v>
      </c>
      <c r="H252">
        <v>132988</v>
      </c>
      <c r="I252">
        <v>133428</v>
      </c>
      <c r="J252" t="s">
        <v>23</v>
      </c>
      <c r="O252" t="s">
        <v>335</v>
      </c>
      <c r="P252">
        <v>441</v>
      </c>
    </row>
    <row r="253" spans="1:17" hidden="1" x14ac:dyDescent="0.35">
      <c r="A253" t="s">
        <v>26</v>
      </c>
      <c r="B253" t="s">
        <v>32</v>
      </c>
      <c r="C253" t="s">
        <v>20</v>
      </c>
      <c r="D253" t="s">
        <v>21</v>
      </c>
      <c r="E253" t="s">
        <v>5</v>
      </c>
      <c r="G253" t="s">
        <v>22</v>
      </c>
      <c r="H253">
        <v>132988</v>
      </c>
      <c r="I253">
        <v>133428</v>
      </c>
      <c r="J253" t="s">
        <v>23</v>
      </c>
      <c r="K253" t="s">
        <v>336</v>
      </c>
      <c r="N253" t="s">
        <v>337</v>
      </c>
      <c r="O253" t="s">
        <v>335</v>
      </c>
      <c r="P253">
        <v>441</v>
      </c>
      <c r="Q253">
        <v>146</v>
      </c>
    </row>
    <row r="254" spans="1:17" hidden="1" x14ac:dyDescent="0.35">
      <c r="A254" t="s">
        <v>18</v>
      </c>
      <c r="B254" t="s">
        <v>29</v>
      </c>
      <c r="C254" t="s">
        <v>20</v>
      </c>
      <c r="D254" t="s">
        <v>21</v>
      </c>
      <c r="E254" t="s">
        <v>5</v>
      </c>
      <c r="G254" t="s">
        <v>22</v>
      </c>
      <c r="H254">
        <v>133490</v>
      </c>
      <c r="I254">
        <v>134008</v>
      </c>
      <c r="J254" t="s">
        <v>23</v>
      </c>
      <c r="O254" t="s">
        <v>338</v>
      </c>
      <c r="P254">
        <v>519</v>
      </c>
    </row>
    <row r="255" spans="1:17" hidden="1" x14ac:dyDescent="0.35">
      <c r="A255" t="s">
        <v>26</v>
      </c>
      <c r="B255" t="s">
        <v>32</v>
      </c>
      <c r="C255" t="s">
        <v>20</v>
      </c>
      <c r="D255" t="s">
        <v>21</v>
      </c>
      <c r="E255" t="s">
        <v>5</v>
      </c>
      <c r="G255" t="s">
        <v>22</v>
      </c>
      <c r="H255">
        <v>133490</v>
      </c>
      <c r="I255">
        <v>134008</v>
      </c>
      <c r="J255" t="s">
        <v>23</v>
      </c>
      <c r="K255" t="s">
        <v>339</v>
      </c>
      <c r="N255" t="s">
        <v>28</v>
      </c>
      <c r="O255" t="s">
        <v>338</v>
      </c>
      <c r="P255">
        <v>519</v>
      </c>
      <c r="Q255">
        <v>172</v>
      </c>
    </row>
    <row r="256" spans="1:17" hidden="1" x14ac:dyDescent="0.35">
      <c r="A256" t="s">
        <v>18</v>
      </c>
      <c r="B256" t="s">
        <v>29</v>
      </c>
      <c r="C256" t="s">
        <v>20</v>
      </c>
      <c r="D256" t="s">
        <v>21</v>
      </c>
      <c r="E256" t="s">
        <v>5</v>
      </c>
      <c r="G256" t="s">
        <v>22</v>
      </c>
      <c r="H256">
        <v>134143</v>
      </c>
      <c r="I256">
        <v>136191</v>
      </c>
      <c r="J256" t="s">
        <v>23</v>
      </c>
      <c r="O256" t="s">
        <v>340</v>
      </c>
      <c r="P256">
        <v>2049</v>
      </c>
    </row>
    <row r="257" spans="1:17" hidden="1" x14ac:dyDescent="0.35">
      <c r="A257" t="s">
        <v>26</v>
      </c>
      <c r="B257" t="s">
        <v>32</v>
      </c>
      <c r="C257" t="s">
        <v>20</v>
      </c>
      <c r="D257" t="s">
        <v>21</v>
      </c>
      <c r="E257" t="s">
        <v>5</v>
      </c>
      <c r="G257" t="s">
        <v>22</v>
      </c>
      <c r="H257">
        <v>134143</v>
      </c>
      <c r="I257">
        <v>136191</v>
      </c>
      <c r="J257" t="s">
        <v>23</v>
      </c>
      <c r="K257" t="s">
        <v>341</v>
      </c>
      <c r="N257" t="s">
        <v>342</v>
      </c>
      <c r="O257" t="s">
        <v>340</v>
      </c>
      <c r="P257">
        <v>2049</v>
      </c>
      <c r="Q257">
        <v>682</v>
      </c>
    </row>
    <row r="258" spans="1:17" hidden="1" x14ac:dyDescent="0.35">
      <c r="A258" t="s">
        <v>18</v>
      </c>
      <c r="B258" t="s">
        <v>29</v>
      </c>
      <c r="C258" t="s">
        <v>20</v>
      </c>
      <c r="D258" t="s">
        <v>21</v>
      </c>
      <c r="E258" t="s">
        <v>5</v>
      </c>
      <c r="G258" t="s">
        <v>22</v>
      </c>
      <c r="H258">
        <v>136420</v>
      </c>
      <c r="I258">
        <v>138351</v>
      </c>
      <c r="J258" t="s">
        <v>23</v>
      </c>
      <c r="O258" t="s">
        <v>343</v>
      </c>
      <c r="P258">
        <v>1932</v>
      </c>
    </row>
    <row r="259" spans="1:17" hidden="1" x14ac:dyDescent="0.35">
      <c r="A259" t="s">
        <v>26</v>
      </c>
      <c r="B259" t="s">
        <v>32</v>
      </c>
      <c r="C259" t="s">
        <v>20</v>
      </c>
      <c r="D259" t="s">
        <v>21</v>
      </c>
      <c r="E259" t="s">
        <v>5</v>
      </c>
      <c r="G259" t="s">
        <v>22</v>
      </c>
      <c r="H259">
        <v>136420</v>
      </c>
      <c r="I259">
        <v>138351</v>
      </c>
      <c r="J259" t="s">
        <v>23</v>
      </c>
      <c r="K259" t="s">
        <v>344</v>
      </c>
      <c r="N259" t="s">
        <v>345</v>
      </c>
      <c r="O259" t="s">
        <v>343</v>
      </c>
      <c r="P259">
        <v>1932</v>
      </c>
      <c r="Q259">
        <v>643</v>
      </c>
    </row>
    <row r="260" spans="1:17" hidden="1" x14ac:dyDescent="0.35">
      <c r="A260" t="s">
        <v>18</v>
      </c>
      <c r="B260" t="s">
        <v>29</v>
      </c>
      <c r="C260" t="s">
        <v>20</v>
      </c>
      <c r="D260" t="s">
        <v>21</v>
      </c>
      <c r="E260" t="s">
        <v>5</v>
      </c>
      <c r="G260" t="s">
        <v>22</v>
      </c>
      <c r="H260">
        <v>138844</v>
      </c>
      <c r="I260">
        <v>139404</v>
      </c>
      <c r="J260" t="s">
        <v>23</v>
      </c>
      <c r="O260" t="s">
        <v>346</v>
      </c>
      <c r="P260">
        <v>561</v>
      </c>
    </row>
    <row r="261" spans="1:17" hidden="1" x14ac:dyDescent="0.35">
      <c r="A261" t="s">
        <v>26</v>
      </c>
      <c r="B261" t="s">
        <v>32</v>
      </c>
      <c r="C261" t="s">
        <v>20</v>
      </c>
      <c r="D261" t="s">
        <v>21</v>
      </c>
      <c r="E261" t="s">
        <v>5</v>
      </c>
      <c r="G261" t="s">
        <v>22</v>
      </c>
      <c r="H261">
        <v>138844</v>
      </c>
      <c r="I261">
        <v>139404</v>
      </c>
      <c r="J261" t="s">
        <v>23</v>
      </c>
      <c r="K261" t="s">
        <v>347</v>
      </c>
      <c r="N261" t="s">
        <v>348</v>
      </c>
      <c r="O261" t="s">
        <v>346</v>
      </c>
      <c r="P261">
        <v>561</v>
      </c>
      <c r="Q261">
        <v>186</v>
      </c>
    </row>
    <row r="262" spans="1:17" hidden="1" x14ac:dyDescent="0.35">
      <c r="A262" t="s">
        <v>18</v>
      </c>
      <c r="B262" t="s">
        <v>29</v>
      </c>
      <c r="C262" t="s">
        <v>20</v>
      </c>
      <c r="D262" t="s">
        <v>21</v>
      </c>
      <c r="E262" t="s">
        <v>5</v>
      </c>
      <c r="G262" t="s">
        <v>22</v>
      </c>
      <c r="H262">
        <v>139535</v>
      </c>
      <c r="I262">
        <v>140824</v>
      </c>
      <c r="J262" t="s">
        <v>23</v>
      </c>
      <c r="O262" t="s">
        <v>349</v>
      </c>
      <c r="P262">
        <v>1290</v>
      </c>
    </row>
    <row r="263" spans="1:17" hidden="1" x14ac:dyDescent="0.35">
      <c r="A263" t="s">
        <v>26</v>
      </c>
      <c r="B263" t="s">
        <v>32</v>
      </c>
      <c r="C263" t="s">
        <v>20</v>
      </c>
      <c r="D263" t="s">
        <v>21</v>
      </c>
      <c r="E263" t="s">
        <v>5</v>
      </c>
      <c r="G263" t="s">
        <v>22</v>
      </c>
      <c r="H263">
        <v>139535</v>
      </c>
      <c r="I263">
        <v>140824</v>
      </c>
      <c r="J263" t="s">
        <v>23</v>
      </c>
      <c r="K263" t="s">
        <v>350</v>
      </c>
      <c r="N263" t="s">
        <v>351</v>
      </c>
      <c r="O263" t="s">
        <v>349</v>
      </c>
      <c r="P263">
        <v>1290</v>
      </c>
      <c r="Q263">
        <v>429</v>
      </c>
    </row>
    <row r="264" spans="1:17" hidden="1" x14ac:dyDescent="0.35">
      <c r="A264" t="s">
        <v>18</v>
      </c>
      <c r="B264" t="s">
        <v>29</v>
      </c>
      <c r="C264" t="s">
        <v>20</v>
      </c>
      <c r="D264" t="s">
        <v>21</v>
      </c>
      <c r="E264" t="s">
        <v>5</v>
      </c>
      <c r="G264" t="s">
        <v>22</v>
      </c>
      <c r="H264">
        <v>141442</v>
      </c>
      <c r="I264">
        <v>143868</v>
      </c>
      <c r="J264" t="s">
        <v>23</v>
      </c>
      <c r="O264" t="s">
        <v>352</v>
      </c>
      <c r="P264">
        <v>2427</v>
      </c>
    </row>
    <row r="265" spans="1:17" hidden="1" x14ac:dyDescent="0.35">
      <c r="A265" t="s">
        <v>26</v>
      </c>
      <c r="B265" t="s">
        <v>32</v>
      </c>
      <c r="C265" t="s">
        <v>20</v>
      </c>
      <c r="D265" t="s">
        <v>21</v>
      </c>
      <c r="E265" t="s">
        <v>5</v>
      </c>
      <c r="G265" t="s">
        <v>22</v>
      </c>
      <c r="H265">
        <v>141442</v>
      </c>
      <c r="I265">
        <v>143868</v>
      </c>
      <c r="J265" t="s">
        <v>23</v>
      </c>
      <c r="K265" t="s">
        <v>353</v>
      </c>
      <c r="N265" t="s">
        <v>354</v>
      </c>
      <c r="O265" t="s">
        <v>352</v>
      </c>
      <c r="P265">
        <v>2427</v>
      </c>
      <c r="Q265">
        <v>808</v>
      </c>
    </row>
    <row r="266" spans="1:17" hidden="1" x14ac:dyDescent="0.35">
      <c r="A266" t="s">
        <v>18</v>
      </c>
      <c r="B266" t="s">
        <v>29</v>
      </c>
      <c r="C266" t="s">
        <v>20</v>
      </c>
      <c r="D266" t="s">
        <v>21</v>
      </c>
      <c r="E266" t="s">
        <v>5</v>
      </c>
      <c r="G266" t="s">
        <v>22</v>
      </c>
      <c r="H266">
        <v>143865</v>
      </c>
      <c r="I266">
        <v>145835</v>
      </c>
      <c r="J266" t="s">
        <v>23</v>
      </c>
      <c r="O266" t="s">
        <v>355</v>
      </c>
      <c r="P266">
        <v>1971</v>
      </c>
    </row>
    <row r="267" spans="1:17" hidden="1" x14ac:dyDescent="0.35">
      <c r="A267" t="s">
        <v>26</v>
      </c>
      <c r="B267" t="s">
        <v>32</v>
      </c>
      <c r="C267" t="s">
        <v>20</v>
      </c>
      <c r="D267" t="s">
        <v>21</v>
      </c>
      <c r="E267" t="s">
        <v>5</v>
      </c>
      <c r="G267" t="s">
        <v>22</v>
      </c>
      <c r="H267">
        <v>143865</v>
      </c>
      <c r="I267">
        <v>145835</v>
      </c>
      <c r="J267" t="s">
        <v>23</v>
      </c>
      <c r="K267" t="s">
        <v>356</v>
      </c>
      <c r="N267" t="s">
        <v>357</v>
      </c>
      <c r="O267" t="s">
        <v>355</v>
      </c>
      <c r="P267">
        <v>1971</v>
      </c>
      <c r="Q267">
        <v>656</v>
      </c>
    </row>
    <row r="268" spans="1:17" hidden="1" x14ac:dyDescent="0.35">
      <c r="A268" t="s">
        <v>18</v>
      </c>
      <c r="B268" t="s">
        <v>29</v>
      </c>
      <c r="C268" t="s">
        <v>20</v>
      </c>
      <c r="D268" t="s">
        <v>21</v>
      </c>
      <c r="E268" t="s">
        <v>5</v>
      </c>
      <c r="G268" t="s">
        <v>22</v>
      </c>
      <c r="H268">
        <v>145955</v>
      </c>
      <c r="I268">
        <v>146368</v>
      </c>
      <c r="J268" t="s">
        <v>23</v>
      </c>
      <c r="O268" t="s">
        <v>358</v>
      </c>
      <c r="P268">
        <v>414</v>
      </c>
    </row>
    <row r="269" spans="1:17" hidden="1" x14ac:dyDescent="0.35">
      <c r="A269" t="s">
        <v>26</v>
      </c>
      <c r="B269" t="s">
        <v>32</v>
      </c>
      <c r="C269" t="s">
        <v>20</v>
      </c>
      <c r="D269" t="s">
        <v>21</v>
      </c>
      <c r="E269" t="s">
        <v>5</v>
      </c>
      <c r="G269" t="s">
        <v>22</v>
      </c>
      <c r="H269">
        <v>145955</v>
      </c>
      <c r="I269">
        <v>146368</v>
      </c>
      <c r="J269" t="s">
        <v>23</v>
      </c>
      <c r="K269" t="s">
        <v>359</v>
      </c>
      <c r="N269" t="s">
        <v>360</v>
      </c>
      <c r="O269" t="s">
        <v>358</v>
      </c>
      <c r="P269">
        <v>414</v>
      </c>
      <c r="Q269">
        <v>137</v>
      </c>
    </row>
    <row r="270" spans="1:17" hidden="1" x14ac:dyDescent="0.35">
      <c r="A270" t="s">
        <v>18</v>
      </c>
      <c r="B270" t="s">
        <v>29</v>
      </c>
      <c r="C270" t="s">
        <v>20</v>
      </c>
      <c r="D270" t="s">
        <v>21</v>
      </c>
      <c r="E270" t="s">
        <v>5</v>
      </c>
      <c r="G270" t="s">
        <v>22</v>
      </c>
      <c r="H270">
        <v>146499</v>
      </c>
      <c r="I270">
        <v>147092</v>
      </c>
      <c r="J270" t="s">
        <v>30</v>
      </c>
      <c r="O270" t="s">
        <v>361</v>
      </c>
      <c r="P270">
        <v>594</v>
      </c>
    </row>
    <row r="271" spans="1:17" hidden="1" x14ac:dyDescent="0.35">
      <c r="A271" t="s">
        <v>26</v>
      </c>
      <c r="B271" t="s">
        <v>32</v>
      </c>
      <c r="C271" t="s">
        <v>20</v>
      </c>
      <c r="D271" t="s">
        <v>21</v>
      </c>
      <c r="E271" t="s">
        <v>5</v>
      </c>
      <c r="G271" t="s">
        <v>22</v>
      </c>
      <c r="H271">
        <v>146499</v>
      </c>
      <c r="I271">
        <v>147092</v>
      </c>
      <c r="J271" t="s">
        <v>30</v>
      </c>
      <c r="K271" t="s">
        <v>362</v>
      </c>
      <c r="N271" t="s">
        <v>363</v>
      </c>
      <c r="O271" t="s">
        <v>361</v>
      </c>
      <c r="P271">
        <v>594</v>
      </c>
      <c r="Q271">
        <v>197</v>
      </c>
    </row>
    <row r="272" spans="1:17" hidden="1" x14ac:dyDescent="0.35">
      <c r="A272" t="s">
        <v>18</v>
      </c>
      <c r="B272" t="s">
        <v>29</v>
      </c>
      <c r="C272" t="s">
        <v>20</v>
      </c>
      <c r="D272" t="s">
        <v>21</v>
      </c>
      <c r="E272" t="s">
        <v>5</v>
      </c>
      <c r="G272" t="s">
        <v>22</v>
      </c>
      <c r="H272">
        <v>147113</v>
      </c>
      <c r="I272">
        <v>147403</v>
      </c>
      <c r="J272" t="s">
        <v>30</v>
      </c>
      <c r="O272" t="s">
        <v>364</v>
      </c>
      <c r="P272">
        <v>291</v>
      </c>
    </row>
    <row r="273" spans="1:17" hidden="1" x14ac:dyDescent="0.35">
      <c r="A273" t="s">
        <v>26</v>
      </c>
      <c r="B273" t="s">
        <v>32</v>
      </c>
      <c r="C273" t="s">
        <v>20</v>
      </c>
      <c r="D273" t="s">
        <v>21</v>
      </c>
      <c r="E273" t="s">
        <v>5</v>
      </c>
      <c r="G273" t="s">
        <v>22</v>
      </c>
      <c r="H273">
        <v>147113</v>
      </c>
      <c r="I273">
        <v>147403</v>
      </c>
      <c r="J273" t="s">
        <v>30</v>
      </c>
      <c r="K273" t="s">
        <v>365</v>
      </c>
      <c r="N273" t="s">
        <v>28</v>
      </c>
      <c r="O273" t="s">
        <v>364</v>
      </c>
      <c r="P273">
        <v>291</v>
      </c>
      <c r="Q273">
        <v>96</v>
      </c>
    </row>
    <row r="274" spans="1:17" hidden="1" x14ac:dyDescent="0.35">
      <c r="A274" t="s">
        <v>18</v>
      </c>
      <c r="B274" t="s">
        <v>29</v>
      </c>
      <c r="C274" t="s">
        <v>20</v>
      </c>
      <c r="D274" t="s">
        <v>21</v>
      </c>
      <c r="E274" t="s">
        <v>5</v>
      </c>
      <c r="G274" t="s">
        <v>22</v>
      </c>
      <c r="H274">
        <v>147419</v>
      </c>
      <c r="I274">
        <v>147727</v>
      </c>
      <c r="J274" t="s">
        <v>23</v>
      </c>
      <c r="O274" t="s">
        <v>366</v>
      </c>
      <c r="P274">
        <v>309</v>
      </c>
    </row>
    <row r="275" spans="1:17" hidden="1" x14ac:dyDescent="0.35">
      <c r="A275" t="s">
        <v>26</v>
      </c>
      <c r="B275" t="s">
        <v>32</v>
      </c>
      <c r="C275" t="s">
        <v>20</v>
      </c>
      <c r="D275" t="s">
        <v>21</v>
      </c>
      <c r="E275" t="s">
        <v>5</v>
      </c>
      <c r="G275" t="s">
        <v>22</v>
      </c>
      <c r="H275">
        <v>147419</v>
      </c>
      <c r="I275">
        <v>147727</v>
      </c>
      <c r="J275" t="s">
        <v>23</v>
      </c>
      <c r="K275" t="s">
        <v>367</v>
      </c>
      <c r="N275" t="s">
        <v>28</v>
      </c>
      <c r="O275" t="s">
        <v>366</v>
      </c>
      <c r="P275">
        <v>309</v>
      </c>
      <c r="Q275">
        <v>102</v>
      </c>
    </row>
    <row r="276" spans="1:17" hidden="1" x14ac:dyDescent="0.35">
      <c r="A276" t="s">
        <v>18</v>
      </c>
      <c r="B276" t="s">
        <v>29</v>
      </c>
      <c r="C276" t="s">
        <v>20</v>
      </c>
      <c r="D276" t="s">
        <v>21</v>
      </c>
      <c r="E276" t="s">
        <v>5</v>
      </c>
      <c r="G276" t="s">
        <v>22</v>
      </c>
      <c r="H276">
        <v>147711</v>
      </c>
      <c r="I276">
        <v>148151</v>
      </c>
      <c r="J276" t="s">
        <v>23</v>
      </c>
      <c r="O276" t="s">
        <v>368</v>
      </c>
      <c r="P276">
        <v>441</v>
      </c>
    </row>
    <row r="277" spans="1:17" hidden="1" x14ac:dyDescent="0.35">
      <c r="A277" t="s">
        <v>26</v>
      </c>
      <c r="B277" t="s">
        <v>32</v>
      </c>
      <c r="C277" t="s">
        <v>20</v>
      </c>
      <c r="D277" t="s">
        <v>21</v>
      </c>
      <c r="E277" t="s">
        <v>5</v>
      </c>
      <c r="G277" t="s">
        <v>22</v>
      </c>
      <c r="H277">
        <v>147711</v>
      </c>
      <c r="I277">
        <v>148151</v>
      </c>
      <c r="J277" t="s">
        <v>23</v>
      </c>
      <c r="K277" t="s">
        <v>369</v>
      </c>
      <c r="N277" t="s">
        <v>28</v>
      </c>
      <c r="O277" t="s">
        <v>368</v>
      </c>
      <c r="P277">
        <v>441</v>
      </c>
      <c r="Q277">
        <v>146</v>
      </c>
    </row>
    <row r="278" spans="1:17" hidden="1" x14ac:dyDescent="0.35">
      <c r="A278" t="s">
        <v>18</v>
      </c>
      <c r="B278" t="s">
        <v>29</v>
      </c>
      <c r="C278" t="s">
        <v>20</v>
      </c>
      <c r="D278" t="s">
        <v>21</v>
      </c>
      <c r="E278" t="s">
        <v>5</v>
      </c>
      <c r="G278" t="s">
        <v>22</v>
      </c>
      <c r="H278">
        <v>148299</v>
      </c>
      <c r="I278">
        <v>151013</v>
      </c>
      <c r="J278" t="s">
        <v>23</v>
      </c>
      <c r="O278" t="s">
        <v>370</v>
      </c>
      <c r="P278">
        <v>2715</v>
      </c>
    </row>
    <row r="279" spans="1:17" hidden="1" x14ac:dyDescent="0.35">
      <c r="A279" t="s">
        <v>26</v>
      </c>
      <c r="B279" t="s">
        <v>32</v>
      </c>
      <c r="C279" t="s">
        <v>20</v>
      </c>
      <c r="D279" t="s">
        <v>21</v>
      </c>
      <c r="E279" t="s">
        <v>5</v>
      </c>
      <c r="G279" t="s">
        <v>22</v>
      </c>
      <c r="H279">
        <v>148299</v>
      </c>
      <c r="I279">
        <v>151013</v>
      </c>
      <c r="J279" t="s">
        <v>23</v>
      </c>
      <c r="K279" t="s">
        <v>371</v>
      </c>
      <c r="N279" t="s">
        <v>372</v>
      </c>
      <c r="O279" t="s">
        <v>370</v>
      </c>
      <c r="P279">
        <v>2715</v>
      </c>
      <c r="Q279">
        <v>904</v>
      </c>
    </row>
    <row r="280" spans="1:17" hidden="1" x14ac:dyDescent="0.35">
      <c r="A280" t="s">
        <v>18</v>
      </c>
      <c r="B280" t="s">
        <v>29</v>
      </c>
      <c r="C280" t="s">
        <v>20</v>
      </c>
      <c r="D280" t="s">
        <v>21</v>
      </c>
      <c r="E280" t="s">
        <v>5</v>
      </c>
      <c r="G280" t="s">
        <v>22</v>
      </c>
      <c r="H280">
        <v>151142</v>
      </c>
      <c r="I280">
        <v>151645</v>
      </c>
      <c r="J280" t="s">
        <v>23</v>
      </c>
      <c r="O280" t="s">
        <v>373</v>
      </c>
      <c r="P280">
        <v>504</v>
      </c>
    </row>
    <row r="281" spans="1:17" hidden="1" x14ac:dyDescent="0.35">
      <c r="A281" t="s">
        <v>26</v>
      </c>
      <c r="B281" t="s">
        <v>32</v>
      </c>
      <c r="C281" t="s">
        <v>20</v>
      </c>
      <c r="D281" t="s">
        <v>21</v>
      </c>
      <c r="E281" t="s">
        <v>5</v>
      </c>
      <c r="G281" t="s">
        <v>22</v>
      </c>
      <c r="H281">
        <v>151142</v>
      </c>
      <c r="I281">
        <v>151645</v>
      </c>
      <c r="J281" t="s">
        <v>23</v>
      </c>
      <c r="K281" t="s">
        <v>374</v>
      </c>
      <c r="N281" t="s">
        <v>28</v>
      </c>
      <c r="O281" t="s">
        <v>373</v>
      </c>
      <c r="P281">
        <v>504</v>
      </c>
      <c r="Q281">
        <v>167</v>
      </c>
    </row>
    <row r="282" spans="1:17" hidden="1" x14ac:dyDescent="0.35">
      <c r="A282" t="s">
        <v>18</v>
      </c>
      <c r="B282" t="s">
        <v>29</v>
      </c>
      <c r="C282" t="s">
        <v>20</v>
      </c>
      <c r="D282" t="s">
        <v>21</v>
      </c>
      <c r="E282" t="s">
        <v>5</v>
      </c>
      <c r="G282" t="s">
        <v>22</v>
      </c>
      <c r="H282">
        <v>151868</v>
      </c>
      <c r="I282">
        <v>152737</v>
      </c>
      <c r="J282" t="s">
        <v>30</v>
      </c>
      <c r="O282" t="s">
        <v>375</v>
      </c>
      <c r="P282">
        <v>870</v>
      </c>
    </row>
    <row r="283" spans="1:17" hidden="1" x14ac:dyDescent="0.35">
      <c r="A283" t="s">
        <v>26</v>
      </c>
      <c r="B283" t="s">
        <v>32</v>
      </c>
      <c r="C283" t="s">
        <v>20</v>
      </c>
      <c r="D283" t="s">
        <v>21</v>
      </c>
      <c r="E283" t="s">
        <v>5</v>
      </c>
      <c r="G283" t="s">
        <v>22</v>
      </c>
      <c r="H283">
        <v>151868</v>
      </c>
      <c r="I283">
        <v>152737</v>
      </c>
      <c r="J283" t="s">
        <v>30</v>
      </c>
      <c r="K283" t="s">
        <v>376</v>
      </c>
      <c r="N283" t="s">
        <v>377</v>
      </c>
      <c r="O283" t="s">
        <v>375</v>
      </c>
      <c r="P283">
        <v>870</v>
      </c>
      <c r="Q283">
        <v>289</v>
      </c>
    </row>
    <row r="284" spans="1:17" hidden="1" x14ac:dyDescent="0.35">
      <c r="A284" t="s">
        <v>18</v>
      </c>
      <c r="B284" t="s">
        <v>29</v>
      </c>
      <c r="C284" t="s">
        <v>20</v>
      </c>
      <c r="D284" t="s">
        <v>21</v>
      </c>
      <c r="E284" t="s">
        <v>5</v>
      </c>
      <c r="G284" t="s">
        <v>22</v>
      </c>
      <c r="H284">
        <v>153051</v>
      </c>
      <c r="I284">
        <v>153593</v>
      </c>
      <c r="J284" t="s">
        <v>30</v>
      </c>
      <c r="O284" t="s">
        <v>378</v>
      </c>
      <c r="P284">
        <v>543</v>
      </c>
    </row>
    <row r="285" spans="1:17" hidden="1" x14ac:dyDescent="0.35">
      <c r="A285" t="s">
        <v>26</v>
      </c>
      <c r="B285" t="s">
        <v>32</v>
      </c>
      <c r="C285" t="s">
        <v>20</v>
      </c>
      <c r="D285" t="s">
        <v>21</v>
      </c>
      <c r="E285" t="s">
        <v>5</v>
      </c>
      <c r="G285" t="s">
        <v>22</v>
      </c>
      <c r="H285">
        <v>153051</v>
      </c>
      <c r="I285">
        <v>153593</v>
      </c>
      <c r="J285" t="s">
        <v>30</v>
      </c>
      <c r="K285" t="s">
        <v>379</v>
      </c>
      <c r="N285" t="s">
        <v>380</v>
      </c>
      <c r="O285" t="s">
        <v>378</v>
      </c>
      <c r="P285">
        <v>543</v>
      </c>
      <c r="Q285">
        <v>180</v>
      </c>
    </row>
    <row r="286" spans="1:17" hidden="1" x14ac:dyDescent="0.35">
      <c r="A286" t="s">
        <v>18</v>
      </c>
      <c r="B286" t="s">
        <v>29</v>
      </c>
      <c r="C286" t="s">
        <v>20</v>
      </c>
      <c r="D286" t="s">
        <v>21</v>
      </c>
      <c r="E286" t="s">
        <v>5</v>
      </c>
      <c r="G286" t="s">
        <v>22</v>
      </c>
      <c r="H286">
        <v>153684</v>
      </c>
      <c r="I286">
        <v>153938</v>
      </c>
      <c r="J286" t="s">
        <v>30</v>
      </c>
      <c r="O286" t="s">
        <v>381</v>
      </c>
      <c r="P286">
        <v>255</v>
      </c>
    </row>
    <row r="287" spans="1:17" hidden="1" x14ac:dyDescent="0.35">
      <c r="A287" t="s">
        <v>26</v>
      </c>
      <c r="B287" t="s">
        <v>32</v>
      </c>
      <c r="C287" t="s">
        <v>20</v>
      </c>
      <c r="D287" t="s">
        <v>21</v>
      </c>
      <c r="E287" t="s">
        <v>5</v>
      </c>
      <c r="G287" t="s">
        <v>22</v>
      </c>
      <c r="H287">
        <v>153684</v>
      </c>
      <c r="I287">
        <v>153938</v>
      </c>
      <c r="J287" t="s">
        <v>30</v>
      </c>
      <c r="K287" t="s">
        <v>382</v>
      </c>
      <c r="N287" t="s">
        <v>28</v>
      </c>
      <c r="O287" t="s">
        <v>381</v>
      </c>
      <c r="P287">
        <v>255</v>
      </c>
      <c r="Q287">
        <v>84</v>
      </c>
    </row>
    <row r="288" spans="1:17" hidden="1" x14ac:dyDescent="0.35">
      <c r="A288" t="s">
        <v>18</v>
      </c>
      <c r="B288" t="s">
        <v>29</v>
      </c>
      <c r="C288" t="s">
        <v>20</v>
      </c>
      <c r="D288" t="s">
        <v>21</v>
      </c>
      <c r="E288" t="s">
        <v>5</v>
      </c>
      <c r="G288" t="s">
        <v>22</v>
      </c>
      <c r="H288">
        <v>153982</v>
      </c>
      <c r="I288">
        <v>154620</v>
      </c>
      <c r="J288" t="s">
        <v>23</v>
      </c>
      <c r="O288" t="s">
        <v>383</v>
      </c>
      <c r="P288">
        <v>639</v>
      </c>
    </row>
    <row r="289" spans="1:17" hidden="1" x14ac:dyDescent="0.35">
      <c r="A289" t="s">
        <v>26</v>
      </c>
      <c r="B289" t="s">
        <v>32</v>
      </c>
      <c r="C289" t="s">
        <v>20</v>
      </c>
      <c r="D289" t="s">
        <v>21</v>
      </c>
      <c r="E289" t="s">
        <v>5</v>
      </c>
      <c r="G289" t="s">
        <v>22</v>
      </c>
      <c r="H289">
        <v>153982</v>
      </c>
      <c r="I289">
        <v>154620</v>
      </c>
      <c r="J289" t="s">
        <v>23</v>
      </c>
      <c r="K289" t="s">
        <v>384</v>
      </c>
      <c r="N289" t="s">
        <v>28</v>
      </c>
      <c r="O289" t="s">
        <v>383</v>
      </c>
      <c r="P289">
        <v>639</v>
      </c>
      <c r="Q289">
        <v>212</v>
      </c>
    </row>
    <row r="290" spans="1:17" hidden="1" x14ac:dyDescent="0.35">
      <c r="A290" t="s">
        <v>18</v>
      </c>
      <c r="B290" t="s">
        <v>29</v>
      </c>
      <c r="C290" t="s">
        <v>20</v>
      </c>
      <c r="D290" t="s">
        <v>21</v>
      </c>
      <c r="E290" t="s">
        <v>5</v>
      </c>
      <c r="G290" t="s">
        <v>22</v>
      </c>
      <c r="H290">
        <v>154777</v>
      </c>
      <c r="I290">
        <v>155166</v>
      </c>
      <c r="J290" t="s">
        <v>30</v>
      </c>
      <c r="O290" t="s">
        <v>385</v>
      </c>
      <c r="P290">
        <v>390</v>
      </c>
    </row>
    <row r="291" spans="1:17" hidden="1" x14ac:dyDescent="0.35">
      <c r="A291" t="s">
        <v>26</v>
      </c>
      <c r="B291" t="s">
        <v>32</v>
      </c>
      <c r="C291" t="s">
        <v>20</v>
      </c>
      <c r="D291" t="s">
        <v>21</v>
      </c>
      <c r="E291" t="s">
        <v>5</v>
      </c>
      <c r="G291" t="s">
        <v>22</v>
      </c>
      <c r="H291">
        <v>154777</v>
      </c>
      <c r="I291">
        <v>155166</v>
      </c>
      <c r="J291" t="s">
        <v>30</v>
      </c>
      <c r="K291" t="s">
        <v>386</v>
      </c>
      <c r="N291" t="s">
        <v>387</v>
      </c>
      <c r="O291" t="s">
        <v>385</v>
      </c>
      <c r="P291">
        <v>390</v>
      </c>
      <c r="Q291">
        <v>129</v>
      </c>
    </row>
    <row r="292" spans="1:17" hidden="1" x14ac:dyDescent="0.35">
      <c r="A292" t="s">
        <v>18</v>
      </c>
      <c r="B292" t="s">
        <v>29</v>
      </c>
      <c r="C292" t="s">
        <v>20</v>
      </c>
      <c r="D292" t="s">
        <v>21</v>
      </c>
      <c r="E292" t="s">
        <v>5</v>
      </c>
      <c r="G292" t="s">
        <v>22</v>
      </c>
      <c r="H292">
        <v>155450</v>
      </c>
      <c r="I292">
        <v>156013</v>
      </c>
      <c r="J292" t="s">
        <v>23</v>
      </c>
      <c r="O292" t="s">
        <v>388</v>
      </c>
      <c r="P292">
        <v>564</v>
      </c>
    </row>
    <row r="293" spans="1:17" hidden="1" x14ac:dyDescent="0.35">
      <c r="A293" t="s">
        <v>26</v>
      </c>
      <c r="B293" t="s">
        <v>32</v>
      </c>
      <c r="C293" t="s">
        <v>20</v>
      </c>
      <c r="D293" t="s">
        <v>21</v>
      </c>
      <c r="E293" t="s">
        <v>5</v>
      </c>
      <c r="G293" t="s">
        <v>22</v>
      </c>
      <c r="H293">
        <v>155450</v>
      </c>
      <c r="I293">
        <v>156013</v>
      </c>
      <c r="J293" t="s">
        <v>23</v>
      </c>
      <c r="K293" t="s">
        <v>389</v>
      </c>
      <c r="N293" t="s">
        <v>390</v>
      </c>
      <c r="O293" t="s">
        <v>388</v>
      </c>
      <c r="P293">
        <v>564</v>
      </c>
      <c r="Q293">
        <v>187</v>
      </c>
    </row>
    <row r="294" spans="1:17" hidden="1" x14ac:dyDescent="0.35">
      <c r="A294" t="s">
        <v>18</v>
      </c>
      <c r="B294" t="s">
        <v>29</v>
      </c>
      <c r="C294" t="s">
        <v>20</v>
      </c>
      <c r="D294" t="s">
        <v>21</v>
      </c>
      <c r="E294" t="s">
        <v>5</v>
      </c>
      <c r="G294" t="s">
        <v>22</v>
      </c>
      <c r="H294">
        <v>156299</v>
      </c>
      <c r="I294">
        <v>156514</v>
      </c>
      <c r="J294" t="s">
        <v>23</v>
      </c>
      <c r="O294" t="s">
        <v>391</v>
      </c>
      <c r="P294">
        <v>216</v>
      </c>
    </row>
    <row r="295" spans="1:17" hidden="1" x14ac:dyDescent="0.35">
      <c r="A295" t="s">
        <v>26</v>
      </c>
      <c r="B295" t="s">
        <v>32</v>
      </c>
      <c r="C295" t="s">
        <v>20</v>
      </c>
      <c r="D295" t="s">
        <v>21</v>
      </c>
      <c r="E295" t="s">
        <v>5</v>
      </c>
      <c r="G295" t="s">
        <v>22</v>
      </c>
      <c r="H295">
        <v>156299</v>
      </c>
      <c r="I295">
        <v>156514</v>
      </c>
      <c r="J295" t="s">
        <v>23</v>
      </c>
      <c r="K295" t="s">
        <v>392</v>
      </c>
      <c r="N295" t="s">
        <v>28</v>
      </c>
      <c r="O295" t="s">
        <v>391</v>
      </c>
      <c r="P295">
        <v>216</v>
      </c>
      <c r="Q295">
        <v>71</v>
      </c>
    </row>
    <row r="296" spans="1:17" hidden="1" x14ac:dyDescent="0.35">
      <c r="A296" t="s">
        <v>18</v>
      </c>
      <c r="B296" t="s">
        <v>29</v>
      </c>
      <c r="C296" t="s">
        <v>20</v>
      </c>
      <c r="D296" t="s">
        <v>21</v>
      </c>
      <c r="E296" t="s">
        <v>5</v>
      </c>
      <c r="G296" t="s">
        <v>22</v>
      </c>
      <c r="H296">
        <v>156536</v>
      </c>
      <c r="I296">
        <v>156754</v>
      </c>
      <c r="J296" t="s">
        <v>23</v>
      </c>
      <c r="O296" t="s">
        <v>393</v>
      </c>
      <c r="P296">
        <v>219</v>
      </c>
    </row>
    <row r="297" spans="1:17" hidden="1" x14ac:dyDescent="0.35">
      <c r="A297" t="s">
        <v>26</v>
      </c>
      <c r="B297" t="s">
        <v>32</v>
      </c>
      <c r="C297" t="s">
        <v>20</v>
      </c>
      <c r="D297" t="s">
        <v>21</v>
      </c>
      <c r="E297" t="s">
        <v>5</v>
      </c>
      <c r="G297" t="s">
        <v>22</v>
      </c>
      <c r="H297">
        <v>156536</v>
      </c>
      <c r="I297">
        <v>156754</v>
      </c>
      <c r="J297" t="s">
        <v>23</v>
      </c>
      <c r="K297" t="s">
        <v>394</v>
      </c>
      <c r="N297" t="s">
        <v>28</v>
      </c>
      <c r="O297" t="s">
        <v>393</v>
      </c>
      <c r="P297">
        <v>219</v>
      </c>
      <c r="Q297">
        <v>72</v>
      </c>
    </row>
    <row r="298" spans="1:17" hidden="1" x14ac:dyDescent="0.35">
      <c r="A298" t="s">
        <v>18</v>
      </c>
      <c r="B298" t="s">
        <v>29</v>
      </c>
      <c r="C298" t="s">
        <v>20</v>
      </c>
      <c r="D298" t="s">
        <v>21</v>
      </c>
      <c r="E298" t="s">
        <v>5</v>
      </c>
      <c r="G298" t="s">
        <v>22</v>
      </c>
      <c r="H298">
        <v>156874</v>
      </c>
      <c r="I298">
        <v>157308</v>
      </c>
      <c r="J298" t="s">
        <v>30</v>
      </c>
      <c r="O298" t="s">
        <v>395</v>
      </c>
      <c r="P298">
        <v>435</v>
      </c>
    </row>
    <row r="299" spans="1:17" hidden="1" x14ac:dyDescent="0.35">
      <c r="A299" t="s">
        <v>26</v>
      </c>
      <c r="B299" t="s">
        <v>32</v>
      </c>
      <c r="C299" t="s">
        <v>20</v>
      </c>
      <c r="D299" t="s">
        <v>21</v>
      </c>
      <c r="E299" t="s">
        <v>5</v>
      </c>
      <c r="G299" t="s">
        <v>22</v>
      </c>
      <c r="H299">
        <v>156874</v>
      </c>
      <c r="I299">
        <v>157308</v>
      </c>
      <c r="J299" t="s">
        <v>30</v>
      </c>
      <c r="K299" t="s">
        <v>396</v>
      </c>
      <c r="N299" t="s">
        <v>28</v>
      </c>
      <c r="O299" t="s">
        <v>395</v>
      </c>
      <c r="P299">
        <v>435</v>
      </c>
      <c r="Q299">
        <v>144</v>
      </c>
    </row>
    <row r="300" spans="1:17" hidden="1" x14ac:dyDescent="0.35">
      <c r="A300" t="s">
        <v>18</v>
      </c>
      <c r="B300" t="s">
        <v>29</v>
      </c>
      <c r="C300" t="s">
        <v>20</v>
      </c>
      <c r="D300" t="s">
        <v>21</v>
      </c>
      <c r="E300" t="s">
        <v>5</v>
      </c>
      <c r="G300" t="s">
        <v>22</v>
      </c>
      <c r="H300">
        <v>157323</v>
      </c>
      <c r="I300">
        <v>157823</v>
      </c>
      <c r="J300" t="s">
        <v>23</v>
      </c>
      <c r="O300" t="s">
        <v>397</v>
      </c>
      <c r="P300">
        <v>501</v>
      </c>
    </row>
    <row r="301" spans="1:17" hidden="1" x14ac:dyDescent="0.35">
      <c r="A301" t="s">
        <v>26</v>
      </c>
      <c r="B301" t="s">
        <v>32</v>
      </c>
      <c r="C301" t="s">
        <v>20</v>
      </c>
      <c r="D301" t="s">
        <v>21</v>
      </c>
      <c r="E301" t="s">
        <v>5</v>
      </c>
      <c r="G301" t="s">
        <v>22</v>
      </c>
      <c r="H301">
        <v>157323</v>
      </c>
      <c r="I301">
        <v>157823</v>
      </c>
      <c r="J301" t="s">
        <v>23</v>
      </c>
      <c r="K301" t="s">
        <v>398</v>
      </c>
      <c r="N301" t="s">
        <v>28</v>
      </c>
      <c r="O301" t="s">
        <v>397</v>
      </c>
      <c r="P301">
        <v>501</v>
      </c>
      <c r="Q301">
        <v>166</v>
      </c>
    </row>
    <row r="302" spans="1:17" hidden="1" x14ac:dyDescent="0.35">
      <c r="A302" t="s">
        <v>18</v>
      </c>
      <c r="B302" t="s">
        <v>29</v>
      </c>
      <c r="C302" t="s">
        <v>20</v>
      </c>
      <c r="D302" t="s">
        <v>21</v>
      </c>
      <c r="E302" t="s">
        <v>5</v>
      </c>
      <c r="G302" t="s">
        <v>22</v>
      </c>
      <c r="H302">
        <v>157816</v>
      </c>
      <c r="I302">
        <v>158139</v>
      </c>
      <c r="J302" t="s">
        <v>23</v>
      </c>
      <c r="O302" t="s">
        <v>399</v>
      </c>
      <c r="P302">
        <v>324</v>
      </c>
    </row>
    <row r="303" spans="1:17" hidden="1" x14ac:dyDescent="0.35">
      <c r="A303" t="s">
        <v>26</v>
      </c>
      <c r="B303" t="s">
        <v>32</v>
      </c>
      <c r="C303" t="s">
        <v>20</v>
      </c>
      <c r="D303" t="s">
        <v>21</v>
      </c>
      <c r="E303" t="s">
        <v>5</v>
      </c>
      <c r="G303" t="s">
        <v>22</v>
      </c>
      <c r="H303">
        <v>157816</v>
      </c>
      <c r="I303">
        <v>158139</v>
      </c>
      <c r="J303" t="s">
        <v>23</v>
      </c>
      <c r="K303" t="s">
        <v>400</v>
      </c>
      <c r="N303" t="s">
        <v>401</v>
      </c>
      <c r="O303" t="s">
        <v>399</v>
      </c>
      <c r="P303">
        <v>324</v>
      </c>
      <c r="Q303">
        <v>107</v>
      </c>
    </row>
    <row r="304" spans="1:17" hidden="1" x14ac:dyDescent="0.35">
      <c r="A304" t="s">
        <v>18</v>
      </c>
      <c r="B304" t="s">
        <v>29</v>
      </c>
      <c r="C304" t="s">
        <v>20</v>
      </c>
      <c r="D304" t="s">
        <v>21</v>
      </c>
      <c r="E304" t="s">
        <v>5</v>
      </c>
      <c r="G304" t="s">
        <v>22</v>
      </c>
      <c r="H304">
        <v>158164</v>
      </c>
      <c r="I304">
        <v>158874</v>
      </c>
      <c r="J304" t="s">
        <v>23</v>
      </c>
      <c r="O304" t="s">
        <v>402</v>
      </c>
      <c r="P304">
        <v>711</v>
      </c>
    </row>
    <row r="305" spans="1:17" hidden="1" x14ac:dyDescent="0.35">
      <c r="A305" t="s">
        <v>26</v>
      </c>
      <c r="B305" t="s">
        <v>32</v>
      </c>
      <c r="C305" t="s">
        <v>20</v>
      </c>
      <c r="D305" t="s">
        <v>21</v>
      </c>
      <c r="E305" t="s">
        <v>5</v>
      </c>
      <c r="G305" t="s">
        <v>22</v>
      </c>
      <c r="H305">
        <v>158164</v>
      </c>
      <c r="I305">
        <v>158874</v>
      </c>
      <c r="J305" t="s">
        <v>23</v>
      </c>
      <c r="K305" t="s">
        <v>403</v>
      </c>
      <c r="N305" t="s">
        <v>404</v>
      </c>
      <c r="O305" t="s">
        <v>402</v>
      </c>
      <c r="P305">
        <v>711</v>
      </c>
      <c r="Q305">
        <v>236</v>
      </c>
    </row>
    <row r="306" spans="1:17" hidden="1" x14ac:dyDescent="0.35">
      <c r="A306" t="s">
        <v>18</v>
      </c>
      <c r="B306" t="s">
        <v>29</v>
      </c>
      <c r="C306" t="s">
        <v>20</v>
      </c>
      <c r="D306" t="s">
        <v>21</v>
      </c>
      <c r="E306" t="s">
        <v>5</v>
      </c>
      <c r="G306" t="s">
        <v>22</v>
      </c>
      <c r="H306">
        <v>159427</v>
      </c>
      <c r="I306">
        <v>160800</v>
      </c>
      <c r="J306" t="s">
        <v>23</v>
      </c>
      <c r="O306" t="s">
        <v>405</v>
      </c>
      <c r="P306">
        <v>1374</v>
      </c>
    </row>
    <row r="307" spans="1:17" hidden="1" x14ac:dyDescent="0.35">
      <c r="A307" t="s">
        <v>26</v>
      </c>
      <c r="B307" t="s">
        <v>32</v>
      </c>
      <c r="C307" t="s">
        <v>20</v>
      </c>
      <c r="D307" t="s">
        <v>21</v>
      </c>
      <c r="E307" t="s">
        <v>5</v>
      </c>
      <c r="G307" t="s">
        <v>22</v>
      </c>
      <c r="H307">
        <v>159427</v>
      </c>
      <c r="I307">
        <v>160800</v>
      </c>
      <c r="J307" t="s">
        <v>23</v>
      </c>
      <c r="K307" t="s">
        <v>406</v>
      </c>
      <c r="N307" t="s">
        <v>407</v>
      </c>
      <c r="O307" t="s">
        <v>405</v>
      </c>
      <c r="P307">
        <v>1374</v>
      </c>
      <c r="Q307">
        <v>457</v>
      </c>
    </row>
    <row r="308" spans="1:17" hidden="1" x14ac:dyDescent="0.35">
      <c r="A308" t="s">
        <v>18</v>
      </c>
      <c r="B308" t="s">
        <v>29</v>
      </c>
      <c r="C308" t="s">
        <v>20</v>
      </c>
      <c r="D308" t="s">
        <v>21</v>
      </c>
      <c r="E308" t="s">
        <v>5</v>
      </c>
      <c r="G308" t="s">
        <v>22</v>
      </c>
      <c r="H308">
        <v>160797</v>
      </c>
      <c r="I308">
        <v>162029</v>
      </c>
      <c r="J308" t="s">
        <v>23</v>
      </c>
      <c r="O308" t="s">
        <v>408</v>
      </c>
      <c r="P308">
        <v>1233</v>
      </c>
    </row>
    <row r="309" spans="1:17" hidden="1" x14ac:dyDescent="0.35">
      <c r="A309" t="s">
        <v>26</v>
      </c>
      <c r="B309" t="s">
        <v>32</v>
      </c>
      <c r="C309" t="s">
        <v>20</v>
      </c>
      <c r="D309" t="s">
        <v>21</v>
      </c>
      <c r="E309" t="s">
        <v>5</v>
      </c>
      <c r="G309" t="s">
        <v>22</v>
      </c>
      <c r="H309">
        <v>160797</v>
      </c>
      <c r="I309">
        <v>162029</v>
      </c>
      <c r="J309" t="s">
        <v>23</v>
      </c>
      <c r="K309" t="s">
        <v>409</v>
      </c>
      <c r="N309" t="s">
        <v>410</v>
      </c>
      <c r="O309" t="s">
        <v>408</v>
      </c>
      <c r="P309">
        <v>1233</v>
      </c>
      <c r="Q309">
        <v>410</v>
      </c>
    </row>
    <row r="310" spans="1:17" hidden="1" x14ac:dyDescent="0.35">
      <c r="A310" t="s">
        <v>18</v>
      </c>
      <c r="B310" t="s">
        <v>29</v>
      </c>
      <c r="C310" t="s">
        <v>20</v>
      </c>
      <c r="D310" t="s">
        <v>21</v>
      </c>
      <c r="E310" t="s">
        <v>5</v>
      </c>
      <c r="G310" t="s">
        <v>22</v>
      </c>
      <c r="H310">
        <v>162167</v>
      </c>
      <c r="I310">
        <v>162727</v>
      </c>
      <c r="J310" t="s">
        <v>23</v>
      </c>
      <c r="O310" t="s">
        <v>411</v>
      </c>
      <c r="P310">
        <v>561</v>
      </c>
    </row>
    <row r="311" spans="1:17" hidden="1" x14ac:dyDescent="0.35">
      <c r="A311" t="s">
        <v>26</v>
      </c>
      <c r="B311" t="s">
        <v>32</v>
      </c>
      <c r="C311" t="s">
        <v>20</v>
      </c>
      <c r="D311" t="s">
        <v>21</v>
      </c>
      <c r="E311" t="s">
        <v>5</v>
      </c>
      <c r="G311" t="s">
        <v>22</v>
      </c>
      <c r="H311">
        <v>162167</v>
      </c>
      <c r="I311">
        <v>162727</v>
      </c>
      <c r="J311" t="s">
        <v>23</v>
      </c>
      <c r="K311" t="s">
        <v>412</v>
      </c>
      <c r="N311" t="s">
        <v>28</v>
      </c>
      <c r="O311" t="s">
        <v>411</v>
      </c>
      <c r="P311">
        <v>561</v>
      </c>
      <c r="Q311">
        <v>186</v>
      </c>
    </row>
    <row r="312" spans="1:17" hidden="1" x14ac:dyDescent="0.35">
      <c r="A312" t="s">
        <v>18</v>
      </c>
      <c r="B312" t="s">
        <v>29</v>
      </c>
      <c r="C312" t="s">
        <v>20</v>
      </c>
      <c r="D312" t="s">
        <v>21</v>
      </c>
      <c r="E312" t="s">
        <v>5</v>
      </c>
      <c r="G312" t="s">
        <v>22</v>
      </c>
      <c r="H312">
        <v>162820</v>
      </c>
      <c r="I312">
        <v>163767</v>
      </c>
      <c r="J312" t="s">
        <v>23</v>
      </c>
      <c r="O312" t="s">
        <v>413</v>
      </c>
      <c r="P312">
        <v>948</v>
      </c>
    </row>
    <row r="313" spans="1:17" hidden="1" x14ac:dyDescent="0.35">
      <c r="A313" t="s">
        <v>26</v>
      </c>
      <c r="B313" t="s">
        <v>32</v>
      </c>
      <c r="C313" t="s">
        <v>20</v>
      </c>
      <c r="D313" t="s">
        <v>21</v>
      </c>
      <c r="E313" t="s">
        <v>5</v>
      </c>
      <c r="G313" t="s">
        <v>22</v>
      </c>
      <c r="H313">
        <v>162820</v>
      </c>
      <c r="I313">
        <v>163767</v>
      </c>
      <c r="J313" t="s">
        <v>23</v>
      </c>
      <c r="K313" t="s">
        <v>414</v>
      </c>
      <c r="N313" t="s">
        <v>74</v>
      </c>
      <c r="O313" t="s">
        <v>413</v>
      </c>
      <c r="P313">
        <v>948</v>
      </c>
      <c r="Q313">
        <v>315</v>
      </c>
    </row>
    <row r="314" spans="1:17" hidden="1" x14ac:dyDescent="0.35">
      <c r="A314" t="s">
        <v>18</v>
      </c>
      <c r="B314" t="s">
        <v>29</v>
      </c>
      <c r="C314" t="s">
        <v>20</v>
      </c>
      <c r="D314" t="s">
        <v>21</v>
      </c>
      <c r="E314" t="s">
        <v>5</v>
      </c>
      <c r="G314" t="s">
        <v>22</v>
      </c>
      <c r="H314">
        <v>164171</v>
      </c>
      <c r="I314">
        <v>164944</v>
      </c>
      <c r="J314" t="s">
        <v>30</v>
      </c>
      <c r="O314" t="s">
        <v>415</v>
      </c>
      <c r="P314">
        <v>774</v>
      </c>
    </row>
    <row r="315" spans="1:17" hidden="1" x14ac:dyDescent="0.35">
      <c r="A315" t="s">
        <v>26</v>
      </c>
      <c r="B315" t="s">
        <v>32</v>
      </c>
      <c r="C315" t="s">
        <v>20</v>
      </c>
      <c r="D315" t="s">
        <v>21</v>
      </c>
      <c r="E315" t="s">
        <v>5</v>
      </c>
      <c r="G315" t="s">
        <v>22</v>
      </c>
      <c r="H315">
        <v>164171</v>
      </c>
      <c r="I315">
        <v>164944</v>
      </c>
      <c r="J315" t="s">
        <v>30</v>
      </c>
      <c r="K315" t="s">
        <v>416</v>
      </c>
      <c r="N315" t="s">
        <v>417</v>
      </c>
      <c r="O315" t="s">
        <v>415</v>
      </c>
      <c r="P315">
        <v>774</v>
      </c>
      <c r="Q315">
        <v>257</v>
      </c>
    </row>
    <row r="316" spans="1:17" hidden="1" x14ac:dyDescent="0.35">
      <c r="A316" t="s">
        <v>18</v>
      </c>
      <c r="B316" t="s">
        <v>29</v>
      </c>
      <c r="C316" t="s">
        <v>20</v>
      </c>
      <c r="D316" t="s">
        <v>21</v>
      </c>
      <c r="E316" t="s">
        <v>5</v>
      </c>
      <c r="G316" t="s">
        <v>22</v>
      </c>
      <c r="H316">
        <v>164992</v>
      </c>
      <c r="I316">
        <v>166008</v>
      </c>
      <c r="J316" t="s">
        <v>30</v>
      </c>
      <c r="O316" t="s">
        <v>418</v>
      </c>
      <c r="P316">
        <v>1017</v>
      </c>
    </row>
    <row r="317" spans="1:17" hidden="1" x14ac:dyDescent="0.35">
      <c r="A317" t="s">
        <v>26</v>
      </c>
      <c r="B317" t="s">
        <v>32</v>
      </c>
      <c r="C317" t="s">
        <v>20</v>
      </c>
      <c r="D317" t="s">
        <v>21</v>
      </c>
      <c r="E317" t="s">
        <v>5</v>
      </c>
      <c r="G317" t="s">
        <v>22</v>
      </c>
      <c r="H317">
        <v>164992</v>
      </c>
      <c r="I317">
        <v>166008</v>
      </c>
      <c r="J317" t="s">
        <v>30</v>
      </c>
      <c r="K317" t="s">
        <v>419</v>
      </c>
      <c r="N317" t="s">
        <v>420</v>
      </c>
      <c r="O317" t="s">
        <v>418</v>
      </c>
      <c r="P317">
        <v>1017</v>
      </c>
      <c r="Q317">
        <v>338</v>
      </c>
    </row>
    <row r="318" spans="1:17" hidden="1" x14ac:dyDescent="0.35">
      <c r="A318" t="s">
        <v>18</v>
      </c>
      <c r="B318" t="s">
        <v>29</v>
      </c>
      <c r="C318" t="s">
        <v>20</v>
      </c>
      <c r="D318" t="s">
        <v>21</v>
      </c>
      <c r="E318" t="s">
        <v>5</v>
      </c>
      <c r="G318" t="s">
        <v>22</v>
      </c>
      <c r="H318">
        <v>166396</v>
      </c>
      <c r="I318">
        <v>167355</v>
      </c>
      <c r="J318" t="s">
        <v>23</v>
      </c>
      <c r="O318" t="s">
        <v>421</v>
      </c>
      <c r="P318">
        <v>960</v>
      </c>
    </row>
    <row r="319" spans="1:17" hidden="1" x14ac:dyDescent="0.35">
      <c r="A319" t="s">
        <v>26</v>
      </c>
      <c r="B319" t="s">
        <v>32</v>
      </c>
      <c r="C319" t="s">
        <v>20</v>
      </c>
      <c r="D319" t="s">
        <v>21</v>
      </c>
      <c r="E319" t="s">
        <v>5</v>
      </c>
      <c r="G319" t="s">
        <v>22</v>
      </c>
      <c r="H319">
        <v>166396</v>
      </c>
      <c r="I319">
        <v>167355</v>
      </c>
      <c r="J319" t="s">
        <v>23</v>
      </c>
      <c r="K319" t="s">
        <v>422</v>
      </c>
      <c r="N319" t="s">
        <v>423</v>
      </c>
      <c r="O319" t="s">
        <v>421</v>
      </c>
      <c r="P319">
        <v>960</v>
      </c>
      <c r="Q319">
        <v>319</v>
      </c>
    </row>
    <row r="320" spans="1:17" hidden="1" x14ac:dyDescent="0.35">
      <c r="A320" t="s">
        <v>18</v>
      </c>
      <c r="B320" t="s">
        <v>29</v>
      </c>
      <c r="C320" t="s">
        <v>20</v>
      </c>
      <c r="D320" t="s">
        <v>21</v>
      </c>
      <c r="E320" t="s">
        <v>5</v>
      </c>
      <c r="G320" t="s">
        <v>22</v>
      </c>
      <c r="H320">
        <v>167363</v>
      </c>
      <c r="I320">
        <v>168604</v>
      </c>
      <c r="J320" t="s">
        <v>23</v>
      </c>
      <c r="O320" t="s">
        <v>424</v>
      </c>
      <c r="P320">
        <v>1242</v>
      </c>
    </row>
    <row r="321" spans="1:17" hidden="1" x14ac:dyDescent="0.35">
      <c r="A321" t="s">
        <v>26</v>
      </c>
      <c r="B321" t="s">
        <v>32</v>
      </c>
      <c r="C321" t="s">
        <v>20</v>
      </c>
      <c r="D321" t="s">
        <v>21</v>
      </c>
      <c r="E321" t="s">
        <v>5</v>
      </c>
      <c r="G321" t="s">
        <v>22</v>
      </c>
      <c r="H321">
        <v>167363</v>
      </c>
      <c r="I321">
        <v>168604</v>
      </c>
      <c r="J321" t="s">
        <v>23</v>
      </c>
      <c r="K321" t="s">
        <v>425</v>
      </c>
      <c r="N321" t="s">
        <v>426</v>
      </c>
      <c r="O321" t="s">
        <v>424</v>
      </c>
      <c r="P321">
        <v>1242</v>
      </c>
      <c r="Q321">
        <v>413</v>
      </c>
    </row>
    <row r="322" spans="1:17" hidden="1" x14ac:dyDescent="0.35">
      <c r="A322" t="s">
        <v>18</v>
      </c>
      <c r="B322" t="s">
        <v>29</v>
      </c>
      <c r="C322" t="s">
        <v>20</v>
      </c>
      <c r="D322" t="s">
        <v>21</v>
      </c>
      <c r="E322" t="s">
        <v>5</v>
      </c>
      <c r="G322" t="s">
        <v>22</v>
      </c>
      <c r="H322">
        <v>168696</v>
      </c>
      <c r="I322">
        <v>169814</v>
      </c>
      <c r="J322" t="s">
        <v>23</v>
      </c>
      <c r="O322" t="s">
        <v>427</v>
      </c>
      <c r="P322">
        <v>1119</v>
      </c>
    </row>
    <row r="323" spans="1:17" hidden="1" x14ac:dyDescent="0.35">
      <c r="A323" t="s">
        <v>26</v>
      </c>
      <c r="B323" t="s">
        <v>32</v>
      </c>
      <c r="C323" t="s">
        <v>20</v>
      </c>
      <c r="D323" t="s">
        <v>21</v>
      </c>
      <c r="E323" t="s">
        <v>5</v>
      </c>
      <c r="G323" t="s">
        <v>22</v>
      </c>
      <c r="H323">
        <v>168696</v>
      </c>
      <c r="I323">
        <v>169814</v>
      </c>
      <c r="J323" t="s">
        <v>23</v>
      </c>
      <c r="K323" t="s">
        <v>428</v>
      </c>
      <c r="N323" t="s">
        <v>28</v>
      </c>
      <c r="O323" t="s">
        <v>427</v>
      </c>
      <c r="P323">
        <v>1119</v>
      </c>
      <c r="Q323">
        <v>372</v>
      </c>
    </row>
    <row r="324" spans="1:17" hidden="1" x14ac:dyDescent="0.35">
      <c r="A324" t="s">
        <v>18</v>
      </c>
      <c r="B324" t="s">
        <v>29</v>
      </c>
      <c r="C324" t="s">
        <v>20</v>
      </c>
      <c r="D324" t="s">
        <v>21</v>
      </c>
      <c r="E324" t="s">
        <v>5</v>
      </c>
      <c r="G324" t="s">
        <v>22</v>
      </c>
      <c r="H324">
        <v>169836</v>
      </c>
      <c r="I324">
        <v>171377</v>
      </c>
      <c r="J324" t="s">
        <v>23</v>
      </c>
      <c r="O324" t="s">
        <v>429</v>
      </c>
      <c r="P324">
        <v>1542</v>
      </c>
    </row>
    <row r="325" spans="1:17" hidden="1" x14ac:dyDescent="0.35">
      <c r="A325" t="s">
        <v>26</v>
      </c>
      <c r="B325" t="s">
        <v>32</v>
      </c>
      <c r="C325" t="s">
        <v>20</v>
      </c>
      <c r="D325" t="s">
        <v>21</v>
      </c>
      <c r="E325" t="s">
        <v>5</v>
      </c>
      <c r="G325" t="s">
        <v>22</v>
      </c>
      <c r="H325">
        <v>169836</v>
      </c>
      <c r="I325">
        <v>171377</v>
      </c>
      <c r="J325" t="s">
        <v>23</v>
      </c>
      <c r="K325" t="s">
        <v>430</v>
      </c>
      <c r="N325" t="s">
        <v>431</v>
      </c>
      <c r="O325" t="s">
        <v>429</v>
      </c>
      <c r="P325">
        <v>1542</v>
      </c>
      <c r="Q325">
        <v>513</v>
      </c>
    </row>
    <row r="326" spans="1:17" hidden="1" x14ac:dyDescent="0.35">
      <c r="A326" t="s">
        <v>18</v>
      </c>
      <c r="B326" t="s">
        <v>29</v>
      </c>
      <c r="C326" t="s">
        <v>20</v>
      </c>
      <c r="D326" t="s">
        <v>21</v>
      </c>
      <c r="E326" t="s">
        <v>5</v>
      </c>
      <c r="G326" t="s">
        <v>22</v>
      </c>
      <c r="H326">
        <v>171392</v>
      </c>
      <c r="I326">
        <v>171790</v>
      </c>
      <c r="J326" t="s">
        <v>23</v>
      </c>
      <c r="O326" t="s">
        <v>432</v>
      </c>
      <c r="P326">
        <v>399</v>
      </c>
    </row>
    <row r="327" spans="1:17" hidden="1" x14ac:dyDescent="0.35">
      <c r="A327" t="s">
        <v>26</v>
      </c>
      <c r="B327" t="s">
        <v>32</v>
      </c>
      <c r="C327" t="s">
        <v>20</v>
      </c>
      <c r="D327" t="s">
        <v>21</v>
      </c>
      <c r="E327" t="s">
        <v>5</v>
      </c>
      <c r="G327" t="s">
        <v>22</v>
      </c>
      <c r="H327">
        <v>171392</v>
      </c>
      <c r="I327">
        <v>171790</v>
      </c>
      <c r="J327" t="s">
        <v>23</v>
      </c>
      <c r="K327" t="s">
        <v>433</v>
      </c>
      <c r="N327" t="s">
        <v>434</v>
      </c>
      <c r="O327" t="s">
        <v>432</v>
      </c>
      <c r="P327">
        <v>399</v>
      </c>
      <c r="Q327">
        <v>132</v>
      </c>
    </row>
    <row r="328" spans="1:17" hidden="1" x14ac:dyDescent="0.35">
      <c r="A328" t="s">
        <v>18</v>
      </c>
      <c r="B328" t="s">
        <v>29</v>
      </c>
      <c r="C328" t="s">
        <v>20</v>
      </c>
      <c r="D328" t="s">
        <v>21</v>
      </c>
      <c r="E328" t="s">
        <v>5</v>
      </c>
      <c r="G328" t="s">
        <v>22</v>
      </c>
      <c r="H328">
        <v>172128</v>
      </c>
      <c r="I328">
        <v>173120</v>
      </c>
      <c r="J328" t="s">
        <v>23</v>
      </c>
      <c r="O328" t="s">
        <v>435</v>
      </c>
      <c r="P328">
        <v>993</v>
      </c>
    </row>
    <row r="329" spans="1:17" hidden="1" x14ac:dyDescent="0.35">
      <c r="A329" t="s">
        <v>26</v>
      </c>
      <c r="B329" t="s">
        <v>32</v>
      </c>
      <c r="C329" t="s">
        <v>20</v>
      </c>
      <c r="D329" t="s">
        <v>21</v>
      </c>
      <c r="E329" t="s">
        <v>5</v>
      </c>
      <c r="G329" t="s">
        <v>22</v>
      </c>
      <c r="H329">
        <v>172128</v>
      </c>
      <c r="I329">
        <v>173120</v>
      </c>
      <c r="J329" t="s">
        <v>23</v>
      </c>
      <c r="K329" t="s">
        <v>436</v>
      </c>
      <c r="N329" t="s">
        <v>28</v>
      </c>
      <c r="O329" t="s">
        <v>435</v>
      </c>
      <c r="P329">
        <v>993</v>
      </c>
      <c r="Q329">
        <v>330</v>
      </c>
    </row>
    <row r="330" spans="1:17" hidden="1" x14ac:dyDescent="0.35">
      <c r="A330" t="s">
        <v>18</v>
      </c>
      <c r="B330" t="s">
        <v>29</v>
      </c>
      <c r="C330" t="s">
        <v>20</v>
      </c>
      <c r="D330" t="s">
        <v>21</v>
      </c>
      <c r="E330" t="s">
        <v>5</v>
      </c>
      <c r="G330" t="s">
        <v>22</v>
      </c>
      <c r="H330">
        <v>173175</v>
      </c>
      <c r="I330">
        <v>173615</v>
      </c>
      <c r="J330" t="s">
        <v>23</v>
      </c>
      <c r="O330" t="s">
        <v>437</v>
      </c>
      <c r="P330">
        <v>441</v>
      </c>
    </row>
    <row r="331" spans="1:17" hidden="1" x14ac:dyDescent="0.35">
      <c r="A331" t="s">
        <v>26</v>
      </c>
      <c r="B331" t="s">
        <v>32</v>
      </c>
      <c r="C331" t="s">
        <v>20</v>
      </c>
      <c r="D331" t="s">
        <v>21</v>
      </c>
      <c r="E331" t="s">
        <v>5</v>
      </c>
      <c r="G331" t="s">
        <v>22</v>
      </c>
      <c r="H331">
        <v>173175</v>
      </c>
      <c r="I331">
        <v>173615</v>
      </c>
      <c r="J331" t="s">
        <v>23</v>
      </c>
      <c r="K331" t="s">
        <v>438</v>
      </c>
      <c r="N331" t="s">
        <v>28</v>
      </c>
      <c r="O331" t="s">
        <v>437</v>
      </c>
      <c r="P331">
        <v>441</v>
      </c>
      <c r="Q331">
        <v>146</v>
      </c>
    </row>
    <row r="332" spans="1:17" hidden="1" x14ac:dyDescent="0.35">
      <c r="A332" t="s">
        <v>18</v>
      </c>
      <c r="B332" t="s">
        <v>29</v>
      </c>
      <c r="C332" t="s">
        <v>20</v>
      </c>
      <c r="D332" t="s">
        <v>21</v>
      </c>
      <c r="E332" t="s">
        <v>5</v>
      </c>
      <c r="G332" t="s">
        <v>22</v>
      </c>
      <c r="H332">
        <v>173682</v>
      </c>
      <c r="I332">
        <v>174749</v>
      </c>
      <c r="J332" t="s">
        <v>23</v>
      </c>
      <c r="O332" t="s">
        <v>439</v>
      </c>
      <c r="P332">
        <v>1068</v>
      </c>
    </row>
    <row r="333" spans="1:17" hidden="1" x14ac:dyDescent="0.35">
      <c r="A333" t="s">
        <v>26</v>
      </c>
      <c r="B333" t="s">
        <v>32</v>
      </c>
      <c r="C333" t="s">
        <v>20</v>
      </c>
      <c r="D333" t="s">
        <v>21</v>
      </c>
      <c r="E333" t="s">
        <v>5</v>
      </c>
      <c r="G333" t="s">
        <v>22</v>
      </c>
      <c r="H333">
        <v>173682</v>
      </c>
      <c r="I333">
        <v>174749</v>
      </c>
      <c r="J333" t="s">
        <v>23</v>
      </c>
      <c r="K333" t="s">
        <v>440</v>
      </c>
      <c r="N333" t="s">
        <v>132</v>
      </c>
      <c r="O333" t="s">
        <v>439</v>
      </c>
      <c r="P333">
        <v>1068</v>
      </c>
      <c r="Q333">
        <v>355</v>
      </c>
    </row>
    <row r="334" spans="1:17" hidden="1" x14ac:dyDescent="0.35">
      <c r="A334" t="s">
        <v>18</v>
      </c>
      <c r="B334" t="s">
        <v>29</v>
      </c>
      <c r="C334" t="s">
        <v>20</v>
      </c>
      <c r="D334" t="s">
        <v>21</v>
      </c>
      <c r="E334" t="s">
        <v>5</v>
      </c>
      <c r="G334" t="s">
        <v>22</v>
      </c>
      <c r="H334">
        <v>174749</v>
      </c>
      <c r="I334">
        <v>176896</v>
      </c>
      <c r="J334" t="s">
        <v>23</v>
      </c>
      <c r="O334" t="s">
        <v>441</v>
      </c>
      <c r="P334">
        <v>2148</v>
      </c>
    </row>
    <row r="335" spans="1:17" hidden="1" x14ac:dyDescent="0.35">
      <c r="A335" t="s">
        <v>26</v>
      </c>
      <c r="B335" t="s">
        <v>32</v>
      </c>
      <c r="C335" t="s">
        <v>20</v>
      </c>
      <c r="D335" t="s">
        <v>21</v>
      </c>
      <c r="E335" t="s">
        <v>5</v>
      </c>
      <c r="G335" t="s">
        <v>22</v>
      </c>
      <c r="H335">
        <v>174749</v>
      </c>
      <c r="I335">
        <v>176896</v>
      </c>
      <c r="J335" t="s">
        <v>23</v>
      </c>
      <c r="K335" t="s">
        <v>442</v>
      </c>
      <c r="N335" t="s">
        <v>443</v>
      </c>
      <c r="O335" t="s">
        <v>441</v>
      </c>
      <c r="P335">
        <v>2148</v>
      </c>
      <c r="Q335">
        <v>715</v>
      </c>
    </row>
    <row r="336" spans="1:17" hidden="1" x14ac:dyDescent="0.35">
      <c r="A336" t="s">
        <v>18</v>
      </c>
      <c r="B336" t="s">
        <v>29</v>
      </c>
      <c r="C336" t="s">
        <v>20</v>
      </c>
      <c r="D336" t="s">
        <v>21</v>
      </c>
      <c r="E336" t="s">
        <v>5</v>
      </c>
      <c r="G336" t="s">
        <v>22</v>
      </c>
      <c r="H336">
        <v>176896</v>
      </c>
      <c r="I336">
        <v>178590</v>
      </c>
      <c r="J336" t="s">
        <v>23</v>
      </c>
      <c r="O336" t="s">
        <v>444</v>
      </c>
      <c r="P336">
        <v>1695</v>
      </c>
    </row>
    <row r="337" spans="1:17" hidden="1" x14ac:dyDescent="0.35">
      <c r="A337" t="s">
        <v>26</v>
      </c>
      <c r="B337" t="s">
        <v>32</v>
      </c>
      <c r="C337" t="s">
        <v>20</v>
      </c>
      <c r="D337" t="s">
        <v>21</v>
      </c>
      <c r="E337" t="s">
        <v>5</v>
      </c>
      <c r="G337" t="s">
        <v>22</v>
      </c>
      <c r="H337">
        <v>176896</v>
      </c>
      <c r="I337">
        <v>178590</v>
      </c>
      <c r="J337" t="s">
        <v>23</v>
      </c>
      <c r="K337" t="s">
        <v>445</v>
      </c>
      <c r="N337" t="s">
        <v>443</v>
      </c>
      <c r="O337" t="s">
        <v>444</v>
      </c>
      <c r="P337">
        <v>1695</v>
      </c>
      <c r="Q337">
        <v>564</v>
      </c>
    </row>
    <row r="338" spans="1:17" hidden="1" x14ac:dyDescent="0.35">
      <c r="A338" t="s">
        <v>18</v>
      </c>
      <c r="B338" t="s">
        <v>29</v>
      </c>
      <c r="C338" t="s">
        <v>20</v>
      </c>
      <c r="D338" t="s">
        <v>21</v>
      </c>
      <c r="E338" t="s">
        <v>5</v>
      </c>
      <c r="G338" t="s">
        <v>22</v>
      </c>
      <c r="H338">
        <v>178688</v>
      </c>
      <c r="I338">
        <v>180010</v>
      </c>
      <c r="J338" t="s">
        <v>23</v>
      </c>
      <c r="O338" t="s">
        <v>446</v>
      </c>
      <c r="P338">
        <v>1323</v>
      </c>
    </row>
    <row r="339" spans="1:17" hidden="1" x14ac:dyDescent="0.35">
      <c r="A339" t="s">
        <v>26</v>
      </c>
      <c r="B339" t="s">
        <v>32</v>
      </c>
      <c r="C339" t="s">
        <v>20</v>
      </c>
      <c r="D339" t="s">
        <v>21</v>
      </c>
      <c r="E339" t="s">
        <v>5</v>
      </c>
      <c r="G339" t="s">
        <v>22</v>
      </c>
      <c r="H339">
        <v>178688</v>
      </c>
      <c r="I339">
        <v>180010</v>
      </c>
      <c r="J339" t="s">
        <v>23</v>
      </c>
      <c r="K339" t="s">
        <v>447</v>
      </c>
      <c r="N339" t="s">
        <v>448</v>
      </c>
      <c r="O339" t="s">
        <v>446</v>
      </c>
      <c r="P339">
        <v>1323</v>
      </c>
      <c r="Q339">
        <v>440</v>
      </c>
    </row>
    <row r="340" spans="1:17" hidden="1" x14ac:dyDescent="0.35">
      <c r="A340" t="s">
        <v>18</v>
      </c>
      <c r="B340" t="s">
        <v>29</v>
      </c>
      <c r="C340" t="s">
        <v>20</v>
      </c>
      <c r="D340" t="s">
        <v>21</v>
      </c>
      <c r="E340" t="s">
        <v>5</v>
      </c>
      <c r="G340" t="s">
        <v>22</v>
      </c>
      <c r="H340">
        <v>180271</v>
      </c>
      <c r="I340">
        <v>181254</v>
      </c>
      <c r="J340" t="s">
        <v>23</v>
      </c>
      <c r="O340" t="s">
        <v>449</v>
      </c>
      <c r="P340">
        <v>984</v>
      </c>
    </row>
    <row r="341" spans="1:17" hidden="1" x14ac:dyDescent="0.35">
      <c r="A341" t="s">
        <v>26</v>
      </c>
      <c r="B341" t="s">
        <v>32</v>
      </c>
      <c r="C341" t="s">
        <v>20</v>
      </c>
      <c r="D341" t="s">
        <v>21</v>
      </c>
      <c r="E341" t="s">
        <v>5</v>
      </c>
      <c r="G341" t="s">
        <v>22</v>
      </c>
      <c r="H341">
        <v>180271</v>
      </c>
      <c r="I341">
        <v>181254</v>
      </c>
      <c r="J341" t="s">
        <v>23</v>
      </c>
      <c r="K341" t="s">
        <v>450</v>
      </c>
      <c r="N341" t="s">
        <v>451</v>
      </c>
      <c r="O341" t="s">
        <v>449</v>
      </c>
      <c r="P341">
        <v>984</v>
      </c>
      <c r="Q341">
        <v>327</v>
      </c>
    </row>
    <row r="342" spans="1:17" hidden="1" x14ac:dyDescent="0.35">
      <c r="A342" t="s">
        <v>18</v>
      </c>
      <c r="B342" t="s">
        <v>29</v>
      </c>
      <c r="C342" t="s">
        <v>20</v>
      </c>
      <c r="D342" t="s">
        <v>21</v>
      </c>
      <c r="E342" t="s">
        <v>5</v>
      </c>
      <c r="G342" t="s">
        <v>22</v>
      </c>
      <c r="H342">
        <v>181254</v>
      </c>
      <c r="I342">
        <v>182258</v>
      </c>
      <c r="J342" t="s">
        <v>23</v>
      </c>
      <c r="O342" t="s">
        <v>452</v>
      </c>
      <c r="P342">
        <v>1005</v>
      </c>
    </row>
    <row r="343" spans="1:17" hidden="1" x14ac:dyDescent="0.35">
      <c r="A343" t="s">
        <v>26</v>
      </c>
      <c r="B343" t="s">
        <v>32</v>
      </c>
      <c r="C343" t="s">
        <v>20</v>
      </c>
      <c r="D343" t="s">
        <v>21</v>
      </c>
      <c r="E343" t="s">
        <v>5</v>
      </c>
      <c r="G343" t="s">
        <v>22</v>
      </c>
      <c r="H343">
        <v>181254</v>
      </c>
      <c r="I343">
        <v>182258</v>
      </c>
      <c r="J343" t="s">
        <v>23</v>
      </c>
      <c r="K343" t="s">
        <v>453</v>
      </c>
      <c r="N343" t="s">
        <v>451</v>
      </c>
      <c r="O343" t="s">
        <v>452</v>
      </c>
      <c r="P343">
        <v>1005</v>
      </c>
      <c r="Q343">
        <v>334</v>
      </c>
    </row>
    <row r="344" spans="1:17" hidden="1" x14ac:dyDescent="0.35">
      <c r="A344" t="s">
        <v>18</v>
      </c>
      <c r="B344" t="s">
        <v>29</v>
      </c>
      <c r="C344" t="s">
        <v>20</v>
      </c>
      <c r="D344" t="s">
        <v>21</v>
      </c>
      <c r="E344" t="s">
        <v>5</v>
      </c>
      <c r="G344" t="s">
        <v>22</v>
      </c>
      <c r="H344">
        <v>182273</v>
      </c>
      <c r="I344">
        <v>183700</v>
      </c>
      <c r="J344" t="s">
        <v>23</v>
      </c>
      <c r="O344" t="s">
        <v>454</v>
      </c>
      <c r="P344">
        <v>1428</v>
      </c>
    </row>
    <row r="345" spans="1:17" hidden="1" x14ac:dyDescent="0.35">
      <c r="A345" t="s">
        <v>26</v>
      </c>
      <c r="B345" t="s">
        <v>32</v>
      </c>
      <c r="C345" t="s">
        <v>20</v>
      </c>
      <c r="D345" t="s">
        <v>21</v>
      </c>
      <c r="E345" t="s">
        <v>5</v>
      </c>
      <c r="G345" t="s">
        <v>22</v>
      </c>
      <c r="H345">
        <v>182273</v>
      </c>
      <c r="I345">
        <v>183700</v>
      </c>
      <c r="J345" t="s">
        <v>23</v>
      </c>
      <c r="K345" t="s">
        <v>455</v>
      </c>
      <c r="N345" t="s">
        <v>456</v>
      </c>
      <c r="O345" t="s">
        <v>454</v>
      </c>
      <c r="P345">
        <v>1428</v>
      </c>
      <c r="Q345">
        <v>475</v>
      </c>
    </row>
    <row r="346" spans="1:17" hidden="1" x14ac:dyDescent="0.35">
      <c r="A346" t="s">
        <v>18</v>
      </c>
      <c r="B346" t="s">
        <v>29</v>
      </c>
      <c r="C346" t="s">
        <v>20</v>
      </c>
      <c r="D346" t="s">
        <v>21</v>
      </c>
      <c r="E346" t="s">
        <v>5</v>
      </c>
      <c r="G346" t="s">
        <v>22</v>
      </c>
      <c r="H346">
        <v>183765</v>
      </c>
      <c r="I346">
        <v>184847</v>
      </c>
      <c r="J346" t="s">
        <v>23</v>
      </c>
      <c r="O346" t="s">
        <v>457</v>
      </c>
      <c r="P346">
        <v>1083</v>
      </c>
    </row>
    <row r="347" spans="1:17" hidden="1" x14ac:dyDescent="0.35">
      <c r="A347" t="s">
        <v>26</v>
      </c>
      <c r="B347" t="s">
        <v>32</v>
      </c>
      <c r="C347" t="s">
        <v>20</v>
      </c>
      <c r="D347" t="s">
        <v>21</v>
      </c>
      <c r="E347" t="s">
        <v>5</v>
      </c>
      <c r="G347" t="s">
        <v>22</v>
      </c>
      <c r="H347">
        <v>183765</v>
      </c>
      <c r="I347">
        <v>184847</v>
      </c>
      <c r="J347" t="s">
        <v>23</v>
      </c>
      <c r="K347" t="s">
        <v>458</v>
      </c>
      <c r="N347" t="s">
        <v>459</v>
      </c>
      <c r="O347" t="s">
        <v>457</v>
      </c>
      <c r="P347">
        <v>1083</v>
      </c>
      <c r="Q347">
        <v>360</v>
      </c>
    </row>
    <row r="348" spans="1:17" hidden="1" x14ac:dyDescent="0.35">
      <c r="A348" t="s">
        <v>18</v>
      </c>
      <c r="B348" t="s">
        <v>29</v>
      </c>
      <c r="C348" t="s">
        <v>20</v>
      </c>
      <c r="D348" t="s">
        <v>21</v>
      </c>
      <c r="E348" t="s">
        <v>5</v>
      </c>
      <c r="G348" t="s">
        <v>22</v>
      </c>
      <c r="H348">
        <v>185015</v>
      </c>
      <c r="I348">
        <v>186109</v>
      </c>
      <c r="J348" t="s">
        <v>23</v>
      </c>
      <c r="O348" t="s">
        <v>460</v>
      </c>
      <c r="P348">
        <v>1095</v>
      </c>
    </row>
    <row r="349" spans="1:17" hidden="1" x14ac:dyDescent="0.35">
      <c r="A349" t="s">
        <v>26</v>
      </c>
      <c r="B349" t="s">
        <v>32</v>
      </c>
      <c r="C349" t="s">
        <v>20</v>
      </c>
      <c r="D349" t="s">
        <v>21</v>
      </c>
      <c r="E349" t="s">
        <v>5</v>
      </c>
      <c r="G349" t="s">
        <v>22</v>
      </c>
      <c r="H349">
        <v>185015</v>
      </c>
      <c r="I349">
        <v>186109</v>
      </c>
      <c r="J349" t="s">
        <v>23</v>
      </c>
      <c r="K349" t="s">
        <v>461</v>
      </c>
      <c r="N349" t="s">
        <v>462</v>
      </c>
      <c r="O349" t="s">
        <v>460</v>
      </c>
      <c r="P349">
        <v>1095</v>
      </c>
      <c r="Q349">
        <v>364</v>
      </c>
    </row>
    <row r="350" spans="1:17" hidden="1" x14ac:dyDescent="0.35">
      <c r="A350" t="s">
        <v>18</v>
      </c>
      <c r="B350" t="s">
        <v>29</v>
      </c>
      <c r="C350" t="s">
        <v>20</v>
      </c>
      <c r="D350" t="s">
        <v>21</v>
      </c>
      <c r="E350" t="s">
        <v>5</v>
      </c>
      <c r="G350" t="s">
        <v>22</v>
      </c>
      <c r="H350">
        <v>186112</v>
      </c>
      <c r="I350">
        <v>187044</v>
      </c>
      <c r="J350" t="s">
        <v>23</v>
      </c>
      <c r="O350" t="s">
        <v>463</v>
      </c>
      <c r="P350">
        <v>933</v>
      </c>
    </row>
    <row r="351" spans="1:17" hidden="1" x14ac:dyDescent="0.35">
      <c r="A351" t="s">
        <v>26</v>
      </c>
      <c r="B351" t="s">
        <v>32</v>
      </c>
      <c r="C351" t="s">
        <v>20</v>
      </c>
      <c r="D351" t="s">
        <v>21</v>
      </c>
      <c r="E351" t="s">
        <v>5</v>
      </c>
      <c r="G351" t="s">
        <v>22</v>
      </c>
      <c r="H351">
        <v>186112</v>
      </c>
      <c r="I351">
        <v>187044</v>
      </c>
      <c r="J351" t="s">
        <v>23</v>
      </c>
      <c r="K351" t="s">
        <v>464</v>
      </c>
      <c r="N351" t="s">
        <v>465</v>
      </c>
      <c r="O351" t="s">
        <v>463</v>
      </c>
      <c r="P351">
        <v>933</v>
      </c>
      <c r="Q351">
        <v>310</v>
      </c>
    </row>
    <row r="352" spans="1:17" hidden="1" x14ac:dyDescent="0.35">
      <c r="A352" t="s">
        <v>18</v>
      </c>
      <c r="B352" t="s">
        <v>29</v>
      </c>
      <c r="C352" t="s">
        <v>20</v>
      </c>
      <c r="D352" t="s">
        <v>21</v>
      </c>
      <c r="E352" t="s">
        <v>5</v>
      </c>
      <c r="G352" t="s">
        <v>22</v>
      </c>
      <c r="H352">
        <v>187175</v>
      </c>
      <c r="I352">
        <v>189223</v>
      </c>
      <c r="J352" t="s">
        <v>23</v>
      </c>
      <c r="O352" t="s">
        <v>466</v>
      </c>
      <c r="P352">
        <v>2049</v>
      </c>
    </row>
    <row r="353" spans="1:17" hidden="1" x14ac:dyDescent="0.35">
      <c r="A353" t="s">
        <v>26</v>
      </c>
      <c r="B353" t="s">
        <v>32</v>
      </c>
      <c r="C353" t="s">
        <v>20</v>
      </c>
      <c r="D353" t="s">
        <v>21</v>
      </c>
      <c r="E353" t="s">
        <v>5</v>
      </c>
      <c r="G353" t="s">
        <v>22</v>
      </c>
      <c r="H353">
        <v>187175</v>
      </c>
      <c r="I353">
        <v>189223</v>
      </c>
      <c r="J353" t="s">
        <v>23</v>
      </c>
      <c r="K353" t="s">
        <v>467</v>
      </c>
      <c r="N353" t="s">
        <v>468</v>
      </c>
      <c r="O353" t="s">
        <v>466</v>
      </c>
      <c r="P353">
        <v>2049</v>
      </c>
      <c r="Q353">
        <v>682</v>
      </c>
    </row>
    <row r="354" spans="1:17" hidden="1" x14ac:dyDescent="0.35">
      <c r="A354" t="s">
        <v>18</v>
      </c>
      <c r="B354" t="s">
        <v>29</v>
      </c>
      <c r="C354" t="s">
        <v>20</v>
      </c>
      <c r="D354" t="s">
        <v>21</v>
      </c>
      <c r="E354" t="s">
        <v>5</v>
      </c>
      <c r="G354" t="s">
        <v>22</v>
      </c>
      <c r="H354">
        <v>189349</v>
      </c>
      <c r="I354">
        <v>189582</v>
      </c>
      <c r="J354" t="s">
        <v>30</v>
      </c>
      <c r="O354" t="s">
        <v>469</v>
      </c>
      <c r="P354">
        <v>234</v>
      </c>
    </row>
    <row r="355" spans="1:17" hidden="1" x14ac:dyDescent="0.35">
      <c r="A355" t="s">
        <v>26</v>
      </c>
      <c r="B355" t="s">
        <v>32</v>
      </c>
      <c r="C355" t="s">
        <v>20</v>
      </c>
      <c r="D355" t="s">
        <v>21</v>
      </c>
      <c r="E355" t="s">
        <v>5</v>
      </c>
      <c r="G355" t="s">
        <v>22</v>
      </c>
      <c r="H355">
        <v>189349</v>
      </c>
      <c r="I355">
        <v>189582</v>
      </c>
      <c r="J355" t="s">
        <v>30</v>
      </c>
      <c r="K355" t="s">
        <v>470</v>
      </c>
      <c r="N355" t="s">
        <v>28</v>
      </c>
      <c r="O355" t="s">
        <v>469</v>
      </c>
      <c r="P355">
        <v>234</v>
      </c>
      <c r="Q355">
        <v>77</v>
      </c>
    </row>
    <row r="356" spans="1:17" hidden="1" x14ac:dyDescent="0.35">
      <c r="A356" t="s">
        <v>18</v>
      </c>
      <c r="B356" t="s">
        <v>29</v>
      </c>
      <c r="C356" t="s">
        <v>20</v>
      </c>
      <c r="D356" t="s">
        <v>21</v>
      </c>
      <c r="E356" t="s">
        <v>5</v>
      </c>
      <c r="G356" t="s">
        <v>22</v>
      </c>
      <c r="H356">
        <v>189594</v>
      </c>
      <c r="I356">
        <v>190319</v>
      </c>
      <c r="J356" t="s">
        <v>23</v>
      </c>
      <c r="O356" t="s">
        <v>471</v>
      </c>
      <c r="P356">
        <v>726</v>
      </c>
    </row>
    <row r="357" spans="1:17" hidden="1" x14ac:dyDescent="0.35">
      <c r="A357" t="s">
        <v>26</v>
      </c>
      <c r="B357" t="s">
        <v>32</v>
      </c>
      <c r="C357" t="s">
        <v>20</v>
      </c>
      <c r="D357" t="s">
        <v>21</v>
      </c>
      <c r="E357" t="s">
        <v>5</v>
      </c>
      <c r="G357" t="s">
        <v>22</v>
      </c>
      <c r="H357">
        <v>189594</v>
      </c>
      <c r="I357">
        <v>190319</v>
      </c>
      <c r="J357" t="s">
        <v>23</v>
      </c>
      <c r="K357" t="s">
        <v>472</v>
      </c>
      <c r="N357" t="s">
        <v>28</v>
      </c>
      <c r="O357" t="s">
        <v>471</v>
      </c>
      <c r="P357">
        <v>726</v>
      </c>
      <c r="Q357">
        <v>241</v>
      </c>
    </row>
    <row r="358" spans="1:17" hidden="1" x14ac:dyDescent="0.35">
      <c r="A358" t="s">
        <v>18</v>
      </c>
      <c r="B358" t="s">
        <v>29</v>
      </c>
      <c r="C358" t="s">
        <v>20</v>
      </c>
      <c r="D358" t="s">
        <v>21</v>
      </c>
      <c r="E358" t="s">
        <v>5</v>
      </c>
      <c r="G358" t="s">
        <v>22</v>
      </c>
      <c r="H358">
        <v>190940</v>
      </c>
      <c r="I358">
        <v>191707</v>
      </c>
      <c r="J358" t="s">
        <v>23</v>
      </c>
      <c r="O358" t="s">
        <v>473</v>
      </c>
      <c r="P358">
        <v>768</v>
      </c>
    </row>
    <row r="359" spans="1:17" hidden="1" x14ac:dyDescent="0.35">
      <c r="A359" t="s">
        <v>26</v>
      </c>
      <c r="B359" t="s">
        <v>32</v>
      </c>
      <c r="C359" t="s">
        <v>20</v>
      </c>
      <c r="D359" t="s">
        <v>21</v>
      </c>
      <c r="E359" t="s">
        <v>5</v>
      </c>
      <c r="G359" t="s">
        <v>22</v>
      </c>
      <c r="H359">
        <v>190940</v>
      </c>
      <c r="I359">
        <v>191707</v>
      </c>
      <c r="J359" t="s">
        <v>23</v>
      </c>
      <c r="K359" t="s">
        <v>474</v>
      </c>
      <c r="N359" t="s">
        <v>475</v>
      </c>
      <c r="O359" t="s">
        <v>473</v>
      </c>
      <c r="P359">
        <v>768</v>
      </c>
      <c r="Q359">
        <v>255</v>
      </c>
    </row>
    <row r="360" spans="1:17" hidden="1" x14ac:dyDescent="0.35">
      <c r="A360" t="s">
        <v>18</v>
      </c>
      <c r="B360" t="s">
        <v>29</v>
      </c>
      <c r="C360" t="s">
        <v>20</v>
      </c>
      <c r="D360" t="s">
        <v>21</v>
      </c>
      <c r="E360" t="s">
        <v>5</v>
      </c>
      <c r="G360" t="s">
        <v>22</v>
      </c>
      <c r="H360">
        <v>191797</v>
      </c>
      <c r="I360">
        <v>193494</v>
      </c>
      <c r="J360" t="s">
        <v>23</v>
      </c>
      <c r="O360" t="s">
        <v>476</v>
      </c>
      <c r="P360">
        <v>1698</v>
      </c>
    </row>
    <row r="361" spans="1:17" hidden="1" x14ac:dyDescent="0.35">
      <c r="A361" t="s">
        <v>26</v>
      </c>
      <c r="B361" t="s">
        <v>32</v>
      </c>
      <c r="C361" t="s">
        <v>20</v>
      </c>
      <c r="D361" t="s">
        <v>21</v>
      </c>
      <c r="E361" t="s">
        <v>5</v>
      </c>
      <c r="G361" t="s">
        <v>22</v>
      </c>
      <c r="H361">
        <v>191797</v>
      </c>
      <c r="I361">
        <v>193494</v>
      </c>
      <c r="J361" t="s">
        <v>23</v>
      </c>
      <c r="K361" t="s">
        <v>477</v>
      </c>
      <c r="N361" t="s">
        <v>478</v>
      </c>
      <c r="O361" t="s">
        <v>476</v>
      </c>
      <c r="P361">
        <v>1698</v>
      </c>
      <c r="Q361">
        <v>565</v>
      </c>
    </row>
    <row r="362" spans="1:17" hidden="1" x14ac:dyDescent="0.35">
      <c r="A362" t="s">
        <v>18</v>
      </c>
      <c r="B362" t="s">
        <v>29</v>
      </c>
      <c r="C362" t="s">
        <v>20</v>
      </c>
      <c r="D362" t="s">
        <v>21</v>
      </c>
      <c r="E362" t="s">
        <v>5</v>
      </c>
      <c r="G362" t="s">
        <v>22</v>
      </c>
      <c r="H362">
        <v>193511</v>
      </c>
      <c r="I362">
        <v>193960</v>
      </c>
      <c r="J362" t="s">
        <v>23</v>
      </c>
      <c r="O362" t="s">
        <v>479</v>
      </c>
      <c r="P362">
        <v>450</v>
      </c>
    </row>
    <row r="363" spans="1:17" hidden="1" x14ac:dyDescent="0.35">
      <c r="A363" t="s">
        <v>26</v>
      </c>
      <c r="B363" t="s">
        <v>32</v>
      </c>
      <c r="C363" t="s">
        <v>20</v>
      </c>
      <c r="D363" t="s">
        <v>21</v>
      </c>
      <c r="E363" t="s">
        <v>5</v>
      </c>
      <c r="G363" t="s">
        <v>22</v>
      </c>
      <c r="H363">
        <v>193511</v>
      </c>
      <c r="I363">
        <v>193960</v>
      </c>
      <c r="J363" t="s">
        <v>23</v>
      </c>
      <c r="K363" t="s">
        <v>480</v>
      </c>
      <c r="N363" t="s">
        <v>481</v>
      </c>
      <c r="O363" t="s">
        <v>479</v>
      </c>
      <c r="P363">
        <v>450</v>
      </c>
      <c r="Q363">
        <v>149</v>
      </c>
    </row>
    <row r="364" spans="1:17" hidden="1" x14ac:dyDescent="0.35">
      <c r="A364" t="s">
        <v>18</v>
      </c>
      <c r="B364" t="s">
        <v>29</v>
      </c>
      <c r="C364" t="s">
        <v>20</v>
      </c>
      <c r="D364" t="s">
        <v>21</v>
      </c>
      <c r="E364" t="s">
        <v>5</v>
      </c>
      <c r="G364" t="s">
        <v>22</v>
      </c>
      <c r="H364">
        <v>194057</v>
      </c>
      <c r="I364">
        <v>194878</v>
      </c>
      <c r="J364" t="s">
        <v>23</v>
      </c>
      <c r="O364" t="s">
        <v>482</v>
      </c>
      <c r="P364">
        <v>822</v>
      </c>
    </row>
    <row r="365" spans="1:17" hidden="1" x14ac:dyDescent="0.35">
      <c r="A365" t="s">
        <v>26</v>
      </c>
      <c r="B365" t="s">
        <v>32</v>
      </c>
      <c r="C365" t="s">
        <v>20</v>
      </c>
      <c r="D365" t="s">
        <v>21</v>
      </c>
      <c r="E365" t="s">
        <v>5</v>
      </c>
      <c r="G365" t="s">
        <v>22</v>
      </c>
      <c r="H365">
        <v>194057</v>
      </c>
      <c r="I365">
        <v>194878</v>
      </c>
      <c r="J365" t="s">
        <v>23</v>
      </c>
      <c r="K365" t="s">
        <v>483</v>
      </c>
      <c r="N365" t="s">
        <v>484</v>
      </c>
      <c r="O365" t="s">
        <v>482</v>
      </c>
      <c r="P365">
        <v>822</v>
      </c>
      <c r="Q365">
        <v>273</v>
      </c>
    </row>
    <row r="366" spans="1:17" hidden="1" x14ac:dyDescent="0.35">
      <c r="A366" t="s">
        <v>18</v>
      </c>
      <c r="B366" t="s">
        <v>29</v>
      </c>
      <c r="C366" t="s">
        <v>20</v>
      </c>
      <c r="D366" t="s">
        <v>21</v>
      </c>
      <c r="E366" t="s">
        <v>5</v>
      </c>
      <c r="G366" t="s">
        <v>22</v>
      </c>
      <c r="H366">
        <v>194875</v>
      </c>
      <c r="I366">
        <v>196779</v>
      </c>
      <c r="J366" t="s">
        <v>23</v>
      </c>
      <c r="O366" t="s">
        <v>485</v>
      </c>
      <c r="P366">
        <v>1905</v>
      </c>
    </row>
    <row r="367" spans="1:17" hidden="1" x14ac:dyDescent="0.35">
      <c r="A367" t="s">
        <v>26</v>
      </c>
      <c r="B367" t="s">
        <v>32</v>
      </c>
      <c r="C367" t="s">
        <v>20</v>
      </c>
      <c r="D367" t="s">
        <v>21</v>
      </c>
      <c r="E367" t="s">
        <v>5</v>
      </c>
      <c r="G367" t="s">
        <v>22</v>
      </c>
      <c r="H367">
        <v>194875</v>
      </c>
      <c r="I367">
        <v>196779</v>
      </c>
      <c r="J367" t="s">
        <v>23</v>
      </c>
      <c r="K367" t="s">
        <v>486</v>
      </c>
      <c r="N367" t="s">
        <v>487</v>
      </c>
      <c r="O367" t="s">
        <v>485</v>
      </c>
      <c r="P367">
        <v>1905</v>
      </c>
      <c r="Q367">
        <v>634</v>
      </c>
    </row>
    <row r="368" spans="1:17" hidden="1" x14ac:dyDescent="0.35">
      <c r="A368" t="s">
        <v>18</v>
      </c>
      <c r="B368" t="s">
        <v>29</v>
      </c>
      <c r="C368" t="s">
        <v>20</v>
      </c>
      <c r="D368" t="s">
        <v>21</v>
      </c>
      <c r="E368" t="s">
        <v>5</v>
      </c>
      <c r="G368" t="s">
        <v>22</v>
      </c>
      <c r="H368">
        <v>196872</v>
      </c>
      <c r="I368">
        <v>197753</v>
      </c>
      <c r="J368" t="s">
        <v>23</v>
      </c>
      <c r="O368" t="s">
        <v>488</v>
      </c>
      <c r="P368">
        <v>882</v>
      </c>
    </row>
    <row r="369" spans="1:17" hidden="1" x14ac:dyDescent="0.35">
      <c r="A369" t="s">
        <v>26</v>
      </c>
      <c r="B369" t="s">
        <v>32</v>
      </c>
      <c r="C369" t="s">
        <v>20</v>
      </c>
      <c r="D369" t="s">
        <v>21</v>
      </c>
      <c r="E369" t="s">
        <v>5</v>
      </c>
      <c r="G369" t="s">
        <v>22</v>
      </c>
      <c r="H369">
        <v>196872</v>
      </c>
      <c r="I369">
        <v>197753</v>
      </c>
      <c r="J369" t="s">
        <v>23</v>
      </c>
      <c r="K369" t="s">
        <v>489</v>
      </c>
      <c r="N369" t="s">
        <v>490</v>
      </c>
      <c r="O369" t="s">
        <v>488</v>
      </c>
      <c r="P369">
        <v>882</v>
      </c>
      <c r="Q369">
        <v>293</v>
      </c>
    </row>
    <row r="370" spans="1:17" hidden="1" x14ac:dyDescent="0.35">
      <c r="A370" t="s">
        <v>18</v>
      </c>
      <c r="B370" t="s">
        <v>29</v>
      </c>
      <c r="C370" t="s">
        <v>20</v>
      </c>
      <c r="D370" t="s">
        <v>21</v>
      </c>
      <c r="E370" t="s">
        <v>5</v>
      </c>
      <c r="G370" t="s">
        <v>22</v>
      </c>
      <c r="H370">
        <v>197750</v>
      </c>
      <c r="I370">
        <v>197986</v>
      </c>
      <c r="J370" t="s">
        <v>23</v>
      </c>
      <c r="O370" t="s">
        <v>491</v>
      </c>
      <c r="P370">
        <v>237</v>
      </c>
    </row>
    <row r="371" spans="1:17" hidden="1" x14ac:dyDescent="0.35">
      <c r="A371" t="s">
        <v>26</v>
      </c>
      <c r="B371" t="s">
        <v>32</v>
      </c>
      <c r="C371" t="s">
        <v>20</v>
      </c>
      <c r="D371" t="s">
        <v>21</v>
      </c>
      <c r="E371" t="s">
        <v>5</v>
      </c>
      <c r="G371" t="s">
        <v>22</v>
      </c>
      <c r="H371">
        <v>197750</v>
      </c>
      <c r="I371">
        <v>197986</v>
      </c>
      <c r="J371" t="s">
        <v>23</v>
      </c>
      <c r="K371" t="s">
        <v>492</v>
      </c>
      <c r="N371" t="s">
        <v>493</v>
      </c>
      <c r="O371" t="s">
        <v>491</v>
      </c>
      <c r="P371">
        <v>237</v>
      </c>
      <c r="Q371">
        <v>78</v>
      </c>
    </row>
    <row r="372" spans="1:17" hidden="1" x14ac:dyDescent="0.35">
      <c r="A372" t="s">
        <v>18</v>
      </c>
      <c r="B372" t="s">
        <v>29</v>
      </c>
      <c r="C372" t="s">
        <v>20</v>
      </c>
      <c r="D372" t="s">
        <v>21</v>
      </c>
      <c r="E372" t="s">
        <v>5</v>
      </c>
      <c r="G372" t="s">
        <v>22</v>
      </c>
      <c r="H372">
        <v>197979</v>
      </c>
      <c r="I372">
        <v>199340</v>
      </c>
      <c r="J372" t="s">
        <v>23</v>
      </c>
      <c r="O372" t="s">
        <v>494</v>
      </c>
      <c r="P372">
        <v>1362</v>
      </c>
    </row>
    <row r="373" spans="1:17" hidden="1" x14ac:dyDescent="0.35">
      <c r="A373" t="s">
        <v>26</v>
      </c>
      <c r="B373" t="s">
        <v>32</v>
      </c>
      <c r="C373" t="s">
        <v>20</v>
      </c>
      <c r="D373" t="s">
        <v>21</v>
      </c>
      <c r="E373" t="s">
        <v>5</v>
      </c>
      <c r="G373" t="s">
        <v>22</v>
      </c>
      <c r="H373">
        <v>197979</v>
      </c>
      <c r="I373">
        <v>199340</v>
      </c>
      <c r="J373" t="s">
        <v>23</v>
      </c>
      <c r="K373" t="s">
        <v>495</v>
      </c>
      <c r="N373" t="s">
        <v>496</v>
      </c>
      <c r="O373" t="s">
        <v>494</v>
      </c>
      <c r="P373">
        <v>1362</v>
      </c>
      <c r="Q373">
        <v>453</v>
      </c>
    </row>
    <row r="374" spans="1:17" hidden="1" x14ac:dyDescent="0.35">
      <c r="A374" t="s">
        <v>18</v>
      </c>
      <c r="B374" t="s">
        <v>29</v>
      </c>
      <c r="C374" t="s">
        <v>20</v>
      </c>
      <c r="D374" t="s">
        <v>21</v>
      </c>
      <c r="E374" t="s">
        <v>5</v>
      </c>
      <c r="G374" t="s">
        <v>22</v>
      </c>
      <c r="H374">
        <v>199425</v>
      </c>
      <c r="I374">
        <v>200285</v>
      </c>
      <c r="J374" t="s">
        <v>23</v>
      </c>
      <c r="O374" t="s">
        <v>497</v>
      </c>
      <c r="P374">
        <v>861</v>
      </c>
    </row>
    <row r="375" spans="1:17" hidden="1" x14ac:dyDescent="0.35">
      <c r="A375" t="s">
        <v>26</v>
      </c>
      <c r="B375" t="s">
        <v>32</v>
      </c>
      <c r="C375" t="s">
        <v>20</v>
      </c>
      <c r="D375" t="s">
        <v>21</v>
      </c>
      <c r="E375" t="s">
        <v>5</v>
      </c>
      <c r="G375" t="s">
        <v>22</v>
      </c>
      <c r="H375">
        <v>199425</v>
      </c>
      <c r="I375">
        <v>200285</v>
      </c>
      <c r="J375" t="s">
        <v>23</v>
      </c>
      <c r="K375" t="s">
        <v>498</v>
      </c>
      <c r="N375" t="s">
        <v>499</v>
      </c>
      <c r="O375" t="s">
        <v>497</v>
      </c>
      <c r="P375">
        <v>861</v>
      </c>
      <c r="Q375">
        <v>286</v>
      </c>
    </row>
    <row r="376" spans="1:17" hidden="1" x14ac:dyDescent="0.35">
      <c r="A376" t="s">
        <v>18</v>
      </c>
      <c r="B376" t="s">
        <v>29</v>
      </c>
      <c r="C376" t="s">
        <v>20</v>
      </c>
      <c r="D376" t="s">
        <v>21</v>
      </c>
      <c r="E376" t="s">
        <v>5</v>
      </c>
      <c r="G376" t="s">
        <v>22</v>
      </c>
      <c r="H376">
        <v>200300</v>
      </c>
      <c r="I376">
        <v>200689</v>
      </c>
      <c r="J376" t="s">
        <v>23</v>
      </c>
      <c r="O376" t="s">
        <v>500</v>
      </c>
      <c r="P376">
        <v>390</v>
      </c>
    </row>
    <row r="377" spans="1:17" hidden="1" x14ac:dyDescent="0.35">
      <c r="A377" t="s">
        <v>26</v>
      </c>
      <c r="B377" t="s">
        <v>32</v>
      </c>
      <c r="C377" t="s">
        <v>20</v>
      </c>
      <c r="D377" t="s">
        <v>21</v>
      </c>
      <c r="E377" t="s">
        <v>5</v>
      </c>
      <c r="G377" t="s">
        <v>22</v>
      </c>
      <c r="H377">
        <v>200300</v>
      </c>
      <c r="I377">
        <v>200689</v>
      </c>
      <c r="J377" t="s">
        <v>23</v>
      </c>
      <c r="K377" t="s">
        <v>501</v>
      </c>
      <c r="N377" t="s">
        <v>502</v>
      </c>
      <c r="O377" t="s">
        <v>500</v>
      </c>
      <c r="P377">
        <v>390</v>
      </c>
      <c r="Q377">
        <v>129</v>
      </c>
    </row>
    <row r="378" spans="1:17" hidden="1" x14ac:dyDescent="0.35">
      <c r="A378" t="s">
        <v>18</v>
      </c>
      <c r="B378" t="s">
        <v>29</v>
      </c>
      <c r="C378" t="s">
        <v>20</v>
      </c>
      <c r="D378" t="s">
        <v>21</v>
      </c>
      <c r="E378" t="s">
        <v>5</v>
      </c>
      <c r="G378" t="s">
        <v>22</v>
      </c>
      <c r="H378">
        <v>200868</v>
      </c>
      <c r="I378">
        <v>201263</v>
      </c>
      <c r="J378" t="s">
        <v>23</v>
      </c>
      <c r="O378" t="s">
        <v>503</v>
      </c>
      <c r="P378">
        <v>396</v>
      </c>
    </row>
    <row r="379" spans="1:17" hidden="1" x14ac:dyDescent="0.35">
      <c r="A379" t="s">
        <v>26</v>
      </c>
      <c r="B379" t="s">
        <v>32</v>
      </c>
      <c r="C379" t="s">
        <v>20</v>
      </c>
      <c r="D379" t="s">
        <v>21</v>
      </c>
      <c r="E379" t="s">
        <v>5</v>
      </c>
      <c r="G379" t="s">
        <v>22</v>
      </c>
      <c r="H379">
        <v>200868</v>
      </c>
      <c r="I379">
        <v>201263</v>
      </c>
      <c r="J379" t="s">
        <v>23</v>
      </c>
      <c r="K379" t="s">
        <v>504</v>
      </c>
      <c r="N379" t="s">
        <v>28</v>
      </c>
      <c r="O379" t="s">
        <v>503</v>
      </c>
      <c r="P379">
        <v>396</v>
      </c>
      <c r="Q379">
        <v>131</v>
      </c>
    </row>
    <row r="380" spans="1:17" hidden="1" x14ac:dyDescent="0.35">
      <c r="A380" t="s">
        <v>18</v>
      </c>
      <c r="B380" t="s">
        <v>29</v>
      </c>
      <c r="C380" t="s">
        <v>20</v>
      </c>
      <c r="D380" t="s">
        <v>21</v>
      </c>
      <c r="E380" t="s">
        <v>5</v>
      </c>
      <c r="G380" t="s">
        <v>22</v>
      </c>
      <c r="H380">
        <v>201280</v>
      </c>
      <c r="I380">
        <v>202629</v>
      </c>
      <c r="J380" t="s">
        <v>23</v>
      </c>
      <c r="O380" t="s">
        <v>505</v>
      </c>
      <c r="P380">
        <v>1350</v>
      </c>
    </row>
    <row r="381" spans="1:17" hidden="1" x14ac:dyDescent="0.35">
      <c r="A381" t="s">
        <v>26</v>
      </c>
      <c r="B381" t="s">
        <v>32</v>
      </c>
      <c r="C381" t="s">
        <v>20</v>
      </c>
      <c r="D381" t="s">
        <v>21</v>
      </c>
      <c r="E381" t="s">
        <v>5</v>
      </c>
      <c r="G381" t="s">
        <v>22</v>
      </c>
      <c r="H381">
        <v>201280</v>
      </c>
      <c r="I381">
        <v>202629</v>
      </c>
      <c r="J381" t="s">
        <v>23</v>
      </c>
      <c r="K381" t="s">
        <v>506</v>
      </c>
      <c r="N381" t="s">
        <v>507</v>
      </c>
      <c r="O381" t="s">
        <v>505</v>
      </c>
      <c r="P381">
        <v>1350</v>
      </c>
      <c r="Q381">
        <v>449</v>
      </c>
    </row>
    <row r="382" spans="1:17" hidden="1" x14ac:dyDescent="0.35">
      <c r="A382" t="s">
        <v>18</v>
      </c>
      <c r="B382" t="s">
        <v>29</v>
      </c>
      <c r="C382" t="s">
        <v>20</v>
      </c>
      <c r="D382" t="s">
        <v>21</v>
      </c>
      <c r="E382" t="s">
        <v>5</v>
      </c>
      <c r="G382" t="s">
        <v>22</v>
      </c>
      <c r="H382">
        <v>202656</v>
      </c>
      <c r="I382">
        <v>203162</v>
      </c>
      <c r="J382" t="s">
        <v>23</v>
      </c>
      <c r="O382" t="s">
        <v>508</v>
      </c>
      <c r="P382">
        <v>507</v>
      </c>
    </row>
    <row r="383" spans="1:17" hidden="1" x14ac:dyDescent="0.35">
      <c r="A383" t="s">
        <v>26</v>
      </c>
      <c r="B383" t="s">
        <v>32</v>
      </c>
      <c r="C383" t="s">
        <v>20</v>
      </c>
      <c r="D383" t="s">
        <v>21</v>
      </c>
      <c r="E383" t="s">
        <v>5</v>
      </c>
      <c r="G383" t="s">
        <v>22</v>
      </c>
      <c r="H383">
        <v>202656</v>
      </c>
      <c r="I383">
        <v>203162</v>
      </c>
      <c r="J383" t="s">
        <v>23</v>
      </c>
      <c r="K383" t="s">
        <v>509</v>
      </c>
      <c r="N383" t="s">
        <v>510</v>
      </c>
      <c r="O383" t="s">
        <v>508</v>
      </c>
      <c r="P383">
        <v>507</v>
      </c>
      <c r="Q383">
        <v>168</v>
      </c>
    </row>
    <row r="384" spans="1:17" hidden="1" x14ac:dyDescent="0.35">
      <c r="A384" t="s">
        <v>18</v>
      </c>
      <c r="B384" t="s">
        <v>29</v>
      </c>
      <c r="C384" t="s">
        <v>20</v>
      </c>
      <c r="D384" t="s">
        <v>21</v>
      </c>
      <c r="E384" t="s">
        <v>5</v>
      </c>
      <c r="G384" t="s">
        <v>22</v>
      </c>
      <c r="H384">
        <v>203290</v>
      </c>
      <c r="I384">
        <v>203850</v>
      </c>
      <c r="J384" t="s">
        <v>23</v>
      </c>
      <c r="O384" t="s">
        <v>511</v>
      </c>
      <c r="P384">
        <v>561</v>
      </c>
    </row>
    <row r="385" spans="1:18" hidden="1" x14ac:dyDescent="0.35">
      <c r="A385" t="s">
        <v>26</v>
      </c>
      <c r="B385" t="s">
        <v>32</v>
      </c>
      <c r="C385" t="s">
        <v>20</v>
      </c>
      <c r="D385" t="s">
        <v>21</v>
      </c>
      <c r="E385" t="s">
        <v>5</v>
      </c>
      <c r="G385" t="s">
        <v>22</v>
      </c>
      <c r="H385">
        <v>203290</v>
      </c>
      <c r="I385">
        <v>203850</v>
      </c>
      <c r="J385" t="s">
        <v>23</v>
      </c>
      <c r="K385" t="s">
        <v>512</v>
      </c>
      <c r="N385" t="s">
        <v>513</v>
      </c>
      <c r="O385" t="s">
        <v>511</v>
      </c>
      <c r="P385">
        <v>561</v>
      </c>
      <c r="Q385">
        <v>186</v>
      </c>
    </row>
    <row r="386" spans="1:18" hidden="1" x14ac:dyDescent="0.35">
      <c r="A386" t="s">
        <v>18</v>
      </c>
      <c r="B386" t="s">
        <v>29</v>
      </c>
      <c r="C386" t="s">
        <v>20</v>
      </c>
      <c r="D386" t="s">
        <v>21</v>
      </c>
      <c r="E386" t="s">
        <v>5</v>
      </c>
      <c r="G386" t="s">
        <v>22</v>
      </c>
      <c r="H386">
        <v>203868</v>
      </c>
      <c r="I386">
        <v>204926</v>
      </c>
      <c r="J386" t="s">
        <v>23</v>
      </c>
      <c r="O386" t="s">
        <v>514</v>
      </c>
      <c r="P386">
        <v>1059</v>
      </c>
    </row>
    <row r="387" spans="1:18" hidden="1" x14ac:dyDescent="0.35">
      <c r="A387" t="s">
        <v>26</v>
      </c>
      <c r="B387" t="s">
        <v>32</v>
      </c>
      <c r="C387" t="s">
        <v>20</v>
      </c>
      <c r="D387" t="s">
        <v>21</v>
      </c>
      <c r="E387" t="s">
        <v>5</v>
      </c>
      <c r="G387" t="s">
        <v>22</v>
      </c>
      <c r="H387">
        <v>203868</v>
      </c>
      <c r="I387">
        <v>204926</v>
      </c>
      <c r="J387" t="s">
        <v>23</v>
      </c>
      <c r="K387" t="s">
        <v>515</v>
      </c>
      <c r="N387" t="s">
        <v>516</v>
      </c>
      <c r="O387" t="s">
        <v>514</v>
      </c>
      <c r="P387">
        <v>1059</v>
      </c>
      <c r="Q387">
        <v>352</v>
      </c>
    </row>
    <row r="388" spans="1:18" hidden="1" x14ac:dyDescent="0.35">
      <c r="A388" t="s">
        <v>18</v>
      </c>
      <c r="B388" t="s">
        <v>29</v>
      </c>
      <c r="C388" t="s">
        <v>20</v>
      </c>
      <c r="D388" t="s">
        <v>21</v>
      </c>
      <c r="E388" t="s">
        <v>5</v>
      </c>
      <c r="G388" t="s">
        <v>22</v>
      </c>
      <c r="H388">
        <v>204932</v>
      </c>
      <c r="I388">
        <v>205372</v>
      </c>
      <c r="J388" t="s">
        <v>23</v>
      </c>
      <c r="O388" t="s">
        <v>517</v>
      </c>
      <c r="P388">
        <v>441</v>
      </c>
    </row>
    <row r="389" spans="1:18" hidden="1" x14ac:dyDescent="0.35">
      <c r="A389" t="s">
        <v>26</v>
      </c>
      <c r="B389" t="s">
        <v>32</v>
      </c>
      <c r="C389" t="s">
        <v>20</v>
      </c>
      <c r="D389" t="s">
        <v>21</v>
      </c>
      <c r="E389" t="s">
        <v>5</v>
      </c>
      <c r="G389" t="s">
        <v>22</v>
      </c>
      <c r="H389">
        <v>204932</v>
      </c>
      <c r="I389">
        <v>205372</v>
      </c>
      <c r="J389" t="s">
        <v>23</v>
      </c>
      <c r="K389" t="s">
        <v>518</v>
      </c>
      <c r="N389" t="s">
        <v>519</v>
      </c>
      <c r="O389" t="s">
        <v>517</v>
      </c>
      <c r="P389">
        <v>441</v>
      </c>
      <c r="Q389">
        <v>146</v>
      </c>
    </row>
    <row r="390" spans="1:18" hidden="1" x14ac:dyDescent="0.35">
      <c r="A390" t="s">
        <v>18</v>
      </c>
      <c r="B390" t="s">
        <v>29</v>
      </c>
      <c r="C390" t="s">
        <v>20</v>
      </c>
      <c r="D390" t="s">
        <v>21</v>
      </c>
      <c r="E390" t="s">
        <v>5</v>
      </c>
      <c r="G390" t="s">
        <v>22</v>
      </c>
      <c r="H390">
        <v>205804</v>
      </c>
      <c r="I390">
        <v>208365</v>
      </c>
      <c r="J390" t="s">
        <v>23</v>
      </c>
      <c r="O390" t="s">
        <v>520</v>
      </c>
      <c r="P390">
        <v>2562</v>
      </c>
    </row>
    <row r="391" spans="1:18" hidden="1" x14ac:dyDescent="0.35">
      <c r="A391" t="s">
        <v>26</v>
      </c>
      <c r="B391" t="s">
        <v>32</v>
      </c>
      <c r="C391" t="s">
        <v>20</v>
      </c>
      <c r="D391" t="s">
        <v>21</v>
      </c>
      <c r="E391" t="s">
        <v>5</v>
      </c>
      <c r="G391" t="s">
        <v>22</v>
      </c>
      <c r="H391">
        <v>205804</v>
      </c>
      <c r="I391">
        <v>208365</v>
      </c>
      <c r="J391" t="s">
        <v>23</v>
      </c>
      <c r="K391" t="s">
        <v>521</v>
      </c>
      <c r="N391" t="s">
        <v>522</v>
      </c>
      <c r="O391" t="s">
        <v>520</v>
      </c>
      <c r="P391">
        <v>2562</v>
      </c>
      <c r="Q391">
        <v>853</v>
      </c>
    </row>
    <row r="392" spans="1:18" hidden="1" x14ac:dyDescent="0.35">
      <c r="A392" t="s">
        <v>18</v>
      </c>
      <c r="B392" t="s">
        <v>29</v>
      </c>
      <c r="C392" t="s">
        <v>20</v>
      </c>
      <c r="D392" t="s">
        <v>21</v>
      </c>
      <c r="E392" t="s">
        <v>5</v>
      </c>
      <c r="G392" t="s">
        <v>22</v>
      </c>
      <c r="H392">
        <v>208552</v>
      </c>
      <c r="I392">
        <v>209388</v>
      </c>
      <c r="J392" t="s">
        <v>23</v>
      </c>
      <c r="O392" t="s">
        <v>523</v>
      </c>
      <c r="P392">
        <v>837</v>
      </c>
    </row>
    <row r="393" spans="1:18" hidden="1" x14ac:dyDescent="0.35">
      <c r="A393" t="s">
        <v>26</v>
      </c>
      <c r="B393" t="s">
        <v>32</v>
      </c>
      <c r="C393" t="s">
        <v>20</v>
      </c>
      <c r="D393" t="s">
        <v>21</v>
      </c>
      <c r="E393" t="s">
        <v>5</v>
      </c>
      <c r="G393" t="s">
        <v>22</v>
      </c>
      <c r="H393">
        <v>208552</v>
      </c>
      <c r="I393">
        <v>209388</v>
      </c>
      <c r="J393" t="s">
        <v>23</v>
      </c>
      <c r="K393" t="s">
        <v>524</v>
      </c>
      <c r="N393" t="s">
        <v>525</v>
      </c>
      <c r="O393" t="s">
        <v>523</v>
      </c>
      <c r="P393">
        <v>837</v>
      </c>
      <c r="Q393">
        <v>278</v>
      </c>
    </row>
    <row r="394" spans="1:18" hidden="1" x14ac:dyDescent="0.35">
      <c r="A394" t="s">
        <v>18</v>
      </c>
      <c r="B394" t="s">
        <v>29</v>
      </c>
      <c r="C394" t="s">
        <v>20</v>
      </c>
      <c r="D394" t="s">
        <v>21</v>
      </c>
      <c r="E394" t="s">
        <v>5</v>
      </c>
      <c r="G394" t="s">
        <v>22</v>
      </c>
      <c r="H394">
        <v>209488</v>
      </c>
      <c r="I394">
        <v>209871</v>
      </c>
      <c r="J394" t="s">
        <v>30</v>
      </c>
      <c r="O394" t="s">
        <v>526</v>
      </c>
      <c r="P394">
        <v>384</v>
      </c>
    </row>
    <row r="395" spans="1:18" hidden="1" x14ac:dyDescent="0.35">
      <c r="A395" t="s">
        <v>26</v>
      </c>
      <c r="B395" t="s">
        <v>32</v>
      </c>
      <c r="C395" t="s">
        <v>20</v>
      </c>
      <c r="D395" t="s">
        <v>21</v>
      </c>
      <c r="E395" t="s">
        <v>5</v>
      </c>
      <c r="G395" t="s">
        <v>22</v>
      </c>
      <c r="H395">
        <v>209488</v>
      </c>
      <c r="I395">
        <v>209871</v>
      </c>
      <c r="J395" t="s">
        <v>30</v>
      </c>
      <c r="K395" t="s">
        <v>527</v>
      </c>
      <c r="N395" t="s">
        <v>28</v>
      </c>
      <c r="O395" t="s">
        <v>526</v>
      </c>
      <c r="P395">
        <v>384</v>
      </c>
      <c r="Q395">
        <v>127</v>
      </c>
    </row>
    <row r="396" spans="1:18" hidden="1" x14ac:dyDescent="0.35">
      <c r="A396" t="s">
        <v>18</v>
      </c>
      <c r="B396" t="s">
        <v>19</v>
      </c>
      <c r="C396" t="s">
        <v>20</v>
      </c>
      <c r="D396" t="s">
        <v>21</v>
      </c>
      <c r="E396" t="s">
        <v>5</v>
      </c>
      <c r="G396" t="s">
        <v>22</v>
      </c>
      <c r="H396">
        <v>210061</v>
      </c>
      <c r="I396">
        <v>210231</v>
      </c>
      <c r="J396" t="s">
        <v>30</v>
      </c>
      <c r="O396" t="s">
        <v>528</v>
      </c>
      <c r="P396">
        <v>171</v>
      </c>
      <c r="R396" t="s">
        <v>25</v>
      </c>
    </row>
    <row r="397" spans="1:18" hidden="1" x14ac:dyDescent="0.35">
      <c r="A397" t="s">
        <v>26</v>
      </c>
      <c r="B397" t="s">
        <v>27</v>
      </c>
      <c r="C397" t="s">
        <v>20</v>
      </c>
      <c r="D397" t="s">
        <v>21</v>
      </c>
      <c r="E397" t="s">
        <v>5</v>
      </c>
      <c r="G397" t="s">
        <v>22</v>
      </c>
      <c r="H397">
        <v>210061</v>
      </c>
      <c r="I397">
        <v>210231</v>
      </c>
      <c r="J397" t="s">
        <v>30</v>
      </c>
      <c r="N397" t="s">
        <v>529</v>
      </c>
      <c r="O397" t="s">
        <v>528</v>
      </c>
      <c r="P397">
        <v>171</v>
      </c>
      <c r="R397" t="s">
        <v>25</v>
      </c>
    </row>
    <row r="398" spans="1:18" hidden="1" x14ac:dyDescent="0.35">
      <c r="A398" t="s">
        <v>18</v>
      </c>
      <c r="B398" t="s">
        <v>29</v>
      </c>
      <c r="C398" t="s">
        <v>20</v>
      </c>
      <c r="D398" t="s">
        <v>21</v>
      </c>
      <c r="E398" t="s">
        <v>5</v>
      </c>
      <c r="G398" t="s">
        <v>22</v>
      </c>
      <c r="H398">
        <v>210509</v>
      </c>
      <c r="I398">
        <v>211972</v>
      </c>
      <c r="J398" t="s">
        <v>23</v>
      </c>
      <c r="O398" t="s">
        <v>530</v>
      </c>
      <c r="P398">
        <v>1464</v>
      </c>
    </row>
    <row r="399" spans="1:18" hidden="1" x14ac:dyDescent="0.35">
      <c r="A399" t="s">
        <v>26</v>
      </c>
      <c r="B399" t="s">
        <v>32</v>
      </c>
      <c r="C399" t="s">
        <v>20</v>
      </c>
      <c r="D399" t="s">
        <v>21</v>
      </c>
      <c r="E399" t="s">
        <v>5</v>
      </c>
      <c r="G399" t="s">
        <v>22</v>
      </c>
      <c r="H399">
        <v>210509</v>
      </c>
      <c r="I399">
        <v>211972</v>
      </c>
      <c r="J399" t="s">
        <v>23</v>
      </c>
      <c r="K399" t="s">
        <v>531</v>
      </c>
      <c r="N399" t="s">
        <v>532</v>
      </c>
      <c r="O399" t="s">
        <v>530</v>
      </c>
      <c r="P399">
        <v>1464</v>
      </c>
      <c r="Q399">
        <v>487</v>
      </c>
    </row>
    <row r="400" spans="1:18" hidden="1" x14ac:dyDescent="0.35">
      <c r="A400" t="s">
        <v>18</v>
      </c>
      <c r="B400" t="s">
        <v>29</v>
      </c>
      <c r="C400" t="s">
        <v>20</v>
      </c>
      <c r="D400" t="s">
        <v>21</v>
      </c>
      <c r="E400" t="s">
        <v>5</v>
      </c>
      <c r="G400" t="s">
        <v>22</v>
      </c>
      <c r="H400">
        <v>211965</v>
      </c>
      <c r="I400">
        <v>213332</v>
      </c>
      <c r="J400" t="s">
        <v>23</v>
      </c>
      <c r="O400" t="s">
        <v>533</v>
      </c>
      <c r="P400">
        <v>1368</v>
      </c>
    </row>
    <row r="401" spans="1:17" hidden="1" x14ac:dyDescent="0.35">
      <c r="A401" t="s">
        <v>26</v>
      </c>
      <c r="B401" t="s">
        <v>32</v>
      </c>
      <c r="C401" t="s">
        <v>20</v>
      </c>
      <c r="D401" t="s">
        <v>21</v>
      </c>
      <c r="E401" t="s">
        <v>5</v>
      </c>
      <c r="G401" t="s">
        <v>22</v>
      </c>
      <c r="H401">
        <v>211965</v>
      </c>
      <c r="I401">
        <v>213332</v>
      </c>
      <c r="J401" t="s">
        <v>23</v>
      </c>
      <c r="K401" t="s">
        <v>534</v>
      </c>
      <c r="N401" t="s">
        <v>532</v>
      </c>
      <c r="O401" t="s">
        <v>533</v>
      </c>
      <c r="P401">
        <v>1368</v>
      </c>
      <c r="Q401">
        <v>455</v>
      </c>
    </row>
    <row r="402" spans="1:17" hidden="1" x14ac:dyDescent="0.35">
      <c r="A402" t="s">
        <v>18</v>
      </c>
      <c r="B402" t="s">
        <v>29</v>
      </c>
      <c r="C402" t="s">
        <v>20</v>
      </c>
      <c r="D402" t="s">
        <v>21</v>
      </c>
      <c r="E402" t="s">
        <v>5</v>
      </c>
      <c r="G402" t="s">
        <v>22</v>
      </c>
      <c r="H402">
        <v>213361</v>
      </c>
      <c r="I402">
        <v>214461</v>
      </c>
      <c r="J402" t="s">
        <v>23</v>
      </c>
      <c r="O402" t="s">
        <v>535</v>
      </c>
      <c r="P402">
        <v>1101</v>
      </c>
    </row>
    <row r="403" spans="1:17" hidden="1" x14ac:dyDescent="0.35">
      <c r="A403" t="s">
        <v>26</v>
      </c>
      <c r="B403" t="s">
        <v>32</v>
      </c>
      <c r="C403" t="s">
        <v>20</v>
      </c>
      <c r="D403" t="s">
        <v>21</v>
      </c>
      <c r="E403" t="s">
        <v>5</v>
      </c>
      <c r="G403" t="s">
        <v>22</v>
      </c>
      <c r="H403">
        <v>213361</v>
      </c>
      <c r="I403">
        <v>214461</v>
      </c>
      <c r="J403" t="s">
        <v>23</v>
      </c>
      <c r="K403" t="s">
        <v>536</v>
      </c>
      <c r="N403" t="s">
        <v>537</v>
      </c>
      <c r="O403" t="s">
        <v>535</v>
      </c>
      <c r="P403">
        <v>1101</v>
      </c>
      <c r="Q403">
        <v>366</v>
      </c>
    </row>
    <row r="404" spans="1:17" hidden="1" x14ac:dyDescent="0.35">
      <c r="A404" t="s">
        <v>18</v>
      </c>
      <c r="B404" t="s">
        <v>29</v>
      </c>
      <c r="C404" t="s">
        <v>20</v>
      </c>
      <c r="D404" t="s">
        <v>21</v>
      </c>
      <c r="E404" t="s">
        <v>5</v>
      </c>
      <c r="G404" t="s">
        <v>22</v>
      </c>
      <c r="H404">
        <v>214866</v>
      </c>
      <c r="I404">
        <v>215378</v>
      </c>
      <c r="J404" t="s">
        <v>23</v>
      </c>
      <c r="O404" t="s">
        <v>538</v>
      </c>
      <c r="P404">
        <v>513</v>
      </c>
    </row>
    <row r="405" spans="1:17" hidden="1" x14ac:dyDescent="0.35">
      <c r="A405" t="s">
        <v>26</v>
      </c>
      <c r="B405" t="s">
        <v>32</v>
      </c>
      <c r="C405" t="s">
        <v>20</v>
      </c>
      <c r="D405" t="s">
        <v>21</v>
      </c>
      <c r="E405" t="s">
        <v>5</v>
      </c>
      <c r="G405" t="s">
        <v>22</v>
      </c>
      <c r="H405">
        <v>214866</v>
      </c>
      <c r="I405">
        <v>215378</v>
      </c>
      <c r="J405" t="s">
        <v>23</v>
      </c>
      <c r="K405" t="s">
        <v>539</v>
      </c>
      <c r="N405" t="s">
        <v>129</v>
      </c>
      <c r="O405" t="s">
        <v>538</v>
      </c>
      <c r="P405">
        <v>513</v>
      </c>
      <c r="Q405">
        <v>170</v>
      </c>
    </row>
    <row r="406" spans="1:17" hidden="1" x14ac:dyDescent="0.35">
      <c r="A406" t="s">
        <v>18</v>
      </c>
      <c r="B406" t="s">
        <v>29</v>
      </c>
      <c r="C406" t="s">
        <v>20</v>
      </c>
      <c r="D406" t="s">
        <v>21</v>
      </c>
      <c r="E406" t="s">
        <v>5</v>
      </c>
      <c r="G406" t="s">
        <v>22</v>
      </c>
      <c r="H406">
        <v>215401</v>
      </c>
      <c r="I406">
        <v>215604</v>
      </c>
      <c r="J406" t="s">
        <v>23</v>
      </c>
      <c r="O406" t="s">
        <v>540</v>
      </c>
      <c r="P406">
        <v>204</v>
      </c>
    </row>
    <row r="407" spans="1:17" hidden="1" x14ac:dyDescent="0.35">
      <c r="A407" t="s">
        <v>26</v>
      </c>
      <c r="B407" t="s">
        <v>32</v>
      </c>
      <c r="C407" t="s">
        <v>20</v>
      </c>
      <c r="D407" t="s">
        <v>21</v>
      </c>
      <c r="E407" t="s">
        <v>5</v>
      </c>
      <c r="G407" t="s">
        <v>22</v>
      </c>
      <c r="H407">
        <v>215401</v>
      </c>
      <c r="I407">
        <v>215604</v>
      </c>
      <c r="J407" t="s">
        <v>23</v>
      </c>
      <c r="K407" t="s">
        <v>541</v>
      </c>
      <c r="N407" t="s">
        <v>28</v>
      </c>
      <c r="O407" t="s">
        <v>540</v>
      </c>
      <c r="P407">
        <v>204</v>
      </c>
      <c r="Q407">
        <v>67</v>
      </c>
    </row>
    <row r="408" spans="1:17" hidden="1" x14ac:dyDescent="0.35">
      <c r="A408" t="s">
        <v>18</v>
      </c>
      <c r="B408" t="s">
        <v>29</v>
      </c>
      <c r="C408" t="s">
        <v>20</v>
      </c>
      <c r="D408" t="s">
        <v>21</v>
      </c>
      <c r="E408" t="s">
        <v>5</v>
      </c>
      <c r="G408" t="s">
        <v>22</v>
      </c>
      <c r="H408">
        <v>215579</v>
      </c>
      <c r="I408">
        <v>216022</v>
      </c>
      <c r="J408" t="s">
        <v>23</v>
      </c>
      <c r="O408" t="s">
        <v>542</v>
      </c>
      <c r="P408">
        <v>444</v>
      </c>
    </row>
    <row r="409" spans="1:17" hidden="1" x14ac:dyDescent="0.35">
      <c r="A409" t="s">
        <v>26</v>
      </c>
      <c r="B409" t="s">
        <v>32</v>
      </c>
      <c r="C409" t="s">
        <v>20</v>
      </c>
      <c r="D409" t="s">
        <v>21</v>
      </c>
      <c r="E409" t="s">
        <v>5</v>
      </c>
      <c r="G409" t="s">
        <v>22</v>
      </c>
      <c r="H409">
        <v>215579</v>
      </c>
      <c r="I409">
        <v>216022</v>
      </c>
      <c r="J409" t="s">
        <v>23</v>
      </c>
      <c r="K409" t="s">
        <v>543</v>
      </c>
      <c r="N409" t="s">
        <v>28</v>
      </c>
      <c r="O409" t="s">
        <v>542</v>
      </c>
      <c r="P409">
        <v>444</v>
      </c>
      <c r="Q409">
        <v>147</v>
      </c>
    </row>
    <row r="410" spans="1:17" hidden="1" x14ac:dyDescent="0.35">
      <c r="A410" t="s">
        <v>18</v>
      </c>
      <c r="B410" t="s">
        <v>29</v>
      </c>
      <c r="C410" t="s">
        <v>20</v>
      </c>
      <c r="D410" t="s">
        <v>21</v>
      </c>
      <c r="E410" t="s">
        <v>5</v>
      </c>
      <c r="G410" t="s">
        <v>22</v>
      </c>
      <c r="H410">
        <v>216010</v>
      </c>
      <c r="I410">
        <v>216270</v>
      </c>
      <c r="J410" t="s">
        <v>23</v>
      </c>
      <c r="O410" t="s">
        <v>544</v>
      </c>
      <c r="P410">
        <v>261</v>
      </c>
    </row>
    <row r="411" spans="1:17" hidden="1" x14ac:dyDescent="0.35">
      <c r="A411" t="s">
        <v>26</v>
      </c>
      <c r="B411" t="s">
        <v>32</v>
      </c>
      <c r="C411" t="s">
        <v>20</v>
      </c>
      <c r="D411" t="s">
        <v>21</v>
      </c>
      <c r="E411" t="s">
        <v>5</v>
      </c>
      <c r="G411" t="s">
        <v>22</v>
      </c>
      <c r="H411">
        <v>216010</v>
      </c>
      <c r="I411">
        <v>216270</v>
      </c>
      <c r="J411" t="s">
        <v>23</v>
      </c>
      <c r="K411" t="s">
        <v>545</v>
      </c>
      <c r="N411" t="s">
        <v>28</v>
      </c>
      <c r="O411" t="s">
        <v>544</v>
      </c>
      <c r="P411">
        <v>261</v>
      </c>
      <c r="Q411">
        <v>86</v>
      </c>
    </row>
    <row r="412" spans="1:17" hidden="1" x14ac:dyDescent="0.35">
      <c r="A412" t="s">
        <v>18</v>
      </c>
      <c r="B412" t="s">
        <v>29</v>
      </c>
      <c r="C412" t="s">
        <v>20</v>
      </c>
      <c r="D412" t="s">
        <v>21</v>
      </c>
      <c r="E412" t="s">
        <v>5</v>
      </c>
      <c r="G412" t="s">
        <v>22</v>
      </c>
      <c r="H412">
        <v>216296</v>
      </c>
      <c r="I412">
        <v>216694</v>
      </c>
      <c r="J412" t="s">
        <v>23</v>
      </c>
      <c r="O412" t="s">
        <v>546</v>
      </c>
      <c r="P412">
        <v>399</v>
      </c>
    </row>
    <row r="413" spans="1:17" hidden="1" x14ac:dyDescent="0.35">
      <c r="A413" t="s">
        <v>26</v>
      </c>
      <c r="B413" t="s">
        <v>32</v>
      </c>
      <c r="C413" t="s">
        <v>20</v>
      </c>
      <c r="D413" t="s">
        <v>21</v>
      </c>
      <c r="E413" t="s">
        <v>5</v>
      </c>
      <c r="G413" t="s">
        <v>22</v>
      </c>
      <c r="H413">
        <v>216296</v>
      </c>
      <c r="I413">
        <v>216694</v>
      </c>
      <c r="J413" t="s">
        <v>23</v>
      </c>
      <c r="K413" t="s">
        <v>547</v>
      </c>
      <c r="N413" t="s">
        <v>529</v>
      </c>
      <c r="O413" t="s">
        <v>546</v>
      </c>
      <c r="P413">
        <v>399</v>
      </c>
      <c r="Q413">
        <v>132</v>
      </c>
    </row>
    <row r="414" spans="1:17" hidden="1" x14ac:dyDescent="0.35">
      <c r="A414" t="s">
        <v>18</v>
      </c>
      <c r="B414" t="s">
        <v>29</v>
      </c>
      <c r="C414" t="s">
        <v>20</v>
      </c>
      <c r="D414" t="s">
        <v>21</v>
      </c>
      <c r="E414" t="s">
        <v>5</v>
      </c>
      <c r="G414" t="s">
        <v>22</v>
      </c>
      <c r="H414">
        <v>216720</v>
      </c>
      <c r="I414">
        <v>217034</v>
      </c>
      <c r="J414" t="s">
        <v>23</v>
      </c>
      <c r="O414" t="s">
        <v>548</v>
      </c>
      <c r="P414">
        <v>315</v>
      </c>
    </row>
    <row r="415" spans="1:17" hidden="1" x14ac:dyDescent="0.35">
      <c r="A415" t="s">
        <v>26</v>
      </c>
      <c r="B415" t="s">
        <v>32</v>
      </c>
      <c r="C415" t="s">
        <v>20</v>
      </c>
      <c r="D415" t="s">
        <v>21</v>
      </c>
      <c r="E415" t="s">
        <v>5</v>
      </c>
      <c r="G415" t="s">
        <v>22</v>
      </c>
      <c r="H415">
        <v>216720</v>
      </c>
      <c r="I415">
        <v>217034</v>
      </c>
      <c r="J415" t="s">
        <v>23</v>
      </c>
      <c r="K415" t="s">
        <v>549</v>
      </c>
      <c r="N415" t="s">
        <v>529</v>
      </c>
      <c r="O415" t="s">
        <v>548</v>
      </c>
      <c r="P415">
        <v>315</v>
      </c>
      <c r="Q415">
        <v>104</v>
      </c>
    </row>
    <row r="416" spans="1:17" hidden="1" x14ac:dyDescent="0.35">
      <c r="A416" t="s">
        <v>18</v>
      </c>
      <c r="B416" t="s">
        <v>29</v>
      </c>
      <c r="C416" t="s">
        <v>20</v>
      </c>
      <c r="D416" t="s">
        <v>21</v>
      </c>
      <c r="E416" t="s">
        <v>5</v>
      </c>
      <c r="G416" t="s">
        <v>22</v>
      </c>
      <c r="H416">
        <v>217046</v>
      </c>
      <c r="I416">
        <v>218089</v>
      </c>
      <c r="J416" t="s">
        <v>23</v>
      </c>
      <c r="O416" t="s">
        <v>550</v>
      </c>
      <c r="P416">
        <v>1044</v>
      </c>
    </row>
    <row r="417" spans="1:17" hidden="1" x14ac:dyDescent="0.35">
      <c r="A417" t="s">
        <v>26</v>
      </c>
      <c r="B417" t="s">
        <v>32</v>
      </c>
      <c r="C417" t="s">
        <v>20</v>
      </c>
      <c r="D417" t="s">
        <v>21</v>
      </c>
      <c r="E417" t="s">
        <v>5</v>
      </c>
      <c r="G417" t="s">
        <v>22</v>
      </c>
      <c r="H417">
        <v>217046</v>
      </c>
      <c r="I417">
        <v>218089</v>
      </c>
      <c r="J417" t="s">
        <v>23</v>
      </c>
      <c r="K417" t="s">
        <v>551</v>
      </c>
      <c r="N417" t="s">
        <v>529</v>
      </c>
      <c r="O417" t="s">
        <v>550</v>
      </c>
      <c r="P417">
        <v>1044</v>
      </c>
      <c r="Q417">
        <v>347</v>
      </c>
    </row>
    <row r="418" spans="1:17" hidden="1" x14ac:dyDescent="0.35">
      <c r="A418" t="s">
        <v>18</v>
      </c>
      <c r="B418" t="s">
        <v>29</v>
      </c>
      <c r="C418" t="s">
        <v>20</v>
      </c>
      <c r="D418" t="s">
        <v>21</v>
      </c>
      <c r="E418" t="s">
        <v>5</v>
      </c>
      <c r="G418" t="s">
        <v>22</v>
      </c>
      <c r="H418">
        <v>218043</v>
      </c>
      <c r="I418">
        <v>219086</v>
      </c>
      <c r="J418" t="s">
        <v>23</v>
      </c>
      <c r="O418" t="s">
        <v>552</v>
      </c>
      <c r="P418">
        <v>1044</v>
      </c>
    </row>
    <row r="419" spans="1:17" hidden="1" x14ac:dyDescent="0.35">
      <c r="A419" t="s">
        <v>26</v>
      </c>
      <c r="B419" t="s">
        <v>32</v>
      </c>
      <c r="C419" t="s">
        <v>20</v>
      </c>
      <c r="D419" t="s">
        <v>21</v>
      </c>
      <c r="E419" t="s">
        <v>5</v>
      </c>
      <c r="G419" t="s">
        <v>22</v>
      </c>
      <c r="H419">
        <v>218043</v>
      </c>
      <c r="I419">
        <v>219086</v>
      </c>
      <c r="J419" t="s">
        <v>23</v>
      </c>
      <c r="K419" t="s">
        <v>553</v>
      </c>
      <c r="N419" t="s">
        <v>529</v>
      </c>
      <c r="O419" t="s">
        <v>552</v>
      </c>
      <c r="P419">
        <v>1044</v>
      </c>
      <c r="Q419">
        <v>347</v>
      </c>
    </row>
    <row r="420" spans="1:17" hidden="1" x14ac:dyDescent="0.35">
      <c r="A420" t="s">
        <v>18</v>
      </c>
      <c r="B420" t="s">
        <v>29</v>
      </c>
      <c r="C420" t="s">
        <v>20</v>
      </c>
      <c r="D420" t="s">
        <v>21</v>
      </c>
      <c r="E420" t="s">
        <v>5</v>
      </c>
      <c r="G420" t="s">
        <v>22</v>
      </c>
      <c r="H420">
        <v>219398</v>
      </c>
      <c r="I420">
        <v>219640</v>
      </c>
      <c r="J420" t="s">
        <v>30</v>
      </c>
      <c r="O420" t="s">
        <v>554</v>
      </c>
      <c r="P420">
        <v>243</v>
      </c>
    </row>
    <row r="421" spans="1:17" hidden="1" x14ac:dyDescent="0.35">
      <c r="A421" t="s">
        <v>26</v>
      </c>
      <c r="B421" t="s">
        <v>32</v>
      </c>
      <c r="C421" t="s">
        <v>20</v>
      </c>
      <c r="D421" t="s">
        <v>21</v>
      </c>
      <c r="E421" t="s">
        <v>5</v>
      </c>
      <c r="G421" t="s">
        <v>22</v>
      </c>
      <c r="H421">
        <v>219398</v>
      </c>
      <c r="I421">
        <v>219640</v>
      </c>
      <c r="J421" t="s">
        <v>30</v>
      </c>
      <c r="K421" t="s">
        <v>555</v>
      </c>
      <c r="N421" t="s">
        <v>28</v>
      </c>
      <c r="O421" t="s">
        <v>554</v>
      </c>
      <c r="P421">
        <v>243</v>
      </c>
      <c r="Q421">
        <v>80</v>
      </c>
    </row>
    <row r="422" spans="1:17" hidden="1" x14ac:dyDescent="0.35">
      <c r="A422" t="s">
        <v>18</v>
      </c>
      <c r="B422" t="s">
        <v>29</v>
      </c>
      <c r="C422" t="s">
        <v>20</v>
      </c>
      <c r="D422" t="s">
        <v>21</v>
      </c>
      <c r="E422" t="s">
        <v>5</v>
      </c>
      <c r="G422" t="s">
        <v>22</v>
      </c>
      <c r="H422">
        <v>219727</v>
      </c>
      <c r="I422">
        <v>220365</v>
      </c>
      <c r="J422" t="s">
        <v>23</v>
      </c>
      <c r="O422" t="s">
        <v>556</v>
      </c>
      <c r="P422">
        <v>639</v>
      </c>
    </row>
    <row r="423" spans="1:17" hidden="1" x14ac:dyDescent="0.35">
      <c r="A423" t="s">
        <v>26</v>
      </c>
      <c r="B423" t="s">
        <v>32</v>
      </c>
      <c r="C423" t="s">
        <v>20</v>
      </c>
      <c r="D423" t="s">
        <v>21</v>
      </c>
      <c r="E423" t="s">
        <v>5</v>
      </c>
      <c r="G423" t="s">
        <v>22</v>
      </c>
      <c r="H423">
        <v>219727</v>
      </c>
      <c r="I423">
        <v>220365</v>
      </c>
      <c r="J423" t="s">
        <v>23</v>
      </c>
      <c r="K423" t="s">
        <v>557</v>
      </c>
      <c r="N423" t="s">
        <v>28</v>
      </c>
      <c r="O423" t="s">
        <v>556</v>
      </c>
      <c r="P423">
        <v>639</v>
      </c>
      <c r="Q423">
        <v>212</v>
      </c>
    </row>
    <row r="424" spans="1:17" hidden="1" x14ac:dyDescent="0.35">
      <c r="A424" t="s">
        <v>18</v>
      </c>
      <c r="B424" t="s">
        <v>29</v>
      </c>
      <c r="C424" t="s">
        <v>20</v>
      </c>
      <c r="D424" t="s">
        <v>21</v>
      </c>
      <c r="E424" t="s">
        <v>5</v>
      </c>
      <c r="G424" t="s">
        <v>22</v>
      </c>
      <c r="H424">
        <v>220516</v>
      </c>
      <c r="I424">
        <v>220698</v>
      </c>
      <c r="J424" t="s">
        <v>30</v>
      </c>
      <c r="O424" t="s">
        <v>558</v>
      </c>
      <c r="P424">
        <v>183</v>
      </c>
    </row>
    <row r="425" spans="1:17" hidden="1" x14ac:dyDescent="0.35">
      <c r="A425" t="s">
        <v>26</v>
      </c>
      <c r="B425" t="s">
        <v>32</v>
      </c>
      <c r="C425" t="s">
        <v>20</v>
      </c>
      <c r="D425" t="s">
        <v>21</v>
      </c>
      <c r="E425" t="s">
        <v>5</v>
      </c>
      <c r="G425" t="s">
        <v>22</v>
      </c>
      <c r="H425">
        <v>220516</v>
      </c>
      <c r="I425">
        <v>220698</v>
      </c>
      <c r="J425" t="s">
        <v>30</v>
      </c>
      <c r="K425" t="s">
        <v>559</v>
      </c>
      <c r="N425" t="s">
        <v>28</v>
      </c>
      <c r="O425" t="s">
        <v>558</v>
      </c>
      <c r="P425">
        <v>183</v>
      </c>
      <c r="Q425">
        <v>60</v>
      </c>
    </row>
    <row r="426" spans="1:17" hidden="1" x14ac:dyDescent="0.35">
      <c r="A426" t="s">
        <v>18</v>
      </c>
      <c r="B426" t="s">
        <v>29</v>
      </c>
      <c r="C426" t="s">
        <v>20</v>
      </c>
      <c r="D426" t="s">
        <v>21</v>
      </c>
      <c r="E426" t="s">
        <v>5</v>
      </c>
      <c r="G426" t="s">
        <v>22</v>
      </c>
      <c r="H426">
        <v>220782</v>
      </c>
      <c r="I426">
        <v>222686</v>
      </c>
      <c r="J426" t="s">
        <v>23</v>
      </c>
      <c r="O426" t="s">
        <v>560</v>
      </c>
      <c r="P426">
        <v>1905</v>
      </c>
    </row>
    <row r="427" spans="1:17" hidden="1" x14ac:dyDescent="0.35">
      <c r="A427" t="s">
        <v>26</v>
      </c>
      <c r="B427" t="s">
        <v>32</v>
      </c>
      <c r="C427" t="s">
        <v>20</v>
      </c>
      <c r="D427" t="s">
        <v>21</v>
      </c>
      <c r="E427" t="s">
        <v>5</v>
      </c>
      <c r="G427" t="s">
        <v>22</v>
      </c>
      <c r="H427">
        <v>220782</v>
      </c>
      <c r="I427">
        <v>222686</v>
      </c>
      <c r="J427" t="s">
        <v>23</v>
      </c>
      <c r="K427" t="s">
        <v>561</v>
      </c>
      <c r="N427" t="s">
        <v>28</v>
      </c>
      <c r="O427" t="s">
        <v>560</v>
      </c>
      <c r="P427">
        <v>1905</v>
      </c>
      <c r="Q427">
        <v>634</v>
      </c>
    </row>
    <row r="428" spans="1:17" hidden="1" x14ac:dyDescent="0.35">
      <c r="A428" t="s">
        <v>18</v>
      </c>
      <c r="B428" t="s">
        <v>29</v>
      </c>
      <c r="C428" t="s">
        <v>20</v>
      </c>
      <c r="D428" t="s">
        <v>21</v>
      </c>
      <c r="E428" t="s">
        <v>5</v>
      </c>
      <c r="G428" t="s">
        <v>22</v>
      </c>
      <c r="H428">
        <v>222823</v>
      </c>
      <c r="I428">
        <v>223020</v>
      </c>
      <c r="J428" t="s">
        <v>23</v>
      </c>
      <c r="O428" t="s">
        <v>562</v>
      </c>
      <c r="P428">
        <v>198</v>
      </c>
    </row>
    <row r="429" spans="1:17" hidden="1" x14ac:dyDescent="0.35">
      <c r="A429" t="s">
        <v>26</v>
      </c>
      <c r="B429" t="s">
        <v>32</v>
      </c>
      <c r="C429" t="s">
        <v>20</v>
      </c>
      <c r="D429" t="s">
        <v>21</v>
      </c>
      <c r="E429" t="s">
        <v>5</v>
      </c>
      <c r="G429" t="s">
        <v>22</v>
      </c>
      <c r="H429">
        <v>222823</v>
      </c>
      <c r="I429">
        <v>223020</v>
      </c>
      <c r="J429" t="s">
        <v>23</v>
      </c>
      <c r="K429" t="s">
        <v>563</v>
      </c>
      <c r="N429" t="s">
        <v>28</v>
      </c>
      <c r="O429" t="s">
        <v>562</v>
      </c>
      <c r="P429">
        <v>198</v>
      </c>
      <c r="Q429">
        <v>65</v>
      </c>
    </row>
    <row r="430" spans="1:17" hidden="1" x14ac:dyDescent="0.35">
      <c r="A430" t="s">
        <v>18</v>
      </c>
      <c r="B430" t="s">
        <v>29</v>
      </c>
      <c r="C430" t="s">
        <v>20</v>
      </c>
      <c r="D430" t="s">
        <v>21</v>
      </c>
      <c r="E430" t="s">
        <v>5</v>
      </c>
      <c r="G430" t="s">
        <v>22</v>
      </c>
      <c r="H430">
        <v>223017</v>
      </c>
      <c r="I430">
        <v>223592</v>
      </c>
      <c r="J430" t="s">
        <v>23</v>
      </c>
      <c r="O430" t="s">
        <v>564</v>
      </c>
      <c r="P430">
        <v>576</v>
      </c>
    </row>
    <row r="431" spans="1:17" hidden="1" x14ac:dyDescent="0.35">
      <c r="A431" t="s">
        <v>26</v>
      </c>
      <c r="B431" t="s">
        <v>32</v>
      </c>
      <c r="C431" t="s">
        <v>20</v>
      </c>
      <c r="D431" t="s">
        <v>21</v>
      </c>
      <c r="E431" t="s">
        <v>5</v>
      </c>
      <c r="G431" t="s">
        <v>22</v>
      </c>
      <c r="H431">
        <v>223017</v>
      </c>
      <c r="I431">
        <v>223592</v>
      </c>
      <c r="J431" t="s">
        <v>23</v>
      </c>
      <c r="K431" t="s">
        <v>565</v>
      </c>
      <c r="N431" t="s">
        <v>566</v>
      </c>
      <c r="O431" t="s">
        <v>564</v>
      </c>
      <c r="P431">
        <v>576</v>
      </c>
      <c r="Q431">
        <v>191</v>
      </c>
    </row>
    <row r="432" spans="1:17" hidden="1" x14ac:dyDescent="0.35">
      <c r="A432" t="s">
        <v>18</v>
      </c>
      <c r="B432" t="s">
        <v>29</v>
      </c>
      <c r="C432" t="s">
        <v>20</v>
      </c>
      <c r="D432" t="s">
        <v>21</v>
      </c>
      <c r="E432" t="s">
        <v>5</v>
      </c>
      <c r="G432" t="s">
        <v>22</v>
      </c>
      <c r="H432">
        <v>223658</v>
      </c>
      <c r="I432">
        <v>223807</v>
      </c>
      <c r="J432" t="s">
        <v>23</v>
      </c>
      <c r="O432" t="s">
        <v>567</v>
      </c>
      <c r="P432">
        <v>150</v>
      </c>
    </row>
    <row r="433" spans="1:17" hidden="1" x14ac:dyDescent="0.35">
      <c r="A433" t="s">
        <v>26</v>
      </c>
      <c r="B433" t="s">
        <v>32</v>
      </c>
      <c r="C433" t="s">
        <v>20</v>
      </c>
      <c r="D433" t="s">
        <v>21</v>
      </c>
      <c r="E433" t="s">
        <v>5</v>
      </c>
      <c r="G433" t="s">
        <v>22</v>
      </c>
      <c r="H433">
        <v>223658</v>
      </c>
      <c r="I433">
        <v>223807</v>
      </c>
      <c r="J433" t="s">
        <v>23</v>
      </c>
      <c r="K433" t="s">
        <v>568</v>
      </c>
      <c r="N433" t="s">
        <v>569</v>
      </c>
      <c r="O433" t="s">
        <v>567</v>
      </c>
      <c r="P433">
        <v>150</v>
      </c>
      <c r="Q433">
        <v>49</v>
      </c>
    </row>
    <row r="434" spans="1:17" hidden="1" x14ac:dyDescent="0.35">
      <c r="A434" t="s">
        <v>18</v>
      </c>
      <c r="B434" t="s">
        <v>29</v>
      </c>
      <c r="C434" t="s">
        <v>20</v>
      </c>
      <c r="D434" t="s">
        <v>21</v>
      </c>
      <c r="E434" t="s">
        <v>5</v>
      </c>
      <c r="G434" t="s">
        <v>22</v>
      </c>
      <c r="H434">
        <v>223996</v>
      </c>
      <c r="I434">
        <v>224655</v>
      </c>
      <c r="J434" t="s">
        <v>23</v>
      </c>
      <c r="O434" t="s">
        <v>570</v>
      </c>
      <c r="P434">
        <v>660</v>
      </c>
    </row>
    <row r="435" spans="1:17" hidden="1" x14ac:dyDescent="0.35">
      <c r="A435" t="s">
        <v>26</v>
      </c>
      <c r="B435" t="s">
        <v>32</v>
      </c>
      <c r="C435" t="s">
        <v>20</v>
      </c>
      <c r="D435" t="s">
        <v>21</v>
      </c>
      <c r="E435" t="s">
        <v>5</v>
      </c>
      <c r="G435" t="s">
        <v>22</v>
      </c>
      <c r="H435">
        <v>223996</v>
      </c>
      <c r="I435">
        <v>224655</v>
      </c>
      <c r="J435" t="s">
        <v>23</v>
      </c>
      <c r="K435" t="s">
        <v>571</v>
      </c>
      <c r="N435" t="s">
        <v>572</v>
      </c>
      <c r="O435" t="s">
        <v>570</v>
      </c>
      <c r="P435">
        <v>660</v>
      </c>
      <c r="Q435">
        <v>219</v>
      </c>
    </row>
    <row r="436" spans="1:17" hidden="1" x14ac:dyDescent="0.35">
      <c r="A436" t="s">
        <v>18</v>
      </c>
      <c r="B436" t="s">
        <v>29</v>
      </c>
      <c r="C436" t="s">
        <v>20</v>
      </c>
      <c r="D436" t="s">
        <v>21</v>
      </c>
      <c r="E436" t="s">
        <v>5</v>
      </c>
      <c r="G436" t="s">
        <v>22</v>
      </c>
      <c r="H436">
        <v>224673</v>
      </c>
      <c r="I436">
        <v>225485</v>
      </c>
      <c r="J436" t="s">
        <v>23</v>
      </c>
      <c r="O436" t="s">
        <v>573</v>
      </c>
      <c r="P436">
        <v>813</v>
      </c>
    </row>
    <row r="437" spans="1:17" hidden="1" x14ac:dyDescent="0.35">
      <c r="A437" t="s">
        <v>26</v>
      </c>
      <c r="B437" t="s">
        <v>32</v>
      </c>
      <c r="C437" t="s">
        <v>20</v>
      </c>
      <c r="D437" t="s">
        <v>21</v>
      </c>
      <c r="E437" t="s">
        <v>5</v>
      </c>
      <c r="G437" t="s">
        <v>22</v>
      </c>
      <c r="H437">
        <v>224673</v>
      </c>
      <c r="I437">
        <v>225485</v>
      </c>
      <c r="J437" t="s">
        <v>23</v>
      </c>
      <c r="K437" t="s">
        <v>574</v>
      </c>
      <c r="N437" t="s">
        <v>575</v>
      </c>
      <c r="O437" t="s">
        <v>573</v>
      </c>
      <c r="P437">
        <v>813</v>
      </c>
      <c r="Q437">
        <v>270</v>
      </c>
    </row>
    <row r="438" spans="1:17" hidden="1" x14ac:dyDescent="0.35">
      <c r="A438" t="s">
        <v>18</v>
      </c>
      <c r="B438" t="s">
        <v>29</v>
      </c>
      <c r="C438" t="s">
        <v>20</v>
      </c>
      <c r="D438" t="s">
        <v>21</v>
      </c>
      <c r="E438" t="s">
        <v>5</v>
      </c>
      <c r="G438" t="s">
        <v>22</v>
      </c>
      <c r="H438">
        <v>225514</v>
      </c>
      <c r="I438">
        <v>226392</v>
      </c>
      <c r="J438" t="s">
        <v>23</v>
      </c>
      <c r="O438" t="s">
        <v>576</v>
      </c>
      <c r="P438">
        <v>879</v>
      </c>
    </row>
    <row r="439" spans="1:17" hidden="1" x14ac:dyDescent="0.35">
      <c r="A439" t="s">
        <v>26</v>
      </c>
      <c r="B439" t="s">
        <v>32</v>
      </c>
      <c r="C439" t="s">
        <v>20</v>
      </c>
      <c r="D439" t="s">
        <v>21</v>
      </c>
      <c r="E439" t="s">
        <v>5</v>
      </c>
      <c r="G439" t="s">
        <v>22</v>
      </c>
      <c r="H439">
        <v>225514</v>
      </c>
      <c r="I439">
        <v>226392</v>
      </c>
      <c r="J439" t="s">
        <v>23</v>
      </c>
      <c r="K439" t="s">
        <v>577</v>
      </c>
      <c r="N439" t="s">
        <v>578</v>
      </c>
      <c r="O439" t="s">
        <v>576</v>
      </c>
      <c r="P439">
        <v>879</v>
      </c>
      <c r="Q439">
        <v>292</v>
      </c>
    </row>
    <row r="440" spans="1:17" hidden="1" x14ac:dyDescent="0.35">
      <c r="A440" t="s">
        <v>18</v>
      </c>
      <c r="B440" t="s">
        <v>29</v>
      </c>
      <c r="C440" t="s">
        <v>20</v>
      </c>
      <c r="D440" t="s">
        <v>21</v>
      </c>
      <c r="E440" t="s">
        <v>5</v>
      </c>
      <c r="G440" t="s">
        <v>22</v>
      </c>
      <c r="H440">
        <v>226394</v>
      </c>
      <c r="I440">
        <v>227320</v>
      </c>
      <c r="J440" t="s">
        <v>23</v>
      </c>
      <c r="O440" t="s">
        <v>579</v>
      </c>
      <c r="P440">
        <v>927</v>
      </c>
    </row>
    <row r="441" spans="1:17" hidden="1" x14ac:dyDescent="0.35">
      <c r="A441" t="s">
        <v>26</v>
      </c>
      <c r="B441" t="s">
        <v>32</v>
      </c>
      <c r="C441" t="s">
        <v>20</v>
      </c>
      <c r="D441" t="s">
        <v>21</v>
      </c>
      <c r="E441" t="s">
        <v>5</v>
      </c>
      <c r="G441" t="s">
        <v>22</v>
      </c>
      <c r="H441">
        <v>226394</v>
      </c>
      <c r="I441">
        <v>227320</v>
      </c>
      <c r="J441" t="s">
        <v>23</v>
      </c>
      <c r="K441" t="s">
        <v>580</v>
      </c>
      <c r="N441" t="s">
        <v>578</v>
      </c>
      <c r="O441" t="s">
        <v>579</v>
      </c>
      <c r="P441">
        <v>927</v>
      </c>
      <c r="Q441">
        <v>308</v>
      </c>
    </row>
    <row r="442" spans="1:17" hidden="1" x14ac:dyDescent="0.35">
      <c r="A442" t="s">
        <v>18</v>
      </c>
      <c r="B442" t="s">
        <v>29</v>
      </c>
      <c r="C442" t="s">
        <v>20</v>
      </c>
      <c r="D442" t="s">
        <v>21</v>
      </c>
      <c r="E442" t="s">
        <v>5</v>
      </c>
      <c r="G442" t="s">
        <v>22</v>
      </c>
      <c r="H442">
        <v>227432</v>
      </c>
      <c r="I442">
        <v>228391</v>
      </c>
      <c r="J442" t="s">
        <v>23</v>
      </c>
      <c r="O442" t="s">
        <v>581</v>
      </c>
      <c r="P442">
        <v>960</v>
      </c>
    </row>
    <row r="443" spans="1:17" hidden="1" x14ac:dyDescent="0.35">
      <c r="A443" t="s">
        <v>26</v>
      </c>
      <c r="B443" t="s">
        <v>32</v>
      </c>
      <c r="C443" t="s">
        <v>20</v>
      </c>
      <c r="D443" t="s">
        <v>21</v>
      </c>
      <c r="E443" t="s">
        <v>5</v>
      </c>
      <c r="G443" t="s">
        <v>22</v>
      </c>
      <c r="H443">
        <v>227432</v>
      </c>
      <c r="I443">
        <v>228391</v>
      </c>
      <c r="J443" t="s">
        <v>23</v>
      </c>
      <c r="K443" t="s">
        <v>582</v>
      </c>
      <c r="N443" t="s">
        <v>583</v>
      </c>
      <c r="O443" t="s">
        <v>581</v>
      </c>
      <c r="P443">
        <v>960</v>
      </c>
      <c r="Q443">
        <v>319</v>
      </c>
    </row>
    <row r="444" spans="1:17" hidden="1" x14ac:dyDescent="0.35">
      <c r="A444" t="s">
        <v>18</v>
      </c>
      <c r="B444" t="s">
        <v>29</v>
      </c>
      <c r="C444" t="s">
        <v>20</v>
      </c>
      <c r="D444" t="s">
        <v>21</v>
      </c>
      <c r="E444" t="s">
        <v>5</v>
      </c>
      <c r="G444" t="s">
        <v>22</v>
      </c>
      <c r="H444">
        <v>228562</v>
      </c>
      <c r="I444">
        <v>230739</v>
      </c>
      <c r="J444" t="s">
        <v>23</v>
      </c>
      <c r="O444" t="s">
        <v>584</v>
      </c>
      <c r="P444">
        <v>2178</v>
      </c>
    </row>
    <row r="445" spans="1:17" hidden="1" x14ac:dyDescent="0.35">
      <c r="A445" t="s">
        <v>26</v>
      </c>
      <c r="B445" t="s">
        <v>32</v>
      </c>
      <c r="C445" t="s">
        <v>20</v>
      </c>
      <c r="D445" t="s">
        <v>21</v>
      </c>
      <c r="E445" t="s">
        <v>5</v>
      </c>
      <c r="G445" t="s">
        <v>22</v>
      </c>
      <c r="H445">
        <v>228562</v>
      </c>
      <c r="I445">
        <v>230739</v>
      </c>
      <c r="J445" t="s">
        <v>23</v>
      </c>
      <c r="K445" t="s">
        <v>585</v>
      </c>
      <c r="N445" t="s">
        <v>586</v>
      </c>
      <c r="O445" t="s">
        <v>584</v>
      </c>
      <c r="P445">
        <v>2178</v>
      </c>
      <c r="Q445">
        <v>725</v>
      </c>
    </row>
    <row r="446" spans="1:17" hidden="1" x14ac:dyDescent="0.35">
      <c r="A446" t="s">
        <v>18</v>
      </c>
      <c r="B446" t="s">
        <v>29</v>
      </c>
      <c r="C446" t="s">
        <v>20</v>
      </c>
      <c r="D446" t="s">
        <v>21</v>
      </c>
      <c r="E446" t="s">
        <v>5</v>
      </c>
      <c r="G446" t="s">
        <v>22</v>
      </c>
      <c r="H446">
        <v>230850</v>
      </c>
      <c r="I446">
        <v>231458</v>
      </c>
      <c r="J446" t="s">
        <v>23</v>
      </c>
      <c r="O446" t="s">
        <v>587</v>
      </c>
      <c r="P446">
        <v>609</v>
      </c>
    </row>
    <row r="447" spans="1:17" hidden="1" x14ac:dyDescent="0.35">
      <c r="A447" t="s">
        <v>26</v>
      </c>
      <c r="B447" t="s">
        <v>32</v>
      </c>
      <c r="C447" t="s">
        <v>20</v>
      </c>
      <c r="D447" t="s">
        <v>21</v>
      </c>
      <c r="E447" t="s">
        <v>5</v>
      </c>
      <c r="G447" t="s">
        <v>22</v>
      </c>
      <c r="H447">
        <v>230850</v>
      </c>
      <c r="I447">
        <v>231458</v>
      </c>
      <c r="J447" t="s">
        <v>23</v>
      </c>
      <c r="K447" t="s">
        <v>588</v>
      </c>
      <c r="N447" t="s">
        <v>589</v>
      </c>
      <c r="O447" t="s">
        <v>587</v>
      </c>
      <c r="P447">
        <v>609</v>
      </c>
      <c r="Q447">
        <v>202</v>
      </c>
    </row>
    <row r="448" spans="1:17" hidden="1" x14ac:dyDescent="0.35">
      <c r="A448" t="s">
        <v>18</v>
      </c>
      <c r="B448" t="s">
        <v>29</v>
      </c>
      <c r="C448" t="s">
        <v>20</v>
      </c>
      <c r="D448" t="s">
        <v>21</v>
      </c>
      <c r="E448" t="s">
        <v>5</v>
      </c>
      <c r="G448" t="s">
        <v>22</v>
      </c>
      <c r="H448">
        <v>231587</v>
      </c>
      <c r="I448">
        <v>232066</v>
      </c>
      <c r="J448" t="s">
        <v>23</v>
      </c>
      <c r="O448" t="s">
        <v>590</v>
      </c>
      <c r="P448">
        <v>480</v>
      </c>
    </row>
    <row r="449" spans="1:17" hidden="1" x14ac:dyDescent="0.35">
      <c r="A449" t="s">
        <v>26</v>
      </c>
      <c r="B449" t="s">
        <v>32</v>
      </c>
      <c r="C449" t="s">
        <v>20</v>
      </c>
      <c r="D449" t="s">
        <v>21</v>
      </c>
      <c r="E449" t="s">
        <v>5</v>
      </c>
      <c r="G449" t="s">
        <v>22</v>
      </c>
      <c r="H449">
        <v>231587</v>
      </c>
      <c r="I449">
        <v>232066</v>
      </c>
      <c r="J449" t="s">
        <v>23</v>
      </c>
      <c r="K449" t="s">
        <v>591</v>
      </c>
      <c r="N449" t="s">
        <v>28</v>
      </c>
      <c r="O449" t="s">
        <v>590</v>
      </c>
      <c r="P449">
        <v>480</v>
      </c>
      <c r="Q449">
        <v>159</v>
      </c>
    </row>
    <row r="450" spans="1:17" hidden="1" x14ac:dyDescent="0.35">
      <c r="A450" t="s">
        <v>18</v>
      </c>
      <c r="B450" t="s">
        <v>29</v>
      </c>
      <c r="C450" t="s">
        <v>20</v>
      </c>
      <c r="D450" t="s">
        <v>21</v>
      </c>
      <c r="E450" t="s">
        <v>5</v>
      </c>
      <c r="G450" t="s">
        <v>22</v>
      </c>
      <c r="H450">
        <v>232187</v>
      </c>
      <c r="I450">
        <v>233818</v>
      </c>
      <c r="J450" t="s">
        <v>23</v>
      </c>
      <c r="O450" t="s">
        <v>592</v>
      </c>
      <c r="P450">
        <v>1632</v>
      </c>
    </row>
    <row r="451" spans="1:17" hidden="1" x14ac:dyDescent="0.35">
      <c r="A451" t="s">
        <v>26</v>
      </c>
      <c r="B451" t="s">
        <v>32</v>
      </c>
      <c r="C451" t="s">
        <v>20</v>
      </c>
      <c r="D451" t="s">
        <v>21</v>
      </c>
      <c r="E451" t="s">
        <v>5</v>
      </c>
      <c r="G451" t="s">
        <v>22</v>
      </c>
      <c r="H451">
        <v>232187</v>
      </c>
      <c r="I451">
        <v>233818</v>
      </c>
      <c r="J451" t="s">
        <v>23</v>
      </c>
      <c r="K451" t="s">
        <v>593</v>
      </c>
      <c r="N451" t="s">
        <v>594</v>
      </c>
      <c r="O451" t="s">
        <v>592</v>
      </c>
      <c r="P451">
        <v>1632</v>
      </c>
      <c r="Q451">
        <v>543</v>
      </c>
    </row>
    <row r="452" spans="1:17" hidden="1" x14ac:dyDescent="0.35">
      <c r="A452" t="s">
        <v>18</v>
      </c>
      <c r="B452" t="s">
        <v>29</v>
      </c>
      <c r="C452" t="s">
        <v>20</v>
      </c>
      <c r="D452" t="s">
        <v>21</v>
      </c>
      <c r="E452" t="s">
        <v>5</v>
      </c>
      <c r="G452" t="s">
        <v>22</v>
      </c>
      <c r="H452">
        <v>233986</v>
      </c>
      <c r="I452">
        <v>234510</v>
      </c>
      <c r="J452" t="s">
        <v>30</v>
      </c>
      <c r="O452" t="s">
        <v>595</v>
      </c>
      <c r="P452">
        <v>525</v>
      </c>
    </row>
    <row r="453" spans="1:17" hidden="1" x14ac:dyDescent="0.35">
      <c r="A453" t="s">
        <v>26</v>
      </c>
      <c r="B453" t="s">
        <v>32</v>
      </c>
      <c r="C453" t="s">
        <v>20</v>
      </c>
      <c r="D453" t="s">
        <v>21</v>
      </c>
      <c r="E453" t="s">
        <v>5</v>
      </c>
      <c r="G453" t="s">
        <v>22</v>
      </c>
      <c r="H453">
        <v>233986</v>
      </c>
      <c r="I453">
        <v>234510</v>
      </c>
      <c r="J453" t="s">
        <v>30</v>
      </c>
      <c r="K453" t="s">
        <v>596</v>
      </c>
      <c r="N453" t="s">
        <v>597</v>
      </c>
      <c r="O453" t="s">
        <v>595</v>
      </c>
      <c r="P453">
        <v>525</v>
      </c>
      <c r="Q453">
        <v>174</v>
      </c>
    </row>
    <row r="454" spans="1:17" hidden="1" x14ac:dyDescent="0.35">
      <c r="A454" t="s">
        <v>18</v>
      </c>
      <c r="B454" t="s">
        <v>29</v>
      </c>
      <c r="C454" t="s">
        <v>20</v>
      </c>
      <c r="D454" t="s">
        <v>21</v>
      </c>
      <c r="E454" t="s">
        <v>5</v>
      </c>
      <c r="G454" t="s">
        <v>22</v>
      </c>
      <c r="H454">
        <v>234686</v>
      </c>
      <c r="I454">
        <v>235813</v>
      </c>
      <c r="J454" t="s">
        <v>30</v>
      </c>
      <c r="O454" t="s">
        <v>598</v>
      </c>
      <c r="P454">
        <v>1128</v>
      </c>
    </row>
    <row r="455" spans="1:17" hidden="1" x14ac:dyDescent="0.35">
      <c r="A455" t="s">
        <v>26</v>
      </c>
      <c r="B455" t="s">
        <v>32</v>
      </c>
      <c r="C455" t="s">
        <v>20</v>
      </c>
      <c r="D455" t="s">
        <v>21</v>
      </c>
      <c r="E455" t="s">
        <v>5</v>
      </c>
      <c r="G455" t="s">
        <v>22</v>
      </c>
      <c r="H455">
        <v>234686</v>
      </c>
      <c r="I455">
        <v>235813</v>
      </c>
      <c r="J455" t="s">
        <v>30</v>
      </c>
      <c r="K455" t="s">
        <v>599</v>
      </c>
      <c r="N455" t="s">
        <v>597</v>
      </c>
      <c r="O455" t="s">
        <v>598</v>
      </c>
      <c r="P455">
        <v>1128</v>
      </c>
      <c r="Q455">
        <v>375</v>
      </c>
    </row>
    <row r="456" spans="1:17" hidden="1" x14ac:dyDescent="0.35">
      <c r="A456" t="s">
        <v>18</v>
      </c>
      <c r="B456" t="s">
        <v>29</v>
      </c>
      <c r="C456" t="s">
        <v>20</v>
      </c>
      <c r="D456" t="s">
        <v>21</v>
      </c>
      <c r="E456" t="s">
        <v>5</v>
      </c>
      <c r="G456" t="s">
        <v>22</v>
      </c>
      <c r="H456">
        <v>235826</v>
      </c>
      <c r="I456">
        <v>236416</v>
      </c>
      <c r="J456" t="s">
        <v>30</v>
      </c>
      <c r="O456" t="s">
        <v>600</v>
      </c>
      <c r="P456">
        <v>591</v>
      </c>
    </row>
    <row r="457" spans="1:17" hidden="1" x14ac:dyDescent="0.35">
      <c r="A457" t="s">
        <v>26</v>
      </c>
      <c r="B457" t="s">
        <v>32</v>
      </c>
      <c r="C457" t="s">
        <v>20</v>
      </c>
      <c r="D457" t="s">
        <v>21</v>
      </c>
      <c r="E457" t="s">
        <v>5</v>
      </c>
      <c r="G457" t="s">
        <v>22</v>
      </c>
      <c r="H457">
        <v>235826</v>
      </c>
      <c r="I457">
        <v>236416</v>
      </c>
      <c r="J457" t="s">
        <v>30</v>
      </c>
      <c r="K457" t="s">
        <v>601</v>
      </c>
      <c r="N457" t="s">
        <v>28</v>
      </c>
      <c r="O457" t="s">
        <v>600</v>
      </c>
      <c r="P457">
        <v>591</v>
      </c>
      <c r="Q457">
        <v>196</v>
      </c>
    </row>
    <row r="458" spans="1:17" hidden="1" x14ac:dyDescent="0.35">
      <c r="A458" t="s">
        <v>18</v>
      </c>
      <c r="B458" t="s">
        <v>29</v>
      </c>
      <c r="C458" t="s">
        <v>20</v>
      </c>
      <c r="D458" t="s">
        <v>21</v>
      </c>
      <c r="E458" t="s">
        <v>5</v>
      </c>
      <c r="G458" t="s">
        <v>22</v>
      </c>
      <c r="H458">
        <v>236463</v>
      </c>
      <c r="I458">
        <v>236873</v>
      </c>
      <c r="J458" t="s">
        <v>23</v>
      </c>
      <c r="O458" t="s">
        <v>602</v>
      </c>
      <c r="P458">
        <v>411</v>
      </c>
    </row>
    <row r="459" spans="1:17" hidden="1" x14ac:dyDescent="0.35">
      <c r="A459" t="s">
        <v>26</v>
      </c>
      <c r="B459" t="s">
        <v>32</v>
      </c>
      <c r="C459" t="s">
        <v>20</v>
      </c>
      <c r="D459" t="s">
        <v>21</v>
      </c>
      <c r="E459" t="s">
        <v>5</v>
      </c>
      <c r="G459" t="s">
        <v>22</v>
      </c>
      <c r="H459">
        <v>236463</v>
      </c>
      <c r="I459">
        <v>236873</v>
      </c>
      <c r="J459" t="s">
        <v>23</v>
      </c>
      <c r="K459" t="s">
        <v>603</v>
      </c>
      <c r="N459" t="s">
        <v>604</v>
      </c>
      <c r="O459" t="s">
        <v>602</v>
      </c>
      <c r="P459">
        <v>411</v>
      </c>
      <c r="Q459">
        <v>136</v>
      </c>
    </row>
    <row r="460" spans="1:17" hidden="1" x14ac:dyDescent="0.35">
      <c r="A460" t="s">
        <v>18</v>
      </c>
      <c r="B460" t="s">
        <v>29</v>
      </c>
      <c r="C460" t="s">
        <v>20</v>
      </c>
      <c r="D460" t="s">
        <v>21</v>
      </c>
      <c r="E460" t="s">
        <v>5</v>
      </c>
      <c r="G460" t="s">
        <v>22</v>
      </c>
      <c r="H460">
        <v>236870</v>
      </c>
      <c r="I460">
        <v>237724</v>
      </c>
      <c r="J460" t="s">
        <v>23</v>
      </c>
      <c r="O460" t="s">
        <v>605</v>
      </c>
      <c r="P460">
        <v>855</v>
      </c>
    </row>
    <row r="461" spans="1:17" hidden="1" x14ac:dyDescent="0.35">
      <c r="A461" t="s">
        <v>26</v>
      </c>
      <c r="B461" t="s">
        <v>32</v>
      </c>
      <c r="C461" t="s">
        <v>20</v>
      </c>
      <c r="D461" t="s">
        <v>21</v>
      </c>
      <c r="E461" t="s">
        <v>5</v>
      </c>
      <c r="G461" t="s">
        <v>22</v>
      </c>
      <c r="H461">
        <v>236870</v>
      </c>
      <c r="I461">
        <v>237724</v>
      </c>
      <c r="J461" t="s">
        <v>23</v>
      </c>
      <c r="K461" t="s">
        <v>606</v>
      </c>
      <c r="N461" t="s">
        <v>607</v>
      </c>
      <c r="O461" t="s">
        <v>605</v>
      </c>
      <c r="P461">
        <v>855</v>
      </c>
      <c r="Q461">
        <v>284</v>
      </c>
    </row>
    <row r="462" spans="1:17" hidden="1" x14ac:dyDescent="0.35">
      <c r="A462" t="s">
        <v>18</v>
      </c>
      <c r="B462" t="s">
        <v>29</v>
      </c>
      <c r="C462" t="s">
        <v>20</v>
      </c>
      <c r="D462" t="s">
        <v>21</v>
      </c>
      <c r="E462" t="s">
        <v>5</v>
      </c>
      <c r="G462" t="s">
        <v>22</v>
      </c>
      <c r="H462">
        <v>237721</v>
      </c>
      <c r="I462">
        <v>238488</v>
      </c>
      <c r="J462" t="s">
        <v>23</v>
      </c>
      <c r="O462" t="s">
        <v>608</v>
      </c>
      <c r="P462">
        <v>768</v>
      </c>
    </row>
    <row r="463" spans="1:17" hidden="1" x14ac:dyDescent="0.35">
      <c r="A463" t="s">
        <v>26</v>
      </c>
      <c r="B463" t="s">
        <v>32</v>
      </c>
      <c r="C463" t="s">
        <v>20</v>
      </c>
      <c r="D463" t="s">
        <v>21</v>
      </c>
      <c r="E463" t="s">
        <v>5</v>
      </c>
      <c r="G463" t="s">
        <v>22</v>
      </c>
      <c r="H463">
        <v>237721</v>
      </c>
      <c r="I463">
        <v>238488</v>
      </c>
      <c r="J463" t="s">
        <v>23</v>
      </c>
      <c r="K463" t="s">
        <v>609</v>
      </c>
      <c r="N463" t="s">
        <v>610</v>
      </c>
      <c r="O463" t="s">
        <v>608</v>
      </c>
      <c r="P463">
        <v>768</v>
      </c>
      <c r="Q463">
        <v>255</v>
      </c>
    </row>
    <row r="464" spans="1:17" hidden="1" x14ac:dyDescent="0.35">
      <c r="A464" t="s">
        <v>18</v>
      </c>
      <c r="B464" t="s">
        <v>29</v>
      </c>
      <c r="C464" t="s">
        <v>20</v>
      </c>
      <c r="D464" t="s">
        <v>21</v>
      </c>
      <c r="E464" t="s">
        <v>5</v>
      </c>
      <c r="G464" t="s">
        <v>22</v>
      </c>
      <c r="H464">
        <v>238772</v>
      </c>
      <c r="I464">
        <v>239665</v>
      </c>
      <c r="J464" t="s">
        <v>23</v>
      </c>
      <c r="O464" t="s">
        <v>611</v>
      </c>
      <c r="P464">
        <v>894</v>
      </c>
    </row>
    <row r="465" spans="1:17" hidden="1" x14ac:dyDescent="0.35">
      <c r="A465" t="s">
        <v>26</v>
      </c>
      <c r="B465" t="s">
        <v>32</v>
      </c>
      <c r="C465" t="s">
        <v>20</v>
      </c>
      <c r="D465" t="s">
        <v>21</v>
      </c>
      <c r="E465" t="s">
        <v>5</v>
      </c>
      <c r="G465" t="s">
        <v>22</v>
      </c>
      <c r="H465">
        <v>238772</v>
      </c>
      <c r="I465">
        <v>239665</v>
      </c>
      <c r="J465" t="s">
        <v>23</v>
      </c>
      <c r="K465" t="s">
        <v>612</v>
      </c>
      <c r="N465" t="s">
        <v>613</v>
      </c>
      <c r="O465" t="s">
        <v>611</v>
      </c>
      <c r="P465">
        <v>894</v>
      </c>
      <c r="Q465">
        <v>297</v>
      </c>
    </row>
    <row r="466" spans="1:17" hidden="1" x14ac:dyDescent="0.35">
      <c r="A466" t="s">
        <v>18</v>
      </c>
      <c r="B466" t="s">
        <v>29</v>
      </c>
      <c r="C466" t="s">
        <v>20</v>
      </c>
      <c r="D466" t="s">
        <v>21</v>
      </c>
      <c r="E466" t="s">
        <v>5</v>
      </c>
      <c r="G466" t="s">
        <v>22</v>
      </c>
      <c r="H466">
        <v>239678</v>
      </c>
      <c r="I466">
        <v>240973</v>
      </c>
      <c r="J466" t="s">
        <v>23</v>
      </c>
      <c r="O466" t="s">
        <v>614</v>
      </c>
      <c r="P466">
        <v>1296</v>
      </c>
    </row>
    <row r="467" spans="1:17" hidden="1" x14ac:dyDescent="0.35">
      <c r="A467" t="s">
        <v>26</v>
      </c>
      <c r="B467" t="s">
        <v>32</v>
      </c>
      <c r="C467" t="s">
        <v>20</v>
      </c>
      <c r="D467" t="s">
        <v>21</v>
      </c>
      <c r="E467" t="s">
        <v>5</v>
      </c>
      <c r="G467" t="s">
        <v>22</v>
      </c>
      <c r="H467">
        <v>239678</v>
      </c>
      <c r="I467">
        <v>240973</v>
      </c>
      <c r="J467" t="s">
        <v>23</v>
      </c>
      <c r="K467" t="s">
        <v>615</v>
      </c>
      <c r="N467" t="s">
        <v>616</v>
      </c>
      <c r="O467" t="s">
        <v>614</v>
      </c>
      <c r="P467">
        <v>1296</v>
      </c>
      <c r="Q467">
        <v>431</v>
      </c>
    </row>
    <row r="468" spans="1:17" hidden="1" x14ac:dyDescent="0.35">
      <c r="A468" t="s">
        <v>18</v>
      </c>
      <c r="B468" t="s">
        <v>29</v>
      </c>
      <c r="C468" t="s">
        <v>20</v>
      </c>
      <c r="D468" t="s">
        <v>21</v>
      </c>
      <c r="E468" t="s">
        <v>5</v>
      </c>
      <c r="G468" t="s">
        <v>22</v>
      </c>
      <c r="H468">
        <v>241104</v>
      </c>
      <c r="I468">
        <v>242084</v>
      </c>
      <c r="J468" t="s">
        <v>30</v>
      </c>
      <c r="O468" t="s">
        <v>617</v>
      </c>
      <c r="P468">
        <v>981</v>
      </c>
    </row>
    <row r="469" spans="1:17" hidden="1" x14ac:dyDescent="0.35">
      <c r="A469" t="s">
        <v>26</v>
      </c>
      <c r="B469" t="s">
        <v>32</v>
      </c>
      <c r="C469" t="s">
        <v>20</v>
      </c>
      <c r="D469" t="s">
        <v>21</v>
      </c>
      <c r="E469" t="s">
        <v>5</v>
      </c>
      <c r="G469" t="s">
        <v>22</v>
      </c>
      <c r="H469">
        <v>241104</v>
      </c>
      <c r="I469">
        <v>242084</v>
      </c>
      <c r="J469" t="s">
        <v>30</v>
      </c>
      <c r="K469" t="s">
        <v>618</v>
      </c>
      <c r="N469" t="s">
        <v>619</v>
      </c>
      <c r="O469" t="s">
        <v>617</v>
      </c>
      <c r="P469">
        <v>981</v>
      </c>
      <c r="Q469">
        <v>326</v>
      </c>
    </row>
    <row r="470" spans="1:17" hidden="1" x14ac:dyDescent="0.35">
      <c r="A470" t="s">
        <v>18</v>
      </c>
      <c r="B470" t="s">
        <v>29</v>
      </c>
      <c r="C470" t="s">
        <v>20</v>
      </c>
      <c r="D470" t="s">
        <v>21</v>
      </c>
      <c r="E470" t="s">
        <v>5</v>
      </c>
      <c r="G470" t="s">
        <v>22</v>
      </c>
      <c r="H470">
        <v>242364</v>
      </c>
      <c r="I470">
        <v>242549</v>
      </c>
      <c r="J470" t="s">
        <v>30</v>
      </c>
      <c r="O470" t="s">
        <v>620</v>
      </c>
      <c r="P470">
        <v>186</v>
      </c>
    </row>
    <row r="471" spans="1:17" hidden="1" x14ac:dyDescent="0.35">
      <c r="A471" t="s">
        <v>26</v>
      </c>
      <c r="B471" t="s">
        <v>32</v>
      </c>
      <c r="C471" t="s">
        <v>20</v>
      </c>
      <c r="D471" t="s">
        <v>21</v>
      </c>
      <c r="E471" t="s">
        <v>5</v>
      </c>
      <c r="G471" t="s">
        <v>22</v>
      </c>
      <c r="H471">
        <v>242364</v>
      </c>
      <c r="I471">
        <v>242549</v>
      </c>
      <c r="J471" t="s">
        <v>30</v>
      </c>
      <c r="K471" t="s">
        <v>621</v>
      </c>
      <c r="N471" t="s">
        <v>28</v>
      </c>
      <c r="O471" t="s">
        <v>620</v>
      </c>
      <c r="P471">
        <v>186</v>
      </c>
      <c r="Q471">
        <v>61</v>
      </c>
    </row>
    <row r="472" spans="1:17" hidden="1" x14ac:dyDescent="0.35">
      <c r="A472" t="s">
        <v>18</v>
      </c>
      <c r="B472" t="s">
        <v>29</v>
      </c>
      <c r="C472" t="s">
        <v>20</v>
      </c>
      <c r="D472" t="s">
        <v>21</v>
      </c>
      <c r="E472" t="s">
        <v>5</v>
      </c>
      <c r="G472" t="s">
        <v>22</v>
      </c>
      <c r="H472">
        <v>242572</v>
      </c>
      <c r="I472">
        <v>243840</v>
      </c>
      <c r="J472" t="s">
        <v>23</v>
      </c>
      <c r="O472" t="s">
        <v>622</v>
      </c>
      <c r="P472">
        <v>1269</v>
      </c>
    </row>
    <row r="473" spans="1:17" hidden="1" x14ac:dyDescent="0.35">
      <c r="A473" t="s">
        <v>26</v>
      </c>
      <c r="B473" t="s">
        <v>32</v>
      </c>
      <c r="C473" t="s">
        <v>20</v>
      </c>
      <c r="D473" t="s">
        <v>21</v>
      </c>
      <c r="E473" t="s">
        <v>5</v>
      </c>
      <c r="G473" t="s">
        <v>22</v>
      </c>
      <c r="H473">
        <v>242572</v>
      </c>
      <c r="I473">
        <v>243840</v>
      </c>
      <c r="J473" t="s">
        <v>23</v>
      </c>
      <c r="K473" t="s">
        <v>623</v>
      </c>
      <c r="N473" t="s">
        <v>28</v>
      </c>
      <c r="O473" t="s">
        <v>622</v>
      </c>
      <c r="P473">
        <v>1269</v>
      </c>
      <c r="Q473">
        <v>422</v>
      </c>
    </row>
    <row r="474" spans="1:17" hidden="1" x14ac:dyDescent="0.35">
      <c r="A474" t="s">
        <v>18</v>
      </c>
      <c r="B474" t="s">
        <v>29</v>
      </c>
      <c r="C474" t="s">
        <v>20</v>
      </c>
      <c r="D474" t="s">
        <v>21</v>
      </c>
      <c r="E474" t="s">
        <v>5</v>
      </c>
      <c r="G474" t="s">
        <v>22</v>
      </c>
      <c r="H474">
        <v>243922</v>
      </c>
      <c r="I474">
        <v>244758</v>
      </c>
      <c r="J474" t="s">
        <v>23</v>
      </c>
      <c r="O474" t="s">
        <v>624</v>
      </c>
      <c r="P474">
        <v>837</v>
      </c>
    </row>
    <row r="475" spans="1:17" hidden="1" x14ac:dyDescent="0.35">
      <c r="A475" t="s">
        <v>26</v>
      </c>
      <c r="B475" t="s">
        <v>32</v>
      </c>
      <c r="C475" t="s">
        <v>20</v>
      </c>
      <c r="D475" t="s">
        <v>21</v>
      </c>
      <c r="E475" t="s">
        <v>5</v>
      </c>
      <c r="G475" t="s">
        <v>22</v>
      </c>
      <c r="H475">
        <v>243922</v>
      </c>
      <c r="I475">
        <v>244758</v>
      </c>
      <c r="J475" t="s">
        <v>23</v>
      </c>
      <c r="K475" t="s">
        <v>625</v>
      </c>
      <c r="N475" t="s">
        <v>254</v>
      </c>
      <c r="O475" t="s">
        <v>624</v>
      </c>
      <c r="P475">
        <v>837</v>
      </c>
      <c r="Q475">
        <v>278</v>
      </c>
    </row>
    <row r="476" spans="1:17" hidden="1" x14ac:dyDescent="0.35">
      <c r="A476" t="s">
        <v>18</v>
      </c>
      <c r="B476" t="s">
        <v>29</v>
      </c>
      <c r="C476" t="s">
        <v>20</v>
      </c>
      <c r="D476" t="s">
        <v>21</v>
      </c>
      <c r="E476" t="s">
        <v>5</v>
      </c>
      <c r="G476" t="s">
        <v>22</v>
      </c>
      <c r="H476">
        <v>245226</v>
      </c>
      <c r="I476">
        <v>246047</v>
      </c>
      <c r="J476" t="s">
        <v>30</v>
      </c>
      <c r="O476" t="s">
        <v>626</v>
      </c>
      <c r="P476">
        <v>822</v>
      </c>
    </row>
    <row r="477" spans="1:17" hidden="1" x14ac:dyDescent="0.35">
      <c r="A477" t="s">
        <v>26</v>
      </c>
      <c r="B477" t="s">
        <v>32</v>
      </c>
      <c r="C477" t="s">
        <v>20</v>
      </c>
      <c r="D477" t="s">
        <v>21</v>
      </c>
      <c r="E477" t="s">
        <v>5</v>
      </c>
      <c r="G477" t="s">
        <v>22</v>
      </c>
      <c r="H477">
        <v>245226</v>
      </c>
      <c r="I477">
        <v>246047</v>
      </c>
      <c r="J477" t="s">
        <v>30</v>
      </c>
      <c r="K477" t="s">
        <v>627</v>
      </c>
      <c r="N477" t="s">
        <v>628</v>
      </c>
      <c r="O477" t="s">
        <v>626</v>
      </c>
      <c r="P477">
        <v>822</v>
      </c>
      <c r="Q477">
        <v>273</v>
      </c>
    </row>
    <row r="478" spans="1:17" hidden="1" x14ac:dyDescent="0.35">
      <c r="A478" t="s">
        <v>18</v>
      </c>
      <c r="B478" t="s">
        <v>29</v>
      </c>
      <c r="C478" t="s">
        <v>20</v>
      </c>
      <c r="D478" t="s">
        <v>21</v>
      </c>
      <c r="E478" t="s">
        <v>5</v>
      </c>
      <c r="G478" t="s">
        <v>22</v>
      </c>
      <c r="H478">
        <v>246365</v>
      </c>
      <c r="I478">
        <v>247477</v>
      </c>
      <c r="J478" t="s">
        <v>23</v>
      </c>
      <c r="O478" t="s">
        <v>629</v>
      </c>
      <c r="P478">
        <v>1113</v>
      </c>
    </row>
    <row r="479" spans="1:17" hidden="1" x14ac:dyDescent="0.35">
      <c r="A479" t="s">
        <v>26</v>
      </c>
      <c r="B479" t="s">
        <v>32</v>
      </c>
      <c r="C479" t="s">
        <v>20</v>
      </c>
      <c r="D479" t="s">
        <v>21</v>
      </c>
      <c r="E479" t="s">
        <v>5</v>
      </c>
      <c r="G479" t="s">
        <v>22</v>
      </c>
      <c r="H479">
        <v>246365</v>
      </c>
      <c r="I479">
        <v>247477</v>
      </c>
      <c r="J479" t="s">
        <v>23</v>
      </c>
      <c r="K479" t="s">
        <v>630</v>
      </c>
      <c r="N479" t="s">
        <v>631</v>
      </c>
      <c r="O479" t="s">
        <v>629</v>
      </c>
      <c r="P479">
        <v>1113</v>
      </c>
      <c r="Q479">
        <v>370</v>
      </c>
    </row>
    <row r="480" spans="1:17" hidden="1" x14ac:dyDescent="0.35">
      <c r="A480" t="s">
        <v>18</v>
      </c>
      <c r="B480" t="s">
        <v>29</v>
      </c>
      <c r="C480" t="s">
        <v>20</v>
      </c>
      <c r="D480" t="s">
        <v>21</v>
      </c>
      <c r="E480" t="s">
        <v>5</v>
      </c>
      <c r="G480" t="s">
        <v>22</v>
      </c>
      <c r="H480">
        <v>247464</v>
      </c>
      <c r="I480">
        <v>248177</v>
      </c>
      <c r="J480" t="s">
        <v>23</v>
      </c>
      <c r="O480" t="s">
        <v>632</v>
      </c>
      <c r="P480">
        <v>714</v>
      </c>
    </row>
    <row r="481" spans="1:17" hidden="1" x14ac:dyDescent="0.35">
      <c r="A481" t="s">
        <v>26</v>
      </c>
      <c r="B481" t="s">
        <v>32</v>
      </c>
      <c r="C481" t="s">
        <v>20</v>
      </c>
      <c r="D481" t="s">
        <v>21</v>
      </c>
      <c r="E481" t="s">
        <v>5</v>
      </c>
      <c r="G481" t="s">
        <v>22</v>
      </c>
      <c r="H481">
        <v>247464</v>
      </c>
      <c r="I481">
        <v>248177</v>
      </c>
      <c r="J481" t="s">
        <v>23</v>
      </c>
      <c r="K481" t="s">
        <v>633</v>
      </c>
      <c r="N481" t="s">
        <v>634</v>
      </c>
      <c r="O481" t="s">
        <v>632</v>
      </c>
      <c r="P481">
        <v>714</v>
      </c>
      <c r="Q481">
        <v>237</v>
      </c>
    </row>
    <row r="482" spans="1:17" hidden="1" x14ac:dyDescent="0.35">
      <c r="A482" t="s">
        <v>18</v>
      </c>
      <c r="B482" t="s">
        <v>29</v>
      </c>
      <c r="C482" t="s">
        <v>20</v>
      </c>
      <c r="D482" t="s">
        <v>21</v>
      </c>
      <c r="E482" t="s">
        <v>5</v>
      </c>
      <c r="G482" t="s">
        <v>22</v>
      </c>
      <c r="H482">
        <v>248241</v>
      </c>
      <c r="I482">
        <v>248627</v>
      </c>
      <c r="J482" t="s">
        <v>23</v>
      </c>
      <c r="O482" t="s">
        <v>635</v>
      </c>
      <c r="P482">
        <v>387</v>
      </c>
    </row>
    <row r="483" spans="1:17" hidden="1" x14ac:dyDescent="0.35">
      <c r="A483" t="s">
        <v>26</v>
      </c>
      <c r="B483" t="s">
        <v>32</v>
      </c>
      <c r="C483" t="s">
        <v>20</v>
      </c>
      <c r="D483" t="s">
        <v>21</v>
      </c>
      <c r="E483" t="s">
        <v>5</v>
      </c>
      <c r="G483" t="s">
        <v>22</v>
      </c>
      <c r="H483">
        <v>248241</v>
      </c>
      <c r="I483">
        <v>248627</v>
      </c>
      <c r="J483" t="s">
        <v>23</v>
      </c>
      <c r="K483" t="s">
        <v>636</v>
      </c>
      <c r="N483" t="s">
        <v>637</v>
      </c>
      <c r="O483" t="s">
        <v>635</v>
      </c>
      <c r="P483">
        <v>387</v>
      </c>
      <c r="Q483">
        <v>128</v>
      </c>
    </row>
    <row r="484" spans="1:17" hidden="1" x14ac:dyDescent="0.35">
      <c r="A484" t="s">
        <v>18</v>
      </c>
      <c r="B484" t="s">
        <v>29</v>
      </c>
      <c r="C484" t="s">
        <v>20</v>
      </c>
      <c r="D484" t="s">
        <v>21</v>
      </c>
      <c r="E484" t="s">
        <v>5</v>
      </c>
      <c r="G484" t="s">
        <v>22</v>
      </c>
      <c r="H484">
        <v>248891</v>
      </c>
      <c r="I484">
        <v>250030</v>
      </c>
      <c r="J484" t="s">
        <v>23</v>
      </c>
      <c r="O484" t="s">
        <v>638</v>
      </c>
      <c r="P484">
        <v>1140</v>
      </c>
    </row>
    <row r="485" spans="1:17" hidden="1" x14ac:dyDescent="0.35">
      <c r="A485" t="s">
        <v>26</v>
      </c>
      <c r="B485" t="s">
        <v>32</v>
      </c>
      <c r="C485" t="s">
        <v>20</v>
      </c>
      <c r="D485" t="s">
        <v>21</v>
      </c>
      <c r="E485" t="s">
        <v>5</v>
      </c>
      <c r="G485" t="s">
        <v>22</v>
      </c>
      <c r="H485">
        <v>248891</v>
      </c>
      <c r="I485">
        <v>250030</v>
      </c>
      <c r="J485" t="s">
        <v>23</v>
      </c>
      <c r="K485" t="s">
        <v>639</v>
      </c>
      <c r="N485" t="s">
        <v>640</v>
      </c>
      <c r="O485" t="s">
        <v>638</v>
      </c>
      <c r="P485">
        <v>1140</v>
      </c>
      <c r="Q485">
        <v>379</v>
      </c>
    </row>
    <row r="486" spans="1:17" hidden="1" x14ac:dyDescent="0.35">
      <c r="A486" t="s">
        <v>18</v>
      </c>
      <c r="B486" t="s">
        <v>29</v>
      </c>
      <c r="C486" t="s">
        <v>20</v>
      </c>
      <c r="D486" t="s">
        <v>21</v>
      </c>
      <c r="E486" t="s">
        <v>5</v>
      </c>
      <c r="G486" t="s">
        <v>22</v>
      </c>
      <c r="H486">
        <v>250183</v>
      </c>
      <c r="I486">
        <v>251337</v>
      </c>
      <c r="J486" t="s">
        <v>23</v>
      </c>
      <c r="O486" t="s">
        <v>641</v>
      </c>
      <c r="P486">
        <v>1155</v>
      </c>
    </row>
    <row r="487" spans="1:17" hidden="1" x14ac:dyDescent="0.35">
      <c r="A487" t="s">
        <v>26</v>
      </c>
      <c r="B487" t="s">
        <v>32</v>
      </c>
      <c r="C487" t="s">
        <v>20</v>
      </c>
      <c r="D487" t="s">
        <v>21</v>
      </c>
      <c r="E487" t="s">
        <v>5</v>
      </c>
      <c r="G487" t="s">
        <v>22</v>
      </c>
      <c r="H487">
        <v>250183</v>
      </c>
      <c r="I487">
        <v>251337</v>
      </c>
      <c r="J487" t="s">
        <v>23</v>
      </c>
      <c r="K487" t="s">
        <v>642</v>
      </c>
      <c r="N487" t="s">
        <v>643</v>
      </c>
      <c r="O487" t="s">
        <v>641</v>
      </c>
      <c r="P487">
        <v>1155</v>
      </c>
      <c r="Q487">
        <v>384</v>
      </c>
    </row>
    <row r="488" spans="1:17" hidden="1" x14ac:dyDescent="0.35">
      <c r="A488" t="s">
        <v>18</v>
      </c>
      <c r="B488" t="s">
        <v>29</v>
      </c>
      <c r="C488" t="s">
        <v>20</v>
      </c>
      <c r="D488" t="s">
        <v>21</v>
      </c>
      <c r="E488" t="s">
        <v>5</v>
      </c>
      <c r="G488" t="s">
        <v>22</v>
      </c>
      <c r="H488">
        <v>251371</v>
      </c>
      <c r="I488">
        <v>253170</v>
      </c>
      <c r="J488" t="s">
        <v>23</v>
      </c>
      <c r="O488" t="s">
        <v>644</v>
      </c>
      <c r="P488">
        <v>1800</v>
      </c>
    </row>
    <row r="489" spans="1:17" hidden="1" x14ac:dyDescent="0.35">
      <c r="A489" t="s">
        <v>26</v>
      </c>
      <c r="B489" t="s">
        <v>32</v>
      </c>
      <c r="C489" t="s">
        <v>20</v>
      </c>
      <c r="D489" t="s">
        <v>21</v>
      </c>
      <c r="E489" t="s">
        <v>5</v>
      </c>
      <c r="G489" t="s">
        <v>22</v>
      </c>
      <c r="H489">
        <v>251371</v>
      </c>
      <c r="I489">
        <v>253170</v>
      </c>
      <c r="J489" t="s">
        <v>23</v>
      </c>
      <c r="K489" t="s">
        <v>645</v>
      </c>
      <c r="N489" t="s">
        <v>646</v>
      </c>
      <c r="O489" t="s">
        <v>644</v>
      </c>
      <c r="P489">
        <v>1800</v>
      </c>
      <c r="Q489">
        <v>599</v>
      </c>
    </row>
    <row r="490" spans="1:17" hidden="1" x14ac:dyDescent="0.35">
      <c r="A490" t="s">
        <v>18</v>
      </c>
      <c r="B490" t="s">
        <v>29</v>
      </c>
      <c r="C490" t="s">
        <v>20</v>
      </c>
      <c r="D490" t="s">
        <v>21</v>
      </c>
      <c r="E490" t="s">
        <v>5</v>
      </c>
      <c r="G490" t="s">
        <v>22</v>
      </c>
      <c r="H490">
        <v>253370</v>
      </c>
      <c r="I490">
        <v>254176</v>
      </c>
      <c r="J490" t="s">
        <v>23</v>
      </c>
      <c r="O490" t="s">
        <v>647</v>
      </c>
      <c r="P490">
        <v>807</v>
      </c>
    </row>
    <row r="491" spans="1:17" hidden="1" x14ac:dyDescent="0.35">
      <c r="A491" t="s">
        <v>26</v>
      </c>
      <c r="B491" t="s">
        <v>32</v>
      </c>
      <c r="C491" t="s">
        <v>20</v>
      </c>
      <c r="D491" t="s">
        <v>21</v>
      </c>
      <c r="E491" t="s">
        <v>5</v>
      </c>
      <c r="G491" t="s">
        <v>22</v>
      </c>
      <c r="H491">
        <v>253370</v>
      </c>
      <c r="I491">
        <v>254176</v>
      </c>
      <c r="J491" t="s">
        <v>23</v>
      </c>
      <c r="K491" t="s">
        <v>648</v>
      </c>
      <c r="N491" t="s">
        <v>649</v>
      </c>
      <c r="O491" t="s">
        <v>647</v>
      </c>
      <c r="P491">
        <v>807</v>
      </c>
      <c r="Q491">
        <v>268</v>
      </c>
    </row>
    <row r="492" spans="1:17" hidden="1" x14ac:dyDescent="0.35">
      <c r="A492" t="s">
        <v>18</v>
      </c>
      <c r="B492" t="s">
        <v>29</v>
      </c>
      <c r="C492" t="s">
        <v>20</v>
      </c>
      <c r="D492" t="s">
        <v>21</v>
      </c>
      <c r="E492" t="s">
        <v>5</v>
      </c>
      <c r="G492" t="s">
        <v>22</v>
      </c>
      <c r="H492">
        <v>254187</v>
      </c>
      <c r="I492">
        <v>254825</v>
      </c>
      <c r="J492" t="s">
        <v>23</v>
      </c>
      <c r="O492" t="s">
        <v>650</v>
      </c>
      <c r="P492">
        <v>639</v>
      </c>
    </row>
    <row r="493" spans="1:17" hidden="1" x14ac:dyDescent="0.35">
      <c r="A493" t="s">
        <v>26</v>
      </c>
      <c r="B493" t="s">
        <v>32</v>
      </c>
      <c r="C493" t="s">
        <v>20</v>
      </c>
      <c r="D493" t="s">
        <v>21</v>
      </c>
      <c r="E493" t="s">
        <v>5</v>
      </c>
      <c r="G493" t="s">
        <v>22</v>
      </c>
      <c r="H493">
        <v>254187</v>
      </c>
      <c r="I493">
        <v>254825</v>
      </c>
      <c r="J493" t="s">
        <v>23</v>
      </c>
      <c r="K493" t="s">
        <v>651</v>
      </c>
      <c r="N493" t="s">
        <v>652</v>
      </c>
      <c r="O493" t="s">
        <v>650</v>
      </c>
      <c r="P493">
        <v>639</v>
      </c>
      <c r="Q493">
        <v>212</v>
      </c>
    </row>
    <row r="494" spans="1:17" hidden="1" x14ac:dyDescent="0.35">
      <c r="A494" t="s">
        <v>18</v>
      </c>
      <c r="B494" t="s">
        <v>29</v>
      </c>
      <c r="C494" t="s">
        <v>20</v>
      </c>
      <c r="D494" t="s">
        <v>21</v>
      </c>
      <c r="E494" t="s">
        <v>5</v>
      </c>
      <c r="G494" t="s">
        <v>22</v>
      </c>
      <c r="H494">
        <v>255151</v>
      </c>
      <c r="I494">
        <v>256527</v>
      </c>
      <c r="J494" t="s">
        <v>30</v>
      </c>
      <c r="O494" t="s">
        <v>653</v>
      </c>
      <c r="P494">
        <v>1377</v>
      </c>
    </row>
    <row r="495" spans="1:17" hidden="1" x14ac:dyDescent="0.35">
      <c r="A495" t="s">
        <v>26</v>
      </c>
      <c r="B495" t="s">
        <v>32</v>
      </c>
      <c r="C495" t="s">
        <v>20</v>
      </c>
      <c r="D495" t="s">
        <v>21</v>
      </c>
      <c r="E495" t="s">
        <v>5</v>
      </c>
      <c r="G495" t="s">
        <v>22</v>
      </c>
      <c r="H495">
        <v>255151</v>
      </c>
      <c r="I495">
        <v>256527</v>
      </c>
      <c r="J495" t="s">
        <v>30</v>
      </c>
      <c r="K495" t="s">
        <v>654</v>
      </c>
      <c r="N495" t="s">
        <v>655</v>
      </c>
      <c r="O495" t="s">
        <v>653</v>
      </c>
      <c r="P495">
        <v>1377</v>
      </c>
      <c r="Q495">
        <v>458</v>
      </c>
    </row>
    <row r="496" spans="1:17" hidden="1" x14ac:dyDescent="0.35">
      <c r="A496" t="s">
        <v>18</v>
      </c>
      <c r="B496" t="s">
        <v>29</v>
      </c>
      <c r="C496" t="s">
        <v>20</v>
      </c>
      <c r="D496" t="s">
        <v>21</v>
      </c>
      <c r="E496" t="s">
        <v>5</v>
      </c>
      <c r="G496" t="s">
        <v>22</v>
      </c>
      <c r="H496">
        <v>257009</v>
      </c>
      <c r="I496">
        <v>257791</v>
      </c>
      <c r="J496" t="s">
        <v>23</v>
      </c>
      <c r="O496" t="s">
        <v>656</v>
      </c>
      <c r="P496">
        <v>783</v>
      </c>
    </row>
    <row r="497" spans="1:17" hidden="1" x14ac:dyDescent="0.35">
      <c r="A497" t="s">
        <v>26</v>
      </c>
      <c r="B497" t="s">
        <v>32</v>
      </c>
      <c r="C497" t="s">
        <v>20</v>
      </c>
      <c r="D497" t="s">
        <v>21</v>
      </c>
      <c r="E497" t="s">
        <v>5</v>
      </c>
      <c r="G497" t="s">
        <v>22</v>
      </c>
      <c r="H497">
        <v>257009</v>
      </c>
      <c r="I497">
        <v>257791</v>
      </c>
      <c r="J497" t="s">
        <v>23</v>
      </c>
      <c r="K497" t="s">
        <v>657</v>
      </c>
      <c r="N497" t="s">
        <v>658</v>
      </c>
      <c r="O497" t="s">
        <v>656</v>
      </c>
      <c r="P497">
        <v>783</v>
      </c>
      <c r="Q497">
        <v>260</v>
      </c>
    </row>
    <row r="498" spans="1:17" hidden="1" x14ac:dyDescent="0.35">
      <c r="A498" t="s">
        <v>18</v>
      </c>
      <c r="B498" t="s">
        <v>29</v>
      </c>
      <c r="C498" t="s">
        <v>20</v>
      </c>
      <c r="D498" t="s">
        <v>21</v>
      </c>
      <c r="E498" t="s">
        <v>5</v>
      </c>
      <c r="G498" t="s">
        <v>22</v>
      </c>
      <c r="H498">
        <v>257804</v>
      </c>
      <c r="I498">
        <v>258721</v>
      </c>
      <c r="J498" t="s">
        <v>23</v>
      </c>
      <c r="O498" t="s">
        <v>659</v>
      </c>
      <c r="P498">
        <v>918</v>
      </c>
    </row>
    <row r="499" spans="1:17" hidden="1" x14ac:dyDescent="0.35">
      <c r="A499" t="s">
        <v>26</v>
      </c>
      <c r="B499" t="s">
        <v>32</v>
      </c>
      <c r="C499" t="s">
        <v>20</v>
      </c>
      <c r="D499" t="s">
        <v>21</v>
      </c>
      <c r="E499" t="s">
        <v>5</v>
      </c>
      <c r="G499" t="s">
        <v>22</v>
      </c>
      <c r="H499">
        <v>257804</v>
      </c>
      <c r="I499">
        <v>258721</v>
      </c>
      <c r="J499" t="s">
        <v>23</v>
      </c>
      <c r="K499" t="s">
        <v>660</v>
      </c>
      <c r="N499" t="s">
        <v>661</v>
      </c>
      <c r="O499" t="s">
        <v>659</v>
      </c>
      <c r="P499">
        <v>918</v>
      </c>
      <c r="Q499">
        <v>305</v>
      </c>
    </row>
    <row r="500" spans="1:17" hidden="1" x14ac:dyDescent="0.35">
      <c r="A500" t="s">
        <v>18</v>
      </c>
      <c r="B500" t="s">
        <v>29</v>
      </c>
      <c r="C500" t="s">
        <v>20</v>
      </c>
      <c r="D500" t="s">
        <v>21</v>
      </c>
      <c r="E500" t="s">
        <v>5</v>
      </c>
      <c r="G500" t="s">
        <v>22</v>
      </c>
      <c r="H500">
        <v>258705</v>
      </c>
      <c r="I500">
        <v>259115</v>
      </c>
      <c r="J500" t="s">
        <v>23</v>
      </c>
      <c r="O500" t="s">
        <v>662</v>
      </c>
      <c r="P500">
        <v>411</v>
      </c>
    </row>
    <row r="501" spans="1:17" hidden="1" x14ac:dyDescent="0.35">
      <c r="A501" t="s">
        <v>26</v>
      </c>
      <c r="B501" t="s">
        <v>32</v>
      </c>
      <c r="C501" t="s">
        <v>20</v>
      </c>
      <c r="D501" t="s">
        <v>21</v>
      </c>
      <c r="E501" t="s">
        <v>5</v>
      </c>
      <c r="G501" t="s">
        <v>22</v>
      </c>
      <c r="H501">
        <v>258705</v>
      </c>
      <c r="I501">
        <v>259115</v>
      </c>
      <c r="J501" t="s">
        <v>23</v>
      </c>
      <c r="K501" t="s">
        <v>663</v>
      </c>
      <c r="N501" t="s">
        <v>227</v>
      </c>
      <c r="O501" t="s">
        <v>662</v>
      </c>
      <c r="P501">
        <v>411</v>
      </c>
      <c r="Q501">
        <v>136</v>
      </c>
    </row>
    <row r="502" spans="1:17" hidden="1" x14ac:dyDescent="0.35">
      <c r="A502" t="s">
        <v>18</v>
      </c>
      <c r="B502" t="s">
        <v>29</v>
      </c>
      <c r="C502" t="s">
        <v>20</v>
      </c>
      <c r="D502" t="s">
        <v>21</v>
      </c>
      <c r="E502" t="s">
        <v>5</v>
      </c>
      <c r="G502" t="s">
        <v>22</v>
      </c>
      <c r="H502">
        <v>259135</v>
      </c>
      <c r="I502">
        <v>259488</v>
      </c>
      <c r="J502" t="s">
        <v>23</v>
      </c>
      <c r="O502" t="s">
        <v>664</v>
      </c>
      <c r="P502">
        <v>354</v>
      </c>
    </row>
    <row r="503" spans="1:17" hidden="1" x14ac:dyDescent="0.35">
      <c r="A503" t="s">
        <v>26</v>
      </c>
      <c r="B503" t="s">
        <v>32</v>
      </c>
      <c r="C503" t="s">
        <v>20</v>
      </c>
      <c r="D503" t="s">
        <v>21</v>
      </c>
      <c r="E503" t="s">
        <v>5</v>
      </c>
      <c r="G503" t="s">
        <v>22</v>
      </c>
      <c r="H503">
        <v>259135</v>
      </c>
      <c r="I503">
        <v>259488</v>
      </c>
      <c r="J503" t="s">
        <v>23</v>
      </c>
      <c r="K503" t="s">
        <v>665</v>
      </c>
      <c r="N503" t="s">
        <v>666</v>
      </c>
      <c r="O503" t="s">
        <v>664</v>
      </c>
      <c r="P503">
        <v>354</v>
      </c>
      <c r="Q503">
        <v>117</v>
      </c>
    </row>
    <row r="504" spans="1:17" hidden="1" x14ac:dyDescent="0.35">
      <c r="A504" t="s">
        <v>18</v>
      </c>
      <c r="B504" t="s">
        <v>29</v>
      </c>
      <c r="C504" t="s">
        <v>20</v>
      </c>
      <c r="D504" t="s">
        <v>21</v>
      </c>
      <c r="E504" t="s">
        <v>5</v>
      </c>
      <c r="G504" t="s">
        <v>22</v>
      </c>
      <c r="H504">
        <v>259475</v>
      </c>
      <c r="I504">
        <v>259957</v>
      </c>
      <c r="J504" t="s">
        <v>23</v>
      </c>
      <c r="O504" t="s">
        <v>667</v>
      </c>
      <c r="P504">
        <v>483</v>
      </c>
    </row>
    <row r="505" spans="1:17" hidden="1" x14ac:dyDescent="0.35">
      <c r="A505" t="s">
        <v>26</v>
      </c>
      <c r="B505" t="s">
        <v>32</v>
      </c>
      <c r="C505" t="s">
        <v>20</v>
      </c>
      <c r="D505" t="s">
        <v>21</v>
      </c>
      <c r="E505" t="s">
        <v>5</v>
      </c>
      <c r="G505" t="s">
        <v>22</v>
      </c>
      <c r="H505">
        <v>259475</v>
      </c>
      <c r="I505">
        <v>259957</v>
      </c>
      <c r="J505" t="s">
        <v>23</v>
      </c>
      <c r="K505" t="s">
        <v>668</v>
      </c>
      <c r="N505" t="s">
        <v>669</v>
      </c>
      <c r="O505" t="s">
        <v>667</v>
      </c>
      <c r="P505">
        <v>483</v>
      </c>
      <c r="Q505">
        <v>160</v>
      </c>
    </row>
    <row r="506" spans="1:17" hidden="1" x14ac:dyDescent="0.35">
      <c r="A506" t="s">
        <v>18</v>
      </c>
      <c r="B506" t="s">
        <v>29</v>
      </c>
      <c r="C506" t="s">
        <v>20</v>
      </c>
      <c r="D506" t="s">
        <v>21</v>
      </c>
      <c r="E506" t="s">
        <v>5</v>
      </c>
      <c r="G506" t="s">
        <v>22</v>
      </c>
      <c r="H506">
        <v>259971</v>
      </c>
      <c r="I506">
        <v>262091</v>
      </c>
      <c r="J506" t="s">
        <v>23</v>
      </c>
      <c r="O506" t="s">
        <v>670</v>
      </c>
      <c r="P506">
        <v>2121</v>
      </c>
    </row>
    <row r="507" spans="1:17" hidden="1" x14ac:dyDescent="0.35">
      <c r="A507" t="s">
        <v>26</v>
      </c>
      <c r="B507" t="s">
        <v>32</v>
      </c>
      <c r="C507" t="s">
        <v>20</v>
      </c>
      <c r="D507" t="s">
        <v>21</v>
      </c>
      <c r="E507" t="s">
        <v>5</v>
      </c>
      <c r="G507" t="s">
        <v>22</v>
      </c>
      <c r="H507">
        <v>259971</v>
      </c>
      <c r="I507">
        <v>262091</v>
      </c>
      <c r="J507" t="s">
        <v>23</v>
      </c>
      <c r="K507" t="s">
        <v>671</v>
      </c>
      <c r="N507" t="s">
        <v>187</v>
      </c>
      <c r="O507" t="s">
        <v>670</v>
      </c>
      <c r="P507">
        <v>2121</v>
      </c>
      <c r="Q507">
        <v>706</v>
      </c>
    </row>
    <row r="508" spans="1:17" hidden="1" x14ac:dyDescent="0.35">
      <c r="A508" t="s">
        <v>18</v>
      </c>
      <c r="B508" t="s">
        <v>29</v>
      </c>
      <c r="C508" t="s">
        <v>20</v>
      </c>
      <c r="D508" t="s">
        <v>21</v>
      </c>
      <c r="E508" t="s">
        <v>5</v>
      </c>
      <c r="G508" t="s">
        <v>22</v>
      </c>
      <c r="H508">
        <v>262271</v>
      </c>
      <c r="I508">
        <v>263230</v>
      </c>
      <c r="J508" t="s">
        <v>23</v>
      </c>
      <c r="O508" t="s">
        <v>672</v>
      </c>
      <c r="P508">
        <v>960</v>
      </c>
    </row>
    <row r="509" spans="1:17" hidden="1" x14ac:dyDescent="0.35">
      <c r="A509" t="s">
        <v>26</v>
      </c>
      <c r="B509" t="s">
        <v>32</v>
      </c>
      <c r="C509" t="s">
        <v>20</v>
      </c>
      <c r="D509" t="s">
        <v>21</v>
      </c>
      <c r="E509" t="s">
        <v>5</v>
      </c>
      <c r="G509" t="s">
        <v>22</v>
      </c>
      <c r="H509">
        <v>262271</v>
      </c>
      <c r="I509">
        <v>263230</v>
      </c>
      <c r="J509" t="s">
        <v>23</v>
      </c>
      <c r="K509" t="s">
        <v>673</v>
      </c>
      <c r="N509" t="s">
        <v>674</v>
      </c>
      <c r="O509" t="s">
        <v>672</v>
      </c>
      <c r="P509">
        <v>960</v>
      </c>
      <c r="Q509">
        <v>319</v>
      </c>
    </row>
    <row r="510" spans="1:17" hidden="1" x14ac:dyDescent="0.35">
      <c r="A510" t="s">
        <v>18</v>
      </c>
      <c r="B510" t="s">
        <v>29</v>
      </c>
      <c r="C510" t="s">
        <v>20</v>
      </c>
      <c r="D510" t="s">
        <v>21</v>
      </c>
      <c r="E510" t="s">
        <v>5</v>
      </c>
      <c r="G510" t="s">
        <v>22</v>
      </c>
      <c r="H510">
        <v>263531</v>
      </c>
      <c r="I510">
        <v>264028</v>
      </c>
      <c r="J510" t="s">
        <v>23</v>
      </c>
      <c r="O510" t="s">
        <v>675</v>
      </c>
      <c r="P510">
        <v>498</v>
      </c>
    </row>
    <row r="511" spans="1:17" hidden="1" x14ac:dyDescent="0.35">
      <c r="A511" t="s">
        <v>26</v>
      </c>
      <c r="B511" t="s">
        <v>32</v>
      </c>
      <c r="C511" t="s">
        <v>20</v>
      </c>
      <c r="D511" t="s">
        <v>21</v>
      </c>
      <c r="E511" t="s">
        <v>5</v>
      </c>
      <c r="G511" t="s">
        <v>22</v>
      </c>
      <c r="H511">
        <v>263531</v>
      </c>
      <c r="I511">
        <v>264028</v>
      </c>
      <c r="J511" t="s">
        <v>23</v>
      </c>
      <c r="K511" t="s">
        <v>676</v>
      </c>
      <c r="N511" t="s">
        <v>28</v>
      </c>
      <c r="O511" t="s">
        <v>675</v>
      </c>
      <c r="P511">
        <v>498</v>
      </c>
      <c r="Q511">
        <v>165</v>
      </c>
    </row>
    <row r="512" spans="1:17" hidden="1" x14ac:dyDescent="0.35">
      <c r="A512" t="s">
        <v>18</v>
      </c>
      <c r="B512" t="s">
        <v>29</v>
      </c>
      <c r="C512" t="s">
        <v>20</v>
      </c>
      <c r="D512" t="s">
        <v>21</v>
      </c>
      <c r="E512" t="s">
        <v>5</v>
      </c>
      <c r="G512" t="s">
        <v>22</v>
      </c>
      <c r="H512">
        <v>264059</v>
      </c>
      <c r="I512">
        <v>265045</v>
      </c>
      <c r="J512" t="s">
        <v>23</v>
      </c>
      <c r="O512" t="s">
        <v>677</v>
      </c>
      <c r="P512">
        <v>987</v>
      </c>
    </row>
    <row r="513" spans="1:17" hidden="1" x14ac:dyDescent="0.35">
      <c r="A513" t="s">
        <v>26</v>
      </c>
      <c r="B513" t="s">
        <v>32</v>
      </c>
      <c r="C513" t="s">
        <v>20</v>
      </c>
      <c r="D513" t="s">
        <v>21</v>
      </c>
      <c r="E513" t="s">
        <v>5</v>
      </c>
      <c r="G513" t="s">
        <v>22</v>
      </c>
      <c r="H513">
        <v>264059</v>
      </c>
      <c r="I513">
        <v>265045</v>
      </c>
      <c r="J513" t="s">
        <v>23</v>
      </c>
      <c r="K513" t="s">
        <v>678</v>
      </c>
      <c r="N513" t="s">
        <v>28</v>
      </c>
      <c r="O513" t="s">
        <v>677</v>
      </c>
      <c r="P513">
        <v>987</v>
      </c>
      <c r="Q513">
        <v>328</v>
      </c>
    </row>
    <row r="514" spans="1:17" hidden="1" x14ac:dyDescent="0.35">
      <c r="A514" t="s">
        <v>18</v>
      </c>
      <c r="B514" t="s">
        <v>29</v>
      </c>
      <c r="C514" t="s">
        <v>20</v>
      </c>
      <c r="D514" t="s">
        <v>21</v>
      </c>
      <c r="E514" t="s">
        <v>5</v>
      </c>
      <c r="G514" t="s">
        <v>22</v>
      </c>
      <c r="H514">
        <v>265050</v>
      </c>
      <c r="I514">
        <v>266318</v>
      </c>
      <c r="J514" t="s">
        <v>23</v>
      </c>
      <c r="O514" t="s">
        <v>679</v>
      </c>
      <c r="P514">
        <v>1269</v>
      </c>
    </row>
    <row r="515" spans="1:17" hidden="1" x14ac:dyDescent="0.35">
      <c r="A515" t="s">
        <v>26</v>
      </c>
      <c r="B515" t="s">
        <v>32</v>
      </c>
      <c r="C515" t="s">
        <v>20</v>
      </c>
      <c r="D515" t="s">
        <v>21</v>
      </c>
      <c r="E515" t="s">
        <v>5</v>
      </c>
      <c r="G515" t="s">
        <v>22</v>
      </c>
      <c r="H515">
        <v>265050</v>
      </c>
      <c r="I515">
        <v>266318</v>
      </c>
      <c r="J515" t="s">
        <v>23</v>
      </c>
      <c r="K515" t="s">
        <v>680</v>
      </c>
      <c r="N515" t="s">
        <v>28</v>
      </c>
      <c r="O515" t="s">
        <v>679</v>
      </c>
      <c r="P515">
        <v>1269</v>
      </c>
      <c r="Q515">
        <v>422</v>
      </c>
    </row>
    <row r="516" spans="1:17" hidden="1" x14ac:dyDescent="0.35">
      <c r="A516" t="s">
        <v>18</v>
      </c>
      <c r="B516" t="s">
        <v>29</v>
      </c>
      <c r="C516" t="s">
        <v>20</v>
      </c>
      <c r="D516" t="s">
        <v>21</v>
      </c>
      <c r="E516" t="s">
        <v>5</v>
      </c>
      <c r="G516" t="s">
        <v>22</v>
      </c>
      <c r="H516">
        <v>266600</v>
      </c>
      <c r="I516">
        <v>266773</v>
      </c>
      <c r="J516" t="s">
        <v>23</v>
      </c>
      <c r="O516" t="s">
        <v>681</v>
      </c>
      <c r="P516">
        <v>174</v>
      </c>
    </row>
    <row r="517" spans="1:17" hidden="1" x14ac:dyDescent="0.35">
      <c r="A517" t="s">
        <v>26</v>
      </c>
      <c r="B517" t="s">
        <v>32</v>
      </c>
      <c r="C517" t="s">
        <v>20</v>
      </c>
      <c r="D517" t="s">
        <v>21</v>
      </c>
      <c r="E517" t="s">
        <v>5</v>
      </c>
      <c r="G517" t="s">
        <v>22</v>
      </c>
      <c r="H517">
        <v>266600</v>
      </c>
      <c r="I517">
        <v>266773</v>
      </c>
      <c r="J517" t="s">
        <v>23</v>
      </c>
      <c r="K517" t="s">
        <v>682</v>
      </c>
      <c r="N517" t="s">
        <v>683</v>
      </c>
      <c r="O517" t="s">
        <v>681</v>
      </c>
      <c r="P517">
        <v>174</v>
      </c>
      <c r="Q517">
        <v>57</v>
      </c>
    </row>
    <row r="518" spans="1:17" hidden="1" x14ac:dyDescent="0.35">
      <c r="A518" t="s">
        <v>18</v>
      </c>
      <c r="B518" t="s">
        <v>29</v>
      </c>
      <c r="C518" t="s">
        <v>20</v>
      </c>
      <c r="D518" t="s">
        <v>21</v>
      </c>
      <c r="E518" t="s">
        <v>5</v>
      </c>
      <c r="G518" t="s">
        <v>22</v>
      </c>
      <c r="H518">
        <v>266869</v>
      </c>
      <c r="I518">
        <v>267537</v>
      </c>
      <c r="J518" t="s">
        <v>23</v>
      </c>
      <c r="O518" t="s">
        <v>684</v>
      </c>
      <c r="P518">
        <v>669</v>
      </c>
    </row>
    <row r="519" spans="1:17" hidden="1" x14ac:dyDescent="0.35">
      <c r="A519" t="s">
        <v>26</v>
      </c>
      <c r="B519" t="s">
        <v>32</v>
      </c>
      <c r="C519" t="s">
        <v>20</v>
      </c>
      <c r="D519" t="s">
        <v>21</v>
      </c>
      <c r="E519" t="s">
        <v>5</v>
      </c>
      <c r="G519" t="s">
        <v>22</v>
      </c>
      <c r="H519">
        <v>266869</v>
      </c>
      <c r="I519">
        <v>267537</v>
      </c>
      <c r="J519" t="s">
        <v>23</v>
      </c>
      <c r="K519" t="s">
        <v>685</v>
      </c>
      <c r="N519" t="s">
        <v>686</v>
      </c>
      <c r="O519" t="s">
        <v>684</v>
      </c>
      <c r="P519">
        <v>669</v>
      </c>
      <c r="Q519">
        <v>222</v>
      </c>
    </row>
    <row r="520" spans="1:17" hidden="1" x14ac:dyDescent="0.35">
      <c r="A520" t="s">
        <v>18</v>
      </c>
      <c r="B520" t="s">
        <v>29</v>
      </c>
      <c r="C520" t="s">
        <v>20</v>
      </c>
      <c r="D520" t="s">
        <v>21</v>
      </c>
      <c r="E520" t="s">
        <v>5</v>
      </c>
      <c r="G520" t="s">
        <v>22</v>
      </c>
      <c r="H520">
        <v>267580</v>
      </c>
      <c r="I520">
        <v>268317</v>
      </c>
      <c r="J520" t="s">
        <v>23</v>
      </c>
      <c r="O520" t="s">
        <v>687</v>
      </c>
      <c r="P520">
        <v>738</v>
      </c>
    </row>
    <row r="521" spans="1:17" hidden="1" x14ac:dyDescent="0.35">
      <c r="A521" t="s">
        <v>26</v>
      </c>
      <c r="B521" t="s">
        <v>32</v>
      </c>
      <c r="C521" t="s">
        <v>20</v>
      </c>
      <c r="D521" t="s">
        <v>21</v>
      </c>
      <c r="E521" t="s">
        <v>5</v>
      </c>
      <c r="G521" t="s">
        <v>22</v>
      </c>
      <c r="H521">
        <v>267580</v>
      </c>
      <c r="I521">
        <v>268317</v>
      </c>
      <c r="J521" t="s">
        <v>23</v>
      </c>
      <c r="K521" t="s">
        <v>688</v>
      </c>
      <c r="N521" t="s">
        <v>689</v>
      </c>
      <c r="O521" t="s">
        <v>687</v>
      </c>
      <c r="P521">
        <v>738</v>
      </c>
      <c r="Q521">
        <v>245</v>
      </c>
    </row>
    <row r="522" spans="1:17" hidden="1" x14ac:dyDescent="0.35">
      <c r="A522" t="s">
        <v>18</v>
      </c>
      <c r="B522" t="s">
        <v>29</v>
      </c>
      <c r="C522" t="s">
        <v>20</v>
      </c>
      <c r="D522" t="s">
        <v>21</v>
      </c>
      <c r="E522" t="s">
        <v>5</v>
      </c>
      <c r="G522" t="s">
        <v>22</v>
      </c>
      <c r="H522">
        <v>268330</v>
      </c>
      <c r="I522">
        <v>269271</v>
      </c>
      <c r="J522" t="s">
        <v>23</v>
      </c>
      <c r="O522" t="s">
        <v>690</v>
      </c>
      <c r="P522">
        <v>942</v>
      </c>
    </row>
    <row r="523" spans="1:17" hidden="1" x14ac:dyDescent="0.35">
      <c r="A523" t="s">
        <v>26</v>
      </c>
      <c r="B523" t="s">
        <v>32</v>
      </c>
      <c r="C523" t="s">
        <v>20</v>
      </c>
      <c r="D523" t="s">
        <v>21</v>
      </c>
      <c r="E523" t="s">
        <v>5</v>
      </c>
      <c r="G523" t="s">
        <v>22</v>
      </c>
      <c r="H523">
        <v>268330</v>
      </c>
      <c r="I523">
        <v>269271</v>
      </c>
      <c r="J523" t="s">
        <v>23</v>
      </c>
      <c r="K523" t="s">
        <v>691</v>
      </c>
      <c r="N523" t="s">
        <v>692</v>
      </c>
      <c r="O523" t="s">
        <v>690</v>
      </c>
      <c r="P523">
        <v>942</v>
      </c>
      <c r="Q523">
        <v>313</v>
      </c>
    </row>
    <row r="524" spans="1:17" hidden="1" x14ac:dyDescent="0.35">
      <c r="A524" t="s">
        <v>18</v>
      </c>
      <c r="B524" t="s">
        <v>29</v>
      </c>
      <c r="C524" t="s">
        <v>20</v>
      </c>
      <c r="D524" t="s">
        <v>21</v>
      </c>
      <c r="E524" t="s">
        <v>5</v>
      </c>
      <c r="G524" t="s">
        <v>22</v>
      </c>
      <c r="H524">
        <v>269398</v>
      </c>
      <c r="I524">
        <v>270510</v>
      </c>
      <c r="J524" t="s">
        <v>23</v>
      </c>
      <c r="O524" t="s">
        <v>693</v>
      </c>
      <c r="P524">
        <v>1113</v>
      </c>
    </row>
    <row r="525" spans="1:17" hidden="1" x14ac:dyDescent="0.35">
      <c r="A525" t="s">
        <v>26</v>
      </c>
      <c r="B525" t="s">
        <v>32</v>
      </c>
      <c r="C525" t="s">
        <v>20</v>
      </c>
      <c r="D525" t="s">
        <v>21</v>
      </c>
      <c r="E525" t="s">
        <v>5</v>
      </c>
      <c r="G525" t="s">
        <v>22</v>
      </c>
      <c r="H525">
        <v>269398</v>
      </c>
      <c r="I525">
        <v>270510</v>
      </c>
      <c r="J525" t="s">
        <v>23</v>
      </c>
      <c r="K525" t="s">
        <v>694</v>
      </c>
      <c r="N525" t="s">
        <v>695</v>
      </c>
      <c r="O525" t="s">
        <v>693</v>
      </c>
      <c r="P525">
        <v>1113</v>
      </c>
      <c r="Q525">
        <v>370</v>
      </c>
    </row>
    <row r="526" spans="1:17" hidden="1" x14ac:dyDescent="0.35">
      <c r="A526" t="s">
        <v>18</v>
      </c>
      <c r="B526" t="s">
        <v>29</v>
      </c>
      <c r="C526" t="s">
        <v>20</v>
      </c>
      <c r="D526" t="s">
        <v>21</v>
      </c>
      <c r="E526" t="s">
        <v>5</v>
      </c>
      <c r="G526" t="s">
        <v>22</v>
      </c>
      <c r="H526">
        <v>270620</v>
      </c>
      <c r="I526">
        <v>272446</v>
      </c>
      <c r="J526" t="s">
        <v>23</v>
      </c>
      <c r="O526" t="s">
        <v>696</v>
      </c>
      <c r="P526">
        <v>1827</v>
      </c>
    </row>
    <row r="527" spans="1:17" hidden="1" x14ac:dyDescent="0.35">
      <c r="A527" t="s">
        <v>26</v>
      </c>
      <c r="B527" t="s">
        <v>32</v>
      </c>
      <c r="C527" t="s">
        <v>20</v>
      </c>
      <c r="D527" t="s">
        <v>21</v>
      </c>
      <c r="E527" t="s">
        <v>5</v>
      </c>
      <c r="G527" t="s">
        <v>22</v>
      </c>
      <c r="H527">
        <v>270620</v>
      </c>
      <c r="I527">
        <v>272446</v>
      </c>
      <c r="J527" t="s">
        <v>23</v>
      </c>
      <c r="K527" t="s">
        <v>697</v>
      </c>
      <c r="N527" t="s">
        <v>698</v>
      </c>
      <c r="O527" t="s">
        <v>696</v>
      </c>
      <c r="P527">
        <v>1827</v>
      </c>
      <c r="Q527">
        <v>608</v>
      </c>
    </row>
    <row r="528" spans="1:17" hidden="1" x14ac:dyDescent="0.35">
      <c r="A528" t="s">
        <v>18</v>
      </c>
      <c r="B528" t="s">
        <v>29</v>
      </c>
      <c r="C528" t="s">
        <v>20</v>
      </c>
      <c r="D528" t="s">
        <v>21</v>
      </c>
      <c r="E528" t="s">
        <v>5</v>
      </c>
      <c r="G528" t="s">
        <v>22</v>
      </c>
      <c r="H528">
        <v>272468</v>
      </c>
      <c r="I528">
        <v>273064</v>
      </c>
      <c r="J528" t="s">
        <v>23</v>
      </c>
      <c r="O528" t="s">
        <v>699</v>
      </c>
      <c r="P528">
        <v>597</v>
      </c>
    </row>
    <row r="529" spans="1:17" hidden="1" x14ac:dyDescent="0.35">
      <c r="A529" t="s">
        <v>26</v>
      </c>
      <c r="B529" t="s">
        <v>32</v>
      </c>
      <c r="C529" t="s">
        <v>20</v>
      </c>
      <c r="D529" t="s">
        <v>21</v>
      </c>
      <c r="E529" t="s">
        <v>5</v>
      </c>
      <c r="G529" t="s">
        <v>22</v>
      </c>
      <c r="H529">
        <v>272468</v>
      </c>
      <c r="I529">
        <v>273064</v>
      </c>
      <c r="J529" t="s">
        <v>23</v>
      </c>
      <c r="K529" t="s">
        <v>700</v>
      </c>
      <c r="N529" t="s">
        <v>701</v>
      </c>
      <c r="O529" t="s">
        <v>699</v>
      </c>
      <c r="P529">
        <v>597</v>
      </c>
      <c r="Q529">
        <v>198</v>
      </c>
    </row>
    <row r="530" spans="1:17" hidden="1" x14ac:dyDescent="0.35">
      <c r="A530" t="s">
        <v>18</v>
      </c>
      <c r="B530" t="s">
        <v>29</v>
      </c>
      <c r="C530" t="s">
        <v>20</v>
      </c>
      <c r="D530" t="s">
        <v>21</v>
      </c>
      <c r="E530" t="s">
        <v>5</v>
      </c>
      <c r="G530" t="s">
        <v>22</v>
      </c>
      <c r="H530">
        <v>273082</v>
      </c>
      <c r="I530">
        <v>274116</v>
      </c>
      <c r="J530" t="s">
        <v>23</v>
      </c>
      <c r="O530" t="s">
        <v>702</v>
      </c>
      <c r="P530">
        <v>1035</v>
      </c>
    </row>
    <row r="531" spans="1:17" hidden="1" x14ac:dyDescent="0.35">
      <c r="A531" t="s">
        <v>26</v>
      </c>
      <c r="B531" t="s">
        <v>32</v>
      </c>
      <c r="C531" t="s">
        <v>20</v>
      </c>
      <c r="D531" t="s">
        <v>21</v>
      </c>
      <c r="E531" t="s">
        <v>5</v>
      </c>
      <c r="G531" t="s">
        <v>22</v>
      </c>
      <c r="H531">
        <v>273082</v>
      </c>
      <c r="I531">
        <v>274116</v>
      </c>
      <c r="J531" t="s">
        <v>23</v>
      </c>
      <c r="K531" t="s">
        <v>703</v>
      </c>
      <c r="N531" t="s">
        <v>704</v>
      </c>
      <c r="O531" t="s">
        <v>702</v>
      </c>
      <c r="P531">
        <v>1035</v>
      </c>
      <c r="Q531">
        <v>344</v>
      </c>
    </row>
    <row r="532" spans="1:17" hidden="1" x14ac:dyDescent="0.35">
      <c r="A532" t="s">
        <v>18</v>
      </c>
      <c r="B532" t="s">
        <v>29</v>
      </c>
      <c r="C532" t="s">
        <v>20</v>
      </c>
      <c r="D532" t="s">
        <v>21</v>
      </c>
      <c r="E532" t="s">
        <v>5</v>
      </c>
      <c r="G532" t="s">
        <v>22</v>
      </c>
      <c r="H532">
        <v>274207</v>
      </c>
      <c r="I532">
        <v>275346</v>
      </c>
      <c r="J532" t="s">
        <v>23</v>
      </c>
      <c r="O532" t="s">
        <v>705</v>
      </c>
      <c r="P532">
        <v>1140</v>
      </c>
    </row>
    <row r="533" spans="1:17" hidden="1" x14ac:dyDescent="0.35">
      <c r="A533" t="s">
        <v>26</v>
      </c>
      <c r="B533" t="s">
        <v>32</v>
      </c>
      <c r="C533" t="s">
        <v>20</v>
      </c>
      <c r="D533" t="s">
        <v>21</v>
      </c>
      <c r="E533" t="s">
        <v>5</v>
      </c>
      <c r="G533" t="s">
        <v>22</v>
      </c>
      <c r="H533">
        <v>274207</v>
      </c>
      <c r="I533">
        <v>275346</v>
      </c>
      <c r="J533" t="s">
        <v>23</v>
      </c>
      <c r="K533" t="s">
        <v>706</v>
      </c>
      <c r="N533" t="s">
        <v>707</v>
      </c>
      <c r="O533" t="s">
        <v>705</v>
      </c>
      <c r="P533">
        <v>1140</v>
      </c>
      <c r="Q533">
        <v>379</v>
      </c>
    </row>
    <row r="534" spans="1:17" hidden="1" x14ac:dyDescent="0.35">
      <c r="A534" t="s">
        <v>18</v>
      </c>
      <c r="B534" t="s">
        <v>29</v>
      </c>
      <c r="C534" t="s">
        <v>20</v>
      </c>
      <c r="D534" t="s">
        <v>21</v>
      </c>
      <c r="E534" t="s">
        <v>5</v>
      </c>
      <c r="G534" t="s">
        <v>22</v>
      </c>
      <c r="H534">
        <v>275406</v>
      </c>
      <c r="I534">
        <v>277235</v>
      </c>
      <c r="J534" t="s">
        <v>23</v>
      </c>
      <c r="O534" t="s">
        <v>708</v>
      </c>
      <c r="P534">
        <v>1830</v>
      </c>
    </row>
    <row r="535" spans="1:17" hidden="1" x14ac:dyDescent="0.35">
      <c r="A535" t="s">
        <v>26</v>
      </c>
      <c r="B535" t="s">
        <v>32</v>
      </c>
      <c r="C535" t="s">
        <v>20</v>
      </c>
      <c r="D535" t="s">
        <v>21</v>
      </c>
      <c r="E535" t="s">
        <v>5</v>
      </c>
      <c r="G535" t="s">
        <v>22</v>
      </c>
      <c r="H535">
        <v>275406</v>
      </c>
      <c r="I535">
        <v>277235</v>
      </c>
      <c r="J535" t="s">
        <v>23</v>
      </c>
      <c r="K535" t="s">
        <v>709</v>
      </c>
      <c r="N535" t="s">
        <v>710</v>
      </c>
      <c r="O535" t="s">
        <v>708</v>
      </c>
      <c r="P535">
        <v>1830</v>
      </c>
      <c r="Q535">
        <v>609</v>
      </c>
    </row>
    <row r="536" spans="1:17" hidden="1" x14ac:dyDescent="0.35">
      <c r="A536" t="s">
        <v>18</v>
      </c>
      <c r="B536" t="s">
        <v>29</v>
      </c>
      <c r="C536" t="s">
        <v>20</v>
      </c>
      <c r="D536" t="s">
        <v>21</v>
      </c>
      <c r="E536" t="s">
        <v>5</v>
      </c>
      <c r="G536" t="s">
        <v>22</v>
      </c>
      <c r="H536">
        <v>277452</v>
      </c>
      <c r="I536">
        <v>277700</v>
      </c>
      <c r="J536" t="s">
        <v>30</v>
      </c>
      <c r="O536" t="s">
        <v>711</v>
      </c>
      <c r="P536">
        <v>249</v>
      </c>
    </row>
    <row r="537" spans="1:17" hidden="1" x14ac:dyDescent="0.35">
      <c r="A537" t="s">
        <v>26</v>
      </c>
      <c r="B537" t="s">
        <v>32</v>
      </c>
      <c r="C537" t="s">
        <v>20</v>
      </c>
      <c r="D537" t="s">
        <v>21</v>
      </c>
      <c r="E537" t="s">
        <v>5</v>
      </c>
      <c r="G537" t="s">
        <v>22</v>
      </c>
      <c r="H537">
        <v>277452</v>
      </c>
      <c r="I537">
        <v>277700</v>
      </c>
      <c r="J537" t="s">
        <v>30</v>
      </c>
      <c r="K537" t="s">
        <v>712</v>
      </c>
      <c r="N537" t="s">
        <v>713</v>
      </c>
      <c r="O537" t="s">
        <v>711</v>
      </c>
      <c r="P537">
        <v>249</v>
      </c>
      <c r="Q537">
        <v>82</v>
      </c>
    </row>
    <row r="538" spans="1:17" hidden="1" x14ac:dyDescent="0.35">
      <c r="A538" t="s">
        <v>18</v>
      </c>
      <c r="B538" t="s">
        <v>29</v>
      </c>
      <c r="C538" t="s">
        <v>20</v>
      </c>
      <c r="D538" t="s">
        <v>21</v>
      </c>
      <c r="E538" t="s">
        <v>5</v>
      </c>
      <c r="G538" t="s">
        <v>22</v>
      </c>
      <c r="H538">
        <v>277752</v>
      </c>
      <c r="I538">
        <v>278780</v>
      </c>
      <c r="J538" t="s">
        <v>23</v>
      </c>
      <c r="O538" t="s">
        <v>714</v>
      </c>
      <c r="P538">
        <v>1029</v>
      </c>
    </row>
    <row r="539" spans="1:17" hidden="1" x14ac:dyDescent="0.35">
      <c r="A539" t="s">
        <v>26</v>
      </c>
      <c r="B539" t="s">
        <v>32</v>
      </c>
      <c r="C539" t="s">
        <v>20</v>
      </c>
      <c r="D539" t="s">
        <v>21</v>
      </c>
      <c r="E539" t="s">
        <v>5</v>
      </c>
      <c r="G539" t="s">
        <v>22</v>
      </c>
      <c r="H539">
        <v>277752</v>
      </c>
      <c r="I539">
        <v>278780</v>
      </c>
      <c r="J539" t="s">
        <v>23</v>
      </c>
      <c r="K539" t="s">
        <v>715</v>
      </c>
      <c r="N539" t="s">
        <v>716</v>
      </c>
      <c r="O539" t="s">
        <v>714</v>
      </c>
      <c r="P539">
        <v>1029</v>
      </c>
      <c r="Q539">
        <v>342</v>
      </c>
    </row>
    <row r="540" spans="1:17" hidden="1" x14ac:dyDescent="0.35">
      <c r="A540" t="s">
        <v>18</v>
      </c>
      <c r="B540" t="s">
        <v>29</v>
      </c>
      <c r="C540" t="s">
        <v>20</v>
      </c>
      <c r="D540" t="s">
        <v>21</v>
      </c>
      <c r="E540" t="s">
        <v>5</v>
      </c>
      <c r="G540" t="s">
        <v>22</v>
      </c>
      <c r="H540">
        <v>279317</v>
      </c>
      <c r="I540">
        <v>281512</v>
      </c>
      <c r="J540" t="s">
        <v>23</v>
      </c>
      <c r="O540" t="s">
        <v>717</v>
      </c>
      <c r="P540">
        <v>2196</v>
      </c>
    </row>
    <row r="541" spans="1:17" hidden="1" x14ac:dyDescent="0.35">
      <c r="A541" t="s">
        <v>26</v>
      </c>
      <c r="B541" t="s">
        <v>32</v>
      </c>
      <c r="C541" t="s">
        <v>20</v>
      </c>
      <c r="D541" t="s">
        <v>21</v>
      </c>
      <c r="E541" t="s">
        <v>5</v>
      </c>
      <c r="G541" t="s">
        <v>22</v>
      </c>
      <c r="H541">
        <v>279317</v>
      </c>
      <c r="I541">
        <v>281512</v>
      </c>
      <c r="J541" t="s">
        <v>23</v>
      </c>
      <c r="K541" t="s">
        <v>718</v>
      </c>
      <c r="N541" t="s">
        <v>719</v>
      </c>
      <c r="O541" t="s">
        <v>717</v>
      </c>
      <c r="P541">
        <v>2196</v>
      </c>
      <c r="Q541">
        <v>731</v>
      </c>
    </row>
    <row r="542" spans="1:17" hidden="1" x14ac:dyDescent="0.35">
      <c r="A542" t="s">
        <v>18</v>
      </c>
      <c r="B542" t="s">
        <v>29</v>
      </c>
      <c r="C542" t="s">
        <v>20</v>
      </c>
      <c r="D542" t="s">
        <v>21</v>
      </c>
      <c r="E542" t="s">
        <v>5</v>
      </c>
      <c r="G542" t="s">
        <v>22</v>
      </c>
      <c r="H542">
        <v>281590</v>
      </c>
      <c r="I542">
        <v>282162</v>
      </c>
      <c r="J542" t="s">
        <v>23</v>
      </c>
      <c r="O542" t="s">
        <v>720</v>
      </c>
      <c r="P542">
        <v>573</v>
      </c>
    </row>
    <row r="543" spans="1:17" hidden="1" x14ac:dyDescent="0.35">
      <c r="A543" t="s">
        <v>26</v>
      </c>
      <c r="B543" t="s">
        <v>32</v>
      </c>
      <c r="C543" t="s">
        <v>20</v>
      </c>
      <c r="D543" t="s">
        <v>21</v>
      </c>
      <c r="E543" t="s">
        <v>5</v>
      </c>
      <c r="G543" t="s">
        <v>22</v>
      </c>
      <c r="H543">
        <v>281590</v>
      </c>
      <c r="I543">
        <v>282162</v>
      </c>
      <c r="J543" t="s">
        <v>23</v>
      </c>
      <c r="K543" t="s">
        <v>721</v>
      </c>
      <c r="N543" t="s">
        <v>719</v>
      </c>
      <c r="O543" t="s">
        <v>720</v>
      </c>
      <c r="P543">
        <v>573</v>
      </c>
      <c r="Q543">
        <v>190</v>
      </c>
    </row>
    <row r="544" spans="1:17" hidden="1" x14ac:dyDescent="0.35">
      <c r="A544" t="s">
        <v>18</v>
      </c>
      <c r="B544" t="s">
        <v>29</v>
      </c>
      <c r="C544" t="s">
        <v>20</v>
      </c>
      <c r="D544" t="s">
        <v>21</v>
      </c>
      <c r="E544" t="s">
        <v>5</v>
      </c>
      <c r="G544" t="s">
        <v>22</v>
      </c>
      <c r="H544">
        <v>282244</v>
      </c>
      <c r="I544">
        <v>282828</v>
      </c>
      <c r="J544" t="s">
        <v>23</v>
      </c>
      <c r="O544" t="s">
        <v>722</v>
      </c>
      <c r="P544">
        <v>585</v>
      </c>
    </row>
    <row r="545" spans="1:17" hidden="1" x14ac:dyDescent="0.35">
      <c r="A545" t="s">
        <v>26</v>
      </c>
      <c r="B545" t="s">
        <v>32</v>
      </c>
      <c r="C545" t="s">
        <v>20</v>
      </c>
      <c r="D545" t="s">
        <v>21</v>
      </c>
      <c r="E545" t="s">
        <v>5</v>
      </c>
      <c r="G545" t="s">
        <v>22</v>
      </c>
      <c r="H545">
        <v>282244</v>
      </c>
      <c r="I545">
        <v>282828</v>
      </c>
      <c r="J545" t="s">
        <v>23</v>
      </c>
      <c r="K545" t="s">
        <v>723</v>
      </c>
      <c r="N545" t="s">
        <v>724</v>
      </c>
      <c r="O545" t="s">
        <v>722</v>
      </c>
      <c r="P545">
        <v>585</v>
      </c>
      <c r="Q545">
        <v>194</v>
      </c>
    </row>
    <row r="546" spans="1:17" hidden="1" x14ac:dyDescent="0.35">
      <c r="A546" t="s">
        <v>18</v>
      </c>
      <c r="B546" t="s">
        <v>29</v>
      </c>
      <c r="C546" t="s">
        <v>20</v>
      </c>
      <c r="D546" t="s">
        <v>21</v>
      </c>
      <c r="E546" t="s">
        <v>5</v>
      </c>
      <c r="G546" t="s">
        <v>22</v>
      </c>
      <c r="H546">
        <v>283007</v>
      </c>
      <c r="I546">
        <v>283732</v>
      </c>
      <c r="J546" t="s">
        <v>23</v>
      </c>
      <c r="O546" t="s">
        <v>725</v>
      </c>
      <c r="P546">
        <v>726</v>
      </c>
    </row>
    <row r="547" spans="1:17" hidden="1" x14ac:dyDescent="0.35">
      <c r="A547" t="s">
        <v>26</v>
      </c>
      <c r="B547" t="s">
        <v>32</v>
      </c>
      <c r="C547" t="s">
        <v>20</v>
      </c>
      <c r="D547" t="s">
        <v>21</v>
      </c>
      <c r="E547" t="s">
        <v>5</v>
      </c>
      <c r="G547" t="s">
        <v>22</v>
      </c>
      <c r="H547">
        <v>283007</v>
      </c>
      <c r="I547">
        <v>283732</v>
      </c>
      <c r="J547" t="s">
        <v>23</v>
      </c>
      <c r="K547" t="s">
        <v>726</v>
      </c>
      <c r="N547" t="s">
        <v>727</v>
      </c>
      <c r="O547" t="s">
        <v>725</v>
      </c>
      <c r="P547">
        <v>726</v>
      </c>
      <c r="Q547">
        <v>241</v>
      </c>
    </row>
    <row r="548" spans="1:17" hidden="1" x14ac:dyDescent="0.35">
      <c r="A548" t="s">
        <v>18</v>
      </c>
      <c r="B548" t="s">
        <v>29</v>
      </c>
      <c r="C548" t="s">
        <v>20</v>
      </c>
      <c r="D548" t="s">
        <v>21</v>
      </c>
      <c r="E548" t="s">
        <v>5</v>
      </c>
      <c r="G548" t="s">
        <v>22</v>
      </c>
      <c r="H548">
        <v>283729</v>
      </c>
      <c r="I548">
        <v>284067</v>
      </c>
      <c r="J548" t="s">
        <v>23</v>
      </c>
      <c r="O548" t="s">
        <v>728</v>
      </c>
      <c r="P548">
        <v>339</v>
      </c>
    </row>
    <row r="549" spans="1:17" hidden="1" x14ac:dyDescent="0.35">
      <c r="A549" t="s">
        <v>26</v>
      </c>
      <c r="B549" t="s">
        <v>32</v>
      </c>
      <c r="C549" t="s">
        <v>20</v>
      </c>
      <c r="D549" t="s">
        <v>21</v>
      </c>
      <c r="E549" t="s">
        <v>5</v>
      </c>
      <c r="G549" t="s">
        <v>22</v>
      </c>
      <c r="H549">
        <v>283729</v>
      </c>
      <c r="I549">
        <v>284067</v>
      </c>
      <c r="J549" t="s">
        <v>23</v>
      </c>
      <c r="K549" t="s">
        <v>729</v>
      </c>
      <c r="N549" t="s">
        <v>730</v>
      </c>
      <c r="O549" t="s">
        <v>728</v>
      </c>
      <c r="P549">
        <v>339</v>
      </c>
      <c r="Q549">
        <v>112</v>
      </c>
    </row>
    <row r="550" spans="1:17" hidden="1" x14ac:dyDescent="0.35">
      <c r="A550" t="s">
        <v>18</v>
      </c>
      <c r="B550" t="s">
        <v>29</v>
      </c>
      <c r="C550" t="s">
        <v>20</v>
      </c>
      <c r="D550" t="s">
        <v>21</v>
      </c>
      <c r="E550" t="s">
        <v>5</v>
      </c>
      <c r="G550" t="s">
        <v>22</v>
      </c>
      <c r="H550">
        <v>284064</v>
      </c>
      <c r="I550">
        <v>284639</v>
      </c>
      <c r="J550" t="s">
        <v>23</v>
      </c>
      <c r="O550" t="s">
        <v>731</v>
      </c>
      <c r="P550">
        <v>576</v>
      </c>
    </row>
    <row r="551" spans="1:17" hidden="1" x14ac:dyDescent="0.35">
      <c r="A551" t="s">
        <v>26</v>
      </c>
      <c r="B551" t="s">
        <v>32</v>
      </c>
      <c r="C551" t="s">
        <v>20</v>
      </c>
      <c r="D551" t="s">
        <v>21</v>
      </c>
      <c r="E551" t="s">
        <v>5</v>
      </c>
      <c r="G551" t="s">
        <v>22</v>
      </c>
      <c r="H551">
        <v>284064</v>
      </c>
      <c r="I551">
        <v>284639</v>
      </c>
      <c r="J551" t="s">
        <v>23</v>
      </c>
      <c r="K551" t="s">
        <v>732</v>
      </c>
      <c r="N551" t="s">
        <v>187</v>
      </c>
      <c r="O551" t="s">
        <v>731</v>
      </c>
      <c r="P551">
        <v>576</v>
      </c>
      <c r="Q551">
        <v>191</v>
      </c>
    </row>
    <row r="552" spans="1:17" hidden="1" x14ac:dyDescent="0.35">
      <c r="A552" t="s">
        <v>18</v>
      </c>
      <c r="B552" t="s">
        <v>29</v>
      </c>
      <c r="C552" t="s">
        <v>20</v>
      </c>
      <c r="D552" t="s">
        <v>21</v>
      </c>
      <c r="E552" t="s">
        <v>5</v>
      </c>
      <c r="G552" t="s">
        <v>22</v>
      </c>
      <c r="H552">
        <v>284608</v>
      </c>
      <c r="I552">
        <v>285195</v>
      </c>
      <c r="J552" t="s">
        <v>23</v>
      </c>
      <c r="O552" t="s">
        <v>733</v>
      </c>
      <c r="P552">
        <v>588</v>
      </c>
    </row>
    <row r="553" spans="1:17" hidden="1" x14ac:dyDescent="0.35">
      <c r="A553" t="s">
        <v>26</v>
      </c>
      <c r="B553" t="s">
        <v>32</v>
      </c>
      <c r="C553" t="s">
        <v>20</v>
      </c>
      <c r="D553" t="s">
        <v>21</v>
      </c>
      <c r="E553" t="s">
        <v>5</v>
      </c>
      <c r="G553" t="s">
        <v>22</v>
      </c>
      <c r="H553">
        <v>284608</v>
      </c>
      <c r="I553">
        <v>285195</v>
      </c>
      <c r="J553" t="s">
        <v>23</v>
      </c>
      <c r="K553" t="s">
        <v>734</v>
      </c>
      <c r="N553" t="s">
        <v>735</v>
      </c>
      <c r="O553" t="s">
        <v>733</v>
      </c>
      <c r="P553">
        <v>588</v>
      </c>
      <c r="Q553">
        <v>195</v>
      </c>
    </row>
    <row r="554" spans="1:17" hidden="1" x14ac:dyDescent="0.35">
      <c r="A554" t="s">
        <v>18</v>
      </c>
      <c r="B554" t="s">
        <v>29</v>
      </c>
      <c r="C554" t="s">
        <v>20</v>
      </c>
      <c r="D554" t="s">
        <v>21</v>
      </c>
      <c r="E554" t="s">
        <v>5</v>
      </c>
      <c r="G554" t="s">
        <v>22</v>
      </c>
      <c r="H554">
        <v>285192</v>
      </c>
      <c r="I554">
        <v>285491</v>
      </c>
      <c r="J554" t="s">
        <v>23</v>
      </c>
      <c r="O554" t="s">
        <v>736</v>
      </c>
      <c r="P554">
        <v>300</v>
      </c>
    </row>
    <row r="555" spans="1:17" hidden="1" x14ac:dyDescent="0.35">
      <c r="A555" t="s">
        <v>26</v>
      </c>
      <c r="B555" t="s">
        <v>32</v>
      </c>
      <c r="C555" t="s">
        <v>20</v>
      </c>
      <c r="D555" t="s">
        <v>21</v>
      </c>
      <c r="E555" t="s">
        <v>5</v>
      </c>
      <c r="G555" t="s">
        <v>22</v>
      </c>
      <c r="H555">
        <v>285192</v>
      </c>
      <c r="I555">
        <v>285491</v>
      </c>
      <c r="J555" t="s">
        <v>23</v>
      </c>
      <c r="K555" t="s">
        <v>737</v>
      </c>
      <c r="N555" t="s">
        <v>738</v>
      </c>
      <c r="O555" t="s">
        <v>736</v>
      </c>
      <c r="P555">
        <v>300</v>
      </c>
      <c r="Q555">
        <v>99</v>
      </c>
    </row>
    <row r="556" spans="1:17" hidden="1" x14ac:dyDescent="0.35">
      <c r="A556" t="s">
        <v>18</v>
      </c>
      <c r="B556" t="s">
        <v>29</v>
      </c>
      <c r="C556" t="s">
        <v>20</v>
      </c>
      <c r="D556" t="s">
        <v>21</v>
      </c>
      <c r="E556" t="s">
        <v>5</v>
      </c>
      <c r="G556" t="s">
        <v>22</v>
      </c>
      <c r="H556">
        <v>285478</v>
      </c>
      <c r="I556">
        <v>286305</v>
      </c>
      <c r="J556" t="s">
        <v>23</v>
      </c>
      <c r="O556" t="s">
        <v>739</v>
      </c>
      <c r="P556">
        <v>828</v>
      </c>
    </row>
    <row r="557" spans="1:17" hidden="1" x14ac:dyDescent="0.35">
      <c r="A557" t="s">
        <v>26</v>
      </c>
      <c r="B557" t="s">
        <v>32</v>
      </c>
      <c r="C557" t="s">
        <v>20</v>
      </c>
      <c r="D557" t="s">
        <v>21</v>
      </c>
      <c r="E557" t="s">
        <v>5</v>
      </c>
      <c r="G557" t="s">
        <v>22</v>
      </c>
      <c r="H557">
        <v>285478</v>
      </c>
      <c r="I557">
        <v>286305</v>
      </c>
      <c r="J557" t="s">
        <v>23</v>
      </c>
      <c r="K557" t="s">
        <v>740</v>
      </c>
      <c r="N557" t="s">
        <v>741</v>
      </c>
      <c r="O557" t="s">
        <v>739</v>
      </c>
      <c r="P557">
        <v>828</v>
      </c>
      <c r="Q557">
        <v>275</v>
      </c>
    </row>
    <row r="558" spans="1:17" hidden="1" x14ac:dyDescent="0.35">
      <c r="A558" t="s">
        <v>18</v>
      </c>
      <c r="B558" t="s">
        <v>29</v>
      </c>
      <c r="C558" t="s">
        <v>20</v>
      </c>
      <c r="D558" t="s">
        <v>21</v>
      </c>
      <c r="E558" t="s">
        <v>5</v>
      </c>
      <c r="G558" t="s">
        <v>22</v>
      </c>
      <c r="H558">
        <v>286317</v>
      </c>
      <c r="I558">
        <v>287420</v>
      </c>
      <c r="J558" t="s">
        <v>23</v>
      </c>
      <c r="O558" t="s">
        <v>742</v>
      </c>
      <c r="P558">
        <v>1104</v>
      </c>
    </row>
    <row r="559" spans="1:17" hidden="1" x14ac:dyDescent="0.35">
      <c r="A559" t="s">
        <v>26</v>
      </c>
      <c r="B559" t="s">
        <v>32</v>
      </c>
      <c r="C559" t="s">
        <v>20</v>
      </c>
      <c r="D559" t="s">
        <v>21</v>
      </c>
      <c r="E559" t="s">
        <v>5</v>
      </c>
      <c r="G559" t="s">
        <v>22</v>
      </c>
      <c r="H559">
        <v>286317</v>
      </c>
      <c r="I559">
        <v>287420</v>
      </c>
      <c r="J559" t="s">
        <v>23</v>
      </c>
      <c r="K559" t="s">
        <v>743</v>
      </c>
      <c r="N559" t="s">
        <v>744</v>
      </c>
      <c r="O559" t="s">
        <v>742</v>
      </c>
      <c r="P559">
        <v>1104</v>
      </c>
      <c r="Q559">
        <v>367</v>
      </c>
    </row>
    <row r="560" spans="1:17" hidden="1" x14ac:dyDescent="0.35">
      <c r="A560" t="s">
        <v>18</v>
      </c>
      <c r="B560" t="s">
        <v>29</v>
      </c>
      <c r="C560" t="s">
        <v>20</v>
      </c>
      <c r="D560" t="s">
        <v>21</v>
      </c>
      <c r="E560" t="s">
        <v>5</v>
      </c>
      <c r="G560" t="s">
        <v>22</v>
      </c>
      <c r="H560">
        <v>287417</v>
      </c>
      <c r="I560">
        <v>287938</v>
      </c>
      <c r="J560" t="s">
        <v>23</v>
      </c>
      <c r="O560" t="s">
        <v>745</v>
      </c>
      <c r="P560">
        <v>522</v>
      </c>
    </row>
    <row r="561" spans="1:17" hidden="1" x14ac:dyDescent="0.35">
      <c r="A561" t="s">
        <v>26</v>
      </c>
      <c r="B561" t="s">
        <v>32</v>
      </c>
      <c r="C561" t="s">
        <v>20</v>
      </c>
      <c r="D561" t="s">
        <v>21</v>
      </c>
      <c r="E561" t="s">
        <v>5</v>
      </c>
      <c r="G561" t="s">
        <v>22</v>
      </c>
      <c r="H561">
        <v>287417</v>
      </c>
      <c r="I561">
        <v>287938</v>
      </c>
      <c r="J561" t="s">
        <v>23</v>
      </c>
      <c r="K561" t="s">
        <v>746</v>
      </c>
      <c r="N561" t="s">
        <v>28</v>
      </c>
      <c r="O561" t="s">
        <v>745</v>
      </c>
      <c r="P561">
        <v>522</v>
      </c>
      <c r="Q561">
        <v>173</v>
      </c>
    </row>
    <row r="562" spans="1:17" hidden="1" x14ac:dyDescent="0.35">
      <c r="A562" t="s">
        <v>18</v>
      </c>
      <c r="B562" t="s">
        <v>29</v>
      </c>
      <c r="C562" t="s">
        <v>20</v>
      </c>
      <c r="D562" t="s">
        <v>21</v>
      </c>
      <c r="E562" t="s">
        <v>5</v>
      </c>
      <c r="G562" t="s">
        <v>22</v>
      </c>
      <c r="H562">
        <v>287977</v>
      </c>
      <c r="I562">
        <v>288750</v>
      </c>
      <c r="J562" t="s">
        <v>23</v>
      </c>
      <c r="O562" t="s">
        <v>747</v>
      </c>
      <c r="P562">
        <v>774</v>
      </c>
    </row>
    <row r="563" spans="1:17" hidden="1" x14ac:dyDescent="0.35">
      <c r="A563" t="s">
        <v>26</v>
      </c>
      <c r="B563" t="s">
        <v>32</v>
      </c>
      <c r="C563" t="s">
        <v>20</v>
      </c>
      <c r="D563" t="s">
        <v>21</v>
      </c>
      <c r="E563" t="s">
        <v>5</v>
      </c>
      <c r="G563" t="s">
        <v>22</v>
      </c>
      <c r="H563">
        <v>287977</v>
      </c>
      <c r="I563">
        <v>288750</v>
      </c>
      <c r="J563" t="s">
        <v>23</v>
      </c>
      <c r="K563" t="s">
        <v>748</v>
      </c>
      <c r="N563" t="s">
        <v>749</v>
      </c>
      <c r="O563" t="s">
        <v>747</v>
      </c>
      <c r="P563">
        <v>774</v>
      </c>
      <c r="Q563">
        <v>257</v>
      </c>
    </row>
    <row r="564" spans="1:17" hidden="1" x14ac:dyDescent="0.35">
      <c r="A564" t="s">
        <v>18</v>
      </c>
      <c r="B564" t="s">
        <v>29</v>
      </c>
      <c r="C564" t="s">
        <v>20</v>
      </c>
      <c r="D564" t="s">
        <v>21</v>
      </c>
      <c r="E564" t="s">
        <v>5</v>
      </c>
      <c r="G564" t="s">
        <v>22</v>
      </c>
      <c r="H564">
        <v>288847</v>
      </c>
      <c r="I564">
        <v>289386</v>
      </c>
      <c r="J564" t="s">
        <v>30</v>
      </c>
      <c r="O564" t="s">
        <v>750</v>
      </c>
      <c r="P564">
        <v>540</v>
      </c>
    </row>
    <row r="565" spans="1:17" hidden="1" x14ac:dyDescent="0.35">
      <c r="A565" t="s">
        <v>26</v>
      </c>
      <c r="B565" t="s">
        <v>32</v>
      </c>
      <c r="C565" t="s">
        <v>20</v>
      </c>
      <c r="D565" t="s">
        <v>21</v>
      </c>
      <c r="E565" t="s">
        <v>5</v>
      </c>
      <c r="G565" t="s">
        <v>22</v>
      </c>
      <c r="H565">
        <v>288847</v>
      </c>
      <c r="I565">
        <v>289386</v>
      </c>
      <c r="J565" t="s">
        <v>30</v>
      </c>
      <c r="K565" t="s">
        <v>751</v>
      </c>
      <c r="N565" t="s">
        <v>752</v>
      </c>
      <c r="O565" t="s">
        <v>750</v>
      </c>
      <c r="P565">
        <v>540</v>
      </c>
      <c r="Q565">
        <v>179</v>
      </c>
    </row>
    <row r="566" spans="1:17" hidden="1" x14ac:dyDescent="0.35">
      <c r="A566" t="s">
        <v>18</v>
      </c>
      <c r="B566" t="s">
        <v>29</v>
      </c>
      <c r="C566" t="s">
        <v>20</v>
      </c>
      <c r="D566" t="s">
        <v>21</v>
      </c>
      <c r="E566" t="s">
        <v>5</v>
      </c>
      <c r="G566" t="s">
        <v>22</v>
      </c>
      <c r="H566">
        <v>289445</v>
      </c>
      <c r="I566">
        <v>290149</v>
      </c>
      <c r="J566" t="s">
        <v>23</v>
      </c>
      <c r="O566" t="s">
        <v>753</v>
      </c>
      <c r="P566">
        <v>705</v>
      </c>
    </row>
    <row r="567" spans="1:17" hidden="1" x14ac:dyDescent="0.35">
      <c r="A567" t="s">
        <v>26</v>
      </c>
      <c r="B567" t="s">
        <v>32</v>
      </c>
      <c r="C567" t="s">
        <v>20</v>
      </c>
      <c r="D567" t="s">
        <v>21</v>
      </c>
      <c r="E567" t="s">
        <v>5</v>
      </c>
      <c r="G567" t="s">
        <v>22</v>
      </c>
      <c r="H567">
        <v>289445</v>
      </c>
      <c r="I567">
        <v>290149</v>
      </c>
      <c r="J567" t="s">
        <v>23</v>
      </c>
      <c r="K567" t="s">
        <v>754</v>
      </c>
      <c r="N567" t="s">
        <v>755</v>
      </c>
      <c r="O567" t="s">
        <v>753</v>
      </c>
      <c r="P567">
        <v>705</v>
      </c>
      <c r="Q567">
        <v>234</v>
      </c>
    </row>
    <row r="568" spans="1:17" hidden="1" x14ac:dyDescent="0.35">
      <c r="A568" t="s">
        <v>18</v>
      </c>
      <c r="B568" t="s">
        <v>29</v>
      </c>
      <c r="C568" t="s">
        <v>20</v>
      </c>
      <c r="D568" t="s">
        <v>21</v>
      </c>
      <c r="E568" t="s">
        <v>5</v>
      </c>
      <c r="G568" t="s">
        <v>22</v>
      </c>
      <c r="H568">
        <v>290217</v>
      </c>
      <c r="I568">
        <v>290891</v>
      </c>
      <c r="J568" t="s">
        <v>23</v>
      </c>
      <c r="O568" t="s">
        <v>756</v>
      </c>
      <c r="P568">
        <v>675</v>
      </c>
    </row>
    <row r="569" spans="1:17" hidden="1" x14ac:dyDescent="0.35">
      <c r="A569" t="s">
        <v>26</v>
      </c>
      <c r="B569" t="s">
        <v>32</v>
      </c>
      <c r="C569" t="s">
        <v>20</v>
      </c>
      <c r="D569" t="s">
        <v>21</v>
      </c>
      <c r="E569" t="s">
        <v>5</v>
      </c>
      <c r="G569" t="s">
        <v>22</v>
      </c>
      <c r="H569">
        <v>290217</v>
      </c>
      <c r="I569">
        <v>290891</v>
      </c>
      <c r="J569" t="s">
        <v>23</v>
      </c>
      <c r="K569" t="s">
        <v>757</v>
      </c>
      <c r="N569" t="s">
        <v>28</v>
      </c>
      <c r="O569" t="s">
        <v>756</v>
      </c>
      <c r="P569">
        <v>675</v>
      </c>
      <c r="Q569">
        <v>224</v>
      </c>
    </row>
    <row r="570" spans="1:17" hidden="1" x14ac:dyDescent="0.35">
      <c r="A570" t="s">
        <v>18</v>
      </c>
      <c r="B570" t="s">
        <v>29</v>
      </c>
      <c r="C570" t="s">
        <v>20</v>
      </c>
      <c r="D570" t="s">
        <v>21</v>
      </c>
      <c r="E570" t="s">
        <v>5</v>
      </c>
      <c r="G570" t="s">
        <v>22</v>
      </c>
      <c r="H570">
        <v>291023</v>
      </c>
      <c r="I570">
        <v>291499</v>
      </c>
      <c r="J570" t="s">
        <v>23</v>
      </c>
      <c r="O570" t="s">
        <v>758</v>
      </c>
      <c r="P570">
        <v>477</v>
      </c>
    </row>
    <row r="571" spans="1:17" hidden="1" x14ac:dyDescent="0.35">
      <c r="A571" t="s">
        <v>26</v>
      </c>
      <c r="B571" t="s">
        <v>32</v>
      </c>
      <c r="C571" t="s">
        <v>20</v>
      </c>
      <c r="D571" t="s">
        <v>21</v>
      </c>
      <c r="E571" t="s">
        <v>5</v>
      </c>
      <c r="G571" t="s">
        <v>22</v>
      </c>
      <c r="H571">
        <v>291023</v>
      </c>
      <c r="I571">
        <v>291499</v>
      </c>
      <c r="J571" t="s">
        <v>23</v>
      </c>
      <c r="K571" t="s">
        <v>759</v>
      </c>
      <c r="N571" t="s">
        <v>760</v>
      </c>
      <c r="O571" t="s">
        <v>758</v>
      </c>
      <c r="P571">
        <v>477</v>
      </c>
      <c r="Q571">
        <v>158</v>
      </c>
    </row>
    <row r="572" spans="1:17" hidden="1" x14ac:dyDescent="0.35">
      <c r="A572" t="s">
        <v>18</v>
      </c>
      <c r="B572" t="s">
        <v>29</v>
      </c>
      <c r="C572" t="s">
        <v>20</v>
      </c>
      <c r="D572" t="s">
        <v>21</v>
      </c>
      <c r="E572" t="s">
        <v>5</v>
      </c>
      <c r="G572" t="s">
        <v>22</v>
      </c>
      <c r="H572">
        <v>291576</v>
      </c>
      <c r="I572">
        <v>292199</v>
      </c>
      <c r="J572" t="s">
        <v>23</v>
      </c>
      <c r="O572" t="s">
        <v>761</v>
      </c>
      <c r="P572">
        <v>624</v>
      </c>
    </row>
    <row r="573" spans="1:17" hidden="1" x14ac:dyDescent="0.35">
      <c r="A573" t="s">
        <v>26</v>
      </c>
      <c r="B573" t="s">
        <v>32</v>
      </c>
      <c r="C573" t="s">
        <v>20</v>
      </c>
      <c r="D573" t="s">
        <v>21</v>
      </c>
      <c r="E573" t="s">
        <v>5</v>
      </c>
      <c r="G573" t="s">
        <v>22</v>
      </c>
      <c r="H573">
        <v>291576</v>
      </c>
      <c r="I573">
        <v>292199</v>
      </c>
      <c r="J573" t="s">
        <v>23</v>
      </c>
      <c r="K573" t="s">
        <v>762</v>
      </c>
      <c r="N573" t="s">
        <v>763</v>
      </c>
      <c r="O573" t="s">
        <v>761</v>
      </c>
      <c r="P573">
        <v>624</v>
      </c>
      <c r="Q573">
        <v>207</v>
      </c>
    </row>
    <row r="574" spans="1:17" hidden="1" x14ac:dyDescent="0.35">
      <c r="A574" t="s">
        <v>18</v>
      </c>
      <c r="B574" t="s">
        <v>29</v>
      </c>
      <c r="C574" t="s">
        <v>20</v>
      </c>
      <c r="D574" t="s">
        <v>21</v>
      </c>
      <c r="E574" t="s">
        <v>5</v>
      </c>
      <c r="G574" t="s">
        <v>22</v>
      </c>
      <c r="H574">
        <v>292236</v>
      </c>
      <c r="I574">
        <v>292841</v>
      </c>
      <c r="J574" t="s">
        <v>23</v>
      </c>
      <c r="O574" t="s">
        <v>764</v>
      </c>
      <c r="P574">
        <v>606</v>
      </c>
    </row>
    <row r="575" spans="1:17" hidden="1" x14ac:dyDescent="0.35">
      <c r="A575" t="s">
        <v>26</v>
      </c>
      <c r="B575" t="s">
        <v>32</v>
      </c>
      <c r="C575" t="s">
        <v>20</v>
      </c>
      <c r="D575" t="s">
        <v>21</v>
      </c>
      <c r="E575" t="s">
        <v>5</v>
      </c>
      <c r="G575" t="s">
        <v>22</v>
      </c>
      <c r="H575">
        <v>292236</v>
      </c>
      <c r="I575">
        <v>292841</v>
      </c>
      <c r="J575" t="s">
        <v>23</v>
      </c>
      <c r="K575" t="s">
        <v>765</v>
      </c>
      <c r="N575" t="s">
        <v>634</v>
      </c>
      <c r="O575" t="s">
        <v>764</v>
      </c>
      <c r="P575">
        <v>606</v>
      </c>
      <c r="Q575">
        <v>201</v>
      </c>
    </row>
    <row r="576" spans="1:17" hidden="1" x14ac:dyDescent="0.35">
      <c r="A576" t="s">
        <v>18</v>
      </c>
      <c r="B576" t="s">
        <v>29</v>
      </c>
      <c r="C576" t="s">
        <v>20</v>
      </c>
      <c r="D576" t="s">
        <v>21</v>
      </c>
      <c r="E576" t="s">
        <v>5</v>
      </c>
      <c r="G576" t="s">
        <v>22</v>
      </c>
      <c r="H576">
        <v>292932</v>
      </c>
      <c r="I576">
        <v>294029</v>
      </c>
      <c r="J576" t="s">
        <v>23</v>
      </c>
      <c r="O576" t="s">
        <v>766</v>
      </c>
      <c r="P576">
        <v>1098</v>
      </c>
    </row>
    <row r="577" spans="1:17" hidden="1" x14ac:dyDescent="0.35">
      <c r="A577" t="s">
        <v>26</v>
      </c>
      <c r="B577" t="s">
        <v>32</v>
      </c>
      <c r="C577" t="s">
        <v>20</v>
      </c>
      <c r="D577" t="s">
        <v>21</v>
      </c>
      <c r="E577" t="s">
        <v>5</v>
      </c>
      <c r="G577" t="s">
        <v>22</v>
      </c>
      <c r="H577">
        <v>292932</v>
      </c>
      <c r="I577">
        <v>294029</v>
      </c>
      <c r="J577" t="s">
        <v>23</v>
      </c>
      <c r="K577" t="s">
        <v>767</v>
      </c>
      <c r="N577" t="s">
        <v>28</v>
      </c>
      <c r="O577" t="s">
        <v>766</v>
      </c>
      <c r="P577">
        <v>1098</v>
      </c>
      <c r="Q577">
        <v>365</v>
      </c>
    </row>
    <row r="578" spans="1:17" hidden="1" x14ac:dyDescent="0.35">
      <c r="A578" t="s">
        <v>18</v>
      </c>
      <c r="B578" t="s">
        <v>29</v>
      </c>
      <c r="C578" t="s">
        <v>20</v>
      </c>
      <c r="D578" t="s">
        <v>21</v>
      </c>
      <c r="E578" t="s">
        <v>5</v>
      </c>
      <c r="G578" t="s">
        <v>22</v>
      </c>
      <c r="H578">
        <v>294182</v>
      </c>
      <c r="I578">
        <v>294490</v>
      </c>
      <c r="J578" t="s">
        <v>23</v>
      </c>
      <c r="O578" t="s">
        <v>768</v>
      </c>
      <c r="P578">
        <v>309</v>
      </c>
    </row>
    <row r="579" spans="1:17" hidden="1" x14ac:dyDescent="0.35">
      <c r="A579" t="s">
        <v>26</v>
      </c>
      <c r="B579" t="s">
        <v>32</v>
      </c>
      <c r="C579" t="s">
        <v>20</v>
      </c>
      <c r="D579" t="s">
        <v>21</v>
      </c>
      <c r="E579" t="s">
        <v>5</v>
      </c>
      <c r="G579" t="s">
        <v>22</v>
      </c>
      <c r="H579">
        <v>294182</v>
      </c>
      <c r="I579">
        <v>294490</v>
      </c>
      <c r="J579" t="s">
        <v>23</v>
      </c>
      <c r="K579" t="s">
        <v>769</v>
      </c>
      <c r="N579" t="s">
        <v>28</v>
      </c>
      <c r="O579" t="s">
        <v>768</v>
      </c>
      <c r="P579">
        <v>309</v>
      </c>
      <c r="Q579">
        <v>102</v>
      </c>
    </row>
    <row r="580" spans="1:17" hidden="1" x14ac:dyDescent="0.35">
      <c r="A580" t="s">
        <v>18</v>
      </c>
      <c r="B580" t="s">
        <v>29</v>
      </c>
      <c r="C580" t="s">
        <v>20</v>
      </c>
      <c r="D580" t="s">
        <v>21</v>
      </c>
      <c r="E580" t="s">
        <v>5</v>
      </c>
      <c r="G580" t="s">
        <v>22</v>
      </c>
      <c r="H580">
        <v>294504</v>
      </c>
      <c r="I580">
        <v>294920</v>
      </c>
      <c r="J580" t="s">
        <v>23</v>
      </c>
      <c r="O580" t="s">
        <v>770</v>
      </c>
      <c r="P580">
        <v>417</v>
      </c>
    </row>
    <row r="581" spans="1:17" hidden="1" x14ac:dyDescent="0.35">
      <c r="A581" t="s">
        <v>26</v>
      </c>
      <c r="B581" t="s">
        <v>32</v>
      </c>
      <c r="C581" t="s">
        <v>20</v>
      </c>
      <c r="D581" t="s">
        <v>21</v>
      </c>
      <c r="E581" t="s">
        <v>5</v>
      </c>
      <c r="G581" t="s">
        <v>22</v>
      </c>
      <c r="H581">
        <v>294504</v>
      </c>
      <c r="I581">
        <v>294920</v>
      </c>
      <c r="J581" t="s">
        <v>23</v>
      </c>
      <c r="K581" t="s">
        <v>771</v>
      </c>
      <c r="N581" t="s">
        <v>772</v>
      </c>
      <c r="O581" t="s">
        <v>770</v>
      </c>
      <c r="P581">
        <v>417</v>
      </c>
      <c r="Q581">
        <v>138</v>
      </c>
    </row>
    <row r="582" spans="1:17" hidden="1" x14ac:dyDescent="0.35">
      <c r="A582" t="s">
        <v>18</v>
      </c>
      <c r="B582" t="s">
        <v>29</v>
      </c>
      <c r="C582" t="s">
        <v>20</v>
      </c>
      <c r="D582" t="s">
        <v>21</v>
      </c>
      <c r="E582" t="s">
        <v>5</v>
      </c>
      <c r="G582" t="s">
        <v>22</v>
      </c>
      <c r="H582">
        <v>294923</v>
      </c>
      <c r="I582">
        <v>295189</v>
      </c>
      <c r="J582" t="s">
        <v>23</v>
      </c>
      <c r="O582" t="s">
        <v>773</v>
      </c>
      <c r="P582">
        <v>267</v>
      </c>
    </row>
    <row r="583" spans="1:17" hidden="1" x14ac:dyDescent="0.35">
      <c r="A583" t="s">
        <v>26</v>
      </c>
      <c r="B583" t="s">
        <v>32</v>
      </c>
      <c r="C583" t="s">
        <v>20</v>
      </c>
      <c r="D583" t="s">
        <v>21</v>
      </c>
      <c r="E583" t="s">
        <v>5</v>
      </c>
      <c r="G583" t="s">
        <v>22</v>
      </c>
      <c r="H583">
        <v>294923</v>
      </c>
      <c r="I583">
        <v>295189</v>
      </c>
      <c r="J583" t="s">
        <v>23</v>
      </c>
      <c r="K583" t="s">
        <v>774</v>
      </c>
      <c r="N583" t="s">
        <v>28</v>
      </c>
      <c r="O583" t="s">
        <v>773</v>
      </c>
      <c r="P583">
        <v>267</v>
      </c>
      <c r="Q583">
        <v>88</v>
      </c>
    </row>
    <row r="584" spans="1:17" hidden="1" x14ac:dyDescent="0.35">
      <c r="A584" t="s">
        <v>18</v>
      </c>
      <c r="B584" t="s">
        <v>29</v>
      </c>
      <c r="C584" t="s">
        <v>20</v>
      </c>
      <c r="D584" t="s">
        <v>21</v>
      </c>
      <c r="E584" t="s">
        <v>5</v>
      </c>
      <c r="G584" t="s">
        <v>22</v>
      </c>
      <c r="H584">
        <v>295279</v>
      </c>
      <c r="I584">
        <v>297903</v>
      </c>
      <c r="J584" t="s">
        <v>23</v>
      </c>
      <c r="O584" t="s">
        <v>775</v>
      </c>
      <c r="P584">
        <v>2625</v>
      </c>
    </row>
    <row r="585" spans="1:17" hidden="1" x14ac:dyDescent="0.35">
      <c r="A585" t="s">
        <v>26</v>
      </c>
      <c r="B585" t="s">
        <v>32</v>
      </c>
      <c r="C585" t="s">
        <v>20</v>
      </c>
      <c r="D585" t="s">
        <v>21</v>
      </c>
      <c r="E585" t="s">
        <v>5</v>
      </c>
      <c r="G585" t="s">
        <v>22</v>
      </c>
      <c r="H585">
        <v>295279</v>
      </c>
      <c r="I585">
        <v>297903</v>
      </c>
      <c r="J585" t="s">
        <v>23</v>
      </c>
      <c r="K585" t="s">
        <v>776</v>
      </c>
      <c r="N585" t="s">
        <v>777</v>
      </c>
      <c r="O585" t="s">
        <v>775</v>
      </c>
      <c r="P585">
        <v>2625</v>
      </c>
      <c r="Q585">
        <v>874</v>
      </c>
    </row>
    <row r="586" spans="1:17" hidden="1" x14ac:dyDescent="0.35">
      <c r="A586" t="s">
        <v>18</v>
      </c>
      <c r="B586" t="s">
        <v>29</v>
      </c>
      <c r="C586" t="s">
        <v>20</v>
      </c>
      <c r="D586" t="s">
        <v>21</v>
      </c>
      <c r="E586" t="s">
        <v>5</v>
      </c>
      <c r="G586" t="s">
        <v>22</v>
      </c>
      <c r="H586">
        <v>298449</v>
      </c>
      <c r="I586">
        <v>300866</v>
      </c>
      <c r="J586" t="s">
        <v>23</v>
      </c>
      <c r="O586" t="s">
        <v>778</v>
      </c>
      <c r="P586">
        <v>2418</v>
      </c>
    </row>
    <row r="587" spans="1:17" hidden="1" x14ac:dyDescent="0.35">
      <c r="A587" t="s">
        <v>26</v>
      </c>
      <c r="B587" t="s">
        <v>32</v>
      </c>
      <c r="C587" t="s">
        <v>20</v>
      </c>
      <c r="D587" t="s">
        <v>21</v>
      </c>
      <c r="E587" t="s">
        <v>5</v>
      </c>
      <c r="G587" t="s">
        <v>22</v>
      </c>
      <c r="H587">
        <v>298449</v>
      </c>
      <c r="I587">
        <v>300866</v>
      </c>
      <c r="J587" t="s">
        <v>23</v>
      </c>
      <c r="K587" t="s">
        <v>779</v>
      </c>
      <c r="N587" t="s">
        <v>28</v>
      </c>
      <c r="O587" t="s">
        <v>778</v>
      </c>
      <c r="P587">
        <v>2418</v>
      </c>
      <c r="Q587">
        <v>805</v>
      </c>
    </row>
    <row r="588" spans="1:17" hidden="1" x14ac:dyDescent="0.35">
      <c r="A588" t="s">
        <v>18</v>
      </c>
      <c r="B588" t="s">
        <v>29</v>
      </c>
      <c r="C588" t="s">
        <v>20</v>
      </c>
      <c r="D588" t="s">
        <v>21</v>
      </c>
      <c r="E588" t="s">
        <v>5</v>
      </c>
      <c r="G588" t="s">
        <v>22</v>
      </c>
      <c r="H588">
        <v>300891</v>
      </c>
      <c r="I588">
        <v>301550</v>
      </c>
      <c r="J588" t="s">
        <v>23</v>
      </c>
      <c r="O588" t="s">
        <v>780</v>
      </c>
      <c r="P588">
        <v>660</v>
      </c>
    </row>
    <row r="589" spans="1:17" hidden="1" x14ac:dyDescent="0.35">
      <c r="A589" t="s">
        <v>26</v>
      </c>
      <c r="B589" t="s">
        <v>32</v>
      </c>
      <c r="C589" t="s">
        <v>20</v>
      </c>
      <c r="D589" t="s">
        <v>21</v>
      </c>
      <c r="E589" t="s">
        <v>5</v>
      </c>
      <c r="G589" t="s">
        <v>22</v>
      </c>
      <c r="H589">
        <v>300891</v>
      </c>
      <c r="I589">
        <v>301550</v>
      </c>
      <c r="J589" t="s">
        <v>23</v>
      </c>
      <c r="K589" t="s">
        <v>781</v>
      </c>
      <c r="N589" t="s">
        <v>28</v>
      </c>
      <c r="O589" t="s">
        <v>780</v>
      </c>
      <c r="P589">
        <v>660</v>
      </c>
      <c r="Q589">
        <v>219</v>
      </c>
    </row>
    <row r="590" spans="1:17" hidden="1" x14ac:dyDescent="0.35">
      <c r="A590" t="s">
        <v>18</v>
      </c>
      <c r="B590" t="s">
        <v>29</v>
      </c>
      <c r="C590" t="s">
        <v>20</v>
      </c>
      <c r="D590" t="s">
        <v>21</v>
      </c>
      <c r="E590" t="s">
        <v>5</v>
      </c>
      <c r="G590" t="s">
        <v>22</v>
      </c>
      <c r="H590">
        <v>301565</v>
      </c>
      <c r="I590">
        <v>302680</v>
      </c>
      <c r="J590" t="s">
        <v>23</v>
      </c>
      <c r="O590" t="s">
        <v>782</v>
      </c>
      <c r="P590">
        <v>1116</v>
      </c>
    </row>
    <row r="591" spans="1:17" hidden="1" x14ac:dyDescent="0.35">
      <c r="A591" t="s">
        <v>26</v>
      </c>
      <c r="B591" t="s">
        <v>32</v>
      </c>
      <c r="C591" t="s">
        <v>20</v>
      </c>
      <c r="D591" t="s">
        <v>21</v>
      </c>
      <c r="E591" t="s">
        <v>5</v>
      </c>
      <c r="G591" t="s">
        <v>22</v>
      </c>
      <c r="H591">
        <v>301565</v>
      </c>
      <c r="I591">
        <v>302680</v>
      </c>
      <c r="J591" t="s">
        <v>23</v>
      </c>
      <c r="K591" t="s">
        <v>783</v>
      </c>
      <c r="N591" t="s">
        <v>784</v>
      </c>
      <c r="O591" t="s">
        <v>782</v>
      </c>
      <c r="P591">
        <v>1116</v>
      </c>
      <c r="Q591">
        <v>371</v>
      </c>
    </row>
    <row r="592" spans="1:17" hidden="1" x14ac:dyDescent="0.35">
      <c r="A592" t="s">
        <v>18</v>
      </c>
      <c r="B592" t="s">
        <v>29</v>
      </c>
      <c r="C592" t="s">
        <v>20</v>
      </c>
      <c r="D592" t="s">
        <v>21</v>
      </c>
      <c r="E592" t="s">
        <v>5</v>
      </c>
      <c r="G592" t="s">
        <v>22</v>
      </c>
      <c r="H592">
        <v>302694</v>
      </c>
      <c r="I592">
        <v>303827</v>
      </c>
      <c r="J592" t="s">
        <v>23</v>
      </c>
      <c r="O592" t="s">
        <v>785</v>
      </c>
      <c r="P592">
        <v>1134</v>
      </c>
    </row>
    <row r="593" spans="1:17" hidden="1" x14ac:dyDescent="0.35">
      <c r="A593" t="s">
        <v>26</v>
      </c>
      <c r="B593" t="s">
        <v>32</v>
      </c>
      <c r="C593" t="s">
        <v>20</v>
      </c>
      <c r="D593" t="s">
        <v>21</v>
      </c>
      <c r="E593" t="s">
        <v>5</v>
      </c>
      <c r="G593" t="s">
        <v>22</v>
      </c>
      <c r="H593">
        <v>302694</v>
      </c>
      <c r="I593">
        <v>303827</v>
      </c>
      <c r="J593" t="s">
        <v>23</v>
      </c>
      <c r="K593" t="s">
        <v>786</v>
      </c>
      <c r="N593" t="s">
        <v>787</v>
      </c>
      <c r="O593" t="s">
        <v>785</v>
      </c>
      <c r="P593">
        <v>1134</v>
      </c>
      <c r="Q593">
        <v>377</v>
      </c>
    </row>
    <row r="594" spans="1:17" hidden="1" x14ac:dyDescent="0.35">
      <c r="A594" t="s">
        <v>18</v>
      </c>
      <c r="B594" t="s">
        <v>29</v>
      </c>
      <c r="C594" t="s">
        <v>20</v>
      </c>
      <c r="D594" t="s">
        <v>21</v>
      </c>
      <c r="E594" t="s">
        <v>5</v>
      </c>
      <c r="G594" t="s">
        <v>22</v>
      </c>
      <c r="H594">
        <v>303842</v>
      </c>
      <c r="I594">
        <v>304258</v>
      </c>
      <c r="J594" t="s">
        <v>23</v>
      </c>
      <c r="O594" t="s">
        <v>788</v>
      </c>
      <c r="P594">
        <v>417</v>
      </c>
    </row>
    <row r="595" spans="1:17" hidden="1" x14ac:dyDescent="0.35">
      <c r="A595" t="s">
        <v>26</v>
      </c>
      <c r="B595" t="s">
        <v>32</v>
      </c>
      <c r="C595" t="s">
        <v>20</v>
      </c>
      <c r="D595" t="s">
        <v>21</v>
      </c>
      <c r="E595" t="s">
        <v>5</v>
      </c>
      <c r="G595" t="s">
        <v>22</v>
      </c>
      <c r="H595">
        <v>303842</v>
      </c>
      <c r="I595">
        <v>304258</v>
      </c>
      <c r="J595" t="s">
        <v>23</v>
      </c>
      <c r="K595" t="s">
        <v>789</v>
      </c>
      <c r="N595" t="s">
        <v>790</v>
      </c>
      <c r="O595" t="s">
        <v>788</v>
      </c>
      <c r="P595">
        <v>417</v>
      </c>
      <c r="Q595">
        <v>138</v>
      </c>
    </row>
    <row r="596" spans="1:17" hidden="1" x14ac:dyDescent="0.35">
      <c r="A596" t="s">
        <v>18</v>
      </c>
      <c r="B596" t="s">
        <v>29</v>
      </c>
      <c r="C596" t="s">
        <v>20</v>
      </c>
      <c r="D596" t="s">
        <v>21</v>
      </c>
      <c r="E596" t="s">
        <v>5</v>
      </c>
      <c r="G596" t="s">
        <v>22</v>
      </c>
      <c r="H596">
        <v>304589</v>
      </c>
      <c r="I596">
        <v>305878</v>
      </c>
      <c r="J596" t="s">
        <v>30</v>
      </c>
      <c r="O596" t="s">
        <v>791</v>
      </c>
      <c r="P596">
        <v>1290</v>
      </c>
    </row>
    <row r="597" spans="1:17" hidden="1" x14ac:dyDescent="0.35">
      <c r="A597" t="s">
        <v>26</v>
      </c>
      <c r="B597" t="s">
        <v>32</v>
      </c>
      <c r="C597" t="s">
        <v>20</v>
      </c>
      <c r="D597" t="s">
        <v>21</v>
      </c>
      <c r="E597" t="s">
        <v>5</v>
      </c>
      <c r="G597" t="s">
        <v>22</v>
      </c>
      <c r="H597">
        <v>304589</v>
      </c>
      <c r="I597">
        <v>305878</v>
      </c>
      <c r="J597" t="s">
        <v>30</v>
      </c>
      <c r="K597" t="s">
        <v>792</v>
      </c>
      <c r="N597" t="s">
        <v>793</v>
      </c>
      <c r="O597" t="s">
        <v>791</v>
      </c>
      <c r="P597">
        <v>1290</v>
      </c>
      <c r="Q597">
        <v>429</v>
      </c>
    </row>
    <row r="598" spans="1:17" hidden="1" x14ac:dyDescent="0.35">
      <c r="A598" t="s">
        <v>18</v>
      </c>
      <c r="B598" t="s">
        <v>29</v>
      </c>
      <c r="C598" t="s">
        <v>20</v>
      </c>
      <c r="D598" t="s">
        <v>21</v>
      </c>
      <c r="E598" t="s">
        <v>5</v>
      </c>
      <c r="G598" t="s">
        <v>22</v>
      </c>
      <c r="H598">
        <v>306007</v>
      </c>
      <c r="I598">
        <v>306771</v>
      </c>
      <c r="J598" t="s">
        <v>23</v>
      </c>
      <c r="O598" t="s">
        <v>794</v>
      </c>
      <c r="P598">
        <v>765</v>
      </c>
    </row>
    <row r="599" spans="1:17" hidden="1" x14ac:dyDescent="0.35">
      <c r="A599" t="s">
        <v>26</v>
      </c>
      <c r="B599" t="s">
        <v>32</v>
      </c>
      <c r="C599" t="s">
        <v>20</v>
      </c>
      <c r="D599" t="s">
        <v>21</v>
      </c>
      <c r="E599" t="s">
        <v>5</v>
      </c>
      <c r="G599" t="s">
        <v>22</v>
      </c>
      <c r="H599">
        <v>306007</v>
      </c>
      <c r="I599">
        <v>306771</v>
      </c>
      <c r="J599" t="s">
        <v>23</v>
      </c>
      <c r="K599" t="s">
        <v>795</v>
      </c>
      <c r="N599" t="s">
        <v>28</v>
      </c>
      <c r="O599" t="s">
        <v>794</v>
      </c>
      <c r="P599">
        <v>765</v>
      </c>
      <c r="Q599">
        <v>254</v>
      </c>
    </row>
    <row r="600" spans="1:17" hidden="1" x14ac:dyDescent="0.35">
      <c r="A600" t="s">
        <v>18</v>
      </c>
      <c r="B600" t="s">
        <v>796</v>
      </c>
      <c r="C600" t="s">
        <v>20</v>
      </c>
      <c r="D600" t="s">
        <v>21</v>
      </c>
      <c r="E600" t="s">
        <v>5</v>
      </c>
      <c r="G600" t="s">
        <v>22</v>
      </c>
      <c r="H600">
        <v>306874</v>
      </c>
      <c r="I600">
        <v>307056</v>
      </c>
      <c r="J600" t="s">
        <v>23</v>
      </c>
      <c r="O600" t="s">
        <v>797</v>
      </c>
      <c r="P600">
        <v>183</v>
      </c>
    </row>
    <row r="601" spans="1:17" hidden="1" x14ac:dyDescent="0.35">
      <c r="A601" t="s">
        <v>796</v>
      </c>
      <c r="B601" t="s">
        <v>798</v>
      </c>
      <c r="C601" t="s">
        <v>20</v>
      </c>
      <c r="D601" t="s">
        <v>21</v>
      </c>
      <c r="E601" t="s">
        <v>5</v>
      </c>
      <c r="G601" t="s">
        <v>22</v>
      </c>
      <c r="H601">
        <v>306874</v>
      </c>
      <c r="I601">
        <v>307056</v>
      </c>
      <c r="J601" t="s">
        <v>23</v>
      </c>
      <c r="N601" t="s">
        <v>799</v>
      </c>
      <c r="O601" t="s">
        <v>797</v>
      </c>
      <c r="P601">
        <v>183</v>
      </c>
    </row>
    <row r="602" spans="1:17" hidden="1" x14ac:dyDescent="0.35">
      <c r="A602" t="s">
        <v>18</v>
      </c>
      <c r="B602" t="s">
        <v>29</v>
      </c>
      <c r="C602" t="s">
        <v>20</v>
      </c>
      <c r="D602" t="s">
        <v>21</v>
      </c>
      <c r="E602" t="s">
        <v>5</v>
      </c>
      <c r="G602" t="s">
        <v>22</v>
      </c>
      <c r="H602">
        <v>307101</v>
      </c>
      <c r="I602">
        <v>308885</v>
      </c>
      <c r="J602" t="s">
        <v>23</v>
      </c>
      <c r="O602" t="s">
        <v>800</v>
      </c>
      <c r="P602">
        <v>1785</v>
      </c>
    </row>
    <row r="603" spans="1:17" hidden="1" x14ac:dyDescent="0.35">
      <c r="A603" t="s">
        <v>26</v>
      </c>
      <c r="B603" t="s">
        <v>32</v>
      </c>
      <c r="C603" t="s">
        <v>20</v>
      </c>
      <c r="D603" t="s">
        <v>21</v>
      </c>
      <c r="E603" t="s">
        <v>5</v>
      </c>
      <c r="G603" t="s">
        <v>22</v>
      </c>
      <c r="H603">
        <v>307101</v>
      </c>
      <c r="I603">
        <v>308885</v>
      </c>
      <c r="J603" t="s">
        <v>23</v>
      </c>
      <c r="K603" t="s">
        <v>801</v>
      </c>
      <c r="N603" t="s">
        <v>802</v>
      </c>
      <c r="O603" t="s">
        <v>800</v>
      </c>
      <c r="P603">
        <v>1785</v>
      </c>
      <c r="Q603">
        <v>594</v>
      </c>
    </row>
    <row r="604" spans="1:17" hidden="1" x14ac:dyDescent="0.35">
      <c r="A604" t="s">
        <v>18</v>
      </c>
      <c r="B604" t="s">
        <v>29</v>
      </c>
      <c r="C604" t="s">
        <v>20</v>
      </c>
      <c r="D604" t="s">
        <v>21</v>
      </c>
      <c r="E604" t="s">
        <v>5</v>
      </c>
      <c r="G604" t="s">
        <v>22</v>
      </c>
      <c r="H604">
        <v>308888</v>
      </c>
      <c r="I604">
        <v>310168</v>
      </c>
      <c r="J604" t="s">
        <v>23</v>
      </c>
      <c r="O604" t="s">
        <v>803</v>
      </c>
      <c r="P604">
        <v>1281</v>
      </c>
    </row>
    <row r="605" spans="1:17" hidden="1" x14ac:dyDescent="0.35">
      <c r="A605" t="s">
        <v>26</v>
      </c>
      <c r="B605" t="s">
        <v>32</v>
      </c>
      <c r="C605" t="s">
        <v>20</v>
      </c>
      <c r="D605" t="s">
        <v>21</v>
      </c>
      <c r="E605" t="s">
        <v>5</v>
      </c>
      <c r="G605" t="s">
        <v>22</v>
      </c>
      <c r="H605">
        <v>308888</v>
      </c>
      <c r="I605">
        <v>310168</v>
      </c>
      <c r="J605" t="s">
        <v>23</v>
      </c>
      <c r="K605" t="s">
        <v>804</v>
      </c>
      <c r="N605" t="s">
        <v>805</v>
      </c>
      <c r="O605" t="s">
        <v>803</v>
      </c>
      <c r="P605">
        <v>1281</v>
      </c>
      <c r="Q605">
        <v>426</v>
      </c>
    </row>
    <row r="606" spans="1:17" hidden="1" x14ac:dyDescent="0.35">
      <c r="A606" t="s">
        <v>18</v>
      </c>
      <c r="B606" t="s">
        <v>29</v>
      </c>
      <c r="C606" t="s">
        <v>20</v>
      </c>
      <c r="D606" t="s">
        <v>21</v>
      </c>
      <c r="E606" t="s">
        <v>5</v>
      </c>
      <c r="G606" t="s">
        <v>22</v>
      </c>
      <c r="H606">
        <v>310576</v>
      </c>
      <c r="I606">
        <v>312147</v>
      </c>
      <c r="J606" t="s">
        <v>30</v>
      </c>
      <c r="O606" t="s">
        <v>806</v>
      </c>
      <c r="P606">
        <v>1572</v>
      </c>
    </row>
    <row r="607" spans="1:17" hidden="1" x14ac:dyDescent="0.35">
      <c r="A607" t="s">
        <v>26</v>
      </c>
      <c r="B607" t="s">
        <v>32</v>
      </c>
      <c r="C607" t="s">
        <v>20</v>
      </c>
      <c r="D607" t="s">
        <v>21</v>
      </c>
      <c r="E607" t="s">
        <v>5</v>
      </c>
      <c r="G607" t="s">
        <v>22</v>
      </c>
      <c r="H607">
        <v>310576</v>
      </c>
      <c r="I607">
        <v>312147</v>
      </c>
      <c r="J607" t="s">
        <v>30</v>
      </c>
      <c r="K607" t="s">
        <v>807</v>
      </c>
      <c r="N607" t="s">
        <v>808</v>
      </c>
      <c r="O607" t="s">
        <v>806</v>
      </c>
      <c r="P607">
        <v>1572</v>
      </c>
      <c r="Q607">
        <v>523</v>
      </c>
    </row>
    <row r="608" spans="1:17" hidden="1" x14ac:dyDescent="0.35">
      <c r="A608" t="s">
        <v>18</v>
      </c>
      <c r="B608" t="s">
        <v>29</v>
      </c>
      <c r="C608" t="s">
        <v>20</v>
      </c>
      <c r="D608" t="s">
        <v>21</v>
      </c>
      <c r="E608" t="s">
        <v>5</v>
      </c>
      <c r="G608" t="s">
        <v>22</v>
      </c>
      <c r="H608">
        <v>312327</v>
      </c>
      <c r="I608">
        <v>312767</v>
      </c>
      <c r="J608" t="s">
        <v>23</v>
      </c>
      <c r="O608" t="s">
        <v>809</v>
      </c>
      <c r="P608">
        <v>441</v>
      </c>
    </row>
    <row r="609" spans="1:17" hidden="1" x14ac:dyDescent="0.35">
      <c r="A609" t="s">
        <v>26</v>
      </c>
      <c r="B609" t="s">
        <v>32</v>
      </c>
      <c r="C609" t="s">
        <v>20</v>
      </c>
      <c r="D609" t="s">
        <v>21</v>
      </c>
      <c r="E609" t="s">
        <v>5</v>
      </c>
      <c r="G609" t="s">
        <v>22</v>
      </c>
      <c r="H609">
        <v>312327</v>
      </c>
      <c r="I609">
        <v>312767</v>
      </c>
      <c r="J609" t="s">
        <v>23</v>
      </c>
      <c r="K609" t="s">
        <v>810</v>
      </c>
      <c r="N609" t="s">
        <v>811</v>
      </c>
      <c r="O609" t="s">
        <v>809</v>
      </c>
      <c r="P609">
        <v>441</v>
      </c>
      <c r="Q609">
        <v>146</v>
      </c>
    </row>
    <row r="610" spans="1:17" hidden="1" x14ac:dyDescent="0.35">
      <c r="A610" t="s">
        <v>18</v>
      </c>
      <c r="B610" t="s">
        <v>29</v>
      </c>
      <c r="C610" t="s">
        <v>20</v>
      </c>
      <c r="D610" t="s">
        <v>21</v>
      </c>
      <c r="E610" t="s">
        <v>5</v>
      </c>
      <c r="G610" t="s">
        <v>22</v>
      </c>
      <c r="H610">
        <v>312767</v>
      </c>
      <c r="I610">
        <v>314959</v>
      </c>
      <c r="J610" t="s">
        <v>23</v>
      </c>
      <c r="O610" t="s">
        <v>812</v>
      </c>
      <c r="P610">
        <v>2193</v>
      </c>
    </row>
    <row r="611" spans="1:17" hidden="1" x14ac:dyDescent="0.35">
      <c r="A611" t="s">
        <v>26</v>
      </c>
      <c r="B611" t="s">
        <v>32</v>
      </c>
      <c r="C611" t="s">
        <v>20</v>
      </c>
      <c r="D611" t="s">
        <v>21</v>
      </c>
      <c r="E611" t="s">
        <v>5</v>
      </c>
      <c r="G611" t="s">
        <v>22</v>
      </c>
      <c r="H611">
        <v>312767</v>
      </c>
      <c r="I611">
        <v>314959</v>
      </c>
      <c r="J611" t="s">
        <v>23</v>
      </c>
      <c r="K611" t="s">
        <v>813</v>
      </c>
      <c r="N611" t="s">
        <v>814</v>
      </c>
      <c r="O611" t="s">
        <v>812</v>
      </c>
      <c r="P611">
        <v>2193</v>
      </c>
      <c r="Q611">
        <v>730</v>
      </c>
    </row>
    <row r="612" spans="1:17" hidden="1" x14ac:dyDescent="0.35">
      <c r="A612" t="s">
        <v>18</v>
      </c>
      <c r="B612" t="s">
        <v>29</v>
      </c>
      <c r="C612" t="s">
        <v>20</v>
      </c>
      <c r="D612" t="s">
        <v>21</v>
      </c>
      <c r="E612" t="s">
        <v>5</v>
      </c>
      <c r="G612" t="s">
        <v>22</v>
      </c>
      <c r="H612">
        <v>315040</v>
      </c>
      <c r="I612">
        <v>315564</v>
      </c>
      <c r="J612" t="s">
        <v>23</v>
      </c>
      <c r="O612" t="s">
        <v>815</v>
      </c>
      <c r="P612">
        <v>525</v>
      </c>
    </row>
    <row r="613" spans="1:17" hidden="1" x14ac:dyDescent="0.35">
      <c r="A613" t="s">
        <v>26</v>
      </c>
      <c r="B613" t="s">
        <v>32</v>
      </c>
      <c r="C613" t="s">
        <v>20</v>
      </c>
      <c r="D613" t="s">
        <v>21</v>
      </c>
      <c r="E613" t="s">
        <v>5</v>
      </c>
      <c r="G613" t="s">
        <v>22</v>
      </c>
      <c r="H613">
        <v>315040</v>
      </c>
      <c r="I613">
        <v>315564</v>
      </c>
      <c r="J613" t="s">
        <v>23</v>
      </c>
      <c r="K613" t="s">
        <v>816</v>
      </c>
      <c r="N613" t="s">
        <v>817</v>
      </c>
      <c r="O613" t="s">
        <v>815</v>
      </c>
      <c r="P613">
        <v>525</v>
      </c>
      <c r="Q613">
        <v>174</v>
      </c>
    </row>
    <row r="614" spans="1:17" hidden="1" x14ac:dyDescent="0.35">
      <c r="A614" t="s">
        <v>18</v>
      </c>
      <c r="B614" t="s">
        <v>29</v>
      </c>
      <c r="C614" t="s">
        <v>20</v>
      </c>
      <c r="D614" t="s">
        <v>21</v>
      </c>
      <c r="E614" t="s">
        <v>5</v>
      </c>
      <c r="G614" t="s">
        <v>22</v>
      </c>
      <c r="H614">
        <v>315590</v>
      </c>
      <c r="I614">
        <v>317143</v>
      </c>
      <c r="J614" t="s">
        <v>23</v>
      </c>
      <c r="O614" t="s">
        <v>818</v>
      </c>
      <c r="P614">
        <v>1554</v>
      </c>
    </row>
    <row r="615" spans="1:17" hidden="1" x14ac:dyDescent="0.35">
      <c r="A615" t="s">
        <v>26</v>
      </c>
      <c r="B615" t="s">
        <v>32</v>
      </c>
      <c r="C615" t="s">
        <v>20</v>
      </c>
      <c r="D615" t="s">
        <v>21</v>
      </c>
      <c r="E615" t="s">
        <v>5</v>
      </c>
      <c r="G615" t="s">
        <v>22</v>
      </c>
      <c r="H615">
        <v>315590</v>
      </c>
      <c r="I615">
        <v>317143</v>
      </c>
      <c r="J615" t="s">
        <v>23</v>
      </c>
      <c r="K615" t="s">
        <v>819</v>
      </c>
      <c r="N615" t="s">
        <v>820</v>
      </c>
      <c r="O615" t="s">
        <v>818</v>
      </c>
      <c r="P615">
        <v>1554</v>
      </c>
      <c r="Q615">
        <v>517</v>
      </c>
    </row>
    <row r="616" spans="1:17" hidden="1" x14ac:dyDescent="0.35">
      <c r="A616" t="s">
        <v>18</v>
      </c>
      <c r="B616" t="s">
        <v>29</v>
      </c>
      <c r="C616" t="s">
        <v>20</v>
      </c>
      <c r="D616" t="s">
        <v>21</v>
      </c>
      <c r="E616" t="s">
        <v>5</v>
      </c>
      <c r="G616" t="s">
        <v>22</v>
      </c>
      <c r="H616">
        <v>317235</v>
      </c>
      <c r="I616">
        <v>317747</v>
      </c>
      <c r="J616" t="s">
        <v>23</v>
      </c>
      <c r="O616" t="s">
        <v>821</v>
      </c>
      <c r="P616">
        <v>513</v>
      </c>
    </row>
    <row r="617" spans="1:17" hidden="1" x14ac:dyDescent="0.35">
      <c r="A617" t="s">
        <v>26</v>
      </c>
      <c r="B617" t="s">
        <v>32</v>
      </c>
      <c r="C617" t="s">
        <v>20</v>
      </c>
      <c r="D617" t="s">
        <v>21</v>
      </c>
      <c r="E617" t="s">
        <v>5</v>
      </c>
      <c r="G617" t="s">
        <v>22</v>
      </c>
      <c r="H617">
        <v>317235</v>
      </c>
      <c r="I617">
        <v>317747</v>
      </c>
      <c r="J617" t="s">
        <v>23</v>
      </c>
      <c r="K617" t="s">
        <v>822</v>
      </c>
      <c r="N617" t="s">
        <v>823</v>
      </c>
      <c r="O617" t="s">
        <v>821</v>
      </c>
      <c r="P617">
        <v>513</v>
      </c>
      <c r="Q617">
        <v>170</v>
      </c>
    </row>
    <row r="618" spans="1:17" hidden="1" x14ac:dyDescent="0.35">
      <c r="A618" t="s">
        <v>18</v>
      </c>
      <c r="B618" t="s">
        <v>29</v>
      </c>
      <c r="C618" t="s">
        <v>20</v>
      </c>
      <c r="D618" t="s">
        <v>21</v>
      </c>
      <c r="E618" t="s">
        <v>5</v>
      </c>
      <c r="G618" t="s">
        <v>22</v>
      </c>
      <c r="H618">
        <v>317738</v>
      </c>
      <c r="I618">
        <v>319741</v>
      </c>
      <c r="J618" t="s">
        <v>23</v>
      </c>
      <c r="O618" t="s">
        <v>824</v>
      </c>
      <c r="P618">
        <v>2004</v>
      </c>
    </row>
    <row r="619" spans="1:17" hidden="1" x14ac:dyDescent="0.35">
      <c r="A619" t="s">
        <v>26</v>
      </c>
      <c r="B619" t="s">
        <v>32</v>
      </c>
      <c r="C619" t="s">
        <v>20</v>
      </c>
      <c r="D619" t="s">
        <v>21</v>
      </c>
      <c r="E619" t="s">
        <v>5</v>
      </c>
      <c r="G619" t="s">
        <v>22</v>
      </c>
      <c r="H619">
        <v>317738</v>
      </c>
      <c r="I619">
        <v>319741</v>
      </c>
      <c r="J619" t="s">
        <v>23</v>
      </c>
      <c r="K619" t="s">
        <v>825</v>
      </c>
      <c r="N619" t="s">
        <v>826</v>
      </c>
      <c r="O619" t="s">
        <v>824</v>
      </c>
      <c r="P619">
        <v>2004</v>
      </c>
      <c r="Q619">
        <v>667</v>
      </c>
    </row>
    <row r="620" spans="1:17" hidden="1" x14ac:dyDescent="0.35">
      <c r="A620" t="s">
        <v>18</v>
      </c>
      <c r="B620" t="s">
        <v>29</v>
      </c>
      <c r="C620" t="s">
        <v>20</v>
      </c>
      <c r="D620" t="s">
        <v>21</v>
      </c>
      <c r="E620" t="s">
        <v>5</v>
      </c>
      <c r="G620" t="s">
        <v>22</v>
      </c>
      <c r="H620">
        <v>319986</v>
      </c>
      <c r="I620">
        <v>320309</v>
      </c>
      <c r="J620" t="s">
        <v>23</v>
      </c>
      <c r="O620" t="s">
        <v>827</v>
      </c>
      <c r="P620">
        <v>324</v>
      </c>
    </row>
    <row r="621" spans="1:17" hidden="1" x14ac:dyDescent="0.35">
      <c r="A621" t="s">
        <v>26</v>
      </c>
      <c r="B621" t="s">
        <v>32</v>
      </c>
      <c r="C621" t="s">
        <v>20</v>
      </c>
      <c r="D621" t="s">
        <v>21</v>
      </c>
      <c r="E621" t="s">
        <v>5</v>
      </c>
      <c r="G621" t="s">
        <v>22</v>
      </c>
      <c r="H621">
        <v>319986</v>
      </c>
      <c r="I621">
        <v>320309</v>
      </c>
      <c r="J621" t="s">
        <v>23</v>
      </c>
      <c r="K621" t="s">
        <v>828</v>
      </c>
      <c r="N621" t="s">
        <v>28</v>
      </c>
      <c r="O621" t="s">
        <v>827</v>
      </c>
      <c r="P621">
        <v>324</v>
      </c>
      <c r="Q621">
        <v>107</v>
      </c>
    </row>
    <row r="622" spans="1:17" hidden="1" x14ac:dyDescent="0.35">
      <c r="A622" t="s">
        <v>18</v>
      </c>
      <c r="B622" t="s">
        <v>29</v>
      </c>
      <c r="C622" t="s">
        <v>20</v>
      </c>
      <c r="D622" t="s">
        <v>21</v>
      </c>
      <c r="E622" t="s">
        <v>5</v>
      </c>
      <c r="G622" t="s">
        <v>22</v>
      </c>
      <c r="H622">
        <v>321013</v>
      </c>
      <c r="I622">
        <v>321303</v>
      </c>
      <c r="J622" t="s">
        <v>23</v>
      </c>
      <c r="O622" t="s">
        <v>829</v>
      </c>
      <c r="P622">
        <v>291</v>
      </c>
    </row>
    <row r="623" spans="1:17" hidden="1" x14ac:dyDescent="0.35">
      <c r="A623" t="s">
        <v>26</v>
      </c>
      <c r="B623" t="s">
        <v>32</v>
      </c>
      <c r="C623" t="s">
        <v>20</v>
      </c>
      <c r="D623" t="s">
        <v>21</v>
      </c>
      <c r="E623" t="s">
        <v>5</v>
      </c>
      <c r="G623" t="s">
        <v>22</v>
      </c>
      <c r="H623">
        <v>321013</v>
      </c>
      <c r="I623">
        <v>321303</v>
      </c>
      <c r="J623" t="s">
        <v>23</v>
      </c>
      <c r="K623" t="s">
        <v>830</v>
      </c>
      <c r="N623" t="s">
        <v>831</v>
      </c>
      <c r="O623" t="s">
        <v>829</v>
      </c>
      <c r="P623">
        <v>291</v>
      </c>
      <c r="Q623">
        <v>96</v>
      </c>
    </row>
    <row r="624" spans="1:17" hidden="1" x14ac:dyDescent="0.35">
      <c r="A624" t="s">
        <v>18</v>
      </c>
      <c r="B624" t="s">
        <v>29</v>
      </c>
      <c r="C624" t="s">
        <v>20</v>
      </c>
      <c r="D624" t="s">
        <v>21</v>
      </c>
      <c r="E624" t="s">
        <v>5</v>
      </c>
      <c r="G624" t="s">
        <v>22</v>
      </c>
      <c r="H624">
        <v>321388</v>
      </c>
      <c r="I624">
        <v>321777</v>
      </c>
      <c r="J624" t="s">
        <v>23</v>
      </c>
      <c r="O624" t="s">
        <v>832</v>
      </c>
      <c r="P624">
        <v>390</v>
      </c>
    </row>
    <row r="625" spans="1:17" hidden="1" x14ac:dyDescent="0.35">
      <c r="A625" t="s">
        <v>26</v>
      </c>
      <c r="B625" t="s">
        <v>32</v>
      </c>
      <c r="C625" t="s">
        <v>20</v>
      </c>
      <c r="D625" t="s">
        <v>21</v>
      </c>
      <c r="E625" t="s">
        <v>5</v>
      </c>
      <c r="G625" t="s">
        <v>22</v>
      </c>
      <c r="H625">
        <v>321388</v>
      </c>
      <c r="I625">
        <v>321777</v>
      </c>
      <c r="J625" t="s">
        <v>23</v>
      </c>
      <c r="K625" t="s">
        <v>833</v>
      </c>
      <c r="N625" t="s">
        <v>28</v>
      </c>
      <c r="O625" t="s">
        <v>832</v>
      </c>
      <c r="P625">
        <v>390</v>
      </c>
      <c r="Q625">
        <v>129</v>
      </c>
    </row>
    <row r="626" spans="1:17" hidden="1" x14ac:dyDescent="0.35">
      <c r="A626" t="s">
        <v>18</v>
      </c>
      <c r="B626" t="s">
        <v>29</v>
      </c>
      <c r="C626" t="s">
        <v>20</v>
      </c>
      <c r="D626" t="s">
        <v>21</v>
      </c>
      <c r="E626" t="s">
        <v>5</v>
      </c>
      <c r="G626" t="s">
        <v>22</v>
      </c>
      <c r="H626">
        <v>321854</v>
      </c>
      <c r="I626">
        <v>324130</v>
      </c>
      <c r="J626" t="s">
        <v>23</v>
      </c>
      <c r="O626" t="s">
        <v>834</v>
      </c>
      <c r="P626">
        <v>2277</v>
      </c>
    </row>
    <row r="627" spans="1:17" hidden="1" x14ac:dyDescent="0.35">
      <c r="A627" t="s">
        <v>26</v>
      </c>
      <c r="B627" t="s">
        <v>32</v>
      </c>
      <c r="C627" t="s">
        <v>20</v>
      </c>
      <c r="D627" t="s">
        <v>21</v>
      </c>
      <c r="E627" t="s">
        <v>5</v>
      </c>
      <c r="G627" t="s">
        <v>22</v>
      </c>
      <c r="H627">
        <v>321854</v>
      </c>
      <c r="I627">
        <v>324130</v>
      </c>
      <c r="J627" t="s">
        <v>23</v>
      </c>
      <c r="K627" t="s">
        <v>835</v>
      </c>
      <c r="N627" t="s">
        <v>836</v>
      </c>
      <c r="O627" t="s">
        <v>834</v>
      </c>
      <c r="P627">
        <v>2277</v>
      </c>
      <c r="Q627">
        <v>758</v>
      </c>
    </row>
    <row r="628" spans="1:17" hidden="1" x14ac:dyDescent="0.35">
      <c r="A628" t="s">
        <v>18</v>
      </c>
      <c r="B628" t="s">
        <v>29</v>
      </c>
      <c r="C628" t="s">
        <v>20</v>
      </c>
      <c r="D628" t="s">
        <v>21</v>
      </c>
      <c r="E628" t="s">
        <v>5</v>
      </c>
      <c r="G628" t="s">
        <v>22</v>
      </c>
      <c r="H628">
        <v>324413</v>
      </c>
      <c r="I628">
        <v>324721</v>
      </c>
      <c r="J628" t="s">
        <v>23</v>
      </c>
      <c r="O628" t="s">
        <v>837</v>
      </c>
      <c r="P628">
        <v>309</v>
      </c>
    </row>
    <row r="629" spans="1:17" hidden="1" x14ac:dyDescent="0.35">
      <c r="A629" t="s">
        <v>26</v>
      </c>
      <c r="B629" t="s">
        <v>32</v>
      </c>
      <c r="C629" t="s">
        <v>20</v>
      </c>
      <c r="D629" t="s">
        <v>21</v>
      </c>
      <c r="E629" t="s">
        <v>5</v>
      </c>
      <c r="G629" t="s">
        <v>22</v>
      </c>
      <c r="H629">
        <v>324413</v>
      </c>
      <c r="I629">
        <v>324721</v>
      </c>
      <c r="J629" t="s">
        <v>23</v>
      </c>
      <c r="K629" t="s">
        <v>838</v>
      </c>
      <c r="N629" t="s">
        <v>28</v>
      </c>
      <c r="O629" t="s">
        <v>837</v>
      </c>
      <c r="P629">
        <v>309</v>
      </c>
      <c r="Q629">
        <v>102</v>
      </c>
    </row>
    <row r="630" spans="1:17" hidden="1" x14ac:dyDescent="0.35">
      <c r="A630" t="s">
        <v>18</v>
      </c>
      <c r="B630" t="s">
        <v>29</v>
      </c>
      <c r="C630" t="s">
        <v>20</v>
      </c>
      <c r="D630" t="s">
        <v>21</v>
      </c>
      <c r="E630" t="s">
        <v>5</v>
      </c>
      <c r="G630" t="s">
        <v>22</v>
      </c>
      <c r="H630">
        <v>324843</v>
      </c>
      <c r="I630">
        <v>325118</v>
      </c>
      <c r="J630" t="s">
        <v>23</v>
      </c>
      <c r="O630" t="s">
        <v>839</v>
      </c>
      <c r="P630">
        <v>276</v>
      </c>
    </row>
    <row r="631" spans="1:17" hidden="1" x14ac:dyDescent="0.35">
      <c r="A631" t="s">
        <v>26</v>
      </c>
      <c r="B631" t="s">
        <v>32</v>
      </c>
      <c r="C631" t="s">
        <v>20</v>
      </c>
      <c r="D631" t="s">
        <v>21</v>
      </c>
      <c r="E631" t="s">
        <v>5</v>
      </c>
      <c r="G631" t="s">
        <v>22</v>
      </c>
      <c r="H631">
        <v>324843</v>
      </c>
      <c r="I631">
        <v>325118</v>
      </c>
      <c r="J631" t="s">
        <v>23</v>
      </c>
      <c r="K631" t="s">
        <v>840</v>
      </c>
      <c r="N631" t="s">
        <v>841</v>
      </c>
      <c r="O631" t="s">
        <v>839</v>
      </c>
      <c r="P631">
        <v>276</v>
      </c>
      <c r="Q631">
        <v>91</v>
      </c>
    </row>
    <row r="632" spans="1:17" hidden="1" x14ac:dyDescent="0.35">
      <c r="A632" t="s">
        <v>18</v>
      </c>
      <c r="B632" t="s">
        <v>29</v>
      </c>
      <c r="C632" t="s">
        <v>20</v>
      </c>
      <c r="D632" t="s">
        <v>21</v>
      </c>
      <c r="E632" t="s">
        <v>5</v>
      </c>
      <c r="G632" t="s">
        <v>22</v>
      </c>
      <c r="H632">
        <v>325161</v>
      </c>
      <c r="I632">
        <v>326303</v>
      </c>
      <c r="J632" t="s">
        <v>23</v>
      </c>
      <c r="O632" t="s">
        <v>842</v>
      </c>
      <c r="P632">
        <v>1143</v>
      </c>
    </row>
    <row r="633" spans="1:17" hidden="1" x14ac:dyDescent="0.35">
      <c r="A633" t="s">
        <v>26</v>
      </c>
      <c r="B633" t="s">
        <v>32</v>
      </c>
      <c r="C633" t="s">
        <v>20</v>
      </c>
      <c r="D633" t="s">
        <v>21</v>
      </c>
      <c r="E633" t="s">
        <v>5</v>
      </c>
      <c r="G633" t="s">
        <v>22</v>
      </c>
      <c r="H633">
        <v>325161</v>
      </c>
      <c r="I633">
        <v>326303</v>
      </c>
      <c r="J633" t="s">
        <v>23</v>
      </c>
      <c r="K633" t="s">
        <v>843</v>
      </c>
      <c r="N633" t="s">
        <v>844</v>
      </c>
      <c r="O633" t="s">
        <v>842</v>
      </c>
      <c r="P633">
        <v>1143</v>
      </c>
      <c r="Q633">
        <v>380</v>
      </c>
    </row>
    <row r="634" spans="1:17" hidden="1" x14ac:dyDescent="0.35">
      <c r="A634" t="s">
        <v>18</v>
      </c>
      <c r="B634" t="s">
        <v>29</v>
      </c>
      <c r="C634" t="s">
        <v>20</v>
      </c>
      <c r="D634" t="s">
        <v>21</v>
      </c>
      <c r="E634" t="s">
        <v>5</v>
      </c>
      <c r="G634" t="s">
        <v>22</v>
      </c>
      <c r="H634">
        <v>326300</v>
      </c>
      <c r="I634">
        <v>327382</v>
      </c>
      <c r="J634" t="s">
        <v>23</v>
      </c>
      <c r="O634" t="s">
        <v>845</v>
      </c>
      <c r="P634">
        <v>1083</v>
      </c>
    </row>
    <row r="635" spans="1:17" hidden="1" x14ac:dyDescent="0.35">
      <c r="A635" t="s">
        <v>26</v>
      </c>
      <c r="B635" t="s">
        <v>32</v>
      </c>
      <c r="C635" t="s">
        <v>20</v>
      </c>
      <c r="D635" t="s">
        <v>21</v>
      </c>
      <c r="E635" t="s">
        <v>5</v>
      </c>
      <c r="G635" t="s">
        <v>22</v>
      </c>
      <c r="H635">
        <v>326300</v>
      </c>
      <c r="I635">
        <v>327382</v>
      </c>
      <c r="J635" t="s">
        <v>23</v>
      </c>
      <c r="K635" t="s">
        <v>846</v>
      </c>
      <c r="N635" t="s">
        <v>847</v>
      </c>
      <c r="O635" t="s">
        <v>845</v>
      </c>
      <c r="P635">
        <v>1083</v>
      </c>
      <c r="Q635">
        <v>360</v>
      </c>
    </row>
    <row r="636" spans="1:17" hidden="1" x14ac:dyDescent="0.35">
      <c r="A636" t="s">
        <v>18</v>
      </c>
      <c r="B636" t="s">
        <v>29</v>
      </c>
      <c r="C636" t="s">
        <v>20</v>
      </c>
      <c r="D636" t="s">
        <v>21</v>
      </c>
      <c r="E636" t="s">
        <v>5</v>
      </c>
      <c r="G636" t="s">
        <v>22</v>
      </c>
      <c r="H636">
        <v>327379</v>
      </c>
      <c r="I636">
        <v>328377</v>
      </c>
      <c r="J636" t="s">
        <v>23</v>
      </c>
      <c r="O636" t="s">
        <v>848</v>
      </c>
      <c r="P636">
        <v>999</v>
      </c>
    </row>
    <row r="637" spans="1:17" hidden="1" x14ac:dyDescent="0.35">
      <c r="A637" t="s">
        <v>26</v>
      </c>
      <c r="B637" t="s">
        <v>32</v>
      </c>
      <c r="C637" t="s">
        <v>20</v>
      </c>
      <c r="D637" t="s">
        <v>21</v>
      </c>
      <c r="E637" t="s">
        <v>5</v>
      </c>
      <c r="G637" t="s">
        <v>22</v>
      </c>
      <c r="H637">
        <v>327379</v>
      </c>
      <c r="I637">
        <v>328377</v>
      </c>
      <c r="J637" t="s">
        <v>23</v>
      </c>
      <c r="K637" t="s">
        <v>849</v>
      </c>
      <c r="N637" t="s">
        <v>850</v>
      </c>
      <c r="O637" t="s">
        <v>848</v>
      </c>
      <c r="P637">
        <v>999</v>
      </c>
      <c r="Q637">
        <v>332</v>
      </c>
    </row>
    <row r="638" spans="1:17" hidden="1" x14ac:dyDescent="0.35">
      <c r="A638" t="s">
        <v>18</v>
      </c>
      <c r="B638" t="s">
        <v>29</v>
      </c>
      <c r="C638" t="s">
        <v>20</v>
      </c>
      <c r="D638" t="s">
        <v>21</v>
      </c>
      <c r="E638" t="s">
        <v>5</v>
      </c>
      <c r="G638" t="s">
        <v>22</v>
      </c>
      <c r="H638">
        <v>328396</v>
      </c>
      <c r="I638">
        <v>328992</v>
      </c>
      <c r="J638" t="s">
        <v>23</v>
      </c>
      <c r="O638" t="s">
        <v>851</v>
      </c>
      <c r="P638">
        <v>597</v>
      </c>
    </row>
    <row r="639" spans="1:17" hidden="1" x14ac:dyDescent="0.35">
      <c r="A639" t="s">
        <v>26</v>
      </c>
      <c r="B639" t="s">
        <v>32</v>
      </c>
      <c r="C639" t="s">
        <v>20</v>
      </c>
      <c r="D639" t="s">
        <v>21</v>
      </c>
      <c r="E639" t="s">
        <v>5</v>
      </c>
      <c r="G639" t="s">
        <v>22</v>
      </c>
      <c r="H639">
        <v>328396</v>
      </c>
      <c r="I639">
        <v>328992</v>
      </c>
      <c r="J639" t="s">
        <v>23</v>
      </c>
      <c r="K639" t="s">
        <v>852</v>
      </c>
      <c r="N639" t="s">
        <v>853</v>
      </c>
      <c r="O639" t="s">
        <v>851</v>
      </c>
      <c r="P639">
        <v>597</v>
      </c>
      <c r="Q639">
        <v>198</v>
      </c>
    </row>
    <row r="640" spans="1:17" hidden="1" x14ac:dyDescent="0.35">
      <c r="A640" t="s">
        <v>18</v>
      </c>
      <c r="B640" t="s">
        <v>29</v>
      </c>
      <c r="C640" t="s">
        <v>20</v>
      </c>
      <c r="D640" t="s">
        <v>21</v>
      </c>
      <c r="E640" t="s">
        <v>5</v>
      </c>
      <c r="G640" t="s">
        <v>22</v>
      </c>
      <c r="H640">
        <v>329117</v>
      </c>
      <c r="I640">
        <v>329650</v>
      </c>
      <c r="J640" t="s">
        <v>30</v>
      </c>
      <c r="O640" t="s">
        <v>854</v>
      </c>
      <c r="P640">
        <v>534</v>
      </c>
    </row>
    <row r="641" spans="1:17" hidden="1" x14ac:dyDescent="0.35">
      <c r="A641" t="s">
        <v>26</v>
      </c>
      <c r="B641" t="s">
        <v>32</v>
      </c>
      <c r="C641" t="s">
        <v>20</v>
      </c>
      <c r="D641" t="s">
        <v>21</v>
      </c>
      <c r="E641" t="s">
        <v>5</v>
      </c>
      <c r="G641" t="s">
        <v>22</v>
      </c>
      <c r="H641">
        <v>329117</v>
      </c>
      <c r="I641">
        <v>329650</v>
      </c>
      <c r="J641" t="s">
        <v>30</v>
      </c>
      <c r="K641" t="s">
        <v>855</v>
      </c>
      <c r="N641" t="s">
        <v>53</v>
      </c>
      <c r="O641" t="s">
        <v>854</v>
      </c>
      <c r="P641">
        <v>534</v>
      </c>
      <c r="Q641">
        <v>177</v>
      </c>
    </row>
    <row r="642" spans="1:17" hidden="1" x14ac:dyDescent="0.35">
      <c r="A642" t="s">
        <v>18</v>
      </c>
      <c r="B642" t="s">
        <v>29</v>
      </c>
      <c r="C642" t="s">
        <v>20</v>
      </c>
      <c r="D642" t="s">
        <v>21</v>
      </c>
      <c r="E642" t="s">
        <v>5</v>
      </c>
      <c r="G642" t="s">
        <v>22</v>
      </c>
      <c r="H642">
        <v>329744</v>
      </c>
      <c r="I642">
        <v>330607</v>
      </c>
      <c r="J642" t="s">
        <v>23</v>
      </c>
      <c r="O642" t="s">
        <v>856</v>
      </c>
      <c r="P642">
        <v>864</v>
      </c>
    </row>
    <row r="643" spans="1:17" hidden="1" x14ac:dyDescent="0.35">
      <c r="A643" t="s">
        <v>26</v>
      </c>
      <c r="B643" t="s">
        <v>32</v>
      </c>
      <c r="C643" t="s">
        <v>20</v>
      </c>
      <c r="D643" t="s">
        <v>21</v>
      </c>
      <c r="E643" t="s">
        <v>5</v>
      </c>
      <c r="G643" t="s">
        <v>22</v>
      </c>
      <c r="H643">
        <v>329744</v>
      </c>
      <c r="I643">
        <v>330607</v>
      </c>
      <c r="J643" t="s">
        <v>23</v>
      </c>
      <c r="K643" t="s">
        <v>857</v>
      </c>
      <c r="N643" t="s">
        <v>858</v>
      </c>
      <c r="O643" t="s">
        <v>856</v>
      </c>
      <c r="P643">
        <v>864</v>
      </c>
      <c r="Q643">
        <v>287</v>
      </c>
    </row>
    <row r="644" spans="1:17" hidden="1" x14ac:dyDescent="0.35">
      <c r="A644" t="s">
        <v>18</v>
      </c>
      <c r="B644" t="s">
        <v>29</v>
      </c>
      <c r="C644" t="s">
        <v>20</v>
      </c>
      <c r="D644" t="s">
        <v>21</v>
      </c>
      <c r="E644" t="s">
        <v>5</v>
      </c>
      <c r="G644" t="s">
        <v>22</v>
      </c>
      <c r="H644">
        <v>330623</v>
      </c>
      <c r="I644">
        <v>331075</v>
      </c>
      <c r="J644" t="s">
        <v>23</v>
      </c>
      <c r="O644" t="s">
        <v>859</v>
      </c>
      <c r="P644">
        <v>453</v>
      </c>
    </row>
    <row r="645" spans="1:17" hidden="1" x14ac:dyDescent="0.35">
      <c r="A645" t="s">
        <v>26</v>
      </c>
      <c r="B645" t="s">
        <v>32</v>
      </c>
      <c r="C645" t="s">
        <v>20</v>
      </c>
      <c r="D645" t="s">
        <v>21</v>
      </c>
      <c r="E645" t="s">
        <v>5</v>
      </c>
      <c r="G645" t="s">
        <v>22</v>
      </c>
      <c r="H645">
        <v>330623</v>
      </c>
      <c r="I645">
        <v>331075</v>
      </c>
      <c r="J645" t="s">
        <v>23</v>
      </c>
      <c r="K645" t="s">
        <v>860</v>
      </c>
      <c r="N645" t="s">
        <v>861</v>
      </c>
      <c r="O645" t="s">
        <v>859</v>
      </c>
      <c r="P645">
        <v>453</v>
      </c>
      <c r="Q645">
        <v>150</v>
      </c>
    </row>
    <row r="646" spans="1:17" hidden="1" x14ac:dyDescent="0.35">
      <c r="A646" t="s">
        <v>18</v>
      </c>
      <c r="B646" t="s">
        <v>29</v>
      </c>
      <c r="C646" t="s">
        <v>20</v>
      </c>
      <c r="D646" t="s">
        <v>21</v>
      </c>
      <c r="E646" t="s">
        <v>5</v>
      </c>
      <c r="G646" t="s">
        <v>22</v>
      </c>
      <c r="H646">
        <v>331092</v>
      </c>
      <c r="I646">
        <v>332381</v>
      </c>
      <c r="J646" t="s">
        <v>23</v>
      </c>
      <c r="O646" t="s">
        <v>862</v>
      </c>
      <c r="P646">
        <v>1290</v>
      </c>
    </row>
    <row r="647" spans="1:17" hidden="1" x14ac:dyDescent="0.35">
      <c r="A647" t="s">
        <v>26</v>
      </c>
      <c r="B647" t="s">
        <v>32</v>
      </c>
      <c r="C647" t="s">
        <v>20</v>
      </c>
      <c r="D647" t="s">
        <v>21</v>
      </c>
      <c r="E647" t="s">
        <v>5</v>
      </c>
      <c r="G647" t="s">
        <v>22</v>
      </c>
      <c r="H647">
        <v>331092</v>
      </c>
      <c r="I647">
        <v>332381</v>
      </c>
      <c r="J647" t="s">
        <v>23</v>
      </c>
      <c r="K647" t="s">
        <v>863</v>
      </c>
      <c r="N647" t="s">
        <v>864</v>
      </c>
      <c r="O647" t="s">
        <v>862</v>
      </c>
      <c r="P647">
        <v>1290</v>
      </c>
      <c r="Q647">
        <v>429</v>
      </c>
    </row>
    <row r="648" spans="1:17" hidden="1" x14ac:dyDescent="0.35">
      <c r="A648" t="s">
        <v>18</v>
      </c>
      <c r="B648" t="s">
        <v>29</v>
      </c>
      <c r="C648" t="s">
        <v>20</v>
      </c>
      <c r="D648" t="s">
        <v>21</v>
      </c>
      <c r="E648" t="s">
        <v>5</v>
      </c>
      <c r="G648" t="s">
        <v>22</v>
      </c>
      <c r="H648">
        <v>332383</v>
      </c>
      <c r="I648">
        <v>332898</v>
      </c>
      <c r="J648" t="s">
        <v>23</v>
      </c>
      <c r="O648" t="s">
        <v>865</v>
      </c>
      <c r="P648">
        <v>516</v>
      </c>
    </row>
    <row r="649" spans="1:17" hidden="1" x14ac:dyDescent="0.35">
      <c r="A649" t="s">
        <v>26</v>
      </c>
      <c r="B649" t="s">
        <v>32</v>
      </c>
      <c r="C649" t="s">
        <v>20</v>
      </c>
      <c r="D649" t="s">
        <v>21</v>
      </c>
      <c r="E649" t="s">
        <v>5</v>
      </c>
      <c r="G649" t="s">
        <v>22</v>
      </c>
      <c r="H649">
        <v>332383</v>
      </c>
      <c r="I649">
        <v>332898</v>
      </c>
      <c r="J649" t="s">
        <v>23</v>
      </c>
      <c r="K649" t="s">
        <v>866</v>
      </c>
      <c r="N649" t="s">
        <v>867</v>
      </c>
      <c r="O649" t="s">
        <v>865</v>
      </c>
      <c r="P649">
        <v>516</v>
      </c>
      <c r="Q649">
        <v>171</v>
      </c>
    </row>
    <row r="650" spans="1:17" hidden="1" x14ac:dyDescent="0.35">
      <c r="A650" t="s">
        <v>18</v>
      </c>
      <c r="B650" t="s">
        <v>29</v>
      </c>
      <c r="C650" t="s">
        <v>20</v>
      </c>
      <c r="D650" t="s">
        <v>21</v>
      </c>
      <c r="E650" t="s">
        <v>5</v>
      </c>
      <c r="G650" t="s">
        <v>22</v>
      </c>
      <c r="H650">
        <v>333045</v>
      </c>
      <c r="I650">
        <v>333335</v>
      </c>
      <c r="J650" t="s">
        <v>23</v>
      </c>
      <c r="O650" t="s">
        <v>868</v>
      </c>
      <c r="P650">
        <v>291</v>
      </c>
    </row>
    <row r="651" spans="1:17" hidden="1" x14ac:dyDescent="0.35">
      <c r="A651" t="s">
        <v>26</v>
      </c>
      <c r="B651" t="s">
        <v>32</v>
      </c>
      <c r="C651" t="s">
        <v>20</v>
      </c>
      <c r="D651" t="s">
        <v>21</v>
      </c>
      <c r="E651" t="s">
        <v>5</v>
      </c>
      <c r="G651" t="s">
        <v>22</v>
      </c>
      <c r="H651">
        <v>333045</v>
      </c>
      <c r="I651">
        <v>333335</v>
      </c>
      <c r="J651" t="s">
        <v>23</v>
      </c>
      <c r="K651" t="s">
        <v>869</v>
      </c>
      <c r="N651" t="s">
        <v>870</v>
      </c>
      <c r="O651" t="s">
        <v>868</v>
      </c>
      <c r="P651">
        <v>291</v>
      </c>
      <c r="Q651">
        <v>96</v>
      </c>
    </row>
    <row r="652" spans="1:17" hidden="1" x14ac:dyDescent="0.35">
      <c r="A652" t="s">
        <v>18</v>
      </c>
      <c r="B652" t="s">
        <v>29</v>
      </c>
      <c r="C652" t="s">
        <v>20</v>
      </c>
      <c r="D652" t="s">
        <v>21</v>
      </c>
      <c r="E652" t="s">
        <v>5</v>
      </c>
      <c r="G652" t="s">
        <v>22</v>
      </c>
      <c r="H652">
        <v>333349</v>
      </c>
      <c r="I652">
        <v>333678</v>
      </c>
      <c r="J652" t="s">
        <v>23</v>
      </c>
      <c r="O652" t="s">
        <v>871</v>
      </c>
      <c r="P652">
        <v>330</v>
      </c>
    </row>
    <row r="653" spans="1:17" hidden="1" x14ac:dyDescent="0.35">
      <c r="A653" t="s">
        <v>26</v>
      </c>
      <c r="B653" t="s">
        <v>32</v>
      </c>
      <c r="C653" t="s">
        <v>20</v>
      </c>
      <c r="D653" t="s">
        <v>21</v>
      </c>
      <c r="E653" t="s">
        <v>5</v>
      </c>
      <c r="G653" t="s">
        <v>22</v>
      </c>
      <c r="H653">
        <v>333349</v>
      </c>
      <c r="I653">
        <v>333678</v>
      </c>
      <c r="J653" t="s">
        <v>23</v>
      </c>
      <c r="K653" t="s">
        <v>872</v>
      </c>
      <c r="N653" t="s">
        <v>28</v>
      </c>
      <c r="O653" t="s">
        <v>871</v>
      </c>
      <c r="P653">
        <v>330</v>
      </c>
      <c r="Q653">
        <v>109</v>
      </c>
    </row>
    <row r="654" spans="1:17" hidden="1" x14ac:dyDescent="0.35">
      <c r="A654" t="s">
        <v>18</v>
      </c>
      <c r="B654" t="s">
        <v>29</v>
      </c>
      <c r="C654" t="s">
        <v>20</v>
      </c>
      <c r="D654" t="s">
        <v>21</v>
      </c>
      <c r="E654" t="s">
        <v>5</v>
      </c>
      <c r="G654" t="s">
        <v>22</v>
      </c>
      <c r="H654">
        <v>333681</v>
      </c>
      <c r="I654">
        <v>333989</v>
      </c>
      <c r="J654" t="s">
        <v>23</v>
      </c>
      <c r="O654" t="s">
        <v>873</v>
      </c>
      <c r="P654">
        <v>309</v>
      </c>
    </row>
    <row r="655" spans="1:17" hidden="1" x14ac:dyDescent="0.35">
      <c r="A655" t="s">
        <v>26</v>
      </c>
      <c r="B655" t="s">
        <v>32</v>
      </c>
      <c r="C655" t="s">
        <v>20</v>
      </c>
      <c r="D655" t="s">
        <v>21</v>
      </c>
      <c r="E655" t="s">
        <v>5</v>
      </c>
      <c r="G655" t="s">
        <v>22</v>
      </c>
      <c r="H655">
        <v>333681</v>
      </c>
      <c r="I655">
        <v>333989</v>
      </c>
      <c r="J655" t="s">
        <v>23</v>
      </c>
      <c r="K655" t="s">
        <v>874</v>
      </c>
      <c r="N655" t="s">
        <v>875</v>
      </c>
      <c r="O655" t="s">
        <v>873</v>
      </c>
      <c r="P655">
        <v>309</v>
      </c>
      <c r="Q655">
        <v>102</v>
      </c>
    </row>
    <row r="656" spans="1:17" hidden="1" x14ac:dyDescent="0.35">
      <c r="A656" t="s">
        <v>18</v>
      </c>
      <c r="B656" t="s">
        <v>29</v>
      </c>
      <c r="C656" t="s">
        <v>20</v>
      </c>
      <c r="D656" t="s">
        <v>21</v>
      </c>
      <c r="E656" t="s">
        <v>5</v>
      </c>
      <c r="G656" t="s">
        <v>22</v>
      </c>
      <c r="H656">
        <v>334287</v>
      </c>
      <c r="I656">
        <v>335222</v>
      </c>
      <c r="J656" t="s">
        <v>23</v>
      </c>
      <c r="O656" t="s">
        <v>876</v>
      </c>
      <c r="P656">
        <v>936</v>
      </c>
    </row>
    <row r="657" spans="1:17" hidden="1" x14ac:dyDescent="0.35">
      <c r="A657" t="s">
        <v>26</v>
      </c>
      <c r="B657" t="s">
        <v>32</v>
      </c>
      <c r="C657" t="s">
        <v>20</v>
      </c>
      <c r="D657" t="s">
        <v>21</v>
      </c>
      <c r="E657" t="s">
        <v>5</v>
      </c>
      <c r="G657" t="s">
        <v>22</v>
      </c>
      <c r="H657">
        <v>334287</v>
      </c>
      <c r="I657">
        <v>335222</v>
      </c>
      <c r="J657" t="s">
        <v>23</v>
      </c>
      <c r="K657" t="s">
        <v>877</v>
      </c>
      <c r="N657" t="s">
        <v>28</v>
      </c>
      <c r="O657" t="s">
        <v>876</v>
      </c>
      <c r="P657">
        <v>936</v>
      </c>
      <c r="Q657">
        <v>311</v>
      </c>
    </row>
    <row r="658" spans="1:17" hidden="1" x14ac:dyDescent="0.35">
      <c r="A658" t="s">
        <v>18</v>
      </c>
      <c r="B658" t="s">
        <v>29</v>
      </c>
      <c r="C658" t="s">
        <v>20</v>
      </c>
      <c r="D658" t="s">
        <v>21</v>
      </c>
      <c r="E658" t="s">
        <v>5</v>
      </c>
      <c r="G658" t="s">
        <v>22</v>
      </c>
      <c r="H658">
        <v>335284</v>
      </c>
      <c r="I658">
        <v>336084</v>
      </c>
      <c r="J658" t="s">
        <v>23</v>
      </c>
      <c r="O658" t="s">
        <v>878</v>
      </c>
      <c r="P658">
        <v>801</v>
      </c>
    </row>
    <row r="659" spans="1:17" hidden="1" x14ac:dyDescent="0.35">
      <c r="A659" t="s">
        <v>26</v>
      </c>
      <c r="B659" t="s">
        <v>32</v>
      </c>
      <c r="C659" t="s">
        <v>20</v>
      </c>
      <c r="D659" t="s">
        <v>21</v>
      </c>
      <c r="E659" t="s">
        <v>5</v>
      </c>
      <c r="G659" t="s">
        <v>22</v>
      </c>
      <c r="H659">
        <v>335284</v>
      </c>
      <c r="I659">
        <v>336084</v>
      </c>
      <c r="J659" t="s">
        <v>23</v>
      </c>
      <c r="K659" t="s">
        <v>879</v>
      </c>
      <c r="N659" t="s">
        <v>880</v>
      </c>
      <c r="O659" t="s">
        <v>878</v>
      </c>
      <c r="P659">
        <v>801</v>
      </c>
      <c r="Q659">
        <v>266</v>
      </c>
    </row>
    <row r="660" spans="1:17" hidden="1" x14ac:dyDescent="0.35">
      <c r="A660" t="s">
        <v>18</v>
      </c>
      <c r="B660" t="s">
        <v>29</v>
      </c>
      <c r="C660" t="s">
        <v>20</v>
      </c>
      <c r="D660" t="s">
        <v>21</v>
      </c>
      <c r="E660" t="s">
        <v>5</v>
      </c>
      <c r="G660" t="s">
        <v>22</v>
      </c>
      <c r="H660">
        <v>336086</v>
      </c>
      <c r="I660">
        <v>336757</v>
      </c>
      <c r="J660" t="s">
        <v>23</v>
      </c>
      <c r="O660" t="s">
        <v>881</v>
      </c>
      <c r="P660">
        <v>672</v>
      </c>
    </row>
    <row r="661" spans="1:17" hidden="1" x14ac:dyDescent="0.35">
      <c r="A661" t="s">
        <v>26</v>
      </c>
      <c r="B661" t="s">
        <v>32</v>
      </c>
      <c r="C661" t="s">
        <v>20</v>
      </c>
      <c r="D661" t="s">
        <v>21</v>
      </c>
      <c r="E661" t="s">
        <v>5</v>
      </c>
      <c r="G661" t="s">
        <v>22</v>
      </c>
      <c r="H661">
        <v>336086</v>
      </c>
      <c r="I661">
        <v>336757</v>
      </c>
      <c r="J661" t="s">
        <v>23</v>
      </c>
      <c r="K661" t="s">
        <v>882</v>
      </c>
      <c r="N661" t="s">
        <v>883</v>
      </c>
      <c r="O661" t="s">
        <v>881</v>
      </c>
      <c r="P661">
        <v>672</v>
      </c>
      <c r="Q661">
        <v>223</v>
      </c>
    </row>
    <row r="662" spans="1:17" hidden="1" x14ac:dyDescent="0.35">
      <c r="A662" t="s">
        <v>18</v>
      </c>
      <c r="B662" t="s">
        <v>29</v>
      </c>
      <c r="C662" t="s">
        <v>20</v>
      </c>
      <c r="D662" t="s">
        <v>21</v>
      </c>
      <c r="E662" t="s">
        <v>5</v>
      </c>
      <c r="G662" t="s">
        <v>22</v>
      </c>
      <c r="H662">
        <v>336774</v>
      </c>
      <c r="I662">
        <v>337304</v>
      </c>
      <c r="J662" t="s">
        <v>23</v>
      </c>
      <c r="O662" t="s">
        <v>884</v>
      </c>
      <c r="P662">
        <v>531</v>
      </c>
    </row>
    <row r="663" spans="1:17" hidden="1" x14ac:dyDescent="0.35">
      <c r="A663" t="s">
        <v>26</v>
      </c>
      <c r="B663" t="s">
        <v>32</v>
      </c>
      <c r="C663" t="s">
        <v>20</v>
      </c>
      <c r="D663" t="s">
        <v>21</v>
      </c>
      <c r="E663" t="s">
        <v>5</v>
      </c>
      <c r="G663" t="s">
        <v>22</v>
      </c>
      <c r="H663">
        <v>336774</v>
      </c>
      <c r="I663">
        <v>337304</v>
      </c>
      <c r="J663" t="s">
        <v>23</v>
      </c>
      <c r="K663" t="s">
        <v>885</v>
      </c>
      <c r="N663" t="s">
        <v>886</v>
      </c>
      <c r="O663" t="s">
        <v>884</v>
      </c>
      <c r="P663">
        <v>531</v>
      </c>
      <c r="Q663">
        <v>176</v>
      </c>
    </row>
    <row r="664" spans="1:17" hidden="1" x14ac:dyDescent="0.35">
      <c r="A664" t="s">
        <v>18</v>
      </c>
      <c r="B664" t="s">
        <v>29</v>
      </c>
      <c r="C664" t="s">
        <v>20</v>
      </c>
      <c r="D664" t="s">
        <v>21</v>
      </c>
      <c r="E664" t="s">
        <v>5</v>
      </c>
      <c r="G664" t="s">
        <v>22</v>
      </c>
      <c r="H664">
        <v>337301</v>
      </c>
      <c r="I664">
        <v>338185</v>
      </c>
      <c r="J664" t="s">
        <v>23</v>
      </c>
      <c r="O664" t="s">
        <v>887</v>
      </c>
      <c r="P664">
        <v>885</v>
      </c>
    </row>
    <row r="665" spans="1:17" hidden="1" x14ac:dyDescent="0.35">
      <c r="A665" t="s">
        <v>26</v>
      </c>
      <c r="B665" t="s">
        <v>32</v>
      </c>
      <c r="C665" t="s">
        <v>20</v>
      </c>
      <c r="D665" t="s">
        <v>21</v>
      </c>
      <c r="E665" t="s">
        <v>5</v>
      </c>
      <c r="G665" t="s">
        <v>22</v>
      </c>
      <c r="H665">
        <v>337301</v>
      </c>
      <c r="I665">
        <v>338185</v>
      </c>
      <c r="J665" t="s">
        <v>23</v>
      </c>
      <c r="K665" t="s">
        <v>888</v>
      </c>
      <c r="N665" t="s">
        <v>889</v>
      </c>
      <c r="O665" t="s">
        <v>887</v>
      </c>
      <c r="P665">
        <v>885</v>
      </c>
      <c r="Q665">
        <v>294</v>
      </c>
    </row>
    <row r="666" spans="1:17" hidden="1" x14ac:dyDescent="0.35">
      <c r="A666" t="s">
        <v>18</v>
      </c>
      <c r="B666" t="s">
        <v>29</v>
      </c>
      <c r="C666" t="s">
        <v>20</v>
      </c>
      <c r="D666" t="s">
        <v>21</v>
      </c>
      <c r="E666" t="s">
        <v>5</v>
      </c>
      <c r="G666" t="s">
        <v>22</v>
      </c>
      <c r="H666">
        <v>338199</v>
      </c>
      <c r="I666">
        <v>339227</v>
      </c>
      <c r="J666" t="s">
        <v>23</v>
      </c>
      <c r="O666" t="s">
        <v>890</v>
      </c>
      <c r="P666">
        <v>1029</v>
      </c>
    </row>
    <row r="667" spans="1:17" hidden="1" x14ac:dyDescent="0.35">
      <c r="A667" t="s">
        <v>26</v>
      </c>
      <c r="B667" t="s">
        <v>32</v>
      </c>
      <c r="C667" t="s">
        <v>20</v>
      </c>
      <c r="D667" t="s">
        <v>21</v>
      </c>
      <c r="E667" t="s">
        <v>5</v>
      </c>
      <c r="G667" t="s">
        <v>22</v>
      </c>
      <c r="H667">
        <v>338199</v>
      </c>
      <c r="I667">
        <v>339227</v>
      </c>
      <c r="J667" t="s">
        <v>23</v>
      </c>
      <c r="K667" t="s">
        <v>891</v>
      </c>
      <c r="N667" t="s">
        <v>892</v>
      </c>
      <c r="O667" t="s">
        <v>890</v>
      </c>
      <c r="P667">
        <v>1029</v>
      </c>
      <c r="Q667">
        <v>342</v>
      </c>
    </row>
    <row r="668" spans="1:17" hidden="1" x14ac:dyDescent="0.35">
      <c r="A668" t="s">
        <v>18</v>
      </c>
      <c r="B668" t="s">
        <v>29</v>
      </c>
      <c r="C668" t="s">
        <v>20</v>
      </c>
      <c r="D668" t="s">
        <v>21</v>
      </c>
      <c r="E668" t="s">
        <v>5</v>
      </c>
      <c r="G668" t="s">
        <v>22</v>
      </c>
      <c r="H668">
        <v>339321</v>
      </c>
      <c r="I668">
        <v>340013</v>
      </c>
      <c r="J668" t="s">
        <v>23</v>
      </c>
      <c r="O668" t="s">
        <v>893</v>
      </c>
      <c r="P668">
        <v>693</v>
      </c>
    </row>
    <row r="669" spans="1:17" hidden="1" x14ac:dyDescent="0.35">
      <c r="A669" t="s">
        <v>26</v>
      </c>
      <c r="B669" t="s">
        <v>32</v>
      </c>
      <c r="C669" t="s">
        <v>20</v>
      </c>
      <c r="D669" t="s">
        <v>21</v>
      </c>
      <c r="E669" t="s">
        <v>5</v>
      </c>
      <c r="G669" t="s">
        <v>22</v>
      </c>
      <c r="H669">
        <v>339321</v>
      </c>
      <c r="I669">
        <v>340013</v>
      </c>
      <c r="J669" t="s">
        <v>23</v>
      </c>
      <c r="K669" t="s">
        <v>894</v>
      </c>
      <c r="N669" t="s">
        <v>28</v>
      </c>
      <c r="O669" t="s">
        <v>893</v>
      </c>
      <c r="P669">
        <v>693</v>
      </c>
      <c r="Q669">
        <v>230</v>
      </c>
    </row>
    <row r="670" spans="1:17" hidden="1" x14ac:dyDescent="0.35">
      <c r="A670" t="s">
        <v>18</v>
      </c>
      <c r="B670" t="s">
        <v>29</v>
      </c>
      <c r="C670" t="s">
        <v>20</v>
      </c>
      <c r="D670" t="s">
        <v>21</v>
      </c>
      <c r="E670" t="s">
        <v>5</v>
      </c>
      <c r="G670" t="s">
        <v>22</v>
      </c>
      <c r="H670">
        <v>340007</v>
      </c>
      <c r="I670">
        <v>340615</v>
      </c>
      <c r="J670" t="s">
        <v>23</v>
      </c>
      <c r="O670" t="s">
        <v>895</v>
      </c>
      <c r="P670">
        <v>609</v>
      </c>
    </row>
    <row r="671" spans="1:17" hidden="1" x14ac:dyDescent="0.35">
      <c r="A671" t="s">
        <v>26</v>
      </c>
      <c r="B671" t="s">
        <v>32</v>
      </c>
      <c r="C671" t="s">
        <v>20</v>
      </c>
      <c r="D671" t="s">
        <v>21</v>
      </c>
      <c r="E671" t="s">
        <v>5</v>
      </c>
      <c r="G671" t="s">
        <v>22</v>
      </c>
      <c r="H671">
        <v>340007</v>
      </c>
      <c r="I671">
        <v>340615</v>
      </c>
      <c r="J671" t="s">
        <v>23</v>
      </c>
      <c r="K671" t="s">
        <v>896</v>
      </c>
      <c r="N671" t="s">
        <v>897</v>
      </c>
      <c r="O671" t="s">
        <v>895</v>
      </c>
      <c r="P671">
        <v>609</v>
      </c>
      <c r="Q671">
        <v>202</v>
      </c>
    </row>
    <row r="672" spans="1:17" hidden="1" x14ac:dyDescent="0.35">
      <c r="A672" t="s">
        <v>18</v>
      </c>
      <c r="B672" t="s">
        <v>29</v>
      </c>
      <c r="C672" t="s">
        <v>20</v>
      </c>
      <c r="D672" t="s">
        <v>21</v>
      </c>
      <c r="E672" t="s">
        <v>5</v>
      </c>
      <c r="G672" t="s">
        <v>22</v>
      </c>
      <c r="H672">
        <v>340926</v>
      </c>
      <c r="I672">
        <v>341681</v>
      </c>
      <c r="J672" t="s">
        <v>23</v>
      </c>
      <c r="O672" t="s">
        <v>898</v>
      </c>
      <c r="P672">
        <v>756</v>
      </c>
    </row>
    <row r="673" spans="1:17" hidden="1" x14ac:dyDescent="0.35">
      <c r="A673" t="s">
        <v>26</v>
      </c>
      <c r="B673" t="s">
        <v>32</v>
      </c>
      <c r="C673" t="s">
        <v>20</v>
      </c>
      <c r="D673" t="s">
        <v>21</v>
      </c>
      <c r="E673" t="s">
        <v>5</v>
      </c>
      <c r="G673" t="s">
        <v>22</v>
      </c>
      <c r="H673">
        <v>340926</v>
      </c>
      <c r="I673">
        <v>341681</v>
      </c>
      <c r="J673" t="s">
        <v>23</v>
      </c>
      <c r="K673" t="s">
        <v>899</v>
      </c>
      <c r="N673" t="s">
        <v>900</v>
      </c>
      <c r="O673" t="s">
        <v>898</v>
      </c>
      <c r="P673">
        <v>756</v>
      </c>
      <c r="Q673">
        <v>251</v>
      </c>
    </row>
    <row r="674" spans="1:17" hidden="1" x14ac:dyDescent="0.35">
      <c r="A674" t="s">
        <v>18</v>
      </c>
      <c r="B674" t="s">
        <v>29</v>
      </c>
      <c r="C674" t="s">
        <v>20</v>
      </c>
      <c r="D674" t="s">
        <v>21</v>
      </c>
      <c r="E674" t="s">
        <v>5</v>
      </c>
      <c r="G674" t="s">
        <v>22</v>
      </c>
      <c r="H674">
        <v>342193</v>
      </c>
      <c r="I674">
        <v>342987</v>
      </c>
      <c r="J674" t="s">
        <v>23</v>
      </c>
      <c r="O674" t="s">
        <v>901</v>
      </c>
      <c r="P674">
        <v>795</v>
      </c>
    </row>
    <row r="675" spans="1:17" hidden="1" x14ac:dyDescent="0.35">
      <c r="A675" t="s">
        <v>26</v>
      </c>
      <c r="B675" t="s">
        <v>32</v>
      </c>
      <c r="C675" t="s">
        <v>20</v>
      </c>
      <c r="D675" t="s">
        <v>21</v>
      </c>
      <c r="E675" t="s">
        <v>5</v>
      </c>
      <c r="G675" t="s">
        <v>22</v>
      </c>
      <c r="H675">
        <v>342193</v>
      </c>
      <c r="I675">
        <v>342987</v>
      </c>
      <c r="J675" t="s">
        <v>23</v>
      </c>
      <c r="K675" t="s">
        <v>902</v>
      </c>
      <c r="N675" t="s">
        <v>903</v>
      </c>
      <c r="O675" t="s">
        <v>901</v>
      </c>
      <c r="P675">
        <v>795</v>
      </c>
      <c r="Q675">
        <v>264</v>
      </c>
    </row>
    <row r="676" spans="1:17" hidden="1" x14ac:dyDescent="0.35">
      <c r="A676" t="s">
        <v>18</v>
      </c>
      <c r="B676" t="s">
        <v>29</v>
      </c>
      <c r="C676" t="s">
        <v>20</v>
      </c>
      <c r="D676" t="s">
        <v>21</v>
      </c>
      <c r="E676" t="s">
        <v>5</v>
      </c>
      <c r="G676" t="s">
        <v>22</v>
      </c>
      <c r="H676">
        <v>342984</v>
      </c>
      <c r="I676">
        <v>343715</v>
      </c>
      <c r="J676" t="s">
        <v>23</v>
      </c>
      <c r="O676" t="s">
        <v>904</v>
      </c>
      <c r="P676">
        <v>732</v>
      </c>
    </row>
    <row r="677" spans="1:17" hidden="1" x14ac:dyDescent="0.35">
      <c r="A677" t="s">
        <v>26</v>
      </c>
      <c r="B677" t="s">
        <v>32</v>
      </c>
      <c r="C677" t="s">
        <v>20</v>
      </c>
      <c r="D677" t="s">
        <v>21</v>
      </c>
      <c r="E677" t="s">
        <v>5</v>
      </c>
      <c r="G677" t="s">
        <v>22</v>
      </c>
      <c r="H677">
        <v>342984</v>
      </c>
      <c r="I677">
        <v>343715</v>
      </c>
      <c r="J677" t="s">
        <v>23</v>
      </c>
      <c r="K677" t="s">
        <v>905</v>
      </c>
      <c r="N677" t="s">
        <v>906</v>
      </c>
      <c r="O677" t="s">
        <v>904</v>
      </c>
      <c r="P677">
        <v>732</v>
      </c>
      <c r="Q677">
        <v>243</v>
      </c>
    </row>
    <row r="678" spans="1:17" hidden="1" x14ac:dyDescent="0.35">
      <c r="A678" t="s">
        <v>18</v>
      </c>
      <c r="B678" t="s">
        <v>29</v>
      </c>
      <c r="C678" t="s">
        <v>20</v>
      </c>
      <c r="D678" t="s">
        <v>21</v>
      </c>
      <c r="E678" t="s">
        <v>5</v>
      </c>
      <c r="G678" t="s">
        <v>22</v>
      </c>
      <c r="H678">
        <v>343718</v>
      </c>
      <c r="I678">
        <v>344644</v>
      </c>
      <c r="J678" t="s">
        <v>23</v>
      </c>
      <c r="O678" t="s">
        <v>907</v>
      </c>
      <c r="P678">
        <v>927</v>
      </c>
    </row>
    <row r="679" spans="1:17" hidden="1" x14ac:dyDescent="0.35">
      <c r="A679" t="s">
        <v>26</v>
      </c>
      <c r="B679" t="s">
        <v>32</v>
      </c>
      <c r="C679" t="s">
        <v>20</v>
      </c>
      <c r="D679" t="s">
        <v>21</v>
      </c>
      <c r="E679" t="s">
        <v>5</v>
      </c>
      <c r="G679" t="s">
        <v>22</v>
      </c>
      <c r="H679">
        <v>343718</v>
      </c>
      <c r="I679">
        <v>344644</v>
      </c>
      <c r="J679" t="s">
        <v>23</v>
      </c>
      <c r="K679" t="s">
        <v>908</v>
      </c>
      <c r="N679" t="s">
        <v>909</v>
      </c>
      <c r="O679" t="s">
        <v>907</v>
      </c>
      <c r="P679">
        <v>927</v>
      </c>
      <c r="Q679">
        <v>308</v>
      </c>
    </row>
    <row r="680" spans="1:17" hidden="1" x14ac:dyDescent="0.35">
      <c r="A680" t="s">
        <v>18</v>
      </c>
      <c r="B680" t="s">
        <v>29</v>
      </c>
      <c r="C680" t="s">
        <v>20</v>
      </c>
      <c r="D680" t="s">
        <v>21</v>
      </c>
      <c r="E680" t="s">
        <v>5</v>
      </c>
      <c r="G680" t="s">
        <v>22</v>
      </c>
      <c r="H680">
        <v>344684</v>
      </c>
      <c r="I680">
        <v>345139</v>
      </c>
      <c r="J680" t="s">
        <v>23</v>
      </c>
      <c r="O680" t="s">
        <v>910</v>
      </c>
      <c r="P680">
        <v>456</v>
      </c>
    </row>
    <row r="681" spans="1:17" hidden="1" x14ac:dyDescent="0.35">
      <c r="A681" t="s">
        <v>26</v>
      </c>
      <c r="B681" t="s">
        <v>32</v>
      </c>
      <c r="C681" t="s">
        <v>20</v>
      </c>
      <c r="D681" t="s">
        <v>21</v>
      </c>
      <c r="E681" t="s">
        <v>5</v>
      </c>
      <c r="G681" t="s">
        <v>22</v>
      </c>
      <c r="H681">
        <v>344684</v>
      </c>
      <c r="I681">
        <v>345139</v>
      </c>
      <c r="J681" t="s">
        <v>23</v>
      </c>
      <c r="K681" t="s">
        <v>911</v>
      </c>
      <c r="N681" t="s">
        <v>912</v>
      </c>
      <c r="O681" t="s">
        <v>910</v>
      </c>
      <c r="P681">
        <v>456</v>
      </c>
      <c r="Q681">
        <v>151</v>
      </c>
    </row>
    <row r="682" spans="1:17" hidden="1" x14ac:dyDescent="0.35">
      <c r="A682" t="s">
        <v>18</v>
      </c>
      <c r="B682" t="s">
        <v>29</v>
      </c>
      <c r="C682" t="s">
        <v>20</v>
      </c>
      <c r="D682" t="s">
        <v>21</v>
      </c>
      <c r="E682" t="s">
        <v>5</v>
      </c>
      <c r="G682" t="s">
        <v>22</v>
      </c>
      <c r="H682">
        <v>345273</v>
      </c>
      <c r="I682">
        <v>346484</v>
      </c>
      <c r="J682" t="s">
        <v>23</v>
      </c>
      <c r="O682" t="s">
        <v>913</v>
      </c>
      <c r="P682">
        <v>1212</v>
      </c>
    </row>
    <row r="683" spans="1:17" hidden="1" x14ac:dyDescent="0.35">
      <c r="A683" t="s">
        <v>26</v>
      </c>
      <c r="B683" t="s">
        <v>32</v>
      </c>
      <c r="C683" t="s">
        <v>20</v>
      </c>
      <c r="D683" t="s">
        <v>21</v>
      </c>
      <c r="E683" t="s">
        <v>5</v>
      </c>
      <c r="G683" t="s">
        <v>22</v>
      </c>
      <c r="H683">
        <v>345273</v>
      </c>
      <c r="I683">
        <v>346484</v>
      </c>
      <c r="J683" t="s">
        <v>23</v>
      </c>
      <c r="K683" t="s">
        <v>914</v>
      </c>
      <c r="N683" t="s">
        <v>915</v>
      </c>
      <c r="O683" t="s">
        <v>913</v>
      </c>
      <c r="P683">
        <v>1212</v>
      </c>
      <c r="Q683">
        <v>403</v>
      </c>
    </row>
    <row r="684" spans="1:17" hidden="1" x14ac:dyDescent="0.35">
      <c r="A684" t="s">
        <v>18</v>
      </c>
      <c r="B684" t="s">
        <v>29</v>
      </c>
      <c r="C684" t="s">
        <v>20</v>
      </c>
      <c r="D684" t="s">
        <v>21</v>
      </c>
      <c r="E684" t="s">
        <v>5</v>
      </c>
      <c r="G684" t="s">
        <v>22</v>
      </c>
      <c r="H684">
        <v>346486</v>
      </c>
      <c r="I684">
        <v>347526</v>
      </c>
      <c r="J684" t="s">
        <v>23</v>
      </c>
      <c r="O684" t="s">
        <v>916</v>
      </c>
      <c r="P684">
        <v>1041</v>
      </c>
    </row>
    <row r="685" spans="1:17" hidden="1" x14ac:dyDescent="0.35">
      <c r="A685" t="s">
        <v>26</v>
      </c>
      <c r="B685" t="s">
        <v>32</v>
      </c>
      <c r="C685" t="s">
        <v>20</v>
      </c>
      <c r="D685" t="s">
        <v>21</v>
      </c>
      <c r="E685" t="s">
        <v>5</v>
      </c>
      <c r="G685" t="s">
        <v>22</v>
      </c>
      <c r="H685">
        <v>346486</v>
      </c>
      <c r="I685">
        <v>347526</v>
      </c>
      <c r="J685" t="s">
        <v>23</v>
      </c>
      <c r="K685" t="s">
        <v>917</v>
      </c>
      <c r="N685" t="s">
        <v>918</v>
      </c>
      <c r="O685" t="s">
        <v>916</v>
      </c>
      <c r="P685">
        <v>1041</v>
      </c>
      <c r="Q685">
        <v>346</v>
      </c>
    </row>
    <row r="686" spans="1:17" hidden="1" x14ac:dyDescent="0.35">
      <c r="A686" t="s">
        <v>18</v>
      </c>
      <c r="B686" t="s">
        <v>29</v>
      </c>
      <c r="C686" t="s">
        <v>20</v>
      </c>
      <c r="D686" t="s">
        <v>21</v>
      </c>
      <c r="E686" t="s">
        <v>5</v>
      </c>
      <c r="G686" t="s">
        <v>22</v>
      </c>
      <c r="H686">
        <v>347531</v>
      </c>
      <c r="I686">
        <v>349189</v>
      </c>
      <c r="J686" t="s">
        <v>23</v>
      </c>
      <c r="O686" t="s">
        <v>919</v>
      </c>
      <c r="P686">
        <v>1659</v>
      </c>
    </row>
    <row r="687" spans="1:17" hidden="1" x14ac:dyDescent="0.35">
      <c r="A687" t="s">
        <v>26</v>
      </c>
      <c r="B687" t="s">
        <v>32</v>
      </c>
      <c r="C687" t="s">
        <v>20</v>
      </c>
      <c r="D687" t="s">
        <v>21</v>
      </c>
      <c r="E687" t="s">
        <v>5</v>
      </c>
      <c r="G687" t="s">
        <v>22</v>
      </c>
      <c r="H687">
        <v>347531</v>
      </c>
      <c r="I687">
        <v>349189</v>
      </c>
      <c r="J687" t="s">
        <v>23</v>
      </c>
      <c r="K687" t="s">
        <v>920</v>
      </c>
      <c r="N687" t="s">
        <v>921</v>
      </c>
      <c r="O687" t="s">
        <v>919</v>
      </c>
      <c r="P687">
        <v>1659</v>
      </c>
      <c r="Q687">
        <v>552</v>
      </c>
    </row>
    <row r="688" spans="1:17" hidden="1" x14ac:dyDescent="0.35">
      <c r="A688" t="s">
        <v>18</v>
      </c>
      <c r="B688" t="s">
        <v>29</v>
      </c>
      <c r="C688" t="s">
        <v>20</v>
      </c>
      <c r="D688" t="s">
        <v>21</v>
      </c>
      <c r="E688" t="s">
        <v>5</v>
      </c>
      <c r="G688" t="s">
        <v>22</v>
      </c>
      <c r="H688">
        <v>349212</v>
      </c>
      <c r="I688">
        <v>350615</v>
      </c>
      <c r="J688" t="s">
        <v>23</v>
      </c>
      <c r="O688" t="s">
        <v>922</v>
      </c>
      <c r="P688">
        <v>1404</v>
      </c>
    </row>
    <row r="689" spans="1:17" hidden="1" x14ac:dyDescent="0.35">
      <c r="A689" t="s">
        <v>26</v>
      </c>
      <c r="B689" t="s">
        <v>32</v>
      </c>
      <c r="C689" t="s">
        <v>20</v>
      </c>
      <c r="D689" t="s">
        <v>21</v>
      </c>
      <c r="E689" t="s">
        <v>5</v>
      </c>
      <c r="G689" t="s">
        <v>22</v>
      </c>
      <c r="H689">
        <v>349212</v>
      </c>
      <c r="I689">
        <v>350615</v>
      </c>
      <c r="J689" t="s">
        <v>23</v>
      </c>
      <c r="K689" t="s">
        <v>923</v>
      </c>
      <c r="N689" t="s">
        <v>28</v>
      </c>
      <c r="O689" t="s">
        <v>922</v>
      </c>
      <c r="P689">
        <v>1404</v>
      </c>
      <c r="Q689">
        <v>467</v>
      </c>
    </row>
    <row r="690" spans="1:17" hidden="1" x14ac:dyDescent="0.35">
      <c r="A690" t="s">
        <v>18</v>
      </c>
      <c r="B690" t="s">
        <v>29</v>
      </c>
      <c r="C690" t="s">
        <v>20</v>
      </c>
      <c r="D690" t="s">
        <v>21</v>
      </c>
      <c r="E690" t="s">
        <v>5</v>
      </c>
      <c r="G690" t="s">
        <v>22</v>
      </c>
      <c r="H690">
        <v>350608</v>
      </c>
      <c r="I690">
        <v>351015</v>
      </c>
      <c r="J690" t="s">
        <v>23</v>
      </c>
      <c r="O690" t="s">
        <v>924</v>
      </c>
      <c r="P690">
        <v>408</v>
      </c>
    </row>
    <row r="691" spans="1:17" hidden="1" x14ac:dyDescent="0.35">
      <c r="A691" t="s">
        <v>26</v>
      </c>
      <c r="B691" t="s">
        <v>32</v>
      </c>
      <c r="C691" t="s">
        <v>20</v>
      </c>
      <c r="D691" t="s">
        <v>21</v>
      </c>
      <c r="E691" t="s">
        <v>5</v>
      </c>
      <c r="G691" t="s">
        <v>22</v>
      </c>
      <c r="H691">
        <v>350608</v>
      </c>
      <c r="I691">
        <v>351015</v>
      </c>
      <c r="J691" t="s">
        <v>23</v>
      </c>
      <c r="K691" t="s">
        <v>925</v>
      </c>
      <c r="N691" t="s">
        <v>28</v>
      </c>
      <c r="O691" t="s">
        <v>924</v>
      </c>
      <c r="P691">
        <v>408</v>
      </c>
      <c r="Q691">
        <v>135</v>
      </c>
    </row>
    <row r="692" spans="1:17" hidden="1" x14ac:dyDescent="0.35">
      <c r="A692" t="s">
        <v>18</v>
      </c>
      <c r="B692" t="s">
        <v>29</v>
      </c>
      <c r="C692" t="s">
        <v>20</v>
      </c>
      <c r="D692" t="s">
        <v>21</v>
      </c>
      <c r="E692" t="s">
        <v>5</v>
      </c>
      <c r="G692" t="s">
        <v>22</v>
      </c>
      <c r="H692">
        <v>351330</v>
      </c>
      <c r="I692">
        <v>351734</v>
      </c>
      <c r="J692" t="s">
        <v>30</v>
      </c>
      <c r="O692" t="s">
        <v>926</v>
      </c>
      <c r="P692">
        <v>405</v>
      </c>
    </row>
    <row r="693" spans="1:17" hidden="1" x14ac:dyDescent="0.35">
      <c r="A693" t="s">
        <v>26</v>
      </c>
      <c r="B693" t="s">
        <v>32</v>
      </c>
      <c r="C693" t="s">
        <v>20</v>
      </c>
      <c r="D693" t="s">
        <v>21</v>
      </c>
      <c r="E693" t="s">
        <v>5</v>
      </c>
      <c r="G693" t="s">
        <v>22</v>
      </c>
      <c r="H693">
        <v>351330</v>
      </c>
      <c r="I693">
        <v>351734</v>
      </c>
      <c r="J693" t="s">
        <v>30</v>
      </c>
      <c r="K693" t="s">
        <v>927</v>
      </c>
      <c r="N693" t="s">
        <v>28</v>
      </c>
      <c r="O693" t="s">
        <v>926</v>
      </c>
      <c r="P693">
        <v>405</v>
      </c>
      <c r="Q693">
        <v>134</v>
      </c>
    </row>
    <row r="694" spans="1:17" hidden="1" x14ac:dyDescent="0.35">
      <c r="A694" t="s">
        <v>18</v>
      </c>
      <c r="B694" t="s">
        <v>29</v>
      </c>
      <c r="C694" t="s">
        <v>20</v>
      </c>
      <c r="D694" t="s">
        <v>21</v>
      </c>
      <c r="E694" t="s">
        <v>5</v>
      </c>
      <c r="G694" t="s">
        <v>22</v>
      </c>
      <c r="H694">
        <v>351715</v>
      </c>
      <c r="I694">
        <v>352254</v>
      </c>
      <c r="J694" t="s">
        <v>30</v>
      </c>
      <c r="O694" t="s">
        <v>928</v>
      </c>
      <c r="P694">
        <v>540</v>
      </c>
    </row>
    <row r="695" spans="1:17" hidden="1" x14ac:dyDescent="0.35">
      <c r="A695" t="s">
        <v>26</v>
      </c>
      <c r="B695" t="s">
        <v>32</v>
      </c>
      <c r="C695" t="s">
        <v>20</v>
      </c>
      <c r="D695" t="s">
        <v>21</v>
      </c>
      <c r="E695" t="s">
        <v>5</v>
      </c>
      <c r="G695" t="s">
        <v>22</v>
      </c>
      <c r="H695">
        <v>351715</v>
      </c>
      <c r="I695">
        <v>352254</v>
      </c>
      <c r="J695" t="s">
        <v>30</v>
      </c>
      <c r="K695" t="s">
        <v>929</v>
      </c>
      <c r="N695" t="s">
        <v>28</v>
      </c>
      <c r="O695" t="s">
        <v>928</v>
      </c>
      <c r="P695">
        <v>540</v>
      </c>
      <c r="Q695">
        <v>179</v>
      </c>
    </row>
    <row r="696" spans="1:17" hidden="1" x14ac:dyDescent="0.35">
      <c r="A696" t="s">
        <v>18</v>
      </c>
      <c r="B696" t="s">
        <v>29</v>
      </c>
      <c r="C696" t="s">
        <v>20</v>
      </c>
      <c r="D696" t="s">
        <v>21</v>
      </c>
      <c r="E696" t="s">
        <v>5</v>
      </c>
      <c r="G696" t="s">
        <v>22</v>
      </c>
      <c r="H696">
        <v>352313</v>
      </c>
      <c r="I696">
        <v>354127</v>
      </c>
      <c r="J696" t="s">
        <v>30</v>
      </c>
      <c r="O696" t="s">
        <v>930</v>
      </c>
      <c r="P696">
        <v>1815</v>
      </c>
    </row>
    <row r="697" spans="1:17" hidden="1" x14ac:dyDescent="0.35">
      <c r="A697" t="s">
        <v>26</v>
      </c>
      <c r="B697" t="s">
        <v>32</v>
      </c>
      <c r="C697" t="s">
        <v>20</v>
      </c>
      <c r="D697" t="s">
        <v>21</v>
      </c>
      <c r="E697" t="s">
        <v>5</v>
      </c>
      <c r="G697" t="s">
        <v>22</v>
      </c>
      <c r="H697">
        <v>352313</v>
      </c>
      <c r="I697">
        <v>354127</v>
      </c>
      <c r="J697" t="s">
        <v>30</v>
      </c>
      <c r="K697" t="s">
        <v>931</v>
      </c>
      <c r="N697" t="s">
        <v>28</v>
      </c>
      <c r="O697" t="s">
        <v>930</v>
      </c>
      <c r="P697">
        <v>1815</v>
      </c>
      <c r="Q697">
        <v>604</v>
      </c>
    </row>
    <row r="698" spans="1:17" hidden="1" x14ac:dyDescent="0.35">
      <c r="A698" t="s">
        <v>18</v>
      </c>
      <c r="B698" t="s">
        <v>29</v>
      </c>
      <c r="C698" t="s">
        <v>20</v>
      </c>
      <c r="D698" t="s">
        <v>21</v>
      </c>
      <c r="E698" t="s">
        <v>5</v>
      </c>
      <c r="G698" t="s">
        <v>22</v>
      </c>
      <c r="H698">
        <v>354169</v>
      </c>
      <c r="I698">
        <v>355872</v>
      </c>
      <c r="J698" t="s">
        <v>23</v>
      </c>
      <c r="O698" t="s">
        <v>932</v>
      </c>
      <c r="P698">
        <v>1704</v>
      </c>
    </row>
    <row r="699" spans="1:17" hidden="1" x14ac:dyDescent="0.35">
      <c r="A699" t="s">
        <v>26</v>
      </c>
      <c r="B699" t="s">
        <v>32</v>
      </c>
      <c r="C699" t="s">
        <v>20</v>
      </c>
      <c r="D699" t="s">
        <v>21</v>
      </c>
      <c r="E699" t="s">
        <v>5</v>
      </c>
      <c r="G699" t="s">
        <v>22</v>
      </c>
      <c r="H699">
        <v>354169</v>
      </c>
      <c r="I699">
        <v>355872</v>
      </c>
      <c r="J699" t="s">
        <v>23</v>
      </c>
      <c r="K699" t="s">
        <v>933</v>
      </c>
      <c r="N699" t="s">
        <v>28</v>
      </c>
      <c r="O699" t="s">
        <v>932</v>
      </c>
      <c r="P699">
        <v>1704</v>
      </c>
      <c r="Q699">
        <v>567</v>
      </c>
    </row>
    <row r="700" spans="1:17" hidden="1" x14ac:dyDescent="0.35">
      <c r="A700" t="s">
        <v>18</v>
      </c>
      <c r="B700" t="s">
        <v>29</v>
      </c>
      <c r="C700" t="s">
        <v>20</v>
      </c>
      <c r="D700" t="s">
        <v>21</v>
      </c>
      <c r="E700" t="s">
        <v>5</v>
      </c>
      <c r="G700" t="s">
        <v>22</v>
      </c>
      <c r="H700">
        <v>355919</v>
      </c>
      <c r="I700">
        <v>357106</v>
      </c>
      <c r="J700" t="s">
        <v>23</v>
      </c>
      <c r="O700" t="s">
        <v>934</v>
      </c>
      <c r="P700">
        <v>1188</v>
      </c>
    </row>
    <row r="701" spans="1:17" hidden="1" x14ac:dyDescent="0.35">
      <c r="A701" t="s">
        <v>26</v>
      </c>
      <c r="B701" t="s">
        <v>32</v>
      </c>
      <c r="C701" t="s">
        <v>20</v>
      </c>
      <c r="D701" t="s">
        <v>21</v>
      </c>
      <c r="E701" t="s">
        <v>5</v>
      </c>
      <c r="G701" t="s">
        <v>22</v>
      </c>
      <c r="H701">
        <v>355919</v>
      </c>
      <c r="I701">
        <v>357106</v>
      </c>
      <c r="J701" t="s">
        <v>23</v>
      </c>
      <c r="K701" t="s">
        <v>935</v>
      </c>
      <c r="N701" t="s">
        <v>936</v>
      </c>
      <c r="O701" t="s">
        <v>934</v>
      </c>
      <c r="P701">
        <v>1188</v>
      </c>
      <c r="Q701">
        <v>395</v>
      </c>
    </row>
    <row r="702" spans="1:17" hidden="1" x14ac:dyDescent="0.35">
      <c r="A702" t="s">
        <v>18</v>
      </c>
      <c r="B702" t="s">
        <v>29</v>
      </c>
      <c r="C702" t="s">
        <v>20</v>
      </c>
      <c r="D702" t="s">
        <v>21</v>
      </c>
      <c r="E702" t="s">
        <v>5</v>
      </c>
      <c r="G702" t="s">
        <v>22</v>
      </c>
      <c r="H702">
        <v>357177</v>
      </c>
      <c r="I702">
        <v>358040</v>
      </c>
      <c r="J702" t="s">
        <v>30</v>
      </c>
      <c r="O702" t="s">
        <v>937</v>
      </c>
      <c r="P702">
        <v>864</v>
      </c>
    </row>
    <row r="703" spans="1:17" hidden="1" x14ac:dyDescent="0.35">
      <c r="A703" t="s">
        <v>26</v>
      </c>
      <c r="B703" t="s">
        <v>32</v>
      </c>
      <c r="C703" t="s">
        <v>20</v>
      </c>
      <c r="D703" t="s">
        <v>21</v>
      </c>
      <c r="E703" t="s">
        <v>5</v>
      </c>
      <c r="G703" t="s">
        <v>22</v>
      </c>
      <c r="H703">
        <v>357177</v>
      </c>
      <c r="I703">
        <v>358040</v>
      </c>
      <c r="J703" t="s">
        <v>30</v>
      </c>
      <c r="K703" t="s">
        <v>938</v>
      </c>
      <c r="N703" t="s">
        <v>939</v>
      </c>
      <c r="O703" t="s">
        <v>937</v>
      </c>
      <c r="P703">
        <v>864</v>
      </c>
      <c r="Q703">
        <v>287</v>
      </c>
    </row>
    <row r="704" spans="1:17" hidden="1" x14ac:dyDescent="0.35">
      <c r="A704" t="s">
        <v>18</v>
      </c>
      <c r="B704" t="s">
        <v>29</v>
      </c>
      <c r="C704" t="s">
        <v>20</v>
      </c>
      <c r="D704" t="s">
        <v>21</v>
      </c>
      <c r="E704" t="s">
        <v>5</v>
      </c>
      <c r="G704" t="s">
        <v>22</v>
      </c>
      <c r="H704">
        <v>358037</v>
      </c>
      <c r="I704">
        <v>358834</v>
      </c>
      <c r="J704" t="s">
        <v>30</v>
      </c>
      <c r="O704" t="s">
        <v>940</v>
      </c>
      <c r="P704">
        <v>798</v>
      </c>
    </row>
    <row r="705" spans="1:17" hidden="1" x14ac:dyDescent="0.35">
      <c r="A705" t="s">
        <v>26</v>
      </c>
      <c r="B705" t="s">
        <v>32</v>
      </c>
      <c r="C705" t="s">
        <v>20</v>
      </c>
      <c r="D705" t="s">
        <v>21</v>
      </c>
      <c r="E705" t="s">
        <v>5</v>
      </c>
      <c r="G705" t="s">
        <v>22</v>
      </c>
      <c r="H705">
        <v>358037</v>
      </c>
      <c r="I705">
        <v>358834</v>
      </c>
      <c r="J705" t="s">
        <v>30</v>
      </c>
      <c r="K705" t="s">
        <v>941</v>
      </c>
      <c r="N705" t="s">
        <v>939</v>
      </c>
      <c r="O705" t="s">
        <v>940</v>
      </c>
      <c r="P705">
        <v>798</v>
      </c>
      <c r="Q705">
        <v>265</v>
      </c>
    </row>
    <row r="706" spans="1:17" hidden="1" x14ac:dyDescent="0.35">
      <c r="A706" t="s">
        <v>18</v>
      </c>
      <c r="B706" t="s">
        <v>29</v>
      </c>
      <c r="C706" t="s">
        <v>20</v>
      </c>
      <c r="D706" t="s">
        <v>21</v>
      </c>
      <c r="E706" t="s">
        <v>5</v>
      </c>
      <c r="G706" t="s">
        <v>22</v>
      </c>
      <c r="H706">
        <v>359069</v>
      </c>
      <c r="I706">
        <v>361702</v>
      </c>
      <c r="J706" t="s">
        <v>23</v>
      </c>
      <c r="O706" t="s">
        <v>942</v>
      </c>
      <c r="P706">
        <v>2634</v>
      </c>
    </row>
    <row r="707" spans="1:17" hidden="1" x14ac:dyDescent="0.35">
      <c r="A707" t="s">
        <v>26</v>
      </c>
      <c r="B707" t="s">
        <v>32</v>
      </c>
      <c r="C707" t="s">
        <v>20</v>
      </c>
      <c r="D707" t="s">
        <v>21</v>
      </c>
      <c r="E707" t="s">
        <v>5</v>
      </c>
      <c r="G707" t="s">
        <v>22</v>
      </c>
      <c r="H707">
        <v>359069</v>
      </c>
      <c r="I707">
        <v>361702</v>
      </c>
      <c r="J707" t="s">
        <v>23</v>
      </c>
      <c r="K707" t="s">
        <v>943</v>
      </c>
      <c r="N707" t="s">
        <v>944</v>
      </c>
      <c r="O707" t="s">
        <v>942</v>
      </c>
      <c r="P707">
        <v>2634</v>
      </c>
      <c r="Q707">
        <v>877</v>
      </c>
    </row>
    <row r="708" spans="1:17" hidden="1" x14ac:dyDescent="0.35">
      <c r="A708" t="s">
        <v>18</v>
      </c>
      <c r="B708" t="s">
        <v>29</v>
      </c>
      <c r="C708" t="s">
        <v>20</v>
      </c>
      <c r="D708" t="s">
        <v>21</v>
      </c>
      <c r="E708" t="s">
        <v>5</v>
      </c>
      <c r="G708" t="s">
        <v>22</v>
      </c>
      <c r="H708">
        <v>363250</v>
      </c>
      <c r="I708">
        <v>364536</v>
      </c>
      <c r="J708" t="s">
        <v>23</v>
      </c>
      <c r="O708" t="s">
        <v>945</v>
      </c>
      <c r="P708">
        <v>1287</v>
      </c>
    </row>
    <row r="709" spans="1:17" hidden="1" x14ac:dyDescent="0.35">
      <c r="A709" t="s">
        <v>26</v>
      </c>
      <c r="B709" t="s">
        <v>32</v>
      </c>
      <c r="C709" t="s">
        <v>20</v>
      </c>
      <c r="D709" t="s">
        <v>21</v>
      </c>
      <c r="E709" t="s">
        <v>5</v>
      </c>
      <c r="G709" t="s">
        <v>22</v>
      </c>
      <c r="H709">
        <v>363250</v>
      </c>
      <c r="I709">
        <v>364536</v>
      </c>
      <c r="J709" t="s">
        <v>23</v>
      </c>
      <c r="K709" t="s">
        <v>946</v>
      </c>
      <c r="N709" t="s">
        <v>947</v>
      </c>
      <c r="O709" t="s">
        <v>945</v>
      </c>
      <c r="P709">
        <v>1287</v>
      </c>
      <c r="Q709">
        <v>428</v>
      </c>
    </row>
    <row r="710" spans="1:17" hidden="1" x14ac:dyDescent="0.35">
      <c r="A710" t="s">
        <v>18</v>
      </c>
      <c r="B710" t="s">
        <v>29</v>
      </c>
      <c r="C710" t="s">
        <v>20</v>
      </c>
      <c r="D710" t="s">
        <v>21</v>
      </c>
      <c r="E710" t="s">
        <v>5</v>
      </c>
      <c r="G710" t="s">
        <v>22</v>
      </c>
      <c r="H710">
        <v>364533</v>
      </c>
      <c r="I710">
        <v>365516</v>
      </c>
      <c r="J710" t="s">
        <v>23</v>
      </c>
      <c r="O710" t="s">
        <v>948</v>
      </c>
      <c r="P710">
        <v>984</v>
      </c>
    </row>
    <row r="711" spans="1:17" hidden="1" x14ac:dyDescent="0.35">
      <c r="A711" t="s">
        <v>26</v>
      </c>
      <c r="B711" t="s">
        <v>32</v>
      </c>
      <c r="C711" t="s">
        <v>20</v>
      </c>
      <c r="D711" t="s">
        <v>21</v>
      </c>
      <c r="E711" t="s">
        <v>5</v>
      </c>
      <c r="G711" t="s">
        <v>22</v>
      </c>
      <c r="H711">
        <v>364533</v>
      </c>
      <c r="I711">
        <v>365516</v>
      </c>
      <c r="J711" t="s">
        <v>23</v>
      </c>
      <c r="K711" t="s">
        <v>949</v>
      </c>
      <c r="N711" t="s">
        <v>950</v>
      </c>
      <c r="O711" t="s">
        <v>948</v>
      </c>
      <c r="P711">
        <v>984</v>
      </c>
      <c r="Q711">
        <v>327</v>
      </c>
    </row>
    <row r="712" spans="1:17" hidden="1" x14ac:dyDescent="0.35">
      <c r="A712" t="s">
        <v>18</v>
      </c>
      <c r="B712" t="s">
        <v>29</v>
      </c>
      <c r="C712" t="s">
        <v>20</v>
      </c>
      <c r="D712" t="s">
        <v>21</v>
      </c>
      <c r="E712" t="s">
        <v>5</v>
      </c>
      <c r="G712" t="s">
        <v>22</v>
      </c>
      <c r="H712">
        <v>365513</v>
      </c>
      <c r="I712">
        <v>366214</v>
      </c>
      <c r="J712" t="s">
        <v>23</v>
      </c>
      <c r="O712" t="s">
        <v>951</v>
      </c>
      <c r="P712">
        <v>702</v>
      </c>
    </row>
    <row r="713" spans="1:17" hidden="1" x14ac:dyDescent="0.35">
      <c r="A713" t="s">
        <v>26</v>
      </c>
      <c r="B713" t="s">
        <v>32</v>
      </c>
      <c r="C713" t="s">
        <v>20</v>
      </c>
      <c r="D713" t="s">
        <v>21</v>
      </c>
      <c r="E713" t="s">
        <v>5</v>
      </c>
      <c r="G713" t="s">
        <v>22</v>
      </c>
      <c r="H713">
        <v>365513</v>
      </c>
      <c r="I713">
        <v>366214</v>
      </c>
      <c r="J713" t="s">
        <v>23</v>
      </c>
      <c r="K713" t="s">
        <v>952</v>
      </c>
      <c r="N713" t="s">
        <v>953</v>
      </c>
      <c r="O713" t="s">
        <v>951</v>
      </c>
      <c r="P713">
        <v>702</v>
      </c>
      <c r="Q713">
        <v>233</v>
      </c>
    </row>
    <row r="714" spans="1:17" hidden="1" x14ac:dyDescent="0.35">
      <c r="A714" t="s">
        <v>18</v>
      </c>
      <c r="B714" t="s">
        <v>29</v>
      </c>
      <c r="C714" t="s">
        <v>20</v>
      </c>
      <c r="D714" t="s">
        <v>21</v>
      </c>
      <c r="E714" t="s">
        <v>5</v>
      </c>
      <c r="G714" t="s">
        <v>22</v>
      </c>
      <c r="H714">
        <v>366207</v>
      </c>
      <c r="I714">
        <v>367136</v>
      </c>
      <c r="J714" t="s">
        <v>23</v>
      </c>
      <c r="O714" t="s">
        <v>954</v>
      </c>
      <c r="P714">
        <v>930</v>
      </c>
    </row>
    <row r="715" spans="1:17" hidden="1" x14ac:dyDescent="0.35">
      <c r="A715" t="s">
        <v>26</v>
      </c>
      <c r="B715" t="s">
        <v>32</v>
      </c>
      <c r="C715" t="s">
        <v>20</v>
      </c>
      <c r="D715" t="s">
        <v>21</v>
      </c>
      <c r="E715" t="s">
        <v>5</v>
      </c>
      <c r="G715" t="s">
        <v>22</v>
      </c>
      <c r="H715">
        <v>366207</v>
      </c>
      <c r="I715">
        <v>367136</v>
      </c>
      <c r="J715" t="s">
        <v>23</v>
      </c>
      <c r="K715" t="s">
        <v>955</v>
      </c>
      <c r="N715" t="s">
        <v>956</v>
      </c>
      <c r="O715" t="s">
        <v>954</v>
      </c>
      <c r="P715">
        <v>930</v>
      </c>
      <c r="Q715">
        <v>309</v>
      </c>
    </row>
    <row r="716" spans="1:17" hidden="1" x14ac:dyDescent="0.35">
      <c r="A716" t="s">
        <v>18</v>
      </c>
      <c r="B716" t="s">
        <v>29</v>
      </c>
      <c r="C716" t="s">
        <v>20</v>
      </c>
      <c r="D716" t="s">
        <v>21</v>
      </c>
      <c r="E716" t="s">
        <v>5</v>
      </c>
      <c r="G716" t="s">
        <v>22</v>
      </c>
      <c r="H716">
        <v>367154</v>
      </c>
      <c r="I716">
        <v>367984</v>
      </c>
      <c r="J716" t="s">
        <v>23</v>
      </c>
      <c r="O716" t="s">
        <v>957</v>
      </c>
      <c r="P716">
        <v>831</v>
      </c>
    </row>
    <row r="717" spans="1:17" hidden="1" x14ac:dyDescent="0.35">
      <c r="A717" t="s">
        <v>26</v>
      </c>
      <c r="B717" t="s">
        <v>32</v>
      </c>
      <c r="C717" t="s">
        <v>20</v>
      </c>
      <c r="D717" t="s">
        <v>21</v>
      </c>
      <c r="E717" t="s">
        <v>5</v>
      </c>
      <c r="G717" t="s">
        <v>22</v>
      </c>
      <c r="H717">
        <v>367154</v>
      </c>
      <c r="I717">
        <v>367984</v>
      </c>
      <c r="J717" t="s">
        <v>23</v>
      </c>
      <c r="K717" t="s">
        <v>958</v>
      </c>
      <c r="N717" t="s">
        <v>959</v>
      </c>
      <c r="O717" t="s">
        <v>957</v>
      </c>
      <c r="P717">
        <v>831</v>
      </c>
      <c r="Q717">
        <v>276</v>
      </c>
    </row>
    <row r="718" spans="1:17" hidden="1" x14ac:dyDescent="0.35">
      <c r="A718" t="s">
        <v>18</v>
      </c>
      <c r="B718" t="s">
        <v>29</v>
      </c>
      <c r="C718" t="s">
        <v>20</v>
      </c>
      <c r="D718" t="s">
        <v>21</v>
      </c>
      <c r="E718" t="s">
        <v>5</v>
      </c>
      <c r="G718" t="s">
        <v>22</v>
      </c>
      <c r="H718">
        <v>368069</v>
      </c>
      <c r="I718">
        <v>369442</v>
      </c>
      <c r="J718" t="s">
        <v>23</v>
      </c>
      <c r="O718" t="s">
        <v>960</v>
      </c>
      <c r="P718">
        <v>1374</v>
      </c>
    </row>
    <row r="719" spans="1:17" hidden="1" x14ac:dyDescent="0.35">
      <c r="A719" t="s">
        <v>26</v>
      </c>
      <c r="B719" t="s">
        <v>32</v>
      </c>
      <c r="C719" t="s">
        <v>20</v>
      </c>
      <c r="D719" t="s">
        <v>21</v>
      </c>
      <c r="E719" t="s">
        <v>5</v>
      </c>
      <c r="G719" t="s">
        <v>22</v>
      </c>
      <c r="H719">
        <v>368069</v>
      </c>
      <c r="I719">
        <v>369442</v>
      </c>
      <c r="J719" t="s">
        <v>23</v>
      </c>
      <c r="K719" t="s">
        <v>961</v>
      </c>
      <c r="N719" t="s">
        <v>962</v>
      </c>
      <c r="O719" t="s">
        <v>960</v>
      </c>
      <c r="P719">
        <v>1374</v>
      </c>
      <c r="Q719">
        <v>457</v>
      </c>
    </row>
    <row r="720" spans="1:17" hidden="1" x14ac:dyDescent="0.35">
      <c r="A720" t="s">
        <v>18</v>
      </c>
      <c r="B720" t="s">
        <v>29</v>
      </c>
      <c r="C720" t="s">
        <v>20</v>
      </c>
      <c r="D720" t="s">
        <v>21</v>
      </c>
      <c r="E720" t="s">
        <v>5</v>
      </c>
      <c r="G720" t="s">
        <v>22</v>
      </c>
      <c r="H720">
        <v>369843</v>
      </c>
      <c r="I720">
        <v>370424</v>
      </c>
      <c r="J720" t="s">
        <v>23</v>
      </c>
      <c r="O720" t="s">
        <v>963</v>
      </c>
      <c r="P720">
        <v>582</v>
      </c>
    </row>
    <row r="721" spans="1:17" hidden="1" x14ac:dyDescent="0.35">
      <c r="A721" t="s">
        <v>26</v>
      </c>
      <c r="B721" t="s">
        <v>32</v>
      </c>
      <c r="C721" t="s">
        <v>20</v>
      </c>
      <c r="D721" t="s">
        <v>21</v>
      </c>
      <c r="E721" t="s">
        <v>5</v>
      </c>
      <c r="G721" t="s">
        <v>22</v>
      </c>
      <c r="H721">
        <v>369843</v>
      </c>
      <c r="I721">
        <v>370424</v>
      </c>
      <c r="J721" t="s">
        <v>23</v>
      </c>
      <c r="K721" t="s">
        <v>964</v>
      </c>
      <c r="N721" t="s">
        <v>965</v>
      </c>
      <c r="O721" t="s">
        <v>963</v>
      </c>
      <c r="P721">
        <v>582</v>
      </c>
      <c r="Q721">
        <v>193</v>
      </c>
    </row>
    <row r="722" spans="1:17" hidden="1" x14ac:dyDescent="0.35">
      <c r="A722" t="s">
        <v>18</v>
      </c>
      <c r="B722" t="s">
        <v>29</v>
      </c>
      <c r="C722" t="s">
        <v>20</v>
      </c>
      <c r="D722" t="s">
        <v>21</v>
      </c>
      <c r="E722" t="s">
        <v>5</v>
      </c>
      <c r="G722" t="s">
        <v>22</v>
      </c>
      <c r="H722">
        <v>370421</v>
      </c>
      <c r="I722">
        <v>372748</v>
      </c>
      <c r="J722" t="s">
        <v>23</v>
      </c>
      <c r="O722" t="s">
        <v>966</v>
      </c>
      <c r="P722">
        <v>2328</v>
      </c>
    </row>
    <row r="723" spans="1:17" hidden="1" x14ac:dyDescent="0.35">
      <c r="A723" t="s">
        <v>26</v>
      </c>
      <c r="B723" t="s">
        <v>32</v>
      </c>
      <c r="C723" t="s">
        <v>20</v>
      </c>
      <c r="D723" t="s">
        <v>21</v>
      </c>
      <c r="E723" t="s">
        <v>5</v>
      </c>
      <c r="G723" t="s">
        <v>22</v>
      </c>
      <c r="H723">
        <v>370421</v>
      </c>
      <c r="I723">
        <v>372748</v>
      </c>
      <c r="J723" t="s">
        <v>23</v>
      </c>
      <c r="K723" t="s">
        <v>967</v>
      </c>
      <c r="N723" t="s">
        <v>968</v>
      </c>
      <c r="O723" t="s">
        <v>966</v>
      </c>
      <c r="P723">
        <v>2328</v>
      </c>
      <c r="Q723">
        <v>775</v>
      </c>
    </row>
    <row r="724" spans="1:17" hidden="1" x14ac:dyDescent="0.35">
      <c r="A724" t="s">
        <v>18</v>
      </c>
      <c r="B724" t="s">
        <v>29</v>
      </c>
      <c r="C724" t="s">
        <v>20</v>
      </c>
      <c r="D724" t="s">
        <v>21</v>
      </c>
      <c r="E724" t="s">
        <v>5</v>
      </c>
      <c r="G724" t="s">
        <v>22</v>
      </c>
      <c r="H724">
        <v>372833</v>
      </c>
      <c r="I724">
        <v>373069</v>
      </c>
      <c r="J724" t="s">
        <v>23</v>
      </c>
      <c r="O724" t="s">
        <v>969</v>
      </c>
      <c r="P724">
        <v>237</v>
      </c>
    </row>
    <row r="725" spans="1:17" hidden="1" x14ac:dyDescent="0.35">
      <c r="A725" t="s">
        <v>26</v>
      </c>
      <c r="B725" t="s">
        <v>32</v>
      </c>
      <c r="C725" t="s">
        <v>20</v>
      </c>
      <c r="D725" t="s">
        <v>21</v>
      </c>
      <c r="E725" t="s">
        <v>5</v>
      </c>
      <c r="G725" t="s">
        <v>22</v>
      </c>
      <c r="H725">
        <v>372833</v>
      </c>
      <c r="I725">
        <v>373069</v>
      </c>
      <c r="J725" t="s">
        <v>23</v>
      </c>
      <c r="K725" t="s">
        <v>970</v>
      </c>
      <c r="N725" t="s">
        <v>28</v>
      </c>
      <c r="O725" t="s">
        <v>969</v>
      </c>
      <c r="P725">
        <v>237</v>
      </c>
      <c r="Q725">
        <v>78</v>
      </c>
    </row>
    <row r="726" spans="1:17" hidden="1" x14ac:dyDescent="0.35">
      <c r="A726" t="s">
        <v>18</v>
      </c>
      <c r="B726" t="s">
        <v>29</v>
      </c>
      <c r="C726" t="s">
        <v>20</v>
      </c>
      <c r="D726" t="s">
        <v>21</v>
      </c>
      <c r="E726" t="s">
        <v>5</v>
      </c>
      <c r="G726" t="s">
        <v>22</v>
      </c>
      <c r="H726">
        <v>373297</v>
      </c>
      <c r="I726">
        <v>374568</v>
      </c>
      <c r="J726" t="s">
        <v>23</v>
      </c>
      <c r="O726" t="s">
        <v>971</v>
      </c>
      <c r="P726">
        <v>1272</v>
      </c>
    </row>
    <row r="727" spans="1:17" hidden="1" x14ac:dyDescent="0.35">
      <c r="A727" t="s">
        <v>26</v>
      </c>
      <c r="B727" t="s">
        <v>32</v>
      </c>
      <c r="C727" t="s">
        <v>20</v>
      </c>
      <c r="D727" t="s">
        <v>21</v>
      </c>
      <c r="E727" t="s">
        <v>5</v>
      </c>
      <c r="G727" t="s">
        <v>22</v>
      </c>
      <c r="H727">
        <v>373297</v>
      </c>
      <c r="I727">
        <v>374568</v>
      </c>
      <c r="J727" t="s">
        <v>23</v>
      </c>
      <c r="K727" t="s">
        <v>972</v>
      </c>
      <c r="N727" t="s">
        <v>973</v>
      </c>
      <c r="O727" t="s">
        <v>971</v>
      </c>
      <c r="P727">
        <v>1272</v>
      </c>
      <c r="Q727">
        <v>423</v>
      </c>
    </row>
    <row r="728" spans="1:17" hidden="1" x14ac:dyDescent="0.35">
      <c r="A728" t="s">
        <v>18</v>
      </c>
      <c r="B728" t="s">
        <v>29</v>
      </c>
      <c r="C728" t="s">
        <v>20</v>
      </c>
      <c r="D728" t="s">
        <v>21</v>
      </c>
      <c r="E728" t="s">
        <v>5</v>
      </c>
      <c r="G728" t="s">
        <v>22</v>
      </c>
      <c r="H728">
        <v>374743</v>
      </c>
      <c r="I728">
        <v>376029</v>
      </c>
      <c r="J728" t="s">
        <v>23</v>
      </c>
      <c r="O728" t="s">
        <v>974</v>
      </c>
      <c r="P728">
        <v>1287</v>
      </c>
    </row>
    <row r="729" spans="1:17" x14ac:dyDescent="0.35">
      <c r="A729" t="s">
        <v>26</v>
      </c>
      <c r="B729" t="s">
        <v>32</v>
      </c>
      <c r="C729" t="s">
        <v>20</v>
      </c>
      <c r="D729" t="s">
        <v>21</v>
      </c>
      <c r="E729" t="s">
        <v>5</v>
      </c>
      <c r="G729" t="s">
        <v>22</v>
      </c>
      <c r="H729">
        <v>374743</v>
      </c>
      <c r="I729">
        <v>376029</v>
      </c>
      <c r="J729" t="s">
        <v>23</v>
      </c>
      <c r="K729" t="s">
        <v>975</v>
      </c>
      <c r="N729" t="s">
        <v>976</v>
      </c>
      <c r="O729" t="s">
        <v>974</v>
      </c>
      <c r="P729">
        <v>1287</v>
      </c>
      <c r="Q729">
        <v>428</v>
      </c>
    </row>
    <row r="730" spans="1:17" hidden="1" x14ac:dyDescent="0.35">
      <c r="A730" t="s">
        <v>18</v>
      </c>
      <c r="B730" t="s">
        <v>29</v>
      </c>
      <c r="C730" t="s">
        <v>20</v>
      </c>
      <c r="D730" t="s">
        <v>21</v>
      </c>
      <c r="E730" t="s">
        <v>5</v>
      </c>
      <c r="G730" t="s">
        <v>22</v>
      </c>
      <c r="H730">
        <v>376132</v>
      </c>
      <c r="I730">
        <v>377112</v>
      </c>
      <c r="J730" t="s">
        <v>23</v>
      </c>
      <c r="O730" t="s">
        <v>977</v>
      </c>
      <c r="P730">
        <v>981</v>
      </c>
    </row>
    <row r="731" spans="1:17" hidden="1" x14ac:dyDescent="0.35">
      <c r="A731" t="s">
        <v>26</v>
      </c>
      <c r="B731" t="s">
        <v>32</v>
      </c>
      <c r="C731" t="s">
        <v>20</v>
      </c>
      <c r="D731" t="s">
        <v>21</v>
      </c>
      <c r="E731" t="s">
        <v>5</v>
      </c>
      <c r="G731" t="s">
        <v>22</v>
      </c>
      <c r="H731">
        <v>376132</v>
      </c>
      <c r="I731">
        <v>377112</v>
      </c>
      <c r="J731" t="s">
        <v>23</v>
      </c>
      <c r="K731" t="s">
        <v>978</v>
      </c>
      <c r="N731" t="s">
        <v>28</v>
      </c>
      <c r="O731" t="s">
        <v>977</v>
      </c>
      <c r="P731">
        <v>981</v>
      </c>
      <c r="Q731">
        <v>326</v>
      </c>
    </row>
    <row r="732" spans="1:17" hidden="1" x14ac:dyDescent="0.35">
      <c r="A732" t="s">
        <v>18</v>
      </c>
      <c r="B732" t="s">
        <v>29</v>
      </c>
      <c r="C732" t="s">
        <v>20</v>
      </c>
      <c r="D732" t="s">
        <v>21</v>
      </c>
      <c r="E732" t="s">
        <v>5</v>
      </c>
      <c r="G732" t="s">
        <v>22</v>
      </c>
      <c r="H732">
        <v>377200</v>
      </c>
      <c r="I732">
        <v>377499</v>
      </c>
      <c r="J732" t="s">
        <v>23</v>
      </c>
      <c r="O732" t="s">
        <v>979</v>
      </c>
      <c r="P732">
        <v>300</v>
      </c>
    </row>
    <row r="733" spans="1:17" hidden="1" x14ac:dyDescent="0.35">
      <c r="A733" t="s">
        <v>26</v>
      </c>
      <c r="B733" t="s">
        <v>32</v>
      </c>
      <c r="C733" t="s">
        <v>20</v>
      </c>
      <c r="D733" t="s">
        <v>21</v>
      </c>
      <c r="E733" t="s">
        <v>5</v>
      </c>
      <c r="G733" t="s">
        <v>22</v>
      </c>
      <c r="H733">
        <v>377200</v>
      </c>
      <c r="I733">
        <v>377499</v>
      </c>
      <c r="J733" t="s">
        <v>23</v>
      </c>
      <c r="K733" t="s">
        <v>980</v>
      </c>
      <c r="N733" t="s">
        <v>28</v>
      </c>
      <c r="O733" t="s">
        <v>979</v>
      </c>
      <c r="P733">
        <v>300</v>
      </c>
      <c r="Q733">
        <v>99</v>
      </c>
    </row>
    <row r="734" spans="1:17" hidden="1" x14ac:dyDescent="0.35">
      <c r="A734" t="s">
        <v>18</v>
      </c>
      <c r="B734" t="s">
        <v>29</v>
      </c>
      <c r="C734" t="s">
        <v>20</v>
      </c>
      <c r="D734" t="s">
        <v>21</v>
      </c>
      <c r="E734" t="s">
        <v>5</v>
      </c>
      <c r="G734" t="s">
        <v>22</v>
      </c>
      <c r="H734">
        <v>377735</v>
      </c>
      <c r="I734">
        <v>379735</v>
      </c>
      <c r="J734" t="s">
        <v>23</v>
      </c>
      <c r="O734" t="s">
        <v>981</v>
      </c>
      <c r="P734">
        <v>2001</v>
      </c>
    </row>
    <row r="735" spans="1:17" hidden="1" x14ac:dyDescent="0.35">
      <c r="A735" t="s">
        <v>26</v>
      </c>
      <c r="B735" t="s">
        <v>32</v>
      </c>
      <c r="C735" t="s">
        <v>20</v>
      </c>
      <c r="D735" t="s">
        <v>21</v>
      </c>
      <c r="E735" t="s">
        <v>5</v>
      </c>
      <c r="G735" t="s">
        <v>22</v>
      </c>
      <c r="H735">
        <v>377735</v>
      </c>
      <c r="I735">
        <v>379735</v>
      </c>
      <c r="J735" t="s">
        <v>23</v>
      </c>
      <c r="K735" t="s">
        <v>982</v>
      </c>
      <c r="N735" t="s">
        <v>28</v>
      </c>
      <c r="O735" t="s">
        <v>981</v>
      </c>
      <c r="P735">
        <v>2001</v>
      </c>
      <c r="Q735">
        <v>666</v>
      </c>
    </row>
    <row r="736" spans="1:17" hidden="1" x14ac:dyDescent="0.35">
      <c r="A736" t="s">
        <v>18</v>
      </c>
      <c r="B736" t="s">
        <v>983</v>
      </c>
      <c r="C736" t="s">
        <v>20</v>
      </c>
      <c r="D736" t="s">
        <v>21</v>
      </c>
      <c r="E736" t="s">
        <v>5</v>
      </c>
      <c r="G736" t="s">
        <v>22</v>
      </c>
      <c r="H736">
        <v>379954</v>
      </c>
      <c r="I736">
        <v>380027</v>
      </c>
      <c r="J736" t="s">
        <v>23</v>
      </c>
      <c r="O736" t="s">
        <v>984</v>
      </c>
      <c r="P736">
        <v>74</v>
      </c>
    </row>
    <row r="737" spans="1:18" hidden="1" x14ac:dyDescent="0.35">
      <c r="A737" t="s">
        <v>983</v>
      </c>
      <c r="C737" t="s">
        <v>20</v>
      </c>
      <c r="D737" t="s">
        <v>21</v>
      </c>
      <c r="E737" t="s">
        <v>5</v>
      </c>
      <c r="G737" t="s">
        <v>22</v>
      </c>
      <c r="H737">
        <v>379954</v>
      </c>
      <c r="I737">
        <v>380027</v>
      </c>
      <c r="J737" t="s">
        <v>23</v>
      </c>
      <c r="N737" t="s">
        <v>985</v>
      </c>
      <c r="O737" t="s">
        <v>984</v>
      </c>
      <c r="P737">
        <v>74</v>
      </c>
      <c r="R737" t="s">
        <v>986</v>
      </c>
    </row>
    <row r="738" spans="1:18" hidden="1" x14ac:dyDescent="0.35">
      <c r="A738" t="s">
        <v>18</v>
      </c>
      <c r="B738" t="s">
        <v>29</v>
      </c>
      <c r="C738" t="s">
        <v>20</v>
      </c>
      <c r="D738" t="s">
        <v>21</v>
      </c>
      <c r="E738" t="s">
        <v>5</v>
      </c>
      <c r="G738" t="s">
        <v>22</v>
      </c>
      <c r="H738">
        <v>380166</v>
      </c>
      <c r="I738">
        <v>380777</v>
      </c>
      <c r="J738" t="s">
        <v>23</v>
      </c>
      <c r="O738" t="s">
        <v>987</v>
      </c>
      <c r="P738">
        <v>612</v>
      </c>
    </row>
    <row r="739" spans="1:18" hidden="1" x14ac:dyDescent="0.35">
      <c r="A739" t="s">
        <v>26</v>
      </c>
      <c r="B739" t="s">
        <v>32</v>
      </c>
      <c r="C739" t="s">
        <v>20</v>
      </c>
      <c r="D739" t="s">
        <v>21</v>
      </c>
      <c r="E739" t="s">
        <v>5</v>
      </c>
      <c r="G739" t="s">
        <v>22</v>
      </c>
      <c r="H739">
        <v>380166</v>
      </c>
      <c r="I739">
        <v>380777</v>
      </c>
      <c r="J739" t="s">
        <v>23</v>
      </c>
      <c r="K739" t="s">
        <v>988</v>
      </c>
      <c r="N739" t="s">
        <v>989</v>
      </c>
      <c r="O739" t="s">
        <v>987</v>
      </c>
      <c r="P739">
        <v>612</v>
      </c>
      <c r="Q739">
        <v>203</v>
      </c>
    </row>
    <row r="740" spans="1:18" hidden="1" x14ac:dyDescent="0.35">
      <c r="A740" t="s">
        <v>18</v>
      </c>
      <c r="B740" t="s">
        <v>29</v>
      </c>
      <c r="C740" t="s">
        <v>20</v>
      </c>
      <c r="D740" t="s">
        <v>21</v>
      </c>
      <c r="E740" t="s">
        <v>5</v>
      </c>
      <c r="G740" t="s">
        <v>22</v>
      </c>
      <c r="H740">
        <v>380774</v>
      </c>
      <c r="I740">
        <v>381523</v>
      </c>
      <c r="J740" t="s">
        <v>23</v>
      </c>
      <c r="O740" t="s">
        <v>990</v>
      </c>
      <c r="P740">
        <v>750</v>
      </c>
    </row>
    <row r="741" spans="1:18" hidden="1" x14ac:dyDescent="0.35">
      <c r="A741" t="s">
        <v>26</v>
      </c>
      <c r="B741" t="s">
        <v>32</v>
      </c>
      <c r="C741" t="s">
        <v>20</v>
      </c>
      <c r="D741" t="s">
        <v>21</v>
      </c>
      <c r="E741" t="s">
        <v>5</v>
      </c>
      <c r="G741" t="s">
        <v>22</v>
      </c>
      <c r="H741">
        <v>380774</v>
      </c>
      <c r="I741">
        <v>381523</v>
      </c>
      <c r="J741" t="s">
        <v>23</v>
      </c>
      <c r="K741" t="s">
        <v>991</v>
      </c>
      <c r="N741" t="s">
        <v>992</v>
      </c>
      <c r="O741" t="s">
        <v>990</v>
      </c>
      <c r="P741">
        <v>750</v>
      </c>
      <c r="Q741">
        <v>249</v>
      </c>
    </row>
    <row r="742" spans="1:18" hidden="1" x14ac:dyDescent="0.35">
      <c r="A742" t="s">
        <v>18</v>
      </c>
      <c r="B742" t="s">
        <v>29</v>
      </c>
      <c r="C742" t="s">
        <v>20</v>
      </c>
      <c r="D742" t="s">
        <v>21</v>
      </c>
      <c r="E742" t="s">
        <v>5</v>
      </c>
      <c r="G742" t="s">
        <v>22</v>
      </c>
      <c r="H742">
        <v>381600</v>
      </c>
      <c r="I742">
        <v>382403</v>
      </c>
      <c r="J742" t="s">
        <v>23</v>
      </c>
      <c r="O742" t="s">
        <v>993</v>
      </c>
      <c r="P742">
        <v>804</v>
      </c>
    </row>
    <row r="743" spans="1:18" hidden="1" x14ac:dyDescent="0.35">
      <c r="A743" t="s">
        <v>26</v>
      </c>
      <c r="B743" t="s">
        <v>32</v>
      </c>
      <c r="C743" t="s">
        <v>20</v>
      </c>
      <c r="D743" t="s">
        <v>21</v>
      </c>
      <c r="E743" t="s">
        <v>5</v>
      </c>
      <c r="G743" t="s">
        <v>22</v>
      </c>
      <c r="H743">
        <v>381600</v>
      </c>
      <c r="I743">
        <v>382403</v>
      </c>
      <c r="J743" t="s">
        <v>23</v>
      </c>
      <c r="K743" t="s">
        <v>994</v>
      </c>
      <c r="N743" t="s">
        <v>995</v>
      </c>
      <c r="O743" t="s">
        <v>993</v>
      </c>
      <c r="P743">
        <v>804</v>
      </c>
      <c r="Q743">
        <v>267</v>
      </c>
    </row>
    <row r="744" spans="1:18" hidden="1" x14ac:dyDescent="0.35">
      <c r="A744" t="s">
        <v>18</v>
      </c>
      <c r="B744" t="s">
        <v>29</v>
      </c>
      <c r="C744" t="s">
        <v>20</v>
      </c>
      <c r="D744" t="s">
        <v>21</v>
      </c>
      <c r="E744" t="s">
        <v>5</v>
      </c>
      <c r="G744" t="s">
        <v>22</v>
      </c>
      <c r="H744">
        <v>382420</v>
      </c>
      <c r="I744">
        <v>382872</v>
      </c>
      <c r="J744" t="s">
        <v>23</v>
      </c>
      <c r="O744" t="s">
        <v>996</v>
      </c>
      <c r="P744">
        <v>453</v>
      </c>
    </row>
    <row r="745" spans="1:18" hidden="1" x14ac:dyDescent="0.35">
      <c r="A745" t="s">
        <v>26</v>
      </c>
      <c r="B745" t="s">
        <v>32</v>
      </c>
      <c r="C745" t="s">
        <v>20</v>
      </c>
      <c r="D745" t="s">
        <v>21</v>
      </c>
      <c r="E745" t="s">
        <v>5</v>
      </c>
      <c r="G745" t="s">
        <v>22</v>
      </c>
      <c r="H745">
        <v>382420</v>
      </c>
      <c r="I745">
        <v>382872</v>
      </c>
      <c r="J745" t="s">
        <v>23</v>
      </c>
      <c r="K745" t="s">
        <v>997</v>
      </c>
      <c r="N745" t="s">
        <v>998</v>
      </c>
      <c r="O745" t="s">
        <v>996</v>
      </c>
      <c r="P745">
        <v>453</v>
      </c>
      <c r="Q745">
        <v>150</v>
      </c>
    </row>
    <row r="746" spans="1:18" hidden="1" x14ac:dyDescent="0.35">
      <c r="A746" t="s">
        <v>18</v>
      </c>
      <c r="B746" t="s">
        <v>29</v>
      </c>
      <c r="C746" t="s">
        <v>20</v>
      </c>
      <c r="D746" t="s">
        <v>21</v>
      </c>
      <c r="E746" t="s">
        <v>5</v>
      </c>
      <c r="G746" t="s">
        <v>22</v>
      </c>
      <c r="H746">
        <v>382947</v>
      </c>
      <c r="I746">
        <v>383414</v>
      </c>
      <c r="J746" t="s">
        <v>23</v>
      </c>
      <c r="O746" t="s">
        <v>999</v>
      </c>
      <c r="P746">
        <v>468</v>
      </c>
    </row>
    <row r="747" spans="1:18" hidden="1" x14ac:dyDescent="0.35">
      <c r="A747" t="s">
        <v>26</v>
      </c>
      <c r="B747" t="s">
        <v>32</v>
      </c>
      <c r="C747" t="s">
        <v>20</v>
      </c>
      <c r="D747" t="s">
        <v>21</v>
      </c>
      <c r="E747" t="s">
        <v>5</v>
      </c>
      <c r="G747" t="s">
        <v>22</v>
      </c>
      <c r="H747">
        <v>382947</v>
      </c>
      <c r="I747">
        <v>383414</v>
      </c>
      <c r="J747" t="s">
        <v>23</v>
      </c>
      <c r="K747" t="s">
        <v>1000</v>
      </c>
      <c r="N747" t="s">
        <v>1001</v>
      </c>
      <c r="O747" t="s">
        <v>999</v>
      </c>
      <c r="P747">
        <v>468</v>
      </c>
      <c r="Q747">
        <v>155</v>
      </c>
    </row>
    <row r="748" spans="1:18" hidden="1" x14ac:dyDescent="0.35">
      <c r="A748" t="s">
        <v>18</v>
      </c>
      <c r="B748" t="s">
        <v>29</v>
      </c>
      <c r="C748" t="s">
        <v>20</v>
      </c>
      <c r="D748" t="s">
        <v>21</v>
      </c>
      <c r="E748" t="s">
        <v>5</v>
      </c>
      <c r="G748" t="s">
        <v>22</v>
      </c>
      <c r="H748">
        <v>383661</v>
      </c>
      <c r="I748">
        <v>384431</v>
      </c>
      <c r="J748" t="s">
        <v>23</v>
      </c>
      <c r="O748" t="s">
        <v>1002</v>
      </c>
      <c r="P748">
        <v>771</v>
      </c>
    </row>
    <row r="749" spans="1:18" hidden="1" x14ac:dyDescent="0.35">
      <c r="A749" t="s">
        <v>26</v>
      </c>
      <c r="B749" t="s">
        <v>32</v>
      </c>
      <c r="C749" t="s">
        <v>20</v>
      </c>
      <c r="D749" t="s">
        <v>21</v>
      </c>
      <c r="E749" t="s">
        <v>5</v>
      </c>
      <c r="G749" t="s">
        <v>22</v>
      </c>
      <c r="H749">
        <v>383661</v>
      </c>
      <c r="I749">
        <v>384431</v>
      </c>
      <c r="J749" t="s">
        <v>23</v>
      </c>
      <c r="K749" t="s">
        <v>1003</v>
      </c>
      <c r="N749" t="s">
        <v>1004</v>
      </c>
      <c r="O749" t="s">
        <v>1002</v>
      </c>
      <c r="P749">
        <v>771</v>
      </c>
      <c r="Q749">
        <v>256</v>
      </c>
    </row>
    <row r="750" spans="1:18" hidden="1" x14ac:dyDescent="0.35">
      <c r="A750" t="s">
        <v>18</v>
      </c>
      <c r="B750" t="s">
        <v>29</v>
      </c>
      <c r="C750" t="s">
        <v>20</v>
      </c>
      <c r="D750" t="s">
        <v>21</v>
      </c>
      <c r="E750" t="s">
        <v>5</v>
      </c>
      <c r="G750" t="s">
        <v>22</v>
      </c>
      <c r="H750">
        <v>384454</v>
      </c>
      <c r="I750">
        <v>386202</v>
      </c>
      <c r="J750" t="s">
        <v>23</v>
      </c>
      <c r="O750" t="s">
        <v>1005</v>
      </c>
      <c r="P750">
        <v>1749</v>
      </c>
    </row>
    <row r="751" spans="1:18" hidden="1" x14ac:dyDescent="0.35">
      <c r="A751" t="s">
        <v>26</v>
      </c>
      <c r="B751" t="s">
        <v>32</v>
      </c>
      <c r="C751" t="s">
        <v>20</v>
      </c>
      <c r="D751" t="s">
        <v>21</v>
      </c>
      <c r="E751" t="s">
        <v>5</v>
      </c>
      <c r="G751" t="s">
        <v>22</v>
      </c>
      <c r="H751">
        <v>384454</v>
      </c>
      <c r="I751">
        <v>386202</v>
      </c>
      <c r="J751" t="s">
        <v>23</v>
      </c>
      <c r="K751" t="s">
        <v>1006</v>
      </c>
      <c r="N751" t="s">
        <v>1004</v>
      </c>
      <c r="O751" t="s">
        <v>1005</v>
      </c>
      <c r="P751">
        <v>1749</v>
      </c>
      <c r="Q751">
        <v>582</v>
      </c>
    </row>
    <row r="752" spans="1:18" hidden="1" x14ac:dyDescent="0.35">
      <c r="A752" t="s">
        <v>18</v>
      </c>
      <c r="B752" t="s">
        <v>29</v>
      </c>
      <c r="C752" t="s">
        <v>20</v>
      </c>
      <c r="D752" t="s">
        <v>21</v>
      </c>
      <c r="E752" t="s">
        <v>5</v>
      </c>
      <c r="G752" t="s">
        <v>22</v>
      </c>
      <c r="H752">
        <v>386248</v>
      </c>
      <c r="I752">
        <v>386862</v>
      </c>
      <c r="J752" t="s">
        <v>23</v>
      </c>
      <c r="O752" t="s">
        <v>1007</v>
      </c>
      <c r="P752">
        <v>615</v>
      </c>
    </row>
    <row r="753" spans="1:17" hidden="1" x14ac:dyDescent="0.35">
      <c r="A753" t="s">
        <v>26</v>
      </c>
      <c r="B753" t="s">
        <v>32</v>
      </c>
      <c r="C753" t="s">
        <v>20</v>
      </c>
      <c r="D753" t="s">
        <v>21</v>
      </c>
      <c r="E753" t="s">
        <v>5</v>
      </c>
      <c r="G753" t="s">
        <v>22</v>
      </c>
      <c r="H753">
        <v>386248</v>
      </c>
      <c r="I753">
        <v>386862</v>
      </c>
      <c r="J753" t="s">
        <v>23</v>
      </c>
      <c r="K753" t="s">
        <v>1008</v>
      </c>
      <c r="N753" t="s">
        <v>1004</v>
      </c>
      <c r="O753" t="s">
        <v>1007</v>
      </c>
      <c r="P753">
        <v>615</v>
      </c>
      <c r="Q753">
        <v>204</v>
      </c>
    </row>
    <row r="754" spans="1:17" hidden="1" x14ac:dyDescent="0.35">
      <c r="A754" t="s">
        <v>18</v>
      </c>
      <c r="B754" t="s">
        <v>29</v>
      </c>
      <c r="C754" t="s">
        <v>20</v>
      </c>
      <c r="D754" t="s">
        <v>21</v>
      </c>
      <c r="E754" t="s">
        <v>5</v>
      </c>
      <c r="G754" t="s">
        <v>22</v>
      </c>
      <c r="H754">
        <v>387248</v>
      </c>
      <c r="I754">
        <v>388477</v>
      </c>
      <c r="J754" t="s">
        <v>23</v>
      </c>
      <c r="O754" t="s">
        <v>1009</v>
      </c>
      <c r="P754">
        <v>1230</v>
      </c>
    </row>
    <row r="755" spans="1:17" hidden="1" x14ac:dyDescent="0.35">
      <c r="A755" t="s">
        <v>26</v>
      </c>
      <c r="B755" t="s">
        <v>32</v>
      </c>
      <c r="C755" t="s">
        <v>20</v>
      </c>
      <c r="D755" t="s">
        <v>21</v>
      </c>
      <c r="E755" t="s">
        <v>5</v>
      </c>
      <c r="G755" t="s">
        <v>22</v>
      </c>
      <c r="H755">
        <v>387248</v>
      </c>
      <c r="I755">
        <v>388477</v>
      </c>
      <c r="J755" t="s">
        <v>23</v>
      </c>
      <c r="K755" t="s">
        <v>1010</v>
      </c>
      <c r="N755" t="s">
        <v>1011</v>
      </c>
      <c r="O755" t="s">
        <v>1009</v>
      </c>
      <c r="P755">
        <v>1230</v>
      </c>
      <c r="Q755">
        <v>409</v>
      </c>
    </row>
    <row r="756" spans="1:17" hidden="1" x14ac:dyDescent="0.35">
      <c r="A756" t="s">
        <v>18</v>
      </c>
      <c r="B756" t="s">
        <v>29</v>
      </c>
      <c r="C756" t="s">
        <v>20</v>
      </c>
      <c r="D756" t="s">
        <v>21</v>
      </c>
      <c r="E756" t="s">
        <v>5</v>
      </c>
      <c r="G756" t="s">
        <v>22</v>
      </c>
      <c r="H756">
        <v>388826</v>
      </c>
      <c r="I756">
        <v>390622</v>
      </c>
      <c r="J756" t="s">
        <v>23</v>
      </c>
      <c r="O756" t="s">
        <v>1012</v>
      </c>
      <c r="P756">
        <v>1797</v>
      </c>
    </row>
    <row r="757" spans="1:17" hidden="1" x14ac:dyDescent="0.35">
      <c r="A757" t="s">
        <v>26</v>
      </c>
      <c r="B757" t="s">
        <v>32</v>
      </c>
      <c r="C757" t="s">
        <v>20</v>
      </c>
      <c r="D757" t="s">
        <v>21</v>
      </c>
      <c r="E757" t="s">
        <v>5</v>
      </c>
      <c r="G757" t="s">
        <v>22</v>
      </c>
      <c r="H757">
        <v>388826</v>
      </c>
      <c r="I757">
        <v>390622</v>
      </c>
      <c r="J757" t="s">
        <v>23</v>
      </c>
      <c r="K757" t="s">
        <v>1013</v>
      </c>
      <c r="N757" t="s">
        <v>1014</v>
      </c>
      <c r="O757" t="s">
        <v>1012</v>
      </c>
      <c r="P757">
        <v>1797</v>
      </c>
      <c r="Q757">
        <v>598</v>
      </c>
    </row>
    <row r="758" spans="1:17" hidden="1" x14ac:dyDescent="0.35">
      <c r="A758" t="s">
        <v>18</v>
      </c>
      <c r="B758" t="s">
        <v>29</v>
      </c>
      <c r="C758" t="s">
        <v>20</v>
      </c>
      <c r="D758" t="s">
        <v>21</v>
      </c>
      <c r="E758" t="s">
        <v>5</v>
      </c>
      <c r="G758" t="s">
        <v>22</v>
      </c>
      <c r="H758">
        <v>390673</v>
      </c>
      <c r="I758">
        <v>390987</v>
      </c>
      <c r="J758" t="s">
        <v>23</v>
      </c>
      <c r="O758" t="s">
        <v>1015</v>
      </c>
      <c r="P758">
        <v>315</v>
      </c>
    </row>
    <row r="759" spans="1:17" hidden="1" x14ac:dyDescent="0.35">
      <c r="A759" t="s">
        <v>26</v>
      </c>
      <c r="B759" t="s">
        <v>32</v>
      </c>
      <c r="C759" t="s">
        <v>20</v>
      </c>
      <c r="D759" t="s">
        <v>21</v>
      </c>
      <c r="E759" t="s">
        <v>5</v>
      </c>
      <c r="G759" t="s">
        <v>22</v>
      </c>
      <c r="H759">
        <v>390673</v>
      </c>
      <c r="I759">
        <v>390987</v>
      </c>
      <c r="J759" t="s">
        <v>23</v>
      </c>
      <c r="K759" t="s">
        <v>1016</v>
      </c>
      <c r="N759" t="s">
        <v>401</v>
      </c>
      <c r="O759" t="s">
        <v>1015</v>
      </c>
      <c r="P759">
        <v>315</v>
      </c>
      <c r="Q759">
        <v>104</v>
      </c>
    </row>
    <row r="760" spans="1:17" hidden="1" x14ac:dyDescent="0.35">
      <c r="A760" t="s">
        <v>18</v>
      </c>
      <c r="B760" t="s">
        <v>29</v>
      </c>
      <c r="C760" t="s">
        <v>20</v>
      </c>
      <c r="D760" t="s">
        <v>21</v>
      </c>
      <c r="E760" t="s">
        <v>5</v>
      </c>
      <c r="G760" t="s">
        <v>22</v>
      </c>
      <c r="H760">
        <v>391265</v>
      </c>
      <c r="I760">
        <v>392230</v>
      </c>
      <c r="J760" t="s">
        <v>23</v>
      </c>
      <c r="O760" t="s">
        <v>1017</v>
      </c>
      <c r="P760">
        <v>966</v>
      </c>
    </row>
    <row r="761" spans="1:17" hidden="1" x14ac:dyDescent="0.35">
      <c r="A761" t="s">
        <v>26</v>
      </c>
      <c r="B761" t="s">
        <v>32</v>
      </c>
      <c r="C761" t="s">
        <v>20</v>
      </c>
      <c r="D761" t="s">
        <v>21</v>
      </c>
      <c r="E761" t="s">
        <v>5</v>
      </c>
      <c r="G761" t="s">
        <v>22</v>
      </c>
      <c r="H761">
        <v>391265</v>
      </c>
      <c r="I761">
        <v>392230</v>
      </c>
      <c r="J761" t="s">
        <v>23</v>
      </c>
      <c r="K761" t="s">
        <v>1018</v>
      </c>
      <c r="N761" t="s">
        <v>1019</v>
      </c>
      <c r="O761" t="s">
        <v>1017</v>
      </c>
      <c r="P761">
        <v>966</v>
      </c>
      <c r="Q761">
        <v>321</v>
      </c>
    </row>
    <row r="762" spans="1:17" hidden="1" x14ac:dyDescent="0.35">
      <c r="A762" t="s">
        <v>18</v>
      </c>
      <c r="B762" t="s">
        <v>29</v>
      </c>
      <c r="C762" t="s">
        <v>20</v>
      </c>
      <c r="D762" t="s">
        <v>21</v>
      </c>
      <c r="E762" t="s">
        <v>5</v>
      </c>
      <c r="G762" t="s">
        <v>22</v>
      </c>
      <c r="H762">
        <v>392358</v>
      </c>
      <c r="I762">
        <v>393131</v>
      </c>
      <c r="J762" t="s">
        <v>23</v>
      </c>
      <c r="O762" t="s">
        <v>1020</v>
      </c>
      <c r="P762">
        <v>774</v>
      </c>
    </row>
    <row r="763" spans="1:17" hidden="1" x14ac:dyDescent="0.35">
      <c r="A763" t="s">
        <v>26</v>
      </c>
      <c r="B763" t="s">
        <v>32</v>
      </c>
      <c r="C763" t="s">
        <v>20</v>
      </c>
      <c r="D763" t="s">
        <v>21</v>
      </c>
      <c r="E763" t="s">
        <v>5</v>
      </c>
      <c r="G763" t="s">
        <v>22</v>
      </c>
      <c r="H763">
        <v>392358</v>
      </c>
      <c r="I763">
        <v>393131</v>
      </c>
      <c r="J763" t="s">
        <v>23</v>
      </c>
      <c r="K763" t="s">
        <v>1021</v>
      </c>
      <c r="N763" t="s">
        <v>1022</v>
      </c>
      <c r="O763" t="s">
        <v>1020</v>
      </c>
      <c r="P763">
        <v>774</v>
      </c>
      <c r="Q763">
        <v>257</v>
      </c>
    </row>
    <row r="764" spans="1:17" hidden="1" x14ac:dyDescent="0.35">
      <c r="A764" t="s">
        <v>18</v>
      </c>
      <c r="B764" t="s">
        <v>29</v>
      </c>
      <c r="C764" t="s">
        <v>20</v>
      </c>
      <c r="D764" t="s">
        <v>21</v>
      </c>
      <c r="E764" t="s">
        <v>5</v>
      </c>
      <c r="G764" t="s">
        <v>22</v>
      </c>
      <c r="H764">
        <v>393152</v>
      </c>
      <c r="I764">
        <v>393925</v>
      </c>
      <c r="J764" t="s">
        <v>23</v>
      </c>
      <c r="O764" t="s">
        <v>1023</v>
      </c>
      <c r="P764">
        <v>774</v>
      </c>
    </row>
    <row r="765" spans="1:17" hidden="1" x14ac:dyDescent="0.35">
      <c r="A765" t="s">
        <v>26</v>
      </c>
      <c r="B765" t="s">
        <v>32</v>
      </c>
      <c r="C765" t="s">
        <v>20</v>
      </c>
      <c r="D765" t="s">
        <v>21</v>
      </c>
      <c r="E765" t="s">
        <v>5</v>
      </c>
      <c r="G765" t="s">
        <v>22</v>
      </c>
      <c r="H765">
        <v>393152</v>
      </c>
      <c r="I765">
        <v>393925</v>
      </c>
      <c r="J765" t="s">
        <v>23</v>
      </c>
      <c r="K765" t="s">
        <v>1024</v>
      </c>
      <c r="N765" t="s">
        <v>1025</v>
      </c>
      <c r="O765" t="s">
        <v>1023</v>
      </c>
      <c r="P765">
        <v>774</v>
      </c>
      <c r="Q765">
        <v>257</v>
      </c>
    </row>
    <row r="766" spans="1:17" hidden="1" x14ac:dyDescent="0.35">
      <c r="A766" t="s">
        <v>18</v>
      </c>
      <c r="B766" t="s">
        <v>29</v>
      </c>
      <c r="C766" t="s">
        <v>20</v>
      </c>
      <c r="D766" t="s">
        <v>21</v>
      </c>
      <c r="E766" t="s">
        <v>5</v>
      </c>
      <c r="G766" t="s">
        <v>22</v>
      </c>
      <c r="H766">
        <v>393943</v>
      </c>
      <c r="I766">
        <v>394527</v>
      </c>
      <c r="J766" t="s">
        <v>23</v>
      </c>
      <c r="O766" t="s">
        <v>1026</v>
      </c>
      <c r="P766">
        <v>585</v>
      </c>
    </row>
    <row r="767" spans="1:17" hidden="1" x14ac:dyDescent="0.35">
      <c r="A767" t="s">
        <v>26</v>
      </c>
      <c r="B767" t="s">
        <v>32</v>
      </c>
      <c r="C767" t="s">
        <v>20</v>
      </c>
      <c r="D767" t="s">
        <v>21</v>
      </c>
      <c r="E767" t="s">
        <v>5</v>
      </c>
      <c r="G767" t="s">
        <v>22</v>
      </c>
      <c r="H767">
        <v>393943</v>
      </c>
      <c r="I767">
        <v>394527</v>
      </c>
      <c r="J767" t="s">
        <v>23</v>
      </c>
      <c r="K767" t="s">
        <v>1027</v>
      </c>
      <c r="N767" t="s">
        <v>184</v>
      </c>
      <c r="O767" t="s">
        <v>1026</v>
      </c>
      <c r="P767">
        <v>585</v>
      </c>
      <c r="Q767">
        <v>194</v>
      </c>
    </row>
    <row r="768" spans="1:17" hidden="1" x14ac:dyDescent="0.35">
      <c r="A768" t="s">
        <v>18</v>
      </c>
      <c r="B768" t="s">
        <v>29</v>
      </c>
      <c r="C768" t="s">
        <v>20</v>
      </c>
      <c r="D768" t="s">
        <v>21</v>
      </c>
      <c r="E768" t="s">
        <v>5</v>
      </c>
      <c r="G768" t="s">
        <v>22</v>
      </c>
      <c r="H768">
        <v>394667</v>
      </c>
      <c r="I768">
        <v>396358</v>
      </c>
      <c r="J768" t="s">
        <v>23</v>
      </c>
      <c r="O768" t="s">
        <v>1028</v>
      </c>
      <c r="P768">
        <v>1692</v>
      </c>
    </row>
    <row r="769" spans="1:17" hidden="1" x14ac:dyDescent="0.35">
      <c r="A769" t="s">
        <v>26</v>
      </c>
      <c r="B769" t="s">
        <v>32</v>
      </c>
      <c r="C769" t="s">
        <v>20</v>
      </c>
      <c r="D769" t="s">
        <v>21</v>
      </c>
      <c r="E769" t="s">
        <v>5</v>
      </c>
      <c r="G769" t="s">
        <v>22</v>
      </c>
      <c r="H769">
        <v>394667</v>
      </c>
      <c r="I769">
        <v>396358</v>
      </c>
      <c r="J769" t="s">
        <v>23</v>
      </c>
      <c r="K769" t="s">
        <v>1029</v>
      </c>
      <c r="N769" t="s">
        <v>1030</v>
      </c>
      <c r="O769" t="s">
        <v>1028</v>
      </c>
      <c r="P769">
        <v>1692</v>
      </c>
      <c r="Q769">
        <v>563</v>
      </c>
    </row>
    <row r="770" spans="1:17" hidden="1" x14ac:dyDescent="0.35">
      <c r="A770" t="s">
        <v>18</v>
      </c>
      <c r="B770" t="s">
        <v>29</v>
      </c>
      <c r="C770" t="s">
        <v>20</v>
      </c>
      <c r="D770" t="s">
        <v>21</v>
      </c>
      <c r="E770" t="s">
        <v>5</v>
      </c>
      <c r="G770" t="s">
        <v>22</v>
      </c>
      <c r="H770">
        <v>396708</v>
      </c>
      <c r="I770">
        <v>397121</v>
      </c>
      <c r="J770" t="s">
        <v>23</v>
      </c>
      <c r="O770" t="s">
        <v>1031</v>
      </c>
      <c r="P770">
        <v>414</v>
      </c>
    </row>
    <row r="771" spans="1:17" hidden="1" x14ac:dyDescent="0.35">
      <c r="A771" t="s">
        <v>26</v>
      </c>
      <c r="B771" t="s">
        <v>32</v>
      </c>
      <c r="C771" t="s">
        <v>20</v>
      </c>
      <c r="D771" t="s">
        <v>21</v>
      </c>
      <c r="E771" t="s">
        <v>5</v>
      </c>
      <c r="G771" t="s">
        <v>22</v>
      </c>
      <c r="H771">
        <v>396708</v>
      </c>
      <c r="I771">
        <v>397121</v>
      </c>
      <c r="J771" t="s">
        <v>23</v>
      </c>
      <c r="K771" t="s">
        <v>1032</v>
      </c>
      <c r="N771" t="s">
        <v>28</v>
      </c>
      <c r="O771" t="s">
        <v>1031</v>
      </c>
      <c r="P771">
        <v>414</v>
      </c>
      <c r="Q771">
        <v>137</v>
      </c>
    </row>
    <row r="772" spans="1:17" hidden="1" x14ac:dyDescent="0.35">
      <c r="A772" t="s">
        <v>18</v>
      </c>
      <c r="B772" t="s">
        <v>29</v>
      </c>
      <c r="C772" t="s">
        <v>20</v>
      </c>
      <c r="D772" t="s">
        <v>21</v>
      </c>
      <c r="E772" t="s">
        <v>5</v>
      </c>
      <c r="G772" t="s">
        <v>22</v>
      </c>
      <c r="H772">
        <v>397145</v>
      </c>
      <c r="I772">
        <v>399505</v>
      </c>
      <c r="J772" t="s">
        <v>23</v>
      </c>
      <c r="O772" t="s">
        <v>1033</v>
      </c>
      <c r="P772">
        <v>2361</v>
      </c>
    </row>
    <row r="773" spans="1:17" hidden="1" x14ac:dyDescent="0.35">
      <c r="A773" t="s">
        <v>26</v>
      </c>
      <c r="B773" t="s">
        <v>32</v>
      </c>
      <c r="C773" t="s">
        <v>20</v>
      </c>
      <c r="D773" t="s">
        <v>21</v>
      </c>
      <c r="E773" t="s">
        <v>5</v>
      </c>
      <c r="G773" t="s">
        <v>22</v>
      </c>
      <c r="H773">
        <v>397145</v>
      </c>
      <c r="I773">
        <v>399505</v>
      </c>
      <c r="J773" t="s">
        <v>23</v>
      </c>
      <c r="K773" t="s">
        <v>1034</v>
      </c>
      <c r="N773" t="s">
        <v>1035</v>
      </c>
      <c r="O773" t="s">
        <v>1033</v>
      </c>
      <c r="P773">
        <v>2361</v>
      </c>
      <c r="Q773">
        <v>786</v>
      </c>
    </row>
    <row r="774" spans="1:17" hidden="1" x14ac:dyDescent="0.35">
      <c r="A774" t="s">
        <v>18</v>
      </c>
      <c r="B774" t="s">
        <v>29</v>
      </c>
      <c r="C774" t="s">
        <v>20</v>
      </c>
      <c r="D774" t="s">
        <v>21</v>
      </c>
      <c r="E774" t="s">
        <v>5</v>
      </c>
      <c r="G774" t="s">
        <v>22</v>
      </c>
      <c r="H774">
        <v>399579</v>
      </c>
      <c r="I774">
        <v>401288</v>
      </c>
      <c r="J774" t="s">
        <v>23</v>
      </c>
      <c r="O774" t="s">
        <v>1036</v>
      </c>
      <c r="P774">
        <v>1710</v>
      </c>
    </row>
    <row r="775" spans="1:17" hidden="1" x14ac:dyDescent="0.35">
      <c r="A775" t="s">
        <v>26</v>
      </c>
      <c r="B775" t="s">
        <v>32</v>
      </c>
      <c r="C775" t="s">
        <v>20</v>
      </c>
      <c r="D775" t="s">
        <v>21</v>
      </c>
      <c r="E775" t="s">
        <v>5</v>
      </c>
      <c r="G775" t="s">
        <v>22</v>
      </c>
      <c r="H775">
        <v>399579</v>
      </c>
      <c r="I775">
        <v>401288</v>
      </c>
      <c r="J775" t="s">
        <v>23</v>
      </c>
      <c r="K775" t="s">
        <v>1037</v>
      </c>
      <c r="N775" t="s">
        <v>28</v>
      </c>
      <c r="O775" t="s">
        <v>1036</v>
      </c>
      <c r="P775">
        <v>1710</v>
      </c>
      <c r="Q775">
        <v>569</v>
      </c>
    </row>
    <row r="776" spans="1:17" hidden="1" x14ac:dyDescent="0.35">
      <c r="A776" t="s">
        <v>18</v>
      </c>
      <c r="B776" t="s">
        <v>29</v>
      </c>
      <c r="C776" t="s">
        <v>20</v>
      </c>
      <c r="D776" t="s">
        <v>21</v>
      </c>
      <c r="E776" t="s">
        <v>5</v>
      </c>
      <c r="G776" t="s">
        <v>22</v>
      </c>
      <c r="H776">
        <v>401345</v>
      </c>
      <c r="I776">
        <v>401881</v>
      </c>
      <c r="J776" t="s">
        <v>23</v>
      </c>
      <c r="O776" t="s">
        <v>1038</v>
      </c>
      <c r="P776">
        <v>537</v>
      </c>
    </row>
    <row r="777" spans="1:17" hidden="1" x14ac:dyDescent="0.35">
      <c r="A777" t="s">
        <v>26</v>
      </c>
      <c r="B777" t="s">
        <v>32</v>
      </c>
      <c r="C777" t="s">
        <v>20</v>
      </c>
      <c r="D777" t="s">
        <v>21</v>
      </c>
      <c r="E777" t="s">
        <v>5</v>
      </c>
      <c r="G777" t="s">
        <v>22</v>
      </c>
      <c r="H777">
        <v>401345</v>
      </c>
      <c r="I777">
        <v>401881</v>
      </c>
      <c r="J777" t="s">
        <v>23</v>
      </c>
      <c r="K777" t="s">
        <v>1039</v>
      </c>
      <c r="N777" t="s">
        <v>28</v>
      </c>
      <c r="O777" t="s">
        <v>1038</v>
      </c>
      <c r="P777">
        <v>537</v>
      </c>
      <c r="Q777">
        <v>178</v>
      </c>
    </row>
    <row r="778" spans="1:17" hidden="1" x14ac:dyDescent="0.35">
      <c r="A778" t="s">
        <v>18</v>
      </c>
      <c r="B778" t="s">
        <v>29</v>
      </c>
      <c r="C778" t="s">
        <v>20</v>
      </c>
      <c r="D778" t="s">
        <v>21</v>
      </c>
      <c r="E778" t="s">
        <v>5</v>
      </c>
      <c r="G778" t="s">
        <v>22</v>
      </c>
      <c r="H778">
        <v>401887</v>
      </c>
      <c r="I778">
        <v>402147</v>
      </c>
      <c r="J778" t="s">
        <v>23</v>
      </c>
      <c r="O778" t="s">
        <v>1040</v>
      </c>
      <c r="P778">
        <v>261</v>
      </c>
    </row>
    <row r="779" spans="1:17" hidden="1" x14ac:dyDescent="0.35">
      <c r="A779" t="s">
        <v>26</v>
      </c>
      <c r="B779" t="s">
        <v>32</v>
      </c>
      <c r="C779" t="s">
        <v>20</v>
      </c>
      <c r="D779" t="s">
        <v>21</v>
      </c>
      <c r="E779" t="s">
        <v>5</v>
      </c>
      <c r="G779" t="s">
        <v>22</v>
      </c>
      <c r="H779">
        <v>401887</v>
      </c>
      <c r="I779">
        <v>402147</v>
      </c>
      <c r="J779" t="s">
        <v>23</v>
      </c>
      <c r="K779" t="s">
        <v>1041</v>
      </c>
      <c r="N779" t="s">
        <v>1042</v>
      </c>
      <c r="O779" t="s">
        <v>1040</v>
      </c>
      <c r="P779">
        <v>261</v>
      </c>
      <c r="Q779">
        <v>86</v>
      </c>
    </row>
    <row r="780" spans="1:17" hidden="1" x14ac:dyDescent="0.35">
      <c r="A780" t="s">
        <v>18</v>
      </c>
      <c r="B780" t="s">
        <v>29</v>
      </c>
      <c r="C780" t="s">
        <v>20</v>
      </c>
      <c r="D780" t="s">
        <v>21</v>
      </c>
      <c r="E780" t="s">
        <v>5</v>
      </c>
      <c r="G780" t="s">
        <v>22</v>
      </c>
      <c r="H780">
        <v>402229</v>
      </c>
      <c r="I780">
        <v>403158</v>
      </c>
      <c r="J780" t="s">
        <v>30</v>
      </c>
      <c r="O780" t="s">
        <v>1043</v>
      </c>
      <c r="P780">
        <v>930</v>
      </c>
    </row>
    <row r="781" spans="1:17" hidden="1" x14ac:dyDescent="0.35">
      <c r="A781" t="s">
        <v>26</v>
      </c>
      <c r="B781" t="s">
        <v>32</v>
      </c>
      <c r="C781" t="s">
        <v>20</v>
      </c>
      <c r="D781" t="s">
        <v>21</v>
      </c>
      <c r="E781" t="s">
        <v>5</v>
      </c>
      <c r="G781" t="s">
        <v>22</v>
      </c>
      <c r="H781">
        <v>402229</v>
      </c>
      <c r="I781">
        <v>403158</v>
      </c>
      <c r="J781" t="s">
        <v>30</v>
      </c>
      <c r="K781" t="s">
        <v>1044</v>
      </c>
      <c r="N781" t="s">
        <v>1045</v>
      </c>
      <c r="O781" t="s">
        <v>1043</v>
      </c>
      <c r="P781">
        <v>930</v>
      </c>
      <c r="Q781">
        <v>309</v>
      </c>
    </row>
    <row r="782" spans="1:17" hidden="1" x14ac:dyDescent="0.35">
      <c r="A782" t="s">
        <v>18</v>
      </c>
      <c r="B782" t="s">
        <v>29</v>
      </c>
      <c r="C782" t="s">
        <v>20</v>
      </c>
      <c r="D782" t="s">
        <v>21</v>
      </c>
      <c r="E782" t="s">
        <v>5</v>
      </c>
      <c r="G782" t="s">
        <v>22</v>
      </c>
      <c r="H782">
        <v>403275</v>
      </c>
      <c r="I782">
        <v>403553</v>
      </c>
      <c r="J782" t="s">
        <v>23</v>
      </c>
      <c r="O782" t="s">
        <v>1046</v>
      </c>
      <c r="P782">
        <v>279</v>
      </c>
    </row>
    <row r="783" spans="1:17" hidden="1" x14ac:dyDescent="0.35">
      <c r="A783" t="s">
        <v>26</v>
      </c>
      <c r="B783" t="s">
        <v>32</v>
      </c>
      <c r="C783" t="s">
        <v>20</v>
      </c>
      <c r="D783" t="s">
        <v>21</v>
      </c>
      <c r="E783" t="s">
        <v>5</v>
      </c>
      <c r="G783" t="s">
        <v>22</v>
      </c>
      <c r="H783">
        <v>403275</v>
      </c>
      <c r="I783">
        <v>403553</v>
      </c>
      <c r="J783" t="s">
        <v>23</v>
      </c>
      <c r="K783" t="s">
        <v>1047</v>
      </c>
      <c r="N783" t="s">
        <v>28</v>
      </c>
      <c r="O783" t="s">
        <v>1046</v>
      </c>
      <c r="P783">
        <v>279</v>
      </c>
      <c r="Q783">
        <v>92</v>
      </c>
    </row>
    <row r="784" spans="1:17" hidden="1" x14ac:dyDescent="0.35">
      <c r="A784" t="s">
        <v>18</v>
      </c>
      <c r="B784" t="s">
        <v>29</v>
      </c>
      <c r="C784" t="s">
        <v>20</v>
      </c>
      <c r="D784" t="s">
        <v>21</v>
      </c>
      <c r="E784" t="s">
        <v>5</v>
      </c>
      <c r="G784" t="s">
        <v>22</v>
      </c>
      <c r="H784">
        <v>403604</v>
      </c>
      <c r="I784">
        <v>406003</v>
      </c>
      <c r="J784" t="s">
        <v>23</v>
      </c>
      <c r="O784" t="s">
        <v>1048</v>
      </c>
      <c r="P784">
        <v>2400</v>
      </c>
    </row>
    <row r="785" spans="1:17" hidden="1" x14ac:dyDescent="0.35">
      <c r="A785" t="s">
        <v>26</v>
      </c>
      <c r="B785" t="s">
        <v>32</v>
      </c>
      <c r="C785" t="s">
        <v>20</v>
      </c>
      <c r="D785" t="s">
        <v>21</v>
      </c>
      <c r="E785" t="s">
        <v>5</v>
      </c>
      <c r="G785" t="s">
        <v>22</v>
      </c>
      <c r="H785">
        <v>403604</v>
      </c>
      <c r="I785">
        <v>406003</v>
      </c>
      <c r="J785" t="s">
        <v>23</v>
      </c>
      <c r="K785" t="s">
        <v>1049</v>
      </c>
      <c r="N785" t="s">
        <v>1050</v>
      </c>
      <c r="O785" t="s">
        <v>1048</v>
      </c>
      <c r="P785">
        <v>2400</v>
      </c>
      <c r="Q785">
        <v>799</v>
      </c>
    </row>
    <row r="786" spans="1:17" hidden="1" x14ac:dyDescent="0.35">
      <c r="A786" t="s">
        <v>18</v>
      </c>
      <c r="B786" t="s">
        <v>29</v>
      </c>
      <c r="C786" t="s">
        <v>20</v>
      </c>
      <c r="D786" t="s">
        <v>21</v>
      </c>
      <c r="E786" t="s">
        <v>5</v>
      </c>
      <c r="G786" t="s">
        <v>22</v>
      </c>
      <c r="H786">
        <v>406018</v>
      </c>
      <c r="I786">
        <v>407055</v>
      </c>
      <c r="J786" t="s">
        <v>23</v>
      </c>
      <c r="O786" t="s">
        <v>1051</v>
      </c>
      <c r="P786">
        <v>1038</v>
      </c>
    </row>
    <row r="787" spans="1:17" hidden="1" x14ac:dyDescent="0.35">
      <c r="A787" t="s">
        <v>26</v>
      </c>
      <c r="B787" t="s">
        <v>32</v>
      </c>
      <c r="C787" t="s">
        <v>20</v>
      </c>
      <c r="D787" t="s">
        <v>21</v>
      </c>
      <c r="E787" t="s">
        <v>5</v>
      </c>
      <c r="G787" t="s">
        <v>22</v>
      </c>
      <c r="H787">
        <v>406018</v>
      </c>
      <c r="I787">
        <v>407055</v>
      </c>
      <c r="J787" t="s">
        <v>23</v>
      </c>
      <c r="K787" t="s">
        <v>1052</v>
      </c>
      <c r="N787" t="s">
        <v>1053</v>
      </c>
      <c r="O787" t="s">
        <v>1051</v>
      </c>
      <c r="P787">
        <v>1038</v>
      </c>
      <c r="Q787">
        <v>345</v>
      </c>
    </row>
    <row r="788" spans="1:17" hidden="1" x14ac:dyDescent="0.35">
      <c r="A788" t="s">
        <v>18</v>
      </c>
      <c r="B788" t="s">
        <v>29</v>
      </c>
      <c r="C788" t="s">
        <v>20</v>
      </c>
      <c r="D788" t="s">
        <v>21</v>
      </c>
      <c r="E788" t="s">
        <v>5</v>
      </c>
      <c r="G788" t="s">
        <v>22</v>
      </c>
      <c r="H788">
        <v>407366</v>
      </c>
      <c r="I788">
        <v>408133</v>
      </c>
      <c r="J788" t="s">
        <v>23</v>
      </c>
      <c r="O788" t="s">
        <v>1054</v>
      </c>
      <c r="P788">
        <v>768</v>
      </c>
    </row>
    <row r="789" spans="1:17" hidden="1" x14ac:dyDescent="0.35">
      <c r="A789" t="s">
        <v>26</v>
      </c>
      <c r="B789" t="s">
        <v>32</v>
      </c>
      <c r="C789" t="s">
        <v>20</v>
      </c>
      <c r="D789" t="s">
        <v>21</v>
      </c>
      <c r="E789" t="s">
        <v>5</v>
      </c>
      <c r="G789" t="s">
        <v>22</v>
      </c>
      <c r="H789">
        <v>407366</v>
      </c>
      <c r="I789">
        <v>408133</v>
      </c>
      <c r="J789" t="s">
        <v>23</v>
      </c>
      <c r="K789" t="s">
        <v>1055</v>
      </c>
      <c r="N789" t="s">
        <v>484</v>
      </c>
      <c r="O789" t="s">
        <v>1054</v>
      </c>
      <c r="P789">
        <v>768</v>
      </c>
      <c r="Q789">
        <v>255</v>
      </c>
    </row>
    <row r="790" spans="1:17" hidden="1" x14ac:dyDescent="0.35">
      <c r="A790" t="s">
        <v>18</v>
      </c>
      <c r="B790" t="s">
        <v>29</v>
      </c>
      <c r="C790" t="s">
        <v>20</v>
      </c>
      <c r="D790" t="s">
        <v>21</v>
      </c>
      <c r="E790" t="s">
        <v>5</v>
      </c>
      <c r="G790" t="s">
        <v>22</v>
      </c>
      <c r="H790">
        <v>408304</v>
      </c>
      <c r="I790">
        <v>408747</v>
      </c>
      <c r="J790" t="s">
        <v>23</v>
      </c>
      <c r="O790" t="s">
        <v>1056</v>
      </c>
      <c r="P790">
        <v>444</v>
      </c>
    </row>
    <row r="791" spans="1:17" hidden="1" x14ac:dyDescent="0.35">
      <c r="A791" t="s">
        <v>26</v>
      </c>
      <c r="B791" t="s">
        <v>32</v>
      </c>
      <c r="C791" t="s">
        <v>20</v>
      </c>
      <c r="D791" t="s">
        <v>21</v>
      </c>
      <c r="E791" t="s">
        <v>5</v>
      </c>
      <c r="G791" t="s">
        <v>22</v>
      </c>
      <c r="H791">
        <v>408304</v>
      </c>
      <c r="I791">
        <v>408747</v>
      </c>
      <c r="J791" t="s">
        <v>23</v>
      </c>
      <c r="K791" t="s">
        <v>1057</v>
      </c>
      <c r="N791" t="s">
        <v>1058</v>
      </c>
      <c r="O791" t="s">
        <v>1056</v>
      </c>
      <c r="P791">
        <v>444</v>
      </c>
      <c r="Q791">
        <v>147</v>
      </c>
    </row>
    <row r="792" spans="1:17" hidden="1" x14ac:dyDescent="0.35">
      <c r="A792" t="s">
        <v>18</v>
      </c>
      <c r="B792" t="s">
        <v>29</v>
      </c>
      <c r="C792" t="s">
        <v>20</v>
      </c>
      <c r="D792" t="s">
        <v>21</v>
      </c>
      <c r="E792" t="s">
        <v>5</v>
      </c>
      <c r="G792" t="s">
        <v>22</v>
      </c>
      <c r="H792">
        <v>408744</v>
      </c>
      <c r="I792">
        <v>409247</v>
      </c>
      <c r="J792" t="s">
        <v>23</v>
      </c>
      <c r="O792" t="s">
        <v>1059</v>
      </c>
      <c r="P792">
        <v>504</v>
      </c>
    </row>
    <row r="793" spans="1:17" hidden="1" x14ac:dyDescent="0.35">
      <c r="A793" t="s">
        <v>26</v>
      </c>
      <c r="B793" t="s">
        <v>32</v>
      </c>
      <c r="C793" t="s">
        <v>20</v>
      </c>
      <c r="D793" t="s">
        <v>21</v>
      </c>
      <c r="E793" t="s">
        <v>5</v>
      </c>
      <c r="G793" t="s">
        <v>22</v>
      </c>
      <c r="H793">
        <v>408744</v>
      </c>
      <c r="I793">
        <v>409247</v>
      </c>
      <c r="J793" t="s">
        <v>23</v>
      </c>
      <c r="K793" t="s">
        <v>1060</v>
      </c>
      <c r="N793" t="s">
        <v>28</v>
      </c>
      <c r="O793" t="s">
        <v>1059</v>
      </c>
      <c r="P793">
        <v>504</v>
      </c>
      <c r="Q793">
        <v>167</v>
      </c>
    </row>
    <row r="794" spans="1:17" hidden="1" x14ac:dyDescent="0.35">
      <c r="A794" t="s">
        <v>18</v>
      </c>
      <c r="B794" t="s">
        <v>29</v>
      </c>
      <c r="C794" t="s">
        <v>20</v>
      </c>
      <c r="D794" t="s">
        <v>21</v>
      </c>
      <c r="E794" t="s">
        <v>5</v>
      </c>
      <c r="G794" t="s">
        <v>22</v>
      </c>
      <c r="H794">
        <v>409237</v>
      </c>
      <c r="I794">
        <v>409452</v>
      </c>
      <c r="J794" t="s">
        <v>23</v>
      </c>
      <c r="O794" t="s">
        <v>1061</v>
      </c>
      <c r="P794">
        <v>216</v>
      </c>
    </row>
    <row r="795" spans="1:17" hidden="1" x14ac:dyDescent="0.35">
      <c r="A795" t="s">
        <v>26</v>
      </c>
      <c r="B795" t="s">
        <v>32</v>
      </c>
      <c r="C795" t="s">
        <v>20</v>
      </c>
      <c r="D795" t="s">
        <v>21</v>
      </c>
      <c r="E795" t="s">
        <v>5</v>
      </c>
      <c r="G795" t="s">
        <v>22</v>
      </c>
      <c r="H795">
        <v>409237</v>
      </c>
      <c r="I795">
        <v>409452</v>
      </c>
      <c r="J795" t="s">
        <v>23</v>
      </c>
      <c r="K795" t="s">
        <v>1062</v>
      </c>
      <c r="N795" t="s">
        <v>1063</v>
      </c>
      <c r="O795" t="s">
        <v>1061</v>
      </c>
      <c r="P795">
        <v>216</v>
      </c>
      <c r="Q795">
        <v>71</v>
      </c>
    </row>
    <row r="796" spans="1:17" hidden="1" x14ac:dyDescent="0.35">
      <c r="A796" t="s">
        <v>18</v>
      </c>
      <c r="B796" t="s">
        <v>29</v>
      </c>
      <c r="C796" t="s">
        <v>20</v>
      </c>
      <c r="D796" t="s">
        <v>21</v>
      </c>
      <c r="E796" t="s">
        <v>5</v>
      </c>
      <c r="G796" t="s">
        <v>22</v>
      </c>
      <c r="H796">
        <v>409595</v>
      </c>
      <c r="I796">
        <v>409906</v>
      </c>
      <c r="J796" t="s">
        <v>30</v>
      </c>
      <c r="O796" t="s">
        <v>1064</v>
      </c>
      <c r="P796">
        <v>312</v>
      </c>
    </row>
    <row r="797" spans="1:17" hidden="1" x14ac:dyDescent="0.35">
      <c r="A797" t="s">
        <v>26</v>
      </c>
      <c r="B797" t="s">
        <v>32</v>
      </c>
      <c r="C797" t="s">
        <v>20</v>
      </c>
      <c r="D797" t="s">
        <v>21</v>
      </c>
      <c r="E797" t="s">
        <v>5</v>
      </c>
      <c r="G797" t="s">
        <v>22</v>
      </c>
      <c r="H797">
        <v>409595</v>
      </c>
      <c r="I797">
        <v>409906</v>
      </c>
      <c r="J797" t="s">
        <v>30</v>
      </c>
      <c r="K797" t="s">
        <v>1065</v>
      </c>
      <c r="N797" t="s">
        <v>28</v>
      </c>
      <c r="O797" t="s">
        <v>1064</v>
      </c>
      <c r="P797">
        <v>312</v>
      </c>
      <c r="Q797">
        <v>103</v>
      </c>
    </row>
    <row r="798" spans="1:17" hidden="1" x14ac:dyDescent="0.35">
      <c r="A798" t="s">
        <v>18</v>
      </c>
      <c r="B798" t="s">
        <v>29</v>
      </c>
      <c r="C798" t="s">
        <v>20</v>
      </c>
      <c r="D798" t="s">
        <v>21</v>
      </c>
      <c r="E798" t="s">
        <v>5</v>
      </c>
      <c r="G798" t="s">
        <v>22</v>
      </c>
      <c r="H798">
        <v>409889</v>
      </c>
      <c r="I798">
        <v>410851</v>
      </c>
      <c r="J798" t="s">
        <v>23</v>
      </c>
      <c r="O798" t="s">
        <v>1066</v>
      </c>
      <c r="P798">
        <v>963</v>
      </c>
    </row>
    <row r="799" spans="1:17" hidden="1" x14ac:dyDescent="0.35">
      <c r="A799" t="s">
        <v>26</v>
      </c>
      <c r="B799" t="s">
        <v>32</v>
      </c>
      <c r="C799" t="s">
        <v>20</v>
      </c>
      <c r="D799" t="s">
        <v>21</v>
      </c>
      <c r="E799" t="s">
        <v>5</v>
      </c>
      <c r="G799" t="s">
        <v>22</v>
      </c>
      <c r="H799">
        <v>409889</v>
      </c>
      <c r="I799">
        <v>410851</v>
      </c>
      <c r="J799" t="s">
        <v>23</v>
      </c>
      <c r="K799" t="s">
        <v>1067</v>
      </c>
      <c r="N799" t="s">
        <v>1068</v>
      </c>
      <c r="O799" t="s">
        <v>1066</v>
      </c>
      <c r="P799">
        <v>963</v>
      </c>
      <c r="Q799">
        <v>320</v>
      </c>
    </row>
    <row r="800" spans="1:17" hidden="1" x14ac:dyDescent="0.35">
      <c r="A800" t="s">
        <v>18</v>
      </c>
      <c r="B800" t="s">
        <v>29</v>
      </c>
      <c r="C800" t="s">
        <v>20</v>
      </c>
      <c r="D800" t="s">
        <v>21</v>
      </c>
      <c r="E800" t="s">
        <v>5</v>
      </c>
      <c r="G800" t="s">
        <v>22</v>
      </c>
      <c r="H800">
        <v>411087</v>
      </c>
      <c r="I800">
        <v>412175</v>
      </c>
      <c r="J800" t="s">
        <v>23</v>
      </c>
      <c r="O800" t="s">
        <v>1069</v>
      </c>
      <c r="P800">
        <v>1089</v>
      </c>
    </row>
    <row r="801" spans="1:17" hidden="1" x14ac:dyDescent="0.35">
      <c r="A801" t="s">
        <v>26</v>
      </c>
      <c r="B801" t="s">
        <v>32</v>
      </c>
      <c r="C801" t="s">
        <v>20</v>
      </c>
      <c r="D801" t="s">
        <v>21</v>
      </c>
      <c r="E801" t="s">
        <v>5</v>
      </c>
      <c r="G801" t="s">
        <v>22</v>
      </c>
      <c r="H801">
        <v>411087</v>
      </c>
      <c r="I801">
        <v>412175</v>
      </c>
      <c r="J801" t="s">
        <v>23</v>
      </c>
      <c r="K801" t="s">
        <v>1070</v>
      </c>
      <c r="N801" t="s">
        <v>1071</v>
      </c>
      <c r="O801" t="s">
        <v>1069</v>
      </c>
      <c r="P801">
        <v>1089</v>
      </c>
      <c r="Q801">
        <v>362</v>
      </c>
    </row>
    <row r="802" spans="1:17" hidden="1" x14ac:dyDescent="0.35">
      <c r="A802" t="s">
        <v>18</v>
      </c>
      <c r="B802" t="s">
        <v>29</v>
      </c>
      <c r="C802" t="s">
        <v>20</v>
      </c>
      <c r="D802" t="s">
        <v>21</v>
      </c>
      <c r="E802" t="s">
        <v>5</v>
      </c>
      <c r="G802" t="s">
        <v>22</v>
      </c>
      <c r="H802">
        <v>412252</v>
      </c>
      <c r="I802">
        <v>412737</v>
      </c>
      <c r="J802" t="s">
        <v>23</v>
      </c>
      <c r="O802" t="s">
        <v>1072</v>
      </c>
      <c r="P802">
        <v>486</v>
      </c>
    </row>
    <row r="803" spans="1:17" hidden="1" x14ac:dyDescent="0.35">
      <c r="A803" t="s">
        <v>26</v>
      </c>
      <c r="B803" t="s">
        <v>32</v>
      </c>
      <c r="C803" t="s">
        <v>20</v>
      </c>
      <c r="D803" t="s">
        <v>21</v>
      </c>
      <c r="E803" t="s">
        <v>5</v>
      </c>
      <c r="G803" t="s">
        <v>22</v>
      </c>
      <c r="H803">
        <v>412252</v>
      </c>
      <c r="I803">
        <v>412737</v>
      </c>
      <c r="J803" t="s">
        <v>23</v>
      </c>
      <c r="K803" t="s">
        <v>1073</v>
      </c>
      <c r="N803" t="s">
        <v>1074</v>
      </c>
      <c r="O803" t="s">
        <v>1072</v>
      </c>
      <c r="P803">
        <v>486</v>
      </c>
      <c r="Q803">
        <v>161</v>
      </c>
    </row>
    <row r="804" spans="1:17" hidden="1" x14ac:dyDescent="0.35">
      <c r="A804" t="s">
        <v>18</v>
      </c>
      <c r="B804" t="s">
        <v>29</v>
      </c>
      <c r="C804" t="s">
        <v>20</v>
      </c>
      <c r="D804" t="s">
        <v>21</v>
      </c>
      <c r="E804" t="s">
        <v>5</v>
      </c>
      <c r="G804" t="s">
        <v>22</v>
      </c>
      <c r="H804">
        <v>412831</v>
      </c>
      <c r="I804">
        <v>413217</v>
      </c>
      <c r="J804" t="s">
        <v>30</v>
      </c>
      <c r="O804" t="s">
        <v>1075</v>
      </c>
      <c r="P804">
        <v>387</v>
      </c>
    </row>
    <row r="805" spans="1:17" hidden="1" x14ac:dyDescent="0.35">
      <c r="A805" t="s">
        <v>26</v>
      </c>
      <c r="B805" t="s">
        <v>32</v>
      </c>
      <c r="C805" t="s">
        <v>20</v>
      </c>
      <c r="D805" t="s">
        <v>21</v>
      </c>
      <c r="E805" t="s">
        <v>5</v>
      </c>
      <c r="G805" t="s">
        <v>22</v>
      </c>
      <c r="H805">
        <v>412831</v>
      </c>
      <c r="I805">
        <v>413217</v>
      </c>
      <c r="J805" t="s">
        <v>30</v>
      </c>
      <c r="K805" t="s">
        <v>1076</v>
      </c>
      <c r="N805" t="s">
        <v>1077</v>
      </c>
      <c r="O805" t="s">
        <v>1075</v>
      </c>
      <c r="P805">
        <v>387</v>
      </c>
      <c r="Q805">
        <v>128</v>
      </c>
    </row>
    <row r="806" spans="1:17" hidden="1" x14ac:dyDescent="0.35">
      <c r="A806" t="s">
        <v>18</v>
      </c>
      <c r="B806" t="s">
        <v>29</v>
      </c>
      <c r="C806" t="s">
        <v>20</v>
      </c>
      <c r="D806" t="s">
        <v>21</v>
      </c>
      <c r="E806" t="s">
        <v>5</v>
      </c>
      <c r="G806" t="s">
        <v>22</v>
      </c>
      <c r="H806">
        <v>413227</v>
      </c>
      <c r="I806">
        <v>413505</v>
      </c>
      <c r="J806" t="s">
        <v>23</v>
      </c>
      <c r="O806" t="s">
        <v>1078</v>
      </c>
      <c r="P806">
        <v>279</v>
      </c>
    </row>
    <row r="807" spans="1:17" hidden="1" x14ac:dyDescent="0.35">
      <c r="A807" t="s">
        <v>26</v>
      </c>
      <c r="B807" t="s">
        <v>32</v>
      </c>
      <c r="C807" t="s">
        <v>20</v>
      </c>
      <c r="D807" t="s">
        <v>21</v>
      </c>
      <c r="E807" t="s">
        <v>5</v>
      </c>
      <c r="G807" t="s">
        <v>22</v>
      </c>
      <c r="H807">
        <v>413227</v>
      </c>
      <c r="I807">
        <v>413505</v>
      </c>
      <c r="J807" t="s">
        <v>23</v>
      </c>
      <c r="K807" t="s">
        <v>1079</v>
      </c>
      <c r="N807" t="s">
        <v>28</v>
      </c>
      <c r="O807" t="s">
        <v>1078</v>
      </c>
      <c r="P807">
        <v>279</v>
      </c>
      <c r="Q807">
        <v>92</v>
      </c>
    </row>
    <row r="808" spans="1:17" hidden="1" x14ac:dyDescent="0.35">
      <c r="A808" t="s">
        <v>18</v>
      </c>
      <c r="B808" t="s">
        <v>29</v>
      </c>
      <c r="C808" t="s">
        <v>20</v>
      </c>
      <c r="D808" t="s">
        <v>21</v>
      </c>
      <c r="E808" t="s">
        <v>5</v>
      </c>
      <c r="G808" t="s">
        <v>22</v>
      </c>
      <c r="H808">
        <v>413875</v>
      </c>
      <c r="I808">
        <v>414234</v>
      </c>
      <c r="J808" t="s">
        <v>23</v>
      </c>
      <c r="O808" t="s">
        <v>1080</v>
      </c>
      <c r="P808">
        <v>360</v>
      </c>
    </row>
    <row r="809" spans="1:17" hidden="1" x14ac:dyDescent="0.35">
      <c r="A809" t="s">
        <v>26</v>
      </c>
      <c r="B809" t="s">
        <v>32</v>
      </c>
      <c r="C809" t="s">
        <v>20</v>
      </c>
      <c r="D809" t="s">
        <v>21</v>
      </c>
      <c r="E809" t="s">
        <v>5</v>
      </c>
      <c r="G809" t="s">
        <v>22</v>
      </c>
      <c r="H809">
        <v>413875</v>
      </c>
      <c r="I809">
        <v>414234</v>
      </c>
      <c r="J809" t="s">
        <v>23</v>
      </c>
      <c r="K809" t="s">
        <v>1081</v>
      </c>
      <c r="N809" t="s">
        <v>1082</v>
      </c>
      <c r="O809" t="s">
        <v>1080</v>
      </c>
      <c r="P809">
        <v>360</v>
      </c>
      <c r="Q809">
        <v>119</v>
      </c>
    </row>
    <row r="810" spans="1:17" hidden="1" x14ac:dyDescent="0.35">
      <c r="A810" t="s">
        <v>18</v>
      </c>
      <c r="B810" t="s">
        <v>29</v>
      </c>
      <c r="C810" t="s">
        <v>20</v>
      </c>
      <c r="D810" t="s">
        <v>21</v>
      </c>
      <c r="E810" t="s">
        <v>5</v>
      </c>
      <c r="G810" t="s">
        <v>22</v>
      </c>
      <c r="H810">
        <v>414402</v>
      </c>
      <c r="I810">
        <v>414602</v>
      </c>
      <c r="J810" t="s">
        <v>23</v>
      </c>
      <c r="O810" t="s">
        <v>1083</v>
      </c>
      <c r="P810">
        <v>201</v>
      </c>
    </row>
    <row r="811" spans="1:17" hidden="1" x14ac:dyDescent="0.35">
      <c r="A811" t="s">
        <v>26</v>
      </c>
      <c r="B811" t="s">
        <v>32</v>
      </c>
      <c r="C811" t="s">
        <v>20</v>
      </c>
      <c r="D811" t="s">
        <v>21</v>
      </c>
      <c r="E811" t="s">
        <v>5</v>
      </c>
      <c r="G811" t="s">
        <v>22</v>
      </c>
      <c r="H811">
        <v>414402</v>
      </c>
      <c r="I811">
        <v>414602</v>
      </c>
      <c r="J811" t="s">
        <v>23</v>
      </c>
      <c r="K811" t="s">
        <v>1084</v>
      </c>
      <c r="N811" t="s">
        <v>1085</v>
      </c>
      <c r="O811" t="s">
        <v>1083</v>
      </c>
      <c r="P811">
        <v>201</v>
      </c>
      <c r="Q811">
        <v>66</v>
      </c>
    </row>
    <row r="812" spans="1:17" hidden="1" x14ac:dyDescent="0.35">
      <c r="A812" t="s">
        <v>18</v>
      </c>
      <c r="B812" t="s">
        <v>29</v>
      </c>
      <c r="C812" t="s">
        <v>20</v>
      </c>
      <c r="D812" t="s">
        <v>21</v>
      </c>
      <c r="E812" t="s">
        <v>5</v>
      </c>
      <c r="G812" t="s">
        <v>22</v>
      </c>
      <c r="H812">
        <v>414630</v>
      </c>
      <c r="I812">
        <v>415136</v>
      </c>
      <c r="J812" t="s">
        <v>23</v>
      </c>
      <c r="O812" t="s">
        <v>1086</v>
      </c>
      <c r="P812">
        <v>507</v>
      </c>
    </row>
    <row r="813" spans="1:17" hidden="1" x14ac:dyDescent="0.35">
      <c r="A813" t="s">
        <v>26</v>
      </c>
      <c r="B813" t="s">
        <v>32</v>
      </c>
      <c r="C813" t="s">
        <v>20</v>
      </c>
      <c r="D813" t="s">
        <v>21</v>
      </c>
      <c r="E813" t="s">
        <v>5</v>
      </c>
      <c r="G813" t="s">
        <v>22</v>
      </c>
      <c r="H813">
        <v>414630</v>
      </c>
      <c r="I813">
        <v>415136</v>
      </c>
      <c r="J813" t="s">
        <v>23</v>
      </c>
      <c r="K813" t="s">
        <v>1087</v>
      </c>
      <c r="N813" t="s">
        <v>1088</v>
      </c>
      <c r="O813" t="s">
        <v>1086</v>
      </c>
      <c r="P813">
        <v>507</v>
      </c>
      <c r="Q813">
        <v>168</v>
      </c>
    </row>
    <row r="814" spans="1:17" hidden="1" x14ac:dyDescent="0.35">
      <c r="A814" t="s">
        <v>18</v>
      </c>
      <c r="B814" t="s">
        <v>29</v>
      </c>
      <c r="C814" t="s">
        <v>20</v>
      </c>
      <c r="D814" t="s">
        <v>21</v>
      </c>
      <c r="E814" t="s">
        <v>5</v>
      </c>
      <c r="G814" t="s">
        <v>22</v>
      </c>
      <c r="H814">
        <v>415418</v>
      </c>
      <c r="I814">
        <v>417346</v>
      </c>
      <c r="J814" t="s">
        <v>23</v>
      </c>
      <c r="O814" t="s">
        <v>1089</v>
      </c>
      <c r="P814">
        <v>1929</v>
      </c>
    </row>
    <row r="815" spans="1:17" hidden="1" x14ac:dyDescent="0.35">
      <c r="A815" t="s">
        <v>26</v>
      </c>
      <c r="B815" t="s">
        <v>32</v>
      </c>
      <c r="C815" t="s">
        <v>20</v>
      </c>
      <c r="D815" t="s">
        <v>21</v>
      </c>
      <c r="E815" t="s">
        <v>5</v>
      </c>
      <c r="G815" t="s">
        <v>22</v>
      </c>
      <c r="H815">
        <v>415418</v>
      </c>
      <c r="I815">
        <v>417346</v>
      </c>
      <c r="J815" t="s">
        <v>23</v>
      </c>
      <c r="K815" t="s">
        <v>1090</v>
      </c>
      <c r="N815" t="s">
        <v>1091</v>
      </c>
      <c r="O815" t="s">
        <v>1089</v>
      </c>
      <c r="P815">
        <v>1929</v>
      </c>
      <c r="Q815">
        <v>642</v>
      </c>
    </row>
    <row r="816" spans="1:17" hidden="1" x14ac:dyDescent="0.35">
      <c r="A816" t="s">
        <v>18</v>
      </c>
      <c r="B816" t="s">
        <v>29</v>
      </c>
      <c r="C816" t="s">
        <v>20</v>
      </c>
      <c r="D816" t="s">
        <v>21</v>
      </c>
      <c r="E816" t="s">
        <v>5</v>
      </c>
      <c r="G816" t="s">
        <v>22</v>
      </c>
      <c r="H816">
        <v>417423</v>
      </c>
      <c r="I816">
        <v>417692</v>
      </c>
      <c r="J816" t="s">
        <v>23</v>
      </c>
      <c r="O816" t="s">
        <v>1092</v>
      </c>
      <c r="P816">
        <v>270</v>
      </c>
    </row>
    <row r="817" spans="1:17" hidden="1" x14ac:dyDescent="0.35">
      <c r="A817" t="s">
        <v>26</v>
      </c>
      <c r="B817" t="s">
        <v>32</v>
      </c>
      <c r="C817" t="s">
        <v>20</v>
      </c>
      <c r="D817" t="s">
        <v>21</v>
      </c>
      <c r="E817" t="s">
        <v>5</v>
      </c>
      <c r="G817" t="s">
        <v>22</v>
      </c>
      <c r="H817">
        <v>417423</v>
      </c>
      <c r="I817">
        <v>417692</v>
      </c>
      <c r="J817" t="s">
        <v>23</v>
      </c>
      <c r="K817" t="s">
        <v>1093</v>
      </c>
      <c r="N817" t="s">
        <v>28</v>
      </c>
      <c r="O817" t="s">
        <v>1092</v>
      </c>
      <c r="P817">
        <v>270</v>
      </c>
      <c r="Q817">
        <v>89</v>
      </c>
    </row>
    <row r="818" spans="1:17" hidden="1" x14ac:dyDescent="0.35">
      <c r="A818" t="s">
        <v>18</v>
      </c>
      <c r="B818" t="s">
        <v>29</v>
      </c>
      <c r="C818" t="s">
        <v>20</v>
      </c>
      <c r="D818" t="s">
        <v>21</v>
      </c>
      <c r="E818" t="s">
        <v>5</v>
      </c>
      <c r="G818" t="s">
        <v>22</v>
      </c>
      <c r="H818">
        <v>417866</v>
      </c>
      <c r="I818">
        <v>418801</v>
      </c>
      <c r="J818" t="s">
        <v>23</v>
      </c>
      <c r="O818" t="s">
        <v>1094</v>
      </c>
      <c r="P818">
        <v>936</v>
      </c>
    </row>
    <row r="819" spans="1:17" hidden="1" x14ac:dyDescent="0.35">
      <c r="A819" t="s">
        <v>26</v>
      </c>
      <c r="B819" t="s">
        <v>32</v>
      </c>
      <c r="C819" t="s">
        <v>20</v>
      </c>
      <c r="D819" t="s">
        <v>21</v>
      </c>
      <c r="E819" t="s">
        <v>5</v>
      </c>
      <c r="G819" t="s">
        <v>22</v>
      </c>
      <c r="H819">
        <v>417866</v>
      </c>
      <c r="I819">
        <v>418801</v>
      </c>
      <c r="J819" t="s">
        <v>23</v>
      </c>
      <c r="K819" t="s">
        <v>1095</v>
      </c>
      <c r="N819" t="s">
        <v>1096</v>
      </c>
      <c r="O819" t="s">
        <v>1094</v>
      </c>
      <c r="P819">
        <v>936</v>
      </c>
      <c r="Q819">
        <v>311</v>
      </c>
    </row>
    <row r="820" spans="1:17" hidden="1" x14ac:dyDescent="0.35">
      <c r="A820" t="s">
        <v>18</v>
      </c>
      <c r="B820" t="s">
        <v>29</v>
      </c>
      <c r="C820" t="s">
        <v>20</v>
      </c>
      <c r="D820" t="s">
        <v>21</v>
      </c>
      <c r="E820" t="s">
        <v>5</v>
      </c>
      <c r="G820" t="s">
        <v>22</v>
      </c>
      <c r="H820">
        <v>418802</v>
      </c>
      <c r="I820">
        <v>420172</v>
      </c>
      <c r="J820" t="s">
        <v>23</v>
      </c>
      <c r="O820" t="s">
        <v>1097</v>
      </c>
      <c r="P820">
        <v>1371</v>
      </c>
    </row>
    <row r="821" spans="1:17" hidden="1" x14ac:dyDescent="0.35">
      <c r="A821" t="s">
        <v>26</v>
      </c>
      <c r="B821" t="s">
        <v>32</v>
      </c>
      <c r="C821" t="s">
        <v>20</v>
      </c>
      <c r="D821" t="s">
        <v>21</v>
      </c>
      <c r="E821" t="s">
        <v>5</v>
      </c>
      <c r="G821" t="s">
        <v>22</v>
      </c>
      <c r="H821">
        <v>418802</v>
      </c>
      <c r="I821">
        <v>420172</v>
      </c>
      <c r="J821" t="s">
        <v>23</v>
      </c>
      <c r="K821" t="s">
        <v>1098</v>
      </c>
      <c r="N821" t="s">
        <v>1099</v>
      </c>
      <c r="O821" t="s">
        <v>1097</v>
      </c>
      <c r="P821">
        <v>1371</v>
      </c>
      <c r="Q821">
        <v>456</v>
      </c>
    </row>
    <row r="822" spans="1:17" hidden="1" x14ac:dyDescent="0.35">
      <c r="A822" t="s">
        <v>18</v>
      </c>
      <c r="B822" t="s">
        <v>29</v>
      </c>
      <c r="C822" t="s">
        <v>20</v>
      </c>
      <c r="D822" t="s">
        <v>21</v>
      </c>
      <c r="E822" t="s">
        <v>5</v>
      </c>
      <c r="G822" t="s">
        <v>22</v>
      </c>
      <c r="H822">
        <v>420184</v>
      </c>
      <c r="I822">
        <v>420660</v>
      </c>
      <c r="J822" t="s">
        <v>23</v>
      </c>
      <c r="O822" t="s">
        <v>1100</v>
      </c>
      <c r="P822">
        <v>477</v>
      </c>
    </row>
    <row r="823" spans="1:17" hidden="1" x14ac:dyDescent="0.35">
      <c r="A823" t="s">
        <v>26</v>
      </c>
      <c r="B823" t="s">
        <v>32</v>
      </c>
      <c r="C823" t="s">
        <v>20</v>
      </c>
      <c r="D823" t="s">
        <v>21</v>
      </c>
      <c r="E823" t="s">
        <v>5</v>
      </c>
      <c r="G823" t="s">
        <v>22</v>
      </c>
      <c r="H823">
        <v>420184</v>
      </c>
      <c r="I823">
        <v>420660</v>
      </c>
      <c r="J823" t="s">
        <v>23</v>
      </c>
      <c r="K823" t="s">
        <v>1101</v>
      </c>
      <c r="N823" t="s">
        <v>1102</v>
      </c>
      <c r="O823" t="s">
        <v>1100</v>
      </c>
      <c r="P823">
        <v>477</v>
      </c>
      <c r="Q823">
        <v>158</v>
      </c>
    </row>
    <row r="824" spans="1:17" hidden="1" x14ac:dyDescent="0.35">
      <c r="A824" t="s">
        <v>18</v>
      </c>
      <c r="B824" t="s">
        <v>29</v>
      </c>
      <c r="C824" t="s">
        <v>20</v>
      </c>
      <c r="D824" t="s">
        <v>21</v>
      </c>
      <c r="E824" t="s">
        <v>5</v>
      </c>
      <c r="G824" t="s">
        <v>22</v>
      </c>
      <c r="H824">
        <v>420775</v>
      </c>
      <c r="I824">
        <v>421158</v>
      </c>
      <c r="J824" t="s">
        <v>23</v>
      </c>
      <c r="O824" t="s">
        <v>1103</v>
      </c>
      <c r="P824">
        <v>384</v>
      </c>
    </row>
    <row r="825" spans="1:17" hidden="1" x14ac:dyDescent="0.35">
      <c r="A825" t="s">
        <v>26</v>
      </c>
      <c r="B825" t="s">
        <v>32</v>
      </c>
      <c r="C825" t="s">
        <v>20</v>
      </c>
      <c r="D825" t="s">
        <v>21</v>
      </c>
      <c r="E825" t="s">
        <v>5</v>
      </c>
      <c r="G825" t="s">
        <v>22</v>
      </c>
      <c r="H825">
        <v>420775</v>
      </c>
      <c r="I825">
        <v>421158</v>
      </c>
      <c r="J825" t="s">
        <v>23</v>
      </c>
      <c r="K825" t="s">
        <v>1104</v>
      </c>
      <c r="N825" t="s">
        <v>1105</v>
      </c>
      <c r="O825" t="s">
        <v>1103</v>
      </c>
      <c r="P825">
        <v>384</v>
      </c>
      <c r="Q825">
        <v>127</v>
      </c>
    </row>
    <row r="826" spans="1:17" hidden="1" x14ac:dyDescent="0.35">
      <c r="A826" t="s">
        <v>18</v>
      </c>
      <c r="B826" t="s">
        <v>29</v>
      </c>
      <c r="C826" t="s">
        <v>20</v>
      </c>
      <c r="D826" t="s">
        <v>21</v>
      </c>
      <c r="E826" t="s">
        <v>5</v>
      </c>
      <c r="G826" t="s">
        <v>22</v>
      </c>
      <c r="H826">
        <v>421475</v>
      </c>
      <c r="I826">
        <v>422494</v>
      </c>
      <c r="J826" t="s">
        <v>23</v>
      </c>
      <c r="O826" t="s">
        <v>1106</v>
      </c>
      <c r="P826">
        <v>1020</v>
      </c>
    </row>
    <row r="827" spans="1:17" hidden="1" x14ac:dyDescent="0.35">
      <c r="A827" t="s">
        <v>26</v>
      </c>
      <c r="B827" t="s">
        <v>32</v>
      </c>
      <c r="C827" t="s">
        <v>20</v>
      </c>
      <c r="D827" t="s">
        <v>21</v>
      </c>
      <c r="E827" t="s">
        <v>5</v>
      </c>
      <c r="G827" t="s">
        <v>22</v>
      </c>
      <c r="H827">
        <v>421475</v>
      </c>
      <c r="I827">
        <v>422494</v>
      </c>
      <c r="J827" t="s">
        <v>23</v>
      </c>
      <c r="K827" t="s">
        <v>1107</v>
      </c>
      <c r="N827" t="s">
        <v>1108</v>
      </c>
      <c r="O827" t="s">
        <v>1106</v>
      </c>
      <c r="P827">
        <v>1020</v>
      </c>
      <c r="Q827">
        <v>339</v>
      </c>
    </row>
    <row r="828" spans="1:17" hidden="1" x14ac:dyDescent="0.35">
      <c r="A828" t="s">
        <v>18</v>
      </c>
      <c r="B828" t="s">
        <v>29</v>
      </c>
      <c r="C828" t="s">
        <v>20</v>
      </c>
      <c r="D828" t="s">
        <v>21</v>
      </c>
      <c r="E828" t="s">
        <v>5</v>
      </c>
      <c r="G828" t="s">
        <v>22</v>
      </c>
      <c r="H828">
        <v>422597</v>
      </c>
      <c r="I828">
        <v>423202</v>
      </c>
      <c r="J828" t="s">
        <v>23</v>
      </c>
      <c r="O828" t="s">
        <v>1109</v>
      </c>
      <c r="P828">
        <v>606</v>
      </c>
    </row>
    <row r="829" spans="1:17" hidden="1" x14ac:dyDescent="0.35">
      <c r="A829" t="s">
        <v>26</v>
      </c>
      <c r="B829" t="s">
        <v>32</v>
      </c>
      <c r="C829" t="s">
        <v>20</v>
      </c>
      <c r="D829" t="s">
        <v>21</v>
      </c>
      <c r="E829" t="s">
        <v>5</v>
      </c>
      <c r="G829" t="s">
        <v>22</v>
      </c>
      <c r="H829">
        <v>422597</v>
      </c>
      <c r="I829">
        <v>423202</v>
      </c>
      <c r="J829" t="s">
        <v>23</v>
      </c>
      <c r="K829" t="s">
        <v>1110</v>
      </c>
      <c r="N829" t="s">
        <v>1111</v>
      </c>
      <c r="O829" t="s">
        <v>1109</v>
      </c>
      <c r="P829">
        <v>606</v>
      </c>
      <c r="Q829">
        <v>201</v>
      </c>
    </row>
    <row r="830" spans="1:17" hidden="1" x14ac:dyDescent="0.35">
      <c r="A830" t="s">
        <v>18</v>
      </c>
      <c r="B830" t="s">
        <v>29</v>
      </c>
      <c r="C830" t="s">
        <v>20</v>
      </c>
      <c r="D830" t="s">
        <v>21</v>
      </c>
      <c r="E830" t="s">
        <v>5</v>
      </c>
      <c r="G830" t="s">
        <v>22</v>
      </c>
      <c r="H830">
        <v>423212</v>
      </c>
      <c r="I830">
        <v>424081</v>
      </c>
      <c r="J830" t="s">
        <v>23</v>
      </c>
      <c r="O830" t="s">
        <v>1112</v>
      </c>
      <c r="P830">
        <v>870</v>
      </c>
    </row>
    <row r="831" spans="1:17" hidden="1" x14ac:dyDescent="0.35">
      <c r="A831" t="s">
        <v>26</v>
      </c>
      <c r="B831" t="s">
        <v>32</v>
      </c>
      <c r="C831" t="s">
        <v>20</v>
      </c>
      <c r="D831" t="s">
        <v>21</v>
      </c>
      <c r="E831" t="s">
        <v>5</v>
      </c>
      <c r="G831" t="s">
        <v>22</v>
      </c>
      <c r="H831">
        <v>423212</v>
      </c>
      <c r="I831">
        <v>424081</v>
      </c>
      <c r="J831" t="s">
        <v>23</v>
      </c>
      <c r="K831" t="s">
        <v>1113</v>
      </c>
      <c r="N831" t="s">
        <v>1114</v>
      </c>
      <c r="O831" t="s">
        <v>1112</v>
      </c>
      <c r="P831">
        <v>870</v>
      </c>
      <c r="Q831">
        <v>289</v>
      </c>
    </row>
    <row r="832" spans="1:17" hidden="1" x14ac:dyDescent="0.35">
      <c r="A832" t="s">
        <v>18</v>
      </c>
      <c r="B832" t="s">
        <v>29</v>
      </c>
      <c r="C832" t="s">
        <v>20</v>
      </c>
      <c r="D832" t="s">
        <v>21</v>
      </c>
      <c r="E832" t="s">
        <v>5</v>
      </c>
      <c r="G832" t="s">
        <v>22</v>
      </c>
      <c r="H832">
        <v>424097</v>
      </c>
      <c r="I832">
        <v>426733</v>
      </c>
      <c r="J832" t="s">
        <v>23</v>
      </c>
      <c r="O832" t="s">
        <v>1115</v>
      </c>
      <c r="P832">
        <v>2637</v>
      </c>
    </row>
    <row r="833" spans="1:17" hidden="1" x14ac:dyDescent="0.35">
      <c r="A833" t="s">
        <v>26</v>
      </c>
      <c r="B833" t="s">
        <v>32</v>
      </c>
      <c r="C833" t="s">
        <v>20</v>
      </c>
      <c r="D833" t="s">
        <v>21</v>
      </c>
      <c r="E833" t="s">
        <v>5</v>
      </c>
      <c r="G833" t="s">
        <v>22</v>
      </c>
      <c r="H833">
        <v>424097</v>
      </c>
      <c r="I833">
        <v>426733</v>
      </c>
      <c r="J833" t="s">
        <v>23</v>
      </c>
      <c r="K833" t="s">
        <v>1116</v>
      </c>
      <c r="N833" t="s">
        <v>1117</v>
      </c>
      <c r="O833" t="s">
        <v>1115</v>
      </c>
      <c r="P833">
        <v>2637</v>
      </c>
      <c r="Q833">
        <v>878</v>
      </c>
    </row>
    <row r="834" spans="1:17" hidden="1" x14ac:dyDescent="0.35">
      <c r="A834" t="s">
        <v>18</v>
      </c>
      <c r="B834" t="s">
        <v>29</v>
      </c>
      <c r="C834" t="s">
        <v>20</v>
      </c>
      <c r="D834" t="s">
        <v>21</v>
      </c>
      <c r="E834" t="s">
        <v>5</v>
      </c>
      <c r="G834" t="s">
        <v>22</v>
      </c>
      <c r="H834">
        <v>426801</v>
      </c>
      <c r="I834">
        <v>427772</v>
      </c>
      <c r="J834" t="s">
        <v>23</v>
      </c>
      <c r="O834" t="s">
        <v>1118</v>
      </c>
      <c r="P834">
        <v>972</v>
      </c>
    </row>
    <row r="835" spans="1:17" hidden="1" x14ac:dyDescent="0.35">
      <c r="A835" t="s">
        <v>26</v>
      </c>
      <c r="B835" t="s">
        <v>32</v>
      </c>
      <c r="C835" t="s">
        <v>20</v>
      </c>
      <c r="D835" t="s">
        <v>21</v>
      </c>
      <c r="E835" t="s">
        <v>5</v>
      </c>
      <c r="G835" t="s">
        <v>22</v>
      </c>
      <c r="H835">
        <v>426801</v>
      </c>
      <c r="I835">
        <v>427772</v>
      </c>
      <c r="J835" t="s">
        <v>23</v>
      </c>
      <c r="K835" t="s">
        <v>1119</v>
      </c>
      <c r="N835" t="s">
        <v>1120</v>
      </c>
      <c r="O835" t="s">
        <v>1118</v>
      </c>
      <c r="P835">
        <v>972</v>
      </c>
      <c r="Q835">
        <v>323</v>
      </c>
    </row>
    <row r="836" spans="1:17" hidden="1" x14ac:dyDescent="0.35">
      <c r="A836" t="s">
        <v>18</v>
      </c>
      <c r="B836" t="s">
        <v>29</v>
      </c>
      <c r="C836" t="s">
        <v>20</v>
      </c>
      <c r="D836" t="s">
        <v>21</v>
      </c>
      <c r="E836" t="s">
        <v>5</v>
      </c>
      <c r="G836" t="s">
        <v>22</v>
      </c>
      <c r="H836">
        <v>427772</v>
      </c>
      <c r="I836">
        <v>428740</v>
      </c>
      <c r="J836" t="s">
        <v>23</v>
      </c>
      <c r="O836" t="s">
        <v>1121</v>
      </c>
      <c r="P836">
        <v>969</v>
      </c>
    </row>
    <row r="837" spans="1:17" hidden="1" x14ac:dyDescent="0.35">
      <c r="A837" t="s">
        <v>26</v>
      </c>
      <c r="B837" t="s">
        <v>32</v>
      </c>
      <c r="C837" t="s">
        <v>20</v>
      </c>
      <c r="D837" t="s">
        <v>21</v>
      </c>
      <c r="E837" t="s">
        <v>5</v>
      </c>
      <c r="G837" t="s">
        <v>22</v>
      </c>
      <c r="H837">
        <v>427772</v>
      </c>
      <c r="I837">
        <v>428740</v>
      </c>
      <c r="J837" t="s">
        <v>23</v>
      </c>
      <c r="K837" t="s">
        <v>1122</v>
      </c>
      <c r="N837" t="s">
        <v>1123</v>
      </c>
      <c r="O837" t="s">
        <v>1121</v>
      </c>
      <c r="P837">
        <v>969</v>
      </c>
      <c r="Q837">
        <v>322</v>
      </c>
    </row>
    <row r="838" spans="1:17" hidden="1" x14ac:dyDescent="0.35">
      <c r="A838" t="s">
        <v>18</v>
      </c>
      <c r="B838" t="s">
        <v>29</v>
      </c>
      <c r="C838" t="s">
        <v>20</v>
      </c>
      <c r="D838" t="s">
        <v>21</v>
      </c>
      <c r="E838" t="s">
        <v>5</v>
      </c>
      <c r="G838" t="s">
        <v>22</v>
      </c>
      <c r="H838">
        <v>428909</v>
      </c>
      <c r="I838">
        <v>430126</v>
      </c>
      <c r="J838" t="s">
        <v>23</v>
      </c>
      <c r="O838" t="s">
        <v>1124</v>
      </c>
      <c r="P838">
        <v>1218</v>
      </c>
    </row>
    <row r="839" spans="1:17" hidden="1" x14ac:dyDescent="0.35">
      <c r="A839" t="s">
        <v>26</v>
      </c>
      <c r="B839" t="s">
        <v>32</v>
      </c>
      <c r="C839" t="s">
        <v>20</v>
      </c>
      <c r="D839" t="s">
        <v>21</v>
      </c>
      <c r="E839" t="s">
        <v>5</v>
      </c>
      <c r="G839" t="s">
        <v>22</v>
      </c>
      <c r="H839">
        <v>428909</v>
      </c>
      <c r="I839">
        <v>430126</v>
      </c>
      <c r="J839" t="s">
        <v>23</v>
      </c>
      <c r="K839" t="s">
        <v>1125</v>
      </c>
      <c r="N839" t="s">
        <v>1126</v>
      </c>
      <c r="O839" t="s">
        <v>1124</v>
      </c>
      <c r="P839">
        <v>1218</v>
      </c>
      <c r="Q839">
        <v>405</v>
      </c>
    </row>
    <row r="840" spans="1:17" hidden="1" x14ac:dyDescent="0.35">
      <c r="A840" t="s">
        <v>18</v>
      </c>
      <c r="B840" t="s">
        <v>29</v>
      </c>
      <c r="C840" t="s">
        <v>20</v>
      </c>
      <c r="D840" t="s">
        <v>21</v>
      </c>
      <c r="E840" t="s">
        <v>5</v>
      </c>
      <c r="G840" t="s">
        <v>22</v>
      </c>
      <c r="H840">
        <v>430141</v>
      </c>
      <c r="I840">
        <v>431538</v>
      </c>
      <c r="J840" t="s">
        <v>23</v>
      </c>
      <c r="O840" t="s">
        <v>1127</v>
      </c>
      <c r="P840">
        <v>1398</v>
      </c>
    </row>
    <row r="841" spans="1:17" hidden="1" x14ac:dyDescent="0.35">
      <c r="A841" t="s">
        <v>26</v>
      </c>
      <c r="B841" t="s">
        <v>32</v>
      </c>
      <c r="C841" t="s">
        <v>20</v>
      </c>
      <c r="D841" t="s">
        <v>21</v>
      </c>
      <c r="E841" t="s">
        <v>5</v>
      </c>
      <c r="G841" t="s">
        <v>22</v>
      </c>
      <c r="H841">
        <v>430141</v>
      </c>
      <c r="I841">
        <v>431538</v>
      </c>
      <c r="J841" t="s">
        <v>23</v>
      </c>
      <c r="K841" t="s">
        <v>1128</v>
      </c>
      <c r="N841" t="s">
        <v>1129</v>
      </c>
      <c r="O841" t="s">
        <v>1127</v>
      </c>
      <c r="P841">
        <v>1398</v>
      </c>
      <c r="Q841">
        <v>465</v>
      </c>
    </row>
    <row r="842" spans="1:17" hidden="1" x14ac:dyDescent="0.35">
      <c r="A842" t="s">
        <v>18</v>
      </c>
      <c r="B842" t="s">
        <v>29</v>
      </c>
      <c r="C842" t="s">
        <v>20</v>
      </c>
      <c r="D842" t="s">
        <v>21</v>
      </c>
      <c r="E842" t="s">
        <v>5</v>
      </c>
      <c r="G842" t="s">
        <v>22</v>
      </c>
      <c r="H842">
        <v>431535</v>
      </c>
      <c r="I842">
        <v>432242</v>
      </c>
      <c r="J842" t="s">
        <v>23</v>
      </c>
      <c r="O842" t="s">
        <v>1130</v>
      </c>
      <c r="P842">
        <v>708</v>
      </c>
    </row>
    <row r="843" spans="1:17" hidden="1" x14ac:dyDescent="0.35">
      <c r="A843" t="s">
        <v>26</v>
      </c>
      <c r="B843" t="s">
        <v>32</v>
      </c>
      <c r="C843" t="s">
        <v>20</v>
      </c>
      <c r="D843" t="s">
        <v>21</v>
      </c>
      <c r="E843" t="s">
        <v>5</v>
      </c>
      <c r="G843" t="s">
        <v>22</v>
      </c>
      <c r="H843">
        <v>431535</v>
      </c>
      <c r="I843">
        <v>432242</v>
      </c>
      <c r="J843" t="s">
        <v>23</v>
      </c>
      <c r="K843" t="s">
        <v>1131</v>
      </c>
      <c r="N843" t="s">
        <v>1132</v>
      </c>
      <c r="O843" t="s">
        <v>1130</v>
      </c>
      <c r="P843">
        <v>708</v>
      </c>
      <c r="Q843">
        <v>235</v>
      </c>
    </row>
    <row r="844" spans="1:17" hidden="1" x14ac:dyDescent="0.35">
      <c r="A844" t="s">
        <v>18</v>
      </c>
      <c r="B844" t="s">
        <v>29</v>
      </c>
      <c r="C844" t="s">
        <v>20</v>
      </c>
      <c r="D844" t="s">
        <v>21</v>
      </c>
      <c r="E844" t="s">
        <v>5</v>
      </c>
      <c r="G844" t="s">
        <v>22</v>
      </c>
      <c r="H844">
        <v>432318</v>
      </c>
      <c r="I844">
        <v>432764</v>
      </c>
      <c r="J844" t="s">
        <v>23</v>
      </c>
      <c r="O844" t="s">
        <v>1133</v>
      </c>
      <c r="P844">
        <v>447</v>
      </c>
    </row>
    <row r="845" spans="1:17" hidden="1" x14ac:dyDescent="0.35">
      <c r="A845" t="s">
        <v>26</v>
      </c>
      <c r="B845" t="s">
        <v>32</v>
      </c>
      <c r="C845" t="s">
        <v>20</v>
      </c>
      <c r="D845" t="s">
        <v>21</v>
      </c>
      <c r="E845" t="s">
        <v>5</v>
      </c>
      <c r="G845" t="s">
        <v>22</v>
      </c>
      <c r="H845">
        <v>432318</v>
      </c>
      <c r="I845">
        <v>432764</v>
      </c>
      <c r="J845" t="s">
        <v>23</v>
      </c>
      <c r="K845" t="s">
        <v>1134</v>
      </c>
      <c r="N845" t="s">
        <v>1025</v>
      </c>
      <c r="O845" t="s">
        <v>1133</v>
      </c>
      <c r="P845">
        <v>447</v>
      </c>
      <c r="Q845">
        <v>148</v>
      </c>
    </row>
    <row r="846" spans="1:17" hidden="1" x14ac:dyDescent="0.35">
      <c r="A846" t="s">
        <v>18</v>
      </c>
      <c r="B846" t="s">
        <v>29</v>
      </c>
      <c r="C846" t="s">
        <v>20</v>
      </c>
      <c r="D846" t="s">
        <v>21</v>
      </c>
      <c r="E846" t="s">
        <v>5</v>
      </c>
      <c r="G846" t="s">
        <v>22</v>
      </c>
      <c r="H846">
        <v>432920</v>
      </c>
      <c r="I846">
        <v>433858</v>
      </c>
      <c r="J846" t="s">
        <v>23</v>
      </c>
      <c r="O846" t="s">
        <v>1135</v>
      </c>
      <c r="P846">
        <v>939</v>
      </c>
    </row>
    <row r="847" spans="1:17" hidden="1" x14ac:dyDescent="0.35">
      <c r="A847" t="s">
        <v>26</v>
      </c>
      <c r="B847" t="s">
        <v>32</v>
      </c>
      <c r="C847" t="s">
        <v>20</v>
      </c>
      <c r="D847" t="s">
        <v>21</v>
      </c>
      <c r="E847" t="s">
        <v>5</v>
      </c>
      <c r="G847" t="s">
        <v>22</v>
      </c>
      <c r="H847">
        <v>432920</v>
      </c>
      <c r="I847">
        <v>433858</v>
      </c>
      <c r="J847" t="s">
        <v>23</v>
      </c>
      <c r="K847" t="s">
        <v>1136</v>
      </c>
      <c r="N847" t="s">
        <v>1137</v>
      </c>
      <c r="O847" t="s">
        <v>1135</v>
      </c>
      <c r="P847">
        <v>939</v>
      </c>
      <c r="Q847">
        <v>312</v>
      </c>
    </row>
    <row r="848" spans="1:17" hidden="1" x14ac:dyDescent="0.35">
      <c r="A848" t="s">
        <v>18</v>
      </c>
      <c r="B848" t="s">
        <v>29</v>
      </c>
      <c r="C848" t="s">
        <v>20</v>
      </c>
      <c r="D848" t="s">
        <v>21</v>
      </c>
      <c r="E848" t="s">
        <v>5</v>
      </c>
      <c r="G848" t="s">
        <v>22</v>
      </c>
      <c r="H848">
        <v>434046</v>
      </c>
      <c r="I848">
        <v>435314</v>
      </c>
      <c r="J848" t="s">
        <v>23</v>
      </c>
      <c r="O848" t="s">
        <v>1138</v>
      </c>
      <c r="P848">
        <v>1269</v>
      </c>
    </row>
    <row r="849" spans="1:17" hidden="1" x14ac:dyDescent="0.35">
      <c r="A849" t="s">
        <v>26</v>
      </c>
      <c r="B849" t="s">
        <v>32</v>
      </c>
      <c r="C849" t="s">
        <v>20</v>
      </c>
      <c r="D849" t="s">
        <v>21</v>
      </c>
      <c r="E849" t="s">
        <v>5</v>
      </c>
      <c r="G849" t="s">
        <v>22</v>
      </c>
      <c r="H849">
        <v>434046</v>
      </c>
      <c r="I849">
        <v>435314</v>
      </c>
      <c r="J849" t="s">
        <v>23</v>
      </c>
      <c r="K849" t="s">
        <v>1139</v>
      </c>
      <c r="N849" t="s">
        <v>1140</v>
      </c>
      <c r="O849" t="s">
        <v>1138</v>
      </c>
      <c r="P849">
        <v>1269</v>
      </c>
      <c r="Q849">
        <v>422</v>
      </c>
    </row>
    <row r="850" spans="1:17" hidden="1" x14ac:dyDescent="0.35">
      <c r="A850" t="s">
        <v>18</v>
      </c>
      <c r="B850" t="s">
        <v>29</v>
      </c>
      <c r="C850" t="s">
        <v>20</v>
      </c>
      <c r="D850" t="s">
        <v>21</v>
      </c>
      <c r="E850" t="s">
        <v>5</v>
      </c>
      <c r="G850" t="s">
        <v>22</v>
      </c>
      <c r="H850">
        <v>435410</v>
      </c>
      <c r="I850">
        <v>436525</v>
      </c>
      <c r="J850" t="s">
        <v>23</v>
      </c>
      <c r="O850" t="s">
        <v>1141</v>
      </c>
      <c r="P850">
        <v>1116</v>
      </c>
    </row>
    <row r="851" spans="1:17" hidden="1" x14ac:dyDescent="0.35">
      <c r="A851" t="s">
        <v>26</v>
      </c>
      <c r="B851" t="s">
        <v>32</v>
      </c>
      <c r="C851" t="s">
        <v>20</v>
      </c>
      <c r="D851" t="s">
        <v>21</v>
      </c>
      <c r="E851" t="s">
        <v>5</v>
      </c>
      <c r="G851" t="s">
        <v>22</v>
      </c>
      <c r="H851">
        <v>435410</v>
      </c>
      <c r="I851">
        <v>436525</v>
      </c>
      <c r="J851" t="s">
        <v>23</v>
      </c>
      <c r="K851" t="s">
        <v>1142</v>
      </c>
      <c r="N851" t="s">
        <v>1143</v>
      </c>
      <c r="O851" t="s">
        <v>1141</v>
      </c>
      <c r="P851">
        <v>1116</v>
      </c>
      <c r="Q851">
        <v>371</v>
      </c>
    </row>
    <row r="852" spans="1:17" hidden="1" x14ac:dyDescent="0.35">
      <c r="A852" t="s">
        <v>18</v>
      </c>
      <c r="B852" t="s">
        <v>29</v>
      </c>
      <c r="C852" t="s">
        <v>20</v>
      </c>
      <c r="D852" t="s">
        <v>21</v>
      </c>
      <c r="E852" t="s">
        <v>5</v>
      </c>
      <c r="G852" t="s">
        <v>22</v>
      </c>
      <c r="H852">
        <v>436713</v>
      </c>
      <c r="I852">
        <v>437099</v>
      </c>
      <c r="J852" t="s">
        <v>23</v>
      </c>
      <c r="O852" t="s">
        <v>1144</v>
      </c>
      <c r="P852">
        <v>387</v>
      </c>
    </row>
    <row r="853" spans="1:17" hidden="1" x14ac:dyDescent="0.35">
      <c r="A853" t="s">
        <v>26</v>
      </c>
      <c r="B853" t="s">
        <v>32</v>
      </c>
      <c r="C853" t="s">
        <v>20</v>
      </c>
      <c r="D853" t="s">
        <v>21</v>
      </c>
      <c r="E853" t="s">
        <v>5</v>
      </c>
      <c r="G853" t="s">
        <v>22</v>
      </c>
      <c r="H853">
        <v>436713</v>
      </c>
      <c r="I853">
        <v>437099</v>
      </c>
      <c r="J853" t="s">
        <v>23</v>
      </c>
      <c r="K853" t="s">
        <v>1145</v>
      </c>
      <c r="N853" t="s">
        <v>1146</v>
      </c>
      <c r="O853" t="s">
        <v>1144</v>
      </c>
      <c r="P853">
        <v>387</v>
      </c>
      <c r="Q853">
        <v>128</v>
      </c>
    </row>
    <row r="854" spans="1:17" hidden="1" x14ac:dyDescent="0.35">
      <c r="A854" t="s">
        <v>18</v>
      </c>
      <c r="B854" t="s">
        <v>29</v>
      </c>
      <c r="C854" t="s">
        <v>20</v>
      </c>
      <c r="D854" t="s">
        <v>21</v>
      </c>
      <c r="E854" t="s">
        <v>5</v>
      </c>
      <c r="G854" t="s">
        <v>22</v>
      </c>
      <c r="H854">
        <v>437124</v>
      </c>
      <c r="I854">
        <v>438884</v>
      </c>
      <c r="J854" t="s">
        <v>23</v>
      </c>
      <c r="O854" t="s">
        <v>1147</v>
      </c>
      <c r="P854">
        <v>1761</v>
      </c>
    </row>
    <row r="855" spans="1:17" hidden="1" x14ac:dyDescent="0.35">
      <c r="A855" t="s">
        <v>26</v>
      </c>
      <c r="B855" t="s">
        <v>32</v>
      </c>
      <c r="C855" t="s">
        <v>20</v>
      </c>
      <c r="D855" t="s">
        <v>21</v>
      </c>
      <c r="E855" t="s">
        <v>5</v>
      </c>
      <c r="G855" t="s">
        <v>22</v>
      </c>
      <c r="H855">
        <v>437124</v>
      </c>
      <c r="I855">
        <v>438884</v>
      </c>
      <c r="J855" t="s">
        <v>23</v>
      </c>
      <c r="K855" t="s">
        <v>1148</v>
      </c>
      <c r="N855" t="s">
        <v>1149</v>
      </c>
      <c r="O855" t="s">
        <v>1147</v>
      </c>
      <c r="P855">
        <v>1761</v>
      </c>
      <c r="Q855">
        <v>586</v>
      </c>
    </row>
    <row r="856" spans="1:17" hidden="1" x14ac:dyDescent="0.35">
      <c r="A856" t="s">
        <v>18</v>
      </c>
      <c r="B856" t="s">
        <v>29</v>
      </c>
      <c r="C856" t="s">
        <v>20</v>
      </c>
      <c r="D856" t="s">
        <v>21</v>
      </c>
      <c r="E856" t="s">
        <v>5</v>
      </c>
      <c r="G856" t="s">
        <v>22</v>
      </c>
      <c r="H856">
        <v>438907</v>
      </c>
      <c r="I856">
        <v>439866</v>
      </c>
      <c r="J856" t="s">
        <v>23</v>
      </c>
      <c r="O856" t="s">
        <v>1150</v>
      </c>
      <c r="P856">
        <v>960</v>
      </c>
    </row>
    <row r="857" spans="1:17" hidden="1" x14ac:dyDescent="0.35">
      <c r="A857" t="s">
        <v>26</v>
      </c>
      <c r="B857" t="s">
        <v>32</v>
      </c>
      <c r="C857" t="s">
        <v>20</v>
      </c>
      <c r="D857" t="s">
        <v>21</v>
      </c>
      <c r="E857" t="s">
        <v>5</v>
      </c>
      <c r="G857" t="s">
        <v>22</v>
      </c>
      <c r="H857">
        <v>438907</v>
      </c>
      <c r="I857">
        <v>439866</v>
      </c>
      <c r="J857" t="s">
        <v>23</v>
      </c>
      <c r="K857" t="s">
        <v>1151</v>
      </c>
      <c r="N857" t="s">
        <v>1152</v>
      </c>
      <c r="O857" t="s">
        <v>1150</v>
      </c>
      <c r="P857">
        <v>960</v>
      </c>
      <c r="Q857">
        <v>319</v>
      </c>
    </row>
    <row r="858" spans="1:17" hidden="1" x14ac:dyDescent="0.35">
      <c r="A858" t="s">
        <v>18</v>
      </c>
      <c r="B858" t="s">
        <v>29</v>
      </c>
      <c r="C858" t="s">
        <v>20</v>
      </c>
      <c r="D858" t="s">
        <v>21</v>
      </c>
      <c r="E858" t="s">
        <v>5</v>
      </c>
      <c r="G858" t="s">
        <v>22</v>
      </c>
      <c r="H858">
        <v>440044</v>
      </c>
      <c r="I858">
        <v>441012</v>
      </c>
      <c r="J858" t="s">
        <v>23</v>
      </c>
      <c r="O858" t="s">
        <v>1153</v>
      </c>
      <c r="P858">
        <v>969</v>
      </c>
    </row>
    <row r="859" spans="1:17" hidden="1" x14ac:dyDescent="0.35">
      <c r="A859" t="s">
        <v>26</v>
      </c>
      <c r="B859" t="s">
        <v>32</v>
      </c>
      <c r="C859" t="s">
        <v>20</v>
      </c>
      <c r="D859" t="s">
        <v>21</v>
      </c>
      <c r="E859" t="s">
        <v>5</v>
      </c>
      <c r="G859" t="s">
        <v>22</v>
      </c>
      <c r="H859">
        <v>440044</v>
      </c>
      <c r="I859">
        <v>441012</v>
      </c>
      <c r="J859" t="s">
        <v>23</v>
      </c>
      <c r="K859" t="s">
        <v>1154</v>
      </c>
      <c r="N859" t="s">
        <v>1155</v>
      </c>
      <c r="O859" t="s">
        <v>1153</v>
      </c>
      <c r="P859">
        <v>969</v>
      </c>
      <c r="Q859">
        <v>322</v>
      </c>
    </row>
    <row r="860" spans="1:17" hidden="1" x14ac:dyDescent="0.35">
      <c r="A860" t="s">
        <v>18</v>
      </c>
      <c r="B860" t="s">
        <v>29</v>
      </c>
      <c r="C860" t="s">
        <v>20</v>
      </c>
      <c r="D860" t="s">
        <v>21</v>
      </c>
      <c r="E860" t="s">
        <v>5</v>
      </c>
      <c r="G860" t="s">
        <v>22</v>
      </c>
      <c r="H860">
        <v>441005</v>
      </c>
      <c r="I860">
        <v>441877</v>
      </c>
      <c r="J860" t="s">
        <v>23</v>
      </c>
      <c r="O860" t="s">
        <v>1156</v>
      </c>
      <c r="P860">
        <v>873</v>
      </c>
    </row>
    <row r="861" spans="1:17" hidden="1" x14ac:dyDescent="0.35">
      <c r="A861" t="s">
        <v>26</v>
      </c>
      <c r="B861" t="s">
        <v>32</v>
      </c>
      <c r="C861" t="s">
        <v>20</v>
      </c>
      <c r="D861" t="s">
        <v>21</v>
      </c>
      <c r="E861" t="s">
        <v>5</v>
      </c>
      <c r="G861" t="s">
        <v>22</v>
      </c>
      <c r="H861">
        <v>441005</v>
      </c>
      <c r="I861">
        <v>441877</v>
      </c>
      <c r="J861" t="s">
        <v>23</v>
      </c>
      <c r="K861" t="s">
        <v>1157</v>
      </c>
      <c r="N861" t="s">
        <v>1158</v>
      </c>
      <c r="O861" t="s">
        <v>1156</v>
      </c>
      <c r="P861">
        <v>873</v>
      </c>
      <c r="Q861">
        <v>290</v>
      </c>
    </row>
    <row r="862" spans="1:17" hidden="1" x14ac:dyDescent="0.35">
      <c r="A862" t="s">
        <v>18</v>
      </c>
      <c r="B862" t="s">
        <v>29</v>
      </c>
      <c r="C862" t="s">
        <v>20</v>
      </c>
      <c r="D862" t="s">
        <v>21</v>
      </c>
      <c r="E862" t="s">
        <v>5</v>
      </c>
      <c r="G862" t="s">
        <v>22</v>
      </c>
      <c r="H862">
        <v>441861</v>
      </c>
      <c r="I862">
        <v>442463</v>
      </c>
      <c r="J862" t="s">
        <v>23</v>
      </c>
      <c r="O862" t="s">
        <v>1159</v>
      </c>
      <c r="P862">
        <v>603</v>
      </c>
    </row>
    <row r="863" spans="1:17" hidden="1" x14ac:dyDescent="0.35">
      <c r="A863" t="s">
        <v>26</v>
      </c>
      <c r="B863" t="s">
        <v>32</v>
      </c>
      <c r="C863" t="s">
        <v>20</v>
      </c>
      <c r="D863" t="s">
        <v>21</v>
      </c>
      <c r="E863" t="s">
        <v>5</v>
      </c>
      <c r="G863" t="s">
        <v>22</v>
      </c>
      <c r="H863">
        <v>441861</v>
      </c>
      <c r="I863">
        <v>442463</v>
      </c>
      <c r="J863" t="s">
        <v>23</v>
      </c>
      <c r="K863" t="s">
        <v>1160</v>
      </c>
      <c r="N863" t="s">
        <v>1161</v>
      </c>
      <c r="O863" t="s">
        <v>1159</v>
      </c>
      <c r="P863">
        <v>603</v>
      </c>
      <c r="Q863">
        <v>200</v>
      </c>
    </row>
    <row r="864" spans="1:17" hidden="1" x14ac:dyDescent="0.35">
      <c r="A864" t="s">
        <v>18</v>
      </c>
      <c r="B864" t="s">
        <v>29</v>
      </c>
      <c r="C864" t="s">
        <v>20</v>
      </c>
      <c r="D864" t="s">
        <v>21</v>
      </c>
      <c r="E864" t="s">
        <v>5</v>
      </c>
      <c r="G864" t="s">
        <v>22</v>
      </c>
      <c r="H864">
        <v>442625</v>
      </c>
      <c r="I864">
        <v>445687</v>
      </c>
      <c r="J864" t="s">
        <v>23</v>
      </c>
      <c r="O864" t="s">
        <v>1162</v>
      </c>
      <c r="P864">
        <v>3063</v>
      </c>
    </row>
    <row r="865" spans="1:17" hidden="1" x14ac:dyDescent="0.35">
      <c r="A865" t="s">
        <v>26</v>
      </c>
      <c r="B865" t="s">
        <v>32</v>
      </c>
      <c r="C865" t="s">
        <v>20</v>
      </c>
      <c r="D865" t="s">
        <v>21</v>
      </c>
      <c r="E865" t="s">
        <v>5</v>
      </c>
      <c r="G865" t="s">
        <v>22</v>
      </c>
      <c r="H865">
        <v>442625</v>
      </c>
      <c r="I865">
        <v>445687</v>
      </c>
      <c r="J865" t="s">
        <v>23</v>
      </c>
      <c r="K865" t="s">
        <v>1163</v>
      </c>
      <c r="N865" t="s">
        <v>1164</v>
      </c>
      <c r="O865" t="s">
        <v>1162</v>
      </c>
      <c r="P865">
        <v>3063</v>
      </c>
      <c r="Q865">
        <v>1020</v>
      </c>
    </row>
    <row r="866" spans="1:17" hidden="1" x14ac:dyDescent="0.35">
      <c r="A866" t="s">
        <v>18</v>
      </c>
      <c r="B866" t="s">
        <v>29</v>
      </c>
      <c r="C866" t="s">
        <v>20</v>
      </c>
      <c r="D866" t="s">
        <v>21</v>
      </c>
      <c r="E866" t="s">
        <v>5</v>
      </c>
      <c r="G866" t="s">
        <v>22</v>
      </c>
      <c r="H866">
        <v>445700</v>
      </c>
      <c r="I866">
        <v>446644</v>
      </c>
      <c r="J866" t="s">
        <v>23</v>
      </c>
      <c r="O866" t="s">
        <v>1165</v>
      </c>
      <c r="P866">
        <v>945</v>
      </c>
    </row>
    <row r="867" spans="1:17" hidden="1" x14ac:dyDescent="0.35">
      <c r="A867" t="s">
        <v>26</v>
      </c>
      <c r="B867" t="s">
        <v>32</v>
      </c>
      <c r="C867" t="s">
        <v>20</v>
      </c>
      <c r="D867" t="s">
        <v>21</v>
      </c>
      <c r="E867" t="s">
        <v>5</v>
      </c>
      <c r="G867" t="s">
        <v>22</v>
      </c>
      <c r="H867">
        <v>445700</v>
      </c>
      <c r="I867">
        <v>446644</v>
      </c>
      <c r="J867" t="s">
        <v>23</v>
      </c>
      <c r="K867" t="s">
        <v>1166</v>
      </c>
      <c r="N867" t="s">
        <v>1167</v>
      </c>
      <c r="O867" t="s">
        <v>1165</v>
      </c>
      <c r="P867">
        <v>945</v>
      </c>
      <c r="Q867">
        <v>314</v>
      </c>
    </row>
    <row r="868" spans="1:17" hidden="1" x14ac:dyDescent="0.35">
      <c r="A868" t="s">
        <v>18</v>
      </c>
      <c r="B868" t="s">
        <v>29</v>
      </c>
      <c r="C868" t="s">
        <v>20</v>
      </c>
      <c r="D868" t="s">
        <v>21</v>
      </c>
      <c r="E868" t="s">
        <v>5</v>
      </c>
      <c r="G868" t="s">
        <v>22</v>
      </c>
      <c r="H868">
        <v>446737</v>
      </c>
      <c r="I868">
        <v>447042</v>
      </c>
      <c r="J868" t="s">
        <v>30</v>
      </c>
      <c r="O868" t="s">
        <v>1168</v>
      </c>
      <c r="P868">
        <v>306</v>
      </c>
    </row>
    <row r="869" spans="1:17" hidden="1" x14ac:dyDescent="0.35">
      <c r="A869" t="s">
        <v>26</v>
      </c>
      <c r="B869" t="s">
        <v>32</v>
      </c>
      <c r="C869" t="s">
        <v>20</v>
      </c>
      <c r="D869" t="s">
        <v>21</v>
      </c>
      <c r="E869" t="s">
        <v>5</v>
      </c>
      <c r="G869" t="s">
        <v>22</v>
      </c>
      <c r="H869">
        <v>446737</v>
      </c>
      <c r="I869">
        <v>447042</v>
      </c>
      <c r="J869" t="s">
        <v>30</v>
      </c>
      <c r="K869" t="s">
        <v>1169</v>
      </c>
      <c r="N869" t="s">
        <v>28</v>
      </c>
      <c r="O869" t="s">
        <v>1168</v>
      </c>
      <c r="P869">
        <v>306</v>
      </c>
      <c r="Q869">
        <v>101</v>
      </c>
    </row>
    <row r="870" spans="1:17" hidden="1" x14ac:dyDescent="0.35">
      <c r="A870" t="s">
        <v>18</v>
      </c>
      <c r="B870" t="s">
        <v>29</v>
      </c>
      <c r="C870" t="s">
        <v>20</v>
      </c>
      <c r="D870" t="s">
        <v>21</v>
      </c>
      <c r="E870" t="s">
        <v>5</v>
      </c>
      <c r="G870" t="s">
        <v>22</v>
      </c>
      <c r="H870">
        <v>447130</v>
      </c>
      <c r="I870">
        <v>448437</v>
      </c>
      <c r="J870" t="s">
        <v>23</v>
      </c>
      <c r="O870" t="s">
        <v>1170</v>
      </c>
      <c r="P870">
        <v>1308</v>
      </c>
    </row>
    <row r="871" spans="1:17" hidden="1" x14ac:dyDescent="0.35">
      <c r="A871" t="s">
        <v>26</v>
      </c>
      <c r="B871" t="s">
        <v>32</v>
      </c>
      <c r="C871" t="s">
        <v>20</v>
      </c>
      <c r="D871" t="s">
        <v>21</v>
      </c>
      <c r="E871" t="s">
        <v>5</v>
      </c>
      <c r="G871" t="s">
        <v>22</v>
      </c>
      <c r="H871">
        <v>447130</v>
      </c>
      <c r="I871">
        <v>448437</v>
      </c>
      <c r="J871" t="s">
        <v>23</v>
      </c>
      <c r="K871" t="s">
        <v>1171</v>
      </c>
      <c r="N871" t="s">
        <v>28</v>
      </c>
      <c r="O871" t="s">
        <v>1170</v>
      </c>
      <c r="P871">
        <v>1308</v>
      </c>
      <c r="Q871">
        <v>435</v>
      </c>
    </row>
    <row r="872" spans="1:17" hidden="1" x14ac:dyDescent="0.35">
      <c r="A872" t="s">
        <v>18</v>
      </c>
      <c r="B872" t="s">
        <v>29</v>
      </c>
      <c r="C872" t="s">
        <v>20</v>
      </c>
      <c r="D872" t="s">
        <v>21</v>
      </c>
      <c r="E872" t="s">
        <v>5</v>
      </c>
      <c r="G872" t="s">
        <v>22</v>
      </c>
      <c r="H872">
        <v>448828</v>
      </c>
      <c r="I872">
        <v>449508</v>
      </c>
      <c r="J872" t="s">
        <v>23</v>
      </c>
      <c r="O872" t="s">
        <v>1172</v>
      </c>
      <c r="P872">
        <v>681</v>
      </c>
    </row>
    <row r="873" spans="1:17" hidden="1" x14ac:dyDescent="0.35">
      <c r="A873" t="s">
        <v>26</v>
      </c>
      <c r="B873" t="s">
        <v>32</v>
      </c>
      <c r="C873" t="s">
        <v>20</v>
      </c>
      <c r="D873" t="s">
        <v>21</v>
      </c>
      <c r="E873" t="s">
        <v>5</v>
      </c>
      <c r="G873" t="s">
        <v>22</v>
      </c>
      <c r="H873">
        <v>448828</v>
      </c>
      <c r="I873">
        <v>449508</v>
      </c>
      <c r="J873" t="s">
        <v>23</v>
      </c>
      <c r="K873" t="s">
        <v>1173</v>
      </c>
      <c r="N873" t="s">
        <v>1174</v>
      </c>
      <c r="O873" t="s">
        <v>1172</v>
      </c>
      <c r="P873">
        <v>681</v>
      </c>
      <c r="Q873">
        <v>226</v>
      </c>
    </row>
    <row r="874" spans="1:17" hidden="1" x14ac:dyDescent="0.35">
      <c r="A874" t="s">
        <v>18</v>
      </c>
      <c r="B874" t="s">
        <v>29</v>
      </c>
      <c r="C874" t="s">
        <v>20</v>
      </c>
      <c r="D874" t="s">
        <v>21</v>
      </c>
      <c r="E874" t="s">
        <v>5</v>
      </c>
      <c r="G874" t="s">
        <v>22</v>
      </c>
      <c r="H874">
        <v>449609</v>
      </c>
      <c r="I874">
        <v>450706</v>
      </c>
      <c r="J874" t="s">
        <v>30</v>
      </c>
      <c r="O874" t="s">
        <v>1175</v>
      </c>
      <c r="P874">
        <v>1098</v>
      </c>
    </row>
    <row r="875" spans="1:17" hidden="1" x14ac:dyDescent="0.35">
      <c r="A875" t="s">
        <v>26</v>
      </c>
      <c r="B875" t="s">
        <v>32</v>
      </c>
      <c r="C875" t="s">
        <v>20</v>
      </c>
      <c r="D875" t="s">
        <v>21</v>
      </c>
      <c r="E875" t="s">
        <v>5</v>
      </c>
      <c r="G875" t="s">
        <v>22</v>
      </c>
      <c r="H875">
        <v>449609</v>
      </c>
      <c r="I875">
        <v>450706</v>
      </c>
      <c r="J875" t="s">
        <v>30</v>
      </c>
      <c r="K875" t="s">
        <v>1176</v>
      </c>
      <c r="N875" t="s">
        <v>1177</v>
      </c>
      <c r="O875" t="s">
        <v>1175</v>
      </c>
      <c r="P875">
        <v>1098</v>
      </c>
      <c r="Q875">
        <v>365</v>
      </c>
    </row>
    <row r="876" spans="1:17" hidden="1" x14ac:dyDescent="0.35">
      <c r="A876" t="s">
        <v>18</v>
      </c>
      <c r="B876" t="s">
        <v>29</v>
      </c>
      <c r="C876" t="s">
        <v>20</v>
      </c>
      <c r="D876" t="s">
        <v>21</v>
      </c>
      <c r="E876" t="s">
        <v>5</v>
      </c>
      <c r="G876" t="s">
        <v>22</v>
      </c>
      <c r="H876">
        <v>450936</v>
      </c>
      <c r="I876">
        <v>451403</v>
      </c>
      <c r="J876" t="s">
        <v>30</v>
      </c>
      <c r="O876" t="s">
        <v>1178</v>
      </c>
      <c r="P876">
        <v>468</v>
      </c>
    </row>
    <row r="877" spans="1:17" hidden="1" x14ac:dyDescent="0.35">
      <c r="A877" t="s">
        <v>26</v>
      </c>
      <c r="B877" t="s">
        <v>32</v>
      </c>
      <c r="C877" t="s">
        <v>20</v>
      </c>
      <c r="D877" t="s">
        <v>21</v>
      </c>
      <c r="E877" t="s">
        <v>5</v>
      </c>
      <c r="G877" t="s">
        <v>22</v>
      </c>
      <c r="H877">
        <v>450936</v>
      </c>
      <c r="I877">
        <v>451403</v>
      </c>
      <c r="J877" t="s">
        <v>30</v>
      </c>
      <c r="K877" t="s">
        <v>1179</v>
      </c>
      <c r="N877" t="s">
        <v>1180</v>
      </c>
      <c r="O877" t="s">
        <v>1178</v>
      </c>
      <c r="P877">
        <v>468</v>
      </c>
      <c r="Q877">
        <v>155</v>
      </c>
    </row>
    <row r="878" spans="1:17" hidden="1" x14ac:dyDescent="0.35">
      <c r="A878" t="s">
        <v>18</v>
      </c>
      <c r="B878" t="s">
        <v>29</v>
      </c>
      <c r="C878" t="s">
        <v>20</v>
      </c>
      <c r="D878" t="s">
        <v>21</v>
      </c>
      <c r="E878" t="s">
        <v>5</v>
      </c>
      <c r="G878" t="s">
        <v>22</v>
      </c>
      <c r="H878">
        <v>451456</v>
      </c>
      <c r="I878">
        <v>452394</v>
      </c>
      <c r="J878" t="s">
        <v>23</v>
      </c>
      <c r="O878" t="s">
        <v>1181</v>
      </c>
      <c r="P878">
        <v>939</v>
      </c>
    </row>
    <row r="879" spans="1:17" hidden="1" x14ac:dyDescent="0.35">
      <c r="A879" t="s">
        <v>26</v>
      </c>
      <c r="B879" t="s">
        <v>32</v>
      </c>
      <c r="C879" t="s">
        <v>20</v>
      </c>
      <c r="D879" t="s">
        <v>21</v>
      </c>
      <c r="E879" t="s">
        <v>5</v>
      </c>
      <c r="G879" t="s">
        <v>22</v>
      </c>
      <c r="H879">
        <v>451456</v>
      </c>
      <c r="I879">
        <v>452394</v>
      </c>
      <c r="J879" t="s">
        <v>23</v>
      </c>
      <c r="K879" t="s">
        <v>1182</v>
      </c>
      <c r="N879" t="s">
        <v>1183</v>
      </c>
      <c r="O879" t="s">
        <v>1181</v>
      </c>
      <c r="P879">
        <v>939</v>
      </c>
      <c r="Q879">
        <v>312</v>
      </c>
    </row>
    <row r="880" spans="1:17" hidden="1" x14ac:dyDescent="0.35">
      <c r="A880" t="s">
        <v>18</v>
      </c>
      <c r="B880" t="s">
        <v>29</v>
      </c>
      <c r="C880" t="s">
        <v>20</v>
      </c>
      <c r="D880" t="s">
        <v>21</v>
      </c>
      <c r="E880" t="s">
        <v>5</v>
      </c>
      <c r="G880" t="s">
        <v>22</v>
      </c>
      <c r="H880">
        <v>452565</v>
      </c>
      <c r="I880">
        <v>453230</v>
      </c>
      <c r="J880" t="s">
        <v>30</v>
      </c>
      <c r="O880" t="s">
        <v>1184</v>
      </c>
      <c r="P880">
        <v>666</v>
      </c>
    </row>
    <row r="881" spans="1:18" hidden="1" x14ac:dyDescent="0.35">
      <c r="A881" t="s">
        <v>26</v>
      </c>
      <c r="B881" t="s">
        <v>32</v>
      </c>
      <c r="C881" t="s">
        <v>20</v>
      </c>
      <c r="D881" t="s">
        <v>21</v>
      </c>
      <c r="E881" t="s">
        <v>5</v>
      </c>
      <c r="G881" t="s">
        <v>22</v>
      </c>
      <c r="H881">
        <v>452565</v>
      </c>
      <c r="I881">
        <v>453230</v>
      </c>
      <c r="J881" t="s">
        <v>30</v>
      </c>
      <c r="K881" t="s">
        <v>1185</v>
      </c>
      <c r="N881" t="s">
        <v>1186</v>
      </c>
      <c r="O881" t="s">
        <v>1184</v>
      </c>
      <c r="P881">
        <v>666</v>
      </c>
      <c r="Q881">
        <v>221</v>
      </c>
    </row>
    <row r="882" spans="1:18" hidden="1" x14ac:dyDescent="0.35">
      <c r="A882" t="s">
        <v>18</v>
      </c>
      <c r="B882" t="s">
        <v>19</v>
      </c>
      <c r="C882" t="s">
        <v>20</v>
      </c>
      <c r="D882" t="s">
        <v>21</v>
      </c>
      <c r="E882" t="s">
        <v>5</v>
      </c>
      <c r="G882" t="s">
        <v>22</v>
      </c>
      <c r="H882">
        <v>453227</v>
      </c>
      <c r="I882">
        <v>453651</v>
      </c>
      <c r="J882" t="s">
        <v>30</v>
      </c>
      <c r="O882" t="s">
        <v>1187</v>
      </c>
      <c r="P882">
        <v>425</v>
      </c>
      <c r="R882" t="s">
        <v>25</v>
      </c>
    </row>
    <row r="883" spans="1:18" hidden="1" x14ac:dyDescent="0.35">
      <c r="A883" t="s">
        <v>26</v>
      </c>
      <c r="B883" t="s">
        <v>27</v>
      </c>
      <c r="C883" t="s">
        <v>20</v>
      </c>
      <c r="D883" t="s">
        <v>21</v>
      </c>
      <c r="E883" t="s">
        <v>5</v>
      </c>
      <c r="G883" t="s">
        <v>22</v>
      </c>
      <c r="H883">
        <v>453227</v>
      </c>
      <c r="I883">
        <v>453651</v>
      </c>
      <c r="J883" t="s">
        <v>30</v>
      </c>
      <c r="N883" t="s">
        <v>1188</v>
      </c>
      <c r="O883" t="s">
        <v>1187</v>
      </c>
      <c r="P883">
        <v>425</v>
      </c>
      <c r="R883" t="s">
        <v>25</v>
      </c>
    </row>
    <row r="884" spans="1:18" hidden="1" x14ac:dyDescent="0.35">
      <c r="A884" t="s">
        <v>18</v>
      </c>
      <c r="B884" t="s">
        <v>29</v>
      </c>
      <c r="C884" t="s">
        <v>20</v>
      </c>
      <c r="D884" t="s">
        <v>21</v>
      </c>
      <c r="E884" t="s">
        <v>5</v>
      </c>
      <c r="G884" t="s">
        <v>22</v>
      </c>
      <c r="H884">
        <v>453648</v>
      </c>
      <c r="I884">
        <v>454355</v>
      </c>
      <c r="J884" t="s">
        <v>30</v>
      </c>
      <c r="O884" t="s">
        <v>1189</v>
      </c>
      <c r="P884">
        <v>708</v>
      </c>
    </row>
    <row r="885" spans="1:18" hidden="1" x14ac:dyDescent="0.35">
      <c r="A885" t="s">
        <v>26</v>
      </c>
      <c r="B885" t="s">
        <v>32</v>
      </c>
      <c r="C885" t="s">
        <v>20</v>
      </c>
      <c r="D885" t="s">
        <v>21</v>
      </c>
      <c r="E885" t="s">
        <v>5</v>
      </c>
      <c r="G885" t="s">
        <v>22</v>
      </c>
      <c r="H885">
        <v>453648</v>
      </c>
      <c r="I885">
        <v>454355</v>
      </c>
      <c r="J885" t="s">
        <v>30</v>
      </c>
      <c r="K885" t="s">
        <v>1190</v>
      </c>
      <c r="N885" t="s">
        <v>1191</v>
      </c>
      <c r="O885" t="s">
        <v>1189</v>
      </c>
      <c r="P885">
        <v>708</v>
      </c>
      <c r="Q885">
        <v>235</v>
      </c>
    </row>
    <row r="886" spans="1:18" hidden="1" x14ac:dyDescent="0.35">
      <c r="A886" t="s">
        <v>18</v>
      </c>
      <c r="B886" t="s">
        <v>29</v>
      </c>
      <c r="C886" t="s">
        <v>20</v>
      </c>
      <c r="D886" t="s">
        <v>21</v>
      </c>
      <c r="E886" t="s">
        <v>5</v>
      </c>
      <c r="G886" t="s">
        <v>22</v>
      </c>
      <c r="H886">
        <v>454414</v>
      </c>
      <c r="I886">
        <v>454755</v>
      </c>
      <c r="J886" t="s">
        <v>23</v>
      </c>
      <c r="O886" t="s">
        <v>1192</v>
      </c>
      <c r="P886">
        <v>342</v>
      </c>
    </row>
    <row r="887" spans="1:18" hidden="1" x14ac:dyDescent="0.35">
      <c r="A887" t="s">
        <v>26</v>
      </c>
      <c r="B887" t="s">
        <v>32</v>
      </c>
      <c r="C887" t="s">
        <v>20</v>
      </c>
      <c r="D887" t="s">
        <v>21</v>
      </c>
      <c r="E887" t="s">
        <v>5</v>
      </c>
      <c r="G887" t="s">
        <v>22</v>
      </c>
      <c r="H887">
        <v>454414</v>
      </c>
      <c r="I887">
        <v>454755</v>
      </c>
      <c r="J887" t="s">
        <v>23</v>
      </c>
      <c r="K887" t="s">
        <v>1193</v>
      </c>
      <c r="N887" t="s">
        <v>1194</v>
      </c>
      <c r="O887" t="s">
        <v>1192</v>
      </c>
      <c r="P887">
        <v>342</v>
      </c>
      <c r="Q887">
        <v>113</v>
      </c>
    </row>
    <row r="888" spans="1:18" hidden="1" x14ac:dyDescent="0.35">
      <c r="A888" t="s">
        <v>18</v>
      </c>
      <c r="B888" t="s">
        <v>29</v>
      </c>
      <c r="C888" t="s">
        <v>20</v>
      </c>
      <c r="D888" t="s">
        <v>21</v>
      </c>
      <c r="E888" t="s">
        <v>5</v>
      </c>
      <c r="G888" t="s">
        <v>22</v>
      </c>
      <c r="H888">
        <v>454847</v>
      </c>
      <c r="I888">
        <v>455266</v>
      </c>
      <c r="J888" t="s">
        <v>23</v>
      </c>
      <c r="O888" t="s">
        <v>1195</v>
      </c>
      <c r="P888">
        <v>420</v>
      </c>
    </row>
    <row r="889" spans="1:18" hidden="1" x14ac:dyDescent="0.35">
      <c r="A889" t="s">
        <v>26</v>
      </c>
      <c r="B889" t="s">
        <v>32</v>
      </c>
      <c r="C889" t="s">
        <v>20</v>
      </c>
      <c r="D889" t="s">
        <v>21</v>
      </c>
      <c r="E889" t="s">
        <v>5</v>
      </c>
      <c r="G889" t="s">
        <v>22</v>
      </c>
      <c r="H889">
        <v>454847</v>
      </c>
      <c r="I889">
        <v>455266</v>
      </c>
      <c r="J889" t="s">
        <v>23</v>
      </c>
      <c r="K889" t="s">
        <v>1196</v>
      </c>
      <c r="N889" t="s">
        <v>1197</v>
      </c>
      <c r="O889" t="s">
        <v>1195</v>
      </c>
      <c r="P889">
        <v>420</v>
      </c>
      <c r="Q889">
        <v>139</v>
      </c>
    </row>
    <row r="890" spans="1:18" hidden="1" x14ac:dyDescent="0.35">
      <c r="A890" t="s">
        <v>18</v>
      </c>
      <c r="B890" t="s">
        <v>29</v>
      </c>
      <c r="C890" t="s">
        <v>20</v>
      </c>
      <c r="D890" t="s">
        <v>21</v>
      </c>
      <c r="E890" t="s">
        <v>5</v>
      </c>
      <c r="G890" t="s">
        <v>22</v>
      </c>
      <c r="H890">
        <v>455410</v>
      </c>
      <c r="I890">
        <v>456786</v>
      </c>
      <c r="J890" t="s">
        <v>23</v>
      </c>
      <c r="O890" t="s">
        <v>1198</v>
      </c>
      <c r="P890">
        <v>1377</v>
      </c>
    </row>
    <row r="891" spans="1:18" hidden="1" x14ac:dyDescent="0.35">
      <c r="A891" t="s">
        <v>26</v>
      </c>
      <c r="B891" t="s">
        <v>32</v>
      </c>
      <c r="C891" t="s">
        <v>20</v>
      </c>
      <c r="D891" t="s">
        <v>21</v>
      </c>
      <c r="E891" t="s">
        <v>5</v>
      </c>
      <c r="G891" t="s">
        <v>22</v>
      </c>
      <c r="H891">
        <v>455410</v>
      </c>
      <c r="I891">
        <v>456786</v>
      </c>
      <c r="J891" t="s">
        <v>23</v>
      </c>
      <c r="K891" t="s">
        <v>1199</v>
      </c>
      <c r="N891" t="s">
        <v>1200</v>
      </c>
      <c r="O891" t="s">
        <v>1198</v>
      </c>
      <c r="P891">
        <v>1377</v>
      </c>
      <c r="Q891">
        <v>458</v>
      </c>
    </row>
    <row r="892" spans="1:18" hidden="1" x14ac:dyDescent="0.35">
      <c r="A892" t="s">
        <v>18</v>
      </c>
      <c r="B892" t="s">
        <v>29</v>
      </c>
      <c r="C892" t="s">
        <v>20</v>
      </c>
      <c r="D892" t="s">
        <v>21</v>
      </c>
      <c r="E892" t="s">
        <v>5</v>
      </c>
      <c r="G892" t="s">
        <v>22</v>
      </c>
      <c r="H892">
        <v>457447</v>
      </c>
      <c r="I892">
        <v>457710</v>
      </c>
      <c r="J892" t="s">
        <v>23</v>
      </c>
      <c r="O892" t="s">
        <v>1201</v>
      </c>
      <c r="P892">
        <v>264</v>
      </c>
    </row>
    <row r="893" spans="1:18" hidden="1" x14ac:dyDescent="0.35">
      <c r="A893" t="s">
        <v>26</v>
      </c>
      <c r="B893" t="s">
        <v>32</v>
      </c>
      <c r="C893" t="s">
        <v>20</v>
      </c>
      <c r="D893" t="s">
        <v>21</v>
      </c>
      <c r="E893" t="s">
        <v>5</v>
      </c>
      <c r="G893" t="s">
        <v>22</v>
      </c>
      <c r="H893">
        <v>457447</v>
      </c>
      <c r="I893">
        <v>457710</v>
      </c>
      <c r="J893" t="s">
        <v>23</v>
      </c>
      <c r="K893" t="s">
        <v>1202</v>
      </c>
      <c r="N893" t="s">
        <v>28</v>
      </c>
      <c r="O893" t="s">
        <v>1201</v>
      </c>
      <c r="P893">
        <v>264</v>
      </c>
      <c r="Q893">
        <v>87</v>
      </c>
    </row>
    <row r="894" spans="1:18" hidden="1" x14ac:dyDescent="0.35">
      <c r="A894" t="s">
        <v>18</v>
      </c>
      <c r="B894" t="s">
        <v>29</v>
      </c>
      <c r="C894" t="s">
        <v>20</v>
      </c>
      <c r="D894" t="s">
        <v>21</v>
      </c>
      <c r="E894" t="s">
        <v>5</v>
      </c>
      <c r="G894" t="s">
        <v>22</v>
      </c>
      <c r="H894">
        <v>457844</v>
      </c>
      <c r="I894">
        <v>458029</v>
      </c>
      <c r="J894" t="s">
        <v>23</v>
      </c>
      <c r="O894" t="s">
        <v>1203</v>
      </c>
      <c r="P894">
        <v>186</v>
      </c>
    </row>
    <row r="895" spans="1:18" hidden="1" x14ac:dyDescent="0.35">
      <c r="A895" t="s">
        <v>26</v>
      </c>
      <c r="B895" t="s">
        <v>32</v>
      </c>
      <c r="C895" t="s">
        <v>20</v>
      </c>
      <c r="D895" t="s">
        <v>21</v>
      </c>
      <c r="E895" t="s">
        <v>5</v>
      </c>
      <c r="G895" t="s">
        <v>22</v>
      </c>
      <c r="H895">
        <v>457844</v>
      </c>
      <c r="I895">
        <v>458029</v>
      </c>
      <c r="J895" t="s">
        <v>23</v>
      </c>
      <c r="K895" t="s">
        <v>1204</v>
      </c>
      <c r="N895" t="s">
        <v>28</v>
      </c>
      <c r="O895" t="s">
        <v>1203</v>
      </c>
      <c r="P895">
        <v>186</v>
      </c>
      <c r="Q895">
        <v>61</v>
      </c>
    </row>
    <row r="896" spans="1:18" hidden="1" x14ac:dyDescent="0.35">
      <c r="A896" t="s">
        <v>18</v>
      </c>
      <c r="B896" t="s">
        <v>29</v>
      </c>
      <c r="C896" t="s">
        <v>20</v>
      </c>
      <c r="D896" t="s">
        <v>21</v>
      </c>
      <c r="E896" t="s">
        <v>5</v>
      </c>
      <c r="G896" t="s">
        <v>22</v>
      </c>
      <c r="H896">
        <v>458105</v>
      </c>
      <c r="I896">
        <v>459028</v>
      </c>
      <c r="J896" t="s">
        <v>23</v>
      </c>
      <c r="O896" t="s">
        <v>1205</v>
      </c>
      <c r="P896">
        <v>924</v>
      </c>
    </row>
    <row r="897" spans="1:17" hidden="1" x14ac:dyDescent="0.35">
      <c r="A897" t="s">
        <v>26</v>
      </c>
      <c r="B897" t="s">
        <v>32</v>
      </c>
      <c r="C897" t="s">
        <v>20</v>
      </c>
      <c r="D897" t="s">
        <v>21</v>
      </c>
      <c r="E897" t="s">
        <v>5</v>
      </c>
      <c r="G897" t="s">
        <v>22</v>
      </c>
      <c r="H897">
        <v>458105</v>
      </c>
      <c r="I897">
        <v>459028</v>
      </c>
      <c r="J897" t="s">
        <v>23</v>
      </c>
      <c r="K897" t="s">
        <v>1206</v>
      </c>
      <c r="N897" t="s">
        <v>1207</v>
      </c>
      <c r="O897" t="s">
        <v>1205</v>
      </c>
      <c r="P897">
        <v>924</v>
      </c>
      <c r="Q897">
        <v>307</v>
      </c>
    </row>
    <row r="898" spans="1:17" hidden="1" x14ac:dyDescent="0.35">
      <c r="A898" t="s">
        <v>18</v>
      </c>
      <c r="B898" t="s">
        <v>29</v>
      </c>
      <c r="C898" t="s">
        <v>20</v>
      </c>
      <c r="D898" t="s">
        <v>21</v>
      </c>
      <c r="E898" t="s">
        <v>5</v>
      </c>
      <c r="G898" t="s">
        <v>22</v>
      </c>
      <c r="H898">
        <v>459080</v>
      </c>
      <c r="I898">
        <v>459586</v>
      </c>
      <c r="J898" t="s">
        <v>23</v>
      </c>
      <c r="O898" t="s">
        <v>1208</v>
      </c>
      <c r="P898">
        <v>507</v>
      </c>
    </row>
    <row r="899" spans="1:17" hidden="1" x14ac:dyDescent="0.35">
      <c r="A899" t="s">
        <v>26</v>
      </c>
      <c r="B899" t="s">
        <v>32</v>
      </c>
      <c r="C899" t="s">
        <v>20</v>
      </c>
      <c r="D899" t="s">
        <v>21</v>
      </c>
      <c r="E899" t="s">
        <v>5</v>
      </c>
      <c r="G899" t="s">
        <v>22</v>
      </c>
      <c r="H899">
        <v>459080</v>
      </c>
      <c r="I899">
        <v>459586</v>
      </c>
      <c r="J899" t="s">
        <v>23</v>
      </c>
      <c r="K899" t="s">
        <v>1209</v>
      </c>
      <c r="N899" t="s">
        <v>1210</v>
      </c>
      <c r="O899" t="s">
        <v>1208</v>
      </c>
      <c r="P899">
        <v>507</v>
      </c>
      <c r="Q899">
        <v>168</v>
      </c>
    </row>
    <row r="900" spans="1:17" hidden="1" x14ac:dyDescent="0.35">
      <c r="A900" t="s">
        <v>18</v>
      </c>
      <c r="B900" t="s">
        <v>29</v>
      </c>
      <c r="C900" t="s">
        <v>20</v>
      </c>
      <c r="D900" t="s">
        <v>21</v>
      </c>
      <c r="E900" t="s">
        <v>5</v>
      </c>
      <c r="G900" t="s">
        <v>22</v>
      </c>
      <c r="H900">
        <v>459623</v>
      </c>
      <c r="I900">
        <v>460201</v>
      </c>
      <c r="J900" t="s">
        <v>23</v>
      </c>
      <c r="O900" t="s">
        <v>1211</v>
      </c>
      <c r="P900">
        <v>579</v>
      </c>
    </row>
    <row r="901" spans="1:17" hidden="1" x14ac:dyDescent="0.35">
      <c r="A901" t="s">
        <v>26</v>
      </c>
      <c r="B901" t="s">
        <v>32</v>
      </c>
      <c r="C901" t="s">
        <v>20</v>
      </c>
      <c r="D901" t="s">
        <v>21</v>
      </c>
      <c r="E901" t="s">
        <v>5</v>
      </c>
      <c r="G901" t="s">
        <v>22</v>
      </c>
      <c r="H901">
        <v>459623</v>
      </c>
      <c r="I901">
        <v>460201</v>
      </c>
      <c r="J901" t="s">
        <v>23</v>
      </c>
      <c r="K901" t="s">
        <v>1212</v>
      </c>
      <c r="N901" t="s">
        <v>1213</v>
      </c>
      <c r="O901" t="s">
        <v>1211</v>
      </c>
      <c r="P901">
        <v>579</v>
      </c>
      <c r="Q901">
        <v>192</v>
      </c>
    </row>
    <row r="902" spans="1:17" hidden="1" x14ac:dyDescent="0.35">
      <c r="A902" t="s">
        <v>18</v>
      </c>
      <c r="B902" t="s">
        <v>29</v>
      </c>
      <c r="C902" t="s">
        <v>20</v>
      </c>
      <c r="D902" t="s">
        <v>21</v>
      </c>
      <c r="E902" t="s">
        <v>5</v>
      </c>
      <c r="G902" t="s">
        <v>22</v>
      </c>
      <c r="H902">
        <v>460214</v>
      </c>
      <c r="I902">
        <v>461227</v>
      </c>
      <c r="J902" t="s">
        <v>23</v>
      </c>
      <c r="O902" t="s">
        <v>1214</v>
      </c>
      <c r="P902">
        <v>1014</v>
      </c>
    </row>
    <row r="903" spans="1:17" hidden="1" x14ac:dyDescent="0.35">
      <c r="A903" t="s">
        <v>26</v>
      </c>
      <c r="B903" t="s">
        <v>32</v>
      </c>
      <c r="C903" t="s">
        <v>20</v>
      </c>
      <c r="D903" t="s">
        <v>21</v>
      </c>
      <c r="E903" t="s">
        <v>5</v>
      </c>
      <c r="G903" t="s">
        <v>22</v>
      </c>
      <c r="H903">
        <v>460214</v>
      </c>
      <c r="I903">
        <v>461227</v>
      </c>
      <c r="J903" t="s">
        <v>23</v>
      </c>
      <c r="K903" t="s">
        <v>1215</v>
      </c>
      <c r="N903" t="s">
        <v>1216</v>
      </c>
      <c r="O903" t="s">
        <v>1214</v>
      </c>
      <c r="P903">
        <v>1014</v>
      </c>
      <c r="Q903">
        <v>337</v>
      </c>
    </row>
    <row r="904" spans="1:17" hidden="1" x14ac:dyDescent="0.35">
      <c r="A904" t="s">
        <v>18</v>
      </c>
      <c r="B904" t="s">
        <v>29</v>
      </c>
      <c r="C904" t="s">
        <v>20</v>
      </c>
      <c r="D904" t="s">
        <v>21</v>
      </c>
      <c r="E904" t="s">
        <v>5</v>
      </c>
      <c r="G904" t="s">
        <v>22</v>
      </c>
      <c r="H904">
        <v>461301</v>
      </c>
      <c r="I904">
        <v>462218</v>
      </c>
      <c r="J904" t="s">
        <v>23</v>
      </c>
      <c r="O904" t="s">
        <v>1217</v>
      </c>
      <c r="P904">
        <v>918</v>
      </c>
    </row>
    <row r="905" spans="1:17" hidden="1" x14ac:dyDescent="0.35">
      <c r="A905" t="s">
        <v>26</v>
      </c>
      <c r="B905" t="s">
        <v>32</v>
      </c>
      <c r="C905" t="s">
        <v>20</v>
      </c>
      <c r="D905" t="s">
        <v>21</v>
      </c>
      <c r="E905" t="s">
        <v>5</v>
      </c>
      <c r="G905" t="s">
        <v>22</v>
      </c>
      <c r="H905">
        <v>461301</v>
      </c>
      <c r="I905">
        <v>462218</v>
      </c>
      <c r="J905" t="s">
        <v>23</v>
      </c>
      <c r="K905" t="s">
        <v>1218</v>
      </c>
      <c r="N905" t="s">
        <v>132</v>
      </c>
      <c r="O905" t="s">
        <v>1217</v>
      </c>
      <c r="P905">
        <v>918</v>
      </c>
      <c r="Q905">
        <v>305</v>
      </c>
    </row>
    <row r="906" spans="1:17" hidden="1" x14ac:dyDescent="0.35">
      <c r="A906" t="s">
        <v>18</v>
      </c>
      <c r="B906" t="s">
        <v>29</v>
      </c>
      <c r="C906" t="s">
        <v>20</v>
      </c>
      <c r="D906" t="s">
        <v>21</v>
      </c>
      <c r="E906" t="s">
        <v>5</v>
      </c>
      <c r="G906" t="s">
        <v>22</v>
      </c>
      <c r="H906">
        <v>462410</v>
      </c>
      <c r="I906">
        <v>463984</v>
      </c>
      <c r="J906" t="s">
        <v>23</v>
      </c>
      <c r="O906" t="s">
        <v>1219</v>
      </c>
      <c r="P906">
        <v>1575</v>
      </c>
    </row>
    <row r="907" spans="1:17" hidden="1" x14ac:dyDescent="0.35">
      <c r="A907" t="s">
        <v>26</v>
      </c>
      <c r="B907" t="s">
        <v>32</v>
      </c>
      <c r="C907" t="s">
        <v>20</v>
      </c>
      <c r="D907" t="s">
        <v>21</v>
      </c>
      <c r="E907" t="s">
        <v>5</v>
      </c>
      <c r="G907" t="s">
        <v>22</v>
      </c>
      <c r="H907">
        <v>462410</v>
      </c>
      <c r="I907">
        <v>463984</v>
      </c>
      <c r="J907" t="s">
        <v>23</v>
      </c>
      <c r="K907" t="s">
        <v>1220</v>
      </c>
      <c r="N907" t="s">
        <v>1221</v>
      </c>
      <c r="O907" t="s">
        <v>1219</v>
      </c>
      <c r="P907">
        <v>1575</v>
      </c>
      <c r="Q907">
        <v>524</v>
      </c>
    </row>
    <row r="908" spans="1:17" hidden="1" x14ac:dyDescent="0.35">
      <c r="A908" t="s">
        <v>18</v>
      </c>
      <c r="B908" t="s">
        <v>29</v>
      </c>
      <c r="C908" t="s">
        <v>20</v>
      </c>
      <c r="D908" t="s">
        <v>21</v>
      </c>
      <c r="E908" t="s">
        <v>5</v>
      </c>
      <c r="G908" t="s">
        <v>22</v>
      </c>
      <c r="H908">
        <v>464192</v>
      </c>
      <c r="I908">
        <v>465394</v>
      </c>
      <c r="J908" t="s">
        <v>23</v>
      </c>
      <c r="O908" t="s">
        <v>1222</v>
      </c>
      <c r="P908">
        <v>1203</v>
      </c>
    </row>
    <row r="909" spans="1:17" hidden="1" x14ac:dyDescent="0.35">
      <c r="A909" t="s">
        <v>26</v>
      </c>
      <c r="B909" t="s">
        <v>32</v>
      </c>
      <c r="C909" t="s">
        <v>20</v>
      </c>
      <c r="D909" t="s">
        <v>21</v>
      </c>
      <c r="E909" t="s">
        <v>5</v>
      </c>
      <c r="G909" t="s">
        <v>22</v>
      </c>
      <c r="H909">
        <v>464192</v>
      </c>
      <c r="I909">
        <v>465394</v>
      </c>
      <c r="J909" t="s">
        <v>23</v>
      </c>
      <c r="K909" t="s">
        <v>1223</v>
      </c>
      <c r="N909" t="s">
        <v>1224</v>
      </c>
      <c r="O909" t="s">
        <v>1222</v>
      </c>
      <c r="P909">
        <v>1203</v>
      </c>
      <c r="Q909">
        <v>400</v>
      </c>
    </row>
    <row r="910" spans="1:17" hidden="1" x14ac:dyDescent="0.35">
      <c r="A910" t="s">
        <v>18</v>
      </c>
      <c r="B910" t="s">
        <v>29</v>
      </c>
      <c r="C910" t="s">
        <v>20</v>
      </c>
      <c r="D910" t="s">
        <v>21</v>
      </c>
      <c r="E910" t="s">
        <v>5</v>
      </c>
      <c r="G910" t="s">
        <v>22</v>
      </c>
      <c r="H910">
        <v>465401</v>
      </c>
      <c r="I910">
        <v>466504</v>
      </c>
      <c r="J910" t="s">
        <v>23</v>
      </c>
      <c r="O910" t="s">
        <v>1225</v>
      </c>
      <c r="P910">
        <v>1104</v>
      </c>
    </row>
    <row r="911" spans="1:17" hidden="1" x14ac:dyDescent="0.35">
      <c r="A911" t="s">
        <v>26</v>
      </c>
      <c r="B911" t="s">
        <v>32</v>
      </c>
      <c r="C911" t="s">
        <v>20</v>
      </c>
      <c r="D911" t="s">
        <v>21</v>
      </c>
      <c r="E911" t="s">
        <v>5</v>
      </c>
      <c r="G911" t="s">
        <v>22</v>
      </c>
      <c r="H911">
        <v>465401</v>
      </c>
      <c r="I911">
        <v>466504</v>
      </c>
      <c r="J911" t="s">
        <v>23</v>
      </c>
      <c r="K911" t="s">
        <v>1226</v>
      </c>
      <c r="N911" t="s">
        <v>1227</v>
      </c>
      <c r="O911" t="s">
        <v>1225</v>
      </c>
      <c r="P911">
        <v>1104</v>
      </c>
      <c r="Q911">
        <v>367</v>
      </c>
    </row>
    <row r="912" spans="1:17" hidden="1" x14ac:dyDescent="0.35">
      <c r="A912" t="s">
        <v>18</v>
      </c>
      <c r="B912" t="s">
        <v>29</v>
      </c>
      <c r="C912" t="s">
        <v>20</v>
      </c>
      <c r="D912" t="s">
        <v>21</v>
      </c>
      <c r="E912" t="s">
        <v>5</v>
      </c>
      <c r="G912" t="s">
        <v>22</v>
      </c>
      <c r="H912">
        <v>466564</v>
      </c>
      <c r="I912">
        <v>468267</v>
      </c>
      <c r="J912" t="s">
        <v>23</v>
      </c>
      <c r="O912" t="s">
        <v>1228</v>
      </c>
      <c r="P912">
        <v>1704</v>
      </c>
    </row>
    <row r="913" spans="1:17" hidden="1" x14ac:dyDescent="0.35">
      <c r="A913" t="s">
        <v>26</v>
      </c>
      <c r="B913" t="s">
        <v>32</v>
      </c>
      <c r="C913" t="s">
        <v>20</v>
      </c>
      <c r="D913" t="s">
        <v>21</v>
      </c>
      <c r="E913" t="s">
        <v>5</v>
      </c>
      <c r="G913" t="s">
        <v>22</v>
      </c>
      <c r="H913">
        <v>466564</v>
      </c>
      <c r="I913">
        <v>468267</v>
      </c>
      <c r="J913" t="s">
        <v>23</v>
      </c>
      <c r="K913" t="s">
        <v>1229</v>
      </c>
      <c r="N913" t="s">
        <v>1230</v>
      </c>
      <c r="O913" t="s">
        <v>1228</v>
      </c>
      <c r="P913">
        <v>1704</v>
      </c>
      <c r="Q913">
        <v>567</v>
      </c>
    </row>
    <row r="914" spans="1:17" hidden="1" x14ac:dyDescent="0.35">
      <c r="A914" t="s">
        <v>18</v>
      </c>
      <c r="B914" t="s">
        <v>29</v>
      </c>
      <c r="C914" t="s">
        <v>20</v>
      </c>
      <c r="D914" t="s">
        <v>21</v>
      </c>
      <c r="E914" t="s">
        <v>5</v>
      </c>
      <c r="G914" t="s">
        <v>22</v>
      </c>
      <c r="H914">
        <v>468420</v>
      </c>
      <c r="I914">
        <v>469220</v>
      </c>
      <c r="J914" t="s">
        <v>30</v>
      </c>
      <c r="O914" t="s">
        <v>1231</v>
      </c>
      <c r="P914">
        <v>801</v>
      </c>
    </row>
    <row r="915" spans="1:17" hidden="1" x14ac:dyDescent="0.35">
      <c r="A915" t="s">
        <v>26</v>
      </c>
      <c r="B915" t="s">
        <v>32</v>
      </c>
      <c r="C915" t="s">
        <v>20</v>
      </c>
      <c r="D915" t="s">
        <v>21</v>
      </c>
      <c r="E915" t="s">
        <v>5</v>
      </c>
      <c r="G915" t="s">
        <v>22</v>
      </c>
      <c r="H915">
        <v>468420</v>
      </c>
      <c r="I915">
        <v>469220</v>
      </c>
      <c r="J915" t="s">
        <v>30</v>
      </c>
      <c r="K915" t="s">
        <v>1232</v>
      </c>
      <c r="N915" t="s">
        <v>1233</v>
      </c>
      <c r="O915" t="s">
        <v>1231</v>
      </c>
      <c r="P915">
        <v>801</v>
      </c>
      <c r="Q915">
        <v>266</v>
      </c>
    </row>
    <row r="916" spans="1:17" hidden="1" x14ac:dyDescent="0.35">
      <c r="A916" t="s">
        <v>18</v>
      </c>
      <c r="B916" t="s">
        <v>29</v>
      </c>
      <c r="C916" t="s">
        <v>20</v>
      </c>
      <c r="D916" t="s">
        <v>21</v>
      </c>
      <c r="E916" t="s">
        <v>5</v>
      </c>
      <c r="G916" t="s">
        <v>22</v>
      </c>
      <c r="H916">
        <v>469269</v>
      </c>
      <c r="I916">
        <v>469748</v>
      </c>
      <c r="J916" t="s">
        <v>30</v>
      </c>
      <c r="O916" t="s">
        <v>1234</v>
      </c>
      <c r="P916">
        <v>480</v>
      </c>
    </row>
    <row r="917" spans="1:17" hidden="1" x14ac:dyDescent="0.35">
      <c r="A917" t="s">
        <v>26</v>
      </c>
      <c r="B917" t="s">
        <v>32</v>
      </c>
      <c r="C917" t="s">
        <v>20</v>
      </c>
      <c r="D917" t="s">
        <v>21</v>
      </c>
      <c r="E917" t="s">
        <v>5</v>
      </c>
      <c r="G917" t="s">
        <v>22</v>
      </c>
      <c r="H917">
        <v>469269</v>
      </c>
      <c r="I917">
        <v>469748</v>
      </c>
      <c r="J917" t="s">
        <v>30</v>
      </c>
      <c r="K917" t="s">
        <v>1235</v>
      </c>
      <c r="N917" t="s">
        <v>1236</v>
      </c>
      <c r="O917" t="s">
        <v>1234</v>
      </c>
      <c r="P917">
        <v>480</v>
      </c>
      <c r="Q917">
        <v>159</v>
      </c>
    </row>
    <row r="918" spans="1:17" hidden="1" x14ac:dyDescent="0.35">
      <c r="A918" t="s">
        <v>18</v>
      </c>
      <c r="B918" t="s">
        <v>29</v>
      </c>
      <c r="C918" t="s">
        <v>20</v>
      </c>
      <c r="D918" t="s">
        <v>21</v>
      </c>
      <c r="E918" t="s">
        <v>5</v>
      </c>
      <c r="G918" t="s">
        <v>22</v>
      </c>
      <c r="H918">
        <v>469792</v>
      </c>
      <c r="I918">
        <v>471000</v>
      </c>
      <c r="J918" t="s">
        <v>23</v>
      </c>
      <c r="O918" t="s">
        <v>1237</v>
      </c>
      <c r="P918">
        <v>1209</v>
      </c>
    </row>
    <row r="919" spans="1:17" hidden="1" x14ac:dyDescent="0.35">
      <c r="A919" t="s">
        <v>26</v>
      </c>
      <c r="B919" t="s">
        <v>32</v>
      </c>
      <c r="C919" t="s">
        <v>20</v>
      </c>
      <c r="D919" t="s">
        <v>21</v>
      </c>
      <c r="E919" t="s">
        <v>5</v>
      </c>
      <c r="G919" t="s">
        <v>22</v>
      </c>
      <c r="H919">
        <v>469792</v>
      </c>
      <c r="I919">
        <v>471000</v>
      </c>
      <c r="J919" t="s">
        <v>23</v>
      </c>
      <c r="K919" t="s">
        <v>1238</v>
      </c>
      <c r="N919" t="s">
        <v>1239</v>
      </c>
      <c r="O919" t="s">
        <v>1237</v>
      </c>
      <c r="P919">
        <v>1209</v>
      </c>
      <c r="Q919">
        <v>402</v>
      </c>
    </row>
    <row r="920" spans="1:17" hidden="1" x14ac:dyDescent="0.35">
      <c r="A920" t="s">
        <v>18</v>
      </c>
      <c r="B920" t="s">
        <v>29</v>
      </c>
      <c r="C920" t="s">
        <v>20</v>
      </c>
      <c r="D920" t="s">
        <v>21</v>
      </c>
      <c r="E920" t="s">
        <v>5</v>
      </c>
      <c r="G920" t="s">
        <v>22</v>
      </c>
      <c r="H920">
        <v>471332</v>
      </c>
      <c r="I920">
        <v>471934</v>
      </c>
      <c r="J920" t="s">
        <v>30</v>
      </c>
      <c r="O920" t="s">
        <v>1240</v>
      </c>
      <c r="P920">
        <v>603</v>
      </c>
    </row>
    <row r="921" spans="1:17" hidden="1" x14ac:dyDescent="0.35">
      <c r="A921" t="s">
        <v>26</v>
      </c>
      <c r="B921" t="s">
        <v>32</v>
      </c>
      <c r="C921" t="s">
        <v>20</v>
      </c>
      <c r="D921" t="s">
        <v>21</v>
      </c>
      <c r="E921" t="s">
        <v>5</v>
      </c>
      <c r="G921" t="s">
        <v>22</v>
      </c>
      <c r="H921">
        <v>471332</v>
      </c>
      <c r="I921">
        <v>471934</v>
      </c>
      <c r="J921" t="s">
        <v>30</v>
      </c>
      <c r="K921" t="s">
        <v>1241</v>
      </c>
      <c r="N921" t="s">
        <v>1242</v>
      </c>
      <c r="O921" t="s">
        <v>1240</v>
      </c>
      <c r="P921">
        <v>603</v>
      </c>
      <c r="Q921">
        <v>200</v>
      </c>
    </row>
    <row r="922" spans="1:17" hidden="1" x14ac:dyDescent="0.35">
      <c r="A922" t="s">
        <v>18</v>
      </c>
      <c r="B922" t="s">
        <v>29</v>
      </c>
      <c r="C922" t="s">
        <v>20</v>
      </c>
      <c r="D922" t="s">
        <v>21</v>
      </c>
      <c r="E922" t="s">
        <v>5</v>
      </c>
      <c r="G922" t="s">
        <v>22</v>
      </c>
      <c r="H922">
        <v>472248</v>
      </c>
      <c r="I922">
        <v>473090</v>
      </c>
      <c r="J922" t="s">
        <v>23</v>
      </c>
      <c r="O922" t="s">
        <v>1243</v>
      </c>
      <c r="P922">
        <v>843</v>
      </c>
    </row>
    <row r="923" spans="1:17" hidden="1" x14ac:dyDescent="0.35">
      <c r="A923" t="s">
        <v>26</v>
      </c>
      <c r="B923" t="s">
        <v>32</v>
      </c>
      <c r="C923" t="s">
        <v>20</v>
      </c>
      <c r="D923" t="s">
        <v>21</v>
      </c>
      <c r="E923" t="s">
        <v>5</v>
      </c>
      <c r="G923" t="s">
        <v>22</v>
      </c>
      <c r="H923">
        <v>472248</v>
      </c>
      <c r="I923">
        <v>473090</v>
      </c>
      <c r="J923" t="s">
        <v>23</v>
      </c>
      <c r="K923" t="s">
        <v>1244</v>
      </c>
      <c r="N923" t="s">
        <v>1245</v>
      </c>
      <c r="O923" t="s">
        <v>1243</v>
      </c>
      <c r="P923">
        <v>843</v>
      </c>
      <c r="Q923">
        <v>280</v>
      </c>
    </row>
    <row r="924" spans="1:17" hidden="1" x14ac:dyDescent="0.35">
      <c r="A924" t="s">
        <v>18</v>
      </c>
      <c r="B924" t="s">
        <v>29</v>
      </c>
      <c r="C924" t="s">
        <v>20</v>
      </c>
      <c r="D924" t="s">
        <v>21</v>
      </c>
      <c r="E924" t="s">
        <v>5</v>
      </c>
      <c r="G924" t="s">
        <v>22</v>
      </c>
      <c r="H924">
        <v>473405</v>
      </c>
      <c r="I924">
        <v>474211</v>
      </c>
      <c r="J924" t="s">
        <v>30</v>
      </c>
      <c r="O924" t="s">
        <v>1246</v>
      </c>
      <c r="P924">
        <v>807</v>
      </c>
    </row>
    <row r="925" spans="1:17" hidden="1" x14ac:dyDescent="0.35">
      <c r="A925" t="s">
        <v>26</v>
      </c>
      <c r="B925" t="s">
        <v>32</v>
      </c>
      <c r="C925" t="s">
        <v>20</v>
      </c>
      <c r="D925" t="s">
        <v>21</v>
      </c>
      <c r="E925" t="s">
        <v>5</v>
      </c>
      <c r="G925" t="s">
        <v>22</v>
      </c>
      <c r="H925">
        <v>473405</v>
      </c>
      <c r="I925">
        <v>474211</v>
      </c>
      <c r="J925" t="s">
        <v>30</v>
      </c>
      <c r="K925" t="s">
        <v>1247</v>
      </c>
      <c r="N925" t="s">
        <v>48</v>
      </c>
      <c r="O925" t="s">
        <v>1246</v>
      </c>
      <c r="P925">
        <v>807</v>
      </c>
      <c r="Q925">
        <v>268</v>
      </c>
    </row>
    <row r="926" spans="1:17" hidden="1" x14ac:dyDescent="0.35">
      <c r="A926" t="s">
        <v>18</v>
      </c>
      <c r="B926" t="s">
        <v>29</v>
      </c>
      <c r="C926" t="s">
        <v>20</v>
      </c>
      <c r="D926" t="s">
        <v>21</v>
      </c>
      <c r="E926" t="s">
        <v>5</v>
      </c>
      <c r="G926" t="s">
        <v>22</v>
      </c>
      <c r="H926">
        <v>474261</v>
      </c>
      <c r="I926">
        <v>475526</v>
      </c>
      <c r="J926" t="s">
        <v>23</v>
      </c>
      <c r="O926" t="s">
        <v>1248</v>
      </c>
      <c r="P926">
        <v>1266</v>
      </c>
    </row>
    <row r="927" spans="1:17" hidden="1" x14ac:dyDescent="0.35">
      <c r="A927" t="s">
        <v>26</v>
      </c>
      <c r="B927" t="s">
        <v>32</v>
      </c>
      <c r="C927" t="s">
        <v>20</v>
      </c>
      <c r="D927" t="s">
        <v>21</v>
      </c>
      <c r="E927" t="s">
        <v>5</v>
      </c>
      <c r="G927" t="s">
        <v>22</v>
      </c>
      <c r="H927">
        <v>474261</v>
      </c>
      <c r="I927">
        <v>475526</v>
      </c>
      <c r="J927" t="s">
        <v>23</v>
      </c>
      <c r="K927" t="s">
        <v>1249</v>
      </c>
      <c r="N927" t="s">
        <v>1250</v>
      </c>
      <c r="O927" t="s">
        <v>1248</v>
      </c>
      <c r="P927">
        <v>1266</v>
      </c>
      <c r="Q927">
        <v>421</v>
      </c>
    </row>
    <row r="928" spans="1:17" hidden="1" x14ac:dyDescent="0.35">
      <c r="A928" t="s">
        <v>18</v>
      </c>
      <c r="B928" t="s">
        <v>29</v>
      </c>
      <c r="C928" t="s">
        <v>20</v>
      </c>
      <c r="D928" t="s">
        <v>21</v>
      </c>
      <c r="E928" t="s">
        <v>5</v>
      </c>
      <c r="G928" t="s">
        <v>22</v>
      </c>
      <c r="H928">
        <v>475540</v>
      </c>
      <c r="I928">
        <v>475755</v>
      </c>
      <c r="J928" t="s">
        <v>23</v>
      </c>
      <c r="O928" t="s">
        <v>1251</v>
      </c>
      <c r="P928">
        <v>216</v>
      </c>
    </row>
    <row r="929" spans="1:17" hidden="1" x14ac:dyDescent="0.35">
      <c r="A929" t="s">
        <v>26</v>
      </c>
      <c r="B929" t="s">
        <v>32</v>
      </c>
      <c r="C929" t="s">
        <v>20</v>
      </c>
      <c r="D929" t="s">
        <v>21</v>
      </c>
      <c r="E929" t="s">
        <v>5</v>
      </c>
      <c r="G929" t="s">
        <v>22</v>
      </c>
      <c r="H929">
        <v>475540</v>
      </c>
      <c r="I929">
        <v>475755</v>
      </c>
      <c r="J929" t="s">
        <v>23</v>
      </c>
      <c r="K929" t="s">
        <v>1252</v>
      </c>
      <c r="N929" t="s">
        <v>28</v>
      </c>
      <c r="O929" t="s">
        <v>1251</v>
      </c>
      <c r="P929">
        <v>216</v>
      </c>
      <c r="Q929">
        <v>71</v>
      </c>
    </row>
    <row r="930" spans="1:17" hidden="1" x14ac:dyDescent="0.35">
      <c r="A930" t="s">
        <v>18</v>
      </c>
      <c r="B930" t="s">
        <v>29</v>
      </c>
      <c r="C930" t="s">
        <v>20</v>
      </c>
      <c r="D930" t="s">
        <v>21</v>
      </c>
      <c r="E930" t="s">
        <v>5</v>
      </c>
      <c r="G930" t="s">
        <v>22</v>
      </c>
      <c r="H930">
        <v>475899</v>
      </c>
      <c r="I930">
        <v>478877</v>
      </c>
      <c r="J930" t="s">
        <v>30</v>
      </c>
      <c r="O930" t="s">
        <v>1253</v>
      </c>
      <c r="P930">
        <v>2979</v>
      </c>
    </row>
    <row r="931" spans="1:17" hidden="1" x14ac:dyDescent="0.35">
      <c r="A931" t="s">
        <v>26</v>
      </c>
      <c r="B931" t="s">
        <v>32</v>
      </c>
      <c r="C931" t="s">
        <v>20</v>
      </c>
      <c r="D931" t="s">
        <v>21</v>
      </c>
      <c r="E931" t="s">
        <v>5</v>
      </c>
      <c r="G931" t="s">
        <v>22</v>
      </c>
      <c r="H931">
        <v>475899</v>
      </c>
      <c r="I931">
        <v>478877</v>
      </c>
      <c r="J931" t="s">
        <v>30</v>
      </c>
      <c r="K931" t="s">
        <v>1254</v>
      </c>
      <c r="N931" t="s">
        <v>1255</v>
      </c>
      <c r="O931" t="s">
        <v>1253</v>
      </c>
      <c r="P931">
        <v>2979</v>
      </c>
      <c r="Q931">
        <v>992</v>
      </c>
    </row>
    <row r="932" spans="1:17" hidden="1" x14ac:dyDescent="0.35">
      <c r="A932" t="s">
        <v>18</v>
      </c>
      <c r="B932" t="s">
        <v>29</v>
      </c>
      <c r="C932" t="s">
        <v>20</v>
      </c>
      <c r="D932" t="s">
        <v>21</v>
      </c>
      <c r="E932" t="s">
        <v>5</v>
      </c>
      <c r="G932" t="s">
        <v>22</v>
      </c>
      <c r="H932">
        <v>478924</v>
      </c>
      <c r="I932">
        <v>480642</v>
      </c>
      <c r="J932" t="s">
        <v>23</v>
      </c>
      <c r="O932" t="s">
        <v>1256</v>
      </c>
      <c r="P932">
        <v>1719</v>
      </c>
    </row>
    <row r="933" spans="1:17" hidden="1" x14ac:dyDescent="0.35">
      <c r="A933" t="s">
        <v>26</v>
      </c>
      <c r="B933" t="s">
        <v>32</v>
      </c>
      <c r="C933" t="s">
        <v>20</v>
      </c>
      <c r="D933" t="s">
        <v>21</v>
      </c>
      <c r="E933" t="s">
        <v>5</v>
      </c>
      <c r="G933" t="s">
        <v>22</v>
      </c>
      <c r="H933">
        <v>478924</v>
      </c>
      <c r="I933">
        <v>480642</v>
      </c>
      <c r="J933" t="s">
        <v>23</v>
      </c>
      <c r="K933" t="s">
        <v>1257</v>
      </c>
      <c r="N933" t="s">
        <v>1258</v>
      </c>
      <c r="O933" t="s">
        <v>1256</v>
      </c>
      <c r="P933">
        <v>1719</v>
      </c>
      <c r="Q933">
        <v>572</v>
      </c>
    </row>
    <row r="934" spans="1:17" hidden="1" x14ac:dyDescent="0.35">
      <c r="A934" t="s">
        <v>18</v>
      </c>
      <c r="B934" t="s">
        <v>29</v>
      </c>
      <c r="C934" t="s">
        <v>20</v>
      </c>
      <c r="D934" t="s">
        <v>21</v>
      </c>
      <c r="E934" t="s">
        <v>5</v>
      </c>
      <c r="G934" t="s">
        <v>22</v>
      </c>
      <c r="H934">
        <v>480809</v>
      </c>
      <c r="I934">
        <v>481441</v>
      </c>
      <c r="J934" t="s">
        <v>30</v>
      </c>
      <c r="O934" t="s">
        <v>1259</v>
      </c>
      <c r="P934">
        <v>633</v>
      </c>
    </row>
    <row r="935" spans="1:17" hidden="1" x14ac:dyDescent="0.35">
      <c r="A935" t="s">
        <v>26</v>
      </c>
      <c r="B935" t="s">
        <v>32</v>
      </c>
      <c r="C935" t="s">
        <v>20</v>
      </c>
      <c r="D935" t="s">
        <v>21</v>
      </c>
      <c r="E935" t="s">
        <v>5</v>
      </c>
      <c r="G935" t="s">
        <v>22</v>
      </c>
      <c r="H935">
        <v>480809</v>
      </c>
      <c r="I935">
        <v>481441</v>
      </c>
      <c r="J935" t="s">
        <v>30</v>
      </c>
      <c r="K935" t="s">
        <v>1260</v>
      </c>
      <c r="N935" t="s">
        <v>1261</v>
      </c>
      <c r="O935" t="s">
        <v>1259</v>
      </c>
      <c r="P935">
        <v>633</v>
      </c>
      <c r="Q935">
        <v>210</v>
      </c>
    </row>
    <row r="936" spans="1:17" hidden="1" x14ac:dyDescent="0.35">
      <c r="A936" t="s">
        <v>18</v>
      </c>
      <c r="B936" t="s">
        <v>29</v>
      </c>
      <c r="C936" t="s">
        <v>20</v>
      </c>
      <c r="D936" t="s">
        <v>21</v>
      </c>
      <c r="E936" t="s">
        <v>5</v>
      </c>
      <c r="G936" t="s">
        <v>22</v>
      </c>
      <c r="H936">
        <v>481465</v>
      </c>
      <c r="I936">
        <v>482109</v>
      </c>
      <c r="J936" t="s">
        <v>30</v>
      </c>
      <c r="O936" t="s">
        <v>1262</v>
      </c>
      <c r="P936">
        <v>645</v>
      </c>
    </row>
    <row r="937" spans="1:17" hidden="1" x14ac:dyDescent="0.35">
      <c r="A937" t="s">
        <v>26</v>
      </c>
      <c r="B937" t="s">
        <v>32</v>
      </c>
      <c r="C937" t="s">
        <v>20</v>
      </c>
      <c r="D937" t="s">
        <v>21</v>
      </c>
      <c r="E937" t="s">
        <v>5</v>
      </c>
      <c r="G937" t="s">
        <v>22</v>
      </c>
      <c r="H937">
        <v>481465</v>
      </c>
      <c r="I937">
        <v>482109</v>
      </c>
      <c r="J937" t="s">
        <v>30</v>
      </c>
      <c r="K937" t="s">
        <v>1263</v>
      </c>
      <c r="N937" t="s">
        <v>1264</v>
      </c>
      <c r="O937" t="s">
        <v>1262</v>
      </c>
      <c r="P937">
        <v>645</v>
      </c>
      <c r="Q937">
        <v>214</v>
      </c>
    </row>
    <row r="938" spans="1:17" hidden="1" x14ac:dyDescent="0.35">
      <c r="A938" t="s">
        <v>18</v>
      </c>
      <c r="B938" t="s">
        <v>29</v>
      </c>
      <c r="C938" t="s">
        <v>20</v>
      </c>
      <c r="D938" t="s">
        <v>21</v>
      </c>
      <c r="E938" t="s">
        <v>5</v>
      </c>
      <c r="G938" t="s">
        <v>22</v>
      </c>
      <c r="H938">
        <v>482106</v>
      </c>
      <c r="I938">
        <v>483257</v>
      </c>
      <c r="J938" t="s">
        <v>30</v>
      </c>
      <c r="O938" t="s">
        <v>1265</v>
      </c>
      <c r="P938">
        <v>1152</v>
      </c>
    </row>
    <row r="939" spans="1:17" hidden="1" x14ac:dyDescent="0.35">
      <c r="A939" t="s">
        <v>26</v>
      </c>
      <c r="B939" t="s">
        <v>32</v>
      </c>
      <c r="C939" t="s">
        <v>20</v>
      </c>
      <c r="D939" t="s">
        <v>21</v>
      </c>
      <c r="E939" t="s">
        <v>5</v>
      </c>
      <c r="G939" t="s">
        <v>22</v>
      </c>
      <c r="H939">
        <v>482106</v>
      </c>
      <c r="I939">
        <v>483257</v>
      </c>
      <c r="J939" t="s">
        <v>30</v>
      </c>
      <c r="K939" t="s">
        <v>1266</v>
      </c>
      <c r="N939" t="s">
        <v>1267</v>
      </c>
      <c r="O939" t="s">
        <v>1265</v>
      </c>
      <c r="P939">
        <v>1152</v>
      </c>
      <c r="Q939">
        <v>383</v>
      </c>
    </row>
    <row r="940" spans="1:17" hidden="1" x14ac:dyDescent="0.35">
      <c r="A940" t="s">
        <v>18</v>
      </c>
      <c r="B940" t="s">
        <v>29</v>
      </c>
      <c r="C940" t="s">
        <v>20</v>
      </c>
      <c r="D940" t="s">
        <v>21</v>
      </c>
      <c r="E940" t="s">
        <v>5</v>
      </c>
      <c r="G940" t="s">
        <v>22</v>
      </c>
      <c r="H940">
        <v>483357</v>
      </c>
      <c r="I940">
        <v>484355</v>
      </c>
      <c r="J940" t="s">
        <v>23</v>
      </c>
      <c r="O940" t="s">
        <v>1268</v>
      </c>
      <c r="P940">
        <v>999</v>
      </c>
    </row>
    <row r="941" spans="1:17" hidden="1" x14ac:dyDescent="0.35">
      <c r="A941" t="s">
        <v>26</v>
      </c>
      <c r="B941" t="s">
        <v>32</v>
      </c>
      <c r="C941" t="s">
        <v>20</v>
      </c>
      <c r="D941" t="s">
        <v>21</v>
      </c>
      <c r="E941" t="s">
        <v>5</v>
      </c>
      <c r="G941" t="s">
        <v>22</v>
      </c>
      <c r="H941">
        <v>483357</v>
      </c>
      <c r="I941">
        <v>484355</v>
      </c>
      <c r="J941" t="s">
        <v>23</v>
      </c>
      <c r="K941" t="s">
        <v>1269</v>
      </c>
      <c r="N941" t="s">
        <v>1270</v>
      </c>
      <c r="O941" t="s">
        <v>1268</v>
      </c>
      <c r="P941">
        <v>999</v>
      </c>
      <c r="Q941">
        <v>332</v>
      </c>
    </row>
    <row r="942" spans="1:17" hidden="1" x14ac:dyDescent="0.35">
      <c r="A942" t="s">
        <v>18</v>
      </c>
      <c r="B942" t="s">
        <v>29</v>
      </c>
      <c r="C942" t="s">
        <v>20</v>
      </c>
      <c r="D942" t="s">
        <v>21</v>
      </c>
      <c r="E942" t="s">
        <v>5</v>
      </c>
      <c r="G942" t="s">
        <v>22</v>
      </c>
      <c r="H942">
        <v>484457</v>
      </c>
      <c r="I942">
        <v>485542</v>
      </c>
      <c r="J942" t="s">
        <v>23</v>
      </c>
      <c r="O942" t="s">
        <v>1271</v>
      </c>
      <c r="P942">
        <v>1086</v>
      </c>
    </row>
    <row r="943" spans="1:17" hidden="1" x14ac:dyDescent="0.35">
      <c r="A943" t="s">
        <v>26</v>
      </c>
      <c r="B943" t="s">
        <v>32</v>
      </c>
      <c r="C943" t="s">
        <v>20</v>
      </c>
      <c r="D943" t="s">
        <v>21</v>
      </c>
      <c r="E943" t="s">
        <v>5</v>
      </c>
      <c r="G943" t="s">
        <v>22</v>
      </c>
      <c r="H943">
        <v>484457</v>
      </c>
      <c r="I943">
        <v>485542</v>
      </c>
      <c r="J943" t="s">
        <v>23</v>
      </c>
      <c r="K943" t="s">
        <v>1272</v>
      </c>
      <c r="N943" t="s">
        <v>1273</v>
      </c>
      <c r="O943" t="s">
        <v>1271</v>
      </c>
      <c r="P943">
        <v>1086</v>
      </c>
      <c r="Q943">
        <v>361</v>
      </c>
    </row>
    <row r="944" spans="1:17" hidden="1" x14ac:dyDescent="0.35">
      <c r="A944" t="s">
        <v>18</v>
      </c>
      <c r="B944" t="s">
        <v>29</v>
      </c>
      <c r="C944" t="s">
        <v>20</v>
      </c>
      <c r="D944" t="s">
        <v>21</v>
      </c>
      <c r="E944" t="s">
        <v>5</v>
      </c>
      <c r="G944" t="s">
        <v>22</v>
      </c>
      <c r="H944">
        <v>485711</v>
      </c>
      <c r="I944">
        <v>486040</v>
      </c>
      <c r="J944" t="s">
        <v>23</v>
      </c>
      <c r="O944" t="s">
        <v>1274</v>
      </c>
      <c r="P944">
        <v>330</v>
      </c>
    </row>
    <row r="945" spans="1:17" hidden="1" x14ac:dyDescent="0.35">
      <c r="A945" t="s">
        <v>26</v>
      </c>
      <c r="B945" t="s">
        <v>32</v>
      </c>
      <c r="C945" t="s">
        <v>20</v>
      </c>
      <c r="D945" t="s">
        <v>21</v>
      </c>
      <c r="E945" t="s">
        <v>5</v>
      </c>
      <c r="G945" t="s">
        <v>22</v>
      </c>
      <c r="H945">
        <v>485711</v>
      </c>
      <c r="I945">
        <v>486040</v>
      </c>
      <c r="J945" t="s">
        <v>23</v>
      </c>
      <c r="K945" t="s">
        <v>1275</v>
      </c>
      <c r="N945" t="s">
        <v>28</v>
      </c>
      <c r="O945" t="s">
        <v>1274</v>
      </c>
      <c r="P945">
        <v>330</v>
      </c>
      <c r="Q945">
        <v>109</v>
      </c>
    </row>
    <row r="946" spans="1:17" hidden="1" x14ac:dyDescent="0.35">
      <c r="A946" t="s">
        <v>18</v>
      </c>
      <c r="B946" t="s">
        <v>29</v>
      </c>
      <c r="C946" t="s">
        <v>20</v>
      </c>
      <c r="D946" t="s">
        <v>21</v>
      </c>
      <c r="E946" t="s">
        <v>5</v>
      </c>
      <c r="G946" t="s">
        <v>22</v>
      </c>
      <c r="H946">
        <v>486057</v>
      </c>
      <c r="I946">
        <v>486788</v>
      </c>
      <c r="J946" t="s">
        <v>23</v>
      </c>
      <c r="O946" t="s">
        <v>1276</v>
      </c>
      <c r="P946">
        <v>732</v>
      </c>
    </row>
    <row r="947" spans="1:17" hidden="1" x14ac:dyDescent="0.35">
      <c r="A947" t="s">
        <v>26</v>
      </c>
      <c r="B947" t="s">
        <v>32</v>
      </c>
      <c r="C947" t="s">
        <v>20</v>
      </c>
      <c r="D947" t="s">
        <v>21</v>
      </c>
      <c r="E947" t="s">
        <v>5</v>
      </c>
      <c r="G947" t="s">
        <v>22</v>
      </c>
      <c r="H947">
        <v>486057</v>
      </c>
      <c r="I947">
        <v>486788</v>
      </c>
      <c r="J947" t="s">
        <v>23</v>
      </c>
      <c r="K947" t="s">
        <v>1277</v>
      </c>
      <c r="N947" t="s">
        <v>1278</v>
      </c>
      <c r="O947" t="s">
        <v>1276</v>
      </c>
      <c r="P947">
        <v>732</v>
      </c>
      <c r="Q947">
        <v>243</v>
      </c>
    </row>
    <row r="948" spans="1:17" hidden="1" x14ac:dyDescent="0.35">
      <c r="A948" t="s">
        <v>18</v>
      </c>
      <c r="B948" t="s">
        <v>29</v>
      </c>
      <c r="C948" t="s">
        <v>20</v>
      </c>
      <c r="D948" t="s">
        <v>21</v>
      </c>
      <c r="E948" t="s">
        <v>5</v>
      </c>
      <c r="G948" t="s">
        <v>22</v>
      </c>
      <c r="H948">
        <v>486826</v>
      </c>
      <c r="I948">
        <v>487317</v>
      </c>
      <c r="J948" t="s">
        <v>23</v>
      </c>
      <c r="O948" t="s">
        <v>1279</v>
      </c>
      <c r="P948">
        <v>492</v>
      </c>
    </row>
    <row r="949" spans="1:17" hidden="1" x14ac:dyDescent="0.35">
      <c r="A949" t="s">
        <v>26</v>
      </c>
      <c r="B949" t="s">
        <v>32</v>
      </c>
      <c r="C949" t="s">
        <v>20</v>
      </c>
      <c r="D949" t="s">
        <v>21</v>
      </c>
      <c r="E949" t="s">
        <v>5</v>
      </c>
      <c r="G949" t="s">
        <v>22</v>
      </c>
      <c r="H949">
        <v>486826</v>
      </c>
      <c r="I949">
        <v>487317</v>
      </c>
      <c r="J949" t="s">
        <v>23</v>
      </c>
      <c r="K949" t="s">
        <v>1280</v>
      </c>
      <c r="N949" t="s">
        <v>1278</v>
      </c>
      <c r="O949" t="s">
        <v>1279</v>
      </c>
      <c r="P949">
        <v>492</v>
      </c>
      <c r="Q949">
        <v>163</v>
      </c>
    </row>
    <row r="950" spans="1:17" hidden="1" x14ac:dyDescent="0.35">
      <c r="A950" t="s">
        <v>18</v>
      </c>
      <c r="B950" t="s">
        <v>29</v>
      </c>
      <c r="C950" t="s">
        <v>20</v>
      </c>
      <c r="D950" t="s">
        <v>21</v>
      </c>
      <c r="E950" t="s">
        <v>5</v>
      </c>
      <c r="G950" t="s">
        <v>22</v>
      </c>
      <c r="H950">
        <v>487451</v>
      </c>
      <c r="I950">
        <v>488764</v>
      </c>
      <c r="J950" t="s">
        <v>23</v>
      </c>
      <c r="O950" t="s">
        <v>1281</v>
      </c>
      <c r="P950">
        <v>1314</v>
      </c>
    </row>
    <row r="951" spans="1:17" hidden="1" x14ac:dyDescent="0.35">
      <c r="A951" t="s">
        <v>26</v>
      </c>
      <c r="B951" t="s">
        <v>32</v>
      </c>
      <c r="C951" t="s">
        <v>20</v>
      </c>
      <c r="D951" t="s">
        <v>21</v>
      </c>
      <c r="E951" t="s">
        <v>5</v>
      </c>
      <c r="G951" t="s">
        <v>22</v>
      </c>
      <c r="H951">
        <v>487451</v>
      </c>
      <c r="I951">
        <v>488764</v>
      </c>
      <c r="J951" t="s">
        <v>23</v>
      </c>
      <c r="K951" t="s">
        <v>1282</v>
      </c>
      <c r="N951" t="s">
        <v>1283</v>
      </c>
      <c r="O951" t="s">
        <v>1281</v>
      </c>
      <c r="P951">
        <v>1314</v>
      </c>
      <c r="Q951">
        <v>437</v>
      </c>
    </row>
    <row r="952" spans="1:17" hidden="1" x14ac:dyDescent="0.35">
      <c r="A952" t="s">
        <v>18</v>
      </c>
      <c r="B952" t="s">
        <v>29</v>
      </c>
      <c r="C952" t="s">
        <v>20</v>
      </c>
      <c r="D952" t="s">
        <v>21</v>
      </c>
      <c r="E952" t="s">
        <v>5</v>
      </c>
      <c r="G952" t="s">
        <v>22</v>
      </c>
      <c r="H952">
        <v>489005</v>
      </c>
      <c r="I952">
        <v>491506</v>
      </c>
      <c r="J952" t="s">
        <v>23</v>
      </c>
      <c r="O952" t="s">
        <v>1284</v>
      </c>
      <c r="P952">
        <v>2502</v>
      </c>
    </row>
    <row r="953" spans="1:17" hidden="1" x14ac:dyDescent="0.35">
      <c r="A953" t="s">
        <v>26</v>
      </c>
      <c r="B953" t="s">
        <v>32</v>
      </c>
      <c r="C953" t="s">
        <v>20</v>
      </c>
      <c r="D953" t="s">
        <v>21</v>
      </c>
      <c r="E953" t="s">
        <v>5</v>
      </c>
      <c r="G953" t="s">
        <v>22</v>
      </c>
      <c r="H953">
        <v>489005</v>
      </c>
      <c r="I953">
        <v>491506</v>
      </c>
      <c r="J953" t="s">
        <v>23</v>
      </c>
      <c r="K953" t="s">
        <v>1285</v>
      </c>
      <c r="N953" t="s">
        <v>28</v>
      </c>
      <c r="O953" t="s">
        <v>1284</v>
      </c>
      <c r="P953">
        <v>2502</v>
      </c>
      <c r="Q953">
        <v>833</v>
      </c>
    </row>
    <row r="954" spans="1:17" hidden="1" x14ac:dyDescent="0.35">
      <c r="A954" t="s">
        <v>18</v>
      </c>
      <c r="B954" t="s">
        <v>29</v>
      </c>
      <c r="C954" t="s">
        <v>20</v>
      </c>
      <c r="D954" t="s">
        <v>21</v>
      </c>
      <c r="E954" t="s">
        <v>5</v>
      </c>
      <c r="G954" t="s">
        <v>22</v>
      </c>
      <c r="H954">
        <v>491513</v>
      </c>
      <c r="I954">
        <v>492121</v>
      </c>
      <c r="J954" t="s">
        <v>23</v>
      </c>
      <c r="O954" t="s">
        <v>1286</v>
      </c>
      <c r="P954">
        <v>609</v>
      </c>
    </row>
    <row r="955" spans="1:17" hidden="1" x14ac:dyDescent="0.35">
      <c r="A955" t="s">
        <v>26</v>
      </c>
      <c r="B955" t="s">
        <v>32</v>
      </c>
      <c r="C955" t="s">
        <v>20</v>
      </c>
      <c r="D955" t="s">
        <v>21</v>
      </c>
      <c r="E955" t="s">
        <v>5</v>
      </c>
      <c r="G955" t="s">
        <v>22</v>
      </c>
      <c r="H955">
        <v>491513</v>
      </c>
      <c r="I955">
        <v>492121</v>
      </c>
      <c r="J955" t="s">
        <v>23</v>
      </c>
      <c r="K955" t="s">
        <v>1287</v>
      </c>
      <c r="N955" t="s">
        <v>1288</v>
      </c>
      <c r="O955" t="s">
        <v>1286</v>
      </c>
      <c r="P955">
        <v>609</v>
      </c>
      <c r="Q955">
        <v>202</v>
      </c>
    </row>
    <row r="956" spans="1:17" hidden="1" x14ac:dyDescent="0.35">
      <c r="A956" t="s">
        <v>18</v>
      </c>
      <c r="B956" t="s">
        <v>29</v>
      </c>
      <c r="C956" t="s">
        <v>20</v>
      </c>
      <c r="D956" t="s">
        <v>21</v>
      </c>
      <c r="E956" t="s">
        <v>5</v>
      </c>
      <c r="G956" t="s">
        <v>22</v>
      </c>
      <c r="H956">
        <v>492118</v>
      </c>
      <c r="I956">
        <v>492933</v>
      </c>
      <c r="J956" t="s">
        <v>23</v>
      </c>
      <c r="O956" t="s">
        <v>1289</v>
      </c>
      <c r="P956">
        <v>816</v>
      </c>
    </row>
    <row r="957" spans="1:17" hidden="1" x14ac:dyDescent="0.35">
      <c r="A957" t="s">
        <v>26</v>
      </c>
      <c r="B957" t="s">
        <v>32</v>
      </c>
      <c r="C957" t="s">
        <v>20</v>
      </c>
      <c r="D957" t="s">
        <v>21</v>
      </c>
      <c r="E957" t="s">
        <v>5</v>
      </c>
      <c r="G957" t="s">
        <v>22</v>
      </c>
      <c r="H957">
        <v>492118</v>
      </c>
      <c r="I957">
        <v>492933</v>
      </c>
      <c r="J957" t="s">
        <v>23</v>
      </c>
      <c r="K957" t="s">
        <v>1290</v>
      </c>
      <c r="N957" t="s">
        <v>28</v>
      </c>
      <c r="O957" t="s">
        <v>1289</v>
      </c>
      <c r="P957">
        <v>816</v>
      </c>
      <c r="Q957">
        <v>271</v>
      </c>
    </row>
    <row r="958" spans="1:17" hidden="1" x14ac:dyDescent="0.35">
      <c r="A958" t="s">
        <v>18</v>
      </c>
      <c r="B958" t="s">
        <v>29</v>
      </c>
      <c r="C958" t="s">
        <v>20</v>
      </c>
      <c r="D958" t="s">
        <v>21</v>
      </c>
      <c r="E958" t="s">
        <v>5</v>
      </c>
      <c r="G958" t="s">
        <v>22</v>
      </c>
      <c r="H958">
        <v>492998</v>
      </c>
      <c r="I958">
        <v>493315</v>
      </c>
      <c r="J958" t="s">
        <v>23</v>
      </c>
      <c r="O958" t="s">
        <v>1291</v>
      </c>
      <c r="P958">
        <v>318</v>
      </c>
    </row>
    <row r="959" spans="1:17" hidden="1" x14ac:dyDescent="0.35">
      <c r="A959" t="s">
        <v>26</v>
      </c>
      <c r="B959" t="s">
        <v>32</v>
      </c>
      <c r="C959" t="s">
        <v>20</v>
      </c>
      <c r="D959" t="s">
        <v>21</v>
      </c>
      <c r="E959" t="s">
        <v>5</v>
      </c>
      <c r="G959" t="s">
        <v>22</v>
      </c>
      <c r="H959">
        <v>492998</v>
      </c>
      <c r="I959">
        <v>493315</v>
      </c>
      <c r="J959" t="s">
        <v>23</v>
      </c>
      <c r="K959" t="s">
        <v>1292</v>
      </c>
      <c r="N959" t="s">
        <v>401</v>
      </c>
      <c r="O959" t="s">
        <v>1291</v>
      </c>
      <c r="P959">
        <v>318</v>
      </c>
      <c r="Q959">
        <v>105</v>
      </c>
    </row>
    <row r="960" spans="1:17" hidden="1" x14ac:dyDescent="0.35">
      <c r="A960" t="s">
        <v>18</v>
      </c>
      <c r="B960" t="s">
        <v>29</v>
      </c>
      <c r="C960" t="s">
        <v>20</v>
      </c>
      <c r="D960" t="s">
        <v>21</v>
      </c>
      <c r="E960" t="s">
        <v>5</v>
      </c>
      <c r="G960" t="s">
        <v>22</v>
      </c>
      <c r="H960">
        <v>493328</v>
      </c>
      <c r="I960">
        <v>493843</v>
      </c>
      <c r="J960" t="s">
        <v>23</v>
      </c>
      <c r="O960" t="s">
        <v>1293</v>
      </c>
      <c r="P960">
        <v>516</v>
      </c>
    </row>
    <row r="961" spans="1:18" hidden="1" x14ac:dyDescent="0.35">
      <c r="A961" t="s">
        <v>26</v>
      </c>
      <c r="B961" t="s">
        <v>32</v>
      </c>
      <c r="C961" t="s">
        <v>20</v>
      </c>
      <c r="D961" t="s">
        <v>21</v>
      </c>
      <c r="E961" t="s">
        <v>5</v>
      </c>
      <c r="G961" t="s">
        <v>22</v>
      </c>
      <c r="H961">
        <v>493328</v>
      </c>
      <c r="I961">
        <v>493843</v>
      </c>
      <c r="J961" t="s">
        <v>23</v>
      </c>
      <c r="K961" t="s">
        <v>1294</v>
      </c>
      <c r="N961" t="s">
        <v>28</v>
      </c>
      <c r="O961" t="s">
        <v>1293</v>
      </c>
      <c r="P961">
        <v>516</v>
      </c>
      <c r="Q961">
        <v>171</v>
      </c>
    </row>
    <row r="962" spans="1:18" hidden="1" x14ac:dyDescent="0.35">
      <c r="A962" t="s">
        <v>18</v>
      </c>
      <c r="B962" t="s">
        <v>29</v>
      </c>
      <c r="C962" t="s">
        <v>20</v>
      </c>
      <c r="D962" t="s">
        <v>21</v>
      </c>
      <c r="E962" t="s">
        <v>5</v>
      </c>
      <c r="G962" t="s">
        <v>22</v>
      </c>
      <c r="H962">
        <v>493903</v>
      </c>
      <c r="I962">
        <v>494421</v>
      </c>
      <c r="J962" t="s">
        <v>23</v>
      </c>
      <c r="O962" t="s">
        <v>1295</v>
      </c>
      <c r="P962">
        <v>519</v>
      </c>
    </row>
    <row r="963" spans="1:18" hidden="1" x14ac:dyDescent="0.35">
      <c r="A963" t="s">
        <v>26</v>
      </c>
      <c r="B963" t="s">
        <v>32</v>
      </c>
      <c r="C963" t="s">
        <v>20</v>
      </c>
      <c r="D963" t="s">
        <v>21</v>
      </c>
      <c r="E963" t="s">
        <v>5</v>
      </c>
      <c r="G963" t="s">
        <v>22</v>
      </c>
      <c r="H963">
        <v>493903</v>
      </c>
      <c r="I963">
        <v>494421</v>
      </c>
      <c r="J963" t="s">
        <v>23</v>
      </c>
      <c r="K963" t="s">
        <v>1296</v>
      </c>
      <c r="N963" t="s">
        <v>1297</v>
      </c>
      <c r="O963" t="s">
        <v>1295</v>
      </c>
      <c r="P963">
        <v>519</v>
      </c>
      <c r="Q963">
        <v>172</v>
      </c>
    </row>
    <row r="964" spans="1:18" hidden="1" x14ac:dyDescent="0.35">
      <c r="A964" t="s">
        <v>18</v>
      </c>
      <c r="B964" t="s">
        <v>29</v>
      </c>
      <c r="C964" t="s">
        <v>20</v>
      </c>
      <c r="D964" t="s">
        <v>21</v>
      </c>
      <c r="E964" t="s">
        <v>5</v>
      </c>
      <c r="G964" t="s">
        <v>22</v>
      </c>
      <c r="H964">
        <v>494463</v>
      </c>
      <c r="I964">
        <v>495536</v>
      </c>
      <c r="J964" t="s">
        <v>23</v>
      </c>
      <c r="O964" t="s">
        <v>1298</v>
      </c>
      <c r="P964">
        <v>1074</v>
      </c>
    </row>
    <row r="965" spans="1:18" hidden="1" x14ac:dyDescent="0.35">
      <c r="A965" t="s">
        <v>26</v>
      </c>
      <c r="B965" t="s">
        <v>32</v>
      </c>
      <c r="C965" t="s">
        <v>20</v>
      </c>
      <c r="D965" t="s">
        <v>21</v>
      </c>
      <c r="E965" t="s">
        <v>5</v>
      </c>
      <c r="G965" t="s">
        <v>22</v>
      </c>
      <c r="H965">
        <v>494463</v>
      </c>
      <c r="I965">
        <v>495536</v>
      </c>
      <c r="J965" t="s">
        <v>23</v>
      </c>
      <c r="K965" t="s">
        <v>1299</v>
      </c>
      <c r="N965" t="s">
        <v>1071</v>
      </c>
      <c r="O965" t="s">
        <v>1298</v>
      </c>
      <c r="P965">
        <v>1074</v>
      </c>
      <c r="Q965">
        <v>357</v>
      </c>
    </row>
    <row r="966" spans="1:18" hidden="1" x14ac:dyDescent="0.35">
      <c r="A966" t="s">
        <v>18</v>
      </c>
      <c r="B966" t="s">
        <v>29</v>
      </c>
      <c r="C966" t="s">
        <v>20</v>
      </c>
      <c r="D966" t="s">
        <v>21</v>
      </c>
      <c r="E966" t="s">
        <v>5</v>
      </c>
      <c r="G966" t="s">
        <v>22</v>
      </c>
      <c r="H966">
        <v>495703</v>
      </c>
      <c r="I966">
        <v>496017</v>
      </c>
      <c r="J966" t="s">
        <v>30</v>
      </c>
      <c r="O966" t="s">
        <v>1300</v>
      </c>
      <c r="P966">
        <v>315</v>
      </c>
    </row>
    <row r="967" spans="1:18" hidden="1" x14ac:dyDescent="0.35">
      <c r="A967" t="s">
        <v>26</v>
      </c>
      <c r="B967" t="s">
        <v>32</v>
      </c>
      <c r="C967" t="s">
        <v>20</v>
      </c>
      <c r="D967" t="s">
        <v>21</v>
      </c>
      <c r="E967" t="s">
        <v>5</v>
      </c>
      <c r="G967" t="s">
        <v>22</v>
      </c>
      <c r="H967">
        <v>495703</v>
      </c>
      <c r="I967">
        <v>496017</v>
      </c>
      <c r="J967" t="s">
        <v>30</v>
      </c>
      <c r="K967" t="s">
        <v>1301</v>
      </c>
      <c r="N967" t="s">
        <v>1302</v>
      </c>
      <c r="O967" t="s">
        <v>1300</v>
      </c>
      <c r="P967">
        <v>315</v>
      </c>
      <c r="Q967">
        <v>104</v>
      </c>
    </row>
    <row r="968" spans="1:18" hidden="1" x14ac:dyDescent="0.35">
      <c r="A968" t="s">
        <v>18</v>
      </c>
      <c r="B968" t="s">
        <v>29</v>
      </c>
      <c r="C968" t="s">
        <v>20</v>
      </c>
      <c r="D968" t="s">
        <v>21</v>
      </c>
      <c r="E968" t="s">
        <v>5</v>
      </c>
      <c r="G968" t="s">
        <v>22</v>
      </c>
      <c r="H968">
        <v>496044</v>
      </c>
      <c r="I968">
        <v>496898</v>
      </c>
      <c r="J968" t="s">
        <v>23</v>
      </c>
      <c r="O968" t="s">
        <v>1303</v>
      </c>
      <c r="P968">
        <v>855</v>
      </c>
    </row>
    <row r="969" spans="1:18" hidden="1" x14ac:dyDescent="0.35">
      <c r="A969" t="s">
        <v>26</v>
      </c>
      <c r="B969" t="s">
        <v>32</v>
      </c>
      <c r="C969" t="s">
        <v>20</v>
      </c>
      <c r="D969" t="s">
        <v>21</v>
      </c>
      <c r="E969" t="s">
        <v>5</v>
      </c>
      <c r="G969" t="s">
        <v>22</v>
      </c>
      <c r="H969">
        <v>496044</v>
      </c>
      <c r="I969">
        <v>496898</v>
      </c>
      <c r="J969" t="s">
        <v>23</v>
      </c>
      <c r="K969" t="s">
        <v>1304</v>
      </c>
      <c r="N969" t="s">
        <v>28</v>
      </c>
      <c r="O969" t="s">
        <v>1303</v>
      </c>
      <c r="P969">
        <v>855</v>
      </c>
      <c r="Q969">
        <v>284</v>
      </c>
    </row>
    <row r="970" spans="1:18" hidden="1" x14ac:dyDescent="0.35">
      <c r="A970" t="s">
        <v>18</v>
      </c>
      <c r="B970" t="s">
        <v>29</v>
      </c>
      <c r="C970" t="s">
        <v>20</v>
      </c>
      <c r="D970" t="s">
        <v>21</v>
      </c>
      <c r="E970" t="s">
        <v>5</v>
      </c>
      <c r="G970" t="s">
        <v>22</v>
      </c>
      <c r="H970">
        <v>496921</v>
      </c>
      <c r="I970">
        <v>497571</v>
      </c>
      <c r="J970" t="s">
        <v>23</v>
      </c>
      <c r="O970" t="s">
        <v>1305</v>
      </c>
      <c r="P970">
        <v>651</v>
      </c>
    </row>
    <row r="971" spans="1:18" hidden="1" x14ac:dyDescent="0.35">
      <c r="A971" t="s">
        <v>26</v>
      </c>
      <c r="B971" t="s">
        <v>32</v>
      </c>
      <c r="C971" t="s">
        <v>20</v>
      </c>
      <c r="D971" t="s">
        <v>21</v>
      </c>
      <c r="E971" t="s">
        <v>5</v>
      </c>
      <c r="G971" t="s">
        <v>22</v>
      </c>
      <c r="H971">
        <v>496921</v>
      </c>
      <c r="I971">
        <v>497571</v>
      </c>
      <c r="J971" t="s">
        <v>23</v>
      </c>
      <c r="K971" t="s">
        <v>1306</v>
      </c>
      <c r="N971" t="s">
        <v>1307</v>
      </c>
      <c r="O971" t="s">
        <v>1305</v>
      </c>
      <c r="P971">
        <v>651</v>
      </c>
      <c r="Q971">
        <v>216</v>
      </c>
    </row>
    <row r="972" spans="1:18" hidden="1" x14ac:dyDescent="0.35">
      <c r="A972" t="s">
        <v>18</v>
      </c>
      <c r="B972" t="s">
        <v>29</v>
      </c>
      <c r="C972" t="s">
        <v>20</v>
      </c>
      <c r="D972" t="s">
        <v>21</v>
      </c>
      <c r="E972" t="s">
        <v>5</v>
      </c>
      <c r="G972" t="s">
        <v>22</v>
      </c>
      <c r="H972">
        <v>497695</v>
      </c>
      <c r="I972">
        <v>498621</v>
      </c>
      <c r="J972" t="s">
        <v>23</v>
      </c>
      <c r="O972" t="s">
        <v>1308</v>
      </c>
      <c r="P972">
        <v>927</v>
      </c>
    </row>
    <row r="973" spans="1:18" hidden="1" x14ac:dyDescent="0.35">
      <c r="A973" t="s">
        <v>26</v>
      </c>
      <c r="B973" t="s">
        <v>32</v>
      </c>
      <c r="C973" t="s">
        <v>20</v>
      </c>
      <c r="D973" t="s">
        <v>21</v>
      </c>
      <c r="E973" t="s">
        <v>5</v>
      </c>
      <c r="G973" t="s">
        <v>22</v>
      </c>
      <c r="H973">
        <v>497695</v>
      </c>
      <c r="I973">
        <v>498621</v>
      </c>
      <c r="J973" t="s">
        <v>23</v>
      </c>
      <c r="K973" t="s">
        <v>1309</v>
      </c>
      <c r="N973" t="s">
        <v>1310</v>
      </c>
      <c r="O973" t="s">
        <v>1308</v>
      </c>
      <c r="P973">
        <v>927</v>
      </c>
      <c r="Q973">
        <v>308</v>
      </c>
    </row>
    <row r="974" spans="1:18" hidden="1" x14ac:dyDescent="0.35">
      <c r="A974" t="s">
        <v>18</v>
      </c>
      <c r="B974" t="s">
        <v>19</v>
      </c>
      <c r="C974" t="s">
        <v>20</v>
      </c>
      <c r="D974" t="s">
        <v>21</v>
      </c>
      <c r="E974" t="s">
        <v>5</v>
      </c>
      <c r="G974" t="s">
        <v>22</v>
      </c>
      <c r="H974">
        <v>498618</v>
      </c>
      <c r="I974">
        <v>499182</v>
      </c>
      <c r="J974" t="s">
        <v>23</v>
      </c>
      <c r="O974" t="s">
        <v>1311</v>
      </c>
      <c r="P974">
        <v>565</v>
      </c>
      <c r="R974" t="s">
        <v>25</v>
      </c>
    </row>
    <row r="975" spans="1:18" hidden="1" x14ac:dyDescent="0.35">
      <c r="A975" t="s">
        <v>26</v>
      </c>
      <c r="B975" t="s">
        <v>27</v>
      </c>
      <c r="C975" t="s">
        <v>20</v>
      </c>
      <c r="D975" t="s">
        <v>21</v>
      </c>
      <c r="E975" t="s">
        <v>5</v>
      </c>
      <c r="G975" t="s">
        <v>22</v>
      </c>
      <c r="H975">
        <v>498618</v>
      </c>
      <c r="I975">
        <v>499182</v>
      </c>
      <c r="J975" t="s">
        <v>23</v>
      </c>
      <c r="N975" t="s">
        <v>157</v>
      </c>
      <c r="O975" t="s">
        <v>1311</v>
      </c>
      <c r="P975">
        <v>565</v>
      </c>
      <c r="R975" t="s">
        <v>25</v>
      </c>
    </row>
    <row r="976" spans="1:18" hidden="1" x14ac:dyDescent="0.35">
      <c r="A976" t="s">
        <v>18</v>
      </c>
      <c r="B976" t="s">
        <v>29</v>
      </c>
      <c r="C976" t="s">
        <v>20</v>
      </c>
      <c r="D976" t="s">
        <v>21</v>
      </c>
      <c r="E976" t="s">
        <v>5</v>
      </c>
      <c r="G976" t="s">
        <v>22</v>
      </c>
      <c r="H976">
        <v>499276</v>
      </c>
      <c r="I976">
        <v>500124</v>
      </c>
      <c r="J976" t="s">
        <v>23</v>
      </c>
      <c r="O976" t="s">
        <v>1312</v>
      </c>
      <c r="P976">
        <v>849</v>
      </c>
    </row>
    <row r="977" spans="1:17" hidden="1" x14ac:dyDescent="0.35">
      <c r="A977" t="s">
        <v>26</v>
      </c>
      <c r="B977" t="s">
        <v>32</v>
      </c>
      <c r="C977" t="s">
        <v>20</v>
      </c>
      <c r="D977" t="s">
        <v>21</v>
      </c>
      <c r="E977" t="s">
        <v>5</v>
      </c>
      <c r="G977" t="s">
        <v>22</v>
      </c>
      <c r="H977">
        <v>499276</v>
      </c>
      <c r="I977">
        <v>500124</v>
      </c>
      <c r="J977" t="s">
        <v>23</v>
      </c>
      <c r="K977" t="s">
        <v>1313</v>
      </c>
      <c r="N977" t="s">
        <v>1314</v>
      </c>
      <c r="O977" t="s">
        <v>1312</v>
      </c>
      <c r="P977">
        <v>849</v>
      </c>
      <c r="Q977">
        <v>282</v>
      </c>
    </row>
    <row r="978" spans="1:17" hidden="1" x14ac:dyDescent="0.35">
      <c r="A978" t="s">
        <v>18</v>
      </c>
      <c r="B978" t="s">
        <v>29</v>
      </c>
      <c r="C978" t="s">
        <v>20</v>
      </c>
      <c r="D978" t="s">
        <v>21</v>
      </c>
      <c r="E978" t="s">
        <v>5</v>
      </c>
      <c r="G978" t="s">
        <v>22</v>
      </c>
      <c r="H978">
        <v>500142</v>
      </c>
      <c r="I978">
        <v>501515</v>
      </c>
      <c r="J978" t="s">
        <v>23</v>
      </c>
      <c r="O978" t="s">
        <v>1315</v>
      </c>
      <c r="P978">
        <v>1374</v>
      </c>
    </row>
    <row r="979" spans="1:17" hidden="1" x14ac:dyDescent="0.35">
      <c r="A979" t="s">
        <v>26</v>
      </c>
      <c r="B979" t="s">
        <v>32</v>
      </c>
      <c r="C979" t="s">
        <v>20</v>
      </c>
      <c r="D979" t="s">
        <v>21</v>
      </c>
      <c r="E979" t="s">
        <v>5</v>
      </c>
      <c r="G979" t="s">
        <v>22</v>
      </c>
      <c r="H979">
        <v>500142</v>
      </c>
      <c r="I979">
        <v>501515</v>
      </c>
      <c r="J979" t="s">
        <v>23</v>
      </c>
      <c r="K979" t="s">
        <v>1316</v>
      </c>
      <c r="N979" t="s">
        <v>40</v>
      </c>
      <c r="O979" t="s">
        <v>1315</v>
      </c>
      <c r="P979">
        <v>1374</v>
      </c>
      <c r="Q979">
        <v>457</v>
      </c>
    </row>
    <row r="980" spans="1:17" hidden="1" x14ac:dyDescent="0.35">
      <c r="A980" t="s">
        <v>18</v>
      </c>
      <c r="B980" t="s">
        <v>29</v>
      </c>
      <c r="C980" t="s">
        <v>20</v>
      </c>
      <c r="D980" t="s">
        <v>21</v>
      </c>
      <c r="E980" t="s">
        <v>5</v>
      </c>
      <c r="G980" t="s">
        <v>22</v>
      </c>
      <c r="H980">
        <v>501818</v>
      </c>
      <c r="I980">
        <v>502039</v>
      </c>
      <c r="J980" t="s">
        <v>30</v>
      </c>
      <c r="O980" t="s">
        <v>1317</v>
      </c>
      <c r="P980">
        <v>222</v>
      </c>
    </row>
    <row r="981" spans="1:17" hidden="1" x14ac:dyDescent="0.35">
      <c r="A981" t="s">
        <v>26</v>
      </c>
      <c r="B981" t="s">
        <v>32</v>
      </c>
      <c r="C981" t="s">
        <v>20</v>
      </c>
      <c r="D981" t="s">
        <v>21</v>
      </c>
      <c r="E981" t="s">
        <v>5</v>
      </c>
      <c r="G981" t="s">
        <v>22</v>
      </c>
      <c r="H981">
        <v>501818</v>
      </c>
      <c r="I981">
        <v>502039</v>
      </c>
      <c r="J981" t="s">
        <v>30</v>
      </c>
      <c r="K981" t="s">
        <v>1318</v>
      </c>
      <c r="N981" t="s">
        <v>1319</v>
      </c>
      <c r="O981" t="s">
        <v>1317</v>
      </c>
      <c r="P981">
        <v>222</v>
      </c>
      <c r="Q981">
        <v>73</v>
      </c>
    </row>
    <row r="982" spans="1:17" hidden="1" x14ac:dyDescent="0.35">
      <c r="A982" t="s">
        <v>18</v>
      </c>
      <c r="B982" t="s">
        <v>29</v>
      </c>
      <c r="C982" t="s">
        <v>20</v>
      </c>
      <c r="D982" t="s">
        <v>21</v>
      </c>
      <c r="E982" t="s">
        <v>5</v>
      </c>
      <c r="G982" t="s">
        <v>22</v>
      </c>
      <c r="H982">
        <v>502079</v>
      </c>
      <c r="I982">
        <v>502792</v>
      </c>
      <c r="J982" t="s">
        <v>23</v>
      </c>
      <c r="O982" t="s">
        <v>1320</v>
      </c>
      <c r="P982">
        <v>714</v>
      </c>
    </row>
    <row r="983" spans="1:17" hidden="1" x14ac:dyDescent="0.35">
      <c r="A983" t="s">
        <v>26</v>
      </c>
      <c r="B983" t="s">
        <v>32</v>
      </c>
      <c r="C983" t="s">
        <v>20</v>
      </c>
      <c r="D983" t="s">
        <v>21</v>
      </c>
      <c r="E983" t="s">
        <v>5</v>
      </c>
      <c r="G983" t="s">
        <v>22</v>
      </c>
      <c r="H983">
        <v>502079</v>
      </c>
      <c r="I983">
        <v>502792</v>
      </c>
      <c r="J983" t="s">
        <v>23</v>
      </c>
      <c r="K983" t="s">
        <v>1321</v>
      </c>
      <c r="N983" t="s">
        <v>1322</v>
      </c>
      <c r="O983" t="s">
        <v>1320</v>
      </c>
      <c r="P983">
        <v>714</v>
      </c>
      <c r="Q983">
        <v>237</v>
      </c>
    </row>
    <row r="984" spans="1:17" hidden="1" x14ac:dyDescent="0.35">
      <c r="A984" t="s">
        <v>18</v>
      </c>
      <c r="B984" t="s">
        <v>29</v>
      </c>
      <c r="C984" t="s">
        <v>20</v>
      </c>
      <c r="D984" t="s">
        <v>21</v>
      </c>
      <c r="E984" t="s">
        <v>5</v>
      </c>
      <c r="G984" t="s">
        <v>22</v>
      </c>
      <c r="H984">
        <v>502803</v>
      </c>
      <c r="I984">
        <v>504407</v>
      </c>
      <c r="J984" t="s">
        <v>23</v>
      </c>
      <c r="O984" t="s">
        <v>1323</v>
      </c>
      <c r="P984">
        <v>1605</v>
      </c>
    </row>
    <row r="985" spans="1:17" hidden="1" x14ac:dyDescent="0.35">
      <c r="A985" t="s">
        <v>26</v>
      </c>
      <c r="B985" t="s">
        <v>32</v>
      </c>
      <c r="C985" t="s">
        <v>20</v>
      </c>
      <c r="D985" t="s">
        <v>21</v>
      </c>
      <c r="E985" t="s">
        <v>5</v>
      </c>
      <c r="G985" t="s">
        <v>22</v>
      </c>
      <c r="H985">
        <v>502803</v>
      </c>
      <c r="I985">
        <v>504407</v>
      </c>
      <c r="J985" t="s">
        <v>23</v>
      </c>
      <c r="K985" t="s">
        <v>1324</v>
      </c>
      <c r="N985" t="s">
        <v>1325</v>
      </c>
      <c r="O985" t="s">
        <v>1323</v>
      </c>
      <c r="P985">
        <v>1605</v>
      </c>
      <c r="Q985">
        <v>534</v>
      </c>
    </row>
    <row r="986" spans="1:17" hidden="1" x14ac:dyDescent="0.35">
      <c r="A986" t="s">
        <v>18</v>
      </c>
      <c r="B986" t="s">
        <v>29</v>
      </c>
      <c r="C986" t="s">
        <v>20</v>
      </c>
      <c r="D986" t="s">
        <v>21</v>
      </c>
      <c r="E986" t="s">
        <v>5</v>
      </c>
      <c r="G986" t="s">
        <v>22</v>
      </c>
      <c r="H986">
        <v>504537</v>
      </c>
      <c r="I986">
        <v>505802</v>
      </c>
      <c r="J986" t="s">
        <v>30</v>
      </c>
      <c r="O986" t="s">
        <v>1326</v>
      </c>
      <c r="P986">
        <v>1266</v>
      </c>
    </row>
    <row r="987" spans="1:17" hidden="1" x14ac:dyDescent="0.35">
      <c r="A987" t="s">
        <v>26</v>
      </c>
      <c r="B987" t="s">
        <v>32</v>
      </c>
      <c r="C987" t="s">
        <v>20</v>
      </c>
      <c r="D987" t="s">
        <v>21</v>
      </c>
      <c r="E987" t="s">
        <v>5</v>
      </c>
      <c r="G987" t="s">
        <v>22</v>
      </c>
      <c r="H987">
        <v>504537</v>
      </c>
      <c r="I987">
        <v>505802</v>
      </c>
      <c r="J987" t="s">
        <v>30</v>
      </c>
      <c r="K987" t="s">
        <v>1327</v>
      </c>
      <c r="N987" t="s">
        <v>28</v>
      </c>
      <c r="O987" t="s">
        <v>1326</v>
      </c>
      <c r="P987">
        <v>1266</v>
      </c>
      <c r="Q987">
        <v>421</v>
      </c>
    </row>
    <row r="988" spans="1:17" hidden="1" x14ac:dyDescent="0.35">
      <c r="A988" t="s">
        <v>18</v>
      </c>
      <c r="B988" t="s">
        <v>29</v>
      </c>
      <c r="C988" t="s">
        <v>20</v>
      </c>
      <c r="D988" t="s">
        <v>21</v>
      </c>
      <c r="E988" t="s">
        <v>5</v>
      </c>
      <c r="G988" t="s">
        <v>22</v>
      </c>
      <c r="H988">
        <v>506436</v>
      </c>
      <c r="I988">
        <v>508847</v>
      </c>
      <c r="J988" t="s">
        <v>23</v>
      </c>
      <c r="O988" t="s">
        <v>1328</v>
      </c>
      <c r="P988">
        <v>2412</v>
      </c>
    </row>
    <row r="989" spans="1:17" hidden="1" x14ac:dyDescent="0.35">
      <c r="A989" t="s">
        <v>26</v>
      </c>
      <c r="B989" t="s">
        <v>32</v>
      </c>
      <c r="C989" t="s">
        <v>20</v>
      </c>
      <c r="D989" t="s">
        <v>21</v>
      </c>
      <c r="E989" t="s">
        <v>5</v>
      </c>
      <c r="G989" t="s">
        <v>22</v>
      </c>
      <c r="H989">
        <v>506436</v>
      </c>
      <c r="I989">
        <v>508847</v>
      </c>
      <c r="J989" t="s">
        <v>23</v>
      </c>
      <c r="K989" t="s">
        <v>1329</v>
      </c>
      <c r="N989" t="s">
        <v>1330</v>
      </c>
      <c r="O989" t="s">
        <v>1328</v>
      </c>
      <c r="P989">
        <v>2412</v>
      </c>
      <c r="Q989">
        <v>803</v>
      </c>
    </row>
    <row r="990" spans="1:17" hidden="1" x14ac:dyDescent="0.35">
      <c r="A990" t="s">
        <v>18</v>
      </c>
      <c r="B990" t="s">
        <v>29</v>
      </c>
      <c r="C990" t="s">
        <v>20</v>
      </c>
      <c r="D990" t="s">
        <v>21</v>
      </c>
      <c r="E990" t="s">
        <v>5</v>
      </c>
      <c r="G990" t="s">
        <v>22</v>
      </c>
      <c r="H990">
        <v>509140</v>
      </c>
      <c r="I990">
        <v>509793</v>
      </c>
      <c r="J990" t="s">
        <v>23</v>
      </c>
      <c r="O990" t="s">
        <v>1331</v>
      </c>
      <c r="P990">
        <v>654</v>
      </c>
    </row>
    <row r="991" spans="1:17" hidden="1" x14ac:dyDescent="0.35">
      <c r="A991" t="s">
        <v>26</v>
      </c>
      <c r="B991" t="s">
        <v>32</v>
      </c>
      <c r="C991" t="s">
        <v>20</v>
      </c>
      <c r="D991" t="s">
        <v>21</v>
      </c>
      <c r="E991" t="s">
        <v>5</v>
      </c>
      <c r="G991" t="s">
        <v>22</v>
      </c>
      <c r="H991">
        <v>509140</v>
      </c>
      <c r="I991">
        <v>509793</v>
      </c>
      <c r="J991" t="s">
        <v>23</v>
      </c>
      <c r="K991" t="s">
        <v>1332</v>
      </c>
      <c r="N991" t="s">
        <v>1333</v>
      </c>
      <c r="O991" t="s">
        <v>1331</v>
      </c>
      <c r="P991">
        <v>654</v>
      </c>
      <c r="Q991">
        <v>217</v>
      </c>
    </row>
    <row r="992" spans="1:17" hidden="1" x14ac:dyDescent="0.35">
      <c r="A992" t="s">
        <v>18</v>
      </c>
      <c r="B992" t="s">
        <v>29</v>
      </c>
      <c r="C992" t="s">
        <v>20</v>
      </c>
      <c r="D992" t="s">
        <v>21</v>
      </c>
      <c r="E992" t="s">
        <v>5</v>
      </c>
      <c r="G992" t="s">
        <v>22</v>
      </c>
      <c r="H992">
        <v>509811</v>
      </c>
      <c r="I992">
        <v>510503</v>
      </c>
      <c r="J992" t="s">
        <v>23</v>
      </c>
      <c r="O992" t="s">
        <v>1334</v>
      </c>
      <c r="P992">
        <v>693</v>
      </c>
    </row>
    <row r="993" spans="1:17" hidden="1" x14ac:dyDescent="0.35">
      <c r="A993" t="s">
        <v>26</v>
      </c>
      <c r="B993" t="s">
        <v>32</v>
      </c>
      <c r="C993" t="s">
        <v>20</v>
      </c>
      <c r="D993" t="s">
        <v>21</v>
      </c>
      <c r="E993" t="s">
        <v>5</v>
      </c>
      <c r="G993" t="s">
        <v>22</v>
      </c>
      <c r="H993">
        <v>509811</v>
      </c>
      <c r="I993">
        <v>510503</v>
      </c>
      <c r="J993" t="s">
        <v>23</v>
      </c>
      <c r="K993" t="s">
        <v>1335</v>
      </c>
      <c r="N993" t="s">
        <v>1333</v>
      </c>
      <c r="O993" t="s">
        <v>1334</v>
      </c>
      <c r="P993">
        <v>693</v>
      </c>
      <c r="Q993">
        <v>230</v>
      </c>
    </row>
    <row r="994" spans="1:17" hidden="1" x14ac:dyDescent="0.35">
      <c r="A994" t="s">
        <v>18</v>
      </c>
      <c r="B994" t="s">
        <v>29</v>
      </c>
      <c r="C994" t="s">
        <v>20</v>
      </c>
      <c r="D994" t="s">
        <v>21</v>
      </c>
      <c r="E994" t="s">
        <v>5</v>
      </c>
      <c r="G994" t="s">
        <v>22</v>
      </c>
      <c r="H994">
        <v>510656</v>
      </c>
      <c r="I994">
        <v>511633</v>
      </c>
      <c r="J994" t="s">
        <v>30</v>
      </c>
      <c r="O994" t="s">
        <v>1336</v>
      </c>
      <c r="P994">
        <v>978</v>
      </c>
    </row>
    <row r="995" spans="1:17" hidden="1" x14ac:dyDescent="0.35">
      <c r="A995" t="s">
        <v>26</v>
      </c>
      <c r="B995" t="s">
        <v>32</v>
      </c>
      <c r="C995" t="s">
        <v>20</v>
      </c>
      <c r="D995" t="s">
        <v>21</v>
      </c>
      <c r="E995" t="s">
        <v>5</v>
      </c>
      <c r="G995" t="s">
        <v>22</v>
      </c>
      <c r="H995">
        <v>510656</v>
      </c>
      <c r="I995">
        <v>511633</v>
      </c>
      <c r="J995" t="s">
        <v>30</v>
      </c>
      <c r="K995" t="s">
        <v>1337</v>
      </c>
      <c r="N995" t="s">
        <v>1338</v>
      </c>
      <c r="O995" t="s">
        <v>1336</v>
      </c>
      <c r="P995">
        <v>978</v>
      </c>
      <c r="Q995">
        <v>325</v>
      </c>
    </row>
    <row r="996" spans="1:17" hidden="1" x14ac:dyDescent="0.35">
      <c r="A996" t="s">
        <v>18</v>
      </c>
      <c r="B996" t="s">
        <v>29</v>
      </c>
      <c r="C996" t="s">
        <v>20</v>
      </c>
      <c r="D996" t="s">
        <v>21</v>
      </c>
      <c r="E996" t="s">
        <v>5</v>
      </c>
      <c r="G996" t="s">
        <v>22</v>
      </c>
      <c r="H996">
        <v>511630</v>
      </c>
      <c r="I996">
        <v>512181</v>
      </c>
      <c r="J996" t="s">
        <v>30</v>
      </c>
      <c r="O996" t="s">
        <v>1339</v>
      </c>
      <c r="P996">
        <v>552</v>
      </c>
    </row>
    <row r="997" spans="1:17" hidden="1" x14ac:dyDescent="0.35">
      <c r="A997" t="s">
        <v>26</v>
      </c>
      <c r="B997" t="s">
        <v>32</v>
      </c>
      <c r="C997" t="s">
        <v>20</v>
      </c>
      <c r="D997" t="s">
        <v>21</v>
      </c>
      <c r="E997" t="s">
        <v>5</v>
      </c>
      <c r="G997" t="s">
        <v>22</v>
      </c>
      <c r="H997">
        <v>511630</v>
      </c>
      <c r="I997">
        <v>512181</v>
      </c>
      <c r="J997" t="s">
        <v>30</v>
      </c>
      <c r="K997" t="s">
        <v>1340</v>
      </c>
      <c r="N997" t="s">
        <v>634</v>
      </c>
      <c r="O997" t="s">
        <v>1339</v>
      </c>
      <c r="P997">
        <v>552</v>
      </c>
      <c r="Q997">
        <v>183</v>
      </c>
    </row>
    <row r="998" spans="1:17" hidden="1" x14ac:dyDescent="0.35">
      <c r="A998" t="s">
        <v>18</v>
      </c>
      <c r="B998" t="s">
        <v>29</v>
      </c>
      <c r="C998" t="s">
        <v>20</v>
      </c>
      <c r="D998" t="s">
        <v>21</v>
      </c>
      <c r="E998" t="s">
        <v>5</v>
      </c>
      <c r="G998" t="s">
        <v>22</v>
      </c>
      <c r="H998">
        <v>512246</v>
      </c>
      <c r="I998">
        <v>513520</v>
      </c>
      <c r="J998" t="s">
        <v>23</v>
      </c>
      <c r="O998" t="s">
        <v>1341</v>
      </c>
      <c r="P998">
        <v>1275</v>
      </c>
    </row>
    <row r="999" spans="1:17" hidden="1" x14ac:dyDescent="0.35">
      <c r="A999" t="s">
        <v>26</v>
      </c>
      <c r="B999" t="s">
        <v>32</v>
      </c>
      <c r="C999" t="s">
        <v>20</v>
      </c>
      <c r="D999" t="s">
        <v>21</v>
      </c>
      <c r="E999" t="s">
        <v>5</v>
      </c>
      <c r="G999" t="s">
        <v>22</v>
      </c>
      <c r="H999">
        <v>512246</v>
      </c>
      <c r="I999">
        <v>513520</v>
      </c>
      <c r="J999" t="s">
        <v>23</v>
      </c>
      <c r="K999" t="s">
        <v>1342</v>
      </c>
      <c r="N999" t="s">
        <v>125</v>
      </c>
      <c r="O999" t="s">
        <v>1341</v>
      </c>
      <c r="P999">
        <v>1275</v>
      </c>
      <c r="Q999">
        <v>424</v>
      </c>
    </row>
    <row r="1000" spans="1:17" hidden="1" x14ac:dyDescent="0.35">
      <c r="A1000" t="s">
        <v>18</v>
      </c>
      <c r="B1000" t="s">
        <v>29</v>
      </c>
      <c r="C1000" t="s">
        <v>20</v>
      </c>
      <c r="D1000" t="s">
        <v>21</v>
      </c>
      <c r="E1000" t="s">
        <v>5</v>
      </c>
      <c r="G1000" t="s">
        <v>22</v>
      </c>
      <c r="H1000">
        <v>513683</v>
      </c>
      <c r="I1000">
        <v>514186</v>
      </c>
      <c r="J1000" t="s">
        <v>23</v>
      </c>
      <c r="O1000" t="s">
        <v>1343</v>
      </c>
      <c r="P1000">
        <v>504</v>
      </c>
    </row>
    <row r="1001" spans="1:17" hidden="1" x14ac:dyDescent="0.35">
      <c r="A1001" t="s">
        <v>26</v>
      </c>
      <c r="B1001" t="s">
        <v>32</v>
      </c>
      <c r="C1001" t="s">
        <v>20</v>
      </c>
      <c r="D1001" t="s">
        <v>21</v>
      </c>
      <c r="E1001" t="s">
        <v>5</v>
      </c>
      <c r="G1001" t="s">
        <v>22</v>
      </c>
      <c r="H1001">
        <v>513683</v>
      </c>
      <c r="I1001">
        <v>514186</v>
      </c>
      <c r="J1001" t="s">
        <v>23</v>
      </c>
      <c r="K1001" t="s">
        <v>1344</v>
      </c>
      <c r="N1001" t="s">
        <v>1345</v>
      </c>
      <c r="O1001" t="s">
        <v>1343</v>
      </c>
      <c r="P1001">
        <v>504</v>
      </c>
      <c r="Q1001">
        <v>167</v>
      </c>
    </row>
    <row r="1002" spans="1:17" hidden="1" x14ac:dyDescent="0.35">
      <c r="A1002" t="s">
        <v>18</v>
      </c>
      <c r="B1002" t="s">
        <v>29</v>
      </c>
      <c r="C1002" t="s">
        <v>20</v>
      </c>
      <c r="D1002" t="s">
        <v>21</v>
      </c>
      <c r="E1002" t="s">
        <v>5</v>
      </c>
      <c r="G1002" t="s">
        <v>22</v>
      </c>
      <c r="H1002">
        <v>514229</v>
      </c>
      <c r="I1002">
        <v>514927</v>
      </c>
      <c r="J1002" t="s">
        <v>23</v>
      </c>
      <c r="O1002" t="s">
        <v>1346</v>
      </c>
      <c r="P1002">
        <v>699</v>
      </c>
    </row>
    <row r="1003" spans="1:17" hidden="1" x14ac:dyDescent="0.35">
      <c r="A1003" t="s">
        <v>26</v>
      </c>
      <c r="B1003" t="s">
        <v>32</v>
      </c>
      <c r="C1003" t="s">
        <v>20</v>
      </c>
      <c r="D1003" t="s">
        <v>21</v>
      </c>
      <c r="E1003" t="s">
        <v>5</v>
      </c>
      <c r="G1003" t="s">
        <v>22</v>
      </c>
      <c r="H1003">
        <v>514229</v>
      </c>
      <c r="I1003">
        <v>514927</v>
      </c>
      <c r="J1003" t="s">
        <v>23</v>
      </c>
      <c r="K1003" t="s">
        <v>1347</v>
      </c>
      <c r="N1003" t="s">
        <v>1348</v>
      </c>
      <c r="O1003" t="s">
        <v>1346</v>
      </c>
      <c r="P1003">
        <v>699</v>
      </c>
      <c r="Q1003">
        <v>232</v>
      </c>
    </row>
    <row r="1004" spans="1:17" hidden="1" x14ac:dyDescent="0.35">
      <c r="A1004" t="s">
        <v>18</v>
      </c>
      <c r="B1004" t="s">
        <v>29</v>
      </c>
      <c r="C1004" t="s">
        <v>20</v>
      </c>
      <c r="D1004" t="s">
        <v>21</v>
      </c>
      <c r="E1004" t="s">
        <v>5</v>
      </c>
      <c r="G1004" t="s">
        <v>22</v>
      </c>
      <c r="H1004">
        <v>515105</v>
      </c>
      <c r="I1004">
        <v>516532</v>
      </c>
      <c r="J1004" t="s">
        <v>23</v>
      </c>
      <c r="O1004" t="s">
        <v>1349</v>
      </c>
      <c r="P1004">
        <v>1428</v>
      </c>
    </row>
    <row r="1005" spans="1:17" hidden="1" x14ac:dyDescent="0.35">
      <c r="A1005" t="s">
        <v>26</v>
      </c>
      <c r="B1005" t="s">
        <v>32</v>
      </c>
      <c r="C1005" t="s">
        <v>20</v>
      </c>
      <c r="D1005" t="s">
        <v>21</v>
      </c>
      <c r="E1005" t="s">
        <v>5</v>
      </c>
      <c r="G1005" t="s">
        <v>22</v>
      </c>
      <c r="H1005">
        <v>515105</v>
      </c>
      <c r="I1005">
        <v>516532</v>
      </c>
      <c r="J1005" t="s">
        <v>23</v>
      </c>
      <c r="K1005" t="s">
        <v>1350</v>
      </c>
      <c r="N1005" t="s">
        <v>202</v>
      </c>
      <c r="O1005" t="s">
        <v>1349</v>
      </c>
      <c r="P1005">
        <v>1428</v>
      </c>
      <c r="Q1005">
        <v>475</v>
      </c>
    </row>
    <row r="1006" spans="1:17" hidden="1" x14ac:dyDescent="0.35">
      <c r="A1006" t="s">
        <v>18</v>
      </c>
      <c r="B1006" t="s">
        <v>29</v>
      </c>
      <c r="C1006" t="s">
        <v>20</v>
      </c>
      <c r="D1006" t="s">
        <v>21</v>
      </c>
      <c r="E1006" t="s">
        <v>5</v>
      </c>
      <c r="G1006" t="s">
        <v>22</v>
      </c>
      <c r="H1006">
        <v>516902</v>
      </c>
      <c r="I1006">
        <v>517372</v>
      </c>
      <c r="J1006" t="s">
        <v>23</v>
      </c>
      <c r="O1006" t="s">
        <v>1351</v>
      </c>
      <c r="P1006">
        <v>471</v>
      </c>
    </row>
    <row r="1007" spans="1:17" hidden="1" x14ac:dyDescent="0.35">
      <c r="A1007" t="s">
        <v>26</v>
      </c>
      <c r="B1007" t="s">
        <v>32</v>
      </c>
      <c r="C1007" t="s">
        <v>20</v>
      </c>
      <c r="D1007" t="s">
        <v>21</v>
      </c>
      <c r="E1007" t="s">
        <v>5</v>
      </c>
      <c r="G1007" t="s">
        <v>22</v>
      </c>
      <c r="H1007">
        <v>516902</v>
      </c>
      <c r="I1007">
        <v>517372</v>
      </c>
      <c r="J1007" t="s">
        <v>23</v>
      </c>
      <c r="K1007" t="s">
        <v>1352</v>
      </c>
      <c r="N1007" t="s">
        <v>1353</v>
      </c>
      <c r="O1007" t="s">
        <v>1351</v>
      </c>
      <c r="P1007">
        <v>471</v>
      </c>
      <c r="Q1007">
        <v>156</v>
      </c>
    </row>
    <row r="1008" spans="1:17" hidden="1" x14ac:dyDescent="0.35">
      <c r="A1008" t="s">
        <v>18</v>
      </c>
      <c r="B1008" t="s">
        <v>29</v>
      </c>
      <c r="C1008" t="s">
        <v>20</v>
      </c>
      <c r="D1008" t="s">
        <v>21</v>
      </c>
      <c r="E1008" t="s">
        <v>5</v>
      </c>
      <c r="G1008" t="s">
        <v>22</v>
      </c>
      <c r="H1008">
        <v>517481</v>
      </c>
      <c r="I1008">
        <v>518044</v>
      </c>
      <c r="J1008" t="s">
        <v>23</v>
      </c>
      <c r="O1008" t="s">
        <v>1354</v>
      </c>
      <c r="P1008">
        <v>564</v>
      </c>
    </row>
    <row r="1009" spans="1:17" hidden="1" x14ac:dyDescent="0.35">
      <c r="A1009" t="s">
        <v>26</v>
      </c>
      <c r="B1009" t="s">
        <v>32</v>
      </c>
      <c r="C1009" t="s">
        <v>20</v>
      </c>
      <c r="D1009" t="s">
        <v>21</v>
      </c>
      <c r="E1009" t="s">
        <v>5</v>
      </c>
      <c r="G1009" t="s">
        <v>22</v>
      </c>
      <c r="H1009">
        <v>517481</v>
      </c>
      <c r="I1009">
        <v>518044</v>
      </c>
      <c r="J1009" t="s">
        <v>23</v>
      </c>
      <c r="K1009" t="s">
        <v>1355</v>
      </c>
      <c r="N1009" t="s">
        <v>213</v>
      </c>
      <c r="O1009" t="s">
        <v>1354</v>
      </c>
      <c r="P1009">
        <v>564</v>
      </c>
      <c r="Q1009">
        <v>187</v>
      </c>
    </row>
    <row r="1010" spans="1:17" hidden="1" x14ac:dyDescent="0.35">
      <c r="A1010" t="s">
        <v>18</v>
      </c>
      <c r="B1010" t="s">
        <v>29</v>
      </c>
      <c r="C1010" t="s">
        <v>20</v>
      </c>
      <c r="D1010" t="s">
        <v>21</v>
      </c>
      <c r="E1010" t="s">
        <v>5</v>
      </c>
      <c r="G1010" t="s">
        <v>22</v>
      </c>
      <c r="H1010">
        <v>518117</v>
      </c>
      <c r="I1010">
        <v>518422</v>
      </c>
      <c r="J1010" t="s">
        <v>23</v>
      </c>
      <c r="O1010" t="s">
        <v>1356</v>
      </c>
      <c r="P1010">
        <v>306</v>
      </c>
    </row>
    <row r="1011" spans="1:17" hidden="1" x14ac:dyDescent="0.35">
      <c r="A1011" t="s">
        <v>26</v>
      </c>
      <c r="B1011" t="s">
        <v>32</v>
      </c>
      <c r="C1011" t="s">
        <v>20</v>
      </c>
      <c r="D1011" t="s">
        <v>21</v>
      </c>
      <c r="E1011" t="s">
        <v>5</v>
      </c>
      <c r="G1011" t="s">
        <v>22</v>
      </c>
      <c r="H1011">
        <v>518117</v>
      </c>
      <c r="I1011">
        <v>518422</v>
      </c>
      <c r="J1011" t="s">
        <v>23</v>
      </c>
      <c r="K1011" t="s">
        <v>1357</v>
      </c>
      <c r="N1011" t="s">
        <v>28</v>
      </c>
      <c r="O1011" t="s">
        <v>1356</v>
      </c>
      <c r="P1011">
        <v>306</v>
      </c>
      <c r="Q1011">
        <v>101</v>
      </c>
    </row>
    <row r="1012" spans="1:17" hidden="1" x14ac:dyDescent="0.35">
      <c r="A1012" t="s">
        <v>18</v>
      </c>
      <c r="B1012" t="s">
        <v>29</v>
      </c>
      <c r="C1012" t="s">
        <v>20</v>
      </c>
      <c r="D1012" t="s">
        <v>21</v>
      </c>
      <c r="E1012" t="s">
        <v>5</v>
      </c>
      <c r="G1012" t="s">
        <v>22</v>
      </c>
      <c r="H1012">
        <v>518507</v>
      </c>
      <c r="I1012">
        <v>519268</v>
      </c>
      <c r="J1012" t="s">
        <v>23</v>
      </c>
      <c r="O1012" t="s">
        <v>1358</v>
      </c>
      <c r="P1012">
        <v>762</v>
      </c>
    </row>
    <row r="1013" spans="1:17" hidden="1" x14ac:dyDescent="0.35">
      <c r="A1013" t="s">
        <v>26</v>
      </c>
      <c r="B1013" t="s">
        <v>32</v>
      </c>
      <c r="C1013" t="s">
        <v>20</v>
      </c>
      <c r="D1013" t="s">
        <v>21</v>
      </c>
      <c r="E1013" t="s">
        <v>5</v>
      </c>
      <c r="G1013" t="s">
        <v>22</v>
      </c>
      <c r="H1013">
        <v>518507</v>
      </c>
      <c r="I1013">
        <v>519268</v>
      </c>
      <c r="J1013" t="s">
        <v>23</v>
      </c>
      <c r="K1013" t="s">
        <v>1359</v>
      </c>
      <c r="N1013" t="s">
        <v>1360</v>
      </c>
      <c r="O1013" t="s">
        <v>1358</v>
      </c>
      <c r="P1013">
        <v>762</v>
      </c>
      <c r="Q1013">
        <v>253</v>
      </c>
    </row>
    <row r="1014" spans="1:17" hidden="1" x14ac:dyDescent="0.35">
      <c r="A1014" t="s">
        <v>18</v>
      </c>
      <c r="B1014" t="s">
        <v>29</v>
      </c>
      <c r="C1014" t="s">
        <v>20</v>
      </c>
      <c r="D1014" t="s">
        <v>21</v>
      </c>
      <c r="E1014" t="s">
        <v>5</v>
      </c>
      <c r="G1014" t="s">
        <v>22</v>
      </c>
      <c r="H1014">
        <v>519550</v>
      </c>
      <c r="I1014">
        <v>520749</v>
      </c>
      <c r="J1014" t="s">
        <v>30</v>
      </c>
      <c r="O1014" t="s">
        <v>1361</v>
      </c>
      <c r="P1014">
        <v>1200</v>
      </c>
    </row>
    <row r="1015" spans="1:17" hidden="1" x14ac:dyDescent="0.35">
      <c r="A1015" t="s">
        <v>26</v>
      </c>
      <c r="B1015" t="s">
        <v>32</v>
      </c>
      <c r="C1015" t="s">
        <v>20</v>
      </c>
      <c r="D1015" t="s">
        <v>21</v>
      </c>
      <c r="E1015" t="s">
        <v>5</v>
      </c>
      <c r="G1015" t="s">
        <v>22</v>
      </c>
      <c r="H1015">
        <v>519550</v>
      </c>
      <c r="I1015">
        <v>520749</v>
      </c>
      <c r="J1015" t="s">
        <v>30</v>
      </c>
      <c r="K1015" t="s">
        <v>1362</v>
      </c>
      <c r="N1015" t="s">
        <v>125</v>
      </c>
      <c r="O1015" t="s">
        <v>1361</v>
      </c>
      <c r="P1015">
        <v>1200</v>
      </c>
      <c r="Q1015">
        <v>399</v>
      </c>
    </row>
    <row r="1016" spans="1:17" hidden="1" x14ac:dyDescent="0.35">
      <c r="A1016" t="s">
        <v>18</v>
      </c>
      <c r="B1016" t="s">
        <v>29</v>
      </c>
      <c r="C1016" t="s">
        <v>20</v>
      </c>
      <c r="D1016" t="s">
        <v>21</v>
      </c>
      <c r="E1016" t="s">
        <v>5</v>
      </c>
      <c r="G1016" t="s">
        <v>22</v>
      </c>
      <c r="H1016">
        <v>520709</v>
      </c>
      <c r="I1016">
        <v>520903</v>
      </c>
      <c r="J1016" t="s">
        <v>30</v>
      </c>
      <c r="O1016" t="s">
        <v>1363</v>
      </c>
      <c r="P1016">
        <v>195</v>
      </c>
    </row>
    <row r="1017" spans="1:17" hidden="1" x14ac:dyDescent="0.35">
      <c r="A1017" t="s">
        <v>26</v>
      </c>
      <c r="B1017" t="s">
        <v>32</v>
      </c>
      <c r="C1017" t="s">
        <v>20</v>
      </c>
      <c r="D1017" t="s">
        <v>21</v>
      </c>
      <c r="E1017" t="s">
        <v>5</v>
      </c>
      <c r="G1017" t="s">
        <v>22</v>
      </c>
      <c r="H1017">
        <v>520709</v>
      </c>
      <c r="I1017">
        <v>520903</v>
      </c>
      <c r="J1017" t="s">
        <v>30</v>
      </c>
      <c r="K1017" t="s">
        <v>1364</v>
      </c>
      <c r="N1017" t="s">
        <v>28</v>
      </c>
      <c r="O1017" t="s">
        <v>1363</v>
      </c>
      <c r="P1017">
        <v>195</v>
      </c>
      <c r="Q1017">
        <v>64</v>
      </c>
    </row>
    <row r="1018" spans="1:17" hidden="1" x14ac:dyDescent="0.35">
      <c r="A1018" t="s">
        <v>18</v>
      </c>
      <c r="B1018" t="s">
        <v>29</v>
      </c>
      <c r="C1018" t="s">
        <v>20</v>
      </c>
      <c r="D1018" t="s">
        <v>21</v>
      </c>
      <c r="E1018" t="s">
        <v>5</v>
      </c>
      <c r="G1018" t="s">
        <v>22</v>
      </c>
      <c r="H1018">
        <v>520907</v>
      </c>
      <c r="I1018">
        <v>521191</v>
      </c>
      <c r="J1018" t="s">
        <v>30</v>
      </c>
      <c r="O1018" t="s">
        <v>1365</v>
      </c>
      <c r="P1018">
        <v>285</v>
      </c>
    </row>
    <row r="1019" spans="1:17" hidden="1" x14ac:dyDescent="0.35">
      <c r="A1019" t="s">
        <v>26</v>
      </c>
      <c r="B1019" t="s">
        <v>32</v>
      </c>
      <c r="C1019" t="s">
        <v>20</v>
      </c>
      <c r="D1019" t="s">
        <v>21</v>
      </c>
      <c r="E1019" t="s">
        <v>5</v>
      </c>
      <c r="G1019" t="s">
        <v>22</v>
      </c>
      <c r="H1019">
        <v>520907</v>
      </c>
      <c r="I1019">
        <v>521191</v>
      </c>
      <c r="J1019" t="s">
        <v>30</v>
      </c>
      <c r="K1019" t="s">
        <v>1366</v>
      </c>
      <c r="N1019" t="s">
        <v>1367</v>
      </c>
      <c r="O1019" t="s">
        <v>1365</v>
      </c>
      <c r="P1019">
        <v>285</v>
      </c>
      <c r="Q1019">
        <v>94</v>
      </c>
    </row>
    <row r="1020" spans="1:17" hidden="1" x14ac:dyDescent="0.35">
      <c r="A1020" t="s">
        <v>18</v>
      </c>
      <c r="B1020" t="s">
        <v>29</v>
      </c>
      <c r="C1020" t="s">
        <v>20</v>
      </c>
      <c r="D1020" t="s">
        <v>21</v>
      </c>
      <c r="E1020" t="s">
        <v>5</v>
      </c>
      <c r="G1020" t="s">
        <v>22</v>
      </c>
      <c r="H1020">
        <v>521428</v>
      </c>
      <c r="I1020">
        <v>522198</v>
      </c>
      <c r="J1020" t="s">
        <v>23</v>
      </c>
      <c r="O1020" t="s">
        <v>1368</v>
      </c>
      <c r="P1020">
        <v>771</v>
      </c>
    </row>
    <row r="1021" spans="1:17" hidden="1" x14ac:dyDescent="0.35">
      <c r="A1021" t="s">
        <v>26</v>
      </c>
      <c r="B1021" t="s">
        <v>32</v>
      </c>
      <c r="C1021" t="s">
        <v>20</v>
      </c>
      <c r="D1021" t="s">
        <v>21</v>
      </c>
      <c r="E1021" t="s">
        <v>5</v>
      </c>
      <c r="G1021" t="s">
        <v>22</v>
      </c>
      <c r="H1021">
        <v>521428</v>
      </c>
      <c r="I1021">
        <v>522198</v>
      </c>
      <c r="J1021" t="s">
        <v>23</v>
      </c>
      <c r="K1021" t="s">
        <v>1369</v>
      </c>
      <c r="N1021" t="s">
        <v>157</v>
      </c>
      <c r="O1021" t="s">
        <v>1368</v>
      </c>
      <c r="P1021">
        <v>771</v>
      </c>
      <c r="Q1021">
        <v>256</v>
      </c>
    </row>
    <row r="1022" spans="1:17" hidden="1" x14ac:dyDescent="0.35">
      <c r="A1022" t="s">
        <v>18</v>
      </c>
      <c r="B1022" t="s">
        <v>29</v>
      </c>
      <c r="C1022" t="s">
        <v>20</v>
      </c>
      <c r="D1022" t="s">
        <v>21</v>
      </c>
      <c r="E1022" t="s">
        <v>5</v>
      </c>
      <c r="G1022" t="s">
        <v>22</v>
      </c>
      <c r="H1022">
        <v>522211</v>
      </c>
      <c r="I1022">
        <v>523125</v>
      </c>
      <c r="J1022" t="s">
        <v>23</v>
      </c>
      <c r="O1022" t="s">
        <v>1370</v>
      </c>
      <c r="P1022">
        <v>915</v>
      </c>
    </row>
    <row r="1023" spans="1:17" hidden="1" x14ac:dyDescent="0.35">
      <c r="A1023" t="s">
        <v>26</v>
      </c>
      <c r="B1023" t="s">
        <v>32</v>
      </c>
      <c r="C1023" t="s">
        <v>20</v>
      </c>
      <c r="D1023" t="s">
        <v>21</v>
      </c>
      <c r="E1023" t="s">
        <v>5</v>
      </c>
      <c r="G1023" t="s">
        <v>22</v>
      </c>
      <c r="H1023">
        <v>522211</v>
      </c>
      <c r="I1023">
        <v>523125</v>
      </c>
      <c r="J1023" t="s">
        <v>23</v>
      </c>
      <c r="K1023" t="s">
        <v>1371</v>
      </c>
      <c r="N1023" t="s">
        <v>111</v>
      </c>
      <c r="O1023" t="s">
        <v>1370</v>
      </c>
      <c r="P1023">
        <v>915</v>
      </c>
      <c r="Q1023">
        <v>304</v>
      </c>
    </row>
    <row r="1024" spans="1:17" hidden="1" x14ac:dyDescent="0.35">
      <c r="A1024" t="s">
        <v>18</v>
      </c>
      <c r="B1024" t="s">
        <v>29</v>
      </c>
      <c r="C1024" t="s">
        <v>20</v>
      </c>
      <c r="D1024" t="s">
        <v>21</v>
      </c>
      <c r="E1024" t="s">
        <v>5</v>
      </c>
      <c r="G1024" t="s">
        <v>22</v>
      </c>
      <c r="H1024">
        <v>524671</v>
      </c>
      <c r="I1024">
        <v>524877</v>
      </c>
      <c r="J1024" t="s">
        <v>30</v>
      </c>
      <c r="O1024" t="s">
        <v>1372</v>
      </c>
      <c r="P1024">
        <v>207</v>
      </c>
    </row>
    <row r="1025" spans="1:17" hidden="1" x14ac:dyDescent="0.35">
      <c r="A1025" t="s">
        <v>26</v>
      </c>
      <c r="B1025" t="s">
        <v>32</v>
      </c>
      <c r="C1025" t="s">
        <v>20</v>
      </c>
      <c r="D1025" t="s">
        <v>21</v>
      </c>
      <c r="E1025" t="s">
        <v>5</v>
      </c>
      <c r="G1025" t="s">
        <v>22</v>
      </c>
      <c r="H1025">
        <v>524671</v>
      </c>
      <c r="I1025">
        <v>524877</v>
      </c>
      <c r="J1025" t="s">
        <v>30</v>
      </c>
      <c r="K1025" t="s">
        <v>1373</v>
      </c>
      <c r="N1025" t="s">
        <v>28</v>
      </c>
      <c r="O1025" t="s">
        <v>1372</v>
      </c>
      <c r="P1025">
        <v>207</v>
      </c>
      <c r="Q1025">
        <v>68</v>
      </c>
    </row>
    <row r="1026" spans="1:17" hidden="1" x14ac:dyDescent="0.35">
      <c r="A1026" t="s">
        <v>18</v>
      </c>
      <c r="B1026" t="s">
        <v>29</v>
      </c>
      <c r="C1026" t="s">
        <v>20</v>
      </c>
      <c r="D1026" t="s">
        <v>21</v>
      </c>
      <c r="E1026" t="s">
        <v>5</v>
      </c>
      <c r="G1026" t="s">
        <v>22</v>
      </c>
      <c r="H1026">
        <v>525014</v>
      </c>
      <c r="I1026">
        <v>525457</v>
      </c>
      <c r="J1026" t="s">
        <v>23</v>
      </c>
      <c r="O1026" t="s">
        <v>1374</v>
      </c>
      <c r="P1026">
        <v>444</v>
      </c>
    </row>
    <row r="1027" spans="1:17" hidden="1" x14ac:dyDescent="0.35">
      <c r="A1027" t="s">
        <v>26</v>
      </c>
      <c r="B1027" t="s">
        <v>32</v>
      </c>
      <c r="C1027" t="s">
        <v>20</v>
      </c>
      <c r="D1027" t="s">
        <v>21</v>
      </c>
      <c r="E1027" t="s">
        <v>5</v>
      </c>
      <c r="G1027" t="s">
        <v>22</v>
      </c>
      <c r="H1027">
        <v>525014</v>
      </c>
      <c r="I1027">
        <v>525457</v>
      </c>
      <c r="J1027" t="s">
        <v>23</v>
      </c>
      <c r="K1027" t="s">
        <v>1375</v>
      </c>
      <c r="N1027" t="s">
        <v>738</v>
      </c>
      <c r="O1027" t="s">
        <v>1374</v>
      </c>
      <c r="P1027">
        <v>444</v>
      </c>
      <c r="Q1027">
        <v>147</v>
      </c>
    </row>
    <row r="1028" spans="1:17" hidden="1" x14ac:dyDescent="0.35">
      <c r="A1028" t="s">
        <v>18</v>
      </c>
      <c r="B1028" t="s">
        <v>29</v>
      </c>
      <c r="C1028" t="s">
        <v>20</v>
      </c>
      <c r="D1028" t="s">
        <v>21</v>
      </c>
      <c r="E1028" t="s">
        <v>5</v>
      </c>
      <c r="G1028" t="s">
        <v>22</v>
      </c>
      <c r="H1028">
        <v>525548</v>
      </c>
      <c r="I1028">
        <v>525871</v>
      </c>
      <c r="J1028" t="s">
        <v>23</v>
      </c>
      <c r="O1028" t="s">
        <v>1376</v>
      </c>
      <c r="P1028">
        <v>324</v>
      </c>
    </row>
    <row r="1029" spans="1:17" hidden="1" x14ac:dyDescent="0.35">
      <c r="A1029" t="s">
        <v>26</v>
      </c>
      <c r="B1029" t="s">
        <v>32</v>
      </c>
      <c r="C1029" t="s">
        <v>20</v>
      </c>
      <c r="D1029" t="s">
        <v>21</v>
      </c>
      <c r="E1029" t="s">
        <v>5</v>
      </c>
      <c r="G1029" t="s">
        <v>22</v>
      </c>
      <c r="H1029">
        <v>525548</v>
      </c>
      <c r="I1029">
        <v>525871</v>
      </c>
      <c r="J1029" t="s">
        <v>23</v>
      </c>
      <c r="K1029" t="s">
        <v>1377</v>
      </c>
      <c r="N1029" t="s">
        <v>28</v>
      </c>
      <c r="O1029" t="s">
        <v>1376</v>
      </c>
      <c r="P1029">
        <v>324</v>
      </c>
      <c r="Q1029">
        <v>107</v>
      </c>
    </row>
    <row r="1030" spans="1:17" hidden="1" x14ac:dyDescent="0.35">
      <c r="A1030" t="s">
        <v>18</v>
      </c>
      <c r="B1030" t="s">
        <v>29</v>
      </c>
      <c r="C1030" t="s">
        <v>20</v>
      </c>
      <c r="D1030" t="s">
        <v>21</v>
      </c>
      <c r="E1030" t="s">
        <v>5</v>
      </c>
      <c r="G1030" t="s">
        <v>22</v>
      </c>
      <c r="H1030">
        <v>525936</v>
      </c>
      <c r="I1030">
        <v>526154</v>
      </c>
      <c r="J1030" t="s">
        <v>23</v>
      </c>
      <c r="O1030" t="s">
        <v>1378</v>
      </c>
      <c r="P1030">
        <v>219</v>
      </c>
    </row>
    <row r="1031" spans="1:17" hidden="1" x14ac:dyDescent="0.35">
      <c r="A1031" t="s">
        <v>26</v>
      </c>
      <c r="B1031" t="s">
        <v>32</v>
      </c>
      <c r="C1031" t="s">
        <v>20</v>
      </c>
      <c r="D1031" t="s">
        <v>21</v>
      </c>
      <c r="E1031" t="s">
        <v>5</v>
      </c>
      <c r="G1031" t="s">
        <v>22</v>
      </c>
      <c r="H1031">
        <v>525936</v>
      </c>
      <c r="I1031">
        <v>526154</v>
      </c>
      <c r="J1031" t="s">
        <v>23</v>
      </c>
      <c r="K1031" t="s">
        <v>1379</v>
      </c>
      <c r="N1031" t="s">
        <v>28</v>
      </c>
      <c r="O1031" t="s">
        <v>1378</v>
      </c>
      <c r="P1031">
        <v>219</v>
      </c>
      <c r="Q1031">
        <v>72</v>
      </c>
    </row>
    <row r="1032" spans="1:17" hidden="1" x14ac:dyDescent="0.35">
      <c r="A1032" t="s">
        <v>18</v>
      </c>
      <c r="B1032" t="s">
        <v>29</v>
      </c>
      <c r="C1032" t="s">
        <v>20</v>
      </c>
      <c r="D1032" t="s">
        <v>21</v>
      </c>
      <c r="E1032" t="s">
        <v>5</v>
      </c>
      <c r="G1032" t="s">
        <v>22</v>
      </c>
      <c r="H1032">
        <v>526387</v>
      </c>
      <c r="I1032">
        <v>527625</v>
      </c>
      <c r="J1032" t="s">
        <v>23</v>
      </c>
      <c r="O1032" t="s">
        <v>1380</v>
      </c>
      <c r="P1032">
        <v>1239</v>
      </c>
    </row>
    <row r="1033" spans="1:17" hidden="1" x14ac:dyDescent="0.35">
      <c r="A1033" t="s">
        <v>26</v>
      </c>
      <c r="B1033" t="s">
        <v>32</v>
      </c>
      <c r="C1033" t="s">
        <v>20</v>
      </c>
      <c r="D1033" t="s">
        <v>21</v>
      </c>
      <c r="E1033" t="s">
        <v>5</v>
      </c>
      <c r="G1033" t="s">
        <v>22</v>
      </c>
      <c r="H1033">
        <v>526387</v>
      </c>
      <c r="I1033">
        <v>527625</v>
      </c>
      <c r="J1033" t="s">
        <v>23</v>
      </c>
      <c r="K1033" t="s">
        <v>1381</v>
      </c>
      <c r="N1033" t="s">
        <v>28</v>
      </c>
      <c r="O1033" t="s">
        <v>1380</v>
      </c>
      <c r="P1033">
        <v>1239</v>
      </c>
      <c r="Q1033">
        <v>412</v>
      </c>
    </row>
    <row r="1034" spans="1:17" hidden="1" x14ac:dyDescent="0.35">
      <c r="A1034" t="s">
        <v>18</v>
      </c>
      <c r="B1034" t="s">
        <v>29</v>
      </c>
      <c r="C1034" t="s">
        <v>20</v>
      </c>
      <c r="D1034" t="s">
        <v>21</v>
      </c>
      <c r="E1034" t="s">
        <v>5</v>
      </c>
      <c r="G1034" t="s">
        <v>22</v>
      </c>
      <c r="H1034">
        <v>528096</v>
      </c>
      <c r="I1034">
        <v>528836</v>
      </c>
      <c r="J1034" t="s">
        <v>30</v>
      </c>
      <c r="O1034" t="s">
        <v>1382</v>
      </c>
      <c r="P1034">
        <v>741</v>
      </c>
    </row>
    <row r="1035" spans="1:17" hidden="1" x14ac:dyDescent="0.35">
      <c r="A1035" t="s">
        <v>26</v>
      </c>
      <c r="B1035" t="s">
        <v>32</v>
      </c>
      <c r="C1035" t="s">
        <v>20</v>
      </c>
      <c r="D1035" t="s">
        <v>21</v>
      </c>
      <c r="E1035" t="s">
        <v>5</v>
      </c>
      <c r="G1035" t="s">
        <v>22</v>
      </c>
      <c r="H1035">
        <v>528096</v>
      </c>
      <c r="I1035">
        <v>528836</v>
      </c>
      <c r="J1035" t="s">
        <v>30</v>
      </c>
      <c r="K1035" t="s">
        <v>1383</v>
      </c>
      <c r="N1035" t="s">
        <v>1384</v>
      </c>
      <c r="O1035" t="s">
        <v>1382</v>
      </c>
      <c r="P1035">
        <v>741</v>
      </c>
      <c r="Q1035">
        <v>246</v>
      </c>
    </row>
    <row r="1036" spans="1:17" hidden="1" x14ac:dyDescent="0.35">
      <c r="A1036" t="s">
        <v>18</v>
      </c>
      <c r="B1036" t="s">
        <v>29</v>
      </c>
      <c r="C1036" t="s">
        <v>20</v>
      </c>
      <c r="D1036" t="s">
        <v>21</v>
      </c>
      <c r="E1036" t="s">
        <v>5</v>
      </c>
      <c r="G1036" t="s">
        <v>22</v>
      </c>
      <c r="H1036">
        <v>529490</v>
      </c>
      <c r="I1036">
        <v>530128</v>
      </c>
      <c r="J1036" t="s">
        <v>30</v>
      </c>
      <c r="O1036" t="s">
        <v>1385</v>
      </c>
      <c r="P1036">
        <v>639</v>
      </c>
    </row>
    <row r="1037" spans="1:17" hidden="1" x14ac:dyDescent="0.35">
      <c r="A1037" t="s">
        <v>26</v>
      </c>
      <c r="B1037" t="s">
        <v>32</v>
      </c>
      <c r="C1037" t="s">
        <v>20</v>
      </c>
      <c r="D1037" t="s">
        <v>21</v>
      </c>
      <c r="E1037" t="s">
        <v>5</v>
      </c>
      <c r="G1037" t="s">
        <v>22</v>
      </c>
      <c r="H1037">
        <v>529490</v>
      </c>
      <c r="I1037">
        <v>530128</v>
      </c>
      <c r="J1037" t="s">
        <v>30</v>
      </c>
      <c r="K1037" t="s">
        <v>1386</v>
      </c>
      <c r="N1037" t="s">
        <v>28</v>
      </c>
      <c r="O1037" t="s">
        <v>1385</v>
      </c>
      <c r="P1037">
        <v>639</v>
      </c>
      <c r="Q1037">
        <v>212</v>
      </c>
    </row>
    <row r="1038" spans="1:17" hidden="1" x14ac:dyDescent="0.35">
      <c r="A1038" t="s">
        <v>18</v>
      </c>
      <c r="B1038" t="s">
        <v>29</v>
      </c>
      <c r="C1038" t="s">
        <v>20</v>
      </c>
      <c r="D1038" t="s">
        <v>21</v>
      </c>
      <c r="E1038" t="s">
        <v>5</v>
      </c>
      <c r="G1038" t="s">
        <v>22</v>
      </c>
      <c r="H1038">
        <v>530216</v>
      </c>
      <c r="I1038">
        <v>530809</v>
      </c>
      <c r="J1038" t="s">
        <v>30</v>
      </c>
      <c r="O1038" t="s">
        <v>1387</v>
      </c>
      <c r="P1038">
        <v>594</v>
      </c>
    </row>
    <row r="1039" spans="1:17" hidden="1" x14ac:dyDescent="0.35">
      <c r="A1039" t="s">
        <v>26</v>
      </c>
      <c r="B1039" t="s">
        <v>32</v>
      </c>
      <c r="C1039" t="s">
        <v>20</v>
      </c>
      <c r="D1039" t="s">
        <v>21</v>
      </c>
      <c r="E1039" t="s">
        <v>5</v>
      </c>
      <c r="G1039" t="s">
        <v>22</v>
      </c>
      <c r="H1039">
        <v>530216</v>
      </c>
      <c r="I1039">
        <v>530809</v>
      </c>
      <c r="J1039" t="s">
        <v>30</v>
      </c>
      <c r="K1039" t="s">
        <v>1388</v>
      </c>
      <c r="N1039" t="s">
        <v>28</v>
      </c>
      <c r="O1039" t="s">
        <v>1387</v>
      </c>
      <c r="P1039">
        <v>594</v>
      </c>
      <c r="Q1039">
        <v>197</v>
      </c>
    </row>
    <row r="1040" spans="1:17" hidden="1" x14ac:dyDescent="0.35">
      <c r="A1040" t="s">
        <v>18</v>
      </c>
      <c r="B1040" t="s">
        <v>29</v>
      </c>
      <c r="C1040" t="s">
        <v>20</v>
      </c>
      <c r="D1040" t="s">
        <v>21</v>
      </c>
      <c r="E1040" t="s">
        <v>5</v>
      </c>
      <c r="G1040" t="s">
        <v>22</v>
      </c>
      <c r="H1040">
        <v>530944</v>
      </c>
      <c r="I1040">
        <v>531294</v>
      </c>
      <c r="J1040" t="s">
        <v>23</v>
      </c>
      <c r="O1040" t="s">
        <v>1389</v>
      </c>
      <c r="P1040">
        <v>351</v>
      </c>
    </row>
    <row r="1041" spans="1:17" hidden="1" x14ac:dyDescent="0.35">
      <c r="A1041" t="s">
        <v>26</v>
      </c>
      <c r="B1041" t="s">
        <v>32</v>
      </c>
      <c r="C1041" t="s">
        <v>20</v>
      </c>
      <c r="D1041" t="s">
        <v>21</v>
      </c>
      <c r="E1041" t="s">
        <v>5</v>
      </c>
      <c r="G1041" t="s">
        <v>22</v>
      </c>
      <c r="H1041">
        <v>530944</v>
      </c>
      <c r="I1041">
        <v>531294</v>
      </c>
      <c r="J1041" t="s">
        <v>23</v>
      </c>
      <c r="K1041" t="s">
        <v>1390</v>
      </c>
      <c r="N1041" t="s">
        <v>28</v>
      </c>
      <c r="O1041" t="s">
        <v>1389</v>
      </c>
      <c r="P1041">
        <v>351</v>
      </c>
      <c r="Q1041">
        <v>116</v>
      </c>
    </row>
    <row r="1042" spans="1:17" hidden="1" x14ac:dyDescent="0.35">
      <c r="A1042" t="s">
        <v>18</v>
      </c>
      <c r="B1042" t="s">
        <v>29</v>
      </c>
      <c r="C1042" t="s">
        <v>20</v>
      </c>
      <c r="D1042" t="s">
        <v>21</v>
      </c>
      <c r="E1042" t="s">
        <v>5</v>
      </c>
      <c r="G1042" t="s">
        <v>22</v>
      </c>
      <c r="H1042">
        <v>531430</v>
      </c>
      <c r="I1042">
        <v>531960</v>
      </c>
      <c r="J1042" t="s">
        <v>23</v>
      </c>
      <c r="O1042" t="s">
        <v>1391</v>
      </c>
      <c r="P1042">
        <v>531</v>
      </c>
    </row>
    <row r="1043" spans="1:17" hidden="1" x14ac:dyDescent="0.35">
      <c r="A1043" t="s">
        <v>26</v>
      </c>
      <c r="B1043" t="s">
        <v>32</v>
      </c>
      <c r="C1043" t="s">
        <v>20</v>
      </c>
      <c r="D1043" t="s">
        <v>21</v>
      </c>
      <c r="E1043" t="s">
        <v>5</v>
      </c>
      <c r="G1043" t="s">
        <v>22</v>
      </c>
      <c r="H1043">
        <v>531430</v>
      </c>
      <c r="I1043">
        <v>531960</v>
      </c>
      <c r="J1043" t="s">
        <v>23</v>
      </c>
      <c r="K1043" t="s">
        <v>1392</v>
      </c>
      <c r="N1043" t="s">
        <v>28</v>
      </c>
      <c r="O1043" t="s">
        <v>1391</v>
      </c>
      <c r="P1043">
        <v>531</v>
      </c>
      <c r="Q1043">
        <v>176</v>
      </c>
    </row>
    <row r="1044" spans="1:17" hidden="1" x14ac:dyDescent="0.35">
      <c r="A1044" t="s">
        <v>18</v>
      </c>
      <c r="B1044" t="s">
        <v>29</v>
      </c>
      <c r="C1044" t="s">
        <v>20</v>
      </c>
      <c r="D1044" t="s">
        <v>21</v>
      </c>
      <c r="E1044" t="s">
        <v>5</v>
      </c>
      <c r="G1044" t="s">
        <v>22</v>
      </c>
      <c r="H1044">
        <v>532189</v>
      </c>
      <c r="I1044">
        <v>532368</v>
      </c>
      <c r="J1044" t="s">
        <v>23</v>
      </c>
      <c r="O1044" t="s">
        <v>1393</v>
      </c>
      <c r="P1044">
        <v>180</v>
      </c>
    </row>
    <row r="1045" spans="1:17" hidden="1" x14ac:dyDescent="0.35">
      <c r="A1045" t="s">
        <v>26</v>
      </c>
      <c r="B1045" t="s">
        <v>32</v>
      </c>
      <c r="C1045" t="s">
        <v>20</v>
      </c>
      <c r="D1045" t="s">
        <v>21</v>
      </c>
      <c r="E1045" t="s">
        <v>5</v>
      </c>
      <c r="G1045" t="s">
        <v>22</v>
      </c>
      <c r="H1045">
        <v>532189</v>
      </c>
      <c r="I1045">
        <v>532368</v>
      </c>
      <c r="J1045" t="s">
        <v>23</v>
      </c>
      <c r="K1045" t="s">
        <v>1394</v>
      </c>
      <c r="N1045" t="s">
        <v>28</v>
      </c>
      <c r="O1045" t="s">
        <v>1393</v>
      </c>
      <c r="P1045">
        <v>180</v>
      </c>
      <c r="Q1045">
        <v>59</v>
      </c>
    </row>
    <row r="1046" spans="1:17" hidden="1" x14ac:dyDescent="0.35">
      <c r="A1046" t="s">
        <v>18</v>
      </c>
      <c r="B1046" t="s">
        <v>29</v>
      </c>
      <c r="C1046" t="s">
        <v>20</v>
      </c>
      <c r="D1046" t="s">
        <v>21</v>
      </c>
      <c r="E1046" t="s">
        <v>5</v>
      </c>
      <c r="G1046" t="s">
        <v>22</v>
      </c>
      <c r="H1046">
        <v>532452</v>
      </c>
      <c r="I1046">
        <v>532925</v>
      </c>
      <c r="J1046" t="s">
        <v>23</v>
      </c>
      <c r="O1046" t="s">
        <v>1395</v>
      </c>
      <c r="P1046">
        <v>474</v>
      </c>
    </row>
    <row r="1047" spans="1:17" hidden="1" x14ac:dyDescent="0.35">
      <c r="A1047" t="s">
        <v>26</v>
      </c>
      <c r="B1047" t="s">
        <v>32</v>
      </c>
      <c r="C1047" t="s">
        <v>20</v>
      </c>
      <c r="D1047" t="s">
        <v>21</v>
      </c>
      <c r="E1047" t="s">
        <v>5</v>
      </c>
      <c r="G1047" t="s">
        <v>22</v>
      </c>
      <c r="H1047">
        <v>532452</v>
      </c>
      <c r="I1047">
        <v>532925</v>
      </c>
      <c r="J1047" t="s">
        <v>23</v>
      </c>
      <c r="K1047" t="s">
        <v>1396</v>
      </c>
      <c r="N1047" t="s">
        <v>28</v>
      </c>
      <c r="O1047" t="s">
        <v>1395</v>
      </c>
      <c r="P1047">
        <v>474</v>
      </c>
      <c r="Q1047">
        <v>157</v>
      </c>
    </row>
    <row r="1048" spans="1:17" hidden="1" x14ac:dyDescent="0.35">
      <c r="A1048" t="s">
        <v>18</v>
      </c>
      <c r="B1048" t="s">
        <v>29</v>
      </c>
      <c r="C1048" t="s">
        <v>20</v>
      </c>
      <c r="D1048" t="s">
        <v>21</v>
      </c>
      <c r="E1048" t="s">
        <v>5</v>
      </c>
      <c r="G1048" t="s">
        <v>22</v>
      </c>
      <c r="H1048">
        <v>533026</v>
      </c>
      <c r="I1048">
        <v>533214</v>
      </c>
      <c r="J1048" t="s">
        <v>23</v>
      </c>
      <c r="O1048" t="s">
        <v>1397</v>
      </c>
      <c r="P1048">
        <v>189</v>
      </c>
    </row>
    <row r="1049" spans="1:17" hidden="1" x14ac:dyDescent="0.35">
      <c r="A1049" t="s">
        <v>26</v>
      </c>
      <c r="B1049" t="s">
        <v>32</v>
      </c>
      <c r="C1049" t="s">
        <v>20</v>
      </c>
      <c r="D1049" t="s">
        <v>21</v>
      </c>
      <c r="E1049" t="s">
        <v>5</v>
      </c>
      <c r="G1049" t="s">
        <v>22</v>
      </c>
      <c r="H1049">
        <v>533026</v>
      </c>
      <c r="I1049">
        <v>533214</v>
      </c>
      <c r="J1049" t="s">
        <v>23</v>
      </c>
      <c r="K1049" t="s">
        <v>1398</v>
      </c>
      <c r="N1049" t="s">
        <v>28</v>
      </c>
      <c r="O1049" t="s">
        <v>1397</v>
      </c>
      <c r="P1049">
        <v>189</v>
      </c>
      <c r="Q1049">
        <v>62</v>
      </c>
    </row>
    <row r="1050" spans="1:17" hidden="1" x14ac:dyDescent="0.35">
      <c r="A1050" t="s">
        <v>18</v>
      </c>
      <c r="B1050" t="s">
        <v>29</v>
      </c>
      <c r="C1050" t="s">
        <v>20</v>
      </c>
      <c r="D1050" t="s">
        <v>21</v>
      </c>
      <c r="E1050" t="s">
        <v>5</v>
      </c>
      <c r="G1050" t="s">
        <v>22</v>
      </c>
      <c r="H1050">
        <v>533505</v>
      </c>
      <c r="I1050">
        <v>534545</v>
      </c>
      <c r="J1050" t="s">
        <v>23</v>
      </c>
      <c r="O1050" t="s">
        <v>1399</v>
      </c>
      <c r="P1050">
        <v>1041</v>
      </c>
    </row>
    <row r="1051" spans="1:17" hidden="1" x14ac:dyDescent="0.35">
      <c r="A1051" t="s">
        <v>26</v>
      </c>
      <c r="B1051" t="s">
        <v>32</v>
      </c>
      <c r="C1051" t="s">
        <v>20</v>
      </c>
      <c r="D1051" t="s">
        <v>21</v>
      </c>
      <c r="E1051" t="s">
        <v>5</v>
      </c>
      <c r="G1051" t="s">
        <v>22</v>
      </c>
      <c r="H1051">
        <v>533505</v>
      </c>
      <c r="I1051">
        <v>534545</v>
      </c>
      <c r="J1051" t="s">
        <v>23</v>
      </c>
      <c r="K1051" t="s">
        <v>1400</v>
      </c>
      <c r="N1051" t="s">
        <v>1401</v>
      </c>
      <c r="O1051" t="s">
        <v>1399</v>
      </c>
      <c r="P1051">
        <v>1041</v>
      </c>
      <c r="Q1051">
        <v>346</v>
      </c>
    </row>
    <row r="1052" spans="1:17" hidden="1" x14ac:dyDescent="0.35">
      <c r="A1052" t="s">
        <v>18</v>
      </c>
      <c r="B1052" t="s">
        <v>29</v>
      </c>
      <c r="C1052" t="s">
        <v>20</v>
      </c>
      <c r="D1052" t="s">
        <v>21</v>
      </c>
      <c r="E1052" t="s">
        <v>5</v>
      </c>
      <c r="G1052" t="s">
        <v>22</v>
      </c>
      <c r="H1052">
        <v>534856</v>
      </c>
      <c r="I1052">
        <v>535893</v>
      </c>
      <c r="J1052" t="s">
        <v>23</v>
      </c>
      <c r="O1052" t="s">
        <v>1402</v>
      </c>
      <c r="P1052">
        <v>1038</v>
      </c>
    </row>
    <row r="1053" spans="1:17" hidden="1" x14ac:dyDescent="0.35">
      <c r="A1053" t="s">
        <v>26</v>
      </c>
      <c r="B1053" t="s">
        <v>32</v>
      </c>
      <c r="C1053" t="s">
        <v>20</v>
      </c>
      <c r="D1053" t="s">
        <v>21</v>
      </c>
      <c r="E1053" t="s">
        <v>5</v>
      </c>
      <c r="G1053" t="s">
        <v>22</v>
      </c>
      <c r="H1053">
        <v>534856</v>
      </c>
      <c r="I1053">
        <v>535893</v>
      </c>
      <c r="J1053" t="s">
        <v>23</v>
      </c>
      <c r="K1053" t="s">
        <v>1403</v>
      </c>
      <c r="N1053" t="s">
        <v>28</v>
      </c>
      <c r="O1053" t="s">
        <v>1402</v>
      </c>
      <c r="P1053">
        <v>1038</v>
      </c>
      <c r="Q1053">
        <v>345</v>
      </c>
    </row>
    <row r="1054" spans="1:17" hidden="1" x14ac:dyDescent="0.35">
      <c r="A1054" t="s">
        <v>18</v>
      </c>
      <c r="B1054" t="s">
        <v>29</v>
      </c>
      <c r="C1054" t="s">
        <v>20</v>
      </c>
      <c r="D1054" t="s">
        <v>21</v>
      </c>
      <c r="E1054" t="s">
        <v>5</v>
      </c>
      <c r="G1054" t="s">
        <v>22</v>
      </c>
      <c r="H1054">
        <v>535927</v>
      </c>
      <c r="I1054">
        <v>536733</v>
      </c>
      <c r="J1054" t="s">
        <v>23</v>
      </c>
      <c r="O1054" t="s">
        <v>1404</v>
      </c>
      <c r="P1054">
        <v>807</v>
      </c>
    </row>
    <row r="1055" spans="1:17" hidden="1" x14ac:dyDescent="0.35">
      <c r="A1055" t="s">
        <v>26</v>
      </c>
      <c r="B1055" t="s">
        <v>32</v>
      </c>
      <c r="C1055" t="s">
        <v>20</v>
      </c>
      <c r="D1055" t="s">
        <v>21</v>
      </c>
      <c r="E1055" t="s">
        <v>5</v>
      </c>
      <c r="G1055" t="s">
        <v>22</v>
      </c>
      <c r="H1055">
        <v>535927</v>
      </c>
      <c r="I1055">
        <v>536733</v>
      </c>
      <c r="J1055" t="s">
        <v>23</v>
      </c>
      <c r="K1055" t="s">
        <v>1405</v>
      </c>
      <c r="N1055" t="s">
        <v>1406</v>
      </c>
      <c r="O1055" t="s">
        <v>1404</v>
      </c>
      <c r="P1055">
        <v>807</v>
      </c>
      <c r="Q1055">
        <v>268</v>
      </c>
    </row>
    <row r="1056" spans="1:17" hidden="1" x14ac:dyDescent="0.35">
      <c r="A1056" t="s">
        <v>18</v>
      </c>
      <c r="B1056" t="s">
        <v>29</v>
      </c>
      <c r="C1056" t="s">
        <v>20</v>
      </c>
      <c r="D1056" t="s">
        <v>21</v>
      </c>
      <c r="E1056" t="s">
        <v>5</v>
      </c>
      <c r="G1056" t="s">
        <v>22</v>
      </c>
      <c r="H1056">
        <v>536846</v>
      </c>
      <c r="I1056">
        <v>537361</v>
      </c>
      <c r="J1056" t="s">
        <v>30</v>
      </c>
      <c r="O1056" t="s">
        <v>1407</v>
      </c>
      <c r="P1056">
        <v>516</v>
      </c>
    </row>
    <row r="1057" spans="1:17" hidden="1" x14ac:dyDescent="0.35">
      <c r="A1057" t="s">
        <v>26</v>
      </c>
      <c r="B1057" t="s">
        <v>32</v>
      </c>
      <c r="C1057" t="s">
        <v>20</v>
      </c>
      <c r="D1057" t="s">
        <v>21</v>
      </c>
      <c r="E1057" t="s">
        <v>5</v>
      </c>
      <c r="G1057" t="s">
        <v>22</v>
      </c>
      <c r="H1057">
        <v>536846</v>
      </c>
      <c r="I1057">
        <v>537361</v>
      </c>
      <c r="J1057" t="s">
        <v>30</v>
      </c>
      <c r="K1057" t="s">
        <v>1408</v>
      </c>
      <c r="N1057" t="s">
        <v>1409</v>
      </c>
      <c r="O1057" t="s">
        <v>1407</v>
      </c>
      <c r="P1057">
        <v>516</v>
      </c>
      <c r="Q1057">
        <v>171</v>
      </c>
    </row>
    <row r="1058" spans="1:17" hidden="1" x14ac:dyDescent="0.35">
      <c r="A1058" t="s">
        <v>18</v>
      </c>
      <c r="B1058" t="s">
        <v>29</v>
      </c>
      <c r="C1058" t="s">
        <v>20</v>
      </c>
      <c r="D1058" t="s">
        <v>21</v>
      </c>
      <c r="E1058" t="s">
        <v>5</v>
      </c>
      <c r="G1058" t="s">
        <v>22</v>
      </c>
      <c r="H1058">
        <v>537418</v>
      </c>
      <c r="I1058">
        <v>538614</v>
      </c>
      <c r="J1058" t="s">
        <v>23</v>
      </c>
      <c r="O1058" t="s">
        <v>1410</v>
      </c>
      <c r="P1058">
        <v>1197</v>
      </c>
    </row>
    <row r="1059" spans="1:17" hidden="1" x14ac:dyDescent="0.35">
      <c r="A1059" t="s">
        <v>26</v>
      </c>
      <c r="B1059" t="s">
        <v>32</v>
      </c>
      <c r="C1059" t="s">
        <v>20</v>
      </c>
      <c r="D1059" t="s">
        <v>21</v>
      </c>
      <c r="E1059" t="s">
        <v>5</v>
      </c>
      <c r="G1059" t="s">
        <v>22</v>
      </c>
      <c r="H1059">
        <v>537418</v>
      </c>
      <c r="I1059">
        <v>538614</v>
      </c>
      <c r="J1059" t="s">
        <v>23</v>
      </c>
      <c r="K1059" t="s">
        <v>1411</v>
      </c>
      <c r="N1059" t="s">
        <v>1412</v>
      </c>
      <c r="O1059" t="s">
        <v>1410</v>
      </c>
      <c r="P1059">
        <v>1197</v>
      </c>
      <c r="Q1059">
        <v>398</v>
      </c>
    </row>
    <row r="1060" spans="1:17" hidden="1" x14ac:dyDescent="0.35">
      <c r="A1060" t="s">
        <v>18</v>
      </c>
      <c r="B1060" t="s">
        <v>29</v>
      </c>
      <c r="C1060" t="s">
        <v>20</v>
      </c>
      <c r="D1060" t="s">
        <v>21</v>
      </c>
      <c r="E1060" t="s">
        <v>5</v>
      </c>
      <c r="G1060" t="s">
        <v>22</v>
      </c>
      <c r="H1060">
        <v>539313</v>
      </c>
      <c r="I1060">
        <v>540902</v>
      </c>
      <c r="J1060" t="s">
        <v>30</v>
      </c>
      <c r="O1060" t="s">
        <v>1413</v>
      </c>
      <c r="P1060">
        <v>1590</v>
      </c>
    </row>
    <row r="1061" spans="1:17" hidden="1" x14ac:dyDescent="0.35">
      <c r="A1061" t="s">
        <v>26</v>
      </c>
      <c r="B1061" t="s">
        <v>32</v>
      </c>
      <c r="C1061" t="s">
        <v>20</v>
      </c>
      <c r="D1061" t="s">
        <v>21</v>
      </c>
      <c r="E1061" t="s">
        <v>5</v>
      </c>
      <c r="G1061" t="s">
        <v>22</v>
      </c>
      <c r="H1061">
        <v>539313</v>
      </c>
      <c r="I1061">
        <v>540902</v>
      </c>
      <c r="J1061" t="s">
        <v>30</v>
      </c>
      <c r="K1061" t="s">
        <v>1414</v>
      </c>
      <c r="N1061" t="s">
        <v>1415</v>
      </c>
      <c r="O1061" t="s">
        <v>1413</v>
      </c>
      <c r="P1061">
        <v>1590</v>
      </c>
      <c r="Q1061">
        <v>529</v>
      </c>
    </row>
    <row r="1062" spans="1:17" hidden="1" x14ac:dyDescent="0.35">
      <c r="A1062" t="s">
        <v>18</v>
      </c>
      <c r="B1062" t="s">
        <v>29</v>
      </c>
      <c r="C1062" t="s">
        <v>20</v>
      </c>
      <c r="D1062" t="s">
        <v>21</v>
      </c>
      <c r="E1062" t="s">
        <v>5</v>
      </c>
      <c r="G1062" t="s">
        <v>22</v>
      </c>
      <c r="H1062">
        <v>540945</v>
      </c>
      <c r="I1062">
        <v>541724</v>
      </c>
      <c r="J1062" t="s">
        <v>23</v>
      </c>
      <c r="O1062" t="s">
        <v>1416</v>
      </c>
      <c r="P1062">
        <v>780</v>
      </c>
    </row>
    <row r="1063" spans="1:17" hidden="1" x14ac:dyDescent="0.35">
      <c r="A1063" t="s">
        <v>26</v>
      </c>
      <c r="B1063" t="s">
        <v>32</v>
      </c>
      <c r="C1063" t="s">
        <v>20</v>
      </c>
      <c r="D1063" t="s">
        <v>21</v>
      </c>
      <c r="E1063" t="s">
        <v>5</v>
      </c>
      <c r="G1063" t="s">
        <v>22</v>
      </c>
      <c r="H1063">
        <v>540945</v>
      </c>
      <c r="I1063">
        <v>541724</v>
      </c>
      <c r="J1063" t="s">
        <v>23</v>
      </c>
      <c r="K1063" t="s">
        <v>1417</v>
      </c>
      <c r="N1063" t="s">
        <v>968</v>
      </c>
      <c r="O1063" t="s">
        <v>1416</v>
      </c>
      <c r="P1063">
        <v>780</v>
      </c>
      <c r="Q1063">
        <v>259</v>
      </c>
    </row>
    <row r="1064" spans="1:17" hidden="1" x14ac:dyDescent="0.35">
      <c r="A1064" t="s">
        <v>18</v>
      </c>
      <c r="B1064" t="s">
        <v>29</v>
      </c>
      <c r="C1064" t="s">
        <v>20</v>
      </c>
      <c r="D1064" t="s">
        <v>21</v>
      </c>
      <c r="E1064" t="s">
        <v>5</v>
      </c>
      <c r="G1064" t="s">
        <v>22</v>
      </c>
      <c r="H1064">
        <v>541705</v>
      </c>
      <c r="I1064">
        <v>542163</v>
      </c>
      <c r="J1064" t="s">
        <v>23</v>
      </c>
      <c r="O1064" t="s">
        <v>1418</v>
      </c>
      <c r="P1064">
        <v>459</v>
      </c>
    </row>
    <row r="1065" spans="1:17" hidden="1" x14ac:dyDescent="0.35">
      <c r="A1065" t="s">
        <v>26</v>
      </c>
      <c r="B1065" t="s">
        <v>32</v>
      </c>
      <c r="C1065" t="s">
        <v>20</v>
      </c>
      <c r="D1065" t="s">
        <v>21</v>
      </c>
      <c r="E1065" t="s">
        <v>5</v>
      </c>
      <c r="G1065" t="s">
        <v>22</v>
      </c>
      <c r="H1065">
        <v>541705</v>
      </c>
      <c r="I1065">
        <v>542163</v>
      </c>
      <c r="J1065" t="s">
        <v>23</v>
      </c>
      <c r="K1065" t="s">
        <v>1419</v>
      </c>
      <c r="N1065" t="s">
        <v>1420</v>
      </c>
      <c r="O1065" t="s">
        <v>1418</v>
      </c>
      <c r="P1065">
        <v>459</v>
      </c>
      <c r="Q1065">
        <v>152</v>
      </c>
    </row>
    <row r="1066" spans="1:17" hidden="1" x14ac:dyDescent="0.35">
      <c r="A1066" t="s">
        <v>18</v>
      </c>
      <c r="B1066" t="s">
        <v>29</v>
      </c>
      <c r="C1066" t="s">
        <v>20</v>
      </c>
      <c r="D1066" t="s">
        <v>21</v>
      </c>
      <c r="E1066" t="s">
        <v>5</v>
      </c>
      <c r="G1066" t="s">
        <v>22</v>
      </c>
      <c r="H1066">
        <v>542230</v>
      </c>
      <c r="I1066">
        <v>542676</v>
      </c>
      <c r="J1066" t="s">
        <v>23</v>
      </c>
      <c r="O1066" t="s">
        <v>1421</v>
      </c>
      <c r="P1066">
        <v>447</v>
      </c>
    </row>
    <row r="1067" spans="1:17" hidden="1" x14ac:dyDescent="0.35">
      <c r="A1067" t="s">
        <v>26</v>
      </c>
      <c r="B1067" t="s">
        <v>32</v>
      </c>
      <c r="C1067" t="s">
        <v>20</v>
      </c>
      <c r="D1067" t="s">
        <v>21</v>
      </c>
      <c r="E1067" t="s">
        <v>5</v>
      </c>
      <c r="G1067" t="s">
        <v>22</v>
      </c>
      <c r="H1067">
        <v>542230</v>
      </c>
      <c r="I1067">
        <v>542676</v>
      </c>
      <c r="J1067" t="s">
        <v>23</v>
      </c>
      <c r="K1067" t="s">
        <v>1422</v>
      </c>
      <c r="N1067" t="s">
        <v>1423</v>
      </c>
      <c r="O1067" t="s">
        <v>1421</v>
      </c>
      <c r="P1067">
        <v>447</v>
      </c>
      <c r="Q1067">
        <v>148</v>
      </c>
    </row>
    <row r="1068" spans="1:17" hidden="1" x14ac:dyDescent="0.35">
      <c r="A1068" t="s">
        <v>18</v>
      </c>
      <c r="B1068" t="s">
        <v>29</v>
      </c>
      <c r="C1068" t="s">
        <v>20</v>
      </c>
      <c r="D1068" t="s">
        <v>21</v>
      </c>
      <c r="E1068" t="s">
        <v>5</v>
      </c>
      <c r="G1068" t="s">
        <v>22</v>
      </c>
      <c r="H1068">
        <v>542783</v>
      </c>
      <c r="I1068">
        <v>543013</v>
      </c>
      <c r="J1068" t="s">
        <v>30</v>
      </c>
      <c r="O1068" t="s">
        <v>1424</v>
      </c>
      <c r="P1068">
        <v>231</v>
      </c>
    </row>
    <row r="1069" spans="1:17" hidden="1" x14ac:dyDescent="0.35">
      <c r="A1069" t="s">
        <v>26</v>
      </c>
      <c r="B1069" t="s">
        <v>32</v>
      </c>
      <c r="C1069" t="s">
        <v>20</v>
      </c>
      <c r="D1069" t="s">
        <v>21</v>
      </c>
      <c r="E1069" t="s">
        <v>5</v>
      </c>
      <c r="G1069" t="s">
        <v>22</v>
      </c>
      <c r="H1069">
        <v>542783</v>
      </c>
      <c r="I1069">
        <v>543013</v>
      </c>
      <c r="J1069" t="s">
        <v>30</v>
      </c>
      <c r="K1069" t="s">
        <v>1425</v>
      </c>
      <c r="N1069" t="s">
        <v>1426</v>
      </c>
      <c r="O1069" t="s">
        <v>1424</v>
      </c>
      <c r="P1069">
        <v>231</v>
      </c>
      <c r="Q1069">
        <v>76</v>
      </c>
    </row>
    <row r="1070" spans="1:17" hidden="1" x14ac:dyDescent="0.35">
      <c r="A1070" t="s">
        <v>18</v>
      </c>
      <c r="B1070" t="s">
        <v>29</v>
      </c>
      <c r="C1070" t="s">
        <v>20</v>
      </c>
      <c r="D1070" t="s">
        <v>21</v>
      </c>
      <c r="E1070" t="s">
        <v>5</v>
      </c>
      <c r="G1070" t="s">
        <v>22</v>
      </c>
      <c r="H1070">
        <v>543100</v>
      </c>
      <c r="I1070">
        <v>544062</v>
      </c>
      <c r="J1070" t="s">
        <v>30</v>
      </c>
      <c r="O1070" t="s">
        <v>1427</v>
      </c>
      <c r="P1070">
        <v>963</v>
      </c>
    </row>
    <row r="1071" spans="1:17" hidden="1" x14ac:dyDescent="0.35">
      <c r="A1071" t="s">
        <v>26</v>
      </c>
      <c r="B1071" t="s">
        <v>32</v>
      </c>
      <c r="C1071" t="s">
        <v>20</v>
      </c>
      <c r="D1071" t="s">
        <v>21</v>
      </c>
      <c r="E1071" t="s">
        <v>5</v>
      </c>
      <c r="G1071" t="s">
        <v>22</v>
      </c>
      <c r="H1071">
        <v>543100</v>
      </c>
      <c r="I1071">
        <v>544062</v>
      </c>
      <c r="J1071" t="s">
        <v>30</v>
      </c>
      <c r="K1071" t="s">
        <v>1428</v>
      </c>
      <c r="N1071" t="s">
        <v>1429</v>
      </c>
      <c r="O1071" t="s">
        <v>1427</v>
      </c>
      <c r="P1071">
        <v>963</v>
      </c>
      <c r="Q1071">
        <v>320</v>
      </c>
    </row>
    <row r="1072" spans="1:17" hidden="1" x14ac:dyDescent="0.35">
      <c r="A1072" t="s">
        <v>18</v>
      </c>
      <c r="B1072" t="s">
        <v>29</v>
      </c>
      <c r="C1072" t="s">
        <v>20</v>
      </c>
      <c r="D1072" t="s">
        <v>21</v>
      </c>
      <c r="E1072" t="s">
        <v>5</v>
      </c>
      <c r="G1072" t="s">
        <v>22</v>
      </c>
      <c r="H1072">
        <v>544115</v>
      </c>
      <c r="I1072">
        <v>544783</v>
      </c>
      <c r="J1072" t="s">
        <v>23</v>
      </c>
      <c r="O1072" t="s">
        <v>1430</v>
      </c>
      <c r="P1072">
        <v>669</v>
      </c>
    </row>
    <row r="1073" spans="1:17" hidden="1" x14ac:dyDescent="0.35">
      <c r="A1073" t="s">
        <v>26</v>
      </c>
      <c r="B1073" t="s">
        <v>32</v>
      </c>
      <c r="C1073" t="s">
        <v>20</v>
      </c>
      <c r="D1073" t="s">
        <v>21</v>
      </c>
      <c r="E1073" t="s">
        <v>5</v>
      </c>
      <c r="G1073" t="s">
        <v>22</v>
      </c>
      <c r="H1073">
        <v>544115</v>
      </c>
      <c r="I1073">
        <v>544783</v>
      </c>
      <c r="J1073" t="s">
        <v>23</v>
      </c>
      <c r="K1073" t="s">
        <v>1431</v>
      </c>
      <c r="N1073" t="s">
        <v>1432</v>
      </c>
      <c r="O1073" t="s">
        <v>1430</v>
      </c>
      <c r="P1073">
        <v>669</v>
      </c>
      <c r="Q1073">
        <v>222</v>
      </c>
    </row>
    <row r="1074" spans="1:17" hidden="1" x14ac:dyDescent="0.35">
      <c r="A1074" t="s">
        <v>18</v>
      </c>
      <c r="B1074" t="s">
        <v>29</v>
      </c>
      <c r="C1074" t="s">
        <v>20</v>
      </c>
      <c r="D1074" t="s">
        <v>21</v>
      </c>
      <c r="E1074" t="s">
        <v>5</v>
      </c>
      <c r="G1074" t="s">
        <v>22</v>
      </c>
      <c r="H1074">
        <v>544853</v>
      </c>
      <c r="I1074">
        <v>545572</v>
      </c>
      <c r="J1074" t="s">
        <v>23</v>
      </c>
      <c r="O1074" t="s">
        <v>1433</v>
      </c>
      <c r="P1074">
        <v>720</v>
      </c>
    </row>
    <row r="1075" spans="1:17" hidden="1" x14ac:dyDescent="0.35">
      <c r="A1075" t="s">
        <v>26</v>
      </c>
      <c r="B1075" t="s">
        <v>32</v>
      </c>
      <c r="C1075" t="s">
        <v>20</v>
      </c>
      <c r="D1075" t="s">
        <v>21</v>
      </c>
      <c r="E1075" t="s">
        <v>5</v>
      </c>
      <c r="G1075" t="s">
        <v>22</v>
      </c>
      <c r="H1075">
        <v>544853</v>
      </c>
      <c r="I1075">
        <v>545572</v>
      </c>
      <c r="J1075" t="s">
        <v>23</v>
      </c>
      <c r="K1075" t="s">
        <v>1434</v>
      </c>
      <c r="N1075" t="s">
        <v>1435</v>
      </c>
      <c r="O1075" t="s">
        <v>1433</v>
      </c>
      <c r="P1075">
        <v>720</v>
      </c>
      <c r="Q1075">
        <v>239</v>
      </c>
    </row>
    <row r="1076" spans="1:17" hidden="1" x14ac:dyDescent="0.35">
      <c r="A1076" t="s">
        <v>18</v>
      </c>
      <c r="B1076" t="s">
        <v>29</v>
      </c>
      <c r="C1076" t="s">
        <v>20</v>
      </c>
      <c r="D1076" t="s">
        <v>21</v>
      </c>
      <c r="E1076" t="s">
        <v>5</v>
      </c>
      <c r="G1076" t="s">
        <v>22</v>
      </c>
      <c r="H1076">
        <v>545563</v>
      </c>
      <c r="I1076">
        <v>546666</v>
      </c>
      <c r="J1076" t="s">
        <v>23</v>
      </c>
      <c r="O1076" t="s">
        <v>1436</v>
      </c>
      <c r="P1076">
        <v>1104</v>
      </c>
    </row>
    <row r="1077" spans="1:17" hidden="1" x14ac:dyDescent="0.35">
      <c r="A1077" t="s">
        <v>26</v>
      </c>
      <c r="B1077" t="s">
        <v>32</v>
      </c>
      <c r="C1077" t="s">
        <v>20</v>
      </c>
      <c r="D1077" t="s">
        <v>21</v>
      </c>
      <c r="E1077" t="s">
        <v>5</v>
      </c>
      <c r="G1077" t="s">
        <v>22</v>
      </c>
      <c r="H1077">
        <v>545563</v>
      </c>
      <c r="I1077">
        <v>546666</v>
      </c>
      <c r="J1077" t="s">
        <v>23</v>
      </c>
      <c r="K1077" t="s">
        <v>1437</v>
      </c>
      <c r="N1077" t="s">
        <v>1438</v>
      </c>
      <c r="O1077" t="s">
        <v>1436</v>
      </c>
      <c r="P1077">
        <v>1104</v>
      </c>
      <c r="Q1077">
        <v>367</v>
      </c>
    </row>
    <row r="1078" spans="1:17" hidden="1" x14ac:dyDescent="0.35">
      <c r="A1078" t="s">
        <v>18</v>
      </c>
      <c r="B1078" t="s">
        <v>29</v>
      </c>
      <c r="C1078" t="s">
        <v>20</v>
      </c>
      <c r="D1078" t="s">
        <v>21</v>
      </c>
      <c r="E1078" t="s">
        <v>5</v>
      </c>
      <c r="G1078" t="s">
        <v>22</v>
      </c>
      <c r="H1078">
        <v>546657</v>
      </c>
      <c r="I1078">
        <v>548081</v>
      </c>
      <c r="J1078" t="s">
        <v>23</v>
      </c>
      <c r="O1078" t="s">
        <v>1439</v>
      </c>
      <c r="P1078">
        <v>1425</v>
      </c>
    </row>
    <row r="1079" spans="1:17" hidden="1" x14ac:dyDescent="0.35">
      <c r="A1079" t="s">
        <v>26</v>
      </c>
      <c r="B1079" t="s">
        <v>32</v>
      </c>
      <c r="C1079" t="s">
        <v>20</v>
      </c>
      <c r="D1079" t="s">
        <v>21</v>
      </c>
      <c r="E1079" t="s">
        <v>5</v>
      </c>
      <c r="G1079" t="s">
        <v>22</v>
      </c>
      <c r="H1079">
        <v>546657</v>
      </c>
      <c r="I1079">
        <v>548081</v>
      </c>
      <c r="J1079" t="s">
        <v>23</v>
      </c>
      <c r="K1079" t="s">
        <v>1440</v>
      </c>
      <c r="N1079" t="s">
        <v>1441</v>
      </c>
      <c r="O1079" t="s">
        <v>1439</v>
      </c>
      <c r="P1079">
        <v>1425</v>
      </c>
      <c r="Q1079">
        <v>474</v>
      </c>
    </row>
    <row r="1080" spans="1:17" hidden="1" x14ac:dyDescent="0.35">
      <c r="A1080" t="s">
        <v>18</v>
      </c>
      <c r="B1080" t="s">
        <v>29</v>
      </c>
      <c r="C1080" t="s">
        <v>20</v>
      </c>
      <c r="D1080" t="s">
        <v>21</v>
      </c>
      <c r="E1080" t="s">
        <v>5</v>
      </c>
      <c r="G1080" t="s">
        <v>22</v>
      </c>
      <c r="H1080">
        <v>548144</v>
      </c>
      <c r="I1080">
        <v>548962</v>
      </c>
      <c r="J1080" t="s">
        <v>23</v>
      </c>
      <c r="O1080" t="s">
        <v>1442</v>
      </c>
      <c r="P1080">
        <v>819</v>
      </c>
    </row>
    <row r="1081" spans="1:17" hidden="1" x14ac:dyDescent="0.35">
      <c r="A1081" t="s">
        <v>26</v>
      </c>
      <c r="B1081" t="s">
        <v>32</v>
      </c>
      <c r="C1081" t="s">
        <v>20</v>
      </c>
      <c r="D1081" t="s">
        <v>21</v>
      </c>
      <c r="E1081" t="s">
        <v>5</v>
      </c>
      <c r="G1081" t="s">
        <v>22</v>
      </c>
      <c r="H1081">
        <v>548144</v>
      </c>
      <c r="I1081">
        <v>548962</v>
      </c>
      <c r="J1081" t="s">
        <v>23</v>
      </c>
      <c r="K1081" t="s">
        <v>1443</v>
      </c>
      <c r="N1081" t="s">
        <v>1444</v>
      </c>
      <c r="O1081" t="s">
        <v>1442</v>
      </c>
      <c r="P1081">
        <v>819</v>
      </c>
      <c r="Q1081">
        <v>272</v>
      </c>
    </row>
    <row r="1082" spans="1:17" hidden="1" x14ac:dyDescent="0.35">
      <c r="A1082" t="s">
        <v>18</v>
      </c>
      <c r="B1082" t="s">
        <v>29</v>
      </c>
      <c r="C1082" t="s">
        <v>20</v>
      </c>
      <c r="D1082" t="s">
        <v>21</v>
      </c>
      <c r="E1082" t="s">
        <v>5</v>
      </c>
      <c r="G1082" t="s">
        <v>22</v>
      </c>
      <c r="H1082">
        <v>548959</v>
      </c>
      <c r="I1082">
        <v>549786</v>
      </c>
      <c r="J1082" t="s">
        <v>23</v>
      </c>
      <c r="O1082" t="s">
        <v>1445</v>
      </c>
      <c r="P1082">
        <v>828</v>
      </c>
    </row>
    <row r="1083" spans="1:17" hidden="1" x14ac:dyDescent="0.35">
      <c r="A1083" t="s">
        <v>26</v>
      </c>
      <c r="B1083" t="s">
        <v>32</v>
      </c>
      <c r="C1083" t="s">
        <v>20</v>
      </c>
      <c r="D1083" t="s">
        <v>21</v>
      </c>
      <c r="E1083" t="s">
        <v>5</v>
      </c>
      <c r="G1083" t="s">
        <v>22</v>
      </c>
      <c r="H1083">
        <v>548959</v>
      </c>
      <c r="I1083">
        <v>549786</v>
      </c>
      <c r="J1083" t="s">
        <v>23</v>
      </c>
      <c r="K1083" t="s">
        <v>1446</v>
      </c>
      <c r="N1083" t="s">
        <v>1447</v>
      </c>
      <c r="O1083" t="s">
        <v>1445</v>
      </c>
      <c r="P1083">
        <v>828</v>
      </c>
      <c r="Q1083">
        <v>275</v>
      </c>
    </row>
    <row r="1084" spans="1:17" hidden="1" x14ac:dyDescent="0.35">
      <c r="A1084" t="s">
        <v>18</v>
      </c>
      <c r="B1084" t="s">
        <v>29</v>
      </c>
      <c r="C1084" t="s">
        <v>20</v>
      </c>
      <c r="D1084" t="s">
        <v>21</v>
      </c>
      <c r="E1084" t="s">
        <v>5</v>
      </c>
      <c r="G1084" t="s">
        <v>22</v>
      </c>
      <c r="H1084">
        <v>549783</v>
      </c>
      <c r="I1084">
        <v>551483</v>
      </c>
      <c r="J1084" t="s">
        <v>23</v>
      </c>
      <c r="O1084" t="s">
        <v>1448</v>
      </c>
      <c r="P1084">
        <v>1701</v>
      </c>
    </row>
    <row r="1085" spans="1:17" hidden="1" x14ac:dyDescent="0.35">
      <c r="A1085" t="s">
        <v>26</v>
      </c>
      <c r="B1085" t="s">
        <v>32</v>
      </c>
      <c r="C1085" t="s">
        <v>20</v>
      </c>
      <c r="D1085" t="s">
        <v>21</v>
      </c>
      <c r="E1085" t="s">
        <v>5</v>
      </c>
      <c r="G1085" t="s">
        <v>22</v>
      </c>
      <c r="H1085">
        <v>549783</v>
      </c>
      <c r="I1085">
        <v>551483</v>
      </c>
      <c r="J1085" t="s">
        <v>23</v>
      </c>
      <c r="K1085" t="s">
        <v>1449</v>
      </c>
      <c r="N1085" t="s">
        <v>1450</v>
      </c>
      <c r="O1085" t="s">
        <v>1448</v>
      </c>
      <c r="P1085">
        <v>1701</v>
      </c>
      <c r="Q1085">
        <v>566</v>
      </c>
    </row>
    <row r="1086" spans="1:17" hidden="1" x14ac:dyDescent="0.35">
      <c r="A1086" t="s">
        <v>18</v>
      </c>
      <c r="B1086" t="s">
        <v>29</v>
      </c>
      <c r="C1086" t="s">
        <v>20</v>
      </c>
      <c r="D1086" t="s">
        <v>21</v>
      </c>
      <c r="E1086" t="s">
        <v>5</v>
      </c>
      <c r="G1086" t="s">
        <v>22</v>
      </c>
      <c r="H1086">
        <v>551470</v>
      </c>
      <c r="I1086">
        <v>552861</v>
      </c>
      <c r="J1086" t="s">
        <v>23</v>
      </c>
      <c r="O1086" t="s">
        <v>1451</v>
      </c>
      <c r="P1086">
        <v>1392</v>
      </c>
    </row>
    <row r="1087" spans="1:17" hidden="1" x14ac:dyDescent="0.35">
      <c r="A1087" t="s">
        <v>26</v>
      </c>
      <c r="B1087" t="s">
        <v>32</v>
      </c>
      <c r="C1087" t="s">
        <v>20</v>
      </c>
      <c r="D1087" t="s">
        <v>21</v>
      </c>
      <c r="E1087" t="s">
        <v>5</v>
      </c>
      <c r="G1087" t="s">
        <v>22</v>
      </c>
      <c r="H1087">
        <v>551470</v>
      </c>
      <c r="I1087">
        <v>552861</v>
      </c>
      <c r="J1087" t="s">
        <v>23</v>
      </c>
      <c r="K1087" t="s">
        <v>1452</v>
      </c>
      <c r="N1087" t="s">
        <v>1453</v>
      </c>
      <c r="O1087" t="s">
        <v>1451</v>
      </c>
      <c r="P1087">
        <v>1392</v>
      </c>
      <c r="Q1087">
        <v>463</v>
      </c>
    </row>
    <row r="1088" spans="1:17" hidden="1" x14ac:dyDescent="0.35">
      <c r="A1088" t="s">
        <v>18</v>
      </c>
      <c r="B1088" t="s">
        <v>29</v>
      </c>
      <c r="C1088" t="s">
        <v>20</v>
      </c>
      <c r="D1088" t="s">
        <v>21</v>
      </c>
      <c r="E1088" t="s">
        <v>5</v>
      </c>
      <c r="G1088" t="s">
        <v>22</v>
      </c>
      <c r="H1088">
        <v>553032</v>
      </c>
      <c r="I1088">
        <v>553943</v>
      </c>
      <c r="J1088" t="s">
        <v>30</v>
      </c>
      <c r="O1088" t="s">
        <v>1454</v>
      </c>
      <c r="P1088">
        <v>912</v>
      </c>
    </row>
    <row r="1089" spans="1:18" hidden="1" x14ac:dyDescent="0.35">
      <c r="A1089" t="s">
        <v>26</v>
      </c>
      <c r="B1089" t="s">
        <v>32</v>
      </c>
      <c r="C1089" t="s">
        <v>20</v>
      </c>
      <c r="D1089" t="s">
        <v>21</v>
      </c>
      <c r="E1089" t="s">
        <v>5</v>
      </c>
      <c r="G1089" t="s">
        <v>22</v>
      </c>
      <c r="H1089">
        <v>553032</v>
      </c>
      <c r="I1089">
        <v>553943</v>
      </c>
      <c r="J1089" t="s">
        <v>30</v>
      </c>
      <c r="K1089" t="s">
        <v>1455</v>
      </c>
      <c r="N1089" t="s">
        <v>1456</v>
      </c>
      <c r="O1089" t="s">
        <v>1454</v>
      </c>
      <c r="P1089">
        <v>912</v>
      </c>
      <c r="Q1089">
        <v>303</v>
      </c>
    </row>
    <row r="1090" spans="1:18" hidden="1" x14ac:dyDescent="0.35">
      <c r="A1090" t="s">
        <v>18</v>
      </c>
      <c r="B1090" t="s">
        <v>29</v>
      </c>
      <c r="C1090" t="s">
        <v>20</v>
      </c>
      <c r="D1090" t="s">
        <v>21</v>
      </c>
      <c r="E1090" t="s">
        <v>5</v>
      </c>
      <c r="G1090" t="s">
        <v>22</v>
      </c>
      <c r="H1090">
        <v>554074</v>
      </c>
      <c r="I1090">
        <v>555039</v>
      </c>
      <c r="J1090" t="s">
        <v>30</v>
      </c>
      <c r="O1090" t="s">
        <v>1457</v>
      </c>
      <c r="P1090">
        <v>966</v>
      </c>
    </row>
    <row r="1091" spans="1:18" hidden="1" x14ac:dyDescent="0.35">
      <c r="A1091" t="s">
        <v>26</v>
      </c>
      <c r="B1091" t="s">
        <v>32</v>
      </c>
      <c r="C1091" t="s">
        <v>20</v>
      </c>
      <c r="D1091" t="s">
        <v>21</v>
      </c>
      <c r="E1091" t="s">
        <v>5</v>
      </c>
      <c r="G1091" t="s">
        <v>22</v>
      </c>
      <c r="H1091">
        <v>554074</v>
      </c>
      <c r="I1091">
        <v>555039</v>
      </c>
      <c r="J1091" t="s">
        <v>30</v>
      </c>
      <c r="K1091" t="s">
        <v>1458</v>
      </c>
      <c r="N1091" t="s">
        <v>28</v>
      </c>
      <c r="O1091" t="s">
        <v>1457</v>
      </c>
      <c r="P1091">
        <v>966</v>
      </c>
      <c r="Q1091">
        <v>321</v>
      </c>
    </row>
    <row r="1092" spans="1:18" hidden="1" x14ac:dyDescent="0.35">
      <c r="A1092" t="s">
        <v>18</v>
      </c>
      <c r="B1092" t="s">
        <v>983</v>
      </c>
      <c r="C1092" t="s">
        <v>20</v>
      </c>
      <c r="D1092" t="s">
        <v>21</v>
      </c>
      <c r="E1092" t="s">
        <v>5</v>
      </c>
      <c r="G1092" t="s">
        <v>22</v>
      </c>
      <c r="H1092">
        <v>555053</v>
      </c>
      <c r="I1092">
        <v>555124</v>
      </c>
      <c r="J1092" t="s">
        <v>23</v>
      </c>
      <c r="O1092" t="s">
        <v>1459</v>
      </c>
      <c r="P1092">
        <v>72</v>
      </c>
    </row>
    <row r="1093" spans="1:18" hidden="1" x14ac:dyDescent="0.35">
      <c r="A1093" t="s">
        <v>983</v>
      </c>
      <c r="C1093" t="s">
        <v>20</v>
      </c>
      <c r="D1093" t="s">
        <v>21</v>
      </c>
      <c r="E1093" t="s">
        <v>5</v>
      </c>
      <c r="G1093" t="s">
        <v>22</v>
      </c>
      <c r="H1093">
        <v>555053</v>
      </c>
      <c r="I1093">
        <v>555124</v>
      </c>
      <c r="J1093" t="s">
        <v>23</v>
      </c>
      <c r="N1093" t="s">
        <v>1460</v>
      </c>
      <c r="O1093" t="s">
        <v>1459</v>
      </c>
      <c r="P1093">
        <v>72</v>
      </c>
      <c r="R1093" t="s">
        <v>1461</v>
      </c>
    </row>
    <row r="1094" spans="1:18" hidden="1" x14ac:dyDescent="0.35">
      <c r="A1094" t="s">
        <v>18</v>
      </c>
      <c r="B1094" t="s">
        <v>983</v>
      </c>
      <c r="C1094" t="s">
        <v>20</v>
      </c>
      <c r="D1094" t="s">
        <v>21</v>
      </c>
      <c r="E1094" t="s">
        <v>5</v>
      </c>
      <c r="G1094" t="s">
        <v>22</v>
      </c>
      <c r="H1094">
        <v>555131</v>
      </c>
      <c r="I1094">
        <v>555221</v>
      </c>
      <c r="J1094" t="s">
        <v>23</v>
      </c>
      <c r="O1094" t="s">
        <v>1462</v>
      </c>
      <c r="P1094">
        <v>91</v>
      </c>
    </row>
    <row r="1095" spans="1:18" hidden="1" x14ac:dyDescent="0.35">
      <c r="A1095" t="s">
        <v>983</v>
      </c>
      <c r="C1095" t="s">
        <v>20</v>
      </c>
      <c r="D1095" t="s">
        <v>21</v>
      </c>
      <c r="E1095" t="s">
        <v>5</v>
      </c>
      <c r="G1095" t="s">
        <v>22</v>
      </c>
      <c r="H1095">
        <v>555131</v>
      </c>
      <c r="I1095">
        <v>555221</v>
      </c>
      <c r="J1095" t="s">
        <v>23</v>
      </c>
      <c r="N1095" t="s">
        <v>1463</v>
      </c>
      <c r="O1095" t="s">
        <v>1462</v>
      </c>
      <c r="P1095">
        <v>91</v>
      </c>
      <c r="R1095" t="s">
        <v>1464</v>
      </c>
    </row>
    <row r="1096" spans="1:18" hidden="1" x14ac:dyDescent="0.35">
      <c r="A1096" t="s">
        <v>18</v>
      </c>
      <c r="B1096" t="s">
        <v>983</v>
      </c>
      <c r="C1096" t="s">
        <v>20</v>
      </c>
      <c r="D1096" t="s">
        <v>21</v>
      </c>
      <c r="E1096" t="s">
        <v>5</v>
      </c>
      <c r="G1096" t="s">
        <v>22</v>
      </c>
      <c r="H1096">
        <v>555226</v>
      </c>
      <c r="I1096">
        <v>555300</v>
      </c>
      <c r="J1096" t="s">
        <v>23</v>
      </c>
      <c r="O1096" t="s">
        <v>1465</v>
      </c>
      <c r="P1096">
        <v>75</v>
      </c>
    </row>
    <row r="1097" spans="1:18" hidden="1" x14ac:dyDescent="0.35">
      <c r="A1097" t="s">
        <v>983</v>
      </c>
      <c r="C1097" t="s">
        <v>20</v>
      </c>
      <c r="D1097" t="s">
        <v>21</v>
      </c>
      <c r="E1097" t="s">
        <v>5</v>
      </c>
      <c r="G1097" t="s">
        <v>22</v>
      </c>
      <c r="H1097">
        <v>555226</v>
      </c>
      <c r="I1097">
        <v>555300</v>
      </c>
      <c r="J1097" t="s">
        <v>23</v>
      </c>
      <c r="N1097" t="s">
        <v>1466</v>
      </c>
      <c r="O1097" t="s">
        <v>1465</v>
      </c>
      <c r="P1097">
        <v>75</v>
      </c>
      <c r="R1097" t="s">
        <v>1467</v>
      </c>
    </row>
    <row r="1098" spans="1:18" hidden="1" x14ac:dyDescent="0.35">
      <c r="A1098" t="s">
        <v>18</v>
      </c>
      <c r="B1098" t="s">
        <v>983</v>
      </c>
      <c r="C1098" t="s">
        <v>20</v>
      </c>
      <c r="D1098" t="s">
        <v>21</v>
      </c>
      <c r="E1098" t="s">
        <v>5</v>
      </c>
      <c r="G1098" t="s">
        <v>22</v>
      </c>
      <c r="H1098">
        <v>555302</v>
      </c>
      <c r="I1098">
        <v>555378</v>
      </c>
      <c r="J1098" t="s">
        <v>23</v>
      </c>
      <c r="O1098" t="s">
        <v>1468</v>
      </c>
      <c r="P1098">
        <v>77</v>
      </c>
    </row>
    <row r="1099" spans="1:18" hidden="1" x14ac:dyDescent="0.35">
      <c r="A1099" t="s">
        <v>983</v>
      </c>
      <c r="C1099" t="s">
        <v>20</v>
      </c>
      <c r="D1099" t="s">
        <v>21</v>
      </c>
      <c r="E1099" t="s">
        <v>5</v>
      </c>
      <c r="G1099" t="s">
        <v>22</v>
      </c>
      <c r="H1099">
        <v>555302</v>
      </c>
      <c r="I1099">
        <v>555378</v>
      </c>
      <c r="J1099" t="s">
        <v>23</v>
      </c>
      <c r="N1099" t="s">
        <v>1469</v>
      </c>
      <c r="O1099" t="s">
        <v>1468</v>
      </c>
      <c r="P1099">
        <v>77</v>
      </c>
      <c r="R1099" t="s">
        <v>1470</v>
      </c>
    </row>
    <row r="1100" spans="1:18" hidden="1" x14ac:dyDescent="0.35">
      <c r="A1100" t="s">
        <v>18</v>
      </c>
      <c r="B1100" t="s">
        <v>983</v>
      </c>
      <c r="C1100" t="s">
        <v>20</v>
      </c>
      <c r="D1100" t="s">
        <v>21</v>
      </c>
      <c r="E1100" t="s">
        <v>5</v>
      </c>
      <c r="G1100" t="s">
        <v>22</v>
      </c>
      <c r="H1100">
        <v>555392</v>
      </c>
      <c r="I1100">
        <v>555465</v>
      </c>
      <c r="J1100" t="s">
        <v>23</v>
      </c>
      <c r="O1100" t="s">
        <v>1471</v>
      </c>
      <c r="P1100">
        <v>74</v>
      </c>
    </row>
    <row r="1101" spans="1:18" hidden="1" x14ac:dyDescent="0.35">
      <c r="A1101" t="s">
        <v>983</v>
      </c>
      <c r="C1101" t="s">
        <v>20</v>
      </c>
      <c r="D1101" t="s">
        <v>21</v>
      </c>
      <c r="E1101" t="s">
        <v>5</v>
      </c>
      <c r="G1101" t="s">
        <v>22</v>
      </c>
      <c r="H1101">
        <v>555392</v>
      </c>
      <c r="I1101">
        <v>555465</v>
      </c>
      <c r="J1101" t="s">
        <v>23</v>
      </c>
      <c r="N1101" t="s">
        <v>1472</v>
      </c>
      <c r="O1101" t="s">
        <v>1471</v>
      </c>
      <c r="P1101">
        <v>74</v>
      </c>
      <c r="R1101" t="s">
        <v>1473</v>
      </c>
    </row>
    <row r="1102" spans="1:18" hidden="1" x14ac:dyDescent="0.35">
      <c r="A1102" t="s">
        <v>18</v>
      </c>
      <c r="B1102" t="s">
        <v>983</v>
      </c>
      <c r="C1102" t="s">
        <v>20</v>
      </c>
      <c r="D1102" t="s">
        <v>21</v>
      </c>
      <c r="E1102" t="s">
        <v>5</v>
      </c>
      <c r="G1102" t="s">
        <v>22</v>
      </c>
      <c r="H1102">
        <v>555472</v>
      </c>
      <c r="I1102">
        <v>555547</v>
      </c>
      <c r="J1102" t="s">
        <v>23</v>
      </c>
      <c r="O1102" t="s">
        <v>1474</v>
      </c>
      <c r="P1102">
        <v>76</v>
      </c>
    </row>
    <row r="1103" spans="1:18" hidden="1" x14ac:dyDescent="0.35">
      <c r="A1103" t="s">
        <v>983</v>
      </c>
      <c r="C1103" t="s">
        <v>20</v>
      </c>
      <c r="D1103" t="s">
        <v>21</v>
      </c>
      <c r="E1103" t="s">
        <v>5</v>
      </c>
      <c r="G1103" t="s">
        <v>22</v>
      </c>
      <c r="H1103">
        <v>555472</v>
      </c>
      <c r="I1103">
        <v>555547</v>
      </c>
      <c r="J1103" t="s">
        <v>23</v>
      </c>
      <c r="N1103" t="s">
        <v>1475</v>
      </c>
      <c r="O1103" t="s">
        <v>1474</v>
      </c>
      <c r="P1103">
        <v>76</v>
      </c>
      <c r="R1103" t="s">
        <v>1476</v>
      </c>
    </row>
    <row r="1104" spans="1:18" hidden="1" x14ac:dyDescent="0.35">
      <c r="A1104" t="s">
        <v>18</v>
      </c>
      <c r="B1104" t="s">
        <v>983</v>
      </c>
      <c r="C1104" t="s">
        <v>20</v>
      </c>
      <c r="D1104" t="s">
        <v>21</v>
      </c>
      <c r="E1104" t="s">
        <v>5</v>
      </c>
      <c r="G1104" t="s">
        <v>22</v>
      </c>
      <c r="H1104">
        <v>555565</v>
      </c>
      <c r="I1104">
        <v>555640</v>
      </c>
      <c r="J1104" t="s">
        <v>23</v>
      </c>
      <c r="O1104" t="s">
        <v>1477</v>
      </c>
      <c r="P1104">
        <v>76</v>
      </c>
    </row>
    <row r="1105" spans="1:18" hidden="1" x14ac:dyDescent="0.35">
      <c r="A1105" t="s">
        <v>983</v>
      </c>
      <c r="C1105" t="s">
        <v>20</v>
      </c>
      <c r="D1105" t="s">
        <v>21</v>
      </c>
      <c r="E1105" t="s">
        <v>5</v>
      </c>
      <c r="G1105" t="s">
        <v>22</v>
      </c>
      <c r="H1105">
        <v>555565</v>
      </c>
      <c r="I1105">
        <v>555640</v>
      </c>
      <c r="J1105" t="s">
        <v>23</v>
      </c>
      <c r="N1105" t="s">
        <v>1478</v>
      </c>
      <c r="O1105" t="s">
        <v>1477</v>
      </c>
      <c r="P1105">
        <v>76</v>
      </c>
      <c r="R1105" t="s">
        <v>1479</v>
      </c>
    </row>
    <row r="1106" spans="1:18" hidden="1" x14ac:dyDescent="0.35">
      <c r="A1106" t="s">
        <v>18</v>
      </c>
      <c r="B1106" t="s">
        <v>983</v>
      </c>
      <c r="C1106" t="s">
        <v>20</v>
      </c>
      <c r="D1106" t="s">
        <v>21</v>
      </c>
      <c r="E1106" t="s">
        <v>5</v>
      </c>
      <c r="G1106" t="s">
        <v>22</v>
      </c>
      <c r="H1106">
        <v>555644</v>
      </c>
      <c r="I1106">
        <v>555720</v>
      </c>
      <c r="J1106" t="s">
        <v>23</v>
      </c>
      <c r="O1106" t="s">
        <v>1480</v>
      </c>
      <c r="P1106">
        <v>77</v>
      </c>
    </row>
    <row r="1107" spans="1:18" hidden="1" x14ac:dyDescent="0.35">
      <c r="A1107" t="s">
        <v>983</v>
      </c>
      <c r="C1107" t="s">
        <v>20</v>
      </c>
      <c r="D1107" t="s">
        <v>21</v>
      </c>
      <c r="E1107" t="s">
        <v>5</v>
      </c>
      <c r="G1107" t="s">
        <v>22</v>
      </c>
      <c r="H1107">
        <v>555644</v>
      </c>
      <c r="I1107">
        <v>555720</v>
      </c>
      <c r="J1107" t="s">
        <v>23</v>
      </c>
      <c r="N1107" t="s">
        <v>1481</v>
      </c>
      <c r="O1107" t="s">
        <v>1480</v>
      </c>
      <c r="P1107">
        <v>77</v>
      </c>
      <c r="R1107" t="s">
        <v>1482</v>
      </c>
    </row>
    <row r="1108" spans="1:18" hidden="1" x14ac:dyDescent="0.35">
      <c r="A1108" t="s">
        <v>18</v>
      </c>
      <c r="B1108" t="s">
        <v>983</v>
      </c>
      <c r="C1108" t="s">
        <v>20</v>
      </c>
      <c r="D1108" t="s">
        <v>21</v>
      </c>
      <c r="E1108" t="s">
        <v>5</v>
      </c>
      <c r="G1108" t="s">
        <v>22</v>
      </c>
      <c r="H1108">
        <v>555768</v>
      </c>
      <c r="I1108">
        <v>555860</v>
      </c>
      <c r="J1108" t="s">
        <v>23</v>
      </c>
      <c r="O1108" t="s">
        <v>1483</v>
      </c>
      <c r="P1108">
        <v>93</v>
      </c>
    </row>
    <row r="1109" spans="1:18" hidden="1" x14ac:dyDescent="0.35">
      <c r="A1109" t="s">
        <v>983</v>
      </c>
      <c r="C1109" t="s">
        <v>20</v>
      </c>
      <c r="D1109" t="s">
        <v>21</v>
      </c>
      <c r="E1109" t="s">
        <v>5</v>
      </c>
      <c r="G1109" t="s">
        <v>22</v>
      </c>
      <c r="H1109">
        <v>555768</v>
      </c>
      <c r="I1109">
        <v>555860</v>
      </c>
      <c r="J1109" t="s">
        <v>23</v>
      </c>
      <c r="N1109" t="s">
        <v>1463</v>
      </c>
      <c r="O1109" t="s">
        <v>1483</v>
      </c>
      <c r="P1109">
        <v>93</v>
      </c>
      <c r="R1109" t="s">
        <v>1484</v>
      </c>
    </row>
    <row r="1110" spans="1:18" hidden="1" x14ac:dyDescent="0.35">
      <c r="A1110" t="s">
        <v>18</v>
      </c>
      <c r="B1110" t="s">
        <v>983</v>
      </c>
      <c r="C1110" t="s">
        <v>20</v>
      </c>
      <c r="D1110" t="s">
        <v>21</v>
      </c>
      <c r="E1110" t="s">
        <v>5</v>
      </c>
      <c r="G1110" t="s">
        <v>22</v>
      </c>
      <c r="H1110">
        <v>555876</v>
      </c>
      <c r="I1110">
        <v>555952</v>
      </c>
      <c r="J1110" t="s">
        <v>23</v>
      </c>
      <c r="O1110" t="s">
        <v>1485</v>
      </c>
      <c r="P1110">
        <v>77</v>
      </c>
    </row>
    <row r="1111" spans="1:18" hidden="1" x14ac:dyDescent="0.35">
      <c r="A1111" t="s">
        <v>983</v>
      </c>
      <c r="C1111" t="s">
        <v>20</v>
      </c>
      <c r="D1111" t="s">
        <v>21</v>
      </c>
      <c r="E1111" t="s">
        <v>5</v>
      </c>
      <c r="G1111" t="s">
        <v>22</v>
      </c>
      <c r="H1111">
        <v>555876</v>
      </c>
      <c r="I1111">
        <v>555952</v>
      </c>
      <c r="J1111" t="s">
        <v>23</v>
      </c>
      <c r="N1111" t="s">
        <v>1481</v>
      </c>
      <c r="O1111" t="s">
        <v>1485</v>
      </c>
      <c r="P1111">
        <v>77</v>
      </c>
      <c r="R1111" t="s">
        <v>1482</v>
      </c>
    </row>
    <row r="1112" spans="1:18" hidden="1" x14ac:dyDescent="0.35">
      <c r="A1112" t="s">
        <v>18</v>
      </c>
      <c r="B1112" t="s">
        <v>983</v>
      </c>
      <c r="C1112" t="s">
        <v>20</v>
      </c>
      <c r="D1112" t="s">
        <v>21</v>
      </c>
      <c r="E1112" t="s">
        <v>5</v>
      </c>
      <c r="G1112" t="s">
        <v>22</v>
      </c>
      <c r="H1112">
        <v>555961</v>
      </c>
      <c r="I1112">
        <v>556034</v>
      </c>
      <c r="J1112" t="s">
        <v>23</v>
      </c>
      <c r="O1112" t="s">
        <v>1486</v>
      </c>
      <c r="P1112">
        <v>74</v>
      </c>
    </row>
    <row r="1113" spans="1:18" hidden="1" x14ac:dyDescent="0.35">
      <c r="A1113" t="s">
        <v>983</v>
      </c>
      <c r="C1113" t="s">
        <v>20</v>
      </c>
      <c r="D1113" t="s">
        <v>21</v>
      </c>
      <c r="E1113" t="s">
        <v>5</v>
      </c>
      <c r="G1113" t="s">
        <v>22</v>
      </c>
      <c r="H1113">
        <v>555961</v>
      </c>
      <c r="I1113">
        <v>556034</v>
      </c>
      <c r="J1113" t="s">
        <v>23</v>
      </c>
      <c r="N1113" t="s">
        <v>1481</v>
      </c>
      <c r="O1113" t="s">
        <v>1486</v>
      </c>
      <c r="P1113">
        <v>74</v>
      </c>
      <c r="R1113" t="s">
        <v>1482</v>
      </c>
    </row>
    <row r="1114" spans="1:18" hidden="1" x14ac:dyDescent="0.35">
      <c r="A1114" t="s">
        <v>18</v>
      </c>
      <c r="B1114" t="s">
        <v>983</v>
      </c>
      <c r="C1114" t="s">
        <v>20</v>
      </c>
      <c r="D1114" t="s">
        <v>21</v>
      </c>
      <c r="E1114" t="s">
        <v>5</v>
      </c>
      <c r="G1114" t="s">
        <v>22</v>
      </c>
      <c r="H1114">
        <v>556056</v>
      </c>
      <c r="I1114">
        <v>556131</v>
      </c>
      <c r="J1114" t="s">
        <v>23</v>
      </c>
      <c r="O1114" t="s">
        <v>1487</v>
      </c>
      <c r="P1114">
        <v>76</v>
      </c>
    </row>
    <row r="1115" spans="1:18" hidden="1" x14ac:dyDescent="0.35">
      <c r="A1115" t="s">
        <v>983</v>
      </c>
      <c r="C1115" t="s">
        <v>20</v>
      </c>
      <c r="D1115" t="s">
        <v>21</v>
      </c>
      <c r="E1115" t="s">
        <v>5</v>
      </c>
      <c r="G1115" t="s">
        <v>22</v>
      </c>
      <c r="H1115">
        <v>556056</v>
      </c>
      <c r="I1115">
        <v>556131</v>
      </c>
      <c r="J1115" t="s">
        <v>23</v>
      </c>
      <c r="N1115" t="s">
        <v>1488</v>
      </c>
      <c r="O1115" t="s">
        <v>1487</v>
      </c>
      <c r="P1115">
        <v>76</v>
      </c>
      <c r="R1115" t="s">
        <v>1489</v>
      </c>
    </row>
    <row r="1116" spans="1:18" hidden="1" x14ac:dyDescent="0.35">
      <c r="A1116" t="s">
        <v>18</v>
      </c>
      <c r="B1116" t="s">
        <v>983</v>
      </c>
      <c r="C1116" t="s">
        <v>20</v>
      </c>
      <c r="D1116" t="s">
        <v>21</v>
      </c>
      <c r="E1116" t="s">
        <v>5</v>
      </c>
      <c r="G1116" t="s">
        <v>22</v>
      </c>
      <c r="H1116">
        <v>556138</v>
      </c>
      <c r="I1116">
        <v>556214</v>
      </c>
      <c r="J1116" t="s">
        <v>23</v>
      </c>
      <c r="O1116" t="s">
        <v>1490</v>
      </c>
      <c r="P1116">
        <v>77</v>
      </c>
    </row>
    <row r="1117" spans="1:18" hidden="1" x14ac:dyDescent="0.35">
      <c r="A1117" t="s">
        <v>983</v>
      </c>
      <c r="C1117" t="s">
        <v>20</v>
      </c>
      <c r="D1117" t="s">
        <v>21</v>
      </c>
      <c r="E1117" t="s">
        <v>5</v>
      </c>
      <c r="G1117" t="s">
        <v>22</v>
      </c>
      <c r="H1117">
        <v>556138</v>
      </c>
      <c r="I1117">
        <v>556214</v>
      </c>
      <c r="J1117" t="s">
        <v>23</v>
      </c>
      <c r="N1117" t="s">
        <v>1491</v>
      </c>
      <c r="O1117" t="s">
        <v>1490</v>
      </c>
      <c r="P1117">
        <v>77</v>
      </c>
      <c r="R1117" t="s">
        <v>1492</v>
      </c>
    </row>
    <row r="1118" spans="1:18" hidden="1" x14ac:dyDescent="0.35">
      <c r="A1118" t="s">
        <v>18</v>
      </c>
      <c r="B1118" t="s">
        <v>983</v>
      </c>
      <c r="C1118" t="s">
        <v>20</v>
      </c>
      <c r="D1118" t="s">
        <v>21</v>
      </c>
      <c r="E1118" t="s">
        <v>5</v>
      </c>
      <c r="G1118" t="s">
        <v>22</v>
      </c>
      <c r="H1118">
        <v>556241</v>
      </c>
      <c r="I1118">
        <v>556317</v>
      </c>
      <c r="J1118" t="s">
        <v>23</v>
      </c>
      <c r="O1118" t="s">
        <v>1493</v>
      </c>
      <c r="P1118">
        <v>77</v>
      </c>
    </row>
    <row r="1119" spans="1:18" hidden="1" x14ac:dyDescent="0.35">
      <c r="A1119" t="s">
        <v>983</v>
      </c>
      <c r="C1119" t="s">
        <v>20</v>
      </c>
      <c r="D1119" t="s">
        <v>21</v>
      </c>
      <c r="E1119" t="s">
        <v>5</v>
      </c>
      <c r="G1119" t="s">
        <v>22</v>
      </c>
      <c r="H1119">
        <v>556241</v>
      </c>
      <c r="I1119">
        <v>556317</v>
      </c>
      <c r="J1119" t="s">
        <v>23</v>
      </c>
      <c r="N1119" t="s">
        <v>985</v>
      </c>
      <c r="O1119" t="s">
        <v>1493</v>
      </c>
      <c r="P1119">
        <v>77</v>
      </c>
      <c r="R1119" t="s">
        <v>1494</v>
      </c>
    </row>
    <row r="1120" spans="1:18" hidden="1" x14ac:dyDescent="0.35">
      <c r="A1120" t="s">
        <v>18</v>
      </c>
      <c r="B1120" t="s">
        <v>983</v>
      </c>
      <c r="C1120" t="s">
        <v>20</v>
      </c>
      <c r="D1120" t="s">
        <v>21</v>
      </c>
      <c r="E1120" t="s">
        <v>5</v>
      </c>
      <c r="G1120" t="s">
        <v>22</v>
      </c>
      <c r="H1120">
        <v>556349</v>
      </c>
      <c r="I1120">
        <v>556437</v>
      </c>
      <c r="J1120" t="s">
        <v>23</v>
      </c>
      <c r="O1120" t="s">
        <v>1495</v>
      </c>
      <c r="P1120">
        <v>89</v>
      </c>
    </row>
    <row r="1121" spans="1:18" hidden="1" x14ac:dyDescent="0.35">
      <c r="A1121" t="s">
        <v>983</v>
      </c>
      <c r="C1121" t="s">
        <v>20</v>
      </c>
      <c r="D1121" t="s">
        <v>21</v>
      </c>
      <c r="E1121" t="s">
        <v>5</v>
      </c>
      <c r="G1121" t="s">
        <v>22</v>
      </c>
      <c r="H1121">
        <v>556349</v>
      </c>
      <c r="I1121">
        <v>556437</v>
      </c>
      <c r="J1121" t="s">
        <v>23</v>
      </c>
      <c r="N1121" t="s">
        <v>1496</v>
      </c>
      <c r="O1121" t="s">
        <v>1495</v>
      </c>
      <c r="P1121">
        <v>89</v>
      </c>
      <c r="R1121" t="s">
        <v>1497</v>
      </c>
    </row>
    <row r="1122" spans="1:18" hidden="1" x14ac:dyDescent="0.35">
      <c r="A1122" t="s">
        <v>18</v>
      </c>
      <c r="B1122" t="s">
        <v>983</v>
      </c>
      <c r="C1122" t="s">
        <v>20</v>
      </c>
      <c r="D1122" t="s">
        <v>21</v>
      </c>
      <c r="E1122" t="s">
        <v>5</v>
      </c>
      <c r="G1122" t="s">
        <v>22</v>
      </c>
      <c r="H1122">
        <v>556467</v>
      </c>
      <c r="I1122">
        <v>556541</v>
      </c>
      <c r="J1122" t="s">
        <v>23</v>
      </c>
      <c r="O1122" t="s">
        <v>1498</v>
      </c>
      <c r="P1122">
        <v>75</v>
      </c>
    </row>
    <row r="1123" spans="1:18" hidden="1" x14ac:dyDescent="0.35">
      <c r="A1123" t="s">
        <v>983</v>
      </c>
      <c r="C1123" t="s">
        <v>20</v>
      </c>
      <c r="D1123" t="s">
        <v>21</v>
      </c>
      <c r="E1123" t="s">
        <v>5</v>
      </c>
      <c r="G1123" t="s">
        <v>22</v>
      </c>
      <c r="H1123">
        <v>556467</v>
      </c>
      <c r="I1123">
        <v>556541</v>
      </c>
      <c r="J1123" t="s">
        <v>23</v>
      </c>
      <c r="N1123" t="s">
        <v>1472</v>
      </c>
      <c r="O1123" t="s">
        <v>1498</v>
      </c>
      <c r="P1123">
        <v>75</v>
      </c>
      <c r="R1123" t="s">
        <v>1499</v>
      </c>
    </row>
    <row r="1124" spans="1:18" hidden="1" x14ac:dyDescent="0.35">
      <c r="A1124" t="s">
        <v>18</v>
      </c>
      <c r="B1124" t="s">
        <v>983</v>
      </c>
      <c r="C1124" t="s">
        <v>20</v>
      </c>
      <c r="D1124" t="s">
        <v>21</v>
      </c>
      <c r="E1124" t="s">
        <v>5</v>
      </c>
      <c r="G1124" t="s">
        <v>22</v>
      </c>
      <c r="H1124">
        <v>556547</v>
      </c>
      <c r="I1124">
        <v>556631</v>
      </c>
      <c r="J1124" t="s">
        <v>23</v>
      </c>
      <c r="O1124" t="s">
        <v>1500</v>
      </c>
      <c r="P1124">
        <v>85</v>
      </c>
    </row>
    <row r="1125" spans="1:18" hidden="1" x14ac:dyDescent="0.35">
      <c r="A1125" t="s">
        <v>983</v>
      </c>
      <c r="C1125" t="s">
        <v>20</v>
      </c>
      <c r="D1125" t="s">
        <v>21</v>
      </c>
      <c r="E1125" t="s">
        <v>5</v>
      </c>
      <c r="G1125" t="s">
        <v>22</v>
      </c>
      <c r="H1125">
        <v>556547</v>
      </c>
      <c r="I1125">
        <v>556631</v>
      </c>
      <c r="J1125" t="s">
        <v>23</v>
      </c>
      <c r="N1125" t="s">
        <v>1496</v>
      </c>
      <c r="O1125" t="s">
        <v>1500</v>
      </c>
      <c r="P1125">
        <v>85</v>
      </c>
      <c r="R1125" t="s">
        <v>1501</v>
      </c>
    </row>
    <row r="1126" spans="1:18" hidden="1" x14ac:dyDescent="0.35">
      <c r="A1126" t="s">
        <v>18</v>
      </c>
      <c r="B1126" t="s">
        <v>983</v>
      </c>
      <c r="C1126" t="s">
        <v>20</v>
      </c>
      <c r="D1126" t="s">
        <v>21</v>
      </c>
      <c r="E1126" t="s">
        <v>5</v>
      </c>
      <c r="G1126" t="s">
        <v>22</v>
      </c>
      <c r="H1126">
        <v>556652</v>
      </c>
      <c r="I1126">
        <v>556727</v>
      </c>
      <c r="J1126" t="s">
        <v>23</v>
      </c>
      <c r="O1126" t="s">
        <v>1502</v>
      </c>
      <c r="P1126">
        <v>76</v>
      </c>
    </row>
    <row r="1127" spans="1:18" hidden="1" x14ac:dyDescent="0.35">
      <c r="A1127" t="s">
        <v>983</v>
      </c>
      <c r="C1127" t="s">
        <v>20</v>
      </c>
      <c r="D1127" t="s">
        <v>21</v>
      </c>
      <c r="E1127" t="s">
        <v>5</v>
      </c>
      <c r="G1127" t="s">
        <v>22</v>
      </c>
      <c r="H1127">
        <v>556652</v>
      </c>
      <c r="I1127">
        <v>556727</v>
      </c>
      <c r="J1127" t="s">
        <v>23</v>
      </c>
      <c r="N1127" t="s">
        <v>1503</v>
      </c>
      <c r="O1127" t="s">
        <v>1502</v>
      </c>
      <c r="P1127">
        <v>76</v>
      </c>
      <c r="R1127" t="s">
        <v>1504</v>
      </c>
    </row>
    <row r="1128" spans="1:18" hidden="1" x14ac:dyDescent="0.35">
      <c r="A1128" t="s">
        <v>18</v>
      </c>
      <c r="B1128" t="s">
        <v>983</v>
      </c>
      <c r="C1128" t="s">
        <v>20</v>
      </c>
      <c r="D1128" t="s">
        <v>21</v>
      </c>
      <c r="E1128" t="s">
        <v>5</v>
      </c>
      <c r="G1128" t="s">
        <v>22</v>
      </c>
      <c r="H1128">
        <v>556735</v>
      </c>
      <c r="I1128">
        <v>556810</v>
      </c>
      <c r="J1128" t="s">
        <v>23</v>
      </c>
      <c r="O1128" t="s">
        <v>1505</v>
      </c>
      <c r="P1128">
        <v>76</v>
      </c>
    </row>
    <row r="1129" spans="1:18" hidden="1" x14ac:dyDescent="0.35">
      <c r="A1129" t="s">
        <v>983</v>
      </c>
      <c r="C1129" t="s">
        <v>20</v>
      </c>
      <c r="D1129" t="s">
        <v>21</v>
      </c>
      <c r="E1129" t="s">
        <v>5</v>
      </c>
      <c r="G1129" t="s">
        <v>22</v>
      </c>
      <c r="H1129">
        <v>556735</v>
      </c>
      <c r="I1129">
        <v>556810</v>
      </c>
      <c r="J1129" t="s">
        <v>23</v>
      </c>
      <c r="N1129" t="s">
        <v>1506</v>
      </c>
      <c r="O1129" t="s">
        <v>1505</v>
      </c>
      <c r="P1129">
        <v>76</v>
      </c>
      <c r="R1129" t="s">
        <v>1507</v>
      </c>
    </row>
    <row r="1130" spans="1:18" hidden="1" x14ac:dyDescent="0.35">
      <c r="A1130" t="s">
        <v>18</v>
      </c>
      <c r="B1130" t="s">
        <v>983</v>
      </c>
      <c r="C1130" t="s">
        <v>20</v>
      </c>
      <c r="D1130" t="s">
        <v>21</v>
      </c>
      <c r="E1130" t="s">
        <v>5</v>
      </c>
      <c r="G1130" t="s">
        <v>22</v>
      </c>
      <c r="H1130">
        <v>556823</v>
      </c>
      <c r="I1130">
        <v>556898</v>
      </c>
      <c r="J1130" t="s">
        <v>23</v>
      </c>
      <c r="O1130" t="s">
        <v>1508</v>
      </c>
      <c r="P1130">
        <v>76</v>
      </c>
    </row>
    <row r="1131" spans="1:18" hidden="1" x14ac:dyDescent="0.35">
      <c r="A1131" t="s">
        <v>983</v>
      </c>
      <c r="C1131" t="s">
        <v>20</v>
      </c>
      <c r="D1131" t="s">
        <v>21</v>
      </c>
      <c r="E1131" t="s">
        <v>5</v>
      </c>
      <c r="G1131" t="s">
        <v>22</v>
      </c>
      <c r="H1131">
        <v>556823</v>
      </c>
      <c r="I1131">
        <v>556898</v>
      </c>
      <c r="J1131" t="s">
        <v>23</v>
      </c>
      <c r="N1131" t="s">
        <v>1509</v>
      </c>
      <c r="O1131" t="s">
        <v>1508</v>
      </c>
      <c r="P1131">
        <v>76</v>
      </c>
      <c r="R1131" t="s">
        <v>1510</v>
      </c>
    </row>
    <row r="1132" spans="1:18" hidden="1" x14ac:dyDescent="0.35">
      <c r="A1132" t="s">
        <v>18</v>
      </c>
      <c r="B1132" t="s">
        <v>1511</v>
      </c>
      <c r="C1132" t="s">
        <v>20</v>
      </c>
      <c r="D1132" t="s">
        <v>21</v>
      </c>
      <c r="E1132" t="s">
        <v>5</v>
      </c>
      <c r="G1132" t="s">
        <v>22</v>
      </c>
      <c r="H1132">
        <v>556909</v>
      </c>
      <c r="I1132">
        <v>557024</v>
      </c>
      <c r="J1132" t="s">
        <v>23</v>
      </c>
      <c r="O1132" t="s">
        <v>1512</v>
      </c>
      <c r="P1132">
        <v>116</v>
      </c>
    </row>
    <row r="1133" spans="1:18" hidden="1" x14ac:dyDescent="0.35">
      <c r="A1133" t="s">
        <v>1511</v>
      </c>
      <c r="C1133" t="s">
        <v>20</v>
      </c>
      <c r="D1133" t="s">
        <v>21</v>
      </c>
      <c r="E1133" t="s">
        <v>5</v>
      </c>
      <c r="G1133" t="s">
        <v>22</v>
      </c>
      <c r="H1133">
        <v>556909</v>
      </c>
      <c r="I1133">
        <v>557024</v>
      </c>
      <c r="J1133" t="s">
        <v>23</v>
      </c>
      <c r="N1133" t="s">
        <v>1513</v>
      </c>
      <c r="O1133" t="s">
        <v>1512</v>
      </c>
      <c r="P1133">
        <v>116</v>
      </c>
    </row>
    <row r="1134" spans="1:18" hidden="1" x14ac:dyDescent="0.35">
      <c r="A1134" t="s">
        <v>18</v>
      </c>
      <c r="B1134" t="s">
        <v>1511</v>
      </c>
      <c r="C1134" t="s">
        <v>20</v>
      </c>
      <c r="D1134" t="s">
        <v>21</v>
      </c>
      <c r="E1134" t="s">
        <v>5</v>
      </c>
      <c r="G1134" t="s">
        <v>22</v>
      </c>
      <c r="H1134">
        <v>557163</v>
      </c>
      <c r="I1134">
        <v>560097</v>
      </c>
      <c r="J1134" t="s">
        <v>23</v>
      </c>
      <c r="O1134" t="s">
        <v>1514</v>
      </c>
      <c r="P1134">
        <v>2935</v>
      </c>
    </row>
    <row r="1135" spans="1:18" hidden="1" x14ac:dyDescent="0.35">
      <c r="A1135" t="s">
        <v>1511</v>
      </c>
      <c r="C1135" t="s">
        <v>20</v>
      </c>
      <c r="D1135" t="s">
        <v>21</v>
      </c>
      <c r="E1135" t="s">
        <v>5</v>
      </c>
      <c r="G1135" t="s">
        <v>22</v>
      </c>
      <c r="H1135">
        <v>557163</v>
      </c>
      <c r="I1135">
        <v>560097</v>
      </c>
      <c r="J1135" t="s">
        <v>23</v>
      </c>
      <c r="N1135" t="s">
        <v>1515</v>
      </c>
      <c r="O1135" t="s">
        <v>1514</v>
      </c>
      <c r="P1135">
        <v>2935</v>
      </c>
    </row>
    <row r="1136" spans="1:18" hidden="1" x14ac:dyDescent="0.35">
      <c r="A1136" t="s">
        <v>18</v>
      </c>
      <c r="B1136" t="s">
        <v>1511</v>
      </c>
      <c r="C1136" t="s">
        <v>20</v>
      </c>
      <c r="D1136" t="s">
        <v>21</v>
      </c>
      <c r="E1136" t="s">
        <v>5</v>
      </c>
      <c r="G1136" t="s">
        <v>22</v>
      </c>
      <c r="H1136">
        <v>560291</v>
      </c>
      <c r="I1136">
        <v>561845</v>
      </c>
      <c r="J1136" t="s">
        <v>23</v>
      </c>
      <c r="O1136" t="s">
        <v>1516</v>
      </c>
      <c r="P1136">
        <v>1555</v>
      </c>
    </row>
    <row r="1137" spans="1:17" hidden="1" x14ac:dyDescent="0.35">
      <c r="A1137" t="s">
        <v>1511</v>
      </c>
      <c r="C1137" t="s">
        <v>20</v>
      </c>
      <c r="D1137" t="s">
        <v>21</v>
      </c>
      <c r="E1137" t="s">
        <v>5</v>
      </c>
      <c r="G1137" t="s">
        <v>22</v>
      </c>
      <c r="H1137">
        <v>560291</v>
      </c>
      <c r="I1137">
        <v>561845</v>
      </c>
      <c r="J1137" t="s">
        <v>23</v>
      </c>
      <c r="N1137" t="s">
        <v>1517</v>
      </c>
      <c r="O1137" t="s">
        <v>1516</v>
      </c>
      <c r="P1137">
        <v>1555</v>
      </c>
    </row>
    <row r="1138" spans="1:17" hidden="1" x14ac:dyDescent="0.35">
      <c r="A1138" t="s">
        <v>18</v>
      </c>
      <c r="B1138" t="s">
        <v>29</v>
      </c>
      <c r="C1138" t="s">
        <v>20</v>
      </c>
      <c r="D1138" t="s">
        <v>21</v>
      </c>
      <c r="E1138" t="s">
        <v>5</v>
      </c>
      <c r="G1138" t="s">
        <v>22</v>
      </c>
      <c r="H1138">
        <v>562207</v>
      </c>
      <c r="I1138">
        <v>563109</v>
      </c>
      <c r="J1138" t="s">
        <v>23</v>
      </c>
      <c r="O1138" t="s">
        <v>1518</v>
      </c>
      <c r="P1138">
        <v>903</v>
      </c>
    </row>
    <row r="1139" spans="1:17" hidden="1" x14ac:dyDescent="0.35">
      <c r="A1139" t="s">
        <v>26</v>
      </c>
      <c r="B1139" t="s">
        <v>32</v>
      </c>
      <c r="C1139" t="s">
        <v>20</v>
      </c>
      <c r="D1139" t="s">
        <v>21</v>
      </c>
      <c r="E1139" t="s">
        <v>5</v>
      </c>
      <c r="G1139" t="s">
        <v>22</v>
      </c>
      <c r="H1139">
        <v>562207</v>
      </c>
      <c r="I1139">
        <v>563109</v>
      </c>
      <c r="J1139" t="s">
        <v>23</v>
      </c>
      <c r="K1139" t="s">
        <v>1519</v>
      </c>
      <c r="N1139" t="s">
        <v>28</v>
      </c>
      <c r="O1139" t="s">
        <v>1518</v>
      </c>
      <c r="P1139">
        <v>903</v>
      </c>
      <c r="Q1139">
        <v>300</v>
      </c>
    </row>
    <row r="1140" spans="1:17" hidden="1" x14ac:dyDescent="0.35">
      <c r="A1140" t="s">
        <v>18</v>
      </c>
      <c r="B1140" t="s">
        <v>29</v>
      </c>
      <c r="C1140" t="s">
        <v>20</v>
      </c>
      <c r="D1140" t="s">
        <v>21</v>
      </c>
      <c r="E1140" t="s">
        <v>5</v>
      </c>
      <c r="G1140" t="s">
        <v>22</v>
      </c>
      <c r="H1140">
        <v>563215</v>
      </c>
      <c r="I1140">
        <v>563943</v>
      </c>
      <c r="J1140" t="s">
        <v>30</v>
      </c>
      <c r="O1140" t="s">
        <v>1520</v>
      </c>
      <c r="P1140">
        <v>729</v>
      </c>
    </row>
    <row r="1141" spans="1:17" hidden="1" x14ac:dyDescent="0.35">
      <c r="A1141" t="s">
        <v>26</v>
      </c>
      <c r="B1141" t="s">
        <v>32</v>
      </c>
      <c r="C1141" t="s">
        <v>20</v>
      </c>
      <c r="D1141" t="s">
        <v>21</v>
      </c>
      <c r="E1141" t="s">
        <v>5</v>
      </c>
      <c r="G1141" t="s">
        <v>22</v>
      </c>
      <c r="H1141">
        <v>563215</v>
      </c>
      <c r="I1141">
        <v>563943</v>
      </c>
      <c r="J1141" t="s">
        <v>30</v>
      </c>
      <c r="K1141" t="s">
        <v>1521</v>
      </c>
      <c r="N1141" t="s">
        <v>1522</v>
      </c>
      <c r="O1141" t="s">
        <v>1520</v>
      </c>
      <c r="P1141">
        <v>729</v>
      </c>
      <c r="Q1141">
        <v>242</v>
      </c>
    </row>
    <row r="1142" spans="1:17" hidden="1" x14ac:dyDescent="0.35">
      <c r="A1142" t="s">
        <v>18</v>
      </c>
      <c r="B1142" t="s">
        <v>29</v>
      </c>
      <c r="C1142" t="s">
        <v>20</v>
      </c>
      <c r="D1142" t="s">
        <v>21</v>
      </c>
      <c r="E1142" t="s">
        <v>5</v>
      </c>
      <c r="G1142" t="s">
        <v>22</v>
      </c>
      <c r="H1142">
        <v>563959</v>
      </c>
      <c r="I1142">
        <v>564945</v>
      </c>
      <c r="J1142" t="s">
        <v>30</v>
      </c>
      <c r="O1142" t="s">
        <v>1523</v>
      </c>
      <c r="P1142">
        <v>987</v>
      </c>
    </row>
    <row r="1143" spans="1:17" hidden="1" x14ac:dyDescent="0.35">
      <c r="A1143" t="s">
        <v>26</v>
      </c>
      <c r="B1143" t="s">
        <v>32</v>
      </c>
      <c r="C1143" t="s">
        <v>20</v>
      </c>
      <c r="D1143" t="s">
        <v>21</v>
      </c>
      <c r="E1143" t="s">
        <v>5</v>
      </c>
      <c r="G1143" t="s">
        <v>22</v>
      </c>
      <c r="H1143">
        <v>563959</v>
      </c>
      <c r="I1143">
        <v>564945</v>
      </c>
      <c r="J1143" t="s">
        <v>30</v>
      </c>
      <c r="K1143" t="s">
        <v>1524</v>
      </c>
      <c r="N1143" t="s">
        <v>1525</v>
      </c>
      <c r="O1143" t="s">
        <v>1523</v>
      </c>
      <c r="P1143">
        <v>987</v>
      </c>
      <c r="Q1143">
        <v>328</v>
      </c>
    </row>
    <row r="1144" spans="1:17" hidden="1" x14ac:dyDescent="0.35">
      <c r="A1144" t="s">
        <v>18</v>
      </c>
      <c r="B1144" t="s">
        <v>29</v>
      </c>
      <c r="C1144" t="s">
        <v>20</v>
      </c>
      <c r="D1144" t="s">
        <v>21</v>
      </c>
      <c r="E1144" t="s">
        <v>5</v>
      </c>
      <c r="G1144" t="s">
        <v>22</v>
      </c>
      <c r="H1144">
        <v>564979</v>
      </c>
      <c r="I1144">
        <v>566142</v>
      </c>
      <c r="J1144" t="s">
        <v>23</v>
      </c>
      <c r="O1144" t="s">
        <v>1526</v>
      </c>
      <c r="P1144">
        <v>1164</v>
      </c>
    </row>
    <row r="1145" spans="1:17" hidden="1" x14ac:dyDescent="0.35">
      <c r="A1145" t="s">
        <v>26</v>
      </c>
      <c r="B1145" t="s">
        <v>32</v>
      </c>
      <c r="C1145" t="s">
        <v>20</v>
      </c>
      <c r="D1145" t="s">
        <v>21</v>
      </c>
      <c r="E1145" t="s">
        <v>5</v>
      </c>
      <c r="G1145" t="s">
        <v>22</v>
      </c>
      <c r="H1145">
        <v>564979</v>
      </c>
      <c r="I1145">
        <v>566142</v>
      </c>
      <c r="J1145" t="s">
        <v>23</v>
      </c>
      <c r="K1145" t="s">
        <v>1527</v>
      </c>
      <c r="N1145" t="s">
        <v>1528</v>
      </c>
      <c r="O1145" t="s">
        <v>1526</v>
      </c>
      <c r="P1145">
        <v>1164</v>
      </c>
      <c r="Q1145">
        <v>387</v>
      </c>
    </row>
    <row r="1146" spans="1:17" hidden="1" x14ac:dyDescent="0.35">
      <c r="A1146" t="s">
        <v>18</v>
      </c>
      <c r="B1146" t="s">
        <v>29</v>
      </c>
      <c r="C1146" t="s">
        <v>20</v>
      </c>
      <c r="D1146" t="s">
        <v>21</v>
      </c>
      <c r="E1146" t="s">
        <v>5</v>
      </c>
      <c r="G1146" t="s">
        <v>22</v>
      </c>
      <c r="H1146">
        <v>566253</v>
      </c>
      <c r="I1146">
        <v>567497</v>
      </c>
      <c r="J1146" t="s">
        <v>23</v>
      </c>
      <c r="O1146" t="s">
        <v>1529</v>
      </c>
      <c r="P1146">
        <v>1245</v>
      </c>
    </row>
    <row r="1147" spans="1:17" hidden="1" x14ac:dyDescent="0.35">
      <c r="A1147" t="s">
        <v>26</v>
      </c>
      <c r="B1147" t="s">
        <v>32</v>
      </c>
      <c r="C1147" t="s">
        <v>20</v>
      </c>
      <c r="D1147" t="s">
        <v>21</v>
      </c>
      <c r="E1147" t="s">
        <v>5</v>
      </c>
      <c r="G1147" t="s">
        <v>22</v>
      </c>
      <c r="H1147">
        <v>566253</v>
      </c>
      <c r="I1147">
        <v>567497</v>
      </c>
      <c r="J1147" t="s">
        <v>23</v>
      </c>
      <c r="K1147" t="s">
        <v>1530</v>
      </c>
      <c r="N1147" t="s">
        <v>1531</v>
      </c>
      <c r="O1147" t="s">
        <v>1529</v>
      </c>
      <c r="P1147">
        <v>1245</v>
      </c>
      <c r="Q1147">
        <v>414</v>
      </c>
    </row>
    <row r="1148" spans="1:17" hidden="1" x14ac:dyDescent="0.35">
      <c r="A1148" t="s">
        <v>18</v>
      </c>
      <c r="B1148" t="s">
        <v>29</v>
      </c>
      <c r="C1148" t="s">
        <v>20</v>
      </c>
      <c r="D1148" t="s">
        <v>21</v>
      </c>
      <c r="E1148" t="s">
        <v>5</v>
      </c>
      <c r="G1148" t="s">
        <v>22</v>
      </c>
      <c r="H1148">
        <v>567579</v>
      </c>
      <c r="I1148">
        <v>568772</v>
      </c>
      <c r="J1148" t="s">
        <v>23</v>
      </c>
      <c r="O1148" t="s">
        <v>1532</v>
      </c>
      <c r="P1148">
        <v>1194</v>
      </c>
    </row>
    <row r="1149" spans="1:17" hidden="1" x14ac:dyDescent="0.35">
      <c r="A1149" t="s">
        <v>26</v>
      </c>
      <c r="B1149" t="s">
        <v>32</v>
      </c>
      <c r="C1149" t="s">
        <v>20</v>
      </c>
      <c r="D1149" t="s">
        <v>21</v>
      </c>
      <c r="E1149" t="s">
        <v>5</v>
      </c>
      <c r="G1149" t="s">
        <v>22</v>
      </c>
      <c r="H1149">
        <v>567579</v>
      </c>
      <c r="I1149">
        <v>568772</v>
      </c>
      <c r="J1149" t="s">
        <v>23</v>
      </c>
      <c r="K1149" t="s">
        <v>1533</v>
      </c>
      <c r="N1149" t="s">
        <v>1534</v>
      </c>
      <c r="O1149" t="s">
        <v>1532</v>
      </c>
      <c r="P1149">
        <v>1194</v>
      </c>
      <c r="Q1149">
        <v>397</v>
      </c>
    </row>
    <row r="1150" spans="1:17" hidden="1" x14ac:dyDescent="0.35">
      <c r="A1150" t="s">
        <v>18</v>
      </c>
      <c r="B1150" t="s">
        <v>29</v>
      </c>
      <c r="C1150" t="s">
        <v>20</v>
      </c>
      <c r="D1150" t="s">
        <v>21</v>
      </c>
      <c r="E1150" t="s">
        <v>5</v>
      </c>
      <c r="G1150" t="s">
        <v>22</v>
      </c>
      <c r="H1150">
        <v>568848</v>
      </c>
      <c r="I1150">
        <v>570392</v>
      </c>
      <c r="J1150" t="s">
        <v>23</v>
      </c>
      <c r="O1150" t="s">
        <v>1535</v>
      </c>
      <c r="P1150">
        <v>1545</v>
      </c>
    </row>
    <row r="1151" spans="1:17" hidden="1" x14ac:dyDescent="0.35">
      <c r="A1151" t="s">
        <v>26</v>
      </c>
      <c r="B1151" t="s">
        <v>32</v>
      </c>
      <c r="C1151" t="s">
        <v>20</v>
      </c>
      <c r="D1151" t="s">
        <v>21</v>
      </c>
      <c r="E1151" t="s">
        <v>5</v>
      </c>
      <c r="G1151" t="s">
        <v>22</v>
      </c>
      <c r="H1151">
        <v>568848</v>
      </c>
      <c r="I1151">
        <v>570392</v>
      </c>
      <c r="J1151" t="s">
        <v>23</v>
      </c>
      <c r="K1151" t="s">
        <v>1536</v>
      </c>
      <c r="N1151" t="s">
        <v>1537</v>
      </c>
      <c r="O1151" t="s">
        <v>1535</v>
      </c>
      <c r="P1151">
        <v>1545</v>
      </c>
      <c r="Q1151">
        <v>514</v>
      </c>
    </row>
    <row r="1152" spans="1:17" hidden="1" x14ac:dyDescent="0.35">
      <c r="A1152" t="s">
        <v>18</v>
      </c>
      <c r="B1152" t="s">
        <v>29</v>
      </c>
      <c r="C1152" t="s">
        <v>20</v>
      </c>
      <c r="D1152" t="s">
        <v>21</v>
      </c>
      <c r="E1152" t="s">
        <v>5</v>
      </c>
      <c r="G1152" t="s">
        <v>22</v>
      </c>
      <c r="H1152">
        <v>570532</v>
      </c>
      <c r="I1152">
        <v>571845</v>
      </c>
      <c r="J1152" t="s">
        <v>30</v>
      </c>
      <c r="O1152" t="s">
        <v>1538</v>
      </c>
      <c r="P1152">
        <v>1314</v>
      </c>
    </row>
    <row r="1153" spans="1:17" hidden="1" x14ac:dyDescent="0.35">
      <c r="A1153" t="s">
        <v>26</v>
      </c>
      <c r="B1153" t="s">
        <v>32</v>
      </c>
      <c r="C1153" t="s">
        <v>20</v>
      </c>
      <c r="D1153" t="s">
        <v>21</v>
      </c>
      <c r="E1153" t="s">
        <v>5</v>
      </c>
      <c r="G1153" t="s">
        <v>22</v>
      </c>
      <c r="H1153">
        <v>570532</v>
      </c>
      <c r="I1153">
        <v>571845</v>
      </c>
      <c r="J1153" t="s">
        <v>30</v>
      </c>
      <c r="K1153" t="s">
        <v>1539</v>
      </c>
      <c r="N1153" t="s">
        <v>53</v>
      </c>
      <c r="O1153" t="s">
        <v>1538</v>
      </c>
      <c r="P1153">
        <v>1314</v>
      </c>
      <c r="Q1153">
        <v>437</v>
      </c>
    </row>
    <row r="1154" spans="1:17" hidden="1" x14ac:dyDescent="0.35">
      <c r="A1154" t="s">
        <v>18</v>
      </c>
      <c r="B1154" t="s">
        <v>29</v>
      </c>
      <c r="C1154" t="s">
        <v>20</v>
      </c>
      <c r="D1154" t="s">
        <v>21</v>
      </c>
      <c r="E1154" t="s">
        <v>5</v>
      </c>
      <c r="G1154" t="s">
        <v>22</v>
      </c>
      <c r="H1154">
        <v>571870</v>
      </c>
      <c r="I1154">
        <v>572247</v>
      </c>
      <c r="J1154" t="s">
        <v>23</v>
      </c>
      <c r="O1154" t="s">
        <v>1540</v>
      </c>
      <c r="P1154">
        <v>378</v>
      </c>
    </row>
    <row r="1155" spans="1:17" hidden="1" x14ac:dyDescent="0.35">
      <c r="A1155" t="s">
        <v>26</v>
      </c>
      <c r="B1155" t="s">
        <v>32</v>
      </c>
      <c r="C1155" t="s">
        <v>20</v>
      </c>
      <c r="D1155" t="s">
        <v>21</v>
      </c>
      <c r="E1155" t="s">
        <v>5</v>
      </c>
      <c r="G1155" t="s">
        <v>22</v>
      </c>
      <c r="H1155">
        <v>571870</v>
      </c>
      <c r="I1155">
        <v>572247</v>
      </c>
      <c r="J1155" t="s">
        <v>23</v>
      </c>
      <c r="K1155" t="s">
        <v>1541</v>
      </c>
      <c r="N1155" t="s">
        <v>1542</v>
      </c>
      <c r="O1155" t="s">
        <v>1540</v>
      </c>
      <c r="P1155">
        <v>378</v>
      </c>
      <c r="Q1155">
        <v>125</v>
      </c>
    </row>
    <row r="1156" spans="1:17" hidden="1" x14ac:dyDescent="0.35">
      <c r="A1156" t="s">
        <v>18</v>
      </c>
      <c r="B1156" t="s">
        <v>29</v>
      </c>
      <c r="C1156" t="s">
        <v>20</v>
      </c>
      <c r="D1156" t="s">
        <v>21</v>
      </c>
      <c r="E1156" t="s">
        <v>5</v>
      </c>
      <c r="G1156" t="s">
        <v>22</v>
      </c>
      <c r="H1156">
        <v>572334</v>
      </c>
      <c r="I1156">
        <v>574943</v>
      </c>
      <c r="J1156" t="s">
        <v>23</v>
      </c>
      <c r="O1156" t="s">
        <v>1543</v>
      </c>
      <c r="P1156">
        <v>2610</v>
      </c>
    </row>
    <row r="1157" spans="1:17" hidden="1" x14ac:dyDescent="0.35">
      <c r="A1157" t="s">
        <v>26</v>
      </c>
      <c r="B1157" t="s">
        <v>32</v>
      </c>
      <c r="C1157" t="s">
        <v>20</v>
      </c>
      <c r="D1157" t="s">
        <v>21</v>
      </c>
      <c r="E1157" t="s">
        <v>5</v>
      </c>
      <c r="G1157" t="s">
        <v>22</v>
      </c>
      <c r="H1157">
        <v>572334</v>
      </c>
      <c r="I1157">
        <v>574943</v>
      </c>
      <c r="J1157" t="s">
        <v>23</v>
      </c>
      <c r="K1157" t="s">
        <v>1544</v>
      </c>
      <c r="N1157" t="s">
        <v>28</v>
      </c>
      <c r="O1157" t="s">
        <v>1543</v>
      </c>
      <c r="P1157">
        <v>2610</v>
      </c>
      <c r="Q1157">
        <v>869</v>
      </c>
    </row>
    <row r="1158" spans="1:17" hidden="1" x14ac:dyDescent="0.35">
      <c r="A1158" t="s">
        <v>18</v>
      </c>
      <c r="B1158" t="s">
        <v>29</v>
      </c>
      <c r="C1158" t="s">
        <v>20</v>
      </c>
      <c r="D1158" t="s">
        <v>21</v>
      </c>
      <c r="E1158" t="s">
        <v>5</v>
      </c>
      <c r="G1158" t="s">
        <v>22</v>
      </c>
      <c r="H1158">
        <v>575095</v>
      </c>
      <c r="I1158">
        <v>576429</v>
      </c>
      <c r="J1158" t="s">
        <v>30</v>
      </c>
      <c r="O1158" t="s">
        <v>1545</v>
      </c>
      <c r="P1158">
        <v>1335</v>
      </c>
    </row>
    <row r="1159" spans="1:17" hidden="1" x14ac:dyDescent="0.35">
      <c r="A1159" t="s">
        <v>26</v>
      </c>
      <c r="B1159" t="s">
        <v>32</v>
      </c>
      <c r="C1159" t="s">
        <v>20</v>
      </c>
      <c r="D1159" t="s">
        <v>21</v>
      </c>
      <c r="E1159" t="s">
        <v>5</v>
      </c>
      <c r="G1159" t="s">
        <v>22</v>
      </c>
      <c r="H1159">
        <v>575095</v>
      </c>
      <c r="I1159">
        <v>576429</v>
      </c>
      <c r="J1159" t="s">
        <v>30</v>
      </c>
      <c r="K1159" t="s">
        <v>1546</v>
      </c>
      <c r="N1159" t="s">
        <v>132</v>
      </c>
      <c r="O1159" t="s">
        <v>1545</v>
      </c>
      <c r="P1159">
        <v>1335</v>
      </c>
      <c r="Q1159">
        <v>444</v>
      </c>
    </row>
    <row r="1160" spans="1:17" hidden="1" x14ac:dyDescent="0.35">
      <c r="A1160" t="s">
        <v>18</v>
      </c>
      <c r="B1160" t="s">
        <v>29</v>
      </c>
      <c r="C1160" t="s">
        <v>20</v>
      </c>
      <c r="D1160" t="s">
        <v>21</v>
      </c>
      <c r="E1160" t="s">
        <v>5</v>
      </c>
      <c r="G1160" t="s">
        <v>22</v>
      </c>
      <c r="H1160">
        <v>576535</v>
      </c>
      <c r="I1160">
        <v>576747</v>
      </c>
      <c r="J1160" t="s">
        <v>30</v>
      </c>
      <c r="O1160" t="s">
        <v>1547</v>
      </c>
      <c r="P1160">
        <v>213</v>
      </c>
    </row>
    <row r="1161" spans="1:17" hidden="1" x14ac:dyDescent="0.35">
      <c r="A1161" t="s">
        <v>26</v>
      </c>
      <c r="B1161" t="s">
        <v>32</v>
      </c>
      <c r="C1161" t="s">
        <v>20</v>
      </c>
      <c r="D1161" t="s">
        <v>21</v>
      </c>
      <c r="E1161" t="s">
        <v>5</v>
      </c>
      <c r="G1161" t="s">
        <v>22</v>
      </c>
      <c r="H1161">
        <v>576535</v>
      </c>
      <c r="I1161">
        <v>576747</v>
      </c>
      <c r="J1161" t="s">
        <v>30</v>
      </c>
      <c r="K1161" t="s">
        <v>1548</v>
      </c>
      <c r="N1161" t="s">
        <v>1063</v>
      </c>
      <c r="O1161" t="s">
        <v>1547</v>
      </c>
      <c r="P1161">
        <v>213</v>
      </c>
      <c r="Q1161">
        <v>70</v>
      </c>
    </row>
    <row r="1162" spans="1:17" hidden="1" x14ac:dyDescent="0.35">
      <c r="A1162" t="s">
        <v>18</v>
      </c>
      <c r="B1162" t="s">
        <v>29</v>
      </c>
      <c r="C1162" t="s">
        <v>20</v>
      </c>
      <c r="D1162" t="s">
        <v>21</v>
      </c>
      <c r="E1162" t="s">
        <v>5</v>
      </c>
      <c r="G1162" t="s">
        <v>22</v>
      </c>
      <c r="H1162">
        <v>576797</v>
      </c>
      <c r="I1162">
        <v>577057</v>
      </c>
      <c r="J1162" t="s">
        <v>23</v>
      </c>
      <c r="O1162" t="s">
        <v>1549</v>
      </c>
      <c r="P1162">
        <v>261</v>
      </c>
    </row>
    <row r="1163" spans="1:17" hidden="1" x14ac:dyDescent="0.35">
      <c r="A1163" t="s">
        <v>26</v>
      </c>
      <c r="B1163" t="s">
        <v>32</v>
      </c>
      <c r="C1163" t="s">
        <v>20</v>
      </c>
      <c r="D1163" t="s">
        <v>21</v>
      </c>
      <c r="E1163" t="s">
        <v>5</v>
      </c>
      <c r="G1163" t="s">
        <v>22</v>
      </c>
      <c r="H1163">
        <v>576797</v>
      </c>
      <c r="I1163">
        <v>577057</v>
      </c>
      <c r="J1163" t="s">
        <v>23</v>
      </c>
      <c r="K1163" t="s">
        <v>1550</v>
      </c>
      <c r="N1163" t="s">
        <v>28</v>
      </c>
      <c r="O1163" t="s">
        <v>1549</v>
      </c>
      <c r="P1163">
        <v>261</v>
      </c>
      <c r="Q1163">
        <v>86</v>
      </c>
    </row>
    <row r="1164" spans="1:17" hidden="1" x14ac:dyDescent="0.35">
      <c r="A1164" t="s">
        <v>18</v>
      </c>
      <c r="B1164" t="s">
        <v>29</v>
      </c>
      <c r="C1164" t="s">
        <v>20</v>
      </c>
      <c r="D1164" t="s">
        <v>21</v>
      </c>
      <c r="E1164" t="s">
        <v>5</v>
      </c>
      <c r="G1164" t="s">
        <v>22</v>
      </c>
      <c r="H1164">
        <v>577159</v>
      </c>
      <c r="I1164">
        <v>577854</v>
      </c>
      <c r="J1164" t="s">
        <v>23</v>
      </c>
      <c r="O1164" t="s">
        <v>1551</v>
      </c>
      <c r="P1164">
        <v>696</v>
      </c>
    </row>
    <row r="1165" spans="1:17" hidden="1" x14ac:dyDescent="0.35">
      <c r="A1165" t="s">
        <v>26</v>
      </c>
      <c r="B1165" t="s">
        <v>32</v>
      </c>
      <c r="C1165" t="s">
        <v>20</v>
      </c>
      <c r="D1165" t="s">
        <v>21</v>
      </c>
      <c r="E1165" t="s">
        <v>5</v>
      </c>
      <c r="G1165" t="s">
        <v>22</v>
      </c>
      <c r="H1165">
        <v>577159</v>
      </c>
      <c r="I1165">
        <v>577854</v>
      </c>
      <c r="J1165" t="s">
        <v>23</v>
      </c>
      <c r="K1165" t="s">
        <v>1552</v>
      </c>
      <c r="N1165" t="s">
        <v>1553</v>
      </c>
      <c r="O1165" t="s">
        <v>1551</v>
      </c>
      <c r="P1165">
        <v>696</v>
      </c>
      <c r="Q1165">
        <v>231</v>
      </c>
    </row>
    <row r="1166" spans="1:17" hidden="1" x14ac:dyDescent="0.35">
      <c r="A1166" t="s">
        <v>18</v>
      </c>
      <c r="B1166" t="s">
        <v>29</v>
      </c>
      <c r="C1166" t="s">
        <v>20</v>
      </c>
      <c r="D1166" t="s">
        <v>21</v>
      </c>
      <c r="E1166" t="s">
        <v>5</v>
      </c>
      <c r="G1166" t="s">
        <v>22</v>
      </c>
      <c r="H1166">
        <v>578039</v>
      </c>
      <c r="I1166">
        <v>579271</v>
      </c>
      <c r="J1166" t="s">
        <v>30</v>
      </c>
      <c r="O1166" t="s">
        <v>1554</v>
      </c>
      <c r="P1166">
        <v>1233</v>
      </c>
    </row>
    <row r="1167" spans="1:17" hidden="1" x14ac:dyDescent="0.35">
      <c r="A1167" t="s">
        <v>26</v>
      </c>
      <c r="B1167" t="s">
        <v>32</v>
      </c>
      <c r="C1167" t="s">
        <v>20</v>
      </c>
      <c r="D1167" t="s">
        <v>21</v>
      </c>
      <c r="E1167" t="s">
        <v>5</v>
      </c>
      <c r="G1167" t="s">
        <v>22</v>
      </c>
      <c r="H1167">
        <v>578039</v>
      </c>
      <c r="I1167">
        <v>579271</v>
      </c>
      <c r="J1167" t="s">
        <v>30</v>
      </c>
      <c r="K1167" t="s">
        <v>1555</v>
      </c>
      <c r="N1167" t="s">
        <v>125</v>
      </c>
      <c r="O1167" t="s">
        <v>1554</v>
      </c>
      <c r="P1167">
        <v>1233</v>
      </c>
      <c r="Q1167">
        <v>410</v>
      </c>
    </row>
    <row r="1168" spans="1:17" hidden="1" x14ac:dyDescent="0.35">
      <c r="A1168" t="s">
        <v>18</v>
      </c>
      <c r="B1168" t="s">
        <v>29</v>
      </c>
      <c r="C1168" t="s">
        <v>20</v>
      </c>
      <c r="D1168" t="s">
        <v>21</v>
      </c>
      <c r="E1168" t="s">
        <v>5</v>
      </c>
      <c r="G1168" t="s">
        <v>22</v>
      </c>
      <c r="H1168">
        <v>579479</v>
      </c>
      <c r="I1168">
        <v>581893</v>
      </c>
      <c r="J1168" t="s">
        <v>30</v>
      </c>
      <c r="O1168" t="s">
        <v>1556</v>
      </c>
      <c r="P1168">
        <v>2415</v>
      </c>
    </row>
    <row r="1169" spans="1:18" hidden="1" x14ac:dyDescent="0.35">
      <c r="A1169" t="s">
        <v>26</v>
      </c>
      <c r="B1169" t="s">
        <v>32</v>
      </c>
      <c r="C1169" t="s">
        <v>20</v>
      </c>
      <c r="D1169" t="s">
        <v>21</v>
      </c>
      <c r="E1169" t="s">
        <v>5</v>
      </c>
      <c r="G1169" t="s">
        <v>22</v>
      </c>
      <c r="H1169">
        <v>579479</v>
      </c>
      <c r="I1169">
        <v>581893</v>
      </c>
      <c r="J1169" t="s">
        <v>30</v>
      </c>
      <c r="K1169" t="s">
        <v>1557</v>
      </c>
      <c r="N1169" t="s">
        <v>1558</v>
      </c>
      <c r="O1169" t="s">
        <v>1556</v>
      </c>
      <c r="P1169">
        <v>2415</v>
      </c>
      <c r="Q1169">
        <v>804</v>
      </c>
    </row>
    <row r="1170" spans="1:18" hidden="1" x14ac:dyDescent="0.35">
      <c r="A1170" t="s">
        <v>18</v>
      </c>
      <c r="B1170" t="s">
        <v>29</v>
      </c>
      <c r="C1170" t="s">
        <v>20</v>
      </c>
      <c r="D1170" t="s">
        <v>21</v>
      </c>
      <c r="E1170" t="s">
        <v>5</v>
      </c>
      <c r="G1170" t="s">
        <v>22</v>
      </c>
      <c r="H1170">
        <v>581880</v>
      </c>
      <c r="I1170">
        <v>582302</v>
      </c>
      <c r="J1170" t="s">
        <v>30</v>
      </c>
      <c r="O1170" t="s">
        <v>1559</v>
      </c>
      <c r="P1170">
        <v>423</v>
      </c>
    </row>
    <row r="1171" spans="1:18" hidden="1" x14ac:dyDescent="0.35">
      <c r="A1171" t="s">
        <v>26</v>
      </c>
      <c r="B1171" t="s">
        <v>32</v>
      </c>
      <c r="C1171" t="s">
        <v>20</v>
      </c>
      <c r="D1171" t="s">
        <v>21</v>
      </c>
      <c r="E1171" t="s">
        <v>5</v>
      </c>
      <c r="G1171" t="s">
        <v>22</v>
      </c>
      <c r="H1171">
        <v>581880</v>
      </c>
      <c r="I1171">
        <v>582302</v>
      </c>
      <c r="J1171" t="s">
        <v>30</v>
      </c>
      <c r="K1171" t="s">
        <v>1560</v>
      </c>
      <c r="N1171" t="s">
        <v>1558</v>
      </c>
      <c r="O1171" t="s">
        <v>1559</v>
      </c>
      <c r="P1171">
        <v>423</v>
      </c>
      <c r="Q1171">
        <v>140</v>
      </c>
    </row>
    <row r="1172" spans="1:18" hidden="1" x14ac:dyDescent="0.35">
      <c r="A1172" t="s">
        <v>18</v>
      </c>
      <c r="B1172" t="s">
        <v>29</v>
      </c>
      <c r="C1172" t="s">
        <v>20</v>
      </c>
      <c r="D1172" t="s">
        <v>21</v>
      </c>
      <c r="E1172" t="s">
        <v>5</v>
      </c>
      <c r="G1172" t="s">
        <v>22</v>
      </c>
      <c r="H1172">
        <v>582302</v>
      </c>
      <c r="I1172">
        <v>582649</v>
      </c>
      <c r="J1172" t="s">
        <v>30</v>
      </c>
      <c r="O1172" t="s">
        <v>1561</v>
      </c>
      <c r="P1172">
        <v>348</v>
      </c>
    </row>
    <row r="1173" spans="1:18" hidden="1" x14ac:dyDescent="0.35">
      <c r="A1173" t="s">
        <v>26</v>
      </c>
      <c r="B1173" t="s">
        <v>32</v>
      </c>
      <c r="C1173" t="s">
        <v>20</v>
      </c>
      <c r="D1173" t="s">
        <v>21</v>
      </c>
      <c r="E1173" t="s">
        <v>5</v>
      </c>
      <c r="G1173" t="s">
        <v>22</v>
      </c>
      <c r="H1173">
        <v>582302</v>
      </c>
      <c r="I1173">
        <v>582649</v>
      </c>
      <c r="J1173" t="s">
        <v>30</v>
      </c>
      <c r="K1173" t="s">
        <v>1562</v>
      </c>
      <c r="N1173" t="s">
        <v>1558</v>
      </c>
      <c r="O1173" t="s">
        <v>1561</v>
      </c>
      <c r="P1173">
        <v>348</v>
      </c>
      <c r="Q1173">
        <v>115</v>
      </c>
    </row>
    <row r="1174" spans="1:18" hidden="1" x14ac:dyDescent="0.35">
      <c r="A1174" t="s">
        <v>18</v>
      </c>
      <c r="B1174" t="s">
        <v>19</v>
      </c>
      <c r="C1174" t="s">
        <v>20</v>
      </c>
      <c r="D1174" t="s">
        <v>21</v>
      </c>
      <c r="E1174" t="s">
        <v>5</v>
      </c>
      <c r="G1174" t="s">
        <v>22</v>
      </c>
      <c r="H1174">
        <v>582642</v>
      </c>
      <c r="I1174">
        <v>584122</v>
      </c>
      <c r="J1174" t="s">
        <v>30</v>
      </c>
      <c r="O1174" t="s">
        <v>1563</v>
      </c>
      <c r="P1174">
        <v>1481</v>
      </c>
      <c r="R1174" t="s">
        <v>25</v>
      </c>
    </row>
    <row r="1175" spans="1:18" hidden="1" x14ac:dyDescent="0.35">
      <c r="A1175" t="s">
        <v>26</v>
      </c>
      <c r="B1175" t="s">
        <v>27</v>
      </c>
      <c r="C1175" t="s">
        <v>20</v>
      </c>
      <c r="D1175" t="s">
        <v>21</v>
      </c>
      <c r="E1175" t="s">
        <v>5</v>
      </c>
      <c r="G1175" t="s">
        <v>22</v>
      </c>
      <c r="H1175">
        <v>582642</v>
      </c>
      <c r="I1175">
        <v>584122</v>
      </c>
      <c r="J1175" t="s">
        <v>30</v>
      </c>
      <c r="N1175" t="s">
        <v>1558</v>
      </c>
      <c r="O1175" t="s">
        <v>1563</v>
      </c>
      <c r="P1175">
        <v>1481</v>
      </c>
      <c r="R1175" t="s">
        <v>25</v>
      </c>
    </row>
    <row r="1176" spans="1:18" hidden="1" x14ac:dyDescent="0.35">
      <c r="A1176" t="s">
        <v>18</v>
      </c>
      <c r="B1176" t="s">
        <v>29</v>
      </c>
      <c r="C1176" t="s">
        <v>20</v>
      </c>
      <c r="D1176" t="s">
        <v>21</v>
      </c>
      <c r="E1176" t="s">
        <v>5</v>
      </c>
      <c r="G1176" t="s">
        <v>22</v>
      </c>
      <c r="H1176">
        <v>584130</v>
      </c>
      <c r="I1176">
        <v>584609</v>
      </c>
      <c r="J1176" t="s">
        <v>30</v>
      </c>
      <c r="O1176" t="s">
        <v>1564</v>
      </c>
      <c r="P1176">
        <v>480</v>
      </c>
    </row>
    <row r="1177" spans="1:18" hidden="1" x14ac:dyDescent="0.35">
      <c r="A1177" t="s">
        <v>26</v>
      </c>
      <c r="B1177" t="s">
        <v>32</v>
      </c>
      <c r="C1177" t="s">
        <v>20</v>
      </c>
      <c r="D1177" t="s">
        <v>21</v>
      </c>
      <c r="E1177" t="s">
        <v>5</v>
      </c>
      <c r="G1177" t="s">
        <v>22</v>
      </c>
      <c r="H1177">
        <v>584130</v>
      </c>
      <c r="I1177">
        <v>584609</v>
      </c>
      <c r="J1177" t="s">
        <v>30</v>
      </c>
      <c r="K1177" t="s">
        <v>1565</v>
      </c>
      <c r="N1177" t="s">
        <v>1558</v>
      </c>
      <c r="O1177" t="s">
        <v>1564</v>
      </c>
      <c r="P1177">
        <v>480</v>
      </c>
      <c r="Q1177">
        <v>159</v>
      </c>
    </row>
    <row r="1178" spans="1:18" hidden="1" x14ac:dyDescent="0.35">
      <c r="A1178" t="s">
        <v>18</v>
      </c>
      <c r="B1178" t="s">
        <v>29</v>
      </c>
      <c r="C1178" t="s">
        <v>20</v>
      </c>
      <c r="D1178" t="s">
        <v>21</v>
      </c>
      <c r="E1178" t="s">
        <v>5</v>
      </c>
      <c r="G1178" t="s">
        <v>22</v>
      </c>
      <c r="H1178">
        <v>584606</v>
      </c>
      <c r="I1178">
        <v>584887</v>
      </c>
      <c r="J1178" t="s">
        <v>30</v>
      </c>
      <c r="O1178" t="s">
        <v>1566</v>
      </c>
      <c r="P1178">
        <v>282</v>
      </c>
    </row>
    <row r="1179" spans="1:18" hidden="1" x14ac:dyDescent="0.35">
      <c r="A1179" t="s">
        <v>26</v>
      </c>
      <c r="B1179" t="s">
        <v>32</v>
      </c>
      <c r="C1179" t="s">
        <v>20</v>
      </c>
      <c r="D1179" t="s">
        <v>21</v>
      </c>
      <c r="E1179" t="s">
        <v>5</v>
      </c>
      <c r="G1179" t="s">
        <v>22</v>
      </c>
      <c r="H1179">
        <v>584606</v>
      </c>
      <c r="I1179">
        <v>584887</v>
      </c>
      <c r="J1179" t="s">
        <v>30</v>
      </c>
      <c r="K1179" t="s">
        <v>1567</v>
      </c>
      <c r="N1179" t="s">
        <v>1558</v>
      </c>
      <c r="O1179" t="s">
        <v>1566</v>
      </c>
      <c r="P1179">
        <v>282</v>
      </c>
      <c r="Q1179">
        <v>93</v>
      </c>
    </row>
    <row r="1180" spans="1:18" hidden="1" x14ac:dyDescent="0.35">
      <c r="A1180" t="s">
        <v>18</v>
      </c>
      <c r="B1180" t="s">
        <v>29</v>
      </c>
      <c r="C1180" t="s">
        <v>20</v>
      </c>
      <c r="D1180" t="s">
        <v>21</v>
      </c>
      <c r="E1180" t="s">
        <v>5</v>
      </c>
      <c r="G1180" t="s">
        <v>22</v>
      </c>
      <c r="H1180">
        <v>584907</v>
      </c>
      <c r="I1180">
        <v>585254</v>
      </c>
      <c r="J1180" t="s">
        <v>30</v>
      </c>
      <c r="O1180" t="s">
        <v>1568</v>
      </c>
      <c r="P1180">
        <v>348</v>
      </c>
    </row>
    <row r="1181" spans="1:18" hidden="1" x14ac:dyDescent="0.35">
      <c r="A1181" t="s">
        <v>26</v>
      </c>
      <c r="B1181" t="s">
        <v>32</v>
      </c>
      <c r="C1181" t="s">
        <v>20</v>
      </c>
      <c r="D1181" t="s">
        <v>21</v>
      </c>
      <c r="E1181" t="s">
        <v>5</v>
      </c>
      <c r="G1181" t="s">
        <v>22</v>
      </c>
      <c r="H1181">
        <v>584907</v>
      </c>
      <c r="I1181">
        <v>585254</v>
      </c>
      <c r="J1181" t="s">
        <v>30</v>
      </c>
      <c r="K1181" t="s">
        <v>1569</v>
      </c>
      <c r="N1181" t="s">
        <v>1200</v>
      </c>
      <c r="O1181" t="s">
        <v>1568</v>
      </c>
      <c r="P1181">
        <v>348</v>
      </c>
      <c r="Q1181">
        <v>115</v>
      </c>
    </row>
    <row r="1182" spans="1:18" hidden="1" x14ac:dyDescent="0.35">
      <c r="A1182" t="s">
        <v>18</v>
      </c>
      <c r="B1182" t="s">
        <v>29</v>
      </c>
      <c r="C1182" t="s">
        <v>20</v>
      </c>
      <c r="D1182" t="s">
        <v>21</v>
      </c>
      <c r="E1182" t="s">
        <v>5</v>
      </c>
      <c r="G1182" t="s">
        <v>22</v>
      </c>
      <c r="H1182">
        <v>585297</v>
      </c>
      <c r="I1182">
        <v>586790</v>
      </c>
      <c r="J1182" t="s">
        <v>23</v>
      </c>
      <c r="O1182" t="s">
        <v>1570</v>
      </c>
      <c r="P1182">
        <v>1494</v>
      </c>
    </row>
    <row r="1183" spans="1:18" hidden="1" x14ac:dyDescent="0.35">
      <c r="A1183" t="s">
        <v>26</v>
      </c>
      <c r="B1183" t="s">
        <v>32</v>
      </c>
      <c r="C1183" t="s">
        <v>20</v>
      </c>
      <c r="D1183" t="s">
        <v>21</v>
      </c>
      <c r="E1183" t="s">
        <v>5</v>
      </c>
      <c r="G1183" t="s">
        <v>22</v>
      </c>
      <c r="H1183">
        <v>585297</v>
      </c>
      <c r="I1183">
        <v>586790</v>
      </c>
      <c r="J1183" t="s">
        <v>23</v>
      </c>
      <c r="K1183" t="s">
        <v>1571</v>
      </c>
      <c r="N1183" t="s">
        <v>1572</v>
      </c>
      <c r="O1183" t="s">
        <v>1570</v>
      </c>
      <c r="P1183">
        <v>1494</v>
      </c>
      <c r="Q1183">
        <v>497</v>
      </c>
    </row>
    <row r="1184" spans="1:18" hidden="1" x14ac:dyDescent="0.35">
      <c r="A1184" t="s">
        <v>18</v>
      </c>
      <c r="B1184" t="s">
        <v>29</v>
      </c>
      <c r="C1184" t="s">
        <v>20</v>
      </c>
      <c r="D1184" t="s">
        <v>21</v>
      </c>
      <c r="E1184" t="s">
        <v>5</v>
      </c>
      <c r="G1184" t="s">
        <v>22</v>
      </c>
      <c r="H1184">
        <v>587030</v>
      </c>
      <c r="I1184">
        <v>587359</v>
      </c>
      <c r="J1184" t="s">
        <v>23</v>
      </c>
      <c r="O1184" t="s">
        <v>1573</v>
      </c>
      <c r="P1184">
        <v>330</v>
      </c>
    </row>
    <row r="1185" spans="1:17" hidden="1" x14ac:dyDescent="0.35">
      <c r="A1185" t="s">
        <v>26</v>
      </c>
      <c r="B1185" t="s">
        <v>32</v>
      </c>
      <c r="C1185" t="s">
        <v>20</v>
      </c>
      <c r="D1185" t="s">
        <v>21</v>
      </c>
      <c r="E1185" t="s">
        <v>5</v>
      </c>
      <c r="G1185" t="s">
        <v>22</v>
      </c>
      <c r="H1185">
        <v>587030</v>
      </c>
      <c r="I1185">
        <v>587359</v>
      </c>
      <c r="J1185" t="s">
        <v>23</v>
      </c>
      <c r="K1185" t="s">
        <v>1574</v>
      </c>
      <c r="N1185" t="s">
        <v>28</v>
      </c>
      <c r="O1185" t="s">
        <v>1573</v>
      </c>
      <c r="P1185">
        <v>330</v>
      </c>
      <c r="Q1185">
        <v>109</v>
      </c>
    </row>
    <row r="1186" spans="1:17" hidden="1" x14ac:dyDescent="0.35">
      <c r="A1186" t="s">
        <v>18</v>
      </c>
      <c r="B1186" t="s">
        <v>29</v>
      </c>
      <c r="C1186" t="s">
        <v>20</v>
      </c>
      <c r="D1186" t="s">
        <v>21</v>
      </c>
      <c r="E1186" t="s">
        <v>5</v>
      </c>
      <c r="G1186" t="s">
        <v>22</v>
      </c>
      <c r="H1186">
        <v>587580</v>
      </c>
      <c r="I1186">
        <v>587762</v>
      </c>
      <c r="J1186" t="s">
        <v>23</v>
      </c>
      <c r="O1186" t="s">
        <v>1575</v>
      </c>
      <c r="P1186">
        <v>183</v>
      </c>
    </row>
    <row r="1187" spans="1:17" hidden="1" x14ac:dyDescent="0.35">
      <c r="A1187" t="s">
        <v>26</v>
      </c>
      <c r="B1187" t="s">
        <v>32</v>
      </c>
      <c r="C1187" t="s">
        <v>20</v>
      </c>
      <c r="D1187" t="s">
        <v>21</v>
      </c>
      <c r="E1187" t="s">
        <v>5</v>
      </c>
      <c r="G1187" t="s">
        <v>22</v>
      </c>
      <c r="H1187">
        <v>587580</v>
      </c>
      <c r="I1187">
        <v>587762</v>
      </c>
      <c r="J1187" t="s">
        <v>23</v>
      </c>
      <c r="K1187" t="s">
        <v>1576</v>
      </c>
      <c r="N1187" t="s">
        <v>28</v>
      </c>
      <c r="O1187" t="s">
        <v>1575</v>
      </c>
      <c r="P1187">
        <v>183</v>
      </c>
      <c r="Q1187">
        <v>60</v>
      </c>
    </row>
    <row r="1188" spans="1:17" hidden="1" x14ac:dyDescent="0.35">
      <c r="A1188" t="s">
        <v>18</v>
      </c>
      <c r="B1188" t="s">
        <v>29</v>
      </c>
      <c r="C1188" t="s">
        <v>20</v>
      </c>
      <c r="D1188" t="s">
        <v>21</v>
      </c>
      <c r="E1188" t="s">
        <v>5</v>
      </c>
      <c r="G1188" t="s">
        <v>22</v>
      </c>
      <c r="H1188">
        <v>587926</v>
      </c>
      <c r="I1188">
        <v>588426</v>
      </c>
      <c r="J1188" t="s">
        <v>23</v>
      </c>
      <c r="O1188" t="s">
        <v>1577</v>
      </c>
      <c r="P1188">
        <v>501</v>
      </c>
    </row>
    <row r="1189" spans="1:17" hidden="1" x14ac:dyDescent="0.35">
      <c r="A1189" t="s">
        <v>26</v>
      </c>
      <c r="B1189" t="s">
        <v>32</v>
      </c>
      <c r="C1189" t="s">
        <v>20</v>
      </c>
      <c r="D1189" t="s">
        <v>21</v>
      </c>
      <c r="E1189" t="s">
        <v>5</v>
      </c>
      <c r="G1189" t="s">
        <v>22</v>
      </c>
      <c r="H1189">
        <v>587926</v>
      </c>
      <c r="I1189">
        <v>588426</v>
      </c>
      <c r="J1189" t="s">
        <v>23</v>
      </c>
      <c r="K1189" t="s">
        <v>1578</v>
      </c>
      <c r="N1189" t="s">
        <v>127</v>
      </c>
      <c r="O1189" t="s">
        <v>1577</v>
      </c>
      <c r="P1189">
        <v>501</v>
      </c>
      <c r="Q1189">
        <v>166</v>
      </c>
    </row>
    <row r="1190" spans="1:17" hidden="1" x14ac:dyDescent="0.35">
      <c r="A1190" t="s">
        <v>18</v>
      </c>
      <c r="B1190" t="s">
        <v>29</v>
      </c>
      <c r="C1190" t="s">
        <v>20</v>
      </c>
      <c r="D1190" t="s">
        <v>21</v>
      </c>
      <c r="E1190" t="s">
        <v>5</v>
      </c>
      <c r="G1190" t="s">
        <v>22</v>
      </c>
      <c r="H1190">
        <v>588545</v>
      </c>
      <c r="I1190">
        <v>589759</v>
      </c>
      <c r="J1190" t="s">
        <v>23</v>
      </c>
      <c r="O1190" t="s">
        <v>1579</v>
      </c>
      <c r="P1190">
        <v>1215</v>
      </c>
    </row>
    <row r="1191" spans="1:17" hidden="1" x14ac:dyDescent="0.35">
      <c r="A1191" t="s">
        <v>26</v>
      </c>
      <c r="B1191" t="s">
        <v>32</v>
      </c>
      <c r="C1191" t="s">
        <v>20</v>
      </c>
      <c r="D1191" t="s">
        <v>21</v>
      </c>
      <c r="E1191" t="s">
        <v>5</v>
      </c>
      <c r="G1191" t="s">
        <v>22</v>
      </c>
      <c r="H1191">
        <v>588545</v>
      </c>
      <c r="I1191">
        <v>589759</v>
      </c>
      <c r="J1191" t="s">
        <v>23</v>
      </c>
      <c r="K1191" t="s">
        <v>1580</v>
      </c>
      <c r="N1191" t="s">
        <v>1581</v>
      </c>
      <c r="O1191" t="s">
        <v>1579</v>
      </c>
      <c r="P1191">
        <v>1215</v>
      </c>
      <c r="Q1191">
        <v>404</v>
      </c>
    </row>
    <row r="1192" spans="1:17" hidden="1" x14ac:dyDescent="0.35">
      <c r="A1192" t="s">
        <v>18</v>
      </c>
      <c r="B1192" t="s">
        <v>29</v>
      </c>
      <c r="C1192" t="s">
        <v>20</v>
      </c>
      <c r="D1192" t="s">
        <v>21</v>
      </c>
      <c r="E1192" t="s">
        <v>5</v>
      </c>
      <c r="G1192" t="s">
        <v>22</v>
      </c>
      <c r="H1192">
        <v>589935</v>
      </c>
      <c r="I1192">
        <v>590297</v>
      </c>
      <c r="J1192" t="s">
        <v>23</v>
      </c>
      <c r="O1192" t="s">
        <v>1582</v>
      </c>
      <c r="P1192">
        <v>363</v>
      </c>
    </row>
    <row r="1193" spans="1:17" hidden="1" x14ac:dyDescent="0.35">
      <c r="A1193" t="s">
        <v>26</v>
      </c>
      <c r="B1193" t="s">
        <v>32</v>
      </c>
      <c r="C1193" t="s">
        <v>20</v>
      </c>
      <c r="D1193" t="s">
        <v>21</v>
      </c>
      <c r="E1193" t="s">
        <v>5</v>
      </c>
      <c r="G1193" t="s">
        <v>22</v>
      </c>
      <c r="H1193">
        <v>589935</v>
      </c>
      <c r="I1193">
        <v>590297</v>
      </c>
      <c r="J1193" t="s">
        <v>23</v>
      </c>
      <c r="K1193" t="s">
        <v>1583</v>
      </c>
      <c r="N1193" t="s">
        <v>28</v>
      </c>
      <c r="O1193" t="s">
        <v>1582</v>
      </c>
      <c r="P1193">
        <v>363</v>
      </c>
      <c r="Q1193">
        <v>120</v>
      </c>
    </row>
    <row r="1194" spans="1:17" hidden="1" x14ac:dyDescent="0.35">
      <c r="A1194" t="s">
        <v>18</v>
      </c>
      <c r="B1194" t="s">
        <v>29</v>
      </c>
      <c r="C1194" t="s">
        <v>20</v>
      </c>
      <c r="D1194" t="s">
        <v>21</v>
      </c>
      <c r="E1194" t="s">
        <v>5</v>
      </c>
      <c r="G1194" t="s">
        <v>22</v>
      </c>
      <c r="H1194">
        <v>590443</v>
      </c>
      <c r="I1194">
        <v>590679</v>
      </c>
      <c r="J1194" t="s">
        <v>23</v>
      </c>
      <c r="O1194" t="s">
        <v>1584</v>
      </c>
      <c r="P1194">
        <v>237</v>
      </c>
    </row>
    <row r="1195" spans="1:17" hidden="1" x14ac:dyDescent="0.35">
      <c r="A1195" t="s">
        <v>26</v>
      </c>
      <c r="B1195" t="s">
        <v>32</v>
      </c>
      <c r="C1195" t="s">
        <v>20</v>
      </c>
      <c r="D1195" t="s">
        <v>21</v>
      </c>
      <c r="E1195" t="s">
        <v>5</v>
      </c>
      <c r="G1195" t="s">
        <v>22</v>
      </c>
      <c r="H1195">
        <v>590443</v>
      </c>
      <c r="I1195">
        <v>590679</v>
      </c>
      <c r="J1195" t="s">
        <v>23</v>
      </c>
      <c r="K1195" t="s">
        <v>1585</v>
      </c>
      <c r="N1195" t="s">
        <v>28</v>
      </c>
      <c r="O1195" t="s">
        <v>1584</v>
      </c>
      <c r="P1195">
        <v>237</v>
      </c>
      <c r="Q1195">
        <v>78</v>
      </c>
    </row>
    <row r="1196" spans="1:17" hidden="1" x14ac:dyDescent="0.35">
      <c r="A1196" t="s">
        <v>18</v>
      </c>
      <c r="B1196" t="s">
        <v>29</v>
      </c>
      <c r="C1196" t="s">
        <v>20</v>
      </c>
      <c r="D1196" t="s">
        <v>21</v>
      </c>
      <c r="E1196" t="s">
        <v>5</v>
      </c>
      <c r="G1196" t="s">
        <v>22</v>
      </c>
      <c r="H1196">
        <v>590762</v>
      </c>
      <c r="I1196">
        <v>591088</v>
      </c>
      <c r="J1196" t="s">
        <v>30</v>
      </c>
      <c r="O1196" t="s">
        <v>1586</v>
      </c>
      <c r="P1196">
        <v>327</v>
      </c>
    </row>
    <row r="1197" spans="1:17" hidden="1" x14ac:dyDescent="0.35">
      <c r="A1197" t="s">
        <v>26</v>
      </c>
      <c r="B1197" t="s">
        <v>32</v>
      </c>
      <c r="C1197" t="s">
        <v>20</v>
      </c>
      <c r="D1197" t="s">
        <v>21</v>
      </c>
      <c r="E1197" t="s">
        <v>5</v>
      </c>
      <c r="G1197" t="s">
        <v>22</v>
      </c>
      <c r="H1197">
        <v>590762</v>
      </c>
      <c r="I1197">
        <v>591088</v>
      </c>
      <c r="J1197" t="s">
        <v>30</v>
      </c>
      <c r="K1197" t="s">
        <v>1587</v>
      </c>
      <c r="N1197" t="s">
        <v>1588</v>
      </c>
      <c r="O1197" t="s">
        <v>1586</v>
      </c>
      <c r="P1197">
        <v>327</v>
      </c>
      <c r="Q1197">
        <v>108</v>
      </c>
    </row>
    <row r="1198" spans="1:17" hidden="1" x14ac:dyDescent="0.35">
      <c r="A1198" t="s">
        <v>18</v>
      </c>
      <c r="B1198" t="s">
        <v>29</v>
      </c>
      <c r="C1198" t="s">
        <v>20</v>
      </c>
      <c r="D1198" t="s">
        <v>21</v>
      </c>
      <c r="E1198" t="s">
        <v>5</v>
      </c>
      <c r="G1198" t="s">
        <v>22</v>
      </c>
      <c r="H1198">
        <v>591214</v>
      </c>
      <c r="I1198">
        <v>592281</v>
      </c>
      <c r="J1198" t="s">
        <v>23</v>
      </c>
      <c r="O1198" t="s">
        <v>1589</v>
      </c>
      <c r="P1198">
        <v>1068</v>
      </c>
    </row>
    <row r="1199" spans="1:17" hidden="1" x14ac:dyDescent="0.35">
      <c r="A1199" t="s">
        <v>26</v>
      </c>
      <c r="B1199" t="s">
        <v>32</v>
      </c>
      <c r="C1199" t="s">
        <v>20</v>
      </c>
      <c r="D1199" t="s">
        <v>21</v>
      </c>
      <c r="E1199" t="s">
        <v>5</v>
      </c>
      <c r="G1199" t="s">
        <v>22</v>
      </c>
      <c r="H1199">
        <v>591214</v>
      </c>
      <c r="I1199">
        <v>592281</v>
      </c>
      <c r="J1199" t="s">
        <v>23</v>
      </c>
      <c r="K1199" t="s">
        <v>1590</v>
      </c>
      <c r="N1199" t="s">
        <v>1581</v>
      </c>
      <c r="O1199" t="s">
        <v>1589</v>
      </c>
      <c r="P1199">
        <v>1068</v>
      </c>
      <c r="Q1199">
        <v>355</v>
      </c>
    </row>
    <row r="1200" spans="1:17" hidden="1" x14ac:dyDescent="0.35">
      <c r="A1200" t="s">
        <v>18</v>
      </c>
      <c r="B1200" t="s">
        <v>29</v>
      </c>
      <c r="C1200" t="s">
        <v>20</v>
      </c>
      <c r="D1200" t="s">
        <v>21</v>
      </c>
      <c r="E1200" t="s">
        <v>5</v>
      </c>
      <c r="G1200" t="s">
        <v>22</v>
      </c>
      <c r="H1200">
        <v>592434</v>
      </c>
      <c r="I1200">
        <v>592670</v>
      </c>
      <c r="J1200" t="s">
        <v>30</v>
      </c>
      <c r="O1200" t="s">
        <v>1591</v>
      </c>
      <c r="P1200">
        <v>237</v>
      </c>
    </row>
    <row r="1201" spans="1:17" hidden="1" x14ac:dyDescent="0.35">
      <c r="A1201" t="s">
        <v>26</v>
      </c>
      <c r="B1201" t="s">
        <v>32</v>
      </c>
      <c r="C1201" t="s">
        <v>20</v>
      </c>
      <c r="D1201" t="s">
        <v>21</v>
      </c>
      <c r="E1201" t="s">
        <v>5</v>
      </c>
      <c r="G1201" t="s">
        <v>22</v>
      </c>
      <c r="H1201">
        <v>592434</v>
      </c>
      <c r="I1201">
        <v>592670</v>
      </c>
      <c r="J1201" t="s">
        <v>30</v>
      </c>
      <c r="K1201" t="s">
        <v>1592</v>
      </c>
      <c r="N1201" t="s">
        <v>28</v>
      </c>
      <c r="O1201" t="s">
        <v>1591</v>
      </c>
      <c r="P1201">
        <v>237</v>
      </c>
      <c r="Q1201">
        <v>78</v>
      </c>
    </row>
    <row r="1202" spans="1:17" hidden="1" x14ac:dyDescent="0.35">
      <c r="A1202" t="s">
        <v>18</v>
      </c>
      <c r="B1202" t="s">
        <v>29</v>
      </c>
      <c r="C1202" t="s">
        <v>20</v>
      </c>
      <c r="D1202" t="s">
        <v>21</v>
      </c>
      <c r="E1202" t="s">
        <v>5</v>
      </c>
      <c r="G1202" t="s">
        <v>22</v>
      </c>
      <c r="H1202">
        <v>592799</v>
      </c>
      <c r="I1202">
        <v>593572</v>
      </c>
      <c r="J1202" t="s">
        <v>23</v>
      </c>
      <c r="O1202" t="s">
        <v>1593</v>
      </c>
      <c r="P1202">
        <v>774</v>
      </c>
    </row>
    <row r="1203" spans="1:17" hidden="1" x14ac:dyDescent="0.35">
      <c r="A1203" t="s">
        <v>26</v>
      </c>
      <c r="B1203" t="s">
        <v>32</v>
      </c>
      <c r="C1203" t="s">
        <v>20</v>
      </c>
      <c r="D1203" t="s">
        <v>21</v>
      </c>
      <c r="E1203" t="s">
        <v>5</v>
      </c>
      <c r="G1203" t="s">
        <v>22</v>
      </c>
      <c r="H1203">
        <v>592799</v>
      </c>
      <c r="I1203">
        <v>593572</v>
      </c>
      <c r="J1203" t="s">
        <v>23</v>
      </c>
      <c r="K1203" t="s">
        <v>1594</v>
      </c>
      <c r="N1203" t="s">
        <v>1595</v>
      </c>
      <c r="O1203" t="s">
        <v>1593</v>
      </c>
      <c r="P1203">
        <v>774</v>
      </c>
      <c r="Q1203">
        <v>257</v>
      </c>
    </row>
    <row r="1204" spans="1:17" hidden="1" x14ac:dyDescent="0.35">
      <c r="A1204" t="s">
        <v>18</v>
      </c>
      <c r="B1204" t="s">
        <v>29</v>
      </c>
      <c r="C1204" t="s">
        <v>20</v>
      </c>
      <c r="D1204" t="s">
        <v>21</v>
      </c>
      <c r="E1204" t="s">
        <v>5</v>
      </c>
      <c r="G1204" t="s">
        <v>22</v>
      </c>
      <c r="H1204">
        <v>593562</v>
      </c>
      <c r="I1204">
        <v>594017</v>
      </c>
      <c r="J1204" t="s">
        <v>23</v>
      </c>
      <c r="O1204" t="s">
        <v>1596</v>
      </c>
      <c r="P1204">
        <v>456</v>
      </c>
    </row>
    <row r="1205" spans="1:17" hidden="1" x14ac:dyDescent="0.35">
      <c r="A1205" t="s">
        <v>26</v>
      </c>
      <c r="B1205" t="s">
        <v>32</v>
      </c>
      <c r="C1205" t="s">
        <v>20</v>
      </c>
      <c r="D1205" t="s">
        <v>21</v>
      </c>
      <c r="E1205" t="s">
        <v>5</v>
      </c>
      <c r="G1205" t="s">
        <v>22</v>
      </c>
      <c r="H1205">
        <v>593562</v>
      </c>
      <c r="I1205">
        <v>594017</v>
      </c>
      <c r="J1205" t="s">
        <v>23</v>
      </c>
      <c r="K1205" t="s">
        <v>1597</v>
      </c>
      <c r="N1205" t="s">
        <v>28</v>
      </c>
      <c r="O1205" t="s">
        <v>1596</v>
      </c>
      <c r="P1205">
        <v>456</v>
      </c>
      <c r="Q1205">
        <v>151</v>
      </c>
    </row>
    <row r="1206" spans="1:17" hidden="1" x14ac:dyDescent="0.35">
      <c r="A1206" t="s">
        <v>18</v>
      </c>
      <c r="B1206" t="s">
        <v>29</v>
      </c>
      <c r="C1206" t="s">
        <v>20</v>
      </c>
      <c r="D1206" t="s">
        <v>21</v>
      </c>
      <c r="E1206" t="s">
        <v>5</v>
      </c>
      <c r="G1206" t="s">
        <v>22</v>
      </c>
      <c r="H1206">
        <v>594102</v>
      </c>
      <c r="I1206">
        <v>594428</v>
      </c>
      <c r="J1206" t="s">
        <v>23</v>
      </c>
      <c r="O1206" t="s">
        <v>1598</v>
      </c>
      <c r="P1206">
        <v>327</v>
      </c>
    </row>
    <row r="1207" spans="1:17" hidden="1" x14ac:dyDescent="0.35">
      <c r="A1207" t="s">
        <v>26</v>
      </c>
      <c r="B1207" t="s">
        <v>32</v>
      </c>
      <c r="C1207" t="s">
        <v>20</v>
      </c>
      <c r="D1207" t="s">
        <v>21</v>
      </c>
      <c r="E1207" t="s">
        <v>5</v>
      </c>
      <c r="G1207" t="s">
        <v>22</v>
      </c>
      <c r="H1207">
        <v>594102</v>
      </c>
      <c r="I1207">
        <v>594428</v>
      </c>
      <c r="J1207" t="s">
        <v>23</v>
      </c>
      <c r="K1207" t="s">
        <v>1599</v>
      </c>
      <c r="N1207" t="s">
        <v>28</v>
      </c>
      <c r="O1207" t="s">
        <v>1598</v>
      </c>
      <c r="P1207">
        <v>327</v>
      </c>
      <c r="Q1207">
        <v>108</v>
      </c>
    </row>
    <row r="1208" spans="1:17" hidden="1" x14ac:dyDescent="0.35">
      <c r="A1208" t="s">
        <v>18</v>
      </c>
      <c r="B1208" t="s">
        <v>29</v>
      </c>
      <c r="C1208" t="s">
        <v>20</v>
      </c>
      <c r="D1208" t="s">
        <v>21</v>
      </c>
      <c r="E1208" t="s">
        <v>5</v>
      </c>
      <c r="G1208" t="s">
        <v>22</v>
      </c>
      <c r="H1208">
        <v>594443</v>
      </c>
      <c r="I1208">
        <v>595366</v>
      </c>
      <c r="J1208" t="s">
        <v>23</v>
      </c>
      <c r="O1208" t="s">
        <v>1600</v>
      </c>
      <c r="P1208">
        <v>924</v>
      </c>
    </row>
    <row r="1209" spans="1:17" hidden="1" x14ac:dyDescent="0.35">
      <c r="A1209" t="s">
        <v>26</v>
      </c>
      <c r="B1209" t="s">
        <v>32</v>
      </c>
      <c r="C1209" t="s">
        <v>20</v>
      </c>
      <c r="D1209" t="s">
        <v>21</v>
      </c>
      <c r="E1209" t="s">
        <v>5</v>
      </c>
      <c r="G1209" t="s">
        <v>22</v>
      </c>
      <c r="H1209">
        <v>594443</v>
      </c>
      <c r="I1209">
        <v>595366</v>
      </c>
      <c r="J1209" t="s">
        <v>23</v>
      </c>
      <c r="K1209" t="s">
        <v>1601</v>
      </c>
      <c r="N1209" t="s">
        <v>1602</v>
      </c>
      <c r="O1209" t="s">
        <v>1600</v>
      </c>
      <c r="P1209">
        <v>924</v>
      </c>
      <c r="Q1209">
        <v>307</v>
      </c>
    </row>
    <row r="1210" spans="1:17" hidden="1" x14ac:dyDescent="0.35">
      <c r="A1210" t="s">
        <v>18</v>
      </c>
      <c r="B1210" t="s">
        <v>29</v>
      </c>
      <c r="C1210" t="s">
        <v>20</v>
      </c>
      <c r="D1210" t="s">
        <v>21</v>
      </c>
      <c r="E1210" t="s">
        <v>5</v>
      </c>
      <c r="G1210" t="s">
        <v>22</v>
      </c>
      <c r="H1210">
        <v>595657</v>
      </c>
      <c r="I1210">
        <v>597177</v>
      </c>
      <c r="J1210" t="s">
        <v>23</v>
      </c>
      <c r="O1210" t="s">
        <v>1603</v>
      </c>
      <c r="P1210">
        <v>1521</v>
      </c>
    </row>
    <row r="1211" spans="1:17" hidden="1" x14ac:dyDescent="0.35">
      <c r="A1211" t="s">
        <v>26</v>
      </c>
      <c r="B1211" t="s">
        <v>32</v>
      </c>
      <c r="C1211" t="s">
        <v>20</v>
      </c>
      <c r="D1211" t="s">
        <v>21</v>
      </c>
      <c r="E1211" t="s">
        <v>5</v>
      </c>
      <c r="G1211" t="s">
        <v>22</v>
      </c>
      <c r="H1211">
        <v>595657</v>
      </c>
      <c r="I1211">
        <v>597177</v>
      </c>
      <c r="J1211" t="s">
        <v>23</v>
      </c>
      <c r="K1211" t="s">
        <v>1604</v>
      </c>
      <c r="N1211" t="s">
        <v>132</v>
      </c>
      <c r="O1211" t="s">
        <v>1603</v>
      </c>
      <c r="P1211">
        <v>1521</v>
      </c>
      <c r="Q1211">
        <v>506</v>
      </c>
    </row>
    <row r="1212" spans="1:17" hidden="1" x14ac:dyDescent="0.35">
      <c r="A1212" t="s">
        <v>18</v>
      </c>
      <c r="B1212" t="s">
        <v>29</v>
      </c>
      <c r="C1212" t="s">
        <v>20</v>
      </c>
      <c r="D1212" t="s">
        <v>21</v>
      </c>
      <c r="E1212" t="s">
        <v>5</v>
      </c>
      <c r="G1212" t="s">
        <v>22</v>
      </c>
      <c r="H1212">
        <v>597372</v>
      </c>
      <c r="I1212">
        <v>598946</v>
      </c>
      <c r="J1212" t="s">
        <v>23</v>
      </c>
      <c r="O1212" t="s">
        <v>1605</v>
      </c>
      <c r="P1212">
        <v>1575</v>
      </c>
    </row>
    <row r="1213" spans="1:17" hidden="1" x14ac:dyDescent="0.35">
      <c r="A1213" t="s">
        <v>26</v>
      </c>
      <c r="B1213" t="s">
        <v>32</v>
      </c>
      <c r="C1213" t="s">
        <v>20</v>
      </c>
      <c r="D1213" t="s">
        <v>21</v>
      </c>
      <c r="E1213" t="s">
        <v>5</v>
      </c>
      <c r="G1213" t="s">
        <v>22</v>
      </c>
      <c r="H1213">
        <v>597372</v>
      </c>
      <c r="I1213">
        <v>598946</v>
      </c>
      <c r="J1213" t="s">
        <v>23</v>
      </c>
      <c r="K1213" t="s">
        <v>1606</v>
      </c>
      <c r="N1213" t="s">
        <v>1200</v>
      </c>
      <c r="O1213" t="s">
        <v>1605</v>
      </c>
      <c r="P1213">
        <v>1575</v>
      </c>
      <c r="Q1213">
        <v>524</v>
      </c>
    </row>
    <row r="1214" spans="1:17" hidden="1" x14ac:dyDescent="0.35">
      <c r="A1214" t="s">
        <v>18</v>
      </c>
      <c r="B1214" t="s">
        <v>29</v>
      </c>
      <c r="C1214" t="s">
        <v>20</v>
      </c>
      <c r="D1214" t="s">
        <v>21</v>
      </c>
      <c r="E1214" t="s">
        <v>5</v>
      </c>
      <c r="G1214" t="s">
        <v>22</v>
      </c>
      <c r="H1214">
        <v>599308</v>
      </c>
      <c r="I1214">
        <v>600651</v>
      </c>
      <c r="J1214" t="s">
        <v>23</v>
      </c>
      <c r="O1214" t="s">
        <v>1607</v>
      </c>
      <c r="P1214">
        <v>1344</v>
      </c>
    </row>
    <row r="1215" spans="1:17" hidden="1" x14ac:dyDescent="0.35">
      <c r="A1215" t="s">
        <v>26</v>
      </c>
      <c r="B1215" t="s">
        <v>32</v>
      </c>
      <c r="C1215" t="s">
        <v>20</v>
      </c>
      <c r="D1215" t="s">
        <v>21</v>
      </c>
      <c r="E1215" t="s">
        <v>5</v>
      </c>
      <c r="G1215" t="s">
        <v>22</v>
      </c>
      <c r="H1215">
        <v>599308</v>
      </c>
      <c r="I1215">
        <v>600651</v>
      </c>
      <c r="J1215" t="s">
        <v>23</v>
      </c>
      <c r="K1215" t="s">
        <v>1608</v>
      </c>
      <c r="N1215" t="s">
        <v>1609</v>
      </c>
      <c r="O1215" t="s">
        <v>1607</v>
      </c>
      <c r="P1215">
        <v>1344</v>
      </c>
      <c r="Q1215">
        <v>447</v>
      </c>
    </row>
    <row r="1216" spans="1:17" hidden="1" x14ac:dyDescent="0.35">
      <c r="A1216" t="s">
        <v>18</v>
      </c>
      <c r="B1216" t="s">
        <v>29</v>
      </c>
      <c r="C1216" t="s">
        <v>20</v>
      </c>
      <c r="D1216" t="s">
        <v>21</v>
      </c>
      <c r="E1216" t="s">
        <v>5</v>
      </c>
      <c r="G1216" t="s">
        <v>22</v>
      </c>
      <c r="H1216">
        <v>600664</v>
      </c>
      <c r="I1216">
        <v>601491</v>
      </c>
      <c r="J1216" t="s">
        <v>23</v>
      </c>
      <c r="O1216" t="s">
        <v>1610</v>
      </c>
      <c r="P1216">
        <v>828</v>
      </c>
    </row>
    <row r="1217" spans="1:17" hidden="1" x14ac:dyDescent="0.35">
      <c r="A1217" t="s">
        <v>26</v>
      </c>
      <c r="B1217" t="s">
        <v>32</v>
      </c>
      <c r="C1217" t="s">
        <v>20</v>
      </c>
      <c r="D1217" t="s">
        <v>21</v>
      </c>
      <c r="E1217" t="s">
        <v>5</v>
      </c>
      <c r="G1217" t="s">
        <v>22</v>
      </c>
      <c r="H1217">
        <v>600664</v>
      </c>
      <c r="I1217">
        <v>601491</v>
      </c>
      <c r="J1217" t="s">
        <v>23</v>
      </c>
      <c r="K1217" t="s">
        <v>1611</v>
      </c>
      <c r="N1217" t="s">
        <v>28</v>
      </c>
      <c r="O1217" t="s">
        <v>1610</v>
      </c>
      <c r="P1217">
        <v>828</v>
      </c>
      <c r="Q1217">
        <v>275</v>
      </c>
    </row>
    <row r="1218" spans="1:17" hidden="1" x14ac:dyDescent="0.35">
      <c r="A1218" t="s">
        <v>18</v>
      </c>
      <c r="B1218" t="s">
        <v>29</v>
      </c>
      <c r="C1218" t="s">
        <v>20</v>
      </c>
      <c r="D1218" t="s">
        <v>21</v>
      </c>
      <c r="E1218" t="s">
        <v>5</v>
      </c>
      <c r="G1218" t="s">
        <v>22</v>
      </c>
      <c r="H1218">
        <v>601491</v>
      </c>
      <c r="I1218">
        <v>602351</v>
      </c>
      <c r="J1218" t="s">
        <v>23</v>
      </c>
      <c r="O1218" t="s">
        <v>1612</v>
      </c>
      <c r="P1218">
        <v>861</v>
      </c>
    </row>
    <row r="1219" spans="1:17" hidden="1" x14ac:dyDescent="0.35">
      <c r="A1219" t="s">
        <v>26</v>
      </c>
      <c r="B1219" t="s">
        <v>32</v>
      </c>
      <c r="C1219" t="s">
        <v>20</v>
      </c>
      <c r="D1219" t="s">
        <v>21</v>
      </c>
      <c r="E1219" t="s">
        <v>5</v>
      </c>
      <c r="G1219" t="s">
        <v>22</v>
      </c>
      <c r="H1219">
        <v>601491</v>
      </c>
      <c r="I1219">
        <v>602351</v>
      </c>
      <c r="J1219" t="s">
        <v>23</v>
      </c>
      <c r="K1219" t="s">
        <v>1613</v>
      </c>
      <c r="N1219" t="s">
        <v>28</v>
      </c>
      <c r="O1219" t="s">
        <v>1612</v>
      </c>
      <c r="P1219">
        <v>861</v>
      </c>
      <c r="Q1219">
        <v>286</v>
      </c>
    </row>
    <row r="1220" spans="1:17" hidden="1" x14ac:dyDescent="0.35">
      <c r="A1220" t="s">
        <v>18</v>
      </c>
      <c r="B1220" t="s">
        <v>29</v>
      </c>
      <c r="C1220" t="s">
        <v>20</v>
      </c>
      <c r="D1220" t="s">
        <v>21</v>
      </c>
      <c r="E1220" t="s">
        <v>5</v>
      </c>
      <c r="G1220" t="s">
        <v>22</v>
      </c>
      <c r="H1220">
        <v>602613</v>
      </c>
      <c r="I1220">
        <v>604010</v>
      </c>
      <c r="J1220" t="s">
        <v>23</v>
      </c>
      <c r="O1220" t="s">
        <v>1614</v>
      </c>
      <c r="P1220">
        <v>1398</v>
      </c>
    </row>
    <row r="1221" spans="1:17" hidden="1" x14ac:dyDescent="0.35">
      <c r="A1221" t="s">
        <v>26</v>
      </c>
      <c r="B1221" t="s">
        <v>32</v>
      </c>
      <c r="C1221" t="s">
        <v>20</v>
      </c>
      <c r="D1221" t="s">
        <v>21</v>
      </c>
      <c r="E1221" t="s">
        <v>5</v>
      </c>
      <c r="G1221" t="s">
        <v>22</v>
      </c>
      <c r="H1221">
        <v>602613</v>
      </c>
      <c r="I1221">
        <v>604010</v>
      </c>
      <c r="J1221" t="s">
        <v>23</v>
      </c>
      <c r="K1221" t="s">
        <v>1615</v>
      </c>
      <c r="N1221" t="s">
        <v>1616</v>
      </c>
      <c r="O1221" t="s">
        <v>1614</v>
      </c>
      <c r="P1221">
        <v>1398</v>
      </c>
      <c r="Q1221">
        <v>465</v>
      </c>
    </row>
    <row r="1222" spans="1:17" hidden="1" x14ac:dyDescent="0.35">
      <c r="A1222" t="s">
        <v>18</v>
      </c>
      <c r="B1222" t="s">
        <v>29</v>
      </c>
      <c r="C1222" t="s">
        <v>20</v>
      </c>
      <c r="D1222" t="s">
        <v>21</v>
      </c>
      <c r="E1222" t="s">
        <v>5</v>
      </c>
      <c r="G1222" t="s">
        <v>22</v>
      </c>
      <c r="H1222">
        <v>604031</v>
      </c>
      <c r="I1222">
        <v>604471</v>
      </c>
      <c r="J1222" t="s">
        <v>23</v>
      </c>
      <c r="O1222" t="s">
        <v>1617</v>
      </c>
      <c r="P1222">
        <v>441</v>
      </c>
    </row>
    <row r="1223" spans="1:17" hidden="1" x14ac:dyDescent="0.35">
      <c r="A1223" t="s">
        <v>26</v>
      </c>
      <c r="B1223" t="s">
        <v>32</v>
      </c>
      <c r="C1223" t="s">
        <v>20</v>
      </c>
      <c r="D1223" t="s">
        <v>21</v>
      </c>
      <c r="E1223" t="s">
        <v>5</v>
      </c>
      <c r="G1223" t="s">
        <v>22</v>
      </c>
      <c r="H1223">
        <v>604031</v>
      </c>
      <c r="I1223">
        <v>604471</v>
      </c>
      <c r="J1223" t="s">
        <v>23</v>
      </c>
      <c r="K1223" t="s">
        <v>1618</v>
      </c>
      <c r="N1223" t="s">
        <v>1619</v>
      </c>
      <c r="O1223" t="s">
        <v>1617</v>
      </c>
      <c r="P1223">
        <v>441</v>
      </c>
      <c r="Q1223">
        <v>146</v>
      </c>
    </row>
    <row r="1224" spans="1:17" hidden="1" x14ac:dyDescent="0.35">
      <c r="A1224" t="s">
        <v>18</v>
      </c>
      <c r="B1224" t="s">
        <v>29</v>
      </c>
      <c r="C1224" t="s">
        <v>20</v>
      </c>
      <c r="D1224" t="s">
        <v>21</v>
      </c>
      <c r="E1224" t="s">
        <v>5</v>
      </c>
      <c r="G1224" t="s">
        <v>22</v>
      </c>
      <c r="H1224">
        <v>604461</v>
      </c>
      <c r="I1224">
        <v>605690</v>
      </c>
      <c r="J1224" t="s">
        <v>23</v>
      </c>
      <c r="O1224" t="s">
        <v>1620</v>
      </c>
      <c r="P1224">
        <v>1230</v>
      </c>
    </row>
    <row r="1225" spans="1:17" hidden="1" x14ac:dyDescent="0.35">
      <c r="A1225" t="s">
        <v>26</v>
      </c>
      <c r="B1225" t="s">
        <v>32</v>
      </c>
      <c r="C1225" t="s">
        <v>20</v>
      </c>
      <c r="D1225" t="s">
        <v>21</v>
      </c>
      <c r="E1225" t="s">
        <v>5</v>
      </c>
      <c r="G1225" t="s">
        <v>22</v>
      </c>
      <c r="H1225">
        <v>604461</v>
      </c>
      <c r="I1225">
        <v>605690</v>
      </c>
      <c r="J1225" t="s">
        <v>23</v>
      </c>
      <c r="K1225" t="s">
        <v>1621</v>
      </c>
      <c r="N1225" t="s">
        <v>1622</v>
      </c>
      <c r="O1225" t="s">
        <v>1620</v>
      </c>
      <c r="P1225">
        <v>1230</v>
      </c>
      <c r="Q1225">
        <v>409</v>
      </c>
    </row>
    <row r="1226" spans="1:17" hidden="1" x14ac:dyDescent="0.35">
      <c r="A1226" t="s">
        <v>18</v>
      </c>
      <c r="B1226" t="s">
        <v>29</v>
      </c>
      <c r="C1226" t="s">
        <v>20</v>
      </c>
      <c r="D1226" t="s">
        <v>21</v>
      </c>
      <c r="E1226" t="s">
        <v>5</v>
      </c>
      <c r="G1226" t="s">
        <v>22</v>
      </c>
      <c r="H1226">
        <v>605690</v>
      </c>
      <c r="I1226">
        <v>606994</v>
      </c>
      <c r="J1226" t="s">
        <v>23</v>
      </c>
      <c r="O1226" t="s">
        <v>1623</v>
      </c>
      <c r="P1226">
        <v>1305</v>
      </c>
    </row>
    <row r="1227" spans="1:17" hidden="1" x14ac:dyDescent="0.35">
      <c r="A1227" t="s">
        <v>26</v>
      </c>
      <c r="B1227" t="s">
        <v>32</v>
      </c>
      <c r="C1227" t="s">
        <v>20</v>
      </c>
      <c r="D1227" t="s">
        <v>21</v>
      </c>
      <c r="E1227" t="s">
        <v>5</v>
      </c>
      <c r="G1227" t="s">
        <v>22</v>
      </c>
      <c r="H1227">
        <v>605690</v>
      </c>
      <c r="I1227">
        <v>606994</v>
      </c>
      <c r="J1227" t="s">
        <v>23</v>
      </c>
      <c r="K1227" t="s">
        <v>1624</v>
      </c>
      <c r="N1227" t="s">
        <v>1625</v>
      </c>
      <c r="O1227" t="s">
        <v>1623</v>
      </c>
      <c r="P1227">
        <v>1305</v>
      </c>
      <c r="Q1227">
        <v>434</v>
      </c>
    </row>
    <row r="1228" spans="1:17" hidden="1" x14ac:dyDescent="0.35">
      <c r="A1228" t="s">
        <v>18</v>
      </c>
      <c r="B1228" t="s">
        <v>29</v>
      </c>
      <c r="C1228" t="s">
        <v>20</v>
      </c>
      <c r="D1228" t="s">
        <v>21</v>
      </c>
      <c r="E1228" t="s">
        <v>5</v>
      </c>
      <c r="G1228" t="s">
        <v>22</v>
      </c>
      <c r="H1228">
        <v>607013</v>
      </c>
      <c r="I1228">
        <v>607789</v>
      </c>
      <c r="J1228" t="s">
        <v>23</v>
      </c>
      <c r="O1228" t="s">
        <v>1626</v>
      </c>
      <c r="P1228">
        <v>777</v>
      </c>
    </row>
    <row r="1229" spans="1:17" hidden="1" x14ac:dyDescent="0.35">
      <c r="A1229" t="s">
        <v>26</v>
      </c>
      <c r="B1229" t="s">
        <v>32</v>
      </c>
      <c r="C1229" t="s">
        <v>20</v>
      </c>
      <c r="D1229" t="s">
        <v>21</v>
      </c>
      <c r="E1229" t="s">
        <v>5</v>
      </c>
      <c r="G1229" t="s">
        <v>22</v>
      </c>
      <c r="H1229">
        <v>607013</v>
      </c>
      <c r="I1229">
        <v>607789</v>
      </c>
      <c r="J1229" t="s">
        <v>23</v>
      </c>
      <c r="K1229" t="s">
        <v>1627</v>
      </c>
      <c r="N1229" t="s">
        <v>1628</v>
      </c>
      <c r="O1229" t="s">
        <v>1626</v>
      </c>
      <c r="P1229">
        <v>777</v>
      </c>
      <c r="Q1229">
        <v>258</v>
      </c>
    </row>
    <row r="1230" spans="1:17" hidden="1" x14ac:dyDescent="0.35">
      <c r="A1230" t="s">
        <v>18</v>
      </c>
      <c r="B1230" t="s">
        <v>29</v>
      </c>
      <c r="C1230" t="s">
        <v>20</v>
      </c>
      <c r="D1230" t="s">
        <v>21</v>
      </c>
      <c r="E1230" t="s">
        <v>5</v>
      </c>
      <c r="G1230" t="s">
        <v>22</v>
      </c>
      <c r="H1230">
        <v>608427</v>
      </c>
      <c r="I1230">
        <v>608942</v>
      </c>
      <c r="J1230" t="s">
        <v>23</v>
      </c>
      <c r="O1230" t="s">
        <v>1629</v>
      </c>
      <c r="P1230">
        <v>516</v>
      </c>
    </row>
    <row r="1231" spans="1:17" hidden="1" x14ac:dyDescent="0.35">
      <c r="A1231" t="s">
        <v>26</v>
      </c>
      <c r="B1231" t="s">
        <v>32</v>
      </c>
      <c r="C1231" t="s">
        <v>20</v>
      </c>
      <c r="D1231" t="s">
        <v>21</v>
      </c>
      <c r="E1231" t="s">
        <v>5</v>
      </c>
      <c r="G1231" t="s">
        <v>22</v>
      </c>
      <c r="H1231">
        <v>608427</v>
      </c>
      <c r="I1231">
        <v>608942</v>
      </c>
      <c r="J1231" t="s">
        <v>23</v>
      </c>
      <c r="K1231" t="s">
        <v>1630</v>
      </c>
      <c r="N1231" t="s">
        <v>28</v>
      </c>
      <c r="O1231" t="s">
        <v>1629</v>
      </c>
      <c r="P1231">
        <v>516</v>
      </c>
      <c r="Q1231">
        <v>171</v>
      </c>
    </row>
    <row r="1232" spans="1:17" hidden="1" x14ac:dyDescent="0.35">
      <c r="A1232" t="s">
        <v>18</v>
      </c>
      <c r="B1232" t="s">
        <v>29</v>
      </c>
      <c r="C1232" t="s">
        <v>20</v>
      </c>
      <c r="D1232" t="s">
        <v>21</v>
      </c>
      <c r="E1232" t="s">
        <v>5</v>
      </c>
      <c r="G1232" t="s">
        <v>22</v>
      </c>
      <c r="H1232">
        <v>609042</v>
      </c>
      <c r="I1232">
        <v>610214</v>
      </c>
      <c r="J1232" t="s">
        <v>23</v>
      </c>
      <c r="O1232" t="s">
        <v>1631</v>
      </c>
      <c r="P1232">
        <v>1173</v>
      </c>
    </row>
    <row r="1233" spans="1:17" hidden="1" x14ac:dyDescent="0.35">
      <c r="A1233" t="s">
        <v>26</v>
      </c>
      <c r="B1233" t="s">
        <v>32</v>
      </c>
      <c r="C1233" t="s">
        <v>20</v>
      </c>
      <c r="D1233" t="s">
        <v>21</v>
      </c>
      <c r="E1233" t="s">
        <v>5</v>
      </c>
      <c r="G1233" t="s">
        <v>22</v>
      </c>
      <c r="H1233">
        <v>609042</v>
      </c>
      <c r="I1233">
        <v>610214</v>
      </c>
      <c r="J1233" t="s">
        <v>23</v>
      </c>
      <c r="K1233" t="s">
        <v>1632</v>
      </c>
      <c r="N1233" t="s">
        <v>1200</v>
      </c>
      <c r="O1233" t="s">
        <v>1631</v>
      </c>
      <c r="P1233">
        <v>1173</v>
      </c>
      <c r="Q1233">
        <v>390</v>
      </c>
    </row>
    <row r="1234" spans="1:17" hidden="1" x14ac:dyDescent="0.35">
      <c r="A1234" t="s">
        <v>18</v>
      </c>
      <c r="B1234" t="s">
        <v>29</v>
      </c>
      <c r="C1234" t="s">
        <v>20</v>
      </c>
      <c r="D1234" t="s">
        <v>21</v>
      </c>
      <c r="E1234" t="s">
        <v>5</v>
      </c>
      <c r="G1234" t="s">
        <v>22</v>
      </c>
      <c r="H1234">
        <v>610801</v>
      </c>
      <c r="I1234">
        <v>611613</v>
      </c>
      <c r="J1234" t="s">
        <v>23</v>
      </c>
      <c r="O1234" t="s">
        <v>1633</v>
      </c>
      <c r="P1234">
        <v>813</v>
      </c>
    </row>
    <row r="1235" spans="1:17" hidden="1" x14ac:dyDescent="0.35">
      <c r="A1235" t="s">
        <v>26</v>
      </c>
      <c r="B1235" t="s">
        <v>32</v>
      </c>
      <c r="C1235" t="s">
        <v>20</v>
      </c>
      <c r="D1235" t="s">
        <v>21</v>
      </c>
      <c r="E1235" t="s">
        <v>5</v>
      </c>
      <c r="G1235" t="s">
        <v>22</v>
      </c>
      <c r="H1235">
        <v>610801</v>
      </c>
      <c r="I1235">
        <v>611613</v>
      </c>
      <c r="J1235" t="s">
        <v>23</v>
      </c>
      <c r="K1235" t="s">
        <v>1634</v>
      </c>
      <c r="N1235" t="s">
        <v>1635</v>
      </c>
      <c r="O1235" t="s">
        <v>1633</v>
      </c>
      <c r="P1235">
        <v>813</v>
      </c>
      <c r="Q1235">
        <v>270</v>
      </c>
    </row>
    <row r="1236" spans="1:17" hidden="1" x14ac:dyDescent="0.35">
      <c r="A1236" t="s">
        <v>18</v>
      </c>
      <c r="B1236" t="s">
        <v>29</v>
      </c>
      <c r="C1236" t="s">
        <v>20</v>
      </c>
      <c r="D1236" t="s">
        <v>21</v>
      </c>
      <c r="E1236" t="s">
        <v>5</v>
      </c>
      <c r="G1236" t="s">
        <v>22</v>
      </c>
      <c r="H1236">
        <v>611661</v>
      </c>
      <c r="I1236">
        <v>612329</v>
      </c>
      <c r="J1236" t="s">
        <v>23</v>
      </c>
      <c r="O1236" t="s">
        <v>1636</v>
      </c>
      <c r="P1236">
        <v>669</v>
      </c>
    </row>
    <row r="1237" spans="1:17" hidden="1" x14ac:dyDescent="0.35">
      <c r="A1237" t="s">
        <v>26</v>
      </c>
      <c r="B1237" t="s">
        <v>32</v>
      </c>
      <c r="C1237" t="s">
        <v>20</v>
      </c>
      <c r="D1237" t="s">
        <v>21</v>
      </c>
      <c r="E1237" t="s">
        <v>5</v>
      </c>
      <c r="G1237" t="s">
        <v>22</v>
      </c>
      <c r="H1237">
        <v>611661</v>
      </c>
      <c r="I1237">
        <v>612329</v>
      </c>
      <c r="J1237" t="s">
        <v>23</v>
      </c>
      <c r="K1237" t="s">
        <v>1637</v>
      </c>
      <c r="N1237" t="s">
        <v>1638</v>
      </c>
      <c r="O1237" t="s">
        <v>1636</v>
      </c>
      <c r="P1237">
        <v>669</v>
      </c>
      <c r="Q1237">
        <v>222</v>
      </c>
    </row>
    <row r="1238" spans="1:17" hidden="1" x14ac:dyDescent="0.35">
      <c r="A1238" t="s">
        <v>18</v>
      </c>
      <c r="B1238" t="s">
        <v>29</v>
      </c>
      <c r="C1238" t="s">
        <v>20</v>
      </c>
      <c r="D1238" t="s">
        <v>21</v>
      </c>
      <c r="E1238" t="s">
        <v>5</v>
      </c>
      <c r="G1238" t="s">
        <v>22</v>
      </c>
      <c r="H1238">
        <v>612322</v>
      </c>
      <c r="I1238">
        <v>613347</v>
      </c>
      <c r="J1238" t="s">
        <v>23</v>
      </c>
      <c r="O1238" t="s">
        <v>1639</v>
      </c>
      <c r="P1238">
        <v>1026</v>
      </c>
    </row>
    <row r="1239" spans="1:17" hidden="1" x14ac:dyDescent="0.35">
      <c r="A1239" t="s">
        <v>26</v>
      </c>
      <c r="B1239" t="s">
        <v>32</v>
      </c>
      <c r="C1239" t="s">
        <v>20</v>
      </c>
      <c r="D1239" t="s">
        <v>21</v>
      </c>
      <c r="E1239" t="s">
        <v>5</v>
      </c>
      <c r="G1239" t="s">
        <v>22</v>
      </c>
      <c r="H1239">
        <v>612322</v>
      </c>
      <c r="I1239">
        <v>613347</v>
      </c>
      <c r="J1239" t="s">
        <v>23</v>
      </c>
      <c r="K1239" t="s">
        <v>1640</v>
      </c>
      <c r="N1239" t="s">
        <v>1641</v>
      </c>
      <c r="O1239" t="s">
        <v>1639</v>
      </c>
      <c r="P1239">
        <v>1026</v>
      </c>
      <c r="Q1239">
        <v>341</v>
      </c>
    </row>
    <row r="1240" spans="1:17" hidden="1" x14ac:dyDescent="0.35">
      <c r="A1240" t="s">
        <v>18</v>
      </c>
      <c r="B1240" t="s">
        <v>29</v>
      </c>
      <c r="C1240" t="s">
        <v>20</v>
      </c>
      <c r="D1240" t="s">
        <v>21</v>
      </c>
      <c r="E1240" t="s">
        <v>5</v>
      </c>
      <c r="G1240" t="s">
        <v>22</v>
      </c>
      <c r="H1240">
        <v>613646</v>
      </c>
      <c r="I1240">
        <v>613972</v>
      </c>
      <c r="J1240" t="s">
        <v>23</v>
      </c>
      <c r="O1240" t="s">
        <v>1642</v>
      </c>
      <c r="P1240">
        <v>327</v>
      </c>
    </row>
    <row r="1241" spans="1:17" hidden="1" x14ac:dyDescent="0.35">
      <c r="A1241" t="s">
        <v>26</v>
      </c>
      <c r="B1241" t="s">
        <v>32</v>
      </c>
      <c r="C1241" t="s">
        <v>20</v>
      </c>
      <c r="D1241" t="s">
        <v>21</v>
      </c>
      <c r="E1241" t="s">
        <v>5</v>
      </c>
      <c r="G1241" t="s">
        <v>22</v>
      </c>
      <c r="H1241">
        <v>613646</v>
      </c>
      <c r="I1241">
        <v>613972</v>
      </c>
      <c r="J1241" t="s">
        <v>23</v>
      </c>
      <c r="K1241" t="s">
        <v>1643</v>
      </c>
      <c r="N1241" t="s">
        <v>401</v>
      </c>
      <c r="O1241" t="s">
        <v>1642</v>
      </c>
      <c r="P1241">
        <v>327</v>
      </c>
      <c r="Q1241">
        <v>108</v>
      </c>
    </row>
    <row r="1242" spans="1:17" hidden="1" x14ac:dyDescent="0.35">
      <c r="A1242" t="s">
        <v>18</v>
      </c>
      <c r="B1242" t="s">
        <v>29</v>
      </c>
      <c r="C1242" t="s">
        <v>20</v>
      </c>
      <c r="D1242" t="s">
        <v>21</v>
      </c>
      <c r="E1242" t="s">
        <v>5</v>
      </c>
      <c r="G1242" t="s">
        <v>22</v>
      </c>
      <c r="H1242">
        <v>613978</v>
      </c>
      <c r="I1242">
        <v>614316</v>
      </c>
      <c r="J1242" t="s">
        <v>23</v>
      </c>
      <c r="O1242" t="s">
        <v>1644</v>
      </c>
      <c r="P1242">
        <v>339</v>
      </c>
    </row>
    <row r="1243" spans="1:17" hidden="1" x14ac:dyDescent="0.35">
      <c r="A1243" t="s">
        <v>26</v>
      </c>
      <c r="B1243" t="s">
        <v>32</v>
      </c>
      <c r="C1243" t="s">
        <v>20</v>
      </c>
      <c r="D1243" t="s">
        <v>21</v>
      </c>
      <c r="E1243" t="s">
        <v>5</v>
      </c>
      <c r="G1243" t="s">
        <v>22</v>
      </c>
      <c r="H1243">
        <v>613978</v>
      </c>
      <c r="I1243">
        <v>614316</v>
      </c>
      <c r="J1243" t="s">
        <v>23</v>
      </c>
      <c r="K1243" t="s">
        <v>1645</v>
      </c>
      <c r="N1243" t="s">
        <v>28</v>
      </c>
      <c r="O1243" t="s">
        <v>1644</v>
      </c>
      <c r="P1243">
        <v>339</v>
      </c>
      <c r="Q1243">
        <v>112</v>
      </c>
    </row>
    <row r="1244" spans="1:17" hidden="1" x14ac:dyDescent="0.35">
      <c r="A1244" t="s">
        <v>18</v>
      </c>
      <c r="B1244" t="s">
        <v>29</v>
      </c>
      <c r="C1244" t="s">
        <v>20</v>
      </c>
      <c r="D1244" t="s">
        <v>21</v>
      </c>
      <c r="E1244" t="s">
        <v>5</v>
      </c>
      <c r="G1244" t="s">
        <v>22</v>
      </c>
      <c r="H1244">
        <v>614662</v>
      </c>
      <c r="I1244">
        <v>615042</v>
      </c>
      <c r="J1244" t="s">
        <v>23</v>
      </c>
      <c r="O1244" t="s">
        <v>1646</v>
      </c>
      <c r="P1244">
        <v>381</v>
      </c>
    </row>
    <row r="1245" spans="1:17" hidden="1" x14ac:dyDescent="0.35">
      <c r="A1245" t="s">
        <v>26</v>
      </c>
      <c r="B1245" t="s">
        <v>32</v>
      </c>
      <c r="C1245" t="s">
        <v>20</v>
      </c>
      <c r="D1245" t="s">
        <v>21</v>
      </c>
      <c r="E1245" t="s">
        <v>5</v>
      </c>
      <c r="G1245" t="s">
        <v>22</v>
      </c>
      <c r="H1245">
        <v>614662</v>
      </c>
      <c r="I1245">
        <v>615042</v>
      </c>
      <c r="J1245" t="s">
        <v>23</v>
      </c>
      <c r="K1245" t="s">
        <v>1647</v>
      </c>
      <c r="N1245" t="s">
        <v>1648</v>
      </c>
      <c r="O1245" t="s">
        <v>1646</v>
      </c>
      <c r="P1245">
        <v>381</v>
      </c>
      <c r="Q1245">
        <v>126</v>
      </c>
    </row>
    <row r="1246" spans="1:17" hidden="1" x14ac:dyDescent="0.35">
      <c r="A1246" t="s">
        <v>18</v>
      </c>
      <c r="B1246" t="s">
        <v>29</v>
      </c>
      <c r="C1246" t="s">
        <v>20</v>
      </c>
      <c r="D1246" t="s">
        <v>21</v>
      </c>
      <c r="E1246" t="s">
        <v>5</v>
      </c>
      <c r="G1246" t="s">
        <v>22</v>
      </c>
      <c r="H1246">
        <v>615123</v>
      </c>
      <c r="I1246">
        <v>615446</v>
      </c>
      <c r="J1246" t="s">
        <v>23</v>
      </c>
      <c r="O1246" t="s">
        <v>1649</v>
      </c>
      <c r="P1246">
        <v>324</v>
      </c>
    </row>
    <row r="1247" spans="1:17" hidden="1" x14ac:dyDescent="0.35">
      <c r="A1247" t="s">
        <v>26</v>
      </c>
      <c r="B1247" t="s">
        <v>32</v>
      </c>
      <c r="C1247" t="s">
        <v>20</v>
      </c>
      <c r="D1247" t="s">
        <v>21</v>
      </c>
      <c r="E1247" t="s">
        <v>5</v>
      </c>
      <c r="G1247" t="s">
        <v>22</v>
      </c>
      <c r="H1247">
        <v>615123</v>
      </c>
      <c r="I1247">
        <v>615446</v>
      </c>
      <c r="J1247" t="s">
        <v>23</v>
      </c>
      <c r="K1247" t="s">
        <v>1650</v>
      </c>
      <c r="N1247" t="s">
        <v>28</v>
      </c>
      <c r="O1247" t="s">
        <v>1649</v>
      </c>
      <c r="P1247">
        <v>324</v>
      </c>
      <c r="Q1247">
        <v>107</v>
      </c>
    </row>
    <row r="1248" spans="1:17" hidden="1" x14ac:dyDescent="0.35">
      <c r="A1248" t="s">
        <v>18</v>
      </c>
      <c r="B1248" t="s">
        <v>29</v>
      </c>
      <c r="C1248" t="s">
        <v>20</v>
      </c>
      <c r="D1248" t="s">
        <v>21</v>
      </c>
      <c r="E1248" t="s">
        <v>5</v>
      </c>
      <c r="G1248" t="s">
        <v>22</v>
      </c>
      <c r="H1248">
        <v>615583</v>
      </c>
      <c r="I1248">
        <v>617364</v>
      </c>
      <c r="J1248" t="s">
        <v>23</v>
      </c>
      <c r="O1248" t="s">
        <v>1651</v>
      </c>
      <c r="P1248">
        <v>1782</v>
      </c>
    </row>
    <row r="1249" spans="1:17" hidden="1" x14ac:dyDescent="0.35">
      <c r="A1249" t="s">
        <v>26</v>
      </c>
      <c r="B1249" t="s">
        <v>32</v>
      </c>
      <c r="C1249" t="s">
        <v>20</v>
      </c>
      <c r="D1249" t="s">
        <v>21</v>
      </c>
      <c r="E1249" t="s">
        <v>5</v>
      </c>
      <c r="G1249" t="s">
        <v>22</v>
      </c>
      <c r="H1249">
        <v>615583</v>
      </c>
      <c r="I1249">
        <v>617364</v>
      </c>
      <c r="J1249" t="s">
        <v>23</v>
      </c>
      <c r="K1249" t="s">
        <v>1652</v>
      </c>
      <c r="N1249" t="s">
        <v>640</v>
      </c>
      <c r="O1249" t="s">
        <v>1651</v>
      </c>
      <c r="P1249">
        <v>1782</v>
      </c>
      <c r="Q1249">
        <v>593</v>
      </c>
    </row>
    <row r="1250" spans="1:17" hidden="1" x14ac:dyDescent="0.35">
      <c r="A1250" t="s">
        <v>18</v>
      </c>
      <c r="B1250" t="s">
        <v>29</v>
      </c>
      <c r="C1250" t="s">
        <v>20</v>
      </c>
      <c r="D1250" t="s">
        <v>21</v>
      </c>
      <c r="E1250" t="s">
        <v>5</v>
      </c>
      <c r="G1250" t="s">
        <v>22</v>
      </c>
      <c r="H1250">
        <v>617719</v>
      </c>
      <c r="I1250">
        <v>618894</v>
      </c>
      <c r="J1250" t="s">
        <v>23</v>
      </c>
      <c r="O1250" t="s">
        <v>1653</v>
      </c>
      <c r="P1250">
        <v>1176</v>
      </c>
    </row>
    <row r="1251" spans="1:17" hidden="1" x14ac:dyDescent="0.35">
      <c r="A1251" t="s">
        <v>26</v>
      </c>
      <c r="B1251" t="s">
        <v>32</v>
      </c>
      <c r="C1251" t="s">
        <v>20</v>
      </c>
      <c r="D1251" t="s">
        <v>21</v>
      </c>
      <c r="E1251" t="s">
        <v>5</v>
      </c>
      <c r="G1251" t="s">
        <v>22</v>
      </c>
      <c r="H1251">
        <v>617719</v>
      </c>
      <c r="I1251">
        <v>618894</v>
      </c>
      <c r="J1251" t="s">
        <v>23</v>
      </c>
      <c r="K1251" t="s">
        <v>1654</v>
      </c>
      <c r="N1251" t="s">
        <v>1655</v>
      </c>
      <c r="O1251" t="s">
        <v>1653</v>
      </c>
      <c r="P1251">
        <v>1176</v>
      </c>
      <c r="Q1251">
        <v>391</v>
      </c>
    </row>
    <row r="1252" spans="1:17" hidden="1" x14ac:dyDescent="0.35">
      <c r="A1252" t="s">
        <v>18</v>
      </c>
      <c r="B1252" t="s">
        <v>29</v>
      </c>
      <c r="C1252" t="s">
        <v>20</v>
      </c>
      <c r="D1252" t="s">
        <v>21</v>
      </c>
      <c r="E1252" t="s">
        <v>5</v>
      </c>
      <c r="G1252" t="s">
        <v>22</v>
      </c>
      <c r="H1252">
        <v>618923</v>
      </c>
      <c r="I1252">
        <v>621307</v>
      </c>
      <c r="J1252" t="s">
        <v>23</v>
      </c>
      <c r="O1252" t="s">
        <v>1656</v>
      </c>
      <c r="P1252">
        <v>2385</v>
      </c>
    </row>
    <row r="1253" spans="1:17" hidden="1" x14ac:dyDescent="0.35">
      <c r="A1253" t="s">
        <v>26</v>
      </c>
      <c r="B1253" t="s">
        <v>32</v>
      </c>
      <c r="C1253" t="s">
        <v>20</v>
      </c>
      <c r="D1253" t="s">
        <v>21</v>
      </c>
      <c r="E1253" t="s">
        <v>5</v>
      </c>
      <c r="G1253" t="s">
        <v>22</v>
      </c>
      <c r="H1253">
        <v>618923</v>
      </c>
      <c r="I1253">
        <v>621307</v>
      </c>
      <c r="J1253" t="s">
        <v>23</v>
      </c>
      <c r="K1253" t="s">
        <v>1657</v>
      </c>
      <c r="N1253" t="s">
        <v>1658</v>
      </c>
      <c r="O1253" t="s">
        <v>1656</v>
      </c>
      <c r="P1253">
        <v>2385</v>
      </c>
      <c r="Q1253">
        <v>794</v>
      </c>
    </row>
    <row r="1254" spans="1:17" hidden="1" x14ac:dyDescent="0.35">
      <c r="A1254" t="s">
        <v>18</v>
      </c>
      <c r="B1254" t="s">
        <v>29</v>
      </c>
      <c r="C1254" t="s">
        <v>20</v>
      </c>
      <c r="D1254" t="s">
        <v>21</v>
      </c>
      <c r="E1254" t="s">
        <v>5</v>
      </c>
      <c r="G1254" t="s">
        <v>22</v>
      </c>
      <c r="H1254">
        <v>621519</v>
      </c>
      <c r="I1254">
        <v>621839</v>
      </c>
      <c r="J1254" t="s">
        <v>30</v>
      </c>
      <c r="O1254" t="s">
        <v>1659</v>
      </c>
      <c r="P1254">
        <v>321</v>
      </c>
    </row>
    <row r="1255" spans="1:17" hidden="1" x14ac:dyDescent="0.35">
      <c r="A1255" t="s">
        <v>26</v>
      </c>
      <c r="B1255" t="s">
        <v>32</v>
      </c>
      <c r="C1255" t="s">
        <v>20</v>
      </c>
      <c r="D1255" t="s">
        <v>21</v>
      </c>
      <c r="E1255" t="s">
        <v>5</v>
      </c>
      <c r="G1255" t="s">
        <v>22</v>
      </c>
      <c r="H1255">
        <v>621519</v>
      </c>
      <c r="I1255">
        <v>621839</v>
      </c>
      <c r="J1255" t="s">
        <v>30</v>
      </c>
      <c r="K1255" t="s">
        <v>1660</v>
      </c>
      <c r="N1255" t="s">
        <v>1661</v>
      </c>
      <c r="O1255" t="s">
        <v>1659</v>
      </c>
      <c r="P1255">
        <v>321</v>
      </c>
      <c r="Q1255">
        <v>106</v>
      </c>
    </row>
    <row r="1256" spans="1:17" hidden="1" x14ac:dyDescent="0.35">
      <c r="A1256" t="s">
        <v>18</v>
      </c>
      <c r="B1256" t="s">
        <v>29</v>
      </c>
      <c r="C1256" t="s">
        <v>20</v>
      </c>
      <c r="D1256" t="s">
        <v>21</v>
      </c>
      <c r="E1256" t="s">
        <v>5</v>
      </c>
      <c r="G1256" t="s">
        <v>22</v>
      </c>
      <c r="H1256">
        <v>621941</v>
      </c>
      <c r="I1256">
        <v>622402</v>
      </c>
      <c r="J1256" t="s">
        <v>30</v>
      </c>
      <c r="O1256" t="s">
        <v>1662</v>
      </c>
      <c r="P1256">
        <v>462</v>
      </c>
    </row>
    <row r="1257" spans="1:17" hidden="1" x14ac:dyDescent="0.35">
      <c r="A1257" t="s">
        <v>26</v>
      </c>
      <c r="B1257" t="s">
        <v>32</v>
      </c>
      <c r="C1257" t="s">
        <v>20</v>
      </c>
      <c r="D1257" t="s">
        <v>21</v>
      </c>
      <c r="E1257" t="s">
        <v>5</v>
      </c>
      <c r="G1257" t="s">
        <v>22</v>
      </c>
      <c r="H1257">
        <v>621941</v>
      </c>
      <c r="I1257">
        <v>622402</v>
      </c>
      <c r="J1257" t="s">
        <v>30</v>
      </c>
      <c r="K1257" t="s">
        <v>1663</v>
      </c>
      <c r="N1257" t="s">
        <v>1664</v>
      </c>
      <c r="O1257" t="s">
        <v>1662</v>
      </c>
      <c r="P1257">
        <v>462</v>
      </c>
      <c r="Q1257">
        <v>153</v>
      </c>
    </row>
    <row r="1258" spans="1:17" hidden="1" x14ac:dyDescent="0.35">
      <c r="A1258" t="s">
        <v>18</v>
      </c>
      <c r="B1258" t="s">
        <v>29</v>
      </c>
      <c r="C1258" t="s">
        <v>20</v>
      </c>
      <c r="D1258" t="s">
        <v>21</v>
      </c>
      <c r="E1258" t="s">
        <v>5</v>
      </c>
      <c r="G1258" t="s">
        <v>22</v>
      </c>
      <c r="H1258">
        <v>622443</v>
      </c>
      <c r="I1258">
        <v>622958</v>
      </c>
      <c r="J1258" t="s">
        <v>30</v>
      </c>
      <c r="O1258" t="s">
        <v>1665</v>
      </c>
      <c r="P1258">
        <v>516</v>
      </c>
    </row>
    <row r="1259" spans="1:17" hidden="1" x14ac:dyDescent="0.35">
      <c r="A1259" t="s">
        <v>26</v>
      </c>
      <c r="B1259" t="s">
        <v>32</v>
      </c>
      <c r="C1259" t="s">
        <v>20</v>
      </c>
      <c r="D1259" t="s">
        <v>21</v>
      </c>
      <c r="E1259" t="s">
        <v>5</v>
      </c>
      <c r="G1259" t="s">
        <v>22</v>
      </c>
      <c r="H1259">
        <v>622443</v>
      </c>
      <c r="I1259">
        <v>622958</v>
      </c>
      <c r="J1259" t="s">
        <v>30</v>
      </c>
      <c r="K1259" t="s">
        <v>1666</v>
      </c>
      <c r="N1259" t="s">
        <v>28</v>
      </c>
      <c r="O1259" t="s">
        <v>1665</v>
      </c>
      <c r="P1259">
        <v>516</v>
      </c>
      <c r="Q1259">
        <v>171</v>
      </c>
    </row>
    <row r="1260" spans="1:17" hidden="1" x14ac:dyDescent="0.35">
      <c r="A1260" t="s">
        <v>18</v>
      </c>
      <c r="B1260" t="s">
        <v>29</v>
      </c>
      <c r="C1260" t="s">
        <v>20</v>
      </c>
      <c r="D1260" t="s">
        <v>21</v>
      </c>
      <c r="E1260" t="s">
        <v>5</v>
      </c>
      <c r="G1260" t="s">
        <v>22</v>
      </c>
      <c r="H1260">
        <v>622936</v>
      </c>
      <c r="I1260">
        <v>623835</v>
      </c>
      <c r="J1260" t="s">
        <v>23</v>
      </c>
      <c r="O1260" t="s">
        <v>1667</v>
      </c>
      <c r="P1260">
        <v>900</v>
      </c>
    </row>
    <row r="1261" spans="1:17" hidden="1" x14ac:dyDescent="0.35">
      <c r="A1261" t="s">
        <v>26</v>
      </c>
      <c r="B1261" t="s">
        <v>32</v>
      </c>
      <c r="C1261" t="s">
        <v>20</v>
      </c>
      <c r="D1261" t="s">
        <v>21</v>
      </c>
      <c r="E1261" t="s">
        <v>5</v>
      </c>
      <c r="G1261" t="s">
        <v>22</v>
      </c>
      <c r="H1261">
        <v>622936</v>
      </c>
      <c r="I1261">
        <v>623835</v>
      </c>
      <c r="J1261" t="s">
        <v>23</v>
      </c>
      <c r="K1261" t="s">
        <v>1668</v>
      </c>
      <c r="N1261" t="s">
        <v>1669</v>
      </c>
      <c r="O1261" t="s">
        <v>1667</v>
      </c>
      <c r="P1261">
        <v>900</v>
      </c>
      <c r="Q1261">
        <v>299</v>
      </c>
    </row>
    <row r="1262" spans="1:17" hidden="1" x14ac:dyDescent="0.35">
      <c r="A1262" t="s">
        <v>18</v>
      </c>
      <c r="B1262" t="s">
        <v>29</v>
      </c>
      <c r="C1262" t="s">
        <v>20</v>
      </c>
      <c r="D1262" t="s">
        <v>21</v>
      </c>
      <c r="E1262" t="s">
        <v>5</v>
      </c>
      <c r="G1262" t="s">
        <v>22</v>
      </c>
      <c r="H1262">
        <v>623914</v>
      </c>
      <c r="I1262">
        <v>625410</v>
      </c>
      <c r="J1262" t="s">
        <v>23</v>
      </c>
      <c r="O1262" t="s">
        <v>1670</v>
      </c>
      <c r="P1262">
        <v>1497</v>
      </c>
    </row>
    <row r="1263" spans="1:17" hidden="1" x14ac:dyDescent="0.35">
      <c r="A1263" t="s">
        <v>26</v>
      </c>
      <c r="B1263" t="s">
        <v>32</v>
      </c>
      <c r="C1263" t="s">
        <v>20</v>
      </c>
      <c r="D1263" t="s">
        <v>21</v>
      </c>
      <c r="E1263" t="s">
        <v>5</v>
      </c>
      <c r="G1263" t="s">
        <v>22</v>
      </c>
      <c r="H1263">
        <v>623914</v>
      </c>
      <c r="I1263">
        <v>625410</v>
      </c>
      <c r="J1263" t="s">
        <v>23</v>
      </c>
      <c r="K1263" t="s">
        <v>1671</v>
      </c>
      <c r="N1263" t="s">
        <v>1672</v>
      </c>
      <c r="O1263" t="s">
        <v>1670</v>
      </c>
      <c r="P1263">
        <v>1497</v>
      </c>
      <c r="Q1263">
        <v>498</v>
      </c>
    </row>
    <row r="1264" spans="1:17" hidden="1" x14ac:dyDescent="0.35">
      <c r="A1264" t="s">
        <v>18</v>
      </c>
      <c r="B1264" t="s">
        <v>29</v>
      </c>
      <c r="C1264" t="s">
        <v>20</v>
      </c>
      <c r="D1264" t="s">
        <v>21</v>
      </c>
      <c r="E1264" t="s">
        <v>5</v>
      </c>
      <c r="G1264" t="s">
        <v>22</v>
      </c>
      <c r="H1264">
        <v>625855</v>
      </c>
      <c r="I1264">
        <v>626616</v>
      </c>
      <c r="J1264" t="s">
        <v>23</v>
      </c>
      <c r="O1264" t="s">
        <v>1673</v>
      </c>
      <c r="P1264">
        <v>762</v>
      </c>
    </row>
    <row r="1265" spans="1:17" hidden="1" x14ac:dyDescent="0.35">
      <c r="A1265" t="s">
        <v>26</v>
      </c>
      <c r="B1265" t="s">
        <v>32</v>
      </c>
      <c r="C1265" t="s">
        <v>20</v>
      </c>
      <c r="D1265" t="s">
        <v>21</v>
      </c>
      <c r="E1265" t="s">
        <v>5</v>
      </c>
      <c r="G1265" t="s">
        <v>22</v>
      </c>
      <c r="H1265">
        <v>625855</v>
      </c>
      <c r="I1265">
        <v>626616</v>
      </c>
      <c r="J1265" t="s">
        <v>23</v>
      </c>
      <c r="K1265" t="s">
        <v>1674</v>
      </c>
      <c r="N1265" t="s">
        <v>1553</v>
      </c>
      <c r="O1265" t="s">
        <v>1673</v>
      </c>
      <c r="P1265">
        <v>762</v>
      </c>
      <c r="Q1265">
        <v>253</v>
      </c>
    </row>
    <row r="1266" spans="1:17" hidden="1" x14ac:dyDescent="0.35">
      <c r="A1266" t="s">
        <v>18</v>
      </c>
      <c r="B1266" t="s">
        <v>1675</v>
      </c>
      <c r="C1266" t="s">
        <v>20</v>
      </c>
      <c r="D1266" t="s">
        <v>21</v>
      </c>
      <c r="E1266" t="s">
        <v>5</v>
      </c>
      <c r="G1266" t="s">
        <v>22</v>
      </c>
      <c r="H1266">
        <v>627206</v>
      </c>
      <c r="I1266">
        <v>627559</v>
      </c>
      <c r="J1266" t="s">
        <v>23</v>
      </c>
      <c r="O1266" t="s">
        <v>1676</v>
      </c>
      <c r="P1266">
        <v>354</v>
      </c>
    </row>
    <row r="1267" spans="1:17" hidden="1" x14ac:dyDescent="0.35">
      <c r="A1267" t="s">
        <v>1675</v>
      </c>
      <c r="C1267" t="s">
        <v>20</v>
      </c>
      <c r="D1267" t="s">
        <v>21</v>
      </c>
      <c r="E1267" t="s">
        <v>5</v>
      </c>
      <c r="G1267" t="s">
        <v>22</v>
      </c>
      <c r="H1267">
        <v>627206</v>
      </c>
      <c r="I1267">
        <v>627559</v>
      </c>
      <c r="J1267" t="s">
        <v>23</v>
      </c>
      <c r="N1267" t="s">
        <v>1677</v>
      </c>
      <c r="O1267" t="s">
        <v>1676</v>
      </c>
      <c r="P1267">
        <v>354</v>
      </c>
    </row>
    <row r="1268" spans="1:17" hidden="1" x14ac:dyDescent="0.35">
      <c r="A1268" t="s">
        <v>18</v>
      </c>
      <c r="B1268" t="s">
        <v>29</v>
      </c>
      <c r="C1268" t="s">
        <v>20</v>
      </c>
      <c r="D1268" t="s">
        <v>21</v>
      </c>
      <c r="E1268" t="s">
        <v>5</v>
      </c>
      <c r="G1268" t="s">
        <v>22</v>
      </c>
      <c r="H1268">
        <v>627644</v>
      </c>
      <c r="I1268">
        <v>628108</v>
      </c>
      <c r="J1268" t="s">
        <v>23</v>
      </c>
      <c r="O1268" t="s">
        <v>1678</v>
      </c>
      <c r="P1268">
        <v>465</v>
      </c>
    </row>
    <row r="1269" spans="1:17" hidden="1" x14ac:dyDescent="0.35">
      <c r="A1269" t="s">
        <v>26</v>
      </c>
      <c r="B1269" t="s">
        <v>32</v>
      </c>
      <c r="C1269" t="s">
        <v>20</v>
      </c>
      <c r="D1269" t="s">
        <v>21</v>
      </c>
      <c r="E1269" t="s">
        <v>5</v>
      </c>
      <c r="G1269" t="s">
        <v>22</v>
      </c>
      <c r="H1269">
        <v>627644</v>
      </c>
      <c r="I1269">
        <v>628108</v>
      </c>
      <c r="J1269" t="s">
        <v>23</v>
      </c>
      <c r="K1269" t="s">
        <v>1679</v>
      </c>
      <c r="N1269" t="s">
        <v>1680</v>
      </c>
      <c r="O1269" t="s">
        <v>1678</v>
      </c>
      <c r="P1269">
        <v>465</v>
      </c>
      <c r="Q1269">
        <v>154</v>
      </c>
    </row>
    <row r="1270" spans="1:17" hidden="1" x14ac:dyDescent="0.35">
      <c r="A1270" t="s">
        <v>18</v>
      </c>
      <c r="B1270" t="s">
        <v>29</v>
      </c>
      <c r="C1270" t="s">
        <v>20</v>
      </c>
      <c r="D1270" t="s">
        <v>21</v>
      </c>
      <c r="E1270" t="s">
        <v>5</v>
      </c>
      <c r="G1270" t="s">
        <v>22</v>
      </c>
      <c r="H1270">
        <v>628157</v>
      </c>
      <c r="I1270">
        <v>630436</v>
      </c>
      <c r="J1270" t="s">
        <v>23</v>
      </c>
      <c r="O1270" t="s">
        <v>1681</v>
      </c>
      <c r="P1270">
        <v>2280</v>
      </c>
    </row>
    <row r="1271" spans="1:17" hidden="1" x14ac:dyDescent="0.35">
      <c r="A1271" t="s">
        <v>26</v>
      </c>
      <c r="B1271" t="s">
        <v>32</v>
      </c>
      <c r="C1271" t="s">
        <v>20</v>
      </c>
      <c r="D1271" t="s">
        <v>21</v>
      </c>
      <c r="E1271" t="s">
        <v>5</v>
      </c>
      <c r="G1271" t="s">
        <v>22</v>
      </c>
      <c r="H1271">
        <v>628157</v>
      </c>
      <c r="I1271">
        <v>630436</v>
      </c>
      <c r="J1271" t="s">
        <v>23</v>
      </c>
      <c r="K1271" t="s">
        <v>1682</v>
      </c>
      <c r="N1271" t="s">
        <v>1683</v>
      </c>
      <c r="O1271" t="s">
        <v>1681</v>
      </c>
      <c r="P1271">
        <v>2280</v>
      </c>
      <c r="Q1271">
        <v>759</v>
      </c>
    </row>
    <row r="1272" spans="1:17" hidden="1" x14ac:dyDescent="0.35">
      <c r="A1272" t="s">
        <v>18</v>
      </c>
      <c r="B1272" t="s">
        <v>29</v>
      </c>
      <c r="C1272" t="s">
        <v>20</v>
      </c>
      <c r="D1272" t="s">
        <v>21</v>
      </c>
      <c r="E1272" t="s">
        <v>5</v>
      </c>
      <c r="G1272" t="s">
        <v>22</v>
      </c>
      <c r="H1272">
        <v>630506</v>
      </c>
      <c r="I1272">
        <v>631252</v>
      </c>
      <c r="J1272" t="s">
        <v>23</v>
      </c>
      <c r="O1272" t="s">
        <v>1684</v>
      </c>
      <c r="P1272">
        <v>747</v>
      </c>
    </row>
    <row r="1273" spans="1:17" hidden="1" x14ac:dyDescent="0.35">
      <c r="A1273" t="s">
        <v>26</v>
      </c>
      <c r="B1273" t="s">
        <v>32</v>
      </c>
      <c r="C1273" t="s">
        <v>20</v>
      </c>
      <c r="D1273" t="s">
        <v>21</v>
      </c>
      <c r="E1273" t="s">
        <v>5</v>
      </c>
      <c r="G1273" t="s">
        <v>22</v>
      </c>
      <c r="H1273">
        <v>630506</v>
      </c>
      <c r="I1273">
        <v>631252</v>
      </c>
      <c r="J1273" t="s">
        <v>23</v>
      </c>
      <c r="K1273" t="s">
        <v>1685</v>
      </c>
      <c r="N1273" t="s">
        <v>1686</v>
      </c>
      <c r="O1273" t="s">
        <v>1684</v>
      </c>
      <c r="P1273">
        <v>747</v>
      </c>
      <c r="Q1273">
        <v>248</v>
      </c>
    </row>
    <row r="1274" spans="1:17" hidden="1" x14ac:dyDescent="0.35">
      <c r="A1274" t="s">
        <v>18</v>
      </c>
      <c r="B1274" t="s">
        <v>29</v>
      </c>
      <c r="C1274" t="s">
        <v>20</v>
      </c>
      <c r="D1274" t="s">
        <v>21</v>
      </c>
      <c r="E1274" t="s">
        <v>5</v>
      </c>
      <c r="G1274" t="s">
        <v>22</v>
      </c>
      <c r="H1274">
        <v>631324</v>
      </c>
      <c r="I1274">
        <v>631551</v>
      </c>
      <c r="J1274" t="s">
        <v>23</v>
      </c>
      <c r="O1274" t="s">
        <v>1687</v>
      </c>
      <c r="P1274">
        <v>228</v>
      </c>
    </row>
    <row r="1275" spans="1:17" hidden="1" x14ac:dyDescent="0.35">
      <c r="A1275" t="s">
        <v>26</v>
      </c>
      <c r="B1275" t="s">
        <v>32</v>
      </c>
      <c r="C1275" t="s">
        <v>20</v>
      </c>
      <c r="D1275" t="s">
        <v>21</v>
      </c>
      <c r="E1275" t="s">
        <v>5</v>
      </c>
      <c r="G1275" t="s">
        <v>22</v>
      </c>
      <c r="H1275">
        <v>631324</v>
      </c>
      <c r="I1275">
        <v>631551</v>
      </c>
      <c r="J1275" t="s">
        <v>23</v>
      </c>
      <c r="K1275" t="s">
        <v>1688</v>
      </c>
      <c r="N1275" t="s">
        <v>1689</v>
      </c>
      <c r="O1275" t="s">
        <v>1687</v>
      </c>
      <c r="P1275">
        <v>228</v>
      </c>
      <c r="Q1275">
        <v>75</v>
      </c>
    </row>
    <row r="1276" spans="1:17" hidden="1" x14ac:dyDescent="0.35">
      <c r="A1276" t="s">
        <v>18</v>
      </c>
      <c r="B1276" t="s">
        <v>29</v>
      </c>
      <c r="C1276" t="s">
        <v>20</v>
      </c>
      <c r="D1276" t="s">
        <v>21</v>
      </c>
      <c r="E1276" t="s">
        <v>5</v>
      </c>
      <c r="G1276" t="s">
        <v>22</v>
      </c>
      <c r="H1276">
        <v>631726</v>
      </c>
      <c r="I1276">
        <v>633021</v>
      </c>
      <c r="J1276" t="s">
        <v>23</v>
      </c>
      <c r="O1276" t="s">
        <v>1690</v>
      </c>
      <c r="P1276">
        <v>1296</v>
      </c>
    </row>
    <row r="1277" spans="1:17" hidden="1" x14ac:dyDescent="0.35">
      <c r="A1277" t="s">
        <v>26</v>
      </c>
      <c r="B1277" t="s">
        <v>32</v>
      </c>
      <c r="C1277" t="s">
        <v>20</v>
      </c>
      <c r="D1277" t="s">
        <v>21</v>
      </c>
      <c r="E1277" t="s">
        <v>5</v>
      </c>
      <c r="G1277" t="s">
        <v>22</v>
      </c>
      <c r="H1277">
        <v>631726</v>
      </c>
      <c r="I1277">
        <v>633021</v>
      </c>
      <c r="J1277" t="s">
        <v>23</v>
      </c>
      <c r="K1277" t="s">
        <v>1691</v>
      </c>
      <c r="N1277" t="s">
        <v>1692</v>
      </c>
      <c r="O1277" t="s">
        <v>1690</v>
      </c>
      <c r="P1277">
        <v>1296</v>
      </c>
      <c r="Q1277">
        <v>431</v>
      </c>
    </row>
    <row r="1278" spans="1:17" hidden="1" x14ac:dyDescent="0.35">
      <c r="A1278" t="s">
        <v>18</v>
      </c>
      <c r="B1278" t="s">
        <v>29</v>
      </c>
      <c r="C1278" t="s">
        <v>20</v>
      </c>
      <c r="D1278" t="s">
        <v>21</v>
      </c>
      <c r="E1278" t="s">
        <v>5</v>
      </c>
      <c r="G1278" t="s">
        <v>22</v>
      </c>
      <c r="H1278">
        <v>633037</v>
      </c>
      <c r="I1278">
        <v>634569</v>
      </c>
      <c r="J1278" t="s">
        <v>23</v>
      </c>
      <c r="O1278" t="s">
        <v>1693</v>
      </c>
      <c r="P1278">
        <v>1533</v>
      </c>
    </row>
    <row r="1279" spans="1:17" hidden="1" x14ac:dyDescent="0.35">
      <c r="A1279" t="s">
        <v>26</v>
      </c>
      <c r="B1279" t="s">
        <v>32</v>
      </c>
      <c r="C1279" t="s">
        <v>20</v>
      </c>
      <c r="D1279" t="s">
        <v>21</v>
      </c>
      <c r="E1279" t="s">
        <v>5</v>
      </c>
      <c r="G1279" t="s">
        <v>22</v>
      </c>
      <c r="H1279">
        <v>633037</v>
      </c>
      <c r="I1279">
        <v>634569</v>
      </c>
      <c r="J1279" t="s">
        <v>23</v>
      </c>
      <c r="K1279" t="s">
        <v>1694</v>
      </c>
      <c r="N1279" t="s">
        <v>1695</v>
      </c>
      <c r="O1279" t="s">
        <v>1693</v>
      </c>
      <c r="P1279">
        <v>1533</v>
      </c>
      <c r="Q1279">
        <v>510</v>
      </c>
    </row>
    <row r="1280" spans="1:17" hidden="1" x14ac:dyDescent="0.35">
      <c r="A1280" t="s">
        <v>18</v>
      </c>
      <c r="B1280" t="s">
        <v>29</v>
      </c>
      <c r="C1280" t="s">
        <v>20</v>
      </c>
      <c r="D1280" t="s">
        <v>21</v>
      </c>
      <c r="E1280" t="s">
        <v>5</v>
      </c>
      <c r="G1280" t="s">
        <v>22</v>
      </c>
      <c r="H1280">
        <v>634562</v>
      </c>
      <c r="I1280">
        <v>635323</v>
      </c>
      <c r="J1280" t="s">
        <v>23</v>
      </c>
      <c r="O1280" t="s">
        <v>1696</v>
      </c>
      <c r="P1280">
        <v>762</v>
      </c>
    </row>
    <row r="1281" spans="1:18" hidden="1" x14ac:dyDescent="0.35">
      <c r="A1281" t="s">
        <v>26</v>
      </c>
      <c r="B1281" t="s">
        <v>32</v>
      </c>
      <c r="C1281" t="s">
        <v>20</v>
      </c>
      <c r="D1281" t="s">
        <v>21</v>
      </c>
      <c r="E1281" t="s">
        <v>5</v>
      </c>
      <c r="G1281" t="s">
        <v>22</v>
      </c>
      <c r="H1281">
        <v>634562</v>
      </c>
      <c r="I1281">
        <v>635323</v>
      </c>
      <c r="J1281" t="s">
        <v>23</v>
      </c>
      <c r="K1281" t="s">
        <v>1697</v>
      </c>
      <c r="N1281" t="s">
        <v>1698</v>
      </c>
      <c r="O1281" t="s">
        <v>1696</v>
      </c>
      <c r="P1281">
        <v>762</v>
      </c>
      <c r="Q1281">
        <v>253</v>
      </c>
    </row>
    <row r="1282" spans="1:18" hidden="1" x14ac:dyDescent="0.35">
      <c r="A1282" t="s">
        <v>18</v>
      </c>
      <c r="B1282" t="s">
        <v>29</v>
      </c>
      <c r="C1282" t="s">
        <v>20</v>
      </c>
      <c r="D1282" t="s">
        <v>21</v>
      </c>
      <c r="E1282" t="s">
        <v>5</v>
      </c>
      <c r="G1282" t="s">
        <v>22</v>
      </c>
      <c r="H1282">
        <v>635356</v>
      </c>
      <c r="I1282">
        <v>636540</v>
      </c>
      <c r="J1282" t="s">
        <v>23</v>
      </c>
      <c r="O1282" t="s">
        <v>1699</v>
      </c>
      <c r="P1282">
        <v>1185</v>
      </c>
    </row>
    <row r="1283" spans="1:18" hidden="1" x14ac:dyDescent="0.35">
      <c r="A1283" t="s">
        <v>26</v>
      </c>
      <c r="B1283" t="s">
        <v>32</v>
      </c>
      <c r="C1283" t="s">
        <v>20</v>
      </c>
      <c r="D1283" t="s">
        <v>21</v>
      </c>
      <c r="E1283" t="s">
        <v>5</v>
      </c>
      <c r="G1283" t="s">
        <v>22</v>
      </c>
      <c r="H1283">
        <v>635356</v>
      </c>
      <c r="I1283">
        <v>636540</v>
      </c>
      <c r="J1283" t="s">
        <v>23</v>
      </c>
      <c r="K1283" t="s">
        <v>1700</v>
      </c>
      <c r="N1283" t="s">
        <v>1701</v>
      </c>
      <c r="O1283" t="s">
        <v>1699</v>
      </c>
      <c r="P1283">
        <v>1185</v>
      </c>
      <c r="Q1283">
        <v>394</v>
      </c>
    </row>
    <row r="1284" spans="1:18" hidden="1" x14ac:dyDescent="0.35">
      <c r="A1284" t="s">
        <v>18</v>
      </c>
      <c r="B1284" t="s">
        <v>29</v>
      </c>
      <c r="C1284" t="s">
        <v>20</v>
      </c>
      <c r="D1284" t="s">
        <v>21</v>
      </c>
      <c r="E1284" t="s">
        <v>5</v>
      </c>
      <c r="G1284" t="s">
        <v>22</v>
      </c>
      <c r="H1284">
        <v>636652</v>
      </c>
      <c r="I1284">
        <v>637659</v>
      </c>
      <c r="J1284" t="s">
        <v>23</v>
      </c>
      <c r="O1284" t="s">
        <v>1702</v>
      </c>
      <c r="P1284">
        <v>1008</v>
      </c>
    </row>
    <row r="1285" spans="1:18" hidden="1" x14ac:dyDescent="0.35">
      <c r="A1285" t="s">
        <v>26</v>
      </c>
      <c r="B1285" t="s">
        <v>32</v>
      </c>
      <c r="C1285" t="s">
        <v>20</v>
      </c>
      <c r="D1285" t="s">
        <v>21</v>
      </c>
      <c r="E1285" t="s">
        <v>5</v>
      </c>
      <c r="G1285" t="s">
        <v>22</v>
      </c>
      <c r="H1285">
        <v>636652</v>
      </c>
      <c r="I1285">
        <v>637659</v>
      </c>
      <c r="J1285" t="s">
        <v>23</v>
      </c>
      <c r="K1285" t="s">
        <v>1703</v>
      </c>
      <c r="N1285" t="s">
        <v>1108</v>
      </c>
      <c r="O1285" t="s">
        <v>1702</v>
      </c>
      <c r="P1285">
        <v>1008</v>
      </c>
      <c r="Q1285">
        <v>335</v>
      </c>
    </row>
    <row r="1286" spans="1:18" hidden="1" x14ac:dyDescent="0.35">
      <c r="A1286" t="s">
        <v>18</v>
      </c>
      <c r="B1286" t="s">
        <v>29</v>
      </c>
      <c r="C1286" t="s">
        <v>20</v>
      </c>
      <c r="D1286" t="s">
        <v>21</v>
      </c>
      <c r="E1286" t="s">
        <v>5</v>
      </c>
      <c r="G1286" t="s">
        <v>22</v>
      </c>
      <c r="H1286">
        <v>637660</v>
      </c>
      <c r="I1286">
        <v>638703</v>
      </c>
      <c r="J1286" t="s">
        <v>23</v>
      </c>
      <c r="O1286" t="s">
        <v>1704</v>
      </c>
      <c r="P1286">
        <v>1044</v>
      </c>
    </row>
    <row r="1287" spans="1:18" hidden="1" x14ac:dyDescent="0.35">
      <c r="A1287" t="s">
        <v>26</v>
      </c>
      <c r="B1287" t="s">
        <v>32</v>
      </c>
      <c r="C1287" t="s">
        <v>20</v>
      </c>
      <c r="D1287" t="s">
        <v>21</v>
      </c>
      <c r="E1287" t="s">
        <v>5</v>
      </c>
      <c r="G1287" t="s">
        <v>22</v>
      </c>
      <c r="H1287">
        <v>637660</v>
      </c>
      <c r="I1287">
        <v>638703</v>
      </c>
      <c r="J1287" t="s">
        <v>23</v>
      </c>
      <c r="K1287" t="s">
        <v>1705</v>
      </c>
      <c r="N1287" t="s">
        <v>28</v>
      </c>
      <c r="O1287" t="s">
        <v>1704</v>
      </c>
      <c r="P1287">
        <v>1044</v>
      </c>
      <c r="Q1287">
        <v>347</v>
      </c>
    </row>
    <row r="1288" spans="1:18" hidden="1" x14ac:dyDescent="0.35">
      <c r="A1288" t="s">
        <v>18</v>
      </c>
      <c r="B1288" t="s">
        <v>29</v>
      </c>
      <c r="C1288" t="s">
        <v>20</v>
      </c>
      <c r="D1288" t="s">
        <v>21</v>
      </c>
      <c r="E1288" t="s">
        <v>5</v>
      </c>
      <c r="G1288" t="s">
        <v>22</v>
      </c>
      <c r="H1288">
        <v>638811</v>
      </c>
      <c r="I1288">
        <v>639041</v>
      </c>
      <c r="J1288" t="s">
        <v>23</v>
      </c>
      <c r="O1288" t="s">
        <v>1706</v>
      </c>
      <c r="P1288">
        <v>231</v>
      </c>
    </row>
    <row r="1289" spans="1:18" hidden="1" x14ac:dyDescent="0.35">
      <c r="A1289" t="s">
        <v>26</v>
      </c>
      <c r="B1289" t="s">
        <v>32</v>
      </c>
      <c r="C1289" t="s">
        <v>20</v>
      </c>
      <c r="D1289" t="s">
        <v>21</v>
      </c>
      <c r="E1289" t="s">
        <v>5</v>
      </c>
      <c r="G1289" t="s">
        <v>22</v>
      </c>
      <c r="H1289">
        <v>638811</v>
      </c>
      <c r="I1289">
        <v>639041</v>
      </c>
      <c r="J1289" t="s">
        <v>23</v>
      </c>
      <c r="K1289" t="s">
        <v>1707</v>
      </c>
      <c r="N1289" t="s">
        <v>1661</v>
      </c>
      <c r="O1289" t="s">
        <v>1706</v>
      </c>
      <c r="P1289">
        <v>231</v>
      </c>
      <c r="Q1289">
        <v>76</v>
      </c>
    </row>
    <row r="1290" spans="1:18" hidden="1" x14ac:dyDescent="0.35">
      <c r="A1290" t="s">
        <v>18</v>
      </c>
      <c r="B1290" t="s">
        <v>983</v>
      </c>
      <c r="C1290" t="s">
        <v>20</v>
      </c>
      <c r="D1290" t="s">
        <v>21</v>
      </c>
      <c r="E1290" t="s">
        <v>5</v>
      </c>
      <c r="G1290" t="s">
        <v>22</v>
      </c>
      <c r="H1290">
        <v>639547</v>
      </c>
      <c r="I1290">
        <v>639618</v>
      </c>
      <c r="J1290" t="s">
        <v>23</v>
      </c>
      <c r="O1290" t="s">
        <v>1708</v>
      </c>
      <c r="P1290">
        <v>72</v>
      </c>
    </row>
    <row r="1291" spans="1:18" hidden="1" x14ac:dyDescent="0.35">
      <c r="A1291" t="s">
        <v>983</v>
      </c>
      <c r="C1291" t="s">
        <v>20</v>
      </c>
      <c r="D1291" t="s">
        <v>21</v>
      </c>
      <c r="E1291" t="s">
        <v>5</v>
      </c>
      <c r="G1291" t="s">
        <v>22</v>
      </c>
      <c r="H1291">
        <v>639547</v>
      </c>
      <c r="I1291">
        <v>639618</v>
      </c>
      <c r="J1291" t="s">
        <v>23</v>
      </c>
      <c r="N1291" t="s">
        <v>985</v>
      </c>
      <c r="O1291" t="s">
        <v>1708</v>
      </c>
      <c r="P1291">
        <v>72</v>
      </c>
      <c r="R1291" t="s">
        <v>1709</v>
      </c>
    </row>
    <row r="1292" spans="1:18" hidden="1" x14ac:dyDescent="0.35">
      <c r="A1292" t="s">
        <v>18</v>
      </c>
      <c r="B1292" t="s">
        <v>29</v>
      </c>
      <c r="C1292" t="s">
        <v>20</v>
      </c>
      <c r="D1292" t="s">
        <v>21</v>
      </c>
      <c r="E1292" t="s">
        <v>5</v>
      </c>
      <c r="G1292" t="s">
        <v>22</v>
      </c>
      <c r="H1292">
        <v>639791</v>
      </c>
      <c r="I1292">
        <v>640402</v>
      </c>
      <c r="J1292" t="s">
        <v>30</v>
      </c>
      <c r="O1292" t="s">
        <v>1710</v>
      </c>
      <c r="P1292">
        <v>612</v>
      </c>
    </row>
    <row r="1293" spans="1:18" hidden="1" x14ac:dyDescent="0.35">
      <c r="A1293" t="s">
        <v>26</v>
      </c>
      <c r="B1293" t="s">
        <v>32</v>
      </c>
      <c r="C1293" t="s">
        <v>20</v>
      </c>
      <c r="D1293" t="s">
        <v>21</v>
      </c>
      <c r="E1293" t="s">
        <v>5</v>
      </c>
      <c r="G1293" t="s">
        <v>22</v>
      </c>
      <c r="H1293">
        <v>639791</v>
      </c>
      <c r="I1293">
        <v>640402</v>
      </c>
      <c r="J1293" t="s">
        <v>30</v>
      </c>
      <c r="K1293" t="s">
        <v>1711</v>
      </c>
      <c r="N1293" t="s">
        <v>1712</v>
      </c>
      <c r="O1293" t="s">
        <v>1710</v>
      </c>
      <c r="P1293">
        <v>612</v>
      </c>
      <c r="Q1293">
        <v>203</v>
      </c>
    </row>
    <row r="1294" spans="1:18" hidden="1" x14ac:dyDescent="0.35">
      <c r="A1294" t="s">
        <v>18</v>
      </c>
      <c r="B1294" t="s">
        <v>29</v>
      </c>
      <c r="C1294" t="s">
        <v>20</v>
      </c>
      <c r="D1294" t="s">
        <v>21</v>
      </c>
      <c r="E1294" t="s">
        <v>5</v>
      </c>
      <c r="G1294" t="s">
        <v>22</v>
      </c>
      <c r="H1294">
        <v>640495</v>
      </c>
      <c r="I1294">
        <v>640752</v>
      </c>
      <c r="J1294" t="s">
        <v>23</v>
      </c>
      <c r="O1294" t="s">
        <v>1713</v>
      </c>
      <c r="P1294">
        <v>258</v>
      </c>
    </row>
    <row r="1295" spans="1:18" hidden="1" x14ac:dyDescent="0.35">
      <c r="A1295" t="s">
        <v>26</v>
      </c>
      <c r="B1295" t="s">
        <v>32</v>
      </c>
      <c r="C1295" t="s">
        <v>20</v>
      </c>
      <c r="D1295" t="s">
        <v>21</v>
      </c>
      <c r="E1295" t="s">
        <v>5</v>
      </c>
      <c r="G1295" t="s">
        <v>22</v>
      </c>
      <c r="H1295">
        <v>640495</v>
      </c>
      <c r="I1295">
        <v>640752</v>
      </c>
      <c r="J1295" t="s">
        <v>23</v>
      </c>
      <c r="K1295" t="s">
        <v>1714</v>
      </c>
      <c r="N1295" t="s">
        <v>1715</v>
      </c>
      <c r="O1295" t="s">
        <v>1713</v>
      </c>
      <c r="P1295">
        <v>258</v>
      </c>
      <c r="Q1295">
        <v>85</v>
      </c>
    </row>
    <row r="1296" spans="1:18" hidden="1" x14ac:dyDescent="0.35">
      <c r="A1296" t="s">
        <v>18</v>
      </c>
      <c r="B1296" t="s">
        <v>29</v>
      </c>
      <c r="C1296" t="s">
        <v>20</v>
      </c>
      <c r="D1296" t="s">
        <v>21</v>
      </c>
      <c r="E1296" t="s">
        <v>5</v>
      </c>
      <c r="G1296" t="s">
        <v>22</v>
      </c>
      <c r="H1296">
        <v>640804</v>
      </c>
      <c r="I1296">
        <v>641754</v>
      </c>
      <c r="J1296" t="s">
        <v>23</v>
      </c>
      <c r="O1296" t="s">
        <v>1716</v>
      </c>
      <c r="P1296">
        <v>951</v>
      </c>
    </row>
    <row r="1297" spans="1:17" hidden="1" x14ac:dyDescent="0.35">
      <c r="A1297" t="s">
        <v>26</v>
      </c>
      <c r="B1297" t="s">
        <v>32</v>
      </c>
      <c r="C1297" t="s">
        <v>20</v>
      </c>
      <c r="D1297" t="s">
        <v>21</v>
      </c>
      <c r="E1297" t="s">
        <v>5</v>
      </c>
      <c r="G1297" t="s">
        <v>22</v>
      </c>
      <c r="H1297">
        <v>640804</v>
      </c>
      <c r="I1297">
        <v>641754</v>
      </c>
      <c r="J1297" t="s">
        <v>23</v>
      </c>
      <c r="K1297" t="s">
        <v>1717</v>
      </c>
      <c r="N1297" t="s">
        <v>1718</v>
      </c>
      <c r="O1297" t="s">
        <v>1716</v>
      </c>
      <c r="P1297">
        <v>951</v>
      </c>
      <c r="Q1297">
        <v>316</v>
      </c>
    </row>
    <row r="1298" spans="1:17" hidden="1" x14ac:dyDescent="0.35">
      <c r="A1298" t="s">
        <v>18</v>
      </c>
      <c r="B1298" t="s">
        <v>29</v>
      </c>
      <c r="C1298" t="s">
        <v>20</v>
      </c>
      <c r="D1298" t="s">
        <v>21</v>
      </c>
      <c r="E1298" t="s">
        <v>5</v>
      </c>
      <c r="G1298" t="s">
        <v>22</v>
      </c>
      <c r="H1298">
        <v>641778</v>
      </c>
      <c r="I1298">
        <v>642773</v>
      </c>
      <c r="J1298" t="s">
        <v>23</v>
      </c>
      <c r="O1298" t="s">
        <v>1719</v>
      </c>
      <c r="P1298">
        <v>996</v>
      </c>
    </row>
    <row r="1299" spans="1:17" hidden="1" x14ac:dyDescent="0.35">
      <c r="A1299" t="s">
        <v>26</v>
      </c>
      <c r="B1299" t="s">
        <v>32</v>
      </c>
      <c r="C1299" t="s">
        <v>20</v>
      </c>
      <c r="D1299" t="s">
        <v>21</v>
      </c>
      <c r="E1299" t="s">
        <v>5</v>
      </c>
      <c r="G1299" t="s">
        <v>22</v>
      </c>
      <c r="H1299">
        <v>641778</v>
      </c>
      <c r="I1299">
        <v>642773</v>
      </c>
      <c r="J1299" t="s">
        <v>23</v>
      </c>
      <c r="K1299" t="s">
        <v>1720</v>
      </c>
      <c r="N1299" t="s">
        <v>28</v>
      </c>
      <c r="O1299" t="s">
        <v>1719</v>
      </c>
      <c r="P1299">
        <v>996</v>
      </c>
      <c r="Q1299">
        <v>331</v>
      </c>
    </row>
    <row r="1300" spans="1:17" hidden="1" x14ac:dyDescent="0.35">
      <c r="A1300" t="s">
        <v>18</v>
      </c>
      <c r="B1300" t="s">
        <v>29</v>
      </c>
      <c r="C1300" t="s">
        <v>20</v>
      </c>
      <c r="D1300" t="s">
        <v>21</v>
      </c>
      <c r="E1300" t="s">
        <v>5</v>
      </c>
      <c r="G1300" t="s">
        <v>22</v>
      </c>
      <c r="H1300">
        <v>642778</v>
      </c>
      <c r="I1300">
        <v>643665</v>
      </c>
      <c r="J1300" t="s">
        <v>23</v>
      </c>
      <c r="O1300" t="s">
        <v>1721</v>
      </c>
      <c r="P1300">
        <v>888</v>
      </c>
    </row>
    <row r="1301" spans="1:17" hidden="1" x14ac:dyDescent="0.35">
      <c r="A1301" t="s">
        <v>26</v>
      </c>
      <c r="B1301" t="s">
        <v>32</v>
      </c>
      <c r="C1301" t="s">
        <v>20</v>
      </c>
      <c r="D1301" t="s">
        <v>21</v>
      </c>
      <c r="E1301" t="s">
        <v>5</v>
      </c>
      <c r="G1301" t="s">
        <v>22</v>
      </c>
      <c r="H1301">
        <v>642778</v>
      </c>
      <c r="I1301">
        <v>643665</v>
      </c>
      <c r="J1301" t="s">
        <v>23</v>
      </c>
      <c r="K1301" t="s">
        <v>1722</v>
      </c>
      <c r="N1301" t="s">
        <v>1723</v>
      </c>
      <c r="O1301" t="s">
        <v>1721</v>
      </c>
      <c r="P1301">
        <v>888</v>
      </c>
      <c r="Q1301">
        <v>295</v>
      </c>
    </row>
    <row r="1302" spans="1:17" hidden="1" x14ac:dyDescent="0.35">
      <c r="A1302" t="s">
        <v>18</v>
      </c>
      <c r="B1302" t="s">
        <v>29</v>
      </c>
      <c r="C1302" t="s">
        <v>20</v>
      </c>
      <c r="D1302" t="s">
        <v>21</v>
      </c>
      <c r="E1302" t="s">
        <v>5</v>
      </c>
      <c r="G1302" t="s">
        <v>22</v>
      </c>
      <c r="H1302">
        <v>643646</v>
      </c>
      <c r="I1302">
        <v>644137</v>
      </c>
      <c r="J1302" t="s">
        <v>23</v>
      </c>
      <c r="O1302" t="s">
        <v>1724</v>
      </c>
      <c r="P1302">
        <v>492</v>
      </c>
    </row>
    <row r="1303" spans="1:17" hidden="1" x14ac:dyDescent="0.35">
      <c r="A1303" t="s">
        <v>26</v>
      </c>
      <c r="B1303" t="s">
        <v>32</v>
      </c>
      <c r="C1303" t="s">
        <v>20</v>
      </c>
      <c r="D1303" t="s">
        <v>21</v>
      </c>
      <c r="E1303" t="s">
        <v>5</v>
      </c>
      <c r="G1303" t="s">
        <v>22</v>
      </c>
      <c r="H1303">
        <v>643646</v>
      </c>
      <c r="I1303">
        <v>644137</v>
      </c>
      <c r="J1303" t="s">
        <v>23</v>
      </c>
      <c r="K1303" t="s">
        <v>1725</v>
      </c>
      <c r="N1303" t="s">
        <v>127</v>
      </c>
      <c r="O1303" t="s">
        <v>1724</v>
      </c>
      <c r="P1303">
        <v>492</v>
      </c>
      <c r="Q1303">
        <v>163</v>
      </c>
    </row>
    <row r="1304" spans="1:17" hidden="1" x14ac:dyDescent="0.35">
      <c r="A1304" t="s">
        <v>18</v>
      </c>
      <c r="B1304" t="s">
        <v>29</v>
      </c>
      <c r="C1304" t="s">
        <v>20</v>
      </c>
      <c r="D1304" t="s">
        <v>21</v>
      </c>
      <c r="E1304" t="s">
        <v>5</v>
      </c>
      <c r="G1304" t="s">
        <v>22</v>
      </c>
      <c r="H1304">
        <v>644340</v>
      </c>
      <c r="I1304">
        <v>645302</v>
      </c>
      <c r="J1304" t="s">
        <v>23</v>
      </c>
      <c r="O1304" t="s">
        <v>1726</v>
      </c>
      <c r="P1304">
        <v>963</v>
      </c>
    </row>
    <row r="1305" spans="1:17" hidden="1" x14ac:dyDescent="0.35">
      <c r="A1305" t="s">
        <v>26</v>
      </c>
      <c r="B1305" t="s">
        <v>32</v>
      </c>
      <c r="C1305" t="s">
        <v>20</v>
      </c>
      <c r="D1305" t="s">
        <v>21</v>
      </c>
      <c r="E1305" t="s">
        <v>5</v>
      </c>
      <c r="G1305" t="s">
        <v>22</v>
      </c>
      <c r="H1305">
        <v>644340</v>
      </c>
      <c r="I1305">
        <v>645302</v>
      </c>
      <c r="J1305" t="s">
        <v>23</v>
      </c>
      <c r="K1305" t="s">
        <v>1727</v>
      </c>
      <c r="N1305" t="s">
        <v>1728</v>
      </c>
      <c r="O1305" t="s">
        <v>1726</v>
      </c>
      <c r="P1305">
        <v>963</v>
      </c>
      <c r="Q1305">
        <v>320</v>
      </c>
    </row>
    <row r="1306" spans="1:17" hidden="1" x14ac:dyDescent="0.35">
      <c r="A1306" t="s">
        <v>18</v>
      </c>
      <c r="B1306" t="s">
        <v>29</v>
      </c>
      <c r="C1306" t="s">
        <v>20</v>
      </c>
      <c r="D1306" t="s">
        <v>21</v>
      </c>
      <c r="E1306" t="s">
        <v>5</v>
      </c>
      <c r="G1306" t="s">
        <v>22</v>
      </c>
      <c r="H1306">
        <v>645372</v>
      </c>
      <c r="I1306">
        <v>646895</v>
      </c>
      <c r="J1306" t="s">
        <v>23</v>
      </c>
      <c r="O1306" t="s">
        <v>1729</v>
      </c>
      <c r="P1306">
        <v>1524</v>
      </c>
    </row>
    <row r="1307" spans="1:17" hidden="1" x14ac:dyDescent="0.35">
      <c r="A1307" t="s">
        <v>26</v>
      </c>
      <c r="B1307" t="s">
        <v>32</v>
      </c>
      <c r="C1307" t="s">
        <v>20</v>
      </c>
      <c r="D1307" t="s">
        <v>21</v>
      </c>
      <c r="E1307" t="s">
        <v>5</v>
      </c>
      <c r="G1307" t="s">
        <v>22</v>
      </c>
      <c r="H1307">
        <v>645372</v>
      </c>
      <c r="I1307">
        <v>646895</v>
      </c>
      <c r="J1307" t="s">
        <v>23</v>
      </c>
      <c r="K1307" t="s">
        <v>1730</v>
      </c>
      <c r="N1307" t="s">
        <v>53</v>
      </c>
      <c r="O1307" t="s">
        <v>1729</v>
      </c>
      <c r="P1307">
        <v>1524</v>
      </c>
      <c r="Q1307">
        <v>507</v>
      </c>
    </row>
    <row r="1308" spans="1:17" hidden="1" x14ac:dyDescent="0.35">
      <c r="A1308" t="s">
        <v>18</v>
      </c>
      <c r="B1308" t="s">
        <v>29</v>
      </c>
      <c r="C1308" t="s">
        <v>20</v>
      </c>
      <c r="D1308" t="s">
        <v>21</v>
      </c>
      <c r="E1308" t="s">
        <v>5</v>
      </c>
      <c r="G1308" t="s">
        <v>22</v>
      </c>
      <c r="H1308">
        <v>646977</v>
      </c>
      <c r="I1308">
        <v>647603</v>
      </c>
      <c r="J1308" t="s">
        <v>23</v>
      </c>
      <c r="O1308" t="s">
        <v>1731</v>
      </c>
      <c r="P1308">
        <v>627</v>
      </c>
    </row>
    <row r="1309" spans="1:17" hidden="1" x14ac:dyDescent="0.35">
      <c r="A1309" t="s">
        <v>26</v>
      </c>
      <c r="B1309" t="s">
        <v>32</v>
      </c>
      <c r="C1309" t="s">
        <v>20</v>
      </c>
      <c r="D1309" t="s">
        <v>21</v>
      </c>
      <c r="E1309" t="s">
        <v>5</v>
      </c>
      <c r="G1309" t="s">
        <v>22</v>
      </c>
      <c r="H1309">
        <v>646977</v>
      </c>
      <c r="I1309">
        <v>647603</v>
      </c>
      <c r="J1309" t="s">
        <v>23</v>
      </c>
      <c r="K1309" t="s">
        <v>1732</v>
      </c>
      <c r="N1309" t="s">
        <v>1733</v>
      </c>
      <c r="O1309" t="s">
        <v>1731</v>
      </c>
      <c r="P1309">
        <v>627</v>
      </c>
      <c r="Q1309">
        <v>208</v>
      </c>
    </row>
    <row r="1310" spans="1:17" hidden="1" x14ac:dyDescent="0.35">
      <c r="A1310" t="s">
        <v>18</v>
      </c>
      <c r="B1310" t="s">
        <v>29</v>
      </c>
      <c r="C1310" t="s">
        <v>20</v>
      </c>
      <c r="D1310" t="s">
        <v>21</v>
      </c>
      <c r="E1310" t="s">
        <v>5</v>
      </c>
      <c r="G1310" t="s">
        <v>22</v>
      </c>
      <c r="H1310">
        <v>647600</v>
      </c>
      <c r="I1310">
        <v>648352</v>
      </c>
      <c r="J1310" t="s">
        <v>23</v>
      </c>
      <c r="O1310" t="s">
        <v>1734</v>
      </c>
      <c r="P1310">
        <v>753</v>
      </c>
    </row>
    <row r="1311" spans="1:17" hidden="1" x14ac:dyDescent="0.35">
      <c r="A1311" t="s">
        <v>26</v>
      </c>
      <c r="B1311" t="s">
        <v>32</v>
      </c>
      <c r="C1311" t="s">
        <v>20</v>
      </c>
      <c r="D1311" t="s">
        <v>21</v>
      </c>
      <c r="E1311" t="s">
        <v>5</v>
      </c>
      <c r="G1311" t="s">
        <v>22</v>
      </c>
      <c r="H1311">
        <v>647600</v>
      </c>
      <c r="I1311">
        <v>648352</v>
      </c>
      <c r="J1311" t="s">
        <v>23</v>
      </c>
      <c r="K1311" t="s">
        <v>1735</v>
      </c>
      <c r="N1311" t="s">
        <v>1736</v>
      </c>
      <c r="O1311" t="s">
        <v>1734</v>
      </c>
      <c r="P1311">
        <v>753</v>
      </c>
      <c r="Q1311">
        <v>250</v>
      </c>
    </row>
    <row r="1312" spans="1:17" hidden="1" x14ac:dyDescent="0.35">
      <c r="A1312" t="s">
        <v>18</v>
      </c>
      <c r="B1312" t="s">
        <v>29</v>
      </c>
      <c r="C1312" t="s">
        <v>20</v>
      </c>
      <c r="D1312" t="s">
        <v>21</v>
      </c>
      <c r="E1312" t="s">
        <v>5</v>
      </c>
      <c r="G1312" t="s">
        <v>22</v>
      </c>
      <c r="H1312">
        <v>648346</v>
      </c>
      <c r="I1312">
        <v>649074</v>
      </c>
      <c r="J1312" t="s">
        <v>23</v>
      </c>
      <c r="O1312" t="s">
        <v>1737</v>
      </c>
      <c r="P1312">
        <v>729</v>
      </c>
    </row>
    <row r="1313" spans="1:17" hidden="1" x14ac:dyDescent="0.35">
      <c r="A1313" t="s">
        <v>26</v>
      </c>
      <c r="B1313" t="s">
        <v>32</v>
      </c>
      <c r="C1313" t="s">
        <v>20</v>
      </c>
      <c r="D1313" t="s">
        <v>21</v>
      </c>
      <c r="E1313" t="s">
        <v>5</v>
      </c>
      <c r="G1313" t="s">
        <v>22</v>
      </c>
      <c r="H1313">
        <v>648346</v>
      </c>
      <c r="I1313">
        <v>649074</v>
      </c>
      <c r="J1313" t="s">
        <v>23</v>
      </c>
      <c r="K1313" t="s">
        <v>1738</v>
      </c>
      <c r="N1313" t="s">
        <v>1739</v>
      </c>
      <c r="O1313" t="s">
        <v>1737</v>
      </c>
      <c r="P1313">
        <v>729</v>
      </c>
      <c r="Q1313">
        <v>242</v>
      </c>
    </row>
    <row r="1314" spans="1:17" hidden="1" x14ac:dyDescent="0.35">
      <c r="A1314" t="s">
        <v>18</v>
      </c>
      <c r="B1314" t="s">
        <v>29</v>
      </c>
      <c r="C1314" t="s">
        <v>20</v>
      </c>
      <c r="D1314" t="s">
        <v>21</v>
      </c>
      <c r="E1314" t="s">
        <v>5</v>
      </c>
      <c r="G1314" t="s">
        <v>22</v>
      </c>
      <c r="H1314">
        <v>649067</v>
      </c>
      <c r="I1314">
        <v>649696</v>
      </c>
      <c r="J1314" t="s">
        <v>23</v>
      </c>
      <c r="O1314" t="s">
        <v>1740</v>
      </c>
      <c r="P1314">
        <v>630</v>
      </c>
    </row>
    <row r="1315" spans="1:17" hidden="1" x14ac:dyDescent="0.35">
      <c r="A1315" t="s">
        <v>26</v>
      </c>
      <c r="B1315" t="s">
        <v>32</v>
      </c>
      <c r="C1315" t="s">
        <v>20</v>
      </c>
      <c r="D1315" t="s">
        <v>21</v>
      </c>
      <c r="E1315" t="s">
        <v>5</v>
      </c>
      <c r="G1315" t="s">
        <v>22</v>
      </c>
      <c r="H1315">
        <v>649067</v>
      </c>
      <c r="I1315">
        <v>649696</v>
      </c>
      <c r="J1315" t="s">
        <v>23</v>
      </c>
      <c r="K1315" t="s">
        <v>1741</v>
      </c>
      <c r="N1315" t="s">
        <v>1742</v>
      </c>
      <c r="O1315" t="s">
        <v>1740</v>
      </c>
      <c r="P1315">
        <v>630</v>
      </c>
      <c r="Q1315">
        <v>209</v>
      </c>
    </row>
    <row r="1316" spans="1:17" hidden="1" x14ac:dyDescent="0.35">
      <c r="A1316" t="s">
        <v>18</v>
      </c>
      <c r="B1316" t="s">
        <v>29</v>
      </c>
      <c r="C1316" t="s">
        <v>20</v>
      </c>
      <c r="D1316" t="s">
        <v>21</v>
      </c>
      <c r="E1316" t="s">
        <v>5</v>
      </c>
      <c r="G1316" t="s">
        <v>22</v>
      </c>
      <c r="H1316">
        <v>649693</v>
      </c>
      <c r="I1316">
        <v>650283</v>
      </c>
      <c r="J1316" t="s">
        <v>23</v>
      </c>
      <c r="O1316" t="s">
        <v>1743</v>
      </c>
      <c r="P1316">
        <v>591</v>
      </c>
    </row>
    <row r="1317" spans="1:17" hidden="1" x14ac:dyDescent="0.35">
      <c r="A1317" t="s">
        <v>26</v>
      </c>
      <c r="B1317" t="s">
        <v>32</v>
      </c>
      <c r="C1317" t="s">
        <v>20</v>
      </c>
      <c r="D1317" t="s">
        <v>21</v>
      </c>
      <c r="E1317" t="s">
        <v>5</v>
      </c>
      <c r="G1317" t="s">
        <v>22</v>
      </c>
      <c r="H1317">
        <v>649693</v>
      </c>
      <c r="I1317">
        <v>650283</v>
      </c>
      <c r="J1317" t="s">
        <v>23</v>
      </c>
      <c r="K1317" t="s">
        <v>1744</v>
      </c>
      <c r="N1317" t="s">
        <v>1745</v>
      </c>
      <c r="O1317" t="s">
        <v>1743</v>
      </c>
      <c r="P1317">
        <v>591</v>
      </c>
      <c r="Q1317">
        <v>196</v>
      </c>
    </row>
    <row r="1318" spans="1:17" hidden="1" x14ac:dyDescent="0.35">
      <c r="A1318" t="s">
        <v>18</v>
      </c>
      <c r="B1318" t="s">
        <v>29</v>
      </c>
      <c r="C1318" t="s">
        <v>20</v>
      </c>
      <c r="D1318" t="s">
        <v>21</v>
      </c>
      <c r="E1318" t="s">
        <v>5</v>
      </c>
      <c r="G1318" t="s">
        <v>22</v>
      </c>
      <c r="H1318">
        <v>650277</v>
      </c>
      <c r="I1318">
        <v>651560</v>
      </c>
      <c r="J1318" t="s">
        <v>23</v>
      </c>
      <c r="O1318" t="s">
        <v>1746</v>
      </c>
      <c r="P1318">
        <v>1284</v>
      </c>
    </row>
    <row r="1319" spans="1:17" hidden="1" x14ac:dyDescent="0.35">
      <c r="A1319" t="s">
        <v>26</v>
      </c>
      <c r="B1319" t="s">
        <v>32</v>
      </c>
      <c r="C1319" t="s">
        <v>20</v>
      </c>
      <c r="D1319" t="s">
        <v>21</v>
      </c>
      <c r="E1319" t="s">
        <v>5</v>
      </c>
      <c r="G1319" t="s">
        <v>22</v>
      </c>
      <c r="H1319">
        <v>650277</v>
      </c>
      <c r="I1319">
        <v>651560</v>
      </c>
      <c r="J1319" t="s">
        <v>23</v>
      </c>
      <c r="K1319" t="s">
        <v>1747</v>
      </c>
      <c r="N1319" t="s">
        <v>1748</v>
      </c>
      <c r="O1319" t="s">
        <v>1746</v>
      </c>
      <c r="P1319">
        <v>1284</v>
      </c>
      <c r="Q1319">
        <v>427</v>
      </c>
    </row>
    <row r="1320" spans="1:17" hidden="1" x14ac:dyDescent="0.35">
      <c r="A1320" t="s">
        <v>18</v>
      </c>
      <c r="B1320" t="s">
        <v>29</v>
      </c>
      <c r="C1320" t="s">
        <v>20</v>
      </c>
      <c r="D1320" t="s">
        <v>21</v>
      </c>
      <c r="E1320" t="s">
        <v>5</v>
      </c>
      <c r="G1320" t="s">
        <v>22</v>
      </c>
      <c r="H1320">
        <v>651557</v>
      </c>
      <c r="I1320">
        <v>652183</v>
      </c>
      <c r="J1320" t="s">
        <v>23</v>
      </c>
      <c r="O1320" t="s">
        <v>1749</v>
      </c>
      <c r="P1320">
        <v>627</v>
      </c>
    </row>
    <row r="1321" spans="1:17" hidden="1" x14ac:dyDescent="0.35">
      <c r="A1321" t="s">
        <v>26</v>
      </c>
      <c r="B1321" t="s">
        <v>32</v>
      </c>
      <c r="C1321" t="s">
        <v>20</v>
      </c>
      <c r="D1321" t="s">
        <v>21</v>
      </c>
      <c r="E1321" t="s">
        <v>5</v>
      </c>
      <c r="G1321" t="s">
        <v>22</v>
      </c>
      <c r="H1321">
        <v>651557</v>
      </c>
      <c r="I1321">
        <v>652183</v>
      </c>
      <c r="J1321" t="s">
        <v>23</v>
      </c>
      <c r="K1321" t="s">
        <v>1750</v>
      </c>
      <c r="N1321" t="s">
        <v>1751</v>
      </c>
      <c r="O1321" t="s">
        <v>1749</v>
      </c>
      <c r="P1321">
        <v>627</v>
      </c>
      <c r="Q1321">
        <v>208</v>
      </c>
    </row>
    <row r="1322" spans="1:17" hidden="1" x14ac:dyDescent="0.35">
      <c r="A1322" t="s">
        <v>18</v>
      </c>
      <c r="B1322" t="s">
        <v>29</v>
      </c>
      <c r="C1322" t="s">
        <v>20</v>
      </c>
      <c r="D1322" t="s">
        <v>21</v>
      </c>
      <c r="E1322" t="s">
        <v>5</v>
      </c>
      <c r="G1322" t="s">
        <v>22</v>
      </c>
      <c r="H1322">
        <v>652183</v>
      </c>
      <c r="I1322">
        <v>653340</v>
      </c>
      <c r="J1322" t="s">
        <v>23</v>
      </c>
      <c r="O1322" t="s">
        <v>1752</v>
      </c>
      <c r="P1322">
        <v>1158</v>
      </c>
    </row>
    <row r="1323" spans="1:17" hidden="1" x14ac:dyDescent="0.35">
      <c r="A1323" t="s">
        <v>26</v>
      </c>
      <c r="B1323" t="s">
        <v>32</v>
      </c>
      <c r="C1323" t="s">
        <v>20</v>
      </c>
      <c r="D1323" t="s">
        <v>21</v>
      </c>
      <c r="E1323" t="s">
        <v>5</v>
      </c>
      <c r="G1323" t="s">
        <v>22</v>
      </c>
      <c r="H1323">
        <v>652183</v>
      </c>
      <c r="I1323">
        <v>653340</v>
      </c>
      <c r="J1323" t="s">
        <v>23</v>
      </c>
      <c r="K1323" t="s">
        <v>1753</v>
      </c>
      <c r="N1323" t="s">
        <v>1754</v>
      </c>
      <c r="O1323" t="s">
        <v>1752</v>
      </c>
      <c r="P1323">
        <v>1158</v>
      </c>
      <c r="Q1323">
        <v>385</v>
      </c>
    </row>
    <row r="1324" spans="1:17" hidden="1" x14ac:dyDescent="0.35">
      <c r="A1324" t="s">
        <v>18</v>
      </c>
      <c r="B1324" t="s">
        <v>29</v>
      </c>
      <c r="C1324" t="s">
        <v>20</v>
      </c>
      <c r="D1324" t="s">
        <v>21</v>
      </c>
      <c r="E1324" t="s">
        <v>5</v>
      </c>
      <c r="G1324" t="s">
        <v>22</v>
      </c>
      <c r="H1324">
        <v>653473</v>
      </c>
      <c r="I1324">
        <v>653985</v>
      </c>
      <c r="J1324" t="s">
        <v>23</v>
      </c>
      <c r="O1324" t="s">
        <v>1755</v>
      </c>
      <c r="P1324">
        <v>513</v>
      </c>
    </row>
    <row r="1325" spans="1:17" hidden="1" x14ac:dyDescent="0.35">
      <c r="A1325" t="s">
        <v>26</v>
      </c>
      <c r="B1325" t="s">
        <v>32</v>
      </c>
      <c r="C1325" t="s">
        <v>20</v>
      </c>
      <c r="D1325" t="s">
        <v>21</v>
      </c>
      <c r="E1325" t="s">
        <v>5</v>
      </c>
      <c r="G1325" t="s">
        <v>22</v>
      </c>
      <c r="H1325">
        <v>653473</v>
      </c>
      <c r="I1325">
        <v>653985</v>
      </c>
      <c r="J1325" t="s">
        <v>23</v>
      </c>
      <c r="K1325" t="s">
        <v>1756</v>
      </c>
      <c r="N1325" t="s">
        <v>628</v>
      </c>
      <c r="O1325" t="s">
        <v>1755</v>
      </c>
      <c r="P1325">
        <v>513</v>
      </c>
      <c r="Q1325">
        <v>170</v>
      </c>
    </row>
    <row r="1326" spans="1:17" hidden="1" x14ac:dyDescent="0.35">
      <c r="A1326" t="s">
        <v>18</v>
      </c>
      <c r="B1326" t="s">
        <v>29</v>
      </c>
      <c r="C1326" t="s">
        <v>20</v>
      </c>
      <c r="D1326" t="s">
        <v>21</v>
      </c>
      <c r="E1326" t="s">
        <v>5</v>
      </c>
      <c r="G1326" t="s">
        <v>22</v>
      </c>
      <c r="H1326">
        <v>653982</v>
      </c>
      <c r="I1326">
        <v>654638</v>
      </c>
      <c r="J1326" t="s">
        <v>23</v>
      </c>
      <c r="O1326" t="s">
        <v>1757</v>
      </c>
      <c r="P1326">
        <v>657</v>
      </c>
    </row>
    <row r="1327" spans="1:17" hidden="1" x14ac:dyDescent="0.35">
      <c r="A1327" t="s">
        <v>26</v>
      </c>
      <c r="B1327" t="s">
        <v>32</v>
      </c>
      <c r="C1327" t="s">
        <v>20</v>
      </c>
      <c r="D1327" t="s">
        <v>21</v>
      </c>
      <c r="E1327" t="s">
        <v>5</v>
      </c>
      <c r="G1327" t="s">
        <v>22</v>
      </c>
      <c r="H1327">
        <v>653982</v>
      </c>
      <c r="I1327">
        <v>654638</v>
      </c>
      <c r="J1327" t="s">
        <v>23</v>
      </c>
      <c r="K1327" t="s">
        <v>1758</v>
      </c>
      <c r="N1327" t="s">
        <v>1759</v>
      </c>
      <c r="O1327" t="s">
        <v>1757</v>
      </c>
      <c r="P1327">
        <v>657</v>
      </c>
      <c r="Q1327">
        <v>218</v>
      </c>
    </row>
    <row r="1328" spans="1:17" hidden="1" x14ac:dyDescent="0.35">
      <c r="A1328" t="s">
        <v>18</v>
      </c>
      <c r="B1328" t="s">
        <v>29</v>
      </c>
      <c r="C1328" t="s">
        <v>20</v>
      </c>
      <c r="D1328" t="s">
        <v>21</v>
      </c>
      <c r="E1328" t="s">
        <v>5</v>
      </c>
      <c r="G1328" t="s">
        <v>22</v>
      </c>
      <c r="H1328">
        <v>654635</v>
      </c>
      <c r="I1328">
        <v>655570</v>
      </c>
      <c r="J1328" t="s">
        <v>23</v>
      </c>
      <c r="O1328" t="s">
        <v>1760</v>
      </c>
      <c r="P1328">
        <v>936</v>
      </c>
    </row>
    <row r="1329" spans="1:17" hidden="1" x14ac:dyDescent="0.35">
      <c r="A1329" t="s">
        <v>26</v>
      </c>
      <c r="B1329" t="s">
        <v>32</v>
      </c>
      <c r="C1329" t="s">
        <v>20</v>
      </c>
      <c r="D1329" t="s">
        <v>21</v>
      </c>
      <c r="E1329" t="s">
        <v>5</v>
      </c>
      <c r="G1329" t="s">
        <v>22</v>
      </c>
      <c r="H1329">
        <v>654635</v>
      </c>
      <c r="I1329">
        <v>655570</v>
      </c>
      <c r="J1329" t="s">
        <v>23</v>
      </c>
      <c r="K1329" t="s">
        <v>1761</v>
      </c>
      <c r="N1329" t="s">
        <v>28</v>
      </c>
      <c r="O1329" t="s">
        <v>1760</v>
      </c>
      <c r="P1329">
        <v>936</v>
      </c>
      <c r="Q1329">
        <v>311</v>
      </c>
    </row>
    <row r="1330" spans="1:17" hidden="1" x14ac:dyDescent="0.35">
      <c r="A1330" t="s">
        <v>18</v>
      </c>
      <c r="B1330" t="s">
        <v>29</v>
      </c>
      <c r="C1330" t="s">
        <v>20</v>
      </c>
      <c r="D1330" t="s">
        <v>21</v>
      </c>
      <c r="E1330" t="s">
        <v>5</v>
      </c>
      <c r="G1330" t="s">
        <v>22</v>
      </c>
      <c r="H1330">
        <v>655590</v>
      </c>
      <c r="I1330">
        <v>656402</v>
      </c>
      <c r="J1330" t="s">
        <v>23</v>
      </c>
      <c r="O1330" t="s">
        <v>1762</v>
      </c>
      <c r="P1330">
        <v>813</v>
      </c>
    </row>
    <row r="1331" spans="1:17" hidden="1" x14ac:dyDescent="0.35">
      <c r="A1331" t="s">
        <v>26</v>
      </c>
      <c r="B1331" t="s">
        <v>32</v>
      </c>
      <c r="C1331" t="s">
        <v>20</v>
      </c>
      <c r="D1331" t="s">
        <v>21</v>
      </c>
      <c r="E1331" t="s">
        <v>5</v>
      </c>
      <c r="G1331" t="s">
        <v>22</v>
      </c>
      <c r="H1331">
        <v>655590</v>
      </c>
      <c r="I1331">
        <v>656402</v>
      </c>
      <c r="J1331" t="s">
        <v>23</v>
      </c>
      <c r="K1331" t="s">
        <v>1763</v>
      </c>
      <c r="N1331" t="s">
        <v>1764</v>
      </c>
      <c r="O1331" t="s">
        <v>1762</v>
      </c>
      <c r="P1331">
        <v>813</v>
      </c>
      <c r="Q1331">
        <v>270</v>
      </c>
    </row>
    <row r="1332" spans="1:17" hidden="1" x14ac:dyDescent="0.35">
      <c r="A1332" t="s">
        <v>18</v>
      </c>
      <c r="B1332" t="s">
        <v>29</v>
      </c>
      <c r="C1332" t="s">
        <v>20</v>
      </c>
      <c r="D1332" t="s">
        <v>21</v>
      </c>
      <c r="E1332" t="s">
        <v>5</v>
      </c>
      <c r="G1332" t="s">
        <v>22</v>
      </c>
      <c r="H1332">
        <v>656424</v>
      </c>
      <c r="I1332">
        <v>657350</v>
      </c>
      <c r="J1332" t="s">
        <v>23</v>
      </c>
      <c r="O1332" t="s">
        <v>1765</v>
      </c>
      <c r="P1332">
        <v>927</v>
      </c>
    </row>
    <row r="1333" spans="1:17" hidden="1" x14ac:dyDescent="0.35">
      <c r="A1333" t="s">
        <v>26</v>
      </c>
      <c r="B1333" t="s">
        <v>32</v>
      </c>
      <c r="C1333" t="s">
        <v>20</v>
      </c>
      <c r="D1333" t="s">
        <v>21</v>
      </c>
      <c r="E1333" t="s">
        <v>5</v>
      </c>
      <c r="G1333" t="s">
        <v>22</v>
      </c>
      <c r="H1333">
        <v>656424</v>
      </c>
      <c r="I1333">
        <v>657350</v>
      </c>
      <c r="J1333" t="s">
        <v>23</v>
      </c>
      <c r="K1333" t="s">
        <v>1766</v>
      </c>
      <c r="N1333" t="s">
        <v>276</v>
      </c>
      <c r="O1333" t="s">
        <v>1765</v>
      </c>
      <c r="P1333">
        <v>927</v>
      </c>
      <c r="Q1333">
        <v>308</v>
      </c>
    </row>
    <row r="1334" spans="1:17" hidden="1" x14ac:dyDescent="0.35">
      <c r="A1334" t="s">
        <v>18</v>
      </c>
      <c r="B1334" t="s">
        <v>29</v>
      </c>
      <c r="C1334" t="s">
        <v>20</v>
      </c>
      <c r="D1334" t="s">
        <v>21</v>
      </c>
      <c r="E1334" t="s">
        <v>5</v>
      </c>
      <c r="G1334" t="s">
        <v>22</v>
      </c>
      <c r="H1334">
        <v>657518</v>
      </c>
      <c r="I1334">
        <v>658066</v>
      </c>
      <c r="J1334" t="s">
        <v>30</v>
      </c>
      <c r="O1334" t="s">
        <v>1767</v>
      </c>
      <c r="P1334">
        <v>549</v>
      </c>
    </row>
    <row r="1335" spans="1:17" hidden="1" x14ac:dyDescent="0.35">
      <c r="A1335" t="s">
        <v>26</v>
      </c>
      <c r="B1335" t="s">
        <v>32</v>
      </c>
      <c r="C1335" t="s">
        <v>20</v>
      </c>
      <c r="D1335" t="s">
        <v>21</v>
      </c>
      <c r="E1335" t="s">
        <v>5</v>
      </c>
      <c r="G1335" t="s">
        <v>22</v>
      </c>
      <c r="H1335">
        <v>657518</v>
      </c>
      <c r="I1335">
        <v>658066</v>
      </c>
      <c r="J1335" t="s">
        <v>30</v>
      </c>
      <c r="K1335" t="s">
        <v>1768</v>
      </c>
      <c r="N1335" t="s">
        <v>1769</v>
      </c>
      <c r="O1335" t="s">
        <v>1767</v>
      </c>
      <c r="P1335">
        <v>549</v>
      </c>
      <c r="Q1335">
        <v>182</v>
      </c>
    </row>
    <row r="1336" spans="1:17" hidden="1" x14ac:dyDescent="0.35">
      <c r="A1336" t="s">
        <v>18</v>
      </c>
      <c r="B1336" t="s">
        <v>29</v>
      </c>
      <c r="C1336" t="s">
        <v>20</v>
      </c>
      <c r="D1336" t="s">
        <v>21</v>
      </c>
      <c r="E1336" t="s">
        <v>5</v>
      </c>
      <c r="G1336" t="s">
        <v>22</v>
      </c>
      <c r="H1336">
        <v>658548</v>
      </c>
      <c r="I1336">
        <v>660494</v>
      </c>
      <c r="J1336" t="s">
        <v>30</v>
      </c>
      <c r="O1336" t="s">
        <v>1770</v>
      </c>
      <c r="P1336">
        <v>1947</v>
      </c>
    </row>
    <row r="1337" spans="1:17" hidden="1" x14ac:dyDescent="0.35">
      <c r="A1337" t="s">
        <v>26</v>
      </c>
      <c r="B1337" t="s">
        <v>32</v>
      </c>
      <c r="C1337" t="s">
        <v>20</v>
      </c>
      <c r="D1337" t="s">
        <v>21</v>
      </c>
      <c r="E1337" t="s">
        <v>5</v>
      </c>
      <c r="G1337" t="s">
        <v>22</v>
      </c>
      <c r="H1337">
        <v>658548</v>
      </c>
      <c r="I1337">
        <v>660494</v>
      </c>
      <c r="J1337" t="s">
        <v>30</v>
      </c>
      <c r="K1337" t="s">
        <v>1771</v>
      </c>
      <c r="N1337" t="s">
        <v>1772</v>
      </c>
      <c r="O1337" t="s">
        <v>1770</v>
      </c>
      <c r="P1337">
        <v>1947</v>
      </c>
      <c r="Q1337">
        <v>648</v>
      </c>
    </row>
    <row r="1338" spans="1:17" hidden="1" x14ac:dyDescent="0.35">
      <c r="A1338" t="s">
        <v>18</v>
      </c>
      <c r="B1338" t="s">
        <v>29</v>
      </c>
      <c r="C1338" t="s">
        <v>20</v>
      </c>
      <c r="D1338" t="s">
        <v>21</v>
      </c>
      <c r="E1338" t="s">
        <v>5</v>
      </c>
      <c r="G1338" t="s">
        <v>22</v>
      </c>
      <c r="H1338">
        <v>660524</v>
      </c>
      <c r="I1338">
        <v>660949</v>
      </c>
      <c r="J1338" t="s">
        <v>30</v>
      </c>
      <c r="O1338" t="s">
        <v>1773</v>
      </c>
      <c r="P1338">
        <v>426</v>
      </c>
    </row>
    <row r="1339" spans="1:17" hidden="1" x14ac:dyDescent="0.35">
      <c r="A1339" t="s">
        <v>26</v>
      </c>
      <c r="B1339" t="s">
        <v>32</v>
      </c>
      <c r="C1339" t="s">
        <v>20</v>
      </c>
      <c r="D1339" t="s">
        <v>21</v>
      </c>
      <c r="E1339" t="s">
        <v>5</v>
      </c>
      <c r="G1339" t="s">
        <v>22</v>
      </c>
      <c r="H1339">
        <v>660524</v>
      </c>
      <c r="I1339">
        <v>660949</v>
      </c>
      <c r="J1339" t="s">
        <v>30</v>
      </c>
      <c r="K1339" t="s">
        <v>1774</v>
      </c>
      <c r="N1339" t="s">
        <v>28</v>
      </c>
      <c r="O1339" t="s">
        <v>1773</v>
      </c>
      <c r="P1339">
        <v>426</v>
      </c>
      <c r="Q1339">
        <v>141</v>
      </c>
    </row>
    <row r="1340" spans="1:17" hidden="1" x14ac:dyDescent="0.35">
      <c r="A1340" t="s">
        <v>18</v>
      </c>
      <c r="B1340" t="s">
        <v>29</v>
      </c>
      <c r="C1340" t="s">
        <v>20</v>
      </c>
      <c r="D1340" t="s">
        <v>21</v>
      </c>
      <c r="E1340" t="s">
        <v>5</v>
      </c>
      <c r="G1340" t="s">
        <v>22</v>
      </c>
      <c r="H1340">
        <v>661027</v>
      </c>
      <c r="I1340">
        <v>662199</v>
      </c>
      <c r="J1340" t="s">
        <v>23</v>
      </c>
      <c r="O1340" t="s">
        <v>1775</v>
      </c>
      <c r="P1340">
        <v>1173</v>
      </c>
    </row>
    <row r="1341" spans="1:17" hidden="1" x14ac:dyDescent="0.35">
      <c r="A1341" t="s">
        <v>26</v>
      </c>
      <c r="B1341" t="s">
        <v>32</v>
      </c>
      <c r="C1341" t="s">
        <v>20</v>
      </c>
      <c r="D1341" t="s">
        <v>21</v>
      </c>
      <c r="E1341" t="s">
        <v>5</v>
      </c>
      <c r="G1341" t="s">
        <v>22</v>
      </c>
      <c r="H1341">
        <v>661027</v>
      </c>
      <c r="I1341">
        <v>662199</v>
      </c>
      <c r="J1341" t="s">
        <v>23</v>
      </c>
      <c r="K1341" t="s">
        <v>1776</v>
      </c>
      <c r="N1341" t="s">
        <v>28</v>
      </c>
      <c r="O1341" t="s">
        <v>1775</v>
      </c>
      <c r="P1341">
        <v>1173</v>
      </c>
      <c r="Q1341">
        <v>390</v>
      </c>
    </row>
    <row r="1342" spans="1:17" hidden="1" x14ac:dyDescent="0.35">
      <c r="A1342" t="s">
        <v>18</v>
      </c>
      <c r="B1342" t="s">
        <v>29</v>
      </c>
      <c r="C1342" t="s">
        <v>20</v>
      </c>
      <c r="D1342" t="s">
        <v>21</v>
      </c>
      <c r="E1342" t="s">
        <v>5</v>
      </c>
      <c r="G1342" t="s">
        <v>22</v>
      </c>
      <c r="H1342">
        <v>662300</v>
      </c>
      <c r="I1342">
        <v>665182</v>
      </c>
      <c r="J1342" t="s">
        <v>23</v>
      </c>
      <c r="O1342" t="s">
        <v>1777</v>
      </c>
      <c r="P1342">
        <v>2883</v>
      </c>
    </row>
    <row r="1343" spans="1:17" hidden="1" x14ac:dyDescent="0.35">
      <c r="A1343" t="s">
        <v>26</v>
      </c>
      <c r="B1343" t="s">
        <v>32</v>
      </c>
      <c r="C1343" t="s">
        <v>20</v>
      </c>
      <c r="D1343" t="s">
        <v>21</v>
      </c>
      <c r="E1343" t="s">
        <v>5</v>
      </c>
      <c r="G1343" t="s">
        <v>22</v>
      </c>
      <c r="H1343">
        <v>662300</v>
      </c>
      <c r="I1343">
        <v>665182</v>
      </c>
      <c r="J1343" t="s">
        <v>23</v>
      </c>
      <c r="K1343" t="s">
        <v>1778</v>
      </c>
      <c r="N1343" t="s">
        <v>1779</v>
      </c>
      <c r="O1343" t="s">
        <v>1777</v>
      </c>
      <c r="P1343">
        <v>2883</v>
      </c>
      <c r="Q1343">
        <v>960</v>
      </c>
    </row>
    <row r="1344" spans="1:17" hidden="1" x14ac:dyDescent="0.35">
      <c r="A1344" t="s">
        <v>18</v>
      </c>
      <c r="B1344" t="s">
        <v>29</v>
      </c>
      <c r="C1344" t="s">
        <v>20</v>
      </c>
      <c r="D1344" t="s">
        <v>21</v>
      </c>
      <c r="E1344" t="s">
        <v>5</v>
      </c>
      <c r="G1344" t="s">
        <v>22</v>
      </c>
      <c r="H1344">
        <v>665189</v>
      </c>
      <c r="I1344">
        <v>667171</v>
      </c>
      <c r="J1344" t="s">
        <v>23</v>
      </c>
      <c r="O1344" t="s">
        <v>1780</v>
      </c>
      <c r="P1344">
        <v>1983</v>
      </c>
    </row>
    <row r="1345" spans="1:17" hidden="1" x14ac:dyDescent="0.35">
      <c r="A1345" t="s">
        <v>26</v>
      </c>
      <c r="B1345" t="s">
        <v>32</v>
      </c>
      <c r="C1345" t="s">
        <v>20</v>
      </c>
      <c r="D1345" t="s">
        <v>21</v>
      </c>
      <c r="E1345" t="s">
        <v>5</v>
      </c>
      <c r="G1345" t="s">
        <v>22</v>
      </c>
      <c r="H1345">
        <v>665189</v>
      </c>
      <c r="I1345">
        <v>667171</v>
      </c>
      <c r="J1345" t="s">
        <v>23</v>
      </c>
      <c r="K1345" t="s">
        <v>1781</v>
      </c>
      <c r="N1345" t="s">
        <v>1782</v>
      </c>
      <c r="O1345" t="s">
        <v>1780</v>
      </c>
      <c r="P1345">
        <v>1983</v>
      </c>
      <c r="Q1345">
        <v>660</v>
      </c>
    </row>
    <row r="1346" spans="1:17" hidden="1" x14ac:dyDescent="0.35">
      <c r="A1346" t="s">
        <v>18</v>
      </c>
      <c r="B1346" t="s">
        <v>29</v>
      </c>
      <c r="C1346" t="s">
        <v>20</v>
      </c>
      <c r="D1346" t="s">
        <v>21</v>
      </c>
      <c r="E1346" t="s">
        <v>5</v>
      </c>
      <c r="G1346" t="s">
        <v>22</v>
      </c>
      <c r="H1346">
        <v>667368</v>
      </c>
      <c r="I1346">
        <v>667610</v>
      </c>
      <c r="J1346" t="s">
        <v>23</v>
      </c>
      <c r="O1346" t="s">
        <v>1783</v>
      </c>
      <c r="P1346">
        <v>243</v>
      </c>
    </row>
    <row r="1347" spans="1:17" hidden="1" x14ac:dyDescent="0.35">
      <c r="A1347" t="s">
        <v>26</v>
      </c>
      <c r="B1347" t="s">
        <v>32</v>
      </c>
      <c r="C1347" t="s">
        <v>20</v>
      </c>
      <c r="D1347" t="s">
        <v>21</v>
      </c>
      <c r="E1347" t="s">
        <v>5</v>
      </c>
      <c r="G1347" t="s">
        <v>22</v>
      </c>
      <c r="H1347">
        <v>667368</v>
      </c>
      <c r="I1347">
        <v>667610</v>
      </c>
      <c r="J1347" t="s">
        <v>23</v>
      </c>
      <c r="K1347" t="s">
        <v>1784</v>
      </c>
      <c r="N1347" t="s">
        <v>1785</v>
      </c>
      <c r="O1347" t="s">
        <v>1783</v>
      </c>
      <c r="P1347">
        <v>243</v>
      </c>
      <c r="Q1347">
        <v>80</v>
      </c>
    </row>
    <row r="1348" spans="1:17" hidden="1" x14ac:dyDescent="0.35">
      <c r="A1348" t="s">
        <v>18</v>
      </c>
      <c r="B1348" t="s">
        <v>29</v>
      </c>
      <c r="C1348" t="s">
        <v>20</v>
      </c>
      <c r="D1348" t="s">
        <v>21</v>
      </c>
      <c r="E1348" t="s">
        <v>5</v>
      </c>
      <c r="G1348" t="s">
        <v>22</v>
      </c>
      <c r="H1348">
        <v>667788</v>
      </c>
      <c r="I1348">
        <v>668342</v>
      </c>
      <c r="J1348" t="s">
        <v>30</v>
      </c>
      <c r="O1348" t="s">
        <v>1786</v>
      </c>
      <c r="P1348">
        <v>555</v>
      </c>
    </row>
    <row r="1349" spans="1:17" hidden="1" x14ac:dyDescent="0.35">
      <c r="A1349" t="s">
        <v>26</v>
      </c>
      <c r="B1349" t="s">
        <v>32</v>
      </c>
      <c r="C1349" t="s">
        <v>20</v>
      </c>
      <c r="D1349" t="s">
        <v>21</v>
      </c>
      <c r="E1349" t="s">
        <v>5</v>
      </c>
      <c r="G1349" t="s">
        <v>22</v>
      </c>
      <c r="H1349">
        <v>667788</v>
      </c>
      <c r="I1349">
        <v>668342</v>
      </c>
      <c r="J1349" t="s">
        <v>30</v>
      </c>
      <c r="K1349" t="s">
        <v>1787</v>
      </c>
      <c r="N1349" t="s">
        <v>1788</v>
      </c>
      <c r="O1349" t="s">
        <v>1786</v>
      </c>
      <c r="P1349">
        <v>555</v>
      </c>
      <c r="Q1349">
        <v>184</v>
      </c>
    </row>
    <row r="1350" spans="1:17" hidden="1" x14ac:dyDescent="0.35">
      <c r="A1350" t="s">
        <v>18</v>
      </c>
      <c r="B1350" t="s">
        <v>29</v>
      </c>
      <c r="C1350" t="s">
        <v>20</v>
      </c>
      <c r="D1350" t="s">
        <v>21</v>
      </c>
      <c r="E1350" t="s">
        <v>5</v>
      </c>
      <c r="G1350" t="s">
        <v>22</v>
      </c>
      <c r="H1350">
        <v>668672</v>
      </c>
      <c r="I1350">
        <v>670288</v>
      </c>
      <c r="J1350" t="s">
        <v>23</v>
      </c>
      <c r="O1350" t="s">
        <v>1789</v>
      </c>
      <c r="P1350">
        <v>1617</v>
      </c>
    </row>
    <row r="1351" spans="1:17" hidden="1" x14ac:dyDescent="0.35">
      <c r="A1351" t="s">
        <v>26</v>
      </c>
      <c r="B1351" t="s">
        <v>32</v>
      </c>
      <c r="C1351" t="s">
        <v>20</v>
      </c>
      <c r="D1351" t="s">
        <v>21</v>
      </c>
      <c r="E1351" t="s">
        <v>5</v>
      </c>
      <c r="G1351" t="s">
        <v>22</v>
      </c>
      <c r="H1351">
        <v>668672</v>
      </c>
      <c r="I1351">
        <v>670288</v>
      </c>
      <c r="J1351" t="s">
        <v>23</v>
      </c>
      <c r="K1351" t="s">
        <v>1790</v>
      </c>
      <c r="N1351" t="s">
        <v>111</v>
      </c>
      <c r="O1351" t="s">
        <v>1789</v>
      </c>
      <c r="P1351">
        <v>1617</v>
      </c>
      <c r="Q1351">
        <v>538</v>
      </c>
    </row>
    <row r="1352" spans="1:17" hidden="1" x14ac:dyDescent="0.35">
      <c r="A1352" t="s">
        <v>18</v>
      </c>
      <c r="B1352" t="s">
        <v>29</v>
      </c>
      <c r="C1352" t="s">
        <v>20</v>
      </c>
      <c r="D1352" t="s">
        <v>21</v>
      </c>
      <c r="E1352" t="s">
        <v>5</v>
      </c>
      <c r="G1352" t="s">
        <v>22</v>
      </c>
      <c r="H1352">
        <v>670390</v>
      </c>
      <c r="I1352">
        <v>671166</v>
      </c>
      <c r="J1352" t="s">
        <v>30</v>
      </c>
      <c r="O1352" t="s">
        <v>1791</v>
      </c>
      <c r="P1352">
        <v>777</v>
      </c>
    </row>
    <row r="1353" spans="1:17" hidden="1" x14ac:dyDescent="0.35">
      <c r="A1353" t="s">
        <v>26</v>
      </c>
      <c r="B1353" t="s">
        <v>32</v>
      </c>
      <c r="C1353" t="s">
        <v>20</v>
      </c>
      <c r="D1353" t="s">
        <v>21</v>
      </c>
      <c r="E1353" t="s">
        <v>5</v>
      </c>
      <c r="G1353" t="s">
        <v>22</v>
      </c>
      <c r="H1353">
        <v>670390</v>
      </c>
      <c r="I1353">
        <v>671166</v>
      </c>
      <c r="J1353" t="s">
        <v>30</v>
      </c>
      <c r="K1353" t="s">
        <v>1792</v>
      </c>
      <c r="N1353" t="s">
        <v>1025</v>
      </c>
      <c r="O1353" t="s">
        <v>1791</v>
      </c>
      <c r="P1353">
        <v>777</v>
      </c>
      <c r="Q1353">
        <v>258</v>
      </c>
    </row>
    <row r="1354" spans="1:17" hidden="1" x14ac:dyDescent="0.35">
      <c r="A1354" t="s">
        <v>18</v>
      </c>
      <c r="B1354" t="s">
        <v>29</v>
      </c>
      <c r="C1354" t="s">
        <v>20</v>
      </c>
      <c r="D1354" t="s">
        <v>21</v>
      </c>
      <c r="E1354" t="s">
        <v>5</v>
      </c>
      <c r="G1354" t="s">
        <v>22</v>
      </c>
      <c r="H1354">
        <v>671208</v>
      </c>
      <c r="I1354">
        <v>672797</v>
      </c>
      <c r="J1354" t="s">
        <v>23</v>
      </c>
      <c r="O1354" t="s">
        <v>1793</v>
      </c>
      <c r="P1354">
        <v>1590</v>
      </c>
    </row>
    <row r="1355" spans="1:17" hidden="1" x14ac:dyDescent="0.35">
      <c r="A1355" t="s">
        <v>26</v>
      </c>
      <c r="B1355" t="s">
        <v>32</v>
      </c>
      <c r="C1355" t="s">
        <v>20</v>
      </c>
      <c r="D1355" t="s">
        <v>21</v>
      </c>
      <c r="E1355" t="s">
        <v>5</v>
      </c>
      <c r="G1355" t="s">
        <v>22</v>
      </c>
      <c r="H1355">
        <v>671208</v>
      </c>
      <c r="I1355">
        <v>672797</v>
      </c>
      <c r="J1355" t="s">
        <v>23</v>
      </c>
      <c r="K1355" t="s">
        <v>1794</v>
      </c>
      <c r="N1355" t="s">
        <v>28</v>
      </c>
      <c r="O1355" t="s">
        <v>1793</v>
      </c>
      <c r="P1355">
        <v>1590</v>
      </c>
      <c r="Q1355">
        <v>529</v>
      </c>
    </row>
    <row r="1356" spans="1:17" hidden="1" x14ac:dyDescent="0.35">
      <c r="A1356" t="s">
        <v>18</v>
      </c>
      <c r="B1356" t="s">
        <v>29</v>
      </c>
      <c r="C1356" t="s">
        <v>20</v>
      </c>
      <c r="D1356" t="s">
        <v>21</v>
      </c>
      <c r="E1356" t="s">
        <v>5</v>
      </c>
      <c r="G1356" t="s">
        <v>22</v>
      </c>
      <c r="H1356">
        <v>672969</v>
      </c>
      <c r="I1356">
        <v>674522</v>
      </c>
      <c r="J1356" t="s">
        <v>23</v>
      </c>
      <c r="O1356" t="s">
        <v>1795</v>
      </c>
      <c r="P1356">
        <v>1554</v>
      </c>
    </row>
    <row r="1357" spans="1:17" hidden="1" x14ac:dyDescent="0.35">
      <c r="A1357" t="s">
        <v>26</v>
      </c>
      <c r="B1357" t="s">
        <v>32</v>
      </c>
      <c r="C1357" t="s">
        <v>20</v>
      </c>
      <c r="D1357" t="s">
        <v>21</v>
      </c>
      <c r="E1357" t="s">
        <v>5</v>
      </c>
      <c r="G1357" t="s">
        <v>22</v>
      </c>
      <c r="H1357">
        <v>672969</v>
      </c>
      <c r="I1357">
        <v>674522</v>
      </c>
      <c r="J1357" t="s">
        <v>23</v>
      </c>
      <c r="K1357" t="s">
        <v>1796</v>
      </c>
      <c r="N1357" t="s">
        <v>1030</v>
      </c>
      <c r="O1357" t="s">
        <v>1795</v>
      </c>
      <c r="P1357">
        <v>1554</v>
      </c>
      <c r="Q1357">
        <v>517</v>
      </c>
    </row>
    <row r="1358" spans="1:17" hidden="1" x14ac:dyDescent="0.35">
      <c r="A1358" t="s">
        <v>18</v>
      </c>
      <c r="B1358" t="s">
        <v>29</v>
      </c>
      <c r="C1358" t="s">
        <v>20</v>
      </c>
      <c r="D1358" t="s">
        <v>21</v>
      </c>
      <c r="E1358" t="s">
        <v>5</v>
      </c>
      <c r="G1358" t="s">
        <v>22</v>
      </c>
      <c r="H1358">
        <v>674620</v>
      </c>
      <c r="I1358">
        <v>676557</v>
      </c>
      <c r="J1358" t="s">
        <v>23</v>
      </c>
      <c r="O1358" t="s">
        <v>1797</v>
      </c>
      <c r="P1358">
        <v>1938</v>
      </c>
    </row>
    <row r="1359" spans="1:17" hidden="1" x14ac:dyDescent="0.35">
      <c r="A1359" t="s">
        <v>26</v>
      </c>
      <c r="B1359" t="s">
        <v>32</v>
      </c>
      <c r="C1359" t="s">
        <v>20</v>
      </c>
      <c r="D1359" t="s">
        <v>21</v>
      </c>
      <c r="E1359" t="s">
        <v>5</v>
      </c>
      <c r="G1359" t="s">
        <v>22</v>
      </c>
      <c r="H1359">
        <v>674620</v>
      </c>
      <c r="I1359">
        <v>676557</v>
      </c>
      <c r="J1359" t="s">
        <v>23</v>
      </c>
      <c r="K1359" t="s">
        <v>1798</v>
      </c>
      <c r="N1359" t="s">
        <v>157</v>
      </c>
      <c r="O1359" t="s">
        <v>1797</v>
      </c>
      <c r="P1359">
        <v>1938</v>
      </c>
      <c r="Q1359">
        <v>645</v>
      </c>
    </row>
    <row r="1360" spans="1:17" hidden="1" x14ac:dyDescent="0.35">
      <c r="A1360" t="s">
        <v>18</v>
      </c>
      <c r="B1360" t="s">
        <v>29</v>
      </c>
      <c r="C1360" t="s">
        <v>20</v>
      </c>
      <c r="D1360" t="s">
        <v>21</v>
      </c>
      <c r="E1360" t="s">
        <v>5</v>
      </c>
      <c r="G1360" t="s">
        <v>22</v>
      </c>
      <c r="H1360">
        <v>676529</v>
      </c>
      <c r="I1360">
        <v>677302</v>
      </c>
      <c r="J1360" t="s">
        <v>23</v>
      </c>
      <c r="O1360" t="s">
        <v>1799</v>
      </c>
      <c r="P1360">
        <v>774</v>
      </c>
    </row>
    <row r="1361" spans="1:17" hidden="1" x14ac:dyDescent="0.35">
      <c r="A1361" t="s">
        <v>26</v>
      </c>
      <c r="B1361" t="s">
        <v>32</v>
      </c>
      <c r="C1361" t="s">
        <v>20</v>
      </c>
      <c r="D1361" t="s">
        <v>21</v>
      </c>
      <c r="E1361" t="s">
        <v>5</v>
      </c>
      <c r="G1361" t="s">
        <v>22</v>
      </c>
      <c r="H1361">
        <v>676529</v>
      </c>
      <c r="I1361">
        <v>677302</v>
      </c>
      <c r="J1361" t="s">
        <v>23</v>
      </c>
      <c r="K1361" t="s">
        <v>1800</v>
      </c>
      <c r="N1361" t="s">
        <v>1801</v>
      </c>
      <c r="O1361" t="s">
        <v>1799</v>
      </c>
      <c r="P1361">
        <v>774</v>
      </c>
      <c r="Q1361">
        <v>257</v>
      </c>
    </row>
    <row r="1362" spans="1:17" hidden="1" x14ac:dyDescent="0.35">
      <c r="A1362" t="s">
        <v>18</v>
      </c>
      <c r="B1362" t="s">
        <v>29</v>
      </c>
      <c r="C1362" t="s">
        <v>20</v>
      </c>
      <c r="D1362" t="s">
        <v>21</v>
      </c>
      <c r="E1362" t="s">
        <v>5</v>
      </c>
      <c r="G1362" t="s">
        <v>22</v>
      </c>
      <c r="H1362">
        <v>677205</v>
      </c>
      <c r="I1362">
        <v>678308</v>
      </c>
      <c r="J1362" t="s">
        <v>23</v>
      </c>
      <c r="O1362" t="s">
        <v>1802</v>
      </c>
      <c r="P1362">
        <v>1104</v>
      </c>
    </row>
    <row r="1363" spans="1:17" hidden="1" x14ac:dyDescent="0.35">
      <c r="A1363" t="s">
        <v>26</v>
      </c>
      <c r="B1363" t="s">
        <v>32</v>
      </c>
      <c r="C1363" t="s">
        <v>20</v>
      </c>
      <c r="D1363" t="s">
        <v>21</v>
      </c>
      <c r="E1363" t="s">
        <v>5</v>
      </c>
      <c r="G1363" t="s">
        <v>22</v>
      </c>
      <c r="H1363">
        <v>677205</v>
      </c>
      <c r="I1363">
        <v>678308</v>
      </c>
      <c r="J1363" t="s">
        <v>23</v>
      </c>
      <c r="K1363" t="s">
        <v>1803</v>
      </c>
      <c r="N1363" t="s">
        <v>1664</v>
      </c>
      <c r="O1363" t="s">
        <v>1802</v>
      </c>
      <c r="P1363">
        <v>1104</v>
      </c>
      <c r="Q1363">
        <v>367</v>
      </c>
    </row>
    <row r="1364" spans="1:17" hidden="1" x14ac:dyDescent="0.35">
      <c r="A1364" t="s">
        <v>18</v>
      </c>
      <c r="B1364" t="s">
        <v>29</v>
      </c>
      <c r="C1364" t="s">
        <v>20</v>
      </c>
      <c r="D1364" t="s">
        <v>21</v>
      </c>
      <c r="E1364" t="s">
        <v>5</v>
      </c>
      <c r="G1364" t="s">
        <v>22</v>
      </c>
      <c r="H1364">
        <v>678308</v>
      </c>
      <c r="I1364">
        <v>679012</v>
      </c>
      <c r="J1364" t="s">
        <v>23</v>
      </c>
      <c r="O1364" t="s">
        <v>1804</v>
      </c>
      <c r="P1364">
        <v>705</v>
      </c>
    </row>
    <row r="1365" spans="1:17" hidden="1" x14ac:dyDescent="0.35">
      <c r="A1365" t="s">
        <v>26</v>
      </c>
      <c r="B1365" t="s">
        <v>32</v>
      </c>
      <c r="C1365" t="s">
        <v>20</v>
      </c>
      <c r="D1365" t="s">
        <v>21</v>
      </c>
      <c r="E1365" t="s">
        <v>5</v>
      </c>
      <c r="G1365" t="s">
        <v>22</v>
      </c>
      <c r="H1365">
        <v>678308</v>
      </c>
      <c r="I1365">
        <v>679012</v>
      </c>
      <c r="J1365" t="s">
        <v>23</v>
      </c>
      <c r="K1365" t="s">
        <v>1805</v>
      </c>
      <c r="N1365" t="s">
        <v>1132</v>
      </c>
      <c r="O1365" t="s">
        <v>1804</v>
      </c>
      <c r="P1365">
        <v>705</v>
      </c>
      <c r="Q1365">
        <v>234</v>
      </c>
    </row>
    <row r="1366" spans="1:17" hidden="1" x14ac:dyDescent="0.35">
      <c r="A1366" t="s">
        <v>18</v>
      </c>
      <c r="B1366" t="s">
        <v>29</v>
      </c>
      <c r="C1366" t="s">
        <v>20</v>
      </c>
      <c r="D1366" t="s">
        <v>21</v>
      </c>
      <c r="E1366" t="s">
        <v>5</v>
      </c>
      <c r="G1366" t="s">
        <v>22</v>
      </c>
      <c r="H1366">
        <v>679085</v>
      </c>
      <c r="I1366">
        <v>680077</v>
      </c>
      <c r="J1366" t="s">
        <v>23</v>
      </c>
      <c r="O1366" t="s">
        <v>1806</v>
      </c>
      <c r="P1366">
        <v>993</v>
      </c>
    </row>
    <row r="1367" spans="1:17" hidden="1" x14ac:dyDescent="0.35">
      <c r="A1367" t="s">
        <v>26</v>
      </c>
      <c r="B1367" t="s">
        <v>32</v>
      </c>
      <c r="C1367" t="s">
        <v>20</v>
      </c>
      <c r="D1367" t="s">
        <v>21</v>
      </c>
      <c r="E1367" t="s">
        <v>5</v>
      </c>
      <c r="G1367" t="s">
        <v>22</v>
      </c>
      <c r="H1367">
        <v>679085</v>
      </c>
      <c r="I1367">
        <v>680077</v>
      </c>
      <c r="J1367" t="s">
        <v>23</v>
      </c>
      <c r="K1367" t="s">
        <v>1807</v>
      </c>
      <c r="N1367" t="s">
        <v>1808</v>
      </c>
      <c r="O1367" t="s">
        <v>1806</v>
      </c>
      <c r="P1367">
        <v>993</v>
      </c>
      <c r="Q1367">
        <v>330</v>
      </c>
    </row>
    <row r="1368" spans="1:17" hidden="1" x14ac:dyDescent="0.35">
      <c r="A1368" t="s">
        <v>18</v>
      </c>
      <c r="B1368" t="s">
        <v>29</v>
      </c>
      <c r="C1368" t="s">
        <v>20</v>
      </c>
      <c r="D1368" t="s">
        <v>21</v>
      </c>
      <c r="E1368" t="s">
        <v>5</v>
      </c>
      <c r="G1368" t="s">
        <v>22</v>
      </c>
      <c r="H1368">
        <v>680731</v>
      </c>
      <c r="I1368">
        <v>681201</v>
      </c>
      <c r="J1368" t="s">
        <v>23</v>
      </c>
      <c r="O1368" t="s">
        <v>1809</v>
      </c>
      <c r="P1368">
        <v>471</v>
      </c>
    </row>
    <row r="1369" spans="1:17" hidden="1" x14ac:dyDescent="0.35">
      <c r="A1369" t="s">
        <v>26</v>
      </c>
      <c r="B1369" t="s">
        <v>32</v>
      </c>
      <c r="C1369" t="s">
        <v>20</v>
      </c>
      <c r="D1369" t="s">
        <v>21</v>
      </c>
      <c r="E1369" t="s">
        <v>5</v>
      </c>
      <c r="G1369" t="s">
        <v>22</v>
      </c>
      <c r="H1369">
        <v>680731</v>
      </c>
      <c r="I1369">
        <v>681201</v>
      </c>
      <c r="J1369" t="s">
        <v>23</v>
      </c>
      <c r="K1369" t="s">
        <v>1810</v>
      </c>
      <c r="N1369" t="s">
        <v>28</v>
      </c>
      <c r="O1369" t="s">
        <v>1809</v>
      </c>
      <c r="P1369">
        <v>471</v>
      </c>
      <c r="Q1369">
        <v>156</v>
      </c>
    </row>
    <row r="1370" spans="1:17" hidden="1" x14ac:dyDescent="0.35">
      <c r="A1370" t="s">
        <v>18</v>
      </c>
      <c r="B1370" t="s">
        <v>29</v>
      </c>
      <c r="C1370" t="s">
        <v>20</v>
      </c>
      <c r="D1370" t="s">
        <v>21</v>
      </c>
      <c r="E1370" t="s">
        <v>5</v>
      </c>
      <c r="G1370" t="s">
        <v>22</v>
      </c>
      <c r="H1370">
        <v>681198</v>
      </c>
      <c r="I1370">
        <v>682637</v>
      </c>
      <c r="J1370" t="s">
        <v>23</v>
      </c>
      <c r="O1370" t="s">
        <v>1811</v>
      </c>
      <c r="P1370">
        <v>1440</v>
      </c>
    </row>
    <row r="1371" spans="1:17" hidden="1" x14ac:dyDescent="0.35">
      <c r="A1371" t="s">
        <v>26</v>
      </c>
      <c r="B1371" t="s">
        <v>32</v>
      </c>
      <c r="C1371" t="s">
        <v>20</v>
      </c>
      <c r="D1371" t="s">
        <v>21</v>
      </c>
      <c r="E1371" t="s">
        <v>5</v>
      </c>
      <c r="G1371" t="s">
        <v>22</v>
      </c>
      <c r="H1371">
        <v>681198</v>
      </c>
      <c r="I1371">
        <v>682637</v>
      </c>
      <c r="J1371" t="s">
        <v>23</v>
      </c>
      <c r="K1371" t="s">
        <v>1812</v>
      </c>
      <c r="N1371" t="s">
        <v>1813</v>
      </c>
      <c r="O1371" t="s">
        <v>1811</v>
      </c>
      <c r="P1371">
        <v>1440</v>
      </c>
      <c r="Q1371">
        <v>479</v>
      </c>
    </row>
    <row r="1372" spans="1:17" hidden="1" x14ac:dyDescent="0.35">
      <c r="A1372" t="s">
        <v>18</v>
      </c>
      <c r="B1372" t="s">
        <v>29</v>
      </c>
      <c r="C1372" t="s">
        <v>20</v>
      </c>
      <c r="D1372" t="s">
        <v>21</v>
      </c>
      <c r="E1372" t="s">
        <v>5</v>
      </c>
      <c r="G1372" t="s">
        <v>22</v>
      </c>
      <c r="H1372">
        <v>682662</v>
      </c>
      <c r="I1372">
        <v>683579</v>
      </c>
      <c r="J1372" t="s">
        <v>23</v>
      </c>
      <c r="O1372" t="s">
        <v>1814</v>
      </c>
      <c r="P1372">
        <v>918</v>
      </c>
    </row>
    <row r="1373" spans="1:17" hidden="1" x14ac:dyDescent="0.35">
      <c r="A1373" t="s">
        <v>26</v>
      </c>
      <c r="B1373" t="s">
        <v>32</v>
      </c>
      <c r="C1373" t="s">
        <v>20</v>
      </c>
      <c r="D1373" t="s">
        <v>21</v>
      </c>
      <c r="E1373" t="s">
        <v>5</v>
      </c>
      <c r="G1373" t="s">
        <v>22</v>
      </c>
      <c r="H1373">
        <v>682662</v>
      </c>
      <c r="I1373">
        <v>683579</v>
      </c>
      <c r="J1373" t="s">
        <v>23</v>
      </c>
      <c r="K1373" t="s">
        <v>1815</v>
      </c>
      <c r="N1373" t="s">
        <v>1816</v>
      </c>
      <c r="O1373" t="s">
        <v>1814</v>
      </c>
      <c r="P1373">
        <v>918</v>
      </c>
      <c r="Q1373">
        <v>305</v>
      </c>
    </row>
    <row r="1374" spans="1:17" hidden="1" x14ac:dyDescent="0.35">
      <c r="A1374" t="s">
        <v>18</v>
      </c>
      <c r="B1374" t="s">
        <v>29</v>
      </c>
      <c r="C1374" t="s">
        <v>20</v>
      </c>
      <c r="D1374" t="s">
        <v>21</v>
      </c>
      <c r="E1374" t="s">
        <v>5</v>
      </c>
      <c r="G1374" t="s">
        <v>22</v>
      </c>
      <c r="H1374">
        <v>683619</v>
      </c>
      <c r="I1374">
        <v>684665</v>
      </c>
      <c r="J1374" t="s">
        <v>23</v>
      </c>
      <c r="O1374" t="s">
        <v>1817</v>
      </c>
      <c r="P1374">
        <v>1047</v>
      </c>
    </row>
    <row r="1375" spans="1:17" hidden="1" x14ac:dyDescent="0.35">
      <c r="A1375" t="s">
        <v>26</v>
      </c>
      <c r="B1375" t="s">
        <v>32</v>
      </c>
      <c r="C1375" t="s">
        <v>20</v>
      </c>
      <c r="D1375" t="s">
        <v>21</v>
      </c>
      <c r="E1375" t="s">
        <v>5</v>
      </c>
      <c r="G1375" t="s">
        <v>22</v>
      </c>
      <c r="H1375">
        <v>683619</v>
      </c>
      <c r="I1375">
        <v>684665</v>
      </c>
      <c r="J1375" t="s">
        <v>23</v>
      </c>
      <c r="K1375" t="s">
        <v>1818</v>
      </c>
      <c r="N1375" t="s">
        <v>1819</v>
      </c>
      <c r="O1375" t="s">
        <v>1817</v>
      </c>
      <c r="P1375">
        <v>1047</v>
      </c>
      <c r="Q1375">
        <v>348</v>
      </c>
    </row>
    <row r="1376" spans="1:17" hidden="1" x14ac:dyDescent="0.35">
      <c r="A1376" t="s">
        <v>18</v>
      </c>
      <c r="B1376" t="s">
        <v>29</v>
      </c>
      <c r="C1376" t="s">
        <v>20</v>
      </c>
      <c r="D1376" t="s">
        <v>21</v>
      </c>
      <c r="E1376" t="s">
        <v>5</v>
      </c>
      <c r="G1376" t="s">
        <v>22</v>
      </c>
      <c r="H1376">
        <v>684874</v>
      </c>
      <c r="I1376">
        <v>685380</v>
      </c>
      <c r="J1376" t="s">
        <v>30</v>
      </c>
      <c r="O1376" t="s">
        <v>1820</v>
      </c>
      <c r="P1376">
        <v>507</v>
      </c>
    </row>
    <row r="1377" spans="1:17" hidden="1" x14ac:dyDescent="0.35">
      <c r="A1377" t="s">
        <v>26</v>
      </c>
      <c r="B1377" t="s">
        <v>32</v>
      </c>
      <c r="C1377" t="s">
        <v>20</v>
      </c>
      <c r="D1377" t="s">
        <v>21</v>
      </c>
      <c r="E1377" t="s">
        <v>5</v>
      </c>
      <c r="G1377" t="s">
        <v>22</v>
      </c>
      <c r="H1377">
        <v>684874</v>
      </c>
      <c r="I1377">
        <v>685380</v>
      </c>
      <c r="J1377" t="s">
        <v>30</v>
      </c>
      <c r="K1377" t="s">
        <v>1821</v>
      </c>
      <c r="N1377" t="s">
        <v>1822</v>
      </c>
      <c r="O1377" t="s">
        <v>1820</v>
      </c>
      <c r="P1377">
        <v>507</v>
      </c>
      <c r="Q1377">
        <v>168</v>
      </c>
    </row>
    <row r="1378" spans="1:17" hidden="1" x14ac:dyDescent="0.35">
      <c r="A1378" t="s">
        <v>18</v>
      </c>
      <c r="B1378" t="s">
        <v>29</v>
      </c>
      <c r="C1378" t="s">
        <v>20</v>
      </c>
      <c r="D1378" t="s">
        <v>21</v>
      </c>
      <c r="E1378" t="s">
        <v>5</v>
      </c>
      <c r="G1378" t="s">
        <v>22</v>
      </c>
      <c r="H1378">
        <v>685423</v>
      </c>
      <c r="I1378">
        <v>686418</v>
      </c>
      <c r="J1378" t="s">
        <v>30</v>
      </c>
      <c r="O1378" t="s">
        <v>1823</v>
      </c>
      <c r="P1378">
        <v>996</v>
      </c>
    </row>
    <row r="1379" spans="1:17" hidden="1" x14ac:dyDescent="0.35">
      <c r="A1379" t="s">
        <v>26</v>
      </c>
      <c r="B1379" t="s">
        <v>32</v>
      </c>
      <c r="C1379" t="s">
        <v>20</v>
      </c>
      <c r="D1379" t="s">
        <v>21</v>
      </c>
      <c r="E1379" t="s">
        <v>5</v>
      </c>
      <c r="G1379" t="s">
        <v>22</v>
      </c>
      <c r="H1379">
        <v>685423</v>
      </c>
      <c r="I1379">
        <v>686418</v>
      </c>
      <c r="J1379" t="s">
        <v>30</v>
      </c>
      <c r="K1379" t="s">
        <v>1824</v>
      </c>
      <c r="N1379" t="s">
        <v>1825</v>
      </c>
      <c r="O1379" t="s">
        <v>1823</v>
      </c>
      <c r="P1379">
        <v>996</v>
      </c>
      <c r="Q1379">
        <v>331</v>
      </c>
    </row>
    <row r="1380" spans="1:17" hidden="1" x14ac:dyDescent="0.35">
      <c r="A1380" t="s">
        <v>18</v>
      </c>
      <c r="B1380" t="s">
        <v>29</v>
      </c>
      <c r="C1380" t="s">
        <v>20</v>
      </c>
      <c r="D1380" t="s">
        <v>21</v>
      </c>
      <c r="E1380" t="s">
        <v>5</v>
      </c>
      <c r="G1380" t="s">
        <v>22</v>
      </c>
      <c r="H1380">
        <v>686598</v>
      </c>
      <c r="I1380">
        <v>687767</v>
      </c>
      <c r="J1380" t="s">
        <v>30</v>
      </c>
      <c r="O1380" t="s">
        <v>1826</v>
      </c>
      <c r="P1380">
        <v>1170</v>
      </c>
    </row>
    <row r="1381" spans="1:17" hidden="1" x14ac:dyDescent="0.35">
      <c r="A1381" t="s">
        <v>26</v>
      </c>
      <c r="B1381" t="s">
        <v>32</v>
      </c>
      <c r="C1381" t="s">
        <v>20</v>
      </c>
      <c r="D1381" t="s">
        <v>21</v>
      </c>
      <c r="E1381" t="s">
        <v>5</v>
      </c>
      <c r="G1381" t="s">
        <v>22</v>
      </c>
      <c r="H1381">
        <v>686598</v>
      </c>
      <c r="I1381">
        <v>687767</v>
      </c>
      <c r="J1381" t="s">
        <v>30</v>
      </c>
      <c r="K1381" t="s">
        <v>1827</v>
      </c>
      <c r="N1381" t="s">
        <v>1828</v>
      </c>
      <c r="O1381" t="s">
        <v>1826</v>
      </c>
      <c r="P1381">
        <v>1170</v>
      </c>
      <c r="Q1381">
        <v>389</v>
      </c>
    </row>
    <row r="1382" spans="1:17" hidden="1" x14ac:dyDescent="0.35">
      <c r="A1382" t="s">
        <v>18</v>
      </c>
      <c r="B1382" t="s">
        <v>29</v>
      </c>
      <c r="C1382" t="s">
        <v>20</v>
      </c>
      <c r="D1382" t="s">
        <v>21</v>
      </c>
      <c r="E1382" t="s">
        <v>5</v>
      </c>
      <c r="G1382" t="s">
        <v>22</v>
      </c>
      <c r="H1382">
        <v>687807</v>
      </c>
      <c r="I1382">
        <v>689009</v>
      </c>
      <c r="J1382" t="s">
        <v>23</v>
      </c>
      <c r="O1382" t="s">
        <v>1829</v>
      </c>
      <c r="P1382">
        <v>1203</v>
      </c>
    </row>
    <row r="1383" spans="1:17" hidden="1" x14ac:dyDescent="0.35">
      <c r="A1383" t="s">
        <v>26</v>
      </c>
      <c r="B1383" t="s">
        <v>32</v>
      </c>
      <c r="C1383" t="s">
        <v>20</v>
      </c>
      <c r="D1383" t="s">
        <v>21</v>
      </c>
      <c r="E1383" t="s">
        <v>5</v>
      </c>
      <c r="G1383" t="s">
        <v>22</v>
      </c>
      <c r="H1383">
        <v>687807</v>
      </c>
      <c r="I1383">
        <v>689009</v>
      </c>
      <c r="J1383" t="s">
        <v>23</v>
      </c>
      <c r="K1383" t="s">
        <v>1830</v>
      </c>
      <c r="N1383" t="s">
        <v>1831</v>
      </c>
      <c r="O1383" t="s">
        <v>1829</v>
      </c>
      <c r="P1383">
        <v>1203</v>
      </c>
      <c r="Q1383">
        <v>400</v>
      </c>
    </row>
    <row r="1384" spans="1:17" hidden="1" x14ac:dyDescent="0.35">
      <c r="A1384" t="s">
        <v>18</v>
      </c>
      <c r="B1384" t="s">
        <v>29</v>
      </c>
      <c r="C1384" t="s">
        <v>20</v>
      </c>
      <c r="D1384" t="s">
        <v>21</v>
      </c>
      <c r="E1384" t="s">
        <v>5</v>
      </c>
      <c r="G1384" t="s">
        <v>22</v>
      </c>
      <c r="H1384">
        <v>688993</v>
      </c>
      <c r="I1384">
        <v>689742</v>
      </c>
      <c r="J1384" t="s">
        <v>23</v>
      </c>
      <c r="O1384" t="s">
        <v>1832</v>
      </c>
      <c r="P1384">
        <v>750</v>
      </c>
    </row>
    <row r="1385" spans="1:17" hidden="1" x14ac:dyDescent="0.35">
      <c r="A1385" t="s">
        <v>26</v>
      </c>
      <c r="B1385" t="s">
        <v>32</v>
      </c>
      <c r="C1385" t="s">
        <v>20</v>
      </c>
      <c r="D1385" t="s">
        <v>21</v>
      </c>
      <c r="E1385" t="s">
        <v>5</v>
      </c>
      <c r="G1385" t="s">
        <v>22</v>
      </c>
      <c r="H1385">
        <v>688993</v>
      </c>
      <c r="I1385">
        <v>689742</v>
      </c>
      <c r="J1385" t="s">
        <v>23</v>
      </c>
      <c r="K1385" t="s">
        <v>1833</v>
      </c>
      <c r="N1385" t="s">
        <v>1834</v>
      </c>
      <c r="O1385" t="s">
        <v>1832</v>
      </c>
      <c r="P1385">
        <v>750</v>
      </c>
      <c r="Q1385">
        <v>249</v>
      </c>
    </row>
    <row r="1386" spans="1:17" hidden="1" x14ac:dyDescent="0.35">
      <c r="A1386" t="s">
        <v>18</v>
      </c>
      <c r="B1386" t="s">
        <v>29</v>
      </c>
      <c r="C1386" t="s">
        <v>20</v>
      </c>
      <c r="D1386" t="s">
        <v>21</v>
      </c>
      <c r="E1386" t="s">
        <v>5</v>
      </c>
      <c r="G1386" t="s">
        <v>22</v>
      </c>
      <c r="H1386">
        <v>689852</v>
      </c>
      <c r="I1386">
        <v>690283</v>
      </c>
      <c r="J1386" t="s">
        <v>30</v>
      </c>
      <c r="O1386" t="s">
        <v>1835</v>
      </c>
      <c r="P1386">
        <v>432</v>
      </c>
    </row>
    <row r="1387" spans="1:17" hidden="1" x14ac:dyDescent="0.35">
      <c r="A1387" t="s">
        <v>26</v>
      </c>
      <c r="B1387" t="s">
        <v>32</v>
      </c>
      <c r="C1387" t="s">
        <v>20</v>
      </c>
      <c r="D1387" t="s">
        <v>21</v>
      </c>
      <c r="E1387" t="s">
        <v>5</v>
      </c>
      <c r="G1387" t="s">
        <v>22</v>
      </c>
      <c r="H1387">
        <v>689852</v>
      </c>
      <c r="I1387">
        <v>690283</v>
      </c>
      <c r="J1387" t="s">
        <v>30</v>
      </c>
      <c r="K1387" t="s">
        <v>1836</v>
      </c>
      <c r="N1387" t="s">
        <v>1837</v>
      </c>
      <c r="O1387" t="s">
        <v>1835</v>
      </c>
      <c r="P1387">
        <v>432</v>
      </c>
      <c r="Q1387">
        <v>143</v>
      </c>
    </row>
    <row r="1388" spans="1:17" hidden="1" x14ac:dyDescent="0.35">
      <c r="A1388" t="s">
        <v>18</v>
      </c>
      <c r="B1388" t="s">
        <v>29</v>
      </c>
      <c r="C1388" t="s">
        <v>20</v>
      </c>
      <c r="D1388" t="s">
        <v>21</v>
      </c>
      <c r="E1388" t="s">
        <v>5</v>
      </c>
      <c r="G1388" t="s">
        <v>22</v>
      </c>
      <c r="H1388">
        <v>690388</v>
      </c>
      <c r="I1388">
        <v>690918</v>
      </c>
      <c r="J1388" t="s">
        <v>30</v>
      </c>
      <c r="O1388" t="s">
        <v>1838</v>
      </c>
      <c r="P1388">
        <v>531</v>
      </c>
    </row>
    <row r="1389" spans="1:17" hidden="1" x14ac:dyDescent="0.35">
      <c r="A1389" t="s">
        <v>26</v>
      </c>
      <c r="B1389" t="s">
        <v>32</v>
      </c>
      <c r="C1389" t="s">
        <v>20</v>
      </c>
      <c r="D1389" t="s">
        <v>21</v>
      </c>
      <c r="E1389" t="s">
        <v>5</v>
      </c>
      <c r="G1389" t="s">
        <v>22</v>
      </c>
      <c r="H1389">
        <v>690388</v>
      </c>
      <c r="I1389">
        <v>690918</v>
      </c>
      <c r="J1389" t="s">
        <v>30</v>
      </c>
      <c r="K1389" t="s">
        <v>1839</v>
      </c>
      <c r="N1389" t="s">
        <v>1840</v>
      </c>
      <c r="O1389" t="s">
        <v>1838</v>
      </c>
      <c r="P1389">
        <v>531</v>
      </c>
      <c r="Q1389">
        <v>176</v>
      </c>
    </row>
    <row r="1390" spans="1:17" hidden="1" x14ac:dyDescent="0.35">
      <c r="A1390" t="s">
        <v>18</v>
      </c>
      <c r="B1390" t="s">
        <v>29</v>
      </c>
      <c r="C1390" t="s">
        <v>20</v>
      </c>
      <c r="D1390" t="s">
        <v>21</v>
      </c>
      <c r="E1390" t="s">
        <v>5</v>
      </c>
      <c r="G1390" t="s">
        <v>22</v>
      </c>
      <c r="H1390">
        <v>691044</v>
      </c>
      <c r="I1390">
        <v>691466</v>
      </c>
      <c r="J1390" t="s">
        <v>30</v>
      </c>
      <c r="O1390" t="s">
        <v>1841</v>
      </c>
      <c r="P1390">
        <v>423</v>
      </c>
    </row>
    <row r="1391" spans="1:17" hidden="1" x14ac:dyDescent="0.35">
      <c r="A1391" t="s">
        <v>26</v>
      </c>
      <c r="B1391" t="s">
        <v>32</v>
      </c>
      <c r="C1391" t="s">
        <v>20</v>
      </c>
      <c r="D1391" t="s">
        <v>21</v>
      </c>
      <c r="E1391" t="s">
        <v>5</v>
      </c>
      <c r="G1391" t="s">
        <v>22</v>
      </c>
      <c r="H1391">
        <v>691044</v>
      </c>
      <c r="I1391">
        <v>691466</v>
      </c>
      <c r="J1391" t="s">
        <v>30</v>
      </c>
      <c r="K1391" t="s">
        <v>1842</v>
      </c>
      <c r="N1391" t="s">
        <v>28</v>
      </c>
      <c r="O1391" t="s">
        <v>1841</v>
      </c>
      <c r="P1391">
        <v>423</v>
      </c>
      <c r="Q1391">
        <v>140</v>
      </c>
    </row>
    <row r="1392" spans="1:17" hidden="1" x14ac:dyDescent="0.35">
      <c r="A1392" t="s">
        <v>18</v>
      </c>
      <c r="B1392" t="s">
        <v>29</v>
      </c>
      <c r="C1392" t="s">
        <v>20</v>
      </c>
      <c r="D1392" t="s">
        <v>21</v>
      </c>
      <c r="E1392" t="s">
        <v>5</v>
      </c>
      <c r="G1392" t="s">
        <v>22</v>
      </c>
      <c r="H1392">
        <v>691773</v>
      </c>
      <c r="I1392">
        <v>692315</v>
      </c>
      <c r="J1392" t="s">
        <v>30</v>
      </c>
      <c r="O1392" t="s">
        <v>1843</v>
      </c>
      <c r="P1392">
        <v>543</v>
      </c>
    </row>
    <row r="1393" spans="1:17" hidden="1" x14ac:dyDescent="0.35">
      <c r="A1393" t="s">
        <v>26</v>
      </c>
      <c r="B1393" t="s">
        <v>32</v>
      </c>
      <c r="C1393" t="s">
        <v>20</v>
      </c>
      <c r="D1393" t="s">
        <v>21</v>
      </c>
      <c r="E1393" t="s">
        <v>5</v>
      </c>
      <c r="G1393" t="s">
        <v>22</v>
      </c>
      <c r="H1393">
        <v>691773</v>
      </c>
      <c r="I1393">
        <v>692315</v>
      </c>
      <c r="J1393" t="s">
        <v>30</v>
      </c>
      <c r="K1393" t="s">
        <v>1844</v>
      </c>
      <c r="N1393" t="s">
        <v>53</v>
      </c>
      <c r="O1393" t="s">
        <v>1843</v>
      </c>
      <c r="P1393">
        <v>543</v>
      </c>
      <c r="Q1393">
        <v>180</v>
      </c>
    </row>
    <row r="1394" spans="1:17" hidden="1" x14ac:dyDescent="0.35">
      <c r="A1394" t="s">
        <v>18</v>
      </c>
      <c r="B1394" t="s">
        <v>29</v>
      </c>
      <c r="C1394" t="s">
        <v>20</v>
      </c>
      <c r="D1394" t="s">
        <v>21</v>
      </c>
      <c r="E1394" t="s">
        <v>5</v>
      </c>
      <c r="G1394" t="s">
        <v>22</v>
      </c>
      <c r="H1394">
        <v>692417</v>
      </c>
      <c r="I1394">
        <v>692962</v>
      </c>
      <c r="J1394" t="s">
        <v>30</v>
      </c>
      <c r="O1394" t="s">
        <v>1845</v>
      </c>
      <c r="P1394">
        <v>546</v>
      </c>
    </row>
    <row r="1395" spans="1:17" hidden="1" x14ac:dyDescent="0.35">
      <c r="A1395" t="s">
        <v>26</v>
      </c>
      <c r="B1395" t="s">
        <v>32</v>
      </c>
      <c r="C1395" t="s">
        <v>20</v>
      </c>
      <c r="D1395" t="s">
        <v>21</v>
      </c>
      <c r="E1395" t="s">
        <v>5</v>
      </c>
      <c r="G1395" t="s">
        <v>22</v>
      </c>
      <c r="H1395">
        <v>692417</v>
      </c>
      <c r="I1395">
        <v>692962</v>
      </c>
      <c r="J1395" t="s">
        <v>30</v>
      </c>
      <c r="K1395" t="s">
        <v>1846</v>
      </c>
      <c r="N1395" t="s">
        <v>28</v>
      </c>
      <c r="O1395" t="s">
        <v>1845</v>
      </c>
      <c r="P1395">
        <v>546</v>
      </c>
      <c r="Q1395">
        <v>181</v>
      </c>
    </row>
    <row r="1396" spans="1:17" hidden="1" x14ac:dyDescent="0.35">
      <c r="A1396" t="s">
        <v>18</v>
      </c>
      <c r="B1396" t="s">
        <v>29</v>
      </c>
      <c r="C1396" t="s">
        <v>20</v>
      </c>
      <c r="D1396" t="s">
        <v>21</v>
      </c>
      <c r="E1396" t="s">
        <v>5</v>
      </c>
      <c r="G1396" t="s">
        <v>22</v>
      </c>
      <c r="H1396">
        <v>693024</v>
      </c>
      <c r="I1396">
        <v>693209</v>
      </c>
      <c r="J1396" t="s">
        <v>30</v>
      </c>
      <c r="O1396" t="s">
        <v>1847</v>
      </c>
      <c r="P1396">
        <v>186</v>
      </c>
    </row>
    <row r="1397" spans="1:17" hidden="1" x14ac:dyDescent="0.35">
      <c r="A1397" t="s">
        <v>26</v>
      </c>
      <c r="B1397" t="s">
        <v>32</v>
      </c>
      <c r="C1397" t="s">
        <v>20</v>
      </c>
      <c r="D1397" t="s">
        <v>21</v>
      </c>
      <c r="E1397" t="s">
        <v>5</v>
      </c>
      <c r="G1397" t="s">
        <v>22</v>
      </c>
      <c r="H1397">
        <v>693024</v>
      </c>
      <c r="I1397">
        <v>693209</v>
      </c>
      <c r="J1397" t="s">
        <v>30</v>
      </c>
      <c r="K1397" t="s">
        <v>1848</v>
      </c>
      <c r="N1397" t="s">
        <v>28</v>
      </c>
      <c r="O1397" t="s">
        <v>1847</v>
      </c>
      <c r="P1397">
        <v>186</v>
      </c>
      <c r="Q1397">
        <v>61</v>
      </c>
    </row>
    <row r="1398" spans="1:17" hidden="1" x14ac:dyDescent="0.35">
      <c r="A1398" t="s">
        <v>18</v>
      </c>
      <c r="B1398" t="s">
        <v>29</v>
      </c>
      <c r="C1398" t="s">
        <v>20</v>
      </c>
      <c r="D1398" t="s">
        <v>21</v>
      </c>
      <c r="E1398" t="s">
        <v>5</v>
      </c>
      <c r="G1398" t="s">
        <v>22</v>
      </c>
      <c r="H1398">
        <v>693318</v>
      </c>
      <c r="I1398">
        <v>694208</v>
      </c>
      <c r="J1398" t="s">
        <v>30</v>
      </c>
      <c r="O1398" t="s">
        <v>1849</v>
      </c>
      <c r="P1398">
        <v>891</v>
      </c>
    </row>
    <row r="1399" spans="1:17" hidden="1" x14ac:dyDescent="0.35">
      <c r="A1399" t="s">
        <v>26</v>
      </c>
      <c r="B1399" t="s">
        <v>32</v>
      </c>
      <c r="C1399" t="s">
        <v>20</v>
      </c>
      <c r="D1399" t="s">
        <v>21</v>
      </c>
      <c r="E1399" t="s">
        <v>5</v>
      </c>
      <c r="G1399" t="s">
        <v>22</v>
      </c>
      <c r="H1399">
        <v>693318</v>
      </c>
      <c r="I1399">
        <v>694208</v>
      </c>
      <c r="J1399" t="s">
        <v>30</v>
      </c>
      <c r="K1399" t="s">
        <v>1850</v>
      </c>
      <c r="N1399" t="s">
        <v>1851</v>
      </c>
      <c r="O1399" t="s">
        <v>1849</v>
      </c>
      <c r="P1399">
        <v>891</v>
      </c>
      <c r="Q1399">
        <v>296</v>
      </c>
    </row>
    <row r="1400" spans="1:17" hidden="1" x14ac:dyDescent="0.35">
      <c r="A1400" t="s">
        <v>18</v>
      </c>
      <c r="B1400" t="s">
        <v>29</v>
      </c>
      <c r="C1400" t="s">
        <v>20</v>
      </c>
      <c r="D1400" t="s">
        <v>21</v>
      </c>
      <c r="E1400" t="s">
        <v>5</v>
      </c>
      <c r="G1400" t="s">
        <v>22</v>
      </c>
      <c r="H1400">
        <v>694346</v>
      </c>
      <c r="I1400">
        <v>695284</v>
      </c>
      <c r="J1400" t="s">
        <v>23</v>
      </c>
      <c r="O1400" t="s">
        <v>1852</v>
      </c>
      <c r="P1400">
        <v>939</v>
      </c>
    </row>
    <row r="1401" spans="1:17" hidden="1" x14ac:dyDescent="0.35">
      <c r="A1401" t="s">
        <v>26</v>
      </c>
      <c r="B1401" t="s">
        <v>32</v>
      </c>
      <c r="C1401" t="s">
        <v>20</v>
      </c>
      <c r="D1401" t="s">
        <v>21</v>
      </c>
      <c r="E1401" t="s">
        <v>5</v>
      </c>
      <c r="G1401" t="s">
        <v>22</v>
      </c>
      <c r="H1401">
        <v>694346</v>
      </c>
      <c r="I1401">
        <v>695284</v>
      </c>
      <c r="J1401" t="s">
        <v>23</v>
      </c>
      <c r="K1401" t="s">
        <v>1853</v>
      </c>
      <c r="N1401" t="s">
        <v>1854</v>
      </c>
      <c r="O1401" t="s">
        <v>1852</v>
      </c>
      <c r="P1401">
        <v>939</v>
      </c>
      <c r="Q1401">
        <v>312</v>
      </c>
    </row>
    <row r="1402" spans="1:17" hidden="1" x14ac:dyDescent="0.35">
      <c r="A1402" t="s">
        <v>18</v>
      </c>
      <c r="B1402" t="s">
        <v>29</v>
      </c>
      <c r="C1402" t="s">
        <v>20</v>
      </c>
      <c r="D1402" t="s">
        <v>21</v>
      </c>
      <c r="E1402" t="s">
        <v>5</v>
      </c>
      <c r="G1402" t="s">
        <v>22</v>
      </c>
      <c r="H1402">
        <v>695281</v>
      </c>
      <c r="I1402">
        <v>698121</v>
      </c>
      <c r="J1402" t="s">
        <v>23</v>
      </c>
      <c r="O1402" t="s">
        <v>1855</v>
      </c>
      <c r="P1402">
        <v>2841</v>
      </c>
    </row>
    <row r="1403" spans="1:17" hidden="1" x14ac:dyDescent="0.35">
      <c r="A1403" t="s">
        <v>26</v>
      </c>
      <c r="B1403" t="s">
        <v>32</v>
      </c>
      <c r="C1403" t="s">
        <v>20</v>
      </c>
      <c r="D1403" t="s">
        <v>21</v>
      </c>
      <c r="E1403" t="s">
        <v>5</v>
      </c>
      <c r="G1403" t="s">
        <v>22</v>
      </c>
      <c r="H1403">
        <v>695281</v>
      </c>
      <c r="I1403">
        <v>698121</v>
      </c>
      <c r="J1403" t="s">
        <v>23</v>
      </c>
      <c r="K1403" t="s">
        <v>1856</v>
      </c>
      <c r="N1403" t="s">
        <v>28</v>
      </c>
      <c r="O1403" t="s">
        <v>1855</v>
      </c>
      <c r="P1403">
        <v>2841</v>
      </c>
      <c r="Q1403">
        <v>946</v>
      </c>
    </row>
    <row r="1404" spans="1:17" hidden="1" x14ac:dyDescent="0.35">
      <c r="A1404" t="s">
        <v>18</v>
      </c>
      <c r="B1404" t="s">
        <v>29</v>
      </c>
      <c r="C1404" t="s">
        <v>20</v>
      </c>
      <c r="D1404" t="s">
        <v>21</v>
      </c>
      <c r="E1404" t="s">
        <v>5</v>
      </c>
      <c r="G1404" t="s">
        <v>22</v>
      </c>
      <c r="H1404">
        <v>698126</v>
      </c>
      <c r="I1404">
        <v>699340</v>
      </c>
      <c r="J1404" t="s">
        <v>23</v>
      </c>
      <c r="O1404" t="s">
        <v>1857</v>
      </c>
      <c r="P1404">
        <v>1215</v>
      </c>
    </row>
    <row r="1405" spans="1:17" hidden="1" x14ac:dyDescent="0.35">
      <c r="A1405" t="s">
        <v>26</v>
      </c>
      <c r="B1405" t="s">
        <v>32</v>
      </c>
      <c r="C1405" t="s">
        <v>20</v>
      </c>
      <c r="D1405" t="s">
        <v>21</v>
      </c>
      <c r="E1405" t="s">
        <v>5</v>
      </c>
      <c r="G1405" t="s">
        <v>22</v>
      </c>
      <c r="H1405">
        <v>698126</v>
      </c>
      <c r="I1405">
        <v>699340</v>
      </c>
      <c r="J1405" t="s">
        <v>23</v>
      </c>
      <c r="K1405" t="s">
        <v>1858</v>
      </c>
      <c r="N1405" t="s">
        <v>1859</v>
      </c>
      <c r="O1405" t="s">
        <v>1857</v>
      </c>
      <c r="P1405">
        <v>1215</v>
      </c>
      <c r="Q1405">
        <v>404</v>
      </c>
    </row>
    <row r="1406" spans="1:17" hidden="1" x14ac:dyDescent="0.35">
      <c r="A1406" t="s">
        <v>18</v>
      </c>
      <c r="B1406" t="s">
        <v>29</v>
      </c>
      <c r="C1406" t="s">
        <v>20</v>
      </c>
      <c r="D1406" t="s">
        <v>21</v>
      </c>
      <c r="E1406" t="s">
        <v>5</v>
      </c>
      <c r="G1406" t="s">
        <v>22</v>
      </c>
      <c r="H1406">
        <v>699549</v>
      </c>
      <c r="I1406">
        <v>699734</v>
      </c>
      <c r="J1406" t="s">
        <v>30</v>
      </c>
      <c r="O1406" t="s">
        <v>1860</v>
      </c>
      <c r="P1406">
        <v>186</v>
      </c>
    </row>
    <row r="1407" spans="1:17" hidden="1" x14ac:dyDescent="0.35">
      <c r="A1407" t="s">
        <v>26</v>
      </c>
      <c r="B1407" t="s">
        <v>32</v>
      </c>
      <c r="C1407" t="s">
        <v>20</v>
      </c>
      <c r="D1407" t="s">
        <v>21</v>
      </c>
      <c r="E1407" t="s">
        <v>5</v>
      </c>
      <c r="G1407" t="s">
        <v>22</v>
      </c>
      <c r="H1407">
        <v>699549</v>
      </c>
      <c r="I1407">
        <v>699734</v>
      </c>
      <c r="J1407" t="s">
        <v>30</v>
      </c>
      <c r="K1407" t="s">
        <v>1861</v>
      </c>
      <c r="N1407" t="s">
        <v>28</v>
      </c>
      <c r="O1407" t="s">
        <v>1860</v>
      </c>
      <c r="P1407">
        <v>186</v>
      </c>
      <c r="Q1407">
        <v>61</v>
      </c>
    </row>
    <row r="1408" spans="1:17" hidden="1" x14ac:dyDescent="0.35">
      <c r="A1408" t="s">
        <v>18</v>
      </c>
      <c r="B1408" t="s">
        <v>29</v>
      </c>
      <c r="C1408" t="s">
        <v>20</v>
      </c>
      <c r="D1408" t="s">
        <v>21</v>
      </c>
      <c r="E1408" t="s">
        <v>5</v>
      </c>
      <c r="G1408" t="s">
        <v>22</v>
      </c>
      <c r="H1408">
        <v>699772</v>
      </c>
      <c r="I1408">
        <v>700551</v>
      </c>
      <c r="J1408" t="s">
        <v>23</v>
      </c>
      <c r="O1408" t="s">
        <v>1862</v>
      </c>
      <c r="P1408">
        <v>780</v>
      </c>
    </row>
    <row r="1409" spans="1:17" hidden="1" x14ac:dyDescent="0.35">
      <c r="A1409" t="s">
        <v>26</v>
      </c>
      <c r="B1409" t="s">
        <v>32</v>
      </c>
      <c r="C1409" t="s">
        <v>20</v>
      </c>
      <c r="D1409" t="s">
        <v>21</v>
      </c>
      <c r="E1409" t="s">
        <v>5</v>
      </c>
      <c r="G1409" t="s">
        <v>22</v>
      </c>
      <c r="H1409">
        <v>699772</v>
      </c>
      <c r="I1409">
        <v>700551</v>
      </c>
      <c r="J1409" t="s">
        <v>23</v>
      </c>
      <c r="K1409" t="s">
        <v>1863</v>
      </c>
      <c r="N1409" t="s">
        <v>1025</v>
      </c>
      <c r="O1409" t="s">
        <v>1862</v>
      </c>
      <c r="P1409">
        <v>780</v>
      </c>
      <c r="Q1409">
        <v>259</v>
      </c>
    </row>
    <row r="1410" spans="1:17" hidden="1" x14ac:dyDescent="0.35">
      <c r="A1410" t="s">
        <v>18</v>
      </c>
      <c r="B1410" t="s">
        <v>29</v>
      </c>
      <c r="C1410" t="s">
        <v>20</v>
      </c>
      <c r="D1410" t="s">
        <v>21</v>
      </c>
      <c r="E1410" t="s">
        <v>5</v>
      </c>
      <c r="G1410" t="s">
        <v>22</v>
      </c>
      <c r="H1410">
        <v>700641</v>
      </c>
      <c r="I1410">
        <v>700988</v>
      </c>
      <c r="J1410" t="s">
        <v>23</v>
      </c>
      <c r="O1410" t="s">
        <v>1864</v>
      </c>
      <c r="P1410">
        <v>348</v>
      </c>
    </row>
    <row r="1411" spans="1:17" hidden="1" x14ac:dyDescent="0.35">
      <c r="A1411" t="s">
        <v>26</v>
      </c>
      <c r="B1411" t="s">
        <v>32</v>
      </c>
      <c r="C1411" t="s">
        <v>20</v>
      </c>
      <c r="D1411" t="s">
        <v>21</v>
      </c>
      <c r="E1411" t="s">
        <v>5</v>
      </c>
      <c r="G1411" t="s">
        <v>22</v>
      </c>
      <c r="H1411">
        <v>700641</v>
      </c>
      <c r="I1411">
        <v>700988</v>
      </c>
      <c r="J1411" t="s">
        <v>23</v>
      </c>
      <c r="K1411" t="s">
        <v>1865</v>
      </c>
      <c r="N1411" t="s">
        <v>28</v>
      </c>
      <c r="O1411" t="s">
        <v>1864</v>
      </c>
      <c r="P1411">
        <v>348</v>
      </c>
      <c r="Q1411">
        <v>115</v>
      </c>
    </row>
    <row r="1412" spans="1:17" hidden="1" x14ac:dyDescent="0.35">
      <c r="A1412" t="s">
        <v>18</v>
      </c>
      <c r="B1412" t="s">
        <v>29</v>
      </c>
      <c r="C1412" t="s">
        <v>20</v>
      </c>
      <c r="D1412" t="s">
        <v>21</v>
      </c>
      <c r="E1412" t="s">
        <v>5</v>
      </c>
      <c r="G1412" t="s">
        <v>22</v>
      </c>
      <c r="H1412">
        <v>701009</v>
      </c>
      <c r="I1412">
        <v>702151</v>
      </c>
      <c r="J1412" t="s">
        <v>23</v>
      </c>
      <c r="O1412" t="s">
        <v>1866</v>
      </c>
      <c r="P1412">
        <v>1143</v>
      </c>
    </row>
    <row r="1413" spans="1:17" hidden="1" x14ac:dyDescent="0.35">
      <c r="A1413" t="s">
        <v>26</v>
      </c>
      <c r="B1413" t="s">
        <v>32</v>
      </c>
      <c r="C1413" t="s">
        <v>20</v>
      </c>
      <c r="D1413" t="s">
        <v>21</v>
      </c>
      <c r="E1413" t="s">
        <v>5</v>
      </c>
      <c r="G1413" t="s">
        <v>22</v>
      </c>
      <c r="H1413">
        <v>701009</v>
      </c>
      <c r="I1413">
        <v>702151</v>
      </c>
      <c r="J1413" t="s">
        <v>23</v>
      </c>
      <c r="K1413" t="s">
        <v>1867</v>
      </c>
      <c r="N1413" t="s">
        <v>28</v>
      </c>
      <c r="O1413" t="s">
        <v>1866</v>
      </c>
      <c r="P1413">
        <v>1143</v>
      </c>
      <c r="Q1413">
        <v>380</v>
      </c>
    </row>
    <row r="1414" spans="1:17" hidden="1" x14ac:dyDescent="0.35">
      <c r="A1414" t="s">
        <v>18</v>
      </c>
      <c r="B1414" t="s">
        <v>29</v>
      </c>
      <c r="C1414" t="s">
        <v>20</v>
      </c>
      <c r="D1414" t="s">
        <v>21</v>
      </c>
      <c r="E1414" t="s">
        <v>5</v>
      </c>
      <c r="G1414" t="s">
        <v>22</v>
      </c>
      <c r="H1414">
        <v>702234</v>
      </c>
      <c r="I1414">
        <v>702437</v>
      </c>
      <c r="J1414" t="s">
        <v>30</v>
      </c>
      <c r="O1414" t="s">
        <v>1868</v>
      </c>
      <c r="P1414">
        <v>204</v>
      </c>
    </row>
    <row r="1415" spans="1:17" hidden="1" x14ac:dyDescent="0.35">
      <c r="A1415" t="s">
        <v>26</v>
      </c>
      <c r="B1415" t="s">
        <v>32</v>
      </c>
      <c r="C1415" t="s">
        <v>20</v>
      </c>
      <c r="D1415" t="s">
        <v>21</v>
      </c>
      <c r="E1415" t="s">
        <v>5</v>
      </c>
      <c r="G1415" t="s">
        <v>22</v>
      </c>
      <c r="H1415">
        <v>702234</v>
      </c>
      <c r="I1415">
        <v>702437</v>
      </c>
      <c r="J1415" t="s">
        <v>30</v>
      </c>
      <c r="K1415" t="s">
        <v>1869</v>
      </c>
      <c r="N1415" t="s">
        <v>28</v>
      </c>
      <c r="O1415" t="s">
        <v>1868</v>
      </c>
      <c r="P1415">
        <v>204</v>
      </c>
      <c r="Q1415">
        <v>67</v>
      </c>
    </row>
    <row r="1416" spans="1:17" hidden="1" x14ac:dyDescent="0.35">
      <c r="A1416" t="s">
        <v>18</v>
      </c>
      <c r="B1416" t="s">
        <v>29</v>
      </c>
      <c r="C1416" t="s">
        <v>20</v>
      </c>
      <c r="D1416" t="s">
        <v>21</v>
      </c>
      <c r="E1416" t="s">
        <v>5</v>
      </c>
      <c r="G1416" t="s">
        <v>22</v>
      </c>
      <c r="H1416">
        <v>702547</v>
      </c>
      <c r="I1416">
        <v>704301</v>
      </c>
      <c r="J1416" t="s">
        <v>23</v>
      </c>
      <c r="O1416" t="s">
        <v>1870</v>
      </c>
      <c r="P1416">
        <v>1755</v>
      </c>
    </row>
    <row r="1417" spans="1:17" hidden="1" x14ac:dyDescent="0.35">
      <c r="A1417" t="s">
        <v>26</v>
      </c>
      <c r="B1417" t="s">
        <v>32</v>
      </c>
      <c r="C1417" t="s">
        <v>20</v>
      </c>
      <c r="D1417" t="s">
        <v>21</v>
      </c>
      <c r="E1417" t="s">
        <v>5</v>
      </c>
      <c r="G1417" t="s">
        <v>22</v>
      </c>
      <c r="H1417">
        <v>702547</v>
      </c>
      <c r="I1417">
        <v>704301</v>
      </c>
      <c r="J1417" t="s">
        <v>23</v>
      </c>
      <c r="K1417" t="s">
        <v>1871</v>
      </c>
      <c r="N1417" t="s">
        <v>1872</v>
      </c>
      <c r="O1417" t="s">
        <v>1870</v>
      </c>
      <c r="P1417">
        <v>1755</v>
      </c>
      <c r="Q1417">
        <v>584</v>
      </c>
    </row>
    <row r="1418" spans="1:17" hidden="1" x14ac:dyDescent="0.35">
      <c r="A1418" t="s">
        <v>18</v>
      </c>
      <c r="B1418" t="s">
        <v>29</v>
      </c>
      <c r="C1418" t="s">
        <v>20</v>
      </c>
      <c r="D1418" t="s">
        <v>21</v>
      </c>
      <c r="E1418" t="s">
        <v>5</v>
      </c>
      <c r="G1418" t="s">
        <v>22</v>
      </c>
      <c r="H1418">
        <v>704304</v>
      </c>
      <c r="I1418">
        <v>706040</v>
      </c>
      <c r="J1418" t="s">
        <v>23</v>
      </c>
      <c r="O1418" t="s">
        <v>1873</v>
      </c>
      <c r="P1418">
        <v>1737</v>
      </c>
    </row>
    <row r="1419" spans="1:17" hidden="1" x14ac:dyDescent="0.35">
      <c r="A1419" t="s">
        <v>26</v>
      </c>
      <c r="B1419" t="s">
        <v>32</v>
      </c>
      <c r="C1419" t="s">
        <v>20</v>
      </c>
      <c r="D1419" t="s">
        <v>21</v>
      </c>
      <c r="E1419" t="s">
        <v>5</v>
      </c>
      <c r="G1419" t="s">
        <v>22</v>
      </c>
      <c r="H1419">
        <v>704304</v>
      </c>
      <c r="I1419">
        <v>706040</v>
      </c>
      <c r="J1419" t="s">
        <v>23</v>
      </c>
      <c r="K1419" t="s">
        <v>1874</v>
      </c>
      <c r="N1419" t="s">
        <v>1834</v>
      </c>
      <c r="O1419" t="s">
        <v>1873</v>
      </c>
      <c r="P1419">
        <v>1737</v>
      </c>
      <c r="Q1419">
        <v>578</v>
      </c>
    </row>
    <row r="1420" spans="1:17" hidden="1" x14ac:dyDescent="0.35">
      <c r="A1420" t="s">
        <v>18</v>
      </c>
      <c r="B1420" t="s">
        <v>29</v>
      </c>
      <c r="C1420" t="s">
        <v>20</v>
      </c>
      <c r="D1420" t="s">
        <v>21</v>
      </c>
      <c r="E1420" t="s">
        <v>5</v>
      </c>
      <c r="G1420" t="s">
        <v>22</v>
      </c>
      <c r="H1420">
        <v>706504</v>
      </c>
      <c r="I1420">
        <v>707022</v>
      </c>
      <c r="J1420" t="s">
        <v>30</v>
      </c>
      <c r="O1420" t="s">
        <v>1875</v>
      </c>
      <c r="P1420">
        <v>519</v>
      </c>
    </row>
    <row r="1421" spans="1:17" hidden="1" x14ac:dyDescent="0.35">
      <c r="A1421" t="s">
        <v>26</v>
      </c>
      <c r="B1421" t="s">
        <v>32</v>
      </c>
      <c r="C1421" t="s">
        <v>20</v>
      </c>
      <c r="D1421" t="s">
        <v>21</v>
      </c>
      <c r="E1421" t="s">
        <v>5</v>
      </c>
      <c r="G1421" t="s">
        <v>22</v>
      </c>
      <c r="H1421">
        <v>706504</v>
      </c>
      <c r="I1421">
        <v>707022</v>
      </c>
      <c r="J1421" t="s">
        <v>30</v>
      </c>
      <c r="K1421" t="s">
        <v>1876</v>
      </c>
      <c r="N1421" t="s">
        <v>1197</v>
      </c>
      <c r="O1421" t="s">
        <v>1875</v>
      </c>
      <c r="P1421">
        <v>519</v>
      </c>
      <c r="Q1421">
        <v>172</v>
      </c>
    </row>
    <row r="1422" spans="1:17" hidden="1" x14ac:dyDescent="0.35">
      <c r="A1422" t="s">
        <v>18</v>
      </c>
      <c r="B1422" t="s">
        <v>29</v>
      </c>
      <c r="C1422" t="s">
        <v>20</v>
      </c>
      <c r="D1422" t="s">
        <v>21</v>
      </c>
      <c r="E1422" t="s">
        <v>5</v>
      </c>
      <c r="G1422" t="s">
        <v>22</v>
      </c>
      <c r="H1422">
        <v>707234</v>
      </c>
      <c r="I1422">
        <v>707677</v>
      </c>
      <c r="J1422" t="s">
        <v>30</v>
      </c>
      <c r="O1422" t="s">
        <v>1877</v>
      </c>
      <c r="P1422">
        <v>444</v>
      </c>
    </row>
    <row r="1423" spans="1:17" hidden="1" x14ac:dyDescent="0.35">
      <c r="A1423" t="s">
        <v>26</v>
      </c>
      <c r="B1423" t="s">
        <v>32</v>
      </c>
      <c r="C1423" t="s">
        <v>20</v>
      </c>
      <c r="D1423" t="s">
        <v>21</v>
      </c>
      <c r="E1423" t="s">
        <v>5</v>
      </c>
      <c r="G1423" t="s">
        <v>22</v>
      </c>
      <c r="H1423">
        <v>707234</v>
      </c>
      <c r="I1423">
        <v>707677</v>
      </c>
      <c r="J1423" t="s">
        <v>30</v>
      </c>
      <c r="K1423" t="s">
        <v>1878</v>
      </c>
      <c r="N1423" t="s">
        <v>149</v>
      </c>
      <c r="O1423" t="s">
        <v>1877</v>
      </c>
      <c r="P1423">
        <v>444</v>
      </c>
      <c r="Q1423">
        <v>147</v>
      </c>
    </row>
    <row r="1424" spans="1:17" hidden="1" x14ac:dyDescent="0.35">
      <c r="A1424" t="s">
        <v>18</v>
      </c>
      <c r="B1424" t="s">
        <v>29</v>
      </c>
      <c r="C1424" t="s">
        <v>20</v>
      </c>
      <c r="D1424" t="s">
        <v>21</v>
      </c>
      <c r="E1424" t="s">
        <v>5</v>
      </c>
      <c r="G1424" t="s">
        <v>22</v>
      </c>
      <c r="H1424">
        <v>707746</v>
      </c>
      <c r="I1424">
        <v>708369</v>
      </c>
      <c r="J1424" t="s">
        <v>23</v>
      </c>
      <c r="O1424" t="s">
        <v>1879</v>
      </c>
      <c r="P1424">
        <v>624</v>
      </c>
    </row>
    <row r="1425" spans="1:18" hidden="1" x14ac:dyDescent="0.35">
      <c r="A1425" t="s">
        <v>26</v>
      </c>
      <c r="B1425" t="s">
        <v>32</v>
      </c>
      <c r="C1425" t="s">
        <v>20</v>
      </c>
      <c r="D1425" t="s">
        <v>21</v>
      </c>
      <c r="E1425" t="s">
        <v>5</v>
      </c>
      <c r="G1425" t="s">
        <v>22</v>
      </c>
      <c r="H1425">
        <v>707746</v>
      </c>
      <c r="I1425">
        <v>708369</v>
      </c>
      <c r="J1425" t="s">
        <v>23</v>
      </c>
      <c r="K1425" t="s">
        <v>1880</v>
      </c>
      <c r="N1425" t="s">
        <v>1881</v>
      </c>
      <c r="O1425" t="s">
        <v>1879</v>
      </c>
      <c r="P1425">
        <v>624</v>
      </c>
      <c r="Q1425">
        <v>207</v>
      </c>
    </row>
    <row r="1426" spans="1:18" hidden="1" x14ac:dyDescent="0.35">
      <c r="A1426" t="s">
        <v>18</v>
      </c>
      <c r="B1426" t="s">
        <v>29</v>
      </c>
      <c r="C1426" t="s">
        <v>20</v>
      </c>
      <c r="D1426" t="s">
        <v>21</v>
      </c>
      <c r="E1426" t="s">
        <v>5</v>
      </c>
      <c r="G1426" t="s">
        <v>22</v>
      </c>
      <c r="H1426">
        <v>708370</v>
      </c>
      <c r="I1426">
        <v>709620</v>
      </c>
      <c r="J1426" t="s">
        <v>23</v>
      </c>
      <c r="O1426" t="s">
        <v>1882</v>
      </c>
      <c r="P1426">
        <v>1251</v>
      </c>
    </row>
    <row r="1427" spans="1:18" hidden="1" x14ac:dyDescent="0.35">
      <c r="A1427" t="s">
        <v>26</v>
      </c>
      <c r="B1427" t="s">
        <v>32</v>
      </c>
      <c r="C1427" t="s">
        <v>20</v>
      </c>
      <c r="D1427" t="s">
        <v>21</v>
      </c>
      <c r="E1427" t="s">
        <v>5</v>
      </c>
      <c r="G1427" t="s">
        <v>22</v>
      </c>
      <c r="H1427">
        <v>708370</v>
      </c>
      <c r="I1427">
        <v>709620</v>
      </c>
      <c r="J1427" t="s">
        <v>23</v>
      </c>
      <c r="K1427" t="s">
        <v>1883</v>
      </c>
      <c r="N1427" t="s">
        <v>1884</v>
      </c>
      <c r="O1427" t="s">
        <v>1882</v>
      </c>
      <c r="P1427">
        <v>1251</v>
      </c>
      <c r="Q1427">
        <v>416</v>
      </c>
    </row>
    <row r="1428" spans="1:18" hidden="1" x14ac:dyDescent="0.35">
      <c r="A1428" t="s">
        <v>18</v>
      </c>
      <c r="B1428" t="s">
        <v>19</v>
      </c>
      <c r="C1428" t="s">
        <v>20</v>
      </c>
      <c r="D1428" t="s">
        <v>21</v>
      </c>
      <c r="E1428" t="s">
        <v>5</v>
      </c>
      <c r="G1428" t="s">
        <v>22</v>
      </c>
      <c r="H1428">
        <v>709642</v>
      </c>
      <c r="I1428">
        <v>710735</v>
      </c>
      <c r="J1428" t="s">
        <v>23</v>
      </c>
      <c r="O1428" t="s">
        <v>1885</v>
      </c>
      <c r="P1428">
        <v>1094</v>
      </c>
      <c r="R1428" t="s">
        <v>25</v>
      </c>
    </row>
    <row r="1429" spans="1:18" hidden="1" x14ac:dyDescent="0.35">
      <c r="A1429" t="s">
        <v>26</v>
      </c>
      <c r="B1429" t="s">
        <v>27</v>
      </c>
      <c r="C1429" t="s">
        <v>20</v>
      </c>
      <c r="D1429" t="s">
        <v>21</v>
      </c>
      <c r="E1429" t="s">
        <v>5</v>
      </c>
      <c r="G1429" t="s">
        <v>22</v>
      </c>
      <c r="H1429">
        <v>709642</v>
      </c>
      <c r="I1429">
        <v>710735</v>
      </c>
      <c r="J1429" t="s">
        <v>23</v>
      </c>
      <c r="N1429" t="s">
        <v>1886</v>
      </c>
      <c r="O1429" t="s">
        <v>1885</v>
      </c>
      <c r="P1429">
        <v>1094</v>
      </c>
      <c r="R1429" t="s">
        <v>25</v>
      </c>
    </row>
    <row r="1430" spans="1:18" hidden="1" x14ac:dyDescent="0.35">
      <c r="A1430" t="s">
        <v>18</v>
      </c>
      <c r="B1430" t="s">
        <v>29</v>
      </c>
      <c r="C1430" t="s">
        <v>20</v>
      </c>
      <c r="D1430" t="s">
        <v>21</v>
      </c>
      <c r="E1430" t="s">
        <v>5</v>
      </c>
      <c r="G1430" t="s">
        <v>22</v>
      </c>
      <c r="H1430">
        <v>711021</v>
      </c>
      <c r="I1430">
        <v>711914</v>
      </c>
      <c r="J1430" t="s">
        <v>30</v>
      </c>
      <c r="O1430" t="s">
        <v>1887</v>
      </c>
      <c r="P1430">
        <v>894</v>
      </c>
    </row>
    <row r="1431" spans="1:18" hidden="1" x14ac:dyDescent="0.35">
      <c r="A1431" t="s">
        <v>26</v>
      </c>
      <c r="B1431" t="s">
        <v>32</v>
      </c>
      <c r="C1431" t="s">
        <v>20</v>
      </c>
      <c r="D1431" t="s">
        <v>21</v>
      </c>
      <c r="E1431" t="s">
        <v>5</v>
      </c>
      <c r="G1431" t="s">
        <v>22</v>
      </c>
      <c r="H1431">
        <v>711021</v>
      </c>
      <c r="I1431">
        <v>711914</v>
      </c>
      <c r="J1431" t="s">
        <v>30</v>
      </c>
      <c r="K1431" t="s">
        <v>1888</v>
      </c>
      <c r="N1431" t="s">
        <v>132</v>
      </c>
      <c r="O1431" t="s">
        <v>1887</v>
      </c>
      <c r="P1431">
        <v>894</v>
      </c>
      <c r="Q1431">
        <v>297</v>
      </c>
    </row>
    <row r="1432" spans="1:18" hidden="1" x14ac:dyDescent="0.35">
      <c r="A1432" t="s">
        <v>18</v>
      </c>
      <c r="B1432" t="s">
        <v>29</v>
      </c>
      <c r="C1432" t="s">
        <v>20</v>
      </c>
      <c r="D1432" t="s">
        <v>21</v>
      </c>
      <c r="E1432" t="s">
        <v>5</v>
      </c>
      <c r="G1432" t="s">
        <v>22</v>
      </c>
      <c r="H1432">
        <v>712070</v>
      </c>
      <c r="I1432">
        <v>713119</v>
      </c>
      <c r="J1432" t="s">
        <v>23</v>
      </c>
      <c r="O1432" t="s">
        <v>1889</v>
      </c>
      <c r="P1432">
        <v>1050</v>
      </c>
    </row>
    <row r="1433" spans="1:18" hidden="1" x14ac:dyDescent="0.35">
      <c r="A1433" t="s">
        <v>26</v>
      </c>
      <c r="B1433" t="s">
        <v>32</v>
      </c>
      <c r="C1433" t="s">
        <v>20</v>
      </c>
      <c r="D1433" t="s">
        <v>21</v>
      </c>
      <c r="E1433" t="s">
        <v>5</v>
      </c>
      <c r="G1433" t="s">
        <v>22</v>
      </c>
      <c r="H1433">
        <v>712070</v>
      </c>
      <c r="I1433">
        <v>713119</v>
      </c>
      <c r="J1433" t="s">
        <v>23</v>
      </c>
      <c r="K1433" t="s">
        <v>1890</v>
      </c>
      <c r="N1433" t="s">
        <v>1891</v>
      </c>
      <c r="O1433" t="s">
        <v>1889</v>
      </c>
      <c r="P1433">
        <v>1050</v>
      </c>
      <c r="Q1433">
        <v>349</v>
      </c>
    </row>
    <row r="1434" spans="1:18" hidden="1" x14ac:dyDescent="0.35">
      <c r="A1434" t="s">
        <v>18</v>
      </c>
      <c r="B1434" t="s">
        <v>29</v>
      </c>
      <c r="C1434" t="s">
        <v>20</v>
      </c>
      <c r="D1434" t="s">
        <v>21</v>
      </c>
      <c r="E1434" t="s">
        <v>5</v>
      </c>
      <c r="G1434" t="s">
        <v>22</v>
      </c>
      <c r="H1434">
        <v>713162</v>
      </c>
      <c r="I1434">
        <v>714451</v>
      </c>
      <c r="J1434" t="s">
        <v>23</v>
      </c>
      <c r="O1434" t="s">
        <v>1892</v>
      </c>
      <c r="P1434">
        <v>1290</v>
      </c>
    </row>
    <row r="1435" spans="1:18" hidden="1" x14ac:dyDescent="0.35">
      <c r="A1435" t="s">
        <v>26</v>
      </c>
      <c r="B1435" t="s">
        <v>32</v>
      </c>
      <c r="C1435" t="s">
        <v>20</v>
      </c>
      <c r="D1435" t="s">
        <v>21</v>
      </c>
      <c r="E1435" t="s">
        <v>5</v>
      </c>
      <c r="G1435" t="s">
        <v>22</v>
      </c>
      <c r="H1435">
        <v>713162</v>
      </c>
      <c r="I1435">
        <v>714451</v>
      </c>
      <c r="J1435" t="s">
        <v>23</v>
      </c>
      <c r="K1435" t="s">
        <v>1893</v>
      </c>
      <c r="N1435" t="s">
        <v>28</v>
      </c>
      <c r="O1435" t="s">
        <v>1892</v>
      </c>
      <c r="P1435">
        <v>1290</v>
      </c>
      <c r="Q1435">
        <v>429</v>
      </c>
    </row>
    <row r="1436" spans="1:18" hidden="1" x14ac:dyDescent="0.35">
      <c r="A1436" t="s">
        <v>18</v>
      </c>
      <c r="B1436" t="s">
        <v>29</v>
      </c>
      <c r="C1436" t="s">
        <v>20</v>
      </c>
      <c r="D1436" t="s">
        <v>21</v>
      </c>
      <c r="E1436" t="s">
        <v>5</v>
      </c>
      <c r="G1436" t="s">
        <v>22</v>
      </c>
      <c r="H1436">
        <v>714664</v>
      </c>
      <c r="I1436">
        <v>715731</v>
      </c>
      <c r="J1436" t="s">
        <v>23</v>
      </c>
      <c r="O1436" t="s">
        <v>1894</v>
      </c>
      <c r="P1436">
        <v>1068</v>
      </c>
    </row>
    <row r="1437" spans="1:18" hidden="1" x14ac:dyDescent="0.35">
      <c r="A1437" t="s">
        <v>26</v>
      </c>
      <c r="B1437" t="s">
        <v>32</v>
      </c>
      <c r="C1437" t="s">
        <v>20</v>
      </c>
      <c r="D1437" t="s">
        <v>21</v>
      </c>
      <c r="E1437" t="s">
        <v>5</v>
      </c>
      <c r="G1437" t="s">
        <v>22</v>
      </c>
      <c r="H1437">
        <v>714664</v>
      </c>
      <c r="I1437">
        <v>715731</v>
      </c>
      <c r="J1437" t="s">
        <v>23</v>
      </c>
      <c r="K1437" t="s">
        <v>1895</v>
      </c>
      <c r="N1437" t="s">
        <v>241</v>
      </c>
      <c r="O1437" t="s">
        <v>1894</v>
      </c>
      <c r="P1437">
        <v>1068</v>
      </c>
      <c r="Q1437">
        <v>355</v>
      </c>
    </row>
    <row r="1438" spans="1:18" hidden="1" x14ac:dyDescent="0.35">
      <c r="A1438" t="s">
        <v>18</v>
      </c>
      <c r="B1438" t="s">
        <v>29</v>
      </c>
      <c r="C1438" t="s">
        <v>20</v>
      </c>
      <c r="D1438" t="s">
        <v>21</v>
      </c>
      <c r="E1438" t="s">
        <v>5</v>
      </c>
      <c r="G1438" t="s">
        <v>22</v>
      </c>
      <c r="H1438">
        <v>716069</v>
      </c>
      <c r="I1438">
        <v>717121</v>
      </c>
      <c r="J1438" t="s">
        <v>30</v>
      </c>
      <c r="O1438" t="s">
        <v>1896</v>
      </c>
      <c r="P1438">
        <v>1053</v>
      </c>
    </row>
    <row r="1439" spans="1:18" hidden="1" x14ac:dyDescent="0.35">
      <c r="A1439" t="s">
        <v>26</v>
      </c>
      <c r="B1439" t="s">
        <v>32</v>
      </c>
      <c r="C1439" t="s">
        <v>20</v>
      </c>
      <c r="D1439" t="s">
        <v>21</v>
      </c>
      <c r="E1439" t="s">
        <v>5</v>
      </c>
      <c r="G1439" t="s">
        <v>22</v>
      </c>
      <c r="H1439">
        <v>716069</v>
      </c>
      <c r="I1439">
        <v>717121</v>
      </c>
      <c r="J1439" t="s">
        <v>30</v>
      </c>
      <c r="K1439" t="s">
        <v>1897</v>
      </c>
      <c r="N1439" t="s">
        <v>1898</v>
      </c>
      <c r="O1439" t="s">
        <v>1896</v>
      </c>
      <c r="P1439">
        <v>1053</v>
      </c>
      <c r="Q1439">
        <v>350</v>
      </c>
    </row>
    <row r="1440" spans="1:18" hidden="1" x14ac:dyDescent="0.35">
      <c r="A1440" t="s">
        <v>18</v>
      </c>
      <c r="B1440" t="s">
        <v>29</v>
      </c>
      <c r="C1440" t="s">
        <v>20</v>
      </c>
      <c r="D1440" t="s">
        <v>21</v>
      </c>
      <c r="E1440" t="s">
        <v>5</v>
      </c>
      <c r="G1440" t="s">
        <v>22</v>
      </c>
      <c r="H1440">
        <v>717337</v>
      </c>
      <c r="I1440">
        <v>717978</v>
      </c>
      <c r="J1440" t="s">
        <v>23</v>
      </c>
      <c r="O1440" t="s">
        <v>1899</v>
      </c>
      <c r="P1440">
        <v>642</v>
      </c>
    </row>
    <row r="1441" spans="1:17" hidden="1" x14ac:dyDescent="0.35">
      <c r="A1441" t="s">
        <v>26</v>
      </c>
      <c r="B1441" t="s">
        <v>32</v>
      </c>
      <c r="C1441" t="s">
        <v>20</v>
      </c>
      <c r="D1441" t="s">
        <v>21</v>
      </c>
      <c r="E1441" t="s">
        <v>5</v>
      </c>
      <c r="G1441" t="s">
        <v>22</v>
      </c>
      <c r="H1441">
        <v>717337</v>
      </c>
      <c r="I1441">
        <v>717978</v>
      </c>
      <c r="J1441" t="s">
        <v>23</v>
      </c>
      <c r="K1441" t="s">
        <v>1900</v>
      </c>
      <c r="N1441" t="s">
        <v>1901</v>
      </c>
      <c r="O1441" t="s">
        <v>1899</v>
      </c>
      <c r="P1441">
        <v>642</v>
      </c>
      <c r="Q1441">
        <v>213</v>
      </c>
    </row>
    <row r="1442" spans="1:17" hidden="1" x14ac:dyDescent="0.35">
      <c r="A1442" t="s">
        <v>18</v>
      </c>
      <c r="B1442" t="s">
        <v>29</v>
      </c>
      <c r="C1442" t="s">
        <v>20</v>
      </c>
      <c r="D1442" t="s">
        <v>21</v>
      </c>
      <c r="E1442" t="s">
        <v>5</v>
      </c>
      <c r="G1442" t="s">
        <v>22</v>
      </c>
      <c r="H1442">
        <v>717991</v>
      </c>
      <c r="I1442">
        <v>719106</v>
      </c>
      <c r="J1442" t="s">
        <v>23</v>
      </c>
      <c r="O1442" t="s">
        <v>1902</v>
      </c>
      <c r="P1442">
        <v>1116</v>
      </c>
    </row>
    <row r="1443" spans="1:17" hidden="1" x14ac:dyDescent="0.35">
      <c r="A1443" t="s">
        <v>26</v>
      </c>
      <c r="B1443" t="s">
        <v>32</v>
      </c>
      <c r="C1443" t="s">
        <v>20</v>
      </c>
      <c r="D1443" t="s">
        <v>21</v>
      </c>
      <c r="E1443" t="s">
        <v>5</v>
      </c>
      <c r="G1443" t="s">
        <v>22</v>
      </c>
      <c r="H1443">
        <v>717991</v>
      </c>
      <c r="I1443">
        <v>719106</v>
      </c>
      <c r="J1443" t="s">
        <v>23</v>
      </c>
      <c r="K1443" t="s">
        <v>1903</v>
      </c>
      <c r="N1443" t="s">
        <v>1664</v>
      </c>
      <c r="O1443" t="s">
        <v>1902</v>
      </c>
      <c r="P1443">
        <v>1116</v>
      </c>
      <c r="Q1443">
        <v>371</v>
      </c>
    </row>
    <row r="1444" spans="1:17" hidden="1" x14ac:dyDescent="0.35">
      <c r="A1444" t="s">
        <v>18</v>
      </c>
      <c r="B1444" t="s">
        <v>29</v>
      </c>
      <c r="C1444" t="s">
        <v>20</v>
      </c>
      <c r="D1444" t="s">
        <v>21</v>
      </c>
      <c r="E1444" t="s">
        <v>5</v>
      </c>
      <c r="G1444" t="s">
        <v>22</v>
      </c>
      <c r="H1444">
        <v>719241</v>
      </c>
      <c r="I1444">
        <v>720941</v>
      </c>
      <c r="J1444" t="s">
        <v>23</v>
      </c>
      <c r="O1444" t="s">
        <v>1904</v>
      </c>
      <c r="P1444">
        <v>1701</v>
      </c>
    </row>
    <row r="1445" spans="1:17" hidden="1" x14ac:dyDescent="0.35">
      <c r="A1445" t="s">
        <v>26</v>
      </c>
      <c r="B1445" t="s">
        <v>32</v>
      </c>
      <c r="C1445" t="s">
        <v>20</v>
      </c>
      <c r="D1445" t="s">
        <v>21</v>
      </c>
      <c r="E1445" t="s">
        <v>5</v>
      </c>
      <c r="G1445" t="s">
        <v>22</v>
      </c>
      <c r="H1445">
        <v>719241</v>
      </c>
      <c r="I1445">
        <v>720941</v>
      </c>
      <c r="J1445" t="s">
        <v>23</v>
      </c>
      <c r="K1445" t="s">
        <v>1905</v>
      </c>
      <c r="N1445" t="s">
        <v>1906</v>
      </c>
      <c r="O1445" t="s">
        <v>1904</v>
      </c>
      <c r="P1445">
        <v>1701</v>
      </c>
      <c r="Q1445">
        <v>566</v>
      </c>
    </row>
    <row r="1446" spans="1:17" hidden="1" x14ac:dyDescent="0.35">
      <c r="A1446" t="s">
        <v>18</v>
      </c>
      <c r="B1446" t="s">
        <v>29</v>
      </c>
      <c r="C1446" t="s">
        <v>20</v>
      </c>
      <c r="D1446" t="s">
        <v>21</v>
      </c>
      <c r="E1446" t="s">
        <v>5</v>
      </c>
      <c r="G1446" t="s">
        <v>22</v>
      </c>
      <c r="H1446">
        <v>721134</v>
      </c>
      <c r="I1446">
        <v>722678</v>
      </c>
      <c r="J1446" t="s">
        <v>23</v>
      </c>
      <c r="O1446" t="s">
        <v>1907</v>
      </c>
      <c r="P1446">
        <v>1545</v>
      </c>
    </row>
    <row r="1447" spans="1:17" hidden="1" x14ac:dyDescent="0.35">
      <c r="A1447" t="s">
        <v>26</v>
      </c>
      <c r="B1447" t="s">
        <v>32</v>
      </c>
      <c r="C1447" t="s">
        <v>20</v>
      </c>
      <c r="D1447" t="s">
        <v>21</v>
      </c>
      <c r="E1447" t="s">
        <v>5</v>
      </c>
      <c r="G1447" t="s">
        <v>22</v>
      </c>
      <c r="H1447">
        <v>721134</v>
      </c>
      <c r="I1447">
        <v>722678</v>
      </c>
      <c r="J1447" t="s">
        <v>23</v>
      </c>
      <c r="K1447" t="s">
        <v>1908</v>
      </c>
      <c r="N1447" t="s">
        <v>1909</v>
      </c>
      <c r="O1447" t="s">
        <v>1907</v>
      </c>
      <c r="P1447">
        <v>1545</v>
      </c>
      <c r="Q1447">
        <v>514</v>
      </c>
    </row>
    <row r="1448" spans="1:17" hidden="1" x14ac:dyDescent="0.35">
      <c r="A1448" t="s">
        <v>18</v>
      </c>
      <c r="B1448" t="s">
        <v>29</v>
      </c>
      <c r="C1448" t="s">
        <v>20</v>
      </c>
      <c r="D1448" t="s">
        <v>21</v>
      </c>
      <c r="E1448" t="s">
        <v>5</v>
      </c>
      <c r="G1448" t="s">
        <v>22</v>
      </c>
      <c r="H1448">
        <v>722811</v>
      </c>
      <c r="I1448">
        <v>723236</v>
      </c>
      <c r="J1448" t="s">
        <v>30</v>
      </c>
      <c r="O1448" t="s">
        <v>1910</v>
      </c>
      <c r="P1448">
        <v>426</v>
      </c>
    </row>
    <row r="1449" spans="1:17" hidden="1" x14ac:dyDescent="0.35">
      <c r="A1449" t="s">
        <v>26</v>
      </c>
      <c r="B1449" t="s">
        <v>32</v>
      </c>
      <c r="C1449" t="s">
        <v>20</v>
      </c>
      <c r="D1449" t="s">
        <v>21</v>
      </c>
      <c r="E1449" t="s">
        <v>5</v>
      </c>
      <c r="G1449" t="s">
        <v>22</v>
      </c>
      <c r="H1449">
        <v>722811</v>
      </c>
      <c r="I1449">
        <v>723236</v>
      </c>
      <c r="J1449" t="s">
        <v>30</v>
      </c>
      <c r="K1449" t="s">
        <v>1911</v>
      </c>
      <c r="N1449" t="s">
        <v>1912</v>
      </c>
      <c r="O1449" t="s">
        <v>1910</v>
      </c>
      <c r="P1449">
        <v>426</v>
      </c>
      <c r="Q1449">
        <v>141</v>
      </c>
    </row>
    <row r="1450" spans="1:17" hidden="1" x14ac:dyDescent="0.35">
      <c r="A1450" t="s">
        <v>18</v>
      </c>
      <c r="B1450" t="s">
        <v>29</v>
      </c>
      <c r="C1450" t="s">
        <v>20</v>
      </c>
      <c r="D1450" t="s">
        <v>21</v>
      </c>
      <c r="E1450" t="s">
        <v>5</v>
      </c>
      <c r="G1450" t="s">
        <v>22</v>
      </c>
      <c r="H1450">
        <v>723238</v>
      </c>
      <c r="I1450">
        <v>723708</v>
      </c>
      <c r="J1450" t="s">
        <v>30</v>
      </c>
      <c r="O1450" t="s">
        <v>1913</v>
      </c>
      <c r="P1450">
        <v>471</v>
      </c>
    </row>
    <row r="1451" spans="1:17" hidden="1" x14ac:dyDescent="0.35">
      <c r="A1451" t="s">
        <v>26</v>
      </c>
      <c r="B1451" t="s">
        <v>32</v>
      </c>
      <c r="C1451" t="s">
        <v>20</v>
      </c>
      <c r="D1451" t="s">
        <v>21</v>
      </c>
      <c r="E1451" t="s">
        <v>5</v>
      </c>
      <c r="G1451" t="s">
        <v>22</v>
      </c>
      <c r="H1451">
        <v>723238</v>
      </c>
      <c r="I1451">
        <v>723708</v>
      </c>
      <c r="J1451" t="s">
        <v>30</v>
      </c>
      <c r="K1451" t="s">
        <v>1914</v>
      </c>
      <c r="N1451" t="s">
        <v>401</v>
      </c>
      <c r="O1451" t="s">
        <v>1913</v>
      </c>
      <c r="P1451">
        <v>471</v>
      </c>
      <c r="Q1451">
        <v>156</v>
      </c>
    </row>
    <row r="1452" spans="1:17" hidden="1" x14ac:dyDescent="0.35">
      <c r="A1452" t="s">
        <v>18</v>
      </c>
      <c r="B1452" t="s">
        <v>29</v>
      </c>
      <c r="C1452" t="s">
        <v>20</v>
      </c>
      <c r="D1452" t="s">
        <v>21</v>
      </c>
      <c r="E1452" t="s">
        <v>5</v>
      </c>
      <c r="G1452" t="s">
        <v>22</v>
      </c>
      <c r="H1452">
        <v>723764</v>
      </c>
      <c r="I1452">
        <v>724609</v>
      </c>
      <c r="J1452" t="s">
        <v>30</v>
      </c>
      <c r="O1452" t="s">
        <v>1915</v>
      </c>
      <c r="P1452">
        <v>846</v>
      </c>
    </row>
    <row r="1453" spans="1:17" hidden="1" x14ac:dyDescent="0.35">
      <c r="A1453" t="s">
        <v>26</v>
      </c>
      <c r="B1453" t="s">
        <v>32</v>
      </c>
      <c r="C1453" t="s">
        <v>20</v>
      </c>
      <c r="D1453" t="s">
        <v>21</v>
      </c>
      <c r="E1453" t="s">
        <v>5</v>
      </c>
      <c r="G1453" t="s">
        <v>22</v>
      </c>
      <c r="H1453">
        <v>723764</v>
      </c>
      <c r="I1453">
        <v>724609</v>
      </c>
      <c r="J1453" t="s">
        <v>30</v>
      </c>
      <c r="K1453" t="s">
        <v>1916</v>
      </c>
      <c r="N1453" t="s">
        <v>1917</v>
      </c>
      <c r="O1453" t="s">
        <v>1915</v>
      </c>
      <c r="P1453">
        <v>846</v>
      </c>
      <c r="Q1453">
        <v>281</v>
      </c>
    </row>
    <row r="1454" spans="1:17" hidden="1" x14ac:dyDescent="0.35">
      <c r="A1454" t="s">
        <v>18</v>
      </c>
      <c r="B1454" t="s">
        <v>29</v>
      </c>
      <c r="C1454" t="s">
        <v>20</v>
      </c>
      <c r="D1454" t="s">
        <v>21</v>
      </c>
      <c r="E1454" t="s">
        <v>5</v>
      </c>
      <c r="G1454" t="s">
        <v>22</v>
      </c>
      <c r="H1454">
        <v>724773</v>
      </c>
      <c r="I1454">
        <v>725603</v>
      </c>
      <c r="J1454" t="s">
        <v>23</v>
      </c>
      <c r="O1454" t="s">
        <v>1918</v>
      </c>
      <c r="P1454">
        <v>831</v>
      </c>
    </row>
    <row r="1455" spans="1:17" hidden="1" x14ac:dyDescent="0.35">
      <c r="A1455" t="s">
        <v>26</v>
      </c>
      <c r="B1455" t="s">
        <v>32</v>
      </c>
      <c r="C1455" t="s">
        <v>20</v>
      </c>
      <c r="D1455" t="s">
        <v>21</v>
      </c>
      <c r="E1455" t="s">
        <v>5</v>
      </c>
      <c r="G1455" t="s">
        <v>22</v>
      </c>
      <c r="H1455">
        <v>724773</v>
      </c>
      <c r="I1455">
        <v>725603</v>
      </c>
      <c r="J1455" t="s">
        <v>23</v>
      </c>
      <c r="K1455" t="s">
        <v>1919</v>
      </c>
      <c r="N1455" t="s">
        <v>1920</v>
      </c>
      <c r="O1455" t="s">
        <v>1918</v>
      </c>
      <c r="P1455">
        <v>831</v>
      </c>
      <c r="Q1455">
        <v>276</v>
      </c>
    </row>
    <row r="1456" spans="1:17" hidden="1" x14ac:dyDescent="0.35">
      <c r="A1456" t="s">
        <v>18</v>
      </c>
      <c r="B1456" t="s">
        <v>29</v>
      </c>
      <c r="C1456" t="s">
        <v>20</v>
      </c>
      <c r="D1456" t="s">
        <v>21</v>
      </c>
      <c r="E1456" t="s">
        <v>5</v>
      </c>
      <c r="G1456" t="s">
        <v>22</v>
      </c>
      <c r="H1456">
        <v>725755</v>
      </c>
      <c r="I1456">
        <v>727056</v>
      </c>
      <c r="J1456" t="s">
        <v>30</v>
      </c>
      <c r="O1456" t="s">
        <v>1921</v>
      </c>
      <c r="P1456">
        <v>1302</v>
      </c>
    </row>
    <row r="1457" spans="1:17" hidden="1" x14ac:dyDescent="0.35">
      <c r="A1457" t="s">
        <v>26</v>
      </c>
      <c r="B1457" t="s">
        <v>32</v>
      </c>
      <c r="C1457" t="s">
        <v>20</v>
      </c>
      <c r="D1457" t="s">
        <v>21</v>
      </c>
      <c r="E1457" t="s">
        <v>5</v>
      </c>
      <c r="G1457" t="s">
        <v>22</v>
      </c>
      <c r="H1457">
        <v>725755</v>
      </c>
      <c r="I1457">
        <v>727056</v>
      </c>
      <c r="J1457" t="s">
        <v>30</v>
      </c>
      <c r="K1457" t="s">
        <v>1922</v>
      </c>
      <c r="N1457" t="s">
        <v>1923</v>
      </c>
      <c r="O1457" t="s">
        <v>1921</v>
      </c>
      <c r="P1457">
        <v>1302</v>
      </c>
      <c r="Q1457">
        <v>433</v>
      </c>
    </row>
    <row r="1458" spans="1:17" hidden="1" x14ac:dyDescent="0.35">
      <c r="A1458" t="s">
        <v>18</v>
      </c>
      <c r="B1458" t="s">
        <v>29</v>
      </c>
      <c r="C1458" t="s">
        <v>20</v>
      </c>
      <c r="D1458" t="s">
        <v>21</v>
      </c>
      <c r="E1458" t="s">
        <v>5</v>
      </c>
      <c r="G1458" t="s">
        <v>22</v>
      </c>
      <c r="H1458">
        <v>727093</v>
      </c>
      <c r="I1458">
        <v>727389</v>
      </c>
      <c r="J1458" t="s">
        <v>23</v>
      </c>
      <c r="O1458" t="s">
        <v>1924</v>
      </c>
      <c r="P1458">
        <v>297</v>
      </c>
    </row>
    <row r="1459" spans="1:17" hidden="1" x14ac:dyDescent="0.35">
      <c r="A1459" t="s">
        <v>26</v>
      </c>
      <c r="B1459" t="s">
        <v>32</v>
      </c>
      <c r="C1459" t="s">
        <v>20</v>
      </c>
      <c r="D1459" t="s">
        <v>21</v>
      </c>
      <c r="E1459" t="s">
        <v>5</v>
      </c>
      <c r="G1459" t="s">
        <v>22</v>
      </c>
      <c r="H1459">
        <v>727093</v>
      </c>
      <c r="I1459">
        <v>727389</v>
      </c>
      <c r="J1459" t="s">
        <v>23</v>
      </c>
      <c r="K1459" t="s">
        <v>1925</v>
      </c>
      <c r="N1459" t="s">
        <v>28</v>
      </c>
      <c r="O1459" t="s">
        <v>1924</v>
      </c>
      <c r="P1459">
        <v>297</v>
      </c>
      <c r="Q1459">
        <v>98</v>
      </c>
    </row>
    <row r="1460" spans="1:17" hidden="1" x14ac:dyDescent="0.35">
      <c r="A1460" t="s">
        <v>18</v>
      </c>
      <c r="B1460" t="s">
        <v>29</v>
      </c>
      <c r="C1460" t="s">
        <v>20</v>
      </c>
      <c r="D1460" t="s">
        <v>21</v>
      </c>
      <c r="E1460" t="s">
        <v>5</v>
      </c>
      <c r="G1460" t="s">
        <v>22</v>
      </c>
      <c r="H1460">
        <v>727706</v>
      </c>
      <c r="I1460">
        <v>728179</v>
      </c>
      <c r="J1460" t="s">
        <v>23</v>
      </c>
      <c r="O1460" t="s">
        <v>1926</v>
      </c>
      <c r="P1460">
        <v>474</v>
      </c>
    </row>
    <row r="1461" spans="1:17" hidden="1" x14ac:dyDescent="0.35">
      <c r="A1461" t="s">
        <v>26</v>
      </c>
      <c r="B1461" t="s">
        <v>32</v>
      </c>
      <c r="C1461" t="s">
        <v>20</v>
      </c>
      <c r="D1461" t="s">
        <v>21</v>
      </c>
      <c r="E1461" t="s">
        <v>5</v>
      </c>
      <c r="G1461" t="s">
        <v>22</v>
      </c>
      <c r="H1461">
        <v>727706</v>
      </c>
      <c r="I1461">
        <v>728179</v>
      </c>
      <c r="J1461" t="s">
        <v>23</v>
      </c>
      <c r="K1461" t="s">
        <v>1927</v>
      </c>
      <c r="N1461" t="s">
        <v>1928</v>
      </c>
      <c r="O1461" t="s">
        <v>1926</v>
      </c>
      <c r="P1461">
        <v>474</v>
      </c>
      <c r="Q1461">
        <v>157</v>
      </c>
    </row>
    <row r="1462" spans="1:17" hidden="1" x14ac:dyDescent="0.35">
      <c r="A1462" t="s">
        <v>18</v>
      </c>
      <c r="B1462" t="s">
        <v>29</v>
      </c>
      <c r="C1462" t="s">
        <v>20</v>
      </c>
      <c r="D1462" t="s">
        <v>21</v>
      </c>
      <c r="E1462" t="s">
        <v>5</v>
      </c>
      <c r="G1462" t="s">
        <v>22</v>
      </c>
      <c r="H1462">
        <v>728189</v>
      </c>
      <c r="I1462">
        <v>729334</v>
      </c>
      <c r="J1462" t="s">
        <v>23</v>
      </c>
      <c r="O1462" t="s">
        <v>1929</v>
      </c>
      <c r="P1462">
        <v>1146</v>
      </c>
    </row>
    <row r="1463" spans="1:17" hidden="1" x14ac:dyDescent="0.35">
      <c r="A1463" t="s">
        <v>26</v>
      </c>
      <c r="B1463" t="s">
        <v>32</v>
      </c>
      <c r="C1463" t="s">
        <v>20</v>
      </c>
      <c r="D1463" t="s">
        <v>21</v>
      </c>
      <c r="E1463" t="s">
        <v>5</v>
      </c>
      <c r="G1463" t="s">
        <v>22</v>
      </c>
      <c r="H1463">
        <v>728189</v>
      </c>
      <c r="I1463">
        <v>729334</v>
      </c>
      <c r="J1463" t="s">
        <v>23</v>
      </c>
      <c r="K1463" t="s">
        <v>1930</v>
      </c>
      <c r="N1463" t="s">
        <v>1931</v>
      </c>
      <c r="O1463" t="s">
        <v>1929</v>
      </c>
      <c r="P1463">
        <v>1146</v>
      </c>
      <c r="Q1463">
        <v>381</v>
      </c>
    </row>
    <row r="1464" spans="1:17" hidden="1" x14ac:dyDescent="0.35">
      <c r="A1464" t="s">
        <v>18</v>
      </c>
      <c r="B1464" t="s">
        <v>29</v>
      </c>
      <c r="C1464" t="s">
        <v>20</v>
      </c>
      <c r="D1464" t="s">
        <v>21</v>
      </c>
      <c r="E1464" t="s">
        <v>5</v>
      </c>
      <c r="G1464" t="s">
        <v>22</v>
      </c>
      <c r="H1464">
        <v>729400</v>
      </c>
      <c r="I1464">
        <v>730062</v>
      </c>
      <c r="J1464" t="s">
        <v>30</v>
      </c>
      <c r="O1464" t="s">
        <v>1932</v>
      </c>
      <c r="P1464">
        <v>663</v>
      </c>
    </row>
    <row r="1465" spans="1:17" hidden="1" x14ac:dyDescent="0.35">
      <c r="A1465" t="s">
        <v>26</v>
      </c>
      <c r="B1465" t="s">
        <v>32</v>
      </c>
      <c r="C1465" t="s">
        <v>20</v>
      </c>
      <c r="D1465" t="s">
        <v>21</v>
      </c>
      <c r="E1465" t="s">
        <v>5</v>
      </c>
      <c r="G1465" t="s">
        <v>22</v>
      </c>
      <c r="H1465">
        <v>729400</v>
      </c>
      <c r="I1465">
        <v>730062</v>
      </c>
      <c r="J1465" t="s">
        <v>30</v>
      </c>
      <c r="K1465" t="s">
        <v>1933</v>
      </c>
      <c r="N1465" t="s">
        <v>28</v>
      </c>
      <c r="O1465" t="s">
        <v>1932</v>
      </c>
      <c r="P1465">
        <v>663</v>
      </c>
      <c r="Q1465">
        <v>220</v>
      </c>
    </row>
    <row r="1466" spans="1:17" hidden="1" x14ac:dyDescent="0.35">
      <c r="A1466" t="s">
        <v>18</v>
      </c>
      <c r="B1466" t="s">
        <v>29</v>
      </c>
      <c r="C1466" t="s">
        <v>20</v>
      </c>
      <c r="D1466" t="s">
        <v>21</v>
      </c>
      <c r="E1466" t="s">
        <v>5</v>
      </c>
      <c r="G1466" t="s">
        <v>22</v>
      </c>
      <c r="H1466">
        <v>730124</v>
      </c>
      <c r="I1466">
        <v>731260</v>
      </c>
      <c r="J1466" t="s">
        <v>23</v>
      </c>
      <c r="O1466" t="s">
        <v>1934</v>
      </c>
      <c r="P1466">
        <v>1137</v>
      </c>
    </row>
    <row r="1467" spans="1:17" hidden="1" x14ac:dyDescent="0.35">
      <c r="A1467" t="s">
        <v>26</v>
      </c>
      <c r="B1467" t="s">
        <v>32</v>
      </c>
      <c r="C1467" t="s">
        <v>20</v>
      </c>
      <c r="D1467" t="s">
        <v>21</v>
      </c>
      <c r="E1467" t="s">
        <v>5</v>
      </c>
      <c r="G1467" t="s">
        <v>22</v>
      </c>
      <c r="H1467">
        <v>730124</v>
      </c>
      <c r="I1467">
        <v>731260</v>
      </c>
      <c r="J1467" t="s">
        <v>23</v>
      </c>
      <c r="K1467" t="s">
        <v>1935</v>
      </c>
      <c r="N1467" t="s">
        <v>28</v>
      </c>
      <c r="O1467" t="s">
        <v>1934</v>
      </c>
      <c r="P1467">
        <v>1137</v>
      </c>
      <c r="Q1467">
        <v>378</v>
      </c>
    </row>
    <row r="1468" spans="1:17" hidden="1" x14ac:dyDescent="0.35">
      <c r="A1468" t="s">
        <v>18</v>
      </c>
      <c r="B1468" t="s">
        <v>29</v>
      </c>
      <c r="C1468" t="s">
        <v>20</v>
      </c>
      <c r="D1468" t="s">
        <v>21</v>
      </c>
      <c r="E1468" t="s">
        <v>5</v>
      </c>
      <c r="G1468" t="s">
        <v>22</v>
      </c>
      <c r="H1468">
        <v>731502</v>
      </c>
      <c r="I1468">
        <v>732548</v>
      </c>
      <c r="J1468" t="s">
        <v>30</v>
      </c>
      <c r="O1468" t="s">
        <v>1936</v>
      </c>
      <c r="P1468">
        <v>1047</v>
      </c>
    </row>
    <row r="1469" spans="1:17" hidden="1" x14ac:dyDescent="0.35">
      <c r="A1469" t="s">
        <v>26</v>
      </c>
      <c r="B1469" t="s">
        <v>32</v>
      </c>
      <c r="C1469" t="s">
        <v>20</v>
      </c>
      <c r="D1469" t="s">
        <v>21</v>
      </c>
      <c r="E1469" t="s">
        <v>5</v>
      </c>
      <c r="G1469" t="s">
        <v>22</v>
      </c>
      <c r="H1469">
        <v>731502</v>
      </c>
      <c r="I1469">
        <v>732548</v>
      </c>
      <c r="J1469" t="s">
        <v>30</v>
      </c>
      <c r="K1469" t="s">
        <v>1937</v>
      </c>
      <c r="N1469" t="s">
        <v>321</v>
      </c>
      <c r="O1469" t="s">
        <v>1936</v>
      </c>
      <c r="P1469">
        <v>1047</v>
      </c>
      <c r="Q1469">
        <v>348</v>
      </c>
    </row>
    <row r="1470" spans="1:17" hidden="1" x14ac:dyDescent="0.35">
      <c r="A1470" t="s">
        <v>18</v>
      </c>
      <c r="B1470" t="s">
        <v>29</v>
      </c>
      <c r="C1470" t="s">
        <v>20</v>
      </c>
      <c r="D1470" t="s">
        <v>21</v>
      </c>
      <c r="E1470" t="s">
        <v>5</v>
      </c>
      <c r="G1470" t="s">
        <v>22</v>
      </c>
      <c r="H1470">
        <v>732590</v>
      </c>
      <c r="I1470">
        <v>733642</v>
      </c>
      <c r="J1470" t="s">
        <v>23</v>
      </c>
      <c r="O1470" t="s">
        <v>1938</v>
      </c>
      <c r="P1470">
        <v>1053</v>
      </c>
    </row>
    <row r="1471" spans="1:17" hidden="1" x14ac:dyDescent="0.35">
      <c r="A1471" t="s">
        <v>26</v>
      </c>
      <c r="B1471" t="s">
        <v>32</v>
      </c>
      <c r="C1471" t="s">
        <v>20</v>
      </c>
      <c r="D1471" t="s">
        <v>21</v>
      </c>
      <c r="E1471" t="s">
        <v>5</v>
      </c>
      <c r="G1471" t="s">
        <v>22</v>
      </c>
      <c r="H1471">
        <v>732590</v>
      </c>
      <c r="I1471">
        <v>733642</v>
      </c>
      <c r="J1471" t="s">
        <v>23</v>
      </c>
      <c r="K1471" t="s">
        <v>1939</v>
      </c>
      <c r="N1471" t="s">
        <v>321</v>
      </c>
      <c r="O1471" t="s">
        <v>1938</v>
      </c>
      <c r="P1471">
        <v>1053</v>
      </c>
      <c r="Q1471">
        <v>350</v>
      </c>
    </row>
    <row r="1472" spans="1:17" hidden="1" x14ac:dyDescent="0.35">
      <c r="A1472" t="s">
        <v>18</v>
      </c>
      <c r="B1472" t="s">
        <v>29</v>
      </c>
      <c r="C1472" t="s">
        <v>20</v>
      </c>
      <c r="D1472" t="s">
        <v>21</v>
      </c>
      <c r="E1472" t="s">
        <v>5</v>
      </c>
      <c r="G1472" t="s">
        <v>22</v>
      </c>
      <c r="H1472">
        <v>734059</v>
      </c>
      <c r="I1472">
        <v>735255</v>
      </c>
      <c r="J1472" t="s">
        <v>30</v>
      </c>
      <c r="O1472" t="s">
        <v>1940</v>
      </c>
      <c r="P1472">
        <v>1197</v>
      </c>
    </row>
    <row r="1473" spans="1:18" hidden="1" x14ac:dyDescent="0.35">
      <c r="A1473" t="s">
        <v>26</v>
      </c>
      <c r="B1473" t="s">
        <v>32</v>
      </c>
      <c r="C1473" t="s">
        <v>20</v>
      </c>
      <c r="D1473" t="s">
        <v>21</v>
      </c>
      <c r="E1473" t="s">
        <v>5</v>
      </c>
      <c r="G1473" t="s">
        <v>22</v>
      </c>
      <c r="H1473">
        <v>734059</v>
      </c>
      <c r="I1473">
        <v>735255</v>
      </c>
      <c r="J1473" t="s">
        <v>30</v>
      </c>
      <c r="K1473" t="s">
        <v>1941</v>
      </c>
      <c r="N1473" t="s">
        <v>1828</v>
      </c>
      <c r="O1473" t="s">
        <v>1940</v>
      </c>
      <c r="P1473">
        <v>1197</v>
      </c>
      <c r="Q1473">
        <v>398</v>
      </c>
    </row>
    <row r="1474" spans="1:18" hidden="1" x14ac:dyDescent="0.35">
      <c r="A1474" t="s">
        <v>18</v>
      </c>
      <c r="B1474" t="s">
        <v>29</v>
      </c>
      <c r="C1474" t="s">
        <v>20</v>
      </c>
      <c r="D1474" t="s">
        <v>21</v>
      </c>
      <c r="E1474" t="s">
        <v>5</v>
      </c>
      <c r="G1474" t="s">
        <v>22</v>
      </c>
      <c r="H1474">
        <v>735303</v>
      </c>
      <c r="I1474">
        <v>736130</v>
      </c>
      <c r="J1474" t="s">
        <v>30</v>
      </c>
      <c r="O1474" t="s">
        <v>1942</v>
      </c>
      <c r="P1474">
        <v>828</v>
      </c>
    </row>
    <row r="1475" spans="1:18" hidden="1" x14ac:dyDescent="0.35">
      <c r="A1475" t="s">
        <v>26</v>
      </c>
      <c r="B1475" t="s">
        <v>32</v>
      </c>
      <c r="C1475" t="s">
        <v>20</v>
      </c>
      <c r="D1475" t="s">
        <v>21</v>
      </c>
      <c r="E1475" t="s">
        <v>5</v>
      </c>
      <c r="G1475" t="s">
        <v>22</v>
      </c>
      <c r="H1475">
        <v>735303</v>
      </c>
      <c r="I1475">
        <v>736130</v>
      </c>
      <c r="J1475" t="s">
        <v>30</v>
      </c>
      <c r="K1475" t="s">
        <v>1943</v>
      </c>
      <c r="N1475" t="s">
        <v>28</v>
      </c>
      <c r="O1475" t="s">
        <v>1942</v>
      </c>
      <c r="P1475">
        <v>828</v>
      </c>
      <c r="Q1475">
        <v>275</v>
      </c>
    </row>
    <row r="1476" spans="1:18" hidden="1" x14ac:dyDescent="0.35">
      <c r="A1476" t="s">
        <v>18</v>
      </c>
      <c r="B1476" t="s">
        <v>29</v>
      </c>
      <c r="C1476" t="s">
        <v>20</v>
      </c>
      <c r="D1476" t="s">
        <v>21</v>
      </c>
      <c r="E1476" t="s">
        <v>5</v>
      </c>
      <c r="G1476" t="s">
        <v>22</v>
      </c>
      <c r="H1476">
        <v>736114</v>
      </c>
      <c r="I1476">
        <v>736566</v>
      </c>
      <c r="J1476" t="s">
        <v>30</v>
      </c>
      <c r="O1476" t="s">
        <v>1944</v>
      </c>
      <c r="P1476">
        <v>453</v>
      </c>
    </row>
    <row r="1477" spans="1:18" hidden="1" x14ac:dyDescent="0.35">
      <c r="A1477" t="s">
        <v>26</v>
      </c>
      <c r="B1477" t="s">
        <v>32</v>
      </c>
      <c r="C1477" t="s">
        <v>20</v>
      </c>
      <c r="D1477" t="s">
        <v>21</v>
      </c>
      <c r="E1477" t="s">
        <v>5</v>
      </c>
      <c r="G1477" t="s">
        <v>22</v>
      </c>
      <c r="H1477">
        <v>736114</v>
      </c>
      <c r="I1477">
        <v>736566</v>
      </c>
      <c r="J1477" t="s">
        <v>30</v>
      </c>
      <c r="K1477" t="s">
        <v>1945</v>
      </c>
      <c r="N1477" t="s">
        <v>28</v>
      </c>
      <c r="O1477" t="s">
        <v>1944</v>
      </c>
      <c r="P1477">
        <v>453</v>
      </c>
      <c r="Q1477">
        <v>150</v>
      </c>
    </row>
    <row r="1478" spans="1:18" hidden="1" x14ac:dyDescent="0.35">
      <c r="A1478" t="s">
        <v>18</v>
      </c>
      <c r="B1478" t="s">
        <v>983</v>
      </c>
      <c r="C1478" t="s">
        <v>20</v>
      </c>
      <c r="D1478" t="s">
        <v>21</v>
      </c>
      <c r="E1478" t="s">
        <v>5</v>
      </c>
      <c r="G1478" t="s">
        <v>22</v>
      </c>
      <c r="H1478">
        <v>736731</v>
      </c>
      <c r="I1478">
        <v>736814</v>
      </c>
      <c r="J1478" t="s">
        <v>23</v>
      </c>
      <c r="O1478" t="s">
        <v>1946</v>
      </c>
      <c r="P1478">
        <v>84</v>
      </c>
    </row>
    <row r="1479" spans="1:18" hidden="1" x14ac:dyDescent="0.35">
      <c r="A1479" t="s">
        <v>983</v>
      </c>
      <c r="C1479" t="s">
        <v>20</v>
      </c>
      <c r="D1479" t="s">
        <v>21</v>
      </c>
      <c r="E1479" t="s">
        <v>5</v>
      </c>
      <c r="G1479" t="s">
        <v>22</v>
      </c>
      <c r="H1479">
        <v>736731</v>
      </c>
      <c r="I1479">
        <v>736814</v>
      </c>
      <c r="J1479" t="s">
        <v>23</v>
      </c>
      <c r="N1479" t="s">
        <v>1496</v>
      </c>
      <c r="O1479" t="s">
        <v>1946</v>
      </c>
      <c r="P1479">
        <v>84</v>
      </c>
      <c r="R1479" t="s">
        <v>1947</v>
      </c>
    </row>
    <row r="1480" spans="1:18" hidden="1" x14ac:dyDescent="0.35">
      <c r="A1480" t="s">
        <v>18</v>
      </c>
      <c r="B1480" t="s">
        <v>29</v>
      </c>
      <c r="C1480" t="s">
        <v>20</v>
      </c>
      <c r="D1480" t="s">
        <v>21</v>
      </c>
      <c r="E1480" t="s">
        <v>5</v>
      </c>
      <c r="G1480" t="s">
        <v>22</v>
      </c>
      <c r="H1480">
        <v>736920</v>
      </c>
      <c r="I1480">
        <v>737918</v>
      </c>
      <c r="J1480" t="s">
        <v>23</v>
      </c>
      <c r="O1480" t="s">
        <v>1948</v>
      </c>
      <c r="P1480">
        <v>999</v>
      </c>
    </row>
    <row r="1481" spans="1:18" hidden="1" x14ac:dyDescent="0.35">
      <c r="A1481" t="s">
        <v>26</v>
      </c>
      <c r="B1481" t="s">
        <v>32</v>
      </c>
      <c r="C1481" t="s">
        <v>20</v>
      </c>
      <c r="D1481" t="s">
        <v>21</v>
      </c>
      <c r="E1481" t="s">
        <v>5</v>
      </c>
      <c r="G1481" t="s">
        <v>22</v>
      </c>
      <c r="H1481">
        <v>736920</v>
      </c>
      <c r="I1481">
        <v>737918</v>
      </c>
      <c r="J1481" t="s">
        <v>23</v>
      </c>
      <c r="K1481" t="s">
        <v>1949</v>
      </c>
      <c r="N1481" t="s">
        <v>1950</v>
      </c>
      <c r="O1481" t="s">
        <v>1948</v>
      </c>
      <c r="P1481">
        <v>999</v>
      </c>
      <c r="Q1481">
        <v>332</v>
      </c>
    </row>
    <row r="1482" spans="1:18" hidden="1" x14ac:dyDescent="0.35">
      <c r="A1482" t="s">
        <v>18</v>
      </c>
      <c r="B1482" t="s">
        <v>29</v>
      </c>
      <c r="C1482" t="s">
        <v>20</v>
      </c>
      <c r="D1482" t="s">
        <v>21</v>
      </c>
      <c r="E1482" t="s">
        <v>5</v>
      </c>
      <c r="G1482" t="s">
        <v>22</v>
      </c>
      <c r="H1482">
        <v>737934</v>
      </c>
      <c r="I1482">
        <v>738551</v>
      </c>
      <c r="J1482" t="s">
        <v>23</v>
      </c>
      <c r="O1482" t="s">
        <v>1951</v>
      </c>
      <c r="P1482">
        <v>618</v>
      </c>
    </row>
    <row r="1483" spans="1:18" hidden="1" x14ac:dyDescent="0.35">
      <c r="A1483" t="s">
        <v>26</v>
      </c>
      <c r="B1483" t="s">
        <v>32</v>
      </c>
      <c r="C1483" t="s">
        <v>20</v>
      </c>
      <c r="D1483" t="s">
        <v>21</v>
      </c>
      <c r="E1483" t="s">
        <v>5</v>
      </c>
      <c r="G1483" t="s">
        <v>22</v>
      </c>
      <c r="H1483">
        <v>737934</v>
      </c>
      <c r="I1483">
        <v>738551</v>
      </c>
      <c r="J1483" t="s">
        <v>23</v>
      </c>
      <c r="K1483" t="s">
        <v>1952</v>
      </c>
      <c r="N1483" t="s">
        <v>28</v>
      </c>
      <c r="O1483" t="s">
        <v>1951</v>
      </c>
      <c r="P1483">
        <v>618</v>
      </c>
      <c r="Q1483">
        <v>205</v>
      </c>
    </row>
    <row r="1484" spans="1:18" hidden="1" x14ac:dyDescent="0.35">
      <c r="A1484" t="s">
        <v>18</v>
      </c>
      <c r="B1484" t="s">
        <v>983</v>
      </c>
      <c r="C1484" t="s">
        <v>20</v>
      </c>
      <c r="D1484" t="s">
        <v>21</v>
      </c>
      <c r="E1484" t="s">
        <v>5</v>
      </c>
      <c r="G1484" t="s">
        <v>22</v>
      </c>
      <c r="H1484">
        <v>738759</v>
      </c>
      <c r="I1484">
        <v>738845</v>
      </c>
      <c r="J1484" t="s">
        <v>23</v>
      </c>
      <c r="O1484" t="s">
        <v>1953</v>
      </c>
      <c r="P1484">
        <v>87</v>
      </c>
    </row>
    <row r="1485" spans="1:18" hidden="1" x14ac:dyDescent="0.35">
      <c r="A1485" t="s">
        <v>983</v>
      </c>
      <c r="C1485" t="s">
        <v>20</v>
      </c>
      <c r="D1485" t="s">
        <v>21</v>
      </c>
      <c r="E1485" t="s">
        <v>5</v>
      </c>
      <c r="G1485" t="s">
        <v>22</v>
      </c>
      <c r="H1485">
        <v>738759</v>
      </c>
      <c r="I1485">
        <v>738845</v>
      </c>
      <c r="J1485" t="s">
        <v>23</v>
      </c>
      <c r="N1485" t="s">
        <v>1496</v>
      </c>
      <c r="O1485" t="s">
        <v>1953</v>
      </c>
      <c r="P1485">
        <v>87</v>
      </c>
      <c r="R1485" t="s">
        <v>1947</v>
      </c>
    </row>
    <row r="1486" spans="1:18" hidden="1" x14ac:dyDescent="0.35">
      <c r="A1486" t="s">
        <v>18</v>
      </c>
      <c r="B1486" t="s">
        <v>983</v>
      </c>
      <c r="C1486" t="s">
        <v>20</v>
      </c>
      <c r="D1486" t="s">
        <v>21</v>
      </c>
      <c r="E1486" t="s">
        <v>5</v>
      </c>
      <c r="G1486" t="s">
        <v>22</v>
      </c>
      <c r="H1486">
        <v>738855</v>
      </c>
      <c r="I1486">
        <v>738928</v>
      </c>
      <c r="J1486" t="s">
        <v>23</v>
      </c>
      <c r="O1486" t="s">
        <v>1954</v>
      </c>
      <c r="P1486">
        <v>74</v>
      </c>
    </row>
    <row r="1487" spans="1:18" hidden="1" x14ac:dyDescent="0.35">
      <c r="A1487" t="s">
        <v>983</v>
      </c>
      <c r="C1487" t="s">
        <v>20</v>
      </c>
      <c r="D1487" t="s">
        <v>21</v>
      </c>
      <c r="E1487" t="s">
        <v>5</v>
      </c>
      <c r="G1487" t="s">
        <v>22</v>
      </c>
      <c r="H1487">
        <v>738855</v>
      </c>
      <c r="I1487">
        <v>738928</v>
      </c>
      <c r="J1487" t="s">
        <v>23</v>
      </c>
      <c r="N1487" t="s">
        <v>1955</v>
      </c>
      <c r="O1487" t="s">
        <v>1954</v>
      </c>
      <c r="P1487">
        <v>74</v>
      </c>
      <c r="R1487" t="s">
        <v>1956</v>
      </c>
    </row>
    <row r="1488" spans="1:18" hidden="1" x14ac:dyDescent="0.35">
      <c r="A1488" t="s">
        <v>18</v>
      </c>
      <c r="B1488" t="s">
        <v>983</v>
      </c>
      <c r="C1488" t="s">
        <v>20</v>
      </c>
      <c r="D1488" t="s">
        <v>21</v>
      </c>
      <c r="E1488" t="s">
        <v>5</v>
      </c>
      <c r="G1488" t="s">
        <v>22</v>
      </c>
      <c r="H1488">
        <v>738935</v>
      </c>
      <c r="I1488">
        <v>739009</v>
      </c>
      <c r="J1488" t="s">
        <v>23</v>
      </c>
      <c r="O1488" t="s">
        <v>1957</v>
      </c>
      <c r="P1488">
        <v>75</v>
      </c>
    </row>
    <row r="1489" spans="1:18" hidden="1" x14ac:dyDescent="0.35">
      <c r="A1489" t="s">
        <v>983</v>
      </c>
      <c r="C1489" t="s">
        <v>20</v>
      </c>
      <c r="D1489" t="s">
        <v>21</v>
      </c>
      <c r="E1489" t="s">
        <v>5</v>
      </c>
      <c r="G1489" t="s">
        <v>22</v>
      </c>
      <c r="H1489">
        <v>738935</v>
      </c>
      <c r="I1489">
        <v>739009</v>
      </c>
      <c r="J1489" t="s">
        <v>23</v>
      </c>
      <c r="N1489" t="s">
        <v>1472</v>
      </c>
      <c r="O1489" t="s">
        <v>1957</v>
      </c>
      <c r="P1489">
        <v>75</v>
      </c>
      <c r="R1489" t="s">
        <v>1499</v>
      </c>
    </row>
    <row r="1490" spans="1:18" hidden="1" x14ac:dyDescent="0.35">
      <c r="A1490" t="s">
        <v>18</v>
      </c>
      <c r="B1490" t="s">
        <v>983</v>
      </c>
      <c r="C1490" t="s">
        <v>20</v>
      </c>
      <c r="D1490" t="s">
        <v>21</v>
      </c>
      <c r="E1490" t="s">
        <v>5</v>
      </c>
      <c r="G1490" t="s">
        <v>22</v>
      </c>
      <c r="H1490">
        <v>739016</v>
      </c>
      <c r="I1490">
        <v>739087</v>
      </c>
      <c r="J1490" t="s">
        <v>23</v>
      </c>
      <c r="O1490" t="s">
        <v>1958</v>
      </c>
      <c r="P1490">
        <v>72</v>
      </c>
    </row>
    <row r="1491" spans="1:18" hidden="1" x14ac:dyDescent="0.35">
      <c r="A1491" t="s">
        <v>983</v>
      </c>
      <c r="C1491" t="s">
        <v>20</v>
      </c>
      <c r="D1491" t="s">
        <v>21</v>
      </c>
      <c r="E1491" t="s">
        <v>5</v>
      </c>
      <c r="G1491" t="s">
        <v>22</v>
      </c>
      <c r="H1491">
        <v>739016</v>
      </c>
      <c r="I1491">
        <v>739087</v>
      </c>
      <c r="J1491" t="s">
        <v>23</v>
      </c>
      <c r="N1491" t="s">
        <v>1959</v>
      </c>
      <c r="O1491" t="s">
        <v>1958</v>
      </c>
      <c r="P1491">
        <v>72</v>
      </c>
      <c r="R1491" t="s">
        <v>1960</v>
      </c>
    </row>
    <row r="1492" spans="1:18" hidden="1" x14ac:dyDescent="0.35">
      <c r="A1492" t="s">
        <v>18</v>
      </c>
      <c r="B1492" t="s">
        <v>983</v>
      </c>
      <c r="C1492" t="s">
        <v>20</v>
      </c>
      <c r="D1492" t="s">
        <v>21</v>
      </c>
      <c r="E1492" t="s">
        <v>5</v>
      </c>
      <c r="G1492" t="s">
        <v>22</v>
      </c>
      <c r="H1492">
        <v>739099</v>
      </c>
      <c r="I1492">
        <v>739174</v>
      </c>
      <c r="J1492" t="s">
        <v>23</v>
      </c>
      <c r="O1492" t="s">
        <v>1961</v>
      </c>
      <c r="P1492">
        <v>76</v>
      </c>
    </row>
    <row r="1493" spans="1:18" hidden="1" x14ac:dyDescent="0.35">
      <c r="A1493" t="s">
        <v>983</v>
      </c>
      <c r="C1493" t="s">
        <v>20</v>
      </c>
      <c r="D1493" t="s">
        <v>21</v>
      </c>
      <c r="E1493" t="s">
        <v>5</v>
      </c>
      <c r="G1493" t="s">
        <v>22</v>
      </c>
      <c r="H1493">
        <v>739099</v>
      </c>
      <c r="I1493">
        <v>739174</v>
      </c>
      <c r="J1493" t="s">
        <v>23</v>
      </c>
      <c r="N1493" t="s">
        <v>1962</v>
      </c>
      <c r="O1493" t="s">
        <v>1961</v>
      </c>
      <c r="P1493">
        <v>76</v>
      </c>
      <c r="R1493" t="s">
        <v>1963</v>
      </c>
    </row>
    <row r="1494" spans="1:18" hidden="1" x14ac:dyDescent="0.35">
      <c r="A1494" t="s">
        <v>18</v>
      </c>
      <c r="B1494" t="s">
        <v>983</v>
      </c>
      <c r="C1494" t="s">
        <v>20</v>
      </c>
      <c r="D1494" t="s">
        <v>21</v>
      </c>
      <c r="E1494" t="s">
        <v>5</v>
      </c>
      <c r="G1494" t="s">
        <v>22</v>
      </c>
      <c r="H1494">
        <v>739215</v>
      </c>
      <c r="I1494">
        <v>739290</v>
      </c>
      <c r="J1494" t="s">
        <v>23</v>
      </c>
      <c r="O1494" t="s">
        <v>1964</v>
      </c>
      <c r="P1494">
        <v>76</v>
      </c>
    </row>
    <row r="1495" spans="1:18" hidden="1" x14ac:dyDescent="0.35">
      <c r="A1495" t="s">
        <v>983</v>
      </c>
      <c r="C1495" t="s">
        <v>20</v>
      </c>
      <c r="D1495" t="s">
        <v>21</v>
      </c>
      <c r="E1495" t="s">
        <v>5</v>
      </c>
      <c r="G1495" t="s">
        <v>22</v>
      </c>
      <c r="H1495">
        <v>739215</v>
      </c>
      <c r="I1495">
        <v>739290</v>
      </c>
      <c r="J1495" t="s">
        <v>23</v>
      </c>
      <c r="N1495" t="s">
        <v>1962</v>
      </c>
      <c r="O1495" t="s">
        <v>1964</v>
      </c>
      <c r="P1495">
        <v>76</v>
      </c>
      <c r="R1495" t="s">
        <v>1963</v>
      </c>
    </row>
    <row r="1496" spans="1:18" hidden="1" x14ac:dyDescent="0.35">
      <c r="A1496" t="s">
        <v>18</v>
      </c>
      <c r="B1496" t="s">
        <v>983</v>
      </c>
      <c r="C1496" t="s">
        <v>20</v>
      </c>
      <c r="D1496" t="s">
        <v>21</v>
      </c>
      <c r="E1496" t="s">
        <v>5</v>
      </c>
      <c r="G1496" t="s">
        <v>22</v>
      </c>
      <c r="H1496">
        <v>739309</v>
      </c>
      <c r="I1496">
        <v>739382</v>
      </c>
      <c r="J1496" t="s">
        <v>23</v>
      </c>
      <c r="O1496" t="s">
        <v>1965</v>
      </c>
      <c r="P1496">
        <v>74</v>
      </c>
    </row>
    <row r="1497" spans="1:18" hidden="1" x14ac:dyDescent="0.35">
      <c r="A1497" t="s">
        <v>983</v>
      </c>
      <c r="C1497" t="s">
        <v>20</v>
      </c>
      <c r="D1497" t="s">
        <v>21</v>
      </c>
      <c r="E1497" t="s">
        <v>5</v>
      </c>
      <c r="G1497" t="s">
        <v>22</v>
      </c>
      <c r="H1497">
        <v>739309</v>
      </c>
      <c r="I1497">
        <v>739382</v>
      </c>
      <c r="J1497" t="s">
        <v>23</v>
      </c>
      <c r="N1497" t="s">
        <v>1966</v>
      </c>
      <c r="O1497" t="s">
        <v>1965</v>
      </c>
      <c r="P1497">
        <v>74</v>
      </c>
      <c r="R1497" t="s">
        <v>1967</v>
      </c>
    </row>
    <row r="1498" spans="1:18" hidden="1" x14ac:dyDescent="0.35">
      <c r="A1498" t="s">
        <v>18</v>
      </c>
      <c r="B1498" t="s">
        <v>983</v>
      </c>
      <c r="C1498" t="s">
        <v>20</v>
      </c>
      <c r="D1498" t="s">
        <v>21</v>
      </c>
      <c r="E1498" t="s">
        <v>5</v>
      </c>
      <c r="G1498" t="s">
        <v>22</v>
      </c>
      <c r="H1498">
        <v>739389</v>
      </c>
      <c r="I1498">
        <v>739472</v>
      </c>
      <c r="J1498" t="s">
        <v>23</v>
      </c>
      <c r="O1498" t="s">
        <v>1968</v>
      </c>
      <c r="P1498">
        <v>84</v>
      </c>
    </row>
    <row r="1499" spans="1:18" hidden="1" x14ac:dyDescent="0.35">
      <c r="A1499" t="s">
        <v>983</v>
      </c>
      <c r="C1499" t="s">
        <v>20</v>
      </c>
      <c r="D1499" t="s">
        <v>21</v>
      </c>
      <c r="E1499" t="s">
        <v>5</v>
      </c>
      <c r="G1499" t="s">
        <v>22</v>
      </c>
      <c r="H1499">
        <v>739389</v>
      </c>
      <c r="I1499">
        <v>739472</v>
      </c>
      <c r="J1499" t="s">
        <v>23</v>
      </c>
      <c r="N1499" t="s">
        <v>1969</v>
      </c>
      <c r="O1499" t="s">
        <v>1968</v>
      </c>
      <c r="P1499">
        <v>84</v>
      </c>
      <c r="R1499" t="s">
        <v>1970</v>
      </c>
    </row>
    <row r="1500" spans="1:18" hidden="1" x14ac:dyDescent="0.35">
      <c r="A1500" t="s">
        <v>18</v>
      </c>
      <c r="B1500" t="s">
        <v>983</v>
      </c>
      <c r="C1500" t="s">
        <v>20</v>
      </c>
      <c r="D1500" t="s">
        <v>21</v>
      </c>
      <c r="E1500" t="s">
        <v>5</v>
      </c>
      <c r="G1500" t="s">
        <v>22</v>
      </c>
      <c r="H1500">
        <v>739476</v>
      </c>
      <c r="I1500">
        <v>739551</v>
      </c>
      <c r="J1500" t="s">
        <v>23</v>
      </c>
      <c r="O1500" t="s">
        <v>1971</v>
      </c>
      <c r="P1500">
        <v>76</v>
      </c>
    </row>
    <row r="1501" spans="1:18" hidden="1" x14ac:dyDescent="0.35">
      <c r="A1501" t="s">
        <v>983</v>
      </c>
      <c r="C1501" t="s">
        <v>20</v>
      </c>
      <c r="D1501" t="s">
        <v>21</v>
      </c>
      <c r="E1501" t="s">
        <v>5</v>
      </c>
      <c r="G1501" t="s">
        <v>22</v>
      </c>
      <c r="H1501">
        <v>739476</v>
      </c>
      <c r="I1501">
        <v>739551</v>
      </c>
      <c r="J1501" t="s">
        <v>23</v>
      </c>
      <c r="N1501" t="s">
        <v>1506</v>
      </c>
      <c r="O1501" t="s">
        <v>1971</v>
      </c>
      <c r="P1501">
        <v>76</v>
      </c>
      <c r="R1501" t="s">
        <v>1507</v>
      </c>
    </row>
    <row r="1502" spans="1:18" hidden="1" x14ac:dyDescent="0.35">
      <c r="A1502" t="s">
        <v>18</v>
      </c>
      <c r="B1502" t="s">
        <v>983</v>
      </c>
      <c r="C1502" t="s">
        <v>20</v>
      </c>
      <c r="D1502" t="s">
        <v>21</v>
      </c>
      <c r="E1502" t="s">
        <v>5</v>
      </c>
      <c r="G1502" t="s">
        <v>22</v>
      </c>
      <c r="H1502">
        <v>739570</v>
      </c>
      <c r="I1502">
        <v>739645</v>
      </c>
      <c r="J1502" t="s">
        <v>23</v>
      </c>
      <c r="O1502" t="s">
        <v>1972</v>
      </c>
      <c r="P1502">
        <v>76</v>
      </c>
    </row>
    <row r="1503" spans="1:18" hidden="1" x14ac:dyDescent="0.35">
      <c r="A1503" t="s">
        <v>983</v>
      </c>
      <c r="C1503" t="s">
        <v>20</v>
      </c>
      <c r="D1503" t="s">
        <v>21</v>
      </c>
      <c r="E1503" t="s">
        <v>5</v>
      </c>
      <c r="G1503" t="s">
        <v>22</v>
      </c>
      <c r="H1503">
        <v>739570</v>
      </c>
      <c r="I1503">
        <v>739645</v>
      </c>
      <c r="J1503" t="s">
        <v>23</v>
      </c>
      <c r="N1503" t="s">
        <v>1475</v>
      </c>
      <c r="O1503" t="s">
        <v>1972</v>
      </c>
      <c r="P1503">
        <v>76</v>
      </c>
      <c r="R1503" t="s">
        <v>1476</v>
      </c>
    </row>
    <row r="1504" spans="1:18" hidden="1" x14ac:dyDescent="0.35">
      <c r="A1504" t="s">
        <v>18</v>
      </c>
      <c r="B1504" t="s">
        <v>983</v>
      </c>
      <c r="C1504" t="s">
        <v>20</v>
      </c>
      <c r="D1504" t="s">
        <v>21</v>
      </c>
      <c r="E1504" t="s">
        <v>5</v>
      </c>
      <c r="G1504" t="s">
        <v>22</v>
      </c>
      <c r="H1504">
        <v>739663</v>
      </c>
      <c r="I1504">
        <v>739738</v>
      </c>
      <c r="J1504" t="s">
        <v>23</v>
      </c>
      <c r="O1504" t="s">
        <v>1973</v>
      </c>
      <c r="P1504">
        <v>76</v>
      </c>
    </row>
    <row r="1505" spans="1:18" hidden="1" x14ac:dyDescent="0.35">
      <c r="A1505" t="s">
        <v>983</v>
      </c>
      <c r="C1505" t="s">
        <v>20</v>
      </c>
      <c r="D1505" t="s">
        <v>21</v>
      </c>
      <c r="E1505" t="s">
        <v>5</v>
      </c>
      <c r="G1505" t="s">
        <v>22</v>
      </c>
      <c r="H1505">
        <v>739663</v>
      </c>
      <c r="I1505">
        <v>739738</v>
      </c>
      <c r="J1505" t="s">
        <v>23</v>
      </c>
      <c r="N1505" t="s">
        <v>1478</v>
      </c>
      <c r="O1505" t="s">
        <v>1973</v>
      </c>
      <c r="P1505">
        <v>76</v>
      </c>
      <c r="R1505" t="s">
        <v>1479</v>
      </c>
    </row>
    <row r="1506" spans="1:18" hidden="1" x14ac:dyDescent="0.35">
      <c r="A1506" t="s">
        <v>18</v>
      </c>
      <c r="B1506" t="s">
        <v>983</v>
      </c>
      <c r="C1506" t="s">
        <v>20</v>
      </c>
      <c r="D1506" t="s">
        <v>21</v>
      </c>
      <c r="E1506" t="s">
        <v>5</v>
      </c>
      <c r="G1506" t="s">
        <v>22</v>
      </c>
      <c r="H1506">
        <v>739742</v>
      </c>
      <c r="I1506">
        <v>739818</v>
      </c>
      <c r="J1506" t="s">
        <v>23</v>
      </c>
      <c r="O1506" t="s">
        <v>1974</v>
      </c>
      <c r="P1506">
        <v>77</v>
      </c>
    </row>
    <row r="1507" spans="1:18" hidden="1" x14ac:dyDescent="0.35">
      <c r="A1507" t="s">
        <v>983</v>
      </c>
      <c r="C1507" t="s">
        <v>20</v>
      </c>
      <c r="D1507" t="s">
        <v>21</v>
      </c>
      <c r="E1507" t="s">
        <v>5</v>
      </c>
      <c r="G1507" t="s">
        <v>22</v>
      </c>
      <c r="H1507">
        <v>739742</v>
      </c>
      <c r="I1507">
        <v>739818</v>
      </c>
      <c r="J1507" t="s">
        <v>23</v>
      </c>
      <c r="N1507" t="s">
        <v>1481</v>
      </c>
      <c r="O1507" t="s">
        <v>1974</v>
      </c>
      <c r="P1507">
        <v>77</v>
      </c>
      <c r="R1507" t="s">
        <v>1482</v>
      </c>
    </row>
    <row r="1508" spans="1:18" hidden="1" x14ac:dyDescent="0.35">
      <c r="A1508" t="s">
        <v>18</v>
      </c>
      <c r="B1508" t="s">
        <v>983</v>
      </c>
      <c r="C1508" t="s">
        <v>20</v>
      </c>
      <c r="D1508" t="s">
        <v>21</v>
      </c>
      <c r="E1508" t="s">
        <v>5</v>
      </c>
      <c r="G1508" t="s">
        <v>22</v>
      </c>
      <c r="H1508">
        <v>739886</v>
      </c>
      <c r="I1508">
        <v>739961</v>
      </c>
      <c r="J1508" t="s">
        <v>23</v>
      </c>
      <c r="O1508" t="s">
        <v>1975</v>
      </c>
      <c r="P1508">
        <v>76</v>
      </c>
    </row>
    <row r="1509" spans="1:18" hidden="1" x14ac:dyDescent="0.35">
      <c r="A1509" t="s">
        <v>983</v>
      </c>
      <c r="C1509" t="s">
        <v>20</v>
      </c>
      <c r="D1509" t="s">
        <v>21</v>
      </c>
      <c r="E1509" t="s">
        <v>5</v>
      </c>
      <c r="G1509" t="s">
        <v>22</v>
      </c>
      <c r="H1509">
        <v>739886</v>
      </c>
      <c r="I1509">
        <v>739961</v>
      </c>
      <c r="J1509" t="s">
        <v>23</v>
      </c>
      <c r="N1509" t="s">
        <v>1509</v>
      </c>
      <c r="O1509" t="s">
        <v>1975</v>
      </c>
      <c r="P1509">
        <v>76</v>
      </c>
      <c r="R1509" t="s">
        <v>1510</v>
      </c>
    </row>
    <row r="1510" spans="1:18" hidden="1" x14ac:dyDescent="0.35">
      <c r="A1510" t="s">
        <v>18</v>
      </c>
      <c r="B1510" t="s">
        <v>983</v>
      </c>
      <c r="C1510" t="s">
        <v>20</v>
      </c>
      <c r="D1510" t="s">
        <v>21</v>
      </c>
      <c r="E1510" t="s">
        <v>5</v>
      </c>
      <c r="G1510" t="s">
        <v>22</v>
      </c>
      <c r="H1510">
        <v>739969</v>
      </c>
      <c r="I1510">
        <v>740043</v>
      </c>
      <c r="J1510" t="s">
        <v>23</v>
      </c>
      <c r="O1510" t="s">
        <v>1976</v>
      </c>
      <c r="P1510">
        <v>75</v>
      </c>
    </row>
    <row r="1511" spans="1:18" hidden="1" x14ac:dyDescent="0.35">
      <c r="A1511" t="s">
        <v>983</v>
      </c>
      <c r="C1511" t="s">
        <v>20</v>
      </c>
      <c r="D1511" t="s">
        <v>21</v>
      </c>
      <c r="E1511" t="s">
        <v>5</v>
      </c>
      <c r="G1511" t="s">
        <v>22</v>
      </c>
      <c r="H1511">
        <v>739969</v>
      </c>
      <c r="I1511">
        <v>740043</v>
      </c>
      <c r="J1511" t="s">
        <v>23</v>
      </c>
      <c r="N1511" t="s">
        <v>1460</v>
      </c>
      <c r="O1511" t="s">
        <v>1976</v>
      </c>
      <c r="P1511">
        <v>75</v>
      </c>
      <c r="R1511" t="s">
        <v>1461</v>
      </c>
    </row>
    <row r="1512" spans="1:18" hidden="1" x14ac:dyDescent="0.35">
      <c r="A1512" t="s">
        <v>18</v>
      </c>
      <c r="B1512" t="s">
        <v>983</v>
      </c>
      <c r="C1512" t="s">
        <v>20</v>
      </c>
      <c r="D1512" t="s">
        <v>21</v>
      </c>
      <c r="E1512" t="s">
        <v>5</v>
      </c>
      <c r="G1512" t="s">
        <v>22</v>
      </c>
      <c r="H1512">
        <v>740064</v>
      </c>
      <c r="I1512">
        <v>740153</v>
      </c>
      <c r="J1512" t="s">
        <v>23</v>
      </c>
      <c r="O1512" t="s">
        <v>1977</v>
      </c>
      <c r="P1512">
        <v>90</v>
      </c>
    </row>
    <row r="1513" spans="1:18" hidden="1" x14ac:dyDescent="0.35">
      <c r="A1513" t="s">
        <v>983</v>
      </c>
      <c r="C1513" t="s">
        <v>20</v>
      </c>
      <c r="D1513" t="s">
        <v>21</v>
      </c>
      <c r="E1513" t="s">
        <v>5</v>
      </c>
      <c r="G1513" t="s">
        <v>22</v>
      </c>
      <c r="H1513">
        <v>740064</v>
      </c>
      <c r="I1513">
        <v>740153</v>
      </c>
      <c r="J1513" t="s">
        <v>23</v>
      </c>
      <c r="N1513" t="s">
        <v>1463</v>
      </c>
      <c r="O1513" t="s">
        <v>1977</v>
      </c>
      <c r="P1513">
        <v>90</v>
      </c>
      <c r="R1513" t="s">
        <v>1978</v>
      </c>
    </row>
    <row r="1514" spans="1:18" hidden="1" x14ac:dyDescent="0.35">
      <c r="A1514" t="s">
        <v>18</v>
      </c>
      <c r="B1514" t="s">
        <v>983</v>
      </c>
      <c r="C1514" t="s">
        <v>20</v>
      </c>
      <c r="D1514" t="s">
        <v>21</v>
      </c>
      <c r="E1514" t="s">
        <v>5</v>
      </c>
      <c r="G1514" t="s">
        <v>22</v>
      </c>
      <c r="H1514">
        <v>740159</v>
      </c>
      <c r="I1514">
        <v>740233</v>
      </c>
      <c r="J1514" t="s">
        <v>23</v>
      </c>
      <c r="O1514" t="s">
        <v>1979</v>
      </c>
      <c r="P1514">
        <v>75</v>
      </c>
    </row>
    <row r="1515" spans="1:18" hidden="1" x14ac:dyDescent="0.35">
      <c r="A1515" t="s">
        <v>983</v>
      </c>
      <c r="C1515" t="s">
        <v>20</v>
      </c>
      <c r="D1515" t="s">
        <v>21</v>
      </c>
      <c r="E1515" t="s">
        <v>5</v>
      </c>
      <c r="G1515" t="s">
        <v>22</v>
      </c>
      <c r="H1515">
        <v>740159</v>
      </c>
      <c r="I1515">
        <v>740233</v>
      </c>
      <c r="J1515" t="s">
        <v>23</v>
      </c>
      <c r="N1515" t="s">
        <v>1466</v>
      </c>
      <c r="O1515" t="s">
        <v>1979</v>
      </c>
      <c r="P1515">
        <v>75</v>
      </c>
      <c r="R1515" t="s">
        <v>1467</v>
      </c>
    </row>
    <row r="1516" spans="1:18" hidden="1" x14ac:dyDescent="0.35">
      <c r="A1516" t="s">
        <v>18</v>
      </c>
      <c r="B1516" t="s">
        <v>1511</v>
      </c>
      <c r="C1516" t="s">
        <v>20</v>
      </c>
      <c r="D1516" t="s">
        <v>21</v>
      </c>
      <c r="E1516" t="s">
        <v>5</v>
      </c>
      <c r="G1516" t="s">
        <v>22</v>
      </c>
      <c r="H1516">
        <v>740245</v>
      </c>
      <c r="I1516">
        <v>740360</v>
      </c>
      <c r="J1516" t="s">
        <v>23</v>
      </c>
      <c r="O1516" t="s">
        <v>1980</v>
      </c>
      <c r="P1516">
        <v>116</v>
      </c>
    </row>
    <row r="1517" spans="1:18" hidden="1" x14ac:dyDescent="0.35">
      <c r="A1517" t="s">
        <v>1511</v>
      </c>
      <c r="C1517" t="s">
        <v>20</v>
      </c>
      <c r="D1517" t="s">
        <v>21</v>
      </c>
      <c r="E1517" t="s">
        <v>5</v>
      </c>
      <c r="G1517" t="s">
        <v>22</v>
      </c>
      <c r="H1517">
        <v>740245</v>
      </c>
      <c r="I1517">
        <v>740360</v>
      </c>
      <c r="J1517" t="s">
        <v>23</v>
      </c>
      <c r="N1517" t="s">
        <v>1513</v>
      </c>
      <c r="O1517" t="s">
        <v>1980</v>
      </c>
      <c r="P1517">
        <v>116</v>
      </c>
    </row>
    <row r="1518" spans="1:18" hidden="1" x14ac:dyDescent="0.35">
      <c r="A1518" t="s">
        <v>18</v>
      </c>
      <c r="B1518" t="s">
        <v>1511</v>
      </c>
      <c r="C1518" t="s">
        <v>20</v>
      </c>
      <c r="D1518" t="s">
        <v>21</v>
      </c>
      <c r="E1518" t="s">
        <v>5</v>
      </c>
      <c r="G1518" t="s">
        <v>22</v>
      </c>
      <c r="H1518">
        <v>740498</v>
      </c>
      <c r="I1518">
        <v>743432</v>
      </c>
      <c r="J1518" t="s">
        <v>23</v>
      </c>
      <c r="O1518" t="s">
        <v>1981</v>
      </c>
      <c r="P1518">
        <v>2935</v>
      </c>
    </row>
    <row r="1519" spans="1:18" hidden="1" x14ac:dyDescent="0.35">
      <c r="A1519" t="s">
        <v>1511</v>
      </c>
      <c r="C1519" t="s">
        <v>20</v>
      </c>
      <c r="D1519" t="s">
        <v>21</v>
      </c>
      <c r="E1519" t="s">
        <v>5</v>
      </c>
      <c r="G1519" t="s">
        <v>22</v>
      </c>
      <c r="H1519">
        <v>740498</v>
      </c>
      <c r="I1519">
        <v>743432</v>
      </c>
      <c r="J1519" t="s">
        <v>23</v>
      </c>
      <c r="N1519" t="s">
        <v>1515</v>
      </c>
      <c r="O1519" t="s">
        <v>1981</v>
      </c>
      <c r="P1519">
        <v>2935</v>
      </c>
    </row>
    <row r="1520" spans="1:18" hidden="1" x14ac:dyDescent="0.35">
      <c r="A1520" t="s">
        <v>18</v>
      </c>
      <c r="B1520" t="s">
        <v>983</v>
      </c>
      <c r="C1520" t="s">
        <v>20</v>
      </c>
      <c r="D1520" t="s">
        <v>21</v>
      </c>
      <c r="E1520" t="s">
        <v>5</v>
      </c>
      <c r="G1520" t="s">
        <v>22</v>
      </c>
      <c r="H1520">
        <v>743551</v>
      </c>
      <c r="I1520">
        <v>743626</v>
      </c>
      <c r="J1520" t="s">
        <v>23</v>
      </c>
      <c r="O1520" t="s">
        <v>1982</v>
      </c>
      <c r="P1520">
        <v>76</v>
      </c>
    </row>
    <row r="1521" spans="1:18" hidden="1" x14ac:dyDescent="0.35">
      <c r="A1521" t="s">
        <v>983</v>
      </c>
      <c r="C1521" t="s">
        <v>20</v>
      </c>
      <c r="D1521" t="s">
        <v>21</v>
      </c>
      <c r="E1521" t="s">
        <v>5</v>
      </c>
      <c r="G1521" t="s">
        <v>22</v>
      </c>
      <c r="H1521">
        <v>743551</v>
      </c>
      <c r="I1521">
        <v>743626</v>
      </c>
      <c r="J1521" t="s">
        <v>23</v>
      </c>
      <c r="N1521" t="s">
        <v>1488</v>
      </c>
      <c r="O1521" t="s">
        <v>1982</v>
      </c>
      <c r="P1521">
        <v>76</v>
      </c>
      <c r="R1521" t="s">
        <v>1489</v>
      </c>
    </row>
    <row r="1522" spans="1:18" hidden="1" x14ac:dyDescent="0.35">
      <c r="A1522" t="s">
        <v>18</v>
      </c>
      <c r="B1522" t="s">
        <v>983</v>
      </c>
      <c r="C1522" t="s">
        <v>20</v>
      </c>
      <c r="D1522" t="s">
        <v>21</v>
      </c>
      <c r="E1522" t="s">
        <v>5</v>
      </c>
      <c r="G1522" t="s">
        <v>22</v>
      </c>
      <c r="H1522">
        <v>743635</v>
      </c>
      <c r="I1522">
        <v>743711</v>
      </c>
      <c r="J1522" t="s">
        <v>23</v>
      </c>
      <c r="O1522" t="s">
        <v>1983</v>
      </c>
      <c r="P1522">
        <v>77</v>
      </c>
    </row>
    <row r="1523" spans="1:18" hidden="1" x14ac:dyDescent="0.35">
      <c r="A1523" t="s">
        <v>983</v>
      </c>
      <c r="C1523" t="s">
        <v>20</v>
      </c>
      <c r="D1523" t="s">
        <v>21</v>
      </c>
      <c r="E1523" t="s">
        <v>5</v>
      </c>
      <c r="G1523" t="s">
        <v>22</v>
      </c>
      <c r="H1523">
        <v>743635</v>
      </c>
      <c r="I1523">
        <v>743711</v>
      </c>
      <c r="J1523" t="s">
        <v>23</v>
      </c>
      <c r="N1523" t="s">
        <v>1469</v>
      </c>
      <c r="O1523" t="s">
        <v>1983</v>
      </c>
      <c r="P1523">
        <v>77</v>
      </c>
      <c r="R1523" t="s">
        <v>1470</v>
      </c>
    </row>
    <row r="1524" spans="1:18" hidden="1" x14ac:dyDescent="0.35">
      <c r="A1524" t="s">
        <v>18</v>
      </c>
      <c r="B1524" t="s">
        <v>1511</v>
      </c>
      <c r="C1524" t="s">
        <v>20</v>
      </c>
      <c r="D1524" t="s">
        <v>21</v>
      </c>
      <c r="E1524" t="s">
        <v>5</v>
      </c>
      <c r="G1524" t="s">
        <v>22</v>
      </c>
      <c r="H1524">
        <v>743830</v>
      </c>
      <c r="I1524">
        <v>745384</v>
      </c>
      <c r="J1524" t="s">
        <v>23</v>
      </c>
      <c r="O1524" t="s">
        <v>1984</v>
      </c>
      <c r="P1524">
        <v>1555</v>
      </c>
    </row>
    <row r="1525" spans="1:18" hidden="1" x14ac:dyDescent="0.35">
      <c r="A1525" t="s">
        <v>1511</v>
      </c>
      <c r="C1525" t="s">
        <v>20</v>
      </c>
      <c r="D1525" t="s">
        <v>21</v>
      </c>
      <c r="E1525" t="s">
        <v>5</v>
      </c>
      <c r="G1525" t="s">
        <v>22</v>
      </c>
      <c r="H1525">
        <v>743830</v>
      </c>
      <c r="I1525">
        <v>745384</v>
      </c>
      <c r="J1525" t="s">
        <v>23</v>
      </c>
      <c r="N1525" t="s">
        <v>1517</v>
      </c>
      <c r="O1525" t="s">
        <v>1984</v>
      </c>
      <c r="P1525">
        <v>1555</v>
      </c>
    </row>
    <row r="1526" spans="1:18" hidden="1" x14ac:dyDescent="0.35">
      <c r="A1526" t="s">
        <v>18</v>
      </c>
      <c r="B1526" t="s">
        <v>29</v>
      </c>
      <c r="C1526" t="s">
        <v>20</v>
      </c>
      <c r="D1526" t="s">
        <v>21</v>
      </c>
      <c r="E1526" t="s">
        <v>5</v>
      </c>
      <c r="G1526" t="s">
        <v>22</v>
      </c>
      <c r="H1526">
        <v>746036</v>
      </c>
      <c r="I1526">
        <v>746902</v>
      </c>
      <c r="J1526" t="s">
        <v>23</v>
      </c>
      <c r="O1526" t="s">
        <v>1985</v>
      </c>
      <c r="P1526">
        <v>867</v>
      </c>
    </row>
    <row r="1527" spans="1:18" hidden="1" x14ac:dyDescent="0.35">
      <c r="A1527" t="s">
        <v>26</v>
      </c>
      <c r="B1527" t="s">
        <v>32</v>
      </c>
      <c r="C1527" t="s">
        <v>20</v>
      </c>
      <c r="D1527" t="s">
        <v>21</v>
      </c>
      <c r="E1527" t="s">
        <v>5</v>
      </c>
      <c r="G1527" t="s">
        <v>22</v>
      </c>
      <c r="H1527">
        <v>746036</v>
      </c>
      <c r="I1527">
        <v>746902</v>
      </c>
      <c r="J1527" t="s">
        <v>23</v>
      </c>
      <c r="K1527" t="s">
        <v>1986</v>
      </c>
      <c r="N1527" t="s">
        <v>28</v>
      </c>
      <c r="O1527" t="s">
        <v>1985</v>
      </c>
      <c r="P1527">
        <v>867</v>
      </c>
      <c r="Q1527">
        <v>288</v>
      </c>
    </row>
    <row r="1528" spans="1:18" hidden="1" x14ac:dyDescent="0.35">
      <c r="A1528" t="s">
        <v>18</v>
      </c>
      <c r="B1528" t="s">
        <v>29</v>
      </c>
      <c r="C1528" t="s">
        <v>20</v>
      </c>
      <c r="D1528" t="s">
        <v>21</v>
      </c>
      <c r="E1528" t="s">
        <v>5</v>
      </c>
      <c r="G1528" t="s">
        <v>22</v>
      </c>
      <c r="H1528">
        <v>747166</v>
      </c>
      <c r="I1528">
        <v>747519</v>
      </c>
      <c r="J1528" t="s">
        <v>30</v>
      </c>
      <c r="O1528" t="s">
        <v>1987</v>
      </c>
      <c r="P1528">
        <v>354</v>
      </c>
    </row>
    <row r="1529" spans="1:18" hidden="1" x14ac:dyDescent="0.35">
      <c r="A1529" t="s">
        <v>26</v>
      </c>
      <c r="B1529" t="s">
        <v>32</v>
      </c>
      <c r="C1529" t="s">
        <v>20</v>
      </c>
      <c r="D1529" t="s">
        <v>21</v>
      </c>
      <c r="E1529" t="s">
        <v>5</v>
      </c>
      <c r="G1529" t="s">
        <v>22</v>
      </c>
      <c r="H1529">
        <v>747166</v>
      </c>
      <c r="I1529">
        <v>747519</v>
      </c>
      <c r="J1529" t="s">
        <v>30</v>
      </c>
      <c r="K1529" t="s">
        <v>1988</v>
      </c>
      <c r="N1529" t="s">
        <v>28</v>
      </c>
      <c r="O1529" t="s">
        <v>1987</v>
      </c>
      <c r="P1529">
        <v>354</v>
      </c>
      <c r="Q1529">
        <v>117</v>
      </c>
    </row>
    <row r="1530" spans="1:18" hidden="1" x14ac:dyDescent="0.35">
      <c r="A1530" t="s">
        <v>18</v>
      </c>
      <c r="B1530" t="s">
        <v>29</v>
      </c>
      <c r="C1530" t="s">
        <v>20</v>
      </c>
      <c r="D1530" t="s">
        <v>21</v>
      </c>
      <c r="E1530" t="s">
        <v>5</v>
      </c>
      <c r="G1530" t="s">
        <v>22</v>
      </c>
      <c r="H1530">
        <v>747616</v>
      </c>
      <c r="I1530">
        <v>748059</v>
      </c>
      <c r="J1530" t="s">
        <v>23</v>
      </c>
      <c r="O1530" t="s">
        <v>1989</v>
      </c>
      <c r="P1530">
        <v>444</v>
      </c>
    </row>
    <row r="1531" spans="1:18" hidden="1" x14ac:dyDescent="0.35">
      <c r="A1531" t="s">
        <v>26</v>
      </c>
      <c r="B1531" t="s">
        <v>32</v>
      </c>
      <c r="C1531" t="s">
        <v>20</v>
      </c>
      <c r="D1531" t="s">
        <v>21</v>
      </c>
      <c r="E1531" t="s">
        <v>5</v>
      </c>
      <c r="G1531" t="s">
        <v>22</v>
      </c>
      <c r="H1531">
        <v>747616</v>
      </c>
      <c r="I1531">
        <v>748059</v>
      </c>
      <c r="J1531" t="s">
        <v>23</v>
      </c>
      <c r="K1531" t="s">
        <v>1990</v>
      </c>
      <c r="N1531" t="s">
        <v>604</v>
      </c>
      <c r="O1531" t="s">
        <v>1989</v>
      </c>
      <c r="P1531">
        <v>444</v>
      </c>
      <c r="Q1531">
        <v>147</v>
      </c>
    </row>
    <row r="1532" spans="1:18" hidden="1" x14ac:dyDescent="0.35">
      <c r="A1532" t="s">
        <v>18</v>
      </c>
      <c r="B1532" t="s">
        <v>29</v>
      </c>
      <c r="C1532" t="s">
        <v>20</v>
      </c>
      <c r="D1532" t="s">
        <v>21</v>
      </c>
      <c r="E1532" t="s">
        <v>5</v>
      </c>
      <c r="G1532" t="s">
        <v>22</v>
      </c>
      <c r="H1532">
        <v>748181</v>
      </c>
      <c r="I1532">
        <v>748732</v>
      </c>
      <c r="J1532" t="s">
        <v>23</v>
      </c>
      <c r="O1532" t="s">
        <v>1991</v>
      </c>
      <c r="P1532">
        <v>552</v>
      </c>
    </row>
    <row r="1533" spans="1:18" hidden="1" x14ac:dyDescent="0.35">
      <c r="A1533" t="s">
        <v>26</v>
      </c>
      <c r="B1533" t="s">
        <v>32</v>
      </c>
      <c r="C1533" t="s">
        <v>20</v>
      </c>
      <c r="D1533" t="s">
        <v>21</v>
      </c>
      <c r="E1533" t="s">
        <v>5</v>
      </c>
      <c r="G1533" t="s">
        <v>22</v>
      </c>
      <c r="H1533">
        <v>748181</v>
      </c>
      <c r="I1533">
        <v>748732</v>
      </c>
      <c r="J1533" t="s">
        <v>23</v>
      </c>
      <c r="K1533" t="s">
        <v>1992</v>
      </c>
      <c r="N1533" t="s">
        <v>1993</v>
      </c>
      <c r="O1533" t="s">
        <v>1991</v>
      </c>
      <c r="P1533">
        <v>552</v>
      </c>
      <c r="Q1533">
        <v>183</v>
      </c>
    </row>
    <row r="1534" spans="1:18" hidden="1" x14ac:dyDescent="0.35">
      <c r="A1534" t="s">
        <v>18</v>
      </c>
      <c r="B1534" t="s">
        <v>29</v>
      </c>
      <c r="C1534" t="s">
        <v>20</v>
      </c>
      <c r="D1534" t="s">
        <v>21</v>
      </c>
      <c r="E1534" t="s">
        <v>5</v>
      </c>
      <c r="G1534" t="s">
        <v>22</v>
      </c>
      <c r="H1534">
        <v>748735</v>
      </c>
      <c r="I1534">
        <v>749676</v>
      </c>
      <c r="J1534" t="s">
        <v>23</v>
      </c>
      <c r="O1534" t="s">
        <v>1994</v>
      </c>
      <c r="P1534">
        <v>942</v>
      </c>
    </row>
    <row r="1535" spans="1:18" hidden="1" x14ac:dyDescent="0.35">
      <c r="A1535" t="s">
        <v>26</v>
      </c>
      <c r="B1535" t="s">
        <v>32</v>
      </c>
      <c r="C1535" t="s">
        <v>20</v>
      </c>
      <c r="D1535" t="s">
        <v>21</v>
      </c>
      <c r="E1535" t="s">
        <v>5</v>
      </c>
      <c r="G1535" t="s">
        <v>22</v>
      </c>
      <c r="H1535">
        <v>748735</v>
      </c>
      <c r="I1535">
        <v>749676</v>
      </c>
      <c r="J1535" t="s">
        <v>23</v>
      </c>
      <c r="K1535" t="s">
        <v>1995</v>
      </c>
      <c r="N1535" t="s">
        <v>1996</v>
      </c>
      <c r="O1535" t="s">
        <v>1994</v>
      </c>
      <c r="P1535">
        <v>942</v>
      </c>
      <c r="Q1535">
        <v>313</v>
      </c>
    </row>
    <row r="1536" spans="1:18" hidden="1" x14ac:dyDescent="0.35">
      <c r="A1536" t="s">
        <v>18</v>
      </c>
      <c r="B1536" t="s">
        <v>29</v>
      </c>
      <c r="C1536" t="s">
        <v>20</v>
      </c>
      <c r="D1536" t="s">
        <v>21</v>
      </c>
      <c r="E1536" t="s">
        <v>5</v>
      </c>
      <c r="G1536" t="s">
        <v>22</v>
      </c>
      <c r="H1536">
        <v>749689</v>
      </c>
      <c r="I1536">
        <v>750165</v>
      </c>
      <c r="J1536" t="s">
        <v>23</v>
      </c>
      <c r="O1536" t="s">
        <v>1997</v>
      </c>
      <c r="P1536">
        <v>477</v>
      </c>
    </row>
    <row r="1537" spans="1:17" hidden="1" x14ac:dyDescent="0.35">
      <c r="A1537" t="s">
        <v>26</v>
      </c>
      <c r="B1537" t="s">
        <v>32</v>
      </c>
      <c r="C1537" t="s">
        <v>20</v>
      </c>
      <c r="D1537" t="s">
        <v>21</v>
      </c>
      <c r="E1537" t="s">
        <v>5</v>
      </c>
      <c r="G1537" t="s">
        <v>22</v>
      </c>
      <c r="H1537">
        <v>749689</v>
      </c>
      <c r="I1537">
        <v>750165</v>
      </c>
      <c r="J1537" t="s">
        <v>23</v>
      </c>
      <c r="K1537" t="s">
        <v>1998</v>
      </c>
      <c r="N1537" t="s">
        <v>1345</v>
      </c>
      <c r="O1537" t="s">
        <v>1997</v>
      </c>
      <c r="P1537">
        <v>477</v>
      </c>
      <c r="Q1537">
        <v>158</v>
      </c>
    </row>
    <row r="1538" spans="1:17" hidden="1" x14ac:dyDescent="0.35">
      <c r="A1538" t="s">
        <v>18</v>
      </c>
      <c r="B1538" t="s">
        <v>29</v>
      </c>
      <c r="C1538" t="s">
        <v>20</v>
      </c>
      <c r="D1538" t="s">
        <v>21</v>
      </c>
      <c r="E1538" t="s">
        <v>5</v>
      </c>
      <c r="G1538" t="s">
        <v>22</v>
      </c>
      <c r="H1538">
        <v>750291</v>
      </c>
      <c r="I1538">
        <v>751577</v>
      </c>
      <c r="J1538" t="s">
        <v>30</v>
      </c>
      <c r="O1538" t="s">
        <v>1999</v>
      </c>
      <c r="P1538">
        <v>1287</v>
      </c>
    </row>
    <row r="1539" spans="1:17" hidden="1" x14ac:dyDescent="0.35">
      <c r="A1539" t="s">
        <v>26</v>
      </c>
      <c r="B1539" t="s">
        <v>32</v>
      </c>
      <c r="C1539" t="s">
        <v>20</v>
      </c>
      <c r="D1539" t="s">
        <v>21</v>
      </c>
      <c r="E1539" t="s">
        <v>5</v>
      </c>
      <c r="G1539" t="s">
        <v>22</v>
      </c>
      <c r="H1539">
        <v>750291</v>
      </c>
      <c r="I1539">
        <v>751577</v>
      </c>
      <c r="J1539" t="s">
        <v>30</v>
      </c>
      <c r="K1539" t="s">
        <v>2000</v>
      </c>
      <c r="N1539" t="s">
        <v>947</v>
      </c>
      <c r="O1539" t="s">
        <v>1999</v>
      </c>
      <c r="P1539">
        <v>1287</v>
      </c>
      <c r="Q1539">
        <v>428</v>
      </c>
    </row>
    <row r="1540" spans="1:17" hidden="1" x14ac:dyDescent="0.35">
      <c r="A1540" t="s">
        <v>18</v>
      </c>
      <c r="B1540" t="s">
        <v>29</v>
      </c>
      <c r="C1540" t="s">
        <v>20</v>
      </c>
      <c r="D1540" t="s">
        <v>21</v>
      </c>
      <c r="E1540" t="s">
        <v>5</v>
      </c>
      <c r="G1540" t="s">
        <v>22</v>
      </c>
      <c r="H1540">
        <v>751618</v>
      </c>
      <c r="I1540">
        <v>752703</v>
      </c>
      <c r="J1540" t="s">
        <v>30</v>
      </c>
      <c r="O1540" t="s">
        <v>2001</v>
      </c>
      <c r="P1540">
        <v>1086</v>
      </c>
    </row>
    <row r="1541" spans="1:17" hidden="1" x14ac:dyDescent="0.35">
      <c r="A1541" t="s">
        <v>26</v>
      </c>
      <c r="B1541" t="s">
        <v>32</v>
      </c>
      <c r="C1541" t="s">
        <v>20</v>
      </c>
      <c r="D1541" t="s">
        <v>21</v>
      </c>
      <c r="E1541" t="s">
        <v>5</v>
      </c>
      <c r="G1541" t="s">
        <v>22</v>
      </c>
      <c r="H1541">
        <v>751618</v>
      </c>
      <c r="I1541">
        <v>752703</v>
      </c>
      <c r="J1541" t="s">
        <v>30</v>
      </c>
      <c r="K1541" t="s">
        <v>2002</v>
      </c>
      <c r="N1541" t="s">
        <v>28</v>
      </c>
      <c r="O1541" t="s">
        <v>2001</v>
      </c>
      <c r="P1541">
        <v>1086</v>
      </c>
      <c r="Q1541">
        <v>361</v>
      </c>
    </row>
    <row r="1542" spans="1:17" hidden="1" x14ac:dyDescent="0.35">
      <c r="A1542" t="s">
        <v>18</v>
      </c>
      <c r="B1542" t="s">
        <v>29</v>
      </c>
      <c r="C1542" t="s">
        <v>20</v>
      </c>
      <c r="D1542" t="s">
        <v>21</v>
      </c>
      <c r="E1542" t="s">
        <v>5</v>
      </c>
      <c r="G1542" t="s">
        <v>22</v>
      </c>
      <c r="H1542">
        <v>752738</v>
      </c>
      <c r="I1542">
        <v>753625</v>
      </c>
      <c r="J1542" t="s">
        <v>23</v>
      </c>
      <c r="O1542" t="s">
        <v>2003</v>
      </c>
      <c r="P1542">
        <v>888</v>
      </c>
    </row>
    <row r="1543" spans="1:17" hidden="1" x14ac:dyDescent="0.35">
      <c r="A1543" t="s">
        <v>26</v>
      </c>
      <c r="B1543" t="s">
        <v>32</v>
      </c>
      <c r="C1543" t="s">
        <v>20</v>
      </c>
      <c r="D1543" t="s">
        <v>21</v>
      </c>
      <c r="E1543" t="s">
        <v>5</v>
      </c>
      <c r="G1543" t="s">
        <v>22</v>
      </c>
      <c r="H1543">
        <v>752738</v>
      </c>
      <c r="I1543">
        <v>753625</v>
      </c>
      <c r="J1543" t="s">
        <v>23</v>
      </c>
      <c r="K1543" t="s">
        <v>2004</v>
      </c>
      <c r="N1543" t="s">
        <v>2005</v>
      </c>
      <c r="O1543" t="s">
        <v>2003</v>
      </c>
      <c r="P1543">
        <v>888</v>
      </c>
      <c r="Q1543">
        <v>295</v>
      </c>
    </row>
    <row r="1544" spans="1:17" hidden="1" x14ac:dyDescent="0.35">
      <c r="A1544" t="s">
        <v>18</v>
      </c>
      <c r="B1544" t="s">
        <v>29</v>
      </c>
      <c r="C1544" t="s">
        <v>20</v>
      </c>
      <c r="D1544" t="s">
        <v>21</v>
      </c>
      <c r="E1544" t="s">
        <v>5</v>
      </c>
      <c r="G1544" t="s">
        <v>22</v>
      </c>
      <c r="H1544">
        <v>753643</v>
      </c>
      <c r="I1544">
        <v>754647</v>
      </c>
      <c r="J1544" t="s">
        <v>23</v>
      </c>
      <c r="O1544" t="s">
        <v>2006</v>
      </c>
      <c r="P1544">
        <v>1005</v>
      </c>
    </row>
    <row r="1545" spans="1:17" hidden="1" x14ac:dyDescent="0.35">
      <c r="A1545" t="s">
        <v>26</v>
      </c>
      <c r="B1545" t="s">
        <v>32</v>
      </c>
      <c r="C1545" t="s">
        <v>20</v>
      </c>
      <c r="D1545" t="s">
        <v>21</v>
      </c>
      <c r="E1545" t="s">
        <v>5</v>
      </c>
      <c r="G1545" t="s">
        <v>22</v>
      </c>
      <c r="H1545">
        <v>753643</v>
      </c>
      <c r="I1545">
        <v>754647</v>
      </c>
      <c r="J1545" t="s">
        <v>23</v>
      </c>
      <c r="K1545" t="s">
        <v>2007</v>
      </c>
      <c r="N1545" t="s">
        <v>2005</v>
      </c>
      <c r="O1545" t="s">
        <v>2006</v>
      </c>
      <c r="P1545">
        <v>1005</v>
      </c>
      <c r="Q1545">
        <v>334</v>
      </c>
    </row>
    <row r="1546" spans="1:17" hidden="1" x14ac:dyDescent="0.35">
      <c r="A1546" t="s">
        <v>18</v>
      </c>
      <c r="B1546" t="s">
        <v>29</v>
      </c>
      <c r="C1546" t="s">
        <v>20</v>
      </c>
      <c r="D1546" t="s">
        <v>21</v>
      </c>
      <c r="E1546" t="s">
        <v>5</v>
      </c>
      <c r="G1546" t="s">
        <v>22</v>
      </c>
      <c r="H1546">
        <v>754739</v>
      </c>
      <c r="I1546">
        <v>756343</v>
      </c>
      <c r="J1546" t="s">
        <v>23</v>
      </c>
      <c r="O1546" t="s">
        <v>2008</v>
      </c>
      <c r="P1546">
        <v>1605</v>
      </c>
    </row>
    <row r="1547" spans="1:17" hidden="1" x14ac:dyDescent="0.35">
      <c r="A1547" t="s">
        <v>26</v>
      </c>
      <c r="B1547" t="s">
        <v>32</v>
      </c>
      <c r="C1547" t="s">
        <v>20</v>
      </c>
      <c r="D1547" t="s">
        <v>21</v>
      </c>
      <c r="E1547" t="s">
        <v>5</v>
      </c>
      <c r="G1547" t="s">
        <v>22</v>
      </c>
      <c r="H1547">
        <v>754739</v>
      </c>
      <c r="I1547">
        <v>756343</v>
      </c>
      <c r="J1547" t="s">
        <v>23</v>
      </c>
      <c r="K1547" t="s">
        <v>2009</v>
      </c>
      <c r="N1547" t="s">
        <v>2010</v>
      </c>
      <c r="O1547" t="s">
        <v>2008</v>
      </c>
      <c r="P1547">
        <v>1605</v>
      </c>
      <c r="Q1547">
        <v>534</v>
      </c>
    </row>
    <row r="1548" spans="1:17" hidden="1" x14ac:dyDescent="0.35">
      <c r="A1548" t="s">
        <v>18</v>
      </c>
      <c r="B1548" t="s">
        <v>29</v>
      </c>
      <c r="C1548" t="s">
        <v>20</v>
      </c>
      <c r="D1548" t="s">
        <v>21</v>
      </c>
      <c r="E1548" t="s">
        <v>5</v>
      </c>
      <c r="G1548" t="s">
        <v>22</v>
      </c>
      <c r="H1548">
        <v>756373</v>
      </c>
      <c r="I1548">
        <v>757356</v>
      </c>
      <c r="J1548" t="s">
        <v>23</v>
      </c>
      <c r="O1548" t="s">
        <v>2011</v>
      </c>
      <c r="P1548">
        <v>984</v>
      </c>
    </row>
    <row r="1549" spans="1:17" hidden="1" x14ac:dyDescent="0.35">
      <c r="A1549" t="s">
        <v>26</v>
      </c>
      <c r="B1549" t="s">
        <v>32</v>
      </c>
      <c r="C1549" t="s">
        <v>20</v>
      </c>
      <c r="D1549" t="s">
        <v>21</v>
      </c>
      <c r="E1549" t="s">
        <v>5</v>
      </c>
      <c r="G1549" t="s">
        <v>22</v>
      </c>
      <c r="H1549">
        <v>756373</v>
      </c>
      <c r="I1549">
        <v>757356</v>
      </c>
      <c r="J1549" t="s">
        <v>23</v>
      </c>
      <c r="K1549" t="s">
        <v>2012</v>
      </c>
      <c r="N1549" t="s">
        <v>2013</v>
      </c>
      <c r="O1549" t="s">
        <v>2011</v>
      </c>
      <c r="P1549">
        <v>984</v>
      </c>
      <c r="Q1549">
        <v>327</v>
      </c>
    </row>
    <row r="1550" spans="1:17" hidden="1" x14ac:dyDescent="0.35">
      <c r="A1550" t="s">
        <v>18</v>
      </c>
      <c r="B1550" t="s">
        <v>29</v>
      </c>
      <c r="C1550" t="s">
        <v>20</v>
      </c>
      <c r="D1550" t="s">
        <v>21</v>
      </c>
      <c r="E1550" t="s">
        <v>5</v>
      </c>
      <c r="G1550" t="s">
        <v>22</v>
      </c>
      <c r="H1550">
        <v>757331</v>
      </c>
      <c r="I1550">
        <v>758350</v>
      </c>
      <c r="J1550" t="s">
        <v>23</v>
      </c>
      <c r="O1550" t="s">
        <v>2014</v>
      </c>
      <c r="P1550">
        <v>1020</v>
      </c>
    </row>
    <row r="1551" spans="1:17" hidden="1" x14ac:dyDescent="0.35">
      <c r="A1551" t="s">
        <v>26</v>
      </c>
      <c r="B1551" t="s">
        <v>32</v>
      </c>
      <c r="C1551" t="s">
        <v>20</v>
      </c>
      <c r="D1551" t="s">
        <v>21</v>
      </c>
      <c r="E1551" t="s">
        <v>5</v>
      </c>
      <c r="G1551" t="s">
        <v>22</v>
      </c>
      <c r="H1551">
        <v>757331</v>
      </c>
      <c r="I1551">
        <v>758350</v>
      </c>
      <c r="J1551" t="s">
        <v>23</v>
      </c>
      <c r="K1551" t="s">
        <v>2015</v>
      </c>
      <c r="N1551" t="s">
        <v>2016</v>
      </c>
      <c r="O1551" t="s">
        <v>2014</v>
      </c>
      <c r="P1551">
        <v>1020</v>
      </c>
      <c r="Q1551">
        <v>339</v>
      </c>
    </row>
    <row r="1552" spans="1:17" hidden="1" x14ac:dyDescent="0.35">
      <c r="A1552" t="s">
        <v>18</v>
      </c>
      <c r="B1552" t="s">
        <v>29</v>
      </c>
      <c r="C1552" t="s">
        <v>20</v>
      </c>
      <c r="D1552" t="s">
        <v>21</v>
      </c>
      <c r="E1552" t="s">
        <v>5</v>
      </c>
      <c r="G1552" t="s">
        <v>22</v>
      </c>
      <c r="H1552">
        <v>758504</v>
      </c>
      <c r="I1552">
        <v>760249</v>
      </c>
      <c r="J1552" t="s">
        <v>23</v>
      </c>
      <c r="O1552" t="s">
        <v>2017</v>
      </c>
      <c r="P1552">
        <v>1746</v>
      </c>
    </row>
    <row r="1553" spans="1:17" hidden="1" x14ac:dyDescent="0.35">
      <c r="A1553" t="s">
        <v>26</v>
      </c>
      <c r="B1553" t="s">
        <v>32</v>
      </c>
      <c r="C1553" t="s">
        <v>20</v>
      </c>
      <c r="D1553" t="s">
        <v>21</v>
      </c>
      <c r="E1553" t="s">
        <v>5</v>
      </c>
      <c r="G1553" t="s">
        <v>22</v>
      </c>
      <c r="H1553">
        <v>758504</v>
      </c>
      <c r="I1553">
        <v>760249</v>
      </c>
      <c r="J1553" t="s">
        <v>23</v>
      </c>
      <c r="K1553" t="s">
        <v>2018</v>
      </c>
      <c r="N1553" t="s">
        <v>1834</v>
      </c>
      <c r="O1553" t="s">
        <v>2017</v>
      </c>
      <c r="P1553">
        <v>1746</v>
      </c>
      <c r="Q1553">
        <v>581</v>
      </c>
    </row>
    <row r="1554" spans="1:17" hidden="1" x14ac:dyDescent="0.35">
      <c r="A1554" t="s">
        <v>18</v>
      </c>
      <c r="B1554" t="s">
        <v>29</v>
      </c>
      <c r="C1554" t="s">
        <v>20</v>
      </c>
      <c r="D1554" t="s">
        <v>21</v>
      </c>
      <c r="E1554" t="s">
        <v>5</v>
      </c>
      <c r="G1554" t="s">
        <v>22</v>
      </c>
      <c r="H1554">
        <v>760309</v>
      </c>
      <c r="I1554">
        <v>760854</v>
      </c>
      <c r="J1554" t="s">
        <v>23</v>
      </c>
      <c r="O1554" t="s">
        <v>2019</v>
      </c>
      <c r="P1554">
        <v>546</v>
      </c>
    </row>
    <row r="1555" spans="1:17" hidden="1" x14ac:dyDescent="0.35">
      <c r="A1555" t="s">
        <v>26</v>
      </c>
      <c r="B1555" t="s">
        <v>32</v>
      </c>
      <c r="C1555" t="s">
        <v>20</v>
      </c>
      <c r="D1555" t="s">
        <v>21</v>
      </c>
      <c r="E1555" t="s">
        <v>5</v>
      </c>
      <c r="G1555" t="s">
        <v>22</v>
      </c>
      <c r="H1555">
        <v>760309</v>
      </c>
      <c r="I1555">
        <v>760854</v>
      </c>
      <c r="J1555" t="s">
        <v>23</v>
      </c>
      <c r="K1555" t="s">
        <v>2020</v>
      </c>
      <c r="N1555" t="s">
        <v>28</v>
      </c>
      <c r="O1555" t="s">
        <v>2019</v>
      </c>
      <c r="P1555">
        <v>546</v>
      </c>
      <c r="Q1555">
        <v>181</v>
      </c>
    </row>
    <row r="1556" spans="1:17" hidden="1" x14ac:dyDescent="0.35">
      <c r="A1556" t="s">
        <v>18</v>
      </c>
      <c r="B1556" t="s">
        <v>29</v>
      </c>
      <c r="C1556" t="s">
        <v>20</v>
      </c>
      <c r="D1556" t="s">
        <v>21</v>
      </c>
      <c r="E1556" t="s">
        <v>5</v>
      </c>
      <c r="G1556" t="s">
        <v>22</v>
      </c>
      <c r="H1556">
        <v>760958</v>
      </c>
      <c r="I1556">
        <v>761704</v>
      </c>
      <c r="J1556" t="s">
        <v>23</v>
      </c>
      <c r="O1556" t="s">
        <v>2021</v>
      </c>
      <c r="P1556">
        <v>747</v>
      </c>
    </row>
    <row r="1557" spans="1:17" hidden="1" x14ac:dyDescent="0.35">
      <c r="A1557" t="s">
        <v>26</v>
      </c>
      <c r="B1557" t="s">
        <v>32</v>
      </c>
      <c r="C1557" t="s">
        <v>20</v>
      </c>
      <c r="D1557" t="s">
        <v>21</v>
      </c>
      <c r="E1557" t="s">
        <v>5</v>
      </c>
      <c r="G1557" t="s">
        <v>22</v>
      </c>
      <c r="H1557">
        <v>760958</v>
      </c>
      <c r="I1557">
        <v>761704</v>
      </c>
      <c r="J1557" t="s">
        <v>23</v>
      </c>
      <c r="K1557" t="s">
        <v>2022</v>
      </c>
      <c r="N1557" t="s">
        <v>2023</v>
      </c>
      <c r="O1557" t="s">
        <v>2021</v>
      </c>
      <c r="P1557">
        <v>747</v>
      </c>
      <c r="Q1557">
        <v>248</v>
      </c>
    </row>
    <row r="1558" spans="1:17" hidden="1" x14ac:dyDescent="0.35">
      <c r="A1558" t="s">
        <v>18</v>
      </c>
      <c r="B1558" t="s">
        <v>29</v>
      </c>
      <c r="C1558" t="s">
        <v>20</v>
      </c>
      <c r="D1558" t="s">
        <v>21</v>
      </c>
      <c r="E1558" t="s">
        <v>5</v>
      </c>
      <c r="G1558" t="s">
        <v>22</v>
      </c>
      <c r="H1558">
        <v>761707</v>
      </c>
      <c r="I1558">
        <v>762705</v>
      </c>
      <c r="J1558" t="s">
        <v>23</v>
      </c>
      <c r="O1558" t="s">
        <v>2024</v>
      </c>
      <c r="P1558">
        <v>999</v>
      </c>
    </row>
    <row r="1559" spans="1:17" hidden="1" x14ac:dyDescent="0.35">
      <c r="A1559" t="s">
        <v>26</v>
      </c>
      <c r="B1559" t="s">
        <v>32</v>
      </c>
      <c r="C1559" t="s">
        <v>20</v>
      </c>
      <c r="D1559" t="s">
        <v>21</v>
      </c>
      <c r="E1559" t="s">
        <v>5</v>
      </c>
      <c r="G1559" t="s">
        <v>22</v>
      </c>
      <c r="H1559">
        <v>761707</v>
      </c>
      <c r="I1559">
        <v>762705</v>
      </c>
      <c r="J1559" t="s">
        <v>23</v>
      </c>
      <c r="K1559" t="s">
        <v>2025</v>
      </c>
      <c r="N1559" t="s">
        <v>2026</v>
      </c>
      <c r="O1559" t="s">
        <v>2024</v>
      </c>
      <c r="P1559">
        <v>999</v>
      </c>
      <c r="Q1559">
        <v>332</v>
      </c>
    </row>
    <row r="1560" spans="1:17" hidden="1" x14ac:dyDescent="0.35">
      <c r="A1560" t="s">
        <v>18</v>
      </c>
      <c r="B1560" t="s">
        <v>29</v>
      </c>
      <c r="C1560" t="s">
        <v>20</v>
      </c>
      <c r="D1560" t="s">
        <v>21</v>
      </c>
      <c r="E1560" t="s">
        <v>5</v>
      </c>
      <c r="G1560" t="s">
        <v>22</v>
      </c>
      <c r="H1560">
        <v>762903</v>
      </c>
      <c r="I1560">
        <v>763883</v>
      </c>
      <c r="J1560" t="s">
        <v>30</v>
      </c>
      <c r="O1560" t="s">
        <v>2027</v>
      </c>
      <c r="P1560">
        <v>981</v>
      </c>
    </row>
    <row r="1561" spans="1:17" hidden="1" x14ac:dyDescent="0.35">
      <c r="A1561" t="s">
        <v>26</v>
      </c>
      <c r="B1561" t="s">
        <v>32</v>
      </c>
      <c r="C1561" t="s">
        <v>20</v>
      </c>
      <c r="D1561" t="s">
        <v>21</v>
      </c>
      <c r="E1561" t="s">
        <v>5</v>
      </c>
      <c r="G1561" t="s">
        <v>22</v>
      </c>
      <c r="H1561">
        <v>762903</v>
      </c>
      <c r="I1561">
        <v>763883</v>
      </c>
      <c r="J1561" t="s">
        <v>30</v>
      </c>
      <c r="K1561" t="s">
        <v>2028</v>
      </c>
      <c r="N1561" t="s">
        <v>28</v>
      </c>
      <c r="O1561" t="s">
        <v>2027</v>
      </c>
      <c r="P1561">
        <v>981</v>
      </c>
      <c r="Q1561">
        <v>326</v>
      </c>
    </row>
    <row r="1562" spans="1:17" hidden="1" x14ac:dyDescent="0.35">
      <c r="A1562" t="s">
        <v>18</v>
      </c>
      <c r="B1562" t="s">
        <v>29</v>
      </c>
      <c r="C1562" t="s">
        <v>20</v>
      </c>
      <c r="D1562" t="s">
        <v>21</v>
      </c>
      <c r="E1562" t="s">
        <v>5</v>
      </c>
      <c r="G1562" t="s">
        <v>22</v>
      </c>
      <c r="H1562">
        <v>763880</v>
      </c>
      <c r="I1562">
        <v>764122</v>
      </c>
      <c r="J1562" t="s">
        <v>23</v>
      </c>
      <c r="O1562" t="s">
        <v>2029</v>
      </c>
      <c r="P1562">
        <v>243</v>
      </c>
    </row>
    <row r="1563" spans="1:17" hidden="1" x14ac:dyDescent="0.35">
      <c r="A1563" t="s">
        <v>26</v>
      </c>
      <c r="B1563" t="s">
        <v>32</v>
      </c>
      <c r="C1563" t="s">
        <v>20</v>
      </c>
      <c r="D1563" t="s">
        <v>21</v>
      </c>
      <c r="E1563" t="s">
        <v>5</v>
      </c>
      <c r="G1563" t="s">
        <v>22</v>
      </c>
      <c r="H1563">
        <v>763880</v>
      </c>
      <c r="I1563">
        <v>764122</v>
      </c>
      <c r="J1563" t="s">
        <v>23</v>
      </c>
      <c r="K1563" t="s">
        <v>2030</v>
      </c>
      <c r="N1563" t="s">
        <v>28</v>
      </c>
      <c r="O1563" t="s">
        <v>2029</v>
      </c>
      <c r="P1563">
        <v>243</v>
      </c>
      <c r="Q1563">
        <v>80</v>
      </c>
    </row>
    <row r="1564" spans="1:17" hidden="1" x14ac:dyDescent="0.35">
      <c r="A1564" t="s">
        <v>18</v>
      </c>
      <c r="B1564" t="s">
        <v>29</v>
      </c>
      <c r="C1564" t="s">
        <v>20</v>
      </c>
      <c r="D1564" t="s">
        <v>21</v>
      </c>
      <c r="E1564" t="s">
        <v>5</v>
      </c>
      <c r="G1564" t="s">
        <v>22</v>
      </c>
      <c r="H1564">
        <v>764452</v>
      </c>
      <c r="I1564">
        <v>764703</v>
      </c>
      <c r="J1564" t="s">
        <v>23</v>
      </c>
      <c r="O1564" t="s">
        <v>2031</v>
      </c>
      <c r="P1564">
        <v>252</v>
      </c>
    </row>
    <row r="1565" spans="1:17" hidden="1" x14ac:dyDescent="0.35">
      <c r="A1565" t="s">
        <v>26</v>
      </c>
      <c r="B1565" t="s">
        <v>32</v>
      </c>
      <c r="C1565" t="s">
        <v>20</v>
      </c>
      <c r="D1565" t="s">
        <v>21</v>
      </c>
      <c r="E1565" t="s">
        <v>5</v>
      </c>
      <c r="G1565" t="s">
        <v>22</v>
      </c>
      <c r="H1565">
        <v>764452</v>
      </c>
      <c r="I1565">
        <v>764703</v>
      </c>
      <c r="J1565" t="s">
        <v>23</v>
      </c>
      <c r="K1565" t="s">
        <v>2032</v>
      </c>
      <c r="N1565" t="s">
        <v>28</v>
      </c>
      <c r="O1565" t="s">
        <v>2031</v>
      </c>
      <c r="P1565">
        <v>252</v>
      </c>
      <c r="Q1565">
        <v>83</v>
      </c>
    </row>
    <row r="1566" spans="1:17" hidden="1" x14ac:dyDescent="0.35">
      <c r="A1566" t="s">
        <v>18</v>
      </c>
      <c r="B1566" t="s">
        <v>29</v>
      </c>
      <c r="C1566" t="s">
        <v>20</v>
      </c>
      <c r="D1566" t="s">
        <v>21</v>
      </c>
      <c r="E1566" t="s">
        <v>5</v>
      </c>
      <c r="G1566" t="s">
        <v>22</v>
      </c>
      <c r="H1566">
        <v>764707</v>
      </c>
      <c r="I1566">
        <v>765039</v>
      </c>
      <c r="J1566" t="s">
        <v>23</v>
      </c>
      <c r="O1566" t="s">
        <v>2033</v>
      </c>
      <c r="P1566">
        <v>333</v>
      </c>
    </row>
    <row r="1567" spans="1:17" hidden="1" x14ac:dyDescent="0.35">
      <c r="A1567" t="s">
        <v>26</v>
      </c>
      <c r="B1567" t="s">
        <v>32</v>
      </c>
      <c r="C1567" t="s">
        <v>20</v>
      </c>
      <c r="D1567" t="s">
        <v>21</v>
      </c>
      <c r="E1567" t="s">
        <v>5</v>
      </c>
      <c r="G1567" t="s">
        <v>22</v>
      </c>
      <c r="H1567">
        <v>764707</v>
      </c>
      <c r="I1567">
        <v>765039</v>
      </c>
      <c r="J1567" t="s">
        <v>23</v>
      </c>
      <c r="K1567" t="s">
        <v>2034</v>
      </c>
      <c r="N1567" t="s">
        <v>28</v>
      </c>
      <c r="O1567" t="s">
        <v>2033</v>
      </c>
      <c r="P1567">
        <v>333</v>
      </c>
      <c r="Q1567">
        <v>110</v>
      </c>
    </row>
    <row r="1568" spans="1:17" hidden="1" x14ac:dyDescent="0.35">
      <c r="A1568" t="s">
        <v>18</v>
      </c>
      <c r="B1568" t="s">
        <v>29</v>
      </c>
      <c r="C1568" t="s">
        <v>20</v>
      </c>
      <c r="D1568" t="s">
        <v>21</v>
      </c>
      <c r="E1568" t="s">
        <v>5</v>
      </c>
      <c r="G1568" t="s">
        <v>22</v>
      </c>
      <c r="H1568">
        <v>765032</v>
      </c>
      <c r="I1568">
        <v>765838</v>
      </c>
      <c r="J1568" t="s">
        <v>23</v>
      </c>
      <c r="O1568" t="s">
        <v>2035</v>
      </c>
      <c r="P1568">
        <v>807</v>
      </c>
    </row>
    <row r="1569" spans="1:17" hidden="1" x14ac:dyDescent="0.35">
      <c r="A1569" t="s">
        <v>26</v>
      </c>
      <c r="B1569" t="s">
        <v>32</v>
      </c>
      <c r="C1569" t="s">
        <v>20</v>
      </c>
      <c r="D1569" t="s">
        <v>21</v>
      </c>
      <c r="E1569" t="s">
        <v>5</v>
      </c>
      <c r="G1569" t="s">
        <v>22</v>
      </c>
      <c r="H1569">
        <v>765032</v>
      </c>
      <c r="I1569">
        <v>765838</v>
      </c>
      <c r="J1569" t="s">
        <v>23</v>
      </c>
      <c r="K1569" t="s">
        <v>2036</v>
      </c>
      <c r="N1569" t="s">
        <v>2037</v>
      </c>
      <c r="O1569" t="s">
        <v>2035</v>
      </c>
      <c r="P1569">
        <v>807</v>
      </c>
      <c r="Q1569">
        <v>268</v>
      </c>
    </row>
    <row r="1570" spans="1:17" hidden="1" x14ac:dyDescent="0.35">
      <c r="A1570" t="s">
        <v>18</v>
      </c>
      <c r="B1570" t="s">
        <v>29</v>
      </c>
      <c r="C1570" t="s">
        <v>20</v>
      </c>
      <c r="D1570" t="s">
        <v>21</v>
      </c>
      <c r="E1570" t="s">
        <v>5</v>
      </c>
      <c r="G1570" t="s">
        <v>22</v>
      </c>
      <c r="H1570">
        <v>765943</v>
      </c>
      <c r="I1570">
        <v>766842</v>
      </c>
      <c r="J1570" t="s">
        <v>30</v>
      </c>
      <c r="O1570" t="s">
        <v>2038</v>
      </c>
      <c r="P1570">
        <v>900</v>
      </c>
    </row>
    <row r="1571" spans="1:17" hidden="1" x14ac:dyDescent="0.35">
      <c r="A1571" t="s">
        <v>26</v>
      </c>
      <c r="B1571" t="s">
        <v>32</v>
      </c>
      <c r="C1571" t="s">
        <v>20</v>
      </c>
      <c r="D1571" t="s">
        <v>21</v>
      </c>
      <c r="E1571" t="s">
        <v>5</v>
      </c>
      <c r="G1571" t="s">
        <v>22</v>
      </c>
      <c r="H1571">
        <v>765943</v>
      </c>
      <c r="I1571">
        <v>766842</v>
      </c>
      <c r="J1571" t="s">
        <v>30</v>
      </c>
      <c r="K1571" t="s">
        <v>2039</v>
      </c>
      <c r="N1571" t="s">
        <v>2040</v>
      </c>
      <c r="O1571" t="s">
        <v>2038</v>
      </c>
      <c r="P1571">
        <v>900</v>
      </c>
      <c r="Q1571">
        <v>299</v>
      </c>
    </row>
    <row r="1572" spans="1:17" hidden="1" x14ac:dyDescent="0.35">
      <c r="A1572" t="s">
        <v>18</v>
      </c>
      <c r="B1572" t="s">
        <v>29</v>
      </c>
      <c r="C1572" t="s">
        <v>20</v>
      </c>
      <c r="D1572" t="s">
        <v>21</v>
      </c>
      <c r="E1572" t="s">
        <v>5</v>
      </c>
      <c r="G1572" t="s">
        <v>22</v>
      </c>
      <c r="H1572">
        <v>766884</v>
      </c>
      <c r="I1572">
        <v>768248</v>
      </c>
      <c r="J1572" t="s">
        <v>30</v>
      </c>
      <c r="O1572" t="s">
        <v>2041</v>
      </c>
      <c r="P1572">
        <v>1365</v>
      </c>
    </row>
    <row r="1573" spans="1:17" hidden="1" x14ac:dyDescent="0.35">
      <c r="A1573" t="s">
        <v>26</v>
      </c>
      <c r="B1573" t="s">
        <v>32</v>
      </c>
      <c r="C1573" t="s">
        <v>20</v>
      </c>
      <c r="D1573" t="s">
        <v>21</v>
      </c>
      <c r="E1573" t="s">
        <v>5</v>
      </c>
      <c r="G1573" t="s">
        <v>22</v>
      </c>
      <c r="H1573">
        <v>766884</v>
      </c>
      <c r="I1573">
        <v>768248</v>
      </c>
      <c r="J1573" t="s">
        <v>30</v>
      </c>
      <c r="K1573" t="s">
        <v>2042</v>
      </c>
      <c r="N1573" t="s">
        <v>484</v>
      </c>
      <c r="O1573" t="s">
        <v>2041</v>
      </c>
      <c r="P1573">
        <v>1365</v>
      </c>
      <c r="Q1573">
        <v>454</v>
      </c>
    </row>
    <row r="1574" spans="1:17" hidden="1" x14ac:dyDescent="0.35">
      <c r="A1574" t="s">
        <v>18</v>
      </c>
      <c r="B1574" t="s">
        <v>29</v>
      </c>
      <c r="C1574" t="s">
        <v>20</v>
      </c>
      <c r="D1574" t="s">
        <v>21</v>
      </c>
      <c r="E1574" t="s">
        <v>5</v>
      </c>
      <c r="G1574" t="s">
        <v>22</v>
      </c>
      <c r="H1574">
        <v>768294</v>
      </c>
      <c r="I1574">
        <v>769469</v>
      </c>
      <c r="J1574" t="s">
        <v>23</v>
      </c>
      <c r="O1574" t="s">
        <v>2043</v>
      </c>
      <c r="P1574">
        <v>1176</v>
      </c>
    </row>
    <row r="1575" spans="1:17" hidden="1" x14ac:dyDescent="0.35">
      <c r="A1575" t="s">
        <v>26</v>
      </c>
      <c r="B1575" t="s">
        <v>32</v>
      </c>
      <c r="C1575" t="s">
        <v>20</v>
      </c>
      <c r="D1575" t="s">
        <v>21</v>
      </c>
      <c r="E1575" t="s">
        <v>5</v>
      </c>
      <c r="G1575" t="s">
        <v>22</v>
      </c>
      <c r="H1575">
        <v>768294</v>
      </c>
      <c r="I1575">
        <v>769469</v>
      </c>
      <c r="J1575" t="s">
        <v>23</v>
      </c>
      <c r="K1575" t="s">
        <v>2044</v>
      </c>
      <c r="N1575" t="s">
        <v>125</v>
      </c>
      <c r="O1575" t="s">
        <v>2043</v>
      </c>
      <c r="P1575">
        <v>1176</v>
      </c>
      <c r="Q1575">
        <v>391</v>
      </c>
    </row>
    <row r="1576" spans="1:17" hidden="1" x14ac:dyDescent="0.35">
      <c r="A1576" t="s">
        <v>18</v>
      </c>
      <c r="B1576" t="s">
        <v>29</v>
      </c>
      <c r="C1576" t="s">
        <v>20</v>
      </c>
      <c r="D1576" t="s">
        <v>21</v>
      </c>
      <c r="E1576" t="s">
        <v>5</v>
      </c>
      <c r="G1576" t="s">
        <v>22</v>
      </c>
      <c r="H1576">
        <v>769549</v>
      </c>
      <c r="I1576">
        <v>769935</v>
      </c>
      <c r="J1576" t="s">
        <v>30</v>
      </c>
      <c r="O1576" t="s">
        <v>2045</v>
      </c>
      <c r="P1576">
        <v>387</v>
      </c>
    </row>
    <row r="1577" spans="1:17" hidden="1" x14ac:dyDescent="0.35">
      <c r="A1577" t="s">
        <v>26</v>
      </c>
      <c r="B1577" t="s">
        <v>32</v>
      </c>
      <c r="C1577" t="s">
        <v>20</v>
      </c>
      <c r="D1577" t="s">
        <v>21</v>
      </c>
      <c r="E1577" t="s">
        <v>5</v>
      </c>
      <c r="G1577" t="s">
        <v>22</v>
      </c>
      <c r="H1577">
        <v>769549</v>
      </c>
      <c r="I1577">
        <v>769935</v>
      </c>
      <c r="J1577" t="s">
        <v>30</v>
      </c>
      <c r="K1577" t="s">
        <v>2046</v>
      </c>
      <c r="N1577" t="s">
        <v>2047</v>
      </c>
      <c r="O1577" t="s">
        <v>2045</v>
      </c>
      <c r="P1577">
        <v>387</v>
      </c>
      <c r="Q1577">
        <v>128</v>
      </c>
    </row>
    <row r="1578" spans="1:17" hidden="1" x14ac:dyDescent="0.35">
      <c r="A1578" t="s">
        <v>18</v>
      </c>
      <c r="B1578" t="s">
        <v>29</v>
      </c>
      <c r="C1578" t="s">
        <v>20</v>
      </c>
      <c r="D1578" t="s">
        <v>21</v>
      </c>
      <c r="E1578" t="s">
        <v>5</v>
      </c>
      <c r="G1578" t="s">
        <v>22</v>
      </c>
      <c r="H1578">
        <v>770264</v>
      </c>
      <c r="I1578">
        <v>770458</v>
      </c>
      <c r="J1578" t="s">
        <v>30</v>
      </c>
      <c r="O1578" t="s">
        <v>2048</v>
      </c>
      <c r="P1578">
        <v>195</v>
      </c>
    </row>
    <row r="1579" spans="1:17" hidden="1" x14ac:dyDescent="0.35">
      <c r="A1579" t="s">
        <v>26</v>
      </c>
      <c r="B1579" t="s">
        <v>32</v>
      </c>
      <c r="C1579" t="s">
        <v>20</v>
      </c>
      <c r="D1579" t="s">
        <v>21</v>
      </c>
      <c r="E1579" t="s">
        <v>5</v>
      </c>
      <c r="G1579" t="s">
        <v>22</v>
      </c>
      <c r="H1579">
        <v>770264</v>
      </c>
      <c r="I1579">
        <v>770458</v>
      </c>
      <c r="J1579" t="s">
        <v>30</v>
      </c>
      <c r="K1579" t="s">
        <v>2049</v>
      </c>
      <c r="N1579" t="s">
        <v>28</v>
      </c>
      <c r="O1579" t="s">
        <v>2048</v>
      </c>
      <c r="P1579">
        <v>195</v>
      </c>
      <c r="Q1579">
        <v>64</v>
      </c>
    </row>
    <row r="1580" spans="1:17" hidden="1" x14ac:dyDescent="0.35">
      <c r="A1580" t="s">
        <v>18</v>
      </c>
      <c r="B1580" t="s">
        <v>29</v>
      </c>
      <c r="C1580" t="s">
        <v>20</v>
      </c>
      <c r="D1580" t="s">
        <v>21</v>
      </c>
      <c r="E1580" t="s">
        <v>5</v>
      </c>
      <c r="G1580" t="s">
        <v>22</v>
      </c>
      <c r="H1580">
        <v>770642</v>
      </c>
      <c r="I1580">
        <v>772510</v>
      </c>
      <c r="J1580" t="s">
        <v>30</v>
      </c>
      <c r="O1580" t="s">
        <v>2050</v>
      </c>
      <c r="P1580">
        <v>1869</v>
      </c>
    </row>
    <row r="1581" spans="1:17" hidden="1" x14ac:dyDescent="0.35">
      <c r="A1581" t="s">
        <v>26</v>
      </c>
      <c r="B1581" t="s">
        <v>32</v>
      </c>
      <c r="C1581" t="s">
        <v>20</v>
      </c>
      <c r="D1581" t="s">
        <v>21</v>
      </c>
      <c r="E1581" t="s">
        <v>5</v>
      </c>
      <c r="G1581" t="s">
        <v>22</v>
      </c>
      <c r="H1581">
        <v>770642</v>
      </c>
      <c r="I1581">
        <v>772510</v>
      </c>
      <c r="J1581" t="s">
        <v>30</v>
      </c>
      <c r="K1581" t="s">
        <v>2051</v>
      </c>
      <c r="N1581" t="s">
        <v>342</v>
      </c>
      <c r="O1581" t="s">
        <v>2050</v>
      </c>
      <c r="P1581">
        <v>1869</v>
      </c>
      <c r="Q1581">
        <v>622</v>
      </c>
    </row>
    <row r="1582" spans="1:17" hidden="1" x14ac:dyDescent="0.35">
      <c r="A1582" t="s">
        <v>18</v>
      </c>
      <c r="B1582" t="s">
        <v>29</v>
      </c>
      <c r="C1582" t="s">
        <v>20</v>
      </c>
      <c r="D1582" t="s">
        <v>21</v>
      </c>
      <c r="E1582" t="s">
        <v>5</v>
      </c>
      <c r="G1582" t="s">
        <v>22</v>
      </c>
      <c r="H1582">
        <v>772539</v>
      </c>
      <c r="I1582">
        <v>773435</v>
      </c>
      <c r="J1582" t="s">
        <v>23</v>
      </c>
      <c r="O1582" t="s">
        <v>2052</v>
      </c>
      <c r="P1582">
        <v>897</v>
      </c>
    </row>
    <row r="1583" spans="1:17" hidden="1" x14ac:dyDescent="0.35">
      <c r="A1583" t="s">
        <v>26</v>
      </c>
      <c r="B1583" t="s">
        <v>32</v>
      </c>
      <c r="C1583" t="s">
        <v>20</v>
      </c>
      <c r="D1583" t="s">
        <v>21</v>
      </c>
      <c r="E1583" t="s">
        <v>5</v>
      </c>
      <c r="G1583" t="s">
        <v>22</v>
      </c>
      <c r="H1583">
        <v>772539</v>
      </c>
      <c r="I1583">
        <v>773435</v>
      </c>
      <c r="J1583" t="s">
        <v>23</v>
      </c>
      <c r="K1583" t="s">
        <v>2053</v>
      </c>
      <c r="N1583" t="s">
        <v>2054</v>
      </c>
      <c r="O1583" t="s">
        <v>2052</v>
      </c>
      <c r="P1583">
        <v>897</v>
      </c>
      <c r="Q1583">
        <v>298</v>
      </c>
    </row>
    <row r="1584" spans="1:17" hidden="1" x14ac:dyDescent="0.35">
      <c r="A1584" t="s">
        <v>18</v>
      </c>
      <c r="B1584" t="s">
        <v>29</v>
      </c>
      <c r="C1584" t="s">
        <v>20</v>
      </c>
      <c r="D1584" t="s">
        <v>21</v>
      </c>
      <c r="E1584" t="s">
        <v>5</v>
      </c>
      <c r="G1584" t="s">
        <v>22</v>
      </c>
      <c r="H1584">
        <v>773449</v>
      </c>
      <c r="I1584">
        <v>773937</v>
      </c>
      <c r="J1584" t="s">
        <v>23</v>
      </c>
      <c r="O1584" t="s">
        <v>2055</v>
      </c>
      <c r="P1584">
        <v>489</v>
      </c>
    </row>
    <row r="1585" spans="1:17" hidden="1" x14ac:dyDescent="0.35">
      <c r="A1585" t="s">
        <v>26</v>
      </c>
      <c r="B1585" t="s">
        <v>32</v>
      </c>
      <c r="C1585" t="s">
        <v>20</v>
      </c>
      <c r="D1585" t="s">
        <v>21</v>
      </c>
      <c r="E1585" t="s">
        <v>5</v>
      </c>
      <c r="G1585" t="s">
        <v>22</v>
      </c>
      <c r="H1585">
        <v>773449</v>
      </c>
      <c r="I1585">
        <v>773937</v>
      </c>
      <c r="J1585" t="s">
        <v>23</v>
      </c>
      <c r="K1585" t="s">
        <v>2056</v>
      </c>
      <c r="N1585" t="s">
        <v>28</v>
      </c>
      <c r="O1585" t="s">
        <v>2055</v>
      </c>
      <c r="P1585">
        <v>489</v>
      </c>
      <c r="Q1585">
        <v>162</v>
      </c>
    </row>
    <row r="1586" spans="1:17" hidden="1" x14ac:dyDescent="0.35">
      <c r="A1586" t="s">
        <v>18</v>
      </c>
      <c r="B1586" t="s">
        <v>29</v>
      </c>
      <c r="C1586" t="s">
        <v>20</v>
      </c>
      <c r="D1586" t="s">
        <v>21</v>
      </c>
      <c r="E1586" t="s">
        <v>5</v>
      </c>
      <c r="G1586" t="s">
        <v>22</v>
      </c>
      <c r="H1586">
        <v>774126</v>
      </c>
      <c r="I1586">
        <v>775487</v>
      </c>
      <c r="J1586" t="s">
        <v>30</v>
      </c>
      <c r="O1586" t="s">
        <v>2057</v>
      </c>
      <c r="P1586">
        <v>1362</v>
      </c>
    </row>
    <row r="1587" spans="1:17" hidden="1" x14ac:dyDescent="0.35">
      <c r="A1587" t="s">
        <v>26</v>
      </c>
      <c r="B1587" t="s">
        <v>32</v>
      </c>
      <c r="C1587" t="s">
        <v>20</v>
      </c>
      <c r="D1587" t="s">
        <v>21</v>
      </c>
      <c r="E1587" t="s">
        <v>5</v>
      </c>
      <c r="G1587" t="s">
        <v>22</v>
      </c>
      <c r="H1587">
        <v>774126</v>
      </c>
      <c r="I1587">
        <v>775487</v>
      </c>
      <c r="J1587" t="s">
        <v>30</v>
      </c>
      <c r="K1587" t="s">
        <v>2058</v>
      </c>
      <c r="N1587" t="s">
        <v>132</v>
      </c>
      <c r="O1587" t="s">
        <v>2057</v>
      </c>
      <c r="P1587">
        <v>1362</v>
      </c>
      <c r="Q1587">
        <v>453</v>
      </c>
    </row>
    <row r="1588" spans="1:17" hidden="1" x14ac:dyDescent="0.35">
      <c r="A1588" t="s">
        <v>18</v>
      </c>
      <c r="B1588" t="s">
        <v>29</v>
      </c>
      <c r="C1588" t="s">
        <v>20</v>
      </c>
      <c r="D1588" t="s">
        <v>21</v>
      </c>
      <c r="E1588" t="s">
        <v>5</v>
      </c>
      <c r="G1588" t="s">
        <v>22</v>
      </c>
      <c r="H1588">
        <v>775546</v>
      </c>
      <c r="I1588">
        <v>775767</v>
      </c>
      <c r="J1588" t="s">
        <v>30</v>
      </c>
      <c r="O1588" t="s">
        <v>2059</v>
      </c>
      <c r="P1588">
        <v>222</v>
      </c>
    </row>
    <row r="1589" spans="1:17" hidden="1" x14ac:dyDescent="0.35">
      <c r="A1589" t="s">
        <v>26</v>
      </c>
      <c r="B1589" t="s">
        <v>32</v>
      </c>
      <c r="C1589" t="s">
        <v>20</v>
      </c>
      <c r="D1589" t="s">
        <v>21</v>
      </c>
      <c r="E1589" t="s">
        <v>5</v>
      </c>
      <c r="G1589" t="s">
        <v>22</v>
      </c>
      <c r="H1589">
        <v>775546</v>
      </c>
      <c r="I1589">
        <v>775767</v>
      </c>
      <c r="J1589" t="s">
        <v>30</v>
      </c>
      <c r="K1589" t="s">
        <v>2060</v>
      </c>
      <c r="N1589" t="s">
        <v>28</v>
      </c>
      <c r="O1589" t="s">
        <v>2059</v>
      </c>
      <c r="P1589">
        <v>222</v>
      </c>
      <c r="Q1589">
        <v>73</v>
      </c>
    </row>
    <row r="1590" spans="1:17" hidden="1" x14ac:dyDescent="0.35">
      <c r="A1590" t="s">
        <v>18</v>
      </c>
      <c r="B1590" t="s">
        <v>29</v>
      </c>
      <c r="C1590" t="s">
        <v>20</v>
      </c>
      <c r="D1590" t="s">
        <v>21</v>
      </c>
      <c r="E1590" t="s">
        <v>5</v>
      </c>
      <c r="G1590" t="s">
        <v>22</v>
      </c>
      <c r="H1590">
        <v>776350</v>
      </c>
      <c r="I1590">
        <v>777336</v>
      </c>
      <c r="J1590" t="s">
        <v>23</v>
      </c>
      <c r="O1590" t="s">
        <v>2061</v>
      </c>
      <c r="P1590">
        <v>987</v>
      </c>
    </row>
    <row r="1591" spans="1:17" hidden="1" x14ac:dyDescent="0.35">
      <c r="A1591" t="s">
        <v>26</v>
      </c>
      <c r="B1591" t="s">
        <v>32</v>
      </c>
      <c r="C1591" t="s">
        <v>20</v>
      </c>
      <c r="D1591" t="s">
        <v>21</v>
      </c>
      <c r="E1591" t="s">
        <v>5</v>
      </c>
      <c r="G1591" t="s">
        <v>22</v>
      </c>
      <c r="H1591">
        <v>776350</v>
      </c>
      <c r="I1591">
        <v>777336</v>
      </c>
      <c r="J1591" t="s">
        <v>23</v>
      </c>
      <c r="K1591" t="s">
        <v>2062</v>
      </c>
      <c r="N1591" t="s">
        <v>2063</v>
      </c>
      <c r="O1591" t="s">
        <v>2061</v>
      </c>
      <c r="P1591">
        <v>987</v>
      </c>
      <c r="Q1591">
        <v>328</v>
      </c>
    </row>
    <row r="1592" spans="1:17" hidden="1" x14ac:dyDescent="0.35">
      <c r="A1592" t="s">
        <v>18</v>
      </c>
      <c r="B1592" t="s">
        <v>29</v>
      </c>
      <c r="C1592" t="s">
        <v>20</v>
      </c>
      <c r="D1592" t="s">
        <v>21</v>
      </c>
      <c r="E1592" t="s">
        <v>5</v>
      </c>
      <c r="G1592" t="s">
        <v>22</v>
      </c>
      <c r="H1592">
        <v>777333</v>
      </c>
      <c r="I1592">
        <v>778646</v>
      </c>
      <c r="J1592" t="s">
        <v>23</v>
      </c>
      <c r="O1592" t="s">
        <v>2064</v>
      </c>
      <c r="P1592">
        <v>1314</v>
      </c>
    </row>
    <row r="1593" spans="1:17" hidden="1" x14ac:dyDescent="0.35">
      <c r="A1593" t="s">
        <v>26</v>
      </c>
      <c r="B1593" t="s">
        <v>32</v>
      </c>
      <c r="C1593" t="s">
        <v>20</v>
      </c>
      <c r="D1593" t="s">
        <v>21</v>
      </c>
      <c r="E1593" t="s">
        <v>5</v>
      </c>
      <c r="G1593" t="s">
        <v>22</v>
      </c>
      <c r="H1593">
        <v>777333</v>
      </c>
      <c r="I1593">
        <v>778646</v>
      </c>
      <c r="J1593" t="s">
        <v>23</v>
      </c>
      <c r="K1593" t="s">
        <v>2065</v>
      </c>
      <c r="N1593" t="s">
        <v>2066</v>
      </c>
      <c r="O1593" t="s">
        <v>2064</v>
      </c>
      <c r="P1593">
        <v>1314</v>
      </c>
      <c r="Q1593">
        <v>437</v>
      </c>
    </row>
    <row r="1594" spans="1:17" hidden="1" x14ac:dyDescent="0.35">
      <c r="A1594" t="s">
        <v>18</v>
      </c>
      <c r="B1594" t="s">
        <v>29</v>
      </c>
      <c r="C1594" t="s">
        <v>20</v>
      </c>
      <c r="D1594" t="s">
        <v>21</v>
      </c>
      <c r="E1594" t="s">
        <v>5</v>
      </c>
      <c r="G1594" t="s">
        <v>22</v>
      </c>
      <c r="H1594">
        <v>778752</v>
      </c>
      <c r="I1594">
        <v>779663</v>
      </c>
      <c r="J1594" t="s">
        <v>23</v>
      </c>
      <c r="O1594" t="s">
        <v>2067</v>
      </c>
      <c r="P1594">
        <v>912</v>
      </c>
    </row>
    <row r="1595" spans="1:17" hidden="1" x14ac:dyDescent="0.35">
      <c r="A1595" t="s">
        <v>26</v>
      </c>
      <c r="B1595" t="s">
        <v>32</v>
      </c>
      <c r="C1595" t="s">
        <v>20</v>
      </c>
      <c r="D1595" t="s">
        <v>21</v>
      </c>
      <c r="E1595" t="s">
        <v>5</v>
      </c>
      <c r="G1595" t="s">
        <v>22</v>
      </c>
      <c r="H1595">
        <v>778752</v>
      </c>
      <c r="I1595">
        <v>779663</v>
      </c>
      <c r="J1595" t="s">
        <v>23</v>
      </c>
      <c r="K1595" t="s">
        <v>2068</v>
      </c>
      <c r="N1595" t="s">
        <v>2069</v>
      </c>
      <c r="O1595" t="s">
        <v>2067</v>
      </c>
      <c r="P1595">
        <v>912</v>
      </c>
      <c r="Q1595">
        <v>303</v>
      </c>
    </row>
    <row r="1596" spans="1:17" hidden="1" x14ac:dyDescent="0.35">
      <c r="A1596" t="s">
        <v>18</v>
      </c>
      <c r="B1596" t="s">
        <v>29</v>
      </c>
      <c r="C1596" t="s">
        <v>20</v>
      </c>
      <c r="D1596" t="s">
        <v>21</v>
      </c>
      <c r="E1596" t="s">
        <v>5</v>
      </c>
      <c r="G1596" t="s">
        <v>22</v>
      </c>
      <c r="H1596">
        <v>779660</v>
      </c>
      <c r="I1596">
        <v>780754</v>
      </c>
      <c r="J1596" t="s">
        <v>23</v>
      </c>
      <c r="O1596" t="s">
        <v>2070</v>
      </c>
      <c r="P1596">
        <v>1095</v>
      </c>
    </row>
    <row r="1597" spans="1:17" hidden="1" x14ac:dyDescent="0.35">
      <c r="A1597" t="s">
        <v>26</v>
      </c>
      <c r="B1597" t="s">
        <v>32</v>
      </c>
      <c r="C1597" t="s">
        <v>20</v>
      </c>
      <c r="D1597" t="s">
        <v>21</v>
      </c>
      <c r="E1597" t="s">
        <v>5</v>
      </c>
      <c r="G1597" t="s">
        <v>22</v>
      </c>
      <c r="H1597">
        <v>779660</v>
      </c>
      <c r="I1597">
        <v>780754</v>
      </c>
      <c r="J1597" t="s">
        <v>23</v>
      </c>
      <c r="K1597" t="s">
        <v>2071</v>
      </c>
      <c r="N1597" t="s">
        <v>71</v>
      </c>
      <c r="O1597" t="s">
        <v>2070</v>
      </c>
      <c r="P1597">
        <v>1095</v>
      </c>
      <c r="Q1597">
        <v>364</v>
      </c>
    </row>
    <row r="1598" spans="1:17" hidden="1" x14ac:dyDescent="0.35">
      <c r="A1598" t="s">
        <v>18</v>
      </c>
      <c r="B1598" t="s">
        <v>29</v>
      </c>
      <c r="C1598" t="s">
        <v>20</v>
      </c>
      <c r="D1598" t="s">
        <v>21</v>
      </c>
      <c r="E1598" t="s">
        <v>5</v>
      </c>
      <c r="G1598" t="s">
        <v>22</v>
      </c>
      <c r="H1598">
        <v>780904</v>
      </c>
      <c r="I1598">
        <v>782136</v>
      </c>
      <c r="J1598" t="s">
        <v>30</v>
      </c>
      <c r="O1598" t="s">
        <v>2072</v>
      </c>
      <c r="P1598">
        <v>1233</v>
      </c>
    </row>
    <row r="1599" spans="1:17" hidden="1" x14ac:dyDescent="0.35">
      <c r="A1599" t="s">
        <v>26</v>
      </c>
      <c r="B1599" t="s">
        <v>32</v>
      </c>
      <c r="C1599" t="s">
        <v>20</v>
      </c>
      <c r="D1599" t="s">
        <v>21</v>
      </c>
      <c r="E1599" t="s">
        <v>5</v>
      </c>
      <c r="G1599" t="s">
        <v>22</v>
      </c>
      <c r="H1599">
        <v>780904</v>
      </c>
      <c r="I1599">
        <v>782136</v>
      </c>
      <c r="J1599" t="s">
        <v>30</v>
      </c>
      <c r="K1599" t="s">
        <v>2073</v>
      </c>
      <c r="N1599" t="s">
        <v>2074</v>
      </c>
      <c r="O1599" t="s">
        <v>2072</v>
      </c>
      <c r="P1599">
        <v>1233</v>
      </c>
      <c r="Q1599">
        <v>410</v>
      </c>
    </row>
    <row r="1600" spans="1:17" hidden="1" x14ac:dyDescent="0.35">
      <c r="A1600" t="s">
        <v>18</v>
      </c>
      <c r="B1600" t="s">
        <v>29</v>
      </c>
      <c r="C1600" t="s">
        <v>20</v>
      </c>
      <c r="D1600" t="s">
        <v>21</v>
      </c>
      <c r="E1600" t="s">
        <v>5</v>
      </c>
      <c r="G1600" t="s">
        <v>22</v>
      </c>
      <c r="H1600">
        <v>782621</v>
      </c>
      <c r="I1600">
        <v>783628</v>
      </c>
      <c r="J1600" t="s">
        <v>30</v>
      </c>
      <c r="O1600" t="s">
        <v>2075</v>
      </c>
      <c r="P1600">
        <v>1008</v>
      </c>
    </row>
    <row r="1601" spans="1:17" hidden="1" x14ac:dyDescent="0.35">
      <c r="A1601" t="s">
        <v>26</v>
      </c>
      <c r="B1601" t="s">
        <v>32</v>
      </c>
      <c r="C1601" t="s">
        <v>20</v>
      </c>
      <c r="D1601" t="s">
        <v>21</v>
      </c>
      <c r="E1601" t="s">
        <v>5</v>
      </c>
      <c r="G1601" t="s">
        <v>22</v>
      </c>
      <c r="H1601">
        <v>782621</v>
      </c>
      <c r="I1601">
        <v>783628</v>
      </c>
      <c r="J1601" t="s">
        <v>30</v>
      </c>
      <c r="K1601" t="s">
        <v>2076</v>
      </c>
      <c r="N1601" t="s">
        <v>2077</v>
      </c>
      <c r="O1601" t="s">
        <v>2075</v>
      </c>
      <c r="P1601">
        <v>1008</v>
      </c>
      <c r="Q1601">
        <v>335</v>
      </c>
    </row>
    <row r="1602" spans="1:17" hidden="1" x14ac:dyDescent="0.35">
      <c r="A1602" t="s">
        <v>18</v>
      </c>
      <c r="B1602" t="s">
        <v>29</v>
      </c>
      <c r="C1602" t="s">
        <v>20</v>
      </c>
      <c r="D1602" t="s">
        <v>21</v>
      </c>
      <c r="E1602" t="s">
        <v>5</v>
      </c>
      <c r="G1602" t="s">
        <v>22</v>
      </c>
      <c r="H1602">
        <v>784244</v>
      </c>
      <c r="I1602">
        <v>784810</v>
      </c>
      <c r="J1602" t="s">
        <v>30</v>
      </c>
      <c r="O1602" t="s">
        <v>2078</v>
      </c>
      <c r="P1602">
        <v>567</v>
      </c>
    </row>
    <row r="1603" spans="1:17" hidden="1" x14ac:dyDescent="0.35">
      <c r="A1603" t="s">
        <v>26</v>
      </c>
      <c r="B1603" t="s">
        <v>32</v>
      </c>
      <c r="C1603" t="s">
        <v>20</v>
      </c>
      <c r="D1603" t="s">
        <v>21</v>
      </c>
      <c r="E1603" t="s">
        <v>5</v>
      </c>
      <c r="G1603" t="s">
        <v>22</v>
      </c>
      <c r="H1603">
        <v>784244</v>
      </c>
      <c r="I1603">
        <v>784810</v>
      </c>
      <c r="J1603" t="s">
        <v>30</v>
      </c>
      <c r="K1603" t="s">
        <v>2079</v>
      </c>
      <c r="N1603" t="s">
        <v>2080</v>
      </c>
      <c r="O1603" t="s">
        <v>2078</v>
      </c>
      <c r="P1603">
        <v>567</v>
      </c>
      <c r="Q1603">
        <v>188</v>
      </c>
    </row>
    <row r="1604" spans="1:17" hidden="1" x14ac:dyDescent="0.35">
      <c r="A1604" t="s">
        <v>18</v>
      </c>
      <c r="B1604" t="s">
        <v>29</v>
      </c>
      <c r="C1604" t="s">
        <v>20</v>
      </c>
      <c r="D1604" t="s">
        <v>21</v>
      </c>
      <c r="E1604" t="s">
        <v>5</v>
      </c>
      <c r="G1604" t="s">
        <v>22</v>
      </c>
      <c r="H1604">
        <v>784818</v>
      </c>
      <c r="I1604">
        <v>785300</v>
      </c>
      <c r="J1604" t="s">
        <v>23</v>
      </c>
      <c r="O1604" t="s">
        <v>2081</v>
      </c>
      <c r="P1604">
        <v>483</v>
      </c>
    </row>
    <row r="1605" spans="1:17" hidden="1" x14ac:dyDescent="0.35">
      <c r="A1605" t="s">
        <v>26</v>
      </c>
      <c r="B1605" t="s">
        <v>32</v>
      </c>
      <c r="C1605" t="s">
        <v>20</v>
      </c>
      <c r="D1605" t="s">
        <v>21</v>
      </c>
      <c r="E1605" t="s">
        <v>5</v>
      </c>
      <c r="G1605" t="s">
        <v>22</v>
      </c>
      <c r="H1605">
        <v>784818</v>
      </c>
      <c r="I1605">
        <v>785300</v>
      </c>
      <c r="J1605" t="s">
        <v>23</v>
      </c>
      <c r="K1605" t="s">
        <v>2082</v>
      </c>
      <c r="N1605" t="s">
        <v>28</v>
      </c>
      <c r="O1605" t="s">
        <v>2081</v>
      </c>
      <c r="P1605">
        <v>483</v>
      </c>
      <c r="Q1605">
        <v>160</v>
      </c>
    </row>
    <row r="1606" spans="1:17" hidden="1" x14ac:dyDescent="0.35">
      <c r="A1606" t="s">
        <v>18</v>
      </c>
      <c r="B1606" t="s">
        <v>29</v>
      </c>
      <c r="C1606" t="s">
        <v>20</v>
      </c>
      <c r="D1606" t="s">
        <v>21</v>
      </c>
      <c r="E1606" t="s">
        <v>5</v>
      </c>
      <c r="G1606" t="s">
        <v>22</v>
      </c>
      <c r="H1606">
        <v>785386</v>
      </c>
      <c r="I1606">
        <v>785934</v>
      </c>
      <c r="J1606" t="s">
        <v>23</v>
      </c>
      <c r="O1606" t="s">
        <v>2083</v>
      </c>
      <c r="P1606">
        <v>549</v>
      </c>
    </row>
    <row r="1607" spans="1:17" hidden="1" x14ac:dyDescent="0.35">
      <c r="A1607" t="s">
        <v>26</v>
      </c>
      <c r="B1607" t="s">
        <v>32</v>
      </c>
      <c r="C1607" t="s">
        <v>20</v>
      </c>
      <c r="D1607" t="s">
        <v>21</v>
      </c>
      <c r="E1607" t="s">
        <v>5</v>
      </c>
      <c r="G1607" t="s">
        <v>22</v>
      </c>
      <c r="H1607">
        <v>785386</v>
      </c>
      <c r="I1607">
        <v>785934</v>
      </c>
      <c r="J1607" t="s">
        <v>23</v>
      </c>
      <c r="K1607" t="s">
        <v>2084</v>
      </c>
      <c r="N1607" t="s">
        <v>2085</v>
      </c>
      <c r="O1607" t="s">
        <v>2083</v>
      </c>
      <c r="P1607">
        <v>549</v>
      </c>
      <c r="Q1607">
        <v>182</v>
      </c>
    </row>
    <row r="1608" spans="1:17" hidden="1" x14ac:dyDescent="0.35">
      <c r="A1608" t="s">
        <v>18</v>
      </c>
      <c r="B1608" t="s">
        <v>29</v>
      </c>
      <c r="C1608" t="s">
        <v>20</v>
      </c>
      <c r="D1608" t="s">
        <v>21</v>
      </c>
      <c r="E1608" t="s">
        <v>5</v>
      </c>
      <c r="G1608" t="s">
        <v>22</v>
      </c>
      <c r="H1608">
        <v>785936</v>
      </c>
      <c r="I1608">
        <v>787738</v>
      </c>
      <c r="J1608" t="s">
        <v>23</v>
      </c>
      <c r="O1608" t="s">
        <v>2086</v>
      </c>
      <c r="P1608">
        <v>1803</v>
      </c>
    </row>
    <row r="1609" spans="1:17" hidden="1" x14ac:dyDescent="0.35">
      <c r="A1609" t="s">
        <v>26</v>
      </c>
      <c r="B1609" t="s">
        <v>32</v>
      </c>
      <c r="C1609" t="s">
        <v>20</v>
      </c>
      <c r="D1609" t="s">
        <v>21</v>
      </c>
      <c r="E1609" t="s">
        <v>5</v>
      </c>
      <c r="G1609" t="s">
        <v>22</v>
      </c>
      <c r="H1609">
        <v>785936</v>
      </c>
      <c r="I1609">
        <v>787738</v>
      </c>
      <c r="J1609" t="s">
        <v>23</v>
      </c>
      <c r="K1609" t="s">
        <v>2087</v>
      </c>
      <c r="N1609" t="s">
        <v>2088</v>
      </c>
      <c r="O1609" t="s">
        <v>2086</v>
      </c>
      <c r="P1609">
        <v>1803</v>
      </c>
      <c r="Q1609">
        <v>600</v>
      </c>
    </row>
    <row r="1610" spans="1:17" hidden="1" x14ac:dyDescent="0.35">
      <c r="A1610" t="s">
        <v>18</v>
      </c>
      <c r="B1610" t="s">
        <v>29</v>
      </c>
      <c r="C1610" t="s">
        <v>20</v>
      </c>
      <c r="D1610" t="s">
        <v>21</v>
      </c>
      <c r="E1610" t="s">
        <v>5</v>
      </c>
      <c r="G1610" t="s">
        <v>22</v>
      </c>
      <c r="H1610">
        <v>787930</v>
      </c>
      <c r="I1610">
        <v>788661</v>
      </c>
      <c r="J1610" t="s">
        <v>30</v>
      </c>
      <c r="O1610" t="s">
        <v>2089</v>
      </c>
      <c r="P1610">
        <v>732</v>
      </c>
    </row>
    <row r="1611" spans="1:17" hidden="1" x14ac:dyDescent="0.35">
      <c r="A1611" t="s">
        <v>26</v>
      </c>
      <c r="B1611" t="s">
        <v>32</v>
      </c>
      <c r="C1611" t="s">
        <v>20</v>
      </c>
      <c r="D1611" t="s">
        <v>21</v>
      </c>
      <c r="E1611" t="s">
        <v>5</v>
      </c>
      <c r="G1611" t="s">
        <v>22</v>
      </c>
      <c r="H1611">
        <v>787930</v>
      </c>
      <c r="I1611">
        <v>788661</v>
      </c>
      <c r="J1611" t="s">
        <v>30</v>
      </c>
      <c r="K1611" t="s">
        <v>2090</v>
      </c>
      <c r="N1611" t="s">
        <v>28</v>
      </c>
      <c r="O1611" t="s">
        <v>2089</v>
      </c>
      <c r="P1611">
        <v>732</v>
      </c>
      <c r="Q1611">
        <v>243</v>
      </c>
    </row>
    <row r="1612" spans="1:17" hidden="1" x14ac:dyDescent="0.35">
      <c r="A1612" t="s">
        <v>18</v>
      </c>
      <c r="B1612" t="s">
        <v>29</v>
      </c>
      <c r="C1612" t="s">
        <v>20</v>
      </c>
      <c r="D1612" t="s">
        <v>21</v>
      </c>
      <c r="E1612" t="s">
        <v>5</v>
      </c>
      <c r="G1612" t="s">
        <v>22</v>
      </c>
      <c r="H1612">
        <v>788768</v>
      </c>
      <c r="I1612">
        <v>789520</v>
      </c>
      <c r="J1612" t="s">
        <v>23</v>
      </c>
      <c r="O1612" t="s">
        <v>2091</v>
      </c>
      <c r="P1612">
        <v>753</v>
      </c>
    </row>
    <row r="1613" spans="1:17" hidden="1" x14ac:dyDescent="0.35">
      <c r="A1613" t="s">
        <v>26</v>
      </c>
      <c r="B1613" t="s">
        <v>32</v>
      </c>
      <c r="C1613" t="s">
        <v>20</v>
      </c>
      <c r="D1613" t="s">
        <v>21</v>
      </c>
      <c r="E1613" t="s">
        <v>5</v>
      </c>
      <c r="G1613" t="s">
        <v>22</v>
      </c>
      <c r="H1613">
        <v>788768</v>
      </c>
      <c r="I1613">
        <v>789520</v>
      </c>
      <c r="J1613" t="s">
        <v>23</v>
      </c>
      <c r="K1613" t="s">
        <v>2092</v>
      </c>
      <c r="N1613" t="s">
        <v>2093</v>
      </c>
      <c r="O1613" t="s">
        <v>2091</v>
      </c>
      <c r="P1613">
        <v>753</v>
      </c>
      <c r="Q1613">
        <v>250</v>
      </c>
    </row>
    <row r="1614" spans="1:17" hidden="1" x14ac:dyDescent="0.35">
      <c r="A1614" t="s">
        <v>18</v>
      </c>
      <c r="B1614" t="s">
        <v>29</v>
      </c>
      <c r="C1614" t="s">
        <v>20</v>
      </c>
      <c r="D1614" t="s">
        <v>21</v>
      </c>
      <c r="E1614" t="s">
        <v>5</v>
      </c>
      <c r="G1614" t="s">
        <v>22</v>
      </c>
      <c r="H1614">
        <v>789655</v>
      </c>
      <c r="I1614">
        <v>790230</v>
      </c>
      <c r="J1614" t="s">
        <v>23</v>
      </c>
      <c r="O1614" t="s">
        <v>2094</v>
      </c>
      <c r="P1614">
        <v>576</v>
      </c>
    </row>
    <row r="1615" spans="1:17" hidden="1" x14ac:dyDescent="0.35">
      <c r="A1615" t="s">
        <v>26</v>
      </c>
      <c r="B1615" t="s">
        <v>32</v>
      </c>
      <c r="C1615" t="s">
        <v>20</v>
      </c>
      <c r="D1615" t="s">
        <v>21</v>
      </c>
      <c r="E1615" t="s">
        <v>5</v>
      </c>
      <c r="G1615" t="s">
        <v>22</v>
      </c>
      <c r="H1615">
        <v>789655</v>
      </c>
      <c r="I1615">
        <v>790230</v>
      </c>
      <c r="J1615" t="s">
        <v>23</v>
      </c>
      <c r="K1615" t="s">
        <v>2095</v>
      </c>
      <c r="N1615" t="s">
        <v>2096</v>
      </c>
      <c r="O1615" t="s">
        <v>2094</v>
      </c>
      <c r="P1615">
        <v>576</v>
      </c>
      <c r="Q1615">
        <v>191</v>
      </c>
    </row>
    <row r="1616" spans="1:17" hidden="1" x14ac:dyDescent="0.35">
      <c r="A1616" t="s">
        <v>18</v>
      </c>
      <c r="B1616" t="s">
        <v>29</v>
      </c>
      <c r="C1616" t="s">
        <v>20</v>
      </c>
      <c r="D1616" t="s">
        <v>21</v>
      </c>
      <c r="E1616" t="s">
        <v>5</v>
      </c>
      <c r="G1616" t="s">
        <v>22</v>
      </c>
      <c r="H1616">
        <v>790573</v>
      </c>
      <c r="I1616">
        <v>791646</v>
      </c>
      <c r="J1616" t="s">
        <v>30</v>
      </c>
      <c r="O1616" t="s">
        <v>2097</v>
      </c>
      <c r="P1616">
        <v>1074</v>
      </c>
    </row>
    <row r="1617" spans="1:17" hidden="1" x14ac:dyDescent="0.35">
      <c r="A1617" t="s">
        <v>26</v>
      </c>
      <c r="B1617" t="s">
        <v>32</v>
      </c>
      <c r="C1617" t="s">
        <v>20</v>
      </c>
      <c r="D1617" t="s">
        <v>21</v>
      </c>
      <c r="E1617" t="s">
        <v>5</v>
      </c>
      <c r="G1617" t="s">
        <v>22</v>
      </c>
      <c r="H1617">
        <v>790573</v>
      </c>
      <c r="I1617">
        <v>791646</v>
      </c>
      <c r="J1617" t="s">
        <v>30</v>
      </c>
      <c r="K1617" t="s">
        <v>2098</v>
      </c>
      <c r="N1617" t="s">
        <v>2099</v>
      </c>
      <c r="O1617" t="s">
        <v>2097</v>
      </c>
      <c r="P1617">
        <v>1074</v>
      </c>
      <c r="Q1617">
        <v>357</v>
      </c>
    </row>
    <row r="1618" spans="1:17" hidden="1" x14ac:dyDescent="0.35">
      <c r="A1618" t="s">
        <v>18</v>
      </c>
      <c r="B1618" t="s">
        <v>29</v>
      </c>
      <c r="C1618" t="s">
        <v>20</v>
      </c>
      <c r="D1618" t="s">
        <v>21</v>
      </c>
      <c r="E1618" t="s">
        <v>5</v>
      </c>
      <c r="G1618" t="s">
        <v>22</v>
      </c>
      <c r="H1618">
        <v>791972</v>
      </c>
      <c r="I1618">
        <v>792883</v>
      </c>
      <c r="J1618" t="s">
        <v>23</v>
      </c>
      <c r="O1618" t="s">
        <v>2100</v>
      </c>
      <c r="P1618">
        <v>912</v>
      </c>
    </row>
    <row r="1619" spans="1:17" hidden="1" x14ac:dyDescent="0.35">
      <c r="A1619" t="s">
        <v>26</v>
      </c>
      <c r="B1619" t="s">
        <v>32</v>
      </c>
      <c r="C1619" t="s">
        <v>20</v>
      </c>
      <c r="D1619" t="s">
        <v>21</v>
      </c>
      <c r="E1619" t="s">
        <v>5</v>
      </c>
      <c r="G1619" t="s">
        <v>22</v>
      </c>
      <c r="H1619">
        <v>791972</v>
      </c>
      <c r="I1619">
        <v>792883</v>
      </c>
      <c r="J1619" t="s">
        <v>23</v>
      </c>
      <c r="K1619" t="s">
        <v>2101</v>
      </c>
      <c r="N1619" t="s">
        <v>1406</v>
      </c>
      <c r="O1619" t="s">
        <v>2100</v>
      </c>
      <c r="P1619">
        <v>912</v>
      </c>
      <c r="Q1619">
        <v>303</v>
      </c>
    </row>
    <row r="1620" spans="1:17" hidden="1" x14ac:dyDescent="0.35">
      <c r="A1620" t="s">
        <v>18</v>
      </c>
      <c r="B1620" t="s">
        <v>29</v>
      </c>
      <c r="C1620" t="s">
        <v>20</v>
      </c>
      <c r="D1620" t="s">
        <v>21</v>
      </c>
      <c r="E1620" t="s">
        <v>5</v>
      </c>
      <c r="G1620" t="s">
        <v>22</v>
      </c>
      <c r="H1620">
        <v>792896</v>
      </c>
      <c r="I1620">
        <v>794125</v>
      </c>
      <c r="J1620" t="s">
        <v>23</v>
      </c>
      <c r="O1620" t="s">
        <v>2102</v>
      </c>
      <c r="P1620">
        <v>1230</v>
      </c>
    </row>
    <row r="1621" spans="1:17" hidden="1" x14ac:dyDescent="0.35">
      <c r="A1621" t="s">
        <v>26</v>
      </c>
      <c r="B1621" t="s">
        <v>32</v>
      </c>
      <c r="C1621" t="s">
        <v>20</v>
      </c>
      <c r="D1621" t="s">
        <v>21</v>
      </c>
      <c r="E1621" t="s">
        <v>5</v>
      </c>
      <c r="G1621" t="s">
        <v>22</v>
      </c>
      <c r="H1621">
        <v>792896</v>
      </c>
      <c r="I1621">
        <v>794125</v>
      </c>
      <c r="J1621" t="s">
        <v>23</v>
      </c>
      <c r="K1621" t="s">
        <v>2103</v>
      </c>
      <c r="N1621" t="s">
        <v>2074</v>
      </c>
      <c r="O1621" t="s">
        <v>2102</v>
      </c>
      <c r="P1621">
        <v>1230</v>
      </c>
      <c r="Q1621">
        <v>409</v>
      </c>
    </row>
    <row r="1622" spans="1:17" hidden="1" x14ac:dyDescent="0.35">
      <c r="A1622" t="s">
        <v>18</v>
      </c>
      <c r="B1622" t="s">
        <v>29</v>
      </c>
      <c r="C1622" t="s">
        <v>20</v>
      </c>
      <c r="D1622" t="s">
        <v>21</v>
      </c>
      <c r="E1622" t="s">
        <v>5</v>
      </c>
      <c r="G1622" t="s">
        <v>22</v>
      </c>
      <c r="H1622">
        <v>794122</v>
      </c>
      <c r="I1622">
        <v>795282</v>
      </c>
      <c r="J1622" t="s">
        <v>23</v>
      </c>
      <c r="O1622" t="s">
        <v>2104</v>
      </c>
      <c r="P1622">
        <v>1161</v>
      </c>
    </row>
    <row r="1623" spans="1:17" hidden="1" x14ac:dyDescent="0.35">
      <c r="A1623" t="s">
        <v>26</v>
      </c>
      <c r="B1623" t="s">
        <v>32</v>
      </c>
      <c r="C1623" t="s">
        <v>20</v>
      </c>
      <c r="D1623" t="s">
        <v>21</v>
      </c>
      <c r="E1623" t="s">
        <v>5</v>
      </c>
      <c r="G1623" t="s">
        <v>22</v>
      </c>
      <c r="H1623">
        <v>794122</v>
      </c>
      <c r="I1623">
        <v>795282</v>
      </c>
      <c r="J1623" t="s">
        <v>23</v>
      </c>
      <c r="K1623" t="s">
        <v>2105</v>
      </c>
      <c r="N1623" t="s">
        <v>2106</v>
      </c>
      <c r="O1623" t="s">
        <v>2104</v>
      </c>
      <c r="P1623">
        <v>1161</v>
      </c>
      <c r="Q1623">
        <v>386</v>
      </c>
    </row>
    <row r="1624" spans="1:17" hidden="1" x14ac:dyDescent="0.35">
      <c r="A1624" t="s">
        <v>18</v>
      </c>
      <c r="B1624" t="s">
        <v>29</v>
      </c>
      <c r="C1624" t="s">
        <v>20</v>
      </c>
      <c r="D1624" t="s">
        <v>21</v>
      </c>
      <c r="E1624" t="s">
        <v>5</v>
      </c>
      <c r="G1624" t="s">
        <v>22</v>
      </c>
      <c r="H1624">
        <v>795456</v>
      </c>
      <c r="I1624">
        <v>796925</v>
      </c>
      <c r="J1624" t="s">
        <v>23</v>
      </c>
      <c r="O1624" t="s">
        <v>2107</v>
      </c>
      <c r="P1624">
        <v>1470</v>
      </c>
    </row>
    <row r="1625" spans="1:17" hidden="1" x14ac:dyDescent="0.35">
      <c r="A1625" t="s">
        <v>26</v>
      </c>
      <c r="B1625" t="s">
        <v>32</v>
      </c>
      <c r="C1625" t="s">
        <v>20</v>
      </c>
      <c r="D1625" t="s">
        <v>21</v>
      </c>
      <c r="E1625" t="s">
        <v>5</v>
      </c>
      <c r="G1625" t="s">
        <v>22</v>
      </c>
      <c r="H1625">
        <v>795456</v>
      </c>
      <c r="I1625">
        <v>796925</v>
      </c>
      <c r="J1625" t="s">
        <v>23</v>
      </c>
      <c r="K1625" t="s">
        <v>2108</v>
      </c>
      <c r="N1625" t="s">
        <v>125</v>
      </c>
      <c r="O1625" t="s">
        <v>2107</v>
      </c>
      <c r="P1625">
        <v>1470</v>
      </c>
      <c r="Q1625">
        <v>489</v>
      </c>
    </row>
    <row r="1626" spans="1:17" hidden="1" x14ac:dyDescent="0.35">
      <c r="A1626" t="s">
        <v>18</v>
      </c>
      <c r="B1626" t="s">
        <v>29</v>
      </c>
      <c r="C1626" t="s">
        <v>20</v>
      </c>
      <c r="D1626" t="s">
        <v>21</v>
      </c>
      <c r="E1626" t="s">
        <v>5</v>
      </c>
      <c r="G1626" t="s">
        <v>22</v>
      </c>
      <c r="H1626">
        <v>797094</v>
      </c>
      <c r="I1626">
        <v>797954</v>
      </c>
      <c r="J1626" t="s">
        <v>30</v>
      </c>
      <c r="O1626" t="s">
        <v>2109</v>
      </c>
      <c r="P1626">
        <v>861</v>
      </c>
    </row>
    <row r="1627" spans="1:17" hidden="1" x14ac:dyDescent="0.35">
      <c r="A1627" t="s">
        <v>26</v>
      </c>
      <c r="B1627" t="s">
        <v>32</v>
      </c>
      <c r="C1627" t="s">
        <v>20</v>
      </c>
      <c r="D1627" t="s">
        <v>21</v>
      </c>
      <c r="E1627" t="s">
        <v>5</v>
      </c>
      <c r="G1627" t="s">
        <v>22</v>
      </c>
      <c r="H1627">
        <v>797094</v>
      </c>
      <c r="I1627">
        <v>797954</v>
      </c>
      <c r="J1627" t="s">
        <v>30</v>
      </c>
      <c r="K1627" t="s">
        <v>2110</v>
      </c>
      <c r="N1627" t="s">
        <v>184</v>
      </c>
      <c r="O1627" t="s">
        <v>2109</v>
      </c>
      <c r="P1627">
        <v>861</v>
      </c>
      <c r="Q1627">
        <v>286</v>
      </c>
    </row>
    <row r="1628" spans="1:17" hidden="1" x14ac:dyDescent="0.35">
      <c r="A1628" t="s">
        <v>18</v>
      </c>
      <c r="B1628" t="s">
        <v>29</v>
      </c>
      <c r="C1628" t="s">
        <v>20</v>
      </c>
      <c r="D1628" t="s">
        <v>21</v>
      </c>
      <c r="E1628" t="s">
        <v>5</v>
      </c>
      <c r="G1628" t="s">
        <v>22</v>
      </c>
      <c r="H1628">
        <v>798542</v>
      </c>
      <c r="I1628">
        <v>799906</v>
      </c>
      <c r="J1628" t="s">
        <v>23</v>
      </c>
      <c r="O1628" t="s">
        <v>2111</v>
      </c>
      <c r="P1628">
        <v>1365</v>
      </c>
    </row>
    <row r="1629" spans="1:17" hidden="1" x14ac:dyDescent="0.35">
      <c r="A1629" t="s">
        <v>26</v>
      </c>
      <c r="B1629" t="s">
        <v>32</v>
      </c>
      <c r="C1629" t="s">
        <v>20</v>
      </c>
      <c r="D1629" t="s">
        <v>21</v>
      </c>
      <c r="E1629" t="s">
        <v>5</v>
      </c>
      <c r="G1629" t="s">
        <v>22</v>
      </c>
      <c r="H1629">
        <v>798542</v>
      </c>
      <c r="I1629">
        <v>799906</v>
      </c>
      <c r="J1629" t="s">
        <v>23</v>
      </c>
      <c r="K1629" t="s">
        <v>2112</v>
      </c>
      <c r="N1629" t="s">
        <v>484</v>
      </c>
      <c r="O1629" t="s">
        <v>2111</v>
      </c>
      <c r="P1629">
        <v>1365</v>
      </c>
      <c r="Q1629">
        <v>454</v>
      </c>
    </row>
    <row r="1630" spans="1:17" hidden="1" x14ac:dyDescent="0.35">
      <c r="A1630" t="s">
        <v>18</v>
      </c>
      <c r="B1630" t="s">
        <v>29</v>
      </c>
      <c r="C1630" t="s">
        <v>20</v>
      </c>
      <c r="D1630" t="s">
        <v>21</v>
      </c>
      <c r="E1630" t="s">
        <v>5</v>
      </c>
      <c r="G1630" t="s">
        <v>22</v>
      </c>
      <c r="H1630">
        <v>800106</v>
      </c>
      <c r="I1630">
        <v>801134</v>
      </c>
      <c r="J1630" t="s">
        <v>23</v>
      </c>
      <c r="O1630" t="s">
        <v>2113</v>
      </c>
      <c r="P1630">
        <v>1029</v>
      </c>
    </row>
    <row r="1631" spans="1:17" hidden="1" x14ac:dyDescent="0.35">
      <c r="A1631" t="s">
        <v>26</v>
      </c>
      <c r="B1631" t="s">
        <v>32</v>
      </c>
      <c r="C1631" t="s">
        <v>20</v>
      </c>
      <c r="D1631" t="s">
        <v>21</v>
      </c>
      <c r="E1631" t="s">
        <v>5</v>
      </c>
      <c r="G1631" t="s">
        <v>22</v>
      </c>
      <c r="H1631">
        <v>800106</v>
      </c>
      <c r="I1631">
        <v>801134</v>
      </c>
      <c r="J1631" t="s">
        <v>23</v>
      </c>
      <c r="K1631" t="s">
        <v>2114</v>
      </c>
      <c r="N1631" t="s">
        <v>2115</v>
      </c>
      <c r="O1631" t="s">
        <v>2113</v>
      </c>
      <c r="P1631">
        <v>1029</v>
      </c>
      <c r="Q1631">
        <v>342</v>
      </c>
    </row>
    <row r="1632" spans="1:17" hidden="1" x14ac:dyDescent="0.35">
      <c r="A1632" t="s">
        <v>18</v>
      </c>
      <c r="B1632" t="s">
        <v>29</v>
      </c>
      <c r="C1632" t="s">
        <v>20</v>
      </c>
      <c r="D1632" t="s">
        <v>21</v>
      </c>
      <c r="E1632" t="s">
        <v>5</v>
      </c>
      <c r="G1632" t="s">
        <v>22</v>
      </c>
      <c r="H1632">
        <v>801131</v>
      </c>
      <c r="I1632">
        <v>802477</v>
      </c>
      <c r="J1632" t="s">
        <v>23</v>
      </c>
      <c r="O1632" t="s">
        <v>2116</v>
      </c>
      <c r="P1632">
        <v>1347</v>
      </c>
    </row>
    <row r="1633" spans="1:17" hidden="1" x14ac:dyDescent="0.35">
      <c r="A1633" t="s">
        <v>26</v>
      </c>
      <c r="B1633" t="s">
        <v>32</v>
      </c>
      <c r="C1633" t="s">
        <v>20</v>
      </c>
      <c r="D1633" t="s">
        <v>21</v>
      </c>
      <c r="E1633" t="s">
        <v>5</v>
      </c>
      <c r="G1633" t="s">
        <v>22</v>
      </c>
      <c r="H1633">
        <v>801131</v>
      </c>
      <c r="I1633">
        <v>802477</v>
      </c>
      <c r="J1633" t="s">
        <v>23</v>
      </c>
      <c r="K1633" t="s">
        <v>2117</v>
      </c>
      <c r="N1633" t="s">
        <v>2118</v>
      </c>
      <c r="O1633" t="s">
        <v>2116</v>
      </c>
      <c r="P1633">
        <v>1347</v>
      </c>
      <c r="Q1633">
        <v>448</v>
      </c>
    </row>
    <row r="1634" spans="1:17" hidden="1" x14ac:dyDescent="0.35">
      <c r="A1634" t="s">
        <v>18</v>
      </c>
      <c r="B1634" t="s">
        <v>29</v>
      </c>
      <c r="C1634" t="s">
        <v>20</v>
      </c>
      <c r="D1634" t="s">
        <v>21</v>
      </c>
      <c r="E1634" t="s">
        <v>5</v>
      </c>
      <c r="G1634" t="s">
        <v>22</v>
      </c>
      <c r="H1634">
        <v>802681</v>
      </c>
      <c r="I1634">
        <v>803109</v>
      </c>
      <c r="J1634" t="s">
        <v>30</v>
      </c>
      <c r="O1634" t="s">
        <v>2119</v>
      </c>
      <c r="P1634">
        <v>429</v>
      </c>
    </row>
    <row r="1635" spans="1:17" hidden="1" x14ac:dyDescent="0.35">
      <c r="A1635" t="s">
        <v>26</v>
      </c>
      <c r="B1635" t="s">
        <v>32</v>
      </c>
      <c r="C1635" t="s">
        <v>20</v>
      </c>
      <c r="D1635" t="s">
        <v>21</v>
      </c>
      <c r="E1635" t="s">
        <v>5</v>
      </c>
      <c r="G1635" t="s">
        <v>22</v>
      </c>
      <c r="H1635">
        <v>802681</v>
      </c>
      <c r="I1635">
        <v>803109</v>
      </c>
      <c r="J1635" t="s">
        <v>30</v>
      </c>
      <c r="K1635" t="s">
        <v>2120</v>
      </c>
      <c r="N1635" t="s">
        <v>127</v>
      </c>
      <c r="O1635" t="s">
        <v>2119</v>
      </c>
      <c r="P1635">
        <v>429</v>
      </c>
      <c r="Q1635">
        <v>142</v>
      </c>
    </row>
    <row r="1636" spans="1:17" hidden="1" x14ac:dyDescent="0.35">
      <c r="A1636" t="s">
        <v>18</v>
      </c>
      <c r="B1636" t="s">
        <v>29</v>
      </c>
      <c r="C1636" t="s">
        <v>20</v>
      </c>
      <c r="D1636" t="s">
        <v>21</v>
      </c>
      <c r="E1636" t="s">
        <v>5</v>
      </c>
      <c r="G1636" t="s">
        <v>22</v>
      </c>
      <c r="H1636">
        <v>803311</v>
      </c>
      <c r="I1636">
        <v>804225</v>
      </c>
      <c r="J1636" t="s">
        <v>23</v>
      </c>
      <c r="O1636" t="s">
        <v>2121</v>
      </c>
      <c r="P1636">
        <v>915</v>
      </c>
    </row>
    <row r="1637" spans="1:17" hidden="1" x14ac:dyDescent="0.35">
      <c r="A1637" t="s">
        <v>26</v>
      </c>
      <c r="B1637" t="s">
        <v>32</v>
      </c>
      <c r="C1637" t="s">
        <v>20</v>
      </c>
      <c r="D1637" t="s">
        <v>21</v>
      </c>
      <c r="E1637" t="s">
        <v>5</v>
      </c>
      <c r="G1637" t="s">
        <v>22</v>
      </c>
      <c r="H1637">
        <v>803311</v>
      </c>
      <c r="I1637">
        <v>804225</v>
      </c>
      <c r="J1637" t="s">
        <v>23</v>
      </c>
      <c r="K1637" t="s">
        <v>2122</v>
      </c>
      <c r="N1637" t="s">
        <v>2123</v>
      </c>
      <c r="O1637" t="s">
        <v>2121</v>
      </c>
      <c r="P1637">
        <v>915</v>
      </c>
      <c r="Q1637">
        <v>304</v>
      </c>
    </row>
    <row r="1638" spans="1:17" hidden="1" x14ac:dyDescent="0.35">
      <c r="A1638" t="s">
        <v>18</v>
      </c>
      <c r="B1638" t="s">
        <v>29</v>
      </c>
      <c r="C1638" t="s">
        <v>20</v>
      </c>
      <c r="D1638" t="s">
        <v>21</v>
      </c>
      <c r="E1638" t="s">
        <v>5</v>
      </c>
      <c r="G1638" t="s">
        <v>22</v>
      </c>
      <c r="H1638">
        <v>804315</v>
      </c>
      <c r="I1638">
        <v>804875</v>
      </c>
      <c r="J1638" t="s">
        <v>23</v>
      </c>
      <c r="O1638" t="s">
        <v>2124</v>
      </c>
      <c r="P1638">
        <v>561</v>
      </c>
    </row>
    <row r="1639" spans="1:17" hidden="1" x14ac:dyDescent="0.35">
      <c r="A1639" t="s">
        <v>26</v>
      </c>
      <c r="B1639" t="s">
        <v>32</v>
      </c>
      <c r="C1639" t="s">
        <v>20</v>
      </c>
      <c r="D1639" t="s">
        <v>21</v>
      </c>
      <c r="E1639" t="s">
        <v>5</v>
      </c>
      <c r="G1639" t="s">
        <v>22</v>
      </c>
      <c r="H1639">
        <v>804315</v>
      </c>
      <c r="I1639">
        <v>804875</v>
      </c>
      <c r="J1639" t="s">
        <v>23</v>
      </c>
      <c r="K1639" t="s">
        <v>2125</v>
      </c>
      <c r="N1639" t="s">
        <v>401</v>
      </c>
      <c r="O1639" t="s">
        <v>2124</v>
      </c>
      <c r="P1639">
        <v>561</v>
      </c>
      <c r="Q1639">
        <v>186</v>
      </c>
    </row>
    <row r="1640" spans="1:17" hidden="1" x14ac:dyDescent="0.35">
      <c r="A1640" t="s">
        <v>18</v>
      </c>
      <c r="B1640" t="s">
        <v>29</v>
      </c>
      <c r="C1640" t="s">
        <v>20</v>
      </c>
      <c r="D1640" t="s">
        <v>21</v>
      </c>
      <c r="E1640" t="s">
        <v>5</v>
      </c>
      <c r="G1640" t="s">
        <v>22</v>
      </c>
      <c r="H1640">
        <v>805348</v>
      </c>
      <c r="I1640">
        <v>806778</v>
      </c>
      <c r="J1640" t="s">
        <v>23</v>
      </c>
      <c r="O1640" t="s">
        <v>2126</v>
      </c>
      <c r="P1640">
        <v>1431</v>
      </c>
    </row>
    <row r="1641" spans="1:17" hidden="1" x14ac:dyDescent="0.35">
      <c r="A1641" t="s">
        <v>26</v>
      </c>
      <c r="B1641" t="s">
        <v>32</v>
      </c>
      <c r="C1641" t="s">
        <v>20</v>
      </c>
      <c r="D1641" t="s">
        <v>21</v>
      </c>
      <c r="E1641" t="s">
        <v>5</v>
      </c>
      <c r="G1641" t="s">
        <v>22</v>
      </c>
      <c r="H1641">
        <v>805348</v>
      </c>
      <c r="I1641">
        <v>806778</v>
      </c>
      <c r="J1641" t="s">
        <v>23</v>
      </c>
      <c r="K1641" t="s">
        <v>2127</v>
      </c>
      <c r="N1641" t="s">
        <v>2128</v>
      </c>
      <c r="O1641" t="s">
        <v>2126</v>
      </c>
      <c r="P1641">
        <v>1431</v>
      </c>
      <c r="Q1641">
        <v>476</v>
      </c>
    </row>
    <row r="1642" spans="1:17" hidden="1" x14ac:dyDescent="0.35">
      <c r="A1642" t="s">
        <v>18</v>
      </c>
      <c r="B1642" t="s">
        <v>29</v>
      </c>
      <c r="C1642" t="s">
        <v>20</v>
      </c>
      <c r="D1642" t="s">
        <v>21</v>
      </c>
      <c r="E1642" t="s">
        <v>5</v>
      </c>
      <c r="G1642" t="s">
        <v>22</v>
      </c>
      <c r="H1642">
        <v>806775</v>
      </c>
      <c r="I1642">
        <v>808244</v>
      </c>
      <c r="J1642" t="s">
        <v>23</v>
      </c>
      <c r="O1642" t="s">
        <v>2129</v>
      </c>
      <c r="P1642">
        <v>1470</v>
      </c>
    </row>
    <row r="1643" spans="1:17" hidden="1" x14ac:dyDescent="0.35">
      <c r="A1643" t="s">
        <v>26</v>
      </c>
      <c r="B1643" t="s">
        <v>32</v>
      </c>
      <c r="C1643" t="s">
        <v>20</v>
      </c>
      <c r="D1643" t="s">
        <v>21</v>
      </c>
      <c r="E1643" t="s">
        <v>5</v>
      </c>
      <c r="G1643" t="s">
        <v>22</v>
      </c>
      <c r="H1643">
        <v>806775</v>
      </c>
      <c r="I1643">
        <v>808244</v>
      </c>
      <c r="J1643" t="s">
        <v>23</v>
      </c>
      <c r="K1643" t="s">
        <v>2130</v>
      </c>
      <c r="N1643" t="s">
        <v>2131</v>
      </c>
      <c r="O1643" t="s">
        <v>2129</v>
      </c>
      <c r="P1643">
        <v>1470</v>
      </c>
      <c r="Q1643">
        <v>489</v>
      </c>
    </row>
    <row r="1644" spans="1:17" hidden="1" x14ac:dyDescent="0.35">
      <c r="A1644" t="s">
        <v>18</v>
      </c>
      <c r="B1644" t="s">
        <v>29</v>
      </c>
      <c r="C1644" t="s">
        <v>20</v>
      </c>
      <c r="D1644" t="s">
        <v>21</v>
      </c>
      <c r="E1644" t="s">
        <v>5</v>
      </c>
      <c r="G1644" t="s">
        <v>22</v>
      </c>
      <c r="H1644">
        <v>808264</v>
      </c>
      <c r="I1644">
        <v>808554</v>
      </c>
      <c r="J1644" t="s">
        <v>23</v>
      </c>
      <c r="O1644" t="s">
        <v>2132</v>
      </c>
      <c r="P1644">
        <v>291</v>
      </c>
    </row>
    <row r="1645" spans="1:17" hidden="1" x14ac:dyDescent="0.35">
      <c r="A1645" t="s">
        <v>26</v>
      </c>
      <c r="B1645" t="s">
        <v>32</v>
      </c>
      <c r="C1645" t="s">
        <v>20</v>
      </c>
      <c r="D1645" t="s">
        <v>21</v>
      </c>
      <c r="E1645" t="s">
        <v>5</v>
      </c>
      <c r="G1645" t="s">
        <v>22</v>
      </c>
      <c r="H1645">
        <v>808264</v>
      </c>
      <c r="I1645">
        <v>808554</v>
      </c>
      <c r="J1645" t="s">
        <v>23</v>
      </c>
      <c r="K1645" t="s">
        <v>2133</v>
      </c>
      <c r="N1645" t="s">
        <v>2128</v>
      </c>
      <c r="O1645" t="s">
        <v>2132</v>
      </c>
      <c r="P1645">
        <v>291</v>
      </c>
      <c r="Q1645">
        <v>96</v>
      </c>
    </row>
    <row r="1646" spans="1:17" hidden="1" x14ac:dyDescent="0.35">
      <c r="A1646" t="s">
        <v>18</v>
      </c>
      <c r="B1646" t="s">
        <v>29</v>
      </c>
      <c r="C1646" t="s">
        <v>20</v>
      </c>
      <c r="D1646" t="s">
        <v>21</v>
      </c>
      <c r="E1646" t="s">
        <v>5</v>
      </c>
      <c r="G1646" t="s">
        <v>22</v>
      </c>
      <c r="H1646">
        <v>808656</v>
      </c>
      <c r="I1646">
        <v>809786</v>
      </c>
      <c r="J1646" t="s">
        <v>23</v>
      </c>
      <c r="O1646" t="s">
        <v>2134</v>
      </c>
      <c r="P1646">
        <v>1131</v>
      </c>
    </row>
    <row r="1647" spans="1:17" hidden="1" x14ac:dyDescent="0.35">
      <c r="A1647" t="s">
        <v>26</v>
      </c>
      <c r="B1647" t="s">
        <v>32</v>
      </c>
      <c r="C1647" t="s">
        <v>20</v>
      </c>
      <c r="D1647" t="s">
        <v>21</v>
      </c>
      <c r="E1647" t="s">
        <v>5</v>
      </c>
      <c r="G1647" t="s">
        <v>22</v>
      </c>
      <c r="H1647">
        <v>808656</v>
      </c>
      <c r="I1647">
        <v>809786</v>
      </c>
      <c r="J1647" t="s">
        <v>23</v>
      </c>
      <c r="K1647" t="s">
        <v>2135</v>
      </c>
      <c r="N1647" t="s">
        <v>28</v>
      </c>
      <c r="O1647" t="s">
        <v>2134</v>
      </c>
      <c r="P1647">
        <v>1131</v>
      </c>
      <c r="Q1647">
        <v>376</v>
      </c>
    </row>
    <row r="1648" spans="1:17" hidden="1" x14ac:dyDescent="0.35">
      <c r="A1648" t="s">
        <v>18</v>
      </c>
      <c r="B1648" t="s">
        <v>29</v>
      </c>
      <c r="C1648" t="s">
        <v>20</v>
      </c>
      <c r="D1648" t="s">
        <v>21</v>
      </c>
      <c r="E1648" t="s">
        <v>5</v>
      </c>
      <c r="G1648" t="s">
        <v>22</v>
      </c>
      <c r="H1648">
        <v>809799</v>
      </c>
      <c r="I1648">
        <v>811805</v>
      </c>
      <c r="J1648" t="s">
        <v>23</v>
      </c>
      <c r="O1648" t="s">
        <v>2136</v>
      </c>
      <c r="P1648">
        <v>2007</v>
      </c>
    </row>
    <row r="1649" spans="1:17" hidden="1" x14ac:dyDescent="0.35">
      <c r="A1649" t="s">
        <v>26</v>
      </c>
      <c r="B1649" t="s">
        <v>32</v>
      </c>
      <c r="C1649" t="s">
        <v>20</v>
      </c>
      <c r="D1649" t="s">
        <v>21</v>
      </c>
      <c r="E1649" t="s">
        <v>5</v>
      </c>
      <c r="G1649" t="s">
        <v>22</v>
      </c>
      <c r="H1649">
        <v>809799</v>
      </c>
      <c r="I1649">
        <v>811805</v>
      </c>
      <c r="J1649" t="s">
        <v>23</v>
      </c>
      <c r="K1649" t="s">
        <v>2137</v>
      </c>
      <c r="N1649" t="s">
        <v>2138</v>
      </c>
      <c r="O1649" t="s">
        <v>2136</v>
      </c>
      <c r="P1649">
        <v>2007</v>
      </c>
      <c r="Q1649">
        <v>668</v>
      </c>
    </row>
    <row r="1650" spans="1:17" hidden="1" x14ac:dyDescent="0.35">
      <c r="A1650" t="s">
        <v>18</v>
      </c>
      <c r="B1650" t="s">
        <v>29</v>
      </c>
      <c r="C1650" t="s">
        <v>20</v>
      </c>
      <c r="D1650" t="s">
        <v>21</v>
      </c>
      <c r="E1650" t="s">
        <v>5</v>
      </c>
      <c r="G1650" t="s">
        <v>22</v>
      </c>
      <c r="H1650">
        <v>811821</v>
      </c>
      <c r="I1650">
        <v>814034</v>
      </c>
      <c r="J1650" t="s">
        <v>23</v>
      </c>
      <c r="O1650" t="s">
        <v>2139</v>
      </c>
      <c r="P1650">
        <v>2214</v>
      </c>
    </row>
    <row r="1651" spans="1:17" hidden="1" x14ac:dyDescent="0.35">
      <c r="A1651" t="s">
        <v>26</v>
      </c>
      <c r="B1651" t="s">
        <v>32</v>
      </c>
      <c r="C1651" t="s">
        <v>20</v>
      </c>
      <c r="D1651" t="s">
        <v>21</v>
      </c>
      <c r="E1651" t="s">
        <v>5</v>
      </c>
      <c r="G1651" t="s">
        <v>22</v>
      </c>
      <c r="H1651">
        <v>811821</v>
      </c>
      <c r="I1651">
        <v>814034</v>
      </c>
      <c r="J1651" t="s">
        <v>23</v>
      </c>
      <c r="K1651" t="s">
        <v>2140</v>
      </c>
      <c r="N1651" t="s">
        <v>2141</v>
      </c>
      <c r="O1651" t="s">
        <v>2139</v>
      </c>
      <c r="P1651">
        <v>2214</v>
      </c>
      <c r="Q1651">
        <v>737</v>
      </c>
    </row>
    <row r="1652" spans="1:17" hidden="1" x14ac:dyDescent="0.35">
      <c r="A1652" t="s">
        <v>18</v>
      </c>
      <c r="B1652" t="s">
        <v>29</v>
      </c>
      <c r="C1652" t="s">
        <v>20</v>
      </c>
      <c r="D1652" t="s">
        <v>21</v>
      </c>
      <c r="E1652" t="s">
        <v>5</v>
      </c>
      <c r="G1652" t="s">
        <v>22</v>
      </c>
      <c r="H1652">
        <v>814063</v>
      </c>
      <c r="I1652">
        <v>814767</v>
      </c>
      <c r="J1652" t="s">
        <v>23</v>
      </c>
      <c r="O1652" t="s">
        <v>2142</v>
      </c>
      <c r="P1652">
        <v>705</v>
      </c>
    </row>
    <row r="1653" spans="1:17" hidden="1" x14ac:dyDescent="0.35">
      <c r="A1653" t="s">
        <v>26</v>
      </c>
      <c r="B1653" t="s">
        <v>32</v>
      </c>
      <c r="C1653" t="s">
        <v>20</v>
      </c>
      <c r="D1653" t="s">
        <v>21</v>
      </c>
      <c r="E1653" t="s">
        <v>5</v>
      </c>
      <c r="G1653" t="s">
        <v>22</v>
      </c>
      <c r="H1653">
        <v>814063</v>
      </c>
      <c r="I1653">
        <v>814767</v>
      </c>
      <c r="J1653" t="s">
        <v>23</v>
      </c>
      <c r="K1653" t="s">
        <v>2143</v>
      </c>
      <c r="N1653" t="s">
        <v>2144</v>
      </c>
      <c r="O1653" t="s">
        <v>2142</v>
      </c>
      <c r="P1653">
        <v>705</v>
      </c>
      <c r="Q1653">
        <v>234</v>
      </c>
    </row>
    <row r="1654" spans="1:17" hidden="1" x14ac:dyDescent="0.35">
      <c r="A1654" t="s">
        <v>18</v>
      </c>
      <c r="B1654" t="s">
        <v>29</v>
      </c>
      <c r="C1654" t="s">
        <v>20</v>
      </c>
      <c r="D1654" t="s">
        <v>21</v>
      </c>
      <c r="E1654" t="s">
        <v>5</v>
      </c>
      <c r="G1654" t="s">
        <v>22</v>
      </c>
      <c r="H1654">
        <v>814843</v>
      </c>
      <c r="I1654">
        <v>815163</v>
      </c>
      <c r="J1654" t="s">
        <v>23</v>
      </c>
      <c r="O1654" t="s">
        <v>2145</v>
      </c>
      <c r="P1654">
        <v>321</v>
      </c>
    </row>
    <row r="1655" spans="1:17" hidden="1" x14ac:dyDescent="0.35">
      <c r="A1655" t="s">
        <v>26</v>
      </c>
      <c r="B1655" t="s">
        <v>32</v>
      </c>
      <c r="C1655" t="s">
        <v>20</v>
      </c>
      <c r="D1655" t="s">
        <v>21</v>
      </c>
      <c r="E1655" t="s">
        <v>5</v>
      </c>
      <c r="G1655" t="s">
        <v>22</v>
      </c>
      <c r="H1655">
        <v>814843</v>
      </c>
      <c r="I1655">
        <v>815163</v>
      </c>
      <c r="J1655" t="s">
        <v>23</v>
      </c>
      <c r="K1655" t="s">
        <v>2146</v>
      </c>
      <c r="N1655" t="s">
        <v>28</v>
      </c>
      <c r="O1655" t="s">
        <v>2145</v>
      </c>
      <c r="P1655">
        <v>321</v>
      </c>
      <c r="Q1655">
        <v>106</v>
      </c>
    </row>
    <row r="1656" spans="1:17" hidden="1" x14ac:dyDescent="0.35">
      <c r="A1656" t="s">
        <v>18</v>
      </c>
      <c r="B1656" t="s">
        <v>29</v>
      </c>
      <c r="C1656" t="s">
        <v>20</v>
      </c>
      <c r="D1656" t="s">
        <v>21</v>
      </c>
      <c r="E1656" t="s">
        <v>5</v>
      </c>
      <c r="G1656" t="s">
        <v>22</v>
      </c>
      <c r="H1656">
        <v>815196</v>
      </c>
      <c r="I1656">
        <v>816215</v>
      </c>
      <c r="J1656" t="s">
        <v>23</v>
      </c>
      <c r="O1656" t="s">
        <v>2147</v>
      </c>
      <c r="P1656">
        <v>1020</v>
      </c>
    </row>
    <row r="1657" spans="1:17" hidden="1" x14ac:dyDescent="0.35">
      <c r="A1657" t="s">
        <v>26</v>
      </c>
      <c r="B1657" t="s">
        <v>32</v>
      </c>
      <c r="C1657" t="s">
        <v>20</v>
      </c>
      <c r="D1657" t="s">
        <v>21</v>
      </c>
      <c r="E1657" t="s">
        <v>5</v>
      </c>
      <c r="G1657" t="s">
        <v>22</v>
      </c>
      <c r="H1657">
        <v>815196</v>
      </c>
      <c r="I1657">
        <v>816215</v>
      </c>
      <c r="J1657" t="s">
        <v>23</v>
      </c>
      <c r="K1657" t="s">
        <v>2148</v>
      </c>
      <c r="N1657" t="s">
        <v>28</v>
      </c>
      <c r="O1657" t="s">
        <v>2147</v>
      </c>
      <c r="P1657">
        <v>1020</v>
      </c>
      <c r="Q1657">
        <v>339</v>
      </c>
    </row>
    <row r="1658" spans="1:17" hidden="1" x14ac:dyDescent="0.35">
      <c r="A1658" t="s">
        <v>18</v>
      </c>
      <c r="B1658" t="s">
        <v>29</v>
      </c>
      <c r="C1658" t="s">
        <v>20</v>
      </c>
      <c r="D1658" t="s">
        <v>21</v>
      </c>
      <c r="E1658" t="s">
        <v>5</v>
      </c>
      <c r="G1658" t="s">
        <v>22</v>
      </c>
      <c r="H1658">
        <v>816221</v>
      </c>
      <c r="I1658">
        <v>817951</v>
      </c>
      <c r="J1658" t="s">
        <v>23</v>
      </c>
      <c r="O1658" t="s">
        <v>2149</v>
      </c>
      <c r="P1658">
        <v>1731</v>
      </c>
    </row>
    <row r="1659" spans="1:17" hidden="1" x14ac:dyDescent="0.35">
      <c r="A1659" t="s">
        <v>26</v>
      </c>
      <c r="B1659" t="s">
        <v>32</v>
      </c>
      <c r="C1659" t="s">
        <v>20</v>
      </c>
      <c r="D1659" t="s">
        <v>21</v>
      </c>
      <c r="E1659" t="s">
        <v>5</v>
      </c>
      <c r="G1659" t="s">
        <v>22</v>
      </c>
      <c r="H1659">
        <v>816221</v>
      </c>
      <c r="I1659">
        <v>817951</v>
      </c>
      <c r="J1659" t="s">
        <v>23</v>
      </c>
      <c r="K1659" t="s">
        <v>2150</v>
      </c>
      <c r="N1659" t="s">
        <v>2151</v>
      </c>
      <c r="O1659" t="s">
        <v>2149</v>
      </c>
      <c r="P1659">
        <v>1731</v>
      </c>
      <c r="Q1659">
        <v>576</v>
      </c>
    </row>
    <row r="1660" spans="1:17" hidden="1" x14ac:dyDescent="0.35">
      <c r="A1660" t="s">
        <v>18</v>
      </c>
      <c r="B1660" t="s">
        <v>29</v>
      </c>
      <c r="C1660" t="s">
        <v>20</v>
      </c>
      <c r="D1660" t="s">
        <v>21</v>
      </c>
      <c r="E1660" t="s">
        <v>5</v>
      </c>
      <c r="G1660" t="s">
        <v>22</v>
      </c>
      <c r="H1660">
        <v>818099</v>
      </c>
      <c r="I1660">
        <v>818692</v>
      </c>
      <c r="J1660" t="s">
        <v>23</v>
      </c>
      <c r="O1660" t="s">
        <v>2152</v>
      </c>
      <c r="P1660">
        <v>594</v>
      </c>
    </row>
    <row r="1661" spans="1:17" hidden="1" x14ac:dyDescent="0.35">
      <c r="A1661" t="s">
        <v>26</v>
      </c>
      <c r="B1661" t="s">
        <v>32</v>
      </c>
      <c r="C1661" t="s">
        <v>20</v>
      </c>
      <c r="D1661" t="s">
        <v>21</v>
      </c>
      <c r="E1661" t="s">
        <v>5</v>
      </c>
      <c r="G1661" t="s">
        <v>22</v>
      </c>
      <c r="H1661">
        <v>818099</v>
      </c>
      <c r="I1661">
        <v>818692</v>
      </c>
      <c r="J1661" t="s">
        <v>23</v>
      </c>
      <c r="K1661" t="s">
        <v>2153</v>
      </c>
      <c r="N1661" t="s">
        <v>628</v>
      </c>
      <c r="O1661" t="s">
        <v>2152</v>
      </c>
      <c r="P1661">
        <v>594</v>
      </c>
      <c r="Q1661">
        <v>197</v>
      </c>
    </row>
    <row r="1662" spans="1:17" hidden="1" x14ac:dyDescent="0.35">
      <c r="A1662" t="s">
        <v>18</v>
      </c>
      <c r="B1662" t="s">
        <v>29</v>
      </c>
      <c r="C1662" t="s">
        <v>20</v>
      </c>
      <c r="D1662" t="s">
        <v>21</v>
      </c>
      <c r="E1662" t="s">
        <v>5</v>
      </c>
      <c r="G1662" t="s">
        <v>22</v>
      </c>
      <c r="H1662">
        <v>819001</v>
      </c>
      <c r="I1662">
        <v>820251</v>
      </c>
      <c r="J1662" t="s">
        <v>23</v>
      </c>
      <c r="O1662" t="s">
        <v>2154</v>
      </c>
      <c r="P1662">
        <v>1251</v>
      </c>
    </row>
    <row r="1663" spans="1:17" hidden="1" x14ac:dyDescent="0.35">
      <c r="A1663" t="s">
        <v>26</v>
      </c>
      <c r="B1663" t="s">
        <v>32</v>
      </c>
      <c r="C1663" t="s">
        <v>20</v>
      </c>
      <c r="D1663" t="s">
        <v>21</v>
      </c>
      <c r="E1663" t="s">
        <v>5</v>
      </c>
      <c r="G1663" t="s">
        <v>22</v>
      </c>
      <c r="H1663">
        <v>819001</v>
      </c>
      <c r="I1663">
        <v>820251</v>
      </c>
      <c r="J1663" t="s">
        <v>23</v>
      </c>
      <c r="K1663" t="s">
        <v>2155</v>
      </c>
      <c r="N1663" t="s">
        <v>2156</v>
      </c>
      <c r="O1663" t="s">
        <v>2154</v>
      </c>
      <c r="P1663">
        <v>1251</v>
      </c>
      <c r="Q1663">
        <v>416</v>
      </c>
    </row>
    <row r="1664" spans="1:17" hidden="1" x14ac:dyDescent="0.35">
      <c r="A1664" t="s">
        <v>18</v>
      </c>
      <c r="B1664" t="s">
        <v>29</v>
      </c>
      <c r="C1664" t="s">
        <v>20</v>
      </c>
      <c r="D1664" t="s">
        <v>21</v>
      </c>
      <c r="E1664" t="s">
        <v>5</v>
      </c>
      <c r="G1664" t="s">
        <v>22</v>
      </c>
      <c r="H1664">
        <v>820268</v>
      </c>
      <c r="I1664">
        <v>821803</v>
      </c>
      <c r="J1664" t="s">
        <v>23</v>
      </c>
      <c r="O1664" t="s">
        <v>2157</v>
      </c>
      <c r="P1664">
        <v>1536</v>
      </c>
    </row>
    <row r="1665" spans="1:17" hidden="1" x14ac:dyDescent="0.35">
      <c r="A1665" t="s">
        <v>26</v>
      </c>
      <c r="B1665" t="s">
        <v>32</v>
      </c>
      <c r="C1665" t="s">
        <v>20</v>
      </c>
      <c r="D1665" t="s">
        <v>21</v>
      </c>
      <c r="E1665" t="s">
        <v>5</v>
      </c>
      <c r="G1665" t="s">
        <v>22</v>
      </c>
      <c r="H1665">
        <v>820268</v>
      </c>
      <c r="I1665">
        <v>821803</v>
      </c>
      <c r="J1665" t="s">
        <v>23</v>
      </c>
      <c r="K1665" t="s">
        <v>2158</v>
      </c>
      <c r="N1665" t="s">
        <v>2159</v>
      </c>
      <c r="O1665" t="s">
        <v>2157</v>
      </c>
      <c r="P1665">
        <v>1536</v>
      </c>
      <c r="Q1665">
        <v>511</v>
      </c>
    </row>
    <row r="1666" spans="1:17" hidden="1" x14ac:dyDescent="0.35">
      <c r="A1666" t="s">
        <v>18</v>
      </c>
      <c r="B1666" t="s">
        <v>29</v>
      </c>
      <c r="C1666" t="s">
        <v>20</v>
      </c>
      <c r="D1666" t="s">
        <v>21</v>
      </c>
      <c r="E1666" t="s">
        <v>5</v>
      </c>
      <c r="G1666" t="s">
        <v>22</v>
      </c>
      <c r="H1666">
        <v>821836</v>
      </c>
      <c r="I1666">
        <v>822408</v>
      </c>
      <c r="J1666" t="s">
        <v>23</v>
      </c>
      <c r="O1666" t="s">
        <v>2160</v>
      </c>
      <c r="P1666">
        <v>573</v>
      </c>
    </row>
    <row r="1667" spans="1:17" hidden="1" x14ac:dyDescent="0.35">
      <c r="A1667" t="s">
        <v>26</v>
      </c>
      <c r="B1667" t="s">
        <v>32</v>
      </c>
      <c r="C1667" t="s">
        <v>20</v>
      </c>
      <c r="D1667" t="s">
        <v>21</v>
      </c>
      <c r="E1667" t="s">
        <v>5</v>
      </c>
      <c r="G1667" t="s">
        <v>22</v>
      </c>
      <c r="H1667">
        <v>821836</v>
      </c>
      <c r="I1667">
        <v>822408</v>
      </c>
      <c r="J1667" t="s">
        <v>23</v>
      </c>
      <c r="K1667" t="s">
        <v>2161</v>
      </c>
      <c r="N1667" t="s">
        <v>2162</v>
      </c>
      <c r="O1667" t="s">
        <v>2160</v>
      </c>
      <c r="P1667">
        <v>573</v>
      </c>
      <c r="Q1667">
        <v>190</v>
      </c>
    </row>
    <row r="1668" spans="1:17" hidden="1" x14ac:dyDescent="0.35">
      <c r="A1668" t="s">
        <v>18</v>
      </c>
      <c r="B1668" t="s">
        <v>29</v>
      </c>
      <c r="C1668" t="s">
        <v>20</v>
      </c>
      <c r="D1668" t="s">
        <v>21</v>
      </c>
      <c r="E1668" t="s">
        <v>5</v>
      </c>
      <c r="G1668" t="s">
        <v>22</v>
      </c>
      <c r="H1668">
        <v>822398</v>
      </c>
      <c r="I1668">
        <v>823459</v>
      </c>
      <c r="J1668" t="s">
        <v>23</v>
      </c>
      <c r="O1668" t="s">
        <v>2163</v>
      </c>
      <c r="P1668">
        <v>1062</v>
      </c>
    </row>
    <row r="1669" spans="1:17" hidden="1" x14ac:dyDescent="0.35">
      <c r="A1669" t="s">
        <v>26</v>
      </c>
      <c r="B1669" t="s">
        <v>32</v>
      </c>
      <c r="C1669" t="s">
        <v>20</v>
      </c>
      <c r="D1669" t="s">
        <v>21</v>
      </c>
      <c r="E1669" t="s">
        <v>5</v>
      </c>
      <c r="G1669" t="s">
        <v>22</v>
      </c>
      <c r="H1669">
        <v>822398</v>
      </c>
      <c r="I1669">
        <v>823459</v>
      </c>
      <c r="J1669" t="s">
        <v>23</v>
      </c>
      <c r="K1669" t="s">
        <v>2164</v>
      </c>
      <c r="N1669" t="s">
        <v>2165</v>
      </c>
      <c r="O1669" t="s">
        <v>2163</v>
      </c>
      <c r="P1669">
        <v>1062</v>
      </c>
      <c r="Q1669">
        <v>353</v>
      </c>
    </row>
    <row r="1670" spans="1:17" hidden="1" x14ac:dyDescent="0.35">
      <c r="A1670" t="s">
        <v>18</v>
      </c>
      <c r="B1670" t="s">
        <v>29</v>
      </c>
      <c r="C1670" t="s">
        <v>20</v>
      </c>
      <c r="D1670" t="s">
        <v>21</v>
      </c>
      <c r="E1670" t="s">
        <v>5</v>
      </c>
      <c r="G1670" t="s">
        <v>22</v>
      </c>
      <c r="H1670">
        <v>823472</v>
      </c>
      <c r="I1670">
        <v>824893</v>
      </c>
      <c r="J1670" t="s">
        <v>23</v>
      </c>
      <c r="O1670" t="s">
        <v>2166</v>
      </c>
      <c r="P1670">
        <v>1422</v>
      </c>
    </row>
    <row r="1671" spans="1:17" hidden="1" x14ac:dyDescent="0.35">
      <c r="A1671" t="s">
        <v>26</v>
      </c>
      <c r="B1671" t="s">
        <v>32</v>
      </c>
      <c r="C1671" t="s">
        <v>20</v>
      </c>
      <c r="D1671" t="s">
        <v>21</v>
      </c>
      <c r="E1671" t="s">
        <v>5</v>
      </c>
      <c r="G1671" t="s">
        <v>22</v>
      </c>
      <c r="H1671">
        <v>823472</v>
      </c>
      <c r="I1671">
        <v>824893</v>
      </c>
      <c r="J1671" t="s">
        <v>23</v>
      </c>
      <c r="K1671" t="s">
        <v>2167</v>
      </c>
      <c r="N1671" t="s">
        <v>2168</v>
      </c>
      <c r="O1671" t="s">
        <v>2166</v>
      </c>
      <c r="P1671">
        <v>1422</v>
      </c>
      <c r="Q1671">
        <v>473</v>
      </c>
    </row>
    <row r="1672" spans="1:17" hidden="1" x14ac:dyDescent="0.35">
      <c r="A1672" t="s">
        <v>18</v>
      </c>
      <c r="B1672" t="s">
        <v>29</v>
      </c>
      <c r="C1672" t="s">
        <v>20</v>
      </c>
      <c r="D1672" t="s">
        <v>21</v>
      </c>
      <c r="E1672" t="s">
        <v>5</v>
      </c>
      <c r="G1672" t="s">
        <v>22</v>
      </c>
      <c r="H1672">
        <v>824869</v>
      </c>
      <c r="I1672">
        <v>827094</v>
      </c>
      <c r="J1672" t="s">
        <v>23</v>
      </c>
      <c r="O1672" t="s">
        <v>2169</v>
      </c>
      <c r="P1672">
        <v>2226</v>
      </c>
    </row>
    <row r="1673" spans="1:17" hidden="1" x14ac:dyDescent="0.35">
      <c r="A1673" t="s">
        <v>26</v>
      </c>
      <c r="B1673" t="s">
        <v>32</v>
      </c>
      <c r="C1673" t="s">
        <v>20</v>
      </c>
      <c r="D1673" t="s">
        <v>21</v>
      </c>
      <c r="E1673" t="s">
        <v>5</v>
      </c>
      <c r="G1673" t="s">
        <v>22</v>
      </c>
      <c r="H1673">
        <v>824869</v>
      </c>
      <c r="I1673">
        <v>827094</v>
      </c>
      <c r="J1673" t="s">
        <v>23</v>
      </c>
      <c r="K1673" t="s">
        <v>2170</v>
      </c>
      <c r="N1673" t="s">
        <v>2171</v>
      </c>
      <c r="O1673" t="s">
        <v>2169</v>
      </c>
      <c r="P1673">
        <v>2226</v>
      </c>
      <c r="Q1673">
        <v>741</v>
      </c>
    </row>
    <row r="1674" spans="1:17" hidden="1" x14ac:dyDescent="0.35">
      <c r="A1674" t="s">
        <v>18</v>
      </c>
      <c r="B1674" t="s">
        <v>29</v>
      </c>
      <c r="C1674" t="s">
        <v>20</v>
      </c>
      <c r="D1674" t="s">
        <v>21</v>
      </c>
      <c r="E1674" t="s">
        <v>5</v>
      </c>
      <c r="G1674" t="s">
        <v>22</v>
      </c>
      <c r="H1674">
        <v>827078</v>
      </c>
      <c r="I1674">
        <v>827761</v>
      </c>
      <c r="J1674" t="s">
        <v>23</v>
      </c>
      <c r="O1674" t="s">
        <v>2172</v>
      </c>
      <c r="P1674">
        <v>684</v>
      </c>
    </row>
    <row r="1675" spans="1:17" hidden="1" x14ac:dyDescent="0.35">
      <c r="A1675" t="s">
        <v>26</v>
      </c>
      <c r="B1675" t="s">
        <v>32</v>
      </c>
      <c r="C1675" t="s">
        <v>20</v>
      </c>
      <c r="D1675" t="s">
        <v>21</v>
      </c>
      <c r="E1675" t="s">
        <v>5</v>
      </c>
      <c r="G1675" t="s">
        <v>22</v>
      </c>
      <c r="H1675">
        <v>827078</v>
      </c>
      <c r="I1675">
        <v>827761</v>
      </c>
      <c r="J1675" t="s">
        <v>23</v>
      </c>
      <c r="K1675" t="s">
        <v>2173</v>
      </c>
      <c r="N1675" t="s">
        <v>2171</v>
      </c>
      <c r="O1675" t="s">
        <v>2172</v>
      </c>
      <c r="P1675">
        <v>684</v>
      </c>
      <c r="Q1675">
        <v>227</v>
      </c>
    </row>
    <row r="1676" spans="1:17" hidden="1" x14ac:dyDescent="0.35">
      <c r="A1676" t="s">
        <v>18</v>
      </c>
      <c r="B1676" t="s">
        <v>29</v>
      </c>
      <c r="C1676" t="s">
        <v>20</v>
      </c>
      <c r="D1676" t="s">
        <v>21</v>
      </c>
      <c r="E1676" t="s">
        <v>5</v>
      </c>
      <c r="G1676" t="s">
        <v>22</v>
      </c>
      <c r="H1676">
        <v>827758</v>
      </c>
      <c r="I1676">
        <v>828012</v>
      </c>
      <c r="J1676" t="s">
        <v>23</v>
      </c>
      <c r="O1676" t="s">
        <v>2174</v>
      </c>
      <c r="P1676">
        <v>255</v>
      </c>
    </row>
    <row r="1677" spans="1:17" hidden="1" x14ac:dyDescent="0.35">
      <c r="A1677" t="s">
        <v>26</v>
      </c>
      <c r="B1677" t="s">
        <v>32</v>
      </c>
      <c r="C1677" t="s">
        <v>20</v>
      </c>
      <c r="D1677" t="s">
        <v>21</v>
      </c>
      <c r="E1677" t="s">
        <v>5</v>
      </c>
      <c r="G1677" t="s">
        <v>22</v>
      </c>
      <c r="H1677">
        <v>827758</v>
      </c>
      <c r="I1677">
        <v>828012</v>
      </c>
      <c r="J1677" t="s">
        <v>23</v>
      </c>
      <c r="K1677" t="s">
        <v>2175</v>
      </c>
      <c r="N1677" t="s">
        <v>2171</v>
      </c>
      <c r="O1677" t="s">
        <v>2174</v>
      </c>
      <c r="P1677">
        <v>255</v>
      </c>
      <c r="Q1677">
        <v>84</v>
      </c>
    </row>
    <row r="1678" spans="1:17" hidden="1" x14ac:dyDescent="0.35">
      <c r="A1678" t="s">
        <v>18</v>
      </c>
      <c r="B1678" t="s">
        <v>29</v>
      </c>
      <c r="C1678" t="s">
        <v>20</v>
      </c>
      <c r="D1678" t="s">
        <v>21</v>
      </c>
      <c r="E1678" t="s">
        <v>5</v>
      </c>
      <c r="G1678" t="s">
        <v>22</v>
      </c>
      <c r="H1678">
        <v>828009</v>
      </c>
      <c r="I1678">
        <v>828725</v>
      </c>
      <c r="J1678" t="s">
        <v>23</v>
      </c>
      <c r="O1678" t="s">
        <v>2176</v>
      </c>
      <c r="P1678">
        <v>717</v>
      </c>
    </row>
    <row r="1679" spans="1:17" hidden="1" x14ac:dyDescent="0.35">
      <c r="A1679" t="s">
        <v>26</v>
      </c>
      <c r="B1679" t="s">
        <v>32</v>
      </c>
      <c r="C1679" t="s">
        <v>20</v>
      </c>
      <c r="D1679" t="s">
        <v>21</v>
      </c>
      <c r="E1679" t="s">
        <v>5</v>
      </c>
      <c r="G1679" t="s">
        <v>22</v>
      </c>
      <c r="H1679">
        <v>828009</v>
      </c>
      <c r="I1679">
        <v>828725</v>
      </c>
      <c r="J1679" t="s">
        <v>23</v>
      </c>
      <c r="K1679" t="s">
        <v>2177</v>
      </c>
      <c r="N1679" t="s">
        <v>2178</v>
      </c>
      <c r="O1679" t="s">
        <v>2176</v>
      </c>
      <c r="P1679">
        <v>717</v>
      </c>
      <c r="Q1679">
        <v>238</v>
      </c>
    </row>
    <row r="1680" spans="1:17" hidden="1" x14ac:dyDescent="0.35">
      <c r="A1680" t="s">
        <v>18</v>
      </c>
      <c r="B1680" t="s">
        <v>29</v>
      </c>
      <c r="C1680" t="s">
        <v>20</v>
      </c>
      <c r="D1680" t="s">
        <v>21</v>
      </c>
      <c r="E1680" t="s">
        <v>5</v>
      </c>
      <c r="G1680" t="s">
        <v>22</v>
      </c>
      <c r="H1680">
        <v>828742</v>
      </c>
      <c r="I1680">
        <v>830037</v>
      </c>
      <c r="J1680" t="s">
        <v>23</v>
      </c>
      <c r="O1680" t="s">
        <v>2179</v>
      </c>
      <c r="P1680">
        <v>1296</v>
      </c>
    </row>
    <row r="1681" spans="1:17" hidden="1" x14ac:dyDescent="0.35">
      <c r="A1681" t="s">
        <v>26</v>
      </c>
      <c r="B1681" t="s">
        <v>32</v>
      </c>
      <c r="C1681" t="s">
        <v>20</v>
      </c>
      <c r="D1681" t="s">
        <v>21</v>
      </c>
      <c r="E1681" t="s">
        <v>5</v>
      </c>
      <c r="G1681" t="s">
        <v>22</v>
      </c>
      <c r="H1681">
        <v>828742</v>
      </c>
      <c r="I1681">
        <v>830037</v>
      </c>
      <c r="J1681" t="s">
        <v>23</v>
      </c>
      <c r="K1681" t="s">
        <v>2180</v>
      </c>
      <c r="N1681" t="s">
        <v>2181</v>
      </c>
      <c r="O1681" t="s">
        <v>2179</v>
      </c>
      <c r="P1681">
        <v>1296</v>
      </c>
      <c r="Q1681">
        <v>431</v>
      </c>
    </row>
    <row r="1682" spans="1:17" hidden="1" x14ac:dyDescent="0.35">
      <c r="A1682" t="s">
        <v>18</v>
      </c>
      <c r="B1682" t="s">
        <v>29</v>
      </c>
      <c r="C1682" t="s">
        <v>20</v>
      </c>
      <c r="D1682" t="s">
        <v>21</v>
      </c>
      <c r="E1682" t="s">
        <v>5</v>
      </c>
      <c r="G1682" t="s">
        <v>22</v>
      </c>
      <c r="H1682">
        <v>830054</v>
      </c>
      <c r="I1682">
        <v>831178</v>
      </c>
      <c r="J1682" t="s">
        <v>23</v>
      </c>
      <c r="O1682" t="s">
        <v>2182</v>
      </c>
      <c r="P1682">
        <v>1125</v>
      </c>
    </row>
    <row r="1683" spans="1:17" hidden="1" x14ac:dyDescent="0.35">
      <c r="A1683" t="s">
        <v>26</v>
      </c>
      <c r="B1683" t="s">
        <v>32</v>
      </c>
      <c r="C1683" t="s">
        <v>20</v>
      </c>
      <c r="D1683" t="s">
        <v>21</v>
      </c>
      <c r="E1683" t="s">
        <v>5</v>
      </c>
      <c r="G1683" t="s">
        <v>22</v>
      </c>
      <c r="H1683">
        <v>830054</v>
      </c>
      <c r="I1683">
        <v>831178</v>
      </c>
      <c r="J1683" t="s">
        <v>23</v>
      </c>
      <c r="K1683" t="s">
        <v>2183</v>
      </c>
      <c r="N1683" t="s">
        <v>2184</v>
      </c>
      <c r="O1683" t="s">
        <v>2182</v>
      </c>
      <c r="P1683">
        <v>1125</v>
      </c>
      <c r="Q1683">
        <v>374</v>
      </c>
    </row>
    <row r="1684" spans="1:17" hidden="1" x14ac:dyDescent="0.35">
      <c r="A1684" t="s">
        <v>18</v>
      </c>
      <c r="B1684" t="s">
        <v>29</v>
      </c>
      <c r="C1684" t="s">
        <v>20</v>
      </c>
      <c r="D1684" t="s">
        <v>21</v>
      </c>
      <c r="E1684" t="s">
        <v>5</v>
      </c>
      <c r="G1684" t="s">
        <v>22</v>
      </c>
      <c r="H1684">
        <v>831175</v>
      </c>
      <c r="I1684">
        <v>831663</v>
      </c>
      <c r="J1684" t="s">
        <v>23</v>
      </c>
      <c r="O1684" t="s">
        <v>2185</v>
      </c>
      <c r="P1684">
        <v>489</v>
      </c>
    </row>
    <row r="1685" spans="1:17" hidden="1" x14ac:dyDescent="0.35">
      <c r="A1685" t="s">
        <v>26</v>
      </c>
      <c r="B1685" t="s">
        <v>32</v>
      </c>
      <c r="C1685" t="s">
        <v>20</v>
      </c>
      <c r="D1685" t="s">
        <v>21</v>
      </c>
      <c r="E1685" t="s">
        <v>5</v>
      </c>
      <c r="G1685" t="s">
        <v>22</v>
      </c>
      <c r="H1685">
        <v>831175</v>
      </c>
      <c r="I1685">
        <v>831663</v>
      </c>
      <c r="J1685" t="s">
        <v>23</v>
      </c>
      <c r="K1685" t="s">
        <v>2186</v>
      </c>
      <c r="N1685" t="s">
        <v>2187</v>
      </c>
      <c r="O1685" t="s">
        <v>2185</v>
      </c>
      <c r="P1685">
        <v>489</v>
      </c>
      <c r="Q1685">
        <v>162</v>
      </c>
    </row>
    <row r="1686" spans="1:17" hidden="1" x14ac:dyDescent="0.35">
      <c r="A1686" t="s">
        <v>18</v>
      </c>
      <c r="B1686" t="s">
        <v>29</v>
      </c>
      <c r="C1686" t="s">
        <v>20</v>
      </c>
      <c r="D1686" t="s">
        <v>21</v>
      </c>
      <c r="E1686" t="s">
        <v>5</v>
      </c>
      <c r="G1686" t="s">
        <v>22</v>
      </c>
      <c r="H1686">
        <v>831991</v>
      </c>
      <c r="I1686">
        <v>832176</v>
      </c>
      <c r="J1686" t="s">
        <v>23</v>
      </c>
      <c r="O1686" t="s">
        <v>2188</v>
      </c>
      <c r="P1686">
        <v>186</v>
      </c>
    </row>
    <row r="1687" spans="1:17" hidden="1" x14ac:dyDescent="0.35">
      <c r="A1687" t="s">
        <v>26</v>
      </c>
      <c r="B1687" t="s">
        <v>32</v>
      </c>
      <c r="C1687" t="s">
        <v>20</v>
      </c>
      <c r="D1687" t="s">
        <v>21</v>
      </c>
      <c r="E1687" t="s">
        <v>5</v>
      </c>
      <c r="G1687" t="s">
        <v>22</v>
      </c>
      <c r="H1687">
        <v>831991</v>
      </c>
      <c r="I1687">
        <v>832176</v>
      </c>
      <c r="J1687" t="s">
        <v>23</v>
      </c>
      <c r="K1687" t="s">
        <v>2189</v>
      </c>
      <c r="N1687" t="s">
        <v>28</v>
      </c>
      <c r="O1687" t="s">
        <v>2188</v>
      </c>
      <c r="P1687">
        <v>186</v>
      </c>
      <c r="Q1687">
        <v>61</v>
      </c>
    </row>
    <row r="1688" spans="1:17" hidden="1" x14ac:dyDescent="0.35">
      <c r="A1688" t="s">
        <v>18</v>
      </c>
      <c r="B1688" t="s">
        <v>29</v>
      </c>
      <c r="C1688" t="s">
        <v>20</v>
      </c>
      <c r="D1688" t="s">
        <v>21</v>
      </c>
      <c r="E1688" t="s">
        <v>5</v>
      </c>
      <c r="G1688" t="s">
        <v>22</v>
      </c>
      <c r="H1688">
        <v>832173</v>
      </c>
      <c r="I1688">
        <v>832694</v>
      </c>
      <c r="J1688" t="s">
        <v>23</v>
      </c>
      <c r="O1688" t="s">
        <v>2190</v>
      </c>
      <c r="P1688">
        <v>522</v>
      </c>
    </row>
    <row r="1689" spans="1:17" hidden="1" x14ac:dyDescent="0.35">
      <c r="A1689" t="s">
        <v>26</v>
      </c>
      <c r="B1689" t="s">
        <v>32</v>
      </c>
      <c r="C1689" t="s">
        <v>20</v>
      </c>
      <c r="D1689" t="s">
        <v>21</v>
      </c>
      <c r="E1689" t="s">
        <v>5</v>
      </c>
      <c r="G1689" t="s">
        <v>22</v>
      </c>
      <c r="H1689">
        <v>832173</v>
      </c>
      <c r="I1689">
        <v>832694</v>
      </c>
      <c r="J1689" t="s">
        <v>23</v>
      </c>
      <c r="K1689" t="s">
        <v>2191</v>
      </c>
      <c r="N1689" t="s">
        <v>28</v>
      </c>
      <c r="O1689" t="s">
        <v>2190</v>
      </c>
      <c r="P1689">
        <v>522</v>
      </c>
      <c r="Q1689">
        <v>173</v>
      </c>
    </row>
    <row r="1690" spans="1:17" hidden="1" x14ac:dyDescent="0.35">
      <c r="A1690" t="s">
        <v>18</v>
      </c>
      <c r="B1690" t="s">
        <v>29</v>
      </c>
      <c r="C1690" t="s">
        <v>20</v>
      </c>
      <c r="D1690" t="s">
        <v>21</v>
      </c>
      <c r="E1690" t="s">
        <v>5</v>
      </c>
      <c r="G1690" t="s">
        <v>22</v>
      </c>
      <c r="H1690">
        <v>834202</v>
      </c>
      <c r="I1690">
        <v>834447</v>
      </c>
      <c r="J1690" t="s">
        <v>23</v>
      </c>
      <c r="O1690" t="s">
        <v>2192</v>
      </c>
      <c r="P1690">
        <v>246</v>
      </c>
    </row>
    <row r="1691" spans="1:17" hidden="1" x14ac:dyDescent="0.35">
      <c r="A1691" t="s">
        <v>26</v>
      </c>
      <c r="B1691" t="s">
        <v>32</v>
      </c>
      <c r="C1691" t="s">
        <v>20</v>
      </c>
      <c r="D1691" t="s">
        <v>21</v>
      </c>
      <c r="E1691" t="s">
        <v>5</v>
      </c>
      <c r="G1691" t="s">
        <v>22</v>
      </c>
      <c r="H1691">
        <v>834202</v>
      </c>
      <c r="I1691">
        <v>834447</v>
      </c>
      <c r="J1691" t="s">
        <v>23</v>
      </c>
      <c r="K1691" t="s">
        <v>2193</v>
      </c>
      <c r="N1691" t="s">
        <v>28</v>
      </c>
      <c r="O1691" t="s">
        <v>2192</v>
      </c>
      <c r="P1691">
        <v>246</v>
      </c>
      <c r="Q1691">
        <v>81</v>
      </c>
    </row>
    <row r="1692" spans="1:17" hidden="1" x14ac:dyDescent="0.35">
      <c r="A1692" t="s">
        <v>18</v>
      </c>
      <c r="B1692" t="s">
        <v>1511</v>
      </c>
      <c r="C1692" t="s">
        <v>20</v>
      </c>
      <c r="D1692" t="s">
        <v>21</v>
      </c>
      <c r="E1692" t="s">
        <v>5</v>
      </c>
      <c r="G1692" t="s">
        <v>22</v>
      </c>
      <c r="H1692">
        <v>835353</v>
      </c>
      <c r="I1692">
        <v>835468</v>
      </c>
      <c r="J1692" t="s">
        <v>23</v>
      </c>
      <c r="O1692" t="s">
        <v>2194</v>
      </c>
      <c r="P1692">
        <v>116</v>
      </c>
    </row>
    <row r="1693" spans="1:17" hidden="1" x14ac:dyDescent="0.35">
      <c r="A1693" t="s">
        <v>1511</v>
      </c>
      <c r="C1693" t="s">
        <v>20</v>
      </c>
      <c r="D1693" t="s">
        <v>21</v>
      </c>
      <c r="E1693" t="s">
        <v>5</v>
      </c>
      <c r="G1693" t="s">
        <v>22</v>
      </c>
      <c r="H1693">
        <v>835353</v>
      </c>
      <c r="I1693">
        <v>835468</v>
      </c>
      <c r="J1693" t="s">
        <v>23</v>
      </c>
      <c r="N1693" t="s">
        <v>1513</v>
      </c>
      <c r="O1693" t="s">
        <v>2194</v>
      </c>
      <c r="P1693">
        <v>116</v>
      </c>
    </row>
    <row r="1694" spans="1:17" hidden="1" x14ac:dyDescent="0.35">
      <c r="A1694" t="s">
        <v>18</v>
      </c>
      <c r="B1694" t="s">
        <v>1511</v>
      </c>
      <c r="C1694" t="s">
        <v>20</v>
      </c>
      <c r="D1694" t="s">
        <v>21</v>
      </c>
      <c r="E1694" t="s">
        <v>5</v>
      </c>
      <c r="G1694" t="s">
        <v>22</v>
      </c>
      <c r="H1694">
        <v>835546</v>
      </c>
      <c r="I1694">
        <v>838480</v>
      </c>
      <c r="J1694" t="s">
        <v>23</v>
      </c>
      <c r="O1694" t="s">
        <v>2195</v>
      </c>
      <c r="P1694">
        <v>2935</v>
      </c>
    </row>
    <row r="1695" spans="1:17" hidden="1" x14ac:dyDescent="0.35">
      <c r="A1695" t="s">
        <v>1511</v>
      </c>
      <c r="C1695" t="s">
        <v>20</v>
      </c>
      <c r="D1695" t="s">
        <v>21</v>
      </c>
      <c r="E1695" t="s">
        <v>5</v>
      </c>
      <c r="G1695" t="s">
        <v>22</v>
      </c>
      <c r="H1695">
        <v>835546</v>
      </c>
      <c r="I1695">
        <v>838480</v>
      </c>
      <c r="J1695" t="s">
        <v>23</v>
      </c>
      <c r="N1695" t="s">
        <v>1515</v>
      </c>
      <c r="O1695" t="s">
        <v>2195</v>
      </c>
      <c r="P1695">
        <v>2935</v>
      </c>
    </row>
    <row r="1696" spans="1:17" hidden="1" x14ac:dyDescent="0.35">
      <c r="A1696" t="s">
        <v>18</v>
      </c>
      <c r="B1696" t="s">
        <v>1511</v>
      </c>
      <c r="C1696" t="s">
        <v>20</v>
      </c>
      <c r="D1696" t="s">
        <v>21</v>
      </c>
      <c r="E1696" t="s">
        <v>5</v>
      </c>
      <c r="G1696" t="s">
        <v>22</v>
      </c>
      <c r="H1696">
        <v>838673</v>
      </c>
      <c r="I1696">
        <v>840228</v>
      </c>
      <c r="J1696" t="s">
        <v>23</v>
      </c>
      <c r="O1696" t="s">
        <v>2196</v>
      </c>
      <c r="P1696">
        <v>1556</v>
      </c>
    </row>
    <row r="1697" spans="1:17" hidden="1" x14ac:dyDescent="0.35">
      <c r="A1697" t="s">
        <v>1511</v>
      </c>
      <c r="C1697" t="s">
        <v>20</v>
      </c>
      <c r="D1697" t="s">
        <v>21</v>
      </c>
      <c r="E1697" t="s">
        <v>5</v>
      </c>
      <c r="G1697" t="s">
        <v>22</v>
      </c>
      <c r="H1697">
        <v>838673</v>
      </c>
      <c r="I1697">
        <v>840228</v>
      </c>
      <c r="J1697" t="s">
        <v>23</v>
      </c>
      <c r="N1697" t="s">
        <v>1517</v>
      </c>
      <c r="O1697" t="s">
        <v>2196</v>
      </c>
      <c r="P1697">
        <v>1556</v>
      </c>
    </row>
    <row r="1698" spans="1:17" hidden="1" x14ac:dyDescent="0.35">
      <c r="A1698" t="s">
        <v>18</v>
      </c>
      <c r="B1698" t="s">
        <v>29</v>
      </c>
      <c r="C1698" t="s">
        <v>20</v>
      </c>
      <c r="D1698" t="s">
        <v>21</v>
      </c>
      <c r="E1698" t="s">
        <v>5</v>
      </c>
      <c r="G1698" t="s">
        <v>22</v>
      </c>
      <c r="H1698">
        <v>841309</v>
      </c>
      <c r="I1698">
        <v>842646</v>
      </c>
      <c r="J1698" t="s">
        <v>23</v>
      </c>
      <c r="O1698" t="s">
        <v>2197</v>
      </c>
      <c r="P1698">
        <v>1338</v>
      </c>
    </row>
    <row r="1699" spans="1:17" hidden="1" x14ac:dyDescent="0.35">
      <c r="A1699" t="s">
        <v>26</v>
      </c>
      <c r="B1699" t="s">
        <v>32</v>
      </c>
      <c r="C1699" t="s">
        <v>20</v>
      </c>
      <c r="D1699" t="s">
        <v>21</v>
      </c>
      <c r="E1699" t="s">
        <v>5</v>
      </c>
      <c r="G1699" t="s">
        <v>22</v>
      </c>
      <c r="H1699">
        <v>841309</v>
      </c>
      <c r="I1699">
        <v>842646</v>
      </c>
      <c r="J1699" t="s">
        <v>23</v>
      </c>
      <c r="K1699" t="s">
        <v>2198</v>
      </c>
      <c r="N1699" t="s">
        <v>1923</v>
      </c>
      <c r="O1699" t="s">
        <v>2197</v>
      </c>
      <c r="P1699">
        <v>1338</v>
      </c>
      <c r="Q1699">
        <v>445</v>
      </c>
    </row>
    <row r="1700" spans="1:17" hidden="1" x14ac:dyDescent="0.35">
      <c r="A1700" t="s">
        <v>18</v>
      </c>
      <c r="B1700" t="s">
        <v>29</v>
      </c>
      <c r="C1700" t="s">
        <v>20</v>
      </c>
      <c r="D1700" t="s">
        <v>21</v>
      </c>
      <c r="E1700" t="s">
        <v>5</v>
      </c>
      <c r="G1700" t="s">
        <v>22</v>
      </c>
      <c r="H1700">
        <v>842978</v>
      </c>
      <c r="I1700">
        <v>844516</v>
      </c>
      <c r="J1700" t="s">
        <v>23</v>
      </c>
      <c r="O1700" t="s">
        <v>2199</v>
      </c>
      <c r="P1700">
        <v>1539</v>
      </c>
    </row>
    <row r="1701" spans="1:17" hidden="1" x14ac:dyDescent="0.35">
      <c r="A1701" t="s">
        <v>26</v>
      </c>
      <c r="B1701" t="s">
        <v>32</v>
      </c>
      <c r="C1701" t="s">
        <v>20</v>
      </c>
      <c r="D1701" t="s">
        <v>21</v>
      </c>
      <c r="E1701" t="s">
        <v>5</v>
      </c>
      <c r="G1701" t="s">
        <v>22</v>
      </c>
      <c r="H1701">
        <v>842978</v>
      </c>
      <c r="I1701">
        <v>844516</v>
      </c>
      <c r="J1701" t="s">
        <v>23</v>
      </c>
      <c r="K1701" t="s">
        <v>2200</v>
      </c>
      <c r="N1701" t="s">
        <v>2201</v>
      </c>
      <c r="O1701" t="s">
        <v>2199</v>
      </c>
      <c r="P1701">
        <v>1539</v>
      </c>
      <c r="Q1701">
        <v>512</v>
      </c>
    </row>
    <row r="1702" spans="1:17" hidden="1" x14ac:dyDescent="0.35">
      <c r="A1702" t="s">
        <v>18</v>
      </c>
      <c r="B1702" t="s">
        <v>29</v>
      </c>
      <c r="C1702" t="s">
        <v>20</v>
      </c>
      <c r="D1702" t="s">
        <v>21</v>
      </c>
      <c r="E1702" t="s">
        <v>5</v>
      </c>
      <c r="G1702" t="s">
        <v>22</v>
      </c>
      <c r="H1702">
        <v>844776</v>
      </c>
      <c r="I1702">
        <v>846956</v>
      </c>
      <c r="J1702" t="s">
        <v>23</v>
      </c>
      <c r="O1702" t="s">
        <v>2202</v>
      </c>
      <c r="P1702">
        <v>2181</v>
      </c>
    </row>
    <row r="1703" spans="1:17" hidden="1" x14ac:dyDescent="0.35">
      <c r="A1703" t="s">
        <v>26</v>
      </c>
      <c r="B1703" t="s">
        <v>32</v>
      </c>
      <c r="C1703" t="s">
        <v>20</v>
      </c>
      <c r="D1703" t="s">
        <v>21</v>
      </c>
      <c r="E1703" t="s">
        <v>5</v>
      </c>
      <c r="G1703" t="s">
        <v>22</v>
      </c>
      <c r="H1703">
        <v>844776</v>
      </c>
      <c r="I1703">
        <v>846956</v>
      </c>
      <c r="J1703" t="s">
        <v>23</v>
      </c>
      <c r="K1703" t="s">
        <v>2203</v>
      </c>
      <c r="N1703" t="s">
        <v>2204</v>
      </c>
      <c r="O1703" t="s">
        <v>2202</v>
      </c>
      <c r="P1703">
        <v>2181</v>
      </c>
      <c r="Q1703">
        <v>726</v>
      </c>
    </row>
    <row r="1704" spans="1:17" hidden="1" x14ac:dyDescent="0.35">
      <c r="A1704" t="s">
        <v>18</v>
      </c>
      <c r="B1704" t="s">
        <v>29</v>
      </c>
      <c r="C1704" t="s">
        <v>20</v>
      </c>
      <c r="D1704" t="s">
        <v>21</v>
      </c>
      <c r="E1704" t="s">
        <v>5</v>
      </c>
      <c r="G1704" t="s">
        <v>22</v>
      </c>
      <c r="H1704">
        <v>846953</v>
      </c>
      <c r="I1704">
        <v>848167</v>
      </c>
      <c r="J1704" t="s">
        <v>23</v>
      </c>
      <c r="O1704" t="s">
        <v>2205</v>
      </c>
      <c r="P1704">
        <v>1215</v>
      </c>
    </row>
    <row r="1705" spans="1:17" hidden="1" x14ac:dyDescent="0.35">
      <c r="A1705" t="s">
        <v>26</v>
      </c>
      <c r="B1705" t="s">
        <v>32</v>
      </c>
      <c r="C1705" t="s">
        <v>20</v>
      </c>
      <c r="D1705" t="s">
        <v>21</v>
      </c>
      <c r="E1705" t="s">
        <v>5</v>
      </c>
      <c r="G1705" t="s">
        <v>22</v>
      </c>
      <c r="H1705">
        <v>846953</v>
      </c>
      <c r="I1705">
        <v>848167</v>
      </c>
      <c r="J1705" t="s">
        <v>23</v>
      </c>
      <c r="K1705" t="s">
        <v>2206</v>
      </c>
      <c r="N1705" t="s">
        <v>28</v>
      </c>
      <c r="O1705" t="s">
        <v>2205</v>
      </c>
      <c r="P1705">
        <v>1215</v>
      </c>
      <c r="Q1705">
        <v>404</v>
      </c>
    </row>
    <row r="1706" spans="1:17" hidden="1" x14ac:dyDescent="0.35">
      <c r="A1706" t="s">
        <v>18</v>
      </c>
      <c r="B1706" t="s">
        <v>29</v>
      </c>
      <c r="C1706" t="s">
        <v>20</v>
      </c>
      <c r="D1706" t="s">
        <v>21</v>
      </c>
      <c r="E1706" t="s">
        <v>5</v>
      </c>
      <c r="G1706" t="s">
        <v>22</v>
      </c>
      <c r="H1706">
        <v>848164</v>
      </c>
      <c r="I1706">
        <v>849114</v>
      </c>
      <c r="J1706" t="s">
        <v>23</v>
      </c>
      <c r="O1706" t="s">
        <v>2207</v>
      </c>
      <c r="P1706">
        <v>951</v>
      </c>
    </row>
    <row r="1707" spans="1:17" hidden="1" x14ac:dyDescent="0.35">
      <c r="A1707" t="s">
        <v>26</v>
      </c>
      <c r="B1707" t="s">
        <v>32</v>
      </c>
      <c r="C1707" t="s">
        <v>20</v>
      </c>
      <c r="D1707" t="s">
        <v>21</v>
      </c>
      <c r="E1707" t="s">
        <v>5</v>
      </c>
      <c r="G1707" t="s">
        <v>22</v>
      </c>
      <c r="H1707">
        <v>848164</v>
      </c>
      <c r="I1707">
        <v>849114</v>
      </c>
      <c r="J1707" t="s">
        <v>23</v>
      </c>
      <c r="K1707" t="s">
        <v>2208</v>
      </c>
      <c r="N1707" t="s">
        <v>1435</v>
      </c>
      <c r="O1707" t="s">
        <v>2207</v>
      </c>
      <c r="P1707">
        <v>951</v>
      </c>
      <c r="Q1707">
        <v>316</v>
      </c>
    </row>
    <row r="1708" spans="1:17" hidden="1" x14ac:dyDescent="0.35">
      <c r="A1708" t="s">
        <v>18</v>
      </c>
      <c r="B1708" t="s">
        <v>29</v>
      </c>
      <c r="C1708" t="s">
        <v>20</v>
      </c>
      <c r="D1708" t="s">
        <v>21</v>
      </c>
      <c r="E1708" t="s">
        <v>5</v>
      </c>
      <c r="G1708" t="s">
        <v>22</v>
      </c>
      <c r="H1708">
        <v>849276</v>
      </c>
      <c r="I1708">
        <v>850103</v>
      </c>
      <c r="J1708" t="s">
        <v>23</v>
      </c>
      <c r="O1708" t="s">
        <v>2209</v>
      </c>
      <c r="P1708">
        <v>828</v>
      </c>
    </row>
    <row r="1709" spans="1:17" hidden="1" x14ac:dyDescent="0.35">
      <c r="A1709" t="s">
        <v>26</v>
      </c>
      <c r="B1709" t="s">
        <v>32</v>
      </c>
      <c r="C1709" t="s">
        <v>20</v>
      </c>
      <c r="D1709" t="s">
        <v>21</v>
      </c>
      <c r="E1709" t="s">
        <v>5</v>
      </c>
      <c r="G1709" t="s">
        <v>22</v>
      </c>
      <c r="H1709">
        <v>849276</v>
      </c>
      <c r="I1709">
        <v>850103</v>
      </c>
      <c r="J1709" t="s">
        <v>23</v>
      </c>
      <c r="K1709" t="s">
        <v>2210</v>
      </c>
      <c r="N1709" t="s">
        <v>2211</v>
      </c>
      <c r="O1709" t="s">
        <v>2209</v>
      </c>
      <c r="P1709">
        <v>828</v>
      </c>
      <c r="Q1709">
        <v>275</v>
      </c>
    </row>
    <row r="1710" spans="1:17" hidden="1" x14ac:dyDescent="0.35">
      <c r="A1710" t="s">
        <v>18</v>
      </c>
      <c r="B1710" t="s">
        <v>29</v>
      </c>
      <c r="C1710" t="s">
        <v>20</v>
      </c>
      <c r="D1710" t="s">
        <v>21</v>
      </c>
      <c r="E1710" t="s">
        <v>5</v>
      </c>
      <c r="G1710" t="s">
        <v>22</v>
      </c>
      <c r="H1710">
        <v>850103</v>
      </c>
      <c r="I1710">
        <v>851584</v>
      </c>
      <c r="J1710" t="s">
        <v>23</v>
      </c>
      <c r="O1710" t="s">
        <v>2212</v>
      </c>
      <c r="P1710">
        <v>1482</v>
      </c>
    </row>
    <row r="1711" spans="1:17" hidden="1" x14ac:dyDescent="0.35">
      <c r="A1711" t="s">
        <v>26</v>
      </c>
      <c r="B1711" t="s">
        <v>32</v>
      </c>
      <c r="C1711" t="s">
        <v>20</v>
      </c>
      <c r="D1711" t="s">
        <v>21</v>
      </c>
      <c r="E1711" t="s">
        <v>5</v>
      </c>
      <c r="G1711" t="s">
        <v>22</v>
      </c>
      <c r="H1711">
        <v>850103</v>
      </c>
      <c r="I1711">
        <v>851584</v>
      </c>
      <c r="J1711" t="s">
        <v>23</v>
      </c>
      <c r="K1711" t="s">
        <v>2213</v>
      </c>
      <c r="N1711" t="s">
        <v>2214</v>
      </c>
      <c r="O1711" t="s">
        <v>2212</v>
      </c>
      <c r="P1711">
        <v>1482</v>
      </c>
      <c r="Q1711">
        <v>493</v>
      </c>
    </row>
    <row r="1712" spans="1:17" hidden="1" x14ac:dyDescent="0.35">
      <c r="A1712" t="s">
        <v>18</v>
      </c>
      <c r="B1712" t="s">
        <v>29</v>
      </c>
      <c r="C1712" t="s">
        <v>20</v>
      </c>
      <c r="D1712" t="s">
        <v>21</v>
      </c>
      <c r="E1712" t="s">
        <v>5</v>
      </c>
      <c r="G1712" t="s">
        <v>22</v>
      </c>
      <c r="H1712">
        <v>852176</v>
      </c>
      <c r="I1712">
        <v>853618</v>
      </c>
      <c r="J1712" t="s">
        <v>23</v>
      </c>
      <c r="O1712" t="s">
        <v>2215</v>
      </c>
      <c r="P1712">
        <v>1443</v>
      </c>
    </row>
    <row r="1713" spans="1:17" hidden="1" x14ac:dyDescent="0.35">
      <c r="A1713" t="s">
        <v>26</v>
      </c>
      <c r="B1713" t="s">
        <v>32</v>
      </c>
      <c r="C1713" t="s">
        <v>20</v>
      </c>
      <c r="D1713" t="s">
        <v>21</v>
      </c>
      <c r="E1713" t="s">
        <v>5</v>
      </c>
      <c r="G1713" t="s">
        <v>22</v>
      </c>
      <c r="H1713">
        <v>852176</v>
      </c>
      <c r="I1713">
        <v>853618</v>
      </c>
      <c r="J1713" t="s">
        <v>23</v>
      </c>
      <c r="K1713" t="s">
        <v>2216</v>
      </c>
      <c r="N1713" t="s">
        <v>2217</v>
      </c>
      <c r="O1713" t="s">
        <v>2215</v>
      </c>
      <c r="P1713">
        <v>1443</v>
      </c>
      <c r="Q1713">
        <v>480</v>
      </c>
    </row>
    <row r="1714" spans="1:17" hidden="1" x14ac:dyDescent="0.35">
      <c r="A1714" t="s">
        <v>18</v>
      </c>
      <c r="B1714" t="s">
        <v>29</v>
      </c>
      <c r="C1714" t="s">
        <v>20</v>
      </c>
      <c r="D1714" t="s">
        <v>21</v>
      </c>
      <c r="E1714" t="s">
        <v>5</v>
      </c>
      <c r="G1714" t="s">
        <v>22</v>
      </c>
      <c r="H1714">
        <v>853639</v>
      </c>
      <c r="I1714">
        <v>854394</v>
      </c>
      <c r="J1714" t="s">
        <v>23</v>
      </c>
      <c r="O1714" t="s">
        <v>2218</v>
      </c>
      <c r="P1714">
        <v>756</v>
      </c>
    </row>
    <row r="1715" spans="1:17" hidden="1" x14ac:dyDescent="0.35">
      <c r="A1715" t="s">
        <v>26</v>
      </c>
      <c r="B1715" t="s">
        <v>32</v>
      </c>
      <c r="C1715" t="s">
        <v>20</v>
      </c>
      <c r="D1715" t="s">
        <v>21</v>
      </c>
      <c r="E1715" t="s">
        <v>5</v>
      </c>
      <c r="G1715" t="s">
        <v>22</v>
      </c>
      <c r="H1715">
        <v>853639</v>
      </c>
      <c r="I1715">
        <v>854394</v>
      </c>
      <c r="J1715" t="s">
        <v>23</v>
      </c>
      <c r="K1715" t="s">
        <v>2219</v>
      </c>
      <c r="N1715" t="s">
        <v>77</v>
      </c>
      <c r="O1715" t="s">
        <v>2218</v>
      </c>
      <c r="P1715">
        <v>756</v>
      </c>
      <c r="Q1715">
        <v>251</v>
      </c>
    </row>
    <row r="1716" spans="1:17" hidden="1" x14ac:dyDescent="0.35">
      <c r="A1716" t="s">
        <v>18</v>
      </c>
      <c r="B1716" t="s">
        <v>29</v>
      </c>
      <c r="C1716" t="s">
        <v>20</v>
      </c>
      <c r="D1716" t="s">
        <v>21</v>
      </c>
      <c r="E1716" t="s">
        <v>5</v>
      </c>
      <c r="G1716" t="s">
        <v>22</v>
      </c>
      <c r="H1716">
        <v>854395</v>
      </c>
      <c r="I1716">
        <v>855480</v>
      </c>
      <c r="J1716" t="s">
        <v>23</v>
      </c>
      <c r="O1716" t="s">
        <v>2220</v>
      </c>
      <c r="P1716">
        <v>1086</v>
      </c>
    </row>
    <row r="1717" spans="1:17" hidden="1" x14ac:dyDescent="0.35">
      <c r="A1717" t="s">
        <v>26</v>
      </c>
      <c r="B1717" t="s">
        <v>32</v>
      </c>
      <c r="C1717" t="s">
        <v>20</v>
      </c>
      <c r="D1717" t="s">
        <v>21</v>
      </c>
      <c r="E1717" t="s">
        <v>5</v>
      </c>
      <c r="G1717" t="s">
        <v>22</v>
      </c>
      <c r="H1717">
        <v>854395</v>
      </c>
      <c r="I1717">
        <v>855480</v>
      </c>
      <c r="J1717" t="s">
        <v>23</v>
      </c>
      <c r="K1717" t="s">
        <v>2221</v>
      </c>
      <c r="N1717" t="s">
        <v>2222</v>
      </c>
      <c r="O1717" t="s">
        <v>2220</v>
      </c>
      <c r="P1717">
        <v>1086</v>
      </c>
      <c r="Q1717">
        <v>361</v>
      </c>
    </row>
    <row r="1718" spans="1:17" hidden="1" x14ac:dyDescent="0.35">
      <c r="A1718" t="s">
        <v>18</v>
      </c>
      <c r="B1718" t="s">
        <v>29</v>
      </c>
      <c r="C1718" t="s">
        <v>20</v>
      </c>
      <c r="D1718" t="s">
        <v>21</v>
      </c>
      <c r="E1718" t="s">
        <v>5</v>
      </c>
      <c r="G1718" t="s">
        <v>22</v>
      </c>
      <c r="H1718">
        <v>855499</v>
      </c>
      <c r="I1718">
        <v>856767</v>
      </c>
      <c r="J1718" t="s">
        <v>23</v>
      </c>
      <c r="O1718" t="s">
        <v>2223</v>
      </c>
      <c r="P1718">
        <v>1269</v>
      </c>
    </row>
    <row r="1719" spans="1:17" hidden="1" x14ac:dyDescent="0.35">
      <c r="A1719" t="s">
        <v>26</v>
      </c>
      <c r="B1719" t="s">
        <v>32</v>
      </c>
      <c r="C1719" t="s">
        <v>20</v>
      </c>
      <c r="D1719" t="s">
        <v>21</v>
      </c>
      <c r="E1719" t="s">
        <v>5</v>
      </c>
      <c r="G1719" t="s">
        <v>22</v>
      </c>
      <c r="H1719">
        <v>855499</v>
      </c>
      <c r="I1719">
        <v>856767</v>
      </c>
      <c r="J1719" t="s">
        <v>23</v>
      </c>
      <c r="K1719" t="s">
        <v>2224</v>
      </c>
      <c r="N1719" t="s">
        <v>2225</v>
      </c>
      <c r="O1719" t="s">
        <v>2223</v>
      </c>
      <c r="P1719">
        <v>1269</v>
      </c>
      <c r="Q1719">
        <v>422</v>
      </c>
    </row>
    <row r="1720" spans="1:17" hidden="1" x14ac:dyDescent="0.35">
      <c r="A1720" t="s">
        <v>18</v>
      </c>
      <c r="B1720" t="s">
        <v>29</v>
      </c>
      <c r="C1720" t="s">
        <v>20</v>
      </c>
      <c r="D1720" t="s">
        <v>21</v>
      </c>
      <c r="E1720" t="s">
        <v>5</v>
      </c>
      <c r="G1720" t="s">
        <v>22</v>
      </c>
      <c r="H1720">
        <v>856770</v>
      </c>
      <c r="I1720">
        <v>857240</v>
      </c>
      <c r="J1720" t="s">
        <v>23</v>
      </c>
      <c r="O1720" t="s">
        <v>2226</v>
      </c>
      <c r="P1720">
        <v>471</v>
      </c>
    </row>
    <row r="1721" spans="1:17" hidden="1" x14ac:dyDescent="0.35">
      <c r="A1721" t="s">
        <v>26</v>
      </c>
      <c r="B1721" t="s">
        <v>32</v>
      </c>
      <c r="C1721" t="s">
        <v>20</v>
      </c>
      <c r="D1721" t="s">
        <v>21</v>
      </c>
      <c r="E1721" t="s">
        <v>5</v>
      </c>
      <c r="G1721" t="s">
        <v>22</v>
      </c>
      <c r="H1721">
        <v>856770</v>
      </c>
      <c r="I1721">
        <v>857240</v>
      </c>
      <c r="J1721" t="s">
        <v>23</v>
      </c>
      <c r="K1721" t="s">
        <v>2227</v>
      </c>
      <c r="N1721" t="s">
        <v>2225</v>
      </c>
      <c r="O1721" t="s">
        <v>2226</v>
      </c>
      <c r="P1721">
        <v>471</v>
      </c>
      <c r="Q1721">
        <v>156</v>
      </c>
    </row>
    <row r="1722" spans="1:17" hidden="1" x14ac:dyDescent="0.35">
      <c r="A1722" t="s">
        <v>18</v>
      </c>
      <c r="B1722" t="s">
        <v>29</v>
      </c>
      <c r="C1722" t="s">
        <v>20</v>
      </c>
      <c r="D1722" t="s">
        <v>21</v>
      </c>
      <c r="E1722" t="s">
        <v>5</v>
      </c>
      <c r="G1722" t="s">
        <v>22</v>
      </c>
      <c r="H1722">
        <v>857303</v>
      </c>
      <c r="I1722">
        <v>858316</v>
      </c>
      <c r="J1722" t="s">
        <v>23</v>
      </c>
      <c r="O1722" t="s">
        <v>2228</v>
      </c>
      <c r="P1722">
        <v>1014</v>
      </c>
    </row>
    <row r="1723" spans="1:17" hidden="1" x14ac:dyDescent="0.35">
      <c r="A1723" t="s">
        <v>26</v>
      </c>
      <c r="B1723" t="s">
        <v>32</v>
      </c>
      <c r="C1723" t="s">
        <v>20</v>
      </c>
      <c r="D1723" t="s">
        <v>21</v>
      </c>
      <c r="E1723" t="s">
        <v>5</v>
      </c>
      <c r="G1723" t="s">
        <v>22</v>
      </c>
      <c r="H1723">
        <v>857303</v>
      </c>
      <c r="I1723">
        <v>858316</v>
      </c>
      <c r="J1723" t="s">
        <v>23</v>
      </c>
      <c r="K1723" t="s">
        <v>2229</v>
      </c>
      <c r="N1723" t="s">
        <v>2230</v>
      </c>
      <c r="O1723" t="s">
        <v>2228</v>
      </c>
      <c r="P1723">
        <v>1014</v>
      </c>
      <c r="Q1723">
        <v>337</v>
      </c>
    </row>
    <row r="1724" spans="1:17" hidden="1" x14ac:dyDescent="0.35">
      <c r="A1724" t="s">
        <v>18</v>
      </c>
      <c r="B1724" t="s">
        <v>29</v>
      </c>
      <c r="C1724" t="s">
        <v>20</v>
      </c>
      <c r="D1724" t="s">
        <v>21</v>
      </c>
      <c r="E1724" t="s">
        <v>5</v>
      </c>
      <c r="G1724" t="s">
        <v>22</v>
      </c>
      <c r="H1724">
        <v>858532</v>
      </c>
      <c r="I1724">
        <v>860214</v>
      </c>
      <c r="J1724" t="s">
        <v>23</v>
      </c>
      <c r="O1724" t="s">
        <v>2231</v>
      </c>
      <c r="P1724">
        <v>1683</v>
      </c>
    </row>
    <row r="1725" spans="1:17" hidden="1" x14ac:dyDescent="0.35">
      <c r="A1725" t="s">
        <v>26</v>
      </c>
      <c r="B1725" t="s">
        <v>32</v>
      </c>
      <c r="C1725" t="s">
        <v>20</v>
      </c>
      <c r="D1725" t="s">
        <v>21</v>
      </c>
      <c r="E1725" t="s">
        <v>5</v>
      </c>
      <c r="G1725" t="s">
        <v>22</v>
      </c>
      <c r="H1725">
        <v>858532</v>
      </c>
      <c r="I1725">
        <v>860214</v>
      </c>
      <c r="J1725" t="s">
        <v>23</v>
      </c>
      <c r="K1725" t="s">
        <v>2232</v>
      </c>
      <c r="N1725" t="s">
        <v>2233</v>
      </c>
      <c r="O1725" t="s">
        <v>2231</v>
      </c>
      <c r="P1725">
        <v>1683</v>
      </c>
      <c r="Q1725">
        <v>560</v>
      </c>
    </row>
    <row r="1726" spans="1:17" hidden="1" x14ac:dyDescent="0.35">
      <c r="A1726" t="s">
        <v>18</v>
      </c>
      <c r="B1726" t="s">
        <v>29</v>
      </c>
      <c r="C1726" t="s">
        <v>20</v>
      </c>
      <c r="D1726" t="s">
        <v>21</v>
      </c>
      <c r="E1726" t="s">
        <v>5</v>
      </c>
      <c r="G1726" t="s">
        <v>22</v>
      </c>
      <c r="H1726">
        <v>860520</v>
      </c>
      <c r="I1726">
        <v>861020</v>
      </c>
      <c r="J1726" t="s">
        <v>30</v>
      </c>
      <c r="O1726" t="s">
        <v>2234</v>
      </c>
      <c r="P1726">
        <v>501</v>
      </c>
    </row>
    <row r="1727" spans="1:17" hidden="1" x14ac:dyDescent="0.35">
      <c r="A1727" t="s">
        <v>26</v>
      </c>
      <c r="B1727" t="s">
        <v>32</v>
      </c>
      <c r="C1727" t="s">
        <v>20</v>
      </c>
      <c r="D1727" t="s">
        <v>21</v>
      </c>
      <c r="E1727" t="s">
        <v>5</v>
      </c>
      <c r="G1727" t="s">
        <v>22</v>
      </c>
      <c r="H1727">
        <v>860520</v>
      </c>
      <c r="I1727">
        <v>861020</v>
      </c>
      <c r="J1727" t="s">
        <v>30</v>
      </c>
      <c r="K1727" t="s">
        <v>2235</v>
      </c>
      <c r="N1727" t="s">
        <v>628</v>
      </c>
      <c r="O1727" t="s">
        <v>2234</v>
      </c>
      <c r="P1727">
        <v>501</v>
      </c>
      <c r="Q1727">
        <v>166</v>
      </c>
    </row>
    <row r="1728" spans="1:17" hidden="1" x14ac:dyDescent="0.35">
      <c r="A1728" t="s">
        <v>18</v>
      </c>
      <c r="B1728" t="s">
        <v>29</v>
      </c>
      <c r="C1728" t="s">
        <v>20</v>
      </c>
      <c r="D1728" t="s">
        <v>21</v>
      </c>
      <c r="E1728" t="s">
        <v>5</v>
      </c>
      <c r="G1728" t="s">
        <v>22</v>
      </c>
      <c r="H1728">
        <v>861078</v>
      </c>
      <c r="I1728">
        <v>862712</v>
      </c>
      <c r="J1728" t="s">
        <v>23</v>
      </c>
      <c r="O1728" t="s">
        <v>2236</v>
      </c>
      <c r="P1728">
        <v>1635</v>
      </c>
    </row>
    <row r="1729" spans="1:17" hidden="1" x14ac:dyDescent="0.35">
      <c r="A1729" t="s">
        <v>26</v>
      </c>
      <c r="B1729" t="s">
        <v>32</v>
      </c>
      <c r="C1729" t="s">
        <v>20</v>
      </c>
      <c r="D1729" t="s">
        <v>21</v>
      </c>
      <c r="E1729" t="s">
        <v>5</v>
      </c>
      <c r="G1729" t="s">
        <v>22</v>
      </c>
      <c r="H1729">
        <v>861078</v>
      </c>
      <c r="I1729">
        <v>862712</v>
      </c>
      <c r="J1729" t="s">
        <v>23</v>
      </c>
      <c r="K1729" t="s">
        <v>2237</v>
      </c>
      <c r="N1729" t="s">
        <v>2238</v>
      </c>
      <c r="O1729" t="s">
        <v>2236</v>
      </c>
      <c r="P1729">
        <v>1635</v>
      </c>
      <c r="Q1729">
        <v>544</v>
      </c>
    </row>
    <row r="1730" spans="1:17" hidden="1" x14ac:dyDescent="0.35">
      <c r="A1730" t="s">
        <v>18</v>
      </c>
      <c r="B1730" t="s">
        <v>29</v>
      </c>
      <c r="C1730" t="s">
        <v>20</v>
      </c>
      <c r="D1730" t="s">
        <v>21</v>
      </c>
      <c r="E1730" t="s">
        <v>5</v>
      </c>
      <c r="G1730" t="s">
        <v>22</v>
      </c>
      <c r="H1730">
        <v>862929</v>
      </c>
      <c r="I1730">
        <v>864950</v>
      </c>
      <c r="J1730" t="s">
        <v>23</v>
      </c>
      <c r="O1730" t="s">
        <v>2239</v>
      </c>
      <c r="P1730">
        <v>2022</v>
      </c>
    </row>
    <row r="1731" spans="1:17" hidden="1" x14ac:dyDescent="0.35">
      <c r="A1731" t="s">
        <v>26</v>
      </c>
      <c r="B1731" t="s">
        <v>32</v>
      </c>
      <c r="C1731" t="s">
        <v>20</v>
      </c>
      <c r="D1731" t="s">
        <v>21</v>
      </c>
      <c r="E1731" t="s">
        <v>5</v>
      </c>
      <c r="G1731" t="s">
        <v>22</v>
      </c>
      <c r="H1731">
        <v>862929</v>
      </c>
      <c r="I1731">
        <v>864950</v>
      </c>
      <c r="J1731" t="s">
        <v>23</v>
      </c>
      <c r="K1731" t="s">
        <v>2240</v>
      </c>
      <c r="N1731" t="s">
        <v>1255</v>
      </c>
      <c r="O1731" t="s">
        <v>2239</v>
      </c>
      <c r="P1731">
        <v>2022</v>
      </c>
      <c r="Q1731">
        <v>673</v>
      </c>
    </row>
    <row r="1732" spans="1:17" hidden="1" x14ac:dyDescent="0.35">
      <c r="A1732" t="s">
        <v>18</v>
      </c>
      <c r="B1732" t="s">
        <v>29</v>
      </c>
      <c r="C1732" t="s">
        <v>20</v>
      </c>
      <c r="D1732" t="s">
        <v>21</v>
      </c>
      <c r="E1732" t="s">
        <v>5</v>
      </c>
      <c r="G1732" t="s">
        <v>22</v>
      </c>
      <c r="H1732">
        <v>865181</v>
      </c>
      <c r="I1732">
        <v>866464</v>
      </c>
      <c r="J1732" t="s">
        <v>30</v>
      </c>
      <c r="O1732" t="s">
        <v>2241</v>
      </c>
      <c r="P1732">
        <v>1284</v>
      </c>
    </row>
    <row r="1733" spans="1:17" hidden="1" x14ac:dyDescent="0.35">
      <c r="A1733" t="s">
        <v>26</v>
      </c>
      <c r="B1733" t="s">
        <v>32</v>
      </c>
      <c r="C1733" t="s">
        <v>20</v>
      </c>
      <c r="D1733" t="s">
        <v>21</v>
      </c>
      <c r="E1733" t="s">
        <v>5</v>
      </c>
      <c r="G1733" t="s">
        <v>22</v>
      </c>
      <c r="H1733">
        <v>865181</v>
      </c>
      <c r="I1733">
        <v>866464</v>
      </c>
      <c r="J1733" t="s">
        <v>30</v>
      </c>
      <c r="K1733" t="s">
        <v>2242</v>
      </c>
      <c r="N1733" t="s">
        <v>2243</v>
      </c>
      <c r="O1733" t="s">
        <v>2241</v>
      </c>
      <c r="P1733">
        <v>1284</v>
      </c>
      <c r="Q1733">
        <v>427</v>
      </c>
    </row>
    <row r="1734" spans="1:17" hidden="1" x14ac:dyDescent="0.35">
      <c r="A1734" t="s">
        <v>18</v>
      </c>
      <c r="B1734" t="s">
        <v>29</v>
      </c>
      <c r="C1734" t="s">
        <v>20</v>
      </c>
      <c r="D1734" t="s">
        <v>21</v>
      </c>
      <c r="E1734" t="s">
        <v>5</v>
      </c>
      <c r="G1734" t="s">
        <v>22</v>
      </c>
      <c r="H1734">
        <v>866616</v>
      </c>
      <c r="I1734">
        <v>867197</v>
      </c>
      <c r="J1734" t="s">
        <v>30</v>
      </c>
      <c r="O1734" t="s">
        <v>2244</v>
      </c>
      <c r="P1734">
        <v>582</v>
      </c>
    </row>
    <row r="1735" spans="1:17" hidden="1" x14ac:dyDescent="0.35">
      <c r="A1735" t="s">
        <v>26</v>
      </c>
      <c r="B1735" t="s">
        <v>32</v>
      </c>
      <c r="C1735" t="s">
        <v>20</v>
      </c>
      <c r="D1735" t="s">
        <v>21</v>
      </c>
      <c r="E1735" t="s">
        <v>5</v>
      </c>
      <c r="G1735" t="s">
        <v>22</v>
      </c>
      <c r="H1735">
        <v>866616</v>
      </c>
      <c r="I1735">
        <v>867197</v>
      </c>
      <c r="J1735" t="s">
        <v>30</v>
      </c>
      <c r="K1735" t="s">
        <v>2245</v>
      </c>
      <c r="N1735" t="s">
        <v>2246</v>
      </c>
      <c r="O1735" t="s">
        <v>2244</v>
      </c>
      <c r="P1735">
        <v>582</v>
      </c>
      <c r="Q1735">
        <v>193</v>
      </c>
    </row>
    <row r="1736" spans="1:17" hidden="1" x14ac:dyDescent="0.35">
      <c r="A1736" t="s">
        <v>18</v>
      </c>
      <c r="B1736" t="s">
        <v>29</v>
      </c>
      <c r="C1736" t="s">
        <v>20</v>
      </c>
      <c r="D1736" t="s">
        <v>21</v>
      </c>
      <c r="E1736" t="s">
        <v>5</v>
      </c>
      <c r="G1736" t="s">
        <v>22</v>
      </c>
      <c r="H1736">
        <v>867239</v>
      </c>
      <c r="I1736">
        <v>867712</v>
      </c>
      <c r="J1736" t="s">
        <v>23</v>
      </c>
      <c r="O1736" t="s">
        <v>2247</v>
      </c>
      <c r="P1736">
        <v>474</v>
      </c>
    </row>
    <row r="1737" spans="1:17" hidden="1" x14ac:dyDescent="0.35">
      <c r="A1737" t="s">
        <v>26</v>
      </c>
      <c r="B1737" t="s">
        <v>32</v>
      </c>
      <c r="C1737" t="s">
        <v>20</v>
      </c>
      <c r="D1737" t="s">
        <v>21</v>
      </c>
      <c r="E1737" t="s">
        <v>5</v>
      </c>
      <c r="G1737" t="s">
        <v>22</v>
      </c>
      <c r="H1737">
        <v>867239</v>
      </c>
      <c r="I1737">
        <v>867712</v>
      </c>
      <c r="J1737" t="s">
        <v>23</v>
      </c>
      <c r="K1737" t="s">
        <v>2248</v>
      </c>
      <c r="N1737" t="s">
        <v>2249</v>
      </c>
      <c r="O1737" t="s">
        <v>2247</v>
      </c>
      <c r="P1737">
        <v>474</v>
      </c>
      <c r="Q1737">
        <v>157</v>
      </c>
    </row>
    <row r="1738" spans="1:17" hidden="1" x14ac:dyDescent="0.35">
      <c r="A1738" t="s">
        <v>18</v>
      </c>
      <c r="B1738" t="s">
        <v>29</v>
      </c>
      <c r="C1738" t="s">
        <v>20</v>
      </c>
      <c r="D1738" t="s">
        <v>21</v>
      </c>
      <c r="E1738" t="s">
        <v>5</v>
      </c>
      <c r="G1738" t="s">
        <v>22</v>
      </c>
      <c r="H1738">
        <v>867842</v>
      </c>
      <c r="I1738">
        <v>869080</v>
      </c>
      <c r="J1738" t="s">
        <v>23</v>
      </c>
      <c r="O1738" t="s">
        <v>2250</v>
      </c>
      <c r="P1738">
        <v>1239</v>
      </c>
    </row>
    <row r="1739" spans="1:17" hidden="1" x14ac:dyDescent="0.35">
      <c r="A1739" t="s">
        <v>26</v>
      </c>
      <c r="B1739" t="s">
        <v>32</v>
      </c>
      <c r="C1739" t="s">
        <v>20</v>
      </c>
      <c r="D1739" t="s">
        <v>21</v>
      </c>
      <c r="E1739" t="s">
        <v>5</v>
      </c>
      <c r="G1739" t="s">
        <v>22</v>
      </c>
      <c r="H1739">
        <v>867842</v>
      </c>
      <c r="I1739">
        <v>869080</v>
      </c>
      <c r="J1739" t="s">
        <v>23</v>
      </c>
      <c r="K1739" t="s">
        <v>2251</v>
      </c>
      <c r="N1739" t="s">
        <v>1622</v>
      </c>
      <c r="O1739" t="s">
        <v>2250</v>
      </c>
      <c r="P1739">
        <v>1239</v>
      </c>
      <c r="Q1739">
        <v>412</v>
      </c>
    </row>
    <row r="1740" spans="1:17" hidden="1" x14ac:dyDescent="0.35">
      <c r="A1740" t="s">
        <v>18</v>
      </c>
      <c r="B1740" t="s">
        <v>29</v>
      </c>
      <c r="C1740" t="s">
        <v>20</v>
      </c>
      <c r="D1740" t="s">
        <v>21</v>
      </c>
      <c r="E1740" t="s">
        <v>5</v>
      </c>
      <c r="G1740" t="s">
        <v>22</v>
      </c>
      <c r="H1740">
        <v>869278</v>
      </c>
      <c r="I1740">
        <v>870240</v>
      </c>
      <c r="J1740" t="s">
        <v>23</v>
      </c>
      <c r="O1740" t="s">
        <v>2252</v>
      </c>
      <c r="P1740">
        <v>963</v>
      </c>
    </row>
    <row r="1741" spans="1:17" hidden="1" x14ac:dyDescent="0.35">
      <c r="A1741" t="s">
        <v>26</v>
      </c>
      <c r="B1741" t="s">
        <v>32</v>
      </c>
      <c r="C1741" t="s">
        <v>20</v>
      </c>
      <c r="D1741" t="s">
        <v>21</v>
      </c>
      <c r="E1741" t="s">
        <v>5</v>
      </c>
      <c r="G1741" t="s">
        <v>22</v>
      </c>
      <c r="H1741">
        <v>869278</v>
      </c>
      <c r="I1741">
        <v>870240</v>
      </c>
      <c r="J1741" t="s">
        <v>23</v>
      </c>
      <c r="K1741" t="s">
        <v>2253</v>
      </c>
      <c r="N1741" t="s">
        <v>484</v>
      </c>
      <c r="O1741" t="s">
        <v>2252</v>
      </c>
      <c r="P1741">
        <v>963</v>
      </c>
      <c r="Q1741">
        <v>320</v>
      </c>
    </row>
    <row r="1742" spans="1:17" hidden="1" x14ac:dyDescent="0.35">
      <c r="A1742" t="s">
        <v>18</v>
      </c>
      <c r="B1742" t="s">
        <v>29</v>
      </c>
      <c r="C1742" t="s">
        <v>20</v>
      </c>
      <c r="D1742" t="s">
        <v>21</v>
      </c>
      <c r="E1742" t="s">
        <v>5</v>
      </c>
      <c r="G1742" t="s">
        <v>22</v>
      </c>
      <c r="H1742">
        <v>870310</v>
      </c>
      <c r="I1742">
        <v>871245</v>
      </c>
      <c r="J1742" t="s">
        <v>23</v>
      </c>
      <c r="O1742" t="s">
        <v>2254</v>
      </c>
      <c r="P1742">
        <v>936</v>
      </c>
    </row>
    <row r="1743" spans="1:17" hidden="1" x14ac:dyDescent="0.35">
      <c r="A1743" t="s">
        <v>26</v>
      </c>
      <c r="B1743" t="s">
        <v>32</v>
      </c>
      <c r="C1743" t="s">
        <v>20</v>
      </c>
      <c r="D1743" t="s">
        <v>21</v>
      </c>
      <c r="E1743" t="s">
        <v>5</v>
      </c>
      <c r="G1743" t="s">
        <v>22</v>
      </c>
      <c r="H1743">
        <v>870310</v>
      </c>
      <c r="I1743">
        <v>871245</v>
      </c>
      <c r="J1743" t="s">
        <v>23</v>
      </c>
      <c r="K1743" t="s">
        <v>2255</v>
      </c>
      <c r="N1743" t="s">
        <v>2256</v>
      </c>
      <c r="O1743" t="s">
        <v>2254</v>
      </c>
      <c r="P1743">
        <v>936</v>
      </c>
      <c r="Q1743">
        <v>311</v>
      </c>
    </row>
    <row r="1744" spans="1:17" hidden="1" x14ac:dyDescent="0.35">
      <c r="A1744" t="s">
        <v>18</v>
      </c>
      <c r="B1744" t="s">
        <v>29</v>
      </c>
      <c r="C1744" t="s">
        <v>20</v>
      </c>
      <c r="D1744" t="s">
        <v>21</v>
      </c>
      <c r="E1744" t="s">
        <v>5</v>
      </c>
      <c r="G1744" t="s">
        <v>22</v>
      </c>
      <c r="H1744">
        <v>871441</v>
      </c>
      <c r="I1744">
        <v>871992</v>
      </c>
      <c r="J1744" t="s">
        <v>30</v>
      </c>
      <c r="O1744" t="s">
        <v>2257</v>
      </c>
      <c r="P1744">
        <v>552</v>
      </c>
    </row>
    <row r="1745" spans="1:17" hidden="1" x14ac:dyDescent="0.35">
      <c r="A1745" t="s">
        <v>26</v>
      </c>
      <c r="B1745" t="s">
        <v>32</v>
      </c>
      <c r="C1745" t="s">
        <v>20</v>
      </c>
      <c r="D1745" t="s">
        <v>21</v>
      </c>
      <c r="E1745" t="s">
        <v>5</v>
      </c>
      <c r="G1745" t="s">
        <v>22</v>
      </c>
      <c r="H1745">
        <v>871441</v>
      </c>
      <c r="I1745">
        <v>871992</v>
      </c>
      <c r="J1745" t="s">
        <v>30</v>
      </c>
      <c r="K1745" t="s">
        <v>2258</v>
      </c>
      <c r="N1745" t="s">
        <v>28</v>
      </c>
      <c r="O1745" t="s">
        <v>2257</v>
      </c>
      <c r="P1745">
        <v>552</v>
      </c>
      <c r="Q1745">
        <v>183</v>
      </c>
    </row>
    <row r="1746" spans="1:17" hidden="1" x14ac:dyDescent="0.35">
      <c r="A1746" t="s">
        <v>18</v>
      </c>
      <c r="B1746" t="s">
        <v>29</v>
      </c>
      <c r="C1746" t="s">
        <v>20</v>
      </c>
      <c r="D1746" t="s">
        <v>21</v>
      </c>
      <c r="E1746" t="s">
        <v>5</v>
      </c>
      <c r="G1746" t="s">
        <v>22</v>
      </c>
      <c r="H1746">
        <v>872281</v>
      </c>
      <c r="I1746">
        <v>873054</v>
      </c>
      <c r="J1746" t="s">
        <v>30</v>
      </c>
      <c r="O1746" t="s">
        <v>2259</v>
      </c>
      <c r="P1746">
        <v>774</v>
      </c>
    </row>
    <row r="1747" spans="1:17" hidden="1" x14ac:dyDescent="0.35">
      <c r="A1747" t="s">
        <v>26</v>
      </c>
      <c r="B1747" t="s">
        <v>32</v>
      </c>
      <c r="C1747" t="s">
        <v>20</v>
      </c>
      <c r="D1747" t="s">
        <v>21</v>
      </c>
      <c r="E1747" t="s">
        <v>5</v>
      </c>
      <c r="G1747" t="s">
        <v>22</v>
      </c>
      <c r="H1747">
        <v>872281</v>
      </c>
      <c r="I1747">
        <v>873054</v>
      </c>
      <c r="J1747" t="s">
        <v>30</v>
      </c>
      <c r="K1747" t="s">
        <v>2260</v>
      </c>
      <c r="N1747" t="s">
        <v>2249</v>
      </c>
      <c r="O1747" t="s">
        <v>2259</v>
      </c>
      <c r="P1747">
        <v>774</v>
      </c>
      <c r="Q1747">
        <v>257</v>
      </c>
    </row>
    <row r="1748" spans="1:17" hidden="1" x14ac:dyDescent="0.35">
      <c r="A1748" t="s">
        <v>18</v>
      </c>
      <c r="B1748" t="s">
        <v>29</v>
      </c>
      <c r="C1748" t="s">
        <v>20</v>
      </c>
      <c r="D1748" t="s">
        <v>21</v>
      </c>
      <c r="E1748" t="s">
        <v>5</v>
      </c>
      <c r="G1748" t="s">
        <v>22</v>
      </c>
      <c r="H1748">
        <v>873126</v>
      </c>
      <c r="I1748">
        <v>873902</v>
      </c>
      <c r="J1748" t="s">
        <v>23</v>
      </c>
      <c r="O1748" t="s">
        <v>2261</v>
      </c>
      <c r="P1748">
        <v>777</v>
      </c>
    </row>
    <row r="1749" spans="1:17" hidden="1" x14ac:dyDescent="0.35">
      <c r="A1749" t="s">
        <v>26</v>
      </c>
      <c r="B1749" t="s">
        <v>32</v>
      </c>
      <c r="C1749" t="s">
        <v>20</v>
      </c>
      <c r="D1749" t="s">
        <v>21</v>
      </c>
      <c r="E1749" t="s">
        <v>5</v>
      </c>
      <c r="G1749" t="s">
        <v>22</v>
      </c>
      <c r="H1749">
        <v>873126</v>
      </c>
      <c r="I1749">
        <v>873902</v>
      </c>
      <c r="J1749" t="s">
        <v>23</v>
      </c>
      <c r="K1749" t="s">
        <v>2262</v>
      </c>
      <c r="N1749" t="s">
        <v>2263</v>
      </c>
      <c r="O1749" t="s">
        <v>2261</v>
      </c>
      <c r="P1749">
        <v>777</v>
      </c>
      <c r="Q1749">
        <v>258</v>
      </c>
    </row>
    <row r="1750" spans="1:17" hidden="1" x14ac:dyDescent="0.35">
      <c r="A1750" t="s">
        <v>18</v>
      </c>
      <c r="B1750" t="s">
        <v>29</v>
      </c>
      <c r="C1750" t="s">
        <v>20</v>
      </c>
      <c r="D1750" t="s">
        <v>21</v>
      </c>
      <c r="E1750" t="s">
        <v>5</v>
      </c>
      <c r="G1750" t="s">
        <v>22</v>
      </c>
      <c r="H1750">
        <v>873927</v>
      </c>
      <c r="I1750">
        <v>875246</v>
      </c>
      <c r="J1750" t="s">
        <v>23</v>
      </c>
      <c r="O1750" t="s">
        <v>2264</v>
      </c>
      <c r="P1750">
        <v>1320</v>
      </c>
    </row>
    <row r="1751" spans="1:17" hidden="1" x14ac:dyDescent="0.35">
      <c r="A1751" t="s">
        <v>26</v>
      </c>
      <c r="B1751" t="s">
        <v>32</v>
      </c>
      <c r="C1751" t="s">
        <v>20</v>
      </c>
      <c r="D1751" t="s">
        <v>21</v>
      </c>
      <c r="E1751" t="s">
        <v>5</v>
      </c>
      <c r="G1751" t="s">
        <v>22</v>
      </c>
      <c r="H1751">
        <v>873927</v>
      </c>
      <c r="I1751">
        <v>875246</v>
      </c>
      <c r="J1751" t="s">
        <v>23</v>
      </c>
      <c r="K1751" t="s">
        <v>2265</v>
      </c>
      <c r="N1751" t="s">
        <v>2266</v>
      </c>
      <c r="O1751" t="s">
        <v>2264</v>
      </c>
      <c r="P1751">
        <v>1320</v>
      </c>
      <c r="Q1751">
        <v>439</v>
      </c>
    </row>
    <row r="1752" spans="1:17" hidden="1" x14ac:dyDescent="0.35">
      <c r="A1752" t="s">
        <v>18</v>
      </c>
      <c r="B1752" t="s">
        <v>29</v>
      </c>
      <c r="C1752" t="s">
        <v>20</v>
      </c>
      <c r="D1752" t="s">
        <v>21</v>
      </c>
      <c r="E1752" t="s">
        <v>5</v>
      </c>
      <c r="G1752" t="s">
        <v>22</v>
      </c>
      <c r="H1752">
        <v>875433</v>
      </c>
      <c r="I1752">
        <v>876314</v>
      </c>
      <c r="J1752" t="s">
        <v>30</v>
      </c>
      <c r="O1752" t="s">
        <v>2267</v>
      </c>
      <c r="P1752">
        <v>882</v>
      </c>
    </row>
    <row r="1753" spans="1:17" hidden="1" x14ac:dyDescent="0.35">
      <c r="A1753" t="s">
        <v>26</v>
      </c>
      <c r="B1753" t="s">
        <v>32</v>
      </c>
      <c r="C1753" t="s">
        <v>20</v>
      </c>
      <c r="D1753" t="s">
        <v>21</v>
      </c>
      <c r="E1753" t="s">
        <v>5</v>
      </c>
      <c r="G1753" t="s">
        <v>22</v>
      </c>
      <c r="H1753">
        <v>875433</v>
      </c>
      <c r="I1753">
        <v>876314</v>
      </c>
      <c r="J1753" t="s">
        <v>30</v>
      </c>
      <c r="K1753" t="s">
        <v>2268</v>
      </c>
      <c r="N1753" t="s">
        <v>2269</v>
      </c>
      <c r="O1753" t="s">
        <v>2267</v>
      </c>
      <c r="P1753">
        <v>882</v>
      </c>
      <c r="Q1753">
        <v>293</v>
      </c>
    </row>
    <row r="1754" spans="1:17" hidden="1" x14ac:dyDescent="0.35">
      <c r="A1754" t="s">
        <v>18</v>
      </c>
      <c r="B1754" t="s">
        <v>29</v>
      </c>
      <c r="C1754" t="s">
        <v>20</v>
      </c>
      <c r="D1754" t="s">
        <v>21</v>
      </c>
      <c r="E1754" t="s">
        <v>5</v>
      </c>
      <c r="G1754" t="s">
        <v>22</v>
      </c>
      <c r="H1754">
        <v>876357</v>
      </c>
      <c r="I1754">
        <v>877184</v>
      </c>
      <c r="J1754" t="s">
        <v>23</v>
      </c>
      <c r="O1754" t="s">
        <v>2270</v>
      </c>
      <c r="P1754">
        <v>828</v>
      </c>
    </row>
    <row r="1755" spans="1:17" hidden="1" x14ac:dyDescent="0.35">
      <c r="A1755" t="s">
        <v>26</v>
      </c>
      <c r="B1755" t="s">
        <v>32</v>
      </c>
      <c r="C1755" t="s">
        <v>20</v>
      </c>
      <c r="D1755" t="s">
        <v>21</v>
      </c>
      <c r="E1755" t="s">
        <v>5</v>
      </c>
      <c r="G1755" t="s">
        <v>22</v>
      </c>
      <c r="H1755">
        <v>876357</v>
      </c>
      <c r="I1755">
        <v>877184</v>
      </c>
      <c r="J1755" t="s">
        <v>23</v>
      </c>
      <c r="K1755" t="s">
        <v>2271</v>
      </c>
      <c r="N1755" t="s">
        <v>2272</v>
      </c>
      <c r="O1755" t="s">
        <v>2270</v>
      </c>
      <c r="P1755">
        <v>828</v>
      </c>
      <c r="Q1755">
        <v>275</v>
      </c>
    </row>
    <row r="1756" spans="1:17" hidden="1" x14ac:dyDescent="0.35">
      <c r="A1756" t="s">
        <v>18</v>
      </c>
      <c r="B1756" t="s">
        <v>29</v>
      </c>
      <c r="C1756" t="s">
        <v>20</v>
      </c>
      <c r="D1756" t="s">
        <v>21</v>
      </c>
      <c r="E1756" t="s">
        <v>5</v>
      </c>
      <c r="G1756" t="s">
        <v>22</v>
      </c>
      <c r="H1756">
        <v>877466</v>
      </c>
      <c r="I1756">
        <v>878053</v>
      </c>
      <c r="J1756" t="s">
        <v>23</v>
      </c>
      <c r="O1756" t="s">
        <v>2273</v>
      </c>
      <c r="P1756">
        <v>588</v>
      </c>
    </row>
    <row r="1757" spans="1:17" hidden="1" x14ac:dyDescent="0.35">
      <c r="A1757" t="s">
        <v>26</v>
      </c>
      <c r="B1757" t="s">
        <v>32</v>
      </c>
      <c r="C1757" t="s">
        <v>20</v>
      </c>
      <c r="D1757" t="s">
        <v>21</v>
      </c>
      <c r="E1757" t="s">
        <v>5</v>
      </c>
      <c r="G1757" t="s">
        <v>22</v>
      </c>
      <c r="H1757">
        <v>877466</v>
      </c>
      <c r="I1757">
        <v>878053</v>
      </c>
      <c r="J1757" t="s">
        <v>23</v>
      </c>
      <c r="K1757" t="s">
        <v>2274</v>
      </c>
      <c r="N1757" t="s">
        <v>2275</v>
      </c>
      <c r="O1757" t="s">
        <v>2273</v>
      </c>
      <c r="P1757">
        <v>588</v>
      </c>
      <c r="Q1757">
        <v>195</v>
      </c>
    </row>
    <row r="1758" spans="1:17" hidden="1" x14ac:dyDescent="0.35">
      <c r="A1758" t="s">
        <v>18</v>
      </c>
      <c r="B1758" t="s">
        <v>29</v>
      </c>
      <c r="C1758" t="s">
        <v>20</v>
      </c>
      <c r="D1758" t="s">
        <v>21</v>
      </c>
      <c r="E1758" t="s">
        <v>5</v>
      </c>
      <c r="G1758" t="s">
        <v>22</v>
      </c>
      <c r="H1758">
        <v>878079</v>
      </c>
      <c r="I1758">
        <v>878876</v>
      </c>
      <c r="J1758" t="s">
        <v>23</v>
      </c>
      <c r="O1758" t="s">
        <v>2276</v>
      </c>
      <c r="P1758">
        <v>798</v>
      </c>
    </row>
    <row r="1759" spans="1:17" hidden="1" x14ac:dyDescent="0.35">
      <c r="A1759" t="s">
        <v>26</v>
      </c>
      <c r="B1759" t="s">
        <v>32</v>
      </c>
      <c r="C1759" t="s">
        <v>20</v>
      </c>
      <c r="D1759" t="s">
        <v>21</v>
      </c>
      <c r="E1759" t="s">
        <v>5</v>
      </c>
      <c r="G1759" t="s">
        <v>22</v>
      </c>
      <c r="H1759">
        <v>878079</v>
      </c>
      <c r="I1759">
        <v>878876</v>
      </c>
      <c r="J1759" t="s">
        <v>23</v>
      </c>
      <c r="K1759" t="s">
        <v>2277</v>
      </c>
      <c r="N1759" t="s">
        <v>968</v>
      </c>
      <c r="O1759" t="s">
        <v>2276</v>
      </c>
      <c r="P1759">
        <v>798</v>
      </c>
      <c r="Q1759">
        <v>265</v>
      </c>
    </row>
    <row r="1760" spans="1:17" hidden="1" x14ac:dyDescent="0.35">
      <c r="A1760" t="s">
        <v>18</v>
      </c>
      <c r="B1760" t="s">
        <v>29</v>
      </c>
      <c r="C1760" t="s">
        <v>20</v>
      </c>
      <c r="D1760" t="s">
        <v>21</v>
      </c>
      <c r="E1760" t="s">
        <v>5</v>
      </c>
      <c r="G1760" t="s">
        <v>22</v>
      </c>
      <c r="H1760">
        <v>879170</v>
      </c>
      <c r="I1760">
        <v>879847</v>
      </c>
      <c r="J1760" t="s">
        <v>23</v>
      </c>
      <c r="O1760" t="s">
        <v>2278</v>
      </c>
      <c r="P1760">
        <v>678</v>
      </c>
    </row>
    <row r="1761" spans="1:17" hidden="1" x14ac:dyDescent="0.35">
      <c r="A1761" t="s">
        <v>26</v>
      </c>
      <c r="B1761" t="s">
        <v>32</v>
      </c>
      <c r="C1761" t="s">
        <v>20</v>
      </c>
      <c r="D1761" t="s">
        <v>21</v>
      </c>
      <c r="E1761" t="s">
        <v>5</v>
      </c>
      <c r="G1761" t="s">
        <v>22</v>
      </c>
      <c r="H1761">
        <v>879170</v>
      </c>
      <c r="I1761">
        <v>879847</v>
      </c>
      <c r="J1761" t="s">
        <v>23</v>
      </c>
      <c r="K1761" t="s">
        <v>2279</v>
      </c>
      <c r="N1761" t="s">
        <v>28</v>
      </c>
      <c r="O1761" t="s">
        <v>2278</v>
      </c>
      <c r="P1761">
        <v>678</v>
      </c>
      <c r="Q1761">
        <v>225</v>
      </c>
    </row>
    <row r="1762" spans="1:17" hidden="1" x14ac:dyDescent="0.35">
      <c r="A1762" t="s">
        <v>18</v>
      </c>
      <c r="B1762" t="s">
        <v>29</v>
      </c>
      <c r="C1762" t="s">
        <v>20</v>
      </c>
      <c r="D1762" t="s">
        <v>21</v>
      </c>
      <c r="E1762" t="s">
        <v>5</v>
      </c>
      <c r="G1762" t="s">
        <v>22</v>
      </c>
      <c r="H1762">
        <v>879982</v>
      </c>
      <c r="I1762">
        <v>880638</v>
      </c>
      <c r="J1762" t="s">
        <v>23</v>
      </c>
      <c r="O1762" t="s">
        <v>2280</v>
      </c>
      <c r="P1762">
        <v>657</v>
      </c>
    </row>
    <row r="1763" spans="1:17" hidden="1" x14ac:dyDescent="0.35">
      <c r="A1763" t="s">
        <v>26</v>
      </c>
      <c r="B1763" t="s">
        <v>32</v>
      </c>
      <c r="C1763" t="s">
        <v>20</v>
      </c>
      <c r="D1763" t="s">
        <v>21</v>
      </c>
      <c r="E1763" t="s">
        <v>5</v>
      </c>
      <c r="G1763" t="s">
        <v>22</v>
      </c>
      <c r="H1763">
        <v>879982</v>
      </c>
      <c r="I1763">
        <v>880638</v>
      </c>
      <c r="J1763" t="s">
        <v>23</v>
      </c>
      <c r="K1763" t="s">
        <v>2281</v>
      </c>
      <c r="N1763" t="s">
        <v>2282</v>
      </c>
      <c r="O1763" t="s">
        <v>2280</v>
      </c>
      <c r="P1763">
        <v>657</v>
      </c>
      <c r="Q1763">
        <v>218</v>
      </c>
    </row>
    <row r="1764" spans="1:17" hidden="1" x14ac:dyDescent="0.35">
      <c r="A1764" t="s">
        <v>18</v>
      </c>
      <c r="B1764" t="s">
        <v>29</v>
      </c>
      <c r="C1764" t="s">
        <v>20</v>
      </c>
      <c r="D1764" t="s">
        <v>21</v>
      </c>
      <c r="E1764" t="s">
        <v>5</v>
      </c>
      <c r="G1764" t="s">
        <v>22</v>
      </c>
      <c r="H1764">
        <v>880775</v>
      </c>
      <c r="I1764">
        <v>881695</v>
      </c>
      <c r="J1764" t="s">
        <v>30</v>
      </c>
      <c r="O1764" t="s">
        <v>2283</v>
      </c>
      <c r="P1764">
        <v>921</v>
      </c>
    </row>
    <row r="1765" spans="1:17" hidden="1" x14ac:dyDescent="0.35">
      <c r="A1765" t="s">
        <v>26</v>
      </c>
      <c r="B1765" t="s">
        <v>32</v>
      </c>
      <c r="C1765" t="s">
        <v>20</v>
      </c>
      <c r="D1765" t="s">
        <v>21</v>
      </c>
      <c r="E1765" t="s">
        <v>5</v>
      </c>
      <c r="G1765" t="s">
        <v>22</v>
      </c>
      <c r="H1765">
        <v>880775</v>
      </c>
      <c r="I1765">
        <v>881695</v>
      </c>
      <c r="J1765" t="s">
        <v>30</v>
      </c>
      <c r="K1765" t="s">
        <v>2284</v>
      </c>
      <c r="N1765" t="s">
        <v>2285</v>
      </c>
      <c r="O1765" t="s">
        <v>2283</v>
      </c>
      <c r="P1765">
        <v>921</v>
      </c>
      <c r="Q1765">
        <v>306</v>
      </c>
    </row>
    <row r="1766" spans="1:17" hidden="1" x14ac:dyDescent="0.35">
      <c r="A1766" t="s">
        <v>18</v>
      </c>
      <c r="B1766" t="s">
        <v>29</v>
      </c>
      <c r="C1766" t="s">
        <v>20</v>
      </c>
      <c r="D1766" t="s">
        <v>21</v>
      </c>
      <c r="E1766" t="s">
        <v>5</v>
      </c>
      <c r="G1766" t="s">
        <v>22</v>
      </c>
      <c r="H1766">
        <v>881784</v>
      </c>
      <c r="I1766">
        <v>882842</v>
      </c>
      <c r="J1766" t="s">
        <v>23</v>
      </c>
      <c r="O1766" t="s">
        <v>2286</v>
      </c>
      <c r="P1766">
        <v>1059</v>
      </c>
    </row>
    <row r="1767" spans="1:17" hidden="1" x14ac:dyDescent="0.35">
      <c r="A1767" t="s">
        <v>26</v>
      </c>
      <c r="B1767" t="s">
        <v>32</v>
      </c>
      <c r="C1767" t="s">
        <v>20</v>
      </c>
      <c r="D1767" t="s">
        <v>21</v>
      </c>
      <c r="E1767" t="s">
        <v>5</v>
      </c>
      <c r="G1767" t="s">
        <v>22</v>
      </c>
      <c r="H1767">
        <v>881784</v>
      </c>
      <c r="I1767">
        <v>882842</v>
      </c>
      <c r="J1767" t="s">
        <v>23</v>
      </c>
      <c r="K1767" t="s">
        <v>2287</v>
      </c>
      <c r="N1767" t="s">
        <v>28</v>
      </c>
      <c r="O1767" t="s">
        <v>2286</v>
      </c>
      <c r="P1767">
        <v>1059</v>
      </c>
      <c r="Q1767">
        <v>352</v>
      </c>
    </row>
    <row r="1768" spans="1:17" hidden="1" x14ac:dyDescent="0.35">
      <c r="A1768" t="s">
        <v>18</v>
      </c>
      <c r="B1768" t="s">
        <v>29</v>
      </c>
      <c r="C1768" t="s">
        <v>20</v>
      </c>
      <c r="D1768" t="s">
        <v>21</v>
      </c>
      <c r="E1768" t="s">
        <v>5</v>
      </c>
      <c r="G1768" t="s">
        <v>22</v>
      </c>
      <c r="H1768">
        <v>883190</v>
      </c>
      <c r="I1768">
        <v>884083</v>
      </c>
      <c r="J1768" t="s">
        <v>23</v>
      </c>
      <c r="O1768" t="s">
        <v>2288</v>
      </c>
      <c r="P1768">
        <v>894</v>
      </c>
    </row>
    <row r="1769" spans="1:17" hidden="1" x14ac:dyDescent="0.35">
      <c r="A1769" t="s">
        <v>26</v>
      </c>
      <c r="B1769" t="s">
        <v>32</v>
      </c>
      <c r="C1769" t="s">
        <v>20</v>
      </c>
      <c r="D1769" t="s">
        <v>21</v>
      </c>
      <c r="E1769" t="s">
        <v>5</v>
      </c>
      <c r="G1769" t="s">
        <v>22</v>
      </c>
      <c r="H1769">
        <v>883190</v>
      </c>
      <c r="I1769">
        <v>884083</v>
      </c>
      <c r="J1769" t="s">
        <v>23</v>
      </c>
      <c r="K1769" t="s">
        <v>2289</v>
      </c>
      <c r="N1769" t="s">
        <v>2290</v>
      </c>
      <c r="O1769" t="s">
        <v>2288</v>
      </c>
      <c r="P1769">
        <v>894</v>
      </c>
      <c r="Q1769">
        <v>297</v>
      </c>
    </row>
    <row r="1770" spans="1:17" hidden="1" x14ac:dyDescent="0.35">
      <c r="A1770" t="s">
        <v>18</v>
      </c>
      <c r="B1770" t="s">
        <v>29</v>
      </c>
      <c r="C1770" t="s">
        <v>20</v>
      </c>
      <c r="D1770" t="s">
        <v>21</v>
      </c>
      <c r="E1770" t="s">
        <v>5</v>
      </c>
      <c r="G1770" t="s">
        <v>22</v>
      </c>
      <c r="H1770">
        <v>884248</v>
      </c>
      <c r="I1770">
        <v>885168</v>
      </c>
      <c r="J1770" t="s">
        <v>30</v>
      </c>
      <c r="O1770" t="s">
        <v>2291</v>
      </c>
      <c r="P1770">
        <v>921</v>
      </c>
    </row>
    <row r="1771" spans="1:17" hidden="1" x14ac:dyDescent="0.35">
      <c r="A1771" t="s">
        <v>26</v>
      </c>
      <c r="B1771" t="s">
        <v>32</v>
      </c>
      <c r="C1771" t="s">
        <v>20</v>
      </c>
      <c r="D1771" t="s">
        <v>21</v>
      </c>
      <c r="E1771" t="s">
        <v>5</v>
      </c>
      <c r="G1771" t="s">
        <v>22</v>
      </c>
      <c r="H1771">
        <v>884248</v>
      </c>
      <c r="I1771">
        <v>885168</v>
      </c>
      <c r="J1771" t="s">
        <v>30</v>
      </c>
      <c r="K1771" t="s">
        <v>2292</v>
      </c>
      <c r="N1771" t="s">
        <v>2293</v>
      </c>
      <c r="O1771" t="s">
        <v>2291</v>
      </c>
      <c r="P1771">
        <v>921</v>
      </c>
      <c r="Q1771">
        <v>306</v>
      </c>
    </row>
    <row r="1772" spans="1:17" hidden="1" x14ac:dyDescent="0.35">
      <c r="A1772" t="s">
        <v>18</v>
      </c>
      <c r="B1772" t="s">
        <v>29</v>
      </c>
      <c r="C1772" t="s">
        <v>20</v>
      </c>
      <c r="D1772" t="s">
        <v>21</v>
      </c>
      <c r="E1772" t="s">
        <v>5</v>
      </c>
      <c r="G1772" t="s">
        <v>22</v>
      </c>
      <c r="H1772">
        <v>885309</v>
      </c>
      <c r="I1772">
        <v>886025</v>
      </c>
      <c r="J1772" t="s">
        <v>30</v>
      </c>
      <c r="O1772" t="s">
        <v>2294</v>
      </c>
      <c r="P1772">
        <v>717</v>
      </c>
    </row>
    <row r="1773" spans="1:17" hidden="1" x14ac:dyDescent="0.35">
      <c r="A1773" t="s">
        <v>26</v>
      </c>
      <c r="B1773" t="s">
        <v>32</v>
      </c>
      <c r="C1773" t="s">
        <v>20</v>
      </c>
      <c r="D1773" t="s">
        <v>21</v>
      </c>
      <c r="E1773" t="s">
        <v>5</v>
      </c>
      <c r="G1773" t="s">
        <v>22</v>
      </c>
      <c r="H1773">
        <v>885309</v>
      </c>
      <c r="I1773">
        <v>886025</v>
      </c>
      <c r="J1773" t="s">
        <v>30</v>
      </c>
      <c r="K1773" t="s">
        <v>2295</v>
      </c>
      <c r="N1773" t="s">
        <v>77</v>
      </c>
      <c r="O1773" t="s">
        <v>2294</v>
      </c>
      <c r="P1773">
        <v>717</v>
      </c>
      <c r="Q1773">
        <v>238</v>
      </c>
    </row>
    <row r="1774" spans="1:17" hidden="1" x14ac:dyDescent="0.35">
      <c r="A1774" t="s">
        <v>18</v>
      </c>
      <c r="B1774" t="s">
        <v>29</v>
      </c>
      <c r="C1774" t="s">
        <v>20</v>
      </c>
      <c r="D1774" t="s">
        <v>21</v>
      </c>
      <c r="E1774" t="s">
        <v>5</v>
      </c>
      <c r="G1774" t="s">
        <v>22</v>
      </c>
      <c r="H1774">
        <v>886249</v>
      </c>
      <c r="I1774">
        <v>887538</v>
      </c>
      <c r="J1774" t="s">
        <v>23</v>
      </c>
      <c r="O1774" t="s">
        <v>2296</v>
      </c>
      <c r="P1774">
        <v>1290</v>
      </c>
    </row>
    <row r="1775" spans="1:17" hidden="1" x14ac:dyDescent="0.35">
      <c r="A1775" t="s">
        <v>26</v>
      </c>
      <c r="B1775" t="s">
        <v>32</v>
      </c>
      <c r="C1775" t="s">
        <v>20</v>
      </c>
      <c r="D1775" t="s">
        <v>21</v>
      </c>
      <c r="E1775" t="s">
        <v>5</v>
      </c>
      <c r="G1775" t="s">
        <v>22</v>
      </c>
      <c r="H1775">
        <v>886249</v>
      </c>
      <c r="I1775">
        <v>887538</v>
      </c>
      <c r="J1775" t="s">
        <v>23</v>
      </c>
      <c r="K1775" t="s">
        <v>2297</v>
      </c>
      <c r="N1775" t="s">
        <v>125</v>
      </c>
      <c r="O1775" t="s">
        <v>2296</v>
      </c>
      <c r="P1775">
        <v>1290</v>
      </c>
      <c r="Q1775">
        <v>429</v>
      </c>
    </row>
    <row r="1776" spans="1:17" hidden="1" x14ac:dyDescent="0.35">
      <c r="A1776" t="s">
        <v>18</v>
      </c>
      <c r="B1776" t="s">
        <v>29</v>
      </c>
      <c r="C1776" t="s">
        <v>20</v>
      </c>
      <c r="D1776" t="s">
        <v>21</v>
      </c>
      <c r="E1776" t="s">
        <v>5</v>
      </c>
      <c r="G1776" t="s">
        <v>22</v>
      </c>
      <c r="H1776">
        <v>887819</v>
      </c>
      <c r="I1776">
        <v>888349</v>
      </c>
      <c r="J1776" t="s">
        <v>30</v>
      </c>
      <c r="O1776" t="s">
        <v>2298</v>
      </c>
      <c r="P1776">
        <v>531</v>
      </c>
    </row>
    <row r="1777" spans="1:17" hidden="1" x14ac:dyDescent="0.35">
      <c r="A1777" t="s">
        <v>26</v>
      </c>
      <c r="B1777" t="s">
        <v>32</v>
      </c>
      <c r="C1777" t="s">
        <v>20</v>
      </c>
      <c r="D1777" t="s">
        <v>21</v>
      </c>
      <c r="E1777" t="s">
        <v>5</v>
      </c>
      <c r="G1777" t="s">
        <v>22</v>
      </c>
      <c r="H1777">
        <v>887819</v>
      </c>
      <c r="I1777">
        <v>888349</v>
      </c>
      <c r="J1777" t="s">
        <v>30</v>
      </c>
      <c r="K1777" t="s">
        <v>2299</v>
      </c>
      <c r="N1777" t="s">
        <v>28</v>
      </c>
      <c r="O1777" t="s">
        <v>2298</v>
      </c>
      <c r="P1777">
        <v>531</v>
      </c>
      <c r="Q1777">
        <v>176</v>
      </c>
    </row>
    <row r="1778" spans="1:17" hidden="1" x14ac:dyDescent="0.35">
      <c r="A1778" t="s">
        <v>18</v>
      </c>
      <c r="B1778" t="s">
        <v>29</v>
      </c>
      <c r="C1778" t="s">
        <v>20</v>
      </c>
      <c r="D1778" t="s">
        <v>21</v>
      </c>
      <c r="E1778" t="s">
        <v>5</v>
      </c>
      <c r="G1778" t="s">
        <v>22</v>
      </c>
      <c r="H1778">
        <v>888487</v>
      </c>
      <c r="I1778">
        <v>889890</v>
      </c>
      <c r="J1778" t="s">
        <v>23</v>
      </c>
      <c r="O1778" t="s">
        <v>2300</v>
      </c>
      <c r="P1778">
        <v>1404</v>
      </c>
    </row>
    <row r="1779" spans="1:17" hidden="1" x14ac:dyDescent="0.35">
      <c r="A1779" t="s">
        <v>26</v>
      </c>
      <c r="B1779" t="s">
        <v>32</v>
      </c>
      <c r="C1779" t="s">
        <v>20</v>
      </c>
      <c r="D1779" t="s">
        <v>21</v>
      </c>
      <c r="E1779" t="s">
        <v>5</v>
      </c>
      <c r="G1779" t="s">
        <v>22</v>
      </c>
      <c r="H1779">
        <v>888487</v>
      </c>
      <c r="I1779">
        <v>889890</v>
      </c>
      <c r="J1779" t="s">
        <v>23</v>
      </c>
      <c r="K1779" t="s">
        <v>2301</v>
      </c>
      <c r="N1779" t="s">
        <v>2302</v>
      </c>
      <c r="O1779" t="s">
        <v>2300</v>
      </c>
      <c r="P1779">
        <v>1404</v>
      </c>
      <c r="Q1779">
        <v>467</v>
      </c>
    </row>
    <row r="1780" spans="1:17" hidden="1" x14ac:dyDescent="0.35">
      <c r="A1780" t="s">
        <v>18</v>
      </c>
      <c r="B1780" t="s">
        <v>29</v>
      </c>
      <c r="C1780" t="s">
        <v>20</v>
      </c>
      <c r="D1780" t="s">
        <v>21</v>
      </c>
      <c r="E1780" t="s">
        <v>5</v>
      </c>
      <c r="G1780" t="s">
        <v>22</v>
      </c>
      <c r="H1780">
        <v>889887</v>
      </c>
      <c r="I1780">
        <v>891791</v>
      </c>
      <c r="J1780" t="s">
        <v>23</v>
      </c>
      <c r="O1780" t="s">
        <v>2303</v>
      </c>
      <c r="P1780">
        <v>1905</v>
      </c>
    </row>
    <row r="1781" spans="1:17" hidden="1" x14ac:dyDescent="0.35">
      <c r="A1781" t="s">
        <v>26</v>
      </c>
      <c r="B1781" t="s">
        <v>32</v>
      </c>
      <c r="C1781" t="s">
        <v>20</v>
      </c>
      <c r="D1781" t="s">
        <v>21</v>
      </c>
      <c r="E1781" t="s">
        <v>5</v>
      </c>
      <c r="G1781" t="s">
        <v>22</v>
      </c>
      <c r="H1781">
        <v>889887</v>
      </c>
      <c r="I1781">
        <v>891791</v>
      </c>
      <c r="J1781" t="s">
        <v>23</v>
      </c>
      <c r="K1781" t="s">
        <v>2304</v>
      </c>
      <c r="N1781" t="s">
        <v>2305</v>
      </c>
      <c r="O1781" t="s">
        <v>2303</v>
      </c>
      <c r="P1781">
        <v>1905</v>
      </c>
      <c r="Q1781">
        <v>634</v>
      </c>
    </row>
    <row r="1782" spans="1:17" hidden="1" x14ac:dyDescent="0.35">
      <c r="A1782" t="s">
        <v>18</v>
      </c>
      <c r="B1782" t="s">
        <v>29</v>
      </c>
      <c r="C1782" t="s">
        <v>20</v>
      </c>
      <c r="D1782" t="s">
        <v>21</v>
      </c>
      <c r="E1782" t="s">
        <v>5</v>
      </c>
      <c r="G1782" t="s">
        <v>22</v>
      </c>
      <c r="H1782">
        <v>892360</v>
      </c>
      <c r="I1782">
        <v>893355</v>
      </c>
      <c r="J1782" t="s">
        <v>30</v>
      </c>
      <c r="O1782" t="s">
        <v>2306</v>
      </c>
      <c r="P1782">
        <v>996</v>
      </c>
    </row>
    <row r="1783" spans="1:17" hidden="1" x14ac:dyDescent="0.35">
      <c r="A1783" t="s">
        <v>26</v>
      </c>
      <c r="B1783" t="s">
        <v>32</v>
      </c>
      <c r="C1783" t="s">
        <v>20</v>
      </c>
      <c r="D1783" t="s">
        <v>21</v>
      </c>
      <c r="E1783" t="s">
        <v>5</v>
      </c>
      <c r="G1783" t="s">
        <v>22</v>
      </c>
      <c r="H1783">
        <v>892360</v>
      </c>
      <c r="I1783">
        <v>893355</v>
      </c>
      <c r="J1783" t="s">
        <v>30</v>
      </c>
      <c r="K1783" t="s">
        <v>2307</v>
      </c>
      <c r="N1783" t="s">
        <v>2308</v>
      </c>
      <c r="O1783" t="s">
        <v>2306</v>
      </c>
      <c r="P1783">
        <v>996</v>
      </c>
      <c r="Q1783">
        <v>331</v>
      </c>
    </row>
    <row r="1784" spans="1:17" hidden="1" x14ac:dyDescent="0.35">
      <c r="A1784" t="s">
        <v>18</v>
      </c>
      <c r="B1784" t="s">
        <v>29</v>
      </c>
      <c r="C1784" t="s">
        <v>20</v>
      </c>
      <c r="D1784" t="s">
        <v>21</v>
      </c>
      <c r="E1784" t="s">
        <v>5</v>
      </c>
      <c r="G1784" t="s">
        <v>22</v>
      </c>
      <c r="H1784">
        <v>893586</v>
      </c>
      <c r="I1784">
        <v>894545</v>
      </c>
      <c r="J1784" t="s">
        <v>30</v>
      </c>
      <c r="O1784" t="s">
        <v>2309</v>
      </c>
      <c r="P1784">
        <v>960</v>
      </c>
    </row>
    <row r="1785" spans="1:17" hidden="1" x14ac:dyDescent="0.35">
      <c r="A1785" t="s">
        <v>26</v>
      </c>
      <c r="B1785" t="s">
        <v>32</v>
      </c>
      <c r="C1785" t="s">
        <v>20</v>
      </c>
      <c r="D1785" t="s">
        <v>21</v>
      </c>
      <c r="E1785" t="s">
        <v>5</v>
      </c>
      <c r="G1785" t="s">
        <v>22</v>
      </c>
      <c r="H1785">
        <v>893586</v>
      </c>
      <c r="I1785">
        <v>894545</v>
      </c>
      <c r="J1785" t="s">
        <v>30</v>
      </c>
      <c r="K1785" t="s">
        <v>2310</v>
      </c>
      <c r="N1785" t="s">
        <v>1230</v>
      </c>
      <c r="O1785" t="s">
        <v>2309</v>
      </c>
      <c r="P1785">
        <v>960</v>
      </c>
      <c r="Q1785">
        <v>319</v>
      </c>
    </row>
    <row r="1786" spans="1:17" hidden="1" x14ac:dyDescent="0.35">
      <c r="A1786" t="s">
        <v>18</v>
      </c>
      <c r="B1786" t="s">
        <v>29</v>
      </c>
      <c r="C1786" t="s">
        <v>20</v>
      </c>
      <c r="D1786" t="s">
        <v>21</v>
      </c>
      <c r="E1786" t="s">
        <v>5</v>
      </c>
      <c r="G1786" t="s">
        <v>22</v>
      </c>
      <c r="H1786">
        <v>894644</v>
      </c>
      <c r="I1786">
        <v>895540</v>
      </c>
      <c r="J1786" t="s">
        <v>30</v>
      </c>
      <c r="O1786" t="s">
        <v>2311</v>
      </c>
      <c r="P1786">
        <v>897</v>
      </c>
    </row>
    <row r="1787" spans="1:17" hidden="1" x14ac:dyDescent="0.35">
      <c r="A1787" t="s">
        <v>26</v>
      </c>
      <c r="B1787" t="s">
        <v>32</v>
      </c>
      <c r="C1787" t="s">
        <v>20</v>
      </c>
      <c r="D1787" t="s">
        <v>21</v>
      </c>
      <c r="E1787" t="s">
        <v>5</v>
      </c>
      <c r="G1787" t="s">
        <v>22</v>
      </c>
      <c r="H1787">
        <v>894644</v>
      </c>
      <c r="I1787">
        <v>895540</v>
      </c>
      <c r="J1787" t="s">
        <v>30</v>
      </c>
      <c r="K1787" t="s">
        <v>2312</v>
      </c>
      <c r="N1787" t="s">
        <v>2313</v>
      </c>
      <c r="O1787" t="s">
        <v>2311</v>
      </c>
      <c r="P1787">
        <v>897</v>
      </c>
      <c r="Q1787">
        <v>298</v>
      </c>
    </row>
    <row r="1788" spans="1:17" hidden="1" x14ac:dyDescent="0.35">
      <c r="A1788" t="s">
        <v>18</v>
      </c>
      <c r="B1788" t="s">
        <v>29</v>
      </c>
      <c r="C1788" t="s">
        <v>20</v>
      </c>
      <c r="D1788" t="s">
        <v>21</v>
      </c>
      <c r="E1788" t="s">
        <v>5</v>
      </c>
      <c r="G1788" t="s">
        <v>22</v>
      </c>
      <c r="H1788">
        <v>895552</v>
      </c>
      <c r="I1788">
        <v>896307</v>
      </c>
      <c r="J1788" t="s">
        <v>30</v>
      </c>
      <c r="O1788" t="s">
        <v>2314</v>
      </c>
      <c r="P1788">
        <v>756</v>
      </c>
    </row>
    <row r="1789" spans="1:17" hidden="1" x14ac:dyDescent="0.35">
      <c r="A1789" t="s">
        <v>26</v>
      </c>
      <c r="B1789" t="s">
        <v>32</v>
      </c>
      <c r="C1789" t="s">
        <v>20</v>
      </c>
      <c r="D1789" t="s">
        <v>21</v>
      </c>
      <c r="E1789" t="s">
        <v>5</v>
      </c>
      <c r="G1789" t="s">
        <v>22</v>
      </c>
      <c r="H1789">
        <v>895552</v>
      </c>
      <c r="I1789">
        <v>896307</v>
      </c>
      <c r="J1789" t="s">
        <v>30</v>
      </c>
      <c r="K1789" t="s">
        <v>2315</v>
      </c>
      <c r="N1789" t="s">
        <v>2316</v>
      </c>
      <c r="O1789" t="s">
        <v>2314</v>
      </c>
      <c r="P1789">
        <v>756</v>
      </c>
      <c r="Q1789">
        <v>251</v>
      </c>
    </row>
    <row r="1790" spans="1:17" hidden="1" x14ac:dyDescent="0.35">
      <c r="A1790" t="s">
        <v>18</v>
      </c>
      <c r="B1790" t="s">
        <v>29</v>
      </c>
      <c r="C1790" t="s">
        <v>20</v>
      </c>
      <c r="D1790" t="s">
        <v>21</v>
      </c>
      <c r="E1790" t="s">
        <v>5</v>
      </c>
      <c r="G1790" t="s">
        <v>22</v>
      </c>
      <c r="H1790">
        <v>896320</v>
      </c>
      <c r="I1790">
        <v>897090</v>
      </c>
      <c r="J1790" t="s">
        <v>30</v>
      </c>
      <c r="O1790" t="s">
        <v>2317</v>
      </c>
      <c r="P1790">
        <v>771</v>
      </c>
    </row>
    <row r="1791" spans="1:17" hidden="1" x14ac:dyDescent="0.35">
      <c r="A1791" t="s">
        <v>26</v>
      </c>
      <c r="B1791" t="s">
        <v>32</v>
      </c>
      <c r="C1791" t="s">
        <v>20</v>
      </c>
      <c r="D1791" t="s">
        <v>21</v>
      </c>
      <c r="E1791" t="s">
        <v>5</v>
      </c>
      <c r="G1791" t="s">
        <v>22</v>
      </c>
      <c r="H1791">
        <v>896320</v>
      </c>
      <c r="I1791">
        <v>897090</v>
      </c>
      <c r="J1791" t="s">
        <v>30</v>
      </c>
      <c r="K1791" t="s">
        <v>2318</v>
      </c>
      <c r="N1791" t="s">
        <v>2319</v>
      </c>
      <c r="O1791" t="s">
        <v>2317</v>
      </c>
      <c r="P1791">
        <v>771</v>
      </c>
      <c r="Q1791">
        <v>256</v>
      </c>
    </row>
    <row r="1792" spans="1:17" hidden="1" x14ac:dyDescent="0.35">
      <c r="A1792" t="s">
        <v>18</v>
      </c>
      <c r="B1792" t="s">
        <v>29</v>
      </c>
      <c r="C1792" t="s">
        <v>20</v>
      </c>
      <c r="D1792" t="s">
        <v>21</v>
      </c>
      <c r="E1792" t="s">
        <v>5</v>
      </c>
      <c r="G1792" t="s">
        <v>22</v>
      </c>
      <c r="H1792">
        <v>897173</v>
      </c>
      <c r="I1792">
        <v>897751</v>
      </c>
      <c r="J1792" t="s">
        <v>30</v>
      </c>
      <c r="O1792" t="s">
        <v>2320</v>
      </c>
      <c r="P1792">
        <v>579</v>
      </c>
    </row>
    <row r="1793" spans="1:17" hidden="1" x14ac:dyDescent="0.35">
      <c r="A1793" t="s">
        <v>26</v>
      </c>
      <c r="B1793" t="s">
        <v>32</v>
      </c>
      <c r="C1793" t="s">
        <v>20</v>
      </c>
      <c r="D1793" t="s">
        <v>21</v>
      </c>
      <c r="E1793" t="s">
        <v>5</v>
      </c>
      <c r="G1793" t="s">
        <v>22</v>
      </c>
      <c r="H1793">
        <v>897173</v>
      </c>
      <c r="I1793">
        <v>897751</v>
      </c>
      <c r="J1793" t="s">
        <v>30</v>
      </c>
      <c r="K1793" t="s">
        <v>2321</v>
      </c>
      <c r="N1793" t="s">
        <v>2322</v>
      </c>
      <c r="O1793" t="s">
        <v>2320</v>
      </c>
      <c r="P1793">
        <v>579</v>
      </c>
      <c r="Q1793">
        <v>192</v>
      </c>
    </row>
    <row r="1794" spans="1:17" hidden="1" x14ac:dyDescent="0.35">
      <c r="A1794" t="s">
        <v>18</v>
      </c>
      <c r="B1794" t="s">
        <v>29</v>
      </c>
      <c r="C1794" t="s">
        <v>20</v>
      </c>
      <c r="D1794" t="s">
        <v>21</v>
      </c>
      <c r="E1794" t="s">
        <v>5</v>
      </c>
      <c r="G1794" t="s">
        <v>22</v>
      </c>
      <c r="H1794">
        <v>897782</v>
      </c>
      <c r="I1794">
        <v>899815</v>
      </c>
      <c r="J1794" t="s">
        <v>23</v>
      </c>
      <c r="O1794" t="s">
        <v>2323</v>
      </c>
      <c r="P1794">
        <v>2034</v>
      </c>
    </row>
    <row r="1795" spans="1:17" hidden="1" x14ac:dyDescent="0.35">
      <c r="A1795" t="s">
        <v>26</v>
      </c>
      <c r="B1795" t="s">
        <v>32</v>
      </c>
      <c r="C1795" t="s">
        <v>20</v>
      </c>
      <c r="D1795" t="s">
        <v>21</v>
      </c>
      <c r="E1795" t="s">
        <v>5</v>
      </c>
      <c r="G1795" t="s">
        <v>22</v>
      </c>
      <c r="H1795">
        <v>897782</v>
      </c>
      <c r="I1795">
        <v>899815</v>
      </c>
      <c r="J1795" t="s">
        <v>23</v>
      </c>
      <c r="K1795" t="s">
        <v>2324</v>
      </c>
      <c r="N1795" t="s">
        <v>1200</v>
      </c>
      <c r="O1795" t="s">
        <v>2323</v>
      </c>
      <c r="P1795">
        <v>2034</v>
      </c>
      <c r="Q1795">
        <v>677</v>
      </c>
    </row>
    <row r="1796" spans="1:17" hidden="1" x14ac:dyDescent="0.35">
      <c r="A1796" t="s">
        <v>18</v>
      </c>
      <c r="B1796" t="s">
        <v>29</v>
      </c>
      <c r="C1796" t="s">
        <v>20</v>
      </c>
      <c r="D1796" t="s">
        <v>21</v>
      </c>
      <c r="E1796" t="s">
        <v>5</v>
      </c>
      <c r="G1796" t="s">
        <v>22</v>
      </c>
      <c r="H1796">
        <v>899984</v>
      </c>
      <c r="I1796">
        <v>900721</v>
      </c>
      <c r="J1796" t="s">
        <v>30</v>
      </c>
      <c r="O1796" t="s">
        <v>2325</v>
      </c>
      <c r="P1796">
        <v>738</v>
      </c>
    </row>
    <row r="1797" spans="1:17" hidden="1" x14ac:dyDescent="0.35">
      <c r="A1797" t="s">
        <v>26</v>
      </c>
      <c r="B1797" t="s">
        <v>32</v>
      </c>
      <c r="C1797" t="s">
        <v>20</v>
      </c>
      <c r="D1797" t="s">
        <v>21</v>
      </c>
      <c r="E1797" t="s">
        <v>5</v>
      </c>
      <c r="G1797" t="s">
        <v>22</v>
      </c>
      <c r="H1797">
        <v>899984</v>
      </c>
      <c r="I1797">
        <v>900721</v>
      </c>
      <c r="J1797" t="s">
        <v>30</v>
      </c>
      <c r="K1797" t="s">
        <v>2326</v>
      </c>
      <c r="N1797" t="s">
        <v>28</v>
      </c>
      <c r="O1797" t="s">
        <v>2325</v>
      </c>
      <c r="P1797">
        <v>738</v>
      </c>
      <c r="Q1797">
        <v>245</v>
      </c>
    </row>
    <row r="1798" spans="1:17" hidden="1" x14ac:dyDescent="0.35">
      <c r="A1798" t="s">
        <v>18</v>
      </c>
      <c r="B1798" t="s">
        <v>29</v>
      </c>
      <c r="C1798" t="s">
        <v>20</v>
      </c>
      <c r="D1798" t="s">
        <v>21</v>
      </c>
      <c r="E1798" t="s">
        <v>5</v>
      </c>
      <c r="G1798" t="s">
        <v>22</v>
      </c>
      <c r="H1798">
        <v>900981</v>
      </c>
      <c r="I1798">
        <v>902234</v>
      </c>
      <c r="J1798" t="s">
        <v>23</v>
      </c>
      <c r="O1798" t="s">
        <v>2327</v>
      </c>
      <c r="P1798">
        <v>1254</v>
      </c>
    </row>
    <row r="1799" spans="1:17" hidden="1" x14ac:dyDescent="0.35">
      <c r="A1799" t="s">
        <v>26</v>
      </c>
      <c r="B1799" t="s">
        <v>32</v>
      </c>
      <c r="C1799" t="s">
        <v>20</v>
      </c>
      <c r="D1799" t="s">
        <v>21</v>
      </c>
      <c r="E1799" t="s">
        <v>5</v>
      </c>
      <c r="G1799" t="s">
        <v>22</v>
      </c>
      <c r="H1799">
        <v>900981</v>
      </c>
      <c r="I1799">
        <v>902234</v>
      </c>
      <c r="J1799" t="s">
        <v>23</v>
      </c>
      <c r="K1799" t="s">
        <v>2328</v>
      </c>
      <c r="N1799" t="s">
        <v>2329</v>
      </c>
      <c r="O1799" t="s">
        <v>2327</v>
      </c>
      <c r="P1799">
        <v>1254</v>
      </c>
      <c r="Q1799">
        <v>417</v>
      </c>
    </row>
    <row r="1800" spans="1:17" hidden="1" x14ac:dyDescent="0.35">
      <c r="A1800" t="s">
        <v>18</v>
      </c>
      <c r="B1800" t="s">
        <v>29</v>
      </c>
      <c r="C1800" t="s">
        <v>20</v>
      </c>
      <c r="D1800" t="s">
        <v>21</v>
      </c>
      <c r="E1800" t="s">
        <v>5</v>
      </c>
      <c r="G1800" t="s">
        <v>22</v>
      </c>
      <c r="H1800">
        <v>902275</v>
      </c>
      <c r="I1800">
        <v>902541</v>
      </c>
      <c r="J1800" t="s">
        <v>23</v>
      </c>
      <c r="O1800" t="s">
        <v>2330</v>
      </c>
      <c r="P1800">
        <v>267</v>
      </c>
    </row>
    <row r="1801" spans="1:17" hidden="1" x14ac:dyDescent="0.35">
      <c r="A1801" t="s">
        <v>26</v>
      </c>
      <c r="B1801" t="s">
        <v>32</v>
      </c>
      <c r="C1801" t="s">
        <v>20</v>
      </c>
      <c r="D1801" t="s">
        <v>21</v>
      </c>
      <c r="E1801" t="s">
        <v>5</v>
      </c>
      <c r="G1801" t="s">
        <v>22</v>
      </c>
      <c r="H1801">
        <v>902275</v>
      </c>
      <c r="I1801">
        <v>902541</v>
      </c>
      <c r="J1801" t="s">
        <v>23</v>
      </c>
      <c r="K1801" t="s">
        <v>2331</v>
      </c>
      <c r="N1801" t="s">
        <v>2332</v>
      </c>
      <c r="O1801" t="s">
        <v>2330</v>
      </c>
      <c r="P1801">
        <v>267</v>
      </c>
      <c r="Q1801">
        <v>88</v>
      </c>
    </row>
    <row r="1802" spans="1:17" hidden="1" x14ac:dyDescent="0.35">
      <c r="A1802" t="s">
        <v>18</v>
      </c>
      <c r="B1802" t="s">
        <v>29</v>
      </c>
      <c r="C1802" t="s">
        <v>20</v>
      </c>
      <c r="D1802" t="s">
        <v>21</v>
      </c>
      <c r="E1802" t="s">
        <v>5</v>
      </c>
      <c r="G1802" t="s">
        <v>22</v>
      </c>
      <c r="H1802">
        <v>902538</v>
      </c>
      <c r="I1802">
        <v>904601</v>
      </c>
      <c r="J1802" t="s">
        <v>23</v>
      </c>
      <c r="O1802" t="s">
        <v>2333</v>
      </c>
      <c r="P1802">
        <v>2064</v>
      </c>
    </row>
    <row r="1803" spans="1:17" hidden="1" x14ac:dyDescent="0.35">
      <c r="A1803" t="s">
        <v>26</v>
      </c>
      <c r="B1803" t="s">
        <v>32</v>
      </c>
      <c r="C1803" t="s">
        <v>20</v>
      </c>
      <c r="D1803" t="s">
        <v>21</v>
      </c>
      <c r="E1803" t="s">
        <v>5</v>
      </c>
      <c r="G1803" t="s">
        <v>22</v>
      </c>
      <c r="H1803">
        <v>902538</v>
      </c>
      <c r="I1803">
        <v>904601</v>
      </c>
      <c r="J1803" t="s">
        <v>23</v>
      </c>
      <c r="K1803" t="s">
        <v>2334</v>
      </c>
      <c r="N1803" t="s">
        <v>2335</v>
      </c>
      <c r="O1803" t="s">
        <v>2333</v>
      </c>
      <c r="P1803">
        <v>2064</v>
      </c>
      <c r="Q1803">
        <v>687</v>
      </c>
    </row>
    <row r="1804" spans="1:17" hidden="1" x14ac:dyDescent="0.35">
      <c r="A1804" t="s">
        <v>18</v>
      </c>
      <c r="B1804" t="s">
        <v>29</v>
      </c>
      <c r="C1804" t="s">
        <v>20</v>
      </c>
      <c r="D1804" t="s">
        <v>21</v>
      </c>
      <c r="E1804" t="s">
        <v>5</v>
      </c>
      <c r="G1804" t="s">
        <v>22</v>
      </c>
      <c r="H1804">
        <v>904778</v>
      </c>
      <c r="I1804">
        <v>905674</v>
      </c>
      <c r="J1804" t="s">
        <v>23</v>
      </c>
      <c r="O1804" t="s">
        <v>2336</v>
      </c>
      <c r="P1804">
        <v>897</v>
      </c>
    </row>
    <row r="1805" spans="1:17" hidden="1" x14ac:dyDescent="0.35">
      <c r="A1805" t="s">
        <v>26</v>
      </c>
      <c r="B1805" t="s">
        <v>32</v>
      </c>
      <c r="C1805" t="s">
        <v>20</v>
      </c>
      <c r="D1805" t="s">
        <v>21</v>
      </c>
      <c r="E1805" t="s">
        <v>5</v>
      </c>
      <c r="G1805" t="s">
        <v>22</v>
      </c>
      <c r="H1805">
        <v>904778</v>
      </c>
      <c r="I1805">
        <v>905674</v>
      </c>
      <c r="J1805" t="s">
        <v>23</v>
      </c>
      <c r="K1805" t="s">
        <v>2337</v>
      </c>
      <c r="N1805" t="s">
        <v>2338</v>
      </c>
      <c r="O1805" t="s">
        <v>2336</v>
      </c>
      <c r="P1805">
        <v>897</v>
      </c>
      <c r="Q1805">
        <v>298</v>
      </c>
    </row>
    <row r="1806" spans="1:17" hidden="1" x14ac:dyDescent="0.35">
      <c r="A1806" t="s">
        <v>18</v>
      </c>
      <c r="B1806" t="s">
        <v>29</v>
      </c>
      <c r="C1806" t="s">
        <v>20</v>
      </c>
      <c r="D1806" t="s">
        <v>21</v>
      </c>
      <c r="E1806" t="s">
        <v>5</v>
      </c>
      <c r="G1806" t="s">
        <v>22</v>
      </c>
      <c r="H1806">
        <v>906036</v>
      </c>
      <c r="I1806">
        <v>906413</v>
      </c>
      <c r="J1806" t="s">
        <v>30</v>
      </c>
      <c r="O1806" t="s">
        <v>2339</v>
      </c>
      <c r="P1806">
        <v>378</v>
      </c>
    </row>
    <row r="1807" spans="1:17" hidden="1" x14ac:dyDescent="0.35">
      <c r="A1807" t="s">
        <v>26</v>
      </c>
      <c r="B1807" t="s">
        <v>32</v>
      </c>
      <c r="C1807" t="s">
        <v>20</v>
      </c>
      <c r="D1807" t="s">
        <v>21</v>
      </c>
      <c r="E1807" t="s">
        <v>5</v>
      </c>
      <c r="G1807" t="s">
        <v>22</v>
      </c>
      <c r="H1807">
        <v>906036</v>
      </c>
      <c r="I1807">
        <v>906413</v>
      </c>
      <c r="J1807" t="s">
        <v>30</v>
      </c>
      <c r="K1807" t="s">
        <v>2340</v>
      </c>
      <c r="N1807" t="s">
        <v>28</v>
      </c>
      <c r="O1807" t="s">
        <v>2339</v>
      </c>
      <c r="P1807">
        <v>378</v>
      </c>
      <c r="Q1807">
        <v>125</v>
      </c>
    </row>
    <row r="1808" spans="1:17" hidden="1" x14ac:dyDescent="0.35">
      <c r="A1808" t="s">
        <v>18</v>
      </c>
      <c r="B1808" t="s">
        <v>29</v>
      </c>
      <c r="C1808" t="s">
        <v>20</v>
      </c>
      <c r="D1808" t="s">
        <v>21</v>
      </c>
      <c r="E1808" t="s">
        <v>5</v>
      </c>
      <c r="G1808" t="s">
        <v>22</v>
      </c>
      <c r="H1808">
        <v>906456</v>
      </c>
      <c r="I1808">
        <v>907673</v>
      </c>
      <c r="J1808" t="s">
        <v>30</v>
      </c>
      <c r="O1808" t="s">
        <v>2341</v>
      </c>
      <c r="P1808">
        <v>1218</v>
      </c>
    </row>
    <row r="1809" spans="1:17" hidden="1" x14ac:dyDescent="0.35">
      <c r="A1809" t="s">
        <v>26</v>
      </c>
      <c r="B1809" t="s">
        <v>32</v>
      </c>
      <c r="C1809" t="s">
        <v>20</v>
      </c>
      <c r="D1809" t="s">
        <v>21</v>
      </c>
      <c r="E1809" t="s">
        <v>5</v>
      </c>
      <c r="G1809" t="s">
        <v>22</v>
      </c>
      <c r="H1809">
        <v>906456</v>
      </c>
      <c r="I1809">
        <v>907673</v>
      </c>
      <c r="J1809" t="s">
        <v>30</v>
      </c>
      <c r="K1809" t="s">
        <v>2342</v>
      </c>
      <c r="N1809" t="s">
        <v>40</v>
      </c>
      <c r="O1809" t="s">
        <v>2341</v>
      </c>
      <c r="P1809">
        <v>1218</v>
      </c>
      <c r="Q1809">
        <v>405</v>
      </c>
    </row>
    <row r="1810" spans="1:17" hidden="1" x14ac:dyDescent="0.35">
      <c r="A1810" t="s">
        <v>18</v>
      </c>
      <c r="B1810" t="s">
        <v>29</v>
      </c>
      <c r="C1810" t="s">
        <v>20</v>
      </c>
      <c r="D1810" t="s">
        <v>21</v>
      </c>
      <c r="E1810" t="s">
        <v>5</v>
      </c>
      <c r="G1810" t="s">
        <v>22</v>
      </c>
      <c r="H1810">
        <v>907754</v>
      </c>
      <c r="I1810">
        <v>908596</v>
      </c>
      <c r="J1810" t="s">
        <v>23</v>
      </c>
      <c r="O1810" t="s">
        <v>2343</v>
      </c>
      <c r="P1810">
        <v>843</v>
      </c>
    </row>
    <row r="1811" spans="1:17" hidden="1" x14ac:dyDescent="0.35">
      <c r="A1811" t="s">
        <v>26</v>
      </c>
      <c r="B1811" t="s">
        <v>32</v>
      </c>
      <c r="C1811" t="s">
        <v>20</v>
      </c>
      <c r="D1811" t="s">
        <v>21</v>
      </c>
      <c r="E1811" t="s">
        <v>5</v>
      </c>
      <c r="G1811" t="s">
        <v>22</v>
      </c>
      <c r="H1811">
        <v>907754</v>
      </c>
      <c r="I1811">
        <v>908596</v>
      </c>
      <c r="J1811" t="s">
        <v>23</v>
      </c>
      <c r="K1811" t="s">
        <v>2344</v>
      </c>
      <c r="N1811" t="s">
        <v>28</v>
      </c>
      <c r="O1811" t="s">
        <v>2343</v>
      </c>
      <c r="P1811">
        <v>843</v>
      </c>
      <c r="Q1811">
        <v>280</v>
      </c>
    </row>
    <row r="1812" spans="1:17" hidden="1" x14ac:dyDescent="0.35">
      <c r="A1812" t="s">
        <v>18</v>
      </c>
      <c r="B1812" t="s">
        <v>29</v>
      </c>
      <c r="C1812" t="s">
        <v>20</v>
      </c>
      <c r="D1812" t="s">
        <v>21</v>
      </c>
      <c r="E1812" t="s">
        <v>5</v>
      </c>
      <c r="G1812" t="s">
        <v>22</v>
      </c>
      <c r="H1812">
        <v>908885</v>
      </c>
      <c r="I1812">
        <v>909748</v>
      </c>
      <c r="J1812" t="s">
        <v>23</v>
      </c>
      <c r="O1812" t="s">
        <v>2345</v>
      </c>
      <c r="P1812">
        <v>864</v>
      </c>
    </row>
    <row r="1813" spans="1:17" hidden="1" x14ac:dyDescent="0.35">
      <c r="A1813" t="s">
        <v>26</v>
      </c>
      <c r="B1813" t="s">
        <v>32</v>
      </c>
      <c r="C1813" t="s">
        <v>20</v>
      </c>
      <c r="D1813" t="s">
        <v>21</v>
      </c>
      <c r="E1813" t="s">
        <v>5</v>
      </c>
      <c r="G1813" t="s">
        <v>22</v>
      </c>
      <c r="H1813">
        <v>908885</v>
      </c>
      <c r="I1813">
        <v>909748</v>
      </c>
      <c r="J1813" t="s">
        <v>23</v>
      </c>
      <c r="K1813" t="s">
        <v>2346</v>
      </c>
      <c r="N1813" t="s">
        <v>2347</v>
      </c>
      <c r="O1813" t="s">
        <v>2345</v>
      </c>
      <c r="P1813">
        <v>864</v>
      </c>
      <c r="Q1813">
        <v>287</v>
      </c>
    </row>
    <row r="1814" spans="1:17" hidden="1" x14ac:dyDescent="0.35">
      <c r="A1814" t="s">
        <v>18</v>
      </c>
      <c r="B1814" t="s">
        <v>29</v>
      </c>
      <c r="C1814" t="s">
        <v>20</v>
      </c>
      <c r="D1814" t="s">
        <v>21</v>
      </c>
      <c r="E1814" t="s">
        <v>5</v>
      </c>
      <c r="G1814" t="s">
        <v>22</v>
      </c>
      <c r="H1814">
        <v>909882</v>
      </c>
      <c r="I1814">
        <v>910319</v>
      </c>
      <c r="J1814" t="s">
        <v>23</v>
      </c>
      <c r="O1814" t="s">
        <v>2348</v>
      </c>
      <c r="P1814">
        <v>438</v>
      </c>
    </row>
    <row r="1815" spans="1:17" hidden="1" x14ac:dyDescent="0.35">
      <c r="A1815" t="s">
        <v>26</v>
      </c>
      <c r="B1815" t="s">
        <v>32</v>
      </c>
      <c r="C1815" t="s">
        <v>20</v>
      </c>
      <c r="D1815" t="s">
        <v>21</v>
      </c>
      <c r="E1815" t="s">
        <v>5</v>
      </c>
      <c r="G1815" t="s">
        <v>22</v>
      </c>
      <c r="H1815">
        <v>909882</v>
      </c>
      <c r="I1815">
        <v>910319</v>
      </c>
      <c r="J1815" t="s">
        <v>23</v>
      </c>
      <c r="K1815" t="s">
        <v>2349</v>
      </c>
      <c r="N1815" t="s">
        <v>28</v>
      </c>
      <c r="O1815" t="s">
        <v>2348</v>
      </c>
      <c r="P1815">
        <v>438</v>
      </c>
      <c r="Q1815">
        <v>145</v>
      </c>
    </row>
    <row r="1816" spans="1:17" hidden="1" x14ac:dyDescent="0.35">
      <c r="A1816" t="s">
        <v>18</v>
      </c>
      <c r="B1816" t="s">
        <v>29</v>
      </c>
      <c r="C1816" t="s">
        <v>20</v>
      </c>
      <c r="D1816" t="s">
        <v>21</v>
      </c>
      <c r="E1816" t="s">
        <v>5</v>
      </c>
      <c r="G1816" t="s">
        <v>22</v>
      </c>
      <c r="H1816">
        <v>910377</v>
      </c>
      <c r="I1816">
        <v>911501</v>
      </c>
      <c r="J1816" t="s">
        <v>23</v>
      </c>
      <c r="O1816" t="s">
        <v>2350</v>
      </c>
      <c r="P1816">
        <v>1125</v>
      </c>
    </row>
    <row r="1817" spans="1:17" hidden="1" x14ac:dyDescent="0.35">
      <c r="A1817" t="s">
        <v>26</v>
      </c>
      <c r="B1817" t="s">
        <v>32</v>
      </c>
      <c r="C1817" t="s">
        <v>20</v>
      </c>
      <c r="D1817" t="s">
        <v>21</v>
      </c>
      <c r="E1817" t="s">
        <v>5</v>
      </c>
      <c r="G1817" t="s">
        <v>22</v>
      </c>
      <c r="H1817">
        <v>910377</v>
      </c>
      <c r="I1817">
        <v>911501</v>
      </c>
      <c r="J1817" t="s">
        <v>23</v>
      </c>
      <c r="K1817" t="s">
        <v>2351</v>
      </c>
      <c r="N1817" t="s">
        <v>2352</v>
      </c>
      <c r="O1817" t="s">
        <v>2350</v>
      </c>
      <c r="P1817">
        <v>1125</v>
      </c>
      <c r="Q1817">
        <v>374</v>
      </c>
    </row>
    <row r="1818" spans="1:17" hidden="1" x14ac:dyDescent="0.35">
      <c r="A1818" t="s">
        <v>18</v>
      </c>
      <c r="B1818" t="s">
        <v>29</v>
      </c>
      <c r="C1818" t="s">
        <v>20</v>
      </c>
      <c r="D1818" t="s">
        <v>21</v>
      </c>
      <c r="E1818" t="s">
        <v>5</v>
      </c>
      <c r="G1818" t="s">
        <v>22</v>
      </c>
      <c r="H1818">
        <v>911534</v>
      </c>
      <c r="I1818">
        <v>912973</v>
      </c>
      <c r="J1818" t="s">
        <v>23</v>
      </c>
      <c r="O1818" t="s">
        <v>2353</v>
      </c>
      <c r="P1818">
        <v>1440</v>
      </c>
    </row>
    <row r="1819" spans="1:17" hidden="1" x14ac:dyDescent="0.35">
      <c r="A1819" t="s">
        <v>26</v>
      </c>
      <c r="B1819" t="s">
        <v>32</v>
      </c>
      <c r="C1819" t="s">
        <v>20</v>
      </c>
      <c r="D1819" t="s">
        <v>21</v>
      </c>
      <c r="E1819" t="s">
        <v>5</v>
      </c>
      <c r="G1819" t="s">
        <v>22</v>
      </c>
      <c r="H1819">
        <v>911534</v>
      </c>
      <c r="I1819">
        <v>912973</v>
      </c>
      <c r="J1819" t="s">
        <v>23</v>
      </c>
      <c r="K1819" t="s">
        <v>2354</v>
      </c>
      <c r="N1819" t="s">
        <v>28</v>
      </c>
      <c r="O1819" t="s">
        <v>2353</v>
      </c>
      <c r="P1819">
        <v>1440</v>
      </c>
      <c r="Q1819">
        <v>479</v>
      </c>
    </row>
    <row r="1820" spans="1:17" hidden="1" x14ac:dyDescent="0.35">
      <c r="A1820" t="s">
        <v>18</v>
      </c>
      <c r="B1820" t="s">
        <v>29</v>
      </c>
      <c r="C1820" t="s">
        <v>20</v>
      </c>
      <c r="D1820" t="s">
        <v>21</v>
      </c>
      <c r="E1820" t="s">
        <v>5</v>
      </c>
      <c r="G1820" t="s">
        <v>22</v>
      </c>
      <c r="H1820">
        <v>913196</v>
      </c>
      <c r="I1820">
        <v>913762</v>
      </c>
      <c r="J1820" t="s">
        <v>23</v>
      </c>
      <c r="O1820" t="s">
        <v>2355</v>
      </c>
      <c r="P1820">
        <v>567</v>
      </c>
    </row>
    <row r="1821" spans="1:17" hidden="1" x14ac:dyDescent="0.35">
      <c r="A1821" t="s">
        <v>26</v>
      </c>
      <c r="B1821" t="s">
        <v>32</v>
      </c>
      <c r="C1821" t="s">
        <v>20</v>
      </c>
      <c r="D1821" t="s">
        <v>21</v>
      </c>
      <c r="E1821" t="s">
        <v>5</v>
      </c>
      <c r="G1821" t="s">
        <v>22</v>
      </c>
      <c r="H1821">
        <v>913196</v>
      </c>
      <c r="I1821">
        <v>913762</v>
      </c>
      <c r="J1821" t="s">
        <v>23</v>
      </c>
      <c r="K1821" t="s">
        <v>2356</v>
      </c>
      <c r="N1821" t="s">
        <v>77</v>
      </c>
      <c r="O1821" t="s">
        <v>2355</v>
      </c>
      <c r="P1821">
        <v>567</v>
      </c>
      <c r="Q1821">
        <v>188</v>
      </c>
    </row>
    <row r="1822" spans="1:17" hidden="1" x14ac:dyDescent="0.35">
      <c r="A1822" t="s">
        <v>18</v>
      </c>
      <c r="B1822" t="s">
        <v>29</v>
      </c>
      <c r="C1822" t="s">
        <v>20</v>
      </c>
      <c r="D1822" t="s">
        <v>21</v>
      </c>
      <c r="E1822" t="s">
        <v>5</v>
      </c>
      <c r="G1822" t="s">
        <v>22</v>
      </c>
      <c r="H1822">
        <v>913986</v>
      </c>
      <c r="I1822">
        <v>914840</v>
      </c>
      <c r="J1822" t="s">
        <v>30</v>
      </c>
      <c r="O1822" t="s">
        <v>2357</v>
      </c>
      <c r="P1822">
        <v>855</v>
      </c>
    </row>
    <row r="1823" spans="1:17" hidden="1" x14ac:dyDescent="0.35">
      <c r="A1823" t="s">
        <v>26</v>
      </c>
      <c r="B1823" t="s">
        <v>32</v>
      </c>
      <c r="C1823" t="s">
        <v>20</v>
      </c>
      <c r="D1823" t="s">
        <v>21</v>
      </c>
      <c r="E1823" t="s">
        <v>5</v>
      </c>
      <c r="G1823" t="s">
        <v>22</v>
      </c>
      <c r="H1823">
        <v>913986</v>
      </c>
      <c r="I1823">
        <v>914840</v>
      </c>
      <c r="J1823" t="s">
        <v>30</v>
      </c>
      <c r="K1823" t="s">
        <v>2358</v>
      </c>
      <c r="N1823" t="s">
        <v>37</v>
      </c>
      <c r="O1823" t="s">
        <v>2357</v>
      </c>
      <c r="P1823">
        <v>855</v>
      </c>
      <c r="Q1823">
        <v>284</v>
      </c>
    </row>
    <row r="1824" spans="1:17" hidden="1" x14ac:dyDescent="0.35">
      <c r="A1824" t="s">
        <v>18</v>
      </c>
      <c r="B1824" t="s">
        <v>29</v>
      </c>
      <c r="C1824" t="s">
        <v>20</v>
      </c>
      <c r="D1824" t="s">
        <v>21</v>
      </c>
      <c r="E1824" t="s">
        <v>5</v>
      </c>
      <c r="G1824" t="s">
        <v>22</v>
      </c>
      <c r="H1824">
        <v>914922</v>
      </c>
      <c r="I1824">
        <v>916379</v>
      </c>
      <c r="J1824" t="s">
        <v>23</v>
      </c>
      <c r="O1824" t="s">
        <v>2359</v>
      </c>
      <c r="P1824">
        <v>1458</v>
      </c>
    </row>
    <row r="1825" spans="1:17" hidden="1" x14ac:dyDescent="0.35">
      <c r="A1825" t="s">
        <v>26</v>
      </c>
      <c r="B1825" t="s">
        <v>32</v>
      </c>
      <c r="C1825" t="s">
        <v>20</v>
      </c>
      <c r="D1825" t="s">
        <v>21</v>
      </c>
      <c r="E1825" t="s">
        <v>5</v>
      </c>
      <c r="G1825" t="s">
        <v>22</v>
      </c>
      <c r="H1825">
        <v>914922</v>
      </c>
      <c r="I1825">
        <v>916379</v>
      </c>
      <c r="J1825" t="s">
        <v>23</v>
      </c>
      <c r="K1825" t="s">
        <v>2360</v>
      </c>
      <c r="N1825" t="s">
        <v>1200</v>
      </c>
      <c r="O1825" t="s">
        <v>2359</v>
      </c>
      <c r="P1825">
        <v>1458</v>
      </c>
      <c r="Q1825">
        <v>485</v>
      </c>
    </row>
    <row r="1826" spans="1:17" hidden="1" x14ac:dyDescent="0.35">
      <c r="A1826" t="s">
        <v>18</v>
      </c>
      <c r="B1826" t="s">
        <v>29</v>
      </c>
      <c r="C1826" t="s">
        <v>20</v>
      </c>
      <c r="D1826" t="s">
        <v>21</v>
      </c>
      <c r="E1826" t="s">
        <v>5</v>
      </c>
      <c r="G1826" t="s">
        <v>22</v>
      </c>
      <c r="H1826">
        <v>916647</v>
      </c>
      <c r="I1826">
        <v>916913</v>
      </c>
      <c r="J1826" t="s">
        <v>23</v>
      </c>
      <c r="O1826" t="s">
        <v>2361</v>
      </c>
      <c r="P1826">
        <v>267</v>
      </c>
    </row>
    <row r="1827" spans="1:17" hidden="1" x14ac:dyDescent="0.35">
      <c r="A1827" t="s">
        <v>26</v>
      </c>
      <c r="B1827" t="s">
        <v>32</v>
      </c>
      <c r="C1827" t="s">
        <v>20</v>
      </c>
      <c r="D1827" t="s">
        <v>21</v>
      </c>
      <c r="E1827" t="s">
        <v>5</v>
      </c>
      <c r="G1827" t="s">
        <v>22</v>
      </c>
      <c r="H1827">
        <v>916647</v>
      </c>
      <c r="I1827">
        <v>916913</v>
      </c>
      <c r="J1827" t="s">
        <v>23</v>
      </c>
      <c r="K1827" t="s">
        <v>2362</v>
      </c>
      <c r="N1827" t="s">
        <v>28</v>
      </c>
      <c r="O1827" t="s">
        <v>2361</v>
      </c>
      <c r="P1827">
        <v>267</v>
      </c>
      <c r="Q1827">
        <v>88</v>
      </c>
    </row>
    <row r="1828" spans="1:17" hidden="1" x14ac:dyDescent="0.35">
      <c r="A1828" t="s">
        <v>18</v>
      </c>
      <c r="B1828" t="s">
        <v>29</v>
      </c>
      <c r="C1828" t="s">
        <v>20</v>
      </c>
      <c r="D1828" t="s">
        <v>21</v>
      </c>
      <c r="E1828" t="s">
        <v>5</v>
      </c>
      <c r="G1828" t="s">
        <v>22</v>
      </c>
      <c r="H1828">
        <v>917090</v>
      </c>
      <c r="I1828">
        <v>918925</v>
      </c>
      <c r="J1828" t="s">
        <v>30</v>
      </c>
      <c r="O1828" t="s">
        <v>2363</v>
      </c>
      <c r="P1828">
        <v>1836</v>
      </c>
    </row>
    <row r="1829" spans="1:17" hidden="1" x14ac:dyDescent="0.35">
      <c r="A1829" t="s">
        <v>26</v>
      </c>
      <c r="B1829" t="s">
        <v>32</v>
      </c>
      <c r="C1829" t="s">
        <v>20</v>
      </c>
      <c r="D1829" t="s">
        <v>21</v>
      </c>
      <c r="E1829" t="s">
        <v>5</v>
      </c>
      <c r="G1829" t="s">
        <v>22</v>
      </c>
      <c r="H1829">
        <v>917090</v>
      </c>
      <c r="I1829">
        <v>918925</v>
      </c>
      <c r="J1829" t="s">
        <v>30</v>
      </c>
      <c r="K1829" t="s">
        <v>2364</v>
      </c>
      <c r="N1829" t="s">
        <v>2365</v>
      </c>
      <c r="O1829" t="s">
        <v>2363</v>
      </c>
      <c r="P1829">
        <v>1836</v>
      </c>
      <c r="Q1829">
        <v>611</v>
      </c>
    </row>
    <row r="1830" spans="1:17" hidden="1" x14ac:dyDescent="0.35">
      <c r="A1830" t="s">
        <v>18</v>
      </c>
      <c r="B1830" t="s">
        <v>29</v>
      </c>
      <c r="C1830" t="s">
        <v>20</v>
      </c>
      <c r="D1830" t="s">
        <v>21</v>
      </c>
      <c r="E1830" t="s">
        <v>5</v>
      </c>
      <c r="G1830" t="s">
        <v>22</v>
      </c>
      <c r="H1830">
        <v>919053</v>
      </c>
      <c r="I1830">
        <v>919583</v>
      </c>
      <c r="J1830" t="s">
        <v>30</v>
      </c>
      <c r="O1830" t="s">
        <v>2366</v>
      </c>
      <c r="P1830">
        <v>531</v>
      </c>
    </row>
    <row r="1831" spans="1:17" hidden="1" x14ac:dyDescent="0.35">
      <c r="A1831" t="s">
        <v>26</v>
      </c>
      <c r="B1831" t="s">
        <v>32</v>
      </c>
      <c r="C1831" t="s">
        <v>20</v>
      </c>
      <c r="D1831" t="s">
        <v>21</v>
      </c>
      <c r="E1831" t="s">
        <v>5</v>
      </c>
      <c r="G1831" t="s">
        <v>22</v>
      </c>
      <c r="H1831">
        <v>919053</v>
      </c>
      <c r="I1831">
        <v>919583</v>
      </c>
      <c r="J1831" t="s">
        <v>30</v>
      </c>
      <c r="K1831" t="s">
        <v>2367</v>
      </c>
      <c r="N1831" t="s">
        <v>401</v>
      </c>
      <c r="O1831" t="s">
        <v>2366</v>
      </c>
      <c r="P1831">
        <v>531</v>
      </c>
      <c r="Q1831">
        <v>176</v>
      </c>
    </row>
    <row r="1832" spans="1:17" hidden="1" x14ac:dyDescent="0.35">
      <c r="A1832" t="s">
        <v>18</v>
      </c>
      <c r="B1832" t="s">
        <v>29</v>
      </c>
      <c r="C1832" t="s">
        <v>20</v>
      </c>
      <c r="D1832" t="s">
        <v>21</v>
      </c>
      <c r="E1832" t="s">
        <v>5</v>
      </c>
      <c r="G1832" t="s">
        <v>22</v>
      </c>
      <c r="H1832">
        <v>919648</v>
      </c>
      <c r="I1832">
        <v>920703</v>
      </c>
      <c r="J1832" t="s">
        <v>23</v>
      </c>
      <c r="O1832" t="s">
        <v>2368</v>
      </c>
      <c r="P1832">
        <v>1056</v>
      </c>
    </row>
    <row r="1833" spans="1:17" hidden="1" x14ac:dyDescent="0.35">
      <c r="A1833" t="s">
        <v>26</v>
      </c>
      <c r="B1833" t="s">
        <v>32</v>
      </c>
      <c r="C1833" t="s">
        <v>20</v>
      </c>
      <c r="D1833" t="s">
        <v>21</v>
      </c>
      <c r="E1833" t="s">
        <v>5</v>
      </c>
      <c r="G1833" t="s">
        <v>22</v>
      </c>
      <c r="H1833">
        <v>919648</v>
      </c>
      <c r="I1833">
        <v>920703</v>
      </c>
      <c r="J1833" t="s">
        <v>23</v>
      </c>
      <c r="K1833" t="s">
        <v>2369</v>
      </c>
      <c r="N1833" t="s">
        <v>1825</v>
      </c>
      <c r="O1833" t="s">
        <v>2368</v>
      </c>
      <c r="P1833">
        <v>1056</v>
      </c>
      <c r="Q1833">
        <v>351</v>
      </c>
    </row>
    <row r="1834" spans="1:17" hidden="1" x14ac:dyDescent="0.35">
      <c r="A1834" t="s">
        <v>18</v>
      </c>
      <c r="B1834" t="s">
        <v>29</v>
      </c>
      <c r="C1834" t="s">
        <v>20</v>
      </c>
      <c r="D1834" t="s">
        <v>21</v>
      </c>
      <c r="E1834" t="s">
        <v>5</v>
      </c>
      <c r="G1834" t="s">
        <v>22</v>
      </c>
      <c r="H1834">
        <v>920820</v>
      </c>
      <c r="I1834">
        <v>921569</v>
      </c>
      <c r="J1834" t="s">
        <v>23</v>
      </c>
      <c r="O1834" t="s">
        <v>2370</v>
      </c>
      <c r="P1834">
        <v>750</v>
      </c>
    </row>
    <row r="1835" spans="1:17" hidden="1" x14ac:dyDescent="0.35">
      <c r="A1835" t="s">
        <v>26</v>
      </c>
      <c r="B1835" t="s">
        <v>32</v>
      </c>
      <c r="C1835" t="s">
        <v>20</v>
      </c>
      <c r="D1835" t="s">
        <v>21</v>
      </c>
      <c r="E1835" t="s">
        <v>5</v>
      </c>
      <c r="G1835" t="s">
        <v>22</v>
      </c>
      <c r="H1835">
        <v>920820</v>
      </c>
      <c r="I1835">
        <v>921569</v>
      </c>
      <c r="J1835" t="s">
        <v>23</v>
      </c>
      <c r="K1835" t="s">
        <v>2371</v>
      </c>
      <c r="N1835" t="s">
        <v>2372</v>
      </c>
      <c r="O1835" t="s">
        <v>2370</v>
      </c>
      <c r="P1835">
        <v>750</v>
      </c>
      <c r="Q1835">
        <v>249</v>
      </c>
    </row>
    <row r="1836" spans="1:17" hidden="1" x14ac:dyDescent="0.35">
      <c r="A1836" t="s">
        <v>18</v>
      </c>
      <c r="B1836" t="s">
        <v>29</v>
      </c>
      <c r="C1836" t="s">
        <v>20</v>
      </c>
      <c r="D1836" t="s">
        <v>21</v>
      </c>
      <c r="E1836" t="s">
        <v>5</v>
      </c>
      <c r="G1836" t="s">
        <v>22</v>
      </c>
      <c r="H1836">
        <v>921726</v>
      </c>
      <c r="I1836">
        <v>922622</v>
      </c>
      <c r="J1836" t="s">
        <v>30</v>
      </c>
      <c r="O1836" t="s">
        <v>2373</v>
      </c>
      <c r="P1836">
        <v>897</v>
      </c>
    </row>
    <row r="1837" spans="1:17" hidden="1" x14ac:dyDescent="0.35">
      <c r="A1837" t="s">
        <v>26</v>
      </c>
      <c r="B1837" t="s">
        <v>32</v>
      </c>
      <c r="C1837" t="s">
        <v>20</v>
      </c>
      <c r="D1837" t="s">
        <v>21</v>
      </c>
      <c r="E1837" t="s">
        <v>5</v>
      </c>
      <c r="G1837" t="s">
        <v>22</v>
      </c>
      <c r="H1837">
        <v>921726</v>
      </c>
      <c r="I1837">
        <v>922622</v>
      </c>
      <c r="J1837" t="s">
        <v>30</v>
      </c>
      <c r="K1837" t="s">
        <v>2374</v>
      </c>
      <c r="N1837" t="s">
        <v>2375</v>
      </c>
      <c r="O1837" t="s">
        <v>2373</v>
      </c>
      <c r="P1837">
        <v>897</v>
      </c>
      <c r="Q1837">
        <v>298</v>
      </c>
    </row>
    <row r="1838" spans="1:17" hidden="1" x14ac:dyDescent="0.35">
      <c r="A1838" t="s">
        <v>18</v>
      </c>
      <c r="B1838" t="s">
        <v>29</v>
      </c>
      <c r="C1838" t="s">
        <v>20</v>
      </c>
      <c r="D1838" t="s">
        <v>21</v>
      </c>
      <c r="E1838" t="s">
        <v>5</v>
      </c>
      <c r="G1838" t="s">
        <v>22</v>
      </c>
      <c r="H1838">
        <v>922685</v>
      </c>
      <c r="I1838">
        <v>923152</v>
      </c>
      <c r="J1838" t="s">
        <v>23</v>
      </c>
      <c r="O1838" t="s">
        <v>2376</v>
      </c>
      <c r="P1838">
        <v>468</v>
      </c>
    </row>
    <row r="1839" spans="1:17" hidden="1" x14ac:dyDescent="0.35">
      <c r="A1839" t="s">
        <v>26</v>
      </c>
      <c r="B1839" t="s">
        <v>32</v>
      </c>
      <c r="C1839" t="s">
        <v>20</v>
      </c>
      <c r="D1839" t="s">
        <v>21</v>
      </c>
      <c r="E1839" t="s">
        <v>5</v>
      </c>
      <c r="G1839" t="s">
        <v>22</v>
      </c>
      <c r="H1839">
        <v>922685</v>
      </c>
      <c r="I1839">
        <v>923152</v>
      </c>
      <c r="J1839" t="s">
        <v>23</v>
      </c>
      <c r="K1839" t="s">
        <v>2377</v>
      </c>
      <c r="N1839" t="s">
        <v>2378</v>
      </c>
      <c r="O1839" t="s">
        <v>2376</v>
      </c>
      <c r="P1839">
        <v>468</v>
      </c>
      <c r="Q1839">
        <v>155</v>
      </c>
    </row>
    <row r="1840" spans="1:17" hidden="1" x14ac:dyDescent="0.35">
      <c r="A1840" t="s">
        <v>18</v>
      </c>
      <c r="B1840" t="s">
        <v>29</v>
      </c>
      <c r="C1840" t="s">
        <v>20</v>
      </c>
      <c r="D1840" t="s">
        <v>21</v>
      </c>
      <c r="E1840" t="s">
        <v>5</v>
      </c>
      <c r="G1840" t="s">
        <v>22</v>
      </c>
      <c r="H1840">
        <v>923341</v>
      </c>
      <c r="I1840">
        <v>924234</v>
      </c>
      <c r="J1840" t="s">
        <v>30</v>
      </c>
      <c r="O1840" t="s">
        <v>2379</v>
      </c>
      <c r="P1840">
        <v>894</v>
      </c>
    </row>
    <row r="1841" spans="1:17" hidden="1" x14ac:dyDescent="0.35">
      <c r="A1841" t="s">
        <v>26</v>
      </c>
      <c r="B1841" t="s">
        <v>32</v>
      </c>
      <c r="C1841" t="s">
        <v>20</v>
      </c>
      <c r="D1841" t="s">
        <v>21</v>
      </c>
      <c r="E1841" t="s">
        <v>5</v>
      </c>
      <c r="G1841" t="s">
        <v>22</v>
      </c>
      <c r="H1841">
        <v>923341</v>
      </c>
      <c r="I1841">
        <v>924234</v>
      </c>
      <c r="J1841" t="s">
        <v>30</v>
      </c>
      <c r="K1841" t="s">
        <v>2380</v>
      </c>
      <c r="N1841" t="s">
        <v>2375</v>
      </c>
      <c r="O1841" t="s">
        <v>2379</v>
      </c>
      <c r="P1841">
        <v>894</v>
      </c>
      <c r="Q1841">
        <v>297</v>
      </c>
    </row>
    <row r="1842" spans="1:17" hidden="1" x14ac:dyDescent="0.35">
      <c r="A1842" t="s">
        <v>18</v>
      </c>
      <c r="B1842" t="s">
        <v>29</v>
      </c>
      <c r="C1842" t="s">
        <v>20</v>
      </c>
      <c r="D1842" t="s">
        <v>21</v>
      </c>
      <c r="E1842" t="s">
        <v>5</v>
      </c>
      <c r="G1842" t="s">
        <v>22</v>
      </c>
      <c r="H1842">
        <v>924374</v>
      </c>
      <c r="I1842">
        <v>925387</v>
      </c>
      <c r="J1842" t="s">
        <v>30</v>
      </c>
      <c r="O1842" t="s">
        <v>2381</v>
      </c>
      <c r="P1842">
        <v>1014</v>
      </c>
    </row>
    <row r="1843" spans="1:17" hidden="1" x14ac:dyDescent="0.35">
      <c r="A1843" t="s">
        <v>26</v>
      </c>
      <c r="B1843" t="s">
        <v>32</v>
      </c>
      <c r="C1843" t="s">
        <v>20</v>
      </c>
      <c r="D1843" t="s">
        <v>21</v>
      </c>
      <c r="E1843" t="s">
        <v>5</v>
      </c>
      <c r="G1843" t="s">
        <v>22</v>
      </c>
      <c r="H1843">
        <v>924374</v>
      </c>
      <c r="I1843">
        <v>925387</v>
      </c>
      <c r="J1843" t="s">
        <v>30</v>
      </c>
      <c r="K1843" t="s">
        <v>2382</v>
      </c>
      <c r="N1843" t="s">
        <v>1245</v>
      </c>
      <c r="O1843" t="s">
        <v>2381</v>
      </c>
      <c r="P1843">
        <v>1014</v>
      </c>
      <c r="Q1843">
        <v>337</v>
      </c>
    </row>
    <row r="1844" spans="1:17" hidden="1" x14ac:dyDescent="0.35">
      <c r="A1844" t="s">
        <v>18</v>
      </c>
      <c r="B1844" t="s">
        <v>29</v>
      </c>
      <c r="C1844" t="s">
        <v>20</v>
      </c>
      <c r="D1844" t="s">
        <v>21</v>
      </c>
      <c r="E1844" t="s">
        <v>5</v>
      </c>
      <c r="G1844" t="s">
        <v>22</v>
      </c>
      <c r="H1844">
        <v>925485</v>
      </c>
      <c r="I1844">
        <v>926606</v>
      </c>
      <c r="J1844" t="s">
        <v>23</v>
      </c>
      <c r="O1844" t="s">
        <v>2383</v>
      </c>
      <c r="P1844">
        <v>1122</v>
      </c>
    </row>
    <row r="1845" spans="1:17" hidden="1" x14ac:dyDescent="0.35">
      <c r="A1845" t="s">
        <v>26</v>
      </c>
      <c r="B1845" t="s">
        <v>32</v>
      </c>
      <c r="C1845" t="s">
        <v>20</v>
      </c>
      <c r="D1845" t="s">
        <v>21</v>
      </c>
      <c r="E1845" t="s">
        <v>5</v>
      </c>
      <c r="G1845" t="s">
        <v>22</v>
      </c>
      <c r="H1845">
        <v>925485</v>
      </c>
      <c r="I1845">
        <v>926606</v>
      </c>
      <c r="J1845" t="s">
        <v>23</v>
      </c>
      <c r="K1845" t="s">
        <v>2384</v>
      </c>
      <c r="N1845" t="s">
        <v>2385</v>
      </c>
      <c r="O1845" t="s">
        <v>2383</v>
      </c>
      <c r="P1845">
        <v>1122</v>
      </c>
      <c r="Q1845">
        <v>373</v>
      </c>
    </row>
    <row r="1846" spans="1:17" hidden="1" x14ac:dyDescent="0.35">
      <c r="A1846" t="s">
        <v>18</v>
      </c>
      <c r="B1846" t="s">
        <v>29</v>
      </c>
      <c r="C1846" t="s">
        <v>20</v>
      </c>
      <c r="D1846" t="s">
        <v>21</v>
      </c>
      <c r="E1846" t="s">
        <v>5</v>
      </c>
      <c r="G1846" t="s">
        <v>22</v>
      </c>
      <c r="H1846">
        <v>926793</v>
      </c>
      <c r="I1846">
        <v>928775</v>
      </c>
      <c r="J1846" t="s">
        <v>23</v>
      </c>
      <c r="O1846" t="s">
        <v>2386</v>
      </c>
      <c r="P1846">
        <v>1983</v>
      </c>
    </row>
    <row r="1847" spans="1:17" hidden="1" x14ac:dyDescent="0.35">
      <c r="A1847" t="s">
        <v>26</v>
      </c>
      <c r="B1847" t="s">
        <v>32</v>
      </c>
      <c r="C1847" t="s">
        <v>20</v>
      </c>
      <c r="D1847" t="s">
        <v>21</v>
      </c>
      <c r="E1847" t="s">
        <v>5</v>
      </c>
      <c r="G1847" t="s">
        <v>22</v>
      </c>
      <c r="H1847">
        <v>926793</v>
      </c>
      <c r="I1847">
        <v>928775</v>
      </c>
      <c r="J1847" t="s">
        <v>23</v>
      </c>
      <c r="K1847" t="s">
        <v>2387</v>
      </c>
      <c r="N1847" t="s">
        <v>111</v>
      </c>
      <c r="O1847" t="s">
        <v>2386</v>
      </c>
      <c r="P1847">
        <v>1983</v>
      </c>
      <c r="Q1847">
        <v>660</v>
      </c>
    </row>
    <row r="1848" spans="1:17" hidden="1" x14ac:dyDescent="0.35">
      <c r="A1848" t="s">
        <v>18</v>
      </c>
      <c r="B1848" t="s">
        <v>29</v>
      </c>
      <c r="C1848" t="s">
        <v>20</v>
      </c>
      <c r="D1848" t="s">
        <v>21</v>
      </c>
      <c r="E1848" t="s">
        <v>5</v>
      </c>
      <c r="G1848" t="s">
        <v>22</v>
      </c>
      <c r="H1848">
        <v>928768</v>
      </c>
      <c r="I1848">
        <v>929535</v>
      </c>
      <c r="J1848" t="s">
        <v>23</v>
      </c>
      <c r="O1848" t="s">
        <v>2388</v>
      </c>
      <c r="P1848">
        <v>768</v>
      </c>
    </row>
    <row r="1849" spans="1:17" hidden="1" x14ac:dyDescent="0.35">
      <c r="A1849" t="s">
        <v>26</v>
      </c>
      <c r="B1849" t="s">
        <v>32</v>
      </c>
      <c r="C1849" t="s">
        <v>20</v>
      </c>
      <c r="D1849" t="s">
        <v>21</v>
      </c>
      <c r="E1849" t="s">
        <v>5</v>
      </c>
      <c r="G1849" t="s">
        <v>22</v>
      </c>
      <c r="H1849">
        <v>928768</v>
      </c>
      <c r="I1849">
        <v>929535</v>
      </c>
      <c r="J1849" t="s">
        <v>23</v>
      </c>
      <c r="K1849" t="s">
        <v>2389</v>
      </c>
      <c r="N1849" t="s">
        <v>2390</v>
      </c>
      <c r="O1849" t="s">
        <v>2388</v>
      </c>
      <c r="P1849">
        <v>768</v>
      </c>
      <c r="Q1849">
        <v>255</v>
      </c>
    </row>
    <row r="1850" spans="1:17" hidden="1" x14ac:dyDescent="0.35">
      <c r="A1850" t="s">
        <v>18</v>
      </c>
      <c r="B1850" t="s">
        <v>29</v>
      </c>
      <c r="C1850" t="s">
        <v>20</v>
      </c>
      <c r="D1850" t="s">
        <v>21</v>
      </c>
      <c r="E1850" t="s">
        <v>5</v>
      </c>
      <c r="G1850" t="s">
        <v>22</v>
      </c>
      <c r="H1850">
        <v>929878</v>
      </c>
      <c r="I1850">
        <v>930675</v>
      </c>
      <c r="J1850" t="s">
        <v>23</v>
      </c>
      <c r="O1850" t="s">
        <v>2391</v>
      </c>
      <c r="P1850">
        <v>798</v>
      </c>
    </row>
    <row r="1851" spans="1:17" hidden="1" x14ac:dyDescent="0.35">
      <c r="A1851" t="s">
        <v>26</v>
      </c>
      <c r="B1851" t="s">
        <v>32</v>
      </c>
      <c r="C1851" t="s">
        <v>20</v>
      </c>
      <c r="D1851" t="s">
        <v>21</v>
      </c>
      <c r="E1851" t="s">
        <v>5</v>
      </c>
      <c r="G1851" t="s">
        <v>22</v>
      </c>
      <c r="H1851">
        <v>929878</v>
      </c>
      <c r="I1851">
        <v>930675</v>
      </c>
      <c r="J1851" t="s">
        <v>23</v>
      </c>
      <c r="K1851" t="s">
        <v>2392</v>
      </c>
      <c r="N1851" t="s">
        <v>1664</v>
      </c>
      <c r="O1851" t="s">
        <v>2391</v>
      </c>
      <c r="P1851">
        <v>798</v>
      </c>
      <c r="Q1851">
        <v>265</v>
      </c>
    </row>
    <row r="1852" spans="1:17" hidden="1" x14ac:dyDescent="0.35">
      <c r="A1852" t="s">
        <v>18</v>
      </c>
      <c r="B1852" t="s">
        <v>29</v>
      </c>
      <c r="C1852" t="s">
        <v>20</v>
      </c>
      <c r="D1852" t="s">
        <v>21</v>
      </c>
      <c r="E1852" t="s">
        <v>5</v>
      </c>
      <c r="G1852" t="s">
        <v>22</v>
      </c>
      <c r="H1852">
        <v>930887</v>
      </c>
      <c r="I1852">
        <v>931576</v>
      </c>
      <c r="J1852" t="s">
        <v>23</v>
      </c>
      <c r="O1852" t="s">
        <v>2393</v>
      </c>
      <c r="P1852">
        <v>690</v>
      </c>
    </row>
    <row r="1853" spans="1:17" hidden="1" x14ac:dyDescent="0.35">
      <c r="A1853" t="s">
        <v>26</v>
      </c>
      <c r="B1853" t="s">
        <v>32</v>
      </c>
      <c r="C1853" t="s">
        <v>20</v>
      </c>
      <c r="D1853" t="s">
        <v>21</v>
      </c>
      <c r="E1853" t="s">
        <v>5</v>
      </c>
      <c r="G1853" t="s">
        <v>22</v>
      </c>
      <c r="H1853">
        <v>930887</v>
      </c>
      <c r="I1853">
        <v>931576</v>
      </c>
      <c r="J1853" t="s">
        <v>23</v>
      </c>
      <c r="K1853" t="s">
        <v>2394</v>
      </c>
      <c r="N1853" t="s">
        <v>2395</v>
      </c>
      <c r="O1853" t="s">
        <v>2393</v>
      </c>
      <c r="P1853">
        <v>690</v>
      </c>
      <c r="Q1853">
        <v>229</v>
      </c>
    </row>
    <row r="1854" spans="1:17" hidden="1" x14ac:dyDescent="0.35">
      <c r="A1854" t="s">
        <v>18</v>
      </c>
      <c r="B1854" t="s">
        <v>29</v>
      </c>
      <c r="C1854" t="s">
        <v>20</v>
      </c>
      <c r="D1854" t="s">
        <v>21</v>
      </c>
      <c r="E1854" t="s">
        <v>5</v>
      </c>
      <c r="G1854" t="s">
        <v>22</v>
      </c>
      <c r="H1854">
        <v>931733</v>
      </c>
      <c r="I1854">
        <v>932344</v>
      </c>
      <c r="J1854" t="s">
        <v>23</v>
      </c>
      <c r="O1854" t="s">
        <v>2396</v>
      </c>
      <c r="P1854">
        <v>612</v>
      </c>
    </row>
    <row r="1855" spans="1:17" hidden="1" x14ac:dyDescent="0.35">
      <c r="A1855" t="s">
        <v>26</v>
      </c>
      <c r="B1855" t="s">
        <v>32</v>
      </c>
      <c r="C1855" t="s">
        <v>20</v>
      </c>
      <c r="D1855" t="s">
        <v>21</v>
      </c>
      <c r="E1855" t="s">
        <v>5</v>
      </c>
      <c r="G1855" t="s">
        <v>22</v>
      </c>
      <c r="H1855">
        <v>931733</v>
      </c>
      <c r="I1855">
        <v>932344</v>
      </c>
      <c r="J1855" t="s">
        <v>23</v>
      </c>
      <c r="K1855" t="s">
        <v>2397</v>
      </c>
      <c r="N1855" t="s">
        <v>2398</v>
      </c>
      <c r="O1855" t="s">
        <v>2396</v>
      </c>
      <c r="P1855">
        <v>612</v>
      </c>
      <c r="Q1855">
        <v>203</v>
      </c>
    </row>
    <row r="1856" spans="1:17" hidden="1" x14ac:dyDescent="0.35">
      <c r="A1856" t="s">
        <v>18</v>
      </c>
      <c r="B1856" t="s">
        <v>29</v>
      </c>
      <c r="C1856" t="s">
        <v>20</v>
      </c>
      <c r="D1856" t="s">
        <v>21</v>
      </c>
      <c r="E1856" t="s">
        <v>5</v>
      </c>
      <c r="G1856" t="s">
        <v>22</v>
      </c>
      <c r="H1856">
        <v>932489</v>
      </c>
      <c r="I1856">
        <v>933961</v>
      </c>
      <c r="J1856" t="s">
        <v>30</v>
      </c>
      <c r="O1856" t="s">
        <v>2399</v>
      </c>
      <c r="P1856">
        <v>1473</v>
      </c>
    </row>
    <row r="1857" spans="1:18" hidden="1" x14ac:dyDescent="0.35">
      <c r="A1857" t="s">
        <v>26</v>
      </c>
      <c r="B1857" t="s">
        <v>32</v>
      </c>
      <c r="C1857" t="s">
        <v>20</v>
      </c>
      <c r="D1857" t="s">
        <v>21</v>
      </c>
      <c r="E1857" t="s">
        <v>5</v>
      </c>
      <c r="G1857" t="s">
        <v>22</v>
      </c>
      <c r="H1857">
        <v>932489</v>
      </c>
      <c r="I1857">
        <v>933961</v>
      </c>
      <c r="J1857" t="s">
        <v>30</v>
      </c>
      <c r="K1857" t="s">
        <v>2400</v>
      </c>
      <c r="N1857" t="s">
        <v>28</v>
      </c>
      <c r="O1857" t="s">
        <v>2399</v>
      </c>
      <c r="P1857">
        <v>1473</v>
      </c>
      <c r="Q1857">
        <v>490</v>
      </c>
    </row>
    <row r="1858" spans="1:18" hidden="1" x14ac:dyDescent="0.35">
      <c r="A1858" t="s">
        <v>18</v>
      </c>
      <c r="B1858" t="s">
        <v>29</v>
      </c>
      <c r="C1858" t="s">
        <v>20</v>
      </c>
      <c r="D1858" t="s">
        <v>21</v>
      </c>
      <c r="E1858" t="s">
        <v>5</v>
      </c>
      <c r="G1858" t="s">
        <v>22</v>
      </c>
      <c r="H1858">
        <v>934146</v>
      </c>
      <c r="I1858">
        <v>935033</v>
      </c>
      <c r="J1858" t="s">
        <v>30</v>
      </c>
      <c r="O1858" t="s">
        <v>2401</v>
      </c>
      <c r="P1858">
        <v>888</v>
      </c>
    </row>
    <row r="1859" spans="1:18" hidden="1" x14ac:dyDescent="0.35">
      <c r="A1859" t="s">
        <v>26</v>
      </c>
      <c r="B1859" t="s">
        <v>32</v>
      </c>
      <c r="C1859" t="s">
        <v>20</v>
      </c>
      <c r="D1859" t="s">
        <v>21</v>
      </c>
      <c r="E1859" t="s">
        <v>5</v>
      </c>
      <c r="G1859" t="s">
        <v>22</v>
      </c>
      <c r="H1859">
        <v>934146</v>
      </c>
      <c r="I1859">
        <v>935033</v>
      </c>
      <c r="J1859" t="s">
        <v>30</v>
      </c>
      <c r="K1859" t="s">
        <v>2402</v>
      </c>
      <c r="N1859" t="s">
        <v>2403</v>
      </c>
      <c r="O1859" t="s">
        <v>2401</v>
      </c>
      <c r="P1859">
        <v>888</v>
      </c>
      <c r="Q1859">
        <v>295</v>
      </c>
    </row>
    <row r="1860" spans="1:18" hidden="1" x14ac:dyDescent="0.35">
      <c r="A1860" t="s">
        <v>18</v>
      </c>
      <c r="B1860" t="s">
        <v>29</v>
      </c>
      <c r="C1860" t="s">
        <v>20</v>
      </c>
      <c r="D1860" t="s">
        <v>21</v>
      </c>
      <c r="E1860" t="s">
        <v>5</v>
      </c>
      <c r="G1860" t="s">
        <v>22</v>
      </c>
      <c r="H1860">
        <v>935097</v>
      </c>
      <c r="I1860">
        <v>936653</v>
      </c>
      <c r="J1860" t="s">
        <v>23</v>
      </c>
      <c r="O1860" t="s">
        <v>2404</v>
      </c>
      <c r="P1860">
        <v>1557</v>
      </c>
    </row>
    <row r="1861" spans="1:18" hidden="1" x14ac:dyDescent="0.35">
      <c r="A1861" t="s">
        <v>26</v>
      </c>
      <c r="B1861" t="s">
        <v>32</v>
      </c>
      <c r="C1861" t="s">
        <v>20</v>
      </c>
      <c r="D1861" t="s">
        <v>21</v>
      </c>
      <c r="E1861" t="s">
        <v>5</v>
      </c>
      <c r="G1861" t="s">
        <v>22</v>
      </c>
      <c r="H1861">
        <v>935097</v>
      </c>
      <c r="I1861">
        <v>936653</v>
      </c>
      <c r="J1861" t="s">
        <v>23</v>
      </c>
      <c r="K1861" t="s">
        <v>2405</v>
      </c>
      <c r="N1861" t="s">
        <v>1030</v>
      </c>
      <c r="O1861" t="s">
        <v>2404</v>
      </c>
      <c r="P1861">
        <v>1557</v>
      </c>
      <c r="Q1861">
        <v>518</v>
      </c>
    </row>
    <row r="1862" spans="1:18" hidden="1" x14ac:dyDescent="0.35">
      <c r="A1862" t="s">
        <v>18</v>
      </c>
      <c r="B1862" t="s">
        <v>29</v>
      </c>
      <c r="C1862" t="s">
        <v>20</v>
      </c>
      <c r="D1862" t="s">
        <v>21</v>
      </c>
      <c r="E1862" t="s">
        <v>5</v>
      </c>
      <c r="G1862" t="s">
        <v>22</v>
      </c>
      <c r="H1862">
        <v>936973</v>
      </c>
      <c r="I1862">
        <v>938145</v>
      </c>
      <c r="J1862" t="s">
        <v>23</v>
      </c>
      <c r="O1862" t="s">
        <v>2406</v>
      </c>
      <c r="P1862">
        <v>1173</v>
      </c>
    </row>
    <row r="1863" spans="1:18" hidden="1" x14ac:dyDescent="0.35">
      <c r="A1863" t="s">
        <v>26</v>
      </c>
      <c r="B1863" t="s">
        <v>32</v>
      </c>
      <c r="C1863" t="s">
        <v>20</v>
      </c>
      <c r="D1863" t="s">
        <v>21</v>
      </c>
      <c r="E1863" t="s">
        <v>5</v>
      </c>
      <c r="G1863" t="s">
        <v>22</v>
      </c>
      <c r="H1863">
        <v>936973</v>
      </c>
      <c r="I1863">
        <v>938145</v>
      </c>
      <c r="J1863" t="s">
        <v>23</v>
      </c>
      <c r="K1863" t="s">
        <v>2407</v>
      </c>
      <c r="N1863" t="s">
        <v>2408</v>
      </c>
      <c r="O1863" t="s">
        <v>2406</v>
      </c>
      <c r="P1863">
        <v>1173</v>
      </c>
      <c r="Q1863">
        <v>390</v>
      </c>
    </row>
    <row r="1864" spans="1:18" hidden="1" x14ac:dyDescent="0.35">
      <c r="A1864" t="s">
        <v>18</v>
      </c>
      <c r="B1864" t="s">
        <v>29</v>
      </c>
      <c r="C1864" t="s">
        <v>20</v>
      </c>
      <c r="D1864" t="s">
        <v>21</v>
      </c>
      <c r="E1864" t="s">
        <v>5</v>
      </c>
      <c r="G1864" t="s">
        <v>22</v>
      </c>
      <c r="H1864">
        <v>938393</v>
      </c>
      <c r="I1864">
        <v>938869</v>
      </c>
      <c r="J1864" t="s">
        <v>30</v>
      </c>
      <c r="O1864" t="s">
        <v>2409</v>
      </c>
      <c r="P1864">
        <v>477</v>
      </c>
    </row>
    <row r="1865" spans="1:18" hidden="1" x14ac:dyDescent="0.35">
      <c r="A1865" t="s">
        <v>26</v>
      </c>
      <c r="B1865" t="s">
        <v>32</v>
      </c>
      <c r="C1865" t="s">
        <v>20</v>
      </c>
      <c r="D1865" t="s">
        <v>21</v>
      </c>
      <c r="E1865" t="s">
        <v>5</v>
      </c>
      <c r="G1865" t="s">
        <v>22</v>
      </c>
      <c r="H1865">
        <v>938393</v>
      </c>
      <c r="I1865">
        <v>938869</v>
      </c>
      <c r="J1865" t="s">
        <v>30</v>
      </c>
      <c r="K1865" t="s">
        <v>2410</v>
      </c>
      <c r="N1865" t="s">
        <v>2411</v>
      </c>
      <c r="O1865" t="s">
        <v>2409</v>
      </c>
      <c r="P1865">
        <v>477</v>
      </c>
      <c r="Q1865">
        <v>158</v>
      </c>
    </row>
    <row r="1866" spans="1:18" hidden="1" x14ac:dyDescent="0.35">
      <c r="A1866" t="s">
        <v>18</v>
      </c>
      <c r="B1866" t="s">
        <v>19</v>
      </c>
      <c r="C1866" t="s">
        <v>20</v>
      </c>
      <c r="D1866" t="s">
        <v>21</v>
      </c>
      <c r="E1866" t="s">
        <v>5</v>
      </c>
      <c r="G1866" t="s">
        <v>22</v>
      </c>
      <c r="H1866">
        <v>938935</v>
      </c>
      <c r="I1866">
        <v>939486</v>
      </c>
      <c r="J1866" t="s">
        <v>23</v>
      </c>
      <c r="O1866" t="s">
        <v>2412</v>
      </c>
      <c r="P1866">
        <v>552</v>
      </c>
      <c r="R1866" t="s">
        <v>25</v>
      </c>
    </row>
    <row r="1867" spans="1:18" hidden="1" x14ac:dyDescent="0.35">
      <c r="A1867" t="s">
        <v>26</v>
      </c>
      <c r="B1867" t="s">
        <v>27</v>
      </c>
      <c r="C1867" t="s">
        <v>20</v>
      </c>
      <c r="D1867" t="s">
        <v>21</v>
      </c>
      <c r="E1867" t="s">
        <v>5</v>
      </c>
      <c r="G1867" t="s">
        <v>22</v>
      </c>
      <c r="H1867">
        <v>938935</v>
      </c>
      <c r="I1867">
        <v>939486</v>
      </c>
      <c r="J1867" t="s">
        <v>23</v>
      </c>
      <c r="N1867" t="s">
        <v>755</v>
      </c>
      <c r="O1867" t="s">
        <v>2412</v>
      </c>
      <c r="P1867">
        <v>552</v>
      </c>
      <c r="R1867" t="s">
        <v>25</v>
      </c>
    </row>
    <row r="1868" spans="1:18" hidden="1" x14ac:dyDescent="0.35">
      <c r="A1868" t="s">
        <v>18</v>
      </c>
      <c r="B1868" t="s">
        <v>29</v>
      </c>
      <c r="C1868" t="s">
        <v>20</v>
      </c>
      <c r="D1868" t="s">
        <v>21</v>
      </c>
      <c r="E1868" t="s">
        <v>5</v>
      </c>
      <c r="G1868" t="s">
        <v>22</v>
      </c>
      <c r="H1868">
        <v>939631</v>
      </c>
      <c r="I1868">
        <v>940308</v>
      </c>
      <c r="J1868" t="s">
        <v>23</v>
      </c>
      <c r="O1868" t="s">
        <v>2413</v>
      </c>
      <c r="P1868">
        <v>678</v>
      </c>
    </row>
    <row r="1869" spans="1:18" hidden="1" x14ac:dyDescent="0.35">
      <c r="A1869" t="s">
        <v>26</v>
      </c>
      <c r="B1869" t="s">
        <v>32</v>
      </c>
      <c r="C1869" t="s">
        <v>20</v>
      </c>
      <c r="D1869" t="s">
        <v>21</v>
      </c>
      <c r="E1869" t="s">
        <v>5</v>
      </c>
      <c r="G1869" t="s">
        <v>22</v>
      </c>
      <c r="H1869">
        <v>939631</v>
      </c>
      <c r="I1869">
        <v>940308</v>
      </c>
      <c r="J1869" t="s">
        <v>23</v>
      </c>
      <c r="K1869" t="s">
        <v>2414</v>
      </c>
      <c r="N1869" t="s">
        <v>2415</v>
      </c>
      <c r="O1869" t="s">
        <v>2413</v>
      </c>
      <c r="P1869">
        <v>678</v>
      </c>
      <c r="Q1869">
        <v>225</v>
      </c>
    </row>
    <row r="1870" spans="1:18" hidden="1" x14ac:dyDescent="0.35">
      <c r="A1870" t="s">
        <v>18</v>
      </c>
      <c r="B1870" t="s">
        <v>29</v>
      </c>
      <c r="C1870" t="s">
        <v>20</v>
      </c>
      <c r="D1870" t="s">
        <v>21</v>
      </c>
      <c r="E1870" t="s">
        <v>5</v>
      </c>
      <c r="G1870" t="s">
        <v>22</v>
      </c>
      <c r="H1870">
        <v>940855</v>
      </c>
      <c r="I1870">
        <v>942468</v>
      </c>
      <c r="J1870" t="s">
        <v>23</v>
      </c>
      <c r="O1870" t="s">
        <v>2416</v>
      </c>
      <c r="P1870">
        <v>1614</v>
      </c>
    </row>
    <row r="1871" spans="1:18" hidden="1" x14ac:dyDescent="0.35">
      <c r="A1871" t="s">
        <v>26</v>
      </c>
      <c r="B1871" t="s">
        <v>32</v>
      </c>
      <c r="C1871" t="s">
        <v>20</v>
      </c>
      <c r="D1871" t="s">
        <v>21</v>
      </c>
      <c r="E1871" t="s">
        <v>5</v>
      </c>
      <c r="G1871" t="s">
        <v>22</v>
      </c>
      <c r="H1871">
        <v>940855</v>
      </c>
      <c r="I1871">
        <v>942468</v>
      </c>
      <c r="J1871" t="s">
        <v>23</v>
      </c>
      <c r="K1871" t="s">
        <v>2417</v>
      </c>
      <c r="N1871" t="s">
        <v>2238</v>
      </c>
      <c r="O1871" t="s">
        <v>2416</v>
      </c>
      <c r="P1871">
        <v>1614</v>
      </c>
      <c r="Q1871">
        <v>537</v>
      </c>
    </row>
    <row r="1872" spans="1:18" hidden="1" x14ac:dyDescent="0.35">
      <c r="A1872" t="s">
        <v>18</v>
      </c>
      <c r="B1872" t="s">
        <v>29</v>
      </c>
      <c r="C1872" t="s">
        <v>20</v>
      </c>
      <c r="D1872" t="s">
        <v>21</v>
      </c>
      <c r="E1872" t="s">
        <v>5</v>
      </c>
      <c r="G1872" t="s">
        <v>22</v>
      </c>
      <c r="H1872">
        <v>942988</v>
      </c>
      <c r="I1872">
        <v>943194</v>
      </c>
      <c r="J1872" t="s">
        <v>30</v>
      </c>
      <c r="O1872" t="s">
        <v>2418</v>
      </c>
      <c r="P1872">
        <v>207</v>
      </c>
    </row>
    <row r="1873" spans="1:17" hidden="1" x14ac:dyDescent="0.35">
      <c r="A1873" t="s">
        <v>26</v>
      </c>
      <c r="B1873" t="s">
        <v>32</v>
      </c>
      <c r="C1873" t="s">
        <v>20</v>
      </c>
      <c r="D1873" t="s">
        <v>21</v>
      </c>
      <c r="E1873" t="s">
        <v>5</v>
      </c>
      <c r="G1873" t="s">
        <v>22</v>
      </c>
      <c r="H1873">
        <v>942988</v>
      </c>
      <c r="I1873">
        <v>943194</v>
      </c>
      <c r="J1873" t="s">
        <v>30</v>
      </c>
      <c r="K1873" t="s">
        <v>2419</v>
      </c>
      <c r="N1873" t="s">
        <v>28</v>
      </c>
      <c r="O1873" t="s">
        <v>2418</v>
      </c>
      <c r="P1873">
        <v>207</v>
      </c>
      <c r="Q1873">
        <v>68</v>
      </c>
    </row>
    <row r="1874" spans="1:17" hidden="1" x14ac:dyDescent="0.35">
      <c r="A1874" t="s">
        <v>18</v>
      </c>
      <c r="B1874" t="s">
        <v>29</v>
      </c>
      <c r="C1874" t="s">
        <v>20</v>
      </c>
      <c r="D1874" t="s">
        <v>21</v>
      </c>
      <c r="E1874" t="s">
        <v>5</v>
      </c>
      <c r="G1874" t="s">
        <v>22</v>
      </c>
      <c r="H1874">
        <v>943210</v>
      </c>
      <c r="I1874">
        <v>943716</v>
      </c>
      <c r="J1874" t="s">
        <v>30</v>
      </c>
      <c r="O1874" t="s">
        <v>2420</v>
      </c>
      <c r="P1874">
        <v>507</v>
      </c>
    </row>
    <row r="1875" spans="1:17" hidden="1" x14ac:dyDescent="0.35">
      <c r="A1875" t="s">
        <v>26</v>
      </c>
      <c r="B1875" t="s">
        <v>32</v>
      </c>
      <c r="C1875" t="s">
        <v>20</v>
      </c>
      <c r="D1875" t="s">
        <v>21</v>
      </c>
      <c r="E1875" t="s">
        <v>5</v>
      </c>
      <c r="G1875" t="s">
        <v>22</v>
      </c>
      <c r="H1875">
        <v>943210</v>
      </c>
      <c r="I1875">
        <v>943716</v>
      </c>
      <c r="J1875" t="s">
        <v>30</v>
      </c>
      <c r="K1875" t="s">
        <v>2421</v>
      </c>
      <c r="N1875" t="s">
        <v>2422</v>
      </c>
      <c r="O1875" t="s">
        <v>2420</v>
      </c>
      <c r="P1875">
        <v>507</v>
      </c>
      <c r="Q1875">
        <v>168</v>
      </c>
    </row>
    <row r="1876" spans="1:17" hidden="1" x14ac:dyDescent="0.35">
      <c r="A1876" t="s">
        <v>18</v>
      </c>
      <c r="B1876" t="s">
        <v>29</v>
      </c>
      <c r="C1876" t="s">
        <v>20</v>
      </c>
      <c r="D1876" t="s">
        <v>21</v>
      </c>
      <c r="E1876" t="s">
        <v>5</v>
      </c>
      <c r="G1876" t="s">
        <v>22</v>
      </c>
      <c r="H1876">
        <v>943771</v>
      </c>
      <c r="I1876">
        <v>944301</v>
      </c>
      <c r="J1876" t="s">
        <v>23</v>
      </c>
      <c r="O1876" t="s">
        <v>2423</v>
      </c>
      <c r="P1876">
        <v>531</v>
      </c>
    </row>
    <row r="1877" spans="1:17" hidden="1" x14ac:dyDescent="0.35">
      <c r="A1877" t="s">
        <v>26</v>
      </c>
      <c r="B1877" t="s">
        <v>32</v>
      </c>
      <c r="C1877" t="s">
        <v>20</v>
      </c>
      <c r="D1877" t="s">
        <v>21</v>
      </c>
      <c r="E1877" t="s">
        <v>5</v>
      </c>
      <c r="G1877" t="s">
        <v>22</v>
      </c>
      <c r="H1877">
        <v>943771</v>
      </c>
      <c r="I1877">
        <v>944301</v>
      </c>
      <c r="J1877" t="s">
        <v>23</v>
      </c>
      <c r="K1877" t="s">
        <v>2424</v>
      </c>
      <c r="N1877" t="s">
        <v>28</v>
      </c>
      <c r="O1877" t="s">
        <v>2423</v>
      </c>
      <c r="P1877">
        <v>531</v>
      </c>
      <c r="Q1877">
        <v>176</v>
      </c>
    </row>
    <row r="1878" spans="1:17" hidden="1" x14ac:dyDescent="0.35">
      <c r="A1878" t="s">
        <v>18</v>
      </c>
      <c r="B1878" t="s">
        <v>29</v>
      </c>
      <c r="C1878" t="s">
        <v>20</v>
      </c>
      <c r="D1878" t="s">
        <v>21</v>
      </c>
      <c r="E1878" t="s">
        <v>5</v>
      </c>
      <c r="G1878" t="s">
        <v>22</v>
      </c>
      <c r="H1878">
        <v>944322</v>
      </c>
      <c r="I1878">
        <v>945272</v>
      </c>
      <c r="J1878" t="s">
        <v>23</v>
      </c>
      <c r="O1878" t="s">
        <v>2425</v>
      </c>
      <c r="P1878">
        <v>951</v>
      </c>
    </row>
    <row r="1879" spans="1:17" hidden="1" x14ac:dyDescent="0.35">
      <c r="A1879" t="s">
        <v>26</v>
      </c>
      <c r="B1879" t="s">
        <v>32</v>
      </c>
      <c r="C1879" t="s">
        <v>20</v>
      </c>
      <c r="D1879" t="s">
        <v>21</v>
      </c>
      <c r="E1879" t="s">
        <v>5</v>
      </c>
      <c r="G1879" t="s">
        <v>22</v>
      </c>
      <c r="H1879">
        <v>944322</v>
      </c>
      <c r="I1879">
        <v>945272</v>
      </c>
      <c r="J1879" t="s">
        <v>23</v>
      </c>
      <c r="K1879" t="s">
        <v>2426</v>
      </c>
      <c r="N1879" t="s">
        <v>1058</v>
      </c>
      <c r="O1879" t="s">
        <v>2425</v>
      </c>
      <c r="P1879">
        <v>951</v>
      </c>
      <c r="Q1879">
        <v>316</v>
      </c>
    </row>
    <row r="1880" spans="1:17" hidden="1" x14ac:dyDescent="0.35">
      <c r="A1880" t="s">
        <v>18</v>
      </c>
      <c r="B1880" t="s">
        <v>29</v>
      </c>
      <c r="C1880" t="s">
        <v>20</v>
      </c>
      <c r="D1880" t="s">
        <v>21</v>
      </c>
      <c r="E1880" t="s">
        <v>5</v>
      </c>
      <c r="G1880" t="s">
        <v>22</v>
      </c>
      <c r="H1880">
        <v>945418</v>
      </c>
      <c r="I1880">
        <v>946806</v>
      </c>
      <c r="J1880" t="s">
        <v>23</v>
      </c>
      <c r="O1880" t="s">
        <v>2427</v>
      </c>
      <c r="P1880">
        <v>1389</v>
      </c>
    </row>
    <row r="1881" spans="1:17" hidden="1" x14ac:dyDescent="0.35">
      <c r="A1881" t="s">
        <v>26</v>
      </c>
      <c r="B1881" t="s">
        <v>32</v>
      </c>
      <c r="C1881" t="s">
        <v>20</v>
      </c>
      <c r="D1881" t="s">
        <v>21</v>
      </c>
      <c r="E1881" t="s">
        <v>5</v>
      </c>
      <c r="G1881" t="s">
        <v>22</v>
      </c>
      <c r="H1881">
        <v>945418</v>
      </c>
      <c r="I1881">
        <v>946806</v>
      </c>
      <c r="J1881" t="s">
        <v>23</v>
      </c>
      <c r="K1881" t="s">
        <v>2428</v>
      </c>
      <c r="N1881" t="s">
        <v>1531</v>
      </c>
      <c r="O1881" t="s">
        <v>2427</v>
      </c>
      <c r="P1881">
        <v>1389</v>
      </c>
      <c r="Q1881">
        <v>462</v>
      </c>
    </row>
    <row r="1882" spans="1:17" hidden="1" x14ac:dyDescent="0.35">
      <c r="A1882" t="s">
        <v>18</v>
      </c>
      <c r="B1882" t="s">
        <v>29</v>
      </c>
      <c r="C1882" t="s">
        <v>20</v>
      </c>
      <c r="D1882" t="s">
        <v>21</v>
      </c>
      <c r="E1882" t="s">
        <v>5</v>
      </c>
      <c r="G1882" t="s">
        <v>22</v>
      </c>
      <c r="H1882">
        <v>947170</v>
      </c>
      <c r="I1882">
        <v>948249</v>
      </c>
      <c r="J1882" t="s">
        <v>30</v>
      </c>
      <c r="O1882" t="s">
        <v>2429</v>
      </c>
      <c r="P1882">
        <v>1080</v>
      </c>
    </row>
    <row r="1883" spans="1:17" hidden="1" x14ac:dyDescent="0.35">
      <c r="A1883" t="s">
        <v>26</v>
      </c>
      <c r="B1883" t="s">
        <v>32</v>
      </c>
      <c r="C1883" t="s">
        <v>20</v>
      </c>
      <c r="D1883" t="s">
        <v>21</v>
      </c>
      <c r="E1883" t="s">
        <v>5</v>
      </c>
      <c r="G1883" t="s">
        <v>22</v>
      </c>
      <c r="H1883">
        <v>947170</v>
      </c>
      <c r="I1883">
        <v>948249</v>
      </c>
      <c r="J1883" t="s">
        <v>30</v>
      </c>
      <c r="K1883" t="s">
        <v>2430</v>
      </c>
      <c r="N1883" t="s">
        <v>28</v>
      </c>
      <c r="O1883" t="s">
        <v>2429</v>
      </c>
      <c r="P1883">
        <v>1080</v>
      </c>
      <c r="Q1883">
        <v>359</v>
      </c>
    </row>
    <row r="1884" spans="1:17" hidden="1" x14ac:dyDescent="0.35">
      <c r="A1884" t="s">
        <v>18</v>
      </c>
      <c r="B1884" t="s">
        <v>29</v>
      </c>
      <c r="C1884" t="s">
        <v>20</v>
      </c>
      <c r="D1884" t="s">
        <v>21</v>
      </c>
      <c r="E1884" t="s">
        <v>5</v>
      </c>
      <c r="G1884" t="s">
        <v>22</v>
      </c>
      <c r="H1884">
        <v>948429</v>
      </c>
      <c r="I1884">
        <v>948929</v>
      </c>
      <c r="J1884" t="s">
        <v>23</v>
      </c>
      <c r="O1884" t="s">
        <v>2431</v>
      </c>
      <c r="P1884">
        <v>501</v>
      </c>
    </row>
    <row r="1885" spans="1:17" hidden="1" x14ac:dyDescent="0.35">
      <c r="A1885" t="s">
        <v>26</v>
      </c>
      <c r="B1885" t="s">
        <v>32</v>
      </c>
      <c r="C1885" t="s">
        <v>20</v>
      </c>
      <c r="D1885" t="s">
        <v>21</v>
      </c>
      <c r="E1885" t="s">
        <v>5</v>
      </c>
      <c r="G1885" t="s">
        <v>22</v>
      </c>
      <c r="H1885">
        <v>948429</v>
      </c>
      <c r="I1885">
        <v>948929</v>
      </c>
      <c r="J1885" t="s">
        <v>23</v>
      </c>
      <c r="K1885" t="s">
        <v>2432</v>
      </c>
      <c r="N1885" t="s">
        <v>1278</v>
      </c>
      <c r="O1885" t="s">
        <v>2431</v>
      </c>
      <c r="P1885">
        <v>501</v>
      </c>
      <c r="Q1885">
        <v>166</v>
      </c>
    </row>
    <row r="1886" spans="1:17" hidden="1" x14ac:dyDescent="0.35">
      <c r="A1886" t="s">
        <v>18</v>
      </c>
      <c r="B1886" t="s">
        <v>29</v>
      </c>
      <c r="C1886" t="s">
        <v>20</v>
      </c>
      <c r="D1886" t="s">
        <v>21</v>
      </c>
      <c r="E1886" t="s">
        <v>5</v>
      </c>
      <c r="G1886" t="s">
        <v>22</v>
      </c>
      <c r="H1886">
        <v>949252</v>
      </c>
      <c r="I1886">
        <v>950565</v>
      </c>
      <c r="J1886" t="s">
        <v>30</v>
      </c>
      <c r="O1886" t="s">
        <v>2433</v>
      </c>
      <c r="P1886">
        <v>1314</v>
      </c>
    </row>
    <row r="1887" spans="1:17" hidden="1" x14ac:dyDescent="0.35">
      <c r="A1887" t="s">
        <v>26</v>
      </c>
      <c r="B1887" t="s">
        <v>32</v>
      </c>
      <c r="C1887" t="s">
        <v>20</v>
      </c>
      <c r="D1887" t="s">
        <v>21</v>
      </c>
      <c r="E1887" t="s">
        <v>5</v>
      </c>
      <c r="G1887" t="s">
        <v>22</v>
      </c>
      <c r="H1887">
        <v>949252</v>
      </c>
      <c r="I1887">
        <v>950565</v>
      </c>
      <c r="J1887" t="s">
        <v>30</v>
      </c>
      <c r="K1887" t="s">
        <v>2434</v>
      </c>
      <c r="N1887" t="s">
        <v>468</v>
      </c>
      <c r="O1887" t="s">
        <v>2433</v>
      </c>
      <c r="P1887">
        <v>1314</v>
      </c>
      <c r="Q1887">
        <v>437</v>
      </c>
    </row>
    <row r="1888" spans="1:17" hidden="1" x14ac:dyDescent="0.35">
      <c r="A1888" t="s">
        <v>18</v>
      </c>
      <c r="B1888" t="s">
        <v>29</v>
      </c>
      <c r="C1888" t="s">
        <v>20</v>
      </c>
      <c r="D1888" t="s">
        <v>21</v>
      </c>
      <c r="E1888" t="s">
        <v>5</v>
      </c>
      <c r="G1888" t="s">
        <v>22</v>
      </c>
      <c r="H1888">
        <v>950578</v>
      </c>
      <c r="I1888">
        <v>951942</v>
      </c>
      <c r="J1888" t="s">
        <v>30</v>
      </c>
      <c r="O1888" t="s">
        <v>2435</v>
      </c>
      <c r="P1888">
        <v>1365</v>
      </c>
    </row>
    <row r="1889" spans="1:17" hidden="1" x14ac:dyDescent="0.35">
      <c r="A1889" t="s">
        <v>26</v>
      </c>
      <c r="B1889" t="s">
        <v>32</v>
      </c>
      <c r="C1889" t="s">
        <v>20</v>
      </c>
      <c r="D1889" t="s">
        <v>21</v>
      </c>
      <c r="E1889" t="s">
        <v>5</v>
      </c>
      <c r="G1889" t="s">
        <v>22</v>
      </c>
      <c r="H1889">
        <v>950578</v>
      </c>
      <c r="I1889">
        <v>951942</v>
      </c>
      <c r="J1889" t="s">
        <v>30</v>
      </c>
      <c r="K1889" t="s">
        <v>2436</v>
      </c>
      <c r="N1889" t="s">
        <v>28</v>
      </c>
      <c r="O1889" t="s">
        <v>2435</v>
      </c>
      <c r="P1889">
        <v>1365</v>
      </c>
      <c r="Q1889">
        <v>454</v>
      </c>
    </row>
    <row r="1890" spans="1:17" hidden="1" x14ac:dyDescent="0.35">
      <c r="A1890" t="s">
        <v>18</v>
      </c>
      <c r="B1890" t="s">
        <v>29</v>
      </c>
      <c r="C1890" t="s">
        <v>20</v>
      </c>
      <c r="D1890" t="s">
        <v>21</v>
      </c>
      <c r="E1890" t="s">
        <v>5</v>
      </c>
      <c r="G1890" t="s">
        <v>22</v>
      </c>
      <c r="H1890">
        <v>952245</v>
      </c>
      <c r="I1890">
        <v>953246</v>
      </c>
      <c r="J1890" t="s">
        <v>23</v>
      </c>
      <c r="O1890" t="s">
        <v>2437</v>
      </c>
      <c r="P1890">
        <v>1002</v>
      </c>
    </row>
    <row r="1891" spans="1:17" hidden="1" x14ac:dyDescent="0.35">
      <c r="A1891" t="s">
        <v>26</v>
      </c>
      <c r="B1891" t="s">
        <v>32</v>
      </c>
      <c r="C1891" t="s">
        <v>20</v>
      </c>
      <c r="D1891" t="s">
        <v>21</v>
      </c>
      <c r="E1891" t="s">
        <v>5</v>
      </c>
      <c r="G1891" t="s">
        <v>22</v>
      </c>
      <c r="H1891">
        <v>952245</v>
      </c>
      <c r="I1891">
        <v>953246</v>
      </c>
      <c r="J1891" t="s">
        <v>23</v>
      </c>
      <c r="K1891" t="s">
        <v>2438</v>
      </c>
      <c r="N1891" t="s">
        <v>28</v>
      </c>
      <c r="O1891" t="s">
        <v>2437</v>
      </c>
      <c r="P1891">
        <v>1002</v>
      </c>
      <c r="Q1891">
        <v>333</v>
      </c>
    </row>
    <row r="1892" spans="1:17" hidden="1" x14ac:dyDescent="0.35">
      <c r="A1892" t="s">
        <v>18</v>
      </c>
      <c r="B1892" t="s">
        <v>29</v>
      </c>
      <c r="C1892" t="s">
        <v>20</v>
      </c>
      <c r="D1892" t="s">
        <v>21</v>
      </c>
      <c r="E1892" t="s">
        <v>5</v>
      </c>
      <c r="G1892" t="s">
        <v>22</v>
      </c>
      <c r="H1892">
        <v>953280</v>
      </c>
      <c r="I1892">
        <v>954065</v>
      </c>
      <c r="J1892" t="s">
        <v>23</v>
      </c>
      <c r="O1892" t="s">
        <v>2439</v>
      </c>
      <c r="P1892">
        <v>786</v>
      </c>
    </row>
    <row r="1893" spans="1:17" hidden="1" x14ac:dyDescent="0.35">
      <c r="A1893" t="s">
        <v>26</v>
      </c>
      <c r="B1893" t="s">
        <v>32</v>
      </c>
      <c r="C1893" t="s">
        <v>20</v>
      </c>
      <c r="D1893" t="s">
        <v>21</v>
      </c>
      <c r="E1893" t="s">
        <v>5</v>
      </c>
      <c r="G1893" t="s">
        <v>22</v>
      </c>
      <c r="H1893">
        <v>953280</v>
      </c>
      <c r="I1893">
        <v>954065</v>
      </c>
      <c r="J1893" t="s">
        <v>23</v>
      </c>
      <c r="K1893" t="s">
        <v>2440</v>
      </c>
      <c r="N1893" t="s">
        <v>28</v>
      </c>
      <c r="O1893" t="s">
        <v>2439</v>
      </c>
      <c r="P1893">
        <v>786</v>
      </c>
      <c r="Q1893">
        <v>261</v>
      </c>
    </row>
    <row r="1894" spans="1:17" hidden="1" x14ac:dyDescent="0.35">
      <c r="A1894" t="s">
        <v>18</v>
      </c>
      <c r="B1894" t="s">
        <v>29</v>
      </c>
      <c r="C1894" t="s">
        <v>20</v>
      </c>
      <c r="D1894" t="s">
        <v>21</v>
      </c>
      <c r="E1894" t="s">
        <v>5</v>
      </c>
      <c r="G1894" t="s">
        <v>22</v>
      </c>
      <c r="H1894">
        <v>954059</v>
      </c>
      <c r="I1894">
        <v>955087</v>
      </c>
      <c r="J1894" t="s">
        <v>23</v>
      </c>
      <c r="O1894" t="s">
        <v>2441</v>
      </c>
      <c r="P1894">
        <v>1029</v>
      </c>
    </row>
    <row r="1895" spans="1:17" hidden="1" x14ac:dyDescent="0.35">
      <c r="A1895" t="s">
        <v>26</v>
      </c>
      <c r="B1895" t="s">
        <v>32</v>
      </c>
      <c r="C1895" t="s">
        <v>20</v>
      </c>
      <c r="D1895" t="s">
        <v>21</v>
      </c>
      <c r="E1895" t="s">
        <v>5</v>
      </c>
      <c r="G1895" t="s">
        <v>22</v>
      </c>
      <c r="H1895">
        <v>954059</v>
      </c>
      <c r="I1895">
        <v>955087</v>
      </c>
      <c r="J1895" t="s">
        <v>23</v>
      </c>
      <c r="K1895" t="s">
        <v>2442</v>
      </c>
      <c r="N1895" t="s">
        <v>28</v>
      </c>
      <c r="O1895" t="s">
        <v>2441</v>
      </c>
      <c r="P1895">
        <v>1029</v>
      </c>
      <c r="Q1895">
        <v>342</v>
      </c>
    </row>
    <row r="1896" spans="1:17" hidden="1" x14ac:dyDescent="0.35">
      <c r="A1896" t="s">
        <v>18</v>
      </c>
      <c r="B1896" t="s">
        <v>29</v>
      </c>
      <c r="C1896" t="s">
        <v>20</v>
      </c>
      <c r="D1896" t="s">
        <v>21</v>
      </c>
      <c r="E1896" t="s">
        <v>5</v>
      </c>
      <c r="G1896" t="s">
        <v>22</v>
      </c>
      <c r="H1896">
        <v>955134</v>
      </c>
      <c r="I1896">
        <v>955850</v>
      </c>
      <c r="J1896" t="s">
        <v>23</v>
      </c>
      <c r="O1896" t="s">
        <v>2443</v>
      </c>
      <c r="P1896">
        <v>717</v>
      </c>
    </row>
    <row r="1897" spans="1:17" hidden="1" x14ac:dyDescent="0.35">
      <c r="A1897" t="s">
        <v>26</v>
      </c>
      <c r="B1897" t="s">
        <v>32</v>
      </c>
      <c r="C1897" t="s">
        <v>20</v>
      </c>
      <c r="D1897" t="s">
        <v>21</v>
      </c>
      <c r="E1897" t="s">
        <v>5</v>
      </c>
      <c r="G1897" t="s">
        <v>22</v>
      </c>
      <c r="H1897">
        <v>955134</v>
      </c>
      <c r="I1897">
        <v>955850</v>
      </c>
      <c r="J1897" t="s">
        <v>23</v>
      </c>
      <c r="K1897" t="s">
        <v>2444</v>
      </c>
      <c r="N1897" t="s">
        <v>2445</v>
      </c>
      <c r="O1897" t="s">
        <v>2443</v>
      </c>
      <c r="P1897">
        <v>717</v>
      </c>
      <c r="Q1897">
        <v>238</v>
      </c>
    </row>
    <row r="1898" spans="1:17" hidden="1" x14ac:dyDescent="0.35">
      <c r="A1898" t="s">
        <v>18</v>
      </c>
      <c r="B1898" t="s">
        <v>29</v>
      </c>
      <c r="C1898" t="s">
        <v>20</v>
      </c>
      <c r="D1898" t="s">
        <v>21</v>
      </c>
      <c r="E1898" t="s">
        <v>5</v>
      </c>
      <c r="G1898" t="s">
        <v>22</v>
      </c>
      <c r="H1898">
        <v>956093</v>
      </c>
      <c r="I1898">
        <v>957307</v>
      </c>
      <c r="J1898" t="s">
        <v>23</v>
      </c>
      <c r="O1898" t="s">
        <v>2446</v>
      </c>
      <c r="P1898">
        <v>1215</v>
      </c>
    </row>
    <row r="1899" spans="1:17" hidden="1" x14ac:dyDescent="0.35">
      <c r="A1899" t="s">
        <v>26</v>
      </c>
      <c r="B1899" t="s">
        <v>32</v>
      </c>
      <c r="C1899" t="s">
        <v>20</v>
      </c>
      <c r="D1899" t="s">
        <v>21</v>
      </c>
      <c r="E1899" t="s">
        <v>5</v>
      </c>
      <c r="G1899" t="s">
        <v>22</v>
      </c>
      <c r="H1899">
        <v>956093</v>
      </c>
      <c r="I1899">
        <v>957307</v>
      </c>
      <c r="J1899" t="s">
        <v>23</v>
      </c>
      <c r="K1899" t="s">
        <v>2447</v>
      </c>
      <c r="N1899" t="s">
        <v>2448</v>
      </c>
      <c r="O1899" t="s">
        <v>2446</v>
      </c>
      <c r="P1899">
        <v>1215</v>
      </c>
      <c r="Q1899">
        <v>404</v>
      </c>
    </row>
    <row r="1900" spans="1:17" hidden="1" x14ac:dyDescent="0.35">
      <c r="A1900" t="s">
        <v>18</v>
      </c>
      <c r="B1900" t="s">
        <v>29</v>
      </c>
      <c r="C1900" t="s">
        <v>20</v>
      </c>
      <c r="D1900" t="s">
        <v>21</v>
      </c>
      <c r="E1900" t="s">
        <v>5</v>
      </c>
      <c r="G1900" t="s">
        <v>22</v>
      </c>
      <c r="H1900">
        <v>957337</v>
      </c>
      <c r="I1900">
        <v>958515</v>
      </c>
      <c r="J1900" t="s">
        <v>23</v>
      </c>
      <c r="O1900" t="s">
        <v>2449</v>
      </c>
      <c r="P1900">
        <v>1179</v>
      </c>
    </row>
    <row r="1901" spans="1:17" hidden="1" x14ac:dyDescent="0.35">
      <c r="A1901" t="s">
        <v>26</v>
      </c>
      <c r="B1901" t="s">
        <v>32</v>
      </c>
      <c r="C1901" t="s">
        <v>20</v>
      </c>
      <c r="D1901" t="s">
        <v>21</v>
      </c>
      <c r="E1901" t="s">
        <v>5</v>
      </c>
      <c r="G1901" t="s">
        <v>22</v>
      </c>
      <c r="H1901">
        <v>957337</v>
      </c>
      <c r="I1901">
        <v>958515</v>
      </c>
      <c r="J1901" t="s">
        <v>23</v>
      </c>
      <c r="K1901" t="s">
        <v>2450</v>
      </c>
      <c r="N1901" t="s">
        <v>2451</v>
      </c>
      <c r="O1901" t="s">
        <v>2449</v>
      </c>
      <c r="P1901">
        <v>1179</v>
      </c>
      <c r="Q1901">
        <v>392</v>
      </c>
    </row>
    <row r="1902" spans="1:17" hidden="1" x14ac:dyDescent="0.35">
      <c r="A1902" t="s">
        <v>18</v>
      </c>
      <c r="B1902" t="s">
        <v>29</v>
      </c>
      <c r="C1902" t="s">
        <v>20</v>
      </c>
      <c r="D1902" t="s">
        <v>21</v>
      </c>
      <c r="E1902" t="s">
        <v>5</v>
      </c>
      <c r="G1902" t="s">
        <v>22</v>
      </c>
      <c r="H1902">
        <v>958769</v>
      </c>
      <c r="I1902">
        <v>958981</v>
      </c>
      <c r="J1902" t="s">
        <v>23</v>
      </c>
      <c r="O1902" t="s">
        <v>2452</v>
      </c>
      <c r="P1902">
        <v>213</v>
      </c>
    </row>
    <row r="1903" spans="1:17" hidden="1" x14ac:dyDescent="0.35">
      <c r="A1903" t="s">
        <v>26</v>
      </c>
      <c r="B1903" t="s">
        <v>32</v>
      </c>
      <c r="C1903" t="s">
        <v>20</v>
      </c>
      <c r="D1903" t="s">
        <v>21</v>
      </c>
      <c r="E1903" t="s">
        <v>5</v>
      </c>
      <c r="G1903" t="s">
        <v>22</v>
      </c>
      <c r="H1903">
        <v>958769</v>
      </c>
      <c r="I1903">
        <v>958981</v>
      </c>
      <c r="J1903" t="s">
        <v>23</v>
      </c>
      <c r="K1903" t="s">
        <v>2453</v>
      </c>
      <c r="N1903" t="s">
        <v>28</v>
      </c>
      <c r="O1903" t="s">
        <v>2452</v>
      </c>
      <c r="P1903">
        <v>213</v>
      </c>
      <c r="Q1903">
        <v>70</v>
      </c>
    </row>
    <row r="1904" spans="1:17" hidden="1" x14ac:dyDescent="0.35">
      <c r="A1904" t="s">
        <v>18</v>
      </c>
      <c r="B1904" t="s">
        <v>29</v>
      </c>
      <c r="C1904" t="s">
        <v>20</v>
      </c>
      <c r="D1904" t="s">
        <v>21</v>
      </c>
      <c r="E1904" t="s">
        <v>5</v>
      </c>
      <c r="G1904" t="s">
        <v>22</v>
      </c>
      <c r="H1904">
        <v>959082</v>
      </c>
      <c r="I1904">
        <v>959405</v>
      </c>
      <c r="J1904" t="s">
        <v>23</v>
      </c>
      <c r="O1904" t="s">
        <v>2454</v>
      </c>
      <c r="P1904">
        <v>324</v>
      </c>
    </row>
    <row r="1905" spans="1:17" hidden="1" x14ac:dyDescent="0.35">
      <c r="A1905" t="s">
        <v>26</v>
      </c>
      <c r="B1905" t="s">
        <v>32</v>
      </c>
      <c r="C1905" t="s">
        <v>20</v>
      </c>
      <c r="D1905" t="s">
        <v>21</v>
      </c>
      <c r="E1905" t="s">
        <v>5</v>
      </c>
      <c r="G1905" t="s">
        <v>22</v>
      </c>
      <c r="H1905">
        <v>959082</v>
      </c>
      <c r="I1905">
        <v>959405</v>
      </c>
      <c r="J1905" t="s">
        <v>23</v>
      </c>
      <c r="K1905" t="s">
        <v>2455</v>
      </c>
      <c r="N1905" t="s">
        <v>2456</v>
      </c>
      <c r="O1905" t="s">
        <v>2454</v>
      </c>
      <c r="P1905">
        <v>324</v>
      </c>
      <c r="Q1905">
        <v>107</v>
      </c>
    </row>
    <row r="1906" spans="1:17" hidden="1" x14ac:dyDescent="0.35">
      <c r="A1906" t="s">
        <v>18</v>
      </c>
      <c r="B1906" t="s">
        <v>29</v>
      </c>
      <c r="C1906" t="s">
        <v>20</v>
      </c>
      <c r="D1906" t="s">
        <v>21</v>
      </c>
      <c r="E1906" t="s">
        <v>5</v>
      </c>
      <c r="G1906" t="s">
        <v>22</v>
      </c>
      <c r="H1906">
        <v>959727</v>
      </c>
      <c r="I1906">
        <v>961220</v>
      </c>
      <c r="J1906" t="s">
        <v>30</v>
      </c>
      <c r="O1906" t="s">
        <v>2457</v>
      </c>
      <c r="P1906">
        <v>1494</v>
      </c>
    </row>
    <row r="1907" spans="1:17" hidden="1" x14ac:dyDescent="0.35">
      <c r="A1907" t="s">
        <v>26</v>
      </c>
      <c r="B1907" t="s">
        <v>32</v>
      </c>
      <c r="C1907" t="s">
        <v>20</v>
      </c>
      <c r="D1907" t="s">
        <v>21</v>
      </c>
      <c r="E1907" t="s">
        <v>5</v>
      </c>
      <c r="G1907" t="s">
        <v>22</v>
      </c>
      <c r="H1907">
        <v>959727</v>
      </c>
      <c r="I1907">
        <v>961220</v>
      </c>
      <c r="J1907" t="s">
        <v>30</v>
      </c>
      <c r="K1907" t="s">
        <v>2458</v>
      </c>
      <c r="N1907" t="s">
        <v>125</v>
      </c>
      <c r="O1907" t="s">
        <v>2457</v>
      </c>
      <c r="P1907">
        <v>1494</v>
      </c>
      <c r="Q1907">
        <v>497</v>
      </c>
    </row>
    <row r="1908" spans="1:17" hidden="1" x14ac:dyDescent="0.35">
      <c r="A1908" t="s">
        <v>18</v>
      </c>
      <c r="B1908" t="s">
        <v>29</v>
      </c>
      <c r="C1908" t="s">
        <v>20</v>
      </c>
      <c r="D1908" t="s">
        <v>21</v>
      </c>
      <c r="E1908" t="s">
        <v>5</v>
      </c>
      <c r="G1908" t="s">
        <v>22</v>
      </c>
      <c r="H1908">
        <v>961476</v>
      </c>
      <c r="I1908">
        <v>961865</v>
      </c>
      <c r="J1908" t="s">
        <v>30</v>
      </c>
      <c r="O1908" t="s">
        <v>2459</v>
      </c>
      <c r="P1908">
        <v>390</v>
      </c>
    </row>
    <row r="1909" spans="1:17" hidden="1" x14ac:dyDescent="0.35">
      <c r="A1909" t="s">
        <v>26</v>
      </c>
      <c r="B1909" t="s">
        <v>32</v>
      </c>
      <c r="C1909" t="s">
        <v>20</v>
      </c>
      <c r="D1909" t="s">
        <v>21</v>
      </c>
      <c r="E1909" t="s">
        <v>5</v>
      </c>
      <c r="G1909" t="s">
        <v>22</v>
      </c>
      <c r="H1909">
        <v>961476</v>
      </c>
      <c r="I1909">
        <v>961865</v>
      </c>
      <c r="J1909" t="s">
        <v>30</v>
      </c>
      <c r="K1909" t="s">
        <v>2460</v>
      </c>
      <c r="N1909" t="s">
        <v>28</v>
      </c>
      <c r="O1909" t="s">
        <v>2459</v>
      </c>
      <c r="P1909">
        <v>390</v>
      </c>
      <c r="Q1909">
        <v>129</v>
      </c>
    </row>
    <row r="1910" spans="1:17" hidden="1" x14ac:dyDescent="0.35">
      <c r="A1910" t="s">
        <v>18</v>
      </c>
      <c r="B1910" t="s">
        <v>29</v>
      </c>
      <c r="C1910" t="s">
        <v>20</v>
      </c>
      <c r="D1910" t="s">
        <v>21</v>
      </c>
      <c r="E1910" t="s">
        <v>5</v>
      </c>
      <c r="G1910" t="s">
        <v>22</v>
      </c>
      <c r="H1910">
        <v>961923</v>
      </c>
      <c r="I1910">
        <v>962345</v>
      </c>
      <c r="J1910" t="s">
        <v>23</v>
      </c>
      <c r="O1910" t="s">
        <v>2461</v>
      </c>
      <c r="P1910">
        <v>423</v>
      </c>
    </row>
    <row r="1911" spans="1:17" hidden="1" x14ac:dyDescent="0.35">
      <c r="A1911" t="s">
        <v>26</v>
      </c>
      <c r="B1911" t="s">
        <v>32</v>
      </c>
      <c r="C1911" t="s">
        <v>20</v>
      </c>
      <c r="D1911" t="s">
        <v>21</v>
      </c>
      <c r="E1911" t="s">
        <v>5</v>
      </c>
      <c r="G1911" t="s">
        <v>22</v>
      </c>
      <c r="H1911">
        <v>961923</v>
      </c>
      <c r="I1911">
        <v>962345</v>
      </c>
      <c r="J1911" t="s">
        <v>23</v>
      </c>
      <c r="K1911" t="s">
        <v>2462</v>
      </c>
      <c r="N1911" t="s">
        <v>28</v>
      </c>
      <c r="O1911" t="s">
        <v>2461</v>
      </c>
      <c r="P1911">
        <v>423</v>
      </c>
      <c r="Q1911">
        <v>140</v>
      </c>
    </row>
    <row r="1912" spans="1:17" hidden="1" x14ac:dyDescent="0.35">
      <c r="A1912" t="s">
        <v>18</v>
      </c>
      <c r="B1912" t="s">
        <v>29</v>
      </c>
      <c r="C1912" t="s">
        <v>20</v>
      </c>
      <c r="D1912" t="s">
        <v>21</v>
      </c>
      <c r="E1912" t="s">
        <v>5</v>
      </c>
      <c r="G1912" t="s">
        <v>22</v>
      </c>
      <c r="H1912">
        <v>962494</v>
      </c>
      <c r="I1912">
        <v>964248</v>
      </c>
      <c r="J1912" t="s">
        <v>23</v>
      </c>
      <c r="O1912" t="s">
        <v>2463</v>
      </c>
      <c r="P1912">
        <v>1755</v>
      </c>
    </row>
    <row r="1913" spans="1:17" hidden="1" x14ac:dyDescent="0.35">
      <c r="A1913" t="s">
        <v>26</v>
      </c>
      <c r="B1913" t="s">
        <v>32</v>
      </c>
      <c r="C1913" t="s">
        <v>20</v>
      </c>
      <c r="D1913" t="s">
        <v>21</v>
      </c>
      <c r="E1913" t="s">
        <v>5</v>
      </c>
      <c r="G1913" t="s">
        <v>22</v>
      </c>
      <c r="H1913">
        <v>962494</v>
      </c>
      <c r="I1913">
        <v>964248</v>
      </c>
      <c r="J1913" t="s">
        <v>23</v>
      </c>
      <c r="K1913" t="s">
        <v>2464</v>
      </c>
      <c r="N1913" t="s">
        <v>132</v>
      </c>
      <c r="O1913" t="s">
        <v>2463</v>
      </c>
      <c r="P1913">
        <v>1755</v>
      </c>
      <c r="Q1913">
        <v>584</v>
      </c>
    </row>
    <row r="1914" spans="1:17" hidden="1" x14ac:dyDescent="0.35">
      <c r="A1914" t="s">
        <v>18</v>
      </c>
      <c r="B1914" t="s">
        <v>29</v>
      </c>
      <c r="C1914" t="s">
        <v>20</v>
      </c>
      <c r="D1914" t="s">
        <v>21</v>
      </c>
      <c r="E1914" t="s">
        <v>5</v>
      </c>
      <c r="G1914" t="s">
        <v>22</v>
      </c>
      <c r="H1914">
        <v>964223</v>
      </c>
      <c r="I1914">
        <v>965497</v>
      </c>
      <c r="J1914" t="s">
        <v>23</v>
      </c>
      <c r="O1914" t="s">
        <v>2465</v>
      </c>
      <c r="P1914">
        <v>1275</v>
      </c>
    </row>
    <row r="1915" spans="1:17" hidden="1" x14ac:dyDescent="0.35">
      <c r="A1915" t="s">
        <v>26</v>
      </c>
      <c r="B1915" t="s">
        <v>32</v>
      </c>
      <c r="C1915" t="s">
        <v>20</v>
      </c>
      <c r="D1915" t="s">
        <v>21</v>
      </c>
      <c r="E1915" t="s">
        <v>5</v>
      </c>
      <c r="G1915" t="s">
        <v>22</v>
      </c>
      <c r="H1915">
        <v>964223</v>
      </c>
      <c r="I1915">
        <v>965497</v>
      </c>
      <c r="J1915" t="s">
        <v>23</v>
      </c>
      <c r="K1915" t="s">
        <v>2466</v>
      </c>
      <c r="N1915" t="s">
        <v>2467</v>
      </c>
      <c r="O1915" t="s">
        <v>2465</v>
      </c>
      <c r="P1915">
        <v>1275</v>
      </c>
      <c r="Q1915">
        <v>424</v>
      </c>
    </row>
    <row r="1916" spans="1:17" hidden="1" x14ac:dyDescent="0.35">
      <c r="A1916" t="s">
        <v>18</v>
      </c>
      <c r="B1916" t="s">
        <v>29</v>
      </c>
      <c r="C1916" t="s">
        <v>20</v>
      </c>
      <c r="D1916" t="s">
        <v>21</v>
      </c>
      <c r="E1916" t="s">
        <v>5</v>
      </c>
      <c r="G1916" t="s">
        <v>22</v>
      </c>
      <c r="H1916">
        <v>965503</v>
      </c>
      <c r="I1916">
        <v>966348</v>
      </c>
      <c r="J1916" t="s">
        <v>23</v>
      </c>
      <c r="O1916" t="s">
        <v>2468</v>
      </c>
      <c r="P1916">
        <v>846</v>
      </c>
    </row>
    <row r="1917" spans="1:17" hidden="1" x14ac:dyDescent="0.35">
      <c r="A1917" t="s">
        <v>26</v>
      </c>
      <c r="B1917" t="s">
        <v>32</v>
      </c>
      <c r="C1917" t="s">
        <v>20</v>
      </c>
      <c r="D1917" t="s">
        <v>21</v>
      </c>
      <c r="E1917" t="s">
        <v>5</v>
      </c>
      <c r="G1917" t="s">
        <v>22</v>
      </c>
      <c r="H1917">
        <v>965503</v>
      </c>
      <c r="I1917">
        <v>966348</v>
      </c>
      <c r="J1917" t="s">
        <v>23</v>
      </c>
      <c r="K1917" t="s">
        <v>2469</v>
      </c>
      <c r="N1917" t="s">
        <v>2470</v>
      </c>
      <c r="O1917" t="s">
        <v>2468</v>
      </c>
      <c r="P1917">
        <v>846</v>
      </c>
      <c r="Q1917">
        <v>281</v>
      </c>
    </row>
    <row r="1918" spans="1:17" hidden="1" x14ac:dyDescent="0.35">
      <c r="A1918" t="s">
        <v>18</v>
      </c>
      <c r="B1918" t="s">
        <v>29</v>
      </c>
      <c r="C1918" t="s">
        <v>20</v>
      </c>
      <c r="D1918" t="s">
        <v>21</v>
      </c>
      <c r="E1918" t="s">
        <v>5</v>
      </c>
      <c r="G1918" t="s">
        <v>22</v>
      </c>
      <c r="H1918">
        <v>966581</v>
      </c>
      <c r="I1918">
        <v>967144</v>
      </c>
      <c r="J1918" t="s">
        <v>30</v>
      </c>
      <c r="O1918" t="s">
        <v>2471</v>
      </c>
      <c r="P1918">
        <v>564</v>
      </c>
    </row>
    <row r="1919" spans="1:17" hidden="1" x14ac:dyDescent="0.35">
      <c r="A1919" t="s">
        <v>26</v>
      </c>
      <c r="B1919" t="s">
        <v>32</v>
      </c>
      <c r="C1919" t="s">
        <v>20</v>
      </c>
      <c r="D1919" t="s">
        <v>21</v>
      </c>
      <c r="E1919" t="s">
        <v>5</v>
      </c>
      <c r="G1919" t="s">
        <v>22</v>
      </c>
      <c r="H1919">
        <v>966581</v>
      </c>
      <c r="I1919">
        <v>967144</v>
      </c>
      <c r="J1919" t="s">
        <v>30</v>
      </c>
      <c r="K1919" t="s">
        <v>2472</v>
      </c>
      <c r="N1919" t="s">
        <v>28</v>
      </c>
      <c r="O1919" t="s">
        <v>2471</v>
      </c>
      <c r="P1919">
        <v>564</v>
      </c>
      <c r="Q1919">
        <v>187</v>
      </c>
    </row>
    <row r="1920" spans="1:17" hidden="1" x14ac:dyDescent="0.35">
      <c r="A1920" t="s">
        <v>18</v>
      </c>
      <c r="B1920" t="s">
        <v>29</v>
      </c>
      <c r="C1920" t="s">
        <v>20</v>
      </c>
      <c r="D1920" t="s">
        <v>21</v>
      </c>
      <c r="E1920" t="s">
        <v>5</v>
      </c>
      <c r="G1920" t="s">
        <v>22</v>
      </c>
      <c r="H1920">
        <v>967203</v>
      </c>
      <c r="I1920">
        <v>967505</v>
      </c>
      <c r="J1920" t="s">
        <v>23</v>
      </c>
      <c r="O1920" t="s">
        <v>2473</v>
      </c>
      <c r="P1920">
        <v>303</v>
      </c>
    </row>
    <row r="1921" spans="1:17" hidden="1" x14ac:dyDescent="0.35">
      <c r="A1921" t="s">
        <v>26</v>
      </c>
      <c r="B1921" t="s">
        <v>32</v>
      </c>
      <c r="C1921" t="s">
        <v>20</v>
      </c>
      <c r="D1921" t="s">
        <v>21</v>
      </c>
      <c r="E1921" t="s">
        <v>5</v>
      </c>
      <c r="G1921" t="s">
        <v>22</v>
      </c>
      <c r="H1921">
        <v>967203</v>
      </c>
      <c r="I1921">
        <v>967505</v>
      </c>
      <c r="J1921" t="s">
        <v>23</v>
      </c>
      <c r="K1921" t="s">
        <v>2474</v>
      </c>
      <c r="N1921" t="s">
        <v>2475</v>
      </c>
      <c r="O1921" t="s">
        <v>2473</v>
      </c>
      <c r="P1921">
        <v>303</v>
      </c>
      <c r="Q1921">
        <v>100</v>
      </c>
    </row>
    <row r="1922" spans="1:17" hidden="1" x14ac:dyDescent="0.35">
      <c r="A1922" t="s">
        <v>18</v>
      </c>
      <c r="B1922" t="s">
        <v>29</v>
      </c>
      <c r="C1922" t="s">
        <v>20</v>
      </c>
      <c r="D1922" t="s">
        <v>21</v>
      </c>
      <c r="E1922" t="s">
        <v>5</v>
      </c>
      <c r="G1922" t="s">
        <v>22</v>
      </c>
      <c r="H1922">
        <v>967509</v>
      </c>
      <c r="I1922">
        <v>968642</v>
      </c>
      <c r="J1922" t="s">
        <v>23</v>
      </c>
      <c r="O1922" t="s">
        <v>2476</v>
      </c>
      <c r="P1922">
        <v>1134</v>
      </c>
    </row>
    <row r="1923" spans="1:17" hidden="1" x14ac:dyDescent="0.35">
      <c r="A1923" t="s">
        <v>26</v>
      </c>
      <c r="B1923" t="s">
        <v>32</v>
      </c>
      <c r="C1923" t="s">
        <v>20</v>
      </c>
      <c r="D1923" t="s">
        <v>21</v>
      </c>
      <c r="E1923" t="s">
        <v>5</v>
      </c>
      <c r="G1923" t="s">
        <v>22</v>
      </c>
      <c r="H1923">
        <v>967509</v>
      </c>
      <c r="I1923">
        <v>968642</v>
      </c>
      <c r="J1923" t="s">
        <v>23</v>
      </c>
      <c r="K1923" t="s">
        <v>2477</v>
      </c>
      <c r="N1923" t="s">
        <v>1655</v>
      </c>
      <c r="O1923" t="s">
        <v>2476</v>
      </c>
      <c r="P1923">
        <v>1134</v>
      </c>
      <c r="Q1923">
        <v>377</v>
      </c>
    </row>
    <row r="1924" spans="1:17" hidden="1" x14ac:dyDescent="0.35">
      <c r="A1924" t="s">
        <v>18</v>
      </c>
      <c r="B1924" t="s">
        <v>29</v>
      </c>
      <c r="C1924" t="s">
        <v>20</v>
      </c>
      <c r="D1924" t="s">
        <v>21</v>
      </c>
      <c r="E1924" t="s">
        <v>5</v>
      </c>
      <c r="G1924" t="s">
        <v>22</v>
      </c>
      <c r="H1924">
        <v>968639</v>
      </c>
      <c r="I1924">
        <v>970120</v>
      </c>
      <c r="J1924" t="s">
        <v>23</v>
      </c>
      <c r="O1924" t="s">
        <v>2478</v>
      </c>
      <c r="P1924">
        <v>1482</v>
      </c>
    </row>
    <row r="1925" spans="1:17" hidden="1" x14ac:dyDescent="0.35">
      <c r="A1925" t="s">
        <v>26</v>
      </c>
      <c r="B1925" t="s">
        <v>32</v>
      </c>
      <c r="C1925" t="s">
        <v>20</v>
      </c>
      <c r="D1925" t="s">
        <v>21</v>
      </c>
      <c r="E1925" t="s">
        <v>5</v>
      </c>
      <c r="G1925" t="s">
        <v>22</v>
      </c>
      <c r="H1925">
        <v>968639</v>
      </c>
      <c r="I1925">
        <v>970120</v>
      </c>
      <c r="J1925" t="s">
        <v>23</v>
      </c>
      <c r="K1925" t="s">
        <v>2479</v>
      </c>
      <c r="N1925" t="s">
        <v>1030</v>
      </c>
      <c r="O1925" t="s">
        <v>2478</v>
      </c>
      <c r="P1925">
        <v>1482</v>
      </c>
      <c r="Q1925">
        <v>493</v>
      </c>
    </row>
    <row r="1926" spans="1:17" hidden="1" x14ac:dyDescent="0.35">
      <c r="A1926" t="s">
        <v>18</v>
      </c>
      <c r="B1926" t="s">
        <v>29</v>
      </c>
      <c r="C1926" t="s">
        <v>20</v>
      </c>
      <c r="D1926" t="s">
        <v>21</v>
      </c>
      <c r="E1926" t="s">
        <v>5</v>
      </c>
      <c r="G1926" t="s">
        <v>22</v>
      </c>
      <c r="H1926">
        <v>970121</v>
      </c>
      <c r="I1926">
        <v>970606</v>
      </c>
      <c r="J1926" t="s">
        <v>23</v>
      </c>
      <c r="O1926" t="s">
        <v>2480</v>
      </c>
      <c r="P1926">
        <v>486</v>
      </c>
    </row>
    <row r="1927" spans="1:17" hidden="1" x14ac:dyDescent="0.35">
      <c r="A1927" t="s">
        <v>26</v>
      </c>
      <c r="B1927" t="s">
        <v>32</v>
      </c>
      <c r="C1927" t="s">
        <v>20</v>
      </c>
      <c r="D1927" t="s">
        <v>21</v>
      </c>
      <c r="E1927" t="s">
        <v>5</v>
      </c>
      <c r="G1927" t="s">
        <v>22</v>
      </c>
      <c r="H1927">
        <v>970121</v>
      </c>
      <c r="I1927">
        <v>970606</v>
      </c>
      <c r="J1927" t="s">
        <v>23</v>
      </c>
      <c r="K1927" t="s">
        <v>2481</v>
      </c>
      <c r="N1927" t="s">
        <v>1058</v>
      </c>
      <c r="O1927" t="s">
        <v>2480</v>
      </c>
      <c r="P1927">
        <v>486</v>
      </c>
      <c r="Q1927">
        <v>161</v>
      </c>
    </row>
    <row r="1928" spans="1:17" hidden="1" x14ac:dyDescent="0.35">
      <c r="A1928" t="s">
        <v>18</v>
      </c>
      <c r="B1928" t="s">
        <v>29</v>
      </c>
      <c r="C1928" t="s">
        <v>20</v>
      </c>
      <c r="D1928" t="s">
        <v>21</v>
      </c>
      <c r="E1928" t="s">
        <v>5</v>
      </c>
      <c r="G1928" t="s">
        <v>22</v>
      </c>
      <c r="H1928">
        <v>970599</v>
      </c>
      <c r="I1928">
        <v>971354</v>
      </c>
      <c r="J1928" t="s">
        <v>23</v>
      </c>
      <c r="O1928" t="s">
        <v>2482</v>
      </c>
      <c r="P1928">
        <v>756</v>
      </c>
    </row>
    <row r="1929" spans="1:17" hidden="1" x14ac:dyDescent="0.35">
      <c r="A1929" t="s">
        <v>26</v>
      </c>
      <c r="B1929" t="s">
        <v>32</v>
      </c>
      <c r="C1929" t="s">
        <v>20</v>
      </c>
      <c r="D1929" t="s">
        <v>21</v>
      </c>
      <c r="E1929" t="s">
        <v>5</v>
      </c>
      <c r="G1929" t="s">
        <v>22</v>
      </c>
      <c r="H1929">
        <v>970599</v>
      </c>
      <c r="I1929">
        <v>971354</v>
      </c>
      <c r="J1929" t="s">
        <v>23</v>
      </c>
      <c r="K1929" t="s">
        <v>2483</v>
      </c>
      <c r="N1929" t="s">
        <v>2484</v>
      </c>
      <c r="O1929" t="s">
        <v>2482</v>
      </c>
      <c r="P1929">
        <v>756</v>
      </c>
      <c r="Q1929">
        <v>251</v>
      </c>
    </row>
    <row r="1930" spans="1:17" hidden="1" x14ac:dyDescent="0.35">
      <c r="A1930" t="s">
        <v>18</v>
      </c>
      <c r="B1930" t="s">
        <v>29</v>
      </c>
      <c r="C1930" t="s">
        <v>20</v>
      </c>
      <c r="D1930" t="s">
        <v>21</v>
      </c>
      <c r="E1930" t="s">
        <v>5</v>
      </c>
      <c r="G1930" t="s">
        <v>22</v>
      </c>
      <c r="H1930">
        <v>971359</v>
      </c>
      <c r="I1930">
        <v>972684</v>
      </c>
      <c r="J1930" t="s">
        <v>23</v>
      </c>
      <c r="O1930" t="s">
        <v>2485</v>
      </c>
      <c r="P1930">
        <v>1326</v>
      </c>
    </row>
    <row r="1931" spans="1:17" hidden="1" x14ac:dyDescent="0.35">
      <c r="A1931" t="s">
        <v>26</v>
      </c>
      <c r="B1931" t="s">
        <v>32</v>
      </c>
      <c r="C1931" t="s">
        <v>20</v>
      </c>
      <c r="D1931" t="s">
        <v>21</v>
      </c>
      <c r="E1931" t="s">
        <v>5</v>
      </c>
      <c r="G1931" t="s">
        <v>22</v>
      </c>
      <c r="H1931">
        <v>971359</v>
      </c>
      <c r="I1931">
        <v>972684</v>
      </c>
      <c r="J1931" t="s">
        <v>23</v>
      </c>
      <c r="K1931" t="s">
        <v>2486</v>
      </c>
      <c r="N1931" t="s">
        <v>2225</v>
      </c>
      <c r="O1931" t="s">
        <v>2485</v>
      </c>
      <c r="P1931">
        <v>1326</v>
      </c>
      <c r="Q1931">
        <v>441</v>
      </c>
    </row>
    <row r="1932" spans="1:17" hidden="1" x14ac:dyDescent="0.35">
      <c r="A1932" t="s">
        <v>18</v>
      </c>
      <c r="B1932" t="s">
        <v>29</v>
      </c>
      <c r="C1932" t="s">
        <v>20</v>
      </c>
      <c r="D1932" t="s">
        <v>21</v>
      </c>
      <c r="E1932" t="s">
        <v>5</v>
      </c>
      <c r="G1932" t="s">
        <v>22</v>
      </c>
      <c r="H1932">
        <v>972681</v>
      </c>
      <c r="I1932">
        <v>973172</v>
      </c>
      <c r="J1932" t="s">
        <v>23</v>
      </c>
      <c r="O1932" t="s">
        <v>2487</v>
      </c>
      <c r="P1932">
        <v>492</v>
      </c>
    </row>
    <row r="1933" spans="1:17" hidden="1" x14ac:dyDescent="0.35">
      <c r="A1933" t="s">
        <v>26</v>
      </c>
      <c r="B1933" t="s">
        <v>32</v>
      </c>
      <c r="C1933" t="s">
        <v>20</v>
      </c>
      <c r="D1933" t="s">
        <v>21</v>
      </c>
      <c r="E1933" t="s">
        <v>5</v>
      </c>
      <c r="G1933" t="s">
        <v>22</v>
      </c>
      <c r="H1933">
        <v>972681</v>
      </c>
      <c r="I1933">
        <v>973172</v>
      </c>
      <c r="J1933" t="s">
        <v>23</v>
      </c>
      <c r="K1933" t="s">
        <v>2488</v>
      </c>
      <c r="N1933" t="s">
        <v>2225</v>
      </c>
      <c r="O1933" t="s">
        <v>2487</v>
      </c>
      <c r="P1933">
        <v>492</v>
      </c>
      <c r="Q1933">
        <v>163</v>
      </c>
    </row>
    <row r="1934" spans="1:17" hidden="1" x14ac:dyDescent="0.35">
      <c r="A1934" t="s">
        <v>18</v>
      </c>
      <c r="B1934" t="s">
        <v>29</v>
      </c>
      <c r="C1934" t="s">
        <v>20</v>
      </c>
      <c r="D1934" t="s">
        <v>21</v>
      </c>
      <c r="E1934" t="s">
        <v>5</v>
      </c>
      <c r="G1934" t="s">
        <v>22</v>
      </c>
      <c r="H1934">
        <v>973316</v>
      </c>
      <c r="I1934">
        <v>974338</v>
      </c>
      <c r="J1934" t="s">
        <v>23</v>
      </c>
      <c r="O1934" t="s">
        <v>2489</v>
      </c>
      <c r="P1934">
        <v>1023</v>
      </c>
    </row>
    <row r="1935" spans="1:17" hidden="1" x14ac:dyDescent="0.35">
      <c r="A1935" t="s">
        <v>26</v>
      </c>
      <c r="B1935" t="s">
        <v>32</v>
      </c>
      <c r="C1935" t="s">
        <v>20</v>
      </c>
      <c r="D1935" t="s">
        <v>21</v>
      </c>
      <c r="E1935" t="s">
        <v>5</v>
      </c>
      <c r="G1935" t="s">
        <v>22</v>
      </c>
      <c r="H1935">
        <v>973316</v>
      </c>
      <c r="I1935">
        <v>974338</v>
      </c>
      <c r="J1935" t="s">
        <v>23</v>
      </c>
      <c r="K1935" t="s">
        <v>2490</v>
      </c>
      <c r="N1935" t="s">
        <v>2230</v>
      </c>
      <c r="O1935" t="s">
        <v>2489</v>
      </c>
      <c r="P1935">
        <v>1023</v>
      </c>
      <c r="Q1935">
        <v>340</v>
      </c>
    </row>
    <row r="1936" spans="1:17" hidden="1" x14ac:dyDescent="0.35">
      <c r="A1936" t="s">
        <v>18</v>
      </c>
      <c r="B1936" t="s">
        <v>29</v>
      </c>
      <c r="C1936" t="s">
        <v>20</v>
      </c>
      <c r="D1936" t="s">
        <v>21</v>
      </c>
      <c r="E1936" t="s">
        <v>5</v>
      </c>
      <c r="G1936" t="s">
        <v>22</v>
      </c>
      <c r="H1936">
        <v>974350</v>
      </c>
      <c r="I1936">
        <v>975672</v>
      </c>
      <c r="J1936" t="s">
        <v>23</v>
      </c>
      <c r="O1936" t="s">
        <v>2491</v>
      </c>
      <c r="P1936">
        <v>1323</v>
      </c>
    </row>
    <row r="1937" spans="1:17" hidden="1" x14ac:dyDescent="0.35">
      <c r="A1937" t="s">
        <v>26</v>
      </c>
      <c r="B1937" t="s">
        <v>32</v>
      </c>
      <c r="C1937" t="s">
        <v>20</v>
      </c>
      <c r="D1937" t="s">
        <v>21</v>
      </c>
      <c r="E1937" t="s">
        <v>5</v>
      </c>
      <c r="G1937" t="s">
        <v>22</v>
      </c>
      <c r="H1937">
        <v>974350</v>
      </c>
      <c r="I1937">
        <v>975672</v>
      </c>
      <c r="J1937" t="s">
        <v>23</v>
      </c>
      <c r="K1937" t="s">
        <v>2492</v>
      </c>
      <c r="N1937" t="s">
        <v>2493</v>
      </c>
      <c r="O1937" t="s">
        <v>2491</v>
      </c>
      <c r="P1937">
        <v>1323</v>
      </c>
      <c r="Q1937">
        <v>440</v>
      </c>
    </row>
    <row r="1938" spans="1:17" hidden="1" x14ac:dyDescent="0.35">
      <c r="A1938" t="s">
        <v>18</v>
      </c>
      <c r="B1938" t="s">
        <v>29</v>
      </c>
      <c r="C1938" t="s">
        <v>20</v>
      </c>
      <c r="D1938" t="s">
        <v>21</v>
      </c>
      <c r="E1938" t="s">
        <v>5</v>
      </c>
      <c r="G1938" t="s">
        <v>22</v>
      </c>
      <c r="H1938">
        <v>975659</v>
      </c>
      <c r="I1938">
        <v>977092</v>
      </c>
      <c r="J1938" t="s">
        <v>23</v>
      </c>
      <c r="O1938" t="s">
        <v>2494</v>
      </c>
      <c r="P1938">
        <v>1434</v>
      </c>
    </row>
    <row r="1939" spans="1:17" hidden="1" x14ac:dyDescent="0.35">
      <c r="A1939" t="s">
        <v>26</v>
      </c>
      <c r="B1939" t="s">
        <v>32</v>
      </c>
      <c r="C1939" t="s">
        <v>20</v>
      </c>
      <c r="D1939" t="s">
        <v>21</v>
      </c>
      <c r="E1939" t="s">
        <v>5</v>
      </c>
      <c r="G1939" t="s">
        <v>22</v>
      </c>
      <c r="H1939">
        <v>975659</v>
      </c>
      <c r="I1939">
        <v>977092</v>
      </c>
      <c r="J1939" t="s">
        <v>23</v>
      </c>
      <c r="K1939" t="s">
        <v>2495</v>
      </c>
      <c r="N1939" t="s">
        <v>2496</v>
      </c>
      <c r="O1939" t="s">
        <v>2494</v>
      </c>
      <c r="P1939">
        <v>1434</v>
      </c>
      <c r="Q1939">
        <v>477</v>
      </c>
    </row>
    <row r="1940" spans="1:17" hidden="1" x14ac:dyDescent="0.35">
      <c r="A1940" t="s">
        <v>18</v>
      </c>
      <c r="B1940" t="s">
        <v>29</v>
      </c>
      <c r="C1940" t="s">
        <v>20</v>
      </c>
      <c r="D1940" t="s">
        <v>21</v>
      </c>
      <c r="E1940" t="s">
        <v>5</v>
      </c>
      <c r="G1940" t="s">
        <v>22</v>
      </c>
      <c r="H1940">
        <v>977223</v>
      </c>
      <c r="I1940">
        <v>978314</v>
      </c>
      <c r="J1940" t="s">
        <v>23</v>
      </c>
      <c r="O1940" t="s">
        <v>2497</v>
      </c>
      <c r="P1940">
        <v>1092</v>
      </c>
    </row>
    <row r="1941" spans="1:17" hidden="1" x14ac:dyDescent="0.35">
      <c r="A1941" t="s">
        <v>26</v>
      </c>
      <c r="B1941" t="s">
        <v>32</v>
      </c>
      <c r="C1941" t="s">
        <v>20</v>
      </c>
      <c r="D1941" t="s">
        <v>21</v>
      </c>
      <c r="E1941" t="s">
        <v>5</v>
      </c>
      <c r="G1941" t="s">
        <v>22</v>
      </c>
      <c r="H1941">
        <v>977223</v>
      </c>
      <c r="I1941">
        <v>978314</v>
      </c>
      <c r="J1941" t="s">
        <v>23</v>
      </c>
      <c r="K1941" t="s">
        <v>2498</v>
      </c>
      <c r="N1941" t="s">
        <v>28</v>
      </c>
      <c r="O1941" t="s">
        <v>2497</v>
      </c>
      <c r="P1941">
        <v>1092</v>
      </c>
      <c r="Q1941">
        <v>363</v>
      </c>
    </row>
    <row r="1942" spans="1:17" hidden="1" x14ac:dyDescent="0.35">
      <c r="A1942" t="s">
        <v>18</v>
      </c>
      <c r="B1942" t="s">
        <v>29</v>
      </c>
      <c r="C1942" t="s">
        <v>20</v>
      </c>
      <c r="D1942" t="s">
        <v>21</v>
      </c>
      <c r="E1942" t="s">
        <v>5</v>
      </c>
      <c r="G1942" t="s">
        <v>22</v>
      </c>
      <c r="H1942">
        <v>978485</v>
      </c>
      <c r="I1942">
        <v>979441</v>
      </c>
      <c r="J1942" t="s">
        <v>30</v>
      </c>
      <c r="O1942" t="s">
        <v>2499</v>
      </c>
      <c r="P1942">
        <v>957</v>
      </c>
    </row>
    <row r="1943" spans="1:17" hidden="1" x14ac:dyDescent="0.35">
      <c r="A1943" t="s">
        <v>26</v>
      </c>
      <c r="B1943" t="s">
        <v>32</v>
      </c>
      <c r="C1943" t="s">
        <v>20</v>
      </c>
      <c r="D1943" t="s">
        <v>21</v>
      </c>
      <c r="E1943" t="s">
        <v>5</v>
      </c>
      <c r="G1943" t="s">
        <v>22</v>
      </c>
      <c r="H1943">
        <v>978485</v>
      </c>
      <c r="I1943">
        <v>979441</v>
      </c>
      <c r="J1943" t="s">
        <v>30</v>
      </c>
      <c r="K1943" t="s">
        <v>2500</v>
      </c>
      <c r="N1943" t="s">
        <v>2501</v>
      </c>
      <c r="O1943" t="s">
        <v>2499</v>
      </c>
      <c r="P1943">
        <v>957</v>
      </c>
      <c r="Q1943">
        <v>318</v>
      </c>
    </row>
    <row r="1944" spans="1:17" hidden="1" x14ac:dyDescent="0.35">
      <c r="A1944" t="s">
        <v>18</v>
      </c>
      <c r="B1944" t="s">
        <v>29</v>
      </c>
      <c r="C1944" t="s">
        <v>20</v>
      </c>
      <c r="D1944" t="s">
        <v>21</v>
      </c>
      <c r="E1944" t="s">
        <v>5</v>
      </c>
      <c r="G1944" t="s">
        <v>22</v>
      </c>
      <c r="H1944">
        <v>979528</v>
      </c>
      <c r="I1944">
        <v>981480</v>
      </c>
      <c r="J1944" t="s">
        <v>23</v>
      </c>
      <c r="O1944" t="s">
        <v>2502</v>
      </c>
      <c r="P1944">
        <v>1953</v>
      </c>
    </row>
    <row r="1945" spans="1:17" hidden="1" x14ac:dyDescent="0.35">
      <c r="A1945" t="s">
        <v>26</v>
      </c>
      <c r="B1945" t="s">
        <v>32</v>
      </c>
      <c r="C1945" t="s">
        <v>20</v>
      </c>
      <c r="D1945" t="s">
        <v>21</v>
      </c>
      <c r="E1945" t="s">
        <v>5</v>
      </c>
      <c r="G1945" t="s">
        <v>22</v>
      </c>
      <c r="H1945">
        <v>979528</v>
      </c>
      <c r="I1945">
        <v>981480</v>
      </c>
      <c r="J1945" t="s">
        <v>23</v>
      </c>
      <c r="K1945" t="s">
        <v>2503</v>
      </c>
      <c r="N1945" t="s">
        <v>2504</v>
      </c>
      <c r="O1945" t="s">
        <v>2502</v>
      </c>
      <c r="P1945">
        <v>1953</v>
      </c>
      <c r="Q1945">
        <v>650</v>
      </c>
    </row>
    <row r="1946" spans="1:17" hidden="1" x14ac:dyDescent="0.35">
      <c r="A1946" t="s">
        <v>18</v>
      </c>
      <c r="B1946" t="s">
        <v>29</v>
      </c>
      <c r="C1946" t="s">
        <v>20</v>
      </c>
      <c r="D1946" t="s">
        <v>21</v>
      </c>
      <c r="E1946" t="s">
        <v>5</v>
      </c>
      <c r="G1946" t="s">
        <v>22</v>
      </c>
      <c r="H1946">
        <v>981740</v>
      </c>
      <c r="I1946">
        <v>982501</v>
      </c>
      <c r="J1946" t="s">
        <v>23</v>
      </c>
      <c r="O1946" t="s">
        <v>2505</v>
      </c>
      <c r="P1946">
        <v>762</v>
      </c>
    </row>
    <row r="1947" spans="1:17" hidden="1" x14ac:dyDescent="0.35">
      <c r="A1947" t="s">
        <v>26</v>
      </c>
      <c r="B1947" t="s">
        <v>32</v>
      </c>
      <c r="C1947" t="s">
        <v>20</v>
      </c>
      <c r="D1947" t="s">
        <v>21</v>
      </c>
      <c r="E1947" t="s">
        <v>5</v>
      </c>
      <c r="G1947" t="s">
        <v>22</v>
      </c>
      <c r="H1947">
        <v>981740</v>
      </c>
      <c r="I1947">
        <v>982501</v>
      </c>
      <c r="J1947" t="s">
        <v>23</v>
      </c>
      <c r="K1947" t="s">
        <v>2506</v>
      </c>
      <c r="N1947" t="s">
        <v>28</v>
      </c>
      <c r="O1947" t="s">
        <v>2505</v>
      </c>
      <c r="P1947">
        <v>762</v>
      </c>
      <c r="Q1947">
        <v>253</v>
      </c>
    </row>
    <row r="1948" spans="1:17" hidden="1" x14ac:dyDescent="0.35">
      <c r="A1948" t="s">
        <v>18</v>
      </c>
      <c r="B1948" t="s">
        <v>29</v>
      </c>
      <c r="C1948" t="s">
        <v>20</v>
      </c>
      <c r="D1948" t="s">
        <v>21</v>
      </c>
      <c r="E1948" t="s">
        <v>5</v>
      </c>
      <c r="G1948" t="s">
        <v>22</v>
      </c>
      <c r="H1948">
        <v>982506</v>
      </c>
      <c r="I1948">
        <v>986276</v>
      </c>
      <c r="J1948" t="s">
        <v>23</v>
      </c>
      <c r="O1948" t="s">
        <v>2507</v>
      </c>
      <c r="P1948">
        <v>3771</v>
      </c>
    </row>
    <row r="1949" spans="1:17" hidden="1" x14ac:dyDescent="0.35">
      <c r="A1949" t="s">
        <v>26</v>
      </c>
      <c r="B1949" t="s">
        <v>32</v>
      </c>
      <c r="C1949" t="s">
        <v>20</v>
      </c>
      <c r="D1949" t="s">
        <v>21</v>
      </c>
      <c r="E1949" t="s">
        <v>5</v>
      </c>
      <c r="G1949" t="s">
        <v>22</v>
      </c>
      <c r="H1949">
        <v>982506</v>
      </c>
      <c r="I1949">
        <v>986276</v>
      </c>
      <c r="J1949" t="s">
        <v>23</v>
      </c>
      <c r="K1949" t="s">
        <v>2508</v>
      </c>
      <c r="N1949" t="s">
        <v>2509</v>
      </c>
      <c r="O1949" t="s">
        <v>2507</v>
      </c>
      <c r="P1949">
        <v>3771</v>
      </c>
      <c r="Q1949">
        <v>1256</v>
      </c>
    </row>
    <row r="1950" spans="1:17" hidden="1" x14ac:dyDescent="0.35">
      <c r="A1950" t="s">
        <v>18</v>
      </c>
      <c r="B1950" t="s">
        <v>29</v>
      </c>
      <c r="C1950" t="s">
        <v>20</v>
      </c>
      <c r="D1950" t="s">
        <v>21</v>
      </c>
      <c r="E1950" t="s">
        <v>5</v>
      </c>
      <c r="G1950" t="s">
        <v>22</v>
      </c>
      <c r="H1950">
        <v>986644</v>
      </c>
      <c r="I1950">
        <v>987207</v>
      </c>
      <c r="J1950" t="s">
        <v>23</v>
      </c>
      <c r="O1950" t="s">
        <v>2510</v>
      </c>
      <c r="P1950">
        <v>564</v>
      </c>
    </row>
    <row r="1951" spans="1:17" hidden="1" x14ac:dyDescent="0.35">
      <c r="A1951" t="s">
        <v>26</v>
      </c>
      <c r="B1951" t="s">
        <v>32</v>
      </c>
      <c r="C1951" t="s">
        <v>20</v>
      </c>
      <c r="D1951" t="s">
        <v>21</v>
      </c>
      <c r="E1951" t="s">
        <v>5</v>
      </c>
      <c r="G1951" t="s">
        <v>22</v>
      </c>
      <c r="H1951">
        <v>986644</v>
      </c>
      <c r="I1951">
        <v>987207</v>
      </c>
      <c r="J1951" t="s">
        <v>23</v>
      </c>
      <c r="K1951" t="s">
        <v>2511</v>
      </c>
      <c r="N1951" t="s">
        <v>28</v>
      </c>
      <c r="O1951" t="s">
        <v>2510</v>
      </c>
      <c r="P1951">
        <v>564</v>
      </c>
      <c r="Q1951">
        <v>187</v>
      </c>
    </row>
    <row r="1952" spans="1:17" hidden="1" x14ac:dyDescent="0.35">
      <c r="A1952" t="s">
        <v>18</v>
      </c>
      <c r="B1952" t="s">
        <v>29</v>
      </c>
      <c r="C1952" t="s">
        <v>20</v>
      </c>
      <c r="D1952" t="s">
        <v>21</v>
      </c>
      <c r="E1952" t="s">
        <v>5</v>
      </c>
      <c r="G1952" t="s">
        <v>22</v>
      </c>
      <c r="H1952">
        <v>987405</v>
      </c>
      <c r="I1952">
        <v>988622</v>
      </c>
      <c r="J1952" t="s">
        <v>23</v>
      </c>
      <c r="O1952" t="s">
        <v>2512</v>
      </c>
      <c r="P1952">
        <v>1218</v>
      </c>
    </row>
    <row r="1953" spans="1:17" hidden="1" x14ac:dyDescent="0.35">
      <c r="A1953" t="s">
        <v>26</v>
      </c>
      <c r="B1953" t="s">
        <v>32</v>
      </c>
      <c r="C1953" t="s">
        <v>20</v>
      </c>
      <c r="D1953" t="s">
        <v>21</v>
      </c>
      <c r="E1953" t="s">
        <v>5</v>
      </c>
      <c r="G1953" t="s">
        <v>22</v>
      </c>
      <c r="H1953">
        <v>987405</v>
      </c>
      <c r="I1953">
        <v>988622</v>
      </c>
      <c r="J1953" t="s">
        <v>23</v>
      </c>
      <c r="K1953" t="s">
        <v>2513</v>
      </c>
      <c r="N1953" t="s">
        <v>1828</v>
      </c>
      <c r="O1953" t="s">
        <v>2512</v>
      </c>
      <c r="P1953">
        <v>1218</v>
      </c>
      <c r="Q1953">
        <v>405</v>
      </c>
    </row>
    <row r="1954" spans="1:17" hidden="1" x14ac:dyDescent="0.35">
      <c r="A1954" t="s">
        <v>18</v>
      </c>
      <c r="B1954" t="s">
        <v>29</v>
      </c>
      <c r="C1954" t="s">
        <v>20</v>
      </c>
      <c r="D1954" t="s">
        <v>21</v>
      </c>
      <c r="E1954" t="s">
        <v>5</v>
      </c>
      <c r="G1954" t="s">
        <v>22</v>
      </c>
      <c r="H1954">
        <v>988656</v>
      </c>
      <c r="I1954">
        <v>990071</v>
      </c>
      <c r="J1954" t="s">
        <v>23</v>
      </c>
      <c r="O1954" t="s">
        <v>2514</v>
      </c>
      <c r="P1954">
        <v>1416</v>
      </c>
    </row>
    <row r="1955" spans="1:17" hidden="1" x14ac:dyDescent="0.35">
      <c r="A1955" t="s">
        <v>26</v>
      </c>
      <c r="B1955" t="s">
        <v>32</v>
      </c>
      <c r="C1955" t="s">
        <v>20</v>
      </c>
      <c r="D1955" t="s">
        <v>21</v>
      </c>
      <c r="E1955" t="s">
        <v>5</v>
      </c>
      <c r="G1955" t="s">
        <v>22</v>
      </c>
      <c r="H1955">
        <v>988656</v>
      </c>
      <c r="I1955">
        <v>990071</v>
      </c>
      <c r="J1955" t="s">
        <v>23</v>
      </c>
      <c r="K1955" t="s">
        <v>2515</v>
      </c>
      <c r="N1955" t="s">
        <v>2225</v>
      </c>
      <c r="O1955" t="s">
        <v>2514</v>
      </c>
      <c r="P1955">
        <v>1416</v>
      </c>
      <c r="Q1955">
        <v>471</v>
      </c>
    </row>
    <row r="1956" spans="1:17" hidden="1" x14ac:dyDescent="0.35">
      <c r="A1956" t="s">
        <v>18</v>
      </c>
      <c r="B1956" t="s">
        <v>29</v>
      </c>
      <c r="C1956" t="s">
        <v>20</v>
      </c>
      <c r="D1956" t="s">
        <v>21</v>
      </c>
      <c r="E1956" t="s">
        <v>5</v>
      </c>
      <c r="G1956" t="s">
        <v>22</v>
      </c>
      <c r="H1956">
        <v>990240</v>
      </c>
      <c r="I1956">
        <v>991547</v>
      </c>
      <c r="J1956" t="s">
        <v>23</v>
      </c>
      <c r="O1956" t="s">
        <v>2516</v>
      </c>
      <c r="P1956">
        <v>1308</v>
      </c>
    </row>
    <row r="1957" spans="1:17" hidden="1" x14ac:dyDescent="0.35">
      <c r="A1957" t="s">
        <v>26</v>
      </c>
      <c r="B1957" t="s">
        <v>32</v>
      </c>
      <c r="C1957" t="s">
        <v>20</v>
      </c>
      <c r="D1957" t="s">
        <v>21</v>
      </c>
      <c r="E1957" t="s">
        <v>5</v>
      </c>
      <c r="G1957" t="s">
        <v>22</v>
      </c>
      <c r="H1957">
        <v>990240</v>
      </c>
      <c r="I1957">
        <v>991547</v>
      </c>
      <c r="J1957" t="s">
        <v>23</v>
      </c>
      <c r="K1957" t="s">
        <v>2517</v>
      </c>
      <c r="N1957" t="s">
        <v>28</v>
      </c>
      <c r="O1957" t="s">
        <v>2516</v>
      </c>
      <c r="P1957">
        <v>1308</v>
      </c>
      <c r="Q1957">
        <v>435</v>
      </c>
    </row>
    <row r="1958" spans="1:17" hidden="1" x14ac:dyDescent="0.35">
      <c r="A1958" t="s">
        <v>18</v>
      </c>
      <c r="B1958" t="s">
        <v>29</v>
      </c>
      <c r="C1958" t="s">
        <v>20</v>
      </c>
      <c r="D1958" t="s">
        <v>21</v>
      </c>
      <c r="E1958" t="s">
        <v>5</v>
      </c>
      <c r="G1958" t="s">
        <v>22</v>
      </c>
      <c r="H1958">
        <v>992104</v>
      </c>
      <c r="I1958">
        <v>992658</v>
      </c>
      <c r="J1958" t="s">
        <v>23</v>
      </c>
      <c r="O1958" t="s">
        <v>2518</v>
      </c>
      <c r="P1958">
        <v>555</v>
      </c>
    </row>
    <row r="1959" spans="1:17" hidden="1" x14ac:dyDescent="0.35">
      <c r="A1959" t="s">
        <v>26</v>
      </c>
      <c r="B1959" t="s">
        <v>32</v>
      </c>
      <c r="C1959" t="s">
        <v>20</v>
      </c>
      <c r="D1959" t="s">
        <v>21</v>
      </c>
      <c r="E1959" t="s">
        <v>5</v>
      </c>
      <c r="G1959" t="s">
        <v>22</v>
      </c>
      <c r="H1959">
        <v>992104</v>
      </c>
      <c r="I1959">
        <v>992658</v>
      </c>
      <c r="J1959" t="s">
        <v>23</v>
      </c>
      <c r="K1959" t="s">
        <v>2519</v>
      </c>
      <c r="N1959" t="s">
        <v>2520</v>
      </c>
      <c r="O1959" t="s">
        <v>2518</v>
      </c>
      <c r="P1959">
        <v>555</v>
      </c>
      <c r="Q1959">
        <v>184</v>
      </c>
    </row>
    <row r="1960" spans="1:17" hidden="1" x14ac:dyDescent="0.35">
      <c r="A1960" t="s">
        <v>18</v>
      </c>
      <c r="B1960" t="s">
        <v>29</v>
      </c>
      <c r="C1960" t="s">
        <v>20</v>
      </c>
      <c r="D1960" t="s">
        <v>21</v>
      </c>
      <c r="E1960" t="s">
        <v>5</v>
      </c>
      <c r="G1960" t="s">
        <v>22</v>
      </c>
      <c r="H1960">
        <v>992895</v>
      </c>
      <c r="I1960">
        <v>993248</v>
      </c>
      <c r="J1960" t="s">
        <v>23</v>
      </c>
      <c r="O1960" t="s">
        <v>2521</v>
      </c>
      <c r="P1960">
        <v>354</v>
      </c>
    </row>
    <row r="1961" spans="1:17" hidden="1" x14ac:dyDescent="0.35">
      <c r="A1961" t="s">
        <v>26</v>
      </c>
      <c r="B1961" t="s">
        <v>32</v>
      </c>
      <c r="C1961" t="s">
        <v>20</v>
      </c>
      <c r="D1961" t="s">
        <v>21</v>
      </c>
      <c r="E1961" t="s">
        <v>5</v>
      </c>
      <c r="G1961" t="s">
        <v>22</v>
      </c>
      <c r="H1961">
        <v>992895</v>
      </c>
      <c r="I1961">
        <v>993248</v>
      </c>
      <c r="J1961" t="s">
        <v>23</v>
      </c>
      <c r="K1961" t="s">
        <v>2522</v>
      </c>
      <c r="N1961" t="s">
        <v>53</v>
      </c>
      <c r="O1961" t="s">
        <v>2521</v>
      </c>
      <c r="P1961">
        <v>354</v>
      </c>
      <c r="Q1961">
        <v>117</v>
      </c>
    </row>
    <row r="1962" spans="1:17" hidden="1" x14ac:dyDescent="0.35">
      <c r="A1962" t="s">
        <v>18</v>
      </c>
      <c r="B1962" t="s">
        <v>29</v>
      </c>
      <c r="C1962" t="s">
        <v>20</v>
      </c>
      <c r="D1962" t="s">
        <v>21</v>
      </c>
      <c r="E1962" t="s">
        <v>5</v>
      </c>
      <c r="G1962" t="s">
        <v>22</v>
      </c>
      <c r="H1962">
        <v>993465</v>
      </c>
      <c r="I1962">
        <v>994814</v>
      </c>
      <c r="J1962" t="s">
        <v>23</v>
      </c>
      <c r="O1962" t="s">
        <v>2523</v>
      </c>
      <c r="P1962">
        <v>1350</v>
      </c>
    </row>
    <row r="1963" spans="1:17" hidden="1" x14ac:dyDescent="0.35">
      <c r="A1963" t="s">
        <v>26</v>
      </c>
      <c r="B1963" t="s">
        <v>32</v>
      </c>
      <c r="C1963" t="s">
        <v>20</v>
      </c>
      <c r="D1963" t="s">
        <v>21</v>
      </c>
      <c r="E1963" t="s">
        <v>5</v>
      </c>
      <c r="G1963" t="s">
        <v>22</v>
      </c>
      <c r="H1963">
        <v>993465</v>
      </c>
      <c r="I1963">
        <v>994814</v>
      </c>
      <c r="J1963" t="s">
        <v>23</v>
      </c>
      <c r="K1963" t="s">
        <v>2524</v>
      </c>
      <c r="N1963" t="s">
        <v>2525</v>
      </c>
      <c r="O1963" t="s">
        <v>2523</v>
      </c>
      <c r="P1963">
        <v>1350</v>
      </c>
      <c r="Q1963">
        <v>449</v>
      </c>
    </row>
    <row r="1964" spans="1:17" hidden="1" x14ac:dyDescent="0.35">
      <c r="A1964" t="s">
        <v>18</v>
      </c>
      <c r="B1964" t="s">
        <v>29</v>
      </c>
      <c r="C1964" t="s">
        <v>20</v>
      </c>
      <c r="D1964" t="s">
        <v>21</v>
      </c>
      <c r="E1964" t="s">
        <v>5</v>
      </c>
      <c r="G1964" t="s">
        <v>22</v>
      </c>
      <c r="H1964">
        <v>994816</v>
      </c>
      <c r="I1964">
        <v>995958</v>
      </c>
      <c r="J1964" t="s">
        <v>23</v>
      </c>
      <c r="O1964" t="s">
        <v>2526</v>
      </c>
      <c r="P1964">
        <v>1143</v>
      </c>
    </row>
    <row r="1965" spans="1:17" hidden="1" x14ac:dyDescent="0.35">
      <c r="A1965" t="s">
        <v>26</v>
      </c>
      <c r="B1965" t="s">
        <v>32</v>
      </c>
      <c r="C1965" t="s">
        <v>20</v>
      </c>
      <c r="D1965" t="s">
        <v>21</v>
      </c>
      <c r="E1965" t="s">
        <v>5</v>
      </c>
      <c r="G1965" t="s">
        <v>22</v>
      </c>
      <c r="H1965">
        <v>994816</v>
      </c>
      <c r="I1965">
        <v>995958</v>
      </c>
      <c r="J1965" t="s">
        <v>23</v>
      </c>
      <c r="K1965" t="s">
        <v>2527</v>
      </c>
      <c r="N1965" t="s">
        <v>2528</v>
      </c>
      <c r="O1965" t="s">
        <v>2526</v>
      </c>
      <c r="P1965">
        <v>1143</v>
      </c>
      <c r="Q1965">
        <v>380</v>
      </c>
    </row>
    <row r="1966" spans="1:17" hidden="1" x14ac:dyDescent="0.35">
      <c r="A1966" t="s">
        <v>18</v>
      </c>
      <c r="B1966" t="s">
        <v>29</v>
      </c>
      <c r="C1966" t="s">
        <v>20</v>
      </c>
      <c r="D1966" t="s">
        <v>21</v>
      </c>
      <c r="E1966" t="s">
        <v>5</v>
      </c>
      <c r="G1966" t="s">
        <v>22</v>
      </c>
      <c r="H1966">
        <v>996092</v>
      </c>
      <c r="I1966">
        <v>997168</v>
      </c>
      <c r="J1966" t="s">
        <v>30</v>
      </c>
      <c r="O1966" t="s">
        <v>2529</v>
      </c>
      <c r="P1966">
        <v>1077</v>
      </c>
    </row>
    <row r="1967" spans="1:17" hidden="1" x14ac:dyDescent="0.35">
      <c r="A1967" t="s">
        <v>26</v>
      </c>
      <c r="B1967" t="s">
        <v>32</v>
      </c>
      <c r="C1967" t="s">
        <v>20</v>
      </c>
      <c r="D1967" t="s">
        <v>21</v>
      </c>
      <c r="E1967" t="s">
        <v>5</v>
      </c>
      <c r="G1967" t="s">
        <v>22</v>
      </c>
      <c r="H1967">
        <v>996092</v>
      </c>
      <c r="I1967">
        <v>997168</v>
      </c>
      <c r="J1967" t="s">
        <v>30</v>
      </c>
      <c r="K1967" t="s">
        <v>2530</v>
      </c>
      <c r="N1967" t="s">
        <v>2531</v>
      </c>
      <c r="O1967" t="s">
        <v>2529</v>
      </c>
      <c r="P1967">
        <v>1077</v>
      </c>
      <c r="Q1967">
        <v>358</v>
      </c>
    </row>
    <row r="1968" spans="1:17" hidden="1" x14ac:dyDescent="0.35">
      <c r="A1968" t="s">
        <v>18</v>
      </c>
      <c r="B1968" t="s">
        <v>29</v>
      </c>
      <c r="C1968" t="s">
        <v>20</v>
      </c>
      <c r="D1968" t="s">
        <v>21</v>
      </c>
      <c r="E1968" t="s">
        <v>5</v>
      </c>
      <c r="G1968" t="s">
        <v>22</v>
      </c>
      <c r="H1968">
        <v>997553</v>
      </c>
      <c r="I1968">
        <v>998332</v>
      </c>
      <c r="J1968" t="s">
        <v>23</v>
      </c>
      <c r="O1968" t="s">
        <v>2532</v>
      </c>
      <c r="P1968">
        <v>780</v>
      </c>
    </row>
    <row r="1969" spans="1:17" hidden="1" x14ac:dyDescent="0.35">
      <c r="A1969" t="s">
        <v>26</v>
      </c>
      <c r="B1969" t="s">
        <v>32</v>
      </c>
      <c r="C1969" t="s">
        <v>20</v>
      </c>
      <c r="D1969" t="s">
        <v>21</v>
      </c>
      <c r="E1969" t="s">
        <v>5</v>
      </c>
      <c r="G1969" t="s">
        <v>22</v>
      </c>
      <c r="H1969">
        <v>997553</v>
      </c>
      <c r="I1969">
        <v>998332</v>
      </c>
      <c r="J1969" t="s">
        <v>23</v>
      </c>
      <c r="K1969" t="s">
        <v>2533</v>
      </c>
      <c r="N1969" t="s">
        <v>2534</v>
      </c>
      <c r="O1969" t="s">
        <v>2532</v>
      </c>
      <c r="P1969">
        <v>780</v>
      </c>
      <c r="Q1969">
        <v>259</v>
      </c>
    </row>
    <row r="1970" spans="1:17" hidden="1" x14ac:dyDescent="0.35">
      <c r="A1970" t="s">
        <v>18</v>
      </c>
      <c r="B1970" t="s">
        <v>29</v>
      </c>
      <c r="C1970" t="s">
        <v>20</v>
      </c>
      <c r="D1970" t="s">
        <v>21</v>
      </c>
      <c r="E1970" t="s">
        <v>5</v>
      </c>
      <c r="G1970" t="s">
        <v>22</v>
      </c>
      <c r="H1970">
        <v>998508</v>
      </c>
      <c r="I1970">
        <v>999254</v>
      </c>
      <c r="J1970" t="s">
        <v>30</v>
      </c>
      <c r="O1970" t="s">
        <v>2535</v>
      </c>
      <c r="P1970">
        <v>747</v>
      </c>
    </row>
    <row r="1971" spans="1:17" hidden="1" x14ac:dyDescent="0.35">
      <c r="A1971" t="s">
        <v>26</v>
      </c>
      <c r="B1971" t="s">
        <v>32</v>
      </c>
      <c r="C1971" t="s">
        <v>20</v>
      </c>
      <c r="D1971" t="s">
        <v>21</v>
      </c>
      <c r="E1971" t="s">
        <v>5</v>
      </c>
      <c r="G1971" t="s">
        <v>22</v>
      </c>
      <c r="H1971">
        <v>998508</v>
      </c>
      <c r="I1971">
        <v>999254</v>
      </c>
      <c r="J1971" t="s">
        <v>30</v>
      </c>
      <c r="K1971" t="s">
        <v>2536</v>
      </c>
      <c r="N1971" t="s">
        <v>2375</v>
      </c>
      <c r="O1971" t="s">
        <v>2535</v>
      </c>
      <c r="P1971">
        <v>747</v>
      </c>
      <c r="Q1971">
        <v>248</v>
      </c>
    </row>
    <row r="1972" spans="1:17" hidden="1" x14ac:dyDescent="0.35">
      <c r="A1972" t="s">
        <v>18</v>
      </c>
      <c r="B1972" t="s">
        <v>29</v>
      </c>
      <c r="C1972" t="s">
        <v>20</v>
      </c>
      <c r="D1972" t="s">
        <v>21</v>
      </c>
      <c r="E1972" t="s">
        <v>5</v>
      </c>
      <c r="G1972" t="s">
        <v>22</v>
      </c>
      <c r="H1972">
        <v>999312</v>
      </c>
      <c r="I1972">
        <v>1000295</v>
      </c>
      <c r="J1972" t="s">
        <v>23</v>
      </c>
      <c r="O1972" t="s">
        <v>2537</v>
      </c>
      <c r="P1972">
        <v>984</v>
      </c>
    </row>
    <row r="1973" spans="1:17" hidden="1" x14ac:dyDescent="0.35">
      <c r="A1973" t="s">
        <v>26</v>
      </c>
      <c r="B1973" t="s">
        <v>32</v>
      </c>
      <c r="C1973" t="s">
        <v>20</v>
      </c>
      <c r="D1973" t="s">
        <v>21</v>
      </c>
      <c r="E1973" t="s">
        <v>5</v>
      </c>
      <c r="G1973" t="s">
        <v>22</v>
      </c>
      <c r="H1973">
        <v>999312</v>
      </c>
      <c r="I1973">
        <v>1000295</v>
      </c>
      <c r="J1973" t="s">
        <v>23</v>
      </c>
      <c r="K1973" t="s">
        <v>2538</v>
      </c>
      <c r="N1973" t="s">
        <v>2539</v>
      </c>
      <c r="O1973" t="s">
        <v>2537</v>
      </c>
      <c r="P1973">
        <v>984</v>
      </c>
      <c r="Q1973">
        <v>327</v>
      </c>
    </row>
    <row r="1974" spans="1:17" hidden="1" x14ac:dyDescent="0.35">
      <c r="A1974" t="s">
        <v>18</v>
      </c>
      <c r="B1974" t="s">
        <v>29</v>
      </c>
      <c r="C1974" t="s">
        <v>20</v>
      </c>
      <c r="D1974" t="s">
        <v>21</v>
      </c>
      <c r="E1974" t="s">
        <v>5</v>
      </c>
      <c r="G1974" t="s">
        <v>22</v>
      </c>
      <c r="H1974">
        <v>1000292</v>
      </c>
      <c r="I1974">
        <v>1001695</v>
      </c>
      <c r="J1974" t="s">
        <v>23</v>
      </c>
      <c r="O1974" t="s">
        <v>2540</v>
      </c>
      <c r="P1974">
        <v>1404</v>
      </c>
    </row>
    <row r="1975" spans="1:17" hidden="1" x14ac:dyDescent="0.35">
      <c r="A1975" t="s">
        <v>26</v>
      </c>
      <c r="B1975" t="s">
        <v>32</v>
      </c>
      <c r="C1975" t="s">
        <v>20</v>
      </c>
      <c r="D1975" t="s">
        <v>21</v>
      </c>
      <c r="E1975" t="s">
        <v>5</v>
      </c>
      <c r="G1975" t="s">
        <v>22</v>
      </c>
      <c r="H1975">
        <v>1000292</v>
      </c>
      <c r="I1975">
        <v>1001695</v>
      </c>
      <c r="J1975" t="s">
        <v>23</v>
      </c>
      <c r="K1975" t="s">
        <v>2541</v>
      </c>
      <c r="N1975" t="s">
        <v>2542</v>
      </c>
      <c r="O1975" t="s">
        <v>2540</v>
      </c>
      <c r="P1975">
        <v>1404</v>
      </c>
      <c r="Q1975">
        <v>467</v>
      </c>
    </row>
    <row r="1976" spans="1:17" hidden="1" x14ac:dyDescent="0.35">
      <c r="A1976" t="s">
        <v>18</v>
      </c>
      <c r="B1976" t="s">
        <v>29</v>
      </c>
      <c r="C1976" t="s">
        <v>20</v>
      </c>
      <c r="D1976" t="s">
        <v>21</v>
      </c>
      <c r="E1976" t="s">
        <v>5</v>
      </c>
      <c r="G1976" t="s">
        <v>22</v>
      </c>
      <c r="H1976">
        <v>1001849</v>
      </c>
      <c r="I1976">
        <v>1002544</v>
      </c>
      <c r="J1976" t="s">
        <v>30</v>
      </c>
      <c r="O1976" t="s">
        <v>2543</v>
      </c>
      <c r="P1976">
        <v>696</v>
      </c>
    </row>
    <row r="1977" spans="1:17" hidden="1" x14ac:dyDescent="0.35">
      <c r="A1977" t="s">
        <v>26</v>
      </c>
      <c r="B1977" t="s">
        <v>32</v>
      </c>
      <c r="C1977" t="s">
        <v>20</v>
      </c>
      <c r="D1977" t="s">
        <v>21</v>
      </c>
      <c r="E1977" t="s">
        <v>5</v>
      </c>
      <c r="G1977" t="s">
        <v>22</v>
      </c>
      <c r="H1977">
        <v>1001849</v>
      </c>
      <c r="I1977">
        <v>1002544</v>
      </c>
      <c r="J1977" t="s">
        <v>30</v>
      </c>
      <c r="K1977" t="s">
        <v>2544</v>
      </c>
      <c r="N1977" t="s">
        <v>53</v>
      </c>
      <c r="O1977" t="s">
        <v>2543</v>
      </c>
      <c r="P1977">
        <v>696</v>
      </c>
      <c r="Q1977">
        <v>231</v>
      </c>
    </row>
    <row r="1978" spans="1:17" hidden="1" x14ac:dyDescent="0.35">
      <c r="A1978" t="s">
        <v>18</v>
      </c>
      <c r="B1978" t="s">
        <v>29</v>
      </c>
      <c r="C1978" t="s">
        <v>20</v>
      </c>
      <c r="D1978" t="s">
        <v>21</v>
      </c>
      <c r="E1978" t="s">
        <v>5</v>
      </c>
      <c r="G1978" t="s">
        <v>22</v>
      </c>
      <c r="H1978">
        <v>1002942</v>
      </c>
      <c r="I1978">
        <v>1004447</v>
      </c>
      <c r="J1978" t="s">
        <v>23</v>
      </c>
      <c r="O1978" t="s">
        <v>2545</v>
      </c>
      <c r="P1978">
        <v>1506</v>
      </c>
    </row>
    <row r="1979" spans="1:17" hidden="1" x14ac:dyDescent="0.35">
      <c r="A1979" t="s">
        <v>26</v>
      </c>
      <c r="B1979" t="s">
        <v>32</v>
      </c>
      <c r="C1979" t="s">
        <v>20</v>
      </c>
      <c r="D1979" t="s">
        <v>21</v>
      </c>
      <c r="E1979" t="s">
        <v>5</v>
      </c>
      <c r="G1979" t="s">
        <v>22</v>
      </c>
      <c r="H1979">
        <v>1002942</v>
      </c>
      <c r="I1979">
        <v>1004447</v>
      </c>
      <c r="J1979" t="s">
        <v>23</v>
      </c>
      <c r="K1979" t="s">
        <v>2546</v>
      </c>
      <c r="N1979" t="s">
        <v>2547</v>
      </c>
      <c r="O1979" t="s">
        <v>2545</v>
      </c>
      <c r="P1979">
        <v>1506</v>
      </c>
      <c r="Q1979">
        <v>501</v>
      </c>
    </row>
    <row r="1980" spans="1:17" hidden="1" x14ac:dyDescent="0.35">
      <c r="A1980" t="s">
        <v>18</v>
      </c>
      <c r="B1980" t="s">
        <v>29</v>
      </c>
      <c r="C1980" t="s">
        <v>20</v>
      </c>
      <c r="D1980" t="s">
        <v>21</v>
      </c>
      <c r="E1980" t="s">
        <v>5</v>
      </c>
      <c r="G1980" t="s">
        <v>22</v>
      </c>
      <c r="H1980">
        <v>1004764</v>
      </c>
      <c r="I1980">
        <v>1005435</v>
      </c>
      <c r="J1980" t="s">
        <v>30</v>
      </c>
      <c r="O1980" t="s">
        <v>2548</v>
      </c>
      <c r="P1980">
        <v>672</v>
      </c>
    </row>
    <row r="1981" spans="1:17" hidden="1" x14ac:dyDescent="0.35">
      <c r="A1981" t="s">
        <v>26</v>
      </c>
      <c r="B1981" t="s">
        <v>32</v>
      </c>
      <c r="C1981" t="s">
        <v>20</v>
      </c>
      <c r="D1981" t="s">
        <v>21</v>
      </c>
      <c r="E1981" t="s">
        <v>5</v>
      </c>
      <c r="G1981" t="s">
        <v>22</v>
      </c>
      <c r="H1981">
        <v>1004764</v>
      </c>
      <c r="I1981">
        <v>1005435</v>
      </c>
      <c r="J1981" t="s">
        <v>30</v>
      </c>
      <c r="K1981" t="s">
        <v>2549</v>
      </c>
      <c r="N1981" t="s">
        <v>28</v>
      </c>
      <c r="O1981" t="s">
        <v>2548</v>
      </c>
      <c r="P1981">
        <v>672</v>
      </c>
      <c r="Q1981">
        <v>223</v>
      </c>
    </row>
    <row r="1982" spans="1:17" hidden="1" x14ac:dyDescent="0.35">
      <c r="A1982" t="s">
        <v>18</v>
      </c>
      <c r="B1982" t="s">
        <v>29</v>
      </c>
      <c r="C1982" t="s">
        <v>20</v>
      </c>
      <c r="D1982" t="s">
        <v>21</v>
      </c>
      <c r="E1982" t="s">
        <v>5</v>
      </c>
      <c r="G1982" t="s">
        <v>22</v>
      </c>
      <c r="H1982">
        <v>1005680</v>
      </c>
      <c r="I1982">
        <v>1006504</v>
      </c>
      <c r="J1982" t="s">
        <v>30</v>
      </c>
      <c r="O1982" t="s">
        <v>2550</v>
      </c>
      <c r="P1982">
        <v>825</v>
      </c>
    </row>
    <row r="1983" spans="1:17" hidden="1" x14ac:dyDescent="0.35">
      <c r="A1983" t="s">
        <v>26</v>
      </c>
      <c r="B1983" t="s">
        <v>32</v>
      </c>
      <c r="C1983" t="s">
        <v>20</v>
      </c>
      <c r="D1983" t="s">
        <v>21</v>
      </c>
      <c r="E1983" t="s">
        <v>5</v>
      </c>
      <c r="G1983" t="s">
        <v>22</v>
      </c>
      <c r="H1983">
        <v>1005680</v>
      </c>
      <c r="I1983">
        <v>1006504</v>
      </c>
      <c r="J1983" t="s">
        <v>30</v>
      </c>
      <c r="K1983" t="s">
        <v>2551</v>
      </c>
      <c r="N1983" t="s">
        <v>1245</v>
      </c>
      <c r="O1983" t="s">
        <v>2550</v>
      </c>
      <c r="P1983">
        <v>825</v>
      </c>
      <c r="Q1983">
        <v>274</v>
      </c>
    </row>
    <row r="1984" spans="1:17" hidden="1" x14ac:dyDescent="0.35">
      <c r="A1984" t="s">
        <v>18</v>
      </c>
      <c r="B1984" t="s">
        <v>29</v>
      </c>
      <c r="C1984" t="s">
        <v>20</v>
      </c>
      <c r="D1984" t="s">
        <v>21</v>
      </c>
      <c r="E1984" t="s">
        <v>5</v>
      </c>
      <c r="G1984" t="s">
        <v>22</v>
      </c>
      <c r="H1984">
        <v>1006665</v>
      </c>
      <c r="I1984">
        <v>1006904</v>
      </c>
      <c r="J1984" t="s">
        <v>23</v>
      </c>
      <c r="O1984" t="s">
        <v>2552</v>
      </c>
      <c r="P1984">
        <v>240</v>
      </c>
    </row>
    <row r="1985" spans="1:17" hidden="1" x14ac:dyDescent="0.35">
      <c r="A1985" t="s">
        <v>26</v>
      </c>
      <c r="B1985" t="s">
        <v>32</v>
      </c>
      <c r="C1985" t="s">
        <v>20</v>
      </c>
      <c r="D1985" t="s">
        <v>21</v>
      </c>
      <c r="E1985" t="s">
        <v>5</v>
      </c>
      <c r="G1985" t="s">
        <v>22</v>
      </c>
      <c r="H1985">
        <v>1006665</v>
      </c>
      <c r="I1985">
        <v>1006904</v>
      </c>
      <c r="J1985" t="s">
        <v>23</v>
      </c>
      <c r="K1985" t="s">
        <v>2553</v>
      </c>
      <c r="N1985" t="s">
        <v>28</v>
      </c>
      <c r="O1985" t="s">
        <v>2552</v>
      </c>
      <c r="P1985">
        <v>240</v>
      </c>
      <c r="Q1985">
        <v>79</v>
      </c>
    </row>
    <row r="1986" spans="1:17" hidden="1" x14ac:dyDescent="0.35">
      <c r="A1986" t="s">
        <v>18</v>
      </c>
      <c r="B1986" t="s">
        <v>29</v>
      </c>
      <c r="C1986" t="s">
        <v>20</v>
      </c>
      <c r="D1986" t="s">
        <v>21</v>
      </c>
      <c r="E1986" t="s">
        <v>5</v>
      </c>
      <c r="G1986" t="s">
        <v>22</v>
      </c>
      <c r="H1986">
        <v>1007555</v>
      </c>
      <c r="I1986">
        <v>1008001</v>
      </c>
      <c r="J1986" t="s">
        <v>23</v>
      </c>
      <c r="O1986" t="s">
        <v>2554</v>
      </c>
      <c r="P1986">
        <v>447</v>
      </c>
    </row>
    <row r="1987" spans="1:17" hidden="1" x14ac:dyDescent="0.35">
      <c r="A1987" t="s">
        <v>26</v>
      </c>
      <c r="B1987" t="s">
        <v>32</v>
      </c>
      <c r="C1987" t="s">
        <v>20</v>
      </c>
      <c r="D1987" t="s">
        <v>21</v>
      </c>
      <c r="E1987" t="s">
        <v>5</v>
      </c>
      <c r="G1987" t="s">
        <v>22</v>
      </c>
      <c r="H1987">
        <v>1007555</v>
      </c>
      <c r="I1987">
        <v>1008001</v>
      </c>
      <c r="J1987" t="s">
        <v>23</v>
      </c>
      <c r="K1987" t="s">
        <v>2555</v>
      </c>
      <c r="N1987" t="s">
        <v>28</v>
      </c>
      <c r="O1987" t="s">
        <v>2554</v>
      </c>
      <c r="P1987">
        <v>447</v>
      </c>
      <c r="Q1987">
        <v>148</v>
      </c>
    </row>
    <row r="1988" spans="1:17" hidden="1" x14ac:dyDescent="0.35">
      <c r="A1988" t="s">
        <v>18</v>
      </c>
      <c r="B1988" t="s">
        <v>29</v>
      </c>
      <c r="C1988" t="s">
        <v>20</v>
      </c>
      <c r="D1988" t="s">
        <v>21</v>
      </c>
      <c r="E1988" t="s">
        <v>5</v>
      </c>
      <c r="G1988" t="s">
        <v>22</v>
      </c>
      <c r="H1988">
        <v>1008751</v>
      </c>
      <c r="I1988">
        <v>1009269</v>
      </c>
      <c r="J1988" t="s">
        <v>30</v>
      </c>
      <c r="O1988" t="s">
        <v>2556</v>
      </c>
      <c r="P1988">
        <v>519</v>
      </c>
    </row>
    <row r="1989" spans="1:17" hidden="1" x14ac:dyDescent="0.35">
      <c r="A1989" t="s">
        <v>26</v>
      </c>
      <c r="B1989" t="s">
        <v>32</v>
      </c>
      <c r="C1989" t="s">
        <v>20</v>
      </c>
      <c r="D1989" t="s">
        <v>21</v>
      </c>
      <c r="E1989" t="s">
        <v>5</v>
      </c>
      <c r="G1989" t="s">
        <v>22</v>
      </c>
      <c r="H1989">
        <v>1008751</v>
      </c>
      <c r="I1989">
        <v>1009269</v>
      </c>
      <c r="J1989" t="s">
        <v>30</v>
      </c>
      <c r="K1989" t="s">
        <v>2557</v>
      </c>
      <c r="N1989" t="s">
        <v>2558</v>
      </c>
      <c r="O1989" t="s">
        <v>2556</v>
      </c>
      <c r="P1989">
        <v>519</v>
      </c>
      <c r="Q1989">
        <v>172</v>
      </c>
    </row>
    <row r="1990" spans="1:17" hidden="1" x14ac:dyDescent="0.35">
      <c r="A1990" t="s">
        <v>18</v>
      </c>
      <c r="B1990" t="s">
        <v>29</v>
      </c>
      <c r="C1990" t="s">
        <v>20</v>
      </c>
      <c r="D1990" t="s">
        <v>21</v>
      </c>
      <c r="E1990" t="s">
        <v>5</v>
      </c>
      <c r="G1990" t="s">
        <v>22</v>
      </c>
      <c r="H1990">
        <v>1009262</v>
      </c>
      <c r="I1990">
        <v>1010599</v>
      </c>
      <c r="J1990" t="s">
        <v>30</v>
      </c>
      <c r="O1990" t="s">
        <v>2559</v>
      </c>
      <c r="P1990">
        <v>1338</v>
      </c>
    </row>
    <row r="1991" spans="1:17" hidden="1" x14ac:dyDescent="0.35">
      <c r="A1991" t="s">
        <v>26</v>
      </c>
      <c r="B1991" t="s">
        <v>32</v>
      </c>
      <c r="C1991" t="s">
        <v>20</v>
      </c>
      <c r="D1991" t="s">
        <v>21</v>
      </c>
      <c r="E1991" t="s">
        <v>5</v>
      </c>
      <c r="G1991" t="s">
        <v>22</v>
      </c>
      <c r="H1991">
        <v>1009262</v>
      </c>
      <c r="I1991">
        <v>1010599</v>
      </c>
      <c r="J1991" t="s">
        <v>30</v>
      </c>
      <c r="K1991" t="s">
        <v>2560</v>
      </c>
      <c r="N1991" t="s">
        <v>28</v>
      </c>
      <c r="O1991" t="s">
        <v>2559</v>
      </c>
      <c r="P1991">
        <v>1338</v>
      </c>
      <c r="Q1991">
        <v>445</v>
      </c>
    </row>
    <row r="1992" spans="1:17" hidden="1" x14ac:dyDescent="0.35">
      <c r="A1992" t="s">
        <v>18</v>
      </c>
      <c r="B1992" t="s">
        <v>29</v>
      </c>
      <c r="C1992" t="s">
        <v>20</v>
      </c>
      <c r="D1992" t="s">
        <v>21</v>
      </c>
      <c r="E1992" t="s">
        <v>5</v>
      </c>
      <c r="G1992" t="s">
        <v>22</v>
      </c>
      <c r="H1992">
        <v>1011020</v>
      </c>
      <c r="I1992">
        <v>1013068</v>
      </c>
      <c r="J1992" t="s">
        <v>23</v>
      </c>
      <c r="O1992" t="s">
        <v>2561</v>
      </c>
      <c r="P1992">
        <v>2049</v>
      </c>
    </row>
    <row r="1993" spans="1:17" hidden="1" x14ac:dyDescent="0.35">
      <c r="A1993" t="s">
        <v>26</v>
      </c>
      <c r="B1993" t="s">
        <v>32</v>
      </c>
      <c r="C1993" t="s">
        <v>20</v>
      </c>
      <c r="D1993" t="s">
        <v>21</v>
      </c>
      <c r="E1993" t="s">
        <v>5</v>
      </c>
      <c r="G1993" t="s">
        <v>22</v>
      </c>
      <c r="H1993">
        <v>1011020</v>
      </c>
      <c r="I1993">
        <v>1013068</v>
      </c>
      <c r="J1993" t="s">
        <v>23</v>
      </c>
      <c r="K1993" t="s">
        <v>2562</v>
      </c>
      <c r="N1993" t="s">
        <v>28</v>
      </c>
      <c r="O1993" t="s">
        <v>2561</v>
      </c>
      <c r="P1993">
        <v>2049</v>
      </c>
      <c r="Q1993">
        <v>682</v>
      </c>
    </row>
    <row r="1994" spans="1:17" hidden="1" x14ac:dyDescent="0.35">
      <c r="A1994" t="s">
        <v>18</v>
      </c>
      <c r="B1994" t="s">
        <v>29</v>
      </c>
      <c r="C1994" t="s">
        <v>20</v>
      </c>
      <c r="D1994" t="s">
        <v>21</v>
      </c>
      <c r="E1994" t="s">
        <v>5</v>
      </c>
      <c r="G1994" t="s">
        <v>22</v>
      </c>
      <c r="H1994">
        <v>1013206</v>
      </c>
      <c r="I1994">
        <v>1013655</v>
      </c>
      <c r="J1994" t="s">
        <v>30</v>
      </c>
      <c r="O1994" t="s">
        <v>2563</v>
      </c>
      <c r="P1994">
        <v>450</v>
      </c>
    </row>
    <row r="1995" spans="1:17" hidden="1" x14ac:dyDescent="0.35">
      <c r="A1995" t="s">
        <v>26</v>
      </c>
      <c r="B1995" t="s">
        <v>32</v>
      </c>
      <c r="C1995" t="s">
        <v>20</v>
      </c>
      <c r="D1995" t="s">
        <v>21</v>
      </c>
      <c r="E1995" t="s">
        <v>5</v>
      </c>
      <c r="G1995" t="s">
        <v>22</v>
      </c>
      <c r="H1995">
        <v>1013206</v>
      </c>
      <c r="I1995">
        <v>1013655</v>
      </c>
      <c r="J1995" t="s">
        <v>30</v>
      </c>
      <c r="K1995" t="s">
        <v>2564</v>
      </c>
      <c r="N1995" t="s">
        <v>2565</v>
      </c>
      <c r="O1995" t="s">
        <v>2563</v>
      </c>
      <c r="P1995">
        <v>450</v>
      </c>
      <c r="Q1995">
        <v>149</v>
      </c>
    </row>
    <row r="1996" spans="1:17" hidden="1" x14ac:dyDescent="0.35">
      <c r="A1996" t="s">
        <v>18</v>
      </c>
      <c r="B1996" t="s">
        <v>29</v>
      </c>
      <c r="C1996" t="s">
        <v>20</v>
      </c>
      <c r="D1996" t="s">
        <v>21</v>
      </c>
      <c r="E1996" t="s">
        <v>5</v>
      </c>
      <c r="G1996" t="s">
        <v>22</v>
      </c>
      <c r="H1996">
        <v>1013674</v>
      </c>
      <c r="I1996">
        <v>1014099</v>
      </c>
      <c r="J1996" t="s">
        <v>30</v>
      </c>
      <c r="O1996" t="s">
        <v>2566</v>
      </c>
      <c r="P1996">
        <v>426</v>
      </c>
    </row>
    <row r="1997" spans="1:17" hidden="1" x14ac:dyDescent="0.35">
      <c r="A1997" t="s">
        <v>26</v>
      </c>
      <c r="B1997" t="s">
        <v>32</v>
      </c>
      <c r="C1997" t="s">
        <v>20</v>
      </c>
      <c r="D1997" t="s">
        <v>21</v>
      </c>
      <c r="E1997" t="s">
        <v>5</v>
      </c>
      <c r="G1997" t="s">
        <v>22</v>
      </c>
      <c r="H1997">
        <v>1013674</v>
      </c>
      <c r="I1997">
        <v>1014099</v>
      </c>
      <c r="J1997" t="s">
        <v>30</v>
      </c>
      <c r="K1997" t="s">
        <v>2567</v>
      </c>
      <c r="N1997" t="s">
        <v>2565</v>
      </c>
      <c r="O1997" t="s">
        <v>2566</v>
      </c>
      <c r="P1997">
        <v>426</v>
      </c>
      <c r="Q1997">
        <v>141</v>
      </c>
    </row>
    <row r="1998" spans="1:17" hidden="1" x14ac:dyDescent="0.35">
      <c r="A1998" t="s">
        <v>18</v>
      </c>
      <c r="B1998" t="s">
        <v>29</v>
      </c>
      <c r="C1998" t="s">
        <v>20</v>
      </c>
      <c r="D1998" t="s">
        <v>21</v>
      </c>
      <c r="E1998" t="s">
        <v>5</v>
      </c>
      <c r="G1998" t="s">
        <v>22</v>
      </c>
      <c r="H1998">
        <v>1014117</v>
      </c>
      <c r="I1998">
        <v>1015280</v>
      </c>
      <c r="J1998" t="s">
        <v>30</v>
      </c>
      <c r="O1998" t="s">
        <v>2568</v>
      </c>
      <c r="P1998">
        <v>1164</v>
      </c>
    </row>
    <row r="1999" spans="1:17" hidden="1" x14ac:dyDescent="0.35">
      <c r="A1999" t="s">
        <v>26</v>
      </c>
      <c r="B1999" t="s">
        <v>32</v>
      </c>
      <c r="C1999" t="s">
        <v>20</v>
      </c>
      <c r="D1999" t="s">
        <v>21</v>
      </c>
      <c r="E1999" t="s">
        <v>5</v>
      </c>
      <c r="G1999" t="s">
        <v>22</v>
      </c>
      <c r="H1999">
        <v>1014117</v>
      </c>
      <c r="I1999">
        <v>1015280</v>
      </c>
      <c r="J1999" t="s">
        <v>30</v>
      </c>
      <c r="K1999" t="s">
        <v>2569</v>
      </c>
      <c r="N1999" t="s">
        <v>2570</v>
      </c>
      <c r="O1999" t="s">
        <v>2568</v>
      </c>
      <c r="P1999">
        <v>1164</v>
      </c>
      <c r="Q1999">
        <v>387</v>
      </c>
    </row>
    <row r="2000" spans="1:17" hidden="1" x14ac:dyDescent="0.35">
      <c r="A2000" t="s">
        <v>18</v>
      </c>
      <c r="B2000" t="s">
        <v>29</v>
      </c>
      <c r="C2000" t="s">
        <v>20</v>
      </c>
      <c r="D2000" t="s">
        <v>21</v>
      </c>
      <c r="E2000" t="s">
        <v>5</v>
      </c>
      <c r="G2000" t="s">
        <v>22</v>
      </c>
      <c r="H2000">
        <v>1015293</v>
      </c>
      <c r="I2000">
        <v>1015727</v>
      </c>
      <c r="J2000" t="s">
        <v>30</v>
      </c>
      <c r="O2000" t="s">
        <v>2571</v>
      </c>
      <c r="P2000">
        <v>435</v>
      </c>
    </row>
    <row r="2001" spans="1:17" hidden="1" x14ac:dyDescent="0.35">
      <c r="A2001" t="s">
        <v>26</v>
      </c>
      <c r="B2001" t="s">
        <v>32</v>
      </c>
      <c r="C2001" t="s">
        <v>20</v>
      </c>
      <c r="D2001" t="s">
        <v>21</v>
      </c>
      <c r="E2001" t="s">
        <v>5</v>
      </c>
      <c r="G2001" t="s">
        <v>22</v>
      </c>
      <c r="H2001">
        <v>1015293</v>
      </c>
      <c r="I2001">
        <v>1015727</v>
      </c>
      <c r="J2001" t="s">
        <v>30</v>
      </c>
      <c r="K2001" t="s">
        <v>2572</v>
      </c>
      <c r="N2001" t="s">
        <v>28</v>
      </c>
      <c r="O2001" t="s">
        <v>2571</v>
      </c>
      <c r="P2001">
        <v>435</v>
      </c>
      <c r="Q2001">
        <v>144</v>
      </c>
    </row>
    <row r="2002" spans="1:17" hidden="1" x14ac:dyDescent="0.35">
      <c r="A2002" t="s">
        <v>18</v>
      </c>
      <c r="B2002" t="s">
        <v>29</v>
      </c>
      <c r="C2002" t="s">
        <v>20</v>
      </c>
      <c r="D2002" t="s">
        <v>21</v>
      </c>
      <c r="E2002" t="s">
        <v>5</v>
      </c>
      <c r="G2002" t="s">
        <v>22</v>
      </c>
      <c r="H2002">
        <v>1015810</v>
      </c>
      <c r="I2002">
        <v>1017003</v>
      </c>
      <c r="J2002" t="s">
        <v>30</v>
      </c>
      <c r="O2002" t="s">
        <v>2573</v>
      </c>
      <c r="P2002">
        <v>1194</v>
      </c>
    </row>
    <row r="2003" spans="1:17" hidden="1" x14ac:dyDescent="0.35">
      <c r="A2003" t="s">
        <v>26</v>
      </c>
      <c r="B2003" t="s">
        <v>32</v>
      </c>
      <c r="C2003" t="s">
        <v>20</v>
      </c>
      <c r="D2003" t="s">
        <v>21</v>
      </c>
      <c r="E2003" t="s">
        <v>5</v>
      </c>
      <c r="G2003" t="s">
        <v>22</v>
      </c>
      <c r="H2003">
        <v>1015810</v>
      </c>
      <c r="I2003">
        <v>1017003</v>
      </c>
      <c r="J2003" t="s">
        <v>30</v>
      </c>
      <c r="K2003" t="s">
        <v>2574</v>
      </c>
      <c r="N2003" t="s">
        <v>640</v>
      </c>
      <c r="O2003" t="s">
        <v>2573</v>
      </c>
      <c r="P2003">
        <v>1194</v>
      </c>
      <c r="Q2003">
        <v>397</v>
      </c>
    </row>
    <row r="2004" spans="1:17" hidden="1" x14ac:dyDescent="0.35">
      <c r="A2004" t="s">
        <v>18</v>
      </c>
      <c r="B2004" t="s">
        <v>29</v>
      </c>
      <c r="C2004" t="s">
        <v>20</v>
      </c>
      <c r="D2004" t="s">
        <v>21</v>
      </c>
      <c r="E2004" t="s">
        <v>5</v>
      </c>
      <c r="G2004" t="s">
        <v>22</v>
      </c>
      <c r="H2004">
        <v>1017025</v>
      </c>
      <c r="I2004">
        <v>1018173</v>
      </c>
      <c r="J2004" t="s">
        <v>30</v>
      </c>
      <c r="O2004" t="s">
        <v>2575</v>
      </c>
      <c r="P2004">
        <v>1149</v>
      </c>
    </row>
    <row r="2005" spans="1:17" hidden="1" x14ac:dyDescent="0.35">
      <c r="A2005" t="s">
        <v>26</v>
      </c>
      <c r="B2005" t="s">
        <v>32</v>
      </c>
      <c r="C2005" t="s">
        <v>20</v>
      </c>
      <c r="D2005" t="s">
        <v>21</v>
      </c>
      <c r="E2005" t="s">
        <v>5</v>
      </c>
      <c r="G2005" t="s">
        <v>22</v>
      </c>
      <c r="H2005">
        <v>1017025</v>
      </c>
      <c r="I2005">
        <v>1018173</v>
      </c>
      <c r="J2005" t="s">
        <v>30</v>
      </c>
      <c r="K2005" t="s">
        <v>2576</v>
      </c>
      <c r="N2005" t="s">
        <v>28</v>
      </c>
      <c r="O2005" t="s">
        <v>2575</v>
      </c>
      <c r="P2005">
        <v>1149</v>
      </c>
      <c r="Q2005">
        <v>382</v>
      </c>
    </row>
    <row r="2006" spans="1:17" hidden="1" x14ac:dyDescent="0.35">
      <c r="A2006" t="s">
        <v>18</v>
      </c>
      <c r="B2006" t="s">
        <v>29</v>
      </c>
      <c r="C2006" t="s">
        <v>20</v>
      </c>
      <c r="D2006" t="s">
        <v>21</v>
      </c>
      <c r="E2006" t="s">
        <v>5</v>
      </c>
      <c r="G2006" t="s">
        <v>22</v>
      </c>
      <c r="H2006">
        <v>1018212</v>
      </c>
      <c r="I2006">
        <v>1019690</v>
      </c>
      <c r="J2006" t="s">
        <v>30</v>
      </c>
      <c r="O2006" t="s">
        <v>2577</v>
      </c>
      <c r="P2006">
        <v>1479</v>
      </c>
    </row>
    <row r="2007" spans="1:17" hidden="1" x14ac:dyDescent="0.35">
      <c r="A2007" t="s">
        <v>26</v>
      </c>
      <c r="B2007" t="s">
        <v>32</v>
      </c>
      <c r="C2007" t="s">
        <v>20</v>
      </c>
      <c r="D2007" t="s">
        <v>21</v>
      </c>
      <c r="E2007" t="s">
        <v>5</v>
      </c>
      <c r="G2007" t="s">
        <v>22</v>
      </c>
      <c r="H2007">
        <v>1018212</v>
      </c>
      <c r="I2007">
        <v>1019690</v>
      </c>
      <c r="J2007" t="s">
        <v>30</v>
      </c>
      <c r="K2007" t="s">
        <v>2578</v>
      </c>
      <c r="N2007" t="s">
        <v>2217</v>
      </c>
      <c r="O2007" t="s">
        <v>2577</v>
      </c>
      <c r="P2007">
        <v>1479</v>
      </c>
      <c r="Q2007">
        <v>492</v>
      </c>
    </row>
    <row r="2008" spans="1:17" hidden="1" x14ac:dyDescent="0.35">
      <c r="A2008" t="s">
        <v>18</v>
      </c>
      <c r="B2008" t="s">
        <v>29</v>
      </c>
      <c r="C2008" t="s">
        <v>20</v>
      </c>
      <c r="D2008" t="s">
        <v>21</v>
      </c>
      <c r="E2008" t="s">
        <v>5</v>
      </c>
      <c r="G2008" t="s">
        <v>22</v>
      </c>
      <c r="H2008">
        <v>1019729</v>
      </c>
      <c r="I2008">
        <v>1021462</v>
      </c>
      <c r="J2008" t="s">
        <v>30</v>
      </c>
      <c r="O2008" t="s">
        <v>2579</v>
      </c>
      <c r="P2008">
        <v>1734</v>
      </c>
    </row>
    <row r="2009" spans="1:17" hidden="1" x14ac:dyDescent="0.35">
      <c r="A2009" t="s">
        <v>26</v>
      </c>
      <c r="B2009" t="s">
        <v>32</v>
      </c>
      <c r="C2009" t="s">
        <v>20</v>
      </c>
      <c r="D2009" t="s">
        <v>21</v>
      </c>
      <c r="E2009" t="s">
        <v>5</v>
      </c>
      <c r="G2009" t="s">
        <v>22</v>
      </c>
      <c r="H2009">
        <v>1019729</v>
      </c>
      <c r="I2009">
        <v>1021462</v>
      </c>
      <c r="J2009" t="s">
        <v>30</v>
      </c>
      <c r="K2009" t="s">
        <v>2580</v>
      </c>
      <c r="N2009" t="s">
        <v>28</v>
      </c>
      <c r="O2009" t="s">
        <v>2579</v>
      </c>
      <c r="P2009">
        <v>1734</v>
      </c>
      <c r="Q2009">
        <v>577</v>
      </c>
    </row>
    <row r="2010" spans="1:17" hidden="1" x14ac:dyDescent="0.35">
      <c r="A2010" t="s">
        <v>18</v>
      </c>
      <c r="B2010" t="s">
        <v>29</v>
      </c>
      <c r="C2010" t="s">
        <v>20</v>
      </c>
      <c r="D2010" t="s">
        <v>21</v>
      </c>
      <c r="E2010" t="s">
        <v>5</v>
      </c>
      <c r="G2010" t="s">
        <v>22</v>
      </c>
      <c r="H2010">
        <v>1021659</v>
      </c>
      <c r="I2010">
        <v>1024433</v>
      </c>
      <c r="J2010" t="s">
        <v>23</v>
      </c>
      <c r="O2010" t="s">
        <v>2581</v>
      </c>
      <c r="P2010">
        <v>2775</v>
      </c>
    </row>
    <row r="2011" spans="1:17" hidden="1" x14ac:dyDescent="0.35">
      <c r="A2011" t="s">
        <v>26</v>
      </c>
      <c r="B2011" t="s">
        <v>32</v>
      </c>
      <c r="C2011" t="s">
        <v>20</v>
      </c>
      <c r="D2011" t="s">
        <v>21</v>
      </c>
      <c r="E2011" t="s">
        <v>5</v>
      </c>
      <c r="G2011" t="s">
        <v>22</v>
      </c>
      <c r="H2011">
        <v>1021659</v>
      </c>
      <c r="I2011">
        <v>1024433</v>
      </c>
      <c r="J2011" t="s">
        <v>23</v>
      </c>
      <c r="K2011" t="s">
        <v>2582</v>
      </c>
      <c r="N2011" t="s">
        <v>1664</v>
      </c>
      <c r="O2011" t="s">
        <v>2581</v>
      </c>
      <c r="P2011">
        <v>2775</v>
      </c>
      <c r="Q2011">
        <v>924</v>
      </c>
    </row>
    <row r="2012" spans="1:17" hidden="1" x14ac:dyDescent="0.35">
      <c r="A2012" t="s">
        <v>18</v>
      </c>
      <c r="B2012" t="s">
        <v>29</v>
      </c>
      <c r="C2012" t="s">
        <v>20</v>
      </c>
      <c r="D2012" t="s">
        <v>21</v>
      </c>
      <c r="E2012" t="s">
        <v>5</v>
      </c>
      <c r="G2012" t="s">
        <v>22</v>
      </c>
      <c r="H2012">
        <v>1024882</v>
      </c>
      <c r="I2012">
        <v>1025748</v>
      </c>
      <c r="J2012" t="s">
        <v>23</v>
      </c>
      <c r="O2012" t="s">
        <v>2583</v>
      </c>
      <c r="P2012">
        <v>867</v>
      </c>
    </row>
    <row r="2013" spans="1:17" hidden="1" x14ac:dyDescent="0.35">
      <c r="A2013" t="s">
        <v>26</v>
      </c>
      <c r="B2013" t="s">
        <v>32</v>
      </c>
      <c r="C2013" t="s">
        <v>20</v>
      </c>
      <c r="D2013" t="s">
        <v>21</v>
      </c>
      <c r="E2013" t="s">
        <v>5</v>
      </c>
      <c r="G2013" t="s">
        <v>22</v>
      </c>
      <c r="H2013">
        <v>1024882</v>
      </c>
      <c r="I2013">
        <v>1025748</v>
      </c>
      <c r="J2013" t="s">
        <v>23</v>
      </c>
      <c r="K2013" t="s">
        <v>2584</v>
      </c>
      <c r="N2013" t="s">
        <v>28</v>
      </c>
      <c r="O2013" t="s">
        <v>2583</v>
      </c>
      <c r="P2013">
        <v>867</v>
      </c>
      <c r="Q2013">
        <v>288</v>
      </c>
    </row>
    <row r="2014" spans="1:17" hidden="1" x14ac:dyDescent="0.35">
      <c r="A2014" t="s">
        <v>18</v>
      </c>
      <c r="B2014" t="s">
        <v>29</v>
      </c>
      <c r="C2014" t="s">
        <v>20</v>
      </c>
      <c r="D2014" t="s">
        <v>21</v>
      </c>
      <c r="E2014" t="s">
        <v>5</v>
      </c>
      <c r="G2014" t="s">
        <v>22</v>
      </c>
      <c r="H2014">
        <v>1025859</v>
      </c>
      <c r="I2014">
        <v>1026320</v>
      </c>
      <c r="J2014" t="s">
        <v>23</v>
      </c>
      <c r="O2014" t="s">
        <v>2585</v>
      </c>
      <c r="P2014">
        <v>462</v>
      </c>
    </row>
    <row r="2015" spans="1:17" hidden="1" x14ac:dyDescent="0.35">
      <c r="A2015" t="s">
        <v>26</v>
      </c>
      <c r="B2015" t="s">
        <v>32</v>
      </c>
      <c r="C2015" t="s">
        <v>20</v>
      </c>
      <c r="D2015" t="s">
        <v>21</v>
      </c>
      <c r="E2015" t="s">
        <v>5</v>
      </c>
      <c r="G2015" t="s">
        <v>22</v>
      </c>
      <c r="H2015">
        <v>1025859</v>
      </c>
      <c r="I2015">
        <v>1026320</v>
      </c>
      <c r="J2015" t="s">
        <v>23</v>
      </c>
      <c r="K2015" t="s">
        <v>2586</v>
      </c>
      <c r="N2015" t="s">
        <v>28</v>
      </c>
      <c r="O2015" t="s">
        <v>2585</v>
      </c>
      <c r="P2015">
        <v>462</v>
      </c>
      <c r="Q2015">
        <v>153</v>
      </c>
    </row>
    <row r="2016" spans="1:17" hidden="1" x14ac:dyDescent="0.35">
      <c r="A2016" t="s">
        <v>18</v>
      </c>
      <c r="B2016" t="s">
        <v>29</v>
      </c>
      <c r="C2016" t="s">
        <v>20</v>
      </c>
      <c r="D2016" t="s">
        <v>21</v>
      </c>
      <c r="E2016" t="s">
        <v>5</v>
      </c>
      <c r="G2016" t="s">
        <v>22</v>
      </c>
      <c r="H2016">
        <v>1026524</v>
      </c>
      <c r="I2016">
        <v>1027090</v>
      </c>
      <c r="J2016" t="s">
        <v>23</v>
      </c>
      <c r="O2016" t="s">
        <v>2587</v>
      </c>
      <c r="P2016">
        <v>567</v>
      </c>
    </row>
    <row r="2017" spans="1:17" hidden="1" x14ac:dyDescent="0.35">
      <c r="A2017" t="s">
        <v>26</v>
      </c>
      <c r="B2017" t="s">
        <v>32</v>
      </c>
      <c r="C2017" t="s">
        <v>20</v>
      </c>
      <c r="D2017" t="s">
        <v>21</v>
      </c>
      <c r="E2017" t="s">
        <v>5</v>
      </c>
      <c r="G2017" t="s">
        <v>22</v>
      </c>
      <c r="H2017">
        <v>1026524</v>
      </c>
      <c r="I2017">
        <v>1027090</v>
      </c>
      <c r="J2017" t="s">
        <v>23</v>
      </c>
      <c r="K2017" t="s">
        <v>2588</v>
      </c>
      <c r="N2017" t="s">
        <v>2589</v>
      </c>
      <c r="O2017" t="s">
        <v>2587</v>
      </c>
      <c r="P2017">
        <v>567</v>
      </c>
      <c r="Q2017">
        <v>188</v>
      </c>
    </row>
    <row r="2018" spans="1:17" hidden="1" x14ac:dyDescent="0.35">
      <c r="A2018" t="s">
        <v>18</v>
      </c>
      <c r="B2018" t="s">
        <v>29</v>
      </c>
      <c r="C2018" t="s">
        <v>20</v>
      </c>
      <c r="D2018" t="s">
        <v>21</v>
      </c>
      <c r="E2018" t="s">
        <v>5</v>
      </c>
      <c r="G2018" t="s">
        <v>22</v>
      </c>
      <c r="H2018">
        <v>1027277</v>
      </c>
      <c r="I2018">
        <v>1027615</v>
      </c>
      <c r="J2018" t="s">
        <v>30</v>
      </c>
      <c r="O2018" t="s">
        <v>2590</v>
      </c>
      <c r="P2018">
        <v>339</v>
      </c>
    </row>
    <row r="2019" spans="1:17" hidden="1" x14ac:dyDescent="0.35">
      <c r="A2019" t="s">
        <v>26</v>
      </c>
      <c r="B2019" t="s">
        <v>32</v>
      </c>
      <c r="C2019" t="s">
        <v>20</v>
      </c>
      <c r="D2019" t="s">
        <v>21</v>
      </c>
      <c r="E2019" t="s">
        <v>5</v>
      </c>
      <c r="G2019" t="s">
        <v>22</v>
      </c>
      <c r="H2019">
        <v>1027277</v>
      </c>
      <c r="I2019">
        <v>1027615</v>
      </c>
      <c r="J2019" t="s">
        <v>30</v>
      </c>
      <c r="K2019" t="s">
        <v>2591</v>
      </c>
      <c r="N2019" t="s">
        <v>28</v>
      </c>
      <c r="O2019" t="s">
        <v>2590</v>
      </c>
      <c r="P2019">
        <v>339</v>
      </c>
      <c r="Q2019">
        <v>112</v>
      </c>
    </row>
    <row r="2020" spans="1:17" hidden="1" x14ac:dyDescent="0.35">
      <c r="A2020" t="s">
        <v>18</v>
      </c>
      <c r="B2020" t="s">
        <v>29</v>
      </c>
      <c r="C2020" t="s">
        <v>20</v>
      </c>
      <c r="D2020" t="s">
        <v>21</v>
      </c>
      <c r="E2020" t="s">
        <v>5</v>
      </c>
      <c r="G2020" t="s">
        <v>22</v>
      </c>
      <c r="H2020">
        <v>1027593</v>
      </c>
      <c r="I2020">
        <v>1028108</v>
      </c>
      <c r="J2020" t="s">
        <v>30</v>
      </c>
      <c r="O2020" t="s">
        <v>2592</v>
      </c>
      <c r="P2020">
        <v>516</v>
      </c>
    </row>
    <row r="2021" spans="1:17" hidden="1" x14ac:dyDescent="0.35">
      <c r="A2021" t="s">
        <v>26</v>
      </c>
      <c r="B2021" t="s">
        <v>32</v>
      </c>
      <c r="C2021" t="s">
        <v>20</v>
      </c>
      <c r="D2021" t="s">
        <v>21</v>
      </c>
      <c r="E2021" t="s">
        <v>5</v>
      </c>
      <c r="G2021" t="s">
        <v>22</v>
      </c>
      <c r="H2021">
        <v>1027593</v>
      </c>
      <c r="I2021">
        <v>1028108</v>
      </c>
      <c r="J2021" t="s">
        <v>30</v>
      </c>
      <c r="K2021" t="s">
        <v>2593</v>
      </c>
      <c r="N2021" t="s">
        <v>28</v>
      </c>
      <c r="O2021" t="s">
        <v>2592</v>
      </c>
      <c r="P2021">
        <v>516</v>
      </c>
      <c r="Q2021">
        <v>171</v>
      </c>
    </row>
    <row r="2022" spans="1:17" hidden="1" x14ac:dyDescent="0.35">
      <c r="A2022" t="s">
        <v>18</v>
      </c>
      <c r="B2022" t="s">
        <v>29</v>
      </c>
      <c r="C2022" t="s">
        <v>20</v>
      </c>
      <c r="D2022" t="s">
        <v>21</v>
      </c>
      <c r="E2022" t="s">
        <v>5</v>
      </c>
      <c r="G2022" t="s">
        <v>22</v>
      </c>
      <c r="H2022">
        <v>1028218</v>
      </c>
      <c r="I2022">
        <v>1028736</v>
      </c>
      <c r="J2022" t="s">
        <v>23</v>
      </c>
      <c r="O2022" t="s">
        <v>2594</v>
      </c>
      <c r="P2022">
        <v>519</v>
      </c>
    </row>
    <row r="2023" spans="1:17" hidden="1" x14ac:dyDescent="0.35">
      <c r="A2023" t="s">
        <v>26</v>
      </c>
      <c r="B2023" t="s">
        <v>32</v>
      </c>
      <c r="C2023" t="s">
        <v>20</v>
      </c>
      <c r="D2023" t="s">
        <v>21</v>
      </c>
      <c r="E2023" t="s">
        <v>5</v>
      </c>
      <c r="G2023" t="s">
        <v>22</v>
      </c>
      <c r="H2023">
        <v>1028218</v>
      </c>
      <c r="I2023">
        <v>1028736</v>
      </c>
      <c r="J2023" t="s">
        <v>23</v>
      </c>
      <c r="K2023" t="s">
        <v>2595</v>
      </c>
      <c r="N2023" t="s">
        <v>28</v>
      </c>
      <c r="O2023" t="s">
        <v>2594</v>
      </c>
      <c r="P2023">
        <v>519</v>
      </c>
      <c r="Q2023">
        <v>172</v>
      </c>
    </row>
    <row r="2024" spans="1:17" hidden="1" x14ac:dyDescent="0.35">
      <c r="A2024" t="s">
        <v>18</v>
      </c>
      <c r="B2024" t="s">
        <v>29</v>
      </c>
      <c r="C2024" t="s">
        <v>20</v>
      </c>
      <c r="D2024" t="s">
        <v>21</v>
      </c>
      <c r="E2024" t="s">
        <v>5</v>
      </c>
      <c r="G2024" t="s">
        <v>22</v>
      </c>
      <c r="H2024">
        <v>1029063</v>
      </c>
      <c r="I2024">
        <v>1029938</v>
      </c>
      <c r="J2024" t="s">
        <v>30</v>
      </c>
      <c r="O2024" t="s">
        <v>2596</v>
      </c>
      <c r="P2024">
        <v>876</v>
      </c>
    </row>
    <row r="2025" spans="1:17" hidden="1" x14ac:dyDescent="0.35">
      <c r="A2025" t="s">
        <v>26</v>
      </c>
      <c r="B2025" t="s">
        <v>32</v>
      </c>
      <c r="C2025" t="s">
        <v>20</v>
      </c>
      <c r="D2025" t="s">
        <v>21</v>
      </c>
      <c r="E2025" t="s">
        <v>5</v>
      </c>
      <c r="G2025" t="s">
        <v>22</v>
      </c>
      <c r="H2025">
        <v>1029063</v>
      </c>
      <c r="I2025">
        <v>1029938</v>
      </c>
      <c r="J2025" t="s">
        <v>30</v>
      </c>
      <c r="K2025" t="s">
        <v>2597</v>
      </c>
      <c r="N2025" t="s">
        <v>28</v>
      </c>
      <c r="O2025" t="s">
        <v>2596</v>
      </c>
      <c r="P2025">
        <v>876</v>
      </c>
      <c r="Q2025">
        <v>291</v>
      </c>
    </row>
    <row r="2026" spans="1:17" hidden="1" x14ac:dyDescent="0.35">
      <c r="A2026" t="s">
        <v>18</v>
      </c>
      <c r="B2026" t="s">
        <v>29</v>
      </c>
      <c r="C2026" t="s">
        <v>20</v>
      </c>
      <c r="D2026" t="s">
        <v>21</v>
      </c>
      <c r="E2026" t="s">
        <v>5</v>
      </c>
      <c r="G2026" t="s">
        <v>22</v>
      </c>
      <c r="H2026">
        <v>1030119</v>
      </c>
      <c r="I2026">
        <v>1030853</v>
      </c>
      <c r="J2026" t="s">
        <v>23</v>
      </c>
      <c r="O2026" t="s">
        <v>2598</v>
      </c>
      <c r="P2026">
        <v>735</v>
      </c>
    </row>
    <row r="2027" spans="1:17" hidden="1" x14ac:dyDescent="0.35">
      <c r="A2027" t="s">
        <v>26</v>
      </c>
      <c r="B2027" t="s">
        <v>32</v>
      </c>
      <c r="C2027" t="s">
        <v>20</v>
      </c>
      <c r="D2027" t="s">
        <v>21</v>
      </c>
      <c r="E2027" t="s">
        <v>5</v>
      </c>
      <c r="G2027" t="s">
        <v>22</v>
      </c>
      <c r="H2027">
        <v>1030119</v>
      </c>
      <c r="I2027">
        <v>1030853</v>
      </c>
      <c r="J2027" t="s">
        <v>23</v>
      </c>
      <c r="K2027" t="s">
        <v>2599</v>
      </c>
      <c r="N2027" t="s">
        <v>28</v>
      </c>
      <c r="O2027" t="s">
        <v>2598</v>
      </c>
      <c r="P2027">
        <v>735</v>
      </c>
      <c r="Q2027">
        <v>244</v>
      </c>
    </row>
    <row r="2028" spans="1:17" hidden="1" x14ac:dyDescent="0.35">
      <c r="A2028" t="s">
        <v>18</v>
      </c>
      <c r="B2028" t="s">
        <v>29</v>
      </c>
      <c r="C2028" t="s">
        <v>20</v>
      </c>
      <c r="D2028" t="s">
        <v>21</v>
      </c>
      <c r="E2028" t="s">
        <v>5</v>
      </c>
      <c r="G2028" t="s">
        <v>22</v>
      </c>
      <c r="H2028">
        <v>1031067</v>
      </c>
      <c r="I2028">
        <v>1031351</v>
      </c>
      <c r="J2028" t="s">
        <v>23</v>
      </c>
      <c r="O2028" t="s">
        <v>2600</v>
      </c>
      <c r="P2028">
        <v>285</v>
      </c>
    </row>
    <row r="2029" spans="1:17" hidden="1" x14ac:dyDescent="0.35">
      <c r="A2029" t="s">
        <v>26</v>
      </c>
      <c r="B2029" t="s">
        <v>32</v>
      </c>
      <c r="C2029" t="s">
        <v>20</v>
      </c>
      <c r="D2029" t="s">
        <v>21</v>
      </c>
      <c r="E2029" t="s">
        <v>5</v>
      </c>
      <c r="G2029" t="s">
        <v>22</v>
      </c>
      <c r="H2029">
        <v>1031067</v>
      </c>
      <c r="I2029">
        <v>1031351</v>
      </c>
      <c r="J2029" t="s">
        <v>23</v>
      </c>
      <c r="K2029" t="s">
        <v>2601</v>
      </c>
      <c r="N2029" t="s">
        <v>2602</v>
      </c>
      <c r="O2029" t="s">
        <v>2600</v>
      </c>
      <c r="P2029">
        <v>285</v>
      </c>
      <c r="Q2029">
        <v>94</v>
      </c>
    </row>
    <row r="2030" spans="1:17" hidden="1" x14ac:dyDescent="0.35">
      <c r="A2030" t="s">
        <v>18</v>
      </c>
      <c r="B2030" t="s">
        <v>29</v>
      </c>
      <c r="C2030" t="s">
        <v>20</v>
      </c>
      <c r="D2030" t="s">
        <v>21</v>
      </c>
      <c r="E2030" t="s">
        <v>5</v>
      </c>
      <c r="G2030" t="s">
        <v>22</v>
      </c>
      <c r="H2030">
        <v>1031355</v>
      </c>
      <c r="I2030">
        <v>1032032</v>
      </c>
      <c r="J2030" t="s">
        <v>23</v>
      </c>
      <c r="O2030" t="s">
        <v>2603</v>
      </c>
      <c r="P2030">
        <v>678</v>
      </c>
    </row>
    <row r="2031" spans="1:17" hidden="1" x14ac:dyDescent="0.35">
      <c r="A2031" t="s">
        <v>26</v>
      </c>
      <c r="B2031" t="s">
        <v>32</v>
      </c>
      <c r="C2031" t="s">
        <v>20</v>
      </c>
      <c r="D2031" t="s">
        <v>21</v>
      </c>
      <c r="E2031" t="s">
        <v>5</v>
      </c>
      <c r="G2031" t="s">
        <v>22</v>
      </c>
      <c r="H2031">
        <v>1031355</v>
      </c>
      <c r="I2031">
        <v>1032032</v>
      </c>
      <c r="J2031" t="s">
        <v>23</v>
      </c>
      <c r="K2031" t="s">
        <v>2604</v>
      </c>
      <c r="N2031" t="s">
        <v>2605</v>
      </c>
      <c r="O2031" t="s">
        <v>2603</v>
      </c>
      <c r="P2031">
        <v>678</v>
      </c>
      <c r="Q2031">
        <v>225</v>
      </c>
    </row>
    <row r="2032" spans="1:17" hidden="1" x14ac:dyDescent="0.35">
      <c r="A2032" t="s">
        <v>18</v>
      </c>
      <c r="B2032" t="s">
        <v>29</v>
      </c>
      <c r="C2032" t="s">
        <v>20</v>
      </c>
      <c r="D2032" t="s">
        <v>21</v>
      </c>
      <c r="E2032" t="s">
        <v>5</v>
      </c>
      <c r="G2032" t="s">
        <v>22</v>
      </c>
      <c r="H2032">
        <v>1032390</v>
      </c>
      <c r="I2032">
        <v>1033385</v>
      </c>
      <c r="J2032" t="s">
        <v>23</v>
      </c>
      <c r="O2032" t="s">
        <v>2606</v>
      </c>
      <c r="P2032">
        <v>996</v>
      </c>
    </row>
    <row r="2033" spans="1:17" hidden="1" x14ac:dyDescent="0.35">
      <c r="A2033" t="s">
        <v>26</v>
      </c>
      <c r="B2033" t="s">
        <v>32</v>
      </c>
      <c r="C2033" t="s">
        <v>20</v>
      </c>
      <c r="D2033" t="s">
        <v>21</v>
      </c>
      <c r="E2033" t="s">
        <v>5</v>
      </c>
      <c r="G2033" t="s">
        <v>22</v>
      </c>
      <c r="H2033">
        <v>1032390</v>
      </c>
      <c r="I2033">
        <v>1033385</v>
      </c>
      <c r="J2033" t="s">
        <v>23</v>
      </c>
      <c r="K2033" t="s">
        <v>2607</v>
      </c>
      <c r="N2033" t="s">
        <v>2608</v>
      </c>
      <c r="O2033" t="s">
        <v>2606</v>
      </c>
      <c r="P2033">
        <v>996</v>
      </c>
      <c r="Q2033">
        <v>331</v>
      </c>
    </row>
    <row r="2034" spans="1:17" hidden="1" x14ac:dyDescent="0.35">
      <c r="A2034" t="s">
        <v>18</v>
      </c>
      <c r="B2034" t="s">
        <v>29</v>
      </c>
      <c r="C2034" t="s">
        <v>20</v>
      </c>
      <c r="D2034" t="s">
        <v>21</v>
      </c>
      <c r="E2034" t="s">
        <v>5</v>
      </c>
      <c r="G2034" t="s">
        <v>22</v>
      </c>
      <c r="H2034">
        <v>1033432</v>
      </c>
      <c r="I2034">
        <v>1034313</v>
      </c>
      <c r="J2034" t="s">
        <v>23</v>
      </c>
      <c r="O2034" t="s">
        <v>2609</v>
      </c>
      <c r="P2034">
        <v>882</v>
      </c>
    </row>
    <row r="2035" spans="1:17" hidden="1" x14ac:dyDescent="0.35">
      <c r="A2035" t="s">
        <v>26</v>
      </c>
      <c r="B2035" t="s">
        <v>32</v>
      </c>
      <c r="C2035" t="s">
        <v>20</v>
      </c>
      <c r="D2035" t="s">
        <v>21</v>
      </c>
      <c r="E2035" t="s">
        <v>5</v>
      </c>
      <c r="G2035" t="s">
        <v>22</v>
      </c>
      <c r="H2035">
        <v>1033432</v>
      </c>
      <c r="I2035">
        <v>1034313</v>
      </c>
      <c r="J2035" t="s">
        <v>23</v>
      </c>
      <c r="K2035" t="s">
        <v>2610</v>
      </c>
      <c r="N2035" t="s">
        <v>28</v>
      </c>
      <c r="O2035" t="s">
        <v>2609</v>
      </c>
      <c r="P2035">
        <v>882</v>
      </c>
      <c r="Q2035">
        <v>293</v>
      </c>
    </row>
    <row r="2036" spans="1:17" hidden="1" x14ac:dyDescent="0.35">
      <c r="A2036" t="s">
        <v>18</v>
      </c>
      <c r="B2036" t="s">
        <v>29</v>
      </c>
      <c r="C2036" t="s">
        <v>20</v>
      </c>
      <c r="D2036" t="s">
        <v>21</v>
      </c>
      <c r="E2036" t="s">
        <v>5</v>
      </c>
      <c r="G2036" t="s">
        <v>22</v>
      </c>
      <c r="H2036">
        <v>1034314</v>
      </c>
      <c r="I2036">
        <v>1035996</v>
      </c>
      <c r="J2036" t="s">
        <v>23</v>
      </c>
      <c r="O2036" t="s">
        <v>2611</v>
      </c>
      <c r="P2036">
        <v>1683</v>
      </c>
    </row>
    <row r="2037" spans="1:17" hidden="1" x14ac:dyDescent="0.35">
      <c r="A2037" t="s">
        <v>26</v>
      </c>
      <c r="B2037" t="s">
        <v>32</v>
      </c>
      <c r="C2037" t="s">
        <v>20</v>
      </c>
      <c r="D2037" t="s">
        <v>21</v>
      </c>
      <c r="E2037" t="s">
        <v>5</v>
      </c>
      <c r="G2037" t="s">
        <v>22</v>
      </c>
      <c r="H2037">
        <v>1034314</v>
      </c>
      <c r="I2037">
        <v>1035996</v>
      </c>
      <c r="J2037" t="s">
        <v>23</v>
      </c>
      <c r="K2037" t="s">
        <v>2612</v>
      </c>
      <c r="N2037" t="s">
        <v>28</v>
      </c>
      <c r="O2037" t="s">
        <v>2611</v>
      </c>
      <c r="P2037">
        <v>1683</v>
      </c>
      <c r="Q2037">
        <v>560</v>
      </c>
    </row>
    <row r="2038" spans="1:17" hidden="1" x14ac:dyDescent="0.35">
      <c r="A2038" t="s">
        <v>18</v>
      </c>
      <c r="B2038" t="s">
        <v>29</v>
      </c>
      <c r="C2038" t="s">
        <v>20</v>
      </c>
      <c r="D2038" t="s">
        <v>21</v>
      </c>
      <c r="E2038" t="s">
        <v>5</v>
      </c>
      <c r="G2038" t="s">
        <v>22</v>
      </c>
      <c r="H2038">
        <v>1036018</v>
      </c>
      <c r="I2038">
        <v>1039080</v>
      </c>
      <c r="J2038" t="s">
        <v>23</v>
      </c>
      <c r="O2038" t="s">
        <v>2613</v>
      </c>
      <c r="P2038">
        <v>3063</v>
      </c>
    </row>
    <row r="2039" spans="1:17" hidden="1" x14ac:dyDescent="0.35">
      <c r="A2039" t="s">
        <v>26</v>
      </c>
      <c r="B2039" t="s">
        <v>32</v>
      </c>
      <c r="C2039" t="s">
        <v>20</v>
      </c>
      <c r="D2039" t="s">
        <v>21</v>
      </c>
      <c r="E2039" t="s">
        <v>5</v>
      </c>
      <c r="G2039" t="s">
        <v>22</v>
      </c>
      <c r="H2039">
        <v>1036018</v>
      </c>
      <c r="I2039">
        <v>1039080</v>
      </c>
      <c r="J2039" t="s">
        <v>23</v>
      </c>
      <c r="K2039" t="s">
        <v>2614</v>
      </c>
      <c r="N2039" t="s">
        <v>28</v>
      </c>
      <c r="O2039" t="s">
        <v>2613</v>
      </c>
      <c r="P2039">
        <v>3063</v>
      </c>
      <c r="Q2039">
        <v>1020</v>
      </c>
    </row>
    <row r="2040" spans="1:17" hidden="1" x14ac:dyDescent="0.35">
      <c r="A2040" t="s">
        <v>18</v>
      </c>
      <c r="B2040" t="s">
        <v>29</v>
      </c>
      <c r="C2040" t="s">
        <v>20</v>
      </c>
      <c r="D2040" t="s">
        <v>21</v>
      </c>
      <c r="E2040" t="s">
        <v>5</v>
      </c>
      <c r="G2040" t="s">
        <v>22</v>
      </c>
      <c r="H2040">
        <v>1039102</v>
      </c>
      <c r="I2040">
        <v>1039923</v>
      </c>
      <c r="J2040" t="s">
        <v>23</v>
      </c>
      <c r="O2040" t="s">
        <v>2615</v>
      </c>
      <c r="P2040">
        <v>822</v>
      </c>
    </row>
    <row r="2041" spans="1:17" hidden="1" x14ac:dyDescent="0.35">
      <c r="A2041" t="s">
        <v>26</v>
      </c>
      <c r="B2041" t="s">
        <v>32</v>
      </c>
      <c r="C2041" t="s">
        <v>20</v>
      </c>
      <c r="D2041" t="s">
        <v>21</v>
      </c>
      <c r="E2041" t="s">
        <v>5</v>
      </c>
      <c r="G2041" t="s">
        <v>22</v>
      </c>
      <c r="H2041">
        <v>1039102</v>
      </c>
      <c r="I2041">
        <v>1039923</v>
      </c>
      <c r="J2041" t="s">
        <v>23</v>
      </c>
      <c r="K2041" t="s">
        <v>2616</v>
      </c>
      <c r="N2041" t="s">
        <v>2617</v>
      </c>
      <c r="O2041" t="s">
        <v>2615</v>
      </c>
      <c r="P2041">
        <v>822</v>
      </c>
      <c r="Q2041">
        <v>273</v>
      </c>
    </row>
    <row r="2042" spans="1:17" hidden="1" x14ac:dyDescent="0.35">
      <c r="A2042" t="s">
        <v>18</v>
      </c>
      <c r="B2042" t="s">
        <v>29</v>
      </c>
      <c r="C2042" t="s">
        <v>20</v>
      </c>
      <c r="D2042" t="s">
        <v>21</v>
      </c>
      <c r="E2042" t="s">
        <v>5</v>
      </c>
      <c r="G2042" t="s">
        <v>22</v>
      </c>
      <c r="H2042">
        <v>1039901</v>
      </c>
      <c r="I2042">
        <v>1040884</v>
      </c>
      <c r="J2042" t="s">
        <v>23</v>
      </c>
      <c r="O2042" t="s">
        <v>2618</v>
      </c>
      <c r="P2042">
        <v>984</v>
      </c>
    </row>
    <row r="2043" spans="1:17" hidden="1" x14ac:dyDescent="0.35">
      <c r="A2043" t="s">
        <v>26</v>
      </c>
      <c r="B2043" t="s">
        <v>32</v>
      </c>
      <c r="C2043" t="s">
        <v>20</v>
      </c>
      <c r="D2043" t="s">
        <v>21</v>
      </c>
      <c r="E2043" t="s">
        <v>5</v>
      </c>
      <c r="G2043" t="s">
        <v>22</v>
      </c>
      <c r="H2043">
        <v>1039901</v>
      </c>
      <c r="I2043">
        <v>1040884</v>
      </c>
      <c r="J2043" t="s">
        <v>23</v>
      </c>
      <c r="K2043" t="s">
        <v>2619</v>
      </c>
      <c r="N2043" t="s">
        <v>157</v>
      </c>
      <c r="O2043" t="s">
        <v>2618</v>
      </c>
      <c r="P2043">
        <v>984</v>
      </c>
      <c r="Q2043">
        <v>327</v>
      </c>
    </row>
    <row r="2044" spans="1:17" hidden="1" x14ac:dyDescent="0.35">
      <c r="A2044" t="s">
        <v>18</v>
      </c>
      <c r="B2044" t="s">
        <v>29</v>
      </c>
      <c r="C2044" t="s">
        <v>20</v>
      </c>
      <c r="D2044" t="s">
        <v>21</v>
      </c>
      <c r="E2044" t="s">
        <v>5</v>
      </c>
      <c r="G2044" t="s">
        <v>22</v>
      </c>
      <c r="H2044">
        <v>1040996</v>
      </c>
      <c r="I2044">
        <v>1042231</v>
      </c>
      <c r="J2044" t="s">
        <v>23</v>
      </c>
      <c r="O2044" t="s">
        <v>2620</v>
      </c>
      <c r="P2044">
        <v>1236</v>
      </c>
    </row>
    <row r="2045" spans="1:17" hidden="1" x14ac:dyDescent="0.35">
      <c r="A2045" t="s">
        <v>26</v>
      </c>
      <c r="B2045" t="s">
        <v>32</v>
      </c>
      <c r="C2045" t="s">
        <v>20</v>
      </c>
      <c r="D2045" t="s">
        <v>21</v>
      </c>
      <c r="E2045" t="s">
        <v>5</v>
      </c>
      <c r="G2045" t="s">
        <v>22</v>
      </c>
      <c r="H2045">
        <v>1040996</v>
      </c>
      <c r="I2045">
        <v>1042231</v>
      </c>
      <c r="J2045" t="s">
        <v>23</v>
      </c>
      <c r="K2045" t="s">
        <v>2621</v>
      </c>
      <c r="N2045" t="s">
        <v>162</v>
      </c>
      <c r="O2045" t="s">
        <v>2620</v>
      </c>
      <c r="P2045">
        <v>1236</v>
      </c>
      <c r="Q2045">
        <v>411</v>
      </c>
    </row>
    <row r="2046" spans="1:17" hidden="1" x14ac:dyDescent="0.35">
      <c r="A2046" t="s">
        <v>18</v>
      </c>
      <c r="B2046" t="s">
        <v>29</v>
      </c>
      <c r="C2046" t="s">
        <v>20</v>
      </c>
      <c r="D2046" t="s">
        <v>21</v>
      </c>
      <c r="E2046" t="s">
        <v>5</v>
      </c>
      <c r="G2046" t="s">
        <v>22</v>
      </c>
      <c r="H2046">
        <v>1042606</v>
      </c>
      <c r="I2046">
        <v>1043430</v>
      </c>
      <c r="J2046" t="s">
        <v>23</v>
      </c>
      <c r="O2046" t="s">
        <v>2622</v>
      </c>
      <c r="P2046">
        <v>825</v>
      </c>
    </row>
    <row r="2047" spans="1:17" hidden="1" x14ac:dyDescent="0.35">
      <c r="A2047" t="s">
        <v>26</v>
      </c>
      <c r="B2047" t="s">
        <v>32</v>
      </c>
      <c r="C2047" t="s">
        <v>20</v>
      </c>
      <c r="D2047" t="s">
        <v>21</v>
      </c>
      <c r="E2047" t="s">
        <v>5</v>
      </c>
      <c r="G2047" t="s">
        <v>22</v>
      </c>
      <c r="H2047">
        <v>1042606</v>
      </c>
      <c r="I2047">
        <v>1043430</v>
      </c>
      <c r="J2047" t="s">
        <v>23</v>
      </c>
      <c r="K2047" t="s">
        <v>2623</v>
      </c>
      <c r="N2047" t="s">
        <v>1872</v>
      </c>
      <c r="O2047" t="s">
        <v>2622</v>
      </c>
      <c r="P2047">
        <v>825</v>
      </c>
      <c r="Q2047">
        <v>274</v>
      </c>
    </row>
    <row r="2048" spans="1:17" hidden="1" x14ac:dyDescent="0.35">
      <c r="A2048" t="s">
        <v>18</v>
      </c>
      <c r="B2048" t="s">
        <v>29</v>
      </c>
      <c r="C2048" t="s">
        <v>20</v>
      </c>
      <c r="D2048" t="s">
        <v>21</v>
      </c>
      <c r="E2048" t="s">
        <v>5</v>
      </c>
      <c r="G2048" t="s">
        <v>22</v>
      </c>
      <c r="H2048">
        <v>1043423</v>
      </c>
      <c r="I2048">
        <v>1044286</v>
      </c>
      <c r="J2048" t="s">
        <v>23</v>
      </c>
      <c r="O2048" t="s">
        <v>2624</v>
      </c>
      <c r="P2048">
        <v>864</v>
      </c>
    </row>
    <row r="2049" spans="1:17" hidden="1" x14ac:dyDescent="0.35">
      <c r="A2049" t="s">
        <v>26</v>
      </c>
      <c r="B2049" t="s">
        <v>32</v>
      </c>
      <c r="C2049" t="s">
        <v>20</v>
      </c>
      <c r="D2049" t="s">
        <v>21</v>
      </c>
      <c r="E2049" t="s">
        <v>5</v>
      </c>
      <c r="G2049" t="s">
        <v>22</v>
      </c>
      <c r="H2049">
        <v>1043423</v>
      </c>
      <c r="I2049">
        <v>1044286</v>
      </c>
      <c r="J2049" t="s">
        <v>23</v>
      </c>
      <c r="K2049" t="s">
        <v>2625</v>
      </c>
      <c r="N2049" t="s">
        <v>1872</v>
      </c>
      <c r="O2049" t="s">
        <v>2624</v>
      </c>
      <c r="P2049">
        <v>864</v>
      </c>
      <c r="Q2049">
        <v>287</v>
      </c>
    </row>
    <row r="2050" spans="1:17" hidden="1" x14ac:dyDescent="0.35">
      <c r="A2050" t="s">
        <v>18</v>
      </c>
      <c r="B2050" t="s">
        <v>29</v>
      </c>
      <c r="C2050" t="s">
        <v>20</v>
      </c>
      <c r="D2050" t="s">
        <v>21</v>
      </c>
      <c r="E2050" t="s">
        <v>5</v>
      </c>
      <c r="G2050" t="s">
        <v>22</v>
      </c>
      <c r="H2050">
        <v>1044286</v>
      </c>
      <c r="I2050">
        <v>1045023</v>
      </c>
      <c r="J2050" t="s">
        <v>23</v>
      </c>
      <c r="O2050" t="s">
        <v>2626</v>
      </c>
      <c r="P2050">
        <v>738</v>
      </c>
    </row>
    <row r="2051" spans="1:17" hidden="1" x14ac:dyDescent="0.35">
      <c r="A2051" t="s">
        <v>26</v>
      </c>
      <c r="B2051" t="s">
        <v>32</v>
      </c>
      <c r="C2051" t="s">
        <v>20</v>
      </c>
      <c r="D2051" t="s">
        <v>21</v>
      </c>
      <c r="E2051" t="s">
        <v>5</v>
      </c>
      <c r="G2051" t="s">
        <v>22</v>
      </c>
      <c r="H2051">
        <v>1044286</v>
      </c>
      <c r="I2051">
        <v>1045023</v>
      </c>
      <c r="J2051" t="s">
        <v>23</v>
      </c>
      <c r="K2051" t="s">
        <v>2627</v>
      </c>
      <c r="N2051" t="s">
        <v>2628</v>
      </c>
      <c r="O2051" t="s">
        <v>2626</v>
      </c>
      <c r="P2051">
        <v>738</v>
      </c>
      <c r="Q2051">
        <v>245</v>
      </c>
    </row>
    <row r="2052" spans="1:17" hidden="1" x14ac:dyDescent="0.35">
      <c r="A2052" t="s">
        <v>18</v>
      </c>
      <c r="B2052" t="s">
        <v>29</v>
      </c>
      <c r="C2052" t="s">
        <v>20</v>
      </c>
      <c r="D2052" t="s">
        <v>21</v>
      </c>
      <c r="E2052" t="s">
        <v>5</v>
      </c>
      <c r="G2052" t="s">
        <v>22</v>
      </c>
      <c r="H2052">
        <v>1045076</v>
      </c>
      <c r="I2052">
        <v>1045687</v>
      </c>
      <c r="J2052" t="s">
        <v>23</v>
      </c>
      <c r="O2052" t="s">
        <v>2629</v>
      </c>
      <c r="P2052">
        <v>612</v>
      </c>
    </row>
    <row r="2053" spans="1:17" hidden="1" x14ac:dyDescent="0.35">
      <c r="A2053" t="s">
        <v>26</v>
      </c>
      <c r="B2053" t="s">
        <v>32</v>
      </c>
      <c r="C2053" t="s">
        <v>20</v>
      </c>
      <c r="D2053" t="s">
        <v>21</v>
      </c>
      <c r="E2053" t="s">
        <v>5</v>
      </c>
      <c r="G2053" t="s">
        <v>22</v>
      </c>
      <c r="H2053">
        <v>1045076</v>
      </c>
      <c r="I2053">
        <v>1045687</v>
      </c>
      <c r="J2053" t="s">
        <v>23</v>
      </c>
      <c r="K2053" t="s">
        <v>2630</v>
      </c>
      <c r="N2053" t="s">
        <v>1664</v>
      </c>
      <c r="O2053" t="s">
        <v>2629</v>
      </c>
      <c r="P2053">
        <v>612</v>
      </c>
      <c r="Q2053">
        <v>203</v>
      </c>
    </row>
    <row r="2054" spans="1:17" hidden="1" x14ac:dyDescent="0.35">
      <c r="A2054" t="s">
        <v>18</v>
      </c>
      <c r="B2054" t="s">
        <v>29</v>
      </c>
      <c r="C2054" t="s">
        <v>20</v>
      </c>
      <c r="D2054" t="s">
        <v>21</v>
      </c>
      <c r="E2054" t="s">
        <v>5</v>
      </c>
      <c r="G2054" t="s">
        <v>22</v>
      </c>
      <c r="H2054">
        <v>1046072</v>
      </c>
      <c r="I2054">
        <v>1047118</v>
      </c>
      <c r="J2054" t="s">
        <v>30</v>
      </c>
      <c r="O2054" t="s">
        <v>2631</v>
      </c>
      <c r="P2054">
        <v>1047</v>
      </c>
    </row>
    <row r="2055" spans="1:17" hidden="1" x14ac:dyDescent="0.35">
      <c r="A2055" t="s">
        <v>26</v>
      </c>
      <c r="B2055" t="s">
        <v>32</v>
      </c>
      <c r="C2055" t="s">
        <v>20</v>
      </c>
      <c r="D2055" t="s">
        <v>21</v>
      </c>
      <c r="E2055" t="s">
        <v>5</v>
      </c>
      <c r="G2055" t="s">
        <v>22</v>
      </c>
      <c r="H2055">
        <v>1046072</v>
      </c>
      <c r="I2055">
        <v>1047118</v>
      </c>
      <c r="J2055" t="s">
        <v>30</v>
      </c>
      <c r="K2055" t="s">
        <v>2632</v>
      </c>
      <c r="N2055" t="s">
        <v>28</v>
      </c>
      <c r="O2055" t="s">
        <v>2631</v>
      </c>
      <c r="P2055">
        <v>1047</v>
      </c>
      <c r="Q2055">
        <v>348</v>
      </c>
    </row>
    <row r="2056" spans="1:17" hidden="1" x14ac:dyDescent="0.35">
      <c r="A2056" t="s">
        <v>18</v>
      </c>
      <c r="B2056" t="s">
        <v>29</v>
      </c>
      <c r="C2056" t="s">
        <v>20</v>
      </c>
      <c r="D2056" t="s">
        <v>21</v>
      </c>
      <c r="E2056" t="s">
        <v>5</v>
      </c>
      <c r="G2056" t="s">
        <v>22</v>
      </c>
      <c r="H2056">
        <v>1047197</v>
      </c>
      <c r="I2056">
        <v>1048039</v>
      </c>
      <c r="J2056" t="s">
        <v>23</v>
      </c>
      <c r="O2056" t="s">
        <v>2633</v>
      </c>
      <c r="P2056">
        <v>843</v>
      </c>
    </row>
    <row r="2057" spans="1:17" hidden="1" x14ac:dyDescent="0.35">
      <c r="A2057" t="s">
        <v>26</v>
      </c>
      <c r="B2057" t="s">
        <v>32</v>
      </c>
      <c r="C2057" t="s">
        <v>20</v>
      </c>
      <c r="D2057" t="s">
        <v>21</v>
      </c>
      <c r="E2057" t="s">
        <v>5</v>
      </c>
      <c r="G2057" t="s">
        <v>22</v>
      </c>
      <c r="H2057">
        <v>1047197</v>
      </c>
      <c r="I2057">
        <v>1048039</v>
      </c>
      <c r="J2057" t="s">
        <v>23</v>
      </c>
      <c r="K2057" t="s">
        <v>2634</v>
      </c>
      <c r="N2057" t="s">
        <v>2635</v>
      </c>
      <c r="O2057" t="s">
        <v>2633</v>
      </c>
      <c r="P2057">
        <v>843</v>
      </c>
      <c r="Q2057">
        <v>280</v>
      </c>
    </row>
    <row r="2058" spans="1:17" hidden="1" x14ac:dyDescent="0.35">
      <c r="A2058" t="s">
        <v>18</v>
      </c>
      <c r="B2058" t="s">
        <v>29</v>
      </c>
      <c r="C2058" t="s">
        <v>20</v>
      </c>
      <c r="D2058" t="s">
        <v>21</v>
      </c>
      <c r="E2058" t="s">
        <v>5</v>
      </c>
      <c r="G2058" t="s">
        <v>22</v>
      </c>
      <c r="H2058">
        <v>1048212</v>
      </c>
      <c r="I2058">
        <v>1049675</v>
      </c>
      <c r="J2058" t="s">
        <v>30</v>
      </c>
      <c r="O2058" t="s">
        <v>2636</v>
      </c>
      <c r="P2058">
        <v>1464</v>
      </c>
    </row>
    <row r="2059" spans="1:17" hidden="1" x14ac:dyDescent="0.35">
      <c r="A2059" t="s">
        <v>26</v>
      </c>
      <c r="B2059" t="s">
        <v>32</v>
      </c>
      <c r="C2059" t="s">
        <v>20</v>
      </c>
      <c r="D2059" t="s">
        <v>21</v>
      </c>
      <c r="E2059" t="s">
        <v>5</v>
      </c>
      <c r="G2059" t="s">
        <v>22</v>
      </c>
      <c r="H2059">
        <v>1048212</v>
      </c>
      <c r="I2059">
        <v>1049675</v>
      </c>
      <c r="J2059" t="s">
        <v>30</v>
      </c>
      <c r="K2059" t="s">
        <v>2637</v>
      </c>
      <c r="N2059" t="s">
        <v>2638</v>
      </c>
      <c r="O2059" t="s">
        <v>2636</v>
      </c>
      <c r="P2059">
        <v>1464</v>
      </c>
      <c r="Q2059">
        <v>487</v>
      </c>
    </row>
    <row r="2060" spans="1:17" hidden="1" x14ac:dyDescent="0.35">
      <c r="A2060" t="s">
        <v>18</v>
      </c>
      <c r="B2060" t="s">
        <v>29</v>
      </c>
      <c r="C2060" t="s">
        <v>20</v>
      </c>
      <c r="D2060" t="s">
        <v>21</v>
      </c>
      <c r="E2060" t="s">
        <v>5</v>
      </c>
      <c r="G2060" t="s">
        <v>22</v>
      </c>
      <c r="H2060">
        <v>1050024</v>
      </c>
      <c r="I2060">
        <v>1051898</v>
      </c>
      <c r="J2060" t="s">
        <v>30</v>
      </c>
      <c r="O2060" t="s">
        <v>2639</v>
      </c>
      <c r="P2060">
        <v>1875</v>
      </c>
    </row>
    <row r="2061" spans="1:17" hidden="1" x14ac:dyDescent="0.35">
      <c r="A2061" t="s">
        <v>26</v>
      </c>
      <c r="B2061" t="s">
        <v>32</v>
      </c>
      <c r="C2061" t="s">
        <v>20</v>
      </c>
      <c r="D2061" t="s">
        <v>21</v>
      </c>
      <c r="E2061" t="s">
        <v>5</v>
      </c>
      <c r="G2061" t="s">
        <v>22</v>
      </c>
      <c r="H2061">
        <v>1050024</v>
      </c>
      <c r="I2061">
        <v>1051898</v>
      </c>
      <c r="J2061" t="s">
        <v>30</v>
      </c>
      <c r="K2061" t="s">
        <v>2640</v>
      </c>
      <c r="N2061" t="s">
        <v>28</v>
      </c>
      <c r="O2061" t="s">
        <v>2639</v>
      </c>
      <c r="P2061">
        <v>1875</v>
      </c>
      <c r="Q2061">
        <v>624</v>
      </c>
    </row>
    <row r="2062" spans="1:17" hidden="1" x14ac:dyDescent="0.35">
      <c r="A2062" t="s">
        <v>18</v>
      </c>
      <c r="B2062" t="s">
        <v>29</v>
      </c>
      <c r="C2062" t="s">
        <v>20</v>
      </c>
      <c r="D2062" t="s">
        <v>21</v>
      </c>
      <c r="E2062" t="s">
        <v>5</v>
      </c>
      <c r="G2062" t="s">
        <v>22</v>
      </c>
      <c r="H2062">
        <v>1052232</v>
      </c>
      <c r="I2062">
        <v>1052573</v>
      </c>
      <c r="J2062" t="s">
        <v>30</v>
      </c>
      <c r="O2062" t="s">
        <v>2641</v>
      </c>
      <c r="P2062">
        <v>342</v>
      </c>
    </row>
    <row r="2063" spans="1:17" hidden="1" x14ac:dyDescent="0.35">
      <c r="A2063" t="s">
        <v>26</v>
      </c>
      <c r="B2063" t="s">
        <v>32</v>
      </c>
      <c r="C2063" t="s">
        <v>20</v>
      </c>
      <c r="D2063" t="s">
        <v>21</v>
      </c>
      <c r="E2063" t="s">
        <v>5</v>
      </c>
      <c r="G2063" t="s">
        <v>22</v>
      </c>
      <c r="H2063">
        <v>1052232</v>
      </c>
      <c r="I2063">
        <v>1052573</v>
      </c>
      <c r="J2063" t="s">
        <v>30</v>
      </c>
      <c r="K2063" t="s">
        <v>2642</v>
      </c>
      <c r="N2063" t="s">
        <v>28</v>
      </c>
      <c r="O2063" t="s">
        <v>2641</v>
      </c>
      <c r="P2063">
        <v>342</v>
      </c>
      <c r="Q2063">
        <v>113</v>
      </c>
    </row>
    <row r="2064" spans="1:17" hidden="1" x14ac:dyDescent="0.35">
      <c r="A2064" t="s">
        <v>18</v>
      </c>
      <c r="B2064" t="s">
        <v>29</v>
      </c>
      <c r="C2064" t="s">
        <v>20</v>
      </c>
      <c r="D2064" t="s">
        <v>21</v>
      </c>
      <c r="E2064" t="s">
        <v>5</v>
      </c>
      <c r="G2064" t="s">
        <v>22</v>
      </c>
      <c r="H2064">
        <v>1052698</v>
      </c>
      <c r="I2064">
        <v>1053153</v>
      </c>
      <c r="J2064" t="s">
        <v>23</v>
      </c>
      <c r="O2064" t="s">
        <v>2643</v>
      </c>
      <c r="P2064">
        <v>456</v>
      </c>
    </row>
    <row r="2065" spans="1:17" hidden="1" x14ac:dyDescent="0.35">
      <c r="A2065" t="s">
        <v>26</v>
      </c>
      <c r="B2065" t="s">
        <v>32</v>
      </c>
      <c r="C2065" t="s">
        <v>20</v>
      </c>
      <c r="D2065" t="s">
        <v>21</v>
      </c>
      <c r="E2065" t="s">
        <v>5</v>
      </c>
      <c r="G2065" t="s">
        <v>22</v>
      </c>
      <c r="H2065">
        <v>1052698</v>
      </c>
      <c r="I2065">
        <v>1053153</v>
      </c>
      <c r="J2065" t="s">
        <v>23</v>
      </c>
      <c r="K2065" t="s">
        <v>2644</v>
      </c>
      <c r="N2065" t="s">
        <v>28</v>
      </c>
      <c r="O2065" t="s">
        <v>2643</v>
      </c>
      <c r="P2065">
        <v>456</v>
      </c>
      <c r="Q2065">
        <v>151</v>
      </c>
    </row>
    <row r="2066" spans="1:17" hidden="1" x14ac:dyDescent="0.35">
      <c r="A2066" t="s">
        <v>18</v>
      </c>
      <c r="B2066" t="s">
        <v>29</v>
      </c>
      <c r="C2066" t="s">
        <v>20</v>
      </c>
      <c r="D2066" t="s">
        <v>21</v>
      </c>
      <c r="E2066" t="s">
        <v>5</v>
      </c>
      <c r="G2066" t="s">
        <v>22</v>
      </c>
      <c r="H2066">
        <v>1053230</v>
      </c>
      <c r="I2066">
        <v>1054888</v>
      </c>
      <c r="J2066" t="s">
        <v>23</v>
      </c>
      <c r="O2066" t="s">
        <v>2645</v>
      </c>
      <c r="P2066">
        <v>1659</v>
      </c>
    </row>
    <row r="2067" spans="1:17" hidden="1" x14ac:dyDescent="0.35">
      <c r="A2067" t="s">
        <v>26</v>
      </c>
      <c r="B2067" t="s">
        <v>32</v>
      </c>
      <c r="C2067" t="s">
        <v>20</v>
      </c>
      <c r="D2067" t="s">
        <v>21</v>
      </c>
      <c r="E2067" t="s">
        <v>5</v>
      </c>
      <c r="G2067" t="s">
        <v>22</v>
      </c>
      <c r="H2067">
        <v>1053230</v>
      </c>
      <c r="I2067">
        <v>1054888</v>
      </c>
      <c r="J2067" t="s">
        <v>23</v>
      </c>
      <c r="K2067" t="s">
        <v>2646</v>
      </c>
      <c r="N2067" t="s">
        <v>28</v>
      </c>
      <c r="O2067" t="s">
        <v>2645</v>
      </c>
      <c r="P2067">
        <v>1659</v>
      </c>
      <c r="Q2067">
        <v>552</v>
      </c>
    </row>
    <row r="2068" spans="1:17" hidden="1" x14ac:dyDescent="0.35">
      <c r="A2068" t="s">
        <v>18</v>
      </c>
      <c r="B2068" t="s">
        <v>29</v>
      </c>
      <c r="C2068" t="s">
        <v>20</v>
      </c>
      <c r="D2068" t="s">
        <v>21</v>
      </c>
      <c r="E2068" t="s">
        <v>5</v>
      </c>
      <c r="G2068" t="s">
        <v>22</v>
      </c>
      <c r="H2068">
        <v>1055323</v>
      </c>
      <c r="I2068">
        <v>1056141</v>
      </c>
      <c r="J2068" t="s">
        <v>23</v>
      </c>
      <c r="O2068" t="s">
        <v>2647</v>
      </c>
      <c r="P2068">
        <v>819</v>
      </c>
    </row>
    <row r="2069" spans="1:17" hidden="1" x14ac:dyDescent="0.35">
      <c r="A2069" t="s">
        <v>26</v>
      </c>
      <c r="B2069" t="s">
        <v>32</v>
      </c>
      <c r="C2069" t="s">
        <v>20</v>
      </c>
      <c r="D2069" t="s">
        <v>21</v>
      </c>
      <c r="E2069" t="s">
        <v>5</v>
      </c>
      <c r="G2069" t="s">
        <v>22</v>
      </c>
      <c r="H2069">
        <v>1055323</v>
      </c>
      <c r="I2069">
        <v>1056141</v>
      </c>
      <c r="J2069" t="s">
        <v>23</v>
      </c>
      <c r="K2069" t="s">
        <v>2648</v>
      </c>
      <c r="N2069" t="s">
        <v>2649</v>
      </c>
      <c r="O2069" t="s">
        <v>2647</v>
      </c>
      <c r="P2069">
        <v>819</v>
      </c>
      <c r="Q2069">
        <v>272</v>
      </c>
    </row>
    <row r="2070" spans="1:17" hidden="1" x14ac:dyDescent="0.35">
      <c r="A2070" t="s">
        <v>18</v>
      </c>
      <c r="B2070" t="s">
        <v>29</v>
      </c>
      <c r="C2070" t="s">
        <v>20</v>
      </c>
      <c r="D2070" t="s">
        <v>21</v>
      </c>
      <c r="E2070" t="s">
        <v>5</v>
      </c>
      <c r="G2070" t="s">
        <v>22</v>
      </c>
      <c r="H2070">
        <v>1056300</v>
      </c>
      <c r="I2070">
        <v>1057295</v>
      </c>
      <c r="J2070" t="s">
        <v>23</v>
      </c>
      <c r="O2070" t="s">
        <v>2650</v>
      </c>
      <c r="P2070">
        <v>996</v>
      </c>
    </row>
    <row r="2071" spans="1:17" hidden="1" x14ac:dyDescent="0.35">
      <c r="A2071" t="s">
        <v>26</v>
      </c>
      <c r="B2071" t="s">
        <v>32</v>
      </c>
      <c r="C2071" t="s">
        <v>20</v>
      </c>
      <c r="D2071" t="s">
        <v>21</v>
      </c>
      <c r="E2071" t="s">
        <v>5</v>
      </c>
      <c r="G2071" t="s">
        <v>22</v>
      </c>
      <c r="H2071">
        <v>1056300</v>
      </c>
      <c r="I2071">
        <v>1057295</v>
      </c>
      <c r="J2071" t="s">
        <v>23</v>
      </c>
      <c r="K2071" t="s">
        <v>2651</v>
      </c>
      <c r="N2071" t="s">
        <v>28</v>
      </c>
      <c r="O2071" t="s">
        <v>2650</v>
      </c>
      <c r="P2071">
        <v>996</v>
      </c>
      <c r="Q2071">
        <v>331</v>
      </c>
    </row>
    <row r="2072" spans="1:17" hidden="1" x14ac:dyDescent="0.35">
      <c r="A2072" t="s">
        <v>18</v>
      </c>
      <c r="B2072" t="s">
        <v>29</v>
      </c>
      <c r="C2072" t="s">
        <v>20</v>
      </c>
      <c r="D2072" t="s">
        <v>21</v>
      </c>
      <c r="E2072" t="s">
        <v>5</v>
      </c>
      <c r="G2072" t="s">
        <v>22</v>
      </c>
      <c r="H2072">
        <v>1057308</v>
      </c>
      <c r="I2072">
        <v>1058282</v>
      </c>
      <c r="J2072" t="s">
        <v>23</v>
      </c>
      <c r="O2072" t="s">
        <v>2652</v>
      </c>
      <c r="P2072">
        <v>975</v>
      </c>
    </row>
    <row r="2073" spans="1:17" hidden="1" x14ac:dyDescent="0.35">
      <c r="A2073" t="s">
        <v>26</v>
      </c>
      <c r="B2073" t="s">
        <v>32</v>
      </c>
      <c r="C2073" t="s">
        <v>20</v>
      </c>
      <c r="D2073" t="s">
        <v>21</v>
      </c>
      <c r="E2073" t="s">
        <v>5</v>
      </c>
      <c r="G2073" t="s">
        <v>22</v>
      </c>
      <c r="H2073">
        <v>1057308</v>
      </c>
      <c r="I2073">
        <v>1058282</v>
      </c>
      <c r="J2073" t="s">
        <v>23</v>
      </c>
      <c r="K2073" t="s">
        <v>2653</v>
      </c>
      <c r="N2073" t="s">
        <v>2010</v>
      </c>
      <c r="O2073" t="s">
        <v>2652</v>
      </c>
      <c r="P2073">
        <v>975</v>
      </c>
      <c r="Q2073">
        <v>324</v>
      </c>
    </row>
    <row r="2074" spans="1:17" hidden="1" x14ac:dyDescent="0.35">
      <c r="A2074" t="s">
        <v>18</v>
      </c>
      <c r="B2074" t="s">
        <v>29</v>
      </c>
      <c r="C2074" t="s">
        <v>20</v>
      </c>
      <c r="D2074" t="s">
        <v>21</v>
      </c>
      <c r="E2074" t="s">
        <v>5</v>
      </c>
      <c r="G2074" t="s">
        <v>22</v>
      </c>
      <c r="H2074">
        <v>1058248</v>
      </c>
      <c r="I2074">
        <v>1059264</v>
      </c>
      <c r="J2074" t="s">
        <v>23</v>
      </c>
      <c r="O2074" t="s">
        <v>2654</v>
      </c>
      <c r="P2074">
        <v>1017</v>
      </c>
    </row>
    <row r="2075" spans="1:17" hidden="1" x14ac:dyDescent="0.35">
      <c r="A2075" t="s">
        <v>26</v>
      </c>
      <c r="B2075" t="s">
        <v>32</v>
      </c>
      <c r="C2075" t="s">
        <v>20</v>
      </c>
      <c r="D2075" t="s">
        <v>21</v>
      </c>
      <c r="E2075" t="s">
        <v>5</v>
      </c>
      <c r="G2075" t="s">
        <v>22</v>
      </c>
      <c r="H2075">
        <v>1058248</v>
      </c>
      <c r="I2075">
        <v>1059264</v>
      </c>
      <c r="J2075" t="s">
        <v>23</v>
      </c>
      <c r="K2075" t="s">
        <v>2655</v>
      </c>
      <c r="N2075" t="s">
        <v>2016</v>
      </c>
      <c r="O2075" t="s">
        <v>2654</v>
      </c>
      <c r="P2075">
        <v>1017</v>
      </c>
      <c r="Q2075">
        <v>338</v>
      </c>
    </row>
    <row r="2076" spans="1:17" hidden="1" x14ac:dyDescent="0.35">
      <c r="A2076" t="s">
        <v>18</v>
      </c>
      <c r="B2076" t="s">
        <v>29</v>
      </c>
      <c r="C2076" t="s">
        <v>20</v>
      </c>
      <c r="D2076" t="s">
        <v>21</v>
      </c>
      <c r="E2076" t="s">
        <v>5</v>
      </c>
      <c r="G2076" t="s">
        <v>22</v>
      </c>
      <c r="H2076">
        <v>1059289</v>
      </c>
      <c r="I2076">
        <v>1060152</v>
      </c>
      <c r="J2076" t="s">
        <v>23</v>
      </c>
      <c r="O2076" t="s">
        <v>2656</v>
      </c>
      <c r="P2076">
        <v>864</v>
      </c>
    </row>
    <row r="2077" spans="1:17" hidden="1" x14ac:dyDescent="0.35">
      <c r="A2077" t="s">
        <v>26</v>
      </c>
      <c r="B2077" t="s">
        <v>32</v>
      </c>
      <c r="C2077" t="s">
        <v>20</v>
      </c>
      <c r="D2077" t="s">
        <v>21</v>
      </c>
      <c r="E2077" t="s">
        <v>5</v>
      </c>
      <c r="G2077" t="s">
        <v>22</v>
      </c>
      <c r="H2077">
        <v>1059289</v>
      </c>
      <c r="I2077">
        <v>1060152</v>
      </c>
      <c r="J2077" t="s">
        <v>23</v>
      </c>
      <c r="K2077" t="s">
        <v>2657</v>
      </c>
      <c r="N2077" t="s">
        <v>2658</v>
      </c>
      <c r="O2077" t="s">
        <v>2656</v>
      </c>
      <c r="P2077">
        <v>864</v>
      </c>
      <c r="Q2077">
        <v>287</v>
      </c>
    </row>
    <row r="2078" spans="1:17" hidden="1" x14ac:dyDescent="0.35">
      <c r="A2078" t="s">
        <v>18</v>
      </c>
      <c r="B2078" t="s">
        <v>29</v>
      </c>
      <c r="C2078" t="s">
        <v>20</v>
      </c>
      <c r="D2078" t="s">
        <v>21</v>
      </c>
      <c r="E2078" t="s">
        <v>5</v>
      </c>
      <c r="G2078" t="s">
        <v>22</v>
      </c>
      <c r="H2078">
        <v>1060207</v>
      </c>
      <c r="I2078">
        <v>1061127</v>
      </c>
      <c r="J2078" t="s">
        <v>23</v>
      </c>
      <c r="O2078" t="s">
        <v>2659</v>
      </c>
      <c r="P2078">
        <v>921</v>
      </c>
    </row>
    <row r="2079" spans="1:17" hidden="1" x14ac:dyDescent="0.35">
      <c r="A2079" t="s">
        <v>26</v>
      </c>
      <c r="B2079" t="s">
        <v>32</v>
      </c>
      <c r="C2079" t="s">
        <v>20</v>
      </c>
      <c r="D2079" t="s">
        <v>21</v>
      </c>
      <c r="E2079" t="s">
        <v>5</v>
      </c>
      <c r="G2079" t="s">
        <v>22</v>
      </c>
      <c r="H2079">
        <v>1060207</v>
      </c>
      <c r="I2079">
        <v>1061127</v>
      </c>
      <c r="J2079" t="s">
        <v>23</v>
      </c>
      <c r="K2079" t="s">
        <v>2660</v>
      </c>
      <c r="N2079" t="s">
        <v>2658</v>
      </c>
      <c r="O2079" t="s">
        <v>2659</v>
      </c>
      <c r="P2079">
        <v>921</v>
      </c>
      <c r="Q2079">
        <v>306</v>
      </c>
    </row>
    <row r="2080" spans="1:17" hidden="1" x14ac:dyDescent="0.35">
      <c r="A2080" t="s">
        <v>18</v>
      </c>
      <c r="B2080" t="s">
        <v>29</v>
      </c>
      <c r="C2080" t="s">
        <v>20</v>
      </c>
      <c r="D2080" t="s">
        <v>21</v>
      </c>
      <c r="E2080" t="s">
        <v>5</v>
      </c>
      <c r="G2080" t="s">
        <v>22</v>
      </c>
      <c r="H2080">
        <v>1061189</v>
      </c>
      <c r="I2080">
        <v>1062784</v>
      </c>
      <c r="J2080" t="s">
        <v>23</v>
      </c>
      <c r="O2080" t="s">
        <v>2661</v>
      </c>
      <c r="P2080">
        <v>1596</v>
      </c>
    </row>
    <row r="2081" spans="1:17" hidden="1" x14ac:dyDescent="0.35">
      <c r="A2081" t="s">
        <v>26</v>
      </c>
      <c r="B2081" t="s">
        <v>32</v>
      </c>
      <c r="C2081" t="s">
        <v>20</v>
      </c>
      <c r="D2081" t="s">
        <v>21</v>
      </c>
      <c r="E2081" t="s">
        <v>5</v>
      </c>
      <c r="G2081" t="s">
        <v>22</v>
      </c>
      <c r="H2081">
        <v>1061189</v>
      </c>
      <c r="I2081">
        <v>1062784</v>
      </c>
      <c r="J2081" t="s">
        <v>23</v>
      </c>
      <c r="K2081" t="s">
        <v>2662</v>
      </c>
      <c r="N2081" t="s">
        <v>2663</v>
      </c>
      <c r="O2081" t="s">
        <v>2661</v>
      </c>
      <c r="P2081">
        <v>1596</v>
      </c>
      <c r="Q2081">
        <v>531</v>
      </c>
    </row>
    <row r="2082" spans="1:17" hidden="1" x14ac:dyDescent="0.35">
      <c r="A2082" t="s">
        <v>18</v>
      </c>
      <c r="B2082" t="s">
        <v>29</v>
      </c>
      <c r="C2082" t="s">
        <v>20</v>
      </c>
      <c r="D2082" t="s">
        <v>21</v>
      </c>
      <c r="E2082" t="s">
        <v>5</v>
      </c>
      <c r="G2082" t="s">
        <v>22</v>
      </c>
      <c r="H2082">
        <v>1062820</v>
      </c>
      <c r="I2082">
        <v>1063839</v>
      </c>
      <c r="J2082" t="s">
        <v>23</v>
      </c>
      <c r="O2082" t="s">
        <v>2664</v>
      </c>
      <c r="P2082">
        <v>1020</v>
      </c>
    </row>
    <row r="2083" spans="1:17" hidden="1" x14ac:dyDescent="0.35">
      <c r="A2083" t="s">
        <v>26</v>
      </c>
      <c r="B2083" t="s">
        <v>32</v>
      </c>
      <c r="C2083" t="s">
        <v>20</v>
      </c>
      <c r="D2083" t="s">
        <v>21</v>
      </c>
      <c r="E2083" t="s">
        <v>5</v>
      </c>
      <c r="G2083" t="s">
        <v>22</v>
      </c>
      <c r="H2083">
        <v>1062820</v>
      </c>
      <c r="I2083">
        <v>1063839</v>
      </c>
      <c r="J2083" t="s">
        <v>23</v>
      </c>
      <c r="K2083" t="s">
        <v>2665</v>
      </c>
      <c r="N2083" t="s">
        <v>2666</v>
      </c>
      <c r="O2083" t="s">
        <v>2664</v>
      </c>
      <c r="P2083">
        <v>1020</v>
      </c>
      <c r="Q2083">
        <v>339</v>
      </c>
    </row>
    <row r="2084" spans="1:17" hidden="1" x14ac:dyDescent="0.35">
      <c r="A2084" t="s">
        <v>18</v>
      </c>
      <c r="B2084" t="s">
        <v>29</v>
      </c>
      <c r="C2084" t="s">
        <v>20</v>
      </c>
      <c r="D2084" t="s">
        <v>21</v>
      </c>
      <c r="E2084" t="s">
        <v>5</v>
      </c>
      <c r="G2084" t="s">
        <v>22</v>
      </c>
      <c r="H2084">
        <v>1064431</v>
      </c>
      <c r="I2084">
        <v>1065423</v>
      </c>
      <c r="J2084" t="s">
        <v>30</v>
      </c>
      <c r="O2084" t="s">
        <v>2667</v>
      </c>
      <c r="P2084">
        <v>993</v>
      </c>
    </row>
    <row r="2085" spans="1:17" hidden="1" x14ac:dyDescent="0.35">
      <c r="A2085" t="s">
        <v>26</v>
      </c>
      <c r="B2085" t="s">
        <v>32</v>
      </c>
      <c r="C2085" t="s">
        <v>20</v>
      </c>
      <c r="D2085" t="s">
        <v>21</v>
      </c>
      <c r="E2085" t="s">
        <v>5</v>
      </c>
      <c r="G2085" t="s">
        <v>22</v>
      </c>
      <c r="H2085">
        <v>1064431</v>
      </c>
      <c r="I2085">
        <v>1065423</v>
      </c>
      <c r="J2085" t="s">
        <v>30</v>
      </c>
      <c r="K2085" t="s">
        <v>2668</v>
      </c>
      <c r="N2085" t="s">
        <v>2669</v>
      </c>
      <c r="O2085" t="s">
        <v>2667</v>
      </c>
      <c r="P2085">
        <v>993</v>
      </c>
      <c r="Q2085">
        <v>330</v>
      </c>
    </row>
    <row r="2086" spans="1:17" hidden="1" x14ac:dyDescent="0.35">
      <c r="A2086" t="s">
        <v>18</v>
      </c>
      <c r="B2086" t="s">
        <v>29</v>
      </c>
      <c r="C2086" t="s">
        <v>20</v>
      </c>
      <c r="D2086" t="s">
        <v>21</v>
      </c>
      <c r="E2086" t="s">
        <v>5</v>
      </c>
      <c r="G2086" t="s">
        <v>22</v>
      </c>
      <c r="H2086">
        <v>1065546</v>
      </c>
      <c r="I2086">
        <v>1066244</v>
      </c>
      <c r="J2086" t="s">
        <v>23</v>
      </c>
      <c r="O2086" t="s">
        <v>2670</v>
      </c>
      <c r="P2086">
        <v>699</v>
      </c>
    </row>
    <row r="2087" spans="1:17" hidden="1" x14ac:dyDescent="0.35">
      <c r="A2087" t="s">
        <v>26</v>
      </c>
      <c r="B2087" t="s">
        <v>32</v>
      </c>
      <c r="C2087" t="s">
        <v>20</v>
      </c>
      <c r="D2087" t="s">
        <v>21</v>
      </c>
      <c r="E2087" t="s">
        <v>5</v>
      </c>
      <c r="G2087" t="s">
        <v>22</v>
      </c>
      <c r="H2087">
        <v>1065546</v>
      </c>
      <c r="I2087">
        <v>1066244</v>
      </c>
      <c r="J2087" t="s">
        <v>23</v>
      </c>
      <c r="K2087" t="s">
        <v>2671</v>
      </c>
      <c r="N2087" t="s">
        <v>28</v>
      </c>
      <c r="O2087" t="s">
        <v>2670</v>
      </c>
      <c r="P2087">
        <v>699</v>
      </c>
      <c r="Q2087">
        <v>232</v>
      </c>
    </row>
    <row r="2088" spans="1:17" hidden="1" x14ac:dyDescent="0.35">
      <c r="A2088" t="s">
        <v>18</v>
      </c>
      <c r="B2088" t="s">
        <v>29</v>
      </c>
      <c r="C2088" t="s">
        <v>20</v>
      </c>
      <c r="D2088" t="s">
        <v>21</v>
      </c>
      <c r="E2088" t="s">
        <v>5</v>
      </c>
      <c r="G2088" t="s">
        <v>22</v>
      </c>
      <c r="H2088">
        <v>1066459</v>
      </c>
      <c r="I2088">
        <v>1067463</v>
      </c>
      <c r="J2088" t="s">
        <v>30</v>
      </c>
      <c r="O2088" t="s">
        <v>2672</v>
      </c>
      <c r="P2088">
        <v>1005</v>
      </c>
    </row>
    <row r="2089" spans="1:17" hidden="1" x14ac:dyDescent="0.35">
      <c r="A2089" t="s">
        <v>26</v>
      </c>
      <c r="B2089" t="s">
        <v>32</v>
      </c>
      <c r="C2089" t="s">
        <v>20</v>
      </c>
      <c r="D2089" t="s">
        <v>21</v>
      </c>
      <c r="E2089" t="s">
        <v>5</v>
      </c>
      <c r="G2089" t="s">
        <v>22</v>
      </c>
      <c r="H2089">
        <v>1066459</v>
      </c>
      <c r="I2089">
        <v>1067463</v>
      </c>
      <c r="J2089" t="s">
        <v>30</v>
      </c>
      <c r="K2089" t="s">
        <v>2673</v>
      </c>
      <c r="N2089" t="s">
        <v>965</v>
      </c>
      <c r="O2089" t="s">
        <v>2672</v>
      </c>
      <c r="P2089">
        <v>1005</v>
      </c>
      <c r="Q2089">
        <v>334</v>
      </c>
    </row>
    <row r="2090" spans="1:17" hidden="1" x14ac:dyDescent="0.35">
      <c r="A2090" t="s">
        <v>18</v>
      </c>
      <c r="B2090" t="s">
        <v>29</v>
      </c>
      <c r="C2090" t="s">
        <v>20</v>
      </c>
      <c r="D2090" t="s">
        <v>21</v>
      </c>
      <c r="E2090" t="s">
        <v>5</v>
      </c>
      <c r="G2090" t="s">
        <v>22</v>
      </c>
      <c r="H2090">
        <v>1068067</v>
      </c>
      <c r="I2090">
        <v>1068798</v>
      </c>
      <c r="J2090" t="s">
        <v>30</v>
      </c>
      <c r="O2090" t="s">
        <v>2674</v>
      </c>
      <c r="P2090">
        <v>732</v>
      </c>
    </row>
    <row r="2091" spans="1:17" hidden="1" x14ac:dyDescent="0.35">
      <c r="A2091" t="s">
        <v>26</v>
      </c>
      <c r="B2091" t="s">
        <v>32</v>
      </c>
      <c r="C2091" t="s">
        <v>20</v>
      </c>
      <c r="D2091" t="s">
        <v>21</v>
      </c>
      <c r="E2091" t="s">
        <v>5</v>
      </c>
      <c r="G2091" t="s">
        <v>22</v>
      </c>
      <c r="H2091">
        <v>1068067</v>
      </c>
      <c r="I2091">
        <v>1068798</v>
      </c>
      <c r="J2091" t="s">
        <v>30</v>
      </c>
      <c r="K2091" t="s">
        <v>2675</v>
      </c>
      <c r="N2091" t="s">
        <v>28</v>
      </c>
      <c r="O2091" t="s">
        <v>2674</v>
      </c>
      <c r="P2091">
        <v>732</v>
      </c>
      <c r="Q2091">
        <v>243</v>
      </c>
    </row>
    <row r="2092" spans="1:17" hidden="1" x14ac:dyDescent="0.35">
      <c r="A2092" t="s">
        <v>18</v>
      </c>
      <c r="B2092" t="s">
        <v>29</v>
      </c>
      <c r="C2092" t="s">
        <v>20</v>
      </c>
      <c r="D2092" t="s">
        <v>21</v>
      </c>
      <c r="E2092" t="s">
        <v>5</v>
      </c>
      <c r="G2092" t="s">
        <v>22</v>
      </c>
      <c r="H2092">
        <v>1069029</v>
      </c>
      <c r="I2092">
        <v>1069337</v>
      </c>
      <c r="J2092" t="s">
        <v>23</v>
      </c>
      <c r="O2092" t="s">
        <v>2676</v>
      </c>
      <c r="P2092">
        <v>309</v>
      </c>
    </row>
    <row r="2093" spans="1:17" hidden="1" x14ac:dyDescent="0.35">
      <c r="A2093" t="s">
        <v>26</v>
      </c>
      <c r="B2093" t="s">
        <v>32</v>
      </c>
      <c r="C2093" t="s">
        <v>20</v>
      </c>
      <c r="D2093" t="s">
        <v>21</v>
      </c>
      <c r="E2093" t="s">
        <v>5</v>
      </c>
      <c r="G2093" t="s">
        <v>22</v>
      </c>
      <c r="H2093">
        <v>1069029</v>
      </c>
      <c r="I2093">
        <v>1069337</v>
      </c>
      <c r="J2093" t="s">
        <v>23</v>
      </c>
      <c r="K2093" t="s">
        <v>2677</v>
      </c>
      <c r="N2093" t="s">
        <v>28</v>
      </c>
      <c r="O2093" t="s">
        <v>2676</v>
      </c>
      <c r="P2093">
        <v>309</v>
      </c>
      <c r="Q2093">
        <v>102</v>
      </c>
    </row>
    <row r="2094" spans="1:17" hidden="1" x14ac:dyDescent="0.35">
      <c r="A2094" t="s">
        <v>18</v>
      </c>
      <c r="B2094" t="s">
        <v>29</v>
      </c>
      <c r="C2094" t="s">
        <v>20</v>
      </c>
      <c r="D2094" t="s">
        <v>21</v>
      </c>
      <c r="E2094" t="s">
        <v>5</v>
      </c>
      <c r="G2094" t="s">
        <v>22</v>
      </c>
      <c r="H2094">
        <v>1069571</v>
      </c>
      <c r="I2094">
        <v>1070815</v>
      </c>
      <c r="J2094" t="s">
        <v>23</v>
      </c>
      <c r="O2094" t="s">
        <v>2678</v>
      </c>
      <c r="P2094">
        <v>1245</v>
      </c>
    </row>
    <row r="2095" spans="1:17" hidden="1" x14ac:dyDescent="0.35">
      <c r="A2095" t="s">
        <v>26</v>
      </c>
      <c r="B2095" t="s">
        <v>32</v>
      </c>
      <c r="C2095" t="s">
        <v>20</v>
      </c>
      <c r="D2095" t="s">
        <v>21</v>
      </c>
      <c r="E2095" t="s">
        <v>5</v>
      </c>
      <c r="G2095" t="s">
        <v>22</v>
      </c>
      <c r="H2095">
        <v>1069571</v>
      </c>
      <c r="I2095">
        <v>1070815</v>
      </c>
      <c r="J2095" t="s">
        <v>23</v>
      </c>
      <c r="K2095" t="s">
        <v>2679</v>
      </c>
      <c r="N2095" t="s">
        <v>28</v>
      </c>
      <c r="O2095" t="s">
        <v>2678</v>
      </c>
      <c r="P2095">
        <v>1245</v>
      </c>
      <c r="Q2095">
        <v>414</v>
      </c>
    </row>
    <row r="2096" spans="1:17" hidden="1" x14ac:dyDescent="0.35">
      <c r="A2096" t="s">
        <v>18</v>
      </c>
      <c r="B2096" t="s">
        <v>29</v>
      </c>
      <c r="C2096" t="s">
        <v>20</v>
      </c>
      <c r="D2096" t="s">
        <v>21</v>
      </c>
      <c r="E2096" t="s">
        <v>5</v>
      </c>
      <c r="G2096" t="s">
        <v>22</v>
      </c>
      <c r="H2096">
        <v>1071149</v>
      </c>
      <c r="I2096">
        <v>1072456</v>
      </c>
      <c r="J2096" t="s">
        <v>23</v>
      </c>
      <c r="O2096" t="s">
        <v>2680</v>
      </c>
      <c r="P2096">
        <v>1308</v>
      </c>
    </row>
    <row r="2097" spans="1:17" hidden="1" x14ac:dyDescent="0.35">
      <c r="A2097" t="s">
        <v>26</v>
      </c>
      <c r="B2097" t="s">
        <v>32</v>
      </c>
      <c r="C2097" t="s">
        <v>20</v>
      </c>
      <c r="D2097" t="s">
        <v>21</v>
      </c>
      <c r="E2097" t="s">
        <v>5</v>
      </c>
      <c r="G2097" t="s">
        <v>22</v>
      </c>
      <c r="H2097">
        <v>1071149</v>
      </c>
      <c r="I2097">
        <v>1072456</v>
      </c>
      <c r="J2097" t="s">
        <v>23</v>
      </c>
      <c r="K2097" t="s">
        <v>2681</v>
      </c>
      <c r="N2097" t="s">
        <v>2682</v>
      </c>
      <c r="O2097" t="s">
        <v>2680</v>
      </c>
      <c r="P2097">
        <v>1308</v>
      </c>
      <c r="Q2097">
        <v>435</v>
      </c>
    </row>
    <row r="2098" spans="1:17" hidden="1" x14ac:dyDescent="0.35">
      <c r="A2098" t="s">
        <v>18</v>
      </c>
      <c r="B2098" t="s">
        <v>29</v>
      </c>
      <c r="C2098" t="s">
        <v>20</v>
      </c>
      <c r="D2098" t="s">
        <v>21</v>
      </c>
      <c r="E2098" t="s">
        <v>5</v>
      </c>
      <c r="G2098" t="s">
        <v>22</v>
      </c>
      <c r="H2098">
        <v>1072778</v>
      </c>
      <c r="I2098">
        <v>1075048</v>
      </c>
      <c r="J2098" t="s">
        <v>23</v>
      </c>
      <c r="O2098" t="s">
        <v>2683</v>
      </c>
      <c r="P2098">
        <v>2271</v>
      </c>
    </row>
    <row r="2099" spans="1:17" hidden="1" x14ac:dyDescent="0.35">
      <c r="A2099" t="s">
        <v>26</v>
      </c>
      <c r="B2099" t="s">
        <v>32</v>
      </c>
      <c r="C2099" t="s">
        <v>20</v>
      </c>
      <c r="D2099" t="s">
        <v>21</v>
      </c>
      <c r="E2099" t="s">
        <v>5</v>
      </c>
      <c r="G2099" t="s">
        <v>22</v>
      </c>
      <c r="H2099">
        <v>1072778</v>
      </c>
      <c r="I2099">
        <v>1075048</v>
      </c>
      <c r="J2099" t="s">
        <v>23</v>
      </c>
      <c r="K2099" t="s">
        <v>2684</v>
      </c>
      <c r="N2099" t="s">
        <v>2685</v>
      </c>
      <c r="O2099" t="s">
        <v>2683</v>
      </c>
      <c r="P2099">
        <v>2271</v>
      </c>
      <c r="Q2099">
        <v>756</v>
      </c>
    </row>
    <row r="2100" spans="1:17" hidden="1" x14ac:dyDescent="0.35">
      <c r="A2100" t="s">
        <v>18</v>
      </c>
      <c r="B2100" t="s">
        <v>29</v>
      </c>
      <c r="C2100" t="s">
        <v>20</v>
      </c>
      <c r="D2100" t="s">
        <v>21</v>
      </c>
      <c r="E2100" t="s">
        <v>5</v>
      </c>
      <c r="G2100" t="s">
        <v>22</v>
      </c>
      <c r="H2100">
        <v>1075312</v>
      </c>
      <c r="I2100">
        <v>1076184</v>
      </c>
      <c r="J2100" t="s">
        <v>23</v>
      </c>
      <c r="O2100" t="s">
        <v>2686</v>
      </c>
      <c r="P2100">
        <v>873</v>
      </c>
    </row>
    <row r="2101" spans="1:17" hidden="1" x14ac:dyDescent="0.35">
      <c r="A2101" t="s">
        <v>26</v>
      </c>
      <c r="B2101" t="s">
        <v>32</v>
      </c>
      <c r="C2101" t="s">
        <v>20</v>
      </c>
      <c r="D2101" t="s">
        <v>21</v>
      </c>
      <c r="E2101" t="s">
        <v>5</v>
      </c>
      <c r="G2101" t="s">
        <v>22</v>
      </c>
      <c r="H2101">
        <v>1075312</v>
      </c>
      <c r="I2101">
        <v>1076184</v>
      </c>
      <c r="J2101" t="s">
        <v>23</v>
      </c>
      <c r="K2101" t="s">
        <v>2687</v>
      </c>
      <c r="N2101" t="s">
        <v>28</v>
      </c>
      <c r="O2101" t="s">
        <v>2686</v>
      </c>
      <c r="P2101">
        <v>873</v>
      </c>
      <c r="Q2101">
        <v>290</v>
      </c>
    </row>
    <row r="2102" spans="1:17" hidden="1" x14ac:dyDescent="0.35">
      <c r="A2102" t="s">
        <v>18</v>
      </c>
      <c r="B2102" t="s">
        <v>29</v>
      </c>
      <c r="C2102" t="s">
        <v>20</v>
      </c>
      <c r="D2102" t="s">
        <v>21</v>
      </c>
      <c r="E2102" t="s">
        <v>5</v>
      </c>
      <c r="G2102" t="s">
        <v>22</v>
      </c>
      <c r="H2102">
        <v>1076565</v>
      </c>
      <c r="I2102">
        <v>1077080</v>
      </c>
      <c r="J2102" t="s">
        <v>23</v>
      </c>
      <c r="O2102" t="s">
        <v>2688</v>
      </c>
      <c r="P2102">
        <v>516</v>
      </c>
    </row>
    <row r="2103" spans="1:17" hidden="1" x14ac:dyDescent="0.35">
      <c r="A2103" t="s">
        <v>26</v>
      </c>
      <c r="B2103" t="s">
        <v>32</v>
      </c>
      <c r="C2103" t="s">
        <v>20</v>
      </c>
      <c r="D2103" t="s">
        <v>21</v>
      </c>
      <c r="E2103" t="s">
        <v>5</v>
      </c>
      <c r="G2103" t="s">
        <v>22</v>
      </c>
      <c r="H2103">
        <v>1076565</v>
      </c>
      <c r="I2103">
        <v>1077080</v>
      </c>
      <c r="J2103" t="s">
        <v>23</v>
      </c>
      <c r="K2103" t="s">
        <v>2689</v>
      </c>
      <c r="N2103" t="s">
        <v>28</v>
      </c>
      <c r="O2103" t="s">
        <v>2688</v>
      </c>
      <c r="P2103">
        <v>516</v>
      </c>
      <c r="Q2103">
        <v>171</v>
      </c>
    </row>
    <row r="2104" spans="1:17" hidden="1" x14ac:dyDescent="0.35">
      <c r="A2104" t="s">
        <v>18</v>
      </c>
      <c r="B2104" t="s">
        <v>29</v>
      </c>
      <c r="C2104" t="s">
        <v>20</v>
      </c>
      <c r="D2104" t="s">
        <v>21</v>
      </c>
      <c r="E2104" t="s">
        <v>5</v>
      </c>
      <c r="G2104" t="s">
        <v>22</v>
      </c>
      <c r="H2104">
        <v>1077375</v>
      </c>
      <c r="I2104">
        <v>1077704</v>
      </c>
      <c r="J2104" t="s">
        <v>30</v>
      </c>
      <c r="O2104" t="s">
        <v>2690</v>
      </c>
      <c r="P2104">
        <v>330</v>
      </c>
    </row>
    <row r="2105" spans="1:17" hidden="1" x14ac:dyDescent="0.35">
      <c r="A2105" t="s">
        <v>26</v>
      </c>
      <c r="B2105" t="s">
        <v>32</v>
      </c>
      <c r="C2105" t="s">
        <v>20</v>
      </c>
      <c r="D2105" t="s">
        <v>21</v>
      </c>
      <c r="E2105" t="s">
        <v>5</v>
      </c>
      <c r="G2105" t="s">
        <v>22</v>
      </c>
      <c r="H2105">
        <v>1077375</v>
      </c>
      <c r="I2105">
        <v>1077704</v>
      </c>
      <c r="J2105" t="s">
        <v>30</v>
      </c>
      <c r="K2105" t="s">
        <v>2691</v>
      </c>
      <c r="N2105" t="s">
        <v>28</v>
      </c>
      <c r="O2105" t="s">
        <v>2690</v>
      </c>
      <c r="P2105">
        <v>330</v>
      </c>
      <c r="Q2105">
        <v>109</v>
      </c>
    </row>
    <row r="2106" spans="1:17" hidden="1" x14ac:dyDescent="0.35">
      <c r="A2106" t="s">
        <v>18</v>
      </c>
      <c r="B2106" t="s">
        <v>29</v>
      </c>
      <c r="C2106" t="s">
        <v>20</v>
      </c>
      <c r="D2106" t="s">
        <v>21</v>
      </c>
      <c r="E2106" t="s">
        <v>5</v>
      </c>
      <c r="G2106" t="s">
        <v>22</v>
      </c>
      <c r="H2106">
        <v>1078376</v>
      </c>
      <c r="I2106">
        <v>1079605</v>
      </c>
      <c r="J2106" t="s">
        <v>23</v>
      </c>
      <c r="O2106" t="s">
        <v>2692</v>
      </c>
      <c r="P2106">
        <v>1230</v>
      </c>
    </row>
    <row r="2107" spans="1:17" hidden="1" x14ac:dyDescent="0.35">
      <c r="A2107" t="s">
        <v>26</v>
      </c>
      <c r="B2107" t="s">
        <v>32</v>
      </c>
      <c r="C2107" t="s">
        <v>20</v>
      </c>
      <c r="D2107" t="s">
        <v>21</v>
      </c>
      <c r="E2107" t="s">
        <v>5</v>
      </c>
      <c r="G2107" t="s">
        <v>22</v>
      </c>
      <c r="H2107">
        <v>1078376</v>
      </c>
      <c r="I2107">
        <v>1079605</v>
      </c>
      <c r="J2107" t="s">
        <v>23</v>
      </c>
      <c r="K2107" t="s">
        <v>2693</v>
      </c>
      <c r="N2107" t="s">
        <v>28</v>
      </c>
      <c r="O2107" t="s">
        <v>2692</v>
      </c>
      <c r="P2107">
        <v>1230</v>
      </c>
      <c r="Q2107">
        <v>409</v>
      </c>
    </row>
    <row r="2108" spans="1:17" hidden="1" x14ac:dyDescent="0.35">
      <c r="A2108" t="s">
        <v>18</v>
      </c>
      <c r="B2108" t="s">
        <v>29</v>
      </c>
      <c r="C2108" t="s">
        <v>20</v>
      </c>
      <c r="D2108" t="s">
        <v>21</v>
      </c>
      <c r="E2108" t="s">
        <v>5</v>
      </c>
      <c r="G2108" t="s">
        <v>22</v>
      </c>
      <c r="H2108">
        <v>1079944</v>
      </c>
      <c r="I2108">
        <v>1080390</v>
      </c>
      <c r="J2108" t="s">
        <v>23</v>
      </c>
      <c r="O2108" t="s">
        <v>2694</v>
      </c>
      <c r="P2108">
        <v>447</v>
      </c>
    </row>
    <row r="2109" spans="1:17" hidden="1" x14ac:dyDescent="0.35">
      <c r="A2109" t="s">
        <v>26</v>
      </c>
      <c r="B2109" t="s">
        <v>32</v>
      </c>
      <c r="C2109" t="s">
        <v>20</v>
      </c>
      <c r="D2109" t="s">
        <v>21</v>
      </c>
      <c r="E2109" t="s">
        <v>5</v>
      </c>
      <c r="G2109" t="s">
        <v>22</v>
      </c>
      <c r="H2109">
        <v>1079944</v>
      </c>
      <c r="I2109">
        <v>1080390</v>
      </c>
      <c r="J2109" t="s">
        <v>23</v>
      </c>
      <c r="K2109" t="s">
        <v>2695</v>
      </c>
      <c r="N2109" t="s">
        <v>28</v>
      </c>
      <c r="O2109" t="s">
        <v>2694</v>
      </c>
      <c r="P2109">
        <v>447</v>
      </c>
      <c r="Q2109">
        <v>148</v>
      </c>
    </row>
    <row r="2110" spans="1:17" hidden="1" x14ac:dyDescent="0.35">
      <c r="A2110" t="s">
        <v>18</v>
      </c>
      <c r="B2110" t="s">
        <v>29</v>
      </c>
      <c r="C2110" t="s">
        <v>20</v>
      </c>
      <c r="D2110" t="s">
        <v>21</v>
      </c>
      <c r="E2110" t="s">
        <v>5</v>
      </c>
      <c r="G2110" t="s">
        <v>22</v>
      </c>
      <c r="H2110">
        <v>1080972</v>
      </c>
      <c r="I2110">
        <v>1081538</v>
      </c>
      <c r="J2110" t="s">
        <v>23</v>
      </c>
      <c r="O2110" t="s">
        <v>2696</v>
      </c>
      <c r="P2110">
        <v>567</v>
      </c>
    </row>
    <row r="2111" spans="1:17" hidden="1" x14ac:dyDescent="0.35">
      <c r="A2111" t="s">
        <v>26</v>
      </c>
      <c r="B2111" t="s">
        <v>32</v>
      </c>
      <c r="C2111" t="s">
        <v>20</v>
      </c>
      <c r="D2111" t="s">
        <v>21</v>
      </c>
      <c r="E2111" t="s">
        <v>5</v>
      </c>
      <c r="G2111" t="s">
        <v>22</v>
      </c>
      <c r="H2111">
        <v>1080972</v>
      </c>
      <c r="I2111">
        <v>1081538</v>
      </c>
      <c r="J2111" t="s">
        <v>23</v>
      </c>
      <c r="K2111" t="s">
        <v>2697</v>
      </c>
      <c r="N2111" t="s">
        <v>28</v>
      </c>
      <c r="O2111" t="s">
        <v>2696</v>
      </c>
      <c r="P2111">
        <v>567</v>
      </c>
      <c r="Q2111">
        <v>188</v>
      </c>
    </row>
    <row r="2112" spans="1:17" hidden="1" x14ac:dyDescent="0.35">
      <c r="A2112" t="s">
        <v>18</v>
      </c>
      <c r="B2112" t="s">
        <v>29</v>
      </c>
      <c r="C2112" t="s">
        <v>20</v>
      </c>
      <c r="D2112" t="s">
        <v>21</v>
      </c>
      <c r="E2112" t="s">
        <v>5</v>
      </c>
      <c r="G2112" t="s">
        <v>22</v>
      </c>
      <c r="H2112">
        <v>1082383</v>
      </c>
      <c r="I2112">
        <v>1084110</v>
      </c>
      <c r="J2112" t="s">
        <v>23</v>
      </c>
      <c r="O2112" t="s">
        <v>2698</v>
      </c>
      <c r="P2112">
        <v>1728</v>
      </c>
    </row>
    <row r="2113" spans="1:18" hidden="1" x14ac:dyDescent="0.35">
      <c r="A2113" t="s">
        <v>26</v>
      </c>
      <c r="B2113" t="s">
        <v>32</v>
      </c>
      <c r="C2113" t="s">
        <v>20</v>
      </c>
      <c r="D2113" t="s">
        <v>21</v>
      </c>
      <c r="E2113" t="s">
        <v>5</v>
      </c>
      <c r="G2113" t="s">
        <v>22</v>
      </c>
      <c r="H2113">
        <v>1082383</v>
      </c>
      <c r="I2113">
        <v>1084110</v>
      </c>
      <c r="J2113" t="s">
        <v>23</v>
      </c>
      <c r="K2113" t="s">
        <v>2699</v>
      </c>
      <c r="N2113" t="s">
        <v>28</v>
      </c>
      <c r="O2113" t="s">
        <v>2698</v>
      </c>
      <c r="P2113">
        <v>1728</v>
      </c>
      <c r="Q2113">
        <v>575</v>
      </c>
    </row>
    <row r="2114" spans="1:18" hidden="1" x14ac:dyDescent="0.35">
      <c r="A2114" t="s">
        <v>18</v>
      </c>
      <c r="B2114" t="s">
        <v>29</v>
      </c>
      <c r="C2114" t="s">
        <v>20</v>
      </c>
      <c r="D2114" t="s">
        <v>21</v>
      </c>
      <c r="E2114" t="s">
        <v>5</v>
      </c>
      <c r="G2114" t="s">
        <v>22</v>
      </c>
      <c r="H2114">
        <v>1084549</v>
      </c>
      <c r="I2114">
        <v>1084926</v>
      </c>
      <c r="J2114" t="s">
        <v>23</v>
      </c>
      <c r="O2114" t="s">
        <v>2700</v>
      </c>
      <c r="P2114">
        <v>378</v>
      </c>
    </row>
    <row r="2115" spans="1:18" hidden="1" x14ac:dyDescent="0.35">
      <c r="A2115" t="s">
        <v>26</v>
      </c>
      <c r="B2115" t="s">
        <v>32</v>
      </c>
      <c r="C2115" t="s">
        <v>20</v>
      </c>
      <c r="D2115" t="s">
        <v>21</v>
      </c>
      <c r="E2115" t="s">
        <v>5</v>
      </c>
      <c r="G2115" t="s">
        <v>22</v>
      </c>
      <c r="H2115">
        <v>1084549</v>
      </c>
      <c r="I2115">
        <v>1084926</v>
      </c>
      <c r="J2115" t="s">
        <v>23</v>
      </c>
      <c r="K2115" t="s">
        <v>2701</v>
      </c>
      <c r="N2115" t="s">
        <v>28</v>
      </c>
      <c r="O2115" t="s">
        <v>2700</v>
      </c>
      <c r="P2115">
        <v>378</v>
      </c>
      <c r="Q2115">
        <v>125</v>
      </c>
    </row>
    <row r="2116" spans="1:18" hidden="1" x14ac:dyDescent="0.35">
      <c r="A2116" t="s">
        <v>18</v>
      </c>
      <c r="B2116" t="s">
        <v>19</v>
      </c>
      <c r="C2116" t="s">
        <v>20</v>
      </c>
      <c r="D2116" t="s">
        <v>21</v>
      </c>
      <c r="E2116" t="s">
        <v>5</v>
      </c>
      <c r="G2116" t="s">
        <v>22</v>
      </c>
      <c r="H2116">
        <v>1084976</v>
      </c>
      <c r="I2116">
        <v>1085716</v>
      </c>
      <c r="J2116" t="s">
        <v>23</v>
      </c>
      <c r="O2116" t="s">
        <v>2702</v>
      </c>
      <c r="P2116">
        <v>741</v>
      </c>
      <c r="R2116" t="s">
        <v>25</v>
      </c>
    </row>
    <row r="2117" spans="1:18" hidden="1" x14ac:dyDescent="0.35">
      <c r="A2117" t="s">
        <v>26</v>
      </c>
      <c r="B2117" t="s">
        <v>27</v>
      </c>
      <c r="C2117" t="s">
        <v>20</v>
      </c>
      <c r="D2117" t="s">
        <v>21</v>
      </c>
      <c r="E2117" t="s">
        <v>5</v>
      </c>
      <c r="G2117" t="s">
        <v>22</v>
      </c>
      <c r="H2117">
        <v>1084976</v>
      </c>
      <c r="I2117">
        <v>1085716</v>
      </c>
      <c r="J2117" t="s">
        <v>23</v>
      </c>
      <c r="N2117" t="s">
        <v>2703</v>
      </c>
      <c r="O2117" t="s">
        <v>2702</v>
      </c>
      <c r="P2117">
        <v>741</v>
      </c>
      <c r="R2117" t="s">
        <v>25</v>
      </c>
    </row>
    <row r="2118" spans="1:18" hidden="1" x14ac:dyDescent="0.35">
      <c r="A2118" t="s">
        <v>18</v>
      </c>
      <c r="B2118" t="s">
        <v>29</v>
      </c>
      <c r="C2118" t="s">
        <v>20</v>
      </c>
      <c r="D2118" t="s">
        <v>21</v>
      </c>
      <c r="E2118" t="s">
        <v>5</v>
      </c>
      <c r="G2118" t="s">
        <v>22</v>
      </c>
      <c r="H2118">
        <v>1086126</v>
      </c>
      <c r="I2118">
        <v>1087697</v>
      </c>
      <c r="J2118" t="s">
        <v>23</v>
      </c>
      <c r="O2118" t="s">
        <v>2704</v>
      </c>
      <c r="P2118">
        <v>1572</v>
      </c>
    </row>
    <row r="2119" spans="1:18" hidden="1" x14ac:dyDescent="0.35">
      <c r="A2119" t="s">
        <v>26</v>
      </c>
      <c r="B2119" t="s">
        <v>32</v>
      </c>
      <c r="C2119" t="s">
        <v>20</v>
      </c>
      <c r="D2119" t="s">
        <v>21</v>
      </c>
      <c r="E2119" t="s">
        <v>5</v>
      </c>
      <c r="G2119" t="s">
        <v>22</v>
      </c>
      <c r="H2119">
        <v>1086126</v>
      </c>
      <c r="I2119">
        <v>1087697</v>
      </c>
      <c r="J2119" t="s">
        <v>23</v>
      </c>
      <c r="K2119" t="s">
        <v>2705</v>
      </c>
      <c r="N2119" t="s">
        <v>2706</v>
      </c>
      <c r="O2119" t="s">
        <v>2704</v>
      </c>
      <c r="P2119">
        <v>1572</v>
      </c>
      <c r="Q2119">
        <v>523</v>
      </c>
    </row>
    <row r="2120" spans="1:18" hidden="1" x14ac:dyDescent="0.35">
      <c r="A2120" t="s">
        <v>18</v>
      </c>
      <c r="B2120" t="s">
        <v>29</v>
      </c>
      <c r="C2120" t="s">
        <v>20</v>
      </c>
      <c r="D2120" t="s">
        <v>21</v>
      </c>
      <c r="E2120" t="s">
        <v>5</v>
      </c>
      <c r="G2120" t="s">
        <v>22</v>
      </c>
      <c r="H2120">
        <v>1088162</v>
      </c>
      <c r="I2120">
        <v>1090921</v>
      </c>
      <c r="J2120" t="s">
        <v>23</v>
      </c>
      <c r="O2120" t="s">
        <v>2707</v>
      </c>
      <c r="P2120">
        <v>2760</v>
      </c>
    </row>
    <row r="2121" spans="1:18" hidden="1" x14ac:dyDescent="0.35">
      <c r="A2121" t="s">
        <v>26</v>
      </c>
      <c r="B2121" t="s">
        <v>32</v>
      </c>
      <c r="C2121" t="s">
        <v>20</v>
      </c>
      <c r="D2121" t="s">
        <v>21</v>
      </c>
      <c r="E2121" t="s">
        <v>5</v>
      </c>
      <c r="G2121" t="s">
        <v>22</v>
      </c>
      <c r="H2121">
        <v>1088162</v>
      </c>
      <c r="I2121">
        <v>1090921</v>
      </c>
      <c r="J2121" t="s">
        <v>23</v>
      </c>
      <c r="K2121" t="s">
        <v>2708</v>
      </c>
      <c r="N2121" t="s">
        <v>2709</v>
      </c>
      <c r="O2121" t="s">
        <v>2707</v>
      </c>
      <c r="P2121">
        <v>2760</v>
      </c>
      <c r="Q2121">
        <v>919</v>
      </c>
    </row>
    <row r="2122" spans="1:18" hidden="1" x14ac:dyDescent="0.35">
      <c r="A2122" t="s">
        <v>18</v>
      </c>
      <c r="B2122" t="s">
        <v>29</v>
      </c>
      <c r="C2122" t="s">
        <v>20</v>
      </c>
      <c r="D2122" t="s">
        <v>21</v>
      </c>
      <c r="E2122" t="s">
        <v>5</v>
      </c>
      <c r="G2122" t="s">
        <v>22</v>
      </c>
      <c r="H2122">
        <v>1091220</v>
      </c>
      <c r="I2122">
        <v>1091663</v>
      </c>
      <c r="J2122" t="s">
        <v>30</v>
      </c>
      <c r="O2122" t="s">
        <v>2710</v>
      </c>
      <c r="P2122">
        <v>444</v>
      </c>
    </row>
    <row r="2123" spans="1:18" hidden="1" x14ac:dyDescent="0.35">
      <c r="A2123" t="s">
        <v>26</v>
      </c>
      <c r="B2123" t="s">
        <v>32</v>
      </c>
      <c r="C2123" t="s">
        <v>20</v>
      </c>
      <c r="D2123" t="s">
        <v>21</v>
      </c>
      <c r="E2123" t="s">
        <v>5</v>
      </c>
      <c r="G2123" t="s">
        <v>22</v>
      </c>
      <c r="H2123">
        <v>1091220</v>
      </c>
      <c r="I2123">
        <v>1091663</v>
      </c>
      <c r="J2123" t="s">
        <v>30</v>
      </c>
      <c r="K2123" t="s">
        <v>2711</v>
      </c>
      <c r="N2123" t="s">
        <v>28</v>
      </c>
      <c r="O2123" t="s">
        <v>2710</v>
      </c>
      <c r="P2123">
        <v>444</v>
      </c>
      <c r="Q2123">
        <v>147</v>
      </c>
    </row>
    <row r="2124" spans="1:18" hidden="1" x14ac:dyDescent="0.35">
      <c r="A2124" t="s">
        <v>18</v>
      </c>
      <c r="B2124" t="s">
        <v>29</v>
      </c>
      <c r="C2124" t="s">
        <v>20</v>
      </c>
      <c r="D2124" t="s">
        <v>21</v>
      </c>
      <c r="E2124" t="s">
        <v>5</v>
      </c>
      <c r="G2124" t="s">
        <v>22</v>
      </c>
      <c r="H2124">
        <v>1091653</v>
      </c>
      <c r="I2124">
        <v>1092276</v>
      </c>
      <c r="J2124" t="s">
        <v>30</v>
      </c>
      <c r="O2124" t="s">
        <v>2712</v>
      </c>
      <c r="P2124">
        <v>624</v>
      </c>
    </row>
    <row r="2125" spans="1:18" hidden="1" x14ac:dyDescent="0.35">
      <c r="A2125" t="s">
        <v>26</v>
      </c>
      <c r="B2125" t="s">
        <v>32</v>
      </c>
      <c r="C2125" t="s">
        <v>20</v>
      </c>
      <c r="D2125" t="s">
        <v>21</v>
      </c>
      <c r="E2125" t="s">
        <v>5</v>
      </c>
      <c r="G2125" t="s">
        <v>22</v>
      </c>
      <c r="H2125">
        <v>1091653</v>
      </c>
      <c r="I2125">
        <v>1092276</v>
      </c>
      <c r="J2125" t="s">
        <v>30</v>
      </c>
      <c r="K2125" t="s">
        <v>2713</v>
      </c>
      <c r="N2125" t="s">
        <v>28</v>
      </c>
      <c r="O2125" t="s">
        <v>2712</v>
      </c>
      <c r="P2125">
        <v>624</v>
      </c>
      <c r="Q2125">
        <v>207</v>
      </c>
    </row>
    <row r="2126" spans="1:18" hidden="1" x14ac:dyDescent="0.35">
      <c r="A2126" t="s">
        <v>18</v>
      </c>
      <c r="B2126" t="s">
        <v>29</v>
      </c>
      <c r="C2126" t="s">
        <v>20</v>
      </c>
      <c r="D2126" t="s">
        <v>21</v>
      </c>
      <c r="E2126" t="s">
        <v>5</v>
      </c>
      <c r="G2126" t="s">
        <v>22</v>
      </c>
      <c r="H2126">
        <v>1092698</v>
      </c>
      <c r="I2126">
        <v>1093600</v>
      </c>
      <c r="J2126" t="s">
        <v>23</v>
      </c>
      <c r="O2126" t="s">
        <v>2714</v>
      </c>
      <c r="P2126">
        <v>903</v>
      </c>
    </row>
    <row r="2127" spans="1:18" hidden="1" x14ac:dyDescent="0.35">
      <c r="A2127" t="s">
        <v>26</v>
      </c>
      <c r="B2127" t="s">
        <v>32</v>
      </c>
      <c r="C2127" t="s">
        <v>20</v>
      </c>
      <c r="D2127" t="s">
        <v>21</v>
      </c>
      <c r="E2127" t="s">
        <v>5</v>
      </c>
      <c r="G2127" t="s">
        <v>22</v>
      </c>
      <c r="H2127">
        <v>1092698</v>
      </c>
      <c r="I2127">
        <v>1093600</v>
      </c>
      <c r="J2127" t="s">
        <v>23</v>
      </c>
      <c r="K2127" t="s">
        <v>2715</v>
      </c>
      <c r="N2127" t="s">
        <v>53</v>
      </c>
      <c r="O2127" t="s">
        <v>2714</v>
      </c>
      <c r="P2127">
        <v>903</v>
      </c>
      <c r="Q2127">
        <v>300</v>
      </c>
    </row>
    <row r="2128" spans="1:18" hidden="1" x14ac:dyDescent="0.35">
      <c r="A2128" t="s">
        <v>18</v>
      </c>
      <c r="B2128" t="s">
        <v>29</v>
      </c>
      <c r="C2128" t="s">
        <v>20</v>
      </c>
      <c r="D2128" t="s">
        <v>21</v>
      </c>
      <c r="E2128" t="s">
        <v>5</v>
      </c>
      <c r="G2128" t="s">
        <v>22</v>
      </c>
      <c r="H2128">
        <v>1093735</v>
      </c>
      <c r="I2128">
        <v>1094700</v>
      </c>
      <c r="J2128" t="s">
        <v>30</v>
      </c>
      <c r="O2128" t="s">
        <v>2716</v>
      </c>
      <c r="P2128">
        <v>966</v>
      </c>
    </row>
    <row r="2129" spans="1:17" hidden="1" x14ac:dyDescent="0.35">
      <c r="A2129" t="s">
        <v>26</v>
      </c>
      <c r="B2129" t="s">
        <v>32</v>
      </c>
      <c r="C2129" t="s">
        <v>20</v>
      </c>
      <c r="D2129" t="s">
        <v>21</v>
      </c>
      <c r="E2129" t="s">
        <v>5</v>
      </c>
      <c r="G2129" t="s">
        <v>22</v>
      </c>
      <c r="H2129">
        <v>1093735</v>
      </c>
      <c r="I2129">
        <v>1094700</v>
      </c>
      <c r="J2129" t="s">
        <v>30</v>
      </c>
      <c r="K2129" t="s">
        <v>2717</v>
      </c>
      <c r="N2129" t="s">
        <v>2718</v>
      </c>
      <c r="O2129" t="s">
        <v>2716</v>
      </c>
      <c r="P2129">
        <v>966</v>
      </c>
      <c r="Q2129">
        <v>321</v>
      </c>
    </row>
    <row r="2130" spans="1:17" hidden="1" x14ac:dyDescent="0.35">
      <c r="A2130" t="s">
        <v>18</v>
      </c>
      <c r="B2130" t="s">
        <v>29</v>
      </c>
      <c r="C2130" t="s">
        <v>20</v>
      </c>
      <c r="D2130" t="s">
        <v>21</v>
      </c>
      <c r="E2130" t="s">
        <v>5</v>
      </c>
      <c r="G2130" t="s">
        <v>22</v>
      </c>
      <c r="H2130">
        <v>1094705</v>
      </c>
      <c r="I2130">
        <v>1095907</v>
      </c>
      <c r="J2130" t="s">
        <v>30</v>
      </c>
      <c r="O2130" t="s">
        <v>2719</v>
      </c>
      <c r="P2130">
        <v>1203</v>
      </c>
    </row>
    <row r="2131" spans="1:17" hidden="1" x14ac:dyDescent="0.35">
      <c r="A2131" t="s">
        <v>26</v>
      </c>
      <c r="B2131" t="s">
        <v>32</v>
      </c>
      <c r="C2131" t="s">
        <v>20</v>
      </c>
      <c r="D2131" t="s">
        <v>21</v>
      </c>
      <c r="E2131" t="s">
        <v>5</v>
      </c>
      <c r="G2131" t="s">
        <v>22</v>
      </c>
      <c r="H2131">
        <v>1094705</v>
      </c>
      <c r="I2131">
        <v>1095907</v>
      </c>
      <c r="J2131" t="s">
        <v>30</v>
      </c>
      <c r="K2131" t="s">
        <v>2720</v>
      </c>
      <c r="N2131" t="s">
        <v>2721</v>
      </c>
      <c r="O2131" t="s">
        <v>2719</v>
      </c>
      <c r="P2131">
        <v>1203</v>
      </c>
      <c r="Q2131">
        <v>400</v>
      </c>
    </row>
    <row r="2132" spans="1:17" hidden="1" x14ac:dyDescent="0.35">
      <c r="A2132" t="s">
        <v>18</v>
      </c>
      <c r="B2132" t="s">
        <v>29</v>
      </c>
      <c r="C2132" t="s">
        <v>20</v>
      </c>
      <c r="D2132" t="s">
        <v>21</v>
      </c>
      <c r="E2132" t="s">
        <v>5</v>
      </c>
      <c r="G2132" t="s">
        <v>22</v>
      </c>
      <c r="H2132">
        <v>1096063</v>
      </c>
      <c r="I2132">
        <v>1097121</v>
      </c>
      <c r="J2132" t="s">
        <v>23</v>
      </c>
      <c r="O2132" t="s">
        <v>2722</v>
      </c>
      <c r="P2132">
        <v>1059</v>
      </c>
    </row>
    <row r="2133" spans="1:17" hidden="1" x14ac:dyDescent="0.35">
      <c r="A2133" t="s">
        <v>26</v>
      </c>
      <c r="B2133" t="s">
        <v>32</v>
      </c>
      <c r="C2133" t="s">
        <v>20</v>
      </c>
      <c r="D2133" t="s">
        <v>21</v>
      </c>
      <c r="E2133" t="s">
        <v>5</v>
      </c>
      <c r="G2133" t="s">
        <v>22</v>
      </c>
      <c r="H2133">
        <v>1096063</v>
      </c>
      <c r="I2133">
        <v>1097121</v>
      </c>
      <c r="J2133" t="s">
        <v>23</v>
      </c>
      <c r="K2133" t="s">
        <v>2723</v>
      </c>
      <c r="N2133" t="s">
        <v>2724</v>
      </c>
      <c r="O2133" t="s">
        <v>2722</v>
      </c>
      <c r="P2133">
        <v>1059</v>
      </c>
      <c r="Q2133">
        <v>352</v>
      </c>
    </row>
    <row r="2134" spans="1:17" hidden="1" x14ac:dyDescent="0.35">
      <c r="A2134" t="s">
        <v>18</v>
      </c>
      <c r="B2134" t="s">
        <v>29</v>
      </c>
      <c r="C2134" t="s">
        <v>20</v>
      </c>
      <c r="D2134" t="s">
        <v>21</v>
      </c>
      <c r="E2134" t="s">
        <v>5</v>
      </c>
      <c r="G2134" t="s">
        <v>22</v>
      </c>
      <c r="H2134">
        <v>1097141</v>
      </c>
      <c r="I2134">
        <v>1098277</v>
      </c>
      <c r="J2134" t="s">
        <v>23</v>
      </c>
      <c r="O2134" t="s">
        <v>2725</v>
      </c>
      <c r="P2134">
        <v>1137</v>
      </c>
    </row>
    <row r="2135" spans="1:17" hidden="1" x14ac:dyDescent="0.35">
      <c r="A2135" t="s">
        <v>26</v>
      </c>
      <c r="B2135" t="s">
        <v>32</v>
      </c>
      <c r="C2135" t="s">
        <v>20</v>
      </c>
      <c r="D2135" t="s">
        <v>21</v>
      </c>
      <c r="E2135" t="s">
        <v>5</v>
      </c>
      <c r="G2135" t="s">
        <v>22</v>
      </c>
      <c r="H2135">
        <v>1097141</v>
      </c>
      <c r="I2135">
        <v>1098277</v>
      </c>
      <c r="J2135" t="s">
        <v>23</v>
      </c>
      <c r="K2135" t="s">
        <v>2726</v>
      </c>
      <c r="N2135" t="s">
        <v>2727</v>
      </c>
      <c r="O2135" t="s">
        <v>2725</v>
      </c>
      <c r="P2135">
        <v>1137</v>
      </c>
      <c r="Q2135">
        <v>378</v>
      </c>
    </row>
    <row r="2136" spans="1:17" hidden="1" x14ac:dyDescent="0.35">
      <c r="A2136" t="s">
        <v>18</v>
      </c>
      <c r="B2136" t="s">
        <v>29</v>
      </c>
      <c r="C2136" t="s">
        <v>20</v>
      </c>
      <c r="D2136" t="s">
        <v>21</v>
      </c>
      <c r="E2136" t="s">
        <v>5</v>
      </c>
      <c r="G2136" t="s">
        <v>22</v>
      </c>
      <c r="H2136">
        <v>1098406</v>
      </c>
      <c r="I2136">
        <v>1099584</v>
      </c>
      <c r="J2136" t="s">
        <v>30</v>
      </c>
      <c r="O2136" t="s">
        <v>2728</v>
      </c>
      <c r="P2136">
        <v>1179</v>
      </c>
    </row>
    <row r="2137" spans="1:17" hidden="1" x14ac:dyDescent="0.35">
      <c r="A2137" t="s">
        <v>26</v>
      </c>
      <c r="B2137" t="s">
        <v>32</v>
      </c>
      <c r="C2137" t="s">
        <v>20</v>
      </c>
      <c r="D2137" t="s">
        <v>21</v>
      </c>
      <c r="E2137" t="s">
        <v>5</v>
      </c>
      <c r="G2137" t="s">
        <v>22</v>
      </c>
      <c r="H2137">
        <v>1098406</v>
      </c>
      <c r="I2137">
        <v>1099584</v>
      </c>
      <c r="J2137" t="s">
        <v>30</v>
      </c>
      <c r="K2137" t="s">
        <v>2729</v>
      </c>
      <c r="N2137" t="s">
        <v>2730</v>
      </c>
      <c r="O2137" t="s">
        <v>2728</v>
      </c>
      <c r="P2137">
        <v>1179</v>
      </c>
      <c r="Q2137">
        <v>392</v>
      </c>
    </row>
    <row r="2138" spans="1:17" hidden="1" x14ac:dyDescent="0.35">
      <c r="A2138" t="s">
        <v>18</v>
      </c>
      <c r="B2138" t="s">
        <v>29</v>
      </c>
      <c r="C2138" t="s">
        <v>20</v>
      </c>
      <c r="D2138" t="s">
        <v>21</v>
      </c>
      <c r="E2138" t="s">
        <v>5</v>
      </c>
      <c r="G2138" t="s">
        <v>22</v>
      </c>
      <c r="H2138">
        <v>1099643</v>
      </c>
      <c r="I2138">
        <v>1101121</v>
      </c>
      <c r="J2138" t="s">
        <v>30</v>
      </c>
      <c r="O2138" t="s">
        <v>2731</v>
      </c>
      <c r="P2138">
        <v>1479</v>
      </c>
    </row>
    <row r="2139" spans="1:17" hidden="1" x14ac:dyDescent="0.35">
      <c r="A2139" t="s">
        <v>26</v>
      </c>
      <c r="B2139" t="s">
        <v>32</v>
      </c>
      <c r="C2139" t="s">
        <v>20</v>
      </c>
      <c r="D2139" t="s">
        <v>21</v>
      </c>
      <c r="E2139" t="s">
        <v>5</v>
      </c>
      <c r="G2139" t="s">
        <v>22</v>
      </c>
      <c r="H2139">
        <v>1099643</v>
      </c>
      <c r="I2139">
        <v>1101121</v>
      </c>
      <c r="J2139" t="s">
        <v>30</v>
      </c>
      <c r="K2139" t="s">
        <v>2732</v>
      </c>
      <c r="N2139" t="s">
        <v>2733</v>
      </c>
      <c r="O2139" t="s">
        <v>2731</v>
      </c>
      <c r="P2139">
        <v>1479</v>
      </c>
      <c r="Q2139">
        <v>492</v>
      </c>
    </row>
    <row r="2140" spans="1:17" hidden="1" x14ac:dyDescent="0.35">
      <c r="A2140" t="s">
        <v>18</v>
      </c>
      <c r="B2140" t="s">
        <v>29</v>
      </c>
      <c r="C2140" t="s">
        <v>20</v>
      </c>
      <c r="D2140" t="s">
        <v>21</v>
      </c>
      <c r="E2140" t="s">
        <v>5</v>
      </c>
      <c r="G2140" t="s">
        <v>22</v>
      </c>
      <c r="H2140">
        <v>1101481</v>
      </c>
      <c r="I2140">
        <v>1103511</v>
      </c>
      <c r="J2140" t="s">
        <v>23</v>
      </c>
      <c r="O2140" t="s">
        <v>2734</v>
      </c>
      <c r="P2140">
        <v>2031</v>
      </c>
    </row>
    <row r="2141" spans="1:17" hidden="1" x14ac:dyDescent="0.35">
      <c r="A2141" t="s">
        <v>26</v>
      </c>
      <c r="B2141" t="s">
        <v>32</v>
      </c>
      <c r="C2141" t="s">
        <v>20</v>
      </c>
      <c r="D2141" t="s">
        <v>21</v>
      </c>
      <c r="E2141" t="s">
        <v>5</v>
      </c>
      <c r="G2141" t="s">
        <v>22</v>
      </c>
      <c r="H2141">
        <v>1101481</v>
      </c>
      <c r="I2141">
        <v>1103511</v>
      </c>
      <c r="J2141" t="s">
        <v>23</v>
      </c>
      <c r="K2141" t="s">
        <v>2735</v>
      </c>
      <c r="N2141" t="s">
        <v>2736</v>
      </c>
      <c r="O2141" t="s">
        <v>2734</v>
      </c>
      <c r="P2141">
        <v>2031</v>
      </c>
      <c r="Q2141">
        <v>676</v>
      </c>
    </row>
    <row r="2142" spans="1:17" hidden="1" x14ac:dyDescent="0.35">
      <c r="A2142" t="s">
        <v>18</v>
      </c>
      <c r="B2142" t="s">
        <v>29</v>
      </c>
      <c r="C2142" t="s">
        <v>20</v>
      </c>
      <c r="D2142" t="s">
        <v>21</v>
      </c>
      <c r="E2142" t="s">
        <v>5</v>
      </c>
      <c r="G2142" t="s">
        <v>22</v>
      </c>
      <c r="H2142">
        <v>1103554</v>
      </c>
      <c r="I2142">
        <v>1105764</v>
      </c>
      <c r="J2142" t="s">
        <v>23</v>
      </c>
      <c r="O2142" t="s">
        <v>2737</v>
      </c>
      <c r="P2142">
        <v>2211</v>
      </c>
    </row>
    <row r="2143" spans="1:17" hidden="1" x14ac:dyDescent="0.35">
      <c r="A2143" t="s">
        <v>26</v>
      </c>
      <c r="B2143" t="s">
        <v>32</v>
      </c>
      <c r="C2143" t="s">
        <v>20</v>
      </c>
      <c r="D2143" t="s">
        <v>21</v>
      </c>
      <c r="E2143" t="s">
        <v>5</v>
      </c>
      <c r="G2143" t="s">
        <v>22</v>
      </c>
      <c r="H2143">
        <v>1103554</v>
      </c>
      <c r="I2143">
        <v>1105764</v>
      </c>
      <c r="J2143" t="s">
        <v>23</v>
      </c>
      <c r="K2143" t="s">
        <v>2738</v>
      </c>
      <c r="N2143" t="s">
        <v>2739</v>
      </c>
      <c r="O2143" t="s">
        <v>2737</v>
      </c>
      <c r="P2143">
        <v>2211</v>
      </c>
      <c r="Q2143">
        <v>736</v>
      </c>
    </row>
    <row r="2144" spans="1:17" hidden="1" x14ac:dyDescent="0.35">
      <c r="A2144" t="s">
        <v>18</v>
      </c>
      <c r="B2144" t="s">
        <v>29</v>
      </c>
      <c r="C2144" t="s">
        <v>20</v>
      </c>
      <c r="D2144" t="s">
        <v>21</v>
      </c>
      <c r="E2144" t="s">
        <v>5</v>
      </c>
      <c r="G2144" t="s">
        <v>22</v>
      </c>
      <c r="H2144">
        <v>1106113</v>
      </c>
      <c r="I2144">
        <v>1106940</v>
      </c>
      <c r="J2144" t="s">
        <v>23</v>
      </c>
      <c r="O2144" t="s">
        <v>2740</v>
      </c>
      <c r="P2144">
        <v>828</v>
      </c>
    </row>
    <row r="2145" spans="1:18" hidden="1" x14ac:dyDescent="0.35">
      <c r="A2145" t="s">
        <v>26</v>
      </c>
      <c r="B2145" t="s">
        <v>32</v>
      </c>
      <c r="C2145" t="s">
        <v>20</v>
      </c>
      <c r="D2145" t="s">
        <v>21</v>
      </c>
      <c r="E2145" t="s">
        <v>5</v>
      </c>
      <c r="G2145" t="s">
        <v>22</v>
      </c>
      <c r="H2145">
        <v>1106113</v>
      </c>
      <c r="I2145">
        <v>1106940</v>
      </c>
      <c r="J2145" t="s">
        <v>23</v>
      </c>
      <c r="K2145" t="s">
        <v>2741</v>
      </c>
      <c r="N2145" t="s">
        <v>2742</v>
      </c>
      <c r="O2145" t="s">
        <v>2740</v>
      </c>
      <c r="P2145">
        <v>828</v>
      </c>
      <c r="Q2145">
        <v>275</v>
      </c>
    </row>
    <row r="2146" spans="1:18" hidden="1" x14ac:dyDescent="0.35">
      <c r="A2146" t="s">
        <v>18</v>
      </c>
      <c r="B2146" t="s">
        <v>29</v>
      </c>
      <c r="C2146" t="s">
        <v>20</v>
      </c>
      <c r="D2146" t="s">
        <v>21</v>
      </c>
      <c r="E2146" t="s">
        <v>5</v>
      </c>
      <c r="G2146" t="s">
        <v>22</v>
      </c>
      <c r="H2146">
        <v>1106937</v>
      </c>
      <c r="I2146">
        <v>1107842</v>
      </c>
      <c r="J2146" t="s">
        <v>23</v>
      </c>
      <c r="O2146" t="s">
        <v>2743</v>
      </c>
      <c r="P2146">
        <v>906</v>
      </c>
    </row>
    <row r="2147" spans="1:18" hidden="1" x14ac:dyDescent="0.35">
      <c r="A2147" t="s">
        <v>26</v>
      </c>
      <c r="B2147" t="s">
        <v>32</v>
      </c>
      <c r="C2147" t="s">
        <v>20</v>
      </c>
      <c r="D2147" t="s">
        <v>21</v>
      </c>
      <c r="E2147" t="s">
        <v>5</v>
      </c>
      <c r="G2147" t="s">
        <v>22</v>
      </c>
      <c r="H2147">
        <v>1106937</v>
      </c>
      <c r="I2147">
        <v>1107842</v>
      </c>
      <c r="J2147" t="s">
        <v>23</v>
      </c>
      <c r="K2147" t="s">
        <v>2744</v>
      </c>
      <c r="N2147" t="s">
        <v>2742</v>
      </c>
      <c r="O2147" t="s">
        <v>2743</v>
      </c>
      <c r="P2147">
        <v>906</v>
      </c>
      <c r="Q2147">
        <v>301</v>
      </c>
    </row>
    <row r="2148" spans="1:18" hidden="1" x14ac:dyDescent="0.35">
      <c r="A2148" t="s">
        <v>18</v>
      </c>
      <c r="B2148" t="s">
        <v>29</v>
      </c>
      <c r="C2148" t="s">
        <v>20</v>
      </c>
      <c r="D2148" t="s">
        <v>21</v>
      </c>
      <c r="E2148" t="s">
        <v>5</v>
      </c>
      <c r="G2148" t="s">
        <v>22</v>
      </c>
      <c r="H2148">
        <v>1107996</v>
      </c>
      <c r="I2148">
        <v>1109294</v>
      </c>
      <c r="J2148" t="s">
        <v>23</v>
      </c>
      <c r="O2148" t="s">
        <v>2745</v>
      </c>
      <c r="P2148">
        <v>1299</v>
      </c>
    </row>
    <row r="2149" spans="1:18" hidden="1" x14ac:dyDescent="0.35">
      <c r="A2149" t="s">
        <v>26</v>
      </c>
      <c r="B2149" t="s">
        <v>32</v>
      </c>
      <c r="C2149" t="s">
        <v>20</v>
      </c>
      <c r="D2149" t="s">
        <v>21</v>
      </c>
      <c r="E2149" t="s">
        <v>5</v>
      </c>
      <c r="G2149" t="s">
        <v>22</v>
      </c>
      <c r="H2149">
        <v>1107996</v>
      </c>
      <c r="I2149">
        <v>1109294</v>
      </c>
      <c r="J2149" t="s">
        <v>23</v>
      </c>
      <c r="K2149" t="s">
        <v>2746</v>
      </c>
      <c r="N2149" t="s">
        <v>162</v>
      </c>
      <c r="O2149" t="s">
        <v>2745</v>
      </c>
      <c r="P2149">
        <v>1299</v>
      </c>
      <c r="Q2149">
        <v>432</v>
      </c>
    </row>
    <row r="2150" spans="1:18" hidden="1" x14ac:dyDescent="0.35">
      <c r="A2150" t="s">
        <v>18</v>
      </c>
      <c r="B2150" t="s">
        <v>19</v>
      </c>
      <c r="C2150" t="s">
        <v>20</v>
      </c>
      <c r="D2150" t="s">
        <v>21</v>
      </c>
      <c r="E2150" t="s">
        <v>5</v>
      </c>
      <c r="G2150" t="s">
        <v>22</v>
      </c>
      <c r="H2150">
        <v>1109440</v>
      </c>
      <c r="I2150">
        <v>1111250</v>
      </c>
      <c r="J2150" t="s">
        <v>23</v>
      </c>
      <c r="O2150" t="s">
        <v>2747</v>
      </c>
      <c r="P2150">
        <v>1811</v>
      </c>
      <c r="R2150" t="s">
        <v>25</v>
      </c>
    </row>
    <row r="2151" spans="1:18" hidden="1" x14ac:dyDescent="0.35">
      <c r="A2151" t="s">
        <v>26</v>
      </c>
      <c r="B2151" t="s">
        <v>27</v>
      </c>
      <c r="C2151" t="s">
        <v>20</v>
      </c>
      <c r="D2151" t="s">
        <v>21</v>
      </c>
      <c r="E2151" t="s">
        <v>5</v>
      </c>
      <c r="G2151" t="s">
        <v>22</v>
      </c>
      <c r="H2151">
        <v>1109440</v>
      </c>
      <c r="I2151">
        <v>1111250</v>
      </c>
      <c r="J2151" t="s">
        <v>23</v>
      </c>
      <c r="N2151" t="s">
        <v>28</v>
      </c>
      <c r="O2151" t="s">
        <v>2747</v>
      </c>
      <c r="P2151">
        <v>1811</v>
      </c>
      <c r="R2151" t="s">
        <v>25</v>
      </c>
    </row>
    <row r="2152" spans="1:18" hidden="1" x14ac:dyDescent="0.35">
      <c r="A2152" t="s">
        <v>18</v>
      </c>
      <c r="B2152" t="s">
        <v>29</v>
      </c>
      <c r="C2152" t="s">
        <v>20</v>
      </c>
      <c r="D2152" t="s">
        <v>21</v>
      </c>
      <c r="E2152" t="s">
        <v>5</v>
      </c>
      <c r="G2152" t="s">
        <v>22</v>
      </c>
      <c r="H2152">
        <v>1111210</v>
      </c>
      <c r="I2152">
        <v>1112772</v>
      </c>
      <c r="J2152" t="s">
        <v>23</v>
      </c>
      <c r="O2152" t="s">
        <v>2748</v>
      </c>
      <c r="P2152">
        <v>1563</v>
      </c>
    </row>
    <row r="2153" spans="1:18" hidden="1" x14ac:dyDescent="0.35">
      <c r="A2153" t="s">
        <v>26</v>
      </c>
      <c r="B2153" t="s">
        <v>32</v>
      </c>
      <c r="C2153" t="s">
        <v>20</v>
      </c>
      <c r="D2153" t="s">
        <v>21</v>
      </c>
      <c r="E2153" t="s">
        <v>5</v>
      </c>
      <c r="G2153" t="s">
        <v>22</v>
      </c>
      <c r="H2153">
        <v>1111210</v>
      </c>
      <c r="I2153">
        <v>1112772</v>
      </c>
      <c r="J2153" t="s">
        <v>23</v>
      </c>
      <c r="K2153" t="s">
        <v>2749</v>
      </c>
      <c r="N2153" t="s">
        <v>1132</v>
      </c>
      <c r="O2153" t="s">
        <v>2748</v>
      </c>
      <c r="P2153">
        <v>1563</v>
      </c>
      <c r="Q2153">
        <v>520</v>
      </c>
    </row>
    <row r="2154" spans="1:18" hidden="1" x14ac:dyDescent="0.35">
      <c r="A2154" t="s">
        <v>18</v>
      </c>
      <c r="B2154" t="s">
        <v>29</v>
      </c>
      <c r="C2154" t="s">
        <v>20</v>
      </c>
      <c r="D2154" t="s">
        <v>21</v>
      </c>
      <c r="E2154" t="s">
        <v>5</v>
      </c>
      <c r="G2154" t="s">
        <v>22</v>
      </c>
      <c r="H2154">
        <v>1113081</v>
      </c>
      <c r="I2154">
        <v>1114562</v>
      </c>
      <c r="J2154" t="s">
        <v>23</v>
      </c>
      <c r="O2154" t="s">
        <v>2750</v>
      </c>
      <c r="P2154">
        <v>1482</v>
      </c>
    </row>
    <row r="2155" spans="1:18" hidden="1" x14ac:dyDescent="0.35">
      <c r="A2155" t="s">
        <v>26</v>
      </c>
      <c r="B2155" t="s">
        <v>32</v>
      </c>
      <c r="C2155" t="s">
        <v>20</v>
      </c>
      <c r="D2155" t="s">
        <v>21</v>
      </c>
      <c r="E2155" t="s">
        <v>5</v>
      </c>
      <c r="G2155" t="s">
        <v>22</v>
      </c>
      <c r="H2155">
        <v>1113081</v>
      </c>
      <c r="I2155">
        <v>1114562</v>
      </c>
      <c r="J2155" t="s">
        <v>23</v>
      </c>
      <c r="K2155" t="s">
        <v>2751</v>
      </c>
      <c r="N2155" t="s">
        <v>2752</v>
      </c>
      <c r="O2155" t="s">
        <v>2750</v>
      </c>
      <c r="P2155">
        <v>1482</v>
      </c>
      <c r="Q2155">
        <v>493</v>
      </c>
    </row>
    <row r="2156" spans="1:18" hidden="1" x14ac:dyDescent="0.35">
      <c r="A2156" t="s">
        <v>18</v>
      </c>
      <c r="B2156" t="s">
        <v>29</v>
      </c>
      <c r="C2156" t="s">
        <v>20</v>
      </c>
      <c r="D2156" t="s">
        <v>21</v>
      </c>
      <c r="E2156" t="s">
        <v>5</v>
      </c>
      <c r="G2156" t="s">
        <v>22</v>
      </c>
      <c r="H2156">
        <v>1114679</v>
      </c>
      <c r="I2156">
        <v>1115080</v>
      </c>
      <c r="J2156" t="s">
        <v>23</v>
      </c>
      <c r="O2156" t="s">
        <v>2753</v>
      </c>
      <c r="P2156">
        <v>402</v>
      </c>
    </row>
    <row r="2157" spans="1:18" hidden="1" x14ac:dyDescent="0.35">
      <c r="A2157" t="s">
        <v>26</v>
      </c>
      <c r="B2157" t="s">
        <v>32</v>
      </c>
      <c r="C2157" t="s">
        <v>20</v>
      </c>
      <c r="D2157" t="s">
        <v>21</v>
      </c>
      <c r="E2157" t="s">
        <v>5</v>
      </c>
      <c r="G2157" t="s">
        <v>22</v>
      </c>
      <c r="H2157">
        <v>1114679</v>
      </c>
      <c r="I2157">
        <v>1115080</v>
      </c>
      <c r="J2157" t="s">
        <v>23</v>
      </c>
      <c r="K2157" t="s">
        <v>2754</v>
      </c>
      <c r="N2157" t="s">
        <v>28</v>
      </c>
      <c r="O2157" t="s">
        <v>2753</v>
      </c>
      <c r="P2157">
        <v>402</v>
      </c>
      <c r="Q2157">
        <v>133</v>
      </c>
    </row>
    <row r="2158" spans="1:18" hidden="1" x14ac:dyDescent="0.35">
      <c r="A2158" t="s">
        <v>18</v>
      </c>
      <c r="B2158" t="s">
        <v>29</v>
      </c>
      <c r="C2158" t="s">
        <v>20</v>
      </c>
      <c r="D2158" t="s">
        <v>21</v>
      </c>
      <c r="E2158" t="s">
        <v>5</v>
      </c>
      <c r="G2158" t="s">
        <v>22</v>
      </c>
      <c r="H2158">
        <v>1115207</v>
      </c>
      <c r="I2158">
        <v>1115473</v>
      </c>
      <c r="J2158" t="s">
        <v>30</v>
      </c>
      <c r="O2158" t="s">
        <v>2755</v>
      </c>
      <c r="P2158">
        <v>267</v>
      </c>
    </row>
    <row r="2159" spans="1:18" hidden="1" x14ac:dyDescent="0.35">
      <c r="A2159" t="s">
        <v>26</v>
      </c>
      <c r="B2159" t="s">
        <v>32</v>
      </c>
      <c r="C2159" t="s">
        <v>20</v>
      </c>
      <c r="D2159" t="s">
        <v>21</v>
      </c>
      <c r="E2159" t="s">
        <v>5</v>
      </c>
      <c r="G2159" t="s">
        <v>22</v>
      </c>
      <c r="H2159">
        <v>1115207</v>
      </c>
      <c r="I2159">
        <v>1115473</v>
      </c>
      <c r="J2159" t="s">
        <v>30</v>
      </c>
      <c r="K2159" t="s">
        <v>2756</v>
      </c>
      <c r="N2159" t="s">
        <v>28</v>
      </c>
      <c r="O2159" t="s">
        <v>2755</v>
      </c>
      <c r="P2159">
        <v>267</v>
      </c>
      <c r="Q2159">
        <v>88</v>
      </c>
    </row>
    <row r="2160" spans="1:18" hidden="1" x14ac:dyDescent="0.35">
      <c r="A2160" t="s">
        <v>18</v>
      </c>
      <c r="B2160" t="s">
        <v>29</v>
      </c>
      <c r="C2160" t="s">
        <v>20</v>
      </c>
      <c r="D2160" t="s">
        <v>21</v>
      </c>
      <c r="E2160" t="s">
        <v>5</v>
      </c>
      <c r="G2160" t="s">
        <v>22</v>
      </c>
      <c r="H2160">
        <v>1116148</v>
      </c>
      <c r="I2160">
        <v>1116630</v>
      </c>
      <c r="J2160" t="s">
        <v>23</v>
      </c>
      <c r="O2160" t="s">
        <v>2757</v>
      </c>
      <c r="P2160">
        <v>483</v>
      </c>
    </row>
    <row r="2161" spans="1:17" hidden="1" x14ac:dyDescent="0.35">
      <c r="A2161" t="s">
        <v>26</v>
      </c>
      <c r="B2161" t="s">
        <v>32</v>
      </c>
      <c r="C2161" t="s">
        <v>20</v>
      </c>
      <c r="D2161" t="s">
        <v>21</v>
      </c>
      <c r="E2161" t="s">
        <v>5</v>
      </c>
      <c r="G2161" t="s">
        <v>22</v>
      </c>
      <c r="H2161">
        <v>1116148</v>
      </c>
      <c r="I2161">
        <v>1116630</v>
      </c>
      <c r="J2161" t="s">
        <v>23</v>
      </c>
      <c r="K2161" t="s">
        <v>2758</v>
      </c>
      <c r="N2161" t="s">
        <v>28</v>
      </c>
      <c r="O2161" t="s">
        <v>2757</v>
      </c>
      <c r="P2161">
        <v>483</v>
      </c>
      <c r="Q2161">
        <v>160</v>
      </c>
    </row>
    <row r="2162" spans="1:17" hidden="1" x14ac:dyDescent="0.35">
      <c r="A2162" t="s">
        <v>18</v>
      </c>
      <c r="B2162" t="s">
        <v>29</v>
      </c>
      <c r="C2162" t="s">
        <v>20</v>
      </c>
      <c r="D2162" t="s">
        <v>21</v>
      </c>
      <c r="E2162" t="s">
        <v>5</v>
      </c>
      <c r="G2162" t="s">
        <v>22</v>
      </c>
      <c r="H2162">
        <v>1116726</v>
      </c>
      <c r="I2162">
        <v>1117781</v>
      </c>
      <c r="J2162" t="s">
        <v>23</v>
      </c>
      <c r="O2162" t="s">
        <v>2759</v>
      </c>
      <c r="P2162">
        <v>1056</v>
      </c>
    </row>
    <row r="2163" spans="1:17" hidden="1" x14ac:dyDescent="0.35">
      <c r="A2163" t="s">
        <v>26</v>
      </c>
      <c r="B2163" t="s">
        <v>32</v>
      </c>
      <c r="C2163" t="s">
        <v>20</v>
      </c>
      <c r="D2163" t="s">
        <v>21</v>
      </c>
      <c r="E2163" t="s">
        <v>5</v>
      </c>
      <c r="G2163" t="s">
        <v>22</v>
      </c>
      <c r="H2163">
        <v>1116726</v>
      </c>
      <c r="I2163">
        <v>1117781</v>
      </c>
      <c r="J2163" t="s">
        <v>23</v>
      </c>
      <c r="K2163" t="s">
        <v>2760</v>
      </c>
      <c r="N2163" t="s">
        <v>2761</v>
      </c>
      <c r="O2163" t="s">
        <v>2759</v>
      </c>
      <c r="P2163">
        <v>1056</v>
      </c>
      <c r="Q2163">
        <v>351</v>
      </c>
    </row>
    <row r="2164" spans="1:17" hidden="1" x14ac:dyDescent="0.35">
      <c r="A2164" t="s">
        <v>18</v>
      </c>
      <c r="B2164" t="s">
        <v>29</v>
      </c>
      <c r="C2164" t="s">
        <v>20</v>
      </c>
      <c r="D2164" t="s">
        <v>21</v>
      </c>
      <c r="E2164" t="s">
        <v>5</v>
      </c>
      <c r="G2164" t="s">
        <v>22</v>
      </c>
      <c r="H2164">
        <v>1117832</v>
      </c>
      <c r="I2164">
        <v>1119148</v>
      </c>
      <c r="J2164" t="s">
        <v>23</v>
      </c>
      <c r="O2164" t="s">
        <v>2762</v>
      </c>
      <c r="P2164">
        <v>1317</v>
      </c>
    </row>
    <row r="2165" spans="1:17" hidden="1" x14ac:dyDescent="0.35">
      <c r="A2165" t="s">
        <v>26</v>
      </c>
      <c r="B2165" t="s">
        <v>32</v>
      </c>
      <c r="C2165" t="s">
        <v>20</v>
      </c>
      <c r="D2165" t="s">
        <v>21</v>
      </c>
      <c r="E2165" t="s">
        <v>5</v>
      </c>
      <c r="G2165" t="s">
        <v>22</v>
      </c>
      <c r="H2165">
        <v>1117832</v>
      </c>
      <c r="I2165">
        <v>1119148</v>
      </c>
      <c r="J2165" t="s">
        <v>23</v>
      </c>
      <c r="K2165" t="s">
        <v>2763</v>
      </c>
      <c r="N2165" t="s">
        <v>2761</v>
      </c>
      <c r="O2165" t="s">
        <v>2762</v>
      </c>
      <c r="P2165">
        <v>1317</v>
      </c>
      <c r="Q2165">
        <v>438</v>
      </c>
    </row>
    <row r="2166" spans="1:17" hidden="1" x14ac:dyDescent="0.35">
      <c r="A2166" t="s">
        <v>18</v>
      </c>
      <c r="B2166" t="s">
        <v>29</v>
      </c>
      <c r="C2166" t="s">
        <v>20</v>
      </c>
      <c r="D2166" t="s">
        <v>21</v>
      </c>
      <c r="E2166" t="s">
        <v>5</v>
      </c>
      <c r="G2166" t="s">
        <v>22</v>
      </c>
      <c r="H2166">
        <v>1119186</v>
      </c>
      <c r="I2166">
        <v>1119572</v>
      </c>
      <c r="J2166" t="s">
        <v>23</v>
      </c>
      <c r="O2166" t="s">
        <v>2764</v>
      </c>
      <c r="P2166">
        <v>387</v>
      </c>
    </row>
    <row r="2167" spans="1:17" hidden="1" x14ac:dyDescent="0.35">
      <c r="A2167" t="s">
        <v>26</v>
      </c>
      <c r="B2167" t="s">
        <v>32</v>
      </c>
      <c r="C2167" t="s">
        <v>20</v>
      </c>
      <c r="D2167" t="s">
        <v>21</v>
      </c>
      <c r="E2167" t="s">
        <v>5</v>
      </c>
      <c r="G2167" t="s">
        <v>22</v>
      </c>
      <c r="H2167">
        <v>1119186</v>
      </c>
      <c r="I2167">
        <v>1119572</v>
      </c>
      <c r="J2167" t="s">
        <v>23</v>
      </c>
      <c r="K2167" t="s">
        <v>2765</v>
      </c>
      <c r="N2167" t="s">
        <v>2766</v>
      </c>
      <c r="O2167" t="s">
        <v>2764</v>
      </c>
      <c r="P2167">
        <v>387</v>
      </c>
      <c r="Q2167">
        <v>128</v>
      </c>
    </row>
    <row r="2168" spans="1:17" hidden="1" x14ac:dyDescent="0.35">
      <c r="A2168" t="s">
        <v>18</v>
      </c>
      <c r="B2168" t="s">
        <v>29</v>
      </c>
      <c r="C2168" t="s">
        <v>20</v>
      </c>
      <c r="D2168" t="s">
        <v>21</v>
      </c>
      <c r="E2168" t="s">
        <v>5</v>
      </c>
      <c r="G2168" t="s">
        <v>22</v>
      </c>
      <c r="H2168">
        <v>1120515</v>
      </c>
      <c r="I2168">
        <v>1122341</v>
      </c>
      <c r="J2168" t="s">
        <v>23</v>
      </c>
      <c r="O2168" t="s">
        <v>2767</v>
      </c>
      <c r="P2168">
        <v>1827</v>
      </c>
    </row>
    <row r="2169" spans="1:17" hidden="1" x14ac:dyDescent="0.35">
      <c r="A2169" t="s">
        <v>26</v>
      </c>
      <c r="B2169" t="s">
        <v>32</v>
      </c>
      <c r="C2169" t="s">
        <v>20</v>
      </c>
      <c r="D2169" t="s">
        <v>21</v>
      </c>
      <c r="E2169" t="s">
        <v>5</v>
      </c>
      <c r="G2169" t="s">
        <v>22</v>
      </c>
      <c r="H2169">
        <v>1120515</v>
      </c>
      <c r="I2169">
        <v>1122341</v>
      </c>
      <c r="J2169" t="s">
        <v>23</v>
      </c>
      <c r="K2169" t="s">
        <v>2768</v>
      </c>
      <c r="N2169" t="s">
        <v>111</v>
      </c>
      <c r="O2169" t="s">
        <v>2767</v>
      </c>
      <c r="P2169">
        <v>1827</v>
      </c>
      <c r="Q2169">
        <v>608</v>
      </c>
    </row>
    <row r="2170" spans="1:17" hidden="1" x14ac:dyDescent="0.35">
      <c r="A2170" t="s">
        <v>18</v>
      </c>
      <c r="B2170" t="s">
        <v>29</v>
      </c>
      <c r="C2170" t="s">
        <v>20</v>
      </c>
      <c r="D2170" t="s">
        <v>21</v>
      </c>
      <c r="E2170" t="s">
        <v>5</v>
      </c>
      <c r="G2170" t="s">
        <v>22</v>
      </c>
      <c r="H2170">
        <v>1122338</v>
      </c>
      <c r="I2170">
        <v>1124062</v>
      </c>
      <c r="J2170" t="s">
        <v>23</v>
      </c>
      <c r="O2170" t="s">
        <v>2769</v>
      </c>
      <c r="P2170">
        <v>1725</v>
      </c>
    </row>
    <row r="2171" spans="1:17" hidden="1" x14ac:dyDescent="0.35">
      <c r="A2171" t="s">
        <v>26</v>
      </c>
      <c r="B2171" t="s">
        <v>32</v>
      </c>
      <c r="C2171" t="s">
        <v>20</v>
      </c>
      <c r="D2171" t="s">
        <v>21</v>
      </c>
      <c r="E2171" t="s">
        <v>5</v>
      </c>
      <c r="G2171" t="s">
        <v>22</v>
      </c>
      <c r="H2171">
        <v>1122338</v>
      </c>
      <c r="I2171">
        <v>1124062</v>
      </c>
      <c r="J2171" t="s">
        <v>23</v>
      </c>
      <c r="K2171" t="s">
        <v>2770</v>
      </c>
      <c r="N2171" t="s">
        <v>1834</v>
      </c>
      <c r="O2171" t="s">
        <v>2769</v>
      </c>
      <c r="P2171">
        <v>1725</v>
      </c>
      <c r="Q2171">
        <v>574</v>
      </c>
    </row>
    <row r="2172" spans="1:17" hidden="1" x14ac:dyDescent="0.35">
      <c r="A2172" t="s">
        <v>18</v>
      </c>
      <c r="B2172" t="s">
        <v>29</v>
      </c>
      <c r="C2172" t="s">
        <v>20</v>
      </c>
      <c r="D2172" t="s">
        <v>21</v>
      </c>
      <c r="E2172" t="s">
        <v>5</v>
      </c>
      <c r="G2172" t="s">
        <v>22</v>
      </c>
      <c r="H2172">
        <v>1124059</v>
      </c>
      <c r="I2172">
        <v>1124532</v>
      </c>
      <c r="J2172" t="s">
        <v>23</v>
      </c>
      <c r="O2172" t="s">
        <v>2771</v>
      </c>
      <c r="P2172">
        <v>474</v>
      </c>
    </row>
    <row r="2173" spans="1:17" hidden="1" x14ac:dyDescent="0.35">
      <c r="A2173" t="s">
        <v>26</v>
      </c>
      <c r="B2173" t="s">
        <v>32</v>
      </c>
      <c r="C2173" t="s">
        <v>20</v>
      </c>
      <c r="D2173" t="s">
        <v>21</v>
      </c>
      <c r="E2173" t="s">
        <v>5</v>
      </c>
      <c r="G2173" t="s">
        <v>22</v>
      </c>
      <c r="H2173">
        <v>1124059</v>
      </c>
      <c r="I2173">
        <v>1124532</v>
      </c>
      <c r="J2173" t="s">
        <v>23</v>
      </c>
      <c r="K2173" t="s">
        <v>2772</v>
      </c>
      <c r="N2173" t="s">
        <v>998</v>
      </c>
      <c r="O2173" t="s">
        <v>2771</v>
      </c>
      <c r="P2173">
        <v>474</v>
      </c>
      <c r="Q2173">
        <v>157</v>
      </c>
    </row>
    <row r="2174" spans="1:17" hidden="1" x14ac:dyDescent="0.35">
      <c r="A2174" t="s">
        <v>18</v>
      </c>
      <c r="B2174" t="s">
        <v>29</v>
      </c>
      <c r="C2174" t="s">
        <v>20</v>
      </c>
      <c r="D2174" t="s">
        <v>21</v>
      </c>
      <c r="E2174" t="s">
        <v>5</v>
      </c>
      <c r="G2174" t="s">
        <v>22</v>
      </c>
      <c r="H2174">
        <v>1124684</v>
      </c>
      <c r="I2174">
        <v>1124947</v>
      </c>
      <c r="J2174" t="s">
        <v>23</v>
      </c>
      <c r="O2174" t="s">
        <v>2773</v>
      </c>
      <c r="P2174">
        <v>264</v>
      </c>
    </row>
    <row r="2175" spans="1:17" hidden="1" x14ac:dyDescent="0.35">
      <c r="A2175" t="s">
        <v>26</v>
      </c>
      <c r="B2175" t="s">
        <v>32</v>
      </c>
      <c r="C2175" t="s">
        <v>20</v>
      </c>
      <c r="D2175" t="s">
        <v>21</v>
      </c>
      <c r="E2175" t="s">
        <v>5</v>
      </c>
      <c r="G2175" t="s">
        <v>22</v>
      </c>
      <c r="H2175">
        <v>1124684</v>
      </c>
      <c r="I2175">
        <v>1124947</v>
      </c>
      <c r="J2175" t="s">
        <v>23</v>
      </c>
      <c r="K2175" t="s">
        <v>2774</v>
      </c>
      <c r="N2175" t="s">
        <v>28</v>
      </c>
      <c r="O2175" t="s">
        <v>2773</v>
      </c>
      <c r="P2175">
        <v>264</v>
      </c>
      <c r="Q2175">
        <v>87</v>
      </c>
    </row>
    <row r="2176" spans="1:17" hidden="1" x14ac:dyDescent="0.35">
      <c r="A2176" t="s">
        <v>18</v>
      </c>
      <c r="B2176" t="s">
        <v>29</v>
      </c>
      <c r="C2176" t="s">
        <v>20</v>
      </c>
      <c r="D2176" t="s">
        <v>21</v>
      </c>
      <c r="E2176" t="s">
        <v>5</v>
      </c>
      <c r="G2176" t="s">
        <v>22</v>
      </c>
      <c r="H2176">
        <v>1125088</v>
      </c>
      <c r="I2176">
        <v>1125984</v>
      </c>
      <c r="J2176" t="s">
        <v>23</v>
      </c>
      <c r="O2176" t="s">
        <v>2775</v>
      </c>
      <c r="P2176">
        <v>897</v>
      </c>
    </row>
    <row r="2177" spans="1:18" hidden="1" x14ac:dyDescent="0.35">
      <c r="A2177" t="s">
        <v>26</v>
      </c>
      <c r="B2177" t="s">
        <v>32</v>
      </c>
      <c r="C2177" t="s">
        <v>20</v>
      </c>
      <c r="D2177" t="s">
        <v>21</v>
      </c>
      <c r="E2177" t="s">
        <v>5</v>
      </c>
      <c r="G2177" t="s">
        <v>22</v>
      </c>
      <c r="H2177">
        <v>1125088</v>
      </c>
      <c r="I2177">
        <v>1125984</v>
      </c>
      <c r="J2177" t="s">
        <v>23</v>
      </c>
      <c r="K2177" t="s">
        <v>2776</v>
      </c>
      <c r="N2177" t="s">
        <v>2040</v>
      </c>
      <c r="O2177" t="s">
        <v>2775</v>
      </c>
      <c r="P2177">
        <v>897</v>
      </c>
      <c r="Q2177">
        <v>298</v>
      </c>
    </row>
    <row r="2178" spans="1:18" hidden="1" x14ac:dyDescent="0.35">
      <c r="A2178" t="s">
        <v>18</v>
      </c>
      <c r="B2178" t="s">
        <v>29</v>
      </c>
      <c r="C2178" t="s">
        <v>20</v>
      </c>
      <c r="D2178" t="s">
        <v>21</v>
      </c>
      <c r="E2178" t="s">
        <v>5</v>
      </c>
      <c r="G2178" t="s">
        <v>22</v>
      </c>
      <c r="H2178">
        <v>1126050</v>
      </c>
      <c r="I2178">
        <v>1126496</v>
      </c>
      <c r="J2178" t="s">
        <v>23</v>
      </c>
      <c r="O2178" t="s">
        <v>2777</v>
      </c>
      <c r="P2178">
        <v>447</v>
      </c>
    </row>
    <row r="2179" spans="1:18" hidden="1" x14ac:dyDescent="0.35">
      <c r="A2179" t="s">
        <v>26</v>
      </c>
      <c r="B2179" t="s">
        <v>32</v>
      </c>
      <c r="C2179" t="s">
        <v>20</v>
      </c>
      <c r="D2179" t="s">
        <v>21</v>
      </c>
      <c r="E2179" t="s">
        <v>5</v>
      </c>
      <c r="G2179" t="s">
        <v>22</v>
      </c>
      <c r="H2179">
        <v>1126050</v>
      </c>
      <c r="I2179">
        <v>1126496</v>
      </c>
      <c r="J2179" t="s">
        <v>23</v>
      </c>
      <c r="K2179" t="s">
        <v>2778</v>
      </c>
      <c r="N2179" t="s">
        <v>2779</v>
      </c>
      <c r="O2179" t="s">
        <v>2777</v>
      </c>
      <c r="P2179">
        <v>447</v>
      </c>
      <c r="Q2179">
        <v>148</v>
      </c>
    </row>
    <row r="2180" spans="1:18" hidden="1" x14ac:dyDescent="0.35">
      <c r="A2180" t="s">
        <v>18</v>
      </c>
      <c r="B2180" t="s">
        <v>19</v>
      </c>
      <c r="C2180" t="s">
        <v>20</v>
      </c>
      <c r="D2180" t="s">
        <v>21</v>
      </c>
      <c r="E2180" t="s">
        <v>5</v>
      </c>
      <c r="G2180" t="s">
        <v>22</v>
      </c>
      <c r="H2180">
        <v>1127107</v>
      </c>
      <c r="I2180">
        <v>1127499</v>
      </c>
      <c r="J2180" t="s">
        <v>23</v>
      </c>
      <c r="O2180" t="s">
        <v>2780</v>
      </c>
      <c r="P2180">
        <v>393</v>
      </c>
      <c r="R2180" t="s">
        <v>25</v>
      </c>
    </row>
    <row r="2181" spans="1:18" hidden="1" x14ac:dyDescent="0.35">
      <c r="A2181" t="s">
        <v>26</v>
      </c>
      <c r="B2181" t="s">
        <v>27</v>
      </c>
      <c r="C2181" t="s">
        <v>20</v>
      </c>
      <c r="D2181" t="s">
        <v>21</v>
      </c>
      <c r="E2181" t="s">
        <v>5</v>
      </c>
      <c r="G2181" t="s">
        <v>22</v>
      </c>
      <c r="H2181">
        <v>1127107</v>
      </c>
      <c r="I2181">
        <v>1127499</v>
      </c>
      <c r="J2181" t="s">
        <v>23</v>
      </c>
      <c r="N2181" t="s">
        <v>28</v>
      </c>
      <c r="O2181" t="s">
        <v>2780</v>
      </c>
      <c r="P2181">
        <v>393</v>
      </c>
      <c r="R2181" t="s">
        <v>25</v>
      </c>
    </row>
    <row r="2182" spans="1:18" hidden="1" x14ac:dyDescent="0.35">
      <c r="A2182" t="s">
        <v>18</v>
      </c>
      <c r="B2182" t="s">
        <v>29</v>
      </c>
      <c r="C2182" t="s">
        <v>20</v>
      </c>
      <c r="D2182" t="s">
        <v>21</v>
      </c>
      <c r="E2182" t="s">
        <v>5</v>
      </c>
      <c r="G2182" t="s">
        <v>22</v>
      </c>
      <c r="H2182">
        <v>1127605</v>
      </c>
      <c r="I2182">
        <v>1129242</v>
      </c>
      <c r="J2182" t="s">
        <v>23</v>
      </c>
      <c r="O2182" t="s">
        <v>2781</v>
      </c>
      <c r="P2182">
        <v>1638</v>
      </c>
    </row>
    <row r="2183" spans="1:18" hidden="1" x14ac:dyDescent="0.35">
      <c r="A2183" t="s">
        <v>26</v>
      </c>
      <c r="B2183" t="s">
        <v>32</v>
      </c>
      <c r="C2183" t="s">
        <v>20</v>
      </c>
      <c r="D2183" t="s">
        <v>21</v>
      </c>
      <c r="E2183" t="s">
        <v>5</v>
      </c>
      <c r="G2183" t="s">
        <v>22</v>
      </c>
      <c r="H2183">
        <v>1127605</v>
      </c>
      <c r="I2183">
        <v>1129242</v>
      </c>
      <c r="J2183" t="s">
        <v>23</v>
      </c>
      <c r="K2183" t="s">
        <v>2782</v>
      </c>
      <c r="N2183" t="s">
        <v>2238</v>
      </c>
      <c r="O2183" t="s">
        <v>2781</v>
      </c>
      <c r="P2183">
        <v>1638</v>
      </c>
      <c r="Q2183">
        <v>545</v>
      </c>
    </row>
    <row r="2184" spans="1:18" hidden="1" x14ac:dyDescent="0.35">
      <c r="A2184" t="s">
        <v>18</v>
      </c>
      <c r="B2184" t="s">
        <v>29</v>
      </c>
      <c r="C2184" t="s">
        <v>20</v>
      </c>
      <c r="D2184" t="s">
        <v>21</v>
      </c>
      <c r="E2184" t="s">
        <v>5</v>
      </c>
      <c r="G2184" t="s">
        <v>22</v>
      </c>
      <c r="H2184">
        <v>1129255</v>
      </c>
      <c r="I2184">
        <v>1130274</v>
      </c>
      <c r="J2184" t="s">
        <v>23</v>
      </c>
      <c r="O2184" t="s">
        <v>2783</v>
      </c>
      <c r="P2184">
        <v>1020</v>
      </c>
    </row>
    <row r="2185" spans="1:18" hidden="1" x14ac:dyDescent="0.35">
      <c r="A2185" t="s">
        <v>26</v>
      </c>
      <c r="B2185" t="s">
        <v>32</v>
      </c>
      <c r="C2185" t="s">
        <v>20</v>
      </c>
      <c r="D2185" t="s">
        <v>21</v>
      </c>
      <c r="E2185" t="s">
        <v>5</v>
      </c>
      <c r="G2185" t="s">
        <v>22</v>
      </c>
      <c r="H2185">
        <v>1129255</v>
      </c>
      <c r="I2185">
        <v>1130274</v>
      </c>
      <c r="J2185" t="s">
        <v>23</v>
      </c>
      <c r="K2185" t="s">
        <v>2784</v>
      </c>
      <c r="N2185" t="s">
        <v>2608</v>
      </c>
      <c r="O2185" t="s">
        <v>2783</v>
      </c>
      <c r="P2185">
        <v>1020</v>
      </c>
      <c r="Q2185">
        <v>339</v>
      </c>
    </row>
    <row r="2186" spans="1:18" hidden="1" x14ac:dyDescent="0.35">
      <c r="A2186" t="s">
        <v>18</v>
      </c>
      <c r="B2186" t="s">
        <v>29</v>
      </c>
      <c r="C2186" t="s">
        <v>20</v>
      </c>
      <c r="D2186" t="s">
        <v>21</v>
      </c>
      <c r="E2186" t="s">
        <v>5</v>
      </c>
      <c r="G2186" t="s">
        <v>22</v>
      </c>
      <c r="H2186">
        <v>1130288</v>
      </c>
      <c r="I2186">
        <v>1131103</v>
      </c>
      <c r="J2186" t="s">
        <v>23</v>
      </c>
      <c r="O2186" t="s">
        <v>2785</v>
      </c>
      <c r="P2186">
        <v>816</v>
      </c>
    </row>
    <row r="2187" spans="1:18" hidden="1" x14ac:dyDescent="0.35">
      <c r="A2187" t="s">
        <v>26</v>
      </c>
      <c r="B2187" t="s">
        <v>32</v>
      </c>
      <c r="C2187" t="s">
        <v>20</v>
      </c>
      <c r="D2187" t="s">
        <v>21</v>
      </c>
      <c r="E2187" t="s">
        <v>5</v>
      </c>
      <c r="G2187" t="s">
        <v>22</v>
      </c>
      <c r="H2187">
        <v>1130288</v>
      </c>
      <c r="I2187">
        <v>1131103</v>
      </c>
      <c r="J2187" t="s">
        <v>23</v>
      </c>
      <c r="K2187" t="s">
        <v>2786</v>
      </c>
      <c r="N2187" t="s">
        <v>2617</v>
      </c>
      <c r="O2187" t="s">
        <v>2785</v>
      </c>
      <c r="P2187">
        <v>816</v>
      </c>
      <c r="Q2187">
        <v>271</v>
      </c>
    </row>
    <row r="2188" spans="1:18" hidden="1" x14ac:dyDescent="0.35">
      <c r="A2188" t="s">
        <v>18</v>
      </c>
      <c r="B2188" t="s">
        <v>29</v>
      </c>
      <c r="C2188" t="s">
        <v>20</v>
      </c>
      <c r="D2188" t="s">
        <v>21</v>
      </c>
      <c r="E2188" t="s">
        <v>5</v>
      </c>
      <c r="G2188" t="s">
        <v>22</v>
      </c>
      <c r="H2188">
        <v>1131103</v>
      </c>
      <c r="I2188">
        <v>1131963</v>
      </c>
      <c r="J2188" t="s">
        <v>23</v>
      </c>
      <c r="O2188" t="s">
        <v>2787</v>
      </c>
      <c r="P2188">
        <v>861</v>
      </c>
    </row>
    <row r="2189" spans="1:18" hidden="1" x14ac:dyDescent="0.35">
      <c r="A2189" t="s">
        <v>26</v>
      </c>
      <c r="B2189" t="s">
        <v>32</v>
      </c>
      <c r="C2189" t="s">
        <v>20</v>
      </c>
      <c r="D2189" t="s">
        <v>21</v>
      </c>
      <c r="E2189" t="s">
        <v>5</v>
      </c>
      <c r="G2189" t="s">
        <v>22</v>
      </c>
      <c r="H2189">
        <v>1131103</v>
      </c>
      <c r="I2189">
        <v>1131963</v>
      </c>
      <c r="J2189" t="s">
        <v>23</v>
      </c>
      <c r="K2189" t="s">
        <v>2788</v>
      </c>
      <c r="N2189" t="s">
        <v>157</v>
      </c>
      <c r="O2189" t="s">
        <v>2787</v>
      </c>
      <c r="P2189">
        <v>861</v>
      </c>
      <c r="Q2189">
        <v>286</v>
      </c>
    </row>
    <row r="2190" spans="1:18" hidden="1" x14ac:dyDescent="0.35">
      <c r="A2190" t="s">
        <v>18</v>
      </c>
      <c r="B2190" t="s">
        <v>29</v>
      </c>
      <c r="C2190" t="s">
        <v>20</v>
      </c>
      <c r="D2190" t="s">
        <v>21</v>
      </c>
      <c r="E2190" t="s">
        <v>5</v>
      </c>
      <c r="G2190" t="s">
        <v>22</v>
      </c>
      <c r="H2190">
        <v>1132754</v>
      </c>
      <c r="I2190">
        <v>1134058</v>
      </c>
      <c r="J2190" t="s">
        <v>23</v>
      </c>
      <c r="O2190" t="s">
        <v>2789</v>
      </c>
      <c r="P2190">
        <v>1305</v>
      </c>
    </row>
    <row r="2191" spans="1:18" hidden="1" x14ac:dyDescent="0.35">
      <c r="A2191" t="s">
        <v>26</v>
      </c>
      <c r="B2191" t="s">
        <v>32</v>
      </c>
      <c r="C2191" t="s">
        <v>20</v>
      </c>
      <c r="D2191" t="s">
        <v>21</v>
      </c>
      <c r="E2191" t="s">
        <v>5</v>
      </c>
      <c r="G2191" t="s">
        <v>22</v>
      </c>
      <c r="H2191">
        <v>1132754</v>
      </c>
      <c r="I2191">
        <v>1134058</v>
      </c>
      <c r="J2191" t="s">
        <v>23</v>
      </c>
      <c r="K2191" t="s">
        <v>2790</v>
      </c>
      <c r="N2191" t="s">
        <v>2791</v>
      </c>
      <c r="O2191" t="s">
        <v>2789</v>
      </c>
      <c r="P2191">
        <v>1305</v>
      </c>
      <c r="Q2191">
        <v>434</v>
      </c>
    </row>
    <row r="2192" spans="1:18" hidden="1" x14ac:dyDescent="0.35">
      <c r="A2192" t="s">
        <v>18</v>
      </c>
      <c r="B2192" t="s">
        <v>29</v>
      </c>
      <c r="C2192" t="s">
        <v>20</v>
      </c>
      <c r="D2192" t="s">
        <v>21</v>
      </c>
      <c r="E2192" t="s">
        <v>5</v>
      </c>
      <c r="G2192" t="s">
        <v>22</v>
      </c>
      <c r="H2192">
        <v>1134039</v>
      </c>
      <c r="I2192">
        <v>1134251</v>
      </c>
      <c r="J2192" t="s">
        <v>23</v>
      </c>
      <c r="O2192" t="s">
        <v>2792</v>
      </c>
      <c r="P2192">
        <v>213</v>
      </c>
    </row>
    <row r="2193" spans="1:17" hidden="1" x14ac:dyDescent="0.35">
      <c r="A2193" t="s">
        <v>26</v>
      </c>
      <c r="B2193" t="s">
        <v>32</v>
      </c>
      <c r="C2193" t="s">
        <v>20</v>
      </c>
      <c r="D2193" t="s">
        <v>21</v>
      </c>
      <c r="E2193" t="s">
        <v>5</v>
      </c>
      <c r="G2193" t="s">
        <v>22</v>
      </c>
      <c r="H2193">
        <v>1134039</v>
      </c>
      <c r="I2193">
        <v>1134251</v>
      </c>
      <c r="J2193" t="s">
        <v>23</v>
      </c>
      <c r="K2193" t="s">
        <v>2793</v>
      </c>
      <c r="N2193" t="s">
        <v>28</v>
      </c>
      <c r="O2193" t="s">
        <v>2792</v>
      </c>
      <c r="P2193">
        <v>213</v>
      </c>
      <c r="Q2193">
        <v>70</v>
      </c>
    </row>
    <row r="2194" spans="1:17" hidden="1" x14ac:dyDescent="0.35">
      <c r="A2194" t="s">
        <v>18</v>
      </c>
      <c r="B2194" t="s">
        <v>29</v>
      </c>
      <c r="C2194" t="s">
        <v>20</v>
      </c>
      <c r="D2194" t="s">
        <v>21</v>
      </c>
      <c r="E2194" t="s">
        <v>5</v>
      </c>
      <c r="G2194" t="s">
        <v>22</v>
      </c>
      <c r="H2194">
        <v>1134278</v>
      </c>
      <c r="I2194">
        <v>1135144</v>
      </c>
      <c r="J2194" t="s">
        <v>23</v>
      </c>
      <c r="O2194" t="s">
        <v>2794</v>
      </c>
      <c r="P2194">
        <v>867</v>
      </c>
    </row>
    <row r="2195" spans="1:17" hidden="1" x14ac:dyDescent="0.35">
      <c r="A2195" t="s">
        <v>26</v>
      </c>
      <c r="B2195" t="s">
        <v>32</v>
      </c>
      <c r="C2195" t="s">
        <v>20</v>
      </c>
      <c r="D2195" t="s">
        <v>21</v>
      </c>
      <c r="E2195" t="s">
        <v>5</v>
      </c>
      <c r="G2195" t="s">
        <v>22</v>
      </c>
      <c r="H2195">
        <v>1134278</v>
      </c>
      <c r="I2195">
        <v>1135144</v>
      </c>
      <c r="J2195" t="s">
        <v>23</v>
      </c>
      <c r="K2195" t="s">
        <v>2795</v>
      </c>
      <c r="N2195" t="s">
        <v>2727</v>
      </c>
      <c r="O2195" t="s">
        <v>2794</v>
      </c>
      <c r="P2195">
        <v>867</v>
      </c>
      <c r="Q2195">
        <v>288</v>
      </c>
    </row>
    <row r="2196" spans="1:17" hidden="1" x14ac:dyDescent="0.35">
      <c r="A2196" t="s">
        <v>18</v>
      </c>
      <c r="B2196" t="s">
        <v>29</v>
      </c>
      <c r="C2196" t="s">
        <v>20</v>
      </c>
      <c r="D2196" t="s">
        <v>21</v>
      </c>
      <c r="E2196" t="s">
        <v>5</v>
      </c>
      <c r="G2196" t="s">
        <v>22</v>
      </c>
      <c r="H2196">
        <v>1135168</v>
      </c>
      <c r="I2196">
        <v>1136760</v>
      </c>
      <c r="J2196" t="s">
        <v>23</v>
      </c>
      <c r="O2196" t="s">
        <v>2796</v>
      </c>
      <c r="P2196">
        <v>1593</v>
      </c>
    </row>
    <row r="2197" spans="1:17" hidden="1" x14ac:dyDescent="0.35">
      <c r="A2197" t="s">
        <v>26</v>
      </c>
      <c r="B2197" t="s">
        <v>32</v>
      </c>
      <c r="C2197" t="s">
        <v>20</v>
      </c>
      <c r="D2197" t="s">
        <v>21</v>
      </c>
      <c r="E2197" t="s">
        <v>5</v>
      </c>
      <c r="G2197" t="s">
        <v>22</v>
      </c>
      <c r="H2197">
        <v>1135168</v>
      </c>
      <c r="I2197">
        <v>1136760</v>
      </c>
      <c r="J2197" t="s">
        <v>23</v>
      </c>
      <c r="K2197" t="s">
        <v>2797</v>
      </c>
      <c r="N2197" t="s">
        <v>2238</v>
      </c>
      <c r="O2197" t="s">
        <v>2796</v>
      </c>
      <c r="P2197">
        <v>1593</v>
      </c>
      <c r="Q2197">
        <v>530</v>
      </c>
    </row>
    <row r="2198" spans="1:17" hidden="1" x14ac:dyDescent="0.35">
      <c r="A2198" t="s">
        <v>18</v>
      </c>
      <c r="B2198" t="s">
        <v>29</v>
      </c>
      <c r="C2198" t="s">
        <v>20</v>
      </c>
      <c r="D2198" t="s">
        <v>21</v>
      </c>
      <c r="E2198" t="s">
        <v>5</v>
      </c>
      <c r="G2198" t="s">
        <v>22</v>
      </c>
      <c r="H2198">
        <v>1136960</v>
      </c>
      <c r="I2198">
        <v>1137847</v>
      </c>
      <c r="J2198" t="s">
        <v>30</v>
      </c>
      <c r="O2198" t="s">
        <v>2798</v>
      </c>
      <c r="P2198">
        <v>888</v>
      </c>
    </row>
    <row r="2199" spans="1:17" hidden="1" x14ac:dyDescent="0.35">
      <c r="A2199" t="s">
        <v>26</v>
      </c>
      <c r="B2199" t="s">
        <v>32</v>
      </c>
      <c r="C2199" t="s">
        <v>20</v>
      </c>
      <c r="D2199" t="s">
        <v>21</v>
      </c>
      <c r="E2199" t="s">
        <v>5</v>
      </c>
      <c r="G2199" t="s">
        <v>22</v>
      </c>
      <c r="H2199">
        <v>1136960</v>
      </c>
      <c r="I2199">
        <v>1137847</v>
      </c>
      <c r="J2199" t="s">
        <v>30</v>
      </c>
      <c r="K2199" t="s">
        <v>2799</v>
      </c>
      <c r="N2199" t="s">
        <v>2800</v>
      </c>
      <c r="O2199" t="s">
        <v>2798</v>
      </c>
      <c r="P2199">
        <v>888</v>
      </c>
      <c r="Q2199">
        <v>295</v>
      </c>
    </row>
    <row r="2200" spans="1:17" hidden="1" x14ac:dyDescent="0.35">
      <c r="A2200" t="s">
        <v>18</v>
      </c>
      <c r="B2200" t="s">
        <v>29</v>
      </c>
      <c r="C2200" t="s">
        <v>20</v>
      </c>
      <c r="D2200" t="s">
        <v>21</v>
      </c>
      <c r="E2200" t="s">
        <v>5</v>
      </c>
      <c r="G2200" t="s">
        <v>22</v>
      </c>
      <c r="H2200">
        <v>1137956</v>
      </c>
      <c r="I2200">
        <v>1139053</v>
      </c>
      <c r="J2200" t="s">
        <v>30</v>
      </c>
      <c r="O2200" t="s">
        <v>2801</v>
      </c>
      <c r="P2200">
        <v>1098</v>
      </c>
    </row>
    <row r="2201" spans="1:17" hidden="1" x14ac:dyDescent="0.35">
      <c r="A2201" t="s">
        <v>26</v>
      </c>
      <c r="B2201" t="s">
        <v>32</v>
      </c>
      <c r="C2201" t="s">
        <v>20</v>
      </c>
      <c r="D2201" t="s">
        <v>21</v>
      </c>
      <c r="E2201" t="s">
        <v>5</v>
      </c>
      <c r="G2201" t="s">
        <v>22</v>
      </c>
      <c r="H2201">
        <v>1137956</v>
      </c>
      <c r="I2201">
        <v>1139053</v>
      </c>
      <c r="J2201" t="s">
        <v>30</v>
      </c>
      <c r="K2201" t="s">
        <v>2802</v>
      </c>
      <c r="N2201" t="s">
        <v>2803</v>
      </c>
      <c r="O2201" t="s">
        <v>2801</v>
      </c>
      <c r="P2201">
        <v>1098</v>
      </c>
      <c r="Q2201">
        <v>365</v>
      </c>
    </row>
    <row r="2202" spans="1:17" hidden="1" x14ac:dyDescent="0.35">
      <c r="A2202" t="s">
        <v>18</v>
      </c>
      <c r="B2202" t="s">
        <v>29</v>
      </c>
      <c r="C2202" t="s">
        <v>20</v>
      </c>
      <c r="D2202" t="s">
        <v>21</v>
      </c>
      <c r="E2202" t="s">
        <v>5</v>
      </c>
      <c r="G2202" t="s">
        <v>22</v>
      </c>
      <c r="H2202">
        <v>1139129</v>
      </c>
      <c r="I2202">
        <v>1139980</v>
      </c>
      <c r="J2202" t="s">
        <v>23</v>
      </c>
      <c r="O2202" t="s">
        <v>2804</v>
      </c>
      <c r="P2202">
        <v>852</v>
      </c>
    </row>
    <row r="2203" spans="1:17" hidden="1" x14ac:dyDescent="0.35">
      <c r="A2203" t="s">
        <v>26</v>
      </c>
      <c r="B2203" t="s">
        <v>32</v>
      </c>
      <c r="C2203" t="s">
        <v>20</v>
      </c>
      <c r="D2203" t="s">
        <v>21</v>
      </c>
      <c r="E2203" t="s">
        <v>5</v>
      </c>
      <c r="G2203" t="s">
        <v>22</v>
      </c>
      <c r="H2203">
        <v>1139129</v>
      </c>
      <c r="I2203">
        <v>1139980</v>
      </c>
      <c r="J2203" t="s">
        <v>23</v>
      </c>
      <c r="K2203" t="s">
        <v>2805</v>
      </c>
      <c r="N2203" t="s">
        <v>2806</v>
      </c>
      <c r="O2203" t="s">
        <v>2804</v>
      </c>
      <c r="P2203">
        <v>852</v>
      </c>
      <c r="Q2203">
        <v>283</v>
      </c>
    </row>
    <row r="2204" spans="1:17" hidden="1" x14ac:dyDescent="0.35">
      <c r="A2204" t="s">
        <v>18</v>
      </c>
      <c r="B2204" t="s">
        <v>29</v>
      </c>
      <c r="C2204" t="s">
        <v>20</v>
      </c>
      <c r="D2204" t="s">
        <v>21</v>
      </c>
      <c r="E2204" t="s">
        <v>5</v>
      </c>
      <c r="G2204" t="s">
        <v>22</v>
      </c>
      <c r="H2204">
        <v>1139959</v>
      </c>
      <c r="I2204">
        <v>1140291</v>
      </c>
      <c r="J2204" t="s">
        <v>23</v>
      </c>
      <c r="O2204" t="s">
        <v>2807</v>
      </c>
      <c r="P2204">
        <v>333</v>
      </c>
    </row>
    <row r="2205" spans="1:17" hidden="1" x14ac:dyDescent="0.35">
      <c r="A2205" t="s">
        <v>26</v>
      </c>
      <c r="B2205" t="s">
        <v>32</v>
      </c>
      <c r="C2205" t="s">
        <v>20</v>
      </c>
      <c r="D2205" t="s">
        <v>21</v>
      </c>
      <c r="E2205" t="s">
        <v>5</v>
      </c>
      <c r="G2205" t="s">
        <v>22</v>
      </c>
      <c r="H2205">
        <v>1139959</v>
      </c>
      <c r="I2205">
        <v>1140291</v>
      </c>
      <c r="J2205" t="s">
        <v>23</v>
      </c>
      <c r="K2205" t="s">
        <v>2808</v>
      </c>
      <c r="N2205" t="s">
        <v>2806</v>
      </c>
      <c r="O2205" t="s">
        <v>2807</v>
      </c>
      <c r="P2205">
        <v>333</v>
      </c>
      <c r="Q2205">
        <v>110</v>
      </c>
    </row>
    <row r="2206" spans="1:17" hidden="1" x14ac:dyDescent="0.35">
      <c r="A2206" t="s">
        <v>18</v>
      </c>
      <c r="B2206" t="s">
        <v>29</v>
      </c>
      <c r="C2206" t="s">
        <v>20</v>
      </c>
      <c r="D2206" t="s">
        <v>21</v>
      </c>
      <c r="E2206" t="s">
        <v>5</v>
      </c>
      <c r="G2206" t="s">
        <v>22</v>
      </c>
      <c r="H2206">
        <v>1140470</v>
      </c>
      <c r="I2206">
        <v>1141111</v>
      </c>
      <c r="J2206" t="s">
        <v>23</v>
      </c>
      <c r="O2206" t="s">
        <v>2809</v>
      </c>
      <c r="P2206">
        <v>642</v>
      </c>
    </row>
    <row r="2207" spans="1:17" hidden="1" x14ac:dyDescent="0.35">
      <c r="A2207" t="s">
        <v>26</v>
      </c>
      <c r="B2207" t="s">
        <v>32</v>
      </c>
      <c r="C2207" t="s">
        <v>20</v>
      </c>
      <c r="D2207" t="s">
        <v>21</v>
      </c>
      <c r="E2207" t="s">
        <v>5</v>
      </c>
      <c r="G2207" t="s">
        <v>22</v>
      </c>
      <c r="H2207">
        <v>1140470</v>
      </c>
      <c r="I2207">
        <v>1141111</v>
      </c>
      <c r="J2207" t="s">
        <v>23</v>
      </c>
      <c r="K2207" t="s">
        <v>2810</v>
      </c>
      <c r="N2207" t="s">
        <v>28</v>
      </c>
      <c r="O2207" t="s">
        <v>2809</v>
      </c>
      <c r="P2207">
        <v>642</v>
      </c>
      <c r="Q2207">
        <v>213</v>
      </c>
    </row>
    <row r="2208" spans="1:17" hidden="1" x14ac:dyDescent="0.35">
      <c r="A2208" t="s">
        <v>18</v>
      </c>
      <c r="B2208" t="s">
        <v>29</v>
      </c>
      <c r="C2208" t="s">
        <v>20</v>
      </c>
      <c r="D2208" t="s">
        <v>21</v>
      </c>
      <c r="E2208" t="s">
        <v>5</v>
      </c>
      <c r="G2208" t="s">
        <v>22</v>
      </c>
      <c r="H2208">
        <v>1141226</v>
      </c>
      <c r="I2208">
        <v>1141786</v>
      </c>
      <c r="J2208" t="s">
        <v>30</v>
      </c>
      <c r="O2208" t="s">
        <v>2811</v>
      </c>
      <c r="P2208">
        <v>561</v>
      </c>
    </row>
    <row r="2209" spans="1:17" hidden="1" x14ac:dyDescent="0.35">
      <c r="A2209" t="s">
        <v>26</v>
      </c>
      <c r="B2209" t="s">
        <v>32</v>
      </c>
      <c r="C2209" t="s">
        <v>20</v>
      </c>
      <c r="D2209" t="s">
        <v>21</v>
      </c>
      <c r="E2209" t="s">
        <v>5</v>
      </c>
      <c r="G2209" t="s">
        <v>22</v>
      </c>
      <c r="H2209">
        <v>1141226</v>
      </c>
      <c r="I2209">
        <v>1141786</v>
      </c>
      <c r="J2209" t="s">
        <v>30</v>
      </c>
      <c r="K2209" t="s">
        <v>2812</v>
      </c>
      <c r="N2209" t="s">
        <v>628</v>
      </c>
      <c r="O2209" t="s">
        <v>2811</v>
      </c>
      <c r="P2209">
        <v>561</v>
      </c>
      <c r="Q2209">
        <v>186</v>
      </c>
    </row>
    <row r="2210" spans="1:17" hidden="1" x14ac:dyDescent="0.35">
      <c r="A2210" t="s">
        <v>18</v>
      </c>
      <c r="B2210" t="s">
        <v>29</v>
      </c>
      <c r="C2210" t="s">
        <v>20</v>
      </c>
      <c r="D2210" t="s">
        <v>21</v>
      </c>
      <c r="E2210" t="s">
        <v>5</v>
      </c>
      <c r="G2210" t="s">
        <v>22</v>
      </c>
      <c r="H2210">
        <v>1141941</v>
      </c>
      <c r="I2210">
        <v>1142924</v>
      </c>
      <c r="J2210" t="s">
        <v>23</v>
      </c>
      <c r="O2210" t="s">
        <v>2813</v>
      </c>
      <c r="P2210">
        <v>984</v>
      </c>
    </row>
    <row r="2211" spans="1:17" hidden="1" x14ac:dyDescent="0.35">
      <c r="A2211" t="s">
        <v>26</v>
      </c>
      <c r="B2211" t="s">
        <v>32</v>
      </c>
      <c r="C2211" t="s">
        <v>20</v>
      </c>
      <c r="D2211" t="s">
        <v>21</v>
      </c>
      <c r="E2211" t="s">
        <v>5</v>
      </c>
      <c r="G2211" t="s">
        <v>22</v>
      </c>
      <c r="H2211">
        <v>1141941</v>
      </c>
      <c r="I2211">
        <v>1142924</v>
      </c>
      <c r="J2211" t="s">
        <v>23</v>
      </c>
      <c r="K2211" t="s">
        <v>2814</v>
      </c>
      <c r="N2211" t="s">
        <v>2456</v>
      </c>
      <c r="O2211" t="s">
        <v>2813</v>
      </c>
      <c r="P2211">
        <v>984</v>
      </c>
      <c r="Q2211">
        <v>327</v>
      </c>
    </row>
    <row r="2212" spans="1:17" hidden="1" x14ac:dyDescent="0.35">
      <c r="A2212" t="s">
        <v>18</v>
      </c>
      <c r="B2212" t="s">
        <v>29</v>
      </c>
      <c r="C2212" t="s">
        <v>20</v>
      </c>
      <c r="D2212" t="s">
        <v>21</v>
      </c>
      <c r="E2212" t="s">
        <v>5</v>
      </c>
      <c r="G2212" t="s">
        <v>22</v>
      </c>
      <c r="H2212">
        <v>1142949</v>
      </c>
      <c r="I2212">
        <v>1144262</v>
      </c>
      <c r="J2212" t="s">
        <v>23</v>
      </c>
      <c r="O2212" t="s">
        <v>2815</v>
      </c>
      <c r="P2212">
        <v>1314</v>
      </c>
    </row>
    <row r="2213" spans="1:17" hidden="1" x14ac:dyDescent="0.35">
      <c r="A2213" t="s">
        <v>26</v>
      </c>
      <c r="B2213" t="s">
        <v>32</v>
      </c>
      <c r="C2213" t="s">
        <v>20</v>
      </c>
      <c r="D2213" t="s">
        <v>21</v>
      </c>
      <c r="E2213" t="s">
        <v>5</v>
      </c>
      <c r="G2213" t="s">
        <v>22</v>
      </c>
      <c r="H2213">
        <v>1142949</v>
      </c>
      <c r="I2213">
        <v>1144262</v>
      </c>
      <c r="J2213" t="s">
        <v>23</v>
      </c>
      <c r="K2213" t="s">
        <v>2816</v>
      </c>
      <c r="N2213" t="s">
        <v>125</v>
      </c>
      <c r="O2213" t="s">
        <v>2815</v>
      </c>
      <c r="P2213">
        <v>1314</v>
      </c>
      <c r="Q2213">
        <v>437</v>
      </c>
    </row>
    <row r="2214" spans="1:17" hidden="1" x14ac:dyDescent="0.35">
      <c r="A2214" t="s">
        <v>18</v>
      </c>
      <c r="B2214" t="s">
        <v>29</v>
      </c>
      <c r="C2214" t="s">
        <v>20</v>
      </c>
      <c r="D2214" t="s">
        <v>21</v>
      </c>
      <c r="E2214" t="s">
        <v>5</v>
      </c>
      <c r="G2214" t="s">
        <v>22</v>
      </c>
      <c r="H2214">
        <v>1144421</v>
      </c>
      <c r="I2214">
        <v>1144939</v>
      </c>
      <c r="J2214" t="s">
        <v>30</v>
      </c>
      <c r="O2214" t="s">
        <v>2817</v>
      </c>
      <c r="P2214">
        <v>519</v>
      </c>
    </row>
    <row r="2215" spans="1:17" hidden="1" x14ac:dyDescent="0.35">
      <c r="A2215" t="s">
        <v>26</v>
      </c>
      <c r="B2215" t="s">
        <v>32</v>
      </c>
      <c r="C2215" t="s">
        <v>20</v>
      </c>
      <c r="D2215" t="s">
        <v>21</v>
      </c>
      <c r="E2215" t="s">
        <v>5</v>
      </c>
      <c r="G2215" t="s">
        <v>22</v>
      </c>
      <c r="H2215">
        <v>1144421</v>
      </c>
      <c r="I2215">
        <v>1144939</v>
      </c>
      <c r="J2215" t="s">
        <v>30</v>
      </c>
      <c r="K2215" t="s">
        <v>2818</v>
      </c>
      <c r="N2215" t="s">
        <v>1058</v>
      </c>
      <c r="O2215" t="s">
        <v>2817</v>
      </c>
      <c r="P2215">
        <v>519</v>
      </c>
      <c r="Q2215">
        <v>172</v>
      </c>
    </row>
    <row r="2216" spans="1:17" hidden="1" x14ac:dyDescent="0.35">
      <c r="A2216" t="s">
        <v>18</v>
      </c>
      <c r="B2216" t="s">
        <v>29</v>
      </c>
      <c r="C2216" t="s">
        <v>20</v>
      </c>
      <c r="D2216" t="s">
        <v>21</v>
      </c>
      <c r="E2216" t="s">
        <v>5</v>
      </c>
      <c r="G2216" t="s">
        <v>22</v>
      </c>
      <c r="H2216">
        <v>1144953</v>
      </c>
      <c r="I2216">
        <v>1145309</v>
      </c>
      <c r="J2216" t="s">
        <v>30</v>
      </c>
      <c r="O2216" t="s">
        <v>2819</v>
      </c>
      <c r="P2216">
        <v>357</v>
      </c>
    </row>
    <row r="2217" spans="1:17" hidden="1" x14ac:dyDescent="0.35">
      <c r="A2217" t="s">
        <v>26</v>
      </c>
      <c r="B2217" t="s">
        <v>32</v>
      </c>
      <c r="C2217" t="s">
        <v>20</v>
      </c>
      <c r="D2217" t="s">
        <v>21</v>
      </c>
      <c r="E2217" t="s">
        <v>5</v>
      </c>
      <c r="G2217" t="s">
        <v>22</v>
      </c>
      <c r="H2217">
        <v>1144953</v>
      </c>
      <c r="I2217">
        <v>1145309</v>
      </c>
      <c r="J2217" t="s">
        <v>30</v>
      </c>
      <c r="K2217" t="s">
        <v>2820</v>
      </c>
      <c r="N2217" t="s">
        <v>28</v>
      </c>
      <c r="O2217" t="s">
        <v>2819</v>
      </c>
      <c r="P2217">
        <v>357</v>
      </c>
      <c r="Q2217">
        <v>118</v>
      </c>
    </row>
    <row r="2218" spans="1:17" hidden="1" x14ac:dyDescent="0.35">
      <c r="A2218" t="s">
        <v>18</v>
      </c>
      <c r="B2218" t="s">
        <v>29</v>
      </c>
      <c r="C2218" t="s">
        <v>20</v>
      </c>
      <c r="D2218" t="s">
        <v>21</v>
      </c>
      <c r="E2218" t="s">
        <v>5</v>
      </c>
      <c r="G2218" t="s">
        <v>22</v>
      </c>
      <c r="H2218">
        <v>1145376</v>
      </c>
      <c r="I2218">
        <v>1146128</v>
      </c>
      <c r="J2218" t="s">
        <v>23</v>
      </c>
      <c r="O2218" t="s">
        <v>2821</v>
      </c>
      <c r="P2218">
        <v>753</v>
      </c>
    </row>
    <row r="2219" spans="1:17" hidden="1" x14ac:dyDescent="0.35">
      <c r="A2219" t="s">
        <v>26</v>
      </c>
      <c r="B2219" t="s">
        <v>32</v>
      </c>
      <c r="C2219" t="s">
        <v>20</v>
      </c>
      <c r="D2219" t="s">
        <v>21</v>
      </c>
      <c r="E2219" t="s">
        <v>5</v>
      </c>
      <c r="G2219" t="s">
        <v>22</v>
      </c>
      <c r="H2219">
        <v>1145376</v>
      </c>
      <c r="I2219">
        <v>1146128</v>
      </c>
      <c r="J2219" t="s">
        <v>23</v>
      </c>
      <c r="K2219" t="s">
        <v>2822</v>
      </c>
      <c r="N2219" t="s">
        <v>727</v>
      </c>
      <c r="O2219" t="s">
        <v>2821</v>
      </c>
      <c r="P2219">
        <v>753</v>
      </c>
      <c r="Q2219">
        <v>250</v>
      </c>
    </row>
    <row r="2220" spans="1:17" hidden="1" x14ac:dyDescent="0.35">
      <c r="A2220" t="s">
        <v>18</v>
      </c>
      <c r="B2220" t="s">
        <v>29</v>
      </c>
      <c r="C2220" t="s">
        <v>20</v>
      </c>
      <c r="D2220" t="s">
        <v>21</v>
      </c>
      <c r="E2220" t="s">
        <v>5</v>
      </c>
      <c r="G2220" t="s">
        <v>22</v>
      </c>
      <c r="H2220">
        <v>1146147</v>
      </c>
      <c r="I2220">
        <v>1146431</v>
      </c>
      <c r="J2220" t="s">
        <v>23</v>
      </c>
      <c r="O2220" t="s">
        <v>2823</v>
      </c>
      <c r="P2220">
        <v>285</v>
      </c>
    </row>
    <row r="2221" spans="1:17" hidden="1" x14ac:dyDescent="0.35">
      <c r="A2221" t="s">
        <v>26</v>
      </c>
      <c r="B2221" t="s">
        <v>32</v>
      </c>
      <c r="C2221" t="s">
        <v>20</v>
      </c>
      <c r="D2221" t="s">
        <v>21</v>
      </c>
      <c r="E2221" t="s">
        <v>5</v>
      </c>
      <c r="G2221" t="s">
        <v>22</v>
      </c>
      <c r="H2221">
        <v>1146147</v>
      </c>
      <c r="I2221">
        <v>1146431</v>
      </c>
      <c r="J2221" t="s">
        <v>23</v>
      </c>
      <c r="K2221" t="s">
        <v>2824</v>
      </c>
      <c r="N2221" t="s">
        <v>28</v>
      </c>
      <c r="O2221" t="s">
        <v>2823</v>
      </c>
      <c r="P2221">
        <v>285</v>
      </c>
      <c r="Q2221">
        <v>94</v>
      </c>
    </row>
    <row r="2222" spans="1:17" hidden="1" x14ac:dyDescent="0.35">
      <c r="A2222" t="s">
        <v>18</v>
      </c>
      <c r="B2222" t="s">
        <v>29</v>
      </c>
      <c r="C2222" t="s">
        <v>20</v>
      </c>
      <c r="D2222" t="s">
        <v>21</v>
      </c>
      <c r="E2222" t="s">
        <v>5</v>
      </c>
      <c r="G2222" t="s">
        <v>22</v>
      </c>
      <c r="H2222">
        <v>1146732</v>
      </c>
      <c r="I2222">
        <v>1147754</v>
      </c>
      <c r="J2222" t="s">
        <v>23</v>
      </c>
      <c r="O2222" t="s">
        <v>2825</v>
      </c>
      <c r="P2222">
        <v>1023</v>
      </c>
    </row>
    <row r="2223" spans="1:17" hidden="1" x14ac:dyDescent="0.35">
      <c r="A2223" t="s">
        <v>26</v>
      </c>
      <c r="B2223" t="s">
        <v>32</v>
      </c>
      <c r="C2223" t="s">
        <v>20</v>
      </c>
      <c r="D2223" t="s">
        <v>21</v>
      </c>
      <c r="E2223" t="s">
        <v>5</v>
      </c>
      <c r="G2223" t="s">
        <v>22</v>
      </c>
      <c r="H2223">
        <v>1146732</v>
      </c>
      <c r="I2223">
        <v>1147754</v>
      </c>
      <c r="J2223" t="s">
        <v>23</v>
      </c>
      <c r="K2223" t="s">
        <v>2826</v>
      </c>
      <c r="N2223" t="s">
        <v>157</v>
      </c>
      <c r="O2223" t="s">
        <v>2825</v>
      </c>
      <c r="P2223">
        <v>1023</v>
      </c>
      <c r="Q2223">
        <v>340</v>
      </c>
    </row>
    <row r="2224" spans="1:17" hidden="1" x14ac:dyDescent="0.35">
      <c r="A2224" t="s">
        <v>18</v>
      </c>
      <c r="B2224" t="s">
        <v>29</v>
      </c>
      <c r="C2224" t="s">
        <v>20</v>
      </c>
      <c r="D2224" t="s">
        <v>21</v>
      </c>
      <c r="E2224" t="s">
        <v>5</v>
      </c>
      <c r="G2224" t="s">
        <v>22</v>
      </c>
      <c r="H2224">
        <v>1147751</v>
      </c>
      <c r="I2224">
        <v>1148476</v>
      </c>
      <c r="J2224" t="s">
        <v>23</v>
      </c>
      <c r="O2224" t="s">
        <v>2827</v>
      </c>
      <c r="P2224">
        <v>726</v>
      </c>
    </row>
    <row r="2225" spans="1:17" hidden="1" x14ac:dyDescent="0.35">
      <c r="A2225" t="s">
        <v>26</v>
      </c>
      <c r="B2225" t="s">
        <v>32</v>
      </c>
      <c r="C2225" t="s">
        <v>20</v>
      </c>
      <c r="D2225" t="s">
        <v>21</v>
      </c>
      <c r="E2225" t="s">
        <v>5</v>
      </c>
      <c r="G2225" t="s">
        <v>22</v>
      </c>
      <c r="H2225">
        <v>1147751</v>
      </c>
      <c r="I2225">
        <v>1148476</v>
      </c>
      <c r="J2225" t="s">
        <v>23</v>
      </c>
      <c r="K2225" t="s">
        <v>2828</v>
      </c>
      <c r="N2225" t="s">
        <v>205</v>
      </c>
      <c r="O2225" t="s">
        <v>2827</v>
      </c>
      <c r="P2225">
        <v>726</v>
      </c>
      <c r="Q2225">
        <v>241</v>
      </c>
    </row>
    <row r="2226" spans="1:17" hidden="1" x14ac:dyDescent="0.35">
      <c r="A2226" t="s">
        <v>18</v>
      </c>
      <c r="B2226" t="s">
        <v>29</v>
      </c>
      <c r="C2226" t="s">
        <v>20</v>
      </c>
      <c r="D2226" t="s">
        <v>21</v>
      </c>
      <c r="E2226" t="s">
        <v>5</v>
      </c>
      <c r="G2226" t="s">
        <v>22</v>
      </c>
      <c r="H2226">
        <v>1148559</v>
      </c>
      <c r="I2226">
        <v>1149113</v>
      </c>
      <c r="J2226" t="s">
        <v>23</v>
      </c>
      <c r="O2226" t="s">
        <v>2829</v>
      </c>
      <c r="P2226">
        <v>555</v>
      </c>
    </row>
    <row r="2227" spans="1:17" hidden="1" x14ac:dyDescent="0.35">
      <c r="A2227" t="s">
        <v>26</v>
      </c>
      <c r="B2227" t="s">
        <v>32</v>
      </c>
      <c r="C2227" t="s">
        <v>20</v>
      </c>
      <c r="D2227" t="s">
        <v>21</v>
      </c>
      <c r="E2227" t="s">
        <v>5</v>
      </c>
      <c r="G2227" t="s">
        <v>22</v>
      </c>
      <c r="H2227">
        <v>1148559</v>
      </c>
      <c r="I2227">
        <v>1149113</v>
      </c>
      <c r="J2227" t="s">
        <v>23</v>
      </c>
      <c r="K2227" t="s">
        <v>2830</v>
      </c>
      <c r="N2227" t="s">
        <v>2085</v>
      </c>
      <c r="O2227" t="s">
        <v>2829</v>
      </c>
      <c r="P2227">
        <v>555</v>
      </c>
      <c r="Q2227">
        <v>184</v>
      </c>
    </row>
    <row r="2228" spans="1:17" hidden="1" x14ac:dyDescent="0.35">
      <c r="A2228" t="s">
        <v>18</v>
      </c>
      <c r="B2228" t="s">
        <v>29</v>
      </c>
      <c r="C2228" t="s">
        <v>20</v>
      </c>
      <c r="D2228" t="s">
        <v>21</v>
      </c>
      <c r="E2228" t="s">
        <v>5</v>
      </c>
      <c r="G2228" t="s">
        <v>22</v>
      </c>
      <c r="H2228">
        <v>1149287</v>
      </c>
      <c r="I2228">
        <v>1149526</v>
      </c>
      <c r="J2228" t="s">
        <v>30</v>
      </c>
      <c r="O2228" t="s">
        <v>2831</v>
      </c>
      <c r="P2228">
        <v>240</v>
      </c>
    </row>
    <row r="2229" spans="1:17" hidden="1" x14ac:dyDescent="0.35">
      <c r="A2229" t="s">
        <v>26</v>
      </c>
      <c r="B2229" t="s">
        <v>32</v>
      </c>
      <c r="C2229" t="s">
        <v>20</v>
      </c>
      <c r="D2229" t="s">
        <v>21</v>
      </c>
      <c r="E2229" t="s">
        <v>5</v>
      </c>
      <c r="G2229" t="s">
        <v>22</v>
      </c>
      <c r="H2229">
        <v>1149287</v>
      </c>
      <c r="I2229">
        <v>1149526</v>
      </c>
      <c r="J2229" t="s">
        <v>30</v>
      </c>
      <c r="K2229" t="s">
        <v>2832</v>
      </c>
      <c r="N2229" t="s">
        <v>28</v>
      </c>
      <c r="O2229" t="s">
        <v>2831</v>
      </c>
      <c r="P2229">
        <v>240</v>
      </c>
      <c r="Q2229">
        <v>79</v>
      </c>
    </row>
    <row r="2230" spans="1:17" hidden="1" x14ac:dyDescent="0.35">
      <c r="A2230" t="s">
        <v>18</v>
      </c>
      <c r="B2230" t="s">
        <v>29</v>
      </c>
      <c r="C2230" t="s">
        <v>20</v>
      </c>
      <c r="D2230" t="s">
        <v>21</v>
      </c>
      <c r="E2230" t="s">
        <v>5</v>
      </c>
      <c r="G2230" t="s">
        <v>22</v>
      </c>
      <c r="H2230">
        <v>1149558</v>
      </c>
      <c r="I2230">
        <v>1149812</v>
      </c>
      <c r="J2230" t="s">
        <v>30</v>
      </c>
      <c r="O2230" t="s">
        <v>2833</v>
      </c>
      <c r="P2230">
        <v>255</v>
      </c>
    </row>
    <row r="2231" spans="1:17" hidden="1" x14ac:dyDescent="0.35">
      <c r="A2231" t="s">
        <v>26</v>
      </c>
      <c r="B2231" t="s">
        <v>32</v>
      </c>
      <c r="C2231" t="s">
        <v>20</v>
      </c>
      <c r="D2231" t="s">
        <v>21</v>
      </c>
      <c r="E2231" t="s">
        <v>5</v>
      </c>
      <c r="G2231" t="s">
        <v>22</v>
      </c>
      <c r="H2231">
        <v>1149558</v>
      </c>
      <c r="I2231">
        <v>1149812</v>
      </c>
      <c r="J2231" t="s">
        <v>30</v>
      </c>
      <c r="K2231" t="s">
        <v>2834</v>
      </c>
      <c r="N2231" t="s">
        <v>28</v>
      </c>
      <c r="O2231" t="s">
        <v>2833</v>
      </c>
      <c r="P2231">
        <v>255</v>
      </c>
      <c r="Q2231">
        <v>84</v>
      </c>
    </row>
    <row r="2232" spans="1:17" hidden="1" x14ac:dyDescent="0.35">
      <c r="A2232" t="s">
        <v>18</v>
      </c>
      <c r="B2232" t="s">
        <v>29</v>
      </c>
      <c r="C2232" t="s">
        <v>20</v>
      </c>
      <c r="D2232" t="s">
        <v>21</v>
      </c>
      <c r="E2232" t="s">
        <v>5</v>
      </c>
      <c r="G2232" t="s">
        <v>22</v>
      </c>
      <c r="H2232">
        <v>1149912</v>
      </c>
      <c r="I2232">
        <v>1150238</v>
      </c>
      <c r="J2232" t="s">
        <v>30</v>
      </c>
      <c r="O2232" t="s">
        <v>2835</v>
      </c>
      <c r="P2232">
        <v>327</v>
      </c>
    </row>
    <row r="2233" spans="1:17" hidden="1" x14ac:dyDescent="0.35">
      <c r="A2233" t="s">
        <v>26</v>
      </c>
      <c r="B2233" t="s">
        <v>32</v>
      </c>
      <c r="C2233" t="s">
        <v>20</v>
      </c>
      <c r="D2233" t="s">
        <v>21</v>
      </c>
      <c r="E2233" t="s">
        <v>5</v>
      </c>
      <c r="G2233" t="s">
        <v>22</v>
      </c>
      <c r="H2233">
        <v>1149912</v>
      </c>
      <c r="I2233">
        <v>1150238</v>
      </c>
      <c r="J2233" t="s">
        <v>30</v>
      </c>
      <c r="K2233" t="s">
        <v>2836</v>
      </c>
      <c r="N2233" t="s">
        <v>2837</v>
      </c>
      <c r="O2233" t="s">
        <v>2835</v>
      </c>
      <c r="P2233">
        <v>327</v>
      </c>
      <c r="Q2233">
        <v>108</v>
      </c>
    </row>
    <row r="2234" spans="1:17" hidden="1" x14ac:dyDescent="0.35">
      <c r="A2234" t="s">
        <v>18</v>
      </c>
      <c r="B2234" t="s">
        <v>29</v>
      </c>
      <c r="C2234" t="s">
        <v>20</v>
      </c>
      <c r="D2234" t="s">
        <v>21</v>
      </c>
      <c r="E2234" t="s">
        <v>5</v>
      </c>
      <c r="G2234" t="s">
        <v>22</v>
      </c>
      <c r="H2234">
        <v>1150346</v>
      </c>
      <c r="I2234">
        <v>1151824</v>
      </c>
      <c r="J2234" t="s">
        <v>30</v>
      </c>
      <c r="O2234" t="s">
        <v>2838</v>
      </c>
      <c r="P2234">
        <v>1479</v>
      </c>
    </row>
    <row r="2235" spans="1:17" hidden="1" x14ac:dyDescent="0.35">
      <c r="A2235" t="s">
        <v>26</v>
      </c>
      <c r="B2235" t="s">
        <v>32</v>
      </c>
      <c r="C2235" t="s">
        <v>20</v>
      </c>
      <c r="D2235" t="s">
        <v>21</v>
      </c>
      <c r="E2235" t="s">
        <v>5</v>
      </c>
      <c r="G2235" t="s">
        <v>22</v>
      </c>
      <c r="H2235">
        <v>1150346</v>
      </c>
      <c r="I2235">
        <v>1151824</v>
      </c>
      <c r="J2235" t="s">
        <v>30</v>
      </c>
      <c r="K2235" t="s">
        <v>2839</v>
      </c>
      <c r="N2235" t="s">
        <v>210</v>
      </c>
      <c r="O2235" t="s">
        <v>2838</v>
      </c>
      <c r="P2235">
        <v>1479</v>
      </c>
      <c r="Q2235">
        <v>492</v>
      </c>
    </row>
    <row r="2236" spans="1:17" hidden="1" x14ac:dyDescent="0.35">
      <c r="A2236" t="s">
        <v>18</v>
      </c>
      <c r="B2236" t="s">
        <v>29</v>
      </c>
      <c r="C2236" t="s">
        <v>20</v>
      </c>
      <c r="D2236" t="s">
        <v>21</v>
      </c>
      <c r="E2236" t="s">
        <v>5</v>
      </c>
      <c r="G2236" t="s">
        <v>22</v>
      </c>
      <c r="H2236">
        <v>1151859</v>
      </c>
      <c r="I2236">
        <v>1152515</v>
      </c>
      <c r="J2236" t="s">
        <v>23</v>
      </c>
      <c r="O2236" t="s">
        <v>2840</v>
      </c>
      <c r="P2236">
        <v>657</v>
      </c>
    </row>
    <row r="2237" spans="1:17" hidden="1" x14ac:dyDescent="0.35">
      <c r="A2237" t="s">
        <v>26</v>
      </c>
      <c r="B2237" t="s">
        <v>32</v>
      </c>
      <c r="C2237" t="s">
        <v>20</v>
      </c>
      <c r="D2237" t="s">
        <v>21</v>
      </c>
      <c r="E2237" t="s">
        <v>5</v>
      </c>
      <c r="G2237" t="s">
        <v>22</v>
      </c>
      <c r="H2237">
        <v>1151859</v>
      </c>
      <c r="I2237">
        <v>1152515</v>
      </c>
      <c r="J2237" t="s">
        <v>23</v>
      </c>
      <c r="K2237" t="s">
        <v>2841</v>
      </c>
      <c r="N2237" t="s">
        <v>1063</v>
      </c>
      <c r="O2237" t="s">
        <v>2840</v>
      </c>
      <c r="P2237">
        <v>657</v>
      </c>
      <c r="Q2237">
        <v>218</v>
      </c>
    </row>
    <row r="2238" spans="1:17" hidden="1" x14ac:dyDescent="0.35">
      <c r="A2238" t="s">
        <v>18</v>
      </c>
      <c r="B2238" t="s">
        <v>29</v>
      </c>
      <c r="C2238" t="s">
        <v>20</v>
      </c>
      <c r="D2238" t="s">
        <v>21</v>
      </c>
      <c r="E2238" t="s">
        <v>5</v>
      </c>
      <c r="G2238" t="s">
        <v>22</v>
      </c>
      <c r="H2238">
        <v>1152520</v>
      </c>
      <c r="I2238">
        <v>1153908</v>
      </c>
      <c r="J2238" t="s">
        <v>23</v>
      </c>
      <c r="O2238" t="s">
        <v>2842</v>
      </c>
      <c r="P2238">
        <v>1389</v>
      </c>
    </row>
    <row r="2239" spans="1:17" hidden="1" x14ac:dyDescent="0.35">
      <c r="A2239" t="s">
        <v>26</v>
      </c>
      <c r="B2239" t="s">
        <v>32</v>
      </c>
      <c r="C2239" t="s">
        <v>20</v>
      </c>
      <c r="D2239" t="s">
        <v>21</v>
      </c>
      <c r="E2239" t="s">
        <v>5</v>
      </c>
      <c r="G2239" t="s">
        <v>22</v>
      </c>
      <c r="H2239">
        <v>1152520</v>
      </c>
      <c r="I2239">
        <v>1153908</v>
      </c>
      <c r="J2239" t="s">
        <v>23</v>
      </c>
      <c r="K2239" t="s">
        <v>2843</v>
      </c>
      <c r="N2239" t="s">
        <v>1664</v>
      </c>
      <c r="O2239" t="s">
        <v>2842</v>
      </c>
      <c r="P2239">
        <v>1389</v>
      </c>
      <c r="Q2239">
        <v>462</v>
      </c>
    </row>
    <row r="2240" spans="1:17" hidden="1" x14ac:dyDescent="0.35">
      <c r="A2240" t="s">
        <v>18</v>
      </c>
      <c r="B2240" t="s">
        <v>29</v>
      </c>
      <c r="C2240" t="s">
        <v>20</v>
      </c>
      <c r="D2240" t="s">
        <v>21</v>
      </c>
      <c r="E2240" t="s">
        <v>5</v>
      </c>
      <c r="G2240" t="s">
        <v>22</v>
      </c>
      <c r="H2240">
        <v>1153943</v>
      </c>
      <c r="I2240">
        <v>1154869</v>
      </c>
      <c r="J2240" t="s">
        <v>23</v>
      </c>
      <c r="O2240" t="s">
        <v>2844</v>
      </c>
      <c r="P2240">
        <v>927</v>
      </c>
    </row>
    <row r="2241" spans="1:17" hidden="1" x14ac:dyDescent="0.35">
      <c r="A2241" t="s">
        <v>26</v>
      </c>
      <c r="B2241" t="s">
        <v>32</v>
      </c>
      <c r="C2241" t="s">
        <v>20</v>
      </c>
      <c r="D2241" t="s">
        <v>21</v>
      </c>
      <c r="E2241" t="s">
        <v>5</v>
      </c>
      <c r="G2241" t="s">
        <v>22</v>
      </c>
      <c r="H2241">
        <v>1153943</v>
      </c>
      <c r="I2241">
        <v>1154869</v>
      </c>
      <c r="J2241" t="s">
        <v>23</v>
      </c>
      <c r="K2241" t="s">
        <v>2845</v>
      </c>
      <c r="N2241" t="s">
        <v>28</v>
      </c>
      <c r="O2241" t="s">
        <v>2844</v>
      </c>
      <c r="P2241">
        <v>927</v>
      </c>
      <c r="Q2241">
        <v>308</v>
      </c>
    </row>
    <row r="2242" spans="1:17" hidden="1" x14ac:dyDescent="0.35">
      <c r="A2242" t="s">
        <v>18</v>
      </c>
      <c r="B2242" t="s">
        <v>29</v>
      </c>
      <c r="C2242" t="s">
        <v>20</v>
      </c>
      <c r="D2242" t="s">
        <v>21</v>
      </c>
      <c r="E2242" t="s">
        <v>5</v>
      </c>
      <c r="G2242" t="s">
        <v>22</v>
      </c>
      <c r="H2242">
        <v>1155003</v>
      </c>
      <c r="I2242">
        <v>1155608</v>
      </c>
      <c r="J2242" t="s">
        <v>30</v>
      </c>
      <c r="O2242" t="s">
        <v>2846</v>
      </c>
      <c r="P2242">
        <v>606</v>
      </c>
    </row>
    <row r="2243" spans="1:17" hidden="1" x14ac:dyDescent="0.35">
      <c r="A2243" t="s">
        <v>26</v>
      </c>
      <c r="B2243" t="s">
        <v>32</v>
      </c>
      <c r="C2243" t="s">
        <v>20</v>
      </c>
      <c r="D2243" t="s">
        <v>21</v>
      </c>
      <c r="E2243" t="s">
        <v>5</v>
      </c>
      <c r="G2243" t="s">
        <v>22</v>
      </c>
      <c r="H2243">
        <v>1155003</v>
      </c>
      <c r="I2243">
        <v>1155608</v>
      </c>
      <c r="J2243" t="s">
        <v>30</v>
      </c>
      <c r="K2243" t="s">
        <v>2847</v>
      </c>
      <c r="N2243" t="s">
        <v>28</v>
      </c>
      <c r="O2243" t="s">
        <v>2846</v>
      </c>
      <c r="P2243">
        <v>606</v>
      </c>
      <c r="Q2243">
        <v>201</v>
      </c>
    </row>
    <row r="2244" spans="1:17" hidden="1" x14ac:dyDescent="0.35">
      <c r="A2244" t="s">
        <v>18</v>
      </c>
      <c r="B2244" t="s">
        <v>29</v>
      </c>
      <c r="C2244" t="s">
        <v>20</v>
      </c>
      <c r="D2244" t="s">
        <v>21</v>
      </c>
      <c r="E2244" t="s">
        <v>5</v>
      </c>
      <c r="G2244" t="s">
        <v>22</v>
      </c>
      <c r="H2244">
        <v>1156027</v>
      </c>
      <c r="I2244">
        <v>1156761</v>
      </c>
      <c r="J2244" t="s">
        <v>23</v>
      </c>
      <c r="O2244" t="s">
        <v>2848</v>
      </c>
      <c r="P2244">
        <v>735</v>
      </c>
    </row>
    <row r="2245" spans="1:17" hidden="1" x14ac:dyDescent="0.35">
      <c r="A2245" t="s">
        <v>26</v>
      </c>
      <c r="B2245" t="s">
        <v>32</v>
      </c>
      <c r="C2245" t="s">
        <v>20</v>
      </c>
      <c r="D2245" t="s">
        <v>21</v>
      </c>
      <c r="E2245" t="s">
        <v>5</v>
      </c>
      <c r="G2245" t="s">
        <v>22</v>
      </c>
      <c r="H2245">
        <v>1156027</v>
      </c>
      <c r="I2245">
        <v>1156761</v>
      </c>
      <c r="J2245" t="s">
        <v>23</v>
      </c>
      <c r="K2245" t="s">
        <v>2849</v>
      </c>
      <c r="N2245" t="s">
        <v>28</v>
      </c>
      <c r="O2245" t="s">
        <v>2848</v>
      </c>
      <c r="P2245">
        <v>735</v>
      </c>
      <c r="Q2245">
        <v>244</v>
      </c>
    </row>
    <row r="2246" spans="1:17" hidden="1" x14ac:dyDescent="0.35">
      <c r="A2246" t="s">
        <v>18</v>
      </c>
      <c r="B2246" t="s">
        <v>29</v>
      </c>
      <c r="C2246" t="s">
        <v>20</v>
      </c>
      <c r="D2246" t="s">
        <v>21</v>
      </c>
      <c r="E2246" t="s">
        <v>5</v>
      </c>
      <c r="G2246" t="s">
        <v>22</v>
      </c>
      <c r="H2246">
        <v>1156787</v>
      </c>
      <c r="I2246">
        <v>1157056</v>
      </c>
      <c r="J2246" t="s">
        <v>23</v>
      </c>
      <c r="O2246" t="s">
        <v>2850</v>
      </c>
      <c r="P2246">
        <v>270</v>
      </c>
    </row>
    <row r="2247" spans="1:17" hidden="1" x14ac:dyDescent="0.35">
      <c r="A2247" t="s">
        <v>26</v>
      </c>
      <c r="B2247" t="s">
        <v>32</v>
      </c>
      <c r="C2247" t="s">
        <v>20</v>
      </c>
      <c r="D2247" t="s">
        <v>21</v>
      </c>
      <c r="E2247" t="s">
        <v>5</v>
      </c>
      <c r="G2247" t="s">
        <v>22</v>
      </c>
      <c r="H2247">
        <v>1156787</v>
      </c>
      <c r="I2247">
        <v>1157056</v>
      </c>
      <c r="J2247" t="s">
        <v>23</v>
      </c>
      <c r="K2247" t="s">
        <v>2851</v>
      </c>
      <c r="N2247" t="s">
        <v>83</v>
      </c>
      <c r="O2247" t="s">
        <v>2850</v>
      </c>
      <c r="P2247">
        <v>270</v>
      </c>
      <c r="Q2247">
        <v>89</v>
      </c>
    </row>
    <row r="2248" spans="1:17" hidden="1" x14ac:dyDescent="0.35">
      <c r="A2248" t="s">
        <v>18</v>
      </c>
      <c r="B2248" t="s">
        <v>29</v>
      </c>
      <c r="C2248" t="s">
        <v>20</v>
      </c>
      <c r="D2248" t="s">
        <v>21</v>
      </c>
      <c r="E2248" t="s">
        <v>5</v>
      </c>
      <c r="G2248" t="s">
        <v>22</v>
      </c>
      <c r="H2248">
        <v>1157075</v>
      </c>
      <c r="I2248">
        <v>1157797</v>
      </c>
      <c r="J2248" t="s">
        <v>23</v>
      </c>
      <c r="O2248" t="s">
        <v>2852</v>
      </c>
      <c r="P2248">
        <v>723</v>
      </c>
    </row>
    <row r="2249" spans="1:17" hidden="1" x14ac:dyDescent="0.35">
      <c r="A2249" t="s">
        <v>26</v>
      </c>
      <c r="B2249" t="s">
        <v>32</v>
      </c>
      <c r="C2249" t="s">
        <v>20</v>
      </c>
      <c r="D2249" t="s">
        <v>21</v>
      </c>
      <c r="E2249" t="s">
        <v>5</v>
      </c>
      <c r="G2249" t="s">
        <v>22</v>
      </c>
      <c r="H2249">
        <v>1157075</v>
      </c>
      <c r="I2249">
        <v>1157797</v>
      </c>
      <c r="J2249" t="s">
        <v>23</v>
      </c>
      <c r="K2249" t="s">
        <v>2853</v>
      </c>
      <c r="N2249" t="s">
        <v>2854</v>
      </c>
      <c r="O2249" t="s">
        <v>2852</v>
      </c>
      <c r="P2249">
        <v>723</v>
      </c>
      <c r="Q2249">
        <v>240</v>
      </c>
    </row>
    <row r="2250" spans="1:17" hidden="1" x14ac:dyDescent="0.35">
      <c r="A2250" t="s">
        <v>18</v>
      </c>
      <c r="B2250" t="s">
        <v>29</v>
      </c>
      <c r="C2250" t="s">
        <v>20</v>
      </c>
      <c r="D2250" t="s">
        <v>21</v>
      </c>
      <c r="E2250" t="s">
        <v>5</v>
      </c>
      <c r="G2250" t="s">
        <v>22</v>
      </c>
      <c r="H2250">
        <v>1157803</v>
      </c>
      <c r="I2250">
        <v>1158543</v>
      </c>
      <c r="J2250" t="s">
        <v>23</v>
      </c>
      <c r="O2250" t="s">
        <v>2855</v>
      </c>
      <c r="P2250">
        <v>741</v>
      </c>
    </row>
    <row r="2251" spans="1:17" hidden="1" x14ac:dyDescent="0.35">
      <c r="A2251" t="s">
        <v>26</v>
      </c>
      <c r="B2251" t="s">
        <v>32</v>
      </c>
      <c r="C2251" t="s">
        <v>20</v>
      </c>
      <c r="D2251" t="s">
        <v>21</v>
      </c>
      <c r="E2251" t="s">
        <v>5</v>
      </c>
      <c r="G2251" t="s">
        <v>22</v>
      </c>
      <c r="H2251">
        <v>1157803</v>
      </c>
      <c r="I2251">
        <v>1158543</v>
      </c>
      <c r="J2251" t="s">
        <v>23</v>
      </c>
      <c r="K2251" t="s">
        <v>2856</v>
      </c>
      <c r="N2251" t="s">
        <v>2857</v>
      </c>
      <c r="O2251" t="s">
        <v>2855</v>
      </c>
      <c r="P2251">
        <v>741</v>
      </c>
      <c r="Q2251">
        <v>246</v>
      </c>
    </row>
    <row r="2252" spans="1:17" hidden="1" x14ac:dyDescent="0.35">
      <c r="A2252" t="s">
        <v>18</v>
      </c>
      <c r="B2252" t="s">
        <v>29</v>
      </c>
      <c r="C2252" t="s">
        <v>20</v>
      </c>
      <c r="D2252" t="s">
        <v>21</v>
      </c>
      <c r="E2252" t="s">
        <v>5</v>
      </c>
      <c r="G2252" t="s">
        <v>22</v>
      </c>
      <c r="H2252">
        <v>1158540</v>
      </c>
      <c r="I2252">
        <v>1159709</v>
      </c>
      <c r="J2252" t="s">
        <v>23</v>
      </c>
      <c r="O2252" t="s">
        <v>2858</v>
      </c>
      <c r="P2252">
        <v>1170</v>
      </c>
    </row>
    <row r="2253" spans="1:17" hidden="1" x14ac:dyDescent="0.35">
      <c r="A2253" t="s">
        <v>26</v>
      </c>
      <c r="B2253" t="s">
        <v>32</v>
      </c>
      <c r="C2253" t="s">
        <v>20</v>
      </c>
      <c r="D2253" t="s">
        <v>21</v>
      </c>
      <c r="E2253" t="s">
        <v>5</v>
      </c>
      <c r="G2253" t="s">
        <v>22</v>
      </c>
      <c r="H2253">
        <v>1158540</v>
      </c>
      <c r="I2253">
        <v>1159709</v>
      </c>
      <c r="J2253" t="s">
        <v>23</v>
      </c>
      <c r="K2253" t="s">
        <v>2859</v>
      </c>
      <c r="N2253" t="s">
        <v>2860</v>
      </c>
      <c r="O2253" t="s">
        <v>2858</v>
      </c>
      <c r="P2253">
        <v>1170</v>
      </c>
      <c r="Q2253">
        <v>389</v>
      </c>
    </row>
    <row r="2254" spans="1:17" hidden="1" x14ac:dyDescent="0.35">
      <c r="A2254" t="s">
        <v>18</v>
      </c>
      <c r="B2254" t="s">
        <v>29</v>
      </c>
      <c r="C2254" t="s">
        <v>20</v>
      </c>
      <c r="D2254" t="s">
        <v>21</v>
      </c>
      <c r="E2254" t="s">
        <v>5</v>
      </c>
      <c r="G2254" t="s">
        <v>22</v>
      </c>
      <c r="H2254">
        <v>1159774</v>
      </c>
      <c r="I2254">
        <v>1161690</v>
      </c>
      <c r="J2254" t="s">
        <v>23</v>
      </c>
      <c r="O2254" t="s">
        <v>2861</v>
      </c>
      <c r="P2254">
        <v>1917</v>
      </c>
    </row>
    <row r="2255" spans="1:17" hidden="1" x14ac:dyDescent="0.35">
      <c r="A2255" t="s">
        <v>26</v>
      </c>
      <c r="B2255" t="s">
        <v>32</v>
      </c>
      <c r="C2255" t="s">
        <v>20</v>
      </c>
      <c r="D2255" t="s">
        <v>21</v>
      </c>
      <c r="E2255" t="s">
        <v>5</v>
      </c>
      <c r="G2255" t="s">
        <v>22</v>
      </c>
      <c r="H2255">
        <v>1159774</v>
      </c>
      <c r="I2255">
        <v>1161690</v>
      </c>
      <c r="J2255" t="s">
        <v>23</v>
      </c>
      <c r="K2255" t="s">
        <v>2862</v>
      </c>
      <c r="N2255" t="s">
        <v>2863</v>
      </c>
      <c r="O2255" t="s">
        <v>2861</v>
      </c>
      <c r="P2255">
        <v>1917</v>
      </c>
      <c r="Q2255">
        <v>638</v>
      </c>
    </row>
    <row r="2256" spans="1:17" hidden="1" x14ac:dyDescent="0.35">
      <c r="A2256" t="s">
        <v>18</v>
      </c>
      <c r="B2256" t="s">
        <v>29</v>
      </c>
      <c r="C2256" t="s">
        <v>20</v>
      </c>
      <c r="D2256" t="s">
        <v>21</v>
      </c>
      <c r="E2256" t="s">
        <v>5</v>
      </c>
      <c r="G2256" t="s">
        <v>22</v>
      </c>
      <c r="H2256">
        <v>1162340</v>
      </c>
      <c r="I2256">
        <v>1162642</v>
      </c>
      <c r="J2256" t="s">
        <v>23</v>
      </c>
      <c r="O2256" t="s">
        <v>2864</v>
      </c>
      <c r="P2256">
        <v>303</v>
      </c>
    </row>
    <row r="2257" spans="1:17" hidden="1" x14ac:dyDescent="0.35">
      <c r="A2257" t="s">
        <v>26</v>
      </c>
      <c r="B2257" t="s">
        <v>32</v>
      </c>
      <c r="C2257" t="s">
        <v>20</v>
      </c>
      <c r="D2257" t="s">
        <v>21</v>
      </c>
      <c r="E2257" t="s">
        <v>5</v>
      </c>
      <c r="G2257" t="s">
        <v>22</v>
      </c>
      <c r="H2257">
        <v>1162340</v>
      </c>
      <c r="I2257">
        <v>1162642</v>
      </c>
      <c r="J2257" t="s">
        <v>23</v>
      </c>
      <c r="K2257" t="s">
        <v>2865</v>
      </c>
      <c r="N2257" t="s">
        <v>28</v>
      </c>
      <c r="O2257" t="s">
        <v>2864</v>
      </c>
      <c r="P2257">
        <v>303</v>
      </c>
      <c r="Q2257">
        <v>100</v>
      </c>
    </row>
    <row r="2258" spans="1:17" hidden="1" x14ac:dyDescent="0.35">
      <c r="A2258" t="s">
        <v>18</v>
      </c>
      <c r="B2258" t="s">
        <v>29</v>
      </c>
      <c r="C2258" t="s">
        <v>20</v>
      </c>
      <c r="D2258" t="s">
        <v>21</v>
      </c>
      <c r="E2258" t="s">
        <v>5</v>
      </c>
      <c r="G2258" t="s">
        <v>22</v>
      </c>
      <c r="H2258">
        <v>1162720</v>
      </c>
      <c r="I2258">
        <v>1163772</v>
      </c>
      <c r="J2258" t="s">
        <v>23</v>
      </c>
      <c r="O2258" t="s">
        <v>2866</v>
      </c>
      <c r="P2258">
        <v>1053</v>
      </c>
    </row>
    <row r="2259" spans="1:17" hidden="1" x14ac:dyDescent="0.35">
      <c r="A2259" t="s">
        <v>26</v>
      </c>
      <c r="B2259" t="s">
        <v>32</v>
      </c>
      <c r="C2259" t="s">
        <v>20</v>
      </c>
      <c r="D2259" t="s">
        <v>21</v>
      </c>
      <c r="E2259" t="s">
        <v>5</v>
      </c>
      <c r="G2259" t="s">
        <v>22</v>
      </c>
      <c r="H2259">
        <v>1162720</v>
      </c>
      <c r="I2259">
        <v>1163772</v>
      </c>
      <c r="J2259" t="s">
        <v>23</v>
      </c>
      <c r="K2259" t="s">
        <v>2867</v>
      </c>
      <c r="N2259" t="s">
        <v>2868</v>
      </c>
      <c r="O2259" t="s">
        <v>2866</v>
      </c>
      <c r="P2259">
        <v>1053</v>
      </c>
      <c r="Q2259">
        <v>350</v>
      </c>
    </row>
    <row r="2260" spans="1:17" hidden="1" x14ac:dyDescent="0.35">
      <c r="A2260" t="s">
        <v>18</v>
      </c>
      <c r="B2260" t="s">
        <v>29</v>
      </c>
      <c r="C2260" t="s">
        <v>20</v>
      </c>
      <c r="D2260" t="s">
        <v>21</v>
      </c>
      <c r="E2260" t="s">
        <v>5</v>
      </c>
      <c r="G2260" t="s">
        <v>22</v>
      </c>
      <c r="H2260">
        <v>1163820</v>
      </c>
      <c r="I2260">
        <v>1165199</v>
      </c>
      <c r="J2260" t="s">
        <v>23</v>
      </c>
      <c r="O2260" t="s">
        <v>2869</v>
      </c>
      <c r="P2260">
        <v>1380</v>
      </c>
    </row>
    <row r="2261" spans="1:17" hidden="1" x14ac:dyDescent="0.35">
      <c r="A2261" t="s">
        <v>26</v>
      </c>
      <c r="B2261" t="s">
        <v>32</v>
      </c>
      <c r="C2261" t="s">
        <v>20</v>
      </c>
      <c r="D2261" t="s">
        <v>21</v>
      </c>
      <c r="E2261" t="s">
        <v>5</v>
      </c>
      <c r="G2261" t="s">
        <v>22</v>
      </c>
      <c r="H2261">
        <v>1163820</v>
      </c>
      <c r="I2261">
        <v>1165199</v>
      </c>
      <c r="J2261" t="s">
        <v>23</v>
      </c>
      <c r="K2261" t="s">
        <v>2870</v>
      </c>
      <c r="N2261" t="s">
        <v>2871</v>
      </c>
      <c r="O2261" t="s">
        <v>2869</v>
      </c>
      <c r="P2261">
        <v>1380</v>
      </c>
      <c r="Q2261">
        <v>459</v>
      </c>
    </row>
    <row r="2262" spans="1:17" hidden="1" x14ac:dyDescent="0.35">
      <c r="A2262" t="s">
        <v>18</v>
      </c>
      <c r="B2262" t="s">
        <v>29</v>
      </c>
      <c r="C2262" t="s">
        <v>20</v>
      </c>
      <c r="D2262" t="s">
        <v>21</v>
      </c>
      <c r="E2262" t="s">
        <v>5</v>
      </c>
      <c r="G2262" t="s">
        <v>22</v>
      </c>
      <c r="H2262">
        <v>1165224</v>
      </c>
      <c r="I2262">
        <v>1166108</v>
      </c>
      <c r="J2262" t="s">
        <v>23</v>
      </c>
      <c r="O2262" t="s">
        <v>2872</v>
      </c>
      <c r="P2262">
        <v>885</v>
      </c>
    </row>
    <row r="2263" spans="1:17" hidden="1" x14ac:dyDescent="0.35">
      <c r="A2263" t="s">
        <v>26</v>
      </c>
      <c r="B2263" t="s">
        <v>32</v>
      </c>
      <c r="C2263" t="s">
        <v>20</v>
      </c>
      <c r="D2263" t="s">
        <v>21</v>
      </c>
      <c r="E2263" t="s">
        <v>5</v>
      </c>
      <c r="G2263" t="s">
        <v>22</v>
      </c>
      <c r="H2263">
        <v>1165224</v>
      </c>
      <c r="I2263">
        <v>1166108</v>
      </c>
      <c r="J2263" t="s">
        <v>23</v>
      </c>
      <c r="K2263" t="s">
        <v>2873</v>
      </c>
      <c r="N2263" t="s">
        <v>2874</v>
      </c>
      <c r="O2263" t="s">
        <v>2872</v>
      </c>
      <c r="P2263">
        <v>885</v>
      </c>
      <c r="Q2263">
        <v>294</v>
      </c>
    </row>
    <row r="2264" spans="1:17" hidden="1" x14ac:dyDescent="0.35">
      <c r="A2264" t="s">
        <v>18</v>
      </c>
      <c r="B2264" t="s">
        <v>29</v>
      </c>
      <c r="C2264" t="s">
        <v>20</v>
      </c>
      <c r="D2264" t="s">
        <v>21</v>
      </c>
      <c r="E2264" t="s">
        <v>5</v>
      </c>
      <c r="G2264" t="s">
        <v>22</v>
      </c>
      <c r="H2264">
        <v>1166242</v>
      </c>
      <c r="I2264">
        <v>1167090</v>
      </c>
      <c r="J2264" t="s">
        <v>23</v>
      </c>
      <c r="O2264" t="s">
        <v>2875</v>
      </c>
      <c r="P2264">
        <v>849</v>
      </c>
    </row>
    <row r="2265" spans="1:17" hidden="1" x14ac:dyDescent="0.35">
      <c r="A2265" t="s">
        <v>26</v>
      </c>
      <c r="B2265" t="s">
        <v>32</v>
      </c>
      <c r="C2265" t="s">
        <v>20</v>
      </c>
      <c r="D2265" t="s">
        <v>21</v>
      </c>
      <c r="E2265" t="s">
        <v>5</v>
      </c>
      <c r="G2265" t="s">
        <v>22</v>
      </c>
      <c r="H2265">
        <v>1166242</v>
      </c>
      <c r="I2265">
        <v>1167090</v>
      </c>
      <c r="J2265" t="s">
        <v>23</v>
      </c>
      <c r="K2265" t="s">
        <v>2876</v>
      </c>
      <c r="N2265" t="s">
        <v>2877</v>
      </c>
      <c r="O2265" t="s">
        <v>2875</v>
      </c>
      <c r="P2265">
        <v>849</v>
      </c>
      <c r="Q2265">
        <v>282</v>
      </c>
    </row>
    <row r="2266" spans="1:17" hidden="1" x14ac:dyDescent="0.35">
      <c r="A2266" t="s">
        <v>18</v>
      </c>
      <c r="B2266" t="s">
        <v>29</v>
      </c>
      <c r="C2266" t="s">
        <v>20</v>
      </c>
      <c r="D2266" t="s">
        <v>21</v>
      </c>
      <c r="E2266" t="s">
        <v>5</v>
      </c>
      <c r="G2266" t="s">
        <v>22</v>
      </c>
      <c r="H2266">
        <v>1167269</v>
      </c>
      <c r="I2266">
        <v>1168597</v>
      </c>
      <c r="J2266" t="s">
        <v>30</v>
      </c>
      <c r="O2266" t="s">
        <v>2878</v>
      </c>
      <c r="P2266">
        <v>1329</v>
      </c>
    </row>
    <row r="2267" spans="1:17" hidden="1" x14ac:dyDescent="0.35">
      <c r="A2267" t="s">
        <v>26</v>
      </c>
      <c r="B2267" t="s">
        <v>32</v>
      </c>
      <c r="C2267" t="s">
        <v>20</v>
      </c>
      <c r="D2267" t="s">
        <v>21</v>
      </c>
      <c r="E2267" t="s">
        <v>5</v>
      </c>
      <c r="G2267" t="s">
        <v>22</v>
      </c>
      <c r="H2267">
        <v>1167269</v>
      </c>
      <c r="I2267">
        <v>1168597</v>
      </c>
      <c r="J2267" t="s">
        <v>30</v>
      </c>
      <c r="K2267" t="s">
        <v>2879</v>
      </c>
      <c r="N2267" t="s">
        <v>2880</v>
      </c>
      <c r="O2267" t="s">
        <v>2878</v>
      </c>
      <c r="P2267">
        <v>1329</v>
      </c>
      <c r="Q2267">
        <v>442</v>
      </c>
    </row>
    <row r="2268" spans="1:17" hidden="1" x14ac:dyDescent="0.35">
      <c r="A2268" t="s">
        <v>18</v>
      </c>
      <c r="B2268" t="s">
        <v>29</v>
      </c>
      <c r="C2268" t="s">
        <v>20</v>
      </c>
      <c r="D2268" t="s">
        <v>21</v>
      </c>
      <c r="E2268" t="s">
        <v>5</v>
      </c>
      <c r="G2268" t="s">
        <v>22</v>
      </c>
      <c r="H2268">
        <v>1168709</v>
      </c>
      <c r="I2268">
        <v>1169830</v>
      </c>
      <c r="J2268" t="s">
        <v>23</v>
      </c>
      <c r="O2268" t="s">
        <v>2881</v>
      </c>
      <c r="P2268">
        <v>1122</v>
      </c>
    </row>
    <row r="2269" spans="1:17" hidden="1" x14ac:dyDescent="0.35">
      <c r="A2269" t="s">
        <v>26</v>
      </c>
      <c r="B2269" t="s">
        <v>32</v>
      </c>
      <c r="C2269" t="s">
        <v>20</v>
      </c>
      <c r="D2269" t="s">
        <v>21</v>
      </c>
      <c r="E2269" t="s">
        <v>5</v>
      </c>
      <c r="G2269" t="s">
        <v>22</v>
      </c>
      <c r="H2269">
        <v>1168709</v>
      </c>
      <c r="I2269">
        <v>1169830</v>
      </c>
      <c r="J2269" t="s">
        <v>23</v>
      </c>
      <c r="K2269" t="s">
        <v>2882</v>
      </c>
      <c r="N2269" t="s">
        <v>2883</v>
      </c>
      <c r="O2269" t="s">
        <v>2881</v>
      </c>
      <c r="P2269">
        <v>1122</v>
      </c>
      <c r="Q2269">
        <v>373</v>
      </c>
    </row>
    <row r="2270" spans="1:17" hidden="1" x14ac:dyDescent="0.35">
      <c r="A2270" t="s">
        <v>18</v>
      </c>
      <c r="B2270" t="s">
        <v>29</v>
      </c>
      <c r="C2270" t="s">
        <v>20</v>
      </c>
      <c r="D2270" t="s">
        <v>21</v>
      </c>
      <c r="E2270" t="s">
        <v>5</v>
      </c>
      <c r="G2270" t="s">
        <v>22</v>
      </c>
      <c r="H2270">
        <v>1170014</v>
      </c>
      <c r="I2270">
        <v>1171042</v>
      </c>
      <c r="J2270" t="s">
        <v>30</v>
      </c>
      <c r="O2270" t="s">
        <v>2884</v>
      </c>
      <c r="P2270">
        <v>1029</v>
      </c>
    </row>
    <row r="2271" spans="1:17" hidden="1" x14ac:dyDescent="0.35">
      <c r="A2271" t="s">
        <v>26</v>
      </c>
      <c r="B2271" t="s">
        <v>32</v>
      </c>
      <c r="C2271" t="s">
        <v>20</v>
      </c>
      <c r="D2271" t="s">
        <v>21</v>
      </c>
      <c r="E2271" t="s">
        <v>5</v>
      </c>
      <c r="G2271" t="s">
        <v>22</v>
      </c>
      <c r="H2271">
        <v>1170014</v>
      </c>
      <c r="I2271">
        <v>1171042</v>
      </c>
      <c r="J2271" t="s">
        <v>30</v>
      </c>
      <c r="K2271" t="s">
        <v>2885</v>
      </c>
      <c r="N2271" t="s">
        <v>2886</v>
      </c>
      <c r="O2271" t="s">
        <v>2884</v>
      </c>
      <c r="P2271">
        <v>1029</v>
      </c>
      <c r="Q2271">
        <v>342</v>
      </c>
    </row>
    <row r="2272" spans="1:17" hidden="1" x14ac:dyDescent="0.35">
      <c r="A2272" t="s">
        <v>18</v>
      </c>
      <c r="B2272" t="s">
        <v>29</v>
      </c>
      <c r="C2272" t="s">
        <v>20</v>
      </c>
      <c r="D2272" t="s">
        <v>21</v>
      </c>
      <c r="E2272" t="s">
        <v>5</v>
      </c>
      <c r="G2272" t="s">
        <v>22</v>
      </c>
      <c r="H2272">
        <v>1171390</v>
      </c>
      <c r="I2272">
        <v>1172397</v>
      </c>
      <c r="J2272" t="s">
        <v>23</v>
      </c>
      <c r="O2272" t="s">
        <v>2887</v>
      </c>
      <c r="P2272">
        <v>1008</v>
      </c>
    </row>
    <row r="2273" spans="1:17" hidden="1" x14ac:dyDescent="0.35">
      <c r="A2273" t="s">
        <v>26</v>
      </c>
      <c r="B2273" t="s">
        <v>32</v>
      </c>
      <c r="C2273" t="s">
        <v>20</v>
      </c>
      <c r="D2273" t="s">
        <v>21</v>
      </c>
      <c r="E2273" t="s">
        <v>5</v>
      </c>
      <c r="G2273" t="s">
        <v>22</v>
      </c>
      <c r="H2273">
        <v>1171390</v>
      </c>
      <c r="I2273">
        <v>1172397</v>
      </c>
      <c r="J2273" t="s">
        <v>23</v>
      </c>
      <c r="K2273" t="s">
        <v>2888</v>
      </c>
      <c r="N2273" t="s">
        <v>2889</v>
      </c>
      <c r="O2273" t="s">
        <v>2887</v>
      </c>
      <c r="P2273">
        <v>1008</v>
      </c>
      <c r="Q2273">
        <v>335</v>
      </c>
    </row>
    <row r="2274" spans="1:17" hidden="1" x14ac:dyDescent="0.35">
      <c r="A2274" t="s">
        <v>18</v>
      </c>
      <c r="B2274" t="s">
        <v>29</v>
      </c>
      <c r="C2274" t="s">
        <v>20</v>
      </c>
      <c r="D2274" t="s">
        <v>21</v>
      </c>
      <c r="E2274" t="s">
        <v>5</v>
      </c>
      <c r="G2274" t="s">
        <v>22</v>
      </c>
      <c r="H2274">
        <v>1172647</v>
      </c>
      <c r="I2274">
        <v>1173786</v>
      </c>
      <c r="J2274" t="s">
        <v>30</v>
      </c>
      <c r="O2274" t="s">
        <v>2890</v>
      </c>
      <c r="P2274">
        <v>1140</v>
      </c>
    </row>
    <row r="2275" spans="1:17" hidden="1" x14ac:dyDescent="0.35">
      <c r="A2275" t="s">
        <v>26</v>
      </c>
      <c r="B2275" t="s">
        <v>32</v>
      </c>
      <c r="C2275" t="s">
        <v>20</v>
      </c>
      <c r="D2275" t="s">
        <v>21</v>
      </c>
      <c r="E2275" t="s">
        <v>5</v>
      </c>
      <c r="G2275" t="s">
        <v>22</v>
      </c>
      <c r="H2275">
        <v>1172647</v>
      </c>
      <c r="I2275">
        <v>1173786</v>
      </c>
      <c r="J2275" t="s">
        <v>30</v>
      </c>
      <c r="K2275" t="s">
        <v>2891</v>
      </c>
      <c r="N2275" t="s">
        <v>2892</v>
      </c>
      <c r="O2275" t="s">
        <v>2890</v>
      </c>
      <c r="P2275">
        <v>1140</v>
      </c>
      <c r="Q2275">
        <v>379</v>
      </c>
    </row>
    <row r="2276" spans="1:17" hidden="1" x14ac:dyDescent="0.35">
      <c r="A2276" t="s">
        <v>18</v>
      </c>
      <c r="B2276" t="s">
        <v>29</v>
      </c>
      <c r="C2276" t="s">
        <v>20</v>
      </c>
      <c r="D2276" t="s">
        <v>21</v>
      </c>
      <c r="E2276" t="s">
        <v>5</v>
      </c>
      <c r="G2276" t="s">
        <v>22</v>
      </c>
      <c r="H2276">
        <v>1174462</v>
      </c>
      <c r="I2276">
        <v>1177899</v>
      </c>
      <c r="J2276" t="s">
        <v>23</v>
      </c>
      <c r="O2276" t="s">
        <v>2893</v>
      </c>
      <c r="P2276">
        <v>3438</v>
      </c>
    </row>
    <row r="2277" spans="1:17" hidden="1" x14ac:dyDescent="0.35">
      <c r="A2277" t="s">
        <v>26</v>
      </c>
      <c r="B2277" t="s">
        <v>32</v>
      </c>
      <c r="C2277" t="s">
        <v>20</v>
      </c>
      <c r="D2277" t="s">
        <v>21</v>
      </c>
      <c r="E2277" t="s">
        <v>5</v>
      </c>
      <c r="G2277" t="s">
        <v>22</v>
      </c>
      <c r="H2277">
        <v>1174462</v>
      </c>
      <c r="I2277">
        <v>1177899</v>
      </c>
      <c r="J2277" t="s">
        <v>23</v>
      </c>
      <c r="K2277" t="s">
        <v>2894</v>
      </c>
      <c r="N2277" t="s">
        <v>2895</v>
      </c>
      <c r="O2277" t="s">
        <v>2893</v>
      </c>
      <c r="P2277">
        <v>3438</v>
      </c>
      <c r="Q2277">
        <v>1145</v>
      </c>
    </row>
    <row r="2278" spans="1:17" hidden="1" x14ac:dyDescent="0.35">
      <c r="A2278" t="s">
        <v>18</v>
      </c>
      <c r="B2278" t="s">
        <v>29</v>
      </c>
      <c r="C2278" t="s">
        <v>20</v>
      </c>
      <c r="D2278" t="s">
        <v>21</v>
      </c>
      <c r="E2278" t="s">
        <v>5</v>
      </c>
      <c r="G2278" t="s">
        <v>22</v>
      </c>
      <c r="H2278">
        <v>1177880</v>
      </c>
      <c r="I2278">
        <v>1179739</v>
      </c>
      <c r="J2278" t="s">
        <v>23</v>
      </c>
      <c r="O2278" t="s">
        <v>2896</v>
      </c>
      <c r="P2278">
        <v>1860</v>
      </c>
    </row>
    <row r="2279" spans="1:17" hidden="1" x14ac:dyDescent="0.35">
      <c r="A2279" t="s">
        <v>26</v>
      </c>
      <c r="B2279" t="s">
        <v>32</v>
      </c>
      <c r="C2279" t="s">
        <v>20</v>
      </c>
      <c r="D2279" t="s">
        <v>21</v>
      </c>
      <c r="E2279" t="s">
        <v>5</v>
      </c>
      <c r="G2279" t="s">
        <v>22</v>
      </c>
      <c r="H2279">
        <v>1177880</v>
      </c>
      <c r="I2279">
        <v>1179739</v>
      </c>
      <c r="J2279" t="s">
        <v>23</v>
      </c>
      <c r="K2279" t="s">
        <v>2897</v>
      </c>
      <c r="N2279" t="s">
        <v>2898</v>
      </c>
      <c r="O2279" t="s">
        <v>2896</v>
      </c>
      <c r="P2279">
        <v>1860</v>
      </c>
      <c r="Q2279">
        <v>619</v>
      </c>
    </row>
    <row r="2280" spans="1:17" hidden="1" x14ac:dyDescent="0.35">
      <c r="A2280" t="s">
        <v>18</v>
      </c>
      <c r="B2280" t="s">
        <v>29</v>
      </c>
      <c r="C2280" t="s">
        <v>20</v>
      </c>
      <c r="D2280" t="s">
        <v>21</v>
      </c>
      <c r="E2280" t="s">
        <v>5</v>
      </c>
      <c r="G2280" t="s">
        <v>22</v>
      </c>
      <c r="H2280">
        <v>1180420</v>
      </c>
      <c r="I2280">
        <v>1180977</v>
      </c>
      <c r="J2280" t="s">
        <v>23</v>
      </c>
      <c r="O2280" t="s">
        <v>2899</v>
      </c>
      <c r="P2280">
        <v>558</v>
      </c>
    </row>
    <row r="2281" spans="1:17" hidden="1" x14ac:dyDescent="0.35">
      <c r="A2281" t="s">
        <v>26</v>
      </c>
      <c r="B2281" t="s">
        <v>32</v>
      </c>
      <c r="C2281" t="s">
        <v>20</v>
      </c>
      <c r="D2281" t="s">
        <v>21</v>
      </c>
      <c r="E2281" t="s">
        <v>5</v>
      </c>
      <c r="G2281" t="s">
        <v>22</v>
      </c>
      <c r="H2281">
        <v>1180420</v>
      </c>
      <c r="I2281">
        <v>1180977</v>
      </c>
      <c r="J2281" t="s">
        <v>23</v>
      </c>
      <c r="K2281" t="s">
        <v>2900</v>
      </c>
      <c r="N2281" t="s">
        <v>28</v>
      </c>
      <c r="O2281" t="s">
        <v>2899</v>
      </c>
      <c r="P2281">
        <v>558</v>
      </c>
      <c r="Q2281">
        <v>185</v>
      </c>
    </row>
    <row r="2282" spans="1:17" hidden="1" x14ac:dyDescent="0.35">
      <c r="A2282" t="s">
        <v>18</v>
      </c>
      <c r="B2282" t="s">
        <v>29</v>
      </c>
      <c r="C2282" t="s">
        <v>20</v>
      </c>
      <c r="D2282" t="s">
        <v>21</v>
      </c>
      <c r="E2282" t="s">
        <v>5</v>
      </c>
      <c r="G2282" t="s">
        <v>22</v>
      </c>
      <c r="H2282">
        <v>1181182</v>
      </c>
      <c r="I2282">
        <v>1181697</v>
      </c>
      <c r="J2282" t="s">
        <v>23</v>
      </c>
      <c r="O2282" t="s">
        <v>2901</v>
      </c>
      <c r="P2282">
        <v>516</v>
      </c>
    </row>
    <row r="2283" spans="1:17" hidden="1" x14ac:dyDescent="0.35">
      <c r="A2283" t="s">
        <v>26</v>
      </c>
      <c r="B2283" t="s">
        <v>32</v>
      </c>
      <c r="C2283" t="s">
        <v>20</v>
      </c>
      <c r="D2283" t="s">
        <v>21</v>
      </c>
      <c r="E2283" t="s">
        <v>5</v>
      </c>
      <c r="G2283" t="s">
        <v>22</v>
      </c>
      <c r="H2283">
        <v>1181182</v>
      </c>
      <c r="I2283">
        <v>1181697</v>
      </c>
      <c r="J2283" t="s">
        <v>23</v>
      </c>
      <c r="K2283" t="s">
        <v>2902</v>
      </c>
      <c r="N2283" t="s">
        <v>2779</v>
      </c>
      <c r="O2283" t="s">
        <v>2901</v>
      </c>
      <c r="P2283">
        <v>516</v>
      </c>
      <c r="Q2283">
        <v>171</v>
      </c>
    </row>
    <row r="2284" spans="1:17" hidden="1" x14ac:dyDescent="0.35">
      <c r="A2284" t="s">
        <v>18</v>
      </c>
      <c r="B2284" t="s">
        <v>29</v>
      </c>
      <c r="C2284" t="s">
        <v>20</v>
      </c>
      <c r="D2284" t="s">
        <v>21</v>
      </c>
      <c r="E2284" t="s">
        <v>5</v>
      </c>
      <c r="G2284" t="s">
        <v>22</v>
      </c>
      <c r="H2284">
        <v>1181816</v>
      </c>
      <c r="I2284">
        <v>1182028</v>
      </c>
      <c r="J2284" t="s">
        <v>23</v>
      </c>
      <c r="O2284" t="s">
        <v>2903</v>
      </c>
      <c r="P2284">
        <v>213</v>
      </c>
    </row>
    <row r="2285" spans="1:17" hidden="1" x14ac:dyDescent="0.35">
      <c r="A2285" t="s">
        <v>26</v>
      </c>
      <c r="B2285" t="s">
        <v>32</v>
      </c>
      <c r="C2285" t="s">
        <v>20</v>
      </c>
      <c r="D2285" t="s">
        <v>21</v>
      </c>
      <c r="E2285" t="s">
        <v>5</v>
      </c>
      <c r="G2285" t="s">
        <v>22</v>
      </c>
      <c r="H2285">
        <v>1181816</v>
      </c>
      <c r="I2285">
        <v>1182028</v>
      </c>
      <c r="J2285" t="s">
        <v>23</v>
      </c>
      <c r="K2285" t="s">
        <v>2904</v>
      </c>
      <c r="N2285" t="s">
        <v>28</v>
      </c>
      <c r="O2285" t="s">
        <v>2903</v>
      </c>
      <c r="P2285">
        <v>213</v>
      </c>
      <c r="Q2285">
        <v>70</v>
      </c>
    </row>
    <row r="2286" spans="1:17" hidden="1" x14ac:dyDescent="0.35">
      <c r="A2286" t="s">
        <v>18</v>
      </c>
      <c r="B2286" t="s">
        <v>29</v>
      </c>
      <c r="C2286" t="s">
        <v>20</v>
      </c>
      <c r="D2286" t="s">
        <v>21</v>
      </c>
      <c r="E2286" t="s">
        <v>5</v>
      </c>
      <c r="G2286" t="s">
        <v>22</v>
      </c>
      <c r="H2286">
        <v>1182269</v>
      </c>
      <c r="I2286">
        <v>1182781</v>
      </c>
      <c r="J2286" t="s">
        <v>30</v>
      </c>
      <c r="O2286" t="s">
        <v>2905</v>
      </c>
      <c r="P2286">
        <v>513</v>
      </c>
    </row>
    <row r="2287" spans="1:17" hidden="1" x14ac:dyDescent="0.35">
      <c r="A2287" t="s">
        <v>26</v>
      </c>
      <c r="B2287" t="s">
        <v>32</v>
      </c>
      <c r="C2287" t="s">
        <v>20</v>
      </c>
      <c r="D2287" t="s">
        <v>21</v>
      </c>
      <c r="E2287" t="s">
        <v>5</v>
      </c>
      <c r="G2287" t="s">
        <v>22</v>
      </c>
      <c r="H2287">
        <v>1182269</v>
      </c>
      <c r="I2287">
        <v>1182781</v>
      </c>
      <c r="J2287" t="s">
        <v>30</v>
      </c>
      <c r="K2287" t="s">
        <v>2906</v>
      </c>
      <c r="N2287" t="s">
        <v>2907</v>
      </c>
      <c r="O2287" t="s">
        <v>2905</v>
      </c>
      <c r="P2287">
        <v>513</v>
      </c>
      <c r="Q2287">
        <v>170</v>
      </c>
    </row>
    <row r="2288" spans="1:17" hidden="1" x14ac:dyDescent="0.35">
      <c r="A2288" t="s">
        <v>18</v>
      </c>
      <c r="B2288" t="s">
        <v>29</v>
      </c>
      <c r="C2288" t="s">
        <v>20</v>
      </c>
      <c r="D2288" t="s">
        <v>21</v>
      </c>
      <c r="E2288" t="s">
        <v>5</v>
      </c>
      <c r="G2288" t="s">
        <v>22</v>
      </c>
      <c r="H2288">
        <v>1182844</v>
      </c>
      <c r="I2288">
        <v>1183308</v>
      </c>
      <c r="J2288" t="s">
        <v>23</v>
      </c>
      <c r="O2288" t="s">
        <v>2908</v>
      </c>
      <c r="P2288">
        <v>465</v>
      </c>
    </row>
    <row r="2289" spans="1:17" hidden="1" x14ac:dyDescent="0.35">
      <c r="A2289" t="s">
        <v>26</v>
      </c>
      <c r="B2289" t="s">
        <v>32</v>
      </c>
      <c r="C2289" t="s">
        <v>20</v>
      </c>
      <c r="D2289" t="s">
        <v>21</v>
      </c>
      <c r="E2289" t="s">
        <v>5</v>
      </c>
      <c r="G2289" t="s">
        <v>22</v>
      </c>
      <c r="H2289">
        <v>1182844</v>
      </c>
      <c r="I2289">
        <v>1183308</v>
      </c>
      <c r="J2289" t="s">
        <v>23</v>
      </c>
      <c r="K2289" t="s">
        <v>2909</v>
      </c>
      <c r="N2289" t="s">
        <v>998</v>
      </c>
      <c r="O2289" t="s">
        <v>2908</v>
      </c>
      <c r="P2289">
        <v>465</v>
      </c>
      <c r="Q2289">
        <v>154</v>
      </c>
    </row>
    <row r="2290" spans="1:17" hidden="1" x14ac:dyDescent="0.35">
      <c r="A2290" t="s">
        <v>18</v>
      </c>
      <c r="B2290" t="s">
        <v>29</v>
      </c>
      <c r="C2290" t="s">
        <v>20</v>
      </c>
      <c r="D2290" t="s">
        <v>21</v>
      </c>
      <c r="E2290" t="s">
        <v>5</v>
      </c>
      <c r="G2290" t="s">
        <v>22</v>
      </c>
      <c r="H2290">
        <v>1183502</v>
      </c>
      <c r="I2290">
        <v>1184485</v>
      </c>
      <c r="J2290" t="s">
        <v>23</v>
      </c>
      <c r="O2290" t="s">
        <v>2910</v>
      </c>
      <c r="P2290">
        <v>984</v>
      </c>
    </row>
    <row r="2291" spans="1:17" hidden="1" x14ac:dyDescent="0.35">
      <c r="A2291" t="s">
        <v>26</v>
      </c>
      <c r="B2291" t="s">
        <v>32</v>
      </c>
      <c r="C2291" t="s">
        <v>20</v>
      </c>
      <c r="D2291" t="s">
        <v>21</v>
      </c>
      <c r="E2291" t="s">
        <v>5</v>
      </c>
      <c r="G2291" t="s">
        <v>22</v>
      </c>
      <c r="H2291">
        <v>1183502</v>
      </c>
      <c r="I2291">
        <v>1184485</v>
      </c>
      <c r="J2291" t="s">
        <v>23</v>
      </c>
      <c r="K2291" t="s">
        <v>2911</v>
      </c>
      <c r="N2291" t="s">
        <v>2912</v>
      </c>
      <c r="O2291" t="s">
        <v>2910</v>
      </c>
      <c r="P2291">
        <v>984</v>
      </c>
      <c r="Q2291">
        <v>327</v>
      </c>
    </row>
    <row r="2292" spans="1:17" hidden="1" x14ac:dyDescent="0.35">
      <c r="A2292" t="s">
        <v>18</v>
      </c>
      <c r="B2292" t="s">
        <v>29</v>
      </c>
      <c r="C2292" t="s">
        <v>20</v>
      </c>
      <c r="D2292" t="s">
        <v>21</v>
      </c>
      <c r="E2292" t="s">
        <v>5</v>
      </c>
      <c r="G2292" t="s">
        <v>22</v>
      </c>
      <c r="H2292">
        <v>1184772</v>
      </c>
      <c r="I2292">
        <v>1185728</v>
      </c>
      <c r="J2292" t="s">
        <v>23</v>
      </c>
      <c r="O2292" t="s">
        <v>2913</v>
      </c>
      <c r="P2292">
        <v>957</v>
      </c>
    </row>
    <row r="2293" spans="1:17" hidden="1" x14ac:dyDescent="0.35">
      <c r="A2293" t="s">
        <v>26</v>
      </c>
      <c r="B2293" t="s">
        <v>32</v>
      </c>
      <c r="C2293" t="s">
        <v>20</v>
      </c>
      <c r="D2293" t="s">
        <v>21</v>
      </c>
      <c r="E2293" t="s">
        <v>5</v>
      </c>
      <c r="G2293" t="s">
        <v>22</v>
      </c>
      <c r="H2293">
        <v>1184772</v>
      </c>
      <c r="I2293">
        <v>1185728</v>
      </c>
      <c r="J2293" t="s">
        <v>23</v>
      </c>
      <c r="K2293" t="s">
        <v>2914</v>
      </c>
      <c r="N2293" t="s">
        <v>40</v>
      </c>
      <c r="O2293" t="s">
        <v>2913</v>
      </c>
      <c r="P2293">
        <v>957</v>
      </c>
      <c r="Q2293">
        <v>318</v>
      </c>
    </row>
    <row r="2294" spans="1:17" hidden="1" x14ac:dyDescent="0.35">
      <c r="A2294" t="s">
        <v>18</v>
      </c>
      <c r="B2294" t="s">
        <v>29</v>
      </c>
      <c r="C2294" t="s">
        <v>20</v>
      </c>
      <c r="D2294" t="s">
        <v>21</v>
      </c>
      <c r="E2294" t="s">
        <v>5</v>
      </c>
      <c r="G2294" t="s">
        <v>22</v>
      </c>
      <c r="H2294">
        <v>1186109</v>
      </c>
      <c r="I2294">
        <v>1186831</v>
      </c>
      <c r="J2294" t="s">
        <v>30</v>
      </c>
      <c r="O2294" t="s">
        <v>2915</v>
      </c>
      <c r="P2294">
        <v>723</v>
      </c>
    </row>
    <row r="2295" spans="1:17" hidden="1" x14ac:dyDescent="0.35">
      <c r="A2295" t="s">
        <v>26</v>
      </c>
      <c r="B2295" t="s">
        <v>32</v>
      </c>
      <c r="C2295" t="s">
        <v>20</v>
      </c>
      <c r="D2295" t="s">
        <v>21</v>
      </c>
      <c r="E2295" t="s">
        <v>5</v>
      </c>
      <c r="G2295" t="s">
        <v>22</v>
      </c>
      <c r="H2295">
        <v>1186109</v>
      </c>
      <c r="I2295">
        <v>1186831</v>
      </c>
      <c r="J2295" t="s">
        <v>30</v>
      </c>
      <c r="K2295" t="s">
        <v>2916</v>
      </c>
      <c r="N2295" t="s">
        <v>28</v>
      </c>
      <c r="O2295" t="s">
        <v>2915</v>
      </c>
      <c r="P2295">
        <v>723</v>
      </c>
      <c r="Q2295">
        <v>240</v>
      </c>
    </row>
    <row r="2296" spans="1:17" hidden="1" x14ac:dyDescent="0.35">
      <c r="A2296" t="s">
        <v>18</v>
      </c>
      <c r="B2296" t="s">
        <v>29</v>
      </c>
      <c r="C2296" t="s">
        <v>20</v>
      </c>
      <c r="D2296" t="s">
        <v>21</v>
      </c>
      <c r="E2296" t="s">
        <v>5</v>
      </c>
      <c r="G2296" t="s">
        <v>22</v>
      </c>
      <c r="H2296">
        <v>1187000</v>
      </c>
      <c r="I2296">
        <v>1188427</v>
      </c>
      <c r="J2296" t="s">
        <v>30</v>
      </c>
      <c r="O2296" t="s">
        <v>2917</v>
      </c>
      <c r="P2296">
        <v>1428</v>
      </c>
    </row>
    <row r="2297" spans="1:17" hidden="1" x14ac:dyDescent="0.35">
      <c r="A2297" t="s">
        <v>26</v>
      </c>
      <c r="B2297" t="s">
        <v>32</v>
      </c>
      <c r="C2297" t="s">
        <v>20</v>
      </c>
      <c r="D2297" t="s">
        <v>21</v>
      </c>
      <c r="E2297" t="s">
        <v>5</v>
      </c>
      <c r="G2297" t="s">
        <v>22</v>
      </c>
      <c r="H2297">
        <v>1187000</v>
      </c>
      <c r="I2297">
        <v>1188427</v>
      </c>
      <c r="J2297" t="s">
        <v>30</v>
      </c>
      <c r="K2297" t="s">
        <v>2918</v>
      </c>
      <c r="N2297" t="s">
        <v>28</v>
      </c>
      <c r="O2297" t="s">
        <v>2917</v>
      </c>
      <c r="P2297">
        <v>1428</v>
      </c>
      <c r="Q2297">
        <v>475</v>
      </c>
    </row>
    <row r="2298" spans="1:17" hidden="1" x14ac:dyDescent="0.35">
      <c r="A2298" t="s">
        <v>18</v>
      </c>
      <c r="B2298" t="s">
        <v>29</v>
      </c>
      <c r="C2298" t="s">
        <v>20</v>
      </c>
      <c r="D2298" t="s">
        <v>21</v>
      </c>
      <c r="E2298" t="s">
        <v>5</v>
      </c>
      <c r="G2298" t="s">
        <v>22</v>
      </c>
      <c r="H2298">
        <v>1188472</v>
      </c>
      <c r="I2298">
        <v>1189566</v>
      </c>
      <c r="J2298" t="s">
        <v>30</v>
      </c>
      <c r="O2298" t="s">
        <v>2919</v>
      </c>
      <c r="P2298">
        <v>1095</v>
      </c>
    </row>
    <row r="2299" spans="1:17" hidden="1" x14ac:dyDescent="0.35">
      <c r="A2299" t="s">
        <v>26</v>
      </c>
      <c r="B2299" t="s">
        <v>32</v>
      </c>
      <c r="C2299" t="s">
        <v>20</v>
      </c>
      <c r="D2299" t="s">
        <v>21</v>
      </c>
      <c r="E2299" t="s">
        <v>5</v>
      </c>
      <c r="G2299" t="s">
        <v>22</v>
      </c>
      <c r="H2299">
        <v>1188472</v>
      </c>
      <c r="I2299">
        <v>1189566</v>
      </c>
      <c r="J2299" t="s">
        <v>30</v>
      </c>
      <c r="K2299" t="s">
        <v>2920</v>
      </c>
      <c r="N2299" t="s">
        <v>28</v>
      </c>
      <c r="O2299" t="s">
        <v>2919</v>
      </c>
      <c r="P2299">
        <v>1095</v>
      </c>
      <c r="Q2299">
        <v>364</v>
      </c>
    </row>
    <row r="2300" spans="1:17" hidden="1" x14ac:dyDescent="0.35">
      <c r="A2300" t="s">
        <v>18</v>
      </c>
      <c r="B2300" t="s">
        <v>29</v>
      </c>
      <c r="C2300" t="s">
        <v>20</v>
      </c>
      <c r="D2300" t="s">
        <v>21</v>
      </c>
      <c r="E2300" t="s">
        <v>5</v>
      </c>
      <c r="G2300" t="s">
        <v>22</v>
      </c>
      <c r="H2300">
        <v>1189730</v>
      </c>
      <c r="I2300">
        <v>1190077</v>
      </c>
      <c r="J2300" t="s">
        <v>30</v>
      </c>
      <c r="O2300" t="s">
        <v>2921</v>
      </c>
      <c r="P2300">
        <v>348</v>
      </c>
    </row>
    <row r="2301" spans="1:17" hidden="1" x14ac:dyDescent="0.35">
      <c r="A2301" t="s">
        <v>26</v>
      </c>
      <c r="B2301" t="s">
        <v>32</v>
      </c>
      <c r="C2301" t="s">
        <v>20</v>
      </c>
      <c r="D2301" t="s">
        <v>21</v>
      </c>
      <c r="E2301" t="s">
        <v>5</v>
      </c>
      <c r="G2301" t="s">
        <v>22</v>
      </c>
      <c r="H2301">
        <v>1189730</v>
      </c>
      <c r="I2301">
        <v>1190077</v>
      </c>
      <c r="J2301" t="s">
        <v>30</v>
      </c>
      <c r="K2301" t="s">
        <v>2922</v>
      </c>
      <c r="N2301" t="s">
        <v>2923</v>
      </c>
      <c r="O2301" t="s">
        <v>2921</v>
      </c>
      <c r="P2301">
        <v>348</v>
      </c>
      <c r="Q2301">
        <v>115</v>
      </c>
    </row>
    <row r="2302" spans="1:17" hidden="1" x14ac:dyDescent="0.35">
      <c r="A2302" t="s">
        <v>18</v>
      </c>
      <c r="B2302" t="s">
        <v>29</v>
      </c>
      <c r="C2302" t="s">
        <v>20</v>
      </c>
      <c r="D2302" t="s">
        <v>21</v>
      </c>
      <c r="E2302" t="s">
        <v>5</v>
      </c>
      <c r="G2302" t="s">
        <v>22</v>
      </c>
      <c r="H2302">
        <v>1190147</v>
      </c>
      <c r="I2302">
        <v>1190992</v>
      </c>
      <c r="J2302" t="s">
        <v>23</v>
      </c>
      <c r="O2302" t="s">
        <v>2924</v>
      </c>
      <c r="P2302">
        <v>846</v>
      </c>
    </row>
    <row r="2303" spans="1:17" hidden="1" x14ac:dyDescent="0.35">
      <c r="A2303" t="s">
        <v>26</v>
      </c>
      <c r="B2303" t="s">
        <v>32</v>
      </c>
      <c r="C2303" t="s">
        <v>20</v>
      </c>
      <c r="D2303" t="s">
        <v>21</v>
      </c>
      <c r="E2303" t="s">
        <v>5</v>
      </c>
      <c r="G2303" t="s">
        <v>22</v>
      </c>
      <c r="H2303">
        <v>1190147</v>
      </c>
      <c r="I2303">
        <v>1190992</v>
      </c>
      <c r="J2303" t="s">
        <v>23</v>
      </c>
      <c r="K2303" t="s">
        <v>2925</v>
      </c>
      <c r="N2303" t="s">
        <v>2926</v>
      </c>
      <c r="O2303" t="s">
        <v>2924</v>
      </c>
      <c r="P2303">
        <v>846</v>
      </c>
      <c r="Q2303">
        <v>281</v>
      </c>
    </row>
    <row r="2304" spans="1:17" hidden="1" x14ac:dyDescent="0.35">
      <c r="A2304" t="s">
        <v>18</v>
      </c>
      <c r="B2304" t="s">
        <v>29</v>
      </c>
      <c r="C2304" t="s">
        <v>20</v>
      </c>
      <c r="D2304" t="s">
        <v>21</v>
      </c>
      <c r="E2304" t="s">
        <v>5</v>
      </c>
      <c r="G2304" t="s">
        <v>22</v>
      </c>
      <c r="H2304">
        <v>1191258</v>
      </c>
      <c r="I2304">
        <v>1192847</v>
      </c>
      <c r="J2304" t="s">
        <v>23</v>
      </c>
      <c r="O2304" t="s">
        <v>2927</v>
      </c>
      <c r="P2304">
        <v>1590</v>
      </c>
    </row>
    <row r="2305" spans="1:17" hidden="1" x14ac:dyDescent="0.35">
      <c r="A2305" t="s">
        <v>26</v>
      </c>
      <c r="B2305" t="s">
        <v>32</v>
      </c>
      <c r="C2305" t="s">
        <v>20</v>
      </c>
      <c r="D2305" t="s">
        <v>21</v>
      </c>
      <c r="E2305" t="s">
        <v>5</v>
      </c>
      <c r="G2305" t="s">
        <v>22</v>
      </c>
      <c r="H2305">
        <v>1191258</v>
      </c>
      <c r="I2305">
        <v>1192847</v>
      </c>
      <c r="J2305" t="s">
        <v>23</v>
      </c>
      <c r="K2305" t="s">
        <v>2928</v>
      </c>
      <c r="N2305" t="s">
        <v>2929</v>
      </c>
      <c r="O2305" t="s">
        <v>2927</v>
      </c>
      <c r="P2305">
        <v>1590</v>
      </c>
      <c r="Q2305">
        <v>529</v>
      </c>
    </row>
    <row r="2306" spans="1:17" hidden="1" x14ac:dyDescent="0.35">
      <c r="A2306" t="s">
        <v>18</v>
      </c>
      <c r="B2306" t="s">
        <v>29</v>
      </c>
      <c r="C2306" t="s">
        <v>20</v>
      </c>
      <c r="D2306" t="s">
        <v>21</v>
      </c>
      <c r="E2306" t="s">
        <v>5</v>
      </c>
      <c r="G2306" t="s">
        <v>22</v>
      </c>
      <c r="H2306">
        <v>1193398</v>
      </c>
      <c r="I2306">
        <v>1193904</v>
      </c>
      <c r="J2306" t="s">
        <v>23</v>
      </c>
      <c r="O2306" t="s">
        <v>2930</v>
      </c>
      <c r="P2306">
        <v>507</v>
      </c>
    </row>
    <row r="2307" spans="1:17" hidden="1" x14ac:dyDescent="0.35">
      <c r="A2307" t="s">
        <v>26</v>
      </c>
      <c r="B2307" t="s">
        <v>32</v>
      </c>
      <c r="C2307" t="s">
        <v>20</v>
      </c>
      <c r="D2307" t="s">
        <v>21</v>
      </c>
      <c r="E2307" t="s">
        <v>5</v>
      </c>
      <c r="G2307" t="s">
        <v>22</v>
      </c>
      <c r="H2307">
        <v>1193398</v>
      </c>
      <c r="I2307">
        <v>1193904</v>
      </c>
      <c r="J2307" t="s">
        <v>23</v>
      </c>
      <c r="K2307" t="s">
        <v>2931</v>
      </c>
      <c r="N2307" t="s">
        <v>28</v>
      </c>
      <c r="O2307" t="s">
        <v>2930</v>
      </c>
      <c r="P2307">
        <v>507</v>
      </c>
      <c r="Q2307">
        <v>168</v>
      </c>
    </row>
    <row r="2308" spans="1:17" hidden="1" x14ac:dyDescent="0.35">
      <c r="A2308" t="s">
        <v>18</v>
      </c>
      <c r="B2308" t="s">
        <v>29</v>
      </c>
      <c r="C2308" t="s">
        <v>20</v>
      </c>
      <c r="D2308" t="s">
        <v>21</v>
      </c>
      <c r="E2308" t="s">
        <v>5</v>
      </c>
      <c r="G2308" t="s">
        <v>22</v>
      </c>
      <c r="H2308">
        <v>1194184</v>
      </c>
      <c r="I2308">
        <v>1195773</v>
      </c>
      <c r="J2308" t="s">
        <v>23</v>
      </c>
      <c r="O2308" t="s">
        <v>2932</v>
      </c>
      <c r="P2308">
        <v>1590</v>
      </c>
    </row>
    <row r="2309" spans="1:17" hidden="1" x14ac:dyDescent="0.35">
      <c r="A2309" t="s">
        <v>26</v>
      </c>
      <c r="B2309" t="s">
        <v>32</v>
      </c>
      <c r="C2309" t="s">
        <v>20</v>
      </c>
      <c r="D2309" t="s">
        <v>21</v>
      </c>
      <c r="E2309" t="s">
        <v>5</v>
      </c>
      <c r="G2309" t="s">
        <v>22</v>
      </c>
      <c r="H2309">
        <v>1194184</v>
      </c>
      <c r="I2309">
        <v>1195773</v>
      </c>
      <c r="J2309" t="s">
        <v>23</v>
      </c>
      <c r="K2309" t="s">
        <v>2933</v>
      </c>
      <c r="N2309" t="s">
        <v>2929</v>
      </c>
      <c r="O2309" t="s">
        <v>2932</v>
      </c>
      <c r="P2309">
        <v>1590</v>
      </c>
      <c r="Q2309">
        <v>529</v>
      </c>
    </row>
    <row r="2310" spans="1:17" hidden="1" x14ac:dyDescent="0.35">
      <c r="A2310" t="s">
        <v>18</v>
      </c>
      <c r="B2310" t="s">
        <v>29</v>
      </c>
      <c r="C2310" t="s">
        <v>20</v>
      </c>
      <c r="D2310" t="s">
        <v>21</v>
      </c>
      <c r="E2310" t="s">
        <v>5</v>
      </c>
      <c r="G2310" t="s">
        <v>22</v>
      </c>
      <c r="H2310">
        <v>1195837</v>
      </c>
      <c r="I2310">
        <v>1196280</v>
      </c>
      <c r="J2310" t="s">
        <v>23</v>
      </c>
      <c r="O2310" t="s">
        <v>2934</v>
      </c>
      <c r="P2310">
        <v>444</v>
      </c>
    </row>
    <row r="2311" spans="1:17" hidden="1" x14ac:dyDescent="0.35">
      <c r="A2311" t="s">
        <v>26</v>
      </c>
      <c r="B2311" t="s">
        <v>32</v>
      </c>
      <c r="C2311" t="s">
        <v>20</v>
      </c>
      <c r="D2311" t="s">
        <v>21</v>
      </c>
      <c r="E2311" t="s">
        <v>5</v>
      </c>
      <c r="G2311" t="s">
        <v>22</v>
      </c>
      <c r="H2311">
        <v>1195837</v>
      </c>
      <c r="I2311">
        <v>1196280</v>
      </c>
      <c r="J2311" t="s">
        <v>23</v>
      </c>
      <c r="K2311" t="s">
        <v>2935</v>
      </c>
      <c r="N2311" t="s">
        <v>28</v>
      </c>
      <c r="O2311" t="s">
        <v>2934</v>
      </c>
      <c r="P2311">
        <v>444</v>
      </c>
      <c r="Q2311">
        <v>147</v>
      </c>
    </row>
    <row r="2312" spans="1:17" hidden="1" x14ac:dyDescent="0.35">
      <c r="A2312" t="s">
        <v>18</v>
      </c>
      <c r="B2312" t="s">
        <v>29</v>
      </c>
      <c r="C2312" t="s">
        <v>20</v>
      </c>
      <c r="D2312" t="s">
        <v>21</v>
      </c>
      <c r="E2312" t="s">
        <v>5</v>
      </c>
      <c r="G2312" t="s">
        <v>22</v>
      </c>
      <c r="H2312">
        <v>1196300</v>
      </c>
      <c r="I2312">
        <v>1197040</v>
      </c>
      <c r="J2312" t="s">
        <v>23</v>
      </c>
      <c r="O2312" t="s">
        <v>2936</v>
      </c>
      <c r="P2312">
        <v>741</v>
      </c>
    </row>
    <row r="2313" spans="1:17" hidden="1" x14ac:dyDescent="0.35">
      <c r="A2313" t="s">
        <v>26</v>
      </c>
      <c r="B2313" t="s">
        <v>32</v>
      </c>
      <c r="C2313" t="s">
        <v>20</v>
      </c>
      <c r="D2313" t="s">
        <v>21</v>
      </c>
      <c r="E2313" t="s">
        <v>5</v>
      </c>
      <c r="G2313" t="s">
        <v>22</v>
      </c>
      <c r="H2313">
        <v>1196300</v>
      </c>
      <c r="I2313">
        <v>1197040</v>
      </c>
      <c r="J2313" t="s">
        <v>23</v>
      </c>
      <c r="K2313" t="s">
        <v>2937</v>
      </c>
      <c r="N2313" t="s">
        <v>2938</v>
      </c>
      <c r="O2313" t="s">
        <v>2936</v>
      </c>
      <c r="P2313">
        <v>741</v>
      </c>
      <c r="Q2313">
        <v>246</v>
      </c>
    </row>
    <row r="2314" spans="1:17" hidden="1" x14ac:dyDescent="0.35">
      <c r="A2314" t="s">
        <v>18</v>
      </c>
      <c r="B2314" t="s">
        <v>29</v>
      </c>
      <c r="C2314" t="s">
        <v>20</v>
      </c>
      <c r="D2314" t="s">
        <v>21</v>
      </c>
      <c r="E2314" t="s">
        <v>5</v>
      </c>
      <c r="G2314" t="s">
        <v>22</v>
      </c>
      <c r="H2314">
        <v>1197136</v>
      </c>
      <c r="I2314">
        <v>1198605</v>
      </c>
      <c r="J2314" t="s">
        <v>23</v>
      </c>
      <c r="O2314" t="s">
        <v>2939</v>
      </c>
      <c r="P2314">
        <v>1470</v>
      </c>
    </row>
    <row r="2315" spans="1:17" hidden="1" x14ac:dyDescent="0.35">
      <c r="A2315" t="s">
        <v>26</v>
      </c>
      <c r="B2315" t="s">
        <v>32</v>
      </c>
      <c r="C2315" t="s">
        <v>20</v>
      </c>
      <c r="D2315" t="s">
        <v>21</v>
      </c>
      <c r="E2315" t="s">
        <v>5</v>
      </c>
      <c r="G2315" t="s">
        <v>22</v>
      </c>
      <c r="H2315">
        <v>1197136</v>
      </c>
      <c r="I2315">
        <v>1198605</v>
      </c>
      <c r="J2315" t="s">
        <v>23</v>
      </c>
      <c r="K2315" t="s">
        <v>2940</v>
      </c>
      <c r="N2315" t="s">
        <v>2217</v>
      </c>
      <c r="O2315" t="s">
        <v>2939</v>
      </c>
      <c r="P2315">
        <v>1470</v>
      </c>
      <c r="Q2315">
        <v>489</v>
      </c>
    </row>
    <row r="2316" spans="1:17" hidden="1" x14ac:dyDescent="0.35">
      <c r="A2316" t="s">
        <v>18</v>
      </c>
      <c r="B2316" t="s">
        <v>29</v>
      </c>
      <c r="C2316" t="s">
        <v>20</v>
      </c>
      <c r="D2316" t="s">
        <v>21</v>
      </c>
      <c r="E2316" t="s">
        <v>5</v>
      </c>
      <c r="G2316" t="s">
        <v>22</v>
      </c>
      <c r="H2316">
        <v>1198637</v>
      </c>
      <c r="I2316">
        <v>1199428</v>
      </c>
      <c r="J2316" t="s">
        <v>23</v>
      </c>
      <c r="O2316" t="s">
        <v>2941</v>
      </c>
      <c r="P2316">
        <v>792</v>
      </c>
    </row>
    <row r="2317" spans="1:17" hidden="1" x14ac:dyDescent="0.35">
      <c r="A2317" t="s">
        <v>26</v>
      </c>
      <c r="B2317" t="s">
        <v>32</v>
      </c>
      <c r="C2317" t="s">
        <v>20</v>
      </c>
      <c r="D2317" t="s">
        <v>21</v>
      </c>
      <c r="E2317" t="s">
        <v>5</v>
      </c>
      <c r="G2317" t="s">
        <v>22</v>
      </c>
      <c r="H2317">
        <v>1198637</v>
      </c>
      <c r="I2317">
        <v>1199428</v>
      </c>
      <c r="J2317" t="s">
        <v>23</v>
      </c>
      <c r="K2317" t="s">
        <v>2942</v>
      </c>
      <c r="N2317" t="s">
        <v>28</v>
      </c>
      <c r="O2317" t="s">
        <v>2941</v>
      </c>
      <c r="P2317">
        <v>792</v>
      </c>
      <c r="Q2317">
        <v>263</v>
      </c>
    </row>
    <row r="2318" spans="1:17" hidden="1" x14ac:dyDescent="0.35">
      <c r="A2318" t="s">
        <v>18</v>
      </c>
      <c r="B2318" t="s">
        <v>29</v>
      </c>
      <c r="C2318" t="s">
        <v>20</v>
      </c>
      <c r="D2318" t="s">
        <v>21</v>
      </c>
      <c r="E2318" t="s">
        <v>5</v>
      </c>
      <c r="G2318" t="s">
        <v>22</v>
      </c>
      <c r="H2318">
        <v>1199410</v>
      </c>
      <c r="I2318">
        <v>1200432</v>
      </c>
      <c r="J2318" t="s">
        <v>23</v>
      </c>
      <c r="O2318" t="s">
        <v>2943</v>
      </c>
      <c r="P2318">
        <v>1023</v>
      </c>
    </row>
    <row r="2319" spans="1:17" hidden="1" x14ac:dyDescent="0.35">
      <c r="A2319" t="s">
        <v>26</v>
      </c>
      <c r="B2319" t="s">
        <v>32</v>
      </c>
      <c r="C2319" t="s">
        <v>20</v>
      </c>
      <c r="D2319" t="s">
        <v>21</v>
      </c>
      <c r="E2319" t="s">
        <v>5</v>
      </c>
      <c r="G2319" t="s">
        <v>22</v>
      </c>
      <c r="H2319">
        <v>1199410</v>
      </c>
      <c r="I2319">
        <v>1200432</v>
      </c>
      <c r="J2319" t="s">
        <v>23</v>
      </c>
      <c r="K2319" t="s">
        <v>2944</v>
      </c>
      <c r="N2319" t="s">
        <v>2945</v>
      </c>
      <c r="O2319" t="s">
        <v>2943</v>
      </c>
      <c r="P2319">
        <v>1023</v>
      </c>
      <c r="Q2319">
        <v>340</v>
      </c>
    </row>
    <row r="2320" spans="1:17" hidden="1" x14ac:dyDescent="0.35">
      <c r="A2320" t="s">
        <v>18</v>
      </c>
      <c r="B2320" t="s">
        <v>29</v>
      </c>
      <c r="C2320" t="s">
        <v>20</v>
      </c>
      <c r="D2320" t="s">
        <v>21</v>
      </c>
      <c r="E2320" t="s">
        <v>5</v>
      </c>
      <c r="G2320" t="s">
        <v>22</v>
      </c>
      <c r="H2320">
        <v>1200429</v>
      </c>
      <c r="I2320">
        <v>1202156</v>
      </c>
      <c r="J2320" t="s">
        <v>23</v>
      </c>
      <c r="O2320" t="s">
        <v>2946</v>
      </c>
      <c r="P2320">
        <v>1728</v>
      </c>
    </row>
    <row r="2321" spans="1:17" hidden="1" x14ac:dyDescent="0.35">
      <c r="A2321" t="s">
        <v>26</v>
      </c>
      <c r="B2321" t="s">
        <v>32</v>
      </c>
      <c r="C2321" t="s">
        <v>20</v>
      </c>
      <c r="D2321" t="s">
        <v>21</v>
      </c>
      <c r="E2321" t="s">
        <v>5</v>
      </c>
      <c r="G2321" t="s">
        <v>22</v>
      </c>
      <c r="H2321">
        <v>1200429</v>
      </c>
      <c r="I2321">
        <v>1202156</v>
      </c>
      <c r="J2321" t="s">
        <v>23</v>
      </c>
      <c r="K2321" t="s">
        <v>2947</v>
      </c>
      <c r="N2321" t="s">
        <v>28</v>
      </c>
      <c r="O2321" t="s">
        <v>2946</v>
      </c>
      <c r="P2321">
        <v>1728</v>
      </c>
      <c r="Q2321">
        <v>575</v>
      </c>
    </row>
    <row r="2322" spans="1:17" hidden="1" x14ac:dyDescent="0.35">
      <c r="A2322" t="s">
        <v>18</v>
      </c>
      <c r="B2322" t="s">
        <v>29</v>
      </c>
      <c r="C2322" t="s">
        <v>20</v>
      </c>
      <c r="D2322" t="s">
        <v>21</v>
      </c>
      <c r="E2322" t="s">
        <v>5</v>
      </c>
      <c r="G2322" t="s">
        <v>22</v>
      </c>
      <c r="H2322">
        <v>1202512</v>
      </c>
      <c r="I2322">
        <v>1203840</v>
      </c>
      <c r="J2322" t="s">
        <v>23</v>
      </c>
      <c r="O2322" t="s">
        <v>2948</v>
      </c>
      <c r="P2322">
        <v>1329</v>
      </c>
    </row>
    <row r="2323" spans="1:17" hidden="1" x14ac:dyDescent="0.35">
      <c r="A2323" t="s">
        <v>26</v>
      </c>
      <c r="B2323" t="s">
        <v>32</v>
      </c>
      <c r="C2323" t="s">
        <v>20</v>
      </c>
      <c r="D2323" t="s">
        <v>21</v>
      </c>
      <c r="E2323" t="s">
        <v>5</v>
      </c>
      <c r="G2323" t="s">
        <v>22</v>
      </c>
      <c r="H2323">
        <v>1202512</v>
      </c>
      <c r="I2323">
        <v>1203840</v>
      </c>
      <c r="J2323" t="s">
        <v>23</v>
      </c>
      <c r="K2323" t="s">
        <v>2949</v>
      </c>
      <c r="N2323" t="s">
        <v>2950</v>
      </c>
      <c r="O2323" t="s">
        <v>2948</v>
      </c>
      <c r="P2323">
        <v>1329</v>
      </c>
      <c r="Q2323">
        <v>442</v>
      </c>
    </row>
    <row r="2324" spans="1:17" hidden="1" x14ac:dyDescent="0.35">
      <c r="A2324" t="s">
        <v>18</v>
      </c>
      <c r="B2324" t="s">
        <v>29</v>
      </c>
      <c r="C2324" t="s">
        <v>20</v>
      </c>
      <c r="D2324" t="s">
        <v>21</v>
      </c>
      <c r="E2324" t="s">
        <v>5</v>
      </c>
      <c r="G2324" t="s">
        <v>22</v>
      </c>
      <c r="H2324">
        <v>1203898</v>
      </c>
      <c r="I2324">
        <v>1204473</v>
      </c>
      <c r="J2324" t="s">
        <v>23</v>
      </c>
      <c r="O2324" t="s">
        <v>2951</v>
      </c>
      <c r="P2324">
        <v>576</v>
      </c>
    </row>
    <row r="2325" spans="1:17" hidden="1" x14ac:dyDescent="0.35">
      <c r="A2325" t="s">
        <v>26</v>
      </c>
      <c r="B2325" t="s">
        <v>32</v>
      </c>
      <c r="C2325" t="s">
        <v>20</v>
      </c>
      <c r="D2325" t="s">
        <v>21</v>
      </c>
      <c r="E2325" t="s">
        <v>5</v>
      </c>
      <c r="G2325" t="s">
        <v>22</v>
      </c>
      <c r="H2325">
        <v>1203898</v>
      </c>
      <c r="I2325">
        <v>1204473</v>
      </c>
      <c r="J2325" t="s">
        <v>23</v>
      </c>
      <c r="K2325" t="s">
        <v>2952</v>
      </c>
      <c r="N2325" t="s">
        <v>53</v>
      </c>
      <c r="O2325" t="s">
        <v>2951</v>
      </c>
      <c r="P2325">
        <v>576</v>
      </c>
      <c r="Q2325">
        <v>191</v>
      </c>
    </row>
    <row r="2326" spans="1:17" hidden="1" x14ac:dyDescent="0.35">
      <c r="A2326" t="s">
        <v>18</v>
      </c>
      <c r="B2326" t="s">
        <v>29</v>
      </c>
      <c r="C2326" t="s">
        <v>20</v>
      </c>
      <c r="D2326" t="s">
        <v>21</v>
      </c>
      <c r="E2326" t="s">
        <v>5</v>
      </c>
      <c r="G2326" t="s">
        <v>22</v>
      </c>
      <c r="H2326">
        <v>1204668</v>
      </c>
      <c r="I2326">
        <v>1205453</v>
      </c>
      <c r="J2326" t="s">
        <v>23</v>
      </c>
      <c r="O2326" t="s">
        <v>2953</v>
      </c>
      <c r="P2326">
        <v>786</v>
      </c>
    </row>
    <row r="2327" spans="1:17" hidden="1" x14ac:dyDescent="0.35">
      <c r="A2327" t="s">
        <v>26</v>
      </c>
      <c r="B2327" t="s">
        <v>32</v>
      </c>
      <c r="C2327" t="s">
        <v>20</v>
      </c>
      <c r="D2327" t="s">
        <v>21</v>
      </c>
      <c r="E2327" t="s">
        <v>5</v>
      </c>
      <c r="G2327" t="s">
        <v>22</v>
      </c>
      <c r="H2327">
        <v>1204668</v>
      </c>
      <c r="I2327">
        <v>1205453</v>
      </c>
      <c r="J2327" t="s">
        <v>23</v>
      </c>
      <c r="K2327" t="s">
        <v>2954</v>
      </c>
      <c r="N2327" t="s">
        <v>2375</v>
      </c>
      <c r="O2327" t="s">
        <v>2953</v>
      </c>
      <c r="P2327">
        <v>786</v>
      </c>
      <c r="Q2327">
        <v>261</v>
      </c>
    </row>
    <row r="2328" spans="1:17" hidden="1" x14ac:dyDescent="0.35">
      <c r="A2328" t="s">
        <v>18</v>
      </c>
      <c r="B2328" t="s">
        <v>29</v>
      </c>
      <c r="C2328" t="s">
        <v>20</v>
      </c>
      <c r="D2328" t="s">
        <v>21</v>
      </c>
      <c r="E2328" t="s">
        <v>5</v>
      </c>
      <c r="G2328" t="s">
        <v>22</v>
      </c>
      <c r="H2328">
        <v>1205787</v>
      </c>
      <c r="I2328">
        <v>1207193</v>
      </c>
      <c r="J2328" t="s">
        <v>30</v>
      </c>
      <c r="O2328" t="s">
        <v>2955</v>
      </c>
      <c r="P2328">
        <v>1407</v>
      </c>
    </row>
    <row r="2329" spans="1:17" hidden="1" x14ac:dyDescent="0.35">
      <c r="A2329" t="s">
        <v>26</v>
      </c>
      <c r="B2329" t="s">
        <v>32</v>
      </c>
      <c r="C2329" t="s">
        <v>20</v>
      </c>
      <c r="D2329" t="s">
        <v>21</v>
      </c>
      <c r="E2329" t="s">
        <v>5</v>
      </c>
      <c r="G2329" t="s">
        <v>22</v>
      </c>
      <c r="H2329">
        <v>1205787</v>
      </c>
      <c r="I2329">
        <v>1207193</v>
      </c>
      <c r="J2329" t="s">
        <v>30</v>
      </c>
      <c r="K2329" t="s">
        <v>2956</v>
      </c>
      <c r="N2329" t="s">
        <v>2957</v>
      </c>
      <c r="O2329" t="s">
        <v>2955</v>
      </c>
      <c r="P2329">
        <v>1407</v>
      </c>
      <c r="Q2329">
        <v>468</v>
      </c>
    </row>
    <row r="2330" spans="1:17" hidden="1" x14ac:dyDescent="0.35">
      <c r="A2330" t="s">
        <v>18</v>
      </c>
      <c r="B2330" t="s">
        <v>29</v>
      </c>
      <c r="C2330" t="s">
        <v>20</v>
      </c>
      <c r="D2330" t="s">
        <v>21</v>
      </c>
      <c r="E2330" t="s">
        <v>5</v>
      </c>
      <c r="G2330" t="s">
        <v>22</v>
      </c>
      <c r="H2330">
        <v>1207333</v>
      </c>
      <c r="I2330">
        <v>1208232</v>
      </c>
      <c r="J2330" t="s">
        <v>23</v>
      </c>
      <c r="O2330" t="s">
        <v>2958</v>
      </c>
      <c r="P2330">
        <v>900</v>
      </c>
    </row>
    <row r="2331" spans="1:17" hidden="1" x14ac:dyDescent="0.35">
      <c r="A2331" t="s">
        <v>26</v>
      </c>
      <c r="B2331" t="s">
        <v>32</v>
      </c>
      <c r="C2331" t="s">
        <v>20</v>
      </c>
      <c r="D2331" t="s">
        <v>21</v>
      </c>
      <c r="E2331" t="s">
        <v>5</v>
      </c>
      <c r="G2331" t="s">
        <v>22</v>
      </c>
      <c r="H2331">
        <v>1207333</v>
      </c>
      <c r="I2331">
        <v>1208232</v>
      </c>
      <c r="J2331" t="s">
        <v>23</v>
      </c>
      <c r="K2331" t="s">
        <v>2959</v>
      </c>
      <c r="N2331" t="s">
        <v>28</v>
      </c>
      <c r="O2331" t="s">
        <v>2958</v>
      </c>
      <c r="P2331">
        <v>900</v>
      </c>
      <c r="Q2331">
        <v>299</v>
      </c>
    </row>
    <row r="2332" spans="1:17" hidden="1" x14ac:dyDescent="0.35">
      <c r="A2332" t="s">
        <v>18</v>
      </c>
      <c r="B2332" t="s">
        <v>29</v>
      </c>
      <c r="C2332" t="s">
        <v>20</v>
      </c>
      <c r="D2332" t="s">
        <v>21</v>
      </c>
      <c r="E2332" t="s">
        <v>5</v>
      </c>
      <c r="G2332" t="s">
        <v>22</v>
      </c>
      <c r="H2332">
        <v>1208606</v>
      </c>
      <c r="I2332">
        <v>1209952</v>
      </c>
      <c r="J2332" t="s">
        <v>30</v>
      </c>
      <c r="O2332" t="s">
        <v>2960</v>
      </c>
      <c r="P2332">
        <v>1347</v>
      </c>
    </row>
    <row r="2333" spans="1:17" hidden="1" x14ac:dyDescent="0.35">
      <c r="A2333" t="s">
        <v>26</v>
      </c>
      <c r="B2333" t="s">
        <v>32</v>
      </c>
      <c r="C2333" t="s">
        <v>20</v>
      </c>
      <c r="D2333" t="s">
        <v>21</v>
      </c>
      <c r="E2333" t="s">
        <v>5</v>
      </c>
      <c r="G2333" t="s">
        <v>22</v>
      </c>
      <c r="H2333">
        <v>1208606</v>
      </c>
      <c r="I2333">
        <v>1209952</v>
      </c>
      <c r="J2333" t="s">
        <v>30</v>
      </c>
      <c r="K2333" t="s">
        <v>2961</v>
      </c>
      <c r="N2333" t="s">
        <v>2602</v>
      </c>
      <c r="O2333" t="s">
        <v>2960</v>
      </c>
      <c r="P2333">
        <v>1347</v>
      </c>
      <c r="Q2333">
        <v>448</v>
      </c>
    </row>
    <row r="2334" spans="1:17" hidden="1" x14ac:dyDescent="0.35">
      <c r="A2334" t="s">
        <v>18</v>
      </c>
      <c r="B2334" t="s">
        <v>29</v>
      </c>
      <c r="C2334" t="s">
        <v>20</v>
      </c>
      <c r="D2334" t="s">
        <v>21</v>
      </c>
      <c r="E2334" t="s">
        <v>5</v>
      </c>
      <c r="G2334" t="s">
        <v>22</v>
      </c>
      <c r="H2334">
        <v>1209997</v>
      </c>
      <c r="I2334">
        <v>1211337</v>
      </c>
      <c r="J2334" t="s">
        <v>23</v>
      </c>
      <c r="O2334" t="s">
        <v>2962</v>
      </c>
      <c r="P2334">
        <v>1341</v>
      </c>
    </row>
    <row r="2335" spans="1:17" hidden="1" x14ac:dyDescent="0.35">
      <c r="A2335" t="s">
        <v>26</v>
      </c>
      <c r="B2335" t="s">
        <v>32</v>
      </c>
      <c r="C2335" t="s">
        <v>20</v>
      </c>
      <c r="D2335" t="s">
        <v>21</v>
      </c>
      <c r="E2335" t="s">
        <v>5</v>
      </c>
      <c r="G2335" t="s">
        <v>22</v>
      </c>
      <c r="H2335">
        <v>1209997</v>
      </c>
      <c r="I2335">
        <v>1211337</v>
      </c>
      <c r="J2335" t="s">
        <v>23</v>
      </c>
      <c r="K2335" t="s">
        <v>2963</v>
      </c>
      <c r="N2335" t="s">
        <v>2964</v>
      </c>
      <c r="O2335" t="s">
        <v>2962</v>
      </c>
      <c r="P2335">
        <v>1341</v>
      </c>
      <c r="Q2335">
        <v>446</v>
      </c>
    </row>
    <row r="2336" spans="1:17" hidden="1" x14ac:dyDescent="0.35">
      <c r="A2336" t="s">
        <v>18</v>
      </c>
      <c r="B2336" t="s">
        <v>29</v>
      </c>
      <c r="C2336" t="s">
        <v>20</v>
      </c>
      <c r="D2336" t="s">
        <v>21</v>
      </c>
      <c r="E2336" t="s">
        <v>5</v>
      </c>
      <c r="G2336" t="s">
        <v>22</v>
      </c>
      <c r="H2336">
        <v>1211368</v>
      </c>
      <c r="I2336">
        <v>1212669</v>
      </c>
      <c r="J2336" t="s">
        <v>23</v>
      </c>
      <c r="O2336" t="s">
        <v>2965</v>
      </c>
      <c r="P2336">
        <v>1302</v>
      </c>
    </row>
    <row r="2337" spans="1:17" hidden="1" x14ac:dyDescent="0.35">
      <c r="A2337" t="s">
        <v>26</v>
      </c>
      <c r="B2337" t="s">
        <v>32</v>
      </c>
      <c r="C2337" t="s">
        <v>20</v>
      </c>
      <c r="D2337" t="s">
        <v>21</v>
      </c>
      <c r="E2337" t="s">
        <v>5</v>
      </c>
      <c r="G2337" t="s">
        <v>22</v>
      </c>
      <c r="H2337">
        <v>1211368</v>
      </c>
      <c r="I2337">
        <v>1212669</v>
      </c>
      <c r="J2337" t="s">
        <v>23</v>
      </c>
      <c r="K2337" t="s">
        <v>2966</v>
      </c>
      <c r="N2337" t="s">
        <v>2967</v>
      </c>
      <c r="O2337" t="s">
        <v>2965</v>
      </c>
      <c r="P2337">
        <v>1302</v>
      </c>
      <c r="Q2337">
        <v>433</v>
      </c>
    </row>
    <row r="2338" spans="1:17" hidden="1" x14ac:dyDescent="0.35">
      <c r="A2338" t="s">
        <v>18</v>
      </c>
      <c r="B2338" t="s">
        <v>29</v>
      </c>
      <c r="C2338" t="s">
        <v>20</v>
      </c>
      <c r="D2338" t="s">
        <v>21</v>
      </c>
      <c r="E2338" t="s">
        <v>5</v>
      </c>
      <c r="G2338" t="s">
        <v>22</v>
      </c>
      <c r="H2338">
        <v>1212659</v>
      </c>
      <c r="I2338">
        <v>1214698</v>
      </c>
      <c r="J2338" t="s">
        <v>23</v>
      </c>
      <c r="O2338" t="s">
        <v>2968</v>
      </c>
      <c r="P2338">
        <v>2040</v>
      </c>
    </row>
    <row r="2339" spans="1:17" hidden="1" x14ac:dyDescent="0.35">
      <c r="A2339" t="s">
        <v>26</v>
      </c>
      <c r="B2339" t="s">
        <v>32</v>
      </c>
      <c r="C2339" t="s">
        <v>20</v>
      </c>
      <c r="D2339" t="s">
        <v>21</v>
      </c>
      <c r="E2339" t="s">
        <v>5</v>
      </c>
      <c r="G2339" t="s">
        <v>22</v>
      </c>
      <c r="H2339">
        <v>1212659</v>
      </c>
      <c r="I2339">
        <v>1214698</v>
      </c>
      <c r="J2339" t="s">
        <v>23</v>
      </c>
      <c r="K2339" t="s">
        <v>2969</v>
      </c>
      <c r="N2339" t="s">
        <v>28</v>
      </c>
      <c r="O2339" t="s">
        <v>2968</v>
      </c>
      <c r="P2339">
        <v>2040</v>
      </c>
      <c r="Q2339">
        <v>679</v>
      </c>
    </row>
    <row r="2340" spans="1:17" hidden="1" x14ac:dyDescent="0.35">
      <c r="A2340" t="s">
        <v>18</v>
      </c>
      <c r="B2340" t="s">
        <v>29</v>
      </c>
      <c r="C2340" t="s">
        <v>20</v>
      </c>
      <c r="D2340" t="s">
        <v>21</v>
      </c>
      <c r="E2340" t="s">
        <v>5</v>
      </c>
      <c r="G2340" t="s">
        <v>22</v>
      </c>
      <c r="H2340">
        <v>1214911</v>
      </c>
      <c r="I2340">
        <v>1216533</v>
      </c>
      <c r="J2340" t="s">
        <v>23</v>
      </c>
      <c r="O2340" t="s">
        <v>2970</v>
      </c>
      <c r="P2340">
        <v>1623</v>
      </c>
    </row>
    <row r="2341" spans="1:17" hidden="1" x14ac:dyDescent="0.35">
      <c r="A2341" t="s">
        <v>26</v>
      </c>
      <c r="B2341" t="s">
        <v>32</v>
      </c>
      <c r="C2341" t="s">
        <v>20</v>
      </c>
      <c r="D2341" t="s">
        <v>21</v>
      </c>
      <c r="E2341" t="s">
        <v>5</v>
      </c>
      <c r="G2341" t="s">
        <v>22</v>
      </c>
      <c r="H2341">
        <v>1214911</v>
      </c>
      <c r="I2341">
        <v>1216533</v>
      </c>
      <c r="J2341" t="s">
        <v>23</v>
      </c>
      <c r="K2341" t="s">
        <v>2971</v>
      </c>
      <c r="N2341" t="s">
        <v>2972</v>
      </c>
      <c r="O2341" t="s">
        <v>2970</v>
      </c>
      <c r="P2341">
        <v>1623</v>
      </c>
      <c r="Q2341">
        <v>540</v>
      </c>
    </row>
    <row r="2342" spans="1:17" hidden="1" x14ac:dyDescent="0.35">
      <c r="A2342" t="s">
        <v>18</v>
      </c>
      <c r="B2342" t="s">
        <v>29</v>
      </c>
      <c r="C2342" t="s">
        <v>20</v>
      </c>
      <c r="D2342" t="s">
        <v>21</v>
      </c>
      <c r="E2342" t="s">
        <v>5</v>
      </c>
      <c r="G2342" t="s">
        <v>22</v>
      </c>
      <c r="H2342">
        <v>1216565</v>
      </c>
      <c r="I2342">
        <v>1216849</v>
      </c>
      <c r="J2342" t="s">
        <v>23</v>
      </c>
      <c r="O2342" t="s">
        <v>2973</v>
      </c>
      <c r="P2342">
        <v>285</v>
      </c>
    </row>
    <row r="2343" spans="1:17" hidden="1" x14ac:dyDescent="0.35">
      <c r="A2343" t="s">
        <v>26</v>
      </c>
      <c r="B2343" t="s">
        <v>32</v>
      </c>
      <c r="C2343" t="s">
        <v>20</v>
      </c>
      <c r="D2343" t="s">
        <v>21</v>
      </c>
      <c r="E2343" t="s">
        <v>5</v>
      </c>
      <c r="G2343" t="s">
        <v>22</v>
      </c>
      <c r="H2343">
        <v>1216565</v>
      </c>
      <c r="I2343">
        <v>1216849</v>
      </c>
      <c r="J2343" t="s">
        <v>23</v>
      </c>
      <c r="K2343" t="s">
        <v>2974</v>
      </c>
      <c r="N2343" t="s">
        <v>2975</v>
      </c>
      <c r="O2343" t="s">
        <v>2973</v>
      </c>
      <c r="P2343">
        <v>285</v>
      </c>
      <c r="Q2343">
        <v>94</v>
      </c>
    </row>
    <row r="2344" spans="1:17" hidden="1" x14ac:dyDescent="0.35">
      <c r="A2344" t="s">
        <v>18</v>
      </c>
      <c r="B2344" t="s">
        <v>29</v>
      </c>
      <c r="C2344" t="s">
        <v>20</v>
      </c>
      <c r="D2344" t="s">
        <v>21</v>
      </c>
      <c r="E2344" t="s">
        <v>5</v>
      </c>
      <c r="G2344" t="s">
        <v>22</v>
      </c>
      <c r="H2344">
        <v>1217134</v>
      </c>
      <c r="I2344">
        <v>1217859</v>
      </c>
      <c r="J2344" t="s">
        <v>30</v>
      </c>
      <c r="O2344" t="s">
        <v>2976</v>
      </c>
      <c r="P2344">
        <v>726</v>
      </c>
    </row>
    <row r="2345" spans="1:17" hidden="1" x14ac:dyDescent="0.35">
      <c r="A2345" t="s">
        <v>26</v>
      </c>
      <c r="B2345" t="s">
        <v>32</v>
      </c>
      <c r="C2345" t="s">
        <v>20</v>
      </c>
      <c r="D2345" t="s">
        <v>21</v>
      </c>
      <c r="E2345" t="s">
        <v>5</v>
      </c>
      <c r="G2345" t="s">
        <v>22</v>
      </c>
      <c r="H2345">
        <v>1217134</v>
      </c>
      <c r="I2345">
        <v>1217859</v>
      </c>
      <c r="J2345" t="s">
        <v>30</v>
      </c>
      <c r="K2345" t="s">
        <v>2977</v>
      </c>
      <c r="N2345" t="s">
        <v>2978</v>
      </c>
      <c r="O2345" t="s">
        <v>2976</v>
      </c>
      <c r="P2345">
        <v>726</v>
      </c>
      <c r="Q2345">
        <v>241</v>
      </c>
    </row>
    <row r="2346" spans="1:17" hidden="1" x14ac:dyDescent="0.35">
      <c r="A2346" t="s">
        <v>18</v>
      </c>
      <c r="B2346" t="s">
        <v>29</v>
      </c>
      <c r="C2346" t="s">
        <v>20</v>
      </c>
      <c r="D2346" t="s">
        <v>21</v>
      </c>
      <c r="E2346" t="s">
        <v>5</v>
      </c>
      <c r="G2346" t="s">
        <v>22</v>
      </c>
      <c r="H2346">
        <v>1217877</v>
      </c>
      <c r="I2346">
        <v>1218647</v>
      </c>
      <c r="J2346" t="s">
        <v>23</v>
      </c>
      <c r="O2346" t="s">
        <v>2979</v>
      </c>
      <c r="P2346">
        <v>771</v>
      </c>
    </row>
    <row r="2347" spans="1:17" hidden="1" x14ac:dyDescent="0.35">
      <c r="A2347" t="s">
        <v>26</v>
      </c>
      <c r="B2347" t="s">
        <v>32</v>
      </c>
      <c r="C2347" t="s">
        <v>20</v>
      </c>
      <c r="D2347" t="s">
        <v>21</v>
      </c>
      <c r="E2347" t="s">
        <v>5</v>
      </c>
      <c r="G2347" t="s">
        <v>22</v>
      </c>
      <c r="H2347">
        <v>1217877</v>
      </c>
      <c r="I2347">
        <v>1218647</v>
      </c>
      <c r="J2347" t="s">
        <v>23</v>
      </c>
      <c r="K2347" t="s">
        <v>2980</v>
      </c>
      <c r="N2347" t="s">
        <v>2981</v>
      </c>
      <c r="O2347" t="s">
        <v>2979</v>
      </c>
      <c r="P2347">
        <v>771</v>
      </c>
      <c r="Q2347">
        <v>256</v>
      </c>
    </row>
    <row r="2348" spans="1:17" hidden="1" x14ac:dyDescent="0.35">
      <c r="A2348" t="s">
        <v>18</v>
      </c>
      <c r="B2348" t="s">
        <v>29</v>
      </c>
      <c r="C2348" t="s">
        <v>20</v>
      </c>
      <c r="D2348" t="s">
        <v>21</v>
      </c>
      <c r="E2348" t="s">
        <v>5</v>
      </c>
      <c r="G2348" t="s">
        <v>22</v>
      </c>
      <c r="H2348">
        <v>1218660</v>
      </c>
      <c r="I2348">
        <v>1218854</v>
      </c>
      <c r="J2348" t="s">
        <v>23</v>
      </c>
      <c r="O2348" t="s">
        <v>2982</v>
      </c>
      <c r="P2348">
        <v>195</v>
      </c>
    </row>
    <row r="2349" spans="1:17" hidden="1" x14ac:dyDescent="0.35">
      <c r="A2349" t="s">
        <v>26</v>
      </c>
      <c r="B2349" t="s">
        <v>32</v>
      </c>
      <c r="C2349" t="s">
        <v>20</v>
      </c>
      <c r="D2349" t="s">
        <v>21</v>
      </c>
      <c r="E2349" t="s">
        <v>5</v>
      </c>
      <c r="G2349" t="s">
        <v>22</v>
      </c>
      <c r="H2349">
        <v>1218660</v>
      </c>
      <c r="I2349">
        <v>1218854</v>
      </c>
      <c r="J2349" t="s">
        <v>23</v>
      </c>
      <c r="K2349" t="s">
        <v>2983</v>
      </c>
      <c r="N2349" t="s">
        <v>2984</v>
      </c>
      <c r="O2349" t="s">
        <v>2982</v>
      </c>
      <c r="P2349">
        <v>195</v>
      </c>
      <c r="Q2349">
        <v>64</v>
      </c>
    </row>
    <row r="2350" spans="1:17" hidden="1" x14ac:dyDescent="0.35">
      <c r="A2350" t="s">
        <v>18</v>
      </c>
      <c r="B2350" t="s">
        <v>29</v>
      </c>
      <c r="C2350" t="s">
        <v>20</v>
      </c>
      <c r="D2350" t="s">
        <v>21</v>
      </c>
      <c r="E2350" t="s">
        <v>5</v>
      </c>
      <c r="G2350" t="s">
        <v>22</v>
      </c>
      <c r="H2350">
        <v>1218945</v>
      </c>
      <c r="I2350">
        <v>1219577</v>
      </c>
      <c r="J2350" t="s">
        <v>23</v>
      </c>
      <c r="O2350" t="s">
        <v>2985</v>
      </c>
      <c r="P2350">
        <v>633</v>
      </c>
    </row>
    <row r="2351" spans="1:17" hidden="1" x14ac:dyDescent="0.35">
      <c r="A2351" t="s">
        <v>26</v>
      </c>
      <c r="B2351" t="s">
        <v>32</v>
      </c>
      <c r="C2351" t="s">
        <v>20</v>
      </c>
      <c r="D2351" t="s">
        <v>21</v>
      </c>
      <c r="E2351" t="s">
        <v>5</v>
      </c>
      <c r="G2351" t="s">
        <v>22</v>
      </c>
      <c r="H2351">
        <v>1218945</v>
      </c>
      <c r="I2351">
        <v>1219577</v>
      </c>
      <c r="J2351" t="s">
        <v>23</v>
      </c>
      <c r="K2351" t="s">
        <v>2986</v>
      </c>
      <c r="N2351" t="s">
        <v>2987</v>
      </c>
      <c r="O2351" t="s">
        <v>2985</v>
      </c>
      <c r="P2351">
        <v>633</v>
      </c>
      <c r="Q2351">
        <v>210</v>
      </c>
    </row>
    <row r="2352" spans="1:17" hidden="1" x14ac:dyDescent="0.35">
      <c r="A2352" t="s">
        <v>18</v>
      </c>
      <c r="B2352" t="s">
        <v>29</v>
      </c>
      <c r="C2352" t="s">
        <v>20</v>
      </c>
      <c r="D2352" t="s">
        <v>21</v>
      </c>
      <c r="E2352" t="s">
        <v>5</v>
      </c>
      <c r="G2352" t="s">
        <v>22</v>
      </c>
      <c r="H2352">
        <v>1219710</v>
      </c>
      <c r="I2352">
        <v>1221644</v>
      </c>
      <c r="J2352" t="s">
        <v>30</v>
      </c>
      <c r="O2352" t="s">
        <v>2988</v>
      </c>
      <c r="P2352">
        <v>1935</v>
      </c>
    </row>
    <row r="2353" spans="1:18" hidden="1" x14ac:dyDescent="0.35">
      <c r="A2353" t="s">
        <v>26</v>
      </c>
      <c r="B2353" t="s">
        <v>32</v>
      </c>
      <c r="C2353" t="s">
        <v>20</v>
      </c>
      <c r="D2353" t="s">
        <v>21</v>
      </c>
      <c r="E2353" t="s">
        <v>5</v>
      </c>
      <c r="G2353" t="s">
        <v>22</v>
      </c>
      <c r="H2353">
        <v>1219710</v>
      </c>
      <c r="I2353">
        <v>1221644</v>
      </c>
      <c r="J2353" t="s">
        <v>30</v>
      </c>
      <c r="K2353" t="s">
        <v>2989</v>
      </c>
      <c r="N2353" t="s">
        <v>1834</v>
      </c>
      <c r="O2353" t="s">
        <v>2988</v>
      </c>
      <c r="P2353">
        <v>1935</v>
      </c>
      <c r="Q2353">
        <v>644</v>
      </c>
    </row>
    <row r="2354" spans="1:18" hidden="1" x14ac:dyDescent="0.35">
      <c r="A2354" t="s">
        <v>18</v>
      </c>
      <c r="B2354" t="s">
        <v>29</v>
      </c>
      <c r="C2354" t="s">
        <v>20</v>
      </c>
      <c r="D2354" t="s">
        <v>21</v>
      </c>
      <c r="E2354" t="s">
        <v>5</v>
      </c>
      <c r="G2354" t="s">
        <v>22</v>
      </c>
      <c r="H2354">
        <v>1222024</v>
      </c>
      <c r="I2354">
        <v>1223043</v>
      </c>
      <c r="J2354" t="s">
        <v>23</v>
      </c>
      <c r="O2354" t="s">
        <v>2990</v>
      </c>
      <c r="P2354">
        <v>1020</v>
      </c>
    </row>
    <row r="2355" spans="1:18" hidden="1" x14ac:dyDescent="0.35">
      <c r="A2355" t="s">
        <v>26</v>
      </c>
      <c r="B2355" t="s">
        <v>32</v>
      </c>
      <c r="C2355" t="s">
        <v>20</v>
      </c>
      <c r="D2355" t="s">
        <v>21</v>
      </c>
      <c r="E2355" t="s">
        <v>5</v>
      </c>
      <c r="G2355" t="s">
        <v>22</v>
      </c>
      <c r="H2355">
        <v>1222024</v>
      </c>
      <c r="I2355">
        <v>1223043</v>
      </c>
      <c r="J2355" t="s">
        <v>23</v>
      </c>
      <c r="K2355" t="s">
        <v>2991</v>
      </c>
      <c r="N2355" t="s">
        <v>2992</v>
      </c>
      <c r="O2355" t="s">
        <v>2990</v>
      </c>
      <c r="P2355">
        <v>1020</v>
      </c>
      <c r="Q2355">
        <v>339</v>
      </c>
    </row>
    <row r="2356" spans="1:18" hidden="1" x14ac:dyDescent="0.35">
      <c r="A2356" t="s">
        <v>18</v>
      </c>
      <c r="B2356" t="s">
        <v>29</v>
      </c>
      <c r="C2356" t="s">
        <v>20</v>
      </c>
      <c r="D2356" t="s">
        <v>21</v>
      </c>
      <c r="E2356" t="s">
        <v>5</v>
      </c>
      <c r="G2356" t="s">
        <v>22</v>
      </c>
      <c r="H2356">
        <v>1223036</v>
      </c>
      <c r="I2356">
        <v>1223491</v>
      </c>
      <c r="J2356" t="s">
        <v>23</v>
      </c>
      <c r="O2356" t="s">
        <v>2993</v>
      </c>
      <c r="P2356">
        <v>456</v>
      </c>
    </row>
    <row r="2357" spans="1:18" hidden="1" x14ac:dyDescent="0.35">
      <c r="A2357" t="s">
        <v>26</v>
      </c>
      <c r="B2357" t="s">
        <v>32</v>
      </c>
      <c r="C2357" t="s">
        <v>20</v>
      </c>
      <c r="D2357" t="s">
        <v>21</v>
      </c>
      <c r="E2357" t="s">
        <v>5</v>
      </c>
      <c r="G2357" t="s">
        <v>22</v>
      </c>
      <c r="H2357">
        <v>1223036</v>
      </c>
      <c r="I2357">
        <v>1223491</v>
      </c>
      <c r="J2357" t="s">
        <v>23</v>
      </c>
      <c r="K2357" t="s">
        <v>2994</v>
      </c>
      <c r="N2357" t="s">
        <v>2995</v>
      </c>
      <c r="O2357" t="s">
        <v>2993</v>
      </c>
      <c r="P2357">
        <v>456</v>
      </c>
      <c r="Q2357">
        <v>151</v>
      </c>
    </row>
    <row r="2358" spans="1:18" hidden="1" x14ac:dyDescent="0.35">
      <c r="A2358" t="s">
        <v>18</v>
      </c>
      <c r="B2358" t="s">
        <v>29</v>
      </c>
      <c r="C2358" t="s">
        <v>20</v>
      </c>
      <c r="D2358" t="s">
        <v>21</v>
      </c>
      <c r="E2358" t="s">
        <v>5</v>
      </c>
      <c r="G2358" t="s">
        <v>22</v>
      </c>
      <c r="H2358">
        <v>1223488</v>
      </c>
      <c r="I2358">
        <v>1224183</v>
      </c>
      <c r="J2358" t="s">
        <v>23</v>
      </c>
      <c r="O2358" t="s">
        <v>2996</v>
      </c>
      <c r="P2358">
        <v>696</v>
      </c>
    </row>
    <row r="2359" spans="1:18" hidden="1" x14ac:dyDescent="0.35">
      <c r="A2359" t="s">
        <v>26</v>
      </c>
      <c r="B2359" t="s">
        <v>32</v>
      </c>
      <c r="C2359" t="s">
        <v>20</v>
      </c>
      <c r="D2359" t="s">
        <v>21</v>
      </c>
      <c r="E2359" t="s">
        <v>5</v>
      </c>
      <c r="G2359" t="s">
        <v>22</v>
      </c>
      <c r="H2359">
        <v>1223488</v>
      </c>
      <c r="I2359">
        <v>1224183</v>
      </c>
      <c r="J2359" t="s">
        <v>23</v>
      </c>
      <c r="K2359" t="s">
        <v>2997</v>
      </c>
      <c r="N2359" t="s">
        <v>2998</v>
      </c>
      <c r="O2359" t="s">
        <v>2996</v>
      </c>
      <c r="P2359">
        <v>696</v>
      </c>
      <c r="Q2359">
        <v>231</v>
      </c>
    </row>
    <row r="2360" spans="1:18" hidden="1" x14ac:dyDescent="0.35">
      <c r="A2360" t="s">
        <v>18</v>
      </c>
      <c r="B2360" t="s">
        <v>29</v>
      </c>
      <c r="C2360" t="s">
        <v>20</v>
      </c>
      <c r="D2360" t="s">
        <v>21</v>
      </c>
      <c r="E2360" t="s">
        <v>5</v>
      </c>
      <c r="G2360" t="s">
        <v>22</v>
      </c>
      <c r="H2360">
        <v>1224180</v>
      </c>
      <c r="I2360">
        <v>1224632</v>
      </c>
      <c r="J2360" t="s">
        <v>23</v>
      </c>
      <c r="O2360" t="s">
        <v>2999</v>
      </c>
      <c r="P2360">
        <v>453</v>
      </c>
    </row>
    <row r="2361" spans="1:18" hidden="1" x14ac:dyDescent="0.35">
      <c r="A2361" t="s">
        <v>26</v>
      </c>
      <c r="B2361" t="s">
        <v>32</v>
      </c>
      <c r="C2361" t="s">
        <v>20</v>
      </c>
      <c r="D2361" t="s">
        <v>21</v>
      </c>
      <c r="E2361" t="s">
        <v>5</v>
      </c>
      <c r="G2361" t="s">
        <v>22</v>
      </c>
      <c r="H2361">
        <v>1224180</v>
      </c>
      <c r="I2361">
        <v>1224632</v>
      </c>
      <c r="J2361" t="s">
        <v>23</v>
      </c>
      <c r="K2361" t="s">
        <v>3000</v>
      </c>
      <c r="N2361" t="s">
        <v>3001</v>
      </c>
      <c r="O2361" t="s">
        <v>2999</v>
      </c>
      <c r="P2361">
        <v>453</v>
      </c>
      <c r="Q2361">
        <v>150</v>
      </c>
    </row>
    <row r="2362" spans="1:18" hidden="1" x14ac:dyDescent="0.35">
      <c r="A2362" t="s">
        <v>18</v>
      </c>
      <c r="B2362" t="s">
        <v>983</v>
      </c>
      <c r="C2362" t="s">
        <v>20</v>
      </c>
      <c r="D2362" t="s">
        <v>21</v>
      </c>
      <c r="E2362" t="s">
        <v>5</v>
      </c>
      <c r="G2362" t="s">
        <v>22</v>
      </c>
      <c r="H2362">
        <v>1225536</v>
      </c>
      <c r="I2362">
        <v>1225608</v>
      </c>
      <c r="J2362" t="s">
        <v>23</v>
      </c>
      <c r="O2362" t="s">
        <v>3002</v>
      </c>
      <c r="P2362">
        <v>73</v>
      </c>
    </row>
    <row r="2363" spans="1:18" hidden="1" x14ac:dyDescent="0.35">
      <c r="A2363" t="s">
        <v>983</v>
      </c>
      <c r="C2363" t="s">
        <v>20</v>
      </c>
      <c r="D2363" t="s">
        <v>21</v>
      </c>
      <c r="E2363" t="s">
        <v>5</v>
      </c>
      <c r="G2363" t="s">
        <v>22</v>
      </c>
      <c r="H2363">
        <v>1225536</v>
      </c>
      <c r="I2363">
        <v>1225608</v>
      </c>
      <c r="J2363" t="s">
        <v>23</v>
      </c>
      <c r="N2363" t="s">
        <v>1478</v>
      </c>
      <c r="O2363" t="s">
        <v>3002</v>
      </c>
      <c r="P2363">
        <v>73</v>
      </c>
      <c r="R2363" t="s">
        <v>1479</v>
      </c>
    </row>
    <row r="2364" spans="1:18" hidden="1" x14ac:dyDescent="0.35">
      <c r="A2364" t="s">
        <v>18</v>
      </c>
      <c r="B2364" t="s">
        <v>1511</v>
      </c>
      <c r="C2364" t="s">
        <v>20</v>
      </c>
      <c r="D2364" t="s">
        <v>21</v>
      </c>
      <c r="E2364" t="s">
        <v>5</v>
      </c>
      <c r="G2364" t="s">
        <v>22</v>
      </c>
      <c r="H2364">
        <v>1225619</v>
      </c>
      <c r="I2364">
        <v>1225734</v>
      </c>
      <c r="J2364" t="s">
        <v>23</v>
      </c>
      <c r="O2364" t="s">
        <v>3003</v>
      </c>
      <c r="P2364">
        <v>116</v>
      </c>
    </row>
    <row r="2365" spans="1:18" hidden="1" x14ac:dyDescent="0.35">
      <c r="A2365" t="s">
        <v>1511</v>
      </c>
      <c r="C2365" t="s">
        <v>20</v>
      </c>
      <c r="D2365" t="s">
        <v>21</v>
      </c>
      <c r="E2365" t="s">
        <v>5</v>
      </c>
      <c r="G2365" t="s">
        <v>22</v>
      </c>
      <c r="H2365">
        <v>1225619</v>
      </c>
      <c r="I2365">
        <v>1225734</v>
      </c>
      <c r="J2365" t="s">
        <v>23</v>
      </c>
      <c r="N2365" t="s">
        <v>1513</v>
      </c>
      <c r="O2365" t="s">
        <v>3003</v>
      </c>
      <c r="P2365">
        <v>116</v>
      </c>
    </row>
    <row r="2366" spans="1:18" hidden="1" x14ac:dyDescent="0.35">
      <c r="A2366" t="s">
        <v>18</v>
      </c>
      <c r="B2366" t="s">
        <v>1511</v>
      </c>
      <c r="C2366" t="s">
        <v>20</v>
      </c>
      <c r="D2366" t="s">
        <v>21</v>
      </c>
      <c r="E2366" t="s">
        <v>5</v>
      </c>
      <c r="G2366" t="s">
        <v>22</v>
      </c>
      <c r="H2366">
        <v>1225812</v>
      </c>
      <c r="I2366">
        <v>1228746</v>
      </c>
      <c r="J2366" t="s">
        <v>23</v>
      </c>
      <c r="O2366" t="s">
        <v>3004</v>
      </c>
      <c r="P2366">
        <v>2935</v>
      </c>
    </row>
    <row r="2367" spans="1:18" hidden="1" x14ac:dyDescent="0.35">
      <c r="A2367" t="s">
        <v>1511</v>
      </c>
      <c r="C2367" t="s">
        <v>20</v>
      </c>
      <c r="D2367" t="s">
        <v>21</v>
      </c>
      <c r="E2367" t="s">
        <v>5</v>
      </c>
      <c r="G2367" t="s">
        <v>22</v>
      </c>
      <c r="H2367">
        <v>1225812</v>
      </c>
      <c r="I2367">
        <v>1228746</v>
      </c>
      <c r="J2367" t="s">
        <v>23</v>
      </c>
      <c r="N2367" t="s">
        <v>1515</v>
      </c>
      <c r="O2367" t="s">
        <v>3004</v>
      </c>
      <c r="P2367">
        <v>2935</v>
      </c>
    </row>
    <row r="2368" spans="1:18" hidden="1" x14ac:dyDescent="0.35">
      <c r="A2368" t="s">
        <v>18</v>
      </c>
      <c r="B2368" t="s">
        <v>1511</v>
      </c>
      <c r="C2368" t="s">
        <v>20</v>
      </c>
      <c r="D2368" t="s">
        <v>21</v>
      </c>
      <c r="E2368" t="s">
        <v>5</v>
      </c>
      <c r="G2368" t="s">
        <v>22</v>
      </c>
      <c r="H2368">
        <v>1228940</v>
      </c>
      <c r="I2368">
        <v>1230494</v>
      </c>
      <c r="J2368" t="s">
        <v>23</v>
      </c>
      <c r="O2368" t="s">
        <v>3005</v>
      </c>
      <c r="P2368">
        <v>1555</v>
      </c>
    </row>
    <row r="2369" spans="1:18" hidden="1" x14ac:dyDescent="0.35">
      <c r="A2369" t="s">
        <v>1511</v>
      </c>
      <c r="C2369" t="s">
        <v>20</v>
      </c>
      <c r="D2369" t="s">
        <v>21</v>
      </c>
      <c r="E2369" t="s">
        <v>5</v>
      </c>
      <c r="G2369" t="s">
        <v>22</v>
      </c>
      <c r="H2369">
        <v>1228940</v>
      </c>
      <c r="I2369">
        <v>1230494</v>
      </c>
      <c r="J2369" t="s">
        <v>23</v>
      </c>
      <c r="N2369" t="s">
        <v>1517</v>
      </c>
      <c r="O2369" t="s">
        <v>3005</v>
      </c>
      <c r="P2369">
        <v>1555</v>
      </c>
    </row>
    <row r="2370" spans="1:18" hidden="1" x14ac:dyDescent="0.35">
      <c r="A2370" t="s">
        <v>18</v>
      </c>
      <c r="B2370" t="s">
        <v>983</v>
      </c>
      <c r="C2370" t="s">
        <v>20</v>
      </c>
      <c r="D2370" t="s">
        <v>21</v>
      </c>
      <c r="E2370" t="s">
        <v>5</v>
      </c>
      <c r="G2370" t="s">
        <v>22</v>
      </c>
      <c r="H2370">
        <v>1230662</v>
      </c>
      <c r="I2370">
        <v>1230735</v>
      </c>
      <c r="J2370" t="s">
        <v>23</v>
      </c>
      <c r="O2370" t="s">
        <v>3006</v>
      </c>
      <c r="P2370">
        <v>74</v>
      </c>
    </row>
    <row r="2371" spans="1:18" hidden="1" x14ac:dyDescent="0.35">
      <c r="A2371" t="s">
        <v>983</v>
      </c>
      <c r="C2371" t="s">
        <v>20</v>
      </c>
      <c r="D2371" t="s">
        <v>21</v>
      </c>
      <c r="E2371" t="s">
        <v>5</v>
      </c>
      <c r="G2371" t="s">
        <v>22</v>
      </c>
      <c r="H2371">
        <v>1230662</v>
      </c>
      <c r="I2371">
        <v>1230735</v>
      </c>
      <c r="J2371" t="s">
        <v>23</v>
      </c>
      <c r="N2371" t="s">
        <v>1472</v>
      </c>
      <c r="O2371" t="s">
        <v>3006</v>
      </c>
      <c r="P2371">
        <v>74</v>
      </c>
      <c r="R2371" t="s">
        <v>1473</v>
      </c>
    </row>
    <row r="2372" spans="1:18" hidden="1" x14ac:dyDescent="0.35">
      <c r="A2372" t="s">
        <v>18</v>
      </c>
      <c r="B2372" t="s">
        <v>983</v>
      </c>
      <c r="C2372" t="s">
        <v>20</v>
      </c>
      <c r="D2372" t="s">
        <v>21</v>
      </c>
      <c r="E2372" t="s">
        <v>5</v>
      </c>
      <c r="G2372" t="s">
        <v>22</v>
      </c>
      <c r="H2372">
        <v>1230757</v>
      </c>
      <c r="I2372">
        <v>1230833</v>
      </c>
      <c r="J2372" t="s">
        <v>23</v>
      </c>
      <c r="O2372" t="s">
        <v>3007</v>
      </c>
      <c r="P2372">
        <v>77</v>
      </c>
    </row>
    <row r="2373" spans="1:18" hidden="1" x14ac:dyDescent="0.35">
      <c r="A2373" t="s">
        <v>983</v>
      </c>
      <c r="C2373" t="s">
        <v>20</v>
      </c>
      <c r="D2373" t="s">
        <v>21</v>
      </c>
      <c r="E2373" t="s">
        <v>5</v>
      </c>
      <c r="G2373" t="s">
        <v>22</v>
      </c>
      <c r="H2373">
        <v>1230757</v>
      </c>
      <c r="I2373">
        <v>1230833</v>
      </c>
      <c r="J2373" t="s">
        <v>23</v>
      </c>
      <c r="N2373" t="s">
        <v>985</v>
      </c>
      <c r="O2373" t="s">
        <v>3007</v>
      </c>
      <c r="P2373">
        <v>77</v>
      </c>
      <c r="R2373" t="s">
        <v>1494</v>
      </c>
    </row>
    <row r="2374" spans="1:18" hidden="1" x14ac:dyDescent="0.35">
      <c r="A2374" t="s">
        <v>18</v>
      </c>
      <c r="B2374" t="s">
        <v>983</v>
      </c>
      <c r="C2374" t="s">
        <v>20</v>
      </c>
      <c r="D2374" t="s">
        <v>21</v>
      </c>
      <c r="E2374" t="s">
        <v>5</v>
      </c>
      <c r="G2374" t="s">
        <v>22</v>
      </c>
      <c r="H2374">
        <v>1230848</v>
      </c>
      <c r="I2374">
        <v>1230933</v>
      </c>
      <c r="J2374" t="s">
        <v>23</v>
      </c>
      <c r="O2374" t="s">
        <v>3008</v>
      </c>
      <c r="P2374">
        <v>86</v>
      </c>
    </row>
    <row r="2375" spans="1:18" hidden="1" x14ac:dyDescent="0.35">
      <c r="A2375" t="s">
        <v>983</v>
      </c>
      <c r="C2375" t="s">
        <v>20</v>
      </c>
      <c r="D2375" t="s">
        <v>21</v>
      </c>
      <c r="E2375" t="s">
        <v>5</v>
      </c>
      <c r="G2375" t="s">
        <v>22</v>
      </c>
      <c r="H2375">
        <v>1230848</v>
      </c>
      <c r="I2375">
        <v>1230933</v>
      </c>
      <c r="J2375" t="s">
        <v>23</v>
      </c>
      <c r="N2375" t="s">
        <v>1496</v>
      </c>
      <c r="O2375" t="s">
        <v>3008</v>
      </c>
      <c r="P2375">
        <v>86</v>
      </c>
      <c r="R2375" t="s">
        <v>3009</v>
      </c>
    </row>
    <row r="2376" spans="1:18" hidden="1" x14ac:dyDescent="0.35">
      <c r="A2376" t="s">
        <v>18</v>
      </c>
      <c r="B2376" t="s">
        <v>983</v>
      </c>
      <c r="C2376" t="s">
        <v>20</v>
      </c>
      <c r="D2376" t="s">
        <v>21</v>
      </c>
      <c r="E2376" t="s">
        <v>5</v>
      </c>
      <c r="G2376" t="s">
        <v>22</v>
      </c>
      <c r="H2376">
        <v>1231038</v>
      </c>
      <c r="I2376">
        <v>1231112</v>
      </c>
      <c r="J2376" t="s">
        <v>23</v>
      </c>
      <c r="O2376" t="s">
        <v>3010</v>
      </c>
      <c r="P2376">
        <v>75</v>
      </c>
    </row>
    <row r="2377" spans="1:18" hidden="1" x14ac:dyDescent="0.35">
      <c r="A2377" t="s">
        <v>983</v>
      </c>
      <c r="C2377" t="s">
        <v>20</v>
      </c>
      <c r="D2377" t="s">
        <v>21</v>
      </c>
      <c r="E2377" t="s">
        <v>5</v>
      </c>
      <c r="G2377" t="s">
        <v>22</v>
      </c>
      <c r="H2377">
        <v>1231038</v>
      </c>
      <c r="I2377">
        <v>1231112</v>
      </c>
      <c r="J2377" t="s">
        <v>23</v>
      </c>
      <c r="N2377" t="s">
        <v>1959</v>
      </c>
      <c r="O2377" t="s">
        <v>3010</v>
      </c>
      <c r="P2377">
        <v>75</v>
      </c>
      <c r="R2377" t="s">
        <v>1960</v>
      </c>
    </row>
    <row r="2378" spans="1:18" hidden="1" x14ac:dyDescent="0.35">
      <c r="A2378" t="s">
        <v>18</v>
      </c>
      <c r="B2378" t="s">
        <v>983</v>
      </c>
      <c r="C2378" t="s">
        <v>20</v>
      </c>
      <c r="D2378" t="s">
        <v>21</v>
      </c>
      <c r="E2378" t="s">
        <v>5</v>
      </c>
      <c r="G2378" t="s">
        <v>22</v>
      </c>
      <c r="H2378">
        <v>1231121</v>
      </c>
      <c r="I2378">
        <v>1231196</v>
      </c>
      <c r="J2378" t="s">
        <v>23</v>
      </c>
      <c r="O2378" t="s">
        <v>3011</v>
      </c>
      <c r="P2378">
        <v>76</v>
      </c>
    </row>
    <row r="2379" spans="1:18" hidden="1" x14ac:dyDescent="0.35">
      <c r="A2379" t="s">
        <v>983</v>
      </c>
      <c r="C2379" t="s">
        <v>20</v>
      </c>
      <c r="D2379" t="s">
        <v>21</v>
      </c>
      <c r="E2379" t="s">
        <v>5</v>
      </c>
      <c r="G2379" t="s">
        <v>22</v>
      </c>
      <c r="H2379">
        <v>1231121</v>
      </c>
      <c r="I2379">
        <v>1231196</v>
      </c>
      <c r="J2379" t="s">
        <v>23</v>
      </c>
      <c r="N2379" t="s">
        <v>1478</v>
      </c>
      <c r="O2379" t="s">
        <v>3011</v>
      </c>
      <c r="P2379">
        <v>76</v>
      </c>
      <c r="R2379" t="s">
        <v>1479</v>
      </c>
    </row>
    <row r="2380" spans="1:18" hidden="1" x14ac:dyDescent="0.35">
      <c r="A2380" t="s">
        <v>18</v>
      </c>
      <c r="B2380" t="s">
        <v>983</v>
      </c>
      <c r="C2380" t="s">
        <v>20</v>
      </c>
      <c r="D2380" t="s">
        <v>21</v>
      </c>
      <c r="E2380" t="s">
        <v>5</v>
      </c>
      <c r="G2380" t="s">
        <v>22</v>
      </c>
      <c r="H2380">
        <v>1231200</v>
      </c>
      <c r="I2380">
        <v>1231276</v>
      </c>
      <c r="J2380" t="s">
        <v>23</v>
      </c>
      <c r="O2380" t="s">
        <v>3012</v>
      </c>
      <c r="P2380">
        <v>77</v>
      </c>
    </row>
    <row r="2381" spans="1:18" hidden="1" x14ac:dyDescent="0.35">
      <c r="A2381" t="s">
        <v>983</v>
      </c>
      <c r="C2381" t="s">
        <v>20</v>
      </c>
      <c r="D2381" t="s">
        <v>21</v>
      </c>
      <c r="E2381" t="s">
        <v>5</v>
      </c>
      <c r="G2381" t="s">
        <v>22</v>
      </c>
      <c r="H2381">
        <v>1231200</v>
      </c>
      <c r="I2381">
        <v>1231276</v>
      </c>
      <c r="J2381" t="s">
        <v>23</v>
      </c>
      <c r="N2381" t="s">
        <v>1481</v>
      </c>
      <c r="O2381" t="s">
        <v>3012</v>
      </c>
      <c r="P2381">
        <v>77</v>
      </c>
      <c r="R2381" t="s">
        <v>1482</v>
      </c>
    </row>
    <row r="2382" spans="1:18" hidden="1" x14ac:dyDescent="0.35">
      <c r="A2382" t="s">
        <v>18</v>
      </c>
      <c r="B2382" t="s">
        <v>983</v>
      </c>
      <c r="C2382" t="s">
        <v>20</v>
      </c>
      <c r="D2382" t="s">
        <v>21</v>
      </c>
      <c r="E2382" t="s">
        <v>5</v>
      </c>
      <c r="G2382" t="s">
        <v>22</v>
      </c>
      <c r="H2382">
        <v>1231456</v>
      </c>
      <c r="I2382">
        <v>1231530</v>
      </c>
      <c r="J2382" t="s">
        <v>23</v>
      </c>
      <c r="O2382" t="s">
        <v>3013</v>
      </c>
      <c r="P2382">
        <v>75</v>
      </c>
    </row>
    <row r="2383" spans="1:18" hidden="1" x14ac:dyDescent="0.35">
      <c r="A2383" t="s">
        <v>983</v>
      </c>
      <c r="C2383" t="s">
        <v>20</v>
      </c>
      <c r="D2383" t="s">
        <v>21</v>
      </c>
      <c r="E2383" t="s">
        <v>5</v>
      </c>
      <c r="G2383" t="s">
        <v>22</v>
      </c>
      <c r="H2383">
        <v>1231456</v>
      </c>
      <c r="I2383">
        <v>1231530</v>
      </c>
      <c r="J2383" t="s">
        <v>23</v>
      </c>
      <c r="N2383" t="s">
        <v>1460</v>
      </c>
      <c r="O2383" t="s">
        <v>3013</v>
      </c>
      <c r="P2383">
        <v>75</v>
      </c>
      <c r="R2383" t="s">
        <v>1461</v>
      </c>
    </row>
    <row r="2384" spans="1:18" hidden="1" x14ac:dyDescent="0.35">
      <c r="A2384" t="s">
        <v>18</v>
      </c>
      <c r="B2384" t="s">
        <v>983</v>
      </c>
      <c r="C2384" t="s">
        <v>20</v>
      </c>
      <c r="D2384" t="s">
        <v>21</v>
      </c>
      <c r="E2384" t="s">
        <v>5</v>
      </c>
      <c r="G2384" t="s">
        <v>22</v>
      </c>
      <c r="H2384">
        <v>1231536</v>
      </c>
      <c r="I2384">
        <v>1231610</v>
      </c>
      <c r="J2384" t="s">
        <v>23</v>
      </c>
      <c r="O2384" t="s">
        <v>3014</v>
      </c>
      <c r="P2384">
        <v>75</v>
      </c>
    </row>
    <row r="2385" spans="1:18" hidden="1" x14ac:dyDescent="0.35">
      <c r="A2385" t="s">
        <v>983</v>
      </c>
      <c r="C2385" t="s">
        <v>20</v>
      </c>
      <c r="D2385" t="s">
        <v>21</v>
      </c>
      <c r="E2385" t="s">
        <v>5</v>
      </c>
      <c r="G2385" t="s">
        <v>22</v>
      </c>
      <c r="H2385">
        <v>1231536</v>
      </c>
      <c r="I2385">
        <v>1231610</v>
      </c>
      <c r="J2385" t="s">
        <v>23</v>
      </c>
      <c r="N2385" t="s">
        <v>1466</v>
      </c>
      <c r="O2385" t="s">
        <v>3014</v>
      </c>
      <c r="P2385">
        <v>75</v>
      </c>
      <c r="R2385" t="s">
        <v>1467</v>
      </c>
    </row>
    <row r="2386" spans="1:18" hidden="1" x14ac:dyDescent="0.35">
      <c r="A2386" t="s">
        <v>18</v>
      </c>
      <c r="B2386" t="s">
        <v>29</v>
      </c>
      <c r="C2386" t="s">
        <v>20</v>
      </c>
      <c r="D2386" t="s">
        <v>21</v>
      </c>
      <c r="E2386" t="s">
        <v>5</v>
      </c>
      <c r="G2386" t="s">
        <v>22</v>
      </c>
      <c r="H2386">
        <v>1231782</v>
      </c>
      <c r="I2386">
        <v>1232234</v>
      </c>
      <c r="J2386" t="s">
        <v>23</v>
      </c>
      <c r="O2386" t="s">
        <v>3015</v>
      </c>
      <c r="P2386">
        <v>453</v>
      </c>
    </row>
    <row r="2387" spans="1:18" hidden="1" x14ac:dyDescent="0.35">
      <c r="A2387" t="s">
        <v>26</v>
      </c>
      <c r="B2387" t="s">
        <v>32</v>
      </c>
      <c r="C2387" t="s">
        <v>20</v>
      </c>
      <c r="D2387" t="s">
        <v>21</v>
      </c>
      <c r="E2387" t="s">
        <v>5</v>
      </c>
      <c r="G2387" t="s">
        <v>22</v>
      </c>
      <c r="H2387">
        <v>1231782</v>
      </c>
      <c r="I2387">
        <v>1232234</v>
      </c>
      <c r="J2387" t="s">
        <v>23</v>
      </c>
      <c r="K2387" t="s">
        <v>3016</v>
      </c>
      <c r="N2387" t="s">
        <v>3017</v>
      </c>
      <c r="O2387" t="s">
        <v>3015</v>
      </c>
      <c r="P2387">
        <v>453</v>
      </c>
      <c r="Q2387">
        <v>150</v>
      </c>
    </row>
    <row r="2388" spans="1:18" hidden="1" x14ac:dyDescent="0.35">
      <c r="A2388" t="s">
        <v>18</v>
      </c>
      <c r="B2388" t="s">
        <v>29</v>
      </c>
      <c r="C2388" t="s">
        <v>20</v>
      </c>
      <c r="D2388" t="s">
        <v>21</v>
      </c>
      <c r="E2388" t="s">
        <v>5</v>
      </c>
      <c r="G2388" t="s">
        <v>22</v>
      </c>
      <c r="H2388">
        <v>1232258</v>
      </c>
      <c r="I2388">
        <v>1234423</v>
      </c>
      <c r="J2388" t="s">
        <v>23</v>
      </c>
      <c r="O2388" t="s">
        <v>3018</v>
      </c>
      <c r="P2388">
        <v>2166</v>
      </c>
    </row>
    <row r="2389" spans="1:18" hidden="1" x14ac:dyDescent="0.35">
      <c r="A2389" t="s">
        <v>26</v>
      </c>
      <c r="B2389" t="s">
        <v>32</v>
      </c>
      <c r="C2389" t="s">
        <v>20</v>
      </c>
      <c r="D2389" t="s">
        <v>21</v>
      </c>
      <c r="E2389" t="s">
        <v>5</v>
      </c>
      <c r="G2389" t="s">
        <v>22</v>
      </c>
      <c r="H2389">
        <v>1232258</v>
      </c>
      <c r="I2389">
        <v>1234423</v>
      </c>
      <c r="J2389" t="s">
        <v>23</v>
      </c>
      <c r="K2389" t="s">
        <v>3019</v>
      </c>
      <c r="N2389" t="s">
        <v>3020</v>
      </c>
      <c r="O2389" t="s">
        <v>3018</v>
      </c>
      <c r="P2389">
        <v>2166</v>
      </c>
      <c r="Q2389">
        <v>721</v>
      </c>
    </row>
    <row r="2390" spans="1:18" hidden="1" x14ac:dyDescent="0.35">
      <c r="A2390" t="s">
        <v>18</v>
      </c>
      <c r="B2390" t="s">
        <v>29</v>
      </c>
      <c r="C2390" t="s">
        <v>20</v>
      </c>
      <c r="D2390" t="s">
        <v>21</v>
      </c>
      <c r="E2390" t="s">
        <v>5</v>
      </c>
      <c r="G2390" t="s">
        <v>22</v>
      </c>
      <c r="H2390">
        <v>1234531</v>
      </c>
      <c r="I2390">
        <v>1235130</v>
      </c>
      <c r="J2390" t="s">
        <v>23</v>
      </c>
      <c r="O2390" t="s">
        <v>3021</v>
      </c>
      <c r="P2390">
        <v>600</v>
      </c>
    </row>
    <row r="2391" spans="1:18" hidden="1" x14ac:dyDescent="0.35">
      <c r="A2391" t="s">
        <v>26</v>
      </c>
      <c r="B2391" t="s">
        <v>32</v>
      </c>
      <c r="C2391" t="s">
        <v>20</v>
      </c>
      <c r="D2391" t="s">
        <v>21</v>
      </c>
      <c r="E2391" t="s">
        <v>5</v>
      </c>
      <c r="G2391" t="s">
        <v>22</v>
      </c>
      <c r="H2391">
        <v>1234531</v>
      </c>
      <c r="I2391">
        <v>1235130</v>
      </c>
      <c r="J2391" t="s">
        <v>23</v>
      </c>
      <c r="K2391" t="s">
        <v>3022</v>
      </c>
      <c r="N2391" t="s">
        <v>3023</v>
      </c>
      <c r="O2391" t="s">
        <v>3021</v>
      </c>
      <c r="P2391">
        <v>600</v>
      </c>
      <c r="Q2391">
        <v>199</v>
      </c>
    </row>
    <row r="2392" spans="1:18" hidden="1" x14ac:dyDescent="0.35">
      <c r="A2392" t="s">
        <v>18</v>
      </c>
      <c r="B2392" t="s">
        <v>29</v>
      </c>
      <c r="C2392" t="s">
        <v>20</v>
      </c>
      <c r="D2392" t="s">
        <v>21</v>
      </c>
      <c r="E2392" t="s">
        <v>5</v>
      </c>
      <c r="G2392" t="s">
        <v>22</v>
      </c>
      <c r="H2392">
        <v>1235130</v>
      </c>
      <c r="I2392">
        <v>1235912</v>
      </c>
      <c r="J2392" t="s">
        <v>23</v>
      </c>
      <c r="O2392" t="s">
        <v>3024</v>
      </c>
      <c r="P2392">
        <v>783</v>
      </c>
    </row>
    <row r="2393" spans="1:18" hidden="1" x14ac:dyDescent="0.35">
      <c r="A2393" t="s">
        <v>26</v>
      </c>
      <c r="B2393" t="s">
        <v>32</v>
      </c>
      <c r="C2393" t="s">
        <v>20</v>
      </c>
      <c r="D2393" t="s">
        <v>21</v>
      </c>
      <c r="E2393" t="s">
        <v>5</v>
      </c>
      <c r="G2393" t="s">
        <v>22</v>
      </c>
      <c r="H2393">
        <v>1235130</v>
      </c>
      <c r="I2393">
        <v>1235912</v>
      </c>
      <c r="J2393" t="s">
        <v>23</v>
      </c>
      <c r="K2393" t="s">
        <v>3025</v>
      </c>
      <c r="N2393" t="s">
        <v>3026</v>
      </c>
      <c r="O2393" t="s">
        <v>3024</v>
      </c>
      <c r="P2393">
        <v>783</v>
      </c>
      <c r="Q2393">
        <v>260</v>
      </c>
    </row>
    <row r="2394" spans="1:18" hidden="1" x14ac:dyDescent="0.35">
      <c r="A2394" t="s">
        <v>18</v>
      </c>
      <c r="B2394" t="s">
        <v>29</v>
      </c>
      <c r="C2394" t="s">
        <v>20</v>
      </c>
      <c r="D2394" t="s">
        <v>21</v>
      </c>
      <c r="E2394" t="s">
        <v>5</v>
      </c>
      <c r="G2394" t="s">
        <v>22</v>
      </c>
      <c r="H2394">
        <v>1235890</v>
      </c>
      <c r="I2394">
        <v>1236360</v>
      </c>
      <c r="J2394" t="s">
        <v>23</v>
      </c>
      <c r="O2394" t="s">
        <v>3027</v>
      </c>
      <c r="P2394">
        <v>471</v>
      </c>
    </row>
    <row r="2395" spans="1:18" hidden="1" x14ac:dyDescent="0.35">
      <c r="A2395" t="s">
        <v>26</v>
      </c>
      <c r="B2395" t="s">
        <v>32</v>
      </c>
      <c r="C2395" t="s">
        <v>20</v>
      </c>
      <c r="D2395" t="s">
        <v>21</v>
      </c>
      <c r="E2395" t="s">
        <v>5</v>
      </c>
      <c r="G2395" t="s">
        <v>22</v>
      </c>
      <c r="H2395">
        <v>1235890</v>
      </c>
      <c r="I2395">
        <v>1236360</v>
      </c>
      <c r="J2395" t="s">
        <v>23</v>
      </c>
      <c r="K2395" t="s">
        <v>3028</v>
      </c>
      <c r="N2395" t="s">
        <v>3029</v>
      </c>
      <c r="O2395" t="s">
        <v>3027</v>
      </c>
      <c r="P2395">
        <v>471</v>
      </c>
      <c r="Q2395">
        <v>156</v>
      </c>
    </row>
    <row r="2396" spans="1:18" hidden="1" x14ac:dyDescent="0.35">
      <c r="A2396" t="s">
        <v>18</v>
      </c>
      <c r="B2396" t="s">
        <v>29</v>
      </c>
      <c r="C2396" t="s">
        <v>20</v>
      </c>
      <c r="D2396" t="s">
        <v>21</v>
      </c>
      <c r="E2396" t="s">
        <v>5</v>
      </c>
      <c r="G2396" t="s">
        <v>22</v>
      </c>
      <c r="H2396">
        <v>1236362</v>
      </c>
      <c r="I2396">
        <v>1236691</v>
      </c>
      <c r="J2396" t="s">
        <v>23</v>
      </c>
      <c r="O2396" t="s">
        <v>3030</v>
      </c>
      <c r="P2396">
        <v>330</v>
      </c>
    </row>
    <row r="2397" spans="1:18" hidden="1" x14ac:dyDescent="0.35">
      <c r="A2397" t="s">
        <v>26</v>
      </c>
      <c r="B2397" t="s">
        <v>32</v>
      </c>
      <c r="C2397" t="s">
        <v>20</v>
      </c>
      <c r="D2397" t="s">
        <v>21</v>
      </c>
      <c r="E2397" t="s">
        <v>5</v>
      </c>
      <c r="G2397" t="s">
        <v>22</v>
      </c>
      <c r="H2397">
        <v>1236362</v>
      </c>
      <c r="I2397">
        <v>1236691</v>
      </c>
      <c r="J2397" t="s">
        <v>23</v>
      </c>
      <c r="K2397" t="s">
        <v>3031</v>
      </c>
      <c r="N2397" t="s">
        <v>3032</v>
      </c>
      <c r="O2397" t="s">
        <v>3030</v>
      </c>
      <c r="P2397">
        <v>330</v>
      </c>
      <c r="Q2397">
        <v>109</v>
      </c>
    </row>
    <row r="2398" spans="1:18" hidden="1" x14ac:dyDescent="0.35">
      <c r="A2398" t="s">
        <v>18</v>
      </c>
      <c r="B2398" t="s">
        <v>29</v>
      </c>
      <c r="C2398" t="s">
        <v>20</v>
      </c>
      <c r="D2398" t="s">
        <v>21</v>
      </c>
      <c r="E2398" t="s">
        <v>5</v>
      </c>
      <c r="G2398" t="s">
        <v>22</v>
      </c>
      <c r="H2398">
        <v>1236788</v>
      </c>
      <c r="I2398">
        <v>1237789</v>
      </c>
      <c r="J2398" t="s">
        <v>23</v>
      </c>
      <c r="O2398" t="s">
        <v>3033</v>
      </c>
      <c r="P2398">
        <v>1002</v>
      </c>
    </row>
    <row r="2399" spans="1:18" hidden="1" x14ac:dyDescent="0.35">
      <c r="A2399" t="s">
        <v>26</v>
      </c>
      <c r="B2399" t="s">
        <v>32</v>
      </c>
      <c r="C2399" t="s">
        <v>20</v>
      </c>
      <c r="D2399" t="s">
        <v>21</v>
      </c>
      <c r="E2399" t="s">
        <v>5</v>
      </c>
      <c r="G2399" t="s">
        <v>22</v>
      </c>
      <c r="H2399">
        <v>1236788</v>
      </c>
      <c r="I2399">
        <v>1237789</v>
      </c>
      <c r="J2399" t="s">
        <v>23</v>
      </c>
      <c r="K2399" t="s">
        <v>3034</v>
      </c>
      <c r="N2399" t="s">
        <v>3023</v>
      </c>
      <c r="O2399" t="s">
        <v>3033</v>
      </c>
      <c r="P2399">
        <v>1002</v>
      </c>
      <c r="Q2399">
        <v>333</v>
      </c>
    </row>
    <row r="2400" spans="1:18" hidden="1" x14ac:dyDescent="0.35">
      <c r="A2400" t="s">
        <v>18</v>
      </c>
      <c r="B2400" t="s">
        <v>29</v>
      </c>
      <c r="C2400" t="s">
        <v>20</v>
      </c>
      <c r="D2400" t="s">
        <v>21</v>
      </c>
      <c r="E2400" t="s">
        <v>5</v>
      </c>
      <c r="G2400" t="s">
        <v>22</v>
      </c>
      <c r="H2400">
        <v>1237802</v>
      </c>
      <c r="I2400">
        <v>1238203</v>
      </c>
      <c r="J2400" t="s">
        <v>23</v>
      </c>
      <c r="O2400" t="s">
        <v>3035</v>
      </c>
      <c r="P2400">
        <v>402</v>
      </c>
    </row>
    <row r="2401" spans="1:17" hidden="1" x14ac:dyDescent="0.35">
      <c r="A2401" t="s">
        <v>26</v>
      </c>
      <c r="B2401" t="s">
        <v>32</v>
      </c>
      <c r="C2401" t="s">
        <v>20</v>
      </c>
      <c r="D2401" t="s">
        <v>21</v>
      </c>
      <c r="E2401" t="s">
        <v>5</v>
      </c>
      <c r="G2401" t="s">
        <v>22</v>
      </c>
      <c r="H2401">
        <v>1237802</v>
      </c>
      <c r="I2401">
        <v>1238203</v>
      </c>
      <c r="J2401" t="s">
        <v>23</v>
      </c>
      <c r="K2401" t="s">
        <v>3036</v>
      </c>
      <c r="N2401" t="s">
        <v>2415</v>
      </c>
      <c r="O2401" t="s">
        <v>3035</v>
      </c>
      <c r="P2401">
        <v>402</v>
      </c>
      <c r="Q2401">
        <v>133</v>
      </c>
    </row>
    <row r="2402" spans="1:17" hidden="1" x14ac:dyDescent="0.35">
      <c r="A2402" t="s">
        <v>18</v>
      </c>
      <c r="B2402" t="s">
        <v>29</v>
      </c>
      <c r="C2402" t="s">
        <v>20</v>
      </c>
      <c r="D2402" t="s">
        <v>21</v>
      </c>
      <c r="E2402" t="s">
        <v>5</v>
      </c>
      <c r="G2402" t="s">
        <v>22</v>
      </c>
      <c r="H2402">
        <v>1238206</v>
      </c>
      <c r="I2402">
        <v>1238568</v>
      </c>
      <c r="J2402" t="s">
        <v>23</v>
      </c>
      <c r="O2402" t="s">
        <v>3037</v>
      </c>
      <c r="P2402">
        <v>363</v>
      </c>
    </row>
    <row r="2403" spans="1:17" hidden="1" x14ac:dyDescent="0.35">
      <c r="A2403" t="s">
        <v>26</v>
      </c>
      <c r="B2403" t="s">
        <v>32</v>
      </c>
      <c r="C2403" t="s">
        <v>20</v>
      </c>
      <c r="D2403" t="s">
        <v>21</v>
      </c>
      <c r="E2403" t="s">
        <v>5</v>
      </c>
      <c r="G2403" t="s">
        <v>22</v>
      </c>
      <c r="H2403">
        <v>1238206</v>
      </c>
      <c r="I2403">
        <v>1238568</v>
      </c>
      <c r="J2403" t="s">
        <v>23</v>
      </c>
      <c r="K2403" t="s">
        <v>3038</v>
      </c>
      <c r="N2403" t="s">
        <v>3039</v>
      </c>
      <c r="O2403" t="s">
        <v>3037</v>
      </c>
      <c r="P2403">
        <v>363</v>
      </c>
      <c r="Q2403">
        <v>120</v>
      </c>
    </row>
    <row r="2404" spans="1:17" hidden="1" x14ac:dyDescent="0.35">
      <c r="A2404" t="s">
        <v>18</v>
      </c>
      <c r="B2404" t="s">
        <v>29</v>
      </c>
      <c r="C2404" t="s">
        <v>20</v>
      </c>
      <c r="D2404" t="s">
        <v>21</v>
      </c>
      <c r="E2404" t="s">
        <v>5</v>
      </c>
      <c r="G2404" t="s">
        <v>22</v>
      </c>
      <c r="H2404">
        <v>1238568</v>
      </c>
      <c r="I2404">
        <v>1239395</v>
      </c>
      <c r="J2404" t="s">
        <v>23</v>
      </c>
      <c r="O2404" t="s">
        <v>3040</v>
      </c>
      <c r="P2404">
        <v>828</v>
      </c>
    </row>
    <row r="2405" spans="1:17" hidden="1" x14ac:dyDescent="0.35">
      <c r="A2405" t="s">
        <v>26</v>
      </c>
      <c r="B2405" t="s">
        <v>32</v>
      </c>
      <c r="C2405" t="s">
        <v>20</v>
      </c>
      <c r="D2405" t="s">
        <v>21</v>
      </c>
      <c r="E2405" t="s">
        <v>5</v>
      </c>
      <c r="G2405" t="s">
        <v>22</v>
      </c>
      <c r="H2405">
        <v>1238568</v>
      </c>
      <c r="I2405">
        <v>1239395</v>
      </c>
      <c r="J2405" t="s">
        <v>23</v>
      </c>
      <c r="K2405" t="s">
        <v>3041</v>
      </c>
      <c r="N2405" t="s">
        <v>3042</v>
      </c>
      <c r="O2405" t="s">
        <v>3040</v>
      </c>
      <c r="P2405">
        <v>828</v>
      </c>
      <c r="Q2405">
        <v>275</v>
      </c>
    </row>
    <row r="2406" spans="1:17" hidden="1" x14ac:dyDescent="0.35">
      <c r="A2406" t="s">
        <v>18</v>
      </c>
      <c r="B2406" t="s">
        <v>29</v>
      </c>
      <c r="C2406" t="s">
        <v>20</v>
      </c>
      <c r="D2406" t="s">
        <v>21</v>
      </c>
      <c r="E2406" t="s">
        <v>5</v>
      </c>
      <c r="G2406" t="s">
        <v>22</v>
      </c>
      <c r="H2406">
        <v>1239563</v>
      </c>
      <c r="I2406">
        <v>1239913</v>
      </c>
      <c r="J2406" t="s">
        <v>23</v>
      </c>
      <c r="O2406" t="s">
        <v>3043</v>
      </c>
      <c r="P2406">
        <v>351</v>
      </c>
    </row>
    <row r="2407" spans="1:17" hidden="1" x14ac:dyDescent="0.35">
      <c r="A2407" t="s">
        <v>26</v>
      </c>
      <c r="B2407" t="s">
        <v>32</v>
      </c>
      <c r="C2407" t="s">
        <v>20</v>
      </c>
      <c r="D2407" t="s">
        <v>21</v>
      </c>
      <c r="E2407" t="s">
        <v>5</v>
      </c>
      <c r="G2407" t="s">
        <v>22</v>
      </c>
      <c r="H2407">
        <v>1239563</v>
      </c>
      <c r="I2407">
        <v>1239913</v>
      </c>
      <c r="J2407" t="s">
        <v>23</v>
      </c>
      <c r="K2407" t="s">
        <v>3044</v>
      </c>
      <c r="N2407" t="s">
        <v>3045</v>
      </c>
      <c r="O2407" t="s">
        <v>3043</v>
      </c>
      <c r="P2407">
        <v>351</v>
      </c>
      <c r="Q2407">
        <v>116</v>
      </c>
    </row>
    <row r="2408" spans="1:17" hidden="1" x14ac:dyDescent="0.35">
      <c r="A2408" t="s">
        <v>18</v>
      </c>
      <c r="B2408" t="s">
        <v>29</v>
      </c>
      <c r="C2408" t="s">
        <v>20</v>
      </c>
      <c r="D2408" t="s">
        <v>21</v>
      </c>
      <c r="E2408" t="s">
        <v>5</v>
      </c>
      <c r="G2408" t="s">
        <v>22</v>
      </c>
      <c r="H2408">
        <v>1239918</v>
      </c>
      <c r="I2408">
        <v>1240202</v>
      </c>
      <c r="J2408" t="s">
        <v>23</v>
      </c>
      <c r="O2408" t="s">
        <v>3046</v>
      </c>
      <c r="P2408">
        <v>285</v>
      </c>
    </row>
    <row r="2409" spans="1:17" hidden="1" x14ac:dyDescent="0.35">
      <c r="A2409" t="s">
        <v>26</v>
      </c>
      <c r="B2409" t="s">
        <v>32</v>
      </c>
      <c r="C2409" t="s">
        <v>20</v>
      </c>
      <c r="D2409" t="s">
        <v>21</v>
      </c>
      <c r="E2409" t="s">
        <v>5</v>
      </c>
      <c r="G2409" t="s">
        <v>22</v>
      </c>
      <c r="H2409">
        <v>1239918</v>
      </c>
      <c r="I2409">
        <v>1240202</v>
      </c>
      <c r="J2409" t="s">
        <v>23</v>
      </c>
      <c r="K2409" t="s">
        <v>3047</v>
      </c>
      <c r="N2409" t="s">
        <v>53</v>
      </c>
      <c r="O2409" t="s">
        <v>3046</v>
      </c>
      <c r="P2409">
        <v>285</v>
      </c>
      <c r="Q2409">
        <v>94</v>
      </c>
    </row>
    <row r="2410" spans="1:17" hidden="1" x14ac:dyDescent="0.35">
      <c r="A2410" t="s">
        <v>18</v>
      </c>
      <c r="B2410" t="s">
        <v>29</v>
      </c>
      <c r="C2410" t="s">
        <v>20</v>
      </c>
      <c r="D2410" t="s">
        <v>21</v>
      </c>
      <c r="E2410" t="s">
        <v>5</v>
      </c>
      <c r="G2410" t="s">
        <v>22</v>
      </c>
      <c r="H2410">
        <v>1240246</v>
      </c>
      <c r="I2410">
        <v>1241403</v>
      </c>
      <c r="J2410" t="s">
        <v>23</v>
      </c>
      <c r="O2410" t="s">
        <v>3048</v>
      </c>
      <c r="P2410">
        <v>1158</v>
      </c>
    </row>
    <row r="2411" spans="1:17" hidden="1" x14ac:dyDescent="0.35">
      <c r="A2411" t="s">
        <v>26</v>
      </c>
      <c r="B2411" t="s">
        <v>32</v>
      </c>
      <c r="C2411" t="s">
        <v>20</v>
      </c>
      <c r="D2411" t="s">
        <v>21</v>
      </c>
      <c r="E2411" t="s">
        <v>5</v>
      </c>
      <c r="G2411" t="s">
        <v>22</v>
      </c>
      <c r="H2411">
        <v>1240246</v>
      </c>
      <c r="I2411">
        <v>1241403</v>
      </c>
      <c r="J2411" t="s">
        <v>23</v>
      </c>
      <c r="K2411" t="s">
        <v>3049</v>
      </c>
      <c r="N2411" t="s">
        <v>3050</v>
      </c>
      <c r="O2411" t="s">
        <v>3048</v>
      </c>
      <c r="P2411">
        <v>1158</v>
      </c>
      <c r="Q2411">
        <v>385</v>
      </c>
    </row>
    <row r="2412" spans="1:17" hidden="1" x14ac:dyDescent="0.35">
      <c r="A2412" t="s">
        <v>18</v>
      </c>
      <c r="B2412" t="s">
        <v>29</v>
      </c>
      <c r="C2412" t="s">
        <v>20</v>
      </c>
      <c r="D2412" t="s">
        <v>21</v>
      </c>
      <c r="E2412" t="s">
        <v>5</v>
      </c>
      <c r="G2412" t="s">
        <v>22</v>
      </c>
      <c r="H2412">
        <v>1241419</v>
      </c>
      <c r="I2412">
        <v>1241772</v>
      </c>
      <c r="J2412" t="s">
        <v>23</v>
      </c>
      <c r="O2412" t="s">
        <v>3051</v>
      </c>
      <c r="P2412">
        <v>354</v>
      </c>
    </row>
    <row r="2413" spans="1:17" hidden="1" x14ac:dyDescent="0.35">
      <c r="A2413" t="s">
        <v>26</v>
      </c>
      <c r="B2413" t="s">
        <v>32</v>
      </c>
      <c r="C2413" t="s">
        <v>20</v>
      </c>
      <c r="D2413" t="s">
        <v>21</v>
      </c>
      <c r="E2413" t="s">
        <v>5</v>
      </c>
      <c r="G2413" t="s">
        <v>22</v>
      </c>
      <c r="H2413">
        <v>1241419</v>
      </c>
      <c r="I2413">
        <v>1241772</v>
      </c>
      <c r="J2413" t="s">
        <v>23</v>
      </c>
      <c r="K2413" t="s">
        <v>3052</v>
      </c>
      <c r="N2413" t="s">
        <v>3053</v>
      </c>
      <c r="O2413" t="s">
        <v>3051</v>
      </c>
      <c r="P2413">
        <v>354</v>
      </c>
      <c r="Q2413">
        <v>117</v>
      </c>
    </row>
    <row r="2414" spans="1:17" hidden="1" x14ac:dyDescent="0.35">
      <c r="A2414" t="s">
        <v>18</v>
      </c>
      <c r="B2414" t="s">
        <v>29</v>
      </c>
      <c r="C2414" t="s">
        <v>20</v>
      </c>
      <c r="D2414" t="s">
        <v>21</v>
      </c>
      <c r="E2414" t="s">
        <v>5</v>
      </c>
      <c r="G2414" t="s">
        <v>22</v>
      </c>
      <c r="H2414">
        <v>1241841</v>
      </c>
      <c r="I2414">
        <v>1242449</v>
      </c>
      <c r="J2414" t="s">
        <v>30</v>
      </c>
      <c r="O2414" t="s">
        <v>3054</v>
      </c>
      <c r="P2414">
        <v>609</v>
      </c>
    </row>
    <row r="2415" spans="1:17" hidden="1" x14ac:dyDescent="0.35">
      <c r="A2415" t="s">
        <v>26</v>
      </c>
      <c r="B2415" t="s">
        <v>32</v>
      </c>
      <c r="C2415" t="s">
        <v>20</v>
      </c>
      <c r="D2415" t="s">
        <v>21</v>
      </c>
      <c r="E2415" t="s">
        <v>5</v>
      </c>
      <c r="G2415" t="s">
        <v>22</v>
      </c>
      <c r="H2415">
        <v>1241841</v>
      </c>
      <c r="I2415">
        <v>1242449</v>
      </c>
      <c r="J2415" t="s">
        <v>30</v>
      </c>
      <c r="K2415" t="s">
        <v>3055</v>
      </c>
      <c r="N2415" t="s">
        <v>3056</v>
      </c>
      <c r="O2415" t="s">
        <v>3054</v>
      </c>
      <c r="P2415">
        <v>609</v>
      </c>
      <c r="Q2415">
        <v>202</v>
      </c>
    </row>
    <row r="2416" spans="1:17" hidden="1" x14ac:dyDescent="0.35">
      <c r="A2416" t="s">
        <v>18</v>
      </c>
      <c r="B2416" t="s">
        <v>29</v>
      </c>
      <c r="C2416" t="s">
        <v>20</v>
      </c>
      <c r="D2416" t="s">
        <v>21</v>
      </c>
      <c r="E2416" t="s">
        <v>5</v>
      </c>
      <c r="G2416" t="s">
        <v>22</v>
      </c>
      <c r="H2416">
        <v>1242493</v>
      </c>
      <c r="I2416">
        <v>1244004</v>
      </c>
      <c r="J2416" t="s">
        <v>23</v>
      </c>
      <c r="O2416" t="s">
        <v>3057</v>
      </c>
      <c r="P2416">
        <v>1512</v>
      </c>
    </row>
    <row r="2417" spans="1:17" hidden="1" x14ac:dyDescent="0.35">
      <c r="A2417" t="s">
        <v>26</v>
      </c>
      <c r="B2417" t="s">
        <v>32</v>
      </c>
      <c r="C2417" t="s">
        <v>20</v>
      </c>
      <c r="D2417" t="s">
        <v>21</v>
      </c>
      <c r="E2417" t="s">
        <v>5</v>
      </c>
      <c r="G2417" t="s">
        <v>22</v>
      </c>
      <c r="H2417">
        <v>1242493</v>
      </c>
      <c r="I2417">
        <v>1244004</v>
      </c>
      <c r="J2417" t="s">
        <v>23</v>
      </c>
      <c r="K2417" t="s">
        <v>3058</v>
      </c>
      <c r="N2417" t="s">
        <v>28</v>
      </c>
      <c r="O2417" t="s">
        <v>3057</v>
      </c>
      <c r="P2417">
        <v>1512</v>
      </c>
      <c r="Q2417">
        <v>503</v>
      </c>
    </row>
    <row r="2418" spans="1:17" hidden="1" x14ac:dyDescent="0.35">
      <c r="A2418" t="s">
        <v>18</v>
      </c>
      <c r="B2418" t="s">
        <v>29</v>
      </c>
      <c r="C2418" t="s">
        <v>20</v>
      </c>
      <c r="D2418" t="s">
        <v>21</v>
      </c>
      <c r="E2418" t="s">
        <v>5</v>
      </c>
      <c r="G2418" t="s">
        <v>22</v>
      </c>
      <c r="H2418">
        <v>1243997</v>
      </c>
      <c r="I2418">
        <v>1244476</v>
      </c>
      <c r="J2418" t="s">
        <v>23</v>
      </c>
      <c r="O2418" t="s">
        <v>3059</v>
      </c>
      <c r="P2418">
        <v>480</v>
      </c>
    </row>
    <row r="2419" spans="1:17" hidden="1" x14ac:dyDescent="0.35">
      <c r="A2419" t="s">
        <v>26</v>
      </c>
      <c r="B2419" t="s">
        <v>32</v>
      </c>
      <c r="C2419" t="s">
        <v>20</v>
      </c>
      <c r="D2419" t="s">
        <v>21</v>
      </c>
      <c r="E2419" t="s">
        <v>5</v>
      </c>
      <c r="G2419" t="s">
        <v>22</v>
      </c>
      <c r="H2419">
        <v>1243997</v>
      </c>
      <c r="I2419">
        <v>1244476</v>
      </c>
      <c r="J2419" t="s">
        <v>23</v>
      </c>
      <c r="K2419" t="s">
        <v>3060</v>
      </c>
      <c r="N2419" t="s">
        <v>28</v>
      </c>
      <c r="O2419" t="s">
        <v>3059</v>
      </c>
      <c r="P2419">
        <v>480</v>
      </c>
      <c r="Q2419">
        <v>159</v>
      </c>
    </row>
    <row r="2420" spans="1:17" hidden="1" x14ac:dyDescent="0.35">
      <c r="A2420" t="s">
        <v>18</v>
      </c>
      <c r="B2420" t="s">
        <v>29</v>
      </c>
      <c r="C2420" t="s">
        <v>20</v>
      </c>
      <c r="D2420" t="s">
        <v>21</v>
      </c>
      <c r="E2420" t="s">
        <v>5</v>
      </c>
      <c r="G2420" t="s">
        <v>22</v>
      </c>
      <c r="H2420">
        <v>1244621</v>
      </c>
      <c r="I2420">
        <v>1246192</v>
      </c>
      <c r="J2420" t="s">
        <v>23</v>
      </c>
      <c r="O2420" t="s">
        <v>3061</v>
      </c>
      <c r="P2420">
        <v>1572</v>
      </c>
    </row>
    <row r="2421" spans="1:17" hidden="1" x14ac:dyDescent="0.35">
      <c r="A2421" t="s">
        <v>26</v>
      </c>
      <c r="B2421" t="s">
        <v>32</v>
      </c>
      <c r="C2421" t="s">
        <v>20</v>
      </c>
      <c r="D2421" t="s">
        <v>21</v>
      </c>
      <c r="E2421" t="s">
        <v>5</v>
      </c>
      <c r="G2421" t="s">
        <v>22</v>
      </c>
      <c r="H2421">
        <v>1244621</v>
      </c>
      <c r="I2421">
        <v>1246192</v>
      </c>
      <c r="J2421" t="s">
        <v>23</v>
      </c>
      <c r="K2421" t="s">
        <v>3062</v>
      </c>
      <c r="N2421" t="s">
        <v>616</v>
      </c>
      <c r="O2421" t="s">
        <v>3061</v>
      </c>
      <c r="P2421">
        <v>1572</v>
      </c>
      <c r="Q2421">
        <v>523</v>
      </c>
    </row>
    <row r="2422" spans="1:17" hidden="1" x14ac:dyDescent="0.35">
      <c r="A2422" t="s">
        <v>18</v>
      </c>
      <c r="B2422" t="s">
        <v>29</v>
      </c>
      <c r="C2422" t="s">
        <v>20</v>
      </c>
      <c r="D2422" t="s">
        <v>21</v>
      </c>
      <c r="E2422" t="s">
        <v>5</v>
      </c>
      <c r="G2422" t="s">
        <v>22</v>
      </c>
      <c r="H2422">
        <v>1246478</v>
      </c>
      <c r="I2422">
        <v>1247176</v>
      </c>
      <c r="J2422" t="s">
        <v>23</v>
      </c>
      <c r="O2422" t="s">
        <v>3063</v>
      </c>
      <c r="P2422">
        <v>699</v>
      </c>
    </row>
    <row r="2423" spans="1:17" hidden="1" x14ac:dyDescent="0.35">
      <c r="A2423" t="s">
        <v>26</v>
      </c>
      <c r="B2423" t="s">
        <v>32</v>
      </c>
      <c r="C2423" t="s">
        <v>20</v>
      </c>
      <c r="D2423" t="s">
        <v>21</v>
      </c>
      <c r="E2423" t="s">
        <v>5</v>
      </c>
      <c r="G2423" t="s">
        <v>22</v>
      </c>
      <c r="H2423">
        <v>1246478</v>
      </c>
      <c r="I2423">
        <v>1247176</v>
      </c>
      <c r="J2423" t="s">
        <v>23</v>
      </c>
      <c r="K2423" t="s">
        <v>3064</v>
      </c>
      <c r="N2423" t="s">
        <v>1686</v>
      </c>
      <c r="O2423" t="s">
        <v>3063</v>
      </c>
      <c r="P2423">
        <v>699</v>
      </c>
      <c r="Q2423">
        <v>232</v>
      </c>
    </row>
    <row r="2424" spans="1:17" hidden="1" x14ac:dyDescent="0.35">
      <c r="A2424" t="s">
        <v>18</v>
      </c>
      <c r="B2424" t="s">
        <v>29</v>
      </c>
      <c r="C2424" t="s">
        <v>20</v>
      </c>
      <c r="D2424" t="s">
        <v>21</v>
      </c>
      <c r="E2424" t="s">
        <v>5</v>
      </c>
      <c r="G2424" t="s">
        <v>22</v>
      </c>
      <c r="H2424">
        <v>1247248</v>
      </c>
      <c r="I2424">
        <v>1248606</v>
      </c>
      <c r="J2424" t="s">
        <v>23</v>
      </c>
      <c r="O2424" t="s">
        <v>3065</v>
      </c>
      <c r="P2424">
        <v>1359</v>
      </c>
    </row>
    <row r="2425" spans="1:17" hidden="1" x14ac:dyDescent="0.35">
      <c r="A2425" t="s">
        <v>26</v>
      </c>
      <c r="B2425" t="s">
        <v>32</v>
      </c>
      <c r="C2425" t="s">
        <v>20</v>
      </c>
      <c r="D2425" t="s">
        <v>21</v>
      </c>
      <c r="E2425" t="s">
        <v>5</v>
      </c>
      <c r="G2425" t="s">
        <v>22</v>
      </c>
      <c r="H2425">
        <v>1247248</v>
      </c>
      <c r="I2425">
        <v>1248606</v>
      </c>
      <c r="J2425" t="s">
        <v>23</v>
      </c>
      <c r="K2425" t="s">
        <v>3066</v>
      </c>
      <c r="N2425" t="s">
        <v>3067</v>
      </c>
      <c r="O2425" t="s">
        <v>3065</v>
      </c>
      <c r="P2425">
        <v>1359</v>
      </c>
      <c r="Q2425">
        <v>452</v>
      </c>
    </row>
    <row r="2426" spans="1:17" hidden="1" x14ac:dyDescent="0.35">
      <c r="A2426" t="s">
        <v>18</v>
      </c>
      <c r="B2426" t="s">
        <v>29</v>
      </c>
      <c r="C2426" t="s">
        <v>20</v>
      </c>
      <c r="D2426" t="s">
        <v>21</v>
      </c>
      <c r="E2426" t="s">
        <v>5</v>
      </c>
      <c r="G2426" t="s">
        <v>22</v>
      </c>
      <c r="H2426">
        <v>1248620</v>
      </c>
      <c r="I2426">
        <v>1249690</v>
      </c>
      <c r="J2426" t="s">
        <v>23</v>
      </c>
      <c r="O2426" t="s">
        <v>3068</v>
      </c>
      <c r="P2426">
        <v>1071</v>
      </c>
    </row>
    <row r="2427" spans="1:17" hidden="1" x14ac:dyDescent="0.35">
      <c r="A2427" t="s">
        <v>26</v>
      </c>
      <c r="B2427" t="s">
        <v>32</v>
      </c>
      <c r="C2427" t="s">
        <v>20</v>
      </c>
      <c r="D2427" t="s">
        <v>21</v>
      </c>
      <c r="E2427" t="s">
        <v>5</v>
      </c>
      <c r="G2427" t="s">
        <v>22</v>
      </c>
      <c r="H2427">
        <v>1248620</v>
      </c>
      <c r="I2427">
        <v>1249690</v>
      </c>
      <c r="J2427" t="s">
        <v>23</v>
      </c>
      <c r="K2427" t="s">
        <v>3069</v>
      </c>
      <c r="N2427" t="s">
        <v>3070</v>
      </c>
      <c r="O2427" t="s">
        <v>3068</v>
      </c>
      <c r="P2427">
        <v>1071</v>
      </c>
      <c r="Q2427">
        <v>356</v>
      </c>
    </row>
    <row r="2428" spans="1:17" hidden="1" x14ac:dyDescent="0.35">
      <c r="A2428" t="s">
        <v>18</v>
      </c>
      <c r="B2428" t="s">
        <v>29</v>
      </c>
      <c r="C2428" t="s">
        <v>20</v>
      </c>
      <c r="D2428" t="s">
        <v>21</v>
      </c>
      <c r="E2428" t="s">
        <v>5</v>
      </c>
      <c r="G2428" t="s">
        <v>22</v>
      </c>
      <c r="H2428">
        <v>1249764</v>
      </c>
      <c r="I2428">
        <v>1250081</v>
      </c>
      <c r="J2428" t="s">
        <v>23</v>
      </c>
      <c r="O2428" t="s">
        <v>3071</v>
      </c>
      <c r="P2428">
        <v>318</v>
      </c>
    </row>
    <row r="2429" spans="1:17" hidden="1" x14ac:dyDescent="0.35">
      <c r="A2429" t="s">
        <v>26</v>
      </c>
      <c r="B2429" t="s">
        <v>32</v>
      </c>
      <c r="C2429" t="s">
        <v>20</v>
      </c>
      <c r="D2429" t="s">
        <v>21</v>
      </c>
      <c r="E2429" t="s">
        <v>5</v>
      </c>
      <c r="G2429" t="s">
        <v>22</v>
      </c>
      <c r="H2429">
        <v>1249764</v>
      </c>
      <c r="I2429">
        <v>1250081</v>
      </c>
      <c r="J2429" t="s">
        <v>23</v>
      </c>
      <c r="K2429" t="s">
        <v>3072</v>
      </c>
      <c r="N2429" t="s">
        <v>3073</v>
      </c>
      <c r="O2429" t="s">
        <v>3071</v>
      </c>
      <c r="P2429">
        <v>318</v>
      </c>
      <c r="Q2429">
        <v>105</v>
      </c>
    </row>
    <row r="2430" spans="1:17" hidden="1" x14ac:dyDescent="0.35">
      <c r="A2430" t="s">
        <v>18</v>
      </c>
      <c r="B2430" t="s">
        <v>29</v>
      </c>
      <c r="C2430" t="s">
        <v>20</v>
      </c>
      <c r="D2430" t="s">
        <v>21</v>
      </c>
      <c r="E2430" t="s">
        <v>5</v>
      </c>
      <c r="G2430" t="s">
        <v>22</v>
      </c>
      <c r="H2430">
        <v>1250081</v>
      </c>
      <c r="I2430">
        <v>1250428</v>
      </c>
      <c r="J2430" t="s">
        <v>23</v>
      </c>
      <c r="O2430" t="s">
        <v>3074</v>
      </c>
      <c r="P2430">
        <v>348</v>
      </c>
    </row>
    <row r="2431" spans="1:17" hidden="1" x14ac:dyDescent="0.35">
      <c r="A2431" t="s">
        <v>26</v>
      </c>
      <c r="B2431" t="s">
        <v>32</v>
      </c>
      <c r="C2431" t="s">
        <v>20</v>
      </c>
      <c r="D2431" t="s">
        <v>21</v>
      </c>
      <c r="E2431" t="s">
        <v>5</v>
      </c>
      <c r="G2431" t="s">
        <v>22</v>
      </c>
      <c r="H2431">
        <v>1250081</v>
      </c>
      <c r="I2431">
        <v>1250428</v>
      </c>
      <c r="J2431" t="s">
        <v>23</v>
      </c>
      <c r="K2431" t="s">
        <v>3075</v>
      </c>
      <c r="N2431" t="s">
        <v>3076</v>
      </c>
      <c r="O2431" t="s">
        <v>3074</v>
      </c>
      <c r="P2431">
        <v>348</v>
      </c>
      <c r="Q2431">
        <v>115</v>
      </c>
    </row>
    <row r="2432" spans="1:17" hidden="1" x14ac:dyDescent="0.35">
      <c r="A2432" t="s">
        <v>18</v>
      </c>
      <c r="B2432" t="s">
        <v>29</v>
      </c>
      <c r="C2432" t="s">
        <v>20</v>
      </c>
      <c r="D2432" t="s">
        <v>21</v>
      </c>
      <c r="E2432" t="s">
        <v>5</v>
      </c>
      <c r="G2432" t="s">
        <v>22</v>
      </c>
      <c r="H2432">
        <v>1250508</v>
      </c>
      <c r="I2432">
        <v>1251278</v>
      </c>
      <c r="J2432" t="s">
        <v>23</v>
      </c>
      <c r="O2432" t="s">
        <v>3077</v>
      </c>
      <c r="P2432">
        <v>771</v>
      </c>
    </row>
    <row r="2433" spans="1:17" hidden="1" x14ac:dyDescent="0.35">
      <c r="A2433" t="s">
        <v>26</v>
      </c>
      <c r="B2433" t="s">
        <v>32</v>
      </c>
      <c r="C2433" t="s">
        <v>20</v>
      </c>
      <c r="D2433" t="s">
        <v>21</v>
      </c>
      <c r="E2433" t="s">
        <v>5</v>
      </c>
      <c r="G2433" t="s">
        <v>22</v>
      </c>
      <c r="H2433">
        <v>1250508</v>
      </c>
      <c r="I2433">
        <v>1251278</v>
      </c>
      <c r="J2433" t="s">
        <v>23</v>
      </c>
      <c r="K2433" t="s">
        <v>3078</v>
      </c>
      <c r="N2433" t="s">
        <v>28</v>
      </c>
      <c r="O2433" t="s">
        <v>3077</v>
      </c>
      <c r="P2433">
        <v>771</v>
      </c>
      <c r="Q2433">
        <v>256</v>
      </c>
    </row>
    <row r="2434" spans="1:17" hidden="1" x14ac:dyDescent="0.35">
      <c r="A2434" t="s">
        <v>18</v>
      </c>
      <c r="B2434" t="s">
        <v>29</v>
      </c>
      <c r="C2434" t="s">
        <v>20</v>
      </c>
      <c r="D2434" t="s">
        <v>21</v>
      </c>
      <c r="E2434" t="s">
        <v>5</v>
      </c>
      <c r="G2434" t="s">
        <v>22</v>
      </c>
      <c r="H2434">
        <v>1251439</v>
      </c>
      <c r="I2434">
        <v>1252620</v>
      </c>
      <c r="J2434" t="s">
        <v>30</v>
      </c>
      <c r="O2434" t="s">
        <v>3079</v>
      </c>
      <c r="P2434">
        <v>1182</v>
      </c>
    </row>
    <row r="2435" spans="1:17" hidden="1" x14ac:dyDescent="0.35">
      <c r="A2435" t="s">
        <v>26</v>
      </c>
      <c r="B2435" t="s">
        <v>32</v>
      </c>
      <c r="C2435" t="s">
        <v>20</v>
      </c>
      <c r="D2435" t="s">
        <v>21</v>
      </c>
      <c r="E2435" t="s">
        <v>5</v>
      </c>
      <c r="G2435" t="s">
        <v>22</v>
      </c>
      <c r="H2435">
        <v>1251439</v>
      </c>
      <c r="I2435">
        <v>1252620</v>
      </c>
      <c r="J2435" t="s">
        <v>30</v>
      </c>
      <c r="K2435" t="s">
        <v>3080</v>
      </c>
      <c r="N2435" t="s">
        <v>3081</v>
      </c>
      <c r="O2435" t="s">
        <v>3079</v>
      </c>
      <c r="P2435">
        <v>1182</v>
      </c>
      <c r="Q2435">
        <v>393</v>
      </c>
    </row>
    <row r="2436" spans="1:17" hidden="1" x14ac:dyDescent="0.35">
      <c r="A2436" t="s">
        <v>18</v>
      </c>
      <c r="B2436" t="s">
        <v>29</v>
      </c>
      <c r="C2436" t="s">
        <v>20</v>
      </c>
      <c r="D2436" t="s">
        <v>21</v>
      </c>
      <c r="E2436" t="s">
        <v>5</v>
      </c>
      <c r="G2436" t="s">
        <v>22</v>
      </c>
      <c r="H2436">
        <v>1253020</v>
      </c>
      <c r="I2436">
        <v>1253343</v>
      </c>
      <c r="J2436" t="s">
        <v>30</v>
      </c>
      <c r="O2436" t="s">
        <v>3082</v>
      </c>
      <c r="P2436">
        <v>324</v>
      </c>
    </row>
    <row r="2437" spans="1:17" hidden="1" x14ac:dyDescent="0.35">
      <c r="A2437" t="s">
        <v>26</v>
      </c>
      <c r="B2437" t="s">
        <v>32</v>
      </c>
      <c r="C2437" t="s">
        <v>20</v>
      </c>
      <c r="D2437" t="s">
        <v>21</v>
      </c>
      <c r="E2437" t="s">
        <v>5</v>
      </c>
      <c r="G2437" t="s">
        <v>22</v>
      </c>
      <c r="H2437">
        <v>1253020</v>
      </c>
      <c r="I2437">
        <v>1253343</v>
      </c>
      <c r="J2437" t="s">
        <v>30</v>
      </c>
      <c r="K2437" t="s">
        <v>3083</v>
      </c>
      <c r="N2437" t="s">
        <v>3084</v>
      </c>
      <c r="O2437" t="s">
        <v>3082</v>
      </c>
      <c r="P2437">
        <v>324</v>
      </c>
      <c r="Q2437">
        <v>107</v>
      </c>
    </row>
    <row r="2438" spans="1:17" hidden="1" x14ac:dyDescent="0.35">
      <c r="A2438" t="s">
        <v>18</v>
      </c>
      <c r="B2438" t="s">
        <v>29</v>
      </c>
      <c r="C2438" t="s">
        <v>20</v>
      </c>
      <c r="D2438" t="s">
        <v>21</v>
      </c>
      <c r="E2438" t="s">
        <v>5</v>
      </c>
      <c r="G2438" t="s">
        <v>22</v>
      </c>
      <c r="H2438">
        <v>1253360</v>
      </c>
      <c r="I2438">
        <v>1253581</v>
      </c>
      <c r="J2438" t="s">
        <v>30</v>
      </c>
      <c r="O2438" t="s">
        <v>3085</v>
      </c>
      <c r="P2438">
        <v>222</v>
      </c>
    </row>
    <row r="2439" spans="1:17" hidden="1" x14ac:dyDescent="0.35">
      <c r="A2439" t="s">
        <v>26</v>
      </c>
      <c r="B2439" t="s">
        <v>32</v>
      </c>
      <c r="C2439" t="s">
        <v>20</v>
      </c>
      <c r="D2439" t="s">
        <v>21</v>
      </c>
      <c r="E2439" t="s">
        <v>5</v>
      </c>
      <c r="G2439" t="s">
        <v>22</v>
      </c>
      <c r="H2439">
        <v>1253360</v>
      </c>
      <c r="I2439">
        <v>1253581</v>
      </c>
      <c r="J2439" t="s">
        <v>30</v>
      </c>
      <c r="K2439" t="s">
        <v>3086</v>
      </c>
      <c r="N2439" t="s">
        <v>3087</v>
      </c>
      <c r="O2439" t="s">
        <v>3085</v>
      </c>
      <c r="P2439">
        <v>222</v>
      </c>
      <c r="Q2439">
        <v>73</v>
      </c>
    </row>
    <row r="2440" spans="1:17" hidden="1" x14ac:dyDescent="0.35">
      <c r="A2440" t="s">
        <v>18</v>
      </c>
      <c r="B2440" t="s">
        <v>29</v>
      </c>
      <c r="C2440" t="s">
        <v>20</v>
      </c>
      <c r="D2440" t="s">
        <v>21</v>
      </c>
      <c r="E2440" t="s">
        <v>5</v>
      </c>
      <c r="G2440" t="s">
        <v>22</v>
      </c>
      <c r="H2440">
        <v>1253658</v>
      </c>
      <c r="I2440">
        <v>1256045</v>
      </c>
      <c r="J2440" t="s">
        <v>30</v>
      </c>
      <c r="O2440" t="s">
        <v>3088</v>
      </c>
      <c r="P2440">
        <v>2388</v>
      </c>
    </row>
    <row r="2441" spans="1:17" hidden="1" x14ac:dyDescent="0.35">
      <c r="A2441" t="s">
        <v>26</v>
      </c>
      <c r="B2441" t="s">
        <v>32</v>
      </c>
      <c r="C2441" t="s">
        <v>20</v>
      </c>
      <c r="D2441" t="s">
        <v>21</v>
      </c>
      <c r="E2441" t="s">
        <v>5</v>
      </c>
      <c r="G2441" t="s">
        <v>22</v>
      </c>
      <c r="H2441">
        <v>1253658</v>
      </c>
      <c r="I2441">
        <v>1256045</v>
      </c>
      <c r="J2441" t="s">
        <v>30</v>
      </c>
      <c r="K2441" t="s">
        <v>3089</v>
      </c>
      <c r="N2441" t="s">
        <v>3090</v>
      </c>
      <c r="O2441" t="s">
        <v>3088</v>
      </c>
      <c r="P2441">
        <v>2388</v>
      </c>
      <c r="Q2441">
        <v>795</v>
      </c>
    </row>
    <row r="2442" spans="1:17" hidden="1" x14ac:dyDescent="0.35">
      <c r="A2442" t="s">
        <v>18</v>
      </c>
      <c r="B2442" t="s">
        <v>29</v>
      </c>
      <c r="C2442" t="s">
        <v>20</v>
      </c>
      <c r="D2442" t="s">
        <v>21</v>
      </c>
      <c r="E2442" t="s">
        <v>5</v>
      </c>
      <c r="G2442" t="s">
        <v>22</v>
      </c>
      <c r="H2442">
        <v>1256160</v>
      </c>
      <c r="I2442">
        <v>1257341</v>
      </c>
      <c r="J2442" t="s">
        <v>30</v>
      </c>
      <c r="O2442" t="s">
        <v>3091</v>
      </c>
      <c r="P2442">
        <v>1182</v>
      </c>
    </row>
    <row r="2443" spans="1:17" hidden="1" x14ac:dyDescent="0.35">
      <c r="A2443" t="s">
        <v>26</v>
      </c>
      <c r="B2443" t="s">
        <v>32</v>
      </c>
      <c r="C2443" t="s">
        <v>20</v>
      </c>
      <c r="D2443" t="s">
        <v>21</v>
      </c>
      <c r="E2443" t="s">
        <v>5</v>
      </c>
      <c r="G2443" t="s">
        <v>22</v>
      </c>
      <c r="H2443">
        <v>1256160</v>
      </c>
      <c r="I2443">
        <v>1257341</v>
      </c>
      <c r="J2443" t="s">
        <v>30</v>
      </c>
      <c r="K2443" t="s">
        <v>3092</v>
      </c>
      <c r="N2443" t="s">
        <v>3093</v>
      </c>
      <c r="O2443" t="s">
        <v>3091</v>
      </c>
      <c r="P2443">
        <v>1182</v>
      </c>
      <c r="Q2443">
        <v>393</v>
      </c>
    </row>
    <row r="2444" spans="1:17" hidden="1" x14ac:dyDescent="0.35">
      <c r="A2444" t="s">
        <v>18</v>
      </c>
      <c r="B2444" t="s">
        <v>29</v>
      </c>
      <c r="C2444" t="s">
        <v>20</v>
      </c>
      <c r="D2444" t="s">
        <v>21</v>
      </c>
      <c r="E2444" t="s">
        <v>5</v>
      </c>
      <c r="G2444" t="s">
        <v>22</v>
      </c>
      <c r="H2444">
        <v>1257943</v>
      </c>
      <c r="I2444">
        <v>1259499</v>
      </c>
      <c r="J2444" t="s">
        <v>23</v>
      </c>
      <c r="O2444" t="s">
        <v>3094</v>
      </c>
      <c r="P2444">
        <v>1557</v>
      </c>
    </row>
    <row r="2445" spans="1:17" hidden="1" x14ac:dyDescent="0.35">
      <c r="A2445" t="s">
        <v>26</v>
      </c>
      <c r="B2445" t="s">
        <v>32</v>
      </c>
      <c r="C2445" t="s">
        <v>20</v>
      </c>
      <c r="D2445" t="s">
        <v>21</v>
      </c>
      <c r="E2445" t="s">
        <v>5</v>
      </c>
      <c r="G2445" t="s">
        <v>22</v>
      </c>
      <c r="H2445">
        <v>1257943</v>
      </c>
      <c r="I2445">
        <v>1259499</v>
      </c>
      <c r="J2445" t="s">
        <v>23</v>
      </c>
      <c r="K2445" t="s">
        <v>3095</v>
      </c>
      <c r="N2445" t="s">
        <v>628</v>
      </c>
      <c r="O2445" t="s">
        <v>3094</v>
      </c>
      <c r="P2445">
        <v>1557</v>
      </c>
      <c r="Q2445">
        <v>518</v>
      </c>
    </row>
    <row r="2446" spans="1:17" hidden="1" x14ac:dyDescent="0.35">
      <c r="A2446" t="s">
        <v>18</v>
      </c>
      <c r="B2446" t="s">
        <v>29</v>
      </c>
      <c r="C2446" t="s">
        <v>20</v>
      </c>
      <c r="D2446" t="s">
        <v>21</v>
      </c>
      <c r="E2446" t="s">
        <v>5</v>
      </c>
      <c r="G2446" t="s">
        <v>22</v>
      </c>
      <c r="H2446">
        <v>1259516</v>
      </c>
      <c r="I2446">
        <v>1260631</v>
      </c>
      <c r="J2446" t="s">
        <v>23</v>
      </c>
      <c r="O2446" t="s">
        <v>3096</v>
      </c>
      <c r="P2446">
        <v>1116</v>
      </c>
    </row>
    <row r="2447" spans="1:17" hidden="1" x14ac:dyDescent="0.35">
      <c r="A2447" t="s">
        <v>26</v>
      </c>
      <c r="B2447" t="s">
        <v>32</v>
      </c>
      <c r="C2447" t="s">
        <v>20</v>
      </c>
      <c r="D2447" t="s">
        <v>21</v>
      </c>
      <c r="E2447" t="s">
        <v>5</v>
      </c>
      <c r="G2447" t="s">
        <v>22</v>
      </c>
      <c r="H2447">
        <v>1259516</v>
      </c>
      <c r="I2447">
        <v>1260631</v>
      </c>
      <c r="J2447" t="s">
        <v>23</v>
      </c>
      <c r="K2447" t="s">
        <v>3097</v>
      </c>
      <c r="N2447" t="s">
        <v>210</v>
      </c>
      <c r="O2447" t="s">
        <v>3096</v>
      </c>
      <c r="P2447">
        <v>1116</v>
      </c>
      <c r="Q2447">
        <v>371</v>
      </c>
    </row>
    <row r="2448" spans="1:17" hidden="1" x14ac:dyDescent="0.35">
      <c r="A2448" t="s">
        <v>18</v>
      </c>
      <c r="B2448" t="s">
        <v>29</v>
      </c>
      <c r="C2448" t="s">
        <v>20</v>
      </c>
      <c r="D2448" t="s">
        <v>21</v>
      </c>
      <c r="E2448" t="s">
        <v>5</v>
      </c>
      <c r="G2448" t="s">
        <v>22</v>
      </c>
      <c r="H2448">
        <v>1260799</v>
      </c>
      <c r="I2448">
        <v>1261644</v>
      </c>
      <c r="J2448" t="s">
        <v>30</v>
      </c>
      <c r="O2448" t="s">
        <v>3098</v>
      </c>
      <c r="P2448">
        <v>846</v>
      </c>
    </row>
    <row r="2449" spans="1:17" hidden="1" x14ac:dyDescent="0.35">
      <c r="A2449" t="s">
        <v>26</v>
      </c>
      <c r="B2449" t="s">
        <v>32</v>
      </c>
      <c r="C2449" t="s">
        <v>20</v>
      </c>
      <c r="D2449" t="s">
        <v>21</v>
      </c>
      <c r="E2449" t="s">
        <v>5</v>
      </c>
      <c r="G2449" t="s">
        <v>22</v>
      </c>
      <c r="H2449">
        <v>1260799</v>
      </c>
      <c r="I2449">
        <v>1261644</v>
      </c>
      <c r="J2449" t="s">
        <v>30</v>
      </c>
      <c r="K2449" t="s">
        <v>3099</v>
      </c>
      <c r="N2449" t="s">
        <v>74</v>
      </c>
      <c r="O2449" t="s">
        <v>3098</v>
      </c>
      <c r="P2449">
        <v>846</v>
      </c>
      <c r="Q2449">
        <v>281</v>
      </c>
    </row>
    <row r="2450" spans="1:17" hidden="1" x14ac:dyDescent="0.35">
      <c r="A2450" t="s">
        <v>18</v>
      </c>
      <c r="B2450" t="s">
        <v>29</v>
      </c>
      <c r="C2450" t="s">
        <v>20</v>
      </c>
      <c r="D2450" t="s">
        <v>21</v>
      </c>
      <c r="E2450" t="s">
        <v>5</v>
      </c>
      <c r="G2450" t="s">
        <v>22</v>
      </c>
      <c r="H2450">
        <v>1261802</v>
      </c>
      <c r="I2450">
        <v>1263064</v>
      </c>
      <c r="J2450" t="s">
        <v>30</v>
      </c>
      <c r="O2450" t="s">
        <v>3100</v>
      </c>
      <c r="P2450">
        <v>1263</v>
      </c>
    </row>
    <row r="2451" spans="1:17" hidden="1" x14ac:dyDescent="0.35">
      <c r="A2451" t="s">
        <v>26</v>
      </c>
      <c r="B2451" t="s">
        <v>32</v>
      </c>
      <c r="C2451" t="s">
        <v>20</v>
      </c>
      <c r="D2451" t="s">
        <v>21</v>
      </c>
      <c r="E2451" t="s">
        <v>5</v>
      </c>
      <c r="G2451" t="s">
        <v>22</v>
      </c>
      <c r="H2451">
        <v>1261802</v>
      </c>
      <c r="I2451">
        <v>1263064</v>
      </c>
      <c r="J2451" t="s">
        <v>30</v>
      </c>
      <c r="K2451" t="s">
        <v>3101</v>
      </c>
      <c r="N2451" t="s">
        <v>2308</v>
      </c>
      <c r="O2451" t="s">
        <v>3100</v>
      </c>
      <c r="P2451">
        <v>1263</v>
      </c>
      <c r="Q2451">
        <v>420</v>
      </c>
    </row>
    <row r="2452" spans="1:17" hidden="1" x14ac:dyDescent="0.35">
      <c r="A2452" t="s">
        <v>18</v>
      </c>
      <c r="B2452" t="s">
        <v>29</v>
      </c>
      <c r="C2452" t="s">
        <v>20</v>
      </c>
      <c r="D2452" t="s">
        <v>21</v>
      </c>
      <c r="E2452" t="s">
        <v>5</v>
      </c>
      <c r="G2452" t="s">
        <v>22</v>
      </c>
      <c r="H2452">
        <v>1263009</v>
      </c>
      <c r="I2452">
        <v>1263728</v>
      </c>
      <c r="J2452" t="s">
        <v>30</v>
      </c>
      <c r="O2452" t="s">
        <v>3102</v>
      </c>
      <c r="P2452">
        <v>720</v>
      </c>
    </row>
    <row r="2453" spans="1:17" hidden="1" x14ac:dyDescent="0.35">
      <c r="A2453" t="s">
        <v>26</v>
      </c>
      <c r="B2453" t="s">
        <v>32</v>
      </c>
      <c r="C2453" t="s">
        <v>20</v>
      </c>
      <c r="D2453" t="s">
        <v>21</v>
      </c>
      <c r="E2453" t="s">
        <v>5</v>
      </c>
      <c r="G2453" t="s">
        <v>22</v>
      </c>
      <c r="H2453">
        <v>1263009</v>
      </c>
      <c r="I2453">
        <v>1263728</v>
      </c>
      <c r="J2453" t="s">
        <v>30</v>
      </c>
      <c r="K2453" t="s">
        <v>3103</v>
      </c>
      <c r="N2453" t="s">
        <v>3104</v>
      </c>
      <c r="O2453" t="s">
        <v>3102</v>
      </c>
      <c r="P2453">
        <v>720</v>
      </c>
      <c r="Q2453">
        <v>239</v>
      </c>
    </row>
    <row r="2454" spans="1:17" hidden="1" x14ac:dyDescent="0.35">
      <c r="A2454" t="s">
        <v>18</v>
      </c>
      <c r="B2454" t="s">
        <v>29</v>
      </c>
      <c r="C2454" t="s">
        <v>20</v>
      </c>
      <c r="D2454" t="s">
        <v>21</v>
      </c>
      <c r="E2454" t="s">
        <v>5</v>
      </c>
      <c r="G2454" t="s">
        <v>22</v>
      </c>
      <c r="H2454">
        <v>1263911</v>
      </c>
      <c r="I2454">
        <v>1264741</v>
      </c>
      <c r="J2454" t="s">
        <v>30</v>
      </c>
      <c r="O2454" t="s">
        <v>3105</v>
      </c>
      <c r="P2454">
        <v>831</v>
      </c>
    </row>
    <row r="2455" spans="1:17" hidden="1" x14ac:dyDescent="0.35">
      <c r="A2455" t="s">
        <v>26</v>
      </c>
      <c r="B2455" t="s">
        <v>32</v>
      </c>
      <c r="C2455" t="s">
        <v>20</v>
      </c>
      <c r="D2455" t="s">
        <v>21</v>
      </c>
      <c r="E2455" t="s">
        <v>5</v>
      </c>
      <c r="G2455" t="s">
        <v>22</v>
      </c>
      <c r="H2455">
        <v>1263911</v>
      </c>
      <c r="I2455">
        <v>1264741</v>
      </c>
      <c r="J2455" t="s">
        <v>30</v>
      </c>
      <c r="K2455" t="s">
        <v>3106</v>
      </c>
      <c r="N2455" t="s">
        <v>3107</v>
      </c>
      <c r="O2455" t="s">
        <v>3105</v>
      </c>
      <c r="P2455">
        <v>831</v>
      </c>
      <c r="Q2455">
        <v>276</v>
      </c>
    </row>
    <row r="2456" spans="1:17" hidden="1" x14ac:dyDescent="0.35">
      <c r="A2456" t="s">
        <v>18</v>
      </c>
      <c r="B2456" t="s">
        <v>29</v>
      </c>
      <c r="C2456" t="s">
        <v>20</v>
      </c>
      <c r="D2456" t="s">
        <v>21</v>
      </c>
      <c r="E2456" t="s">
        <v>5</v>
      </c>
      <c r="G2456" t="s">
        <v>22</v>
      </c>
      <c r="H2456">
        <v>1264895</v>
      </c>
      <c r="I2456">
        <v>1266349</v>
      </c>
      <c r="J2456" t="s">
        <v>30</v>
      </c>
      <c r="O2456" t="s">
        <v>3108</v>
      </c>
      <c r="P2456">
        <v>1455</v>
      </c>
    </row>
    <row r="2457" spans="1:17" hidden="1" x14ac:dyDescent="0.35">
      <c r="A2457" t="s">
        <v>26</v>
      </c>
      <c r="B2457" t="s">
        <v>32</v>
      </c>
      <c r="C2457" t="s">
        <v>20</v>
      </c>
      <c r="D2457" t="s">
        <v>21</v>
      </c>
      <c r="E2457" t="s">
        <v>5</v>
      </c>
      <c r="G2457" t="s">
        <v>22</v>
      </c>
      <c r="H2457">
        <v>1264895</v>
      </c>
      <c r="I2457">
        <v>1266349</v>
      </c>
      <c r="J2457" t="s">
        <v>30</v>
      </c>
      <c r="K2457" t="s">
        <v>3109</v>
      </c>
      <c r="N2457" t="s">
        <v>3110</v>
      </c>
      <c r="O2457" t="s">
        <v>3108</v>
      </c>
      <c r="P2457">
        <v>1455</v>
      </c>
      <c r="Q2457">
        <v>484</v>
      </c>
    </row>
    <row r="2458" spans="1:17" hidden="1" x14ac:dyDescent="0.35">
      <c r="A2458" t="s">
        <v>18</v>
      </c>
      <c r="B2458" t="s">
        <v>29</v>
      </c>
      <c r="C2458" t="s">
        <v>20</v>
      </c>
      <c r="D2458" t="s">
        <v>21</v>
      </c>
      <c r="E2458" t="s">
        <v>5</v>
      </c>
      <c r="G2458" t="s">
        <v>22</v>
      </c>
      <c r="H2458">
        <v>1266436</v>
      </c>
      <c r="I2458">
        <v>1267233</v>
      </c>
      <c r="J2458" t="s">
        <v>23</v>
      </c>
      <c r="O2458" t="s">
        <v>3111</v>
      </c>
      <c r="P2458">
        <v>798</v>
      </c>
    </row>
    <row r="2459" spans="1:17" hidden="1" x14ac:dyDescent="0.35">
      <c r="A2459" t="s">
        <v>26</v>
      </c>
      <c r="B2459" t="s">
        <v>32</v>
      </c>
      <c r="C2459" t="s">
        <v>20</v>
      </c>
      <c r="D2459" t="s">
        <v>21</v>
      </c>
      <c r="E2459" t="s">
        <v>5</v>
      </c>
      <c r="G2459" t="s">
        <v>22</v>
      </c>
      <c r="H2459">
        <v>1266436</v>
      </c>
      <c r="I2459">
        <v>1267233</v>
      </c>
      <c r="J2459" t="s">
        <v>23</v>
      </c>
      <c r="K2459" t="s">
        <v>3112</v>
      </c>
      <c r="N2459" t="s">
        <v>3113</v>
      </c>
      <c r="O2459" t="s">
        <v>3111</v>
      </c>
      <c r="P2459">
        <v>798</v>
      </c>
      <c r="Q2459">
        <v>265</v>
      </c>
    </row>
    <row r="2460" spans="1:17" hidden="1" x14ac:dyDescent="0.35">
      <c r="A2460" t="s">
        <v>18</v>
      </c>
      <c r="B2460" t="s">
        <v>29</v>
      </c>
      <c r="C2460" t="s">
        <v>20</v>
      </c>
      <c r="D2460" t="s">
        <v>21</v>
      </c>
      <c r="E2460" t="s">
        <v>5</v>
      </c>
      <c r="G2460" t="s">
        <v>22</v>
      </c>
      <c r="H2460">
        <v>1267634</v>
      </c>
      <c r="I2460">
        <v>1267879</v>
      </c>
      <c r="J2460" t="s">
        <v>23</v>
      </c>
      <c r="O2460" t="s">
        <v>3114</v>
      </c>
      <c r="P2460">
        <v>246</v>
      </c>
    </row>
    <row r="2461" spans="1:17" hidden="1" x14ac:dyDescent="0.35">
      <c r="A2461" t="s">
        <v>26</v>
      </c>
      <c r="B2461" t="s">
        <v>32</v>
      </c>
      <c r="C2461" t="s">
        <v>20</v>
      </c>
      <c r="D2461" t="s">
        <v>21</v>
      </c>
      <c r="E2461" t="s">
        <v>5</v>
      </c>
      <c r="G2461" t="s">
        <v>22</v>
      </c>
      <c r="H2461">
        <v>1267634</v>
      </c>
      <c r="I2461">
        <v>1267879</v>
      </c>
      <c r="J2461" t="s">
        <v>23</v>
      </c>
      <c r="K2461" t="s">
        <v>3115</v>
      </c>
      <c r="N2461" t="s">
        <v>28</v>
      </c>
      <c r="O2461" t="s">
        <v>3114</v>
      </c>
      <c r="P2461">
        <v>246</v>
      </c>
      <c r="Q2461">
        <v>81</v>
      </c>
    </row>
    <row r="2462" spans="1:17" hidden="1" x14ac:dyDescent="0.35">
      <c r="A2462" t="s">
        <v>18</v>
      </c>
      <c r="B2462" t="s">
        <v>29</v>
      </c>
      <c r="C2462" t="s">
        <v>20</v>
      </c>
      <c r="D2462" t="s">
        <v>21</v>
      </c>
      <c r="E2462" t="s">
        <v>5</v>
      </c>
      <c r="G2462" t="s">
        <v>22</v>
      </c>
      <c r="H2462">
        <v>1267933</v>
      </c>
      <c r="I2462">
        <v>1268712</v>
      </c>
      <c r="J2462" t="s">
        <v>23</v>
      </c>
      <c r="O2462" t="s">
        <v>3116</v>
      </c>
      <c r="P2462">
        <v>780</v>
      </c>
    </row>
    <row r="2463" spans="1:17" hidden="1" x14ac:dyDescent="0.35">
      <c r="A2463" t="s">
        <v>26</v>
      </c>
      <c r="B2463" t="s">
        <v>32</v>
      </c>
      <c r="C2463" t="s">
        <v>20</v>
      </c>
      <c r="D2463" t="s">
        <v>21</v>
      </c>
      <c r="E2463" t="s">
        <v>5</v>
      </c>
      <c r="G2463" t="s">
        <v>22</v>
      </c>
      <c r="H2463">
        <v>1267933</v>
      </c>
      <c r="I2463">
        <v>1268712</v>
      </c>
      <c r="J2463" t="s">
        <v>23</v>
      </c>
      <c r="K2463" t="s">
        <v>3117</v>
      </c>
      <c r="N2463" t="s">
        <v>3118</v>
      </c>
      <c r="O2463" t="s">
        <v>3116</v>
      </c>
      <c r="P2463">
        <v>780</v>
      </c>
      <c r="Q2463">
        <v>259</v>
      </c>
    </row>
    <row r="2464" spans="1:17" hidden="1" x14ac:dyDescent="0.35">
      <c r="A2464" t="s">
        <v>18</v>
      </c>
      <c r="B2464" t="s">
        <v>29</v>
      </c>
      <c r="C2464" t="s">
        <v>20</v>
      </c>
      <c r="D2464" t="s">
        <v>21</v>
      </c>
      <c r="E2464" t="s">
        <v>5</v>
      </c>
      <c r="G2464" t="s">
        <v>22</v>
      </c>
      <c r="H2464">
        <v>1268882</v>
      </c>
      <c r="I2464">
        <v>1269667</v>
      </c>
      <c r="J2464" t="s">
        <v>23</v>
      </c>
      <c r="O2464" t="s">
        <v>3119</v>
      </c>
      <c r="P2464">
        <v>786</v>
      </c>
    </row>
    <row r="2465" spans="1:17" hidden="1" x14ac:dyDescent="0.35">
      <c r="A2465" t="s">
        <v>26</v>
      </c>
      <c r="B2465" t="s">
        <v>32</v>
      </c>
      <c r="C2465" t="s">
        <v>20</v>
      </c>
      <c r="D2465" t="s">
        <v>21</v>
      </c>
      <c r="E2465" t="s">
        <v>5</v>
      </c>
      <c r="G2465" t="s">
        <v>22</v>
      </c>
      <c r="H2465">
        <v>1268882</v>
      </c>
      <c r="I2465">
        <v>1269667</v>
      </c>
      <c r="J2465" t="s">
        <v>23</v>
      </c>
      <c r="K2465" t="s">
        <v>3120</v>
      </c>
      <c r="N2465" t="s">
        <v>117</v>
      </c>
      <c r="O2465" t="s">
        <v>3119</v>
      </c>
      <c r="P2465">
        <v>786</v>
      </c>
      <c r="Q2465">
        <v>261</v>
      </c>
    </row>
    <row r="2466" spans="1:17" hidden="1" x14ac:dyDescent="0.35">
      <c r="A2466" t="s">
        <v>18</v>
      </c>
      <c r="B2466" t="s">
        <v>29</v>
      </c>
      <c r="C2466" t="s">
        <v>20</v>
      </c>
      <c r="D2466" t="s">
        <v>21</v>
      </c>
      <c r="E2466" t="s">
        <v>5</v>
      </c>
      <c r="G2466" t="s">
        <v>22</v>
      </c>
      <c r="H2466">
        <v>1270007</v>
      </c>
      <c r="I2466">
        <v>1270903</v>
      </c>
      <c r="J2466" t="s">
        <v>23</v>
      </c>
      <c r="O2466" t="s">
        <v>3121</v>
      </c>
      <c r="P2466">
        <v>897</v>
      </c>
    </row>
    <row r="2467" spans="1:17" hidden="1" x14ac:dyDescent="0.35">
      <c r="A2467" t="s">
        <v>26</v>
      </c>
      <c r="B2467" t="s">
        <v>32</v>
      </c>
      <c r="C2467" t="s">
        <v>20</v>
      </c>
      <c r="D2467" t="s">
        <v>21</v>
      </c>
      <c r="E2467" t="s">
        <v>5</v>
      </c>
      <c r="G2467" t="s">
        <v>22</v>
      </c>
      <c r="H2467">
        <v>1270007</v>
      </c>
      <c r="I2467">
        <v>1270903</v>
      </c>
      <c r="J2467" t="s">
        <v>23</v>
      </c>
      <c r="K2467" t="s">
        <v>3122</v>
      </c>
      <c r="N2467" t="s">
        <v>3123</v>
      </c>
      <c r="O2467" t="s">
        <v>3121</v>
      </c>
      <c r="P2467">
        <v>897</v>
      </c>
      <c r="Q2467">
        <v>298</v>
      </c>
    </row>
    <row r="2468" spans="1:17" hidden="1" x14ac:dyDescent="0.35">
      <c r="A2468" t="s">
        <v>18</v>
      </c>
      <c r="B2468" t="s">
        <v>29</v>
      </c>
      <c r="C2468" t="s">
        <v>20</v>
      </c>
      <c r="D2468" t="s">
        <v>21</v>
      </c>
      <c r="E2468" t="s">
        <v>5</v>
      </c>
      <c r="G2468" t="s">
        <v>22</v>
      </c>
      <c r="H2468">
        <v>1271007</v>
      </c>
      <c r="I2468">
        <v>1272134</v>
      </c>
      <c r="J2468" t="s">
        <v>30</v>
      </c>
      <c r="O2468" t="s">
        <v>3124</v>
      </c>
      <c r="P2468">
        <v>1128</v>
      </c>
    </row>
    <row r="2469" spans="1:17" hidden="1" x14ac:dyDescent="0.35">
      <c r="A2469" t="s">
        <v>26</v>
      </c>
      <c r="B2469" t="s">
        <v>32</v>
      </c>
      <c r="C2469" t="s">
        <v>20</v>
      </c>
      <c r="D2469" t="s">
        <v>21</v>
      </c>
      <c r="E2469" t="s">
        <v>5</v>
      </c>
      <c r="G2469" t="s">
        <v>22</v>
      </c>
      <c r="H2469">
        <v>1271007</v>
      </c>
      <c r="I2469">
        <v>1272134</v>
      </c>
      <c r="J2469" t="s">
        <v>30</v>
      </c>
      <c r="K2469" t="s">
        <v>3125</v>
      </c>
      <c r="N2469" t="s">
        <v>3093</v>
      </c>
      <c r="O2469" t="s">
        <v>3124</v>
      </c>
      <c r="P2469">
        <v>1128</v>
      </c>
      <c r="Q2469">
        <v>375</v>
      </c>
    </row>
    <row r="2470" spans="1:17" hidden="1" x14ac:dyDescent="0.35">
      <c r="A2470" t="s">
        <v>18</v>
      </c>
      <c r="B2470" t="s">
        <v>29</v>
      </c>
      <c r="C2470" t="s">
        <v>20</v>
      </c>
      <c r="D2470" t="s">
        <v>21</v>
      </c>
      <c r="E2470" t="s">
        <v>5</v>
      </c>
      <c r="G2470" t="s">
        <v>22</v>
      </c>
      <c r="H2470">
        <v>1272287</v>
      </c>
      <c r="I2470">
        <v>1272679</v>
      </c>
      <c r="J2470" t="s">
        <v>23</v>
      </c>
      <c r="O2470" t="s">
        <v>3126</v>
      </c>
      <c r="P2470">
        <v>393</v>
      </c>
    </row>
    <row r="2471" spans="1:17" hidden="1" x14ac:dyDescent="0.35">
      <c r="A2471" t="s">
        <v>26</v>
      </c>
      <c r="B2471" t="s">
        <v>32</v>
      </c>
      <c r="C2471" t="s">
        <v>20</v>
      </c>
      <c r="D2471" t="s">
        <v>21</v>
      </c>
      <c r="E2471" t="s">
        <v>5</v>
      </c>
      <c r="G2471" t="s">
        <v>22</v>
      </c>
      <c r="H2471">
        <v>1272287</v>
      </c>
      <c r="I2471">
        <v>1272679</v>
      </c>
      <c r="J2471" t="s">
        <v>23</v>
      </c>
      <c r="K2471" t="s">
        <v>3127</v>
      </c>
      <c r="N2471" t="s">
        <v>28</v>
      </c>
      <c r="O2471" t="s">
        <v>3126</v>
      </c>
      <c r="P2471">
        <v>393</v>
      </c>
      <c r="Q2471">
        <v>130</v>
      </c>
    </row>
    <row r="2472" spans="1:17" hidden="1" x14ac:dyDescent="0.35">
      <c r="A2472" t="s">
        <v>18</v>
      </c>
      <c r="B2472" t="s">
        <v>29</v>
      </c>
      <c r="C2472" t="s">
        <v>20</v>
      </c>
      <c r="D2472" t="s">
        <v>21</v>
      </c>
      <c r="E2472" t="s">
        <v>5</v>
      </c>
      <c r="G2472" t="s">
        <v>22</v>
      </c>
      <c r="H2472">
        <v>1272773</v>
      </c>
      <c r="I2472">
        <v>1273219</v>
      </c>
      <c r="J2472" t="s">
        <v>23</v>
      </c>
      <c r="O2472" t="s">
        <v>3128</v>
      </c>
      <c r="P2472">
        <v>447</v>
      </c>
    </row>
    <row r="2473" spans="1:17" hidden="1" x14ac:dyDescent="0.35">
      <c r="A2473" t="s">
        <v>26</v>
      </c>
      <c r="B2473" t="s">
        <v>32</v>
      </c>
      <c r="C2473" t="s">
        <v>20</v>
      </c>
      <c r="D2473" t="s">
        <v>21</v>
      </c>
      <c r="E2473" t="s">
        <v>5</v>
      </c>
      <c r="G2473" t="s">
        <v>22</v>
      </c>
      <c r="H2473">
        <v>1272773</v>
      </c>
      <c r="I2473">
        <v>1273219</v>
      </c>
      <c r="J2473" t="s">
        <v>23</v>
      </c>
      <c r="K2473" t="s">
        <v>3129</v>
      </c>
      <c r="N2473" t="s">
        <v>213</v>
      </c>
      <c r="O2473" t="s">
        <v>3128</v>
      </c>
      <c r="P2473">
        <v>447</v>
      </c>
      <c r="Q2473">
        <v>148</v>
      </c>
    </row>
    <row r="2474" spans="1:17" hidden="1" x14ac:dyDescent="0.35">
      <c r="A2474" t="s">
        <v>18</v>
      </c>
      <c r="B2474" t="s">
        <v>29</v>
      </c>
      <c r="C2474" t="s">
        <v>20</v>
      </c>
      <c r="D2474" t="s">
        <v>21</v>
      </c>
      <c r="E2474" t="s">
        <v>5</v>
      </c>
      <c r="G2474" t="s">
        <v>22</v>
      </c>
      <c r="H2474">
        <v>1273317</v>
      </c>
      <c r="I2474">
        <v>1273808</v>
      </c>
      <c r="J2474" t="s">
        <v>30</v>
      </c>
      <c r="O2474" t="s">
        <v>3130</v>
      </c>
      <c r="P2474">
        <v>492</v>
      </c>
    </row>
    <row r="2475" spans="1:17" hidden="1" x14ac:dyDescent="0.35">
      <c r="A2475" t="s">
        <v>26</v>
      </c>
      <c r="B2475" t="s">
        <v>32</v>
      </c>
      <c r="C2475" t="s">
        <v>20</v>
      </c>
      <c r="D2475" t="s">
        <v>21</v>
      </c>
      <c r="E2475" t="s">
        <v>5</v>
      </c>
      <c r="G2475" t="s">
        <v>22</v>
      </c>
      <c r="H2475">
        <v>1273317</v>
      </c>
      <c r="I2475">
        <v>1273808</v>
      </c>
      <c r="J2475" t="s">
        <v>30</v>
      </c>
      <c r="K2475" t="s">
        <v>3131</v>
      </c>
      <c r="N2475" t="s">
        <v>213</v>
      </c>
      <c r="O2475" t="s">
        <v>3130</v>
      </c>
      <c r="P2475">
        <v>492</v>
      </c>
      <c r="Q2475">
        <v>163</v>
      </c>
    </row>
    <row r="2476" spans="1:17" hidden="1" x14ac:dyDescent="0.35">
      <c r="A2476" t="s">
        <v>18</v>
      </c>
      <c r="B2476" t="s">
        <v>29</v>
      </c>
      <c r="C2476" t="s">
        <v>20</v>
      </c>
      <c r="D2476" t="s">
        <v>21</v>
      </c>
      <c r="E2476" t="s">
        <v>5</v>
      </c>
      <c r="G2476" t="s">
        <v>22</v>
      </c>
      <c r="H2476">
        <v>1273890</v>
      </c>
      <c r="I2476">
        <v>1274447</v>
      </c>
      <c r="J2476" t="s">
        <v>23</v>
      </c>
      <c r="O2476" t="s">
        <v>3132</v>
      </c>
      <c r="P2476">
        <v>558</v>
      </c>
    </row>
    <row r="2477" spans="1:17" hidden="1" x14ac:dyDescent="0.35">
      <c r="A2477" t="s">
        <v>26</v>
      </c>
      <c r="B2477" t="s">
        <v>32</v>
      </c>
      <c r="C2477" t="s">
        <v>20</v>
      </c>
      <c r="D2477" t="s">
        <v>21</v>
      </c>
      <c r="E2477" t="s">
        <v>5</v>
      </c>
      <c r="G2477" t="s">
        <v>22</v>
      </c>
      <c r="H2477">
        <v>1273890</v>
      </c>
      <c r="I2477">
        <v>1274447</v>
      </c>
      <c r="J2477" t="s">
        <v>23</v>
      </c>
      <c r="K2477" t="s">
        <v>3133</v>
      </c>
      <c r="N2477" t="s">
        <v>28</v>
      </c>
      <c r="O2477" t="s">
        <v>3132</v>
      </c>
      <c r="P2477">
        <v>558</v>
      </c>
      <c r="Q2477">
        <v>185</v>
      </c>
    </row>
    <row r="2478" spans="1:17" hidden="1" x14ac:dyDescent="0.35">
      <c r="A2478" t="s">
        <v>18</v>
      </c>
      <c r="B2478" t="s">
        <v>29</v>
      </c>
      <c r="C2478" t="s">
        <v>20</v>
      </c>
      <c r="D2478" t="s">
        <v>21</v>
      </c>
      <c r="E2478" t="s">
        <v>5</v>
      </c>
      <c r="G2478" t="s">
        <v>22</v>
      </c>
      <c r="H2478">
        <v>1274836</v>
      </c>
      <c r="I2478">
        <v>1275117</v>
      </c>
      <c r="J2478" t="s">
        <v>23</v>
      </c>
      <c r="O2478" t="s">
        <v>3134</v>
      </c>
      <c r="P2478">
        <v>282</v>
      </c>
    </row>
    <row r="2479" spans="1:17" hidden="1" x14ac:dyDescent="0.35">
      <c r="A2479" t="s">
        <v>26</v>
      </c>
      <c r="B2479" t="s">
        <v>32</v>
      </c>
      <c r="C2479" t="s">
        <v>20</v>
      </c>
      <c r="D2479" t="s">
        <v>21</v>
      </c>
      <c r="E2479" t="s">
        <v>5</v>
      </c>
      <c r="G2479" t="s">
        <v>22</v>
      </c>
      <c r="H2479">
        <v>1274836</v>
      </c>
      <c r="I2479">
        <v>1275117</v>
      </c>
      <c r="J2479" t="s">
        <v>23</v>
      </c>
      <c r="K2479" t="s">
        <v>3135</v>
      </c>
      <c r="N2479" t="s">
        <v>628</v>
      </c>
      <c r="O2479" t="s">
        <v>3134</v>
      </c>
      <c r="P2479">
        <v>282</v>
      </c>
      <c r="Q2479">
        <v>93</v>
      </c>
    </row>
    <row r="2480" spans="1:17" hidden="1" x14ac:dyDescent="0.35">
      <c r="A2480" t="s">
        <v>18</v>
      </c>
      <c r="B2480" t="s">
        <v>29</v>
      </c>
      <c r="C2480" t="s">
        <v>20</v>
      </c>
      <c r="D2480" t="s">
        <v>21</v>
      </c>
      <c r="E2480" t="s">
        <v>5</v>
      </c>
      <c r="G2480" t="s">
        <v>22</v>
      </c>
      <c r="H2480">
        <v>1275484</v>
      </c>
      <c r="I2480">
        <v>1276371</v>
      </c>
      <c r="J2480" t="s">
        <v>23</v>
      </c>
      <c r="O2480" t="s">
        <v>3136</v>
      </c>
      <c r="P2480">
        <v>888</v>
      </c>
    </row>
    <row r="2481" spans="1:17" hidden="1" x14ac:dyDescent="0.35">
      <c r="A2481" t="s">
        <v>26</v>
      </c>
      <c r="B2481" t="s">
        <v>32</v>
      </c>
      <c r="C2481" t="s">
        <v>20</v>
      </c>
      <c r="D2481" t="s">
        <v>21</v>
      </c>
      <c r="E2481" t="s">
        <v>5</v>
      </c>
      <c r="G2481" t="s">
        <v>22</v>
      </c>
      <c r="H2481">
        <v>1275484</v>
      </c>
      <c r="I2481">
        <v>1276371</v>
      </c>
      <c r="J2481" t="s">
        <v>23</v>
      </c>
      <c r="K2481" t="s">
        <v>3137</v>
      </c>
      <c r="N2481" t="s">
        <v>28</v>
      </c>
      <c r="O2481" t="s">
        <v>3136</v>
      </c>
      <c r="P2481">
        <v>888</v>
      </c>
      <c r="Q2481">
        <v>295</v>
      </c>
    </row>
    <row r="2482" spans="1:17" hidden="1" x14ac:dyDescent="0.35">
      <c r="A2482" t="s">
        <v>18</v>
      </c>
      <c r="B2482" t="s">
        <v>29</v>
      </c>
      <c r="C2482" t="s">
        <v>20</v>
      </c>
      <c r="D2482" t="s">
        <v>21</v>
      </c>
      <c r="E2482" t="s">
        <v>5</v>
      </c>
      <c r="G2482" t="s">
        <v>22</v>
      </c>
      <c r="H2482">
        <v>1276425</v>
      </c>
      <c r="I2482">
        <v>1277285</v>
      </c>
      <c r="J2482" t="s">
        <v>23</v>
      </c>
      <c r="O2482" t="s">
        <v>3138</v>
      </c>
      <c r="P2482">
        <v>861</v>
      </c>
    </row>
    <row r="2483" spans="1:17" hidden="1" x14ac:dyDescent="0.35">
      <c r="A2483" t="s">
        <v>26</v>
      </c>
      <c r="B2483" t="s">
        <v>32</v>
      </c>
      <c r="C2483" t="s">
        <v>20</v>
      </c>
      <c r="D2483" t="s">
        <v>21</v>
      </c>
      <c r="E2483" t="s">
        <v>5</v>
      </c>
      <c r="G2483" t="s">
        <v>22</v>
      </c>
      <c r="H2483">
        <v>1276425</v>
      </c>
      <c r="I2483">
        <v>1277285</v>
      </c>
      <c r="J2483" t="s">
        <v>23</v>
      </c>
      <c r="K2483" t="s">
        <v>3139</v>
      </c>
      <c r="N2483" t="s">
        <v>1058</v>
      </c>
      <c r="O2483" t="s">
        <v>3138</v>
      </c>
      <c r="P2483">
        <v>861</v>
      </c>
      <c r="Q2483">
        <v>286</v>
      </c>
    </row>
    <row r="2484" spans="1:17" hidden="1" x14ac:dyDescent="0.35">
      <c r="A2484" t="s">
        <v>18</v>
      </c>
      <c r="B2484" t="s">
        <v>29</v>
      </c>
      <c r="C2484" t="s">
        <v>20</v>
      </c>
      <c r="D2484" t="s">
        <v>21</v>
      </c>
      <c r="E2484" t="s">
        <v>5</v>
      </c>
      <c r="G2484" t="s">
        <v>22</v>
      </c>
      <c r="H2484">
        <v>1277298</v>
      </c>
      <c r="I2484">
        <v>1277729</v>
      </c>
      <c r="J2484" t="s">
        <v>23</v>
      </c>
      <c r="O2484" t="s">
        <v>3140</v>
      </c>
      <c r="P2484">
        <v>432</v>
      </c>
    </row>
    <row r="2485" spans="1:17" hidden="1" x14ac:dyDescent="0.35">
      <c r="A2485" t="s">
        <v>26</v>
      </c>
      <c r="B2485" t="s">
        <v>32</v>
      </c>
      <c r="C2485" t="s">
        <v>20</v>
      </c>
      <c r="D2485" t="s">
        <v>21</v>
      </c>
      <c r="E2485" t="s">
        <v>5</v>
      </c>
      <c r="G2485" t="s">
        <v>22</v>
      </c>
      <c r="H2485">
        <v>1277298</v>
      </c>
      <c r="I2485">
        <v>1277729</v>
      </c>
      <c r="J2485" t="s">
        <v>23</v>
      </c>
      <c r="K2485" t="s">
        <v>3141</v>
      </c>
      <c r="N2485" t="s">
        <v>3142</v>
      </c>
      <c r="O2485" t="s">
        <v>3140</v>
      </c>
      <c r="P2485">
        <v>432</v>
      </c>
      <c r="Q2485">
        <v>143</v>
      </c>
    </row>
    <row r="2486" spans="1:17" hidden="1" x14ac:dyDescent="0.35">
      <c r="A2486" t="s">
        <v>18</v>
      </c>
      <c r="B2486" t="s">
        <v>29</v>
      </c>
      <c r="C2486" t="s">
        <v>20</v>
      </c>
      <c r="D2486" t="s">
        <v>21</v>
      </c>
      <c r="E2486" t="s">
        <v>5</v>
      </c>
      <c r="G2486" t="s">
        <v>22</v>
      </c>
      <c r="H2486">
        <v>1278195</v>
      </c>
      <c r="I2486">
        <v>1279313</v>
      </c>
      <c r="J2486" t="s">
        <v>23</v>
      </c>
      <c r="O2486" t="s">
        <v>3143</v>
      </c>
      <c r="P2486">
        <v>1119</v>
      </c>
    </row>
    <row r="2487" spans="1:17" hidden="1" x14ac:dyDescent="0.35">
      <c r="A2487" t="s">
        <v>26</v>
      </c>
      <c r="B2487" t="s">
        <v>32</v>
      </c>
      <c r="C2487" t="s">
        <v>20</v>
      </c>
      <c r="D2487" t="s">
        <v>21</v>
      </c>
      <c r="E2487" t="s">
        <v>5</v>
      </c>
      <c r="G2487" t="s">
        <v>22</v>
      </c>
      <c r="H2487">
        <v>1278195</v>
      </c>
      <c r="I2487">
        <v>1279313</v>
      </c>
      <c r="J2487" t="s">
        <v>23</v>
      </c>
      <c r="K2487" t="s">
        <v>3144</v>
      </c>
      <c r="N2487" t="s">
        <v>628</v>
      </c>
      <c r="O2487" t="s">
        <v>3143</v>
      </c>
      <c r="P2487">
        <v>1119</v>
      </c>
      <c r="Q2487">
        <v>372</v>
      </c>
    </row>
    <row r="2488" spans="1:17" hidden="1" x14ac:dyDescent="0.35">
      <c r="A2488" t="s">
        <v>18</v>
      </c>
      <c r="B2488" t="s">
        <v>29</v>
      </c>
      <c r="C2488" t="s">
        <v>20</v>
      </c>
      <c r="D2488" t="s">
        <v>21</v>
      </c>
      <c r="E2488" t="s">
        <v>5</v>
      </c>
      <c r="G2488" t="s">
        <v>22</v>
      </c>
      <c r="H2488">
        <v>1279335</v>
      </c>
      <c r="I2488">
        <v>1281404</v>
      </c>
      <c r="J2488" t="s">
        <v>23</v>
      </c>
      <c r="O2488" t="s">
        <v>3145</v>
      </c>
      <c r="P2488">
        <v>2070</v>
      </c>
    </row>
    <row r="2489" spans="1:17" hidden="1" x14ac:dyDescent="0.35">
      <c r="A2489" t="s">
        <v>26</v>
      </c>
      <c r="B2489" t="s">
        <v>32</v>
      </c>
      <c r="C2489" t="s">
        <v>20</v>
      </c>
      <c r="D2489" t="s">
        <v>21</v>
      </c>
      <c r="E2489" t="s">
        <v>5</v>
      </c>
      <c r="G2489" t="s">
        <v>22</v>
      </c>
      <c r="H2489">
        <v>1279335</v>
      </c>
      <c r="I2489">
        <v>1281404</v>
      </c>
      <c r="J2489" t="s">
        <v>23</v>
      </c>
      <c r="K2489" t="s">
        <v>3146</v>
      </c>
      <c r="N2489" t="s">
        <v>3147</v>
      </c>
      <c r="O2489" t="s">
        <v>3145</v>
      </c>
      <c r="P2489">
        <v>2070</v>
      </c>
      <c r="Q2489">
        <v>689</v>
      </c>
    </row>
    <row r="2490" spans="1:17" hidden="1" x14ac:dyDescent="0.35">
      <c r="A2490" t="s">
        <v>18</v>
      </c>
      <c r="B2490" t="s">
        <v>29</v>
      </c>
      <c r="C2490" t="s">
        <v>20</v>
      </c>
      <c r="D2490" t="s">
        <v>21</v>
      </c>
      <c r="E2490" t="s">
        <v>5</v>
      </c>
      <c r="G2490" t="s">
        <v>22</v>
      </c>
      <c r="H2490">
        <v>1281397</v>
      </c>
      <c r="I2490">
        <v>1281753</v>
      </c>
      <c r="J2490" t="s">
        <v>23</v>
      </c>
      <c r="O2490" t="s">
        <v>3148</v>
      </c>
      <c r="P2490">
        <v>357</v>
      </c>
    </row>
    <row r="2491" spans="1:17" hidden="1" x14ac:dyDescent="0.35">
      <c r="A2491" t="s">
        <v>26</v>
      </c>
      <c r="B2491" t="s">
        <v>32</v>
      </c>
      <c r="C2491" t="s">
        <v>20</v>
      </c>
      <c r="D2491" t="s">
        <v>21</v>
      </c>
      <c r="E2491" t="s">
        <v>5</v>
      </c>
      <c r="G2491" t="s">
        <v>22</v>
      </c>
      <c r="H2491">
        <v>1281397</v>
      </c>
      <c r="I2491">
        <v>1281753</v>
      </c>
      <c r="J2491" t="s">
        <v>23</v>
      </c>
      <c r="K2491" t="s">
        <v>3149</v>
      </c>
      <c r="N2491" t="s">
        <v>152</v>
      </c>
      <c r="O2491" t="s">
        <v>3148</v>
      </c>
      <c r="P2491">
        <v>357</v>
      </c>
      <c r="Q2491">
        <v>118</v>
      </c>
    </row>
    <row r="2492" spans="1:17" hidden="1" x14ac:dyDescent="0.35">
      <c r="A2492" t="s">
        <v>18</v>
      </c>
      <c r="B2492" t="s">
        <v>29</v>
      </c>
      <c r="C2492" t="s">
        <v>20</v>
      </c>
      <c r="D2492" t="s">
        <v>21</v>
      </c>
      <c r="E2492" t="s">
        <v>5</v>
      </c>
      <c r="G2492" t="s">
        <v>22</v>
      </c>
      <c r="H2492">
        <v>1282075</v>
      </c>
      <c r="I2492">
        <v>1283541</v>
      </c>
      <c r="J2492" t="s">
        <v>30</v>
      </c>
      <c r="O2492" t="s">
        <v>3150</v>
      </c>
      <c r="P2492">
        <v>1467</v>
      </c>
    </row>
    <row r="2493" spans="1:17" hidden="1" x14ac:dyDescent="0.35">
      <c r="A2493" t="s">
        <v>26</v>
      </c>
      <c r="B2493" t="s">
        <v>32</v>
      </c>
      <c r="C2493" t="s">
        <v>20</v>
      </c>
      <c r="D2493" t="s">
        <v>21</v>
      </c>
      <c r="E2493" t="s">
        <v>5</v>
      </c>
      <c r="G2493" t="s">
        <v>22</v>
      </c>
      <c r="H2493">
        <v>1282075</v>
      </c>
      <c r="I2493">
        <v>1283541</v>
      </c>
      <c r="J2493" t="s">
        <v>30</v>
      </c>
      <c r="K2493" t="s">
        <v>3151</v>
      </c>
      <c r="N2493" t="s">
        <v>3152</v>
      </c>
      <c r="O2493" t="s">
        <v>3150</v>
      </c>
      <c r="P2493">
        <v>1467</v>
      </c>
      <c r="Q2493">
        <v>488</v>
      </c>
    </row>
    <row r="2494" spans="1:17" hidden="1" x14ac:dyDescent="0.35">
      <c r="A2494" t="s">
        <v>18</v>
      </c>
      <c r="B2494" t="s">
        <v>29</v>
      </c>
      <c r="C2494" t="s">
        <v>20</v>
      </c>
      <c r="D2494" t="s">
        <v>21</v>
      </c>
      <c r="E2494" t="s">
        <v>5</v>
      </c>
      <c r="G2494" t="s">
        <v>22</v>
      </c>
      <c r="H2494">
        <v>1283554</v>
      </c>
      <c r="I2494">
        <v>1283973</v>
      </c>
      <c r="J2494" t="s">
        <v>30</v>
      </c>
      <c r="O2494" t="s">
        <v>3153</v>
      </c>
      <c r="P2494">
        <v>420</v>
      </c>
    </row>
    <row r="2495" spans="1:17" hidden="1" x14ac:dyDescent="0.35">
      <c r="A2495" t="s">
        <v>26</v>
      </c>
      <c r="B2495" t="s">
        <v>32</v>
      </c>
      <c r="C2495" t="s">
        <v>20</v>
      </c>
      <c r="D2495" t="s">
        <v>21</v>
      </c>
      <c r="E2495" t="s">
        <v>5</v>
      </c>
      <c r="G2495" t="s">
        <v>22</v>
      </c>
      <c r="H2495">
        <v>1283554</v>
      </c>
      <c r="I2495">
        <v>1283973</v>
      </c>
      <c r="J2495" t="s">
        <v>30</v>
      </c>
      <c r="K2495" t="s">
        <v>3154</v>
      </c>
      <c r="N2495" t="s">
        <v>1197</v>
      </c>
      <c r="O2495" t="s">
        <v>3153</v>
      </c>
      <c r="P2495">
        <v>420</v>
      </c>
      <c r="Q2495">
        <v>139</v>
      </c>
    </row>
    <row r="2496" spans="1:17" hidden="1" x14ac:dyDescent="0.35">
      <c r="A2496" t="s">
        <v>18</v>
      </c>
      <c r="B2496" t="s">
        <v>29</v>
      </c>
      <c r="C2496" t="s">
        <v>20</v>
      </c>
      <c r="D2496" t="s">
        <v>21</v>
      </c>
      <c r="E2496" t="s">
        <v>5</v>
      </c>
      <c r="G2496" t="s">
        <v>22</v>
      </c>
      <c r="H2496">
        <v>1284024</v>
      </c>
      <c r="I2496">
        <v>1284356</v>
      </c>
      <c r="J2496" t="s">
        <v>23</v>
      </c>
      <c r="O2496" t="s">
        <v>3155</v>
      </c>
      <c r="P2496">
        <v>333</v>
      </c>
    </row>
    <row r="2497" spans="1:17" hidden="1" x14ac:dyDescent="0.35">
      <c r="A2497" t="s">
        <v>26</v>
      </c>
      <c r="B2497" t="s">
        <v>32</v>
      </c>
      <c r="C2497" t="s">
        <v>20</v>
      </c>
      <c r="D2497" t="s">
        <v>21</v>
      </c>
      <c r="E2497" t="s">
        <v>5</v>
      </c>
      <c r="G2497" t="s">
        <v>22</v>
      </c>
      <c r="H2497">
        <v>1284024</v>
      </c>
      <c r="I2497">
        <v>1284356</v>
      </c>
      <c r="J2497" t="s">
        <v>23</v>
      </c>
      <c r="K2497" t="s">
        <v>3156</v>
      </c>
      <c r="N2497" t="s">
        <v>3157</v>
      </c>
      <c r="O2497" t="s">
        <v>3155</v>
      </c>
      <c r="P2497">
        <v>333</v>
      </c>
      <c r="Q2497">
        <v>110</v>
      </c>
    </row>
    <row r="2498" spans="1:17" hidden="1" x14ac:dyDescent="0.35">
      <c r="A2498" t="s">
        <v>18</v>
      </c>
      <c r="B2498" t="s">
        <v>29</v>
      </c>
      <c r="C2498" t="s">
        <v>20</v>
      </c>
      <c r="D2498" t="s">
        <v>21</v>
      </c>
      <c r="E2498" t="s">
        <v>5</v>
      </c>
      <c r="G2498" t="s">
        <v>22</v>
      </c>
      <c r="H2498">
        <v>1284353</v>
      </c>
      <c r="I2498">
        <v>1284706</v>
      </c>
      <c r="J2498" t="s">
        <v>23</v>
      </c>
      <c r="O2498" t="s">
        <v>3158</v>
      </c>
      <c r="P2498">
        <v>354</v>
      </c>
    </row>
    <row r="2499" spans="1:17" hidden="1" x14ac:dyDescent="0.35">
      <c r="A2499" t="s">
        <v>26</v>
      </c>
      <c r="B2499" t="s">
        <v>32</v>
      </c>
      <c r="C2499" t="s">
        <v>20</v>
      </c>
      <c r="D2499" t="s">
        <v>21</v>
      </c>
      <c r="E2499" t="s">
        <v>5</v>
      </c>
      <c r="G2499" t="s">
        <v>22</v>
      </c>
      <c r="H2499">
        <v>1284353</v>
      </c>
      <c r="I2499">
        <v>1284706</v>
      </c>
      <c r="J2499" t="s">
        <v>23</v>
      </c>
      <c r="K2499" t="s">
        <v>3159</v>
      </c>
      <c r="N2499" t="s">
        <v>3160</v>
      </c>
      <c r="O2499" t="s">
        <v>3158</v>
      </c>
      <c r="P2499">
        <v>354</v>
      </c>
      <c r="Q2499">
        <v>117</v>
      </c>
    </row>
    <row r="2500" spans="1:17" hidden="1" x14ac:dyDescent="0.35">
      <c r="A2500" t="s">
        <v>18</v>
      </c>
      <c r="B2500" t="s">
        <v>29</v>
      </c>
      <c r="C2500" t="s">
        <v>20</v>
      </c>
      <c r="D2500" t="s">
        <v>21</v>
      </c>
      <c r="E2500" t="s">
        <v>5</v>
      </c>
      <c r="G2500" t="s">
        <v>22</v>
      </c>
      <c r="H2500">
        <v>1284743</v>
      </c>
      <c r="I2500">
        <v>1287109</v>
      </c>
      <c r="J2500" t="s">
        <v>23</v>
      </c>
      <c r="O2500" t="s">
        <v>3161</v>
      </c>
      <c r="P2500">
        <v>2367</v>
      </c>
    </row>
    <row r="2501" spans="1:17" hidden="1" x14ac:dyDescent="0.35">
      <c r="A2501" t="s">
        <v>26</v>
      </c>
      <c r="B2501" t="s">
        <v>32</v>
      </c>
      <c r="C2501" t="s">
        <v>20</v>
      </c>
      <c r="D2501" t="s">
        <v>21</v>
      </c>
      <c r="E2501" t="s">
        <v>5</v>
      </c>
      <c r="G2501" t="s">
        <v>22</v>
      </c>
      <c r="H2501">
        <v>1284743</v>
      </c>
      <c r="I2501">
        <v>1287109</v>
      </c>
      <c r="J2501" t="s">
        <v>23</v>
      </c>
      <c r="K2501" t="s">
        <v>3162</v>
      </c>
      <c r="N2501" t="s">
        <v>3163</v>
      </c>
      <c r="O2501" t="s">
        <v>3161</v>
      </c>
      <c r="P2501">
        <v>2367</v>
      </c>
      <c r="Q2501">
        <v>788</v>
      </c>
    </row>
    <row r="2502" spans="1:17" hidden="1" x14ac:dyDescent="0.35">
      <c r="A2502" t="s">
        <v>18</v>
      </c>
      <c r="B2502" t="s">
        <v>29</v>
      </c>
      <c r="C2502" t="s">
        <v>20</v>
      </c>
      <c r="D2502" t="s">
        <v>21</v>
      </c>
      <c r="E2502" t="s">
        <v>5</v>
      </c>
      <c r="G2502" t="s">
        <v>22</v>
      </c>
      <c r="H2502">
        <v>1287273</v>
      </c>
      <c r="I2502">
        <v>1288190</v>
      </c>
      <c r="J2502" t="s">
        <v>23</v>
      </c>
      <c r="O2502" t="s">
        <v>3164</v>
      </c>
      <c r="P2502">
        <v>918</v>
      </c>
    </row>
    <row r="2503" spans="1:17" hidden="1" x14ac:dyDescent="0.35">
      <c r="A2503" t="s">
        <v>26</v>
      </c>
      <c r="B2503" t="s">
        <v>32</v>
      </c>
      <c r="C2503" t="s">
        <v>20</v>
      </c>
      <c r="D2503" t="s">
        <v>21</v>
      </c>
      <c r="E2503" t="s">
        <v>5</v>
      </c>
      <c r="G2503" t="s">
        <v>22</v>
      </c>
      <c r="H2503">
        <v>1287273</v>
      </c>
      <c r="I2503">
        <v>1288190</v>
      </c>
      <c r="J2503" t="s">
        <v>23</v>
      </c>
      <c r="K2503" t="s">
        <v>3165</v>
      </c>
      <c r="N2503" t="s">
        <v>3166</v>
      </c>
      <c r="O2503" t="s">
        <v>3164</v>
      </c>
      <c r="P2503">
        <v>918</v>
      </c>
      <c r="Q2503">
        <v>305</v>
      </c>
    </row>
    <row r="2504" spans="1:17" hidden="1" x14ac:dyDescent="0.35">
      <c r="A2504" t="s">
        <v>18</v>
      </c>
      <c r="B2504" t="s">
        <v>29</v>
      </c>
      <c r="C2504" t="s">
        <v>20</v>
      </c>
      <c r="D2504" t="s">
        <v>21</v>
      </c>
      <c r="E2504" t="s">
        <v>5</v>
      </c>
      <c r="G2504" t="s">
        <v>22</v>
      </c>
      <c r="H2504">
        <v>1288392</v>
      </c>
      <c r="I2504">
        <v>1288913</v>
      </c>
      <c r="J2504" t="s">
        <v>30</v>
      </c>
      <c r="O2504" t="s">
        <v>3167</v>
      </c>
      <c r="P2504">
        <v>522</v>
      </c>
    </row>
    <row r="2505" spans="1:17" hidden="1" x14ac:dyDescent="0.35">
      <c r="A2505" t="s">
        <v>26</v>
      </c>
      <c r="B2505" t="s">
        <v>32</v>
      </c>
      <c r="C2505" t="s">
        <v>20</v>
      </c>
      <c r="D2505" t="s">
        <v>21</v>
      </c>
      <c r="E2505" t="s">
        <v>5</v>
      </c>
      <c r="G2505" t="s">
        <v>22</v>
      </c>
      <c r="H2505">
        <v>1288392</v>
      </c>
      <c r="I2505">
        <v>1288913</v>
      </c>
      <c r="J2505" t="s">
        <v>30</v>
      </c>
      <c r="K2505" t="s">
        <v>3168</v>
      </c>
      <c r="N2505" t="s">
        <v>28</v>
      </c>
      <c r="O2505" t="s">
        <v>3167</v>
      </c>
      <c r="P2505">
        <v>522</v>
      </c>
      <c r="Q2505">
        <v>173</v>
      </c>
    </row>
    <row r="2506" spans="1:17" hidden="1" x14ac:dyDescent="0.35">
      <c r="A2506" t="s">
        <v>18</v>
      </c>
      <c r="B2506" t="s">
        <v>29</v>
      </c>
      <c r="C2506" t="s">
        <v>20</v>
      </c>
      <c r="D2506" t="s">
        <v>21</v>
      </c>
      <c r="E2506" t="s">
        <v>5</v>
      </c>
      <c r="G2506" t="s">
        <v>22</v>
      </c>
      <c r="H2506">
        <v>1289237</v>
      </c>
      <c r="I2506">
        <v>1290793</v>
      </c>
      <c r="J2506" t="s">
        <v>23</v>
      </c>
      <c r="O2506" t="s">
        <v>3169</v>
      </c>
      <c r="P2506">
        <v>1557</v>
      </c>
    </row>
    <row r="2507" spans="1:17" hidden="1" x14ac:dyDescent="0.35">
      <c r="A2507" t="s">
        <v>26</v>
      </c>
      <c r="B2507" t="s">
        <v>32</v>
      </c>
      <c r="C2507" t="s">
        <v>20</v>
      </c>
      <c r="D2507" t="s">
        <v>21</v>
      </c>
      <c r="E2507" t="s">
        <v>5</v>
      </c>
      <c r="G2507" t="s">
        <v>22</v>
      </c>
      <c r="H2507">
        <v>1289237</v>
      </c>
      <c r="I2507">
        <v>1290793</v>
      </c>
      <c r="J2507" t="s">
        <v>23</v>
      </c>
      <c r="K2507" t="s">
        <v>3170</v>
      </c>
      <c r="N2507" t="s">
        <v>3171</v>
      </c>
      <c r="O2507" t="s">
        <v>3169</v>
      </c>
      <c r="P2507">
        <v>1557</v>
      </c>
      <c r="Q2507">
        <v>518</v>
      </c>
    </row>
    <row r="2508" spans="1:17" hidden="1" x14ac:dyDescent="0.35">
      <c r="A2508" t="s">
        <v>18</v>
      </c>
      <c r="B2508" t="s">
        <v>29</v>
      </c>
      <c r="C2508" t="s">
        <v>20</v>
      </c>
      <c r="D2508" t="s">
        <v>21</v>
      </c>
      <c r="E2508" t="s">
        <v>5</v>
      </c>
      <c r="G2508" t="s">
        <v>22</v>
      </c>
      <c r="H2508">
        <v>1291026</v>
      </c>
      <c r="I2508">
        <v>1291664</v>
      </c>
      <c r="J2508" t="s">
        <v>23</v>
      </c>
      <c r="O2508" t="s">
        <v>3172</v>
      </c>
      <c r="P2508">
        <v>639</v>
      </c>
    </row>
    <row r="2509" spans="1:17" hidden="1" x14ac:dyDescent="0.35">
      <c r="A2509" t="s">
        <v>26</v>
      </c>
      <c r="B2509" t="s">
        <v>32</v>
      </c>
      <c r="C2509" t="s">
        <v>20</v>
      </c>
      <c r="D2509" t="s">
        <v>21</v>
      </c>
      <c r="E2509" t="s">
        <v>5</v>
      </c>
      <c r="G2509" t="s">
        <v>22</v>
      </c>
      <c r="H2509">
        <v>1291026</v>
      </c>
      <c r="I2509">
        <v>1291664</v>
      </c>
      <c r="J2509" t="s">
        <v>23</v>
      </c>
      <c r="K2509" t="s">
        <v>3173</v>
      </c>
      <c r="N2509" t="s">
        <v>3174</v>
      </c>
      <c r="O2509" t="s">
        <v>3172</v>
      </c>
      <c r="P2509">
        <v>639</v>
      </c>
      <c r="Q2509">
        <v>212</v>
      </c>
    </row>
    <row r="2510" spans="1:17" hidden="1" x14ac:dyDescent="0.35">
      <c r="A2510" t="s">
        <v>18</v>
      </c>
      <c r="B2510" t="s">
        <v>29</v>
      </c>
      <c r="C2510" t="s">
        <v>20</v>
      </c>
      <c r="D2510" t="s">
        <v>21</v>
      </c>
      <c r="E2510" t="s">
        <v>5</v>
      </c>
      <c r="G2510" t="s">
        <v>22</v>
      </c>
      <c r="H2510">
        <v>1291775</v>
      </c>
      <c r="I2510">
        <v>1292482</v>
      </c>
      <c r="J2510" t="s">
        <v>23</v>
      </c>
      <c r="O2510" t="s">
        <v>3175</v>
      </c>
      <c r="P2510">
        <v>708</v>
      </c>
    </row>
    <row r="2511" spans="1:17" hidden="1" x14ac:dyDescent="0.35">
      <c r="A2511" t="s">
        <v>26</v>
      </c>
      <c r="B2511" t="s">
        <v>32</v>
      </c>
      <c r="C2511" t="s">
        <v>20</v>
      </c>
      <c r="D2511" t="s">
        <v>21</v>
      </c>
      <c r="E2511" t="s">
        <v>5</v>
      </c>
      <c r="G2511" t="s">
        <v>22</v>
      </c>
      <c r="H2511">
        <v>1291775</v>
      </c>
      <c r="I2511">
        <v>1292482</v>
      </c>
      <c r="J2511" t="s">
        <v>23</v>
      </c>
      <c r="K2511" t="s">
        <v>3176</v>
      </c>
      <c r="N2511" t="s">
        <v>3177</v>
      </c>
      <c r="O2511" t="s">
        <v>3175</v>
      </c>
      <c r="P2511">
        <v>708</v>
      </c>
      <c r="Q2511">
        <v>235</v>
      </c>
    </row>
    <row r="2512" spans="1:17" hidden="1" x14ac:dyDescent="0.35">
      <c r="A2512" t="s">
        <v>18</v>
      </c>
      <c r="B2512" t="s">
        <v>29</v>
      </c>
      <c r="C2512" t="s">
        <v>20</v>
      </c>
      <c r="D2512" t="s">
        <v>21</v>
      </c>
      <c r="E2512" t="s">
        <v>5</v>
      </c>
      <c r="G2512" t="s">
        <v>22</v>
      </c>
      <c r="H2512">
        <v>1292818</v>
      </c>
      <c r="I2512">
        <v>1293744</v>
      </c>
      <c r="J2512" t="s">
        <v>23</v>
      </c>
      <c r="O2512" t="s">
        <v>3178</v>
      </c>
      <c r="P2512">
        <v>927</v>
      </c>
    </row>
    <row r="2513" spans="1:17" hidden="1" x14ac:dyDescent="0.35">
      <c r="A2513" t="s">
        <v>26</v>
      </c>
      <c r="B2513" t="s">
        <v>32</v>
      </c>
      <c r="C2513" t="s">
        <v>20</v>
      </c>
      <c r="D2513" t="s">
        <v>21</v>
      </c>
      <c r="E2513" t="s">
        <v>5</v>
      </c>
      <c r="G2513" t="s">
        <v>22</v>
      </c>
      <c r="H2513">
        <v>1292818</v>
      </c>
      <c r="I2513">
        <v>1293744</v>
      </c>
      <c r="J2513" t="s">
        <v>23</v>
      </c>
      <c r="K2513" t="s">
        <v>3179</v>
      </c>
      <c r="N2513" t="s">
        <v>3180</v>
      </c>
      <c r="O2513" t="s">
        <v>3178</v>
      </c>
      <c r="P2513">
        <v>927</v>
      </c>
      <c r="Q2513">
        <v>308</v>
      </c>
    </row>
    <row r="2514" spans="1:17" hidden="1" x14ac:dyDescent="0.35">
      <c r="A2514" t="s">
        <v>18</v>
      </c>
      <c r="B2514" t="s">
        <v>29</v>
      </c>
      <c r="C2514" t="s">
        <v>20</v>
      </c>
      <c r="D2514" t="s">
        <v>21</v>
      </c>
      <c r="E2514" t="s">
        <v>5</v>
      </c>
      <c r="G2514" t="s">
        <v>22</v>
      </c>
      <c r="H2514">
        <v>1293959</v>
      </c>
      <c r="I2514">
        <v>1294759</v>
      </c>
      <c r="J2514" t="s">
        <v>30</v>
      </c>
      <c r="O2514" t="s">
        <v>3181</v>
      </c>
      <c r="P2514">
        <v>801</v>
      </c>
    </row>
    <row r="2515" spans="1:17" hidden="1" x14ac:dyDescent="0.35">
      <c r="A2515" t="s">
        <v>26</v>
      </c>
      <c r="B2515" t="s">
        <v>32</v>
      </c>
      <c r="C2515" t="s">
        <v>20</v>
      </c>
      <c r="D2515" t="s">
        <v>21</v>
      </c>
      <c r="E2515" t="s">
        <v>5</v>
      </c>
      <c r="G2515" t="s">
        <v>22</v>
      </c>
      <c r="H2515">
        <v>1293959</v>
      </c>
      <c r="I2515">
        <v>1294759</v>
      </c>
      <c r="J2515" t="s">
        <v>30</v>
      </c>
      <c r="K2515" t="s">
        <v>3182</v>
      </c>
      <c r="N2515" t="s">
        <v>628</v>
      </c>
      <c r="O2515" t="s">
        <v>3181</v>
      </c>
      <c r="P2515">
        <v>801</v>
      </c>
      <c r="Q2515">
        <v>266</v>
      </c>
    </row>
    <row r="2516" spans="1:17" hidden="1" x14ac:dyDescent="0.35">
      <c r="A2516" t="s">
        <v>18</v>
      </c>
      <c r="B2516" t="s">
        <v>29</v>
      </c>
      <c r="C2516" t="s">
        <v>20</v>
      </c>
      <c r="D2516" t="s">
        <v>21</v>
      </c>
      <c r="E2516" t="s">
        <v>5</v>
      </c>
      <c r="G2516" t="s">
        <v>22</v>
      </c>
      <c r="H2516">
        <v>1294803</v>
      </c>
      <c r="I2516">
        <v>1296098</v>
      </c>
      <c r="J2516" t="s">
        <v>23</v>
      </c>
      <c r="O2516" t="s">
        <v>3183</v>
      </c>
      <c r="P2516">
        <v>1296</v>
      </c>
    </row>
    <row r="2517" spans="1:17" hidden="1" x14ac:dyDescent="0.35">
      <c r="A2517" t="s">
        <v>26</v>
      </c>
      <c r="B2517" t="s">
        <v>32</v>
      </c>
      <c r="C2517" t="s">
        <v>20</v>
      </c>
      <c r="D2517" t="s">
        <v>21</v>
      </c>
      <c r="E2517" t="s">
        <v>5</v>
      </c>
      <c r="G2517" t="s">
        <v>22</v>
      </c>
      <c r="H2517">
        <v>1294803</v>
      </c>
      <c r="I2517">
        <v>1296098</v>
      </c>
      <c r="J2517" t="s">
        <v>23</v>
      </c>
      <c r="K2517" t="s">
        <v>3184</v>
      </c>
      <c r="N2517" t="s">
        <v>3185</v>
      </c>
      <c r="O2517" t="s">
        <v>3183</v>
      </c>
      <c r="P2517">
        <v>1296</v>
      </c>
      <c r="Q2517">
        <v>431</v>
      </c>
    </row>
    <row r="2518" spans="1:17" hidden="1" x14ac:dyDescent="0.35">
      <c r="A2518" t="s">
        <v>18</v>
      </c>
      <c r="B2518" t="s">
        <v>29</v>
      </c>
      <c r="C2518" t="s">
        <v>20</v>
      </c>
      <c r="D2518" t="s">
        <v>21</v>
      </c>
      <c r="E2518" t="s">
        <v>5</v>
      </c>
      <c r="G2518" t="s">
        <v>22</v>
      </c>
      <c r="H2518">
        <v>1296631</v>
      </c>
      <c r="I2518">
        <v>1297152</v>
      </c>
      <c r="J2518" t="s">
        <v>23</v>
      </c>
      <c r="O2518" t="s">
        <v>3186</v>
      </c>
      <c r="P2518">
        <v>522</v>
      </c>
    </row>
    <row r="2519" spans="1:17" hidden="1" x14ac:dyDescent="0.35">
      <c r="A2519" t="s">
        <v>26</v>
      </c>
      <c r="B2519" t="s">
        <v>32</v>
      </c>
      <c r="C2519" t="s">
        <v>20</v>
      </c>
      <c r="D2519" t="s">
        <v>21</v>
      </c>
      <c r="E2519" t="s">
        <v>5</v>
      </c>
      <c r="G2519" t="s">
        <v>22</v>
      </c>
      <c r="H2519">
        <v>1296631</v>
      </c>
      <c r="I2519">
        <v>1297152</v>
      </c>
      <c r="J2519" t="s">
        <v>23</v>
      </c>
      <c r="K2519" t="s">
        <v>3187</v>
      </c>
      <c r="N2519" t="s">
        <v>3188</v>
      </c>
      <c r="O2519" t="s">
        <v>3186</v>
      </c>
      <c r="P2519">
        <v>522</v>
      </c>
      <c r="Q2519">
        <v>173</v>
      </c>
    </row>
    <row r="2520" spans="1:17" hidden="1" x14ac:dyDescent="0.35">
      <c r="A2520" t="s">
        <v>18</v>
      </c>
      <c r="B2520" t="s">
        <v>29</v>
      </c>
      <c r="C2520" t="s">
        <v>20</v>
      </c>
      <c r="D2520" t="s">
        <v>21</v>
      </c>
      <c r="E2520" t="s">
        <v>5</v>
      </c>
      <c r="G2520" t="s">
        <v>22</v>
      </c>
      <c r="H2520">
        <v>1297221</v>
      </c>
      <c r="I2520">
        <v>1297811</v>
      </c>
      <c r="J2520" t="s">
        <v>23</v>
      </c>
      <c r="O2520" t="s">
        <v>3189</v>
      </c>
      <c r="P2520">
        <v>591</v>
      </c>
    </row>
    <row r="2521" spans="1:17" hidden="1" x14ac:dyDescent="0.35">
      <c r="A2521" t="s">
        <v>26</v>
      </c>
      <c r="B2521" t="s">
        <v>32</v>
      </c>
      <c r="C2521" t="s">
        <v>20</v>
      </c>
      <c r="D2521" t="s">
        <v>21</v>
      </c>
      <c r="E2521" t="s">
        <v>5</v>
      </c>
      <c r="G2521" t="s">
        <v>22</v>
      </c>
      <c r="H2521">
        <v>1297221</v>
      </c>
      <c r="I2521">
        <v>1297811</v>
      </c>
      <c r="J2521" t="s">
        <v>23</v>
      </c>
      <c r="K2521" t="s">
        <v>3190</v>
      </c>
      <c r="N2521" t="s">
        <v>348</v>
      </c>
      <c r="O2521" t="s">
        <v>3189</v>
      </c>
      <c r="P2521">
        <v>591</v>
      </c>
      <c r="Q2521">
        <v>196</v>
      </c>
    </row>
    <row r="2522" spans="1:17" hidden="1" x14ac:dyDescent="0.35">
      <c r="A2522" t="s">
        <v>18</v>
      </c>
      <c r="B2522" t="s">
        <v>29</v>
      </c>
      <c r="C2522" t="s">
        <v>20</v>
      </c>
      <c r="D2522" t="s">
        <v>21</v>
      </c>
      <c r="E2522" t="s">
        <v>5</v>
      </c>
      <c r="G2522" t="s">
        <v>22</v>
      </c>
      <c r="H2522">
        <v>1297832</v>
      </c>
      <c r="I2522">
        <v>1298602</v>
      </c>
      <c r="J2522" t="s">
        <v>23</v>
      </c>
      <c r="O2522" t="s">
        <v>3191</v>
      </c>
      <c r="P2522">
        <v>771</v>
      </c>
    </row>
    <row r="2523" spans="1:17" hidden="1" x14ac:dyDescent="0.35">
      <c r="A2523" t="s">
        <v>26</v>
      </c>
      <c r="B2523" t="s">
        <v>32</v>
      </c>
      <c r="C2523" t="s">
        <v>20</v>
      </c>
      <c r="D2523" t="s">
        <v>21</v>
      </c>
      <c r="E2523" t="s">
        <v>5</v>
      </c>
      <c r="G2523" t="s">
        <v>22</v>
      </c>
      <c r="H2523">
        <v>1297832</v>
      </c>
      <c r="I2523">
        <v>1298602</v>
      </c>
      <c r="J2523" t="s">
        <v>23</v>
      </c>
      <c r="K2523" t="s">
        <v>3192</v>
      </c>
      <c r="N2523" t="s">
        <v>3193</v>
      </c>
      <c r="O2523" t="s">
        <v>3191</v>
      </c>
      <c r="P2523">
        <v>771</v>
      </c>
      <c r="Q2523">
        <v>256</v>
      </c>
    </row>
    <row r="2524" spans="1:17" hidden="1" x14ac:dyDescent="0.35">
      <c r="A2524" t="s">
        <v>18</v>
      </c>
      <c r="B2524" t="s">
        <v>29</v>
      </c>
      <c r="C2524" t="s">
        <v>20</v>
      </c>
      <c r="D2524" t="s">
        <v>21</v>
      </c>
      <c r="E2524" t="s">
        <v>5</v>
      </c>
      <c r="G2524" t="s">
        <v>22</v>
      </c>
      <c r="H2524">
        <v>1298599</v>
      </c>
      <c r="I2524">
        <v>1299792</v>
      </c>
      <c r="J2524" t="s">
        <v>23</v>
      </c>
      <c r="O2524" t="s">
        <v>3194</v>
      </c>
      <c r="P2524">
        <v>1194</v>
      </c>
    </row>
    <row r="2525" spans="1:17" hidden="1" x14ac:dyDescent="0.35">
      <c r="A2525" t="s">
        <v>26</v>
      </c>
      <c r="B2525" t="s">
        <v>32</v>
      </c>
      <c r="C2525" t="s">
        <v>20</v>
      </c>
      <c r="D2525" t="s">
        <v>21</v>
      </c>
      <c r="E2525" t="s">
        <v>5</v>
      </c>
      <c r="G2525" t="s">
        <v>22</v>
      </c>
      <c r="H2525">
        <v>1298599</v>
      </c>
      <c r="I2525">
        <v>1299792</v>
      </c>
      <c r="J2525" t="s">
        <v>23</v>
      </c>
      <c r="K2525" t="s">
        <v>3195</v>
      </c>
      <c r="N2525" t="s">
        <v>3196</v>
      </c>
      <c r="O2525" t="s">
        <v>3194</v>
      </c>
      <c r="P2525">
        <v>1194</v>
      </c>
      <c r="Q2525">
        <v>397</v>
      </c>
    </row>
    <row r="2526" spans="1:17" hidden="1" x14ac:dyDescent="0.35">
      <c r="A2526" t="s">
        <v>18</v>
      </c>
      <c r="B2526" t="s">
        <v>29</v>
      </c>
      <c r="C2526" t="s">
        <v>20</v>
      </c>
      <c r="D2526" t="s">
        <v>21</v>
      </c>
      <c r="E2526" t="s">
        <v>5</v>
      </c>
      <c r="G2526" t="s">
        <v>22</v>
      </c>
      <c r="H2526">
        <v>1300392</v>
      </c>
      <c r="I2526">
        <v>1301165</v>
      </c>
      <c r="J2526" t="s">
        <v>23</v>
      </c>
      <c r="O2526" t="s">
        <v>3197</v>
      </c>
      <c r="P2526">
        <v>774</v>
      </c>
    </row>
    <row r="2527" spans="1:17" hidden="1" x14ac:dyDescent="0.35">
      <c r="A2527" t="s">
        <v>26</v>
      </c>
      <c r="B2527" t="s">
        <v>32</v>
      </c>
      <c r="C2527" t="s">
        <v>20</v>
      </c>
      <c r="D2527" t="s">
        <v>21</v>
      </c>
      <c r="E2527" t="s">
        <v>5</v>
      </c>
      <c r="G2527" t="s">
        <v>22</v>
      </c>
      <c r="H2527">
        <v>1300392</v>
      </c>
      <c r="I2527">
        <v>1301165</v>
      </c>
      <c r="J2527" t="s">
        <v>23</v>
      </c>
      <c r="K2527" t="s">
        <v>3198</v>
      </c>
      <c r="N2527" t="s">
        <v>3199</v>
      </c>
      <c r="O2527" t="s">
        <v>3197</v>
      </c>
      <c r="P2527">
        <v>774</v>
      </c>
      <c r="Q2527">
        <v>257</v>
      </c>
    </row>
    <row r="2528" spans="1:17" hidden="1" x14ac:dyDescent="0.35">
      <c r="A2528" t="s">
        <v>18</v>
      </c>
      <c r="B2528" t="s">
        <v>29</v>
      </c>
      <c r="C2528" t="s">
        <v>20</v>
      </c>
      <c r="D2528" t="s">
        <v>21</v>
      </c>
      <c r="E2528" t="s">
        <v>5</v>
      </c>
      <c r="G2528" t="s">
        <v>22</v>
      </c>
      <c r="H2528">
        <v>1301162</v>
      </c>
      <c r="I2528">
        <v>1302154</v>
      </c>
      <c r="J2528" t="s">
        <v>23</v>
      </c>
      <c r="O2528" t="s">
        <v>3200</v>
      </c>
      <c r="P2528">
        <v>993</v>
      </c>
    </row>
    <row r="2529" spans="1:17" hidden="1" x14ac:dyDescent="0.35">
      <c r="A2529" t="s">
        <v>26</v>
      </c>
      <c r="B2529" t="s">
        <v>32</v>
      </c>
      <c r="C2529" t="s">
        <v>20</v>
      </c>
      <c r="D2529" t="s">
        <v>21</v>
      </c>
      <c r="E2529" t="s">
        <v>5</v>
      </c>
      <c r="G2529" t="s">
        <v>22</v>
      </c>
      <c r="H2529">
        <v>1301162</v>
      </c>
      <c r="I2529">
        <v>1302154</v>
      </c>
      <c r="J2529" t="s">
        <v>23</v>
      </c>
      <c r="K2529" t="s">
        <v>3201</v>
      </c>
      <c r="N2529" t="s">
        <v>3202</v>
      </c>
      <c r="O2529" t="s">
        <v>3200</v>
      </c>
      <c r="P2529">
        <v>993</v>
      </c>
      <c r="Q2529">
        <v>330</v>
      </c>
    </row>
    <row r="2530" spans="1:17" hidden="1" x14ac:dyDescent="0.35">
      <c r="A2530" t="s">
        <v>18</v>
      </c>
      <c r="B2530" t="s">
        <v>29</v>
      </c>
      <c r="C2530" t="s">
        <v>20</v>
      </c>
      <c r="D2530" t="s">
        <v>21</v>
      </c>
      <c r="E2530" t="s">
        <v>5</v>
      </c>
      <c r="G2530" t="s">
        <v>22</v>
      </c>
      <c r="H2530">
        <v>1303052</v>
      </c>
      <c r="I2530">
        <v>1304668</v>
      </c>
      <c r="J2530" t="s">
        <v>23</v>
      </c>
      <c r="O2530" t="s">
        <v>3203</v>
      </c>
      <c r="P2530">
        <v>1617</v>
      </c>
    </row>
    <row r="2531" spans="1:17" hidden="1" x14ac:dyDescent="0.35">
      <c r="A2531" t="s">
        <v>26</v>
      </c>
      <c r="B2531" t="s">
        <v>32</v>
      </c>
      <c r="C2531" t="s">
        <v>20</v>
      </c>
      <c r="D2531" t="s">
        <v>21</v>
      </c>
      <c r="E2531" t="s">
        <v>5</v>
      </c>
      <c r="G2531" t="s">
        <v>22</v>
      </c>
      <c r="H2531">
        <v>1303052</v>
      </c>
      <c r="I2531">
        <v>1304668</v>
      </c>
      <c r="J2531" t="s">
        <v>23</v>
      </c>
      <c r="K2531" t="s">
        <v>3204</v>
      </c>
      <c r="N2531" t="s">
        <v>3205</v>
      </c>
      <c r="O2531" t="s">
        <v>3203</v>
      </c>
      <c r="P2531">
        <v>1617</v>
      </c>
      <c r="Q2531">
        <v>538</v>
      </c>
    </row>
    <row r="2532" spans="1:17" hidden="1" x14ac:dyDescent="0.35">
      <c r="A2532" t="s">
        <v>18</v>
      </c>
      <c r="B2532" t="s">
        <v>29</v>
      </c>
      <c r="C2532" t="s">
        <v>20</v>
      </c>
      <c r="D2532" t="s">
        <v>21</v>
      </c>
      <c r="E2532" t="s">
        <v>5</v>
      </c>
      <c r="G2532" t="s">
        <v>22</v>
      </c>
      <c r="H2532">
        <v>1304762</v>
      </c>
      <c r="I2532">
        <v>1305910</v>
      </c>
      <c r="J2532" t="s">
        <v>23</v>
      </c>
      <c r="O2532" t="s">
        <v>3206</v>
      </c>
      <c r="P2532">
        <v>1149</v>
      </c>
    </row>
    <row r="2533" spans="1:17" hidden="1" x14ac:dyDescent="0.35">
      <c r="A2533" t="s">
        <v>26</v>
      </c>
      <c r="B2533" t="s">
        <v>32</v>
      </c>
      <c r="C2533" t="s">
        <v>20</v>
      </c>
      <c r="D2533" t="s">
        <v>21</v>
      </c>
      <c r="E2533" t="s">
        <v>5</v>
      </c>
      <c r="G2533" t="s">
        <v>22</v>
      </c>
      <c r="H2533">
        <v>1304762</v>
      </c>
      <c r="I2533">
        <v>1305910</v>
      </c>
      <c r="J2533" t="s">
        <v>23</v>
      </c>
      <c r="K2533" t="s">
        <v>3207</v>
      </c>
      <c r="N2533" t="s">
        <v>640</v>
      </c>
      <c r="O2533" t="s">
        <v>3206</v>
      </c>
      <c r="P2533">
        <v>1149</v>
      </c>
      <c r="Q2533">
        <v>382</v>
      </c>
    </row>
    <row r="2534" spans="1:17" hidden="1" x14ac:dyDescent="0.35">
      <c r="A2534" t="s">
        <v>18</v>
      </c>
      <c r="B2534" t="s">
        <v>29</v>
      </c>
      <c r="C2534" t="s">
        <v>20</v>
      </c>
      <c r="D2534" t="s">
        <v>21</v>
      </c>
      <c r="E2534" t="s">
        <v>5</v>
      </c>
      <c r="G2534" t="s">
        <v>22</v>
      </c>
      <c r="H2534">
        <v>1305925</v>
      </c>
      <c r="I2534">
        <v>1306695</v>
      </c>
      <c r="J2534" t="s">
        <v>23</v>
      </c>
      <c r="O2534" t="s">
        <v>3208</v>
      </c>
      <c r="P2534">
        <v>771</v>
      </c>
    </row>
    <row r="2535" spans="1:17" hidden="1" x14ac:dyDescent="0.35">
      <c r="A2535" t="s">
        <v>26</v>
      </c>
      <c r="B2535" t="s">
        <v>32</v>
      </c>
      <c r="C2535" t="s">
        <v>20</v>
      </c>
      <c r="D2535" t="s">
        <v>21</v>
      </c>
      <c r="E2535" t="s">
        <v>5</v>
      </c>
      <c r="G2535" t="s">
        <v>22</v>
      </c>
      <c r="H2535">
        <v>1305925</v>
      </c>
      <c r="I2535">
        <v>1306695</v>
      </c>
      <c r="J2535" t="s">
        <v>23</v>
      </c>
      <c r="K2535" t="s">
        <v>3209</v>
      </c>
      <c r="N2535" t="s">
        <v>3210</v>
      </c>
      <c r="O2535" t="s">
        <v>3208</v>
      </c>
      <c r="P2535">
        <v>771</v>
      </c>
      <c r="Q2535">
        <v>256</v>
      </c>
    </row>
    <row r="2536" spans="1:17" hidden="1" x14ac:dyDescent="0.35">
      <c r="A2536" t="s">
        <v>18</v>
      </c>
      <c r="B2536" t="s">
        <v>29</v>
      </c>
      <c r="C2536" t="s">
        <v>20</v>
      </c>
      <c r="D2536" t="s">
        <v>21</v>
      </c>
      <c r="E2536" t="s">
        <v>5</v>
      </c>
      <c r="G2536" t="s">
        <v>22</v>
      </c>
      <c r="H2536">
        <v>1306723</v>
      </c>
      <c r="I2536">
        <v>1307871</v>
      </c>
      <c r="J2536" t="s">
        <v>23</v>
      </c>
      <c r="O2536" t="s">
        <v>3211</v>
      </c>
      <c r="P2536">
        <v>1149</v>
      </c>
    </row>
    <row r="2537" spans="1:17" hidden="1" x14ac:dyDescent="0.35">
      <c r="A2537" t="s">
        <v>26</v>
      </c>
      <c r="B2537" t="s">
        <v>32</v>
      </c>
      <c r="C2537" t="s">
        <v>20</v>
      </c>
      <c r="D2537" t="s">
        <v>21</v>
      </c>
      <c r="E2537" t="s">
        <v>5</v>
      </c>
      <c r="G2537" t="s">
        <v>22</v>
      </c>
      <c r="H2537">
        <v>1306723</v>
      </c>
      <c r="I2537">
        <v>1307871</v>
      </c>
      <c r="J2537" t="s">
        <v>23</v>
      </c>
      <c r="K2537" t="s">
        <v>3212</v>
      </c>
      <c r="N2537" t="s">
        <v>1655</v>
      </c>
      <c r="O2537" t="s">
        <v>3211</v>
      </c>
      <c r="P2537">
        <v>1149</v>
      </c>
      <c r="Q2537">
        <v>382</v>
      </c>
    </row>
    <row r="2538" spans="1:17" hidden="1" x14ac:dyDescent="0.35">
      <c r="A2538" t="s">
        <v>18</v>
      </c>
      <c r="B2538" t="s">
        <v>29</v>
      </c>
      <c r="C2538" t="s">
        <v>20</v>
      </c>
      <c r="D2538" t="s">
        <v>21</v>
      </c>
      <c r="E2538" t="s">
        <v>5</v>
      </c>
      <c r="G2538" t="s">
        <v>22</v>
      </c>
      <c r="H2538">
        <v>1308083</v>
      </c>
      <c r="I2538">
        <v>1308985</v>
      </c>
      <c r="J2538" t="s">
        <v>23</v>
      </c>
      <c r="O2538" t="s">
        <v>3213</v>
      </c>
      <c r="P2538">
        <v>903</v>
      </c>
    </row>
    <row r="2539" spans="1:17" hidden="1" x14ac:dyDescent="0.35">
      <c r="A2539" t="s">
        <v>26</v>
      </c>
      <c r="B2539" t="s">
        <v>32</v>
      </c>
      <c r="C2539" t="s">
        <v>20</v>
      </c>
      <c r="D2539" t="s">
        <v>21</v>
      </c>
      <c r="E2539" t="s">
        <v>5</v>
      </c>
      <c r="G2539" t="s">
        <v>22</v>
      </c>
      <c r="H2539">
        <v>1308083</v>
      </c>
      <c r="I2539">
        <v>1308985</v>
      </c>
      <c r="J2539" t="s">
        <v>23</v>
      </c>
      <c r="K2539" t="s">
        <v>3214</v>
      </c>
      <c r="N2539" t="s">
        <v>3215</v>
      </c>
      <c r="O2539" t="s">
        <v>3213</v>
      </c>
      <c r="P2539">
        <v>903</v>
      </c>
      <c r="Q2539">
        <v>300</v>
      </c>
    </row>
    <row r="2540" spans="1:17" hidden="1" x14ac:dyDescent="0.35">
      <c r="A2540" t="s">
        <v>18</v>
      </c>
      <c r="B2540" t="s">
        <v>29</v>
      </c>
      <c r="C2540" t="s">
        <v>20</v>
      </c>
      <c r="D2540" t="s">
        <v>21</v>
      </c>
      <c r="E2540" t="s">
        <v>5</v>
      </c>
      <c r="G2540" t="s">
        <v>22</v>
      </c>
      <c r="H2540">
        <v>1308997</v>
      </c>
      <c r="I2540">
        <v>1309635</v>
      </c>
      <c r="J2540" t="s">
        <v>23</v>
      </c>
      <c r="O2540" t="s">
        <v>3216</v>
      </c>
      <c r="P2540">
        <v>639</v>
      </c>
    </row>
    <row r="2541" spans="1:17" hidden="1" x14ac:dyDescent="0.35">
      <c r="A2541" t="s">
        <v>26</v>
      </c>
      <c r="B2541" t="s">
        <v>32</v>
      </c>
      <c r="C2541" t="s">
        <v>20</v>
      </c>
      <c r="D2541" t="s">
        <v>21</v>
      </c>
      <c r="E2541" t="s">
        <v>5</v>
      </c>
      <c r="G2541" t="s">
        <v>22</v>
      </c>
      <c r="H2541">
        <v>1308997</v>
      </c>
      <c r="I2541">
        <v>1309635</v>
      </c>
      <c r="J2541" t="s">
        <v>23</v>
      </c>
      <c r="K2541" t="s">
        <v>3217</v>
      </c>
      <c r="N2541" t="s">
        <v>3218</v>
      </c>
      <c r="O2541" t="s">
        <v>3216</v>
      </c>
      <c r="P2541">
        <v>639</v>
      </c>
      <c r="Q2541">
        <v>212</v>
      </c>
    </row>
    <row r="2542" spans="1:17" hidden="1" x14ac:dyDescent="0.35">
      <c r="A2542" t="s">
        <v>18</v>
      </c>
      <c r="B2542" t="s">
        <v>29</v>
      </c>
      <c r="C2542" t="s">
        <v>20</v>
      </c>
      <c r="D2542" t="s">
        <v>21</v>
      </c>
      <c r="E2542" t="s">
        <v>5</v>
      </c>
      <c r="G2542" t="s">
        <v>22</v>
      </c>
      <c r="H2542">
        <v>1309632</v>
      </c>
      <c r="I2542">
        <v>1310600</v>
      </c>
      <c r="J2542" t="s">
        <v>23</v>
      </c>
      <c r="O2542" t="s">
        <v>3219</v>
      </c>
      <c r="P2542">
        <v>969</v>
      </c>
    </row>
    <row r="2543" spans="1:17" hidden="1" x14ac:dyDescent="0.35">
      <c r="A2543" t="s">
        <v>26</v>
      </c>
      <c r="B2543" t="s">
        <v>32</v>
      </c>
      <c r="C2543" t="s">
        <v>20</v>
      </c>
      <c r="D2543" t="s">
        <v>21</v>
      </c>
      <c r="E2543" t="s">
        <v>5</v>
      </c>
      <c r="G2543" t="s">
        <v>22</v>
      </c>
      <c r="H2543">
        <v>1309632</v>
      </c>
      <c r="I2543">
        <v>1310600</v>
      </c>
      <c r="J2543" t="s">
        <v>23</v>
      </c>
      <c r="K2543" t="s">
        <v>3220</v>
      </c>
      <c r="N2543" t="s">
        <v>3221</v>
      </c>
      <c r="O2543" t="s">
        <v>3219</v>
      </c>
      <c r="P2543">
        <v>969</v>
      </c>
      <c r="Q2543">
        <v>322</v>
      </c>
    </row>
    <row r="2544" spans="1:17" hidden="1" x14ac:dyDescent="0.35">
      <c r="A2544" t="s">
        <v>18</v>
      </c>
      <c r="B2544" t="s">
        <v>29</v>
      </c>
      <c r="C2544" t="s">
        <v>20</v>
      </c>
      <c r="D2544" t="s">
        <v>21</v>
      </c>
      <c r="E2544" t="s">
        <v>5</v>
      </c>
      <c r="G2544" t="s">
        <v>22</v>
      </c>
      <c r="H2544">
        <v>1310688</v>
      </c>
      <c r="I2544">
        <v>1311533</v>
      </c>
      <c r="J2544" t="s">
        <v>23</v>
      </c>
      <c r="O2544" t="s">
        <v>3222</v>
      </c>
      <c r="P2544">
        <v>846</v>
      </c>
    </row>
    <row r="2545" spans="1:17" hidden="1" x14ac:dyDescent="0.35">
      <c r="A2545" t="s">
        <v>26</v>
      </c>
      <c r="B2545" t="s">
        <v>32</v>
      </c>
      <c r="C2545" t="s">
        <v>20</v>
      </c>
      <c r="D2545" t="s">
        <v>21</v>
      </c>
      <c r="E2545" t="s">
        <v>5</v>
      </c>
      <c r="G2545" t="s">
        <v>22</v>
      </c>
      <c r="H2545">
        <v>1310688</v>
      </c>
      <c r="I2545">
        <v>1311533</v>
      </c>
      <c r="J2545" t="s">
        <v>23</v>
      </c>
      <c r="K2545" t="s">
        <v>3223</v>
      </c>
      <c r="N2545" t="s">
        <v>37</v>
      </c>
      <c r="O2545" t="s">
        <v>3222</v>
      </c>
      <c r="P2545">
        <v>846</v>
      </c>
      <c r="Q2545">
        <v>281</v>
      </c>
    </row>
    <row r="2546" spans="1:17" hidden="1" x14ac:dyDescent="0.35">
      <c r="A2546" t="s">
        <v>18</v>
      </c>
      <c r="B2546" t="s">
        <v>29</v>
      </c>
      <c r="C2546" t="s">
        <v>20</v>
      </c>
      <c r="D2546" t="s">
        <v>21</v>
      </c>
      <c r="E2546" t="s">
        <v>5</v>
      </c>
      <c r="G2546" t="s">
        <v>22</v>
      </c>
      <c r="H2546">
        <v>1311673</v>
      </c>
      <c r="I2546">
        <v>1312890</v>
      </c>
      <c r="J2546" t="s">
        <v>23</v>
      </c>
      <c r="O2546" t="s">
        <v>3224</v>
      </c>
      <c r="P2546">
        <v>1218</v>
      </c>
    </row>
    <row r="2547" spans="1:17" hidden="1" x14ac:dyDescent="0.35">
      <c r="A2547" t="s">
        <v>26</v>
      </c>
      <c r="B2547" t="s">
        <v>32</v>
      </c>
      <c r="C2547" t="s">
        <v>20</v>
      </c>
      <c r="D2547" t="s">
        <v>21</v>
      </c>
      <c r="E2547" t="s">
        <v>5</v>
      </c>
      <c r="G2547" t="s">
        <v>22</v>
      </c>
      <c r="H2547">
        <v>1311673</v>
      </c>
      <c r="I2547">
        <v>1312890</v>
      </c>
      <c r="J2547" t="s">
        <v>23</v>
      </c>
      <c r="K2547" t="s">
        <v>3225</v>
      </c>
      <c r="N2547" t="s">
        <v>125</v>
      </c>
      <c r="O2547" t="s">
        <v>3224</v>
      </c>
      <c r="P2547">
        <v>1218</v>
      </c>
      <c r="Q2547">
        <v>405</v>
      </c>
    </row>
    <row r="2548" spans="1:17" hidden="1" x14ac:dyDescent="0.35">
      <c r="A2548" t="s">
        <v>18</v>
      </c>
      <c r="B2548" t="s">
        <v>29</v>
      </c>
      <c r="C2548" t="s">
        <v>20</v>
      </c>
      <c r="D2548" t="s">
        <v>21</v>
      </c>
      <c r="E2548" t="s">
        <v>5</v>
      </c>
      <c r="G2548" t="s">
        <v>22</v>
      </c>
      <c r="H2548">
        <v>1313040</v>
      </c>
      <c r="I2548">
        <v>1313987</v>
      </c>
      <c r="J2548" t="s">
        <v>23</v>
      </c>
      <c r="O2548" t="s">
        <v>3226</v>
      </c>
      <c r="P2548">
        <v>948</v>
      </c>
    </row>
    <row r="2549" spans="1:17" hidden="1" x14ac:dyDescent="0.35">
      <c r="A2549" t="s">
        <v>26</v>
      </c>
      <c r="B2549" t="s">
        <v>32</v>
      </c>
      <c r="C2549" t="s">
        <v>20</v>
      </c>
      <c r="D2549" t="s">
        <v>21</v>
      </c>
      <c r="E2549" t="s">
        <v>5</v>
      </c>
      <c r="G2549" t="s">
        <v>22</v>
      </c>
      <c r="H2549">
        <v>1313040</v>
      </c>
      <c r="I2549">
        <v>1313987</v>
      </c>
      <c r="J2549" t="s">
        <v>23</v>
      </c>
      <c r="K2549" t="s">
        <v>3227</v>
      </c>
      <c r="N2549" t="s">
        <v>28</v>
      </c>
      <c r="O2549" t="s">
        <v>3226</v>
      </c>
      <c r="P2549">
        <v>948</v>
      </c>
      <c r="Q2549">
        <v>315</v>
      </c>
    </row>
    <row r="2550" spans="1:17" hidden="1" x14ac:dyDescent="0.35">
      <c r="A2550" t="s">
        <v>18</v>
      </c>
      <c r="B2550" t="s">
        <v>29</v>
      </c>
      <c r="C2550" t="s">
        <v>20</v>
      </c>
      <c r="D2550" t="s">
        <v>21</v>
      </c>
      <c r="E2550" t="s">
        <v>5</v>
      </c>
      <c r="G2550" t="s">
        <v>22</v>
      </c>
      <c r="H2550">
        <v>1314043</v>
      </c>
      <c r="I2550">
        <v>1314852</v>
      </c>
      <c r="J2550" t="s">
        <v>23</v>
      </c>
      <c r="O2550" t="s">
        <v>3228</v>
      </c>
      <c r="P2550">
        <v>810</v>
      </c>
    </row>
    <row r="2551" spans="1:17" hidden="1" x14ac:dyDescent="0.35">
      <c r="A2551" t="s">
        <v>26</v>
      </c>
      <c r="B2551" t="s">
        <v>32</v>
      </c>
      <c r="C2551" t="s">
        <v>20</v>
      </c>
      <c r="D2551" t="s">
        <v>21</v>
      </c>
      <c r="E2551" t="s">
        <v>5</v>
      </c>
      <c r="G2551" t="s">
        <v>22</v>
      </c>
      <c r="H2551">
        <v>1314043</v>
      </c>
      <c r="I2551">
        <v>1314852</v>
      </c>
      <c r="J2551" t="s">
        <v>23</v>
      </c>
      <c r="K2551" t="s">
        <v>3229</v>
      </c>
      <c r="N2551" t="s">
        <v>3230</v>
      </c>
      <c r="O2551" t="s">
        <v>3228</v>
      </c>
      <c r="P2551">
        <v>810</v>
      </c>
      <c r="Q2551">
        <v>269</v>
      </c>
    </row>
    <row r="2552" spans="1:17" hidden="1" x14ac:dyDescent="0.35">
      <c r="A2552" t="s">
        <v>18</v>
      </c>
      <c r="B2552" t="s">
        <v>29</v>
      </c>
      <c r="C2552" t="s">
        <v>20</v>
      </c>
      <c r="D2552" t="s">
        <v>21</v>
      </c>
      <c r="E2552" t="s">
        <v>5</v>
      </c>
      <c r="G2552" t="s">
        <v>22</v>
      </c>
      <c r="H2552">
        <v>1314947</v>
      </c>
      <c r="I2552">
        <v>1315591</v>
      </c>
      <c r="J2552" t="s">
        <v>23</v>
      </c>
      <c r="O2552" t="s">
        <v>3231</v>
      </c>
      <c r="P2552">
        <v>645</v>
      </c>
    </row>
    <row r="2553" spans="1:17" hidden="1" x14ac:dyDescent="0.35">
      <c r="A2553" t="s">
        <v>26</v>
      </c>
      <c r="B2553" t="s">
        <v>32</v>
      </c>
      <c r="C2553" t="s">
        <v>20</v>
      </c>
      <c r="D2553" t="s">
        <v>21</v>
      </c>
      <c r="E2553" t="s">
        <v>5</v>
      </c>
      <c r="G2553" t="s">
        <v>22</v>
      </c>
      <c r="H2553">
        <v>1314947</v>
      </c>
      <c r="I2553">
        <v>1315591</v>
      </c>
      <c r="J2553" t="s">
        <v>23</v>
      </c>
      <c r="K2553" t="s">
        <v>3232</v>
      </c>
      <c r="N2553" t="s">
        <v>3233</v>
      </c>
      <c r="O2553" t="s">
        <v>3231</v>
      </c>
      <c r="P2553">
        <v>645</v>
      </c>
      <c r="Q2553">
        <v>214</v>
      </c>
    </row>
    <row r="2554" spans="1:17" hidden="1" x14ac:dyDescent="0.35">
      <c r="A2554" t="s">
        <v>18</v>
      </c>
      <c r="B2554" t="s">
        <v>29</v>
      </c>
      <c r="C2554" t="s">
        <v>20</v>
      </c>
      <c r="D2554" t="s">
        <v>21</v>
      </c>
      <c r="E2554" t="s">
        <v>5</v>
      </c>
      <c r="G2554" t="s">
        <v>22</v>
      </c>
      <c r="H2554">
        <v>1315713</v>
      </c>
      <c r="I2554">
        <v>1316054</v>
      </c>
      <c r="J2554" t="s">
        <v>30</v>
      </c>
      <c r="O2554" t="s">
        <v>3234</v>
      </c>
      <c r="P2554">
        <v>342</v>
      </c>
    </row>
    <row r="2555" spans="1:17" hidden="1" x14ac:dyDescent="0.35">
      <c r="A2555" t="s">
        <v>26</v>
      </c>
      <c r="B2555" t="s">
        <v>32</v>
      </c>
      <c r="C2555" t="s">
        <v>20</v>
      </c>
      <c r="D2555" t="s">
        <v>21</v>
      </c>
      <c r="E2555" t="s">
        <v>5</v>
      </c>
      <c r="G2555" t="s">
        <v>22</v>
      </c>
      <c r="H2555">
        <v>1315713</v>
      </c>
      <c r="I2555">
        <v>1316054</v>
      </c>
      <c r="J2555" t="s">
        <v>30</v>
      </c>
      <c r="K2555" t="s">
        <v>3235</v>
      </c>
      <c r="N2555" t="s">
        <v>53</v>
      </c>
      <c r="O2555" t="s">
        <v>3234</v>
      </c>
      <c r="P2555">
        <v>342</v>
      </c>
      <c r="Q2555">
        <v>113</v>
      </c>
    </row>
    <row r="2556" spans="1:17" hidden="1" x14ac:dyDescent="0.35">
      <c r="A2556" t="s">
        <v>18</v>
      </c>
      <c r="B2556" t="s">
        <v>29</v>
      </c>
      <c r="C2556" t="s">
        <v>20</v>
      </c>
      <c r="D2556" t="s">
        <v>21</v>
      </c>
      <c r="E2556" t="s">
        <v>5</v>
      </c>
      <c r="G2556" t="s">
        <v>22</v>
      </c>
      <c r="H2556">
        <v>1316067</v>
      </c>
      <c r="I2556">
        <v>1317356</v>
      </c>
      <c r="J2556" t="s">
        <v>30</v>
      </c>
      <c r="O2556" t="s">
        <v>3236</v>
      </c>
      <c r="P2556">
        <v>1290</v>
      </c>
    </row>
    <row r="2557" spans="1:17" hidden="1" x14ac:dyDescent="0.35">
      <c r="A2557" t="s">
        <v>26</v>
      </c>
      <c r="B2557" t="s">
        <v>32</v>
      </c>
      <c r="C2557" t="s">
        <v>20</v>
      </c>
      <c r="D2557" t="s">
        <v>21</v>
      </c>
      <c r="E2557" t="s">
        <v>5</v>
      </c>
      <c r="G2557" t="s">
        <v>22</v>
      </c>
      <c r="H2557">
        <v>1316067</v>
      </c>
      <c r="I2557">
        <v>1317356</v>
      </c>
      <c r="J2557" t="s">
        <v>30</v>
      </c>
      <c r="K2557" t="s">
        <v>3237</v>
      </c>
      <c r="N2557" t="s">
        <v>3238</v>
      </c>
      <c r="O2557" t="s">
        <v>3236</v>
      </c>
      <c r="P2557">
        <v>1290</v>
      </c>
      <c r="Q2557">
        <v>429</v>
      </c>
    </row>
    <row r="2558" spans="1:17" hidden="1" x14ac:dyDescent="0.35">
      <c r="A2558" t="s">
        <v>18</v>
      </c>
      <c r="B2558" t="s">
        <v>29</v>
      </c>
      <c r="C2558" t="s">
        <v>20</v>
      </c>
      <c r="D2558" t="s">
        <v>21</v>
      </c>
      <c r="E2558" t="s">
        <v>5</v>
      </c>
      <c r="G2558" t="s">
        <v>22</v>
      </c>
      <c r="H2558">
        <v>1317491</v>
      </c>
      <c r="I2558">
        <v>1318159</v>
      </c>
      <c r="J2558" t="s">
        <v>23</v>
      </c>
      <c r="O2558" t="s">
        <v>3239</v>
      </c>
      <c r="P2558">
        <v>669</v>
      </c>
    </row>
    <row r="2559" spans="1:17" hidden="1" x14ac:dyDescent="0.35">
      <c r="A2559" t="s">
        <v>26</v>
      </c>
      <c r="B2559" t="s">
        <v>32</v>
      </c>
      <c r="C2559" t="s">
        <v>20</v>
      </c>
      <c r="D2559" t="s">
        <v>21</v>
      </c>
      <c r="E2559" t="s">
        <v>5</v>
      </c>
      <c r="G2559" t="s">
        <v>22</v>
      </c>
      <c r="H2559">
        <v>1317491</v>
      </c>
      <c r="I2559">
        <v>1318159</v>
      </c>
      <c r="J2559" t="s">
        <v>23</v>
      </c>
      <c r="K2559" t="s">
        <v>3240</v>
      </c>
      <c r="N2559" t="s">
        <v>3241</v>
      </c>
      <c r="O2559" t="s">
        <v>3239</v>
      </c>
      <c r="P2559">
        <v>669</v>
      </c>
      <c r="Q2559">
        <v>222</v>
      </c>
    </row>
    <row r="2560" spans="1:17" hidden="1" x14ac:dyDescent="0.35">
      <c r="A2560" t="s">
        <v>18</v>
      </c>
      <c r="B2560" t="s">
        <v>29</v>
      </c>
      <c r="C2560" t="s">
        <v>20</v>
      </c>
      <c r="D2560" t="s">
        <v>21</v>
      </c>
      <c r="E2560" t="s">
        <v>5</v>
      </c>
      <c r="G2560" t="s">
        <v>22</v>
      </c>
      <c r="H2560">
        <v>1318163</v>
      </c>
      <c r="I2560">
        <v>1319227</v>
      </c>
      <c r="J2560" t="s">
        <v>23</v>
      </c>
      <c r="O2560" t="s">
        <v>3242</v>
      </c>
      <c r="P2560">
        <v>1065</v>
      </c>
    </row>
    <row r="2561" spans="1:17" hidden="1" x14ac:dyDescent="0.35">
      <c r="A2561" t="s">
        <v>26</v>
      </c>
      <c r="B2561" t="s">
        <v>32</v>
      </c>
      <c r="C2561" t="s">
        <v>20</v>
      </c>
      <c r="D2561" t="s">
        <v>21</v>
      </c>
      <c r="E2561" t="s">
        <v>5</v>
      </c>
      <c r="G2561" t="s">
        <v>22</v>
      </c>
      <c r="H2561">
        <v>1318163</v>
      </c>
      <c r="I2561">
        <v>1319227</v>
      </c>
      <c r="J2561" t="s">
        <v>23</v>
      </c>
      <c r="K2561" t="s">
        <v>3243</v>
      </c>
      <c r="N2561" t="s">
        <v>2005</v>
      </c>
      <c r="O2561" t="s">
        <v>3242</v>
      </c>
      <c r="P2561">
        <v>1065</v>
      </c>
      <c r="Q2561">
        <v>354</v>
      </c>
    </row>
    <row r="2562" spans="1:17" hidden="1" x14ac:dyDescent="0.35">
      <c r="A2562" t="s">
        <v>18</v>
      </c>
      <c r="B2562" t="s">
        <v>29</v>
      </c>
      <c r="C2562" t="s">
        <v>20</v>
      </c>
      <c r="D2562" t="s">
        <v>21</v>
      </c>
      <c r="E2562" t="s">
        <v>5</v>
      </c>
      <c r="G2562" t="s">
        <v>22</v>
      </c>
      <c r="H2562">
        <v>1319448</v>
      </c>
      <c r="I2562">
        <v>1320404</v>
      </c>
      <c r="J2562" t="s">
        <v>23</v>
      </c>
      <c r="O2562" t="s">
        <v>3244</v>
      </c>
      <c r="P2562">
        <v>957</v>
      </c>
    </row>
    <row r="2563" spans="1:17" hidden="1" x14ac:dyDescent="0.35">
      <c r="A2563" t="s">
        <v>26</v>
      </c>
      <c r="B2563" t="s">
        <v>32</v>
      </c>
      <c r="C2563" t="s">
        <v>20</v>
      </c>
      <c r="D2563" t="s">
        <v>21</v>
      </c>
      <c r="E2563" t="s">
        <v>5</v>
      </c>
      <c r="G2563" t="s">
        <v>22</v>
      </c>
      <c r="H2563">
        <v>1319448</v>
      </c>
      <c r="I2563">
        <v>1320404</v>
      </c>
      <c r="J2563" t="s">
        <v>23</v>
      </c>
      <c r="K2563" t="s">
        <v>3245</v>
      </c>
      <c r="N2563" t="s">
        <v>111</v>
      </c>
      <c r="O2563" t="s">
        <v>3244</v>
      </c>
      <c r="P2563">
        <v>957</v>
      </c>
      <c r="Q2563">
        <v>318</v>
      </c>
    </row>
    <row r="2564" spans="1:17" hidden="1" x14ac:dyDescent="0.35">
      <c r="A2564" t="s">
        <v>18</v>
      </c>
      <c r="B2564" t="s">
        <v>29</v>
      </c>
      <c r="C2564" t="s">
        <v>20</v>
      </c>
      <c r="D2564" t="s">
        <v>21</v>
      </c>
      <c r="E2564" t="s">
        <v>5</v>
      </c>
      <c r="G2564" t="s">
        <v>22</v>
      </c>
      <c r="H2564">
        <v>1320426</v>
      </c>
      <c r="I2564">
        <v>1321187</v>
      </c>
      <c r="J2564" t="s">
        <v>23</v>
      </c>
      <c r="O2564" t="s">
        <v>3246</v>
      </c>
      <c r="P2564">
        <v>762</v>
      </c>
    </row>
    <row r="2565" spans="1:17" hidden="1" x14ac:dyDescent="0.35">
      <c r="A2565" t="s">
        <v>26</v>
      </c>
      <c r="B2565" t="s">
        <v>32</v>
      </c>
      <c r="C2565" t="s">
        <v>20</v>
      </c>
      <c r="D2565" t="s">
        <v>21</v>
      </c>
      <c r="E2565" t="s">
        <v>5</v>
      </c>
      <c r="G2565" t="s">
        <v>22</v>
      </c>
      <c r="H2565">
        <v>1320426</v>
      </c>
      <c r="I2565">
        <v>1321187</v>
      </c>
      <c r="J2565" t="s">
        <v>23</v>
      </c>
      <c r="K2565" t="s">
        <v>3247</v>
      </c>
      <c r="N2565" t="s">
        <v>3248</v>
      </c>
      <c r="O2565" t="s">
        <v>3246</v>
      </c>
      <c r="P2565">
        <v>762</v>
      </c>
      <c r="Q2565">
        <v>253</v>
      </c>
    </row>
    <row r="2566" spans="1:17" hidden="1" x14ac:dyDescent="0.35">
      <c r="A2566" t="s">
        <v>18</v>
      </c>
      <c r="B2566" t="s">
        <v>29</v>
      </c>
      <c r="C2566" t="s">
        <v>20</v>
      </c>
      <c r="D2566" t="s">
        <v>21</v>
      </c>
      <c r="E2566" t="s">
        <v>5</v>
      </c>
      <c r="G2566" t="s">
        <v>22</v>
      </c>
      <c r="H2566">
        <v>1321184</v>
      </c>
      <c r="I2566">
        <v>1322134</v>
      </c>
      <c r="J2566" t="s">
        <v>23</v>
      </c>
      <c r="O2566" t="s">
        <v>3249</v>
      </c>
      <c r="P2566">
        <v>951</v>
      </c>
    </row>
    <row r="2567" spans="1:17" hidden="1" x14ac:dyDescent="0.35">
      <c r="A2567" t="s">
        <v>26</v>
      </c>
      <c r="B2567" t="s">
        <v>32</v>
      </c>
      <c r="C2567" t="s">
        <v>20</v>
      </c>
      <c r="D2567" t="s">
        <v>21</v>
      </c>
      <c r="E2567" t="s">
        <v>5</v>
      </c>
      <c r="G2567" t="s">
        <v>22</v>
      </c>
      <c r="H2567">
        <v>1321184</v>
      </c>
      <c r="I2567">
        <v>1322134</v>
      </c>
      <c r="J2567" t="s">
        <v>23</v>
      </c>
      <c r="K2567" t="s">
        <v>3250</v>
      </c>
      <c r="N2567" t="s">
        <v>3251</v>
      </c>
      <c r="O2567" t="s">
        <v>3249</v>
      </c>
      <c r="P2567">
        <v>951</v>
      </c>
      <c r="Q2567">
        <v>316</v>
      </c>
    </row>
    <row r="2568" spans="1:17" hidden="1" x14ac:dyDescent="0.35">
      <c r="A2568" t="s">
        <v>18</v>
      </c>
      <c r="B2568" t="s">
        <v>29</v>
      </c>
      <c r="C2568" t="s">
        <v>20</v>
      </c>
      <c r="D2568" t="s">
        <v>21</v>
      </c>
      <c r="E2568" t="s">
        <v>5</v>
      </c>
      <c r="G2568" t="s">
        <v>22</v>
      </c>
      <c r="H2568">
        <v>1322127</v>
      </c>
      <c r="I2568">
        <v>1323077</v>
      </c>
      <c r="J2568" t="s">
        <v>23</v>
      </c>
      <c r="O2568" t="s">
        <v>3252</v>
      </c>
      <c r="P2568">
        <v>951</v>
      </c>
    </row>
    <row r="2569" spans="1:17" hidden="1" x14ac:dyDescent="0.35">
      <c r="A2569" t="s">
        <v>26</v>
      </c>
      <c r="B2569" t="s">
        <v>32</v>
      </c>
      <c r="C2569" t="s">
        <v>20</v>
      </c>
      <c r="D2569" t="s">
        <v>21</v>
      </c>
      <c r="E2569" t="s">
        <v>5</v>
      </c>
      <c r="G2569" t="s">
        <v>22</v>
      </c>
      <c r="H2569">
        <v>1322127</v>
      </c>
      <c r="I2569">
        <v>1323077</v>
      </c>
      <c r="J2569" t="s">
        <v>23</v>
      </c>
      <c r="K2569" t="s">
        <v>3253</v>
      </c>
      <c r="N2569" t="s">
        <v>3251</v>
      </c>
      <c r="O2569" t="s">
        <v>3252</v>
      </c>
      <c r="P2569">
        <v>951</v>
      </c>
      <c r="Q2569">
        <v>316</v>
      </c>
    </row>
    <row r="2570" spans="1:17" hidden="1" x14ac:dyDescent="0.35">
      <c r="A2570" t="s">
        <v>18</v>
      </c>
      <c r="B2570" t="s">
        <v>29</v>
      </c>
      <c r="C2570" t="s">
        <v>20</v>
      </c>
      <c r="D2570" t="s">
        <v>21</v>
      </c>
      <c r="E2570" t="s">
        <v>5</v>
      </c>
      <c r="G2570" t="s">
        <v>22</v>
      </c>
      <c r="H2570">
        <v>1323360</v>
      </c>
      <c r="I2570">
        <v>1324223</v>
      </c>
      <c r="J2570" t="s">
        <v>23</v>
      </c>
      <c r="O2570" t="s">
        <v>3254</v>
      </c>
      <c r="P2570">
        <v>864</v>
      </c>
    </row>
    <row r="2571" spans="1:17" hidden="1" x14ac:dyDescent="0.35">
      <c r="A2571" t="s">
        <v>26</v>
      </c>
      <c r="B2571" t="s">
        <v>32</v>
      </c>
      <c r="C2571" t="s">
        <v>20</v>
      </c>
      <c r="D2571" t="s">
        <v>21</v>
      </c>
      <c r="E2571" t="s">
        <v>5</v>
      </c>
      <c r="G2571" t="s">
        <v>22</v>
      </c>
      <c r="H2571">
        <v>1323360</v>
      </c>
      <c r="I2571">
        <v>1324223</v>
      </c>
      <c r="J2571" t="s">
        <v>23</v>
      </c>
      <c r="K2571" t="s">
        <v>3255</v>
      </c>
      <c r="N2571" t="s">
        <v>28</v>
      </c>
      <c r="O2571" t="s">
        <v>3254</v>
      </c>
      <c r="P2571">
        <v>864</v>
      </c>
      <c r="Q2571">
        <v>287</v>
      </c>
    </row>
    <row r="2572" spans="1:17" hidden="1" x14ac:dyDescent="0.35">
      <c r="A2572" t="s">
        <v>18</v>
      </c>
      <c r="B2572" t="s">
        <v>29</v>
      </c>
      <c r="C2572" t="s">
        <v>20</v>
      </c>
      <c r="D2572" t="s">
        <v>21</v>
      </c>
      <c r="E2572" t="s">
        <v>5</v>
      </c>
      <c r="G2572" t="s">
        <v>22</v>
      </c>
      <c r="H2572">
        <v>1324417</v>
      </c>
      <c r="I2572">
        <v>1326135</v>
      </c>
      <c r="J2572" t="s">
        <v>30</v>
      </c>
      <c r="O2572" t="s">
        <v>3256</v>
      </c>
      <c r="P2572">
        <v>1719</v>
      </c>
    </row>
    <row r="2573" spans="1:17" hidden="1" x14ac:dyDescent="0.35">
      <c r="A2573" t="s">
        <v>26</v>
      </c>
      <c r="B2573" t="s">
        <v>32</v>
      </c>
      <c r="C2573" t="s">
        <v>20</v>
      </c>
      <c r="D2573" t="s">
        <v>21</v>
      </c>
      <c r="E2573" t="s">
        <v>5</v>
      </c>
      <c r="G2573" t="s">
        <v>22</v>
      </c>
      <c r="H2573">
        <v>1324417</v>
      </c>
      <c r="I2573">
        <v>1326135</v>
      </c>
      <c r="J2573" t="s">
        <v>30</v>
      </c>
      <c r="K2573" t="s">
        <v>3257</v>
      </c>
      <c r="N2573" t="s">
        <v>1834</v>
      </c>
      <c r="O2573" t="s">
        <v>3256</v>
      </c>
      <c r="P2573">
        <v>1719</v>
      </c>
      <c r="Q2573">
        <v>572</v>
      </c>
    </row>
    <row r="2574" spans="1:17" hidden="1" x14ac:dyDescent="0.35">
      <c r="A2574" t="s">
        <v>18</v>
      </c>
      <c r="B2574" t="s">
        <v>29</v>
      </c>
      <c r="C2574" t="s">
        <v>20</v>
      </c>
      <c r="D2574" t="s">
        <v>21</v>
      </c>
      <c r="E2574" t="s">
        <v>5</v>
      </c>
      <c r="G2574" t="s">
        <v>22</v>
      </c>
      <c r="H2574">
        <v>1326188</v>
      </c>
      <c r="I2574">
        <v>1327459</v>
      </c>
      <c r="J2574" t="s">
        <v>23</v>
      </c>
      <c r="O2574" t="s">
        <v>3258</v>
      </c>
      <c r="P2574">
        <v>1272</v>
      </c>
    </row>
    <row r="2575" spans="1:17" hidden="1" x14ac:dyDescent="0.35">
      <c r="A2575" t="s">
        <v>26</v>
      </c>
      <c r="B2575" t="s">
        <v>32</v>
      </c>
      <c r="C2575" t="s">
        <v>20</v>
      </c>
      <c r="D2575" t="s">
        <v>21</v>
      </c>
      <c r="E2575" t="s">
        <v>5</v>
      </c>
      <c r="G2575" t="s">
        <v>22</v>
      </c>
      <c r="H2575">
        <v>1326188</v>
      </c>
      <c r="I2575">
        <v>1327459</v>
      </c>
      <c r="J2575" t="s">
        <v>23</v>
      </c>
      <c r="K2575" t="s">
        <v>3259</v>
      </c>
      <c r="N2575" t="s">
        <v>3260</v>
      </c>
      <c r="O2575" t="s">
        <v>3258</v>
      </c>
      <c r="P2575">
        <v>1272</v>
      </c>
      <c r="Q2575">
        <v>423</v>
      </c>
    </row>
    <row r="2576" spans="1:17" hidden="1" x14ac:dyDescent="0.35">
      <c r="A2576" t="s">
        <v>18</v>
      </c>
      <c r="B2576" t="s">
        <v>29</v>
      </c>
      <c r="C2576" t="s">
        <v>20</v>
      </c>
      <c r="D2576" t="s">
        <v>21</v>
      </c>
      <c r="E2576" t="s">
        <v>5</v>
      </c>
      <c r="G2576" t="s">
        <v>22</v>
      </c>
      <c r="H2576">
        <v>1327538</v>
      </c>
      <c r="I2576">
        <v>1328251</v>
      </c>
      <c r="J2576" t="s">
        <v>23</v>
      </c>
      <c r="O2576" t="s">
        <v>3261</v>
      </c>
      <c r="P2576">
        <v>714</v>
      </c>
    </row>
    <row r="2577" spans="1:17" hidden="1" x14ac:dyDescent="0.35">
      <c r="A2577" t="s">
        <v>26</v>
      </c>
      <c r="B2577" t="s">
        <v>32</v>
      </c>
      <c r="C2577" t="s">
        <v>20</v>
      </c>
      <c r="D2577" t="s">
        <v>21</v>
      </c>
      <c r="E2577" t="s">
        <v>5</v>
      </c>
      <c r="G2577" t="s">
        <v>22</v>
      </c>
      <c r="H2577">
        <v>1327538</v>
      </c>
      <c r="I2577">
        <v>1328251</v>
      </c>
      <c r="J2577" t="s">
        <v>23</v>
      </c>
      <c r="K2577" t="s">
        <v>3262</v>
      </c>
      <c r="N2577" t="s">
        <v>28</v>
      </c>
      <c r="O2577" t="s">
        <v>3261</v>
      </c>
      <c r="P2577">
        <v>714</v>
      </c>
      <c r="Q2577">
        <v>237</v>
      </c>
    </row>
    <row r="2578" spans="1:17" hidden="1" x14ac:dyDescent="0.35">
      <c r="A2578" t="s">
        <v>18</v>
      </c>
      <c r="B2578" t="s">
        <v>29</v>
      </c>
      <c r="C2578" t="s">
        <v>20</v>
      </c>
      <c r="D2578" t="s">
        <v>21</v>
      </c>
      <c r="E2578" t="s">
        <v>5</v>
      </c>
      <c r="G2578" t="s">
        <v>22</v>
      </c>
      <c r="H2578">
        <v>1328538</v>
      </c>
      <c r="I2578">
        <v>1330088</v>
      </c>
      <c r="J2578" t="s">
        <v>30</v>
      </c>
      <c r="O2578" t="s">
        <v>3263</v>
      </c>
      <c r="P2578">
        <v>1551</v>
      </c>
    </row>
    <row r="2579" spans="1:17" hidden="1" x14ac:dyDescent="0.35">
      <c r="A2579" t="s">
        <v>26</v>
      </c>
      <c r="B2579" t="s">
        <v>32</v>
      </c>
      <c r="C2579" t="s">
        <v>20</v>
      </c>
      <c r="D2579" t="s">
        <v>21</v>
      </c>
      <c r="E2579" t="s">
        <v>5</v>
      </c>
      <c r="G2579" t="s">
        <v>22</v>
      </c>
      <c r="H2579">
        <v>1328538</v>
      </c>
      <c r="I2579">
        <v>1330088</v>
      </c>
      <c r="J2579" t="s">
        <v>30</v>
      </c>
      <c r="K2579" t="s">
        <v>3264</v>
      </c>
      <c r="N2579" t="s">
        <v>1672</v>
      </c>
      <c r="O2579" t="s">
        <v>3263</v>
      </c>
      <c r="P2579">
        <v>1551</v>
      </c>
      <c r="Q2579">
        <v>516</v>
      </c>
    </row>
    <row r="2580" spans="1:17" hidden="1" x14ac:dyDescent="0.35">
      <c r="A2580" t="s">
        <v>18</v>
      </c>
      <c r="B2580" t="s">
        <v>29</v>
      </c>
      <c r="C2580" t="s">
        <v>20</v>
      </c>
      <c r="D2580" t="s">
        <v>21</v>
      </c>
      <c r="E2580" t="s">
        <v>5</v>
      </c>
      <c r="G2580" t="s">
        <v>22</v>
      </c>
      <c r="H2580">
        <v>1330146</v>
      </c>
      <c r="I2580">
        <v>1331666</v>
      </c>
      <c r="J2580" t="s">
        <v>23</v>
      </c>
      <c r="O2580" t="s">
        <v>3265</v>
      </c>
      <c r="P2580">
        <v>1521</v>
      </c>
    </row>
    <row r="2581" spans="1:17" hidden="1" x14ac:dyDescent="0.35">
      <c r="A2581" t="s">
        <v>26</v>
      </c>
      <c r="B2581" t="s">
        <v>32</v>
      </c>
      <c r="C2581" t="s">
        <v>20</v>
      </c>
      <c r="D2581" t="s">
        <v>21</v>
      </c>
      <c r="E2581" t="s">
        <v>5</v>
      </c>
      <c r="G2581" t="s">
        <v>22</v>
      </c>
      <c r="H2581">
        <v>1330146</v>
      </c>
      <c r="I2581">
        <v>1331666</v>
      </c>
      <c r="J2581" t="s">
        <v>23</v>
      </c>
      <c r="K2581" t="s">
        <v>3266</v>
      </c>
      <c r="N2581" t="s">
        <v>3267</v>
      </c>
      <c r="O2581" t="s">
        <v>3265</v>
      </c>
      <c r="P2581">
        <v>1521</v>
      </c>
      <c r="Q2581">
        <v>506</v>
      </c>
    </row>
    <row r="2582" spans="1:17" hidden="1" x14ac:dyDescent="0.35">
      <c r="A2582" t="s">
        <v>18</v>
      </c>
      <c r="B2582" t="s">
        <v>29</v>
      </c>
      <c r="C2582" t="s">
        <v>20</v>
      </c>
      <c r="D2582" t="s">
        <v>21</v>
      </c>
      <c r="E2582" t="s">
        <v>5</v>
      </c>
      <c r="G2582" t="s">
        <v>22</v>
      </c>
      <c r="H2582">
        <v>1331779</v>
      </c>
      <c r="I2582">
        <v>1332147</v>
      </c>
      <c r="J2582" t="s">
        <v>30</v>
      </c>
      <c r="O2582" t="s">
        <v>3268</v>
      </c>
      <c r="P2582">
        <v>369</v>
      </c>
    </row>
    <row r="2583" spans="1:17" hidden="1" x14ac:dyDescent="0.35">
      <c r="A2583" t="s">
        <v>26</v>
      </c>
      <c r="B2583" t="s">
        <v>32</v>
      </c>
      <c r="C2583" t="s">
        <v>20</v>
      </c>
      <c r="D2583" t="s">
        <v>21</v>
      </c>
      <c r="E2583" t="s">
        <v>5</v>
      </c>
      <c r="G2583" t="s">
        <v>22</v>
      </c>
      <c r="H2583">
        <v>1331779</v>
      </c>
      <c r="I2583">
        <v>1332147</v>
      </c>
      <c r="J2583" t="s">
        <v>30</v>
      </c>
      <c r="K2583" t="s">
        <v>3269</v>
      </c>
      <c r="N2583" t="s">
        <v>28</v>
      </c>
      <c r="O2583" t="s">
        <v>3268</v>
      </c>
      <c r="P2583">
        <v>369</v>
      </c>
      <c r="Q2583">
        <v>122</v>
      </c>
    </row>
    <row r="2584" spans="1:17" hidden="1" x14ac:dyDescent="0.35">
      <c r="A2584" t="s">
        <v>18</v>
      </c>
      <c r="B2584" t="s">
        <v>29</v>
      </c>
      <c r="C2584" t="s">
        <v>20</v>
      </c>
      <c r="D2584" t="s">
        <v>21</v>
      </c>
      <c r="E2584" t="s">
        <v>5</v>
      </c>
      <c r="G2584" t="s">
        <v>22</v>
      </c>
      <c r="H2584">
        <v>1332184</v>
      </c>
      <c r="I2584">
        <v>1332783</v>
      </c>
      <c r="J2584" t="s">
        <v>23</v>
      </c>
      <c r="O2584" t="s">
        <v>3270</v>
      </c>
      <c r="P2584">
        <v>600</v>
      </c>
    </row>
    <row r="2585" spans="1:17" hidden="1" x14ac:dyDescent="0.35">
      <c r="A2585" t="s">
        <v>26</v>
      </c>
      <c r="B2585" t="s">
        <v>32</v>
      </c>
      <c r="C2585" t="s">
        <v>20</v>
      </c>
      <c r="D2585" t="s">
        <v>21</v>
      </c>
      <c r="E2585" t="s">
        <v>5</v>
      </c>
      <c r="G2585" t="s">
        <v>22</v>
      </c>
      <c r="H2585">
        <v>1332184</v>
      </c>
      <c r="I2585">
        <v>1332783</v>
      </c>
      <c r="J2585" t="s">
        <v>23</v>
      </c>
      <c r="K2585" t="s">
        <v>3271</v>
      </c>
      <c r="N2585" t="s">
        <v>1132</v>
      </c>
      <c r="O2585" t="s">
        <v>3270</v>
      </c>
      <c r="P2585">
        <v>600</v>
      </c>
      <c r="Q2585">
        <v>199</v>
      </c>
    </row>
    <row r="2586" spans="1:17" hidden="1" x14ac:dyDescent="0.35">
      <c r="A2586" t="s">
        <v>18</v>
      </c>
      <c r="B2586" t="s">
        <v>29</v>
      </c>
      <c r="C2586" t="s">
        <v>20</v>
      </c>
      <c r="D2586" t="s">
        <v>21</v>
      </c>
      <c r="E2586" t="s">
        <v>5</v>
      </c>
      <c r="G2586" t="s">
        <v>22</v>
      </c>
      <c r="H2586">
        <v>1332780</v>
      </c>
      <c r="I2586">
        <v>1333916</v>
      </c>
      <c r="J2586" t="s">
        <v>23</v>
      </c>
      <c r="O2586" t="s">
        <v>3272</v>
      </c>
      <c r="P2586">
        <v>1137</v>
      </c>
    </row>
    <row r="2587" spans="1:17" hidden="1" x14ac:dyDescent="0.35">
      <c r="A2587" t="s">
        <v>26</v>
      </c>
      <c r="B2587" t="s">
        <v>32</v>
      </c>
      <c r="C2587" t="s">
        <v>20</v>
      </c>
      <c r="D2587" t="s">
        <v>21</v>
      </c>
      <c r="E2587" t="s">
        <v>5</v>
      </c>
      <c r="G2587" t="s">
        <v>22</v>
      </c>
      <c r="H2587">
        <v>1332780</v>
      </c>
      <c r="I2587">
        <v>1333916</v>
      </c>
      <c r="J2587" t="s">
        <v>23</v>
      </c>
      <c r="K2587" t="s">
        <v>3273</v>
      </c>
      <c r="N2587" t="s">
        <v>1664</v>
      </c>
      <c r="O2587" t="s">
        <v>3272</v>
      </c>
      <c r="P2587">
        <v>1137</v>
      </c>
      <c r="Q2587">
        <v>378</v>
      </c>
    </row>
    <row r="2588" spans="1:17" hidden="1" x14ac:dyDescent="0.35">
      <c r="A2588" t="s">
        <v>18</v>
      </c>
      <c r="B2588" t="s">
        <v>29</v>
      </c>
      <c r="C2588" t="s">
        <v>20</v>
      </c>
      <c r="D2588" t="s">
        <v>21</v>
      </c>
      <c r="E2588" t="s">
        <v>5</v>
      </c>
      <c r="G2588" t="s">
        <v>22</v>
      </c>
      <c r="H2588">
        <v>1334015</v>
      </c>
      <c r="I2588">
        <v>1335034</v>
      </c>
      <c r="J2588" t="s">
        <v>23</v>
      </c>
      <c r="O2588" t="s">
        <v>3274</v>
      </c>
      <c r="P2588">
        <v>1020</v>
      </c>
    </row>
    <row r="2589" spans="1:17" hidden="1" x14ac:dyDescent="0.35">
      <c r="A2589" t="s">
        <v>26</v>
      </c>
      <c r="B2589" t="s">
        <v>32</v>
      </c>
      <c r="C2589" t="s">
        <v>20</v>
      </c>
      <c r="D2589" t="s">
        <v>21</v>
      </c>
      <c r="E2589" t="s">
        <v>5</v>
      </c>
      <c r="G2589" t="s">
        <v>22</v>
      </c>
      <c r="H2589">
        <v>1334015</v>
      </c>
      <c r="I2589">
        <v>1335034</v>
      </c>
      <c r="J2589" t="s">
        <v>23</v>
      </c>
      <c r="K2589" t="s">
        <v>3275</v>
      </c>
      <c r="N2589" t="s">
        <v>3276</v>
      </c>
      <c r="O2589" t="s">
        <v>3274</v>
      </c>
      <c r="P2589">
        <v>1020</v>
      </c>
      <c r="Q2589">
        <v>339</v>
      </c>
    </row>
    <row r="2590" spans="1:17" hidden="1" x14ac:dyDescent="0.35">
      <c r="A2590" t="s">
        <v>18</v>
      </c>
      <c r="B2590" t="s">
        <v>29</v>
      </c>
      <c r="C2590" t="s">
        <v>20</v>
      </c>
      <c r="D2590" t="s">
        <v>21</v>
      </c>
      <c r="E2590" t="s">
        <v>5</v>
      </c>
      <c r="G2590" t="s">
        <v>22</v>
      </c>
      <c r="H2590">
        <v>1335242</v>
      </c>
      <c r="I2590">
        <v>1335472</v>
      </c>
      <c r="J2590" t="s">
        <v>30</v>
      </c>
      <c r="O2590" t="s">
        <v>3277</v>
      </c>
      <c r="P2590">
        <v>231</v>
      </c>
    </row>
    <row r="2591" spans="1:17" hidden="1" x14ac:dyDescent="0.35">
      <c r="A2591" t="s">
        <v>26</v>
      </c>
      <c r="B2591" t="s">
        <v>32</v>
      </c>
      <c r="C2591" t="s">
        <v>20</v>
      </c>
      <c r="D2591" t="s">
        <v>21</v>
      </c>
      <c r="E2591" t="s">
        <v>5</v>
      </c>
      <c r="G2591" t="s">
        <v>22</v>
      </c>
      <c r="H2591">
        <v>1335242</v>
      </c>
      <c r="I2591">
        <v>1335472</v>
      </c>
      <c r="J2591" t="s">
        <v>30</v>
      </c>
      <c r="K2591" t="s">
        <v>3278</v>
      </c>
      <c r="N2591" t="s">
        <v>28</v>
      </c>
      <c r="O2591" t="s">
        <v>3277</v>
      </c>
      <c r="P2591">
        <v>231</v>
      </c>
      <c r="Q2591">
        <v>76</v>
      </c>
    </row>
    <row r="2592" spans="1:17" hidden="1" x14ac:dyDescent="0.35">
      <c r="A2592" t="s">
        <v>18</v>
      </c>
      <c r="B2592" t="s">
        <v>29</v>
      </c>
      <c r="C2592" t="s">
        <v>20</v>
      </c>
      <c r="D2592" t="s">
        <v>21</v>
      </c>
      <c r="E2592" t="s">
        <v>5</v>
      </c>
      <c r="G2592" t="s">
        <v>22</v>
      </c>
      <c r="H2592">
        <v>1335971</v>
      </c>
      <c r="I2592">
        <v>1337677</v>
      </c>
      <c r="J2592" t="s">
        <v>23</v>
      </c>
      <c r="O2592" t="s">
        <v>3279</v>
      </c>
      <c r="P2592">
        <v>1707</v>
      </c>
    </row>
    <row r="2593" spans="1:17" hidden="1" x14ac:dyDescent="0.35">
      <c r="A2593" t="s">
        <v>26</v>
      </c>
      <c r="B2593" t="s">
        <v>32</v>
      </c>
      <c r="C2593" t="s">
        <v>20</v>
      </c>
      <c r="D2593" t="s">
        <v>21</v>
      </c>
      <c r="E2593" t="s">
        <v>5</v>
      </c>
      <c r="G2593" t="s">
        <v>22</v>
      </c>
      <c r="H2593">
        <v>1335971</v>
      </c>
      <c r="I2593">
        <v>1337677</v>
      </c>
      <c r="J2593" t="s">
        <v>23</v>
      </c>
      <c r="K2593" t="s">
        <v>3280</v>
      </c>
      <c r="N2593" t="s">
        <v>1872</v>
      </c>
      <c r="O2593" t="s">
        <v>3279</v>
      </c>
      <c r="P2593">
        <v>1707</v>
      </c>
      <c r="Q2593">
        <v>568</v>
      </c>
    </row>
    <row r="2594" spans="1:17" hidden="1" x14ac:dyDescent="0.35">
      <c r="A2594" t="s">
        <v>18</v>
      </c>
      <c r="B2594" t="s">
        <v>29</v>
      </c>
      <c r="C2594" t="s">
        <v>20</v>
      </c>
      <c r="D2594" t="s">
        <v>21</v>
      </c>
      <c r="E2594" t="s">
        <v>5</v>
      </c>
      <c r="G2594" t="s">
        <v>22</v>
      </c>
      <c r="H2594">
        <v>1337674</v>
      </c>
      <c r="I2594">
        <v>1339398</v>
      </c>
      <c r="J2594" t="s">
        <v>23</v>
      </c>
      <c r="O2594" t="s">
        <v>3281</v>
      </c>
      <c r="P2594">
        <v>1725</v>
      </c>
    </row>
    <row r="2595" spans="1:17" hidden="1" x14ac:dyDescent="0.35">
      <c r="A2595" t="s">
        <v>26</v>
      </c>
      <c r="B2595" t="s">
        <v>32</v>
      </c>
      <c r="C2595" t="s">
        <v>20</v>
      </c>
      <c r="D2595" t="s">
        <v>21</v>
      </c>
      <c r="E2595" t="s">
        <v>5</v>
      </c>
      <c r="G2595" t="s">
        <v>22</v>
      </c>
      <c r="H2595">
        <v>1337674</v>
      </c>
      <c r="I2595">
        <v>1339398</v>
      </c>
      <c r="J2595" t="s">
        <v>23</v>
      </c>
      <c r="K2595" t="s">
        <v>3282</v>
      </c>
      <c r="N2595" t="s">
        <v>1872</v>
      </c>
      <c r="O2595" t="s">
        <v>3281</v>
      </c>
      <c r="P2595">
        <v>1725</v>
      </c>
      <c r="Q2595">
        <v>574</v>
      </c>
    </row>
    <row r="2596" spans="1:17" hidden="1" x14ac:dyDescent="0.35">
      <c r="A2596" t="s">
        <v>18</v>
      </c>
      <c r="B2596" t="s">
        <v>29</v>
      </c>
      <c r="C2596" t="s">
        <v>20</v>
      </c>
      <c r="D2596" t="s">
        <v>21</v>
      </c>
      <c r="E2596" t="s">
        <v>5</v>
      </c>
      <c r="G2596" t="s">
        <v>22</v>
      </c>
      <c r="H2596">
        <v>1340031</v>
      </c>
      <c r="I2596">
        <v>1341674</v>
      </c>
      <c r="J2596" t="s">
        <v>23</v>
      </c>
      <c r="O2596" t="s">
        <v>3283</v>
      </c>
      <c r="P2596">
        <v>1644</v>
      </c>
    </row>
    <row r="2597" spans="1:17" hidden="1" x14ac:dyDescent="0.35">
      <c r="A2597" t="s">
        <v>26</v>
      </c>
      <c r="B2597" t="s">
        <v>32</v>
      </c>
      <c r="C2597" t="s">
        <v>20</v>
      </c>
      <c r="D2597" t="s">
        <v>21</v>
      </c>
      <c r="E2597" t="s">
        <v>5</v>
      </c>
      <c r="G2597" t="s">
        <v>22</v>
      </c>
      <c r="H2597">
        <v>1340031</v>
      </c>
      <c r="I2597">
        <v>1341674</v>
      </c>
      <c r="J2597" t="s">
        <v>23</v>
      </c>
      <c r="K2597" t="s">
        <v>3284</v>
      </c>
      <c r="N2597" t="s">
        <v>3285</v>
      </c>
      <c r="O2597" t="s">
        <v>3283</v>
      </c>
      <c r="P2597">
        <v>1644</v>
      </c>
      <c r="Q2597">
        <v>547</v>
      </c>
    </row>
    <row r="2598" spans="1:17" hidden="1" x14ac:dyDescent="0.35">
      <c r="A2598" t="s">
        <v>18</v>
      </c>
      <c r="B2598" t="s">
        <v>29</v>
      </c>
      <c r="C2598" t="s">
        <v>20</v>
      </c>
      <c r="D2598" t="s">
        <v>21</v>
      </c>
      <c r="E2598" t="s">
        <v>5</v>
      </c>
      <c r="G2598" t="s">
        <v>22</v>
      </c>
      <c r="H2598">
        <v>1341837</v>
      </c>
      <c r="I2598">
        <v>1342994</v>
      </c>
      <c r="J2598" t="s">
        <v>30</v>
      </c>
      <c r="O2598" t="s">
        <v>3286</v>
      </c>
      <c r="P2598">
        <v>1158</v>
      </c>
    </row>
    <row r="2599" spans="1:17" hidden="1" x14ac:dyDescent="0.35">
      <c r="A2599" t="s">
        <v>26</v>
      </c>
      <c r="B2599" t="s">
        <v>32</v>
      </c>
      <c r="C2599" t="s">
        <v>20</v>
      </c>
      <c r="D2599" t="s">
        <v>21</v>
      </c>
      <c r="E2599" t="s">
        <v>5</v>
      </c>
      <c r="G2599" t="s">
        <v>22</v>
      </c>
      <c r="H2599">
        <v>1341837</v>
      </c>
      <c r="I2599">
        <v>1342994</v>
      </c>
      <c r="J2599" t="s">
        <v>30</v>
      </c>
      <c r="K2599" t="s">
        <v>3287</v>
      </c>
      <c r="N2599" t="s">
        <v>634</v>
      </c>
      <c r="O2599" t="s">
        <v>3286</v>
      </c>
      <c r="P2599">
        <v>1158</v>
      </c>
      <c r="Q2599">
        <v>385</v>
      </c>
    </row>
    <row r="2600" spans="1:17" hidden="1" x14ac:dyDescent="0.35">
      <c r="A2600" t="s">
        <v>18</v>
      </c>
      <c r="B2600" t="s">
        <v>29</v>
      </c>
      <c r="C2600" t="s">
        <v>20</v>
      </c>
      <c r="D2600" t="s">
        <v>21</v>
      </c>
      <c r="E2600" t="s">
        <v>5</v>
      </c>
      <c r="G2600" t="s">
        <v>22</v>
      </c>
      <c r="H2600">
        <v>1342991</v>
      </c>
      <c r="I2600">
        <v>1343245</v>
      </c>
      <c r="J2600" t="s">
        <v>30</v>
      </c>
      <c r="O2600" t="s">
        <v>3288</v>
      </c>
      <c r="P2600">
        <v>255</v>
      </c>
    </row>
    <row r="2601" spans="1:17" hidden="1" x14ac:dyDescent="0.35">
      <c r="A2601" t="s">
        <v>26</v>
      </c>
      <c r="B2601" t="s">
        <v>32</v>
      </c>
      <c r="C2601" t="s">
        <v>20</v>
      </c>
      <c r="D2601" t="s">
        <v>21</v>
      </c>
      <c r="E2601" t="s">
        <v>5</v>
      </c>
      <c r="G2601" t="s">
        <v>22</v>
      </c>
      <c r="H2601">
        <v>1342991</v>
      </c>
      <c r="I2601">
        <v>1343245</v>
      </c>
      <c r="J2601" t="s">
        <v>30</v>
      </c>
      <c r="K2601" t="s">
        <v>3289</v>
      </c>
      <c r="N2601" t="s">
        <v>28</v>
      </c>
      <c r="O2601" t="s">
        <v>3288</v>
      </c>
      <c r="P2601">
        <v>255</v>
      </c>
      <c r="Q2601">
        <v>84</v>
      </c>
    </row>
    <row r="2602" spans="1:17" hidden="1" x14ac:dyDescent="0.35">
      <c r="A2602" t="s">
        <v>18</v>
      </c>
      <c r="B2602" t="s">
        <v>29</v>
      </c>
      <c r="C2602" t="s">
        <v>20</v>
      </c>
      <c r="D2602" t="s">
        <v>21</v>
      </c>
      <c r="E2602" t="s">
        <v>5</v>
      </c>
      <c r="G2602" t="s">
        <v>22</v>
      </c>
      <c r="H2602">
        <v>1343293</v>
      </c>
      <c r="I2602">
        <v>1344021</v>
      </c>
      <c r="J2602" t="s">
        <v>23</v>
      </c>
      <c r="O2602" t="s">
        <v>3290</v>
      </c>
      <c r="P2602">
        <v>729</v>
      </c>
    </row>
    <row r="2603" spans="1:17" hidden="1" x14ac:dyDescent="0.35">
      <c r="A2603" t="s">
        <v>26</v>
      </c>
      <c r="B2603" t="s">
        <v>32</v>
      </c>
      <c r="C2603" t="s">
        <v>20</v>
      </c>
      <c r="D2603" t="s">
        <v>21</v>
      </c>
      <c r="E2603" t="s">
        <v>5</v>
      </c>
      <c r="G2603" t="s">
        <v>22</v>
      </c>
      <c r="H2603">
        <v>1343293</v>
      </c>
      <c r="I2603">
        <v>1344021</v>
      </c>
      <c r="J2603" t="s">
        <v>23</v>
      </c>
      <c r="K2603" t="s">
        <v>3291</v>
      </c>
      <c r="N2603" t="s">
        <v>3292</v>
      </c>
      <c r="O2603" t="s">
        <v>3290</v>
      </c>
      <c r="P2603">
        <v>729</v>
      </c>
      <c r="Q2603">
        <v>242</v>
      </c>
    </row>
    <row r="2604" spans="1:17" hidden="1" x14ac:dyDescent="0.35">
      <c r="A2604" t="s">
        <v>18</v>
      </c>
      <c r="B2604" t="s">
        <v>29</v>
      </c>
      <c r="C2604" t="s">
        <v>20</v>
      </c>
      <c r="D2604" t="s">
        <v>21</v>
      </c>
      <c r="E2604" t="s">
        <v>5</v>
      </c>
      <c r="G2604" t="s">
        <v>22</v>
      </c>
      <c r="H2604">
        <v>1344046</v>
      </c>
      <c r="I2604">
        <v>1344660</v>
      </c>
      <c r="J2604" t="s">
        <v>23</v>
      </c>
      <c r="O2604" t="s">
        <v>3293</v>
      </c>
      <c r="P2604">
        <v>615</v>
      </c>
    </row>
    <row r="2605" spans="1:17" hidden="1" x14ac:dyDescent="0.35">
      <c r="A2605" t="s">
        <v>26</v>
      </c>
      <c r="B2605" t="s">
        <v>32</v>
      </c>
      <c r="C2605" t="s">
        <v>20</v>
      </c>
      <c r="D2605" t="s">
        <v>21</v>
      </c>
      <c r="E2605" t="s">
        <v>5</v>
      </c>
      <c r="G2605" t="s">
        <v>22</v>
      </c>
      <c r="H2605">
        <v>1344046</v>
      </c>
      <c r="I2605">
        <v>1344660</v>
      </c>
      <c r="J2605" t="s">
        <v>23</v>
      </c>
      <c r="K2605" t="s">
        <v>3294</v>
      </c>
      <c r="N2605" t="s">
        <v>28</v>
      </c>
      <c r="O2605" t="s">
        <v>3293</v>
      </c>
      <c r="P2605">
        <v>615</v>
      </c>
      <c r="Q2605">
        <v>204</v>
      </c>
    </row>
    <row r="2606" spans="1:17" hidden="1" x14ac:dyDescent="0.35">
      <c r="A2606" t="s">
        <v>18</v>
      </c>
      <c r="B2606" t="s">
        <v>29</v>
      </c>
      <c r="C2606" t="s">
        <v>20</v>
      </c>
      <c r="D2606" t="s">
        <v>21</v>
      </c>
      <c r="E2606" t="s">
        <v>5</v>
      </c>
      <c r="G2606" t="s">
        <v>22</v>
      </c>
      <c r="H2606">
        <v>1344703</v>
      </c>
      <c r="I2606">
        <v>1345434</v>
      </c>
      <c r="J2606" t="s">
        <v>23</v>
      </c>
      <c r="O2606" t="s">
        <v>3295</v>
      </c>
      <c r="P2606">
        <v>732</v>
      </c>
    </row>
    <row r="2607" spans="1:17" hidden="1" x14ac:dyDescent="0.35">
      <c r="A2607" t="s">
        <v>26</v>
      </c>
      <c r="B2607" t="s">
        <v>32</v>
      </c>
      <c r="C2607" t="s">
        <v>20</v>
      </c>
      <c r="D2607" t="s">
        <v>21</v>
      </c>
      <c r="E2607" t="s">
        <v>5</v>
      </c>
      <c r="G2607" t="s">
        <v>22</v>
      </c>
      <c r="H2607">
        <v>1344703</v>
      </c>
      <c r="I2607">
        <v>1345434</v>
      </c>
      <c r="J2607" t="s">
        <v>23</v>
      </c>
      <c r="K2607" t="s">
        <v>3296</v>
      </c>
      <c r="N2607" t="s">
        <v>3297</v>
      </c>
      <c r="O2607" t="s">
        <v>3295</v>
      </c>
      <c r="P2607">
        <v>732</v>
      </c>
      <c r="Q2607">
        <v>243</v>
      </c>
    </row>
    <row r="2608" spans="1:17" hidden="1" x14ac:dyDescent="0.35">
      <c r="A2608" t="s">
        <v>18</v>
      </c>
      <c r="B2608" t="s">
        <v>29</v>
      </c>
      <c r="C2608" t="s">
        <v>20</v>
      </c>
      <c r="D2608" t="s">
        <v>21</v>
      </c>
      <c r="E2608" t="s">
        <v>5</v>
      </c>
      <c r="G2608" t="s">
        <v>22</v>
      </c>
      <c r="H2608">
        <v>1345538</v>
      </c>
      <c r="I2608">
        <v>1346092</v>
      </c>
      <c r="J2608" t="s">
        <v>30</v>
      </c>
      <c r="O2608" t="s">
        <v>3298</v>
      </c>
      <c r="P2608">
        <v>555</v>
      </c>
    </row>
    <row r="2609" spans="1:17" hidden="1" x14ac:dyDescent="0.35">
      <c r="A2609" t="s">
        <v>26</v>
      </c>
      <c r="B2609" t="s">
        <v>32</v>
      </c>
      <c r="C2609" t="s">
        <v>20</v>
      </c>
      <c r="D2609" t="s">
        <v>21</v>
      </c>
      <c r="E2609" t="s">
        <v>5</v>
      </c>
      <c r="G2609" t="s">
        <v>22</v>
      </c>
      <c r="H2609">
        <v>1345538</v>
      </c>
      <c r="I2609">
        <v>1346092</v>
      </c>
      <c r="J2609" t="s">
        <v>30</v>
      </c>
      <c r="K2609" t="s">
        <v>3299</v>
      </c>
      <c r="N2609" t="s">
        <v>968</v>
      </c>
      <c r="O2609" t="s">
        <v>3298</v>
      </c>
      <c r="P2609">
        <v>555</v>
      </c>
      <c r="Q2609">
        <v>184</v>
      </c>
    </row>
    <row r="2610" spans="1:17" hidden="1" x14ac:dyDescent="0.35">
      <c r="A2610" t="s">
        <v>18</v>
      </c>
      <c r="B2610" t="s">
        <v>29</v>
      </c>
      <c r="C2610" t="s">
        <v>20</v>
      </c>
      <c r="D2610" t="s">
        <v>21</v>
      </c>
      <c r="E2610" t="s">
        <v>5</v>
      </c>
      <c r="G2610" t="s">
        <v>22</v>
      </c>
      <c r="H2610">
        <v>1346208</v>
      </c>
      <c r="I2610">
        <v>1347203</v>
      </c>
      <c r="J2610" t="s">
        <v>23</v>
      </c>
      <c r="O2610" t="s">
        <v>3300</v>
      </c>
      <c r="P2610">
        <v>996</v>
      </c>
    </row>
    <row r="2611" spans="1:17" hidden="1" x14ac:dyDescent="0.35">
      <c r="A2611" t="s">
        <v>26</v>
      </c>
      <c r="B2611" t="s">
        <v>32</v>
      </c>
      <c r="C2611" t="s">
        <v>20</v>
      </c>
      <c r="D2611" t="s">
        <v>21</v>
      </c>
      <c r="E2611" t="s">
        <v>5</v>
      </c>
      <c r="G2611" t="s">
        <v>22</v>
      </c>
      <c r="H2611">
        <v>1346208</v>
      </c>
      <c r="I2611">
        <v>1347203</v>
      </c>
      <c r="J2611" t="s">
        <v>23</v>
      </c>
      <c r="K2611" t="s">
        <v>3301</v>
      </c>
      <c r="N2611" t="s">
        <v>628</v>
      </c>
      <c r="O2611" t="s">
        <v>3300</v>
      </c>
      <c r="P2611">
        <v>996</v>
      </c>
      <c r="Q2611">
        <v>331</v>
      </c>
    </row>
    <row r="2612" spans="1:17" hidden="1" x14ac:dyDescent="0.35">
      <c r="A2612" t="s">
        <v>18</v>
      </c>
      <c r="B2612" t="s">
        <v>29</v>
      </c>
      <c r="C2612" t="s">
        <v>20</v>
      </c>
      <c r="D2612" t="s">
        <v>21</v>
      </c>
      <c r="E2612" t="s">
        <v>5</v>
      </c>
      <c r="G2612" t="s">
        <v>22</v>
      </c>
      <c r="H2612">
        <v>1347210</v>
      </c>
      <c r="I2612">
        <v>1347872</v>
      </c>
      <c r="J2612" t="s">
        <v>23</v>
      </c>
      <c r="O2612" t="s">
        <v>3302</v>
      </c>
      <c r="P2612">
        <v>663</v>
      </c>
    </row>
    <row r="2613" spans="1:17" hidden="1" x14ac:dyDescent="0.35">
      <c r="A2613" t="s">
        <v>26</v>
      </c>
      <c r="B2613" t="s">
        <v>32</v>
      </c>
      <c r="C2613" t="s">
        <v>20</v>
      </c>
      <c r="D2613" t="s">
        <v>21</v>
      </c>
      <c r="E2613" t="s">
        <v>5</v>
      </c>
      <c r="G2613" t="s">
        <v>22</v>
      </c>
      <c r="H2613">
        <v>1347210</v>
      </c>
      <c r="I2613">
        <v>1347872</v>
      </c>
      <c r="J2613" t="s">
        <v>23</v>
      </c>
      <c r="K2613" t="s">
        <v>3303</v>
      </c>
      <c r="N2613" t="s">
        <v>3304</v>
      </c>
      <c r="O2613" t="s">
        <v>3302</v>
      </c>
      <c r="P2613">
        <v>663</v>
      </c>
      <c r="Q2613">
        <v>220</v>
      </c>
    </row>
    <row r="2614" spans="1:17" hidden="1" x14ac:dyDescent="0.35">
      <c r="A2614" t="s">
        <v>18</v>
      </c>
      <c r="B2614" t="s">
        <v>29</v>
      </c>
      <c r="C2614" t="s">
        <v>20</v>
      </c>
      <c r="D2614" t="s">
        <v>21</v>
      </c>
      <c r="E2614" t="s">
        <v>5</v>
      </c>
      <c r="G2614" t="s">
        <v>22</v>
      </c>
      <c r="H2614">
        <v>1348099</v>
      </c>
      <c r="I2614">
        <v>1349547</v>
      </c>
      <c r="J2614" t="s">
        <v>30</v>
      </c>
      <c r="O2614" t="s">
        <v>3305</v>
      </c>
      <c r="P2614">
        <v>1449</v>
      </c>
    </row>
    <row r="2615" spans="1:17" hidden="1" x14ac:dyDescent="0.35">
      <c r="A2615" t="s">
        <v>26</v>
      </c>
      <c r="B2615" t="s">
        <v>32</v>
      </c>
      <c r="C2615" t="s">
        <v>20</v>
      </c>
      <c r="D2615" t="s">
        <v>21</v>
      </c>
      <c r="E2615" t="s">
        <v>5</v>
      </c>
      <c r="G2615" t="s">
        <v>22</v>
      </c>
      <c r="H2615">
        <v>1348099</v>
      </c>
      <c r="I2615">
        <v>1349547</v>
      </c>
      <c r="J2615" t="s">
        <v>30</v>
      </c>
      <c r="K2615" t="s">
        <v>3306</v>
      </c>
      <c r="N2615" t="s">
        <v>2217</v>
      </c>
      <c r="O2615" t="s">
        <v>3305</v>
      </c>
      <c r="P2615">
        <v>1449</v>
      </c>
      <c r="Q2615">
        <v>482</v>
      </c>
    </row>
    <row r="2616" spans="1:17" hidden="1" x14ac:dyDescent="0.35">
      <c r="A2616" t="s">
        <v>18</v>
      </c>
      <c r="B2616" t="s">
        <v>29</v>
      </c>
      <c r="C2616" t="s">
        <v>20</v>
      </c>
      <c r="D2616" t="s">
        <v>21</v>
      </c>
      <c r="E2616" t="s">
        <v>5</v>
      </c>
      <c r="G2616" t="s">
        <v>22</v>
      </c>
      <c r="H2616">
        <v>1349600</v>
      </c>
      <c r="I2616">
        <v>1350982</v>
      </c>
      <c r="J2616" t="s">
        <v>23</v>
      </c>
      <c r="O2616" t="s">
        <v>3307</v>
      </c>
      <c r="P2616">
        <v>1383</v>
      </c>
    </row>
    <row r="2617" spans="1:17" hidden="1" x14ac:dyDescent="0.35">
      <c r="A2617" t="s">
        <v>26</v>
      </c>
      <c r="B2617" t="s">
        <v>32</v>
      </c>
      <c r="C2617" t="s">
        <v>20</v>
      </c>
      <c r="D2617" t="s">
        <v>21</v>
      </c>
      <c r="E2617" t="s">
        <v>5</v>
      </c>
      <c r="G2617" t="s">
        <v>22</v>
      </c>
      <c r="H2617">
        <v>1349600</v>
      </c>
      <c r="I2617">
        <v>1350982</v>
      </c>
      <c r="J2617" t="s">
        <v>23</v>
      </c>
      <c r="K2617" t="s">
        <v>3308</v>
      </c>
      <c r="N2617" t="s">
        <v>3309</v>
      </c>
      <c r="O2617" t="s">
        <v>3307</v>
      </c>
      <c r="P2617">
        <v>1383</v>
      </c>
      <c r="Q2617">
        <v>460</v>
      </c>
    </row>
    <row r="2618" spans="1:17" hidden="1" x14ac:dyDescent="0.35">
      <c r="A2618" t="s">
        <v>18</v>
      </c>
      <c r="B2618" t="s">
        <v>29</v>
      </c>
      <c r="C2618" t="s">
        <v>20</v>
      </c>
      <c r="D2618" t="s">
        <v>21</v>
      </c>
      <c r="E2618" t="s">
        <v>5</v>
      </c>
      <c r="G2618" t="s">
        <v>22</v>
      </c>
      <c r="H2618">
        <v>1351065</v>
      </c>
      <c r="I2618">
        <v>1352564</v>
      </c>
      <c r="J2618" t="s">
        <v>23</v>
      </c>
      <c r="O2618" t="s">
        <v>3310</v>
      </c>
      <c r="P2618">
        <v>1500</v>
      </c>
    </row>
    <row r="2619" spans="1:17" hidden="1" x14ac:dyDescent="0.35">
      <c r="A2619" t="s">
        <v>26</v>
      </c>
      <c r="B2619" t="s">
        <v>32</v>
      </c>
      <c r="C2619" t="s">
        <v>20</v>
      </c>
      <c r="D2619" t="s">
        <v>21</v>
      </c>
      <c r="E2619" t="s">
        <v>5</v>
      </c>
      <c r="G2619" t="s">
        <v>22</v>
      </c>
      <c r="H2619">
        <v>1351065</v>
      </c>
      <c r="I2619">
        <v>1352564</v>
      </c>
      <c r="J2619" t="s">
        <v>23</v>
      </c>
      <c r="K2619" t="s">
        <v>3311</v>
      </c>
      <c r="N2619" t="s">
        <v>3067</v>
      </c>
      <c r="O2619" t="s">
        <v>3310</v>
      </c>
      <c r="P2619">
        <v>1500</v>
      </c>
      <c r="Q2619">
        <v>499</v>
      </c>
    </row>
    <row r="2620" spans="1:17" hidden="1" x14ac:dyDescent="0.35">
      <c r="A2620" t="s">
        <v>18</v>
      </c>
      <c r="B2620" t="s">
        <v>29</v>
      </c>
      <c r="C2620" t="s">
        <v>20</v>
      </c>
      <c r="D2620" t="s">
        <v>21</v>
      </c>
      <c r="E2620" t="s">
        <v>5</v>
      </c>
      <c r="G2620" t="s">
        <v>22</v>
      </c>
      <c r="H2620">
        <v>1352760</v>
      </c>
      <c r="I2620">
        <v>1354289</v>
      </c>
      <c r="J2620" t="s">
        <v>23</v>
      </c>
      <c r="O2620" t="s">
        <v>3312</v>
      </c>
      <c r="P2620">
        <v>1530</v>
      </c>
    </row>
    <row r="2621" spans="1:17" hidden="1" x14ac:dyDescent="0.35">
      <c r="A2621" t="s">
        <v>26</v>
      </c>
      <c r="B2621" t="s">
        <v>32</v>
      </c>
      <c r="C2621" t="s">
        <v>20</v>
      </c>
      <c r="D2621" t="s">
        <v>21</v>
      </c>
      <c r="E2621" t="s">
        <v>5</v>
      </c>
      <c r="G2621" t="s">
        <v>22</v>
      </c>
      <c r="H2621">
        <v>1352760</v>
      </c>
      <c r="I2621">
        <v>1354289</v>
      </c>
      <c r="J2621" t="s">
        <v>23</v>
      </c>
      <c r="K2621" t="s">
        <v>3313</v>
      </c>
      <c r="N2621" t="s">
        <v>2752</v>
      </c>
      <c r="O2621" t="s">
        <v>3312</v>
      </c>
      <c r="P2621">
        <v>1530</v>
      </c>
      <c r="Q2621">
        <v>509</v>
      </c>
    </row>
    <row r="2622" spans="1:17" hidden="1" x14ac:dyDescent="0.35">
      <c r="A2622" t="s">
        <v>18</v>
      </c>
      <c r="B2622" t="s">
        <v>29</v>
      </c>
      <c r="C2622" t="s">
        <v>20</v>
      </c>
      <c r="D2622" t="s">
        <v>21</v>
      </c>
      <c r="E2622" t="s">
        <v>5</v>
      </c>
      <c r="G2622" t="s">
        <v>22</v>
      </c>
      <c r="H2622">
        <v>1354291</v>
      </c>
      <c r="I2622">
        <v>1354848</v>
      </c>
      <c r="J2622" t="s">
        <v>23</v>
      </c>
      <c r="O2622" t="s">
        <v>3314</v>
      </c>
      <c r="P2622">
        <v>558</v>
      </c>
    </row>
    <row r="2623" spans="1:17" hidden="1" x14ac:dyDescent="0.35">
      <c r="A2623" t="s">
        <v>26</v>
      </c>
      <c r="B2623" t="s">
        <v>32</v>
      </c>
      <c r="C2623" t="s">
        <v>20</v>
      </c>
      <c r="D2623" t="s">
        <v>21</v>
      </c>
      <c r="E2623" t="s">
        <v>5</v>
      </c>
      <c r="G2623" t="s">
        <v>22</v>
      </c>
      <c r="H2623">
        <v>1354291</v>
      </c>
      <c r="I2623">
        <v>1354848</v>
      </c>
      <c r="J2623" t="s">
        <v>23</v>
      </c>
      <c r="K2623" t="s">
        <v>3315</v>
      </c>
      <c r="N2623" t="s">
        <v>28</v>
      </c>
      <c r="O2623" t="s">
        <v>3314</v>
      </c>
      <c r="P2623">
        <v>558</v>
      </c>
      <c r="Q2623">
        <v>185</v>
      </c>
    </row>
    <row r="2624" spans="1:17" hidden="1" x14ac:dyDescent="0.35">
      <c r="A2624" t="s">
        <v>18</v>
      </c>
      <c r="B2624" t="s">
        <v>29</v>
      </c>
      <c r="C2624" t="s">
        <v>20</v>
      </c>
      <c r="D2624" t="s">
        <v>21</v>
      </c>
      <c r="E2624" t="s">
        <v>5</v>
      </c>
      <c r="G2624" t="s">
        <v>22</v>
      </c>
      <c r="H2624">
        <v>1354957</v>
      </c>
      <c r="I2624">
        <v>1355670</v>
      </c>
      <c r="J2624" t="s">
        <v>23</v>
      </c>
      <c r="O2624" t="s">
        <v>3316</v>
      </c>
      <c r="P2624">
        <v>714</v>
      </c>
    </row>
    <row r="2625" spans="1:17" hidden="1" x14ac:dyDescent="0.35">
      <c r="A2625" t="s">
        <v>26</v>
      </c>
      <c r="B2625" t="s">
        <v>32</v>
      </c>
      <c r="C2625" t="s">
        <v>20</v>
      </c>
      <c r="D2625" t="s">
        <v>21</v>
      </c>
      <c r="E2625" t="s">
        <v>5</v>
      </c>
      <c r="G2625" t="s">
        <v>22</v>
      </c>
      <c r="H2625">
        <v>1354957</v>
      </c>
      <c r="I2625">
        <v>1355670</v>
      </c>
      <c r="J2625" t="s">
        <v>23</v>
      </c>
      <c r="K2625" t="s">
        <v>3317</v>
      </c>
      <c r="N2625" t="s">
        <v>28</v>
      </c>
      <c r="O2625" t="s">
        <v>3316</v>
      </c>
      <c r="P2625">
        <v>714</v>
      </c>
      <c r="Q2625">
        <v>237</v>
      </c>
    </row>
    <row r="2626" spans="1:17" hidden="1" x14ac:dyDescent="0.35">
      <c r="A2626" t="s">
        <v>18</v>
      </c>
      <c r="B2626" t="s">
        <v>29</v>
      </c>
      <c r="C2626" t="s">
        <v>20</v>
      </c>
      <c r="D2626" t="s">
        <v>21</v>
      </c>
      <c r="E2626" t="s">
        <v>5</v>
      </c>
      <c r="G2626" t="s">
        <v>22</v>
      </c>
      <c r="H2626">
        <v>1355770</v>
      </c>
      <c r="I2626">
        <v>1356309</v>
      </c>
      <c r="J2626" t="s">
        <v>23</v>
      </c>
      <c r="O2626" t="s">
        <v>3318</v>
      </c>
      <c r="P2626">
        <v>540</v>
      </c>
    </row>
    <row r="2627" spans="1:17" hidden="1" x14ac:dyDescent="0.35">
      <c r="A2627" t="s">
        <v>26</v>
      </c>
      <c r="B2627" t="s">
        <v>32</v>
      </c>
      <c r="C2627" t="s">
        <v>20</v>
      </c>
      <c r="D2627" t="s">
        <v>21</v>
      </c>
      <c r="E2627" t="s">
        <v>5</v>
      </c>
      <c r="G2627" t="s">
        <v>22</v>
      </c>
      <c r="H2627">
        <v>1355770</v>
      </c>
      <c r="I2627">
        <v>1356309</v>
      </c>
      <c r="J2627" t="s">
        <v>23</v>
      </c>
      <c r="K2627" t="s">
        <v>3319</v>
      </c>
      <c r="N2627" t="s">
        <v>3320</v>
      </c>
      <c r="O2627" t="s">
        <v>3318</v>
      </c>
      <c r="P2627">
        <v>540</v>
      </c>
      <c r="Q2627">
        <v>179</v>
      </c>
    </row>
    <row r="2628" spans="1:17" hidden="1" x14ac:dyDescent="0.35">
      <c r="A2628" t="s">
        <v>18</v>
      </c>
      <c r="B2628" t="s">
        <v>29</v>
      </c>
      <c r="C2628" t="s">
        <v>20</v>
      </c>
      <c r="D2628" t="s">
        <v>21</v>
      </c>
      <c r="E2628" t="s">
        <v>5</v>
      </c>
      <c r="G2628" t="s">
        <v>22</v>
      </c>
      <c r="H2628">
        <v>1356545</v>
      </c>
      <c r="I2628">
        <v>1356745</v>
      </c>
      <c r="J2628" t="s">
        <v>30</v>
      </c>
      <c r="O2628" t="s">
        <v>3321</v>
      </c>
      <c r="P2628">
        <v>201</v>
      </c>
    </row>
    <row r="2629" spans="1:17" hidden="1" x14ac:dyDescent="0.35">
      <c r="A2629" t="s">
        <v>26</v>
      </c>
      <c r="B2629" t="s">
        <v>32</v>
      </c>
      <c r="C2629" t="s">
        <v>20</v>
      </c>
      <c r="D2629" t="s">
        <v>21</v>
      </c>
      <c r="E2629" t="s">
        <v>5</v>
      </c>
      <c r="G2629" t="s">
        <v>22</v>
      </c>
      <c r="H2629">
        <v>1356545</v>
      </c>
      <c r="I2629">
        <v>1356745</v>
      </c>
      <c r="J2629" t="s">
        <v>30</v>
      </c>
      <c r="K2629" t="s">
        <v>3322</v>
      </c>
      <c r="N2629" t="s">
        <v>3323</v>
      </c>
      <c r="O2629" t="s">
        <v>3321</v>
      </c>
      <c r="P2629">
        <v>201</v>
      </c>
      <c r="Q2629">
        <v>66</v>
      </c>
    </row>
    <row r="2630" spans="1:17" hidden="1" x14ac:dyDescent="0.35">
      <c r="A2630" t="s">
        <v>18</v>
      </c>
      <c r="B2630" t="s">
        <v>29</v>
      </c>
      <c r="C2630" t="s">
        <v>20</v>
      </c>
      <c r="D2630" t="s">
        <v>21</v>
      </c>
      <c r="E2630" t="s">
        <v>5</v>
      </c>
      <c r="G2630" t="s">
        <v>22</v>
      </c>
      <c r="H2630">
        <v>1357044</v>
      </c>
      <c r="I2630">
        <v>1358024</v>
      </c>
      <c r="J2630" t="s">
        <v>23</v>
      </c>
      <c r="O2630" t="s">
        <v>3324</v>
      </c>
      <c r="P2630">
        <v>981</v>
      </c>
    </row>
    <row r="2631" spans="1:17" hidden="1" x14ac:dyDescent="0.35">
      <c r="A2631" t="s">
        <v>26</v>
      </c>
      <c r="B2631" t="s">
        <v>32</v>
      </c>
      <c r="C2631" t="s">
        <v>20</v>
      </c>
      <c r="D2631" t="s">
        <v>21</v>
      </c>
      <c r="E2631" t="s">
        <v>5</v>
      </c>
      <c r="G2631" t="s">
        <v>22</v>
      </c>
      <c r="H2631">
        <v>1357044</v>
      </c>
      <c r="I2631">
        <v>1358024</v>
      </c>
      <c r="J2631" t="s">
        <v>23</v>
      </c>
      <c r="K2631" t="s">
        <v>3325</v>
      </c>
      <c r="N2631" t="s">
        <v>28</v>
      </c>
      <c r="O2631" t="s">
        <v>3324</v>
      </c>
      <c r="P2631">
        <v>981</v>
      </c>
      <c r="Q2631">
        <v>326</v>
      </c>
    </row>
    <row r="2632" spans="1:17" hidden="1" x14ac:dyDescent="0.35">
      <c r="A2632" t="s">
        <v>18</v>
      </c>
      <c r="B2632" t="s">
        <v>29</v>
      </c>
      <c r="C2632" t="s">
        <v>20</v>
      </c>
      <c r="D2632" t="s">
        <v>21</v>
      </c>
      <c r="E2632" t="s">
        <v>5</v>
      </c>
      <c r="G2632" t="s">
        <v>22</v>
      </c>
      <c r="H2632">
        <v>1358812</v>
      </c>
      <c r="I2632">
        <v>1359270</v>
      </c>
      <c r="J2632" t="s">
        <v>23</v>
      </c>
      <c r="O2632" t="s">
        <v>3326</v>
      </c>
      <c r="P2632">
        <v>459</v>
      </c>
    </row>
    <row r="2633" spans="1:17" hidden="1" x14ac:dyDescent="0.35">
      <c r="A2633" t="s">
        <v>26</v>
      </c>
      <c r="B2633" t="s">
        <v>32</v>
      </c>
      <c r="C2633" t="s">
        <v>20</v>
      </c>
      <c r="D2633" t="s">
        <v>21</v>
      </c>
      <c r="E2633" t="s">
        <v>5</v>
      </c>
      <c r="G2633" t="s">
        <v>22</v>
      </c>
      <c r="H2633">
        <v>1358812</v>
      </c>
      <c r="I2633">
        <v>1359270</v>
      </c>
      <c r="J2633" t="s">
        <v>23</v>
      </c>
      <c r="K2633" t="s">
        <v>3327</v>
      </c>
      <c r="N2633" t="s">
        <v>628</v>
      </c>
      <c r="O2633" t="s">
        <v>3326</v>
      </c>
      <c r="P2633">
        <v>459</v>
      </c>
      <c r="Q2633">
        <v>152</v>
      </c>
    </row>
    <row r="2634" spans="1:17" hidden="1" x14ac:dyDescent="0.35">
      <c r="A2634" t="s">
        <v>18</v>
      </c>
      <c r="B2634" t="s">
        <v>29</v>
      </c>
      <c r="C2634" t="s">
        <v>20</v>
      </c>
      <c r="D2634" t="s">
        <v>21</v>
      </c>
      <c r="E2634" t="s">
        <v>5</v>
      </c>
      <c r="G2634" t="s">
        <v>22</v>
      </c>
      <c r="H2634">
        <v>1359270</v>
      </c>
      <c r="I2634">
        <v>1359722</v>
      </c>
      <c r="J2634" t="s">
        <v>23</v>
      </c>
      <c r="O2634" t="s">
        <v>3328</v>
      </c>
      <c r="P2634">
        <v>453</v>
      </c>
    </row>
    <row r="2635" spans="1:17" hidden="1" x14ac:dyDescent="0.35">
      <c r="A2635" t="s">
        <v>26</v>
      </c>
      <c r="B2635" t="s">
        <v>32</v>
      </c>
      <c r="C2635" t="s">
        <v>20</v>
      </c>
      <c r="D2635" t="s">
        <v>21</v>
      </c>
      <c r="E2635" t="s">
        <v>5</v>
      </c>
      <c r="G2635" t="s">
        <v>22</v>
      </c>
      <c r="H2635">
        <v>1359270</v>
      </c>
      <c r="I2635">
        <v>1359722</v>
      </c>
      <c r="J2635" t="s">
        <v>23</v>
      </c>
      <c r="K2635" t="s">
        <v>3329</v>
      </c>
      <c r="N2635" t="s">
        <v>28</v>
      </c>
      <c r="O2635" t="s">
        <v>3328</v>
      </c>
      <c r="P2635">
        <v>453</v>
      </c>
      <c r="Q2635">
        <v>150</v>
      </c>
    </row>
    <row r="2636" spans="1:17" hidden="1" x14ac:dyDescent="0.35">
      <c r="A2636" t="s">
        <v>18</v>
      </c>
      <c r="B2636" t="s">
        <v>29</v>
      </c>
      <c r="C2636" t="s">
        <v>20</v>
      </c>
      <c r="D2636" t="s">
        <v>21</v>
      </c>
      <c r="E2636" t="s">
        <v>5</v>
      </c>
      <c r="G2636" t="s">
        <v>22</v>
      </c>
      <c r="H2636">
        <v>1359943</v>
      </c>
      <c r="I2636">
        <v>1362561</v>
      </c>
      <c r="J2636" t="s">
        <v>23</v>
      </c>
      <c r="O2636" t="s">
        <v>3330</v>
      </c>
      <c r="P2636">
        <v>2619</v>
      </c>
    </row>
    <row r="2637" spans="1:17" hidden="1" x14ac:dyDescent="0.35">
      <c r="A2637" t="s">
        <v>26</v>
      </c>
      <c r="B2637" t="s">
        <v>32</v>
      </c>
      <c r="C2637" t="s">
        <v>20</v>
      </c>
      <c r="D2637" t="s">
        <v>21</v>
      </c>
      <c r="E2637" t="s">
        <v>5</v>
      </c>
      <c r="G2637" t="s">
        <v>22</v>
      </c>
      <c r="H2637">
        <v>1359943</v>
      </c>
      <c r="I2637">
        <v>1362561</v>
      </c>
      <c r="J2637" t="s">
        <v>23</v>
      </c>
      <c r="K2637" t="s">
        <v>3331</v>
      </c>
      <c r="N2637" t="s">
        <v>28</v>
      </c>
      <c r="O2637" t="s">
        <v>3330</v>
      </c>
      <c r="P2637">
        <v>2619</v>
      </c>
      <c r="Q2637">
        <v>872</v>
      </c>
    </row>
    <row r="2638" spans="1:17" hidden="1" x14ac:dyDescent="0.35">
      <c r="A2638" t="s">
        <v>18</v>
      </c>
      <c r="B2638" t="s">
        <v>29</v>
      </c>
      <c r="C2638" t="s">
        <v>20</v>
      </c>
      <c r="D2638" t="s">
        <v>21</v>
      </c>
      <c r="E2638" t="s">
        <v>5</v>
      </c>
      <c r="G2638" t="s">
        <v>22</v>
      </c>
      <c r="H2638">
        <v>1362565</v>
      </c>
      <c r="I2638">
        <v>1363008</v>
      </c>
      <c r="J2638" t="s">
        <v>23</v>
      </c>
      <c r="O2638" t="s">
        <v>3332</v>
      </c>
      <c r="P2638">
        <v>444</v>
      </c>
    </row>
    <row r="2639" spans="1:17" hidden="1" x14ac:dyDescent="0.35">
      <c r="A2639" t="s">
        <v>26</v>
      </c>
      <c r="B2639" t="s">
        <v>32</v>
      </c>
      <c r="C2639" t="s">
        <v>20</v>
      </c>
      <c r="D2639" t="s">
        <v>21</v>
      </c>
      <c r="E2639" t="s">
        <v>5</v>
      </c>
      <c r="G2639" t="s">
        <v>22</v>
      </c>
      <c r="H2639">
        <v>1362565</v>
      </c>
      <c r="I2639">
        <v>1363008</v>
      </c>
      <c r="J2639" t="s">
        <v>23</v>
      </c>
      <c r="K2639" t="s">
        <v>3333</v>
      </c>
      <c r="N2639" t="s">
        <v>998</v>
      </c>
      <c r="O2639" t="s">
        <v>3332</v>
      </c>
      <c r="P2639">
        <v>444</v>
      </c>
      <c r="Q2639">
        <v>147</v>
      </c>
    </row>
    <row r="2640" spans="1:17" hidden="1" x14ac:dyDescent="0.35">
      <c r="A2640" t="s">
        <v>18</v>
      </c>
      <c r="B2640" t="s">
        <v>29</v>
      </c>
      <c r="C2640" t="s">
        <v>20</v>
      </c>
      <c r="D2640" t="s">
        <v>21</v>
      </c>
      <c r="E2640" t="s">
        <v>5</v>
      </c>
      <c r="G2640" t="s">
        <v>22</v>
      </c>
      <c r="H2640">
        <v>1363121</v>
      </c>
      <c r="I2640">
        <v>1364203</v>
      </c>
      <c r="J2640" t="s">
        <v>23</v>
      </c>
      <c r="O2640" t="s">
        <v>3334</v>
      </c>
      <c r="P2640">
        <v>1083</v>
      </c>
    </row>
    <row r="2641" spans="1:17" hidden="1" x14ac:dyDescent="0.35">
      <c r="A2641" t="s">
        <v>26</v>
      </c>
      <c r="B2641" t="s">
        <v>32</v>
      </c>
      <c r="C2641" t="s">
        <v>20</v>
      </c>
      <c r="D2641" t="s">
        <v>21</v>
      </c>
      <c r="E2641" t="s">
        <v>5</v>
      </c>
      <c r="G2641" t="s">
        <v>22</v>
      </c>
      <c r="H2641">
        <v>1363121</v>
      </c>
      <c r="I2641">
        <v>1364203</v>
      </c>
      <c r="J2641" t="s">
        <v>23</v>
      </c>
      <c r="K2641" t="s">
        <v>3335</v>
      </c>
      <c r="N2641" t="s">
        <v>28</v>
      </c>
      <c r="O2641" t="s">
        <v>3334</v>
      </c>
      <c r="P2641">
        <v>1083</v>
      </c>
      <c r="Q2641">
        <v>360</v>
      </c>
    </row>
    <row r="2642" spans="1:17" hidden="1" x14ac:dyDescent="0.35">
      <c r="A2642" t="s">
        <v>18</v>
      </c>
      <c r="B2642" t="s">
        <v>29</v>
      </c>
      <c r="C2642" t="s">
        <v>20</v>
      </c>
      <c r="D2642" t="s">
        <v>21</v>
      </c>
      <c r="E2642" t="s">
        <v>5</v>
      </c>
      <c r="G2642" t="s">
        <v>22</v>
      </c>
      <c r="H2642">
        <v>1364349</v>
      </c>
      <c r="I2642">
        <v>1365179</v>
      </c>
      <c r="J2642" t="s">
        <v>30</v>
      </c>
      <c r="O2642" t="s">
        <v>3336</v>
      </c>
      <c r="P2642">
        <v>831</v>
      </c>
    </row>
    <row r="2643" spans="1:17" hidden="1" x14ac:dyDescent="0.35">
      <c r="A2643" t="s">
        <v>26</v>
      </c>
      <c r="B2643" t="s">
        <v>32</v>
      </c>
      <c r="C2643" t="s">
        <v>20</v>
      </c>
      <c r="D2643" t="s">
        <v>21</v>
      </c>
      <c r="E2643" t="s">
        <v>5</v>
      </c>
      <c r="G2643" t="s">
        <v>22</v>
      </c>
      <c r="H2643">
        <v>1364349</v>
      </c>
      <c r="I2643">
        <v>1365179</v>
      </c>
      <c r="J2643" t="s">
        <v>30</v>
      </c>
      <c r="K2643" t="s">
        <v>3337</v>
      </c>
      <c r="N2643" t="s">
        <v>3338</v>
      </c>
      <c r="O2643" t="s">
        <v>3336</v>
      </c>
      <c r="P2643">
        <v>831</v>
      </c>
      <c r="Q2643">
        <v>276</v>
      </c>
    </row>
    <row r="2644" spans="1:17" hidden="1" x14ac:dyDescent="0.35">
      <c r="A2644" t="s">
        <v>18</v>
      </c>
      <c r="B2644" t="s">
        <v>29</v>
      </c>
      <c r="C2644" t="s">
        <v>20</v>
      </c>
      <c r="D2644" t="s">
        <v>21</v>
      </c>
      <c r="E2644" t="s">
        <v>5</v>
      </c>
      <c r="G2644" t="s">
        <v>22</v>
      </c>
      <c r="H2644">
        <v>1365221</v>
      </c>
      <c r="I2644">
        <v>1366348</v>
      </c>
      <c r="J2644" t="s">
        <v>23</v>
      </c>
      <c r="O2644" t="s">
        <v>3339</v>
      </c>
      <c r="P2644">
        <v>1128</v>
      </c>
    </row>
    <row r="2645" spans="1:17" hidden="1" x14ac:dyDescent="0.35">
      <c r="A2645" t="s">
        <v>26</v>
      </c>
      <c r="B2645" t="s">
        <v>32</v>
      </c>
      <c r="C2645" t="s">
        <v>20</v>
      </c>
      <c r="D2645" t="s">
        <v>21</v>
      </c>
      <c r="E2645" t="s">
        <v>5</v>
      </c>
      <c r="G2645" t="s">
        <v>22</v>
      </c>
      <c r="H2645">
        <v>1365221</v>
      </c>
      <c r="I2645">
        <v>1366348</v>
      </c>
      <c r="J2645" t="s">
        <v>23</v>
      </c>
      <c r="K2645" t="s">
        <v>3340</v>
      </c>
      <c r="N2645" t="s">
        <v>3341</v>
      </c>
      <c r="O2645" t="s">
        <v>3339</v>
      </c>
      <c r="P2645">
        <v>1128</v>
      </c>
      <c r="Q2645">
        <v>375</v>
      </c>
    </row>
    <row r="2646" spans="1:17" hidden="1" x14ac:dyDescent="0.35">
      <c r="A2646" t="s">
        <v>18</v>
      </c>
      <c r="B2646" t="s">
        <v>29</v>
      </c>
      <c r="C2646" t="s">
        <v>20</v>
      </c>
      <c r="D2646" t="s">
        <v>21</v>
      </c>
      <c r="E2646" t="s">
        <v>5</v>
      </c>
      <c r="G2646" t="s">
        <v>22</v>
      </c>
      <c r="H2646">
        <v>1366646</v>
      </c>
      <c r="I2646">
        <v>1367479</v>
      </c>
      <c r="J2646" t="s">
        <v>23</v>
      </c>
      <c r="O2646" t="s">
        <v>3342</v>
      </c>
      <c r="P2646">
        <v>834</v>
      </c>
    </row>
    <row r="2647" spans="1:17" hidden="1" x14ac:dyDescent="0.35">
      <c r="A2647" t="s">
        <v>26</v>
      </c>
      <c r="B2647" t="s">
        <v>32</v>
      </c>
      <c r="C2647" t="s">
        <v>20</v>
      </c>
      <c r="D2647" t="s">
        <v>21</v>
      </c>
      <c r="E2647" t="s">
        <v>5</v>
      </c>
      <c r="G2647" t="s">
        <v>22</v>
      </c>
      <c r="H2647">
        <v>1366646</v>
      </c>
      <c r="I2647">
        <v>1367479</v>
      </c>
      <c r="J2647" t="s">
        <v>23</v>
      </c>
      <c r="K2647" t="s">
        <v>3343</v>
      </c>
      <c r="N2647" t="s">
        <v>28</v>
      </c>
      <c r="O2647" t="s">
        <v>3342</v>
      </c>
      <c r="P2647">
        <v>834</v>
      </c>
      <c r="Q2647">
        <v>277</v>
      </c>
    </row>
    <row r="2648" spans="1:17" hidden="1" x14ac:dyDescent="0.35">
      <c r="A2648" t="s">
        <v>18</v>
      </c>
      <c r="B2648" t="s">
        <v>29</v>
      </c>
      <c r="C2648" t="s">
        <v>20</v>
      </c>
      <c r="D2648" t="s">
        <v>21</v>
      </c>
      <c r="E2648" t="s">
        <v>5</v>
      </c>
      <c r="G2648" t="s">
        <v>22</v>
      </c>
      <c r="H2648">
        <v>1367566</v>
      </c>
      <c r="I2648">
        <v>1368678</v>
      </c>
      <c r="J2648" t="s">
        <v>23</v>
      </c>
      <c r="O2648" t="s">
        <v>3344</v>
      </c>
      <c r="P2648">
        <v>1113</v>
      </c>
    </row>
    <row r="2649" spans="1:17" hidden="1" x14ac:dyDescent="0.35">
      <c r="A2649" t="s">
        <v>26</v>
      </c>
      <c r="B2649" t="s">
        <v>32</v>
      </c>
      <c r="C2649" t="s">
        <v>20</v>
      </c>
      <c r="D2649" t="s">
        <v>21</v>
      </c>
      <c r="E2649" t="s">
        <v>5</v>
      </c>
      <c r="G2649" t="s">
        <v>22</v>
      </c>
      <c r="H2649">
        <v>1367566</v>
      </c>
      <c r="I2649">
        <v>1368678</v>
      </c>
      <c r="J2649" t="s">
        <v>23</v>
      </c>
      <c r="K2649" t="s">
        <v>3345</v>
      </c>
      <c r="N2649" t="s">
        <v>3346</v>
      </c>
      <c r="O2649" t="s">
        <v>3344</v>
      </c>
      <c r="P2649">
        <v>1113</v>
      </c>
      <c r="Q2649">
        <v>370</v>
      </c>
    </row>
    <row r="2650" spans="1:17" hidden="1" x14ac:dyDescent="0.35">
      <c r="A2650" t="s">
        <v>18</v>
      </c>
      <c r="B2650" t="s">
        <v>29</v>
      </c>
      <c r="C2650" t="s">
        <v>20</v>
      </c>
      <c r="D2650" t="s">
        <v>21</v>
      </c>
      <c r="E2650" t="s">
        <v>5</v>
      </c>
      <c r="G2650" t="s">
        <v>22</v>
      </c>
      <c r="H2650">
        <v>1368788</v>
      </c>
      <c r="I2650">
        <v>1369048</v>
      </c>
      <c r="J2650" t="s">
        <v>30</v>
      </c>
      <c r="O2650" t="s">
        <v>3347</v>
      </c>
      <c r="P2650">
        <v>261</v>
      </c>
    </row>
    <row r="2651" spans="1:17" hidden="1" x14ac:dyDescent="0.35">
      <c r="A2651" t="s">
        <v>26</v>
      </c>
      <c r="B2651" t="s">
        <v>32</v>
      </c>
      <c r="C2651" t="s">
        <v>20</v>
      </c>
      <c r="D2651" t="s">
        <v>21</v>
      </c>
      <c r="E2651" t="s">
        <v>5</v>
      </c>
      <c r="G2651" t="s">
        <v>22</v>
      </c>
      <c r="H2651">
        <v>1368788</v>
      </c>
      <c r="I2651">
        <v>1369048</v>
      </c>
      <c r="J2651" t="s">
        <v>30</v>
      </c>
      <c r="K2651" t="s">
        <v>3348</v>
      </c>
      <c r="N2651" t="s">
        <v>28</v>
      </c>
      <c r="O2651" t="s">
        <v>3347</v>
      </c>
      <c r="P2651">
        <v>261</v>
      </c>
      <c r="Q2651">
        <v>86</v>
      </c>
    </row>
    <row r="2652" spans="1:17" hidden="1" x14ac:dyDescent="0.35">
      <c r="A2652" t="s">
        <v>18</v>
      </c>
      <c r="B2652" t="s">
        <v>29</v>
      </c>
      <c r="C2652" t="s">
        <v>20</v>
      </c>
      <c r="D2652" t="s">
        <v>21</v>
      </c>
      <c r="E2652" t="s">
        <v>5</v>
      </c>
      <c r="G2652" t="s">
        <v>22</v>
      </c>
      <c r="H2652">
        <v>1369429</v>
      </c>
      <c r="I2652">
        <v>1370277</v>
      </c>
      <c r="J2652" t="s">
        <v>23</v>
      </c>
      <c r="O2652" t="s">
        <v>3349</v>
      </c>
      <c r="P2652">
        <v>849</v>
      </c>
    </row>
    <row r="2653" spans="1:17" hidden="1" x14ac:dyDescent="0.35">
      <c r="A2653" t="s">
        <v>26</v>
      </c>
      <c r="B2653" t="s">
        <v>32</v>
      </c>
      <c r="C2653" t="s">
        <v>20</v>
      </c>
      <c r="D2653" t="s">
        <v>21</v>
      </c>
      <c r="E2653" t="s">
        <v>5</v>
      </c>
      <c r="G2653" t="s">
        <v>22</v>
      </c>
      <c r="H2653">
        <v>1369429</v>
      </c>
      <c r="I2653">
        <v>1370277</v>
      </c>
      <c r="J2653" t="s">
        <v>23</v>
      </c>
      <c r="K2653" t="s">
        <v>3350</v>
      </c>
      <c r="N2653" t="s">
        <v>3351</v>
      </c>
      <c r="O2653" t="s">
        <v>3349</v>
      </c>
      <c r="P2653">
        <v>849</v>
      </c>
      <c r="Q2653">
        <v>282</v>
      </c>
    </row>
    <row r="2654" spans="1:17" hidden="1" x14ac:dyDescent="0.35">
      <c r="A2654" t="s">
        <v>18</v>
      </c>
      <c r="B2654" t="s">
        <v>29</v>
      </c>
      <c r="C2654" t="s">
        <v>20</v>
      </c>
      <c r="D2654" t="s">
        <v>21</v>
      </c>
      <c r="E2654" t="s">
        <v>5</v>
      </c>
      <c r="G2654" t="s">
        <v>22</v>
      </c>
      <c r="H2654">
        <v>1370411</v>
      </c>
      <c r="I2654">
        <v>1370740</v>
      </c>
      <c r="J2654" t="s">
        <v>30</v>
      </c>
      <c r="O2654" t="s">
        <v>3352</v>
      </c>
      <c r="P2654">
        <v>330</v>
      </c>
    </row>
    <row r="2655" spans="1:17" hidden="1" x14ac:dyDescent="0.35">
      <c r="A2655" t="s">
        <v>26</v>
      </c>
      <c r="B2655" t="s">
        <v>32</v>
      </c>
      <c r="C2655" t="s">
        <v>20</v>
      </c>
      <c r="D2655" t="s">
        <v>21</v>
      </c>
      <c r="E2655" t="s">
        <v>5</v>
      </c>
      <c r="G2655" t="s">
        <v>22</v>
      </c>
      <c r="H2655">
        <v>1370411</v>
      </c>
      <c r="I2655">
        <v>1370740</v>
      </c>
      <c r="J2655" t="s">
        <v>30</v>
      </c>
      <c r="K2655" t="s">
        <v>3353</v>
      </c>
      <c r="N2655" t="s">
        <v>3354</v>
      </c>
      <c r="O2655" t="s">
        <v>3352</v>
      </c>
      <c r="P2655">
        <v>330</v>
      </c>
      <c r="Q2655">
        <v>109</v>
      </c>
    </row>
    <row r="2656" spans="1:17" hidden="1" x14ac:dyDescent="0.35">
      <c r="A2656" t="s">
        <v>18</v>
      </c>
      <c r="B2656" t="s">
        <v>29</v>
      </c>
      <c r="C2656" t="s">
        <v>20</v>
      </c>
      <c r="D2656" t="s">
        <v>21</v>
      </c>
      <c r="E2656" t="s">
        <v>5</v>
      </c>
      <c r="G2656" t="s">
        <v>22</v>
      </c>
      <c r="H2656">
        <v>1370795</v>
      </c>
      <c r="I2656">
        <v>1372426</v>
      </c>
      <c r="J2656" t="s">
        <v>23</v>
      </c>
      <c r="O2656" t="s">
        <v>3355</v>
      </c>
      <c r="P2656">
        <v>1632</v>
      </c>
    </row>
    <row r="2657" spans="1:17" hidden="1" x14ac:dyDescent="0.35">
      <c r="A2657" t="s">
        <v>26</v>
      </c>
      <c r="B2657" t="s">
        <v>32</v>
      </c>
      <c r="C2657" t="s">
        <v>20</v>
      </c>
      <c r="D2657" t="s">
        <v>21</v>
      </c>
      <c r="E2657" t="s">
        <v>5</v>
      </c>
      <c r="G2657" t="s">
        <v>22</v>
      </c>
      <c r="H2657">
        <v>1370795</v>
      </c>
      <c r="I2657">
        <v>1372426</v>
      </c>
      <c r="J2657" t="s">
        <v>23</v>
      </c>
      <c r="K2657" t="s">
        <v>3356</v>
      </c>
      <c r="N2657" t="s">
        <v>1872</v>
      </c>
      <c r="O2657" t="s">
        <v>3355</v>
      </c>
      <c r="P2657">
        <v>1632</v>
      </c>
      <c r="Q2657">
        <v>543</v>
      </c>
    </row>
    <row r="2658" spans="1:17" hidden="1" x14ac:dyDescent="0.35">
      <c r="A2658" t="s">
        <v>18</v>
      </c>
      <c r="B2658" t="s">
        <v>29</v>
      </c>
      <c r="C2658" t="s">
        <v>20</v>
      </c>
      <c r="D2658" t="s">
        <v>21</v>
      </c>
      <c r="E2658" t="s">
        <v>5</v>
      </c>
      <c r="G2658" t="s">
        <v>22</v>
      </c>
      <c r="H2658">
        <v>1372828</v>
      </c>
      <c r="I2658">
        <v>1373139</v>
      </c>
      <c r="J2658" t="s">
        <v>30</v>
      </c>
      <c r="O2658" t="s">
        <v>3357</v>
      </c>
      <c r="P2658">
        <v>312</v>
      </c>
    </row>
    <row r="2659" spans="1:17" hidden="1" x14ac:dyDescent="0.35">
      <c r="A2659" t="s">
        <v>26</v>
      </c>
      <c r="B2659" t="s">
        <v>32</v>
      </c>
      <c r="C2659" t="s">
        <v>20</v>
      </c>
      <c r="D2659" t="s">
        <v>21</v>
      </c>
      <c r="E2659" t="s">
        <v>5</v>
      </c>
      <c r="G2659" t="s">
        <v>22</v>
      </c>
      <c r="H2659">
        <v>1372828</v>
      </c>
      <c r="I2659">
        <v>1373139</v>
      </c>
      <c r="J2659" t="s">
        <v>30</v>
      </c>
      <c r="K2659" t="s">
        <v>3358</v>
      </c>
      <c r="N2659" t="s">
        <v>28</v>
      </c>
      <c r="O2659" t="s">
        <v>3357</v>
      </c>
      <c r="P2659">
        <v>312</v>
      </c>
      <c r="Q2659">
        <v>103</v>
      </c>
    </row>
    <row r="2660" spans="1:17" hidden="1" x14ac:dyDescent="0.35">
      <c r="A2660" t="s">
        <v>18</v>
      </c>
      <c r="B2660" t="s">
        <v>29</v>
      </c>
      <c r="C2660" t="s">
        <v>20</v>
      </c>
      <c r="D2660" t="s">
        <v>21</v>
      </c>
      <c r="E2660" t="s">
        <v>5</v>
      </c>
      <c r="G2660" t="s">
        <v>22</v>
      </c>
      <c r="H2660">
        <v>1373172</v>
      </c>
      <c r="I2660">
        <v>1374113</v>
      </c>
      <c r="J2660" t="s">
        <v>23</v>
      </c>
      <c r="O2660" t="s">
        <v>3359</v>
      </c>
      <c r="P2660">
        <v>942</v>
      </c>
    </row>
    <row r="2661" spans="1:17" hidden="1" x14ac:dyDescent="0.35">
      <c r="A2661" t="s">
        <v>26</v>
      </c>
      <c r="B2661" t="s">
        <v>32</v>
      </c>
      <c r="C2661" t="s">
        <v>20</v>
      </c>
      <c r="D2661" t="s">
        <v>21</v>
      </c>
      <c r="E2661" t="s">
        <v>5</v>
      </c>
      <c r="G2661" t="s">
        <v>22</v>
      </c>
      <c r="H2661">
        <v>1373172</v>
      </c>
      <c r="I2661">
        <v>1374113</v>
      </c>
      <c r="J2661" t="s">
        <v>23</v>
      </c>
      <c r="K2661" t="s">
        <v>3360</v>
      </c>
      <c r="N2661" t="s">
        <v>3361</v>
      </c>
      <c r="O2661" t="s">
        <v>3359</v>
      </c>
      <c r="P2661">
        <v>942</v>
      </c>
      <c r="Q2661">
        <v>313</v>
      </c>
    </row>
    <row r="2662" spans="1:17" hidden="1" x14ac:dyDescent="0.35">
      <c r="A2662" t="s">
        <v>18</v>
      </c>
      <c r="B2662" t="s">
        <v>29</v>
      </c>
      <c r="C2662" t="s">
        <v>20</v>
      </c>
      <c r="D2662" t="s">
        <v>21</v>
      </c>
      <c r="E2662" t="s">
        <v>5</v>
      </c>
      <c r="G2662" t="s">
        <v>22</v>
      </c>
      <c r="H2662">
        <v>1374415</v>
      </c>
      <c r="I2662">
        <v>1374822</v>
      </c>
      <c r="J2662" t="s">
        <v>23</v>
      </c>
      <c r="O2662" t="s">
        <v>3362</v>
      </c>
      <c r="P2662">
        <v>408</v>
      </c>
    </row>
    <row r="2663" spans="1:17" hidden="1" x14ac:dyDescent="0.35">
      <c r="A2663" t="s">
        <v>26</v>
      </c>
      <c r="B2663" t="s">
        <v>32</v>
      </c>
      <c r="C2663" t="s">
        <v>20</v>
      </c>
      <c r="D2663" t="s">
        <v>21</v>
      </c>
      <c r="E2663" t="s">
        <v>5</v>
      </c>
      <c r="G2663" t="s">
        <v>22</v>
      </c>
      <c r="H2663">
        <v>1374415</v>
      </c>
      <c r="I2663">
        <v>1374822</v>
      </c>
      <c r="J2663" t="s">
        <v>23</v>
      </c>
      <c r="K2663" t="s">
        <v>3363</v>
      </c>
      <c r="N2663" t="s">
        <v>2378</v>
      </c>
      <c r="O2663" t="s">
        <v>3362</v>
      </c>
      <c r="P2663">
        <v>408</v>
      </c>
      <c r="Q2663">
        <v>135</v>
      </c>
    </row>
    <row r="2664" spans="1:17" hidden="1" x14ac:dyDescent="0.35">
      <c r="A2664" t="s">
        <v>18</v>
      </c>
      <c r="B2664" t="s">
        <v>29</v>
      </c>
      <c r="C2664" t="s">
        <v>20</v>
      </c>
      <c r="D2664" t="s">
        <v>21</v>
      </c>
      <c r="E2664" t="s">
        <v>5</v>
      </c>
      <c r="G2664" t="s">
        <v>22</v>
      </c>
      <c r="H2664">
        <v>1375003</v>
      </c>
      <c r="I2664">
        <v>1375476</v>
      </c>
      <c r="J2664" t="s">
        <v>23</v>
      </c>
      <c r="O2664" t="s">
        <v>3364</v>
      </c>
      <c r="P2664">
        <v>474</v>
      </c>
    </row>
    <row r="2665" spans="1:17" hidden="1" x14ac:dyDescent="0.35">
      <c r="A2665" t="s">
        <v>26</v>
      </c>
      <c r="B2665" t="s">
        <v>32</v>
      </c>
      <c r="C2665" t="s">
        <v>20</v>
      </c>
      <c r="D2665" t="s">
        <v>21</v>
      </c>
      <c r="E2665" t="s">
        <v>5</v>
      </c>
      <c r="G2665" t="s">
        <v>22</v>
      </c>
      <c r="H2665">
        <v>1375003</v>
      </c>
      <c r="I2665">
        <v>1375476</v>
      </c>
      <c r="J2665" t="s">
        <v>23</v>
      </c>
      <c r="K2665" t="s">
        <v>3365</v>
      </c>
      <c r="N2665" t="s">
        <v>213</v>
      </c>
      <c r="O2665" t="s">
        <v>3364</v>
      </c>
      <c r="P2665">
        <v>474</v>
      </c>
      <c r="Q2665">
        <v>157</v>
      </c>
    </row>
    <row r="2666" spans="1:17" hidden="1" x14ac:dyDescent="0.35">
      <c r="A2666" t="s">
        <v>18</v>
      </c>
      <c r="B2666" t="s">
        <v>29</v>
      </c>
      <c r="C2666" t="s">
        <v>20</v>
      </c>
      <c r="D2666" t="s">
        <v>21</v>
      </c>
      <c r="E2666" t="s">
        <v>5</v>
      </c>
      <c r="G2666" t="s">
        <v>22</v>
      </c>
      <c r="H2666">
        <v>1375664</v>
      </c>
      <c r="I2666">
        <v>1375867</v>
      </c>
      <c r="J2666" t="s">
        <v>30</v>
      </c>
      <c r="O2666" t="s">
        <v>3366</v>
      </c>
      <c r="P2666">
        <v>204</v>
      </c>
    </row>
    <row r="2667" spans="1:17" hidden="1" x14ac:dyDescent="0.35">
      <c r="A2667" t="s">
        <v>26</v>
      </c>
      <c r="B2667" t="s">
        <v>32</v>
      </c>
      <c r="C2667" t="s">
        <v>20</v>
      </c>
      <c r="D2667" t="s">
        <v>21</v>
      </c>
      <c r="E2667" t="s">
        <v>5</v>
      </c>
      <c r="G2667" t="s">
        <v>22</v>
      </c>
      <c r="H2667">
        <v>1375664</v>
      </c>
      <c r="I2667">
        <v>1375867</v>
      </c>
      <c r="J2667" t="s">
        <v>30</v>
      </c>
      <c r="K2667" t="s">
        <v>3367</v>
      </c>
      <c r="N2667" t="s">
        <v>28</v>
      </c>
      <c r="O2667" t="s">
        <v>3366</v>
      </c>
      <c r="P2667">
        <v>204</v>
      </c>
      <c r="Q2667">
        <v>67</v>
      </c>
    </row>
    <row r="2668" spans="1:17" hidden="1" x14ac:dyDescent="0.35">
      <c r="A2668" t="s">
        <v>18</v>
      </c>
      <c r="B2668" t="s">
        <v>29</v>
      </c>
      <c r="C2668" t="s">
        <v>20</v>
      </c>
      <c r="D2668" t="s">
        <v>21</v>
      </c>
      <c r="E2668" t="s">
        <v>5</v>
      </c>
      <c r="G2668" t="s">
        <v>22</v>
      </c>
      <c r="H2668">
        <v>1376098</v>
      </c>
      <c r="I2668">
        <v>1376952</v>
      </c>
      <c r="J2668" t="s">
        <v>23</v>
      </c>
      <c r="O2668" t="s">
        <v>3368</v>
      </c>
      <c r="P2668">
        <v>855</v>
      </c>
    </row>
    <row r="2669" spans="1:17" hidden="1" x14ac:dyDescent="0.35">
      <c r="A2669" t="s">
        <v>26</v>
      </c>
      <c r="B2669" t="s">
        <v>32</v>
      </c>
      <c r="C2669" t="s">
        <v>20</v>
      </c>
      <c r="D2669" t="s">
        <v>21</v>
      </c>
      <c r="E2669" t="s">
        <v>5</v>
      </c>
      <c r="G2669" t="s">
        <v>22</v>
      </c>
      <c r="H2669">
        <v>1376098</v>
      </c>
      <c r="I2669">
        <v>1376952</v>
      </c>
      <c r="J2669" t="s">
        <v>23</v>
      </c>
      <c r="K2669" t="s">
        <v>3369</v>
      </c>
      <c r="N2669" t="s">
        <v>2981</v>
      </c>
      <c r="O2669" t="s">
        <v>3368</v>
      </c>
      <c r="P2669">
        <v>855</v>
      </c>
      <c r="Q2669">
        <v>284</v>
      </c>
    </row>
    <row r="2670" spans="1:17" hidden="1" x14ac:dyDescent="0.35">
      <c r="A2670" t="s">
        <v>18</v>
      </c>
      <c r="B2670" t="s">
        <v>29</v>
      </c>
      <c r="C2670" t="s">
        <v>20</v>
      </c>
      <c r="D2670" t="s">
        <v>21</v>
      </c>
      <c r="E2670" t="s">
        <v>5</v>
      </c>
      <c r="G2670" t="s">
        <v>22</v>
      </c>
      <c r="H2670">
        <v>1376963</v>
      </c>
      <c r="I2670">
        <v>1377187</v>
      </c>
      <c r="J2670" t="s">
        <v>23</v>
      </c>
      <c r="O2670" t="s">
        <v>3370</v>
      </c>
      <c r="P2670">
        <v>225</v>
      </c>
    </row>
    <row r="2671" spans="1:17" hidden="1" x14ac:dyDescent="0.35">
      <c r="A2671" t="s">
        <v>26</v>
      </c>
      <c r="B2671" t="s">
        <v>32</v>
      </c>
      <c r="C2671" t="s">
        <v>20</v>
      </c>
      <c r="D2671" t="s">
        <v>21</v>
      </c>
      <c r="E2671" t="s">
        <v>5</v>
      </c>
      <c r="G2671" t="s">
        <v>22</v>
      </c>
      <c r="H2671">
        <v>1376963</v>
      </c>
      <c r="I2671">
        <v>1377187</v>
      </c>
      <c r="J2671" t="s">
        <v>23</v>
      </c>
      <c r="K2671" t="s">
        <v>3371</v>
      </c>
      <c r="N2671" t="s">
        <v>2984</v>
      </c>
      <c r="O2671" t="s">
        <v>3370</v>
      </c>
      <c r="P2671">
        <v>225</v>
      </c>
      <c r="Q2671">
        <v>74</v>
      </c>
    </row>
    <row r="2672" spans="1:17" hidden="1" x14ac:dyDescent="0.35">
      <c r="A2672" t="s">
        <v>18</v>
      </c>
      <c r="B2672" t="s">
        <v>29</v>
      </c>
      <c r="C2672" t="s">
        <v>20</v>
      </c>
      <c r="D2672" t="s">
        <v>21</v>
      </c>
      <c r="E2672" t="s">
        <v>5</v>
      </c>
      <c r="G2672" t="s">
        <v>22</v>
      </c>
      <c r="H2672">
        <v>1377206</v>
      </c>
      <c r="I2672">
        <v>1378918</v>
      </c>
      <c r="J2672" t="s">
        <v>23</v>
      </c>
      <c r="O2672" t="s">
        <v>3372</v>
      </c>
      <c r="P2672">
        <v>1713</v>
      </c>
    </row>
    <row r="2673" spans="1:17" hidden="1" x14ac:dyDescent="0.35">
      <c r="A2673" t="s">
        <v>26</v>
      </c>
      <c r="B2673" t="s">
        <v>32</v>
      </c>
      <c r="C2673" t="s">
        <v>20</v>
      </c>
      <c r="D2673" t="s">
        <v>21</v>
      </c>
      <c r="E2673" t="s">
        <v>5</v>
      </c>
      <c r="G2673" t="s">
        <v>22</v>
      </c>
      <c r="H2673">
        <v>1377206</v>
      </c>
      <c r="I2673">
        <v>1378918</v>
      </c>
      <c r="J2673" t="s">
        <v>23</v>
      </c>
      <c r="K2673" t="s">
        <v>3373</v>
      </c>
      <c r="N2673" t="s">
        <v>3374</v>
      </c>
      <c r="O2673" t="s">
        <v>3372</v>
      </c>
      <c r="P2673">
        <v>1713</v>
      </c>
      <c r="Q2673">
        <v>570</v>
      </c>
    </row>
    <row r="2674" spans="1:17" hidden="1" x14ac:dyDescent="0.35">
      <c r="A2674" t="s">
        <v>18</v>
      </c>
      <c r="B2674" t="s">
        <v>29</v>
      </c>
      <c r="C2674" t="s">
        <v>20</v>
      </c>
      <c r="D2674" t="s">
        <v>21</v>
      </c>
      <c r="E2674" t="s">
        <v>5</v>
      </c>
      <c r="G2674" t="s">
        <v>22</v>
      </c>
      <c r="H2674">
        <v>1378938</v>
      </c>
      <c r="I2674">
        <v>1379690</v>
      </c>
      <c r="J2674" t="s">
        <v>23</v>
      </c>
      <c r="O2674" t="s">
        <v>3375</v>
      </c>
      <c r="P2674">
        <v>753</v>
      </c>
    </row>
    <row r="2675" spans="1:17" hidden="1" x14ac:dyDescent="0.35">
      <c r="A2675" t="s">
        <v>26</v>
      </c>
      <c r="B2675" t="s">
        <v>32</v>
      </c>
      <c r="C2675" t="s">
        <v>20</v>
      </c>
      <c r="D2675" t="s">
        <v>21</v>
      </c>
      <c r="E2675" t="s">
        <v>5</v>
      </c>
      <c r="G2675" t="s">
        <v>22</v>
      </c>
      <c r="H2675">
        <v>1378938</v>
      </c>
      <c r="I2675">
        <v>1379690</v>
      </c>
      <c r="J2675" t="s">
        <v>23</v>
      </c>
      <c r="K2675" t="s">
        <v>3376</v>
      </c>
      <c r="N2675" t="s">
        <v>3377</v>
      </c>
      <c r="O2675" t="s">
        <v>3375</v>
      </c>
      <c r="P2675">
        <v>753</v>
      </c>
      <c r="Q2675">
        <v>250</v>
      </c>
    </row>
    <row r="2676" spans="1:17" hidden="1" x14ac:dyDescent="0.35">
      <c r="A2676" t="s">
        <v>18</v>
      </c>
      <c r="B2676" t="s">
        <v>29</v>
      </c>
      <c r="C2676" t="s">
        <v>20</v>
      </c>
      <c r="D2676" t="s">
        <v>21</v>
      </c>
      <c r="E2676" t="s">
        <v>5</v>
      </c>
      <c r="G2676" t="s">
        <v>22</v>
      </c>
      <c r="H2676">
        <v>1379852</v>
      </c>
      <c r="I2676">
        <v>1380646</v>
      </c>
      <c r="J2676" t="s">
        <v>23</v>
      </c>
      <c r="O2676" t="s">
        <v>3378</v>
      </c>
      <c r="P2676">
        <v>795</v>
      </c>
    </row>
    <row r="2677" spans="1:17" hidden="1" x14ac:dyDescent="0.35">
      <c r="A2677" t="s">
        <v>26</v>
      </c>
      <c r="B2677" t="s">
        <v>32</v>
      </c>
      <c r="C2677" t="s">
        <v>20</v>
      </c>
      <c r="D2677" t="s">
        <v>21</v>
      </c>
      <c r="E2677" t="s">
        <v>5</v>
      </c>
      <c r="G2677" t="s">
        <v>22</v>
      </c>
      <c r="H2677">
        <v>1379852</v>
      </c>
      <c r="I2677">
        <v>1380646</v>
      </c>
      <c r="J2677" t="s">
        <v>23</v>
      </c>
      <c r="K2677" t="s">
        <v>3379</v>
      </c>
      <c r="N2677" t="s">
        <v>3380</v>
      </c>
      <c r="O2677" t="s">
        <v>3378</v>
      </c>
      <c r="P2677">
        <v>795</v>
      </c>
      <c r="Q2677">
        <v>264</v>
      </c>
    </row>
    <row r="2678" spans="1:17" hidden="1" x14ac:dyDescent="0.35">
      <c r="A2678" t="s">
        <v>18</v>
      </c>
      <c r="B2678" t="s">
        <v>29</v>
      </c>
      <c r="C2678" t="s">
        <v>20</v>
      </c>
      <c r="D2678" t="s">
        <v>21</v>
      </c>
      <c r="E2678" t="s">
        <v>5</v>
      </c>
      <c r="G2678" t="s">
        <v>22</v>
      </c>
      <c r="H2678">
        <v>1380887</v>
      </c>
      <c r="I2678">
        <v>1382386</v>
      </c>
      <c r="J2678" t="s">
        <v>30</v>
      </c>
      <c r="O2678" t="s">
        <v>3381</v>
      </c>
      <c r="P2678">
        <v>1500</v>
      </c>
    </row>
    <row r="2679" spans="1:17" hidden="1" x14ac:dyDescent="0.35">
      <c r="A2679" t="s">
        <v>26</v>
      </c>
      <c r="B2679" t="s">
        <v>32</v>
      </c>
      <c r="C2679" t="s">
        <v>20</v>
      </c>
      <c r="D2679" t="s">
        <v>21</v>
      </c>
      <c r="E2679" t="s">
        <v>5</v>
      </c>
      <c r="G2679" t="s">
        <v>22</v>
      </c>
      <c r="H2679">
        <v>1380887</v>
      </c>
      <c r="I2679">
        <v>1382386</v>
      </c>
      <c r="J2679" t="s">
        <v>30</v>
      </c>
      <c r="K2679" t="s">
        <v>3382</v>
      </c>
      <c r="N2679" t="s">
        <v>181</v>
      </c>
      <c r="O2679" t="s">
        <v>3381</v>
      </c>
      <c r="P2679">
        <v>1500</v>
      </c>
      <c r="Q2679">
        <v>499</v>
      </c>
    </row>
    <row r="2680" spans="1:17" hidden="1" x14ac:dyDescent="0.35">
      <c r="A2680" t="s">
        <v>18</v>
      </c>
      <c r="B2680" t="s">
        <v>29</v>
      </c>
      <c r="C2680" t="s">
        <v>20</v>
      </c>
      <c r="D2680" t="s">
        <v>21</v>
      </c>
      <c r="E2680" t="s">
        <v>5</v>
      </c>
      <c r="G2680" t="s">
        <v>22</v>
      </c>
      <c r="H2680">
        <v>1382427</v>
      </c>
      <c r="I2680">
        <v>1383413</v>
      </c>
      <c r="J2680" t="s">
        <v>23</v>
      </c>
      <c r="O2680" t="s">
        <v>3383</v>
      </c>
      <c r="P2680">
        <v>987</v>
      </c>
    </row>
    <row r="2681" spans="1:17" hidden="1" x14ac:dyDescent="0.35">
      <c r="A2681" t="s">
        <v>26</v>
      </c>
      <c r="B2681" t="s">
        <v>32</v>
      </c>
      <c r="C2681" t="s">
        <v>20</v>
      </c>
      <c r="D2681" t="s">
        <v>21</v>
      </c>
      <c r="E2681" t="s">
        <v>5</v>
      </c>
      <c r="G2681" t="s">
        <v>22</v>
      </c>
      <c r="H2681">
        <v>1382427</v>
      </c>
      <c r="I2681">
        <v>1383413</v>
      </c>
      <c r="J2681" t="s">
        <v>23</v>
      </c>
      <c r="K2681" t="s">
        <v>3384</v>
      </c>
      <c r="N2681" t="s">
        <v>3385</v>
      </c>
      <c r="O2681" t="s">
        <v>3383</v>
      </c>
      <c r="P2681">
        <v>987</v>
      </c>
      <c r="Q2681">
        <v>328</v>
      </c>
    </row>
    <row r="2682" spans="1:17" hidden="1" x14ac:dyDescent="0.35">
      <c r="A2682" t="s">
        <v>18</v>
      </c>
      <c r="B2682" t="s">
        <v>29</v>
      </c>
      <c r="C2682" t="s">
        <v>20</v>
      </c>
      <c r="D2682" t="s">
        <v>21</v>
      </c>
      <c r="E2682" t="s">
        <v>5</v>
      </c>
      <c r="G2682" t="s">
        <v>22</v>
      </c>
      <c r="H2682">
        <v>1383756</v>
      </c>
      <c r="I2682">
        <v>1384196</v>
      </c>
      <c r="J2682" t="s">
        <v>30</v>
      </c>
      <c r="O2682" t="s">
        <v>3386</v>
      </c>
      <c r="P2682">
        <v>441</v>
      </c>
    </row>
    <row r="2683" spans="1:17" hidden="1" x14ac:dyDescent="0.35">
      <c r="A2683" t="s">
        <v>26</v>
      </c>
      <c r="B2683" t="s">
        <v>32</v>
      </c>
      <c r="C2683" t="s">
        <v>20</v>
      </c>
      <c r="D2683" t="s">
        <v>21</v>
      </c>
      <c r="E2683" t="s">
        <v>5</v>
      </c>
      <c r="G2683" t="s">
        <v>22</v>
      </c>
      <c r="H2683">
        <v>1383756</v>
      </c>
      <c r="I2683">
        <v>1384196</v>
      </c>
      <c r="J2683" t="s">
        <v>30</v>
      </c>
      <c r="K2683" t="s">
        <v>3387</v>
      </c>
      <c r="N2683" t="s">
        <v>1553</v>
      </c>
      <c r="O2683" t="s">
        <v>3386</v>
      </c>
      <c r="P2683">
        <v>441</v>
      </c>
      <c r="Q2683">
        <v>146</v>
      </c>
    </row>
    <row r="2684" spans="1:17" hidden="1" x14ac:dyDescent="0.35">
      <c r="A2684" t="s">
        <v>18</v>
      </c>
      <c r="B2684" t="s">
        <v>29</v>
      </c>
      <c r="C2684" t="s">
        <v>20</v>
      </c>
      <c r="D2684" t="s">
        <v>21</v>
      </c>
      <c r="E2684" t="s">
        <v>5</v>
      </c>
      <c r="G2684" t="s">
        <v>22</v>
      </c>
      <c r="H2684">
        <v>1384420</v>
      </c>
      <c r="I2684">
        <v>1385148</v>
      </c>
      <c r="J2684" t="s">
        <v>23</v>
      </c>
      <c r="O2684" t="s">
        <v>3388</v>
      </c>
      <c r="P2684">
        <v>729</v>
      </c>
    </row>
    <row r="2685" spans="1:17" hidden="1" x14ac:dyDescent="0.35">
      <c r="A2685" t="s">
        <v>26</v>
      </c>
      <c r="B2685" t="s">
        <v>32</v>
      </c>
      <c r="C2685" t="s">
        <v>20</v>
      </c>
      <c r="D2685" t="s">
        <v>21</v>
      </c>
      <c r="E2685" t="s">
        <v>5</v>
      </c>
      <c r="G2685" t="s">
        <v>22</v>
      </c>
      <c r="H2685">
        <v>1384420</v>
      </c>
      <c r="I2685">
        <v>1385148</v>
      </c>
      <c r="J2685" t="s">
        <v>23</v>
      </c>
      <c r="K2685" t="s">
        <v>3389</v>
      </c>
      <c r="N2685" t="s">
        <v>2016</v>
      </c>
      <c r="O2685" t="s">
        <v>3388</v>
      </c>
      <c r="P2685">
        <v>729</v>
      </c>
      <c r="Q2685">
        <v>242</v>
      </c>
    </row>
    <row r="2686" spans="1:17" hidden="1" x14ac:dyDescent="0.35">
      <c r="A2686" t="s">
        <v>18</v>
      </c>
      <c r="B2686" t="s">
        <v>29</v>
      </c>
      <c r="C2686" t="s">
        <v>20</v>
      </c>
      <c r="D2686" t="s">
        <v>21</v>
      </c>
      <c r="E2686" t="s">
        <v>5</v>
      </c>
      <c r="G2686" t="s">
        <v>22</v>
      </c>
      <c r="H2686">
        <v>1385145</v>
      </c>
      <c r="I2686">
        <v>1385789</v>
      </c>
      <c r="J2686" t="s">
        <v>23</v>
      </c>
      <c r="O2686" t="s">
        <v>3390</v>
      </c>
      <c r="P2686">
        <v>645</v>
      </c>
    </row>
    <row r="2687" spans="1:17" hidden="1" x14ac:dyDescent="0.35">
      <c r="A2687" t="s">
        <v>26</v>
      </c>
      <c r="B2687" t="s">
        <v>32</v>
      </c>
      <c r="C2687" t="s">
        <v>20</v>
      </c>
      <c r="D2687" t="s">
        <v>21</v>
      </c>
      <c r="E2687" t="s">
        <v>5</v>
      </c>
      <c r="G2687" t="s">
        <v>22</v>
      </c>
      <c r="H2687">
        <v>1385145</v>
      </c>
      <c r="I2687">
        <v>1385789</v>
      </c>
      <c r="J2687" t="s">
        <v>23</v>
      </c>
      <c r="K2687" t="s">
        <v>3391</v>
      </c>
      <c r="N2687" t="s">
        <v>3392</v>
      </c>
      <c r="O2687" t="s">
        <v>3390</v>
      </c>
      <c r="P2687">
        <v>645</v>
      </c>
      <c r="Q2687">
        <v>214</v>
      </c>
    </row>
    <row r="2688" spans="1:17" hidden="1" x14ac:dyDescent="0.35">
      <c r="A2688" t="s">
        <v>18</v>
      </c>
      <c r="B2688" t="s">
        <v>29</v>
      </c>
      <c r="C2688" t="s">
        <v>20</v>
      </c>
      <c r="D2688" t="s">
        <v>21</v>
      </c>
      <c r="E2688" t="s">
        <v>5</v>
      </c>
      <c r="G2688" t="s">
        <v>22</v>
      </c>
      <c r="H2688">
        <v>1385848</v>
      </c>
      <c r="I2688">
        <v>1386633</v>
      </c>
      <c r="J2688" t="s">
        <v>23</v>
      </c>
      <c r="O2688" t="s">
        <v>3393</v>
      </c>
      <c r="P2688">
        <v>786</v>
      </c>
    </row>
    <row r="2689" spans="1:17" hidden="1" x14ac:dyDescent="0.35">
      <c r="A2689" t="s">
        <v>26</v>
      </c>
      <c r="B2689" t="s">
        <v>32</v>
      </c>
      <c r="C2689" t="s">
        <v>20</v>
      </c>
      <c r="D2689" t="s">
        <v>21</v>
      </c>
      <c r="E2689" t="s">
        <v>5</v>
      </c>
      <c r="G2689" t="s">
        <v>22</v>
      </c>
      <c r="H2689">
        <v>1385848</v>
      </c>
      <c r="I2689">
        <v>1386633</v>
      </c>
      <c r="J2689" t="s">
        <v>23</v>
      </c>
      <c r="K2689" t="s">
        <v>3394</v>
      </c>
      <c r="N2689" t="s">
        <v>3395</v>
      </c>
      <c r="O2689" t="s">
        <v>3393</v>
      </c>
      <c r="P2689">
        <v>786</v>
      </c>
      <c r="Q2689">
        <v>261</v>
      </c>
    </row>
    <row r="2690" spans="1:17" hidden="1" x14ac:dyDescent="0.35">
      <c r="A2690" t="s">
        <v>18</v>
      </c>
      <c r="B2690" t="s">
        <v>29</v>
      </c>
      <c r="C2690" t="s">
        <v>20</v>
      </c>
      <c r="D2690" t="s">
        <v>21</v>
      </c>
      <c r="E2690" t="s">
        <v>5</v>
      </c>
      <c r="G2690" t="s">
        <v>22</v>
      </c>
      <c r="H2690">
        <v>1386747</v>
      </c>
      <c r="I2690">
        <v>1387838</v>
      </c>
      <c r="J2690" t="s">
        <v>23</v>
      </c>
      <c r="O2690" t="s">
        <v>3396</v>
      </c>
      <c r="P2690">
        <v>1092</v>
      </c>
    </row>
    <row r="2691" spans="1:17" hidden="1" x14ac:dyDescent="0.35">
      <c r="A2691" t="s">
        <v>26</v>
      </c>
      <c r="B2691" t="s">
        <v>32</v>
      </c>
      <c r="C2691" t="s">
        <v>20</v>
      </c>
      <c r="D2691" t="s">
        <v>21</v>
      </c>
      <c r="E2691" t="s">
        <v>5</v>
      </c>
      <c r="G2691" t="s">
        <v>22</v>
      </c>
      <c r="H2691">
        <v>1386747</v>
      </c>
      <c r="I2691">
        <v>1387838</v>
      </c>
      <c r="J2691" t="s">
        <v>23</v>
      </c>
      <c r="K2691" t="s">
        <v>3397</v>
      </c>
      <c r="N2691" t="s">
        <v>28</v>
      </c>
      <c r="O2691" t="s">
        <v>3396</v>
      </c>
      <c r="P2691">
        <v>1092</v>
      </c>
      <c r="Q2691">
        <v>363</v>
      </c>
    </row>
    <row r="2692" spans="1:17" hidden="1" x14ac:dyDescent="0.35">
      <c r="A2692" t="s">
        <v>18</v>
      </c>
      <c r="B2692" t="s">
        <v>29</v>
      </c>
      <c r="C2692" t="s">
        <v>20</v>
      </c>
      <c r="D2692" t="s">
        <v>21</v>
      </c>
      <c r="E2692" t="s">
        <v>5</v>
      </c>
      <c r="G2692" t="s">
        <v>22</v>
      </c>
      <c r="H2692">
        <v>1387929</v>
      </c>
      <c r="I2692">
        <v>1388210</v>
      </c>
      <c r="J2692" t="s">
        <v>23</v>
      </c>
      <c r="O2692" t="s">
        <v>3398</v>
      </c>
      <c r="P2692">
        <v>282</v>
      </c>
    </row>
    <row r="2693" spans="1:17" hidden="1" x14ac:dyDescent="0.35">
      <c r="A2693" t="s">
        <v>26</v>
      </c>
      <c r="B2693" t="s">
        <v>32</v>
      </c>
      <c r="C2693" t="s">
        <v>20</v>
      </c>
      <c r="D2693" t="s">
        <v>21</v>
      </c>
      <c r="E2693" t="s">
        <v>5</v>
      </c>
      <c r="G2693" t="s">
        <v>22</v>
      </c>
      <c r="H2693">
        <v>1387929</v>
      </c>
      <c r="I2693">
        <v>1388210</v>
      </c>
      <c r="J2693" t="s">
        <v>23</v>
      </c>
      <c r="K2693" t="s">
        <v>3399</v>
      </c>
      <c r="N2693" t="s">
        <v>28</v>
      </c>
      <c r="O2693" t="s">
        <v>3398</v>
      </c>
      <c r="P2693">
        <v>282</v>
      </c>
      <c r="Q2693">
        <v>93</v>
      </c>
    </row>
    <row r="2694" spans="1:17" hidden="1" x14ac:dyDescent="0.35">
      <c r="A2694" t="s">
        <v>18</v>
      </c>
      <c r="B2694" t="s">
        <v>29</v>
      </c>
      <c r="C2694" t="s">
        <v>20</v>
      </c>
      <c r="D2694" t="s">
        <v>21</v>
      </c>
      <c r="E2694" t="s">
        <v>5</v>
      </c>
      <c r="G2694" t="s">
        <v>22</v>
      </c>
      <c r="H2694">
        <v>1388500</v>
      </c>
      <c r="I2694">
        <v>1389603</v>
      </c>
      <c r="J2694" t="s">
        <v>30</v>
      </c>
      <c r="O2694" t="s">
        <v>3400</v>
      </c>
      <c r="P2694">
        <v>1104</v>
      </c>
    </row>
    <row r="2695" spans="1:17" hidden="1" x14ac:dyDescent="0.35">
      <c r="A2695" t="s">
        <v>26</v>
      </c>
      <c r="B2695" t="s">
        <v>32</v>
      </c>
      <c r="C2695" t="s">
        <v>20</v>
      </c>
      <c r="D2695" t="s">
        <v>21</v>
      </c>
      <c r="E2695" t="s">
        <v>5</v>
      </c>
      <c r="G2695" t="s">
        <v>22</v>
      </c>
      <c r="H2695">
        <v>1388500</v>
      </c>
      <c r="I2695">
        <v>1389603</v>
      </c>
      <c r="J2695" t="s">
        <v>30</v>
      </c>
      <c r="K2695" t="s">
        <v>3401</v>
      </c>
      <c r="N2695" t="s">
        <v>3402</v>
      </c>
      <c r="O2695" t="s">
        <v>3400</v>
      </c>
      <c r="P2695">
        <v>1104</v>
      </c>
      <c r="Q2695">
        <v>367</v>
      </c>
    </row>
    <row r="2696" spans="1:17" hidden="1" x14ac:dyDescent="0.35">
      <c r="A2696" t="s">
        <v>18</v>
      </c>
      <c r="B2696" t="s">
        <v>29</v>
      </c>
      <c r="C2696" t="s">
        <v>20</v>
      </c>
      <c r="D2696" t="s">
        <v>21</v>
      </c>
      <c r="E2696" t="s">
        <v>5</v>
      </c>
      <c r="G2696" t="s">
        <v>22</v>
      </c>
      <c r="H2696">
        <v>1389638</v>
      </c>
      <c r="I2696">
        <v>1390102</v>
      </c>
      <c r="J2696" t="s">
        <v>23</v>
      </c>
      <c r="O2696" t="s">
        <v>3403</v>
      </c>
      <c r="P2696">
        <v>465</v>
      </c>
    </row>
    <row r="2697" spans="1:17" hidden="1" x14ac:dyDescent="0.35">
      <c r="A2697" t="s">
        <v>26</v>
      </c>
      <c r="B2697" t="s">
        <v>32</v>
      </c>
      <c r="C2697" t="s">
        <v>20</v>
      </c>
      <c r="D2697" t="s">
        <v>21</v>
      </c>
      <c r="E2697" t="s">
        <v>5</v>
      </c>
      <c r="G2697" t="s">
        <v>22</v>
      </c>
      <c r="H2697">
        <v>1389638</v>
      </c>
      <c r="I2697">
        <v>1390102</v>
      </c>
      <c r="J2697" t="s">
        <v>23</v>
      </c>
      <c r="K2697" t="s">
        <v>3404</v>
      </c>
      <c r="N2697" t="s">
        <v>28</v>
      </c>
      <c r="O2697" t="s">
        <v>3403</v>
      </c>
      <c r="P2697">
        <v>465</v>
      </c>
      <c r="Q2697">
        <v>154</v>
      </c>
    </row>
    <row r="2698" spans="1:17" hidden="1" x14ac:dyDescent="0.35">
      <c r="A2698" t="s">
        <v>18</v>
      </c>
      <c r="B2698" t="s">
        <v>29</v>
      </c>
      <c r="C2698" t="s">
        <v>20</v>
      </c>
      <c r="D2698" t="s">
        <v>21</v>
      </c>
      <c r="E2698" t="s">
        <v>5</v>
      </c>
      <c r="G2698" t="s">
        <v>22</v>
      </c>
      <c r="H2698">
        <v>1390102</v>
      </c>
      <c r="I2698">
        <v>1390674</v>
      </c>
      <c r="J2698" t="s">
        <v>23</v>
      </c>
      <c r="O2698" t="s">
        <v>3405</v>
      </c>
      <c r="P2698">
        <v>573</v>
      </c>
    </row>
    <row r="2699" spans="1:17" hidden="1" x14ac:dyDescent="0.35">
      <c r="A2699" t="s">
        <v>26</v>
      </c>
      <c r="B2699" t="s">
        <v>32</v>
      </c>
      <c r="C2699" t="s">
        <v>20</v>
      </c>
      <c r="D2699" t="s">
        <v>21</v>
      </c>
      <c r="E2699" t="s">
        <v>5</v>
      </c>
      <c r="G2699" t="s">
        <v>22</v>
      </c>
      <c r="H2699">
        <v>1390102</v>
      </c>
      <c r="I2699">
        <v>1390674</v>
      </c>
      <c r="J2699" t="s">
        <v>23</v>
      </c>
      <c r="K2699" t="s">
        <v>3406</v>
      </c>
      <c r="N2699" t="s">
        <v>28</v>
      </c>
      <c r="O2699" t="s">
        <v>3405</v>
      </c>
      <c r="P2699">
        <v>573</v>
      </c>
      <c r="Q2699">
        <v>190</v>
      </c>
    </row>
    <row r="2700" spans="1:17" hidden="1" x14ac:dyDescent="0.35">
      <c r="A2700" t="s">
        <v>18</v>
      </c>
      <c r="B2700" t="s">
        <v>29</v>
      </c>
      <c r="C2700" t="s">
        <v>20</v>
      </c>
      <c r="D2700" t="s">
        <v>21</v>
      </c>
      <c r="E2700" t="s">
        <v>5</v>
      </c>
      <c r="G2700" t="s">
        <v>22</v>
      </c>
      <c r="H2700">
        <v>1390814</v>
      </c>
      <c r="I2700">
        <v>1391461</v>
      </c>
      <c r="J2700" t="s">
        <v>30</v>
      </c>
      <c r="O2700" t="s">
        <v>3407</v>
      </c>
      <c r="P2700">
        <v>648</v>
      </c>
    </row>
    <row r="2701" spans="1:17" hidden="1" x14ac:dyDescent="0.35">
      <c r="A2701" t="s">
        <v>26</v>
      </c>
      <c r="B2701" t="s">
        <v>32</v>
      </c>
      <c r="C2701" t="s">
        <v>20</v>
      </c>
      <c r="D2701" t="s">
        <v>21</v>
      </c>
      <c r="E2701" t="s">
        <v>5</v>
      </c>
      <c r="G2701" t="s">
        <v>22</v>
      </c>
      <c r="H2701">
        <v>1390814</v>
      </c>
      <c r="I2701">
        <v>1391461</v>
      </c>
      <c r="J2701" t="s">
        <v>30</v>
      </c>
      <c r="K2701" t="s">
        <v>3408</v>
      </c>
      <c r="N2701" t="s">
        <v>3409</v>
      </c>
      <c r="O2701" t="s">
        <v>3407</v>
      </c>
      <c r="P2701">
        <v>648</v>
      </c>
      <c r="Q2701">
        <v>215</v>
      </c>
    </row>
    <row r="2702" spans="1:17" hidden="1" x14ac:dyDescent="0.35">
      <c r="A2702" t="s">
        <v>18</v>
      </c>
      <c r="B2702" t="s">
        <v>29</v>
      </c>
      <c r="C2702" t="s">
        <v>20</v>
      </c>
      <c r="D2702" t="s">
        <v>21</v>
      </c>
      <c r="E2702" t="s">
        <v>5</v>
      </c>
      <c r="G2702" t="s">
        <v>22</v>
      </c>
      <c r="H2702">
        <v>1391527</v>
      </c>
      <c r="I2702">
        <v>1392729</v>
      </c>
      <c r="J2702" t="s">
        <v>23</v>
      </c>
      <c r="O2702" t="s">
        <v>3410</v>
      </c>
      <c r="P2702">
        <v>1203</v>
      </c>
    </row>
    <row r="2703" spans="1:17" hidden="1" x14ac:dyDescent="0.35">
      <c r="A2703" t="s">
        <v>26</v>
      </c>
      <c r="B2703" t="s">
        <v>32</v>
      </c>
      <c r="C2703" t="s">
        <v>20</v>
      </c>
      <c r="D2703" t="s">
        <v>21</v>
      </c>
      <c r="E2703" t="s">
        <v>5</v>
      </c>
      <c r="G2703" t="s">
        <v>22</v>
      </c>
      <c r="H2703">
        <v>1391527</v>
      </c>
      <c r="I2703">
        <v>1392729</v>
      </c>
      <c r="J2703" t="s">
        <v>23</v>
      </c>
      <c r="K2703" t="s">
        <v>3411</v>
      </c>
      <c r="N2703" t="s">
        <v>125</v>
      </c>
      <c r="O2703" t="s">
        <v>3410</v>
      </c>
      <c r="P2703">
        <v>1203</v>
      </c>
      <c r="Q2703">
        <v>400</v>
      </c>
    </row>
    <row r="2704" spans="1:17" hidden="1" x14ac:dyDescent="0.35">
      <c r="A2704" t="s">
        <v>18</v>
      </c>
      <c r="B2704" t="s">
        <v>29</v>
      </c>
      <c r="C2704" t="s">
        <v>20</v>
      </c>
      <c r="D2704" t="s">
        <v>21</v>
      </c>
      <c r="E2704" t="s">
        <v>5</v>
      </c>
      <c r="G2704" t="s">
        <v>22</v>
      </c>
      <c r="H2704">
        <v>1392722</v>
      </c>
      <c r="I2704">
        <v>1393156</v>
      </c>
      <c r="J2704" t="s">
        <v>23</v>
      </c>
      <c r="O2704" t="s">
        <v>3412</v>
      </c>
      <c r="P2704">
        <v>435</v>
      </c>
    </row>
    <row r="2705" spans="1:17" hidden="1" x14ac:dyDescent="0.35">
      <c r="A2705" t="s">
        <v>26</v>
      </c>
      <c r="B2705" t="s">
        <v>32</v>
      </c>
      <c r="C2705" t="s">
        <v>20</v>
      </c>
      <c r="D2705" t="s">
        <v>21</v>
      </c>
      <c r="E2705" t="s">
        <v>5</v>
      </c>
      <c r="G2705" t="s">
        <v>22</v>
      </c>
      <c r="H2705">
        <v>1392722</v>
      </c>
      <c r="I2705">
        <v>1393156</v>
      </c>
      <c r="J2705" t="s">
        <v>23</v>
      </c>
      <c r="K2705" t="s">
        <v>3413</v>
      </c>
      <c r="N2705" t="s">
        <v>998</v>
      </c>
      <c r="O2705" t="s">
        <v>3412</v>
      </c>
      <c r="P2705">
        <v>435</v>
      </c>
      <c r="Q2705">
        <v>144</v>
      </c>
    </row>
    <row r="2706" spans="1:17" hidden="1" x14ac:dyDescent="0.35">
      <c r="A2706" t="s">
        <v>18</v>
      </c>
      <c r="B2706" t="s">
        <v>29</v>
      </c>
      <c r="C2706" t="s">
        <v>20</v>
      </c>
      <c r="D2706" t="s">
        <v>21</v>
      </c>
      <c r="E2706" t="s">
        <v>5</v>
      </c>
      <c r="G2706" t="s">
        <v>22</v>
      </c>
      <c r="H2706">
        <v>1393282</v>
      </c>
      <c r="I2706">
        <v>1394550</v>
      </c>
      <c r="J2706" t="s">
        <v>23</v>
      </c>
      <c r="O2706" t="s">
        <v>3414</v>
      </c>
      <c r="P2706">
        <v>1269</v>
      </c>
    </row>
    <row r="2707" spans="1:17" hidden="1" x14ac:dyDescent="0.35">
      <c r="A2707" t="s">
        <v>26</v>
      </c>
      <c r="B2707" t="s">
        <v>32</v>
      </c>
      <c r="C2707" t="s">
        <v>20</v>
      </c>
      <c r="D2707" t="s">
        <v>21</v>
      </c>
      <c r="E2707" t="s">
        <v>5</v>
      </c>
      <c r="G2707" t="s">
        <v>22</v>
      </c>
      <c r="H2707">
        <v>1393282</v>
      </c>
      <c r="I2707">
        <v>1394550</v>
      </c>
      <c r="J2707" t="s">
        <v>23</v>
      </c>
      <c r="K2707" t="s">
        <v>3415</v>
      </c>
      <c r="N2707" t="s">
        <v>3416</v>
      </c>
      <c r="O2707" t="s">
        <v>3414</v>
      </c>
      <c r="P2707">
        <v>1269</v>
      </c>
      <c r="Q2707">
        <v>422</v>
      </c>
    </row>
    <row r="2708" spans="1:17" hidden="1" x14ac:dyDescent="0.35">
      <c r="A2708" t="s">
        <v>18</v>
      </c>
      <c r="B2708" t="s">
        <v>29</v>
      </c>
      <c r="C2708" t="s">
        <v>20</v>
      </c>
      <c r="D2708" t="s">
        <v>21</v>
      </c>
      <c r="E2708" t="s">
        <v>5</v>
      </c>
      <c r="G2708" t="s">
        <v>22</v>
      </c>
      <c r="H2708">
        <v>1394666</v>
      </c>
      <c r="I2708">
        <v>1394872</v>
      </c>
      <c r="J2708" t="s">
        <v>23</v>
      </c>
      <c r="O2708" t="s">
        <v>3417</v>
      </c>
      <c r="P2708">
        <v>207</v>
      </c>
    </row>
    <row r="2709" spans="1:17" hidden="1" x14ac:dyDescent="0.35">
      <c r="A2709" t="s">
        <v>26</v>
      </c>
      <c r="B2709" t="s">
        <v>32</v>
      </c>
      <c r="C2709" t="s">
        <v>20</v>
      </c>
      <c r="D2709" t="s">
        <v>21</v>
      </c>
      <c r="E2709" t="s">
        <v>5</v>
      </c>
      <c r="G2709" t="s">
        <v>22</v>
      </c>
      <c r="H2709">
        <v>1394666</v>
      </c>
      <c r="I2709">
        <v>1394872</v>
      </c>
      <c r="J2709" t="s">
        <v>23</v>
      </c>
      <c r="K2709" t="s">
        <v>3418</v>
      </c>
      <c r="N2709" t="s">
        <v>28</v>
      </c>
      <c r="O2709" t="s">
        <v>3417</v>
      </c>
      <c r="P2709">
        <v>207</v>
      </c>
      <c r="Q2709">
        <v>68</v>
      </c>
    </row>
    <row r="2710" spans="1:17" hidden="1" x14ac:dyDescent="0.35">
      <c r="A2710" t="s">
        <v>18</v>
      </c>
      <c r="B2710" t="s">
        <v>29</v>
      </c>
      <c r="C2710" t="s">
        <v>20</v>
      </c>
      <c r="D2710" t="s">
        <v>21</v>
      </c>
      <c r="E2710" t="s">
        <v>5</v>
      </c>
      <c r="G2710" t="s">
        <v>22</v>
      </c>
      <c r="H2710">
        <v>1394975</v>
      </c>
      <c r="I2710">
        <v>1398067</v>
      </c>
      <c r="J2710" t="s">
        <v>23</v>
      </c>
      <c r="O2710" t="s">
        <v>3419</v>
      </c>
      <c r="P2710">
        <v>3093</v>
      </c>
    </row>
    <row r="2711" spans="1:17" hidden="1" x14ac:dyDescent="0.35">
      <c r="A2711" t="s">
        <v>26</v>
      </c>
      <c r="B2711" t="s">
        <v>32</v>
      </c>
      <c r="C2711" t="s">
        <v>20</v>
      </c>
      <c r="D2711" t="s">
        <v>21</v>
      </c>
      <c r="E2711" t="s">
        <v>5</v>
      </c>
      <c r="G2711" t="s">
        <v>22</v>
      </c>
      <c r="H2711">
        <v>1394975</v>
      </c>
      <c r="I2711">
        <v>1398067</v>
      </c>
      <c r="J2711" t="s">
        <v>23</v>
      </c>
      <c r="K2711" t="s">
        <v>3420</v>
      </c>
      <c r="N2711" t="s">
        <v>3421</v>
      </c>
      <c r="O2711" t="s">
        <v>3419</v>
      </c>
      <c r="P2711">
        <v>3093</v>
      </c>
      <c r="Q2711">
        <v>1030</v>
      </c>
    </row>
    <row r="2712" spans="1:17" hidden="1" x14ac:dyDescent="0.35">
      <c r="A2712" t="s">
        <v>18</v>
      </c>
      <c r="B2712" t="s">
        <v>29</v>
      </c>
      <c r="C2712" t="s">
        <v>20</v>
      </c>
      <c r="D2712" t="s">
        <v>21</v>
      </c>
      <c r="E2712" t="s">
        <v>5</v>
      </c>
      <c r="G2712" t="s">
        <v>22</v>
      </c>
      <c r="H2712">
        <v>1398064</v>
      </c>
      <c r="I2712">
        <v>1399230</v>
      </c>
      <c r="J2712" t="s">
        <v>23</v>
      </c>
      <c r="O2712" t="s">
        <v>3422</v>
      </c>
      <c r="P2712">
        <v>1167</v>
      </c>
    </row>
    <row r="2713" spans="1:17" hidden="1" x14ac:dyDescent="0.35">
      <c r="A2713" t="s">
        <v>26</v>
      </c>
      <c r="B2713" t="s">
        <v>32</v>
      </c>
      <c r="C2713" t="s">
        <v>20</v>
      </c>
      <c r="D2713" t="s">
        <v>21</v>
      </c>
      <c r="E2713" t="s">
        <v>5</v>
      </c>
      <c r="G2713" t="s">
        <v>22</v>
      </c>
      <c r="H2713">
        <v>1398064</v>
      </c>
      <c r="I2713">
        <v>1399230</v>
      </c>
      <c r="J2713" t="s">
        <v>23</v>
      </c>
      <c r="K2713" t="s">
        <v>3423</v>
      </c>
      <c r="N2713" t="s">
        <v>3424</v>
      </c>
      <c r="O2713" t="s">
        <v>3422</v>
      </c>
      <c r="P2713">
        <v>1167</v>
      </c>
      <c r="Q2713">
        <v>388</v>
      </c>
    </row>
    <row r="2714" spans="1:17" hidden="1" x14ac:dyDescent="0.35">
      <c r="A2714" t="s">
        <v>18</v>
      </c>
      <c r="B2714" t="s">
        <v>29</v>
      </c>
      <c r="C2714" t="s">
        <v>20</v>
      </c>
      <c r="D2714" t="s">
        <v>21</v>
      </c>
      <c r="E2714" t="s">
        <v>5</v>
      </c>
      <c r="G2714" t="s">
        <v>22</v>
      </c>
      <c r="H2714">
        <v>1399361</v>
      </c>
      <c r="I2714">
        <v>1399582</v>
      </c>
      <c r="J2714" t="s">
        <v>30</v>
      </c>
      <c r="O2714" t="s">
        <v>3425</v>
      </c>
      <c r="P2714">
        <v>222</v>
      </c>
    </row>
    <row r="2715" spans="1:17" hidden="1" x14ac:dyDescent="0.35">
      <c r="A2715" t="s">
        <v>26</v>
      </c>
      <c r="B2715" t="s">
        <v>32</v>
      </c>
      <c r="C2715" t="s">
        <v>20</v>
      </c>
      <c r="D2715" t="s">
        <v>21</v>
      </c>
      <c r="E2715" t="s">
        <v>5</v>
      </c>
      <c r="G2715" t="s">
        <v>22</v>
      </c>
      <c r="H2715">
        <v>1399361</v>
      </c>
      <c r="I2715">
        <v>1399582</v>
      </c>
      <c r="J2715" t="s">
        <v>30</v>
      </c>
      <c r="K2715" t="s">
        <v>3426</v>
      </c>
      <c r="N2715" t="s">
        <v>53</v>
      </c>
      <c r="O2715" t="s">
        <v>3425</v>
      </c>
      <c r="P2715">
        <v>222</v>
      </c>
      <c r="Q2715">
        <v>73</v>
      </c>
    </row>
    <row r="2716" spans="1:17" hidden="1" x14ac:dyDescent="0.35">
      <c r="A2716" t="s">
        <v>18</v>
      </c>
      <c r="B2716" t="s">
        <v>29</v>
      </c>
      <c r="C2716" t="s">
        <v>20</v>
      </c>
      <c r="D2716" t="s">
        <v>21</v>
      </c>
      <c r="E2716" t="s">
        <v>5</v>
      </c>
      <c r="G2716" t="s">
        <v>22</v>
      </c>
      <c r="H2716">
        <v>1399633</v>
      </c>
      <c r="I2716">
        <v>1400073</v>
      </c>
      <c r="J2716" t="s">
        <v>30</v>
      </c>
      <c r="O2716" t="s">
        <v>3427</v>
      </c>
      <c r="P2716">
        <v>441</v>
      </c>
    </row>
    <row r="2717" spans="1:17" hidden="1" x14ac:dyDescent="0.35">
      <c r="A2717" t="s">
        <v>26</v>
      </c>
      <c r="B2717" t="s">
        <v>32</v>
      </c>
      <c r="C2717" t="s">
        <v>20</v>
      </c>
      <c r="D2717" t="s">
        <v>21</v>
      </c>
      <c r="E2717" t="s">
        <v>5</v>
      </c>
      <c r="G2717" t="s">
        <v>22</v>
      </c>
      <c r="H2717">
        <v>1399633</v>
      </c>
      <c r="I2717">
        <v>1400073</v>
      </c>
      <c r="J2717" t="s">
        <v>30</v>
      </c>
      <c r="K2717" t="s">
        <v>3428</v>
      </c>
      <c r="N2717" t="s">
        <v>28</v>
      </c>
      <c r="O2717" t="s">
        <v>3427</v>
      </c>
      <c r="P2717">
        <v>441</v>
      </c>
      <c r="Q2717">
        <v>146</v>
      </c>
    </row>
    <row r="2718" spans="1:17" hidden="1" x14ac:dyDescent="0.35">
      <c r="A2718" t="s">
        <v>18</v>
      </c>
      <c r="B2718" t="s">
        <v>29</v>
      </c>
      <c r="C2718" t="s">
        <v>20</v>
      </c>
      <c r="D2718" t="s">
        <v>21</v>
      </c>
      <c r="E2718" t="s">
        <v>5</v>
      </c>
      <c r="G2718" t="s">
        <v>22</v>
      </c>
      <c r="H2718">
        <v>1400101</v>
      </c>
      <c r="I2718">
        <v>1400409</v>
      </c>
      <c r="J2718" t="s">
        <v>23</v>
      </c>
      <c r="O2718" t="s">
        <v>3429</v>
      </c>
      <c r="P2718">
        <v>309</v>
      </c>
    </row>
    <row r="2719" spans="1:17" hidden="1" x14ac:dyDescent="0.35">
      <c r="A2719" t="s">
        <v>26</v>
      </c>
      <c r="B2719" t="s">
        <v>32</v>
      </c>
      <c r="C2719" t="s">
        <v>20</v>
      </c>
      <c r="D2719" t="s">
        <v>21</v>
      </c>
      <c r="E2719" t="s">
        <v>5</v>
      </c>
      <c r="G2719" t="s">
        <v>22</v>
      </c>
      <c r="H2719">
        <v>1400101</v>
      </c>
      <c r="I2719">
        <v>1400409</v>
      </c>
      <c r="J2719" t="s">
        <v>23</v>
      </c>
      <c r="K2719" t="s">
        <v>3430</v>
      </c>
      <c r="N2719" t="s">
        <v>28</v>
      </c>
      <c r="O2719" t="s">
        <v>3429</v>
      </c>
      <c r="P2719">
        <v>309</v>
      </c>
      <c r="Q2719">
        <v>102</v>
      </c>
    </row>
    <row r="2720" spans="1:17" hidden="1" x14ac:dyDescent="0.35">
      <c r="A2720" t="s">
        <v>18</v>
      </c>
      <c r="B2720" t="s">
        <v>29</v>
      </c>
      <c r="C2720" t="s">
        <v>20</v>
      </c>
      <c r="D2720" t="s">
        <v>21</v>
      </c>
      <c r="E2720" t="s">
        <v>5</v>
      </c>
      <c r="G2720" t="s">
        <v>22</v>
      </c>
      <c r="H2720">
        <v>1400478</v>
      </c>
      <c r="I2720">
        <v>1401461</v>
      </c>
      <c r="J2720" t="s">
        <v>23</v>
      </c>
      <c r="O2720" t="s">
        <v>3431</v>
      </c>
      <c r="P2720">
        <v>984</v>
      </c>
    </row>
    <row r="2721" spans="1:17" hidden="1" x14ac:dyDescent="0.35">
      <c r="A2721" t="s">
        <v>26</v>
      </c>
      <c r="B2721" t="s">
        <v>32</v>
      </c>
      <c r="C2721" t="s">
        <v>20</v>
      </c>
      <c r="D2721" t="s">
        <v>21</v>
      </c>
      <c r="E2721" t="s">
        <v>5</v>
      </c>
      <c r="G2721" t="s">
        <v>22</v>
      </c>
      <c r="H2721">
        <v>1400478</v>
      </c>
      <c r="I2721">
        <v>1401461</v>
      </c>
      <c r="J2721" t="s">
        <v>23</v>
      </c>
      <c r="K2721" t="s">
        <v>3432</v>
      </c>
      <c r="N2721" t="s">
        <v>2352</v>
      </c>
      <c r="O2721" t="s">
        <v>3431</v>
      </c>
      <c r="P2721">
        <v>984</v>
      </c>
      <c r="Q2721">
        <v>327</v>
      </c>
    </row>
    <row r="2722" spans="1:17" hidden="1" x14ac:dyDescent="0.35">
      <c r="A2722" t="s">
        <v>18</v>
      </c>
      <c r="B2722" t="s">
        <v>29</v>
      </c>
      <c r="C2722" t="s">
        <v>20</v>
      </c>
      <c r="D2722" t="s">
        <v>21</v>
      </c>
      <c r="E2722" t="s">
        <v>5</v>
      </c>
      <c r="G2722" t="s">
        <v>22</v>
      </c>
      <c r="H2722">
        <v>1401467</v>
      </c>
      <c r="I2722">
        <v>1402399</v>
      </c>
      <c r="J2722" t="s">
        <v>23</v>
      </c>
      <c r="O2722" t="s">
        <v>3433</v>
      </c>
      <c r="P2722">
        <v>933</v>
      </c>
    </row>
    <row r="2723" spans="1:17" hidden="1" x14ac:dyDescent="0.35">
      <c r="A2723" t="s">
        <v>26</v>
      </c>
      <c r="B2723" t="s">
        <v>32</v>
      </c>
      <c r="C2723" t="s">
        <v>20</v>
      </c>
      <c r="D2723" t="s">
        <v>21</v>
      </c>
      <c r="E2723" t="s">
        <v>5</v>
      </c>
      <c r="G2723" t="s">
        <v>22</v>
      </c>
      <c r="H2723">
        <v>1401467</v>
      </c>
      <c r="I2723">
        <v>1402399</v>
      </c>
      <c r="J2723" t="s">
        <v>23</v>
      </c>
      <c r="K2723" t="s">
        <v>3434</v>
      </c>
      <c r="N2723" t="s">
        <v>3435</v>
      </c>
      <c r="O2723" t="s">
        <v>3433</v>
      </c>
      <c r="P2723">
        <v>933</v>
      </c>
      <c r="Q2723">
        <v>310</v>
      </c>
    </row>
    <row r="2724" spans="1:17" hidden="1" x14ac:dyDescent="0.35">
      <c r="A2724" t="s">
        <v>18</v>
      </c>
      <c r="B2724" t="s">
        <v>29</v>
      </c>
      <c r="C2724" t="s">
        <v>20</v>
      </c>
      <c r="D2724" t="s">
        <v>21</v>
      </c>
      <c r="E2724" t="s">
        <v>5</v>
      </c>
      <c r="G2724" t="s">
        <v>22</v>
      </c>
      <c r="H2724">
        <v>1402424</v>
      </c>
      <c r="I2724">
        <v>1402687</v>
      </c>
      <c r="J2724" t="s">
        <v>23</v>
      </c>
      <c r="O2724" t="s">
        <v>3436</v>
      </c>
      <c r="P2724">
        <v>264</v>
      </c>
    </row>
    <row r="2725" spans="1:17" hidden="1" x14ac:dyDescent="0.35">
      <c r="A2725" t="s">
        <v>26</v>
      </c>
      <c r="B2725" t="s">
        <v>32</v>
      </c>
      <c r="C2725" t="s">
        <v>20</v>
      </c>
      <c r="D2725" t="s">
        <v>21</v>
      </c>
      <c r="E2725" t="s">
        <v>5</v>
      </c>
      <c r="G2725" t="s">
        <v>22</v>
      </c>
      <c r="H2725">
        <v>1402424</v>
      </c>
      <c r="I2725">
        <v>1402687</v>
      </c>
      <c r="J2725" t="s">
        <v>23</v>
      </c>
      <c r="K2725" t="s">
        <v>3437</v>
      </c>
      <c r="N2725" t="s">
        <v>28</v>
      </c>
      <c r="O2725" t="s">
        <v>3436</v>
      </c>
      <c r="P2725">
        <v>264</v>
      </c>
      <c r="Q2725">
        <v>87</v>
      </c>
    </row>
    <row r="2726" spans="1:17" hidden="1" x14ac:dyDescent="0.35">
      <c r="A2726" t="s">
        <v>18</v>
      </c>
      <c r="B2726" t="s">
        <v>29</v>
      </c>
      <c r="C2726" t="s">
        <v>20</v>
      </c>
      <c r="D2726" t="s">
        <v>21</v>
      </c>
      <c r="E2726" t="s">
        <v>5</v>
      </c>
      <c r="G2726" t="s">
        <v>22</v>
      </c>
      <c r="H2726">
        <v>1402756</v>
      </c>
      <c r="I2726">
        <v>1404492</v>
      </c>
      <c r="J2726" t="s">
        <v>23</v>
      </c>
      <c r="O2726" t="s">
        <v>3438</v>
      </c>
      <c r="P2726">
        <v>1737</v>
      </c>
    </row>
    <row r="2727" spans="1:17" hidden="1" x14ac:dyDescent="0.35">
      <c r="A2727" t="s">
        <v>26</v>
      </c>
      <c r="B2727" t="s">
        <v>32</v>
      </c>
      <c r="C2727" t="s">
        <v>20</v>
      </c>
      <c r="D2727" t="s">
        <v>21</v>
      </c>
      <c r="E2727" t="s">
        <v>5</v>
      </c>
      <c r="G2727" t="s">
        <v>22</v>
      </c>
      <c r="H2727">
        <v>1402756</v>
      </c>
      <c r="I2727">
        <v>1404492</v>
      </c>
      <c r="J2727" t="s">
        <v>23</v>
      </c>
      <c r="K2727" t="s">
        <v>3439</v>
      </c>
      <c r="N2727" t="s">
        <v>65</v>
      </c>
      <c r="O2727" t="s">
        <v>3438</v>
      </c>
      <c r="P2727">
        <v>1737</v>
      </c>
      <c r="Q2727">
        <v>578</v>
      </c>
    </row>
    <row r="2728" spans="1:17" hidden="1" x14ac:dyDescent="0.35">
      <c r="A2728" t="s">
        <v>18</v>
      </c>
      <c r="B2728" t="s">
        <v>29</v>
      </c>
      <c r="C2728" t="s">
        <v>20</v>
      </c>
      <c r="D2728" t="s">
        <v>21</v>
      </c>
      <c r="E2728" t="s">
        <v>5</v>
      </c>
      <c r="G2728" t="s">
        <v>22</v>
      </c>
      <c r="H2728">
        <v>1404780</v>
      </c>
      <c r="I2728">
        <v>1405703</v>
      </c>
      <c r="J2728" t="s">
        <v>23</v>
      </c>
      <c r="O2728" t="s">
        <v>3440</v>
      </c>
      <c r="P2728">
        <v>924</v>
      </c>
    </row>
    <row r="2729" spans="1:17" hidden="1" x14ac:dyDescent="0.35">
      <c r="A2729" t="s">
        <v>26</v>
      </c>
      <c r="B2729" t="s">
        <v>32</v>
      </c>
      <c r="C2729" t="s">
        <v>20</v>
      </c>
      <c r="D2729" t="s">
        <v>21</v>
      </c>
      <c r="E2729" t="s">
        <v>5</v>
      </c>
      <c r="G2729" t="s">
        <v>22</v>
      </c>
      <c r="H2729">
        <v>1404780</v>
      </c>
      <c r="I2729">
        <v>1405703</v>
      </c>
      <c r="J2729" t="s">
        <v>23</v>
      </c>
      <c r="K2729" t="s">
        <v>3441</v>
      </c>
      <c r="N2729" t="s">
        <v>2256</v>
      </c>
      <c r="O2729" t="s">
        <v>3440</v>
      </c>
      <c r="P2729">
        <v>924</v>
      </c>
      <c r="Q2729">
        <v>307</v>
      </c>
    </row>
    <row r="2730" spans="1:17" hidden="1" x14ac:dyDescent="0.35">
      <c r="A2730" t="s">
        <v>18</v>
      </c>
      <c r="B2730" t="s">
        <v>29</v>
      </c>
      <c r="C2730" t="s">
        <v>20</v>
      </c>
      <c r="D2730" t="s">
        <v>21</v>
      </c>
      <c r="E2730" t="s">
        <v>5</v>
      </c>
      <c r="G2730" t="s">
        <v>22</v>
      </c>
      <c r="H2730">
        <v>1406065</v>
      </c>
      <c r="I2730">
        <v>1407039</v>
      </c>
      <c r="J2730" t="s">
        <v>23</v>
      </c>
      <c r="O2730" t="s">
        <v>3442</v>
      </c>
      <c r="P2730">
        <v>975</v>
      </c>
    </row>
    <row r="2731" spans="1:17" hidden="1" x14ac:dyDescent="0.35">
      <c r="A2731" t="s">
        <v>26</v>
      </c>
      <c r="B2731" t="s">
        <v>32</v>
      </c>
      <c r="C2731" t="s">
        <v>20</v>
      </c>
      <c r="D2731" t="s">
        <v>21</v>
      </c>
      <c r="E2731" t="s">
        <v>5</v>
      </c>
      <c r="G2731" t="s">
        <v>22</v>
      </c>
      <c r="H2731">
        <v>1406065</v>
      </c>
      <c r="I2731">
        <v>1407039</v>
      </c>
      <c r="J2731" t="s">
        <v>23</v>
      </c>
      <c r="K2731" t="s">
        <v>3443</v>
      </c>
      <c r="N2731" t="s">
        <v>2352</v>
      </c>
      <c r="O2731" t="s">
        <v>3442</v>
      </c>
      <c r="P2731">
        <v>975</v>
      </c>
      <c r="Q2731">
        <v>324</v>
      </c>
    </row>
    <row r="2732" spans="1:17" hidden="1" x14ac:dyDescent="0.35">
      <c r="A2732" t="s">
        <v>18</v>
      </c>
      <c r="B2732" t="s">
        <v>29</v>
      </c>
      <c r="C2732" t="s">
        <v>20</v>
      </c>
      <c r="D2732" t="s">
        <v>21</v>
      </c>
      <c r="E2732" t="s">
        <v>5</v>
      </c>
      <c r="G2732" t="s">
        <v>22</v>
      </c>
      <c r="H2732">
        <v>1407052</v>
      </c>
      <c r="I2732">
        <v>1408818</v>
      </c>
      <c r="J2732" t="s">
        <v>23</v>
      </c>
      <c r="O2732" t="s">
        <v>3444</v>
      </c>
      <c r="P2732">
        <v>1767</v>
      </c>
    </row>
    <row r="2733" spans="1:17" hidden="1" x14ac:dyDescent="0.35">
      <c r="A2733" t="s">
        <v>26</v>
      </c>
      <c r="B2733" t="s">
        <v>32</v>
      </c>
      <c r="C2733" t="s">
        <v>20</v>
      </c>
      <c r="D2733" t="s">
        <v>21</v>
      </c>
      <c r="E2733" t="s">
        <v>5</v>
      </c>
      <c r="G2733" t="s">
        <v>22</v>
      </c>
      <c r="H2733">
        <v>1407052</v>
      </c>
      <c r="I2733">
        <v>1408818</v>
      </c>
      <c r="J2733" t="s">
        <v>23</v>
      </c>
      <c r="K2733" t="s">
        <v>3445</v>
      </c>
      <c r="N2733" t="s">
        <v>640</v>
      </c>
      <c r="O2733" t="s">
        <v>3444</v>
      </c>
      <c r="P2733">
        <v>1767</v>
      </c>
      <c r="Q2733">
        <v>588</v>
      </c>
    </row>
    <row r="2734" spans="1:17" hidden="1" x14ac:dyDescent="0.35">
      <c r="A2734" t="s">
        <v>18</v>
      </c>
      <c r="B2734" t="s">
        <v>29</v>
      </c>
      <c r="C2734" t="s">
        <v>20</v>
      </c>
      <c r="D2734" t="s">
        <v>21</v>
      </c>
      <c r="E2734" t="s">
        <v>5</v>
      </c>
      <c r="G2734" t="s">
        <v>22</v>
      </c>
      <c r="H2734">
        <v>1408808</v>
      </c>
      <c r="I2734">
        <v>1409230</v>
      </c>
      <c r="J2734" t="s">
        <v>23</v>
      </c>
      <c r="O2734" t="s">
        <v>3446</v>
      </c>
      <c r="P2734">
        <v>423</v>
      </c>
    </row>
    <row r="2735" spans="1:17" hidden="1" x14ac:dyDescent="0.35">
      <c r="A2735" t="s">
        <v>26</v>
      </c>
      <c r="B2735" t="s">
        <v>32</v>
      </c>
      <c r="C2735" t="s">
        <v>20</v>
      </c>
      <c r="D2735" t="s">
        <v>21</v>
      </c>
      <c r="E2735" t="s">
        <v>5</v>
      </c>
      <c r="G2735" t="s">
        <v>22</v>
      </c>
      <c r="H2735">
        <v>1408808</v>
      </c>
      <c r="I2735">
        <v>1409230</v>
      </c>
      <c r="J2735" t="s">
        <v>23</v>
      </c>
      <c r="K2735" t="s">
        <v>3447</v>
      </c>
      <c r="N2735" t="s">
        <v>1001</v>
      </c>
      <c r="O2735" t="s">
        <v>3446</v>
      </c>
      <c r="P2735">
        <v>423</v>
      </c>
      <c r="Q2735">
        <v>140</v>
      </c>
    </row>
    <row r="2736" spans="1:17" hidden="1" x14ac:dyDescent="0.35">
      <c r="A2736" t="s">
        <v>18</v>
      </c>
      <c r="B2736" t="s">
        <v>29</v>
      </c>
      <c r="C2736" t="s">
        <v>20</v>
      </c>
      <c r="D2736" t="s">
        <v>21</v>
      </c>
      <c r="E2736" t="s">
        <v>5</v>
      </c>
      <c r="G2736" t="s">
        <v>22</v>
      </c>
      <c r="H2736">
        <v>1409252</v>
      </c>
      <c r="I2736">
        <v>1409809</v>
      </c>
      <c r="J2736" t="s">
        <v>23</v>
      </c>
      <c r="O2736" t="s">
        <v>3448</v>
      </c>
      <c r="P2736">
        <v>558</v>
      </c>
    </row>
    <row r="2737" spans="1:17" hidden="1" x14ac:dyDescent="0.35">
      <c r="A2737" t="s">
        <v>26</v>
      </c>
      <c r="B2737" t="s">
        <v>32</v>
      </c>
      <c r="C2737" t="s">
        <v>20</v>
      </c>
      <c r="D2737" t="s">
        <v>21</v>
      </c>
      <c r="E2737" t="s">
        <v>5</v>
      </c>
      <c r="G2737" t="s">
        <v>22</v>
      </c>
      <c r="H2737">
        <v>1409252</v>
      </c>
      <c r="I2737">
        <v>1409809</v>
      </c>
      <c r="J2737" t="s">
        <v>23</v>
      </c>
      <c r="K2737" t="s">
        <v>3449</v>
      </c>
      <c r="N2737" t="s">
        <v>184</v>
      </c>
      <c r="O2737" t="s">
        <v>3448</v>
      </c>
      <c r="P2737">
        <v>558</v>
      </c>
      <c r="Q2737">
        <v>185</v>
      </c>
    </row>
    <row r="2738" spans="1:17" hidden="1" x14ac:dyDescent="0.35">
      <c r="A2738" t="s">
        <v>18</v>
      </c>
      <c r="B2738" t="s">
        <v>29</v>
      </c>
      <c r="C2738" t="s">
        <v>20</v>
      </c>
      <c r="D2738" t="s">
        <v>21</v>
      </c>
      <c r="E2738" t="s">
        <v>5</v>
      </c>
      <c r="G2738" t="s">
        <v>22</v>
      </c>
      <c r="H2738">
        <v>1409841</v>
      </c>
      <c r="I2738">
        <v>1410614</v>
      </c>
      <c r="J2738" t="s">
        <v>23</v>
      </c>
      <c r="O2738" t="s">
        <v>3450</v>
      </c>
      <c r="P2738">
        <v>774</v>
      </c>
    </row>
    <row r="2739" spans="1:17" hidden="1" x14ac:dyDescent="0.35">
      <c r="A2739" t="s">
        <v>26</v>
      </c>
      <c r="B2739" t="s">
        <v>32</v>
      </c>
      <c r="C2739" t="s">
        <v>20</v>
      </c>
      <c r="D2739" t="s">
        <v>21</v>
      </c>
      <c r="E2739" t="s">
        <v>5</v>
      </c>
      <c r="G2739" t="s">
        <v>22</v>
      </c>
      <c r="H2739">
        <v>1409841</v>
      </c>
      <c r="I2739">
        <v>1410614</v>
      </c>
      <c r="J2739" t="s">
        <v>23</v>
      </c>
      <c r="K2739" t="s">
        <v>3451</v>
      </c>
      <c r="N2739" t="s">
        <v>3452</v>
      </c>
      <c r="O2739" t="s">
        <v>3450</v>
      </c>
      <c r="P2739">
        <v>774</v>
      </c>
      <c r="Q2739">
        <v>257</v>
      </c>
    </row>
    <row r="2740" spans="1:17" hidden="1" x14ac:dyDescent="0.35">
      <c r="A2740" t="s">
        <v>18</v>
      </c>
      <c r="B2740" t="s">
        <v>29</v>
      </c>
      <c r="C2740" t="s">
        <v>20</v>
      </c>
      <c r="D2740" t="s">
        <v>21</v>
      </c>
      <c r="E2740" t="s">
        <v>5</v>
      </c>
      <c r="G2740" t="s">
        <v>22</v>
      </c>
      <c r="H2740">
        <v>1411074</v>
      </c>
      <c r="I2740">
        <v>1412024</v>
      </c>
      <c r="J2740" t="s">
        <v>23</v>
      </c>
      <c r="O2740" t="s">
        <v>3453</v>
      </c>
      <c r="P2740">
        <v>951</v>
      </c>
    </row>
    <row r="2741" spans="1:17" hidden="1" x14ac:dyDescent="0.35">
      <c r="A2741" t="s">
        <v>26</v>
      </c>
      <c r="B2741" t="s">
        <v>32</v>
      </c>
      <c r="C2741" t="s">
        <v>20</v>
      </c>
      <c r="D2741" t="s">
        <v>21</v>
      </c>
      <c r="E2741" t="s">
        <v>5</v>
      </c>
      <c r="G2741" t="s">
        <v>22</v>
      </c>
      <c r="H2741">
        <v>1411074</v>
      </c>
      <c r="I2741">
        <v>1412024</v>
      </c>
      <c r="J2741" t="s">
        <v>23</v>
      </c>
      <c r="K2741" t="s">
        <v>3454</v>
      </c>
      <c r="N2741" t="s">
        <v>3455</v>
      </c>
      <c r="O2741" t="s">
        <v>3453</v>
      </c>
      <c r="P2741">
        <v>951</v>
      </c>
      <c r="Q2741">
        <v>316</v>
      </c>
    </row>
    <row r="2742" spans="1:17" hidden="1" x14ac:dyDescent="0.35">
      <c r="A2742" t="s">
        <v>18</v>
      </c>
      <c r="B2742" t="s">
        <v>29</v>
      </c>
      <c r="C2742" t="s">
        <v>20</v>
      </c>
      <c r="D2742" t="s">
        <v>21</v>
      </c>
      <c r="E2742" t="s">
        <v>5</v>
      </c>
      <c r="G2742" t="s">
        <v>22</v>
      </c>
      <c r="H2742">
        <v>1412226</v>
      </c>
      <c r="I2742">
        <v>1412786</v>
      </c>
      <c r="J2742" t="s">
        <v>30</v>
      </c>
      <c r="O2742" t="s">
        <v>3456</v>
      </c>
      <c r="P2742">
        <v>561</v>
      </c>
    </row>
    <row r="2743" spans="1:17" hidden="1" x14ac:dyDescent="0.35">
      <c r="A2743" t="s">
        <v>26</v>
      </c>
      <c r="B2743" t="s">
        <v>32</v>
      </c>
      <c r="C2743" t="s">
        <v>20</v>
      </c>
      <c r="D2743" t="s">
        <v>21</v>
      </c>
      <c r="E2743" t="s">
        <v>5</v>
      </c>
      <c r="G2743" t="s">
        <v>22</v>
      </c>
      <c r="H2743">
        <v>1412226</v>
      </c>
      <c r="I2743">
        <v>1412786</v>
      </c>
      <c r="J2743" t="s">
        <v>30</v>
      </c>
      <c r="K2743" t="s">
        <v>3457</v>
      </c>
      <c r="N2743" t="s">
        <v>28</v>
      </c>
      <c r="O2743" t="s">
        <v>3456</v>
      </c>
      <c r="P2743">
        <v>561</v>
      </c>
      <c r="Q2743">
        <v>186</v>
      </c>
    </row>
    <row r="2744" spans="1:17" hidden="1" x14ac:dyDescent="0.35">
      <c r="A2744" t="s">
        <v>18</v>
      </c>
      <c r="B2744" t="s">
        <v>29</v>
      </c>
      <c r="C2744" t="s">
        <v>20</v>
      </c>
      <c r="D2744" t="s">
        <v>21</v>
      </c>
      <c r="E2744" t="s">
        <v>5</v>
      </c>
      <c r="G2744" t="s">
        <v>22</v>
      </c>
      <c r="H2744">
        <v>1412872</v>
      </c>
      <c r="I2744">
        <v>1414362</v>
      </c>
      <c r="J2744" t="s">
        <v>30</v>
      </c>
      <c r="O2744" t="s">
        <v>3458</v>
      </c>
      <c r="P2744">
        <v>1491</v>
      </c>
    </row>
    <row r="2745" spans="1:17" hidden="1" x14ac:dyDescent="0.35">
      <c r="A2745" t="s">
        <v>26</v>
      </c>
      <c r="B2745" t="s">
        <v>32</v>
      </c>
      <c r="C2745" t="s">
        <v>20</v>
      </c>
      <c r="D2745" t="s">
        <v>21</v>
      </c>
      <c r="E2745" t="s">
        <v>5</v>
      </c>
      <c r="G2745" t="s">
        <v>22</v>
      </c>
      <c r="H2745">
        <v>1412872</v>
      </c>
      <c r="I2745">
        <v>1414362</v>
      </c>
      <c r="J2745" t="s">
        <v>30</v>
      </c>
      <c r="K2745" t="s">
        <v>3459</v>
      </c>
      <c r="N2745" t="s">
        <v>1672</v>
      </c>
      <c r="O2745" t="s">
        <v>3458</v>
      </c>
      <c r="P2745">
        <v>1491</v>
      </c>
      <c r="Q2745">
        <v>496</v>
      </c>
    </row>
    <row r="2746" spans="1:17" hidden="1" x14ac:dyDescent="0.35">
      <c r="A2746" t="s">
        <v>18</v>
      </c>
      <c r="B2746" t="s">
        <v>29</v>
      </c>
      <c r="C2746" t="s">
        <v>20</v>
      </c>
      <c r="D2746" t="s">
        <v>21</v>
      </c>
      <c r="E2746" t="s">
        <v>5</v>
      </c>
      <c r="G2746" t="s">
        <v>22</v>
      </c>
      <c r="H2746">
        <v>1414469</v>
      </c>
      <c r="I2746">
        <v>1415842</v>
      </c>
      <c r="J2746" t="s">
        <v>30</v>
      </c>
      <c r="O2746" t="s">
        <v>3460</v>
      </c>
      <c r="P2746">
        <v>1374</v>
      </c>
    </row>
    <row r="2747" spans="1:17" hidden="1" x14ac:dyDescent="0.35">
      <c r="A2747" t="s">
        <v>26</v>
      </c>
      <c r="B2747" t="s">
        <v>32</v>
      </c>
      <c r="C2747" t="s">
        <v>20</v>
      </c>
      <c r="D2747" t="s">
        <v>21</v>
      </c>
      <c r="E2747" t="s">
        <v>5</v>
      </c>
      <c r="G2747" t="s">
        <v>22</v>
      </c>
      <c r="H2747">
        <v>1414469</v>
      </c>
      <c r="I2747">
        <v>1415842</v>
      </c>
      <c r="J2747" t="s">
        <v>30</v>
      </c>
      <c r="K2747" t="s">
        <v>3461</v>
      </c>
      <c r="N2747" t="s">
        <v>1531</v>
      </c>
      <c r="O2747" t="s">
        <v>3460</v>
      </c>
      <c r="P2747">
        <v>1374</v>
      </c>
      <c r="Q2747">
        <v>457</v>
      </c>
    </row>
    <row r="2748" spans="1:17" hidden="1" x14ac:dyDescent="0.35">
      <c r="A2748" t="s">
        <v>18</v>
      </c>
      <c r="B2748" t="s">
        <v>29</v>
      </c>
      <c r="C2748" t="s">
        <v>20</v>
      </c>
      <c r="D2748" t="s">
        <v>21</v>
      </c>
      <c r="E2748" t="s">
        <v>5</v>
      </c>
      <c r="G2748" t="s">
        <v>22</v>
      </c>
      <c r="H2748">
        <v>1415883</v>
      </c>
      <c r="I2748">
        <v>1416791</v>
      </c>
      <c r="J2748" t="s">
        <v>23</v>
      </c>
      <c r="O2748" t="s">
        <v>3462</v>
      </c>
      <c r="P2748">
        <v>909</v>
      </c>
    </row>
    <row r="2749" spans="1:17" hidden="1" x14ac:dyDescent="0.35">
      <c r="A2749" t="s">
        <v>26</v>
      </c>
      <c r="B2749" t="s">
        <v>32</v>
      </c>
      <c r="C2749" t="s">
        <v>20</v>
      </c>
      <c r="D2749" t="s">
        <v>21</v>
      </c>
      <c r="E2749" t="s">
        <v>5</v>
      </c>
      <c r="G2749" t="s">
        <v>22</v>
      </c>
      <c r="H2749">
        <v>1415883</v>
      </c>
      <c r="I2749">
        <v>1416791</v>
      </c>
      <c r="J2749" t="s">
        <v>23</v>
      </c>
      <c r="K2749" t="s">
        <v>3463</v>
      </c>
      <c r="N2749" t="s">
        <v>3464</v>
      </c>
      <c r="O2749" t="s">
        <v>3462</v>
      </c>
      <c r="P2749">
        <v>909</v>
      </c>
      <c r="Q2749">
        <v>302</v>
      </c>
    </row>
    <row r="2750" spans="1:17" hidden="1" x14ac:dyDescent="0.35">
      <c r="A2750" t="s">
        <v>18</v>
      </c>
      <c r="B2750" t="s">
        <v>29</v>
      </c>
      <c r="C2750" t="s">
        <v>20</v>
      </c>
      <c r="D2750" t="s">
        <v>21</v>
      </c>
      <c r="E2750" t="s">
        <v>5</v>
      </c>
      <c r="G2750" t="s">
        <v>22</v>
      </c>
      <c r="H2750">
        <v>1416934</v>
      </c>
      <c r="I2750">
        <v>1417206</v>
      </c>
      <c r="J2750" t="s">
        <v>30</v>
      </c>
      <c r="O2750" t="s">
        <v>3465</v>
      </c>
      <c r="P2750">
        <v>273</v>
      </c>
    </row>
    <row r="2751" spans="1:17" hidden="1" x14ac:dyDescent="0.35">
      <c r="A2751" t="s">
        <v>26</v>
      </c>
      <c r="B2751" t="s">
        <v>32</v>
      </c>
      <c r="C2751" t="s">
        <v>20</v>
      </c>
      <c r="D2751" t="s">
        <v>21</v>
      </c>
      <c r="E2751" t="s">
        <v>5</v>
      </c>
      <c r="G2751" t="s">
        <v>22</v>
      </c>
      <c r="H2751">
        <v>1416934</v>
      </c>
      <c r="I2751">
        <v>1417206</v>
      </c>
      <c r="J2751" t="s">
        <v>30</v>
      </c>
      <c r="K2751" t="s">
        <v>3466</v>
      </c>
      <c r="N2751" t="s">
        <v>28</v>
      </c>
      <c r="O2751" t="s">
        <v>3465</v>
      </c>
      <c r="P2751">
        <v>273</v>
      </c>
      <c r="Q2751">
        <v>90</v>
      </c>
    </row>
    <row r="2752" spans="1:17" hidden="1" x14ac:dyDescent="0.35">
      <c r="A2752" t="s">
        <v>18</v>
      </c>
      <c r="B2752" t="s">
        <v>29</v>
      </c>
      <c r="C2752" t="s">
        <v>20</v>
      </c>
      <c r="D2752" t="s">
        <v>21</v>
      </c>
      <c r="E2752" t="s">
        <v>5</v>
      </c>
      <c r="G2752" t="s">
        <v>22</v>
      </c>
      <c r="H2752">
        <v>1417324</v>
      </c>
      <c r="I2752">
        <v>1418001</v>
      </c>
      <c r="J2752" t="s">
        <v>23</v>
      </c>
      <c r="O2752" t="s">
        <v>3467</v>
      </c>
      <c r="P2752">
        <v>678</v>
      </c>
    </row>
    <row r="2753" spans="1:17" hidden="1" x14ac:dyDescent="0.35">
      <c r="A2753" t="s">
        <v>26</v>
      </c>
      <c r="B2753" t="s">
        <v>32</v>
      </c>
      <c r="C2753" t="s">
        <v>20</v>
      </c>
      <c r="D2753" t="s">
        <v>21</v>
      </c>
      <c r="E2753" t="s">
        <v>5</v>
      </c>
      <c r="G2753" t="s">
        <v>22</v>
      </c>
      <c r="H2753">
        <v>1417324</v>
      </c>
      <c r="I2753">
        <v>1418001</v>
      </c>
      <c r="J2753" t="s">
        <v>23</v>
      </c>
      <c r="K2753" t="s">
        <v>3468</v>
      </c>
      <c r="N2753" t="s">
        <v>28</v>
      </c>
      <c r="O2753" t="s">
        <v>3467</v>
      </c>
      <c r="P2753">
        <v>678</v>
      </c>
      <c r="Q2753">
        <v>225</v>
      </c>
    </row>
    <row r="2754" spans="1:17" hidden="1" x14ac:dyDescent="0.35">
      <c r="A2754" t="s">
        <v>18</v>
      </c>
      <c r="B2754" t="s">
        <v>29</v>
      </c>
      <c r="C2754" t="s">
        <v>20</v>
      </c>
      <c r="D2754" t="s">
        <v>21</v>
      </c>
      <c r="E2754" t="s">
        <v>5</v>
      </c>
      <c r="G2754" t="s">
        <v>22</v>
      </c>
      <c r="H2754">
        <v>1418131</v>
      </c>
      <c r="I2754">
        <v>1418427</v>
      </c>
      <c r="J2754" t="s">
        <v>30</v>
      </c>
      <c r="O2754" t="s">
        <v>3469</v>
      </c>
      <c r="P2754">
        <v>297</v>
      </c>
    </row>
    <row r="2755" spans="1:17" hidden="1" x14ac:dyDescent="0.35">
      <c r="A2755" t="s">
        <v>26</v>
      </c>
      <c r="B2755" t="s">
        <v>32</v>
      </c>
      <c r="C2755" t="s">
        <v>20</v>
      </c>
      <c r="D2755" t="s">
        <v>21</v>
      </c>
      <c r="E2755" t="s">
        <v>5</v>
      </c>
      <c r="G2755" t="s">
        <v>22</v>
      </c>
      <c r="H2755">
        <v>1418131</v>
      </c>
      <c r="I2755">
        <v>1418427</v>
      </c>
      <c r="J2755" t="s">
        <v>30</v>
      </c>
      <c r="K2755" t="s">
        <v>3470</v>
      </c>
      <c r="N2755" t="s">
        <v>28</v>
      </c>
      <c r="O2755" t="s">
        <v>3469</v>
      </c>
      <c r="P2755">
        <v>297</v>
      </c>
      <c r="Q2755">
        <v>98</v>
      </c>
    </row>
    <row r="2756" spans="1:17" hidden="1" x14ac:dyDescent="0.35">
      <c r="A2756" t="s">
        <v>18</v>
      </c>
      <c r="B2756" t="s">
        <v>29</v>
      </c>
      <c r="C2756" t="s">
        <v>20</v>
      </c>
      <c r="D2756" t="s">
        <v>21</v>
      </c>
      <c r="E2756" t="s">
        <v>5</v>
      </c>
      <c r="G2756" t="s">
        <v>22</v>
      </c>
      <c r="H2756">
        <v>1418456</v>
      </c>
      <c r="I2756">
        <v>1418659</v>
      </c>
      <c r="J2756" t="s">
        <v>23</v>
      </c>
      <c r="O2756" t="s">
        <v>3471</v>
      </c>
      <c r="P2756">
        <v>204</v>
      </c>
    </row>
    <row r="2757" spans="1:17" hidden="1" x14ac:dyDescent="0.35">
      <c r="A2757" t="s">
        <v>26</v>
      </c>
      <c r="B2757" t="s">
        <v>32</v>
      </c>
      <c r="C2757" t="s">
        <v>20</v>
      </c>
      <c r="D2757" t="s">
        <v>21</v>
      </c>
      <c r="E2757" t="s">
        <v>5</v>
      </c>
      <c r="G2757" t="s">
        <v>22</v>
      </c>
      <c r="H2757">
        <v>1418456</v>
      </c>
      <c r="I2757">
        <v>1418659</v>
      </c>
      <c r="J2757" t="s">
        <v>23</v>
      </c>
      <c r="K2757" t="s">
        <v>3472</v>
      </c>
      <c r="N2757" t="s">
        <v>28</v>
      </c>
      <c r="O2757" t="s">
        <v>3471</v>
      </c>
      <c r="P2757">
        <v>204</v>
      </c>
      <c r="Q2757">
        <v>67</v>
      </c>
    </row>
    <row r="2758" spans="1:17" hidden="1" x14ac:dyDescent="0.35">
      <c r="A2758" t="s">
        <v>18</v>
      </c>
      <c r="B2758" t="s">
        <v>29</v>
      </c>
      <c r="C2758" t="s">
        <v>20</v>
      </c>
      <c r="D2758" t="s">
        <v>21</v>
      </c>
      <c r="E2758" t="s">
        <v>5</v>
      </c>
      <c r="G2758" t="s">
        <v>22</v>
      </c>
      <c r="H2758">
        <v>1418693</v>
      </c>
      <c r="I2758">
        <v>1419154</v>
      </c>
      <c r="J2758" t="s">
        <v>23</v>
      </c>
      <c r="O2758" t="s">
        <v>3473</v>
      </c>
      <c r="P2758">
        <v>462</v>
      </c>
    </row>
    <row r="2759" spans="1:17" hidden="1" x14ac:dyDescent="0.35">
      <c r="A2759" t="s">
        <v>26</v>
      </c>
      <c r="B2759" t="s">
        <v>32</v>
      </c>
      <c r="C2759" t="s">
        <v>20</v>
      </c>
      <c r="D2759" t="s">
        <v>21</v>
      </c>
      <c r="E2759" t="s">
        <v>5</v>
      </c>
      <c r="G2759" t="s">
        <v>22</v>
      </c>
      <c r="H2759">
        <v>1418693</v>
      </c>
      <c r="I2759">
        <v>1419154</v>
      </c>
      <c r="J2759" t="s">
        <v>23</v>
      </c>
      <c r="K2759" t="s">
        <v>3474</v>
      </c>
      <c r="N2759" t="s">
        <v>1001</v>
      </c>
      <c r="O2759" t="s">
        <v>3473</v>
      </c>
      <c r="P2759">
        <v>462</v>
      </c>
      <c r="Q2759">
        <v>153</v>
      </c>
    </row>
    <row r="2760" spans="1:17" hidden="1" x14ac:dyDescent="0.35">
      <c r="A2760" t="s">
        <v>18</v>
      </c>
      <c r="B2760" t="s">
        <v>29</v>
      </c>
      <c r="C2760" t="s">
        <v>20</v>
      </c>
      <c r="D2760" t="s">
        <v>21</v>
      </c>
      <c r="E2760" t="s">
        <v>5</v>
      </c>
      <c r="G2760" t="s">
        <v>22</v>
      </c>
      <c r="H2760">
        <v>1419864</v>
      </c>
      <c r="I2760">
        <v>1421675</v>
      </c>
      <c r="J2760" t="s">
        <v>30</v>
      </c>
      <c r="O2760" t="s">
        <v>3475</v>
      </c>
      <c r="P2760">
        <v>1812</v>
      </c>
    </row>
    <row r="2761" spans="1:17" hidden="1" x14ac:dyDescent="0.35">
      <c r="A2761" t="s">
        <v>26</v>
      </c>
      <c r="B2761" t="s">
        <v>32</v>
      </c>
      <c r="C2761" t="s">
        <v>20</v>
      </c>
      <c r="D2761" t="s">
        <v>21</v>
      </c>
      <c r="E2761" t="s">
        <v>5</v>
      </c>
      <c r="G2761" t="s">
        <v>22</v>
      </c>
      <c r="H2761">
        <v>1419864</v>
      </c>
      <c r="I2761">
        <v>1421675</v>
      </c>
      <c r="J2761" t="s">
        <v>30</v>
      </c>
      <c r="K2761" t="s">
        <v>3476</v>
      </c>
      <c r="N2761" t="s">
        <v>285</v>
      </c>
      <c r="O2761" t="s">
        <v>3475</v>
      </c>
      <c r="P2761">
        <v>1812</v>
      </c>
      <c r="Q2761">
        <v>603</v>
      </c>
    </row>
    <row r="2762" spans="1:17" hidden="1" x14ac:dyDescent="0.35">
      <c r="A2762" t="s">
        <v>18</v>
      </c>
      <c r="B2762" t="s">
        <v>29</v>
      </c>
      <c r="C2762" t="s">
        <v>20</v>
      </c>
      <c r="D2762" t="s">
        <v>21</v>
      </c>
      <c r="E2762" t="s">
        <v>5</v>
      </c>
      <c r="G2762" t="s">
        <v>22</v>
      </c>
      <c r="H2762">
        <v>1421762</v>
      </c>
      <c r="I2762">
        <v>1422070</v>
      </c>
      <c r="J2762" t="s">
        <v>30</v>
      </c>
      <c r="O2762" t="s">
        <v>3477</v>
      </c>
      <c r="P2762">
        <v>309</v>
      </c>
    </row>
    <row r="2763" spans="1:17" hidden="1" x14ac:dyDescent="0.35">
      <c r="A2763" t="s">
        <v>26</v>
      </c>
      <c r="B2763" t="s">
        <v>32</v>
      </c>
      <c r="C2763" t="s">
        <v>20</v>
      </c>
      <c r="D2763" t="s">
        <v>21</v>
      </c>
      <c r="E2763" t="s">
        <v>5</v>
      </c>
      <c r="G2763" t="s">
        <v>22</v>
      </c>
      <c r="H2763">
        <v>1421762</v>
      </c>
      <c r="I2763">
        <v>1422070</v>
      </c>
      <c r="J2763" t="s">
        <v>30</v>
      </c>
      <c r="K2763" t="s">
        <v>3478</v>
      </c>
      <c r="N2763" t="s">
        <v>28</v>
      </c>
      <c r="O2763" t="s">
        <v>3477</v>
      </c>
      <c r="P2763">
        <v>309</v>
      </c>
      <c r="Q2763">
        <v>102</v>
      </c>
    </row>
    <row r="2764" spans="1:17" hidden="1" x14ac:dyDescent="0.35">
      <c r="A2764" t="s">
        <v>18</v>
      </c>
      <c r="B2764" t="s">
        <v>29</v>
      </c>
      <c r="C2764" t="s">
        <v>20</v>
      </c>
      <c r="D2764" t="s">
        <v>21</v>
      </c>
      <c r="E2764" t="s">
        <v>5</v>
      </c>
      <c r="G2764" t="s">
        <v>22</v>
      </c>
      <c r="H2764">
        <v>1422115</v>
      </c>
      <c r="I2764">
        <v>1423395</v>
      </c>
      <c r="J2764" t="s">
        <v>23</v>
      </c>
      <c r="O2764" t="s">
        <v>3479</v>
      </c>
      <c r="P2764">
        <v>1281</v>
      </c>
    </row>
    <row r="2765" spans="1:17" hidden="1" x14ac:dyDescent="0.35">
      <c r="A2765" t="s">
        <v>26</v>
      </c>
      <c r="B2765" t="s">
        <v>32</v>
      </c>
      <c r="C2765" t="s">
        <v>20</v>
      </c>
      <c r="D2765" t="s">
        <v>21</v>
      </c>
      <c r="E2765" t="s">
        <v>5</v>
      </c>
      <c r="G2765" t="s">
        <v>22</v>
      </c>
      <c r="H2765">
        <v>1422115</v>
      </c>
      <c r="I2765">
        <v>1423395</v>
      </c>
      <c r="J2765" t="s">
        <v>23</v>
      </c>
      <c r="K2765" t="s">
        <v>3480</v>
      </c>
      <c r="N2765" t="s">
        <v>3481</v>
      </c>
      <c r="O2765" t="s">
        <v>3479</v>
      </c>
      <c r="P2765">
        <v>1281</v>
      </c>
      <c r="Q2765">
        <v>426</v>
      </c>
    </row>
    <row r="2766" spans="1:17" hidden="1" x14ac:dyDescent="0.35">
      <c r="A2766" t="s">
        <v>18</v>
      </c>
      <c r="B2766" t="s">
        <v>29</v>
      </c>
      <c r="C2766" t="s">
        <v>20</v>
      </c>
      <c r="D2766" t="s">
        <v>21</v>
      </c>
      <c r="E2766" t="s">
        <v>5</v>
      </c>
      <c r="G2766" t="s">
        <v>22</v>
      </c>
      <c r="H2766">
        <v>1423481</v>
      </c>
      <c r="I2766">
        <v>1423750</v>
      </c>
      <c r="J2766" t="s">
        <v>23</v>
      </c>
      <c r="O2766" t="s">
        <v>3482</v>
      </c>
      <c r="P2766">
        <v>270</v>
      </c>
    </row>
    <row r="2767" spans="1:17" hidden="1" x14ac:dyDescent="0.35">
      <c r="A2767" t="s">
        <v>26</v>
      </c>
      <c r="B2767" t="s">
        <v>32</v>
      </c>
      <c r="C2767" t="s">
        <v>20</v>
      </c>
      <c r="D2767" t="s">
        <v>21</v>
      </c>
      <c r="E2767" t="s">
        <v>5</v>
      </c>
      <c r="G2767" t="s">
        <v>22</v>
      </c>
      <c r="H2767">
        <v>1423481</v>
      </c>
      <c r="I2767">
        <v>1423750</v>
      </c>
      <c r="J2767" t="s">
        <v>23</v>
      </c>
      <c r="K2767" t="s">
        <v>3483</v>
      </c>
      <c r="N2767" t="s">
        <v>28</v>
      </c>
      <c r="O2767" t="s">
        <v>3482</v>
      </c>
      <c r="P2767">
        <v>270</v>
      </c>
      <c r="Q2767">
        <v>89</v>
      </c>
    </row>
    <row r="2768" spans="1:17" hidden="1" x14ac:dyDescent="0.35">
      <c r="A2768" t="s">
        <v>18</v>
      </c>
      <c r="B2768" t="s">
        <v>29</v>
      </c>
      <c r="C2768" t="s">
        <v>20</v>
      </c>
      <c r="D2768" t="s">
        <v>21</v>
      </c>
      <c r="E2768" t="s">
        <v>5</v>
      </c>
      <c r="G2768" t="s">
        <v>22</v>
      </c>
      <c r="H2768">
        <v>1423917</v>
      </c>
      <c r="I2768">
        <v>1424558</v>
      </c>
      <c r="J2768" t="s">
        <v>23</v>
      </c>
      <c r="O2768" t="s">
        <v>3484</v>
      </c>
      <c r="P2768">
        <v>642</v>
      </c>
    </row>
    <row r="2769" spans="1:17" hidden="1" x14ac:dyDescent="0.35">
      <c r="A2769" t="s">
        <v>26</v>
      </c>
      <c r="B2769" t="s">
        <v>32</v>
      </c>
      <c r="C2769" t="s">
        <v>20</v>
      </c>
      <c r="D2769" t="s">
        <v>21</v>
      </c>
      <c r="E2769" t="s">
        <v>5</v>
      </c>
      <c r="G2769" t="s">
        <v>22</v>
      </c>
      <c r="H2769">
        <v>1423917</v>
      </c>
      <c r="I2769">
        <v>1424558</v>
      </c>
      <c r="J2769" t="s">
        <v>23</v>
      </c>
      <c r="K2769" t="s">
        <v>3485</v>
      </c>
      <c r="N2769" t="s">
        <v>28</v>
      </c>
      <c r="O2769" t="s">
        <v>3484</v>
      </c>
      <c r="P2769">
        <v>642</v>
      </c>
      <c r="Q2769">
        <v>213</v>
      </c>
    </row>
    <row r="2770" spans="1:17" hidden="1" x14ac:dyDescent="0.35">
      <c r="A2770" t="s">
        <v>18</v>
      </c>
      <c r="B2770" t="s">
        <v>29</v>
      </c>
      <c r="C2770" t="s">
        <v>20</v>
      </c>
      <c r="D2770" t="s">
        <v>21</v>
      </c>
      <c r="E2770" t="s">
        <v>5</v>
      </c>
      <c r="G2770" t="s">
        <v>22</v>
      </c>
      <c r="H2770">
        <v>1424673</v>
      </c>
      <c r="I2770">
        <v>1425695</v>
      </c>
      <c r="J2770" t="s">
        <v>23</v>
      </c>
      <c r="O2770" t="s">
        <v>3486</v>
      </c>
      <c r="P2770">
        <v>1023</v>
      </c>
    </row>
    <row r="2771" spans="1:17" hidden="1" x14ac:dyDescent="0.35">
      <c r="A2771" t="s">
        <v>26</v>
      </c>
      <c r="B2771" t="s">
        <v>32</v>
      </c>
      <c r="C2771" t="s">
        <v>20</v>
      </c>
      <c r="D2771" t="s">
        <v>21</v>
      </c>
      <c r="E2771" t="s">
        <v>5</v>
      </c>
      <c r="G2771" t="s">
        <v>22</v>
      </c>
      <c r="H2771">
        <v>1424673</v>
      </c>
      <c r="I2771">
        <v>1425695</v>
      </c>
      <c r="J2771" t="s">
        <v>23</v>
      </c>
      <c r="K2771" t="s">
        <v>3487</v>
      </c>
      <c r="N2771" t="s">
        <v>28</v>
      </c>
      <c r="O2771" t="s">
        <v>3486</v>
      </c>
      <c r="P2771">
        <v>1023</v>
      </c>
      <c r="Q2771">
        <v>340</v>
      </c>
    </row>
    <row r="2772" spans="1:17" hidden="1" x14ac:dyDescent="0.35">
      <c r="A2772" t="s">
        <v>18</v>
      </c>
      <c r="B2772" t="s">
        <v>29</v>
      </c>
      <c r="C2772" t="s">
        <v>20</v>
      </c>
      <c r="D2772" t="s">
        <v>21</v>
      </c>
      <c r="E2772" t="s">
        <v>5</v>
      </c>
      <c r="G2772" t="s">
        <v>22</v>
      </c>
      <c r="H2772">
        <v>1425794</v>
      </c>
      <c r="I2772">
        <v>1426528</v>
      </c>
      <c r="J2772" t="s">
        <v>23</v>
      </c>
      <c r="O2772" t="s">
        <v>3488</v>
      </c>
      <c r="P2772">
        <v>735</v>
      </c>
    </row>
    <row r="2773" spans="1:17" hidden="1" x14ac:dyDescent="0.35">
      <c r="A2773" t="s">
        <v>26</v>
      </c>
      <c r="B2773" t="s">
        <v>32</v>
      </c>
      <c r="C2773" t="s">
        <v>20</v>
      </c>
      <c r="D2773" t="s">
        <v>21</v>
      </c>
      <c r="E2773" t="s">
        <v>5</v>
      </c>
      <c r="G2773" t="s">
        <v>22</v>
      </c>
      <c r="H2773">
        <v>1425794</v>
      </c>
      <c r="I2773">
        <v>1426528</v>
      </c>
      <c r="J2773" t="s">
        <v>23</v>
      </c>
      <c r="K2773" t="s">
        <v>3489</v>
      </c>
      <c r="N2773" t="s">
        <v>28</v>
      </c>
      <c r="O2773" t="s">
        <v>3488</v>
      </c>
      <c r="P2773">
        <v>735</v>
      </c>
      <c r="Q2773">
        <v>244</v>
      </c>
    </row>
    <row r="2774" spans="1:17" hidden="1" x14ac:dyDescent="0.35">
      <c r="A2774" t="s">
        <v>18</v>
      </c>
      <c r="B2774" t="s">
        <v>29</v>
      </c>
      <c r="C2774" t="s">
        <v>20</v>
      </c>
      <c r="D2774" t="s">
        <v>21</v>
      </c>
      <c r="E2774" t="s">
        <v>5</v>
      </c>
      <c r="G2774" t="s">
        <v>22</v>
      </c>
      <c r="H2774">
        <v>1426651</v>
      </c>
      <c r="I2774">
        <v>1426980</v>
      </c>
      <c r="J2774" t="s">
        <v>30</v>
      </c>
      <c r="O2774" t="s">
        <v>3490</v>
      </c>
      <c r="P2774">
        <v>330</v>
      </c>
    </row>
    <row r="2775" spans="1:17" hidden="1" x14ac:dyDescent="0.35">
      <c r="A2775" t="s">
        <v>26</v>
      </c>
      <c r="B2775" t="s">
        <v>32</v>
      </c>
      <c r="C2775" t="s">
        <v>20</v>
      </c>
      <c r="D2775" t="s">
        <v>21</v>
      </c>
      <c r="E2775" t="s">
        <v>5</v>
      </c>
      <c r="G2775" t="s">
        <v>22</v>
      </c>
      <c r="H2775">
        <v>1426651</v>
      </c>
      <c r="I2775">
        <v>1426980</v>
      </c>
      <c r="J2775" t="s">
        <v>30</v>
      </c>
      <c r="K2775" t="s">
        <v>3491</v>
      </c>
      <c r="N2775" t="s">
        <v>1278</v>
      </c>
      <c r="O2775" t="s">
        <v>3490</v>
      </c>
      <c r="P2775">
        <v>330</v>
      </c>
      <c r="Q2775">
        <v>109</v>
      </c>
    </row>
    <row r="2776" spans="1:17" hidden="1" x14ac:dyDescent="0.35">
      <c r="A2776" t="s">
        <v>18</v>
      </c>
      <c r="B2776" t="s">
        <v>29</v>
      </c>
      <c r="C2776" t="s">
        <v>20</v>
      </c>
      <c r="D2776" t="s">
        <v>21</v>
      </c>
      <c r="E2776" t="s">
        <v>5</v>
      </c>
      <c r="G2776" t="s">
        <v>22</v>
      </c>
      <c r="H2776">
        <v>1427208</v>
      </c>
      <c r="I2776">
        <v>1428263</v>
      </c>
      <c r="J2776" t="s">
        <v>30</v>
      </c>
      <c r="O2776" t="s">
        <v>3492</v>
      </c>
      <c r="P2776">
        <v>1056</v>
      </c>
    </row>
    <row r="2777" spans="1:17" hidden="1" x14ac:dyDescent="0.35">
      <c r="A2777" t="s">
        <v>26</v>
      </c>
      <c r="B2777" t="s">
        <v>32</v>
      </c>
      <c r="C2777" t="s">
        <v>20</v>
      </c>
      <c r="D2777" t="s">
        <v>21</v>
      </c>
      <c r="E2777" t="s">
        <v>5</v>
      </c>
      <c r="G2777" t="s">
        <v>22</v>
      </c>
      <c r="H2777">
        <v>1427208</v>
      </c>
      <c r="I2777">
        <v>1428263</v>
      </c>
      <c r="J2777" t="s">
        <v>30</v>
      </c>
      <c r="K2777" t="s">
        <v>3493</v>
      </c>
      <c r="N2777" t="s">
        <v>28</v>
      </c>
      <c r="O2777" t="s">
        <v>3492</v>
      </c>
      <c r="P2777">
        <v>1056</v>
      </c>
      <c r="Q2777">
        <v>351</v>
      </c>
    </row>
    <row r="2778" spans="1:17" hidden="1" x14ac:dyDescent="0.35">
      <c r="A2778" t="s">
        <v>18</v>
      </c>
      <c r="B2778" t="s">
        <v>29</v>
      </c>
      <c r="C2778" t="s">
        <v>20</v>
      </c>
      <c r="D2778" t="s">
        <v>21</v>
      </c>
      <c r="E2778" t="s">
        <v>5</v>
      </c>
      <c r="G2778" t="s">
        <v>22</v>
      </c>
      <c r="H2778">
        <v>1428282</v>
      </c>
      <c r="I2778">
        <v>1428581</v>
      </c>
      <c r="J2778" t="s">
        <v>30</v>
      </c>
      <c r="O2778" t="s">
        <v>3494</v>
      </c>
      <c r="P2778">
        <v>300</v>
      </c>
    </row>
    <row r="2779" spans="1:17" hidden="1" x14ac:dyDescent="0.35">
      <c r="A2779" t="s">
        <v>26</v>
      </c>
      <c r="B2779" t="s">
        <v>32</v>
      </c>
      <c r="C2779" t="s">
        <v>20</v>
      </c>
      <c r="D2779" t="s">
        <v>21</v>
      </c>
      <c r="E2779" t="s">
        <v>5</v>
      </c>
      <c r="G2779" t="s">
        <v>22</v>
      </c>
      <c r="H2779">
        <v>1428282</v>
      </c>
      <c r="I2779">
        <v>1428581</v>
      </c>
      <c r="J2779" t="s">
        <v>30</v>
      </c>
      <c r="K2779" t="s">
        <v>3495</v>
      </c>
      <c r="N2779" t="s">
        <v>28</v>
      </c>
      <c r="O2779" t="s">
        <v>3494</v>
      </c>
      <c r="P2779">
        <v>300</v>
      </c>
      <c r="Q2779">
        <v>99</v>
      </c>
    </row>
    <row r="2780" spans="1:17" hidden="1" x14ac:dyDescent="0.35">
      <c r="A2780" t="s">
        <v>18</v>
      </c>
      <c r="B2780" t="s">
        <v>29</v>
      </c>
      <c r="C2780" t="s">
        <v>20</v>
      </c>
      <c r="D2780" t="s">
        <v>21</v>
      </c>
      <c r="E2780" t="s">
        <v>5</v>
      </c>
      <c r="G2780" t="s">
        <v>22</v>
      </c>
      <c r="H2780">
        <v>1429082</v>
      </c>
      <c r="I2780">
        <v>1429342</v>
      </c>
      <c r="J2780" t="s">
        <v>23</v>
      </c>
      <c r="O2780" t="s">
        <v>3496</v>
      </c>
      <c r="P2780">
        <v>261</v>
      </c>
    </row>
    <row r="2781" spans="1:17" hidden="1" x14ac:dyDescent="0.35">
      <c r="A2781" t="s">
        <v>26</v>
      </c>
      <c r="B2781" t="s">
        <v>32</v>
      </c>
      <c r="C2781" t="s">
        <v>20</v>
      </c>
      <c r="D2781" t="s">
        <v>21</v>
      </c>
      <c r="E2781" t="s">
        <v>5</v>
      </c>
      <c r="G2781" t="s">
        <v>22</v>
      </c>
      <c r="H2781">
        <v>1429082</v>
      </c>
      <c r="I2781">
        <v>1429342</v>
      </c>
      <c r="J2781" t="s">
        <v>23</v>
      </c>
      <c r="K2781" t="s">
        <v>3497</v>
      </c>
      <c r="N2781" t="s">
        <v>28</v>
      </c>
      <c r="O2781" t="s">
        <v>3496</v>
      </c>
      <c r="P2781">
        <v>261</v>
      </c>
      <c r="Q2781">
        <v>86</v>
      </c>
    </row>
    <row r="2782" spans="1:17" hidden="1" x14ac:dyDescent="0.35">
      <c r="A2782" t="s">
        <v>18</v>
      </c>
      <c r="B2782" t="s">
        <v>29</v>
      </c>
      <c r="C2782" t="s">
        <v>20</v>
      </c>
      <c r="D2782" t="s">
        <v>21</v>
      </c>
      <c r="E2782" t="s">
        <v>5</v>
      </c>
      <c r="G2782" t="s">
        <v>22</v>
      </c>
      <c r="H2782">
        <v>1429347</v>
      </c>
      <c r="I2782">
        <v>1430477</v>
      </c>
      <c r="J2782" t="s">
        <v>23</v>
      </c>
      <c r="O2782" t="s">
        <v>3498</v>
      </c>
      <c r="P2782">
        <v>1131</v>
      </c>
    </row>
    <row r="2783" spans="1:17" hidden="1" x14ac:dyDescent="0.35">
      <c r="A2783" t="s">
        <v>26</v>
      </c>
      <c r="B2783" t="s">
        <v>32</v>
      </c>
      <c r="C2783" t="s">
        <v>20</v>
      </c>
      <c r="D2783" t="s">
        <v>21</v>
      </c>
      <c r="E2783" t="s">
        <v>5</v>
      </c>
      <c r="G2783" t="s">
        <v>22</v>
      </c>
      <c r="H2783">
        <v>1429347</v>
      </c>
      <c r="I2783">
        <v>1430477</v>
      </c>
      <c r="J2783" t="s">
        <v>23</v>
      </c>
      <c r="K2783" t="s">
        <v>3499</v>
      </c>
      <c r="N2783" t="s">
        <v>74</v>
      </c>
      <c r="O2783" t="s">
        <v>3498</v>
      </c>
      <c r="P2783">
        <v>1131</v>
      </c>
      <c r="Q2783">
        <v>376</v>
      </c>
    </row>
    <row r="2784" spans="1:17" hidden="1" x14ac:dyDescent="0.35">
      <c r="A2784" t="s">
        <v>18</v>
      </c>
      <c r="B2784" t="s">
        <v>29</v>
      </c>
      <c r="C2784" t="s">
        <v>20</v>
      </c>
      <c r="D2784" t="s">
        <v>21</v>
      </c>
      <c r="E2784" t="s">
        <v>5</v>
      </c>
      <c r="G2784" t="s">
        <v>22</v>
      </c>
      <c r="H2784">
        <v>1430570</v>
      </c>
      <c r="I2784">
        <v>1431379</v>
      </c>
      <c r="J2784" t="s">
        <v>23</v>
      </c>
      <c r="O2784" t="s">
        <v>3500</v>
      </c>
      <c r="P2784">
        <v>810</v>
      </c>
    </row>
    <row r="2785" spans="1:17" hidden="1" x14ac:dyDescent="0.35">
      <c r="A2785" t="s">
        <v>26</v>
      </c>
      <c r="B2785" t="s">
        <v>32</v>
      </c>
      <c r="C2785" t="s">
        <v>20</v>
      </c>
      <c r="D2785" t="s">
        <v>21</v>
      </c>
      <c r="E2785" t="s">
        <v>5</v>
      </c>
      <c r="G2785" t="s">
        <v>22</v>
      </c>
      <c r="H2785">
        <v>1430570</v>
      </c>
      <c r="I2785">
        <v>1431379</v>
      </c>
      <c r="J2785" t="s">
        <v>23</v>
      </c>
      <c r="K2785" t="s">
        <v>3501</v>
      </c>
      <c r="N2785" t="s">
        <v>3502</v>
      </c>
      <c r="O2785" t="s">
        <v>3500</v>
      </c>
      <c r="P2785">
        <v>810</v>
      </c>
      <c r="Q2785">
        <v>269</v>
      </c>
    </row>
    <row r="2786" spans="1:17" hidden="1" x14ac:dyDescent="0.35">
      <c r="A2786" t="s">
        <v>18</v>
      </c>
      <c r="B2786" t="s">
        <v>29</v>
      </c>
      <c r="C2786" t="s">
        <v>20</v>
      </c>
      <c r="D2786" t="s">
        <v>21</v>
      </c>
      <c r="E2786" t="s">
        <v>5</v>
      </c>
      <c r="G2786" t="s">
        <v>22</v>
      </c>
      <c r="H2786">
        <v>1431399</v>
      </c>
      <c r="I2786">
        <v>1433786</v>
      </c>
      <c r="J2786" t="s">
        <v>23</v>
      </c>
      <c r="O2786" t="s">
        <v>3503</v>
      </c>
      <c r="P2786">
        <v>2388</v>
      </c>
    </row>
    <row r="2787" spans="1:17" hidden="1" x14ac:dyDescent="0.35">
      <c r="A2787" t="s">
        <v>26</v>
      </c>
      <c r="B2787" t="s">
        <v>32</v>
      </c>
      <c r="C2787" t="s">
        <v>20</v>
      </c>
      <c r="D2787" t="s">
        <v>21</v>
      </c>
      <c r="E2787" t="s">
        <v>5</v>
      </c>
      <c r="G2787" t="s">
        <v>22</v>
      </c>
      <c r="H2787">
        <v>1431399</v>
      </c>
      <c r="I2787">
        <v>1433786</v>
      </c>
      <c r="J2787" t="s">
        <v>23</v>
      </c>
      <c r="K2787" t="s">
        <v>3504</v>
      </c>
      <c r="N2787" t="s">
        <v>3505</v>
      </c>
      <c r="O2787" t="s">
        <v>3503</v>
      </c>
      <c r="P2787">
        <v>2388</v>
      </c>
      <c r="Q2787">
        <v>795</v>
      </c>
    </row>
    <row r="2788" spans="1:17" hidden="1" x14ac:dyDescent="0.35">
      <c r="A2788" t="s">
        <v>18</v>
      </c>
      <c r="B2788" t="s">
        <v>29</v>
      </c>
      <c r="C2788" t="s">
        <v>20</v>
      </c>
      <c r="D2788" t="s">
        <v>21</v>
      </c>
      <c r="E2788" t="s">
        <v>5</v>
      </c>
      <c r="G2788" t="s">
        <v>22</v>
      </c>
      <c r="H2788">
        <v>1433802</v>
      </c>
      <c r="I2788">
        <v>1435229</v>
      </c>
      <c r="J2788" t="s">
        <v>23</v>
      </c>
      <c r="O2788" t="s">
        <v>3506</v>
      </c>
      <c r="P2788">
        <v>1428</v>
      </c>
    </row>
    <row r="2789" spans="1:17" hidden="1" x14ac:dyDescent="0.35">
      <c r="A2789" t="s">
        <v>26</v>
      </c>
      <c r="B2789" t="s">
        <v>32</v>
      </c>
      <c r="C2789" t="s">
        <v>20</v>
      </c>
      <c r="D2789" t="s">
        <v>21</v>
      </c>
      <c r="E2789" t="s">
        <v>5</v>
      </c>
      <c r="G2789" t="s">
        <v>22</v>
      </c>
      <c r="H2789">
        <v>1433802</v>
      </c>
      <c r="I2789">
        <v>1435229</v>
      </c>
      <c r="J2789" t="s">
        <v>23</v>
      </c>
      <c r="K2789" t="s">
        <v>3507</v>
      </c>
      <c r="N2789" t="s">
        <v>3508</v>
      </c>
      <c r="O2789" t="s">
        <v>3506</v>
      </c>
      <c r="P2789">
        <v>1428</v>
      </c>
      <c r="Q2789">
        <v>475</v>
      </c>
    </row>
    <row r="2790" spans="1:17" hidden="1" x14ac:dyDescent="0.35">
      <c r="A2790" t="s">
        <v>18</v>
      </c>
      <c r="B2790" t="s">
        <v>29</v>
      </c>
      <c r="C2790" t="s">
        <v>20</v>
      </c>
      <c r="D2790" t="s">
        <v>21</v>
      </c>
      <c r="E2790" t="s">
        <v>5</v>
      </c>
      <c r="G2790" t="s">
        <v>22</v>
      </c>
      <c r="H2790">
        <v>1435229</v>
      </c>
      <c r="I2790">
        <v>1436248</v>
      </c>
      <c r="J2790" t="s">
        <v>23</v>
      </c>
      <c r="O2790" t="s">
        <v>3509</v>
      </c>
      <c r="P2790">
        <v>1020</v>
      </c>
    </row>
    <row r="2791" spans="1:17" hidden="1" x14ac:dyDescent="0.35">
      <c r="A2791" t="s">
        <v>26</v>
      </c>
      <c r="B2791" t="s">
        <v>32</v>
      </c>
      <c r="C2791" t="s">
        <v>20</v>
      </c>
      <c r="D2791" t="s">
        <v>21</v>
      </c>
      <c r="E2791" t="s">
        <v>5</v>
      </c>
      <c r="G2791" t="s">
        <v>22</v>
      </c>
      <c r="H2791">
        <v>1435229</v>
      </c>
      <c r="I2791">
        <v>1436248</v>
      </c>
      <c r="J2791" t="s">
        <v>23</v>
      </c>
      <c r="K2791" t="s">
        <v>3510</v>
      </c>
      <c r="N2791" t="s">
        <v>3511</v>
      </c>
      <c r="O2791" t="s">
        <v>3509</v>
      </c>
      <c r="P2791">
        <v>1020</v>
      </c>
      <c r="Q2791">
        <v>339</v>
      </c>
    </row>
    <row r="2792" spans="1:17" hidden="1" x14ac:dyDescent="0.35">
      <c r="A2792" t="s">
        <v>18</v>
      </c>
      <c r="B2792" t="s">
        <v>29</v>
      </c>
      <c r="C2792" t="s">
        <v>20</v>
      </c>
      <c r="D2792" t="s">
        <v>21</v>
      </c>
      <c r="E2792" t="s">
        <v>5</v>
      </c>
      <c r="G2792" t="s">
        <v>22</v>
      </c>
      <c r="H2792">
        <v>1436245</v>
      </c>
      <c r="I2792">
        <v>1437393</v>
      </c>
      <c r="J2792" t="s">
        <v>23</v>
      </c>
      <c r="O2792" t="s">
        <v>3512</v>
      </c>
      <c r="P2792">
        <v>1149</v>
      </c>
    </row>
    <row r="2793" spans="1:17" hidden="1" x14ac:dyDescent="0.35">
      <c r="A2793" t="s">
        <v>26</v>
      </c>
      <c r="B2793" t="s">
        <v>32</v>
      </c>
      <c r="C2793" t="s">
        <v>20</v>
      </c>
      <c r="D2793" t="s">
        <v>21</v>
      </c>
      <c r="E2793" t="s">
        <v>5</v>
      </c>
      <c r="G2793" t="s">
        <v>22</v>
      </c>
      <c r="H2793">
        <v>1436245</v>
      </c>
      <c r="I2793">
        <v>1437393</v>
      </c>
      <c r="J2793" t="s">
        <v>23</v>
      </c>
      <c r="K2793" t="s">
        <v>3513</v>
      </c>
      <c r="N2793" t="s">
        <v>3511</v>
      </c>
      <c r="O2793" t="s">
        <v>3512</v>
      </c>
      <c r="P2793">
        <v>1149</v>
      </c>
      <c r="Q2793">
        <v>382</v>
      </c>
    </row>
    <row r="2794" spans="1:17" hidden="1" x14ac:dyDescent="0.35">
      <c r="A2794" t="s">
        <v>18</v>
      </c>
      <c r="B2794" t="s">
        <v>29</v>
      </c>
      <c r="C2794" t="s">
        <v>20</v>
      </c>
      <c r="D2794" t="s">
        <v>21</v>
      </c>
      <c r="E2794" t="s">
        <v>5</v>
      </c>
      <c r="G2794" t="s">
        <v>22</v>
      </c>
      <c r="H2794">
        <v>1437383</v>
      </c>
      <c r="I2794">
        <v>1439251</v>
      </c>
      <c r="J2794" t="s">
        <v>23</v>
      </c>
      <c r="O2794" t="s">
        <v>3514</v>
      </c>
      <c r="P2794">
        <v>1869</v>
      </c>
    </row>
    <row r="2795" spans="1:17" hidden="1" x14ac:dyDescent="0.35">
      <c r="A2795" t="s">
        <v>26</v>
      </c>
      <c r="B2795" t="s">
        <v>32</v>
      </c>
      <c r="C2795" t="s">
        <v>20</v>
      </c>
      <c r="D2795" t="s">
        <v>21</v>
      </c>
      <c r="E2795" t="s">
        <v>5</v>
      </c>
      <c r="G2795" t="s">
        <v>22</v>
      </c>
      <c r="H2795">
        <v>1437383</v>
      </c>
      <c r="I2795">
        <v>1439251</v>
      </c>
      <c r="J2795" t="s">
        <v>23</v>
      </c>
      <c r="K2795" t="s">
        <v>3515</v>
      </c>
      <c r="N2795" t="s">
        <v>3516</v>
      </c>
      <c r="O2795" t="s">
        <v>3514</v>
      </c>
      <c r="P2795">
        <v>1869</v>
      </c>
      <c r="Q2795">
        <v>622</v>
      </c>
    </row>
    <row r="2796" spans="1:17" hidden="1" x14ac:dyDescent="0.35">
      <c r="A2796" t="s">
        <v>18</v>
      </c>
      <c r="B2796" t="s">
        <v>29</v>
      </c>
      <c r="C2796" t="s">
        <v>20</v>
      </c>
      <c r="D2796" t="s">
        <v>21</v>
      </c>
      <c r="E2796" t="s">
        <v>5</v>
      </c>
      <c r="G2796" t="s">
        <v>22</v>
      </c>
      <c r="H2796">
        <v>1439483</v>
      </c>
      <c r="I2796">
        <v>1440061</v>
      </c>
      <c r="J2796" t="s">
        <v>30</v>
      </c>
      <c r="O2796" t="s">
        <v>3517</v>
      </c>
      <c r="P2796">
        <v>579</v>
      </c>
    </row>
    <row r="2797" spans="1:17" hidden="1" x14ac:dyDescent="0.35">
      <c r="A2797" t="s">
        <v>26</v>
      </c>
      <c r="B2797" t="s">
        <v>32</v>
      </c>
      <c r="C2797" t="s">
        <v>20</v>
      </c>
      <c r="D2797" t="s">
        <v>21</v>
      </c>
      <c r="E2797" t="s">
        <v>5</v>
      </c>
      <c r="G2797" t="s">
        <v>22</v>
      </c>
      <c r="H2797">
        <v>1439483</v>
      </c>
      <c r="I2797">
        <v>1440061</v>
      </c>
      <c r="J2797" t="s">
        <v>30</v>
      </c>
      <c r="K2797" t="s">
        <v>3518</v>
      </c>
      <c r="N2797" t="s">
        <v>390</v>
      </c>
      <c r="O2797" t="s">
        <v>3517</v>
      </c>
      <c r="P2797">
        <v>579</v>
      </c>
      <c r="Q2797">
        <v>192</v>
      </c>
    </row>
    <row r="2798" spans="1:17" hidden="1" x14ac:dyDescent="0.35">
      <c r="A2798" t="s">
        <v>18</v>
      </c>
      <c r="B2798" t="s">
        <v>29</v>
      </c>
      <c r="C2798" t="s">
        <v>20</v>
      </c>
      <c r="D2798" t="s">
        <v>21</v>
      </c>
      <c r="E2798" t="s">
        <v>5</v>
      </c>
      <c r="G2798" t="s">
        <v>22</v>
      </c>
      <c r="H2798">
        <v>1440065</v>
      </c>
      <c r="I2798">
        <v>1440394</v>
      </c>
      <c r="J2798" t="s">
        <v>30</v>
      </c>
      <c r="O2798" t="s">
        <v>3519</v>
      </c>
      <c r="P2798">
        <v>330</v>
      </c>
    </row>
    <row r="2799" spans="1:17" hidden="1" x14ac:dyDescent="0.35">
      <c r="A2799" t="s">
        <v>26</v>
      </c>
      <c r="B2799" t="s">
        <v>32</v>
      </c>
      <c r="C2799" t="s">
        <v>20</v>
      </c>
      <c r="D2799" t="s">
        <v>21</v>
      </c>
      <c r="E2799" t="s">
        <v>5</v>
      </c>
      <c r="G2799" t="s">
        <v>22</v>
      </c>
      <c r="H2799">
        <v>1440065</v>
      </c>
      <c r="I2799">
        <v>1440394</v>
      </c>
      <c r="J2799" t="s">
        <v>30</v>
      </c>
      <c r="K2799" t="s">
        <v>3520</v>
      </c>
      <c r="N2799" t="s">
        <v>28</v>
      </c>
      <c r="O2799" t="s">
        <v>3519</v>
      </c>
      <c r="P2799">
        <v>330</v>
      </c>
      <c r="Q2799">
        <v>109</v>
      </c>
    </row>
    <row r="2800" spans="1:17" hidden="1" x14ac:dyDescent="0.35">
      <c r="A2800" t="s">
        <v>18</v>
      </c>
      <c r="B2800" t="s">
        <v>29</v>
      </c>
      <c r="C2800" t="s">
        <v>20</v>
      </c>
      <c r="D2800" t="s">
        <v>21</v>
      </c>
      <c r="E2800" t="s">
        <v>5</v>
      </c>
      <c r="G2800" t="s">
        <v>22</v>
      </c>
      <c r="H2800">
        <v>1440430</v>
      </c>
      <c r="I2800">
        <v>1441470</v>
      </c>
      <c r="J2800" t="s">
        <v>23</v>
      </c>
      <c r="O2800" t="s">
        <v>3521</v>
      </c>
      <c r="P2800">
        <v>1041</v>
      </c>
    </row>
    <row r="2801" spans="1:17" hidden="1" x14ac:dyDescent="0.35">
      <c r="A2801" t="s">
        <v>26</v>
      </c>
      <c r="B2801" t="s">
        <v>32</v>
      </c>
      <c r="C2801" t="s">
        <v>20</v>
      </c>
      <c r="D2801" t="s">
        <v>21</v>
      </c>
      <c r="E2801" t="s">
        <v>5</v>
      </c>
      <c r="G2801" t="s">
        <v>22</v>
      </c>
      <c r="H2801">
        <v>1440430</v>
      </c>
      <c r="I2801">
        <v>1441470</v>
      </c>
      <c r="J2801" t="s">
        <v>23</v>
      </c>
      <c r="K2801" t="s">
        <v>3522</v>
      </c>
      <c r="N2801" t="s">
        <v>28</v>
      </c>
      <c r="O2801" t="s">
        <v>3521</v>
      </c>
      <c r="P2801">
        <v>1041</v>
      </c>
      <c r="Q2801">
        <v>346</v>
      </c>
    </row>
    <row r="2802" spans="1:17" hidden="1" x14ac:dyDescent="0.35">
      <c r="A2802" t="s">
        <v>18</v>
      </c>
      <c r="B2802" t="s">
        <v>29</v>
      </c>
      <c r="C2802" t="s">
        <v>20</v>
      </c>
      <c r="D2802" t="s">
        <v>21</v>
      </c>
      <c r="E2802" t="s">
        <v>5</v>
      </c>
      <c r="G2802" t="s">
        <v>22</v>
      </c>
      <c r="H2802">
        <v>1441623</v>
      </c>
      <c r="I2802">
        <v>1442183</v>
      </c>
      <c r="J2802" t="s">
        <v>30</v>
      </c>
      <c r="O2802" t="s">
        <v>3523</v>
      </c>
      <c r="P2802">
        <v>561</v>
      </c>
    </row>
    <row r="2803" spans="1:17" hidden="1" x14ac:dyDescent="0.35">
      <c r="A2803" t="s">
        <v>26</v>
      </c>
      <c r="B2803" t="s">
        <v>32</v>
      </c>
      <c r="C2803" t="s">
        <v>20</v>
      </c>
      <c r="D2803" t="s">
        <v>21</v>
      </c>
      <c r="E2803" t="s">
        <v>5</v>
      </c>
      <c r="G2803" t="s">
        <v>22</v>
      </c>
      <c r="H2803">
        <v>1441623</v>
      </c>
      <c r="I2803">
        <v>1442183</v>
      </c>
      <c r="J2803" t="s">
        <v>30</v>
      </c>
      <c r="K2803" t="s">
        <v>3524</v>
      </c>
      <c r="N2803" t="s">
        <v>129</v>
      </c>
      <c r="O2803" t="s">
        <v>3523</v>
      </c>
      <c r="P2803">
        <v>561</v>
      </c>
      <c r="Q2803">
        <v>186</v>
      </c>
    </row>
    <row r="2804" spans="1:17" hidden="1" x14ac:dyDescent="0.35">
      <c r="A2804" t="s">
        <v>18</v>
      </c>
      <c r="B2804" t="s">
        <v>29</v>
      </c>
      <c r="C2804" t="s">
        <v>20</v>
      </c>
      <c r="D2804" t="s">
        <v>21</v>
      </c>
      <c r="E2804" t="s">
        <v>5</v>
      </c>
      <c r="G2804" t="s">
        <v>22</v>
      </c>
      <c r="H2804">
        <v>1442410</v>
      </c>
      <c r="I2804">
        <v>1443729</v>
      </c>
      <c r="J2804" t="s">
        <v>23</v>
      </c>
      <c r="O2804" t="s">
        <v>3525</v>
      </c>
      <c r="P2804">
        <v>1320</v>
      </c>
    </row>
    <row r="2805" spans="1:17" hidden="1" x14ac:dyDescent="0.35">
      <c r="A2805" t="s">
        <v>26</v>
      </c>
      <c r="B2805" t="s">
        <v>32</v>
      </c>
      <c r="C2805" t="s">
        <v>20</v>
      </c>
      <c r="D2805" t="s">
        <v>21</v>
      </c>
      <c r="E2805" t="s">
        <v>5</v>
      </c>
      <c r="G2805" t="s">
        <v>22</v>
      </c>
      <c r="H2805">
        <v>1442410</v>
      </c>
      <c r="I2805">
        <v>1443729</v>
      </c>
      <c r="J2805" t="s">
        <v>23</v>
      </c>
      <c r="K2805" t="s">
        <v>3526</v>
      </c>
      <c r="N2805" t="s">
        <v>3527</v>
      </c>
      <c r="O2805" t="s">
        <v>3525</v>
      </c>
      <c r="P2805">
        <v>1320</v>
      </c>
      <c r="Q2805">
        <v>439</v>
      </c>
    </row>
    <row r="2806" spans="1:17" hidden="1" x14ac:dyDescent="0.35">
      <c r="A2806" t="s">
        <v>18</v>
      </c>
      <c r="B2806" t="s">
        <v>29</v>
      </c>
      <c r="C2806" t="s">
        <v>20</v>
      </c>
      <c r="D2806" t="s">
        <v>21</v>
      </c>
      <c r="E2806" t="s">
        <v>5</v>
      </c>
      <c r="G2806" t="s">
        <v>22</v>
      </c>
      <c r="H2806">
        <v>1443862</v>
      </c>
      <c r="I2806">
        <v>1445274</v>
      </c>
      <c r="J2806" t="s">
        <v>23</v>
      </c>
      <c r="O2806" t="s">
        <v>3528</v>
      </c>
      <c r="P2806">
        <v>1413</v>
      </c>
    </row>
    <row r="2807" spans="1:17" hidden="1" x14ac:dyDescent="0.35">
      <c r="A2807" t="s">
        <v>26</v>
      </c>
      <c r="B2807" t="s">
        <v>32</v>
      </c>
      <c r="C2807" t="s">
        <v>20</v>
      </c>
      <c r="D2807" t="s">
        <v>21</v>
      </c>
      <c r="E2807" t="s">
        <v>5</v>
      </c>
      <c r="G2807" t="s">
        <v>22</v>
      </c>
      <c r="H2807">
        <v>1443862</v>
      </c>
      <c r="I2807">
        <v>1445274</v>
      </c>
      <c r="J2807" t="s">
        <v>23</v>
      </c>
      <c r="K2807" t="s">
        <v>3529</v>
      </c>
      <c r="N2807" t="s">
        <v>28</v>
      </c>
      <c r="O2807" t="s">
        <v>3528</v>
      </c>
      <c r="P2807">
        <v>1413</v>
      </c>
      <c r="Q2807">
        <v>470</v>
      </c>
    </row>
    <row r="2808" spans="1:17" hidden="1" x14ac:dyDescent="0.35">
      <c r="A2808" t="s">
        <v>18</v>
      </c>
      <c r="B2808" t="s">
        <v>29</v>
      </c>
      <c r="C2808" t="s">
        <v>20</v>
      </c>
      <c r="D2808" t="s">
        <v>21</v>
      </c>
      <c r="E2808" t="s">
        <v>5</v>
      </c>
      <c r="G2808" t="s">
        <v>22</v>
      </c>
      <c r="H2808">
        <v>1445657</v>
      </c>
      <c r="I2808">
        <v>1446565</v>
      </c>
      <c r="J2808" t="s">
        <v>30</v>
      </c>
      <c r="O2808" t="s">
        <v>3530</v>
      </c>
      <c r="P2808">
        <v>909</v>
      </c>
    </row>
    <row r="2809" spans="1:17" hidden="1" x14ac:dyDescent="0.35">
      <c r="A2809" t="s">
        <v>26</v>
      </c>
      <c r="B2809" t="s">
        <v>32</v>
      </c>
      <c r="C2809" t="s">
        <v>20</v>
      </c>
      <c r="D2809" t="s">
        <v>21</v>
      </c>
      <c r="E2809" t="s">
        <v>5</v>
      </c>
      <c r="G2809" t="s">
        <v>22</v>
      </c>
      <c r="H2809">
        <v>1445657</v>
      </c>
      <c r="I2809">
        <v>1446565</v>
      </c>
      <c r="J2809" t="s">
        <v>30</v>
      </c>
      <c r="K2809" t="s">
        <v>3531</v>
      </c>
      <c r="N2809" t="s">
        <v>3532</v>
      </c>
      <c r="O2809" t="s">
        <v>3530</v>
      </c>
      <c r="P2809">
        <v>909</v>
      </c>
      <c r="Q2809">
        <v>302</v>
      </c>
    </row>
    <row r="2810" spans="1:17" hidden="1" x14ac:dyDescent="0.35">
      <c r="A2810" t="s">
        <v>18</v>
      </c>
      <c r="B2810" t="s">
        <v>29</v>
      </c>
      <c r="C2810" t="s">
        <v>20</v>
      </c>
      <c r="D2810" t="s">
        <v>21</v>
      </c>
      <c r="E2810" t="s">
        <v>5</v>
      </c>
      <c r="G2810" t="s">
        <v>22</v>
      </c>
      <c r="H2810">
        <v>1446641</v>
      </c>
      <c r="I2810">
        <v>1447588</v>
      </c>
      <c r="J2810" t="s">
        <v>23</v>
      </c>
      <c r="O2810" t="s">
        <v>3533</v>
      </c>
      <c r="P2810">
        <v>948</v>
      </c>
    </row>
    <row r="2811" spans="1:17" hidden="1" x14ac:dyDescent="0.35">
      <c r="A2811" t="s">
        <v>26</v>
      </c>
      <c r="B2811" t="s">
        <v>32</v>
      </c>
      <c r="C2811" t="s">
        <v>20</v>
      </c>
      <c r="D2811" t="s">
        <v>21</v>
      </c>
      <c r="E2811" t="s">
        <v>5</v>
      </c>
      <c r="G2811" t="s">
        <v>22</v>
      </c>
      <c r="H2811">
        <v>1446641</v>
      </c>
      <c r="I2811">
        <v>1447588</v>
      </c>
      <c r="J2811" t="s">
        <v>23</v>
      </c>
      <c r="K2811" t="s">
        <v>3534</v>
      </c>
      <c r="N2811" t="s">
        <v>3535</v>
      </c>
      <c r="O2811" t="s">
        <v>3533</v>
      </c>
      <c r="P2811">
        <v>948</v>
      </c>
      <c r="Q2811">
        <v>315</v>
      </c>
    </row>
    <row r="2812" spans="1:17" hidden="1" x14ac:dyDescent="0.35">
      <c r="A2812" t="s">
        <v>18</v>
      </c>
      <c r="B2812" t="s">
        <v>29</v>
      </c>
      <c r="C2812" t="s">
        <v>20</v>
      </c>
      <c r="D2812" t="s">
        <v>21</v>
      </c>
      <c r="E2812" t="s">
        <v>5</v>
      </c>
      <c r="G2812" t="s">
        <v>22</v>
      </c>
      <c r="H2812">
        <v>1447675</v>
      </c>
      <c r="I2812">
        <v>1448436</v>
      </c>
      <c r="J2812" t="s">
        <v>23</v>
      </c>
      <c r="O2812" t="s">
        <v>3536</v>
      </c>
      <c r="P2812">
        <v>762</v>
      </c>
    </row>
    <row r="2813" spans="1:17" hidden="1" x14ac:dyDescent="0.35">
      <c r="A2813" t="s">
        <v>26</v>
      </c>
      <c r="B2813" t="s">
        <v>32</v>
      </c>
      <c r="C2813" t="s">
        <v>20</v>
      </c>
      <c r="D2813" t="s">
        <v>21</v>
      </c>
      <c r="E2813" t="s">
        <v>5</v>
      </c>
      <c r="G2813" t="s">
        <v>22</v>
      </c>
      <c r="H2813">
        <v>1447675</v>
      </c>
      <c r="I2813">
        <v>1448436</v>
      </c>
      <c r="J2813" t="s">
        <v>23</v>
      </c>
      <c r="K2813" t="s">
        <v>3537</v>
      </c>
      <c r="N2813" t="s">
        <v>28</v>
      </c>
      <c r="O2813" t="s">
        <v>3536</v>
      </c>
      <c r="P2813">
        <v>762</v>
      </c>
      <c r="Q2813">
        <v>253</v>
      </c>
    </row>
    <row r="2814" spans="1:17" hidden="1" x14ac:dyDescent="0.35">
      <c r="A2814" t="s">
        <v>18</v>
      </c>
      <c r="B2814" t="s">
        <v>29</v>
      </c>
      <c r="C2814" t="s">
        <v>20</v>
      </c>
      <c r="D2814" t="s">
        <v>21</v>
      </c>
      <c r="E2814" t="s">
        <v>5</v>
      </c>
      <c r="G2814" t="s">
        <v>22</v>
      </c>
      <c r="H2814">
        <v>1448779</v>
      </c>
      <c r="I2814">
        <v>1449699</v>
      </c>
      <c r="J2814" t="s">
        <v>30</v>
      </c>
      <c r="O2814" t="s">
        <v>3538</v>
      </c>
      <c r="P2814">
        <v>921</v>
      </c>
    </row>
    <row r="2815" spans="1:17" hidden="1" x14ac:dyDescent="0.35">
      <c r="A2815" t="s">
        <v>26</v>
      </c>
      <c r="B2815" t="s">
        <v>32</v>
      </c>
      <c r="C2815" t="s">
        <v>20</v>
      </c>
      <c r="D2815" t="s">
        <v>21</v>
      </c>
      <c r="E2815" t="s">
        <v>5</v>
      </c>
      <c r="G2815" t="s">
        <v>22</v>
      </c>
      <c r="H2815">
        <v>1448779</v>
      </c>
      <c r="I2815">
        <v>1449699</v>
      </c>
      <c r="J2815" t="s">
        <v>30</v>
      </c>
      <c r="K2815" t="s">
        <v>3539</v>
      </c>
      <c r="N2815" t="s">
        <v>3540</v>
      </c>
      <c r="O2815" t="s">
        <v>3538</v>
      </c>
      <c r="P2815">
        <v>921</v>
      </c>
      <c r="Q2815">
        <v>306</v>
      </c>
    </row>
    <row r="2816" spans="1:17" hidden="1" x14ac:dyDescent="0.35">
      <c r="A2816" t="s">
        <v>18</v>
      </c>
      <c r="B2816" t="s">
        <v>29</v>
      </c>
      <c r="C2816" t="s">
        <v>20</v>
      </c>
      <c r="D2816" t="s">
        <v>21</v>
      </c>
      <c r="E2816" t="s">
        <v>5</v>
      </c>
      <c r="G2816" t="s">
        <v>22</v>
      </c>
      <c r="H2816">
        <v>1449744</v>
      </c>
      <c r="I2816">
        <v>1451051</v>
      </c>
      <c r="J2816" t="s">
        <v>23</v>
      </c>
      <c r="O2816" t="s">
        <v>3541</v>
      </c>
      <c r="P2816">
        <v>1308</v>
      </c>
    </row>
    <row r="2817" spans="1:17" hidden="1" x14ac:dyDescent="0.35">
      <c r="A2817" t="s">
        <v>26</v>
      </c>
      <c r="B2817" t="s">
        <v>32</v>
      </c>
      <c r="C2817" t="s">
        <v>20</v>
      </c>
      <c r="D2817" t="s">
        <v>21</v>
      </c>
      <c r="E2817" t="s">
        <v>5</v>
      </c>
      <c r="G2817" t="s">
        <v>22</v>
      </c>
      <c r="H2817">
        <v>1449744</v>
      </c>
      <c r="I2817">
        <v>1451051</v>
      </c>
      <c r="J2817" t="s">
        <v>23</v>
      </c>
      <c r="K2817" t="s">
        <v>3542</v>
      </c>
      <c r="N2817" t="s">
        <v>3543</v>
      </c>
      <c r="O2817" t="s">
        <v>3541</v>
      </c>
      <c r="P2817">
        <v>1308</v>
      </c>
      <c r="Q2817">
        <v>435</v>
      </c>
    </row>
    <row r="2818" spans="1:17" hidden="1" x14ac:dyDescent="0.35">
      <c r="A2818" t="s">
        <v>18</v>
      </c>
      <c r="B2818" t="s">
        <v>29</v>
      </c>
      <c r="C2818" t="s">
        <v>20</v>
      </c>
      <c r="D2818" t="s">
        <v>21</v>
      </c>
      <c r="E2818" t="s">
        <v>5</v>
      </c>
      <c r="G2818" t="s">
        <v>22</v>
      </c>
      <c r="H2818">
        <v>1451057</v>
      </c>
      <c r="I2818">
        <v>1451644</v>
      </c>
      <c r="J2818" t="s">
        <v>23</v>
      </c>
      <c r="O2818" t="s">
        <v>3544</v>
      </c>
      <c r="P2818">
        <v>588</v>
      </c>
    </row>
    <row r="2819" spans="1:17" hidden="1" x14ac:dyDescent="0.35">
      <c r="A2819" t="s">
        <v>26</v>
      </c>
      <c r="B2819" t="s">
        <v>32</v>
      </c>
      <c r="C2819" t="s">
        <v>20</v>
      </c>
      <c r="D2819" t="s">
        <v>21</v>
      </c>
      <c r="E2819" t="s">
        <v>5</v>
      </c>
      <c r="G2819" t="s">
        <v>22</v>
      </c>
      <c r="H2819">
        <v>1451057</v>
      </c>
      <c r="I2819">
        <v>1451644</v>
      </c>
      <c r="J2819" t="s">
        <v>23</v>
      </c>
      <c r="K2819" t="s">
        <v>3545</v>
      </c>
      <c r="N2819" t="s">
        <v>3546</v>
      </c>
      <c r="O2819" t="s">
        <v>3544</v>
      </c>
      <c r="P2819">
        <v>588</v>
      </c>
      <c r="Q2819">
        <v>195</v>
      </c>
    </row>
    <row r="2820" spans="1:17" hidden="1" x14ac:dyDescent="0.35">
      <c r="A2820" t="s">
        <v>18</v>
      </c>
      <c r="B2820" t="s">
        <v>29</v>
      </c>
      <c r="C2820" t="s">
        <v>20</v>
      </c>
      <c r="D2820" t="s">
        <v>21</v>
      </c>
      <c r="E2820" t="s">
        <v>5</v>
      </c>
      <c r="G2820" t="s">
        <v>22</v>
      </c>
      <c r="H2820">
        <v>1452091</v>
      </c>
      <c r="I2820">
        <v>1452705</v>
      </c>
      <c r="J2820" t="s">
        <v>23</v>
      </c>
      <c r="O2820" t="s">
        <v>3547</v>
      </c>
      <c r="P2820">
        <v>615</v>
      </c>
    </row>
    <row r="2821" spans="1:17" hidden="1" x14ac:dyDescent="0.35">
      <c r="A2821" t="s">
        <v>26</v>
      </c>
      <c r="B2821" t="s">
        <v>32</v>
      </c>
      <c r="C2821" t="s">
        <v>20</v>
      </c>
      <c r="D2821" t="s">
        <v>21</v>
      </c>
      <c r="E2821" t="s">
        <v>5</v>
      </c>
      <c r="G2821" t="s">
        <v>22</v>
      </c>
      <c r="H2821">
        <v>1452091</v>
      </c>
      <c r="I2821">
        <v>1452705</v>
      </c>
      <c r="J2821" t="s">
        <v>23</v>
      </c>
      <c r="K2821" t="s">
        <v>3548</v>
      </c>
      <c r="N2821" t="s">
        <v>28</v>
      </c>
      <c r="O2821" t="s">
        <v>3547</v>
      </c>
      <c r="P2821">
        <v>615</v>
      </c>
      <c r="Q2821">
        <v>204</v>
      </c>
    </row>
    <row r="2822" spans="1:17" hidden="1" x14ac:dyDescent="0.35">
      <c r="A2822" t="s">
        <v>18</v>
      </c>
      <c r="B2822" t="s">
        <v>29</v>
      </c>
      <c r="C2822" t="s">
        <v>20</v>
      </c>
      <c r="D2822" t="s">
        <v>21</v>
      </c>
      <c r="E2822" t="s">
        <v>5</v>
      </c>
      <c r="G2822" t="s">
        <v>22</v>
      </c>
      <c r="H2822">
        <v>1452928</v>
      </c>
      <c r="I2822">
        <v>1454229</v>
      </c>
      <c r="J2822" t="s">
        <v>23</v>
      </c>
      <c r="O2822" t="s">
        <v>3549</v>
      </c>
      <c r="P2822">
        <v>1302</v>
      </c>
    </row>
    <row r="2823" spans="1:17" hidden="1" x14ac:dyDescent="0.35">
      <c r="A2823" t="s">
        <v>26</v>
      </c>
      <c r="B2823" t="s">
        <v>32</v>
      </c>
      <c r="C2823" t="s">
        <v>20</v>
      </c>
      <c r="D2823" t="s">
        <v>21</v>
      </c>
      <c r="E2823" t="s">
        <v>5</v>
      </c>
      <c r="G2823" t="s">
        <v>22</v>
      </c>
      <c r="H2823">
        <v>1452928</v>
      </c>
      <c r="I2823">
        <v>1454229</v>
      </c>
      <c r="J2823" t="s">
        <v>23</v>
      </c>
      <c r="K2823" t="s">
        <v>3550</v>
      </c>
      <c r="N2823" t="s">
        <v>28</v>
      </c>
      <c r="O2823" t="s">
        <v>3549</v>
      </c>
      <c r="P2823">
        <v>1302</v>
      </c>
      <c r="Q2823">
        <v>433</v>
      </c>
    </row>
    <row r="2824" spans="1:17" hidden="1" x14ac:dyDescent="0.35">
      <c r="A2824" t="s">
        <v>18</v>
      </c>
      <c r="B2824" t="s">
        <v>29</v>
      </c>
      <c r="C2824" t="s">
        <v>20</v>
      </c>
      <c r="D2824" t="s">
        <v>21</v>
      </c>
      <c r="E2824" t="s">
        <v>5</v>
      </c>
      <c r="G2824" t="s">
        <v>22</v>
      </c>
      <c r="H2824">
        <v>1454259</v>
      </c>
      <c r="I2824">
        <v>1454480</v>
      </c>
      <c r="J2824" t="s">
        <v>23</v>
      </c>
      <c r="O2824" t="s">
        <v>3551</v>
      </c>
      <c r="P2824">
        <v>222</v>
      </c>
    </row>
    <row r="2825" spans="1:17" hidden="1" x14ac:dyDescent="0.35">
      <c r="A2825" t="s">
        <v>26</v>
      </c>
      <c r="B2825" t="s">
        <v>32</v>
      </c>
      <c r="C2825" t="s">
        <v>20</v>
      </c>
      <c r="D2825" t="s">
        <v>21</v>
      </c>
      <c r="E2825" t="s">
        <v>5</v>
      </c>
      <c r="G2825" t="s">
        <v>22</v>
      </c>
      <c r="H2825">
        <v>1454259</v>
      </c>
      <c r="I2825">
        <v>1454480</v>
      </c>
      <c r="J2825" t="s">
        <v>23</v>
      </c>
      <c r="K2825" t="s">
        <v>3552</v>
      </c>
      <c r="N2825" t="s">
        <v>28</v>
      </c>
      <c r="O2825" t="s">
        <v>3551</v>
      </c>
      <c r="P2825">
        <v>222</v>
      </c>
      <c r="Q2825">
        <v>73</v>
      </c>
    </row>
    <row r="2826" spans="1:17" hidden="1" x14ac:dyDescent="0.35">
      <c r="A2826" t="s">
        <v>18</v>
      </c>
      <c r="B2826" t="s">
        <v>29</v>
      </c>
      <c r="C2826" t="s">
        <v>20</v>
      </c>
      <c r="D2826" t="s">
        <v>21</v>
      </c>
      <c r="E2826" t="s">
        <v>5</v>
      </c>
      <c r="G2826" t="s">
        <v>22</v>
      </c>
      <c r="H2826">
        <v>1454615</v>
      </c>
      <c r="I2826">
        <v>1456279</v>
      </c>
      <c r="J2826" t="s">
        <v>23</v>
      </c>
      <c r="O2826" t="s">
        <v>3553</v>
      </c>
      <c r="P2826">
        <v>1665</v>
      </c>
    </row>
    <row r="2827" spans="1:17" hidden="1" x14ac:dyDescent="0.35">
      <c r="A2827" t="s">
        <v>26</v>
      </c>
      <c r="B2827" t="s">
        <v>32</v>
      </c>
      <c r="C2827" t="s">
        <v>20</v>
      </c>
      <c r="D2827" t="s">
        <v>21</v>
      </c>
      <c r="E2827" t="s">
        <v>5</v>
      </c>
      <c r="G2827" t="s">
        <v>22</v>
      </c>
      <c r="H2827">
        <v>1454615</v>
      </c>
      <c r="I2827">
        <v>1456279</v>
      </c>
      <c r="J2827" t="s">
        <v>23</v>
      </c>
      <c r="K2827" t="s">
        <v>3554</v>
      </c>
      <c r="N2827" t="s">
        <v>3555</v>
      </c>
      <c r="O2827" t="s">
        <v>3553</v>
      </c>
      <c r="P2827">
        <v>1665</v>
      </c>
      <c r="Q2827">
        <v>554</v>
      </c>
    </row>
    <row r="2828" spans="1:17" hidden="1" x14ac:dyDescent="0.35">
      <c r="A2828" t="s">
        <v>18</v>
      </c>
      <c r="B2828" t="s">
        <v>29</v>
      </c>
      <c r="C2828" t="s">
        <v>20</v>
      </c>
      <c r="D2828" t="s">
        <v>21</v>
      </c>
      <c r="E2828" t="s">
        <v>5</v>
      </c>
      <c r="G2828" t="s">
        <v>22</v>
      </c>
      <c r="H2828">
        <v>1456466</v>
      </c>
      <c r="I2828">
        <v>1457428</v>
      </c>
      <c r="J2828" t="s">
        <v>23</v>
      </c>
      <c r="O2828" t="s">
        <v>3556</v>
      </c>
      <c r="P2828">
        <v>963</v>
      </c>
    </row>
    <row r="2829" spans="1:17" hidden="1" x14ac:dyDescent="0.35">
      <c r="A2829" t="s">
        <v>26</v>
      </c>
      <c r="B2829" t="s">
        <v>32</v>
      </c>
      <c r="C2829" t="s">
        <v>20</v>
      </c>
      <c r="D2829" t="s">
        <v>21</v>
      </c>
      <c r="E2829" t="s">
        <v>5</v>
      </c>
      <c r="G2829" t="s">
        <v>22</v>
      </c>
      <c r="H2829">
        <v>1456466</v>
      </c>
      <c r="I2829">
        <v>1457428</v>
      </c>
      <c r="J2829" t="s">
        <v>23</v>
      </c>
      <c r="K2829" t="s">
        <v>3557</v>
      </c>
      <c r="N2829" t="s">
        <v>28</v>
      </c>
      <c r="O2829" t="s">
        <v>3556</v>
      </c>
      <c r="P2829">
        <v>963</v>
      </c>
      <c r="Q2829">
        <v>320</v>
      </c>
    </row>
    <row r="2830" spans="1:17" hidden="1" x14ac:dyDescent="0.35">
      <c r="A2830" t="s">
        <v>18</v>
      </c>
      <c r="B2830" t="s">
        <v>29</v>
      </c>
      <c r="C2830" t="s">
        <v>20</v>
      </c>
      <c r="D2830" t="s">
        <v>21</v>
      </c>
      <c r="E2830" t="s">
        <v>5</v>
      </c>
      <c r="G2830" t="s">
        <v>22</v>
      </c>
      <c r="H2830">
        <v>1457561</v>
      </c>
      <c r="I2830">
        <v>1457956</v>
      </c>
      <c r="J2830" t="s">
        <v>23</v>
      </c>
      <c r="O2830" t="s">
        <v>3558</v>
      </c>
      <c r="P2830">
        <v>396</v>
      </c>
    </row>
    <row r="2831" spans="1:17" hidden="1" x14ac:dyDescent="0.35">
      <c r="A2831" t="s">
        <v>26</v>
      </c>
      <c r="B2831" t="s">
        <v>32</v>
      </c>
      <c r="C2831" t="s">
        <v>20</v>
      </c>
      <c r="D2831" t="s">
        <v>21</v>
      </c>
      <c r="E2831" t="s">
        <v>5</v>
      </c>
      <c r="G2831" t="s">
        <v>22</v>
      </c>
      <c r="H2831">
        <v>1457561</v>
      </c>
      <c r="I2831">
        <v>1457956</v>
      </c>
      <c r="J2831" t="s">
        <v>23</v>
      </c>
      <c r="K2831" t="s">
        <v>3559</v>
      </c>
      <c r="N2831" t="s">
        <v>2249</v>
      </c>
      <c r="O2831" t="s">
        <v>3558</v>
      </c>
      <c r="P2831">
        <v>396</v>
      </c>
      <c r="Q2831">
        <v>131</v>
      </c>
    </row>
    <row r="2832" spans="1:17" hidden="1" x14ac:dyDescent="0.35">
      <c r="A2832" t="s">
        <v>18</v>
      </c>
      <c r="B2832" t="s">
        <v>29</v>
      </c>
      <c r="C2832" t="s">
        <v>20</v>
      </c>
      <c r="D2832" t="s">
        <v>21</v>
      </c>
      <c r="E2832" t="s">
        <v>5</v>
      </c>
      <c r="G2832" t="s">
        <v>22</v>
      </c>
      <c r="H2832">
        <v>1458001</v>
      </c>
      <c r="I2832">
        <v>1459557</v>
      </c>
      <c r="J2832" t="s">
        <v>23</v>
      </c>
      <c r="O2832" t="s">
        <v>3560</v>
      </c>
      <c r="P2832">
        <v>1557</v>
      </c>
    </row>
    <row r="2833" spans="1:17" hidden="1" x14ac:dyDescent="0.35">
      <c r="A2833" t="s">
        <v>26</v>
      </c>
      <c r="B2833" t="s">
        <v>32</v>
      </c>
      <c r="C2833" t="s">
        <v>20</v>
      </c>
      <c r="D2833" t="s">
        <v>21</v>
      </c>
      <c r="E2833" t="s">
        <v>5</v>
      </c>
      <c r="G2833" t="s">
        <v>22</v>
      </c>
      <c r="H2833">
        <v>1458001</v>
      </c>
      <c r="I2833">
        <v>1459557</v>
      </c>
      <c r="J2833" t="s">
        <v>23</v>
      </c>
      <c r="K2833" t="s">
        <v>3561</v>
      </c>
      <c r="N2833" t="s">
        <v>1030</v>
      </c>
      <c r="O2833" t="s">
        <v>3560</v>
      </c>
      <c r="P2833">
        <v>1557</v>
      </c>
      <c r="Q2833">
        <v>518</v>
      </c>
    </row>
    <row r="2834" spans="1:17" hidden="1" x14ac:dyDescent="0.35">
      <c r="A2834" t="s">
        <v>18</v>
      </c>
      <c r="B2834" t="s">
        <v>29</v>
      </c>
      <c r="C2834" t="s">
        <v>20</v>
      </c>
      <c r="D2834" t="s">
        <v>21</v>
      </c>
      <c r="E2834" t="s">
        <v>5</v>
      </c>
      <c r="G2834" t="s">
        <v>22</v>
      </c>
      <c r="H2834">
        <v>1459990</v>
      </c>
      <c r="I2834">
        <v>1461003</v>
      </c>
      <c r="J2834" t="s">
        <v>30</v>
      </c>
      <c r="O2834" t="s">
        <v>3562</v>
      </c>
      <c r="P2834">
        <v>1014</v>
      </c>
    </row>
    <row r="2835" spans="1:17" hidden="1" x14ac:dyDescent="0.35">
      <c r="A2835" t="s">
        <v>26</v>
      </c>
      <c r="B2835" t="s">
        <v>32</v>
      </c>
      <c r="C2835" t="s">
        <v>20</v>
      </c>
      <c r="D2835" t="s">
        <v>21</v>
      </c>
      <c r="E2835" t="s">
        <v>5</v>
      </c>
      <c r="G2835" t="s">
        <v>22</v>
      </c>
      <c r="H2835">
        <v>1459990</v>
      </c>
      <c r="I2835">
        <v>1461003</v>
      </c>
      <c r="J2835" t="s">
        <v>30</v>
      </c>
      <c r="K2835" t="s">
        <v>3563</v>
      </c>
      <c r="N2835" t="s">
        <v>3564</v>
      </c>
      <c r="O2835" t="s">
        <v>3562</v>
      </c>
      <c r="P2835">
        <v>1014</v>
      </c>
      <c r="Q2835">
        <v>337</v>
      </c>
    </row>
    <row r="2836" spans="1:17" hidden="1" x14ac:dyDescent="0.35">
      <c r="A2836" t="s">
        <v>18</v>
      </c>
      <c r="B2836" t="s">
        <v>29</v>
      </c>
      <c r="C2836" t="s">
        <v>20</v>
      </c>
      <c r="D2836" t="s">
        <v>21</v>
      </c>
      <c r="E2836" t="s">
        <v>5</v>
      </c>
      <c r="G2836" t="s">
        <v>22</v>
      </c>
      <c r="H2836">
        <v>1461179</v>
      </c>
      <c r="I2836">
        <v>1462645</v>
      </c>
      <c r="J2836" t="s">
        <v>30</v>
      </c>
      <c r="O2836" t="s">
        <v>3565</v>
      </c>
      <c r="P2836">
        <v>1467</v>
      </c>
    </row>
    <row r="2837" spans="1:17" hidden="1" x14ac:dyDescent="0.35">
      <c r="A2837" t="s">
        <v>26</v>
      </c>
      <c r="B2837" t="s">
        <v>32</v>
      </c>
      <c r="C2837" t="s">
        <v>20</v>
      </c>
      <c r="D2837" t="s">
        <v>21</v>
      </c>
      <c r="E2837" t="s">
        <v>5</v>
      </c>
      <c r="G2837" t="s">
        <v>22</v>
      </c>
      <c r="H2837">
        <v>1461179</v>
      </c>
      <c r="I2837">
        <v>1462645</v>
      </c>
      <c r="J2837" t="s">
        <v>30</v>
      </c>
      <c r="K2837" t="s">
        <v>3566</v>
      </c>
      <c r="N2837" t="s">
        <v>3464</v>
      </c>
      <c r="O2837" t="s">
        <v>3565</v>
      </c>
      <c r="P2837">
        <v>1467</v>
      </c>
      <c r="Q2837">
        <v>488</v>
      </c>
    </row>
    <row r="2838" spans="1:17" hidden="1" x14ac:dyDescent="0.35">
      <c r="A2838" t="s">
        <v>18</v>
      </c>
      <c r="B2838" t="s">
        <v>29</v>
      </c>
      <c r="C2838" t="s">
        <v>20</v>
      </c>
      <c r="D2838" t="s">
        <v>21</v>
      </c>
      <c r="E2838" t="s">
        <v>5</v>
      </c>
      <c r="G2838" t="s">
        <v>22</v>
      </c>
      <c r="H2838">
        <v>1462756</v>
      </c>
      <c r="I2838">
        <v>1464159</v>
      </c>
      <c r="J2838" t="s">
        <v>23</v>
      </c>
      <c r="O2838" t="s">
        <v>3567</v>
      </c>
      <c r="P2838">
        <v>1404</v>
      </c>
    </row>
    <row r="2839" spans="1:17" hidden="1" x14ac:dyDescent="0.35">
      <c r="A2839" t="s">
        <v>26</v>
      </c>
      <c r="B2839" t="s">
        <v>32</v>
      </c>
      <c r="C2839" t="s">
        <v>20</v>
      </c>
      <c r="D2839" t="s">
        <v>21</v>
      </c>
      <c r="E2839" t="s">
        <v>5</v>
      </c>
      <c r="G2839" t="s">
        <v>22</v>
      </c>
      <c r="H2839">
        <v>1462756</v>
      </c>
      <c r="I2839">
        <v>1464159</v>
      </c>
      <c r="J2839" t="s">
        <v>23</v>
      </c>
      <c r="K2839" t="s">
        <v>3568</v>
      </c>
      <c r="N2839" t="s">
        <v>1813</v>
      </c>
      <c r="O2839" t="s">
        <v>3567</v>
      </c>
      <c r="P2839">
        <v>1404</v>
      </c>
      <c r="Q2839">
        <v>467</v>
      </c>
    </row>
    <row r="2840" spans="1:17" hidden="1" x14ac:dyDescent="0.35">
      <c r="A2840" t="s">
        <v>18</v>
      </c>
      <c r="B2840" t="s">
        <v>29</v>
      </c>
      <c r="C2840" t="s">
        <v>20</v>
      </c>
      <c r="D2840" t="s">
        <v>21</v>
      </c>
      <c r="E2840" t="s">
        <v>5</v>
      </c>
      <c r="G2840" t="s">
        <v>22</v>
      </c>
      <c r="H2840">
        <v>1464314</v>
      </c>
      <c r="I2840">
        <v>1464871</v>
      </c>
      <c r="J2840" t="s">
        <v>30</v>
      </c>
      <c r="O2840" t="s">
        <v>3569</v>
      </c>
      <c r="P2840">
        <v>558</v>
      </c>
    </row>
    <row r="2841" spans="1:17" hidden="1" x14ac:dyDescent="0.35">
      <c r="A2841" t="s">
        <v>26</v>
      </c>
      <c r="B2841" t="s">
        <v>32</v>
      </c>
      <c r="C2841" t="s">
        <v>20</v>
      </c>
      <c r="D2841" t="s">
        <v>21</v>
      </c>
      <c r="E2841" t="s">
        <v>5</v>
      </c>
      <c r="G2841" t="s">
        <v>22</v>
      </c>
      <c r="H2841">
        <v>1464314</v>
      </c>
      <c r="I2841">
        <v>1464871</v>
      </c>
      <c r="J2841" t="s">
        <v>30</v>
      </c>
      <c r="K2841" t="s">
        <v>3570</v>
      </c>
      <c r="N2841" t="s">
        <v>3571</v>
      </c>
      <c r="O2841" t="s">
        <v>3569</v>
      </c>
      <c r="P2841">
        <v>558</v>
      </c>
      <c r="Q2841">
        <v>185</v>
      </c>
    </row>
    <row r="2842" spans="1:17" hidden="1" x14ac:dyDescent="0.35">
      <c r="A2842" t="s">
        <v>18</v>
      </c>
      <c r="B2842" t="s">
        <v>29</v>
      </c>
      <c r="C2842" t="s">
        <v>20</v>
      </c>
      <c r="D2842" t="s">
        <v>21</v>
      </c>
      <c r="E2842" t="s">
        <v>5</v>
      </c>
      <c r="G2842" t="s">
        <v>22</v>
      </c>
      <c r="H2842">
        <v>1465153</v>
      </c>
      <c r="I2842">
        <v>1466583</v>
      </c>
      <c r="J2842" t="s">
        <v>30</v>
      </c>
      <c r="O2842" t="s">
        <v>3572</v>
      </c>
      <c r="P2842">
        <v>1431</v>
      </c>
    </row>
    <row r="2843" spans="1:17" hidden="1" x14ac:dyDescent="0.35">
      <c r="A2843" t="s">
        <v>26</v>
      </c>
      <c r="B2843" t="s">
        <v>32</v>
      </c>
      <c r="C2843" t="s">
        <v>20</v>
      </c>
      <c r="D2843" t="s">
        <v>21</v>
      </c>
      <c r="E2843" t="s">
        <v>5</v>
      </c>
      <c r="G2843" t="s">
        <v>22</v>
      </c>
      <c r="H2843">
        <v>1465153</v>
      </c>
      <c r="I2843">
        <v>1466583</v>
      </c>
      <c r="J2843" t="s">
        <v>30</v>
      </c>
      <c r="K2843" t="s">
        <v>3573</v>
      </c>
      <c r="N2843" t="s">
        <v>3574</v>
      </c>
      <c r="O2843" t="s">
        <v>3572</v>
      </c>
      <c r="P2843">
        <v>1431</v>
      </c>
      <c r="Q2843">
        <v>476</v>
      </c>
    </row>
    <row r="2844" spans="1:17" hidden="1" x14ac:dyDescent="0.35">
      <c r="A2844" t="s">
        <v>18</v>
      </c>
      <c r="B2844" t="s">
        <v>29</v>
      </c>
      <c r="C2844" t="s">
        <v>20</v>
      </c>
      <c r="D2844" t="s">
        <v>21</v>
      </c>
      <c r="E2844" t="s">
        <v>5</v>
      </c>
      <c r="G2844" t="s">
        <v>22</v>
      </c>
      <c r="H2844">
        <v>1466580</v>
      </c>
      <c r="I2844">
        <v>1467125</v>
      </c>
      <c r="J2844" t="s">
        <v>30</v>
      </c>
      <c r="O2844" t="s">
        <v>3575</v>
      </c>
      <c r="P2844">
        <v>546</v>
      </c>
    </row>
    <row r="2845" spans="1:17" hidden="1" x14ac:dyDescent="0.35">
      <c r="A2845" t="s">
        <v>26</v>
      </c>
      <c r="B2845" t="s">
        <v>32</v>
      </c>
      <c r="C2845" t="s">
        <v>20</v>
      </c>
      <c r="D2845" t="s">
        <v>21</v>
      </c>
      <c r="E2845" t="s">
        <v>5</v>
      </c>
      <c r="G2845" t="s">
        <v>22</v>
      </c>
      <c r="H2845">
        <v>1466580</v>
      </c>
      <c r="I2845">
        <v>1467125</v>
      </c>
      <c r="J2845" t="s">
        <v>30</v>
      </c>
      <c r="K2845" t="s">
        <v>3576</v>
      </c>
      <c r="N2845" t="s">
        <v>125</v>
      </c>
      <c r="O2845" t="s">
        <v>3575</v>
      </c>
      <c r="P2845">
        <v>546</v>
      </c>
      <c r="Q2845">
        <v>181</v>
      </c>
    </row>
    <row r="2846" spans="1:17" hidden="1" x14ac:dyDescent="0.35">
      <c r="A2846" t="s">
        <v>18</v>
      </c>
      <c r="B2846" t="s">
        <v>29</v>
      </c>
      <c r="C2846" t="s">
        <v>20</v>
      </c>
      <c r="D2846" t="s">
        <v>21</v>
      </c>
      <c r="E2846" t="s">
        <v>5</v>
      </c>
      <c r="G2846" t="s">
        <v>22</v>
      </c>
      <c r="H2846">
        <v>1467199</v>
      </c>
      <c r="I2846">
        <v>1468014</v>
      </c>
      <c r="J2846" t="s">
        <v>23</v>
      </c>
      <c r="O2846" t="s">
        <v>3577</v>
      </c>
      <c r="P2846">
        <v>816</v>
      </c>
    </row>
    <row r="2847" spans="1:17" hidden="1" x14ac:dyDescent="0.35">
      <c r="A2847" t="s">
        <v>26</v>
      </c>
      <c r="B2847" t="s">
        <v>32</v>
      </c>
      <c r="C2847" t="s">
        <v>20</v>
      </c>
      <c r="D2847" t="s">
        <v>21</v>
      </c>
      <c r="E2847" t="s">
        <v>5</v>
      </c>
      <c r="G2847" t="s">
        <v>22</v>
      </c>
      <c r="H2847">
        <v>1467199</v>
      </c>
      <c r="I2847">
        <v>1468014</v>
      </c>
      <c r="J2847" t="s">
        <v>23</v>
      </c>
      <c r="K2847" t="s">
        <v>3578</v>
      </c>
      <c r="N2847" t="s">
        <v>3579</v>
      </c>
      <c r="O2847" t="s">
        <v>3577</v>
      </c>
      <c r="P2847">
        <v>816</v>
      </c>
      <c r="Q2847">
        <v>271</v>
      </c>
    </row>
    <row r="2848" spans="1:17" hidden="1" x14ac:dyDescent="0.35">
      <c r="A2848" t="s">
        <v>18</v>
      </c>
      <c r="B2848" t="s">
        <v>29</v>
      </c>
      <c r="C2848" t="s">
        <v>20</v>
      </c>
      <c r="D2848" t="s">
        <v>21</v>
      </c>
      <c r="E2848" t="s">
        <v>5</v>
      </c>
      <c r="G2848" t="s">
        <v>22</v>
      </c>
      <c r="H2848">
        <v>1468229</v>
      </c>
      <c r="I2848">
        <v>1468705</v>
      </c>
      <c r="J2848" t="s">
        <v>30</v>
      </c>
      <c r="O2848" t="s">
        <v>3580</v>
      </c>
      <c r="P2848">
        <v>477</v>
      </c>
    </row>
    <row r="2849" spans="1:17" hidden="1" x14ac:dyDescent="0.35">
      <c r="A2849" t="s">
        <v>26</v>
      </c>
      <c r="B2849" t="s">
        <v>32</v>
      </c>
      <c r="C2849" t="s">
        <v>20</v>
      </c>
      <c r="D2849" t="s">
        <v>21</v>
      </c>
      <c r="E2849" t="s">
        <v>5</v>
      </c>
      <c r="G2849" t="s">
        <v>22</v>
      </c>
      <c r="H2849">
        <v>1468229</v>
      </c>
      <c r="I2849">
        <v>1468705</v>
      </c>
      <c r="J2849" t="s">
        <v>30</v>
      </c>
      <c r="K2849" t="s">
        <v>3581</v>
      </c>
      <c r="N2849" t="s">
        <v>1278</v>
      </c>
      <c r="O2849" t="s">
        <v>3580</v>
      </c>
      <c r="P2849">
        <v>477</v>
      </c>
      <c r="Q2849">
        <v>158</v>
      </c>
    </row>
    <row r="2850" spans="1:17" hidden="1" x14ac:dyDescent="0.35">
      <c r="A2850" t="s">
        <v>18</v>
      </c>
      <c r="B2850" t="s">
        <v>29</v>
      </c>
      <c r="C2850" t="s">
        <v>20</v>
      </c>
      <c r="D2850" t="s">
        <v>21</v>
      </c>
      <c r="E2850" t="s">
        <v>5</v>
      </c>
      <c r="G2850" t="s">
        <v>22</v>
      </c>
      <c r="H2850">
        <v>1468988</v>
      </c>
      <c r="I2850">
        <v>1469836</v>
      </c>
      <c r="J2850" t="s">
        <v>23</v>
      </c>
      <c r="O2850" t="s">
        <v>3582</v>
      </c>
      <c r="P2850">
        <v>849</v>
      </c>
    </row>
    <row r="2851" spans="1:17" hidden="1" x14ac:dyDescent="0.35">
      <c r="A2851" t="s">
        <v>26</v>
      </c>
      <c r="B2851" t="s">
        <v>32</v>
      </c>
      <c r="C2851" t="s">
        <v>20</v>
      </c>
      <c r="D2851" t="s">
        <v>21</v>
      </c>
      <c r="E2851" t="s">
        <v>5</v>
      </c>
      <c r="G2851" t="s">
        <v>22</v>
      </c>
      <c r="H2851">
        <v>1468988</v>
      </c>
      <c r="I2851">
        <v>1469836</v>
      </c>
      <c r="J2851" t="s">
        <v>23</v>
      </c>
      <c r="K2851" t="s">
        <v>3583</v>
      </c>
      <c r="N2851" t="s">
        <v>3584</v>
      </c>
      <c r="O2851" t="s">
        <v>3582</v>
      </c>
      <c r="P2851">
        <v>849</v>
      </c>
      <c r="Q2851">
        <v>282</v>
      </c>
    </row>
    <row r="2852" spans="1:17" hidden="1" x14ac:dyDescent="0.35">
      <c r="A2852" t="s">
        <v>18</v>
      </c>
      <c r="B2852" t="s">
        <v>29</v>
      </c>
      <c r="C2852" t="s">
        <v>20</v>
      </c>
      <c r="D2852" t="s">
        <v>21</v>
      </c>
      <c r="E2852" t="s">
        <v>5</v>
      </c>
      <c r="G2852" t="s">
        <v>22</v>
      </c>
      <c r="H2852">
        <v>1470613</v>
      </c>
      <c r="I2852">
        <v>1472637</v>
      </c>
      <c r="J2852" t="s">
        <v>30</v>
      </c>
      <c r="O2852" t="s">
        <v>3585</v>
      </c>
      <c r="P2852">
        <v>2025</v>
      </c>
    </row>
    <row r="2853" spans="1:17" hidden="1" x14ac:dyDescent="0.35">
      <c r="A2853" t="s">
        <v>26</v>
      </c>
      <c r="B2853" t="s">
        <v>32</v>
      </c>
      <c r="C2853" t="s">
        <v>20</v>
      </c>
      <c r="D2853" t="s">
        <v>21</v>
      </c>
      <c r="E2853" t="s">
        <v>5</v>
      </c>
      <c r="G2853" t="s">
        <v>22</v>
      </c>
      <c r="H2853">
        <v>1470613</v>
      </c>
      <c r="I2853">
        <v>1472637</v>
      </c>
      <c r="J2853" t="s">
        <v>30</v>
      </c>
      <c r="K2853" t="s">
        <v>3586</v>
      </c>
      <c r="N2853" t="s">
        <v>28</v>
      </c>
      <c r="O2853" t="s">
        <v>3585</v>
      </c>
      <c r="P2853">
        <v>2025</v>
      </c>
      <c r="Q2853">
        <v>674</v>
      </c>
    </row>
    <row r="2854" spans="1:17" hidden="1" x14ac:dyDescent="0.35">
      <c r="A2854" t="s">
        <v>18</v>
      </c>
      <c r="B2854" t="s">
        <v>29</v>
      </c>
      <c r="C2854" t="s">
        <v>20</v>
      </c>
      <c r="D2854" t="s">
        <v>21</v>
      </c>
      <c r="E2854" t="s">
        <v>5</v>
      </c>
      <c r="G2854" t="s">
        <v>22</v>
      </c>
      <c r="H2854">
        <v>1472692</v>
      </c>
      <c r="I2854">
        <v>1473597</v>
      </c>
      <c r="J2854" t="s">
        <v>30</v>
      </c>
      <c r="O2854" t="s">
        <v>3587</v>
      </c>
      <c r="P2854">
        <v>906</v>
      </c>
    </row>
    <row r="2855" spans="1:17" hidden="1" x14ac:dyDescent="0.35">
      <c r="A2855" t="s">
        <v>26</v>
      </c>
      <c r="B2855" t="s">
        <v>32</v>
      </c>
      <c r="C2855" t="s">
        <v>20</v>
      </c>
      <c r="D2855" t="s">
        <v>21</v>
      </c>
      <c r="E2855" t="s">
        <v>5</v>
      </c>
      <c r="G2855" t="s">
        <v>22</v>
      </c>
      <c r="H2855">
        <v>1472692</v>
      </c>
      <c r="I2855">
        <v>1473597</v>
      </c>
      <c r="J2855" t="s">
        <v>30</v>
      </c>
      <c r="K2855" t="s">
        <v>3588</v>
      </c>
      <c r="N2855" t="s">
        <v>40</v>
      </c>
      <c r="O2855" t="s">
        <v>3587</v>
      </c>
      <c r="P2855">
        <v>906</v>
      </c>
      <c r="Q2855">
        <v>301</v>
      </c>
    </row>
    <row r="2856" spans="1:17" hidden="1" x14ac:dyDescent="0.35">
      <c r="A2856" t="s">
        <v>18</v>
      </c>
      <c r="B2856" t="s">
        <v>29</v>
      </c>
      <c r="C2856" t="s">
        <v>20</v>
      </c>
      <c r="D2856" t="s">
        <v>21</v>
      </c>
      <c r="E2856" t="s">
        <v>5</v>
      </c>
      <c r="G2856" t="s">
        <v>22</v>
      </c>
      <c r="H2856">
        <v>1473649</v>
      </c>
      <c r="I2856">
        <v>1474728</v>
      </c>
      <c r="J2856" t="s">
        <v>23</v>
      </c>
      <c r="O2856" t="s">
        <v>3589</v>
      </c>
      <c r="P2856">
        <v>1080</v>
      </c>
    </row>
    <row r="2857" spans="1:17" hidden="1" x14ac:dyDescent="0.35">
      <c r="A2857" t="s">
        <v>26</v>
      </c>
      <c r="B2857" t="s">
        <v>32</v>
      </c>
      <c r="C2857" t="s">
        <v>20</v>
      </c>
      <c r="D2857" t="s">
        <v>21</v>
      </c>
      <c r="E2857" t="s">
        <v>5</v>
      </c>
      <c r="G2857" t="s">
        <v>22</v>
      </c>
      <c r="H2857">
        <v>1473649</v>
      </c>
      <c r="I2857">
        <v>1474728</v>
      </c>
      <c r="J2857" t="s">
        <v>23</v>
      </c>
      <c r="K2857" t="s">
        <v>3590</v>
      </c>
      <c r="N2857" t="s">
        <v>3591</v>
      </c>
      <c r="O2857" t="s">
        <v>3589</v>
      </c>
      <c r="P2857">
        <v>1080</v>
      </c>
      <c r="Q2857">
        <v>359</v>
      </c>
    </row>
    <row r="2858" spans="1:17" hidden="1" x14ac:dyDescent="0.35">
      <c r="A2858" t="s">
        <v>18</v>
      </c>
      <c r="B2858" t="s">
        <v>29</v>
      </c>
      <c r="C2858" t="s">
        <v>20</v>
      </c>
      <c r="D2858" t="s">
        <v>21</v>
      </c>
      <c r="E2858" t="s">
        <v>5</v>
      </c>
      <c r="G2858" t="s">
        <v>22</v>
      </c>
      <c r="H2858">
        <v>1474745</v>
      </c>
      <c r="I2858">
        <v>1476385</v>
      </c>
      <c r="J2858" t="s">
        <v>23</v>
      </c>
      <c r="O2858" t="s">
        <v>3592</v>
      </c>
      <c r="P2858">
        <v>1641</v>
      </c>
    </row>
    <row r="2859" spans="1:17" hidden="1" x14ac:dyDescent="0.35">
      <c r="A2859" t="s">
        <v>26</v>
      </c>
      <c r="B2859" t="s">
        <v>32</v>
      </c>
      <c r="C2859" t="s">
        <v>20</v>
      </c>
      <c r="D2859" t="s">
        <v>21</v>
      </c>
      <c r="E2859" t="s">
        <v>5</v>
      </c>
      <c r="G2859" t="s">
        <v>22</v>
      </c>
      <c r="H2859">
        <v>1474745</v>
      </c>
      <c r="I2859">
        <v>1476385</v>
      </c>
      <c r="J2859" t="s">
        <v>23</v>
      </c>
      <c r="K2859" t="s">
        <v>3593</v>
      </c>
      <c r="N2859" t="s">
        <v>2010</v>
      </c>
      <c r="O2859" t="s">
        <v>3592</v>
      </c>
      <c r="P2859">
        <v>1641</v>
      </c>
      <c r="Q2859">
        <v>546</v>
      </c>
    </row>
    <row r="2860" spans="1:17" hidden="1" x14ac:dyDescent="0.35">
      <c r="A2860" t="s">
        <v>18</v>
      </c>
      <c r="B2860" t="s">
        <v>29</v>
      </c>
      <c r="C2860" t="s">
        <v>20</v>
      </c>
      <c r="D2860" t="s">
        <v>21</v>
      </c>
      <c r="E2860" t="s">
        <v>5</v>
      </c>
      <c r="G2860" t="s">
        <v>22</v>
      </c>
      <c r="H2860">
        <v>1476634</v>
      </c>
      <c r="I2860">
        <v>1477638</v>
      </c>
      <c r="J2860" t="s">
        <v>23</v>
      </c>
      <c r="O2860" t="s">
        <v>3594</v>
      </c>
      <c r="P2860">
        <v>1005</v>
      </c>
    </row>
    <row r="2861" spans="1:17" hidden="1" x14ac:dyDescent="0.35">
      <c r="A2861" t="s">
        <v>26</v>
      </c>
      <c r="B2861" t="s">
        <v>32</v>
      </c>
      <c r="C2861" t="s">
        <v>20</v>
      </c>
      <c r="D2861" t="s">
        <v>21</v>
      </c>
      <c r="E2861" t="s">
        <v>5</v>
      </c>
      <c r="G2861" t="s">
        <v>22</v>
      </c>
      <c r="H2861">
        <v>1476634</v>
      </c>
      <c r="I2861">
        <v>1477638</v>
      </c>
      <c r="J2861" t="s">
        <v>23</v>
      </c>
      <c r="K2861" t="s">
        <v>3595</v>
      </c>
      <c r="N2861" t="s">
        <v>3341</v>
      </c>
      <c r="O2861" t="s">
        <v>3594</v>
      </c>
      <c r="P2861">
        <v>1005</v>
      </c>
      <c r="Q2861">
        <v>334</v>
      </c>
    </row>
    <row r="2862" spans="1:17" hidden="1" x14ac:dyDescent="0.35">
      <c r="A2862" t="s">
        <v>18</v>
      </c>
      <c r="B2862" t="s">
        <v>29</v>
      </c>
      <c r="C2862" t="s">
        <v>20</v>
      </c>
      <c r="D2862" t="s">
        <v>21</v>
      </c>
      <c r="E2862" t="s">
        <v>5</v>
      </c>
      <c r="G2862" t="s">
        <v>22</v>
      </c>
      <c r="H2862">
        <v>1477758</v>
      </c>
      <c r="I2862">
        <v>1479293</v>
      </c>
      <c r="J2862" t="s">
        <v>23</v>
      </c>
      <c r="O2862" t="s">
        <v>3596</v>
      </c>
      <c r="P2862">
        <v>1536</v>
      </c>
    </row>
    <row r="2863" spans="1:17" hidden="1" x14ac:dyDescent="0.35">
      <c r="A2863" t="s">
        <v>26</v>
      </c>
      <c r="B2863" t="s">
        <v>32</v>
      </c>
      <c r="C2863" t="s">
        <v>20</v>
      </c>
      <c r="D2863" t="s">
        <v>21</v>
      </c>
      <c r="E2863" t="s">
        <v>5</v>
      </c>
      <c r="G2863" t="s">
        <v>22</v>
      </c>
      <c r="H2863">
        <v>1477758</v>
      </c>
      <c r="I2863">
        <v>1479293</v>
      </c>
      <c r="J2863" t="s">
        <v>23</v>
      </c>
      <c r="K2863" t="s">
        <v>3597</v>
      </c>
      <c r="N2863" t="s">
        <v>3598</v>
      </c>
      <c r="O2863" t="s">
        <v>3596</v>
      </c>
      <c r="P2863">
        <v>1536</v>
      </c>
      <c r="Q2863">
        <v>511</v>
      </c>
    </row>
    <row r="2864" spans="1:17" hidden="1" x14ac:dyDescent="0.35">
      <c r="A2864" t="s">
        <v>18</v>
      </c>
      <c r="B2864" t="s">
        <v>29</v>
      </c>
      <c r="C2864" t="s">
        <v>20</v>
      </c>
      <c r="D2864" t="s">
        <v>21</v>
      </c>
      <c r="E2864" t="s">
        <v>5</v>
      </c>
      <c r="G2864" t="s">
        <v>22</v>
      </c>
      <c r="H2864">
        <v>1479290</v>
      </c>
      <c r="I2864">
        <v>1479601</v>
      </c>
      <c r="J2864" t="s">
        <v>23</v>
      </c>
      <c r="O2864" t="s">
        <v>3599</v>
      </c>
      <c r="P2864">
        <v>312</v>
      </c>
    </row>
    <row r="2865" spans="1:18" hidden="1" x14ac:dyDescent="0.35">
      <c r="A2865" t="s">
        <v>26</v>
      </c>
      <c r="B2865" t="s">
        <v>32</v>
      </c>
      <c r="C2865" t="s">
        <v>20</v>
      </c>
      <c r="D2865" t="s">
        <v>21</v>
      </c>
      <c r="E2865" t="s">
        <v>5</v>
      </c>
      <c r="G2865" t="s">
        <v>22</v>
      </c>
      <c r="H2865">
        <v>1479290</v>
      </c>
      <c r="I2865">
        <v>1479601</v>
      </c>
      <c r="J2865" t="s">
        <v>23</v>
      </c>
      <c r="K2865" t="s">
        <v>3600</v>
      </c>
      <c r="N2865" t="s">
        <v>28</v>
      </c>
      <c r="O2865" t="s">
        <v>3599</v>
      </c>
      <c r="P2865">
        <v>312</v>
      </c>
      <c r="Q2865">
        <v>103</v>
      </c>
    </row>
    <row r="2866" spans="1:18" hidden="1" x14ac:dyDescent="0.35">
      <c r="A2866" t="s">
        <v>18</v>
      </c>
      <c r="B2866" t="s">
        <v>29</v>
      </c>
      <c r="C2866" t="s">
        <v>20</v>
      </c>
      <c r="D2866" t="s">
        <v>21</v>
      </c>
      <c r="E2866" t="s">
        <v>5</v>
      </c>
      <c r="G2866" t="s">
        <v>22</v>
      </c>
      <c r="H2866">
        <v>1479938</v>
      </c>
      <c r="I2866">
        <v>1480999</v>
      </c>
      <c r="J2866" t="s">
        <v>30</v>
      </c>
      <c r="O2866" t="s">
        <v>3601</v>
      </c>
      <c r="P2866">
        <v>1062</v>
      </c>
    </row>
    <row r="2867" spans="1:18" hidden="1" x14ac:dyDescent="0.35">
      <c r="A2867" t="s">
        <v>26</v>
      </c>
      <c r="B2867" t="s">
        <v>32</v>
      </c>
      <c r="C2867" t="s">
        <v>20</v>
      </c>
      <c r="D2867" t="s">
        <v>21</v>
      </c>
      <c r="E2867" t="s">
        <v>5</v>
      </c>
      <c r="G2867" t="s">
        <v>22</v>
      </c>
      <c r="H2867">
        <v>1479938</v>
      </c>
      <c r="I2867">
        <v>1480999</v>
      </c>
      <c r="J2867" t="s">
        <v>30</v>
      </c>
      <c r="K2867" t="s">
        <v>3602</v>
      </c>
      <c r="N2867" t="s">
        <v>28</v>
      </c>
      <c r="O2867" t="s">
        <v>3601</v>
      </c>
      <c r="P2867">
        <v>1062</v>
      </c>
      <c r="Q2867">
        <v>353</v>
      </c>
    </row>
    <row r="2868" spans="1:18" hidden="1" x14ac:dyDescent="0.35">
      <c r="A2868" t="s">
        <v>18</v>
      </c>
      <c r="B2868" t="s">
        <v>29</v>
      </c>
      <c r="C2868" t="s">
        <v>20</v>
      </c>
      <c r="D2868" t="s">
        <v>21</v>
      </c>
      <c r="E2868" t="s">
        <v>5</v>
      </c>
      <c r="G2868" t="s">
        <v>22</v>
      </c>
      <c r="H2868">
        <v>1481047</v>
      </c>
      <c r="I2868">
        <v>1481796</v>
      </c>
      <c r="J2868" t="s">
        <v>23</v>
      </c>
      <c r="O2868" t="s">
        <v>3603</v>
      </c>
      <c r="P2868">
        <v>750</v>
      </c>
    </row>
    <row r="2869" spans="1:18" hidden="1" x14ac:dyDescent="0.35">
      <c r="A2869" t="s">
        <v>26</v>
      </c>
      <c r="B2869" t="s">
        <v>32</v>
      </c>
      <c r="C2869" t="s">
        <v>20</v>
      </c>
      <c r="D2869" t="s">
        <v>21</v>
      </c>
      <c r="E2869" t="s">
        <v>5</v>
      </c>
      <c r="G2869" t="s">
        <v>22</v>
      </c>
      <c r="H2869">
        <v>1481047</v>
      </c>
      <c r="I2869">
        <v>1481796</v>
      </c>
      <c r="J2869" t="s">
        <v>23</v>
      </c>
      <c r="K2869" t="s">
        <v>3604</v>
      </c>
      <c r="N2869" t="s">
        <v>28</v>
      </c>
      <c r="O2869" t="s">
        <v>3603</v>
      </c>
      <c r="P2869">
        <v>750</v>
      </c>
      <c r="Q2869">
        <v>249</v>
      </c>
    </row>
    <row r="2870" spans="1:18" hidden="1" x14ac:dyDescent="0.35">
      <c r="A2870" t="s">
        <v>18</v>
      </c>
      <c r="B2870" t="s">
        <v>29</v>
      </c>
      <c r="C2870" t="s">
        <v>20</v>
      </c>
      <c r="D2870" t="s">
        <v>21</v>
      </c>
      <c r="E2870" t="s">
        <v>5</v>
      </c>
      <c r="G2870" t="s">
        <v>22</v>
      </c>
      <c r="H2870">
        <v>1481793</v>
      </c>
      <c r="I2870">
        <v>1482524</v>
      </c>
      <c r="J2870" t="s">
        <v>23</v>
      </c>
      <c r="O2870" t="s">
        <v>3605</v>
      </c>
      <c r="P2870">
        <v>732</v>
      </c>
    </row>
    <row r="2871" spans="1:18" hidden="1" x14ac:dyDescent="0.35">
      <c r="A2871" t="s">
        <v>26</v>
      </c>
      <c r="B2871" t="s">
        <v>32</v>
      </c>
      <c r="C2871" t="s">
        <v>20</v>
      </c>
      <c r="D2871" t="s">
        <v>21</v>
      </c>
      <c r="E2871" t="s">
        <v>5</v>
      </c>
      <c r="G2871" t="s">
        <v>22</v>
      </c>
      <c r="H2871">
        <v>1481793</v>
      </c>
      <c r="I2871">
        <v>1482524</v>
      </c>
      <c r="J2871" t="s">
        <v>23</v>
      </c>
      <c r="K2871" t="s">
        <v>3606</v>
      </c>
      <c r="N2871" t="s">
        <v>3607</v>
      </c>
      <c r="O2871" t="s">
        <v>3605</v>
      </c>
      <c r="P2871">
        <v>732</v>
      </c>
      <c r="Q2871">
        <v>243</v>
      </c>
    </row>
    <row r="2872" spans="1:18" hidden="1" x14ac:dyDescent="0.35">
      <c r="A2872" t="s">
        <v>18</v>
      </c>
      <c r="B2872" t="s">
        <v>29</v>
      </c>
      <c r="C2872" t="s">
        <v>20</v>
      </c>
      <c r="D2872" t="s">
        <v>21</v>
      </c>
      <c r="E2872" t="s">
        <v>5</v>
      </c>
      <c r="G2872" t="s">
        <v>22</v>
      </c>
      <c r="H2872">
        <v>1482590</v>
      </c>
      <c r="I2872">
        <v>1483087</v>
      </c>
      <c r="J2872" t="s">
        <v>23</v>
      </c>
      <c r="O2872" t="s">
        <v>3608</v>
      </c>
      <c r="P2872">
        <v>498</v>
      </c>
    </row>
    <row r="2873" spans="1:18" hidden="1" x14ac:dyDescent="0.35">
      <c r="A2873" t="s">
        <v>26</v>
      </c>
      <c r="B2873" t="s">
        <v>32</v>
      </c>
      <c r="C2873" t="s">
        <v>20</v>
      </c>
      <c r="D2873" t="s">
        <v>21</v>
      </c>
      <c r="E2873" t="s">
        <v>5</v>
      </c>
      <c r="G2873" t="s">
        <v>22</v>
      </c>
      <c r="H2873">
        <v>1482590</v>
      </c>
      <c r="I2873">
        <v>1483087</v>
      </c>
      <c r="J2873" t="s">
        <v>23</v>
      </c>
      <c r="K2873" t="s">
        <v>3609</v>
      </c>
      <c r="N2873" t="s">
        <v>3610</v>
      </c>
      <c r="O2873" t="s">
        <v>3608</v>
      </c>
      <c r="P2873">
        <v>498</v>
      </c>
      <c r="Q2873">
        <v>165</v>
      </c>
    </row>
    <row r="2874" spans="1:18" hidden="1" x14ac:dyDescent="0.35">
      <c r="A2874" t="s">
        <v>18</v>
      </c>
      <c r="B2874" t="s">
        <v>29</v>
      </c>
      <c r="C2874" t="s">
        <v>20</v>
      </c>
      <c r="D2874" t="s">
        <v>21</v>
      </c>
      <c r="E2874" t="s">
        <v>5</v>
      </c>
      <c r="G2874" t="s">
        <v>22</v>
      </c>
      <c r="H2874">
        <v>1483324</v>
      </c>
      <c r="I2874">
        <v>1484085</v>
      </c>
      <c r="J2874" t="s">
        <v>30</v>
      </c>
      <c r="O2874" t="s">
        <v>3611</v>
      </c>
      <c r="P2874">
        <v>762</v>
      </c>
    </row>
    <row r="2875" spans="1:18" hidden="1" x14ac:dyDescent="0.35">
      <c r="A2875" t="s">
        <v>26</v>
      </c>
      <c r="B2875" t="s">
        <v>32</v>
      </c>
      <c r="C2875" t="s">
        <v>20</v>
      </c>
      <c r="D2875" t="s">
        <v>21</v>
      </c>
      <c r="E2875" t="s">
        <v>5</v>
      </c>
      <c r="G2875" t="s">
        <v>22</v>
      </c>
      <c r="H2875">
        <v>1483324</v>
      </c>
      <c r="I2875">
        <v>1484085</v>
      </c>
      <c r="J2875" t="s">
        <v>30</v>
      </c>
      <c r="K2875" t="s">
        <v>3612</v>
      </c>
      <c r="N2875" t="s">
        <v>3613</v>
      </c>
      <c r="O2875" t="s">
        <v>3611</v>
      </c>
      <c r="P2875">
        <v>762</v>
      </c>
      <c r="Q2875">
        <v>253</v>
      </c>
    </row>
    <row r="2876" spans="1:18" hidden="1" x14ac:dyDescent="0.35">
      <c r="A2876" t="s">
        <v>18</v>
      </c>
      <c r="B2876" t="s">
        <v>29</v>
      </c>
      <c r="C2876" t="s">
        <v>20</v>
      </c>
      <c r="D2876" t="s">
        <v>21</v>
      </c>
      <c r="E2876" t="s">
        <v>5</v>
      </c>
      <c r="G2876" t="s">
        <v>22</v>
      </c>
      <c r="H2876">
        <v>1484072</v>
      </c>
      <c r="I2876">
        <v>1485175</v>
      </c>
      <c r="J2876" t="s">
        <v>30</v>
      </c>
      <c r="O2876" t="s">
        <v>3614</v>
      </c>
      <c r="P2876">
        <v>1104</v>
      </c>
    </row>
    <row r="2877" spans="1:18" hidden="1" x14ac:dyDescent="0.35">
      <c r="A2877" t="s">
        <v>26</v>
      </c>
      <c r="B2877" t="s">
        <v>32</v>
      </c>
      <c r="C2877" t="s">
        <v>20</v>
      </c>
      <c r="D2877" t="s">
        <v>21</v>
      </c>
      <c r="E2877" t="s">
        <v>5</v>
      </c>
      <c r="G2877" t="s">
        <v>22</v>
      </c>
      <c r="H2877">
        <v>1484072</v>
      </c>
      <c r="I2877">
        <v>1485175</v>
      </c>
      <c r="J2877" t="s">
        <v>30</v>
      </c>
      <c r="K2877" t="s">
        <v>3615</v>
      </c>
      <c r="N2877" t="s">
        <v>3616</v>
      </c>
      <c r="O2877" t="s">
        <v>3614</v>
      </c>
      <c r="P2877">
        <v>1104</v>
      </c>
      <c r="Q2877">
        <v>367</v>
      </c>
    </row>
    <row r="2878" spans="1:18" hidden="1" x14ac:dyDescent="0.35">
      <c r="A2878" t="s">
        <v>18</v>
      </c>
      <c r="B2878" t="s">
        <v>29</v>
      </c>
      <c r="C2878" t="s">
        <v>20</v>
      </c>
      <c r="D2878" t="s">
        <v>21</v>
      </c>
      <c r="E2878" t="s">
        <v>5</v>
      </c>
      <c r="G2878" t="s">
        <v>22</v>
      </c>
      <c r="H2878">
        <v>1485172</v>
      </c>
      <c r="I2878">
        <v>1485744</v>
      </c>
      <c r="J2878" t="s">
        <v>30</v>
      </c>
      <c r="O2878" t="s">
        <v>3617</v>
      </c>
      <c r="P2878">
        <v>573</v>
      </c>
    </row>
    <row r="2879" spans="1:18" hidden="1" x14ac:dyDescent="0.35">
      <c r="A2879" t="s">
        <v>26</v>
      </c>
      <c r="B2879" t="s">
        <v>32</v>
      </c>
      <c r="C2879" t="s">
        <v>20</v>
      </c>
      <c r="D2879" t="s">
        <v>21</v>
      </c>
      <c r="E2879" t="s">
        <v>5</v>
      </c>
      <c r="G2879" t="s">
        <v>22</v>
      </c>
      <c r="H2879">
        <v>1485172</v>
      </c>
      <c r="I2879">
        <v>1485744</v>
      </c>
      <c r="J2879" t="s">
        <v>30</v>
      </c>
      <c r="K2879" t="s">
        <v>3618</v>
      </c>
      <c r="N2879" t="s">
        <v>28</v>
      </c>
      <c r="O2879" t="s">
        <v>3617</v>
      </c>
      <c r="P2879">
        <v>573</v>
      </c>
      <c r="Q2879">
        <v>190</v>
      </c>
    </row>
    <row r="2880" spans="1:18" hidden="1" x14ac:dyDescent="0.35">
      <c r="A2880" t="s">
        <v>18</v>
      </c>
      <c r="B2880" t="s">
        <v>19</v>
      </c>
      <c r="C2880" t="s">
        <v>20</v>
      </c>
      <c r="D2880" t="s">
        <v>21</v>
      </c>
      <c r="E2880" t="s">
        <v>5</v>
      </c>
      <c r="G2880" t="s">
        <v>22</v>
      </c>
      <c r="H2880">
        <v>1485836</v>
      </c>
      <c r="I2880">
        <v>1486203</v>
      </c>
      <c r="J2880" t="s">
        <v>23</v>
      </c>
      <c r="O2880" t="s">
        <v>3619</v>
      </c>
      <c r="P2880">
        <v>368</v>
      </c>
      <c r="R2880" t="s">
        <v>25</v>
      </c>
    </row>
    <row r="2881" spans="1:18" hidden="1" x14ac:dyDescent="0.35">
      <c r="A2881" t="s">
        <v>26</v>
      </c>
      <c r="B2881" t="s">
        <v>27</v>
      </c>
      <c r="C2881" t="s">
        <v>20</v>
      </c>
      <c r="D2881" t="s">
        <v>21</v>
      </c>
      <c r="E2881" t="s">
        <v>5</v>
      </c>
      <c r="G2881" t="s">
        <v>22</v>
      </c>
      <c r="H2881">
        <v>1485836</v>
      </c>
      <c r="I2881">
        <v>1486203</v>
      </c>
      <c r="J2881" t="s">
        <v>23</v>
      </c>
      <c r="N2881" t="s">
        <v>28</v>
      </c>
      <c r="O2881" t="s">
        <v>3619</v>
      </c>
      <c r="P2881">
        <v>368</v>
      </c>
      <c r="R2881" t="s">
        <v>25</v>
      </c>
    </row>
    <row r="2882" spans="1:18" hidden="1" x14ac:dyDescent="0.35">
      <c r="A2882" t="s">
        <v>18</v>
      </c>
      <c r="B2882" t="s">
        <v>29</v>
      </c>
      <c r="C2882" t="s">
        <v>20</v>
      </c>
      <c r="D2882" t="s">
        <v>21</v>
      </c>
      <c r="E2882" t="s">
        <v>5</v>
      </c>
      <c r="G2882" t="s">
        <v>22</v>
      </c>
      <c r="H2882">
        <v>1486285</v>
      </c>
      <c r="I2882">
        <v>1486584</v>
      </c>
      <c r="J2882" t="s">
        <v>23</v>
      </c>
      <c r="O2882" t="s">
        <v>3620</v>
      </c>
      <c r="P2882">
        <v>300</v>
      </c>
    </row>
    <row r="2883" spans="1:18" hidden="1" x14ac:dyDescent="0.35">
      <c r="A2883" t="s">
        <v>26</v>
      </c>
      <c r="B2883" t="s">
        <v>32</v>
      </c>
      <c r="C2883" t="s">
        <v>20</v>
      </c>
      <c r="D2883" t="s">
        <v>21</v>
      </c>
      <c r="E2883" t="s">
        <v>5</v>
      </c>
      <c r="G2883" t="s">
        <v>22</v>
      </c>
      <c r="H2883">
        <v>1486285</v>
      </c>
      <c r="I2883">
        <v>1486584</v>
      </c>
      <c r="J2883" t="s">
        <v>23</v>
      </c>
      <c r="K2883" t="s">
        <v>3621</v>
      </c>
      <c r="N2883" t="s">
        <v>28</v>
      </c>
      <c r="O2883" t="s">
        <v>3620</v>
      </c>
      <c r="P2883">
        <v>300</v>
      </c>
      <c r="Q2883">
        <v>99</v>
      </c>
    </row>
    <row r="2884" spans="1:18" hidden="1" x14ac:dyDescent="0.35">
      <c r="A2884" t="s">
        <v>18</v>
      </c>
      <c r="B2884" t="s">
        <v>29</v>
      </c>
      <c r="C2884" t="s">
        <v>20</v>
      </c>
      <c r="D2884" t="s">
        <v>21</v>
      </c>
      <c r="E2884" t="s">
        <v>5</v>
      </c>
      <c r="G2884" t="s">
        <v>22</v>
      </c>
      <c r="H2884">
        <v>1486748</v>
      </c>
      <c r="I2884">
        <v>1487857</v>
      </c>
      <c r="J2884" t="s">
        <v>23</v>
      </c>
      <c r="O2884" t="s">
        <v>3622</v>
      </c>
      <c r="P2884">
        <v>1110</v>
      </c>
    </row>
    <row r="2885" spans="1:18" hidden="1" x14ac:dyDescent="0.35">
      <c r="A2885" t="s">
        <v>26</v>
      </c>
      <c r="B2885" t="s">
        <v>32</v>
      </c>
      <c r="C2885" t="s">
        <v>20</v>
      </c>
      <c r="D2885" t="s">
        <v>21</v>
      </c>
      <c r="E2885" t="s">
        <v>5</v>
      </c>
      <c r="G2885" t="s">
        <v>22</v>
      </c>
      <c r="H2885">
        <v>1486748</v>
      </c>
      <c r="I2885">
        <v>1487857</v>
      </c>
      <c r="J2885" t="s">
        <v>23</v>
      </c>
      <c r="K2885" t="s">
        <v>3623</v>
      </c>
      <c r="N2885" t="s">
        <v>3624</v>
      </c>
      <c r="O2885" t="s">
        <v>3622</v>
      </c>
      <c r="P2885">
        <v>1110</v>
      </c>
      <c r="Q2885">
        <v>369</v>
      </c>
    </row>
    <row r="2886" spans="1:18" hidden="1" x14ac:dyDescent="0.35">
      <c r="A2886" t="s">
        <v>18</v>
      </c>
      <c r="B2886" t="s">
        <v>29</v>
      </c>
      <c r="C2886" t="s">
        <v>20</v>
      </c>
      <c r="D2886" t="s">
        <v>21</v>
      </c>
      <c r="E2886" t="s">
        <v>5</v>
      </c>
      <c r="G2886" t="s">
        <v>22</v>
      </c>
      <c r="H2886">
        <v>1488124</v>
      </c>
      <c r="I2886">
        <v>1488861</v>
      </c>
      <c r="J2886" t="s">
        <v>30</v>
      </c>
      <c r="O2886" t="s">
        <v>3625</v>
      </c>
      <c r="P2886">
        <v>738</v>
      </c>
    </row>
    <row r="2887" spans="1:18" hidden="1" x14ac:dyDescent="0.35">
      <c r="A2887" t="s">
        <v>26</v>
      </c>
      <c r="B2887" t="s">
        <v>32</v>
      </c>
      <c r="C2887" t="s">
        <v>20</v>
      </c>
      <c r="D2887" t="s">
        <v>21</v>
      </c>
      <c r="E2887" t="s">
        <v>5</v>
      </c>
      <c r="G2887" t="s">
        <v>22</v>
      </c>
      <c r="H2887">
        <v>1488124</v>
      </c>
      <c r="I2887">
        <v>1488861</v>
      </c>
      <c r="J2887" t="s">
        <v>30</v>
      </c>
      <c r="K2887" t="s">
        <v>3626</v>
      </c>
      <c r="N2887" t="s">
        <v>1553</v>
      </c>
      <c r="O2887" t="s">
        <v>3625</v>
      </c>
      <c r="P2887">
        <v>738</v>
      </c>
      <c r="Q2887">
        <v>245</v>
      </c>
    </row>
    <row r="2888" spans="1:18" hidden="1" x14ac:dyDescent="0.35">
      <c r="A2888" t="s">
        <v>18</v>
      </c>
      <c r="B2888" t="s">
        <v>29</v>
      </c>
      <c r="C2888" t="s">
        <v>20</v>
      </c>
      <c r="D2888" t="s">
        <v>21</v>
      </c>
      <c r="E2888" t="s">
        <v>5</v>
      </c>
      <c r="G2888" t="s">
        <v>22</v>
      </c>
      <c r="H2888">
        <v>1488901</v>
      </c>
      <c r="I2888">
        <v>1489182</v>
      </c>
      <c r="J2888" t="s">
        <v>23</v>
      </c>
      <c r="O2888" t="s">
        <v>3627</v>
      </c>
      <c r="P2888">
        <v>282</v>
      </c>
    </row>
    <row r="2889" spans="1:18" hidden="1" x14ac:dyDescent="0.35">
      <c r="A2889" t="s">
        <v>26</v>
      </c>
      <c r="B2889" t="s">
        <v>32</v>
      </c>
      <c r="C2889" t="s">
        <v>20</v>
      </c>
      <c r="D2889" t="s">
        <v>21</v>
      </c>
      <c r="E2889" t="s">
        <v>5</v>
      </c>
      <c r="G2889" t="s">
        <v>22</v>
      </c>
      <c r="H2889">
        <v>1488901</v>
      </c>
      <c r="I2889">
        <v>1489182</v>
      </c>
      <c r="J2889" t="s">
        <v>23</v>
      </c>
      <c r="K2889" t="s">
        <v>3628</v>
      </c>
      <c r="N2889" t="s">
        <v>3629</v>
      </c>
      <c r="O2889" t="s">
        <v>3627</v>
      </c>
      <c r="P2889">
        <v>282</v>
      </c>
      <c r="Q2889">
        <v>93</v>
      </c>
    </row>
    <row r="2890" spans="1:18" hidden="1" x14ac:dyDescent="0.35">
      <c r="A2890" t="s">
        <v>18</v>
      </c>
      <c r="B2890" t="s">
        <v>29</v>
      </c>
      <c r="C2890" t="s">
        <v>20</v>
      </c>
      <c r="D2890" t="s">
        <v>21</v>
      </c>
      <c r="E2890" t="s">
        <v>5</v>
      </c>
      <c r="G2890" t="s">
        <v>22</v>
      </c>
      <c r="H2890">
        <v>1489315</v>
      </c>
      <c r="I2890">
        <v>1489962</v>
      </c>
      <c r="J2890" t="s">
        <v>30</v>
      </c>
      <c r="O2890" t="s">
        <v>3630</v>
      </c>
      <c r="P2890">
        <v>648</v>
      </c>
    </row>
    <row r="2891" spans="1:18" hidden="1" x14ac:dyDescent="0.35">
      <c r="A2891" t="s">
        <v>26</v>
      </c>
      <c r="B2891" t="s">
        <v>32</v>
      </c>
      <c r="C2891" t="s">
        <v>20</v>
      </c>
      <c r="D2891" t="s">
        <v>21</v>
      </c>
      <c r="E2891" t="s">
        <v>5</v>
      </c>
      <c r="G2891" t="s">
        <v>22</v>
      </c>
      <c r="H2891">
        <v>1489315</v>
      </c>
      <c r="I2891">
        <v>1489962</v>
      </c>
      <c r="J2891" t="s">
        <v>30</v>
      </c>
      <c r="K2891" t="s">
        <v>3631</v>
      </c>
      <c r="N2891" t="s">
        <v>3632</v>
      </c>
      <c r="O2891" t="s">
        <v>3630</v>
      </c>
      <c r="P2891">
        <v>648</v>
      </c>
      <c r="Q2891">
        <v>215</v>
      </c>
    </row>
    <row r="2892" spans="1:18" hidden="1" x14ac:dyDescent="0.35">
      <c r="A2892" t="s">
        <v>18</v>
      </c>
      <c r="B2892" t="s">
        <v>29</v>
      </c>
      <c r="C2892" t="s">
        <v>20</v>
      </c>
      <c r="D2892" t="s">
        <v>21</v>
      </c>
      <c r="E2892" t="s">
        <v>5</v>
      </c>
      <c r="G2892" t="s">
        <v>22</v>
      </c>
      <c r="H2892">
        <v>1490057</v>
      </c>
      <c r="I2892">
        <v>1490440</v>
      </c>
      <c r="J2892" t="s">
        <v>30</v>
      </c>
      <c r="O2892" t="s">
        <v>3633</v>
      </c>
      <c r="P2892">
        <v>384</v>
      </c>
    </row>
    <row r="2893" spans="1:18" hidden="1" x14ac:dyDescent="0.35">
      <c r="A2893" t="s">
        <v>26</v>
      </c>
      <c r="B2893" t="s">
        <v>32</v>
      </c>
      <c r="C2893" t="s">
        <v>20</v>
      </c>
      <c r="D2893" t="s">
        <v>21</v>
      </c>
      <c r="E2893" t="s">
        <v>5</v>
      </c>
      <c r="G2893" t="s">
        <v>22</v>
      </c>
      <c r="H2893">
        <v>1490057</v>
      </c>
      <c r="I2893">
        <v>1490440</v>
      </c>
      <c r="J2893" t="s">
        <v>30</v>
      </c>
      <c r="K2893" t="s">
        <v>3634</v>
      </c>
      <c r="N2893" t="s">
        <v>28</v>
      </c>
      <c r="O2893" t="s">
        <v>3633</v>
      </c>
      <c r="P2893">
        <v>384</v>
      </c>
      <c r="Q2893">
        <v>127</v>
      </c>
    </row>
    <row r="2894" spans="1:18" hidden="1" x14ac:dyDescent="0.35">
      <c r="A2894" t="s">
        <v>18</v>
      </c>
      <c r="B2894" t="s">
        <v>29</v>
      </c>
      <c r="C2894" t="s">
        <v>20</v>
      </c>
      <c r="D2894" t="s">
        <v>21</v>
      </c>
      <c r="E2894" t="s">
        <v>5</v>
      </c>
      <c r="G2894" t="s">
        <v>22</v>
      </c>
      <c r="H2894">
        <v>1490472</v>
      </c>
      <c r="I2894">
        <v>1490906</v>
      </c>
      <c r="J2894" t="s">
        <v>23</v>
      </c>
      <c r="O2894" t="s">
        <v>3635</v>
      </c>
      <c r="P2894">
        <v>435</v>
      </c>
    </row>
    <row r="2895" spans="1:18" hidden="1" x14ac:dyDescent="0.35">
      <c r="A2895" t="s">
        <v>26</v>
      </c>
      <c r="B2895" t="s">
        <v>32</v>
      </c>
      <c r="C2895" t="s">
        <v>20</v>
      </c>
      <c r="D2895" t="s">
        <v>21</v>
      </c>
      <c r="E2895" t="s">
        <v>5</v>
      </c>
      <c r="G2895" t="s">
        <v>22</v>
      </c>
      <c r="H2895">
        <v>1490472</v>
      </c>
      <c r="I2895">
        <v>1490906</v>
      </c>
      <c r="J2895" t="s">
        <v>23</v>
      </c>
      <c r="K2895" t="s">
        <v>3636</v>
      </c>
      <c r="N2895" t="s">
        <v>628</v>
      </c>
      <c r="O2895" t="s">
        <v>3635</v>
      </c>
      <c r="P2895">
        <v>435</v>
      </c>
      <c r="Q2895">
        <v>144</v>
      </c>
    </row>
    <row r="2896" spans="1:18" hidden="1" x14ac:dyDescent="0.35">
      <c r="A2896" t="s">
        <v>18</v>
      </c>
      <c r="B2896" t="s">
        <v>29</v>
      </c>
      <c r="C2896" t="s">
        <v>20</v>
      </c>
      <c r="D2896" t="s">
        <v>21</v>
      </c>
      <c r="E2896" t="s">
        <v>5</v>
      </c>
      <c r="G2896" t="s">
        <v>22</v>
      </c>
      <c r="H2896">
        <v>1491056</v>
      </c>
      <c r="I2896">
        <v>1491910</v>
      </c>
      <c r="J2896" t="s">
        <v>30</v>
      </c>
      <c r="O2896" t="s">
        <v>3637</v>
      </c>
      <c r="P2896">
        <v>855</v>
      </c>
    </row>
    <row r="2897" spans="1:17" hidden="1" x14ac:dyDescent="0.35">
      <c r="A2897" t="s">
        <v>26</v>
      </c>
      <c r="B2897" t="s">
        <v>32</v>
      </c>
      <c r="C2897" t="s">
        <v>20</v>
      </c>
      <c r="D2897" t="s">
        <v>21</v>
      </c>
      <c r="E2897" t="s">
        <v>5</v>
      </c>
      <c r="G2897" t="s">
        <v>22</v>
      </c>
      <c r="H2897">
        <v>1491056</v>
      </c>
      <c r="I2897">
        <v>1491910</v>
      </c>
      <c r="J2897" t="s">
        <v>30</v>
      </c>
      <c r="K2897" t="s">
        <v>3638</v>
      </c>
      <c r="N2897" t="s">
        <v>28</v>
      </c>
      <c r="O2897" t="s">
        <v>3637</v>
      </c>
      <c r="P2897">
        <v>855</v>
      </c>
      <c r="Q2897">
        <v>284</v>
      </c>
    </row>
    <row r="2898" spans="1:17" hidden="1" x14ac:dyDescent="0.35">
      <c r="A2898" t="s">
        <v>18</v>
      </c>
      <c r="B2898" t="s">
        <v>29</v>
      </c>
      <c r="C2898" t="s">
        <v>20</v>
      </c>
      <c r="D2898" t="s">
        <v>21</v>
      </c>
      <c r="E2898" t="s">
        <v>5</v>
      </c>
      <c r="G2898" t="s">
        <v>22</v>
      </c>
      <c r="H2898">
        <v>1492112</v>
      </c>
      <c r="I2898">
        <v>1492387</v>
      </c>
      <c r="J2898" t="s">
        <v>23</v>
      </c>
      <c r="O2898" t="s">
        <v>3639</v>
      </c>
      <c r="P2898">
        <v>276</v>
      </c>
    </row>
    <row r="2899" spans="1:17" hidden="1" x14ac:dyDescent="0.35">
      <c r="A2899" t="s">
        <v>26</v>
      </c>
      <c r="B2899" t="s">
        <v>32</v>
      </c>
      <c r="C2899" t="s">
        <v>20</v>
      </c>
      <c r="D2899" t="s">
        <v>21</v>
      </c>
      <c r="E2899" t="s">
        <v>5</v>
      </c>
      <c r="G2899" t="s">
        <v>22</v>
      </c>
      <c r="H2899">
        <v>1492112</v>
      </c>
      <c r="I2899">
        <v>1492387</v>
      </c>
      <c r="J2899" t="s">
        <v>23</v>
      </c>
      <c r="K2899" t="s">
        <v>3640</v>
      </c>
      <c r="N2899" t="s">
        <v>28</v>
      </c>
      <c r="O2899" t="s">
        <v>3639</v>
      </c>
      <c r="P2899">
        <v>276</v>
      </c>
      <c r="Q2899">
        <v>91</v>
      </c>
    </row>
    <row r="2900" spans="1:17" hidden="1" x14ac:dyDescent="0.35">
      <c r="A2900" t="s">
        <v>18</v>
      </c>
      <c r="B2900" t="s">
        <v>29</v>
      </c>
      <c r="C2900" t="s">
        <v>20</v>
      </c>
      <c r="D2900" t="s">
        <v>21</v>
      </c>
      <c r="E2900" t="s">
        <v>5</v>
      </c>
      <c r="G2900" t="s">
        <v>22</v>
      </c>
      <c r="H2900">
        <v>1492393</v>
      </c>
      <c r="I2900">
        <v>1492986</v>
      </c>
      <c r="J2900" t="s">
        <v>23</v>
      </c>
      <c r="O2900" t="s">
        <v>3641</v>
      </c>
      <c r="P2900">
        <v>594</v>
      </c>
    </row>
    <row r="2901" spans="1:17" hidden="1" x14ac:dyDescent="0.35">
      <c r="A2901" t="s">
        <v>26</v>
      </c>
      <c r="B2901" t="s">
        <v>32</v>
      </c>
      <c r="C2901" t="s">
        <v>20</v>
      </c>
      <c r="D2901" t="s">
        <v>21</v>
      </c>
      <c r="E2901" t="s">
        <v>5</v>
      </c>
      <c r="G2901" t="s">
        <v>22</v>
      </c>
      <c r="H2901">
        <v>1492393</v>
      </c>
      <c r="I2901">
        <v>1492986</v>
      </c>
      <c r="J2901" t="s">
        <v>23</v>
      </c>
      <c r="K2901" t="s">
        <v>3642</v>
      </c>
      <c r="N2901" t="s">
        <v>3643</v>
      </c>
      <c r="O2901" t="s">
        <v>3641</v>
      </c>
      <c r="P2901">
        <v>594</v>
      </c>
      <c r="Q2901">
        <v>197</v>
      </c>
    </row>
    <row r="2902" spans="1:17" hidden="1" x14ac:dyDescent="0.35">
      <c r="A2902" t="s">
        <v>18</v>
      </c>
      <c r="B2902" t="s">
        <v>29</v>
      </c>
      <c r="C2902" t="s">
        <v>20</v>
      </c>
      <c r="D2902" t="s">
        <v>21</v>
      </c>
      <c r="E2902" t="s">
        <v>5</v>
      </c>
      <c r="G2902" t="s">
        <v>22</v>
      </c>
      <c r="H2902">
        <v>1492983</v>
      </c>
      <c r="I2902">
        <v>1494335</v>
      </c>
      <c r="J2902" t="s">
        <v>23</v>
      </c>
      <c r="O2902" t="s">
        <v>3644</v>
      </c>
      <c r="P2902">
        <v>1353</v>
      </c>
    </row>
    <row r="2903" spans="1:17" hidden="1" x14ac:dyDescent="0.35">
      <c r="A2903" t="s">
        <v>26</v>
      </c>
      <c r="B2903" t="s">
        <v>32</v>
      </c>
      <c r="C2903" t="s">
        <v>20</v>
      </c>
      <c r="D2903" t="s">
        <v>21</v>
      </c>
      <c r="E2903" t="s">
        <v>5</v>
      </c>
      <c r="G2903" t="s">
        <v>22</v>
      </c>
      <c r="H2903">
        <v>1492983</v>
      </c>
      <c r="I2903">
        <v>1494335</v>
      </c>
      <c r="J2903" t="s">
        <v>23</v>
      </c>
      <c r="K2903" t="s">
        <v>3645</v>
      </c>
      <c r="N2903" t="s">
        <v>3646</v>
      </c>
      <c r="O2903" t="s">
        <v>3644</v>
      </c>
      <c r="P2903">
        <v>1353</v>
      </c>
      <c r="Q2903">
        <v>450</v>
      </c>
    </row>
    <row r="2904" spans="1:17" hidden="1" x14ac:dyDescent="0.35">
      <c r="A2904" t="s">
        <v>18</v>
      </c>
      <c r="B2904" t="s">
        <v>29</v>
      </c>
      <c r="C2904" t="s">
        <v>20</v>
      </c>
      <c r="D2904" t="s">
        <v>21</v>
      </c>
      <c r="E2904" t="s">
        <v>5</v>
      </c>
      <c r="G2904" t="s">
        <v>22</v>
      </c>
      <c r="H2904">
        <v>1495087</v>
      </c>
      <c r="I2904">
        <v>1495518</v>
      </c>
      <c r="J2904" t="s">
        <v>23</v>
      </c>
      <c r="O2904" t="s">
        <v>3647</v>
      </c>
      <c r="P2904">
        <v>432</v>
      </c>
    </row>
    <row r="2905" spans="1:17" hidden="1" x14ac:dyDescent="0.35">
      <c r="A2905" t="s">
        <v>26</v>
      </c>
      <c r="B2905" t="s">
        <v>32</v>
      </c>
      <c r="C2905" t="s">
        <v>20</v>
      </c>
      <c r="D2905" t="s">
        <v>21</v>
      </c>
      <c r="E2905" t="s">
        <v>5</v>
      </c>
      <c r="G2905" t="s">
        <v>22</v>
      </c>
      <c r="H2905">
        <v>1495087</v>
      </c>
      <c r="I2905">
        <v>1495518</v>
      </c>
      <c r="J2905" t="s">
        <v>23</v>
      </c>
      <c r="K2905" t="s">
        <v>3648</v>
      </c>
      <c r="N2905" t="s">
        <v>28</v>
      </c>
      <c r="O2905" t="s">
        <v>3647</v>
      </c>
      <c r="P2905">
        <v>432</v>
      </c>
      <c r="Q2905">
        <v>143</v>
      </c>
    </row>
    <row r="2906" spans="1:17" hidden="1" x14ac:dyDescent="0.35">
      <c r="A2906" t="s">
        <v>18</v>
      </c>
      <c r="B2906" t="s">
        <v>29</v>
      </c>
      <c r="C2906" t="s">
        <v>20</v>
      </c>
      <c r="D2906" t="s">
        <v>21</v>
      </c>
      <c r="E2906" t="s">
        <v>5</v>
      </c>
      <c r="G2906" t="s">
        <v>22</v>
      </c>
      <c r="H2906">
        <v>1495526</v>
      </c>
      <c r="I2906">
        <v>1495873</v>
      </c>
      <c r="J2906" t="s">
        <v>23</v>
      </c>
      <c r="O2906" t="s">
        <v>3649</v>
      </c>
      <c r="P2906">
        <v>348</v>
      </c>
    </row>
    <row r="2907" spans="1:17" hidden="1" x14ac:dyDescent="0.35">
      <c r="A2907" t="s">
        <v>26</v>
      </c>
      <c r="B2907" t="s">
        <v>32</v>
      </c>
      <c r="C2907" t="s">
        <v>20</v>
      </c>
      <c r="D2907" t="s">
        <v>21</v>
      </c>
      <c r="E2907" t="s">
        <v>5</v>
      </c>
      <c r="G2907" t="s">
        <v>22</v>
      </c>
      <c r="H2907">
        <v>1495526</v>
      </c>
      <c r="I2907">
        <v>1495873</v>
      </c>
      <c r="J2907" t="s">
        <v>23</v>
      </c>
      <c r="K2907" t="s">
        <v>3650</v>
      </c>
      <c r="N2907" t="s">
        <v>3651</v>
      </c>
      <c r="O2907" t="s">
        <v>3649</v>
      </c>
      <c r="P2907">
        <v>348</v>
      </c>
      <c r="Q2907">
        <v>115</v>
      </c>
    </row>
    <row r="2908" spans="1:17" hidden="1" x14ac:dyDescent="0.35">
      <c r="A2908" t="s">
        <v>18</v>
      </c>
      <c r="B2908" t="s">
        <v>29</v>
      </c>
      <c r="C2908" t="s">
        <v>20</v>
      </c>
      <c r="D2908" t="s">
        <v>21</v>
      </c>
      <c r="E2908" t="s">
        <v>5</v>
      </c>
      <c r="G2908" t="s">
        <v>22</v>
      </c>
      <c r="H2908">
        <v>1495976</v>
      </c>
      <c r="I2908">
        <v>1496599</v>
      </c>
      <c r="J2908" t="s">
        <v>23</v>
      </c>
      <c r="O2908" t="s">
        <v>3652</v>
      </c>
      <c r="P2908">
        <v>624</v>
      </c>
    </row>
    <row r="2909" spans="1:17" hidden="1" x14ac:dyDescent="0.35">
      <c r="A2909" t="s">
        <v>26</v>
      </c>
      <c r="B2909" t="s">
        <v>32</v>
      </c>
      <c r="C2909" t="s">
        <v>20</v>
      </c>
      <c r="D2909" t="s">
        <v>21</v>
      </c>
      <c r="E2909" t="s">
        <v>5</v>
      </c>
      <c r="G2909" t="s">
        <v>22</v>
      </c>
      <c r="H2909">
        <v>1495976</v>
      </c>
      <c r="I2909">
        <v>1496599</v>
      </c>
      <c r="J2909" t="s">
        <v>23</v>
      </c>
      <c r="K2909" t="s">
        <v>3653</v>
      </c>
      <c r="N2909" t="s">
        <v>1769</v>
      </c>
      <c r="O2909" t="s">
        <v>3652</v>
      </c>
      <c r="P2909">
        <v>624</v>
      </c>
      <c r="Q2909">
        <v>207</v>
      </c>
    </row>
    <row r="2910" spans="1:17" hidden="1" x14ac:dyDescent="0.35">
      <c r="A2910" t="s">
        <v>18</v>
      </c>
      <c r="B2910" t="s">
        <v>29</v>
      </c>
      <c r="C2910" t="s">
        <v>20</v>
      </c>
      <c r="D2910" t="s">
        <v>21</v>
      </c>
      <c r="E2910" t="s">
        <v>5</v>
      </c>
      <c r="G2910" t="s">
        <v>22</v>
      </c>
      <c r="H2910">
        <v>1496853</v>
      </c>
      <c r="I2910">
        <v>1497389</v>
      </c>
      <c r="J2910" t="s">
        <v>23</v>
      </c>
      <c r="O2910" t="s">
        <v>3654</v>
      </c>
      <c r="P2910">
        <v>537</v>
      </c>
    </row>
    <row r="2911" spans="1:17" hidden="1" x14ac:dyDescent="0.35">
      <c r="A2911" t="s">
        <v>26</v>
      </c>
      <c r="B2911" t="s">
        <v>32</v>
      </c>
      <c r="C2911" t="s">
        <v>20</v>
      </c>
      <c r="D2911" t="s">
        <v>21</v>
      </c>
      <c r="E2911" t="s">
        <v>5</v>
      </c>
      <c r="G2911" t="s">
        <v>22</v>
      </c>
      <c r="H2911">
        <v>1496853</v>
      </c>
      <c r="I2911">
        <v>1497389</v>
      </c>
      <c r="J2911" t="s">
        <v>23</v>
      </c>
      <c r="K2911" t="s">
        <v>3655</v>
      </c>
      <c r="N2911" t="s">
        <v>28</v>
      </c>
      <c r="O2911" t="s">
        <v>3654</v>
      </c>
      <c r="P2911">
        <v>537</v>
      </c>
      <c r="Q2911">
        <v>178</v>
      </c>
    </row>
    <row r="2912" spans="1:17" hidden="1" x14ac:dyDescent="0.35">
      <c r="A2912" t="s">
        <v>18</v>
      </c>
      <c r="B2912" t="s">
        <v>29</v>
      </c>
      <c r="C2912" t="s">
        <v>20</v>
      </c>
      <c r="D2912" t="s">
        <v>21</v>
      </c>
      <c r="E2912" t="s">
        <v>5</v>
      </c>
      <c r="G2912" t="s">
        <v>22</v>
      </c>
      <c r="H2912">
        <v>1497846</v>
      </c>
      <c r="I2912">
        <v>1498346</v>
      </c>
      <c r="J2912" t="s">
        <v>30</v>
      </c>
      <c r="O2912" t="s">
        <v>3656</v>
      </c>
      <c r="P2912">
        <v>501</v>
      </c>
    </row>
    <row r="2913" spans="1:17" hidden="1" x14ac:dyDescent="0.35">
      <c r="A2913" t="s">
        <v>26</v>
      </c>
      <c r="B2913" t="s">
        <v>32</v>
      </c>
      <c r="C2913" t="s">
        <v>20</v>
      </c>
      <c r="D2913" t="s">
        <v>21</v>
      </c>
      <c r="E2913" t="s">
        <v>5</v>
      </c>
      <c r="G2913" t="s">
        <v>22</v>
      </c>
      <c r="H2913">
        <v>1497846</v>
      </c>
      <c r="I2913">
        <v>1498346</v>
      </c>
      <c r="J2913" t="s">
        <v>30</v>
      </c>
      <c r="K2913" t="s">
        <v>3657</v>
      </c>
      <c r="N2913" t="s">
        <v>3658</v>
      </c>
      <c r="O2913" t="s">
        <v>3656</v>
      </c>
      <c r="P2913">
        <v>501</v>
      </c>
      <c r="Q2913">
        <v>166</v>
      </c>
    </row>
    <row r="2914" spans="1:17" hidden="1" x14ac:dyDescent="0.35">
      <c r="A2914" t="s">
        <v>18</v>
      </c>
      <c r="B2914" t="s">
        <v>29</v>
      </c>
      <c r="C2914" t="s">
        <v>20</v>
      </c>
      <c r="D2914" t="s">
        <v>21</v>
      </c>
      <c r="E2914" t="s">
        <v>5</v>
      </c>
      <c r="G2914" t="s">
        <v>22</v>
      </c>
      <c r="H2914">
        <v>1498409</v>
      </c>
      <c r="I2914">
        <v>1499278</v>
      </c>
      <c r="J2914" t="s">
        <v>23</v>
      </c>
      <c r="O2914" t="s">
        <v>3659</v>
      </c>
      <c r="P2914">
        <v>870</v>
      </c>
    </row>
    <row r="2915" spans="1:17" hidden="1" x14ac:dyDescent="0.35">
      <c r="A2915" t="s">
        <v>26</v>
      </c>
      <c r="B2915" t="s">
        <v>32</v>
      </c>
      <c r="C2915" t="s">
        <v>20</v>
      </c>
      <c r="D2915" t="s">
        <v>21</v>
      </c>
      <c r="E2915" t="s">
        <v>5</v>
      </c>
      <c r="G2915" t="s">
        <v>22</v>
      </c>
      <c r="H2915">
        <v>1498409</v>
      </c>
      <c r="I2915">
        <v>1499278</v>
      </c>
      <c r="J2915" t="s">
        <v>23</v>
      </c>
      <c r="K2915" t="s">
        <v>3660</v>
      </c>
      <c r="N2915" t="s">
        <v>1664</v>
      </c>
      <c r="O2915" t="s">
        <v>3659</v>
      </c>
      <c r="P2915">
        <v>870</v>
      </c>
      <c r="Q2915">
        <v>289</v>
      </c>
    </row>
    <row r="2916" spans="1:17" hidden="1" x14ac:dyDescent="0.35">
      <c r="A2916" t="s">
        <v>18</v>
      </c>
      <c r="B2916" t="s">
        <v>29</v>
      </c>
      <c r="C2916" t="s">
        <v>20</v>
      </c>
      <c r="D2916" t="s">
        <v>21</v>
      </c>
      <c r="E2916" t="s">
        <v>5</v>
      </c>
      <c r="G2916" t="s">
        <v>22</v>
      </c>
      <c r="H2916">
        <v>1499437</v>
      </c>
      <c r="I2916">
        <v>1500627</v>
      </c>
      <c r="J2916" t="s">
        <v>30</v>
      </c>
      <c r="O2916" t="s">
        <v>3661</v>
      </c>
      <c r="P2916">
        <v>1191</v>
      </c>
    </row>
    <row r="2917" spans="1:17" hidden="1" x14ac:dyDescent="0.35">
      <c r="A2917" t="s">
        <v>26</v>
      </c>
      <c r="B2917" t="s">
        <v>32</v>
      </c>
      <c r="C2917" t="s">
        <v>20</v>
      </c>
      <c r="D2917" t="s">
        <v>21</v>
      </c>
      <c r="E2917" t="s">
        <v>5</v>
      </c>
      <c r="G2917" t="s">
        <v>22</v>
      </c>
      <c r="H2917">
        <v>1499437</v>
      </c>
      <c r="I2917">
        <v>1500627</v>
      </c>
      <c r="J2917" t="s">
        <v>30</v>
      </c>
      <c r="K2917" t="s">
        <v>3662</v>
      </c>
      <c r="N2917" t="s">
        <v>28</v>
      </c>
      <c r="O2917" t="s">
        <v>3661</v>
      </c>
      <c r="P2917">
        <v>1191</v>
      </c>
      <c r="Q2917">
        <v>396</v>
      </c>
    </row>
    <row r="2918" spans="1:17" hidden="1" x14ac:dyDescent="0.35">
      <c r="A2918" t="s">
        <v>18</v>
      </c>
      <c r="B2918" t="s">
        <v>29</v>
      </c>
      <c r="C2918" t="s">
        <v>20</v>
      </c>
      <c r="D2918" t="s">
        <v>21</v>
      </c>
      <c r="E2918" t="s">
        <v>5</v>
      </c>
      <c r="G2918" t="s">
        <v>22</v>
      </c>
      <c r="H2918">
        <v>1500686</v>
      </c>
      <c r="I2918">
        <v>1501084</v>
      </c>
      <c r="J2918" t="s">
        <v>23</v>
      </c>
      <c r="O2918" t="s">
        <v>3663</v>
      </c>
      <c r="P2918">
        <v>399</v>
      </c>
    </row>
    <row r="2919" spans="1:17" hidden="1" x14ac:dyDescent="0.35">
      <c r="A2919" t="s">
        <v>26</v>
      </c>
      <c r="B2919" t="s">
        <v>32</v>
      </c>
      <c r="C2919" t="s">
        <v>20</v>
      </c>
      <c r="D2919" t="s">
        <v>21</v>
      </c>
      <c r="E2919" t="s">
        <v>5</v>
      </c>
      <c r="G2919" t="s">
        <v>22</v>
      </c>
      <c r="H2919">
        <v>1500686</v>
      </c>
      <c r="I2919">
        <v>1501084</v>
      </c>
      <c r="J2919" t="s">
        <v>23</v>
      </c>
      <c r="K2919" t="s">
        <v>3664</v>
      </c>
      <c r="N2919" t="s">
        <v>3665</v>
      </c>
      <c r="O2919" t="s">
        <v>3663</v>
      </c>
      <c r="P2919">
        <v>399</v>
      </c>
      <c r="Q2919">
        <v>132</v>
      </c>
    </row>
    <row r="2920" spans="1:17" hidden="1" x14ac:dyDescent="0.35">
      <c r="A2920" t="s">
        <v>18</v>
      </c>
      <c r="B2920" t="s">
        <v>29</v>
      </c>
      <c r="C2920" t="s">
        <v>20</v>
      </c>
      <c r="D2920" t="s">
        <v>21</v>
      </c>
      <c r="E2920" t="s">
        <v>5</v>
      </c>
      <c r="G2920" t="s">
        <v>22</v>
      </c>
      <c r="H2920">
        <v>1501140</v>
      </c>
      <c r="I2920">
        <v>1501502</v>
      </c>
      <c r="J2920" t="s">
        <v>23</v>
      </c>
      <c r="O2920" t="s">
        <v>3666</v>
      </c>
      <c r="P2920">
        <v>363</v>
      </c>
    </row>
    <row r="2921" spans="1:17" hidden="1" x14ac:dyDescent="0.35">
      <c r="A2921" t="s">
        <v>26</v>
      </c>
      <c r="B2921" t="s">
        <v>32</v>
      </c>
      <c r="C2921" t="s">
        <v>20</v>
      </c>
      <c r="D2921" t="s">
        <v>21</v>
      </c>
      <c r="E2921" t="s">
        <v>5</v>
      </c>
      <c r="G2921" t="s">
        <v>22</v>
      </c>
      <c r="H2921">
        <v>1501140</v>
      </c>
      <c r="I2921">
        <v>1501502</v>
      </c>
      <c r="J2921" t="s">
        <v>23</v>
      </c>
      <c r="K2921" t="s">
        <v>3667</v>
      </c>
      <c r="N2921" t="s">
        <v>3668</v>
      </c>
      <c r="O2921" t="s">
        <v>3666</v>
      </c>
      <c r="P2921">
        <v>363</v>
      </c>
      <c r="Q2921">
        <v>120</v>
      </c>
    </row>
    <row r="2922" spans="1:17" hidden="1" x14ac:dyDescent="0.35">
      <c r="A2922" t="s">
        <v>18</v>
      </c>
      <c r="B2922" t="s">
        <v>29</v>
      </c>
      <c r="C2922" t="s">
        <v>20</v>
      </c>
      <c r="D2922" t="s">
        <v>21</v>
      </c>
      <c r="E2922" t="s">
        <v>5</v>
      </c>
      <c r="G2922" t="s">
        <v>22</v>
      </c>
      <c r="H2922">
        <v>1501586</v>
      </c>
      <c r="I2922">
        <v>1502113</v>
      </c>
      <c r="J2922" t="s">
        <v>23</v>
      </c>
      <c r="O2922" t="s">
        <v>3669</v>
      </c>
      <c r="P2922">
        <v>528</v>
      </c>
    </row>
    <row r="2923" spans="1:17" hidden="1" x14ac:dyDescent="0.35">
      <c r="A2923" t="s">
        <v>26</v>
      </c>
      <c r="B2923" t="s">
        <v>32</v>
      </c>
      <c r="C2923" t="s">
        <v>20</v>
      </c>
      <c r="D2923" t="s">
        <v>21</v>
      </c>
      <c r="E2923" t="s">
        <v>5</v>
      </c>
      <c r="G2923" t="s">
        <v>22</v>
      </c>
      <c r="H2923">
        <v>1501586</v>
      </c>
      <c r="I2923">
        <v>1502113</v>
      </c>
      <c r="J2923" t="s">
        <v>23</v>
      </c>
      <c r="K2923" t="s">
        <v>3670</v>
      </c>
      <c r="N2923" t="s">
        <v>698</v>
      </c>
      <c r="O2923" t="s">
        <v>3669</v>
      </c>
      <c r="P2923">
        <v>528</v>
      </c>
      <c r="Q2923">
        <v>175</v>
      </c>
    </row>
    <row r="2924" spans="1:17" hidden="1" x14ac:dyDescent="0.35">
      <c r="A2924" t="s">
        <v>18</v>
      </c>
      <c r="B2924" t="s">
        <v>29</v>
      </c>
      <c r="C2924" t="s">
        <v>20</v>
      </c>
      <c r="D2924" t="s">
        <v>21</v>
      </c>
      <c r="E2924" t="s">
        <v>5</v>
      </c>
      <c r="G2924" t="s">
        <v>22</v>
      </c>
      <c r="H2924">
        <v>1502207</v>
      </c>
      <c r="I2924">
        <v>1503139</v>
      </c>
      <c r="J2924" t="s">
        <v>23</v>
      </c>
      <c r="O2924" t="s">
        <v>3671</v>
      </c>
      <c r="P2924">
        <v>933</v>
      </c>
    </row>
    <row r="2925" spans="1:17" hidden="1" x14ac:dyDescent="0.35">
      <c r="A2925" t="s">
        <v>26</v>
      </c>
      <c r="B2925" t="s">
        <v>32</v>
      </c>
      <c r="C2925" t="s">
        <v>20</v>
      </c>
      <c r="D2925" t="s">
        <v>21</v>
      </c>
      <c r="E2925" t="s">
        <v>5</v>
      </c>
      <c r="G2925" t="s">
        <v>22</v>
      </c>
      <c r="H2925">
        <v>1502207</v>
      </c>
      <c r="I2925">
        <v>1503139</v>
      </c>
      <c r="J2925" t="s">
        <v>23</v>
      </c>
      <c r="K2925" t="s">
        <v>3672</v>
      </c>
      <c r="N2925" t="s">
        <v>28</v>
      </c>
      <c r="O2925" t="s">
        <v>3671</v>
      </c>
      <c r="P2925">
        <v>933</v>
      </c>
      <c r="Q2925">
        <v>310</v>
      </c>
    </row>
    <row r="2926" spans="1:17" hidden="1" x14ac:dyDescent="0.35">
      <c r="A2926" t="s">
        <v>18</v>
      </c>
      <c r="B2926" t="s">
        <v>29</v>
      </c>
      <c r="C2926" t="s">
        <v>20</v>
      </c>
      <c r="D2926" t="s">
        <v>21</v>
      </c>
      <c r="E2926" t="s">
        <v>5</v>
      </c>
      <c r="G2926" t="s">
        <v>22</v>
      </c>
      <c r="H2926">
        <v>1503247</v>
      </c>
      <c r="I2926">
        <v>1504149</v>
      </c>
      <c r="J2926" t="s">
        <v>23</v>
      </c>
      <c r="O2926" t="s">
        <v>3673</v>
      </c>
      <c r="P2926">
        <v>903</v>
      </c>
    </row>
    <row r="2927" spans="1:17" hidden="1" x14ac:dyDescent="0.35">
      <c r="A2927" t="s">
        <v>26</v>
      </c>
      <c r="B2927" t="s">
        <v>32</v>
      </c>
      <c r="C2927" t="s">
        <v>20</v>
      </c>
      <c r="D2927" t="s">
        <v>21</v>
      </c>
      <c r="E2927" t="s">
        <v>5</v>
      </c>
      <c r="G2927" t="s">
        <v>22</v>
      </c>
      <c r="H2927">
        <v>1503247</v>
      </c>
      <c r="I2927">
        <v>1504149</v>
      </c>
      <c r="J2927" t="s">
        <v>23</v>
      </c>
      <c r="K2927" t="s">
        <v>3674</v>
      </c>
      <c r="N2927" t="s">
        <v>3675</v>
      </c>
      <c r="O2927" t="s">
        <v>3673</v>
      </c>
      <c r="P2927">
        <v>903</v>
      </c>
      <c r="Q2927">
        <v>300</v>
      </c>
    </row>
    <row r="2928" spans="1:17" hidden="1" x14ac:dyDescent="0.35">
      <c r="A2928" t="s">
        <v>18</v>
      </c>
      <c r="B2928" t="s">
        <v>29</v>
      </c>
      <c r="C2928" t="s">
        <v>20</v>
      </c>
      <c r="D2928" t="s">
        <v>21</v>
      </c>
      <c r="E2928" t="s">
        <v>5</v>
      </c>
      <c r="G2928" t="s">
        <v>22</v>
      </c>
      <c r="H2928">
        <v>1504400</v>
      </c>
      <c r="I2928">
        <v>1504894</v>
      </c>
      <c r="J2928" t="s">
        <v>30</v>
      </c>
      <c r="O2928" t="s">
        <v>3676</v>
      </c>
      <c r="P2928">
        <v>495</v>
      </c>
    </row>
    <row r="2929" spans="1:17" hidden="1" x14ac:dyDescent="0.35">
      <c r="A2929" t="s">
        <v>26</v>
      </c>
      <c r="B2929" t="s">
        <v>32</v>
      </c>
      <c r="C2929" t="s">
        <v>20</v>
      </c>
      <c r="D2929" t="s">
        <v>21</v>
      </c>
      <c r="E2929" t="s">
        <v>5</v>
      </c>
      <c r="G2929" t="s">
        <v>22</v>
      </c>
      <c r="H2929">
        <v>1504400</v>
      </c>
      <c r="I2929">
        <v>1504894</v>
      </c>
      <c r="J2929" t="s">
        <v>30</v>
      </c>
      <c r="K2929" t="s">
        <v>3677</v>
      </c>
      <c r="N2929" t="s">
        <v>3678</v>
      </c>
      <c r="O2929" t="s">
        <v>3676</v>
      </c>
      <c r="P2929">
        <v>495</v>
      </c>
      <c r="Q2929">
        <v>164</v>
      </c>
    </row>
    <row r="2930" spans="1:17" hidden="1" x14ac:dyDescent="0.35">
      <c r="A2930" t="s">
        <v>18</v>
      </c>
      <c r="B2930" t="s">
        <v>29</v>
      </c>
      <c r="C2930" t="s">
        <v>20</v>
      </c>
      <c r="D2930" t="s">
        <v>21</v>
      </c>
      <c r="E2930" t="s">
        <v>5</v>
      </c>
      <c r="G2930" t="s">
        <v>22</v>
      </c>
      <c r="H2930">
        <v>1504907</v>
      </c>
      <c r="I2930">
        <v>1505557</v>
      </c>
      <c r="J2930" t="s">
        <v>30</v>
      </c>
      <c r="O2930" t="s">
        <v>3679</v>
      </c>
      <c r="P2930">
        <v>651</v>
      </c>
    </row>
    <row r="2931" spans="1:17" hidden="1" x14ac:dyDescent="0.35">
      <c r="A2931" t="s">
        <v>26</v>
      </c>
      <c r="B2931" t="s">
        <v>32</v>
      </c>
      <c r="C2931" t="s">
        <v>20</v>
      </c>
      <c r="D2931" t="s">
        <v>21</v>
      </c>
      <c r="E2931" t="s">
        <v>5</v>
      </c>
      <c r="G2931" t="s">
        <v>22</v>
      </c>
      <c r="H2931">
        <v>1504907</v>
      </c>
      <c r="I2931">
        <v>1505557</v>
      </c>
      <c r="J2931" t="s">
        <v>30</v>
      </c>
      <c r="K2931" t="s">
        <v>3680</v>
      </c>
      <c r="N2931" t="s">
        <v>132</v>
      </c>
      <c r="O2931" t="s">
        <v>3679</v>
      </c>
      <c r="P2931">
        <v>651</v>
      </c>
      <c r="Q2931">
        <v>216</v>
      </c>
    </row>
    <row r="2932" spans="1:17" hidden="1" x14ac:dyDescent="0.35">
      <c r="A2932" t="s">
        <v>18</v>
      </c>
      <c r="B2932" t="s">
        <v>29</v>
      </c>
      <c r="C2932" t="s">
        <v>20</v>
      </c>
      <c r="D2932" t="s">
        <v>21</v>
      </c>
      <c r="E2932" t="s">
        <v>5</v>
      </c>
      <c r="G2932" t="s">
        <v>22</v>
      </c>
      <c r="H2932">
        <v>1505601</v>
      </c>
      <c r="I2932">
        <v>1506440</v>
      </c>
      <c r="J2932" t="s">
        <v>23</v>
      </c>
      <c r="O2932" t="s">
        <v>3681</v>
      </c>
      <c r="P2932">
        <v>840</v>
      </c>
    </row>
    <row r="2933" spans="1:17" hidden="1" x14ac:dyDescent="0.35">
      <c r="A2933" t="s">
        <v>26</v>
      </c>
      <c r="B2933" t="s">
        <v>32</v>
      </c>
      <c r="C2933" t="s">
        <v>20</v>
      </c>
      <c r="D2933" t="s">
        <v>21</v>
      </c>
      <c r="E2933" t="s">
        <v>5</v>
      </c>
      <c r="G2933" t="s">
        <v>22</v>
      </c>
      <c r="H2933">
        <v>1505601</v>
      </c>
      <c r="I2933">
        <v>1506440</v>
      </c>
      <c r="J2933" t="s">
        <v>23</v>
      </c>
      <c r="K2933" t="s">
        <v>3682</v>
      </c>
      <c r="N2933" t="s">
        <v>3683</v>
      </c>
      <c r="O2933" t="s">
        <v>3681</v>
      </c>
      <c r="P2933">
        <v>840</v>
      </c>
      <c r="Q2933">
        <v>279</v>
      </c>
    </row>
    <row r="2934" spans="1:17" hidden="1" x14ac:dyDescent="0.35">
      <c r="A2934" t="s">
        <v>18</v>
      </c>
      <c r="B2934" t="s">
        <v>29</v>
      </c>
      <c r="C2934" t="s">
        <v>20</v>
      </c>
      <c r="D2934" t="s">
        <v>21</v>
      </c>
      <c r="E2934" t="s">
        <v>5</v>
      </c>
      <c r="G2934" t="s">
        <v>22</v>
      </c>
      <c r="H2934">
        <v>1506956</v>
      </c>
      <c r="I2934">
        <v>1507720</v>
      </c>
      <c r="J2934" t="s">
        <v>23</v>
      </c>
      <c r="O2934" t="s">
        <v>3684</v>
      </c>
      <c r="P2934">
        <v>765</v>
      </c>
    </row>
    <row r="2935" spans="1:17" hidden="1" x14ac:dyDescent="0.35">
      <c r="A2935" t="s">
        <v>26</v>
      </c>
      <c r="B2935" t="s">
        <v>32</v>
      </c>
      <c r="C2935" t="s">
        <v>20</v>
      </c>
      <c r="D2935" t="s">
        <v>21</v>
      </c>
      <c r="E2935" t="s">
        <v>5</v>
      </c>
      <c r="G2935" t="s">
        <v>22</v>
      </c>
      <c r="H2935">
        <v>1506956</v>
      </c>
      <c r="I2935">
        <v>1507720</v>
      </c>
      <c r="J2935" t="s">
        <v>23</v>
      </c>
      <c r="K2935" t="s">
        <v>3685</v>
      </c>
      <c r="N2935" t="s">
        <v>2766</v>
      </c>
      <c r="O2935" t="s">
        <v>3684</v>
      </c>
      <c r="P2935">
        <v>765</v>
      </c>
      <c r="Q2935">
        <v>254</v>
      </c>
    </row>
    <row r="2936" spans="1:17" hidden="1" x14ac:dyDescent="0.35">
      <c r="A2936" t="s">
        <v>18</v>
      </c>
      <c r="B2936" t="s">
        <v>29</v>
      </c>
      <c r="C2936" t="s">
        <v>20</v>
      </c>
      <c r="D2936" t="s">
        <v>21</v>
      </c>
      <c r="E2936" t="s">
        <v>5</v>
      </c>
      <c r="G2936" t="s">
        <v>22</v>
      </c>
      <c r="H2936">
        <v>1507783</v>
      </c>
      <c r="I2936">
        <v>1509522</v>
      </c>
      <c r="J2936" t="s">
        <v>23</v>
      </c>
      <c r="O2936" t="s">
        <v>3686</v>
      </c>
      <c r="P2936">
        <v>1740</v>
      </c>
    </row>
    <row r="2937" spans="1:17" hidden="1" x14ac:dyDescent="0.35">
      <c r="A2937" t="s">
        <v>26</v>
      </c>
      <c r="B2937" t="s">
        <v>32</v>
      </c>
      <c r="C2937" t="s">
        <v>20</v>
      </c>
      <c r="D2937" t="s">
        <v>21</v>
      </c>
      <c r="E2937" t="s">
        <v>5</v>
      </c>
      <c r="G2937" t="s">
        <v>22</v>
      </c>
      <c r="H2937">
        <v>1507783</v>
      </c>
      <c r="I2937">
        <v>1509522</v>
      </c>
      <c r="J2937" t="s">
        <v>23</v>
      </c>
      <c r="K2937" t="s">
        <v>3687</v>
      </c>
      <c r="N2937" t="s">
        <v>238</v>
      </c>
      <c r="O2937" t="s">
        <v>3686</v>
      </c>
      <c r="P2937">
        <v>1740</v>
      </c>
      <c r="Q2937">
        <v>579</v>
      </c>
    </row>
    <row r="2938" spans="1:17" hidden="1" x14ac:dyDescent="0.35">
      <c r="A2938" t="s">
        <v>18</v>
      </c>
      <c r="B2938" t="s">
        <v>29</v>
      </c>
      <c r="C2938" t="s">
        <v>20</v>
      </c>
      <c r="D2938" t="s">
        <v>21</v>
      </c>
      <c r="E2938" t="s">
        <v>5</v>
      </c>
      <c r="G2938" t="s">
        <v>22</v>
      </c>
      <c r="H2938">
        <v>1509670</v>
      </c>
      <c r="I2938">
        <v>1509981</v>
      </c>
      <c r="J2938" t="s">
        <v>23</v>
      </c>
      <c r="O2938" t="s">
        <v>3688</v>
      </c>
      <c r="P2938">
        <v>312</v>
      </c>
    </row>
    <row r="2939" spans="1:17" hidden="1" x14ac:dyDescent="0.35">
      <c r="A2939" t="s">
        <v>26</v>
      </c>
      <c r="B2939" t="s">
        <v>32</v>
      </c>
      <c r="C2939" t="s">
        <v>20</v>
      </c>
      <c r="D2939" t="s">
        <v>21</v>
      </c>
      <c r="E2939" t="s">
        <v>5</v>
      </c>
      <c r="G2939" t="s">
        <v>22</v>
      </c>
      <c r="H2939">
        <v>1509670</v>
      </c>
      <c r="I2939">
        <v>1509981</v>
      </c>
      <c r="J2939" t="s">
        <v>23</v>
      </c>
      <c r="K2939" t="s">
        <v>3689</v>
      </c>
      <c r="N2939" t="s">
        <v>28</v>
      </c>
      <c r="O2939" t="s">
        <v>3688</v>
      </c>
      <c r="P2939">
        <v>312</v>
      </c>
      <c r="Q2939">
        <v>103</v>
      </c>
    </row>
    <row r="2940" spans="1:17" hidden="1" x14ac:dyDescent="0.35">
      <c r="A2940" t="s">
        <v>18</v>
      </c>
      <c r="B2940" t="s">
        <v>29</v>
      </c>
      <c r="C2940" t="s">
        <v>20</v>
      </c>
      <c r="D2940" t="s">
        <v>21</v>
      </c>
      <c r="E2940" t="s">
        <v>5</v>
      </c>
      <c r="G2940" t="s">
        <v>22</v>
      </c>
      <c r="H2940">
        <v>1510146</v>
      </c>
      <c r="I2940">
        <v>1511339</v>
      </c>
      <c r="J2940" t="s">
        <v>23</v>
      </c>
      <c r="O2940" t="s">
        <v>3690</v>
      </c>
      <c r="P2940">
        <v>1194</v>
      </c>
    </row>
    <row r="2941" spans="1:17" hidden="1" x14ac:dyDescent="0.35">
      <c r="A2941" t="s">
        <v>26</v>
      </c>
      <c r="B2941" t="s">
        <v>32</v>
      </c>
      <c r="C2941" t="s">
        <v>20</v>
      </c>
      <c r="D2941" t="s">
        <v>21</v>
      </c>
      <c r="E2941" t="s">
        <v>5</v>
      </c>
      <c r="G2941" t="s">
        <v>22</v>
      </c>
      <c r="H2941">
        <v>1510146</v>
      </c>
      <c r="I2941">
        <v>1511339</v>
      </c>
      <c r="J2941" t="s">
        <v>23</v>
      </c>
      <c r="K2941" t="s">
        <v>3691</v>
      </c>
      <c r="N2941" t="s">
        <v>3692</v>
      </c>
      <c r="O2941" t="s">
        <v>3690</v>
      </c>
      <c r="P2941">
        <v>1194</v>
      </c>
      <c r="Q2941">
        <v>397</v>
      </c>
    </row>
    <row r="2942" spans="1:17" hidden="1" x14ac:dyDescent="0.35">
      <c r="A2942" t="s">
        <v>18</v>
      </c>
      <c r="B2942" t="s">
        <v>29</v>
      </c>
      <c r="C2942" t="s">
        <v>20</v>
      </c>
      <c r="D2942" t="s">
        <v>21</v>
      </c>
      <c r="E2942" t="s">
        <v>5</v>
      </c>
      <c r="G2942" t="s">
        <v>22</v>
      </c>
      <c r="H2942">
        <v>1511458</v>
      </c>
      <c r="I2942">
        <v>1511661</v>
      </c>
      <c r="J2942" t="s">
        <v>30</v>
      </c>
      <c r="O2942" t="s">
        <v>3693</v>
      </c>
      <c r="P2942">
        <v>204</v>
      </c>
    </row>
    <row r="2943" spans="1:17" hidden="1" x14ac:dyDescent="0.35">
      <c r="A2943" t="s">
        <v>26</v>
      </c>
      <c r="B2943" t="s">
        <v>32</v>
      </c>
      <c r="C2943" t="s">
        <v>20</v>
      </c>
      <c r="D2943" t="s">
        <v>21</v>
      </c>
      <c r="E2943" t="s">
        <v>5</v>
      </c>
      <c r="G2943" t="s">
        <v>22</v>
      </c>
      <c r="H2943">
        <v>1511458</v>
      </c>
      <c r="I2943">
        <v>1511661</v>
      </c>
      <c r="J2943" t="s">
        <v>30</v>
      </c>
      <c r="K2943" t="s">
        <v>3694</v>
      </c>
      <c r="N2943" t="s">
        <v>28</v>
      </c>
      <c r="O2943" t="s">
        <v>3693</v>
      </c>
      <c r="P2943">
        <v>204</v>
      </c>
      <c r="Q2943">
        <v>67</v>
      </c>
    </row>
    <row r="2944" spans="1:17" hidden="1" x14ac:dyDescent="0.35">
      <c r="A2944" t="s">
        <v>18</v>
      </c>
      <c r="B2944" t="s">
        <v>29</v>
      </c>
      <c r="C2944" t="s">
        <v>20</v>
      </c>
      <c r="D2944" t="s">
        <v>21</v>
      </c>
      <c r="E2944" t="s">
        <v>5</v>
      </c>
      <c r="G2944" t="s">
        <v>22</v>
      </c>
      <c r="H2944">
        <v>1511715</v>
      </c>
      <c r="I2944">
        <v>1512071</v>
      </c>
      <c r="J2944" t="s">
        <v>23</v>
      </c>
      <c r="O2944" t="s">
        <v>3695</v>
      </c>
      <c r="P2944">
        <v>357</v>
      </c>
    </row>
    <row r="2945" spans="1:17" hidden="1" x14ac:dyDescent="0.35">
      <c r="A2945" t="s">
        <v>26</v>
      </c>
      <c r="B2945" t="s">
        <v>32</v>
      </c>
      <c r="C2945" t="s">
        <v>20</v>
      </c>
      <c r="D2945" t="s">
        <v>21</v>
      </c>
      <c r="E2945" t="s">
        <v>5</v>
      </c>
      <c r="G2945" t="s">
        <v>22</v>
      </c>
      <c r="H2945">
        <v>1511715</v>
      </c>
      <c r="I2945">
        <v>1512071</v>
      </c>
      <c r="J2945" t="s">
        <v>23</v>
      </c>
      <c r="K2945" t="s">
        <v>3696</v>
      </c>
      <c r="N2945" t="s">
        <v>28</v>
      </c>
      <c r="O2945" t="s">
        <v>3695</v>
      </c>
      <c r="P2945">
        <v>357</v>
      </c>
      <c r="Q2945">
        <v>118</v>
      </c>
    </row>
    <row r="2946" spans="1:17" hidden="1" x14ac:dyDescent="0.35">
      <c r="A2946" t="s">
        <v>18</v>
      </c>
      <c r="B2946" t="s">
        <v>29</v>
      </c>
      <c r="C2946" t="s">
        <v>20</v>
      </c>
      <c r="D2946" t="s">
        <v>21</v>
      </c>
      <c r="E2946" t="s">
        <v>5</v>
      </c>
      <c r="G2946" t="s">
        <v>22</v>
      </c>
      <c r="H2946">
        <v>1512255</v>
      </c>
      <c r="I2946">
        <v>1512917</v>
      </c>
      <c r="J2946" t="s">
        <v>30</v>
      </c>
      <c r="O2946" t="s">
        <v>3697</v>
      </c>
      <c r="P2946">
        <v>663</v>
      </c>
    </row>
    <row r="2947" spans="1:17" hidden="1" x14ac:dyDescent="0.35">
      <c r="A2947" t="s">
        <v>26</v>
      </c>
      <c r="B2947" t="s">
        <v>32</v>
      </c>
      <c r="C2947" t="s">
        <v>20</v>
      </c>
      <c r="D2947" t="s">
        <v>21</v>
      </c>
      <c r="E2947" t="s">
        <v>5</v>
      </c>
      <c r="G2947" t="s">
        <v>22</v>
      </c>
      <c r="H2947">
        <v>1512255</v>
      </c>
      <c r="I2947">
        <v>1512917</v>
      </c>
      <c r="J2947" t="s">
        <v>30</v>
      </c>
      <c r="K2947" t="s">
        <v>3698</v>
      </c>
      <c r="N2947" t="s">
        <v>1161</v>
      </c>
      <c r="O2947" t="s">
        <v>3697</v>
      </c>
      <c r="P2947">
        <v>663</v>
      </c>
      <c r="Q2947">
        <v>220</v>
      </c>
    </row>
    <row r="2948" spans="1:17" hidden="1" x14ac:dyDescent="0.35">
      <c r="A2948" t="s">
        <v>18</v>
      </c>
      <c r="B2948" t="s">
        <v>29</v>
      </c>
      <c r="C2948" t="s">
        <v>20</v>
      </c>
      <c r="D2948" t="s">
        <v>21</v>
      </c>
      <c r="E2948" t="s">
        <v>5</v>
      </c>
      <c r="G2948" t="s">
        <v>22</v>
      </c>
      <c r="H2948">
        <v>1513018</v>
      </c>
      <c r="I2948">
        <v>1514388</v>
      </c>
      <c r="J2948" t="s">
        <v>23</v>
      </c>
      <c r="O2948" t="s">
        <v>3699</v>
      </c>
      <c r="P2948">
        <v>1371</v>
      </c>
    </row>
    <row r="2949" spans="1:17" hidden="1" x14ac:dyDescent="0.35">
      <c r="A2949" t="s">
        <v>26</v>
      </c>
      <c r="B2949" t="s">
        <v>32</v>
      </c>
      <c r="C2949" t="s">
        <v>20</v>
      </c>
      <c r="D2949" t="s">
        <v>21</v>
      </c>
      <c r="E2949" t="s">
        <v>5</v>
      </c>
      <c r="G2949" t="s">
        <v>22</v>
      </c>
      <c r="H2949">
        <v>1513018</v>
      </c>
      <c r="I2949">
        <v>1514388</v>
      </c>
      <c r="J2949" t="s">
        <v>23</v>
      </c>
      <c r="K2949" t="s">
        <v>3700</v>
      </c>
      <c r="N2949" t="s">
        <v>3701</v>
      </c>
      <c r="O2949" t="s">
        <v>3699</v>
      </c>
      <c r="P2949">
        <v>1371</v>
      </c>
      <c r="Q2949">
        <v>456</v>
      </c>
    </row>
    <row r="2950" spans="1:17" hidden="1" x14ac:dyDescent="0.35">
      <c r="A2950" t="s">
        <v>18</v>
      </c>
      <c r="B2950" t="s">
        <v>29</v>
      </c>
      <c r="C2950" t="s">
        <v>20</v>
      </c>
      <c r="D2950" t="s">
        <v>21</v>
      </c>
      <c r="E2950" t="s">
        <v>5</v>
      </c>
      <c r="G2950" t="s">
        <v>22</v>
      </c>
      <c r="H2950">
        <v>1514857</v>
      </c>
      <c r="I2950">
        <v>1515222</v>
      </c>
      <c r="J2950" t="s">
        <v>30</v>
      </c>
      <c r="O2950" t="s">
        <v>3702</v>
      </c>
      <c r="P2950">
        <v>366</v>
      </c>
    </row>
    <row r="2951" spans="1:17" hidden="1" x14ac:dyDescent="0.35">
      <c r="A2951" t="s">
        <v>26</v>
      </c>
      <c r="B2951" t="s">
        <v>32</v>
      </c>
      <c r="C2951" t="s">
        <v>20</v>
      </c>
      <c r="D2951" t="s">
        <v>21</v>
      </c>
      <c r="E2951" t="s">
        <v>5</v>
      </c>
      <c r="G2951" t="s">
        <v>22</v>
      </c>
      <c r="H2951">
        <v>1514857</v>
      </c>
      <c r="I2951">
        <v>1515222</v>
      </c>
      <c r="J2951" t="s">
        <v>30</v>
      </c>
      <c r="K2951" t="s">
        <v>3703</v>
      </c>
      <c r="N2951" t="s">
        <v>28</v>
      </c>
      <c r="O2951" t="s">
        <v>3702</v>
      </c>
      <c r="P2951">
        <v>366</v>
      </c>
      <c r="Q2951">
        <v>121</v>
      </c>
    </row>
    <row r="2952" spans="1:17" hidden="1" x14ac:dyDescent="0.35">
      <c r="A2952" t="s">
        <v>18</v>
      </c>
      <c r="B2952" t="s">
        <v>29</v>
      </c>
      <c r="C2952" t="s">
        <v>20</v>
      </c>
      <c r="D2952" t="s">
        <v>21</v>
      </c>
      <c r="E2952" t="s">
        <v>5</v>
      </c>
      <c r="G2952" t="s">
        <v>22</v>
      </c>
      <c r="H2952">
        <v>1515222</v>
      </c>
      <c r="I2952">
        <v>1515911</v>
      </c>
      <c r="J2952" t="s">
        <v>30</v>
      </c>
      <c r="O2952" t="s">
        <v>3704</v>
      </c>
      <c r="P2952">
        <v>690</v>
      </c>
    </row>
    <row r="2953" spans="1:17" hidden="1" x14ac:dyDescent="0.35">
      <c r="A2953" t="s">
        <v>26</v>
      </c>
      <c r="B2953" t="s">
        <v>32</v>
      </c>
      <c r="C2953" t="s">
        <v>20</v>
      </c>
      <c r="D2953" t="s">
        <v>21</v>
      </c>
      <c r="E2953" t="s">
        <v>5</v>
      </c>
      <c r="G2953" t="s">
        <v>22</v>
      </c>
      <c r="H2953">
        <v>1515222</v>
      </c>
      <c r="I2953">
        <v>1515911</v>
      </c>
      <c r="J2953" t="s">
        <v>30</v>
      </c>
      <c r="K2953" t="s">
        <v>3705</v>
      </c>
      <c r="N2953" t="s">
        <v>28</v>
      </c>
      <c r="O2953" t="s">
        <v>3704</v>
      </c>
      <c r="P2953">
        <v>690</v>
      </c>
      <c r="Q2953">
        <v>229</v>
      </c>
    </row>
    <row r="2954" spans="1:17" hidden="1" x14ac:dyDescent="0.35">
      <c r="A2954" t="s">
        <v>18</v>
      </c>
      <c r="B2954" t="s">
        <v>29</v>
      </c>
      <c r="C2954" t="s">
        <v>20</v>
      </c>
      <c r="D2954" t="s">
        <v>21</v>
      </c>
      <c r="E2954" t="s">
        <v>5</v>
      </c>
      <c r="G2954" t="s">
        <v>22</v>
      </c>
      <c r="H2954">
        <v>1516038</v>
      </c>
      <c r="I2954">
        <v>1517642</v>
      </c>
      <c r="J2954" t="s">
        <v>23</v>
      </c>
      <c r="O2954" t="s">
        <v>3706</v>
      </c>
      <c r="P2954">
        <v>1605</v>
      </c>
    </row>
    <row r="2955" spans="1:17" hidden="1" x14ac:dyDescent="0.35">
      <c r="A2955" t="s">
        <v>26</v>
      </c>
      <c r="B2955" t="s">
        <v>32</v>
      </c>
      <c r="C2955" t="s">
        <v>20</v>
      </c>
      <c r="D2955" t="s">
        <v>21</v>
      </c>
      <c r="E2955" t="s">
        <v>5</v>
      </c>
      <c r="G2955" t="s">
        <v>22</v>
      </c>
      <c r="H2955">
        <v>1516038</v>
      </c>
      <c r="I2955">
        <v>1517642</v>
      </c>
      <c r="J2955" t="s">
        <v>23</v>
      </c>
      <c r="K2955" t="s">
        <v>3707</v>
      </c>
      <c r="N2955" t="s">
        <v>157</v>
      </c>
      <c r="O2955" t="s">
        <v>3706</v>
      </c>
      <c r="P2955">
        <v>1605</v>
      </c>
      <c r="Q2955">
        <v>534</v>
      </c>
    </row>
    <row r="2956" spans="1:17" hidden="1" x14ac:dyDescent="0.35">
      <c r="A2956" t="s">
        <v>18</v>
      </c>
      <c r="B2956" t="s">
        <v>29</v>
      </c>
      <c r="C2956" t="s">
        <v>20</v>
      </c>
      <c r="D2956" t="s">
        <v>21</v>
      </c>
      <c r="E2956" t="s">
        <v>5</v>
      </c>
      <c r="G2956" t="s">
        <v>22</v>
      </c>
      <c r="H2956">
        <v>1517642</v>
      </c>
      <c r="I2956">
        <v>1518553</v>
      </c>
      <c r="J2956" t="s">
        <v>23</v>
      </c>
      <c r="O2956" t="s">
        <v>3708</v>
      </c>
      <c r="P2956">
        <v>912</v>
      </c>
    </row>
    <row r="2957" spans="1:17" hidden="1" x14ac:dyDescent="0.35">
      <c r="A2957" t="s">
        <v>26</v>
      </c>
      <c r="B2957" t="s">
        <v>32</v>
      </c>
      <c r="C2957" t="s">
        <v>20</v>
      </c>
      <c r="D2957" t="s">
        <v>21</v>
      </c>
      <c r="E2957" t="s">
        <v>5</v>
      </c>
      <c r="G2957" t="s">
        <v>22</v>
      </c>
      <c r="H2957">
        <v>1517642</v>
      </c>
      <c r="I2957">
        <v>1518553</v>
      </c>
      <c r="J2957" t="s">
        <v>23</v>
      </c>
      <c r="K2957" t="s">
        <v>3709</v>
      </c>
      <c r="N2957" t="s">
        <v>1872</v>
      </c>
      <c r="O2957" t="s">
        <v>3708</v>
      </c>
      <c r="P2957">
        <v>912</v>
      </c>
      <c r="Q2957">
        <v>303</v>
      </c>
    </row>
    <row r="2958" spans="1:17" hidden="1" x14ac:dyDescent="0.35">
      <c r="A2958" t="s">
        <v>18</v>
      </c>
      <c r="B2958" t="s">
        <v>29</v>
      </c>
      <c r="C2958" t="s">
        <v>20</v>
      </c>
      <c r="D2958" t="s">
        <v>21</v>
      </c>
      <c r="E2958" t="s">
        <v>5</v>
      </c>
      <c r="G2958" t="s">
        <v>22</v>
      </c>
      <c r="H2958">
        <v>1518931</v>
      </c>
      <c r="I2958">
        <v>1519779</v>
      </c>
      <c r="J2958" t="s">
        <v>30</v>
      </c>
      <c r="O2958" t="s">
        <v>3710</v>
      </c>
      <c r="P2958">
        <v>849</v>
      </c>
    </row>
    <row r="2959" spans="1:17" hidden="1" x14ac:dyDescent="0.35">
      <c r="A2959" t="s">
        <v>26</v>
      </c>
      <c r="B2959" t="s">
        <v>32</v>
      </c>
      <c r="C2959" t="s">
        <v>20</v>
      </c>
      <c r="D2959" t="s">
        <v>21</v>
      </c>
      <c r="E2959" t="s">
        <v>5</v>
      </c>
      <c r="G2959" t="s">
        <v>22</v>
      </c>
      <c r="H2959">
        <v>1518931</v>
      </c>
      <c r="I2959">
        <v>1519779</v>
      </c>
      <c r="J2959" t="s">
        <v>30</v>
      </c>
      <c r="K2959" t="s">
        <v>3711</v>
      </c>
      <c r="N2959" t="s">
        <v>3712</v>
      </c>
      <c r="O2959" t="s">
        <v>3710</v>
      </c>
      <c r="P2959">
        <v>849</v>
      </c>
      <c r="Q2959">
        <v>282</v>
      </c>
    </row>
    <row r="2960" spans="1:17" hidden="1" x14ac:dyDescent="0.35">
      <c r="A2960" t="s">
        <v>18</v>
      </c>
      <c r="B2960" t="s">
        <v>29</v>
      </c>
      <c r="C2960" t="s">
        <v>20</v>
      </c>
      <c r="D2960" t="s">
        <v>21</v>
      </c>
      <c r="E2960" t="s">
        <v>5</v>
      </c>
      <c r="G2960" t="s">
        <v>22</v>
      </c>
      <c r="H2960">
        <v>1520012</v>
      </c>
      <c r="I2960">
        <v>1520710</v>
      </c>
      <c r="J2960" t="s">
        <v>30</v>
      </c>
      <c r="O2960" t="s">
        <v>3713</v>
      </c>
      <c r="P2960">
        <v>699</v>
      </c>
    </row>
    <row r="2961" spans="1:17" hidden="1" x14ac:dyDescent="0.35">
      <c r="A2961" t="s">
        <v>26</v>
      </c>
      <c r="B2961" t="s">
        <v>32</v>
      </c>
      <c r="C2961" t="s">
        <v>20</v>
      </c>
      <c r="D2961" t="s">
        <v>21</v>
      </c>
      <c r="E2961" t="s">
        <v>5</v>
      </c>
      <c r="G2961" t="s">
        <v>22</v>
      </c>
      <c r="H2961">
        <v>1520012</v>
      </c>
      <c r="I2961">
        <v>1520710</v>
      </c>
      <c r="J2961" t="s">
        <v>30</v>
      </c>
      <c r="K2961" t="s">
        <v>3714</v>
      </c>
      <c r="N2961" t="s">
        <v>3715</v>
      </c>
      <c r="O2961" t="s">
        <v>3713</v>
      </c>
      <c r="P2961">
        <v>699</v>
      </c>
      <c r="Q2961">
        <v>232</v>
      </c>
    </row>
    <row r="2962" spans="1:17" hidden="1" x14ac:dyDescent="0.35">
      <c r="A2962" t="s">
        <v>18</v>
      </c>
      <c r="B2962" t="s">
        <v>29</v>
      </c>
      <c r="C2962" t="s">
        <v>20</v>
      </c>
      <c r="D2962" t="s">
        <v>21</v>
      </c>
      <c r="E2962" t="s">
        <v>5</v>
      </c>
      <c r="G2962" t="s">
        <v>22</v>
      </c>
      <c r="H2962">
        <v>1520694</v>
      </c>
      <c r="I2962">
        <v>1521674</v>
      </c>
      <c r="J2962" t="s">
        <v>30</v>
      </c>
      <c r="O2962" t="s">
        <v>3716</v>
      </c>
      <c r="P2962">
        <v>981</v>
      </c>
    </row>
    <row r="2963" spans="1:17" hidden="1" x14ac:dyDescent="0.35">
      <c r="A2963" t="s">
        <v>26</v>
      </c>
      <c r="B2963" t="s">
        <v>32</v>
      </c>
      <c r="C2963" t="s">
        <v>20</v>
      </c>
      <c r="D2963" t="s">
        <v>21</v>
      </c>
      <c r="E2963" t="s">
        <v>5</v>
      </c>
      <c r="G2963" t="s">
        <v>22</v>
      </c>
      <c r="H2963">
        <v>1520694</v>
      </c>
      <c r="I2963">
        <v>1521674</v>
      </c>
      <c r="J2963" t="s">
        <v>30</v>
      </c>
      <c r="K2963" t="s">
        <v>3717</v>
      </c>
      <c r="N2963" t="s">
        <v>3718</v>
      </c>
      <c r="O2963" t="s">
        <v>3716</v>
      </c>
      <c r="P2963">
        <v>981</v>
      </c>
      <c r="Q2963">
        <v>326</v>
      </c>
    </row>
    <row r="2964" spans="1:17" hidden="1" x14ac:dyDescent="0.35">
      <c r="A2964" t="s">
        <v>18</v>
      </c>
      <c r="B2964" t="s">
        <v>29</v>
      </c>
      <c r="C2964" t="s">
        <v>20</v>
      </c>
      <c r="D2964" t="s">
        <v>21</v>
      </c>
      <c r="E2964" t="s">
        <v>5</v>
      </c>
      <c r="G2964" t="s">
        <v>22</v>
      </c>
      <c r="H2964">
        <v>1521671</v>
      </c>
      <c r="I2964">
        <v>1522441</v>
      </c>
      <c r="J2964" t="s">
        <v>30</v>
      </c>
      <c r="O2964" t="s">
        <v>3719</v>
      </c>
      <c r="P2964">
        <v>771</v>
      </c>
    </row>
    <row r="2965" spans="1:17" hidden="1" x14ac:dyDescent="0.35">
      <c r="A2965" t="s">
        <v>26</v>
      </c>
      <c r="B2965" t="s">
        <v>32</v>
      </c>
      <c r="C2965" t="s">
        <v>20</v>
      </c>
      <c r="D2965" t="s">
        <v>21</v>
      </c>
      <c r="E2965" t="s">
        <v>5</v>
      </c>
      <c r="G2965" t="s">
        <v>22</v>
      </c>
      <c r="H2965">
        <v>1521671</v>
      </c>
      <c r="I2965">
        <v>1522441</v>
      </c>
      <c r="J2965" t="s">
        <v>30</v>
      </c>
      <c r="K2965" t="s">
        <v>3720</v>
      </c>
      <c r="N2965" t="s">
        <v>3721</v>
      </c>
      <c r="O2965" t="s">
        <v>3719</v>
      </c>
      <c r="P2965">
        <v>771</v>
      </c>
      <c r="Q2965">
        <v>256</v>
      </c>
    </row>
    <row r="2966" spans="1:17" hidden="1" x14ac:dyDescent="0.35">
      <c r="A2966" t="s">
        <v>18</v>
      </c>
      <c r="B2966" t="s">
        <v>29</v>
      </c>
      <c r="C2966" t="s">
        <v>20</v>
      </c>
      <c r="D2966" t="s">
        <v>21</v>
      </c>
      <c r="E2966" t="s">
        <v>5</v>
      </c>
      <c r="G2966" t="s">
        <v>22</v>
      </c>
      <c r="H2966">
        <v>1522464</v>
      </c>
      <c r="I2966">
        <v>1523669</v>
      </c>
      <c r="J2966" t="s">
        <v>30</v>
      </c>
      <c r="O2966" t="s">
        <v>3722</v>
      </c>
      <c r="P2966">
        <v>1206</v>
      </c>
    </row>
    <row r="2967" spans="1:17" hidden="1" x14ac:dyDescent="0.35">
      <c r="A2967" t="s">
        <v>26</v>
      </c>
      <c r="B2967" t="s">
        <v>32</v>
      </c>
      <c r="C2967" t="s">
        <v>20</v>
      </c>
      <c r="D2967" t="s">
        <v>21</v>
      </c>
      <c r="E2967" t="s">
        <v>5</v>
      </c>
      <c r="G2967" t="s">
        <v>22</v>
      </c>
      <c r="H2967">
        <v>1522464</v>
      </c>
      <c r="I2967">
        <v>1523669</v>
      </c>
      <c r="J2967" t="s">
        <v>30</v>
      </c>
      <c r="K2967" t="s">
        <v>3723</v>
      </c>
      <c r="N2967" t="s">
        <v>28</v>
      </c>
      <c r="O2967" t="s">
        <v>3722</v>
      </c>
      <c r="P2967">
        <v>1206</v>
      </c>
      <c r="Q2967">
        <v>401</v>
      </c>
    </row>
    <row r="2968" spans="1:17" hidden="1" x14ac:dyDescent="0.35">
      <c r="A2968" t="s">
        <v>18</v>
      </c>
      <c r="B2968" t="s">
        <v>29</v>
      </c>
      <c r="C2968" t="s">
        <v>20</v>
      </c>
      <c r="D2968" t="s">
        <v>21</v>
      </c>
      <c r="E2968" t="s">
        <v>5</v>
      </c>
      <c r="G2968" t="s">
        <v>22</v>
      </c>
      <c r="H2968">
        <v>1523720</v>
      </c>
      <c r="I2968">
        <v>1524751</v>
      </c>
      <c r="J2968" t="s">
        <v>23</v>
      </c>
      <c r="O2968" t="s">
        <v>3724</v>
      </c>
      <c r="P2968">
        <v>1032</v>
      </c>
    </row>
    <row r="2969" spans="1:17" hidden="1" x14ac:dyDescent="0.35">
      <c r="A2969" t="s">
        <v>26</v>
      </c>
      <c r="B2969" t="s">
        <v>32</v>
      </c>
      <c r="C2969" t="s">
        <v>20</v>
      </c>
      <c r="D2969" t="s">
        <v>21</v>
      </c>
      <c r="E2969" t="s">
        <v>5</v>
      </c>
      <c r="G2969" t="s">
        <v>22</v>
      </c>
      <c r="H2969">
        <v>1523720</v>
      </c>
      <c r="I2969">
        <v>1524751</v>
      </c>
      <c r="J2969" t="s">
        <v>23</v>
      </c>
      <c r="K2969" t="s">
        <v>3725</v>
      </c>
      <c r="N2969" t="s">
        <v>2016</v>
      </c>
      <c r="O2969" t="s">
        <v>3724</v>
      </c>
      <c r="P2969">
        <v>1032</v>
      </c>
      <c r="Q2969">
        <v>343</v>
      </c>
    </row>
    <row r="2970" spans="1:17" hidden="1" x14ac:dyDescent="0.35">
      <c r="A2970" t="s">
        <v>18</v>
      </c>
      <c r="B2970" t="s">
        <v>29</v>
      </c>
      <c r="C2970" t="s">
        <v>20</v>
      </c>
      <c r="D2970" t="s">
        <v>21</v>
      </c>
      <c r="E2970" t="s">
        <v>5</v>
      </c>
      <c r="G2970" t="s">
        <v>22</v>
      </c>
      <c r="H2970">
        <v>1524765</v>
      </c>
      <c r="I2970">
        <v>1525823</v>
      </c>
      <c r="J2970" t="s">
        <v>23</v>
      </c>
      <c r="O2970" t="s">
        <v>3726</v>
      </c>
      <c r="P2970">
        <v>1059</v>
      </c>
    </row>
    <row r="2971" spans="1:17" hidden="1" x14ac:dyDescent="0.35">
      <c r="A2971" t="s">
        <v>26</v>
      </c>
      <c r="B2971" t="s">
        <v>32</v>
      </c>
      <c r="C2971" t="s">
        <v>20</v>
      </c>
      <c r="D2971" t="s">
        <v>21</v>
      </c>
      <c r="E2971" t="s">
        <v>5</v>
      </c>
      <c r="G2971" t="s">
        <v>22</v>
      </c>
      <c r="H2971">
        <v>1524765</v>
      </c>
      <c r="I2971">
        <v>1525823</v>
      </c>
      <c r="J2971" t="s">
        <v>23</v>
      </c>
      <c r="K2971" t="s">
        <v>3727</v>
      </c>
      <c r="N2971" t="s">
        <v>2005</v>
      </c>
      <c r="O2971" t="s">
        <v>3726</v>
      </c>
      <c r="P2971">
        <v>1059</v>
      </c>
      <c r="Q2971">
        <v>352</v>
      </c>
    </row>
    <row r="2972" spans="1:17" hidden="1" x14ac:dyDescent="0.35">
      <c r="A2972" t="s">
        <v>18</v>
      </c>
      <c r="B2972" t="s">
        <v>29</v>
      </c>
      <c r="C2972" t="s">
        <v>20</v>
      </c>
      <c r="D2972" t="s">
        <v>21</v>
      </c>
      <c r="E2972" t="s">
        <v>5</v>
      </c>
      <c r="G2972" t="s">
        <v>22</v>
      </c>
      <c r="H2972">
        <v>1525820</v>
      </c>
      <c r="I2972">
        <v>1526749</v>
      </c>
      <c r="J2972" t="s">
        <v>23</v>
      </c>
      <c r="O2972" t="s">
        <v>3728</v>
      </c>
      <c r="P2972">
        <v>930</v>
      </c>
    </row>
    <row r="2973" spans="1:17" hidden="1" x14ac:dyDescent="0.35">
      <c r="A2973" t="s">
        <v>26</v>
      </c>
      <c r="B2973" t="s">
        <v>32</v>
      </c>
      <c r="C2973" t="s">
        <v>20</v>
      </c>
      <c r="D2973" t="s">
        <v>21</v>
      </c>
      <c r="E2973" t="s">
        <v>5</v>
      </c>
      <c r="G2973" t="s">
        <v>22</v>
      </c>
      <c r="H2973">
        <v>1525820</v>
      </c>
      <c r="I2973">
        <v>1526749</v>
      </c>
      <c r="J2973" t="s">
        <v>23</v>
      </c>
      <c r="K2973" t="s">
        <v>3729</v>
      </c>
      <c r="N2973" t="s">
        <v>2005</v>
      </c>
      <c r="O2973" t="s">
        <v>3728</v>
      </c>
      <c r="P2973">
        <v>930</v>
      </c>
      <c r="Q2973">
        <v>309</v>
      </c>
    </row>
    <row r="2974" spans="1:17" hidden="1" x14ac:dyDescent="0.35">
      <c r="A2974" t="s">
        <v>18</v>
      </c>
      <c r="B2974" t="s">
        <v>29</v>
      </c>
      <c r="C2974" t="s">
        <v>20</v>
      </c>
      <c r="D2974" t="s">
        <v>21</v>
      </c>
      <c r="E2974" t="s">
        <v>5</v>
      </c>
      <c r="G2974" t="s">
        <v>22</v>
      </c>
      <c r="H2974">
        <v>1526923</v>
      </c>
      <c r="I2974">
        <v>1528563</v>
      </c>
      <c r="J2974" t="s">
        <v>23</v>
      </c>
      <c r="O2974" t="s">
        <v>3730</v>
      </c>
      <c r="P2974">
        <v>1641</v>
      </c>
    </row>
    <row r="2975" spans="1:17" hidden="1" x14ac:dyDescent="0.35">
      <c r="A2975" t="s">
        <v>26</v>
      </c>
      <c r="B2975" t="s">
        <v>32</v>
      </c>
      <c r="C2975" t="s">
        <v>20</v>
      </c>
      <c r="D2975" t="s">
        <v>21</v>
      </c>
      <c r="E2975" t="s">
        <v>5</v>
      </c>
      <c r="G2975" t="s">
        <v>22</v>
      </c>
      <c r="H2975">
        <v>1526923</v>
      </c>
      <c r="I2975">
        <v>1528563</v>
      </c>
      <c r="J2975" t="s">
        <v>23</v>
      </c>
      <c r="K2975" t="s">
        <v>3731</v>
      </c>
      <c r="N2975" t="s">
        <v>2010</v>
      </c>
      <c r="O2975" t="s">
        <v>3730</v>
      </c>
      <c r="P2975">
        <v>1641</v>
      </c>
      <c r="Q2975">
        <v>546</v>
      </c>
    </row>
    <row r="2976" spans="1:17" hidden="1" x14ac:dyDescent="0.35">
      <c r="A2976" t="s">
        <v>18</v>
      </c>
      <c r="B2976" t="s">
        <v>29</v>
      </c>
      <c r="C2976" t="s">
        <v>20</v>
      </c>
      <c r="D2976" t="s">
        <v>21</v>
      </c>
      <c r="E2976" t="s">
        <v>5</v>
      </c>
      <c r="G2976" t="s">
        <v>22</v>
      </c>
      <c r="H2976">
        <v>1528699</v>
      </c>
      <c r="I2976">
        <v>1529055</v>
      </c>
      <c r="J2976" t="s">
        <v>30</v>
      </c>
      <c r="O2976" t="s">
        <v>3732</v>
      </c>
      <c r="P2976">
        <v>357</v>
      </c>
    </row>
    <row r="2977" spans="1:17" hidden="1" x14ac:dyDescent="0.35">
      <c r="A2977" t="s">
        <v>26</v>
      </c>
      <c r="B2977" t="s">
        <v>32</v>
      </c>
      <c r="C2977" t="s">
        <v>20</v>
      </c>
      <c r="D2977" t="s">
        <v>21</v>
      </c>
      <c r="E2977" t="s">
        <v>5</v>
      </c>
      <c r="G2977" t="s">
        <v>22</v>
      </c>
      <c r="H2977">
        <v>1528699</v>
      </c>
      <c r="I2977">
        <v>1529055</v>
      </c>
      <c r="J2977" t="s">
        <v>30</v>
      </c>
      <c r="K2977" t="s">
        <v>3733</v>
      </c>
      <c r="N2977" t="s">
        <v>28</v>
      </c>
      <c r="O2977" t="s">
        <v>3732</v>
      </c>
      <c r="P2977">
        <v>357</v>
      </c>
      <c r="Q2977">
        <v>118</v>
      </c>
    </row>
    <row r="2978" spans="1:17" hidden="1" x14ac:dyDescent="0.35">
      <c r="A2978" t="s">
        <v>18</v>
      </c>
      <c r="B2978" t="s">
        <v>29</v>
      </c>
      <c r="C2978" t="s">
        <v>20</v>
      </c>
      <c r="D2978" t="s">
        <v>21</v>
      </c>
      <c r="E2978" t="s">
        <v>5</v>
      </c>
      <c r="G2978" t="s">
        <v>22</v>
      </c>
      <c r="H2978">
        <v>1529228</v>
      </c>
      <c r="I2978">
        <v>1529854</v>
      </c>
      <c r="J2978" t="s">
        <v>23</v>
      </c>
      <c r="O2978" t="s">
        <v>3734</v>
      </c>
      <c r="P2978">
        <v>627</v>
      </c>
    </row>
    <row r="2979" spans="1:17" hidden="1" x14ac:dyDescent="0.35">
      <c r="A2979" t="s">
        <v>26</v>
      </c>
      <c r="B2979" t="s">
        <v>32</v>
      </c>
      <c r="C2979" t="s">
        <v>20</v>
      </c>
      <c r="D2979" t="s">
        <v>21</v>
      </c>
      <c r="E2979" t="s">
        <v>5</v>
      </c>
      <c r="G2979" t="s">
        <v>22</v>
      </c>
      <c r="H2979">
        <v>1529228</v>
      </c>
      <c r="I2979">
        <v>1529854</v>
      </c>
      <c r="J2979" t="s">
        <v>23</v>
      </c>
      <c r="K2979" t="s">
        <v>3735</v>
      </c>
      <c r="N2979" t="s">
        <v>28</v>
      </c>
      <c r="O2979" t="s">
        <v>3734</v>
      </c>
      <c r="P2979">
        <v>627</v>
      </c>
      <c r="Q2979">
        <v>208</v>
      </c>
    </row>
    <row r="2980" spans="1:17" hidden="1" x14ac:dyDescent="0.35">
      <c r="A2980" t="s">
        <v>18</v>
      </c>
      <c r="B2980" t="s">
        <v>29</v>
      </c>
      <c r="C2980" t="s">
        <v>20</v>
      </c>
      <c r="D2980" t="s">
        <v>21</v>
      </c>
      <c r="E2980" t="s">
        <v>5</v>
      </c>
      <c r="G2980" t="s">
        <v>22</v>
      </c>
      <c r="H2980">
        <v>1529918</v>
      </c>
      <c r="I2980">
        <v>1530676</v>
      </c>
      <c r="J2980" t="s">
        <v>23</v>
      </c>
      <c r="O2980" t="s">
        <v>3736</v>
      </c>
      <c r="P2980">
        <v>759</v>
      </c>
    </row>
    <row r="2981" spans="1:17" hidden="1" x14ac:dyDescent="0.35">
      <c r="A2981" t="s">
        <v>26</v>
      </c>
      <c r="B2981" t="s">
        <v>32</v>
      </c>
      <c r="C2981" t="s">
        <v>20</v>
      </c>
      <c r="D2981" t="s">
        <v>21</v>
      </c>
      <c r="E2981" t="s">
        <v>5</v>
      </c>
      <c r="G2981" t="s">
        <v>22</v>
      </c>
      <c r="H2981">
        <v>1529918</v>
      </c>
      <c r="I2981">
        <v>1530676</v>
      </c>
      <c r="J2981" t="s">
        <v>23</v>
      </c>
      <c r="K2981" t="s">
        <v>3737</v>
      </c>
      <c r="N2981" t="s">
        <v>3738</v>
      </c>
      <c r="O2981" t="s">
        <v>3736</v>
      </c>
      <c r="P2981">
        <v>759</v>
      </c>
      <c r="Q2981">
        <v>252</v>
      </c>
    </row>
    <row r="2982" spans="1:17" hidden="1" x14ac:dyDescent="0.35">
      <c r="A2982" t="s">
        <v>18</v>
      </c>
      <c r="B2982" t="s">
        <v>29</v>
      </c>
      <c r="C2982" t="s">
        <v>20</v>
      </c>
      <c r="D2982" t="s">
        <v>21</v>
      </c>
      <c r="E2982" t="s">
        <v>5</v>
      </c>
      <c r="G2982" t="s">
        <v>22</v>
      </c>
      <c r="H2982">
        <v>1530744</v>
      </c>
      <c r="I2982">
        <v>1531400</v>
      </c>
      <c r="J2982" t="s">
        <v>23</v>
      </c>
      <c r="O2982" t="s">
        <v>3739</v>
      </c>
      <c r="P2982">
        <v>657</v>
      </c>
    </row>
    <row r="2983" spans="1:17" hidden="1" x14ac:dyDescent="0.35">
      <c r="A2983" t="s">
        <v>26</v>
      </c>
      <c r="B2983" t="s">
        <v>32</v>
      </c>
      <c r="C2983" t="s">
        <v>20</v>
      </c>
      <c r="D2983" t="s">
        <v>21</v>
      </c>
      <c r="E2983" t="s">
        <v>5</v>
      </c>
      <c r="G2983" t="s">
        <v>22</v>
      </c>
      <c r="H2983">
        <v>1530744</v>
      </c>
      <c r="I2983">
        <v>1531400</v>
      </c>
      <c r="J2983" t="s">
        <v>23</v>
      </c>
      <c r="K2983" t="s">
        <v>3740</v>
      </c>
      <c r="N2983" t="s">
        <v>157</v>
      </c>
      <c r="O2983" t="s">
        <v>3739</v>
      </c>
      <c r="P2983">
        <v>657</v>
      </c>
      <c r="Q2983">
        <v>218</v>
      </c>
    </row>
    <row r="2984" spans="1:17" hidden="1" x14ac:dyDescent="0.35">
      <c r="A2984" t="s">
        <v>18</v>
      </c>
      <c r="B2984" t="s">
        <v>29</v>
      </c>
      <c r="C2984" t="s">
        <v>20</v>
      </c>
      <c r="D2984" t="s">
        <v>21</v>
      </c>
      <c r="E2984" t="s">
        <v>5</v>
      </c>
      <c r="G2984" t="s">
        <v>22</v>
      </c>
      <c r="H2984">
        <v>1531431</v>
      </c>
      <c r="I2984">
        <v>1532594</v>
      </c>
      <c r="J2984" t="s">
        <v>23</v>
      </c>
      <c r="O2984" t="s">
        <v>3741</v>
      </c>
      <c r="P2984">
        <v>1164</v>
      </c>
    </row>
    <row r="2985" spans="1:17" hidden="1" x14ac:dyDescent="0.35">
      <c r="A2985" t="s">
        <v>26</v>
      </c>
      <c r="B2985" t="s">
        <v>32</v>
      </c>
      <c r="C2985" t="s">
        <v>20</v>
      </c>
      <c r="D2985" t="s">
        <v>21</v>
      </c>
      <c r="E2985" t="s">
        <v>5</v>
      </c>
      <c r="G2985" t="s">
        <v>22</v>
      </c>
      <c r="H2985">
        <v>1531431</v>
      </c>
      <c r="I2985">
        <v>1532594</v>
      </c>
      <c r="J2985" t="s">
        <v>23</v>
      </c>
      <c r="K2985" t="s">
        <v>3742</v>
      </c>
      <c r="N2985" t="s">
        <v>3743</v>
      </c>
      <c r="O2985" t="s">
        <v>3741</v>
      </c>
      <c r="P2985">
        <v>1164</v>
      </c>
      <c r="Q2985">
        <v>387</v>
      </c>
    </row>
    <row r="2986" spans="1:17" hidden="1" x14ac:dyDescent="0.35">
      <c r="A2986" t="s">
        <v>18</v>
      </c>
      <c r="B2986" t="s">
        <v>29</v>
      </c>
      <c r="C2986" t="s">
        <v>20</v>
      </c>
      <c r="D2986" t="s">
        <v>21</v>
      </c>
      <c r="E2986" t="s">
        <v>5</v>
      </c>
      <c r="G2986" t="s">
        <v>22</v>
      </c>
      <c r="H2986">
        <v>1532678</v>
      </c>
      <c r="I2986">
        <v>1533502</v>
      </c>
      <c r="J2986" t="s">
        <v>23</v>
      </c>
      <c r="O2986" t="s">
        <v>3744</v>
      </c>
      <c r="P2986">
        <v>825</v>
      </c>
    </row>
    <row r="2987" spans="1:17" hidden="1" x14ac:dyDescent="0.35">
      <c r="A2987" t="s">
        <v>26</v>
      </c>
      <c r="B2987" t="s">
        <v>32</v>
      </c>
      <c r="C2987" t="s">
        <v>20</v>
      </c>
      <c r="D2987" t="s">
        <v>21</v>
      </c>
      <c r="E2987" t="s">
        <v>5</v>
      </c>
      <c r="G2987" t="s">
        <v>22</v>
      </c>
      <c r="H2987">
        <v>1532678</v>
      </c>
      <c r="I2987">
        <v>1533502</v>
      </c>
      <c r="J2987" t="s">
        <v>23</v>
      </c>
      <c r="K2987" t="s">
        <v>3745</v>
      </c>
      <c r="N2987" t="s">
        <v>3746</v>
      </c>
      <c r="O2987" t="s">
        <v>3744</v>
      </c>
      <c r="P2987">
        <v>825</v>
      </c>
      <c r="Q2987">
        <v>274</v>
      </c>
    </row>
    <row r="2988" spans="1:17" hidden="1" x14ac:dyDescent="0.35">
      <c r="A2988" t="s">
        <v>18</v>
      </c>
      <c r="B2988" t="s">
        <v>29</v>
      </c>
      <c r="C2988" t="s">
        <v>20</v>
      </c>
      <c r="D2988" t="s">
        <v>21</v>
      </c>
      <c r="E2988" t="s">
        <v>5</v>
      </c>
      <c r="G2988" t="s">
        <v>22</v>
      </c>
      <c r="H2988">
        <v>1533751</v>
      </c>
      <c r="I2988">
        <v>1534221</v>
      </c>
      <c r="J2988" t="s">
        <v>23</v>
      </c>
      <c r="O2988" t="s">
        <v>3747</v>
      </c>
      <c r="P2988">
        <v>471</v>
      </c>
    </row>
    <row r="2989" spans="1:17" hidden="1" x14ac:dyDescent="0.35">
      <c r="A2989" t="s">
        <v>26</v>
      </c>
      <c r="B2989" t="s">
        <v>32</v>
      </c>
      <c r="C2989" t="s">
        <v>20</v>
      </c>
      <c r="D2989" t="s">
        <v>21</v>
      </c>
      <c r="E2989" t="s">
        <v>5</v>
      </c>
      <c r="G2989" t="s">
        <v>22</v>
      </c>
      <c r="H2989">
        <v>1533751</v>
      </c>
      <c r="I2989">
        <v>1534221</v>
      </c>
      <c r="J2989" t="s">
        <v>23</v>
      </c>
      <c r="K2989" t="s">
        <v>3748</v>
      </c>
      <c r="N2989" t="s">
        <v>28</v>
      </c>
      <c r="O2989" t="s">
        <v>3747</v>
      </c>
      <c r="P2989">
        <v>471</v>
      </c>
      <c r="Q2989">
        <v>156</v>
      </c>
    </row>
    <row r="2990" spans="1:17" hidden="1" x14ac:dyDescent="0.35">
      <c r="A2990" t="s">
        <v>18</v>
      </c>
      <c r="B2990" t="s">
        <v>29</v>
      </c>
      <c r="C2990" t="s">
        <v>20</v>
      </c>
      <c r="D2990" t="s">
        <v>21</v>
      </c>
      <c r="E2990" t="s">
        <v>5</v>
      </c>
      <c r="G2990" t="s">
        <v>22</v>
      </c>
      <c r="H2990">
        <v>1534257</v>
      </c>
      <c r="I2990">
        <v>1534928</v>
      </c>
      <c r="J2990" t="s">
        <v>23</v>
      </c>
      <c r="O2990" t="s">
        <v>3749</v>
      </c>
      <c r="P2990">
        <v>672</v>
      </c>
    </row>
    <row r="2991" spans="1:17" hidden="1" x14ac:dyDescent="0.35">
      <c r="A2991" t="s">
        <v>26</v>
      </c>
      <c r="B2991" t="s">
        <v>32</v>
      </c>
      <c r="C2991" t="s">
        <v>20</v>
      </c>
      <c r="D2991" t="s">
        <v>21</v>
      </c>
      <c r="E2991" t="s">
        <v>5</v>
      </c>
      <c r="G2991" t="s">
        <v>22</v>
      </c>
      <c r="H2991">
        <v>1534257</v>
      </c>
      <c r="I2991">
        <v>1534928</v>
      </c>
      <c r="J2991" t="s">
        <v>23</v>
      </c>
      <c r="K2991" t="s">
        <v>3750</v>
      </c>
      <c r="N2991" t="s">
        <v>3751</v>
      </c>
      <c r="O2991" t="s">
        <v>3749</v>
      </c>
      <c r="P2991">
        <v>672</v>
      </c>
      <c r="Q2991">
        <v>223</v>
      </c>
    </row>
    <row r="2992" spans="1:17" hidden="1" x14ac:dyDescent="0.35">
      <c r="A2992" t="s">
        <v>18</v>
      </c>
      <c r="B2992" t="s">
        <v>29</v>
      </c>
      <c r="C2992" t="s">
        <v>20</v>
      </c>
      <c r="D2992" t="s">
        <v>21</v>
      </c>
      <c r="E2992" t="s">
        <v>5</v>
      </c>
      <c r="G2992" t="s">
        <v>22</v>
      </c>
      <c r="H2992">
        <v>1534925</v>
      </c>
      <c r="I2992">
        <v>1535659</v>
      </c>
      <c r="J2992" t="s">
        <v>23</v>
      </c>
      <c r="O2992" t="s">
        <v>3752</v>
      </c>
      <c r="P2992">
        <v>735</v>
      </c>
    </row>
    <row r="2993" spans="1:17" hidden="1" x14ac:dyDescent="0.35">
      <c r="A2993" t="s">
        <v>26</v>
      </c>
      <c r="B2993" t="s">
        <v>32</v>
      </c>
      <c r="C2993" t="s">
        <v>20</v>
      </c>
      <c r="D2993" t="s">
        <v>21</v>
      </c>
      <c r="E2993" t="s">
        <v>5</v>
      </c>
      <c r="G2993" t="s">
        <v>22</v>
      </c>
      <c r="H2993">
        <v>1534925</v>
      </c>
      <c r="I2993">
        <v>1535659</v>
      </c>
      <c r="J2993" t="s">
        <v>23</v>
      </c>
      <c r="K2993" t="s">
        <v>3753</v>
      </c>
      <c r="N2993" t="s">
        <v>28</v>
      </c>
      <c r="O2993" t="s">
        <v>3752</v>
      </c>
      <c r="P2993">
        <v>735</v>
      </c>
      <c r="Q2993">
        <v>244</v>
      </c>
    </row>
    <row r="2994" spans="1:17" hidden="1" x14ac:dyDescent="0.35">
      <c r="A2994" t="s">
        <v>18</v>
      </c>
      <c r="B2994" t="s">
        <v>29</v>
      </c>
      <c r="C2994" t="s">
        <v>20</v>
      </c>
      <c r="D2994" t="s">
        <v>21</v>
      </c>
      <c r="E2994" t="s">
        <v>5</v>
      </c>
      <c r="G2994" t="s">
        <v>22</v>
      </c>
      <c r="H2994">
        <v>1536025</v>
      </c>
      <c r="I2994">
        <v>1536375</v>
      </c>
      <c r="J2994" t="s">
        <v>23</v>
      </c>
      <c r="O2994" t="s">
        <v>3754</v>
      </c>
      <c r="P2994">
        <v>351</v>
      </c>
    </row>
    <row r="2995" spans="1:17" hidden="1" x14ac:dyDescent="0.35">
      <c r="A2995" t="s">
        <v>26</v>
      </c>
      <c r="B2995" t="s">
        <v>32</v>
      </c>
      <c r="C2995" t="s">
        <v>20</v>
      </c>
      <c r="D2995" t="s">
        <v>21</v>
      </c>
      <c r="E2995" t="s">
        <v>5</v>
      </c>
      <c r="G2995" t="s">
        <v>22</v>
      </c>
      <c r="H2995">
        <v>1536025</v>
      </c>
      <c r="I2995">
        <v>1536375</v>
      </c>
      <c r="J2995" t="s">
        <v>23</v>
      </c>
      <c r="K2995" t="s">
        <v>3755</v>
      </c>
      <c r="N2995" t="s">
        <v>28</v>
      </c>
      <c r="O2995" t="s">
        <v>3754</v>
      </c>
      <c r="P2995">
        <v>351</v>
      </c>
      <c r="Q2995">
        <v>116</v>
      </c>
    </row>
    <row r="2996" spans="1:17" hidden="1" x14ac:dyDescent="0.35">
      <c r="A2996" t="s">
        <v>18</v>
      </c>
      <c r="B2996" t="s">
        <v>29</v>
      </c>
      <c r="C2996" t="s">
        <v>20</v>
      </c>
      <c r="D2996" t="s">
        <v>21</v>
      </c>
      <c r="E2996" t="s">
        <v>5</v>
      </c>
      <c r="G2996" t="s">
        <v>22</v>
      </c>
      <c r="H2996">
        <v>1536396</v>
      </c>
      <c r="I2996">
        <v>1536833</v>
      </c>
      <c r="J2996" t="s">
        <v>23</v>
      </c>
      <c r="O2996" t="s">
        <v>3756</v>
      </c>
      <c r="P2996">
        <v>438</v>
      </c>
    </row>
    <row r="2997" spans="1:17" hidden="1" x14ac:dyDescent="0.35">
      <c r="A2997" t="s">
        <v>26</v>
      </c>
      <c r="B2997" t="s">
        <v>32</v>
      </c>
      <c r="C2997" t="s">
        <v>20</v>
      </c>
      <c r="D2997" t="s">
        <v>21</v>
      </c>
      <c r="E2997" t="s">
        <v>5</v>
      </c>
      <c r="G2997" t="s">
        <v>22</v>
      </c>
      <c r="H2997">
        <v>1536396</v>
      </c>
      <c r="I2997">
        <v>1536833</v>
      </c>
      <c r="J2997" t="s">
        <v>23</v>
      </c>
      <c r="K2997" t="s">
        <v>3757</v>
      </c>
      <c r="N2997" t="s">
        <v>28</v>
      </c>
      <c r="O2997" t="s">
        <v>3756</v>
      </c>
      <c r="P2997">
        <v>438</v>
      </c>
      <c r="Q2997">
        <v>145</v>
      </c>
    </row>
    <row r="2998" spans="1:17" hidden="1" x14ac:dyDescent="0.35">
      <c r="A2998" t="s">
        <v>18</v>
      </c>
      <c r="B2998" t="s">
        <v>29</v>
      </c>
      <c r="C2998" t="s">
        <v>20</v>
      </c>
      <c r="D2998" t="s">
        <v>21</v>
      </c>
      <c r="E2998" t="s">
        <v>5</v>
      </c>
      <c r="G2998" t="s">
        <v>22</v>
      </c>
      <c r="H2998">
        <v>1536834</v>
      </c>
      <c r="I2998">
        <v>1537256</v>
      </c>
      <c r="J2998" t="s">
        <v>23</v>
      </c>
      <c r="O2998" t="s">
        <v>3758</v>
      </c>
      <c r="P2998">
        <v>423</v>
      </c>
    </row>
    <row r="2999" spans="1:17" hidden="1" x14ac:dyDescent="0.35">
      <c r="A2999" t="s">
        <v>26</v>
      </c>
      <c r="B2999" t="s">
        <v>32</v>
      </c>
      <c r="C2999" t="s">
        <v>20</v>
      </c>
      <c r="D2999" t="s">
        <v>21</v>
      </c>
      <c r="E2999" t="s">
        <v>5</v>
      </c>
      <c r="G2999" t="s">
        <v>22</v>
      </c>
      <c r="H2999">
        <v>1536834</v>
      </c>
      <c r="I2999">
        <v>1537256</v>
      </c>
      <c r="J2999" t="s">
        <v>23</v>
      </c>
      <c r="K2999" t="s">
        <v>3759</v>
      </c>
      <c r="N2999" t="s">
        <v>28</v>
      </c>
      <c r="O2999" t="s">
        <v>3758</v>
      </c>
      <c r="P2999">
        <v>423</v>
      </c>
      <c r="Q2999">
        <v>140</v>
      </c>
    </row>
    <row r="3000" spans="1:17" hidden="1" x14ac:dyDescent="0.35">
      <c r="A3000" t="s">
        <v>18</v>
      </c>
      <c r="B3000" t="s">
        <v>29</v>
      </c>
      <c r="C3000" t="s">
        <v>20</v>
      </c>
      <c r="D3000" t="s">
        <v>21</v>
      </c>
      <c r="E3000" t="s">
        <v>5</v>
      </c>
      <c r="G3000" t="s">
        <v>22</v>
      </c>
      <c r="H3000">
        <v>1537293</v>
      </c>
      <c r="I3000">
        <v>1538051</v>
      </c>
      <c r="J3000" t="s">
        <v>23</v>
      </c>
      <c r="O3000" t="s">
        <v>3760</v>
      </c>
      <c r="P3000">
        <v>759</v>
      </c>
    </row>
    <row r="3001" spans="1:17" hidden="1" x14ac:dyDescent="0.35">
      <c r="A3001" t="s">
        <v>26</v>
      </c>
      <c r="B3001" t="s">
        <v>32</v>
      </c>
      <c r="C3001" t="s">
        <v>20</v>
      </c>
      <c r="D3001" t="s">
        <v>21</v>
      </c>
      <c r="E3001" t="s">
        <v>5</v>
      </c>
      <c r="G3001" t="s">
        <v>22</v>
      </c>
      <c r="H3001">
        <v>1537293</v>
      </c>
      <c r="I3001">
        <v>1538051</v>
      </c>
      <c r="J3001" t="s">
        <v>23</v>
      </c>
      <c r="K3001" t="s">
        <v>3761</v>
      </c>
      <c r="N3001" t="s">
        <v>643</v>
      </c>
      <c r="O3001" t="s">
        <v>3760</v>
      </c>
      <c r="P3001">
        <v>759</v>
      </c>
      <c r="Q3001">
        <v>252</v>
      </c>
    </row>
    <row r="3002" spans="1:17" hidden="1" x14ac:dyDescent="0.35">
      <c r="A3002" t="s">
        <v>18</v>
      </c>
      <c r="B3002" t="s">
        <v>29</v>
      </c>
      <c r="C3002" t="s">
        <v>20</v>
      </c>
      <c r="D3002" t="s">
        <v>21</v>
      </c>
      <c r="E3002" t="s">
        <v>5</v>
      </c>
      <c r="G3002" t="s">
        <v>22</v>
      </c>
      <c r="H3002">
        <v>1538087</v>
      </c>
      <c r="I3002">
        <v>1538956</v>
      </c>
      <c r="J3002" t="s">
        <v>23</v>
      </c>
      <c r="O3002" t="s">
        <v>3762</v>
      </c>
      <c r="P3002">
        <v>870</v>
      </c>
    </row>
    <row r="3003" spans="1:17" hidden="1" x14ac:dyDescent="0.35">
      <c r="A3003" t="s">
        <v>26</v>
      </c>
      <c r="B3003" t="s">
        <v>32</v>
      </c>
      <c r="C3003" t="s">
        <v>20</v>
      </c>
      <c r="D3003" t="s">
        <v>21</v>
      </c>
      <c r="E3003" t="s">
        <v>5</v>
      </c>
      <c r="G3003" t="s">
        <v>22</v>
      </c>
      <c r="H3003">
        <v>1538087</v>
      </c>
      <c r="I3003">
        <v>1538956</v>
      </c>
      <c r="J3003" t="s">
        <v>23</v>
      </c>
      <c r="K3003" t="s">
        <v>3763</v>
      </c>
      <c r="N3003" t="s">
        <v>3764</v>
      </c>
      <c r="O3003" t="s">
        <v>3762</v>
      </c>
      <c r="P3003">
        <v>870</v>
      </c>
      <c r="Q3003">
        <v>289</v>
      </c>
    </row>
    <row r="3004" spans="1:17" hidden="1" x14ac:dyDescent="0.35">
      <c r="A3004" t="s">
        <v>18</v>
      </c>
      <c r="B3004" t="s">
        <v>29</v>
      </c>
      <c r="C3004" t="s">
        <v>20</v>
      </c>
      <c r="D3004" t="s">
        <v>21</v>
      </c>
      <c r="E3004" t="s">
        <v>5</v>
      </c>
      <c r="G3004" t="s">
        <v>22</v>
      </c>
      <c r="H3004">
        <v>1538949</v>
      </c>
      <c r="I3004">
        <v>1540049</v>
      </c>
      <c r="J3004" t="s">
        <v>23</v>
      </c>
      <c r="O3004" t="s">
        <v>3765</v>
      </c>
      <c r="P3004">
        <v>1101</v>
      </c>
    </row>
    <row r="3005" spans="1:17" hidden="1" x14ac:dyDescent="0.35">
      <c r="A3005" t="s">
        <v>26</v>
      </c>
      <c r="B3005" t="s">
        <v>32</v>
      </c>
      <c r="C3005" t="s">
        <v>20</v>
      </c>
      <c r="D3005" t="s">
        <v>21</v>
      </c>
      <c r="E3005" t="s">
        <v>5</v>
      </c>
      <c r="G3005" t="s">
        <v>22</v>
      </c>
      <c r="H3005">
        <v>1538949</v>
      </c>
      <c r="I3005">
        <v>1540049</v>
      </c>
      <c r="J3005" t="s">
        <v>23</v>
      </c>
      <c r="K3005" t="s">
        <v>3766</v>
      </c>
      <c r="N3005" t="s">
        <v>3767</v>
      </c>
      <c r="O3005" t="s">
        <v>3765</v>
      </c>
      <c r="P3005">
        <v>1101</v>
      </c>
      <c r="Q3005">
        <v>366</v>
      </c>
    </row>
    <row r="3006" spans="1:17" hidden="1" x14ac:dyDescent="0.35">
      <c r="A3006" t="s">
        <v>18</v>
      </c>
      <c r="B3006" t="s">
        <v>29</v>
      </c>
      <c r="C3006" t="s">
        <v>20</v>
      </c>
      <c r="D3006" t="s">
        <v>21</v>
      </c>
      <c r="E3006" t="s">
        <v>5</v>
      </c>
      <c r="G3006" t="s">
        <v>22</v>
      </c>
      <c r="H3006">
        <v>1540046</v>
      </c>
      <c r="I3006">
        <v>1542085</v>
      </c>
      <c r="J3006" t="s">
        <v>23</v>
      </c>
      <c r="O3006" t="s">
        <v>3768</v>
      </c>
      <c r="P3006">
        <v>2040</v>
      </c>
    </row>
    <row r="3007" spans="1:17" hidden="1" x14ac:dyDescent="0.35">
      <c r="A3007" t="s">
        <v>26</v>
      </c>
      <c r="B3007" t="s">
        <v>32</v>
      </c>
      <c r="C3007" t="s">
        <v>20</v>
      </c>
      <c r="D3007" t="s">
        <v>21</v>
      </c>
      <c r="E3007" t="s">
        <v>5</v>
      </c>
      <c r="G3007" t="s">
        <v>22</v>
      </c>
      <c r="H3007">
        <v>1540046</v>
      </c>
      <c r="I3007">
        <v>1542085</v>
      </c>
      <c r="J3007" t="s">
        <v>23</v>
      </c>
      <c r="K3007" t="s">
        <v>3769</v>
      </c>
      <c r="N3007" t="s">
        <v>3770</v>
      </c>
      <c r="O3007" t="s">
        <v>3768</v>
      </c>
      <c r="P3007">
        <v>2040</v>
      </c>
      <c r="Q3007">
        <v>679</v>
      </c>
    </row>
    <row r="3008" spans="1:17" hidden="1" x14ac:dyDescent="0.35">
      <c r="A3008" t="s">
        <v>18</v>
      </c>
      <c r="B3008" t="s">
        <v>29</v>
      </c>
      <c r="C3008" t="s">
        <v>20</v>
      </c>
      <c r="D3008" t="s">
        <v>21</v>
      </c>
      <c r="E3008" t="s">
        <v>5</v>
      </c>
      <c r="G3008" t="s">
        <v>22</v>
      </c>
      <c r="H3008">
        <v>1542108</v>
      </c>
      <c r="I3008">
        <v>1543196</v>
      </c>
      <c r="J3008" t="s">
        <v>23</v>
      </c>
      <c r="O3008" t="s">
        <v>3771</v>
      </c>
      <c r="P3008">
        <v>1089</v>
      </c>
    </row>
    <row r="3009" spans="1:17" hidden="1" x14ac:dyDescent="0.35">
      <c r="A3009" t="s">
        <v>26</v>
      </c>
      <c r="B3009" t="s">
        <v>32</v>
      </c>
      <c r="C3009" t="s">
        <v>20</v>
      </c>
      <c r="D3009" t="s">
        <v>21</v>
      </c>
      <c r="E3009" t="s">
        <v>5</v>
      </c>
      <c r="G3009" t="s">
        <v>22</v>
      </c>
      <c r="H3009">
        <v>1542108</v>
      </c>
      <c r="I3009">
        <v>1543196</v>
      </c>
      <c r="J3009" t="s">
        <v>23</v>
      </c>
      <c r="K3009" t="s">
        <v>3772</v>
      </c>
      <c r="N3009" t="s">
        <v>3773</v>
      </c>
      <c r="O3009" t="s">
        <v>3771</v>
      </c>
      <c r="P3009">
        <v>1089</v>
      </c>
      <c r="Q3009">
        <v>362</v>
      </c>
    </row>
    <row r="3010" spans="1:17" hidden="1" x14ac:dyDescent="0.35">
      <c r="A3010" t="s">
        <v>18</v>
      </c>
      <c r="B3010" t="s">
        <v>29</v>
      </c>
      <c r="C3010" t="s">
        <v>20</v>
      </c>
      <c r="D3010" t="s">
        <v>21</v>
      </c>
      <c r="E3010" t="s">
        <v>5</v>
      </c>
      <c r="G3010" t="s">
        <v>22</v>
      </c>
      <c r="H3010">
        <v>1543197</v>
      </c>
      <c r="I3010">
        <v>1543976</v>
      </c>
      <c r="J3010" t="s">
        <v>23</v>
      </c>
      <c r="O3010" t="s">
        <v>3774</v>
      </c>
      <c r="P3010">
        <v>780</v>
      </c>
    </row>
    <row r="3011" spans="1:17" hidden="1" x14ac:dyDescent="0.35">
      <c r="A3011" t="s">
        <v>26</v>
      </c>
      <c r="B3011" t="s">
        <v>32</v>
      </c>
      <c r="C3011" t="s">
        <v>20</v>
      </c>
      <c r="D3011" t="s">
        <v>21</v>
      </c>
      <c r="E3011" t="s">
        <v>5</v>
      </c>
      <c r="G3011" t="s">
        <v>22</v>
      </c>
      <c r="H3011">
        <v>1543197</v>
      </c>
      <c r="I3011">
        <v>1543976</v>
      </c>
      <c r="J3011" t="s">
        <v>23</v>
      </c>
      <c r="K3011" t="s">
        <v>3775</v>
      </c>
      <c r="N3011" t="s">
        <v>3776</v>
      </c>
      <c r="O3011" t="s">
        <v>3774</v>
      </c>
      <c r="P3011">
        <v>780</v>
      </c>
      <c r="Q3011">
        <v>259</v>
      </c>
    </row>
    <row r="3012" spans="1:17" hidden="1" x14ac:dyDescent="0.35">
      <c r="A3012" t="s">
        <v>18</v>
      </c>
      <c r="B3012" t="s">
        <v>29</v>
      </c>
      <c r="C3012" t="s">
        <v>20</v>
      </c>
      <c r="D3012" t="s">
        <v>21</v>
      </c>
      <c r="E3012" t="s">
        <v>5</v>
      </c>
      <c r="G3012" t="s">
        <v>22</v>
      </c>
      <c r="H3012">
        <v>1543983</v>
      </c>
      <c r="I3012">
        <v>1544252</v>
      </c>
      <c r="J3012" t="s">
        <v>23</v>
      </c>
      <c r="O3012" t="s">
        <v>3777</v>
      </c>
      <c r="P3012">
        <v>270</v>
      </c>
    </row>
    <row r="3013" spans="1:17" hidden="1" x14ac:dyDescent="0.35">
      <c r="A3013" t="s">
        <v>26</v>
      </c>
      <c r="B3013" t="s">
        <v>32</v>
      </c>
      <c r="C3013" t="s">
        <v>20</v>
      </c>
      <c r="D3013" t="s">
        <v>21</v>
      </c>
      <c r="E3013" t="s">
        <v>5</v>
      </c>
      <c r="G3013" t="s">
        <v>22</v>
      </c>
      <c r="H3013">
        <v>1543983</v>
      </c>
      <c r="I3013">
        <v>1544252</v>
      </c>
      <c r="J3013" t="s">
        <v>23</v>
      </c>
      <c r="K3013" t="s">
        <v>3778</v>
      </c>
      <c r="N3013" t="s">
        <v>3779</v>
      </c>
      <c r="O3013" t="s">
        <v>3777</v>
      </c>
      <c r="P3013">
        <v>270</v>
      </c>
      <c r="Q3013">
        <v>89</v>
      </c>
    </row>
    <row r="3014" spans="1:17" hidden="1" x14ac:dyDescent="0.35">
      <c r="A3014" t="s">
        <v>18</v>
      </c>
      <c r="B3014" t="s">
        <v>29</v>
      </c>
      <c r="C3014" t="s">
        <v>20</v>
      </c>
      <c r="D3014" t="s">
        <v>21</v>
      </c>
      <c r="E3014" t="s">
        <v>5</v>
      </c>
      <c r="G3014" t="s">
        <v>22</v>
      </c>
      <c r="H3014">
        <v>1544270</v>
      </c>
      <c r="I3014">
        <v>1544959</v>
      </c>
      <c r="J3014" t="s">
        <v>23</v>
      </c>
      <c r="O3014" t="s">
        <v>3780</v>
      </c>
      <c r="P3014">
        <v>690</v>
      </c>
    </row>
    <row r="3015" spans="1:17" hidden="1" x14ac:dyDescent="0.35">
      <c r="A3015" t="s">
        <v>26</v>
      </c>
      <c r="B3015" t="s">
        <v>32</v>
      </c>
      <c r="C3015" t="s">
        <v>20</v>
      </c>
      <c r="D3015" t="s">
        <v>21</v>
      </c>
      <c r="E3015" t="s">
        <v>5</v>
      </c>
      <c r="G3015" t="s">
        <v>22</v>
      </c>
      <c r="H3015">
        <v>1544270</v>
      </c>
      <c r="I3015">
        <v>1544959</v>
      </c>
      <c r="J3015" t="s">
        <v>23</v>
      </c>
      <c r="K3015" t="s">
        <v>3781</v>
      </c>
      <c r="N3015" t="s">
        <v>3782</v>
      </c>
      <c r="O3015" t="s">
        <v>3780</v>
      </c>
      <c r="P3015">
        <v>690</v>
      </c>
      <c r="Q3015">
        <v>229</v>
      </c>
    </row>
    <row r="3016" spans="1:17" hidden="1" x14ac:dyDescent="0.35">
      <c r="A3016" t="s">
        <v>18</v>
      </c>
      <c r="B3016" t="s">
        <v>29</v>
      </c>
      <c r="C3016" t="s">
        <v>20</v>
      </c>
      <c r="D3016" t="s">
        <v>21</v>
      </c>
      <c r="E3016" t="s">
        <v>5</v>
      </c>
      <c r="G3016" t="s">
        <v>22</v>
      </c>
      <c r="H3016">
        <v>1544956</v>
      </c>
      <c r="I3016">
        <v>1545603</v>
      </c>
      <c r="J3016" t="s">
        <v>23</v>
      </c>
      <c r="O3016" t="s">
        <v>3783</v>
      </c>
      <c r="P3016">
        <v>648</v>
      </c>
    </row>
    <row r="3017" spans="1:17" hidden="1" x14ac:dyDescent="0.35">
      <c r="A3017" t="s">
        <v>26</v>
      </c>
      <c r="B3017" t="s">
        <v>32</v>
      </c>
      <c r="C3017" t="s">
        <v>20</v>
      </c>
      <c r="D3017" t="s">
        <v>21</v>
      </c>
      <c r="E3017" t="s">
        <v>5</v>
      </c>
      <c r="G3017" t="s">
        <v>22</v>
      </c>
      <c r="H3017">
        <v>1544956</v>
      </c>
      <c r="I3017">
        <v>1545603</v>
      </c>
      <c r="J3017" t="s">
        <v>23</v>
      </c>
      <c r="K3017" t="s">
        <v>3784</v>
      </c>
      <c r="N3017" t="s">
        <v>3785</v>
      </c>
      <c r="O3017" t="s">
        <v>3783</v>
      </c>
      <c r="P3017">
        <v>648</v>
      </c>
      <c r="Q3017">
        <v>215</v>
      </c>
    </row>
    <row r="3018" spans="1:17" hidden="1" x14ac:dyDescent="0.35">
      <c r="A3018" t="s">
        <v>18</v>
      </c>
      <c r="B3018" t="s">
        <v>29</v>
      </c>
      <c r="C3018" t="s">
        <v>20</v>
      </c>
      <c r="D3018" t="s">
        <v>21</v>
      </c>
      <c r="E3018" t="s">
        <v>5</v>
      </c>
      <c r="G3018" t="s">
        <v>22</v>
      </c>
      <c r="H3018">
        <v>1545630</v>
      </c>
      <c r="I3018">
        <v>1546661</v>
      </c>
      <c r="J3018" t="s">
        <v>23</v>
      </c>
      <c r="O3018" t="s">
        <v>3786</v>
      </c>
      <c r="P3018">
        <v>1032</v>
      </c>
    </row>
    <row r="3019" spans="1:17" hidden="1" x14ac:dyDescent="0.35">
      <c r="A3019" t="s">
        <v>26</v>
      </c>
      <c r="B3019" t="s">
        <v>32</v>
      </c>
      <c r="C3019" t="s">
        <v>20</v>
      </c>
      <c r="D3019" t="s">
        <v>21</v>
      </c>
      <c r="E3019" t="s">
        <v>5</v>
      </c>
      <c r="G3019" t="s">
        <v>22</v>
      </c>
      <c r="H3019">
        <v>1545630</v>
      </c>
      <c r="I3019">
        <v>1546661</v>
      </c>
      <c r="J3019" t="s">
        <v>23</v>
      </c>
      <c r="K3019" t="s">
        <v>3787</v>
      </c>
      <c r="N3019" t="s">
        <v>3788</v>
      </c>
      <c r="O3019" t="s">
        <v>3786</v>
      </c>
      <c r="P3019">
        <v>1032</v>
      </c>
      <c r="Q3019">
        <v>343</v>
      </c>
    </row>
    <row r="3020" spans="1:17" hidden="1" x14ac:dyDescent="0.35">
      <c r="A3020" t="s">
        <v>18</v>
      </c>
      <c r="B3020" t="s">
        <v>29</v>
      </c>
      <c r="C3020" t="s">
        <v>20</v>
      </c>
      <c r="D3020" t="s">
        <v>21</v>
      </c>
      <c r="E3020" t="s">
        <v>5</v>
      </c>
      <c r="G3020" t="s">
        <v>22</v>
      </c>
      <c r="H3020">
        <v>1546651</v>
      </c>
      <c r="I3020">
        <v>1547634</v>
      </c>
      <c r="J3020" t="s">
        <v>23</v>
      </c>
      <c r="O3020" t="s">
        <v>3789</v>
      </c>
      <c r="P3020">
        <v>984</v>
      </c>
    </row>
    <row r="3021" spans="1:17" hidden="1" x14ac:dyDescent="0.35">
      <c r="A3021" t="s">
        <v>26</v>
      </c>
      <c r="B3021" t="s">
        <v>32</v>
      </c>
      <c r="C3021" t="s">
        <v>20</v>
      </c>
      <c r="D3021" t="s">
        <v>21</v>
      </c>
      <c r="E3021" t="s">
        <v>5</v>
      </c>
      <c r="G3021" t="s">
        <v>22</v>
      </c>
      <c r="H3021">
        <v>1546651</v>
      </c>
      <c r="I3021">
        <v>1547634</v>
      </c>
      <c r="J3021" t="s">
        <v>23</v>
      </c>
      <c r="K3021" t="s">
        <v>3790</v>
      </c>
      <c r="N3021" t="s">
        <v>3791</v>
      </c>
      <c r="O3021" t="s">
        <v>3789</v>
      </c>
      <c r="P3021">
        <v>984</v>
      </c>
      <c r="Q3021">
        <v>327</v>
      </c>
    </row>
    <row r="3022" spans="1:17" hidden="1" x14ac:dyDescent="0.35">
      <c r="A3022" t="s">
        <v>18</v>
      </c>
      <c r="B3022" t="s">
        <v>29</v>
      </c>
      <c r="C3022" t="s">
        <v>20</v>
      </c>
      <c r="D3022" t="s">
        <v>21</v>
      </c>
      <c r="E3022" t="s">
        <v>5</v>
      </c>
      <c r="G3022" t="s">
        <v>22</v>
      </c>
      <c r="H3022">
        <v>1547648</v>
      </c>
      <c r="I3022">
        <v>1547863</v>
      </c>
      <c r="J3022" t="s">
        <v>23</v>
      </c>
      <c r="O3022" t="s">
        <v>3792</v>
      </c>
      <c r="P3022">
        <v>216</v>
      </c>
    </row>
    <row r="3023" spans="1:17" hidden="1" x14ac:dyDescent="0.35">
      <c r="A3023" t="s">
        <v>26</v>
      </c>
      <c r="B3023" t="s">
        <v>32</v>
      </c>
      <c r="C3023" t="s">
        <v>20</v>
      </c>
      <c r="D3023" t="s">
        <v>21</v>
      </c>
      <c r="E3023" t="s">
        <v>5</v>
      </c>
      <c r="G3023" t="s">
        <v>22</v>
      </c>
      <c r="H3023">
        <v>1547648</v>
      </c>
      <c r="I3023">
        <v>1547863</v>
      </c>
      <c r="J3023" t="s">
        <v>23</v>
      </c>
      <c r="K3023" t="s">
        <v>3793</v>
      </c>
      <c r="N3023" t="s">
        <v>28</v>
      </c>
      <c r="O3023" t="s">
        <v>3792</v>
      </c>
      <c r="P3023">
        <v>216</v>
      </c>
      <c r="Q3023">
        <v>71</v>
      </c>
    </row>
    <row r="3024" spans="1:17" hidden="1" x14ac:dyDescent="0.35">
      <c r="A3024" t="s">
        <v>18</v>
      </c>
      <c r="B3024" t="s">
        <v>29</v>
      </c>
      <c r="C3024" t="s">
        <v>20</v>
      </c>
      <c r="D3024" t="s">
        <v>21</v>
      </c>
      <c r="E3024" t="s">
        <v>5</v>
      </c>
      <c r="G3024" t="s">
        <v>22</v>
      </c>
      <c r="H3024">
        <v>1547887</v>
      </c>
      <c r="I3024">
        <v>1548675</v>
      </c>
      <c r="J3024" t="s">
        <v>23</v>
      </c>
      <c r="O3024" t="s">
        <v>3794</v>
      </c>
      <c r="P3024">
        <v>789</v>
      </c>
    </row>
    <row r="3025" spans="1:17" hidden="1" x14ac:dyDescent="0.35">
      <c r="A3025" t="s">
        <v>26</v>
      </c>
      <c r="B3025" t="s">
        <v>32</v>
      </c>
      <c r="C3025" t="s">
        <v>20</v>
      </c>
      <c r="D3025" t="s">
        <v>21</v>
      </c>
      <c r="E3025" t="s">
        <v>5</v>
      </c>
      <c r="G3025" t="s">
        <v>22</v>
      </c>
      <c r="H3025">
        <v>1547887</v>
      </c>
      <c r="I3025">
        <v>1548675</v>
      </c>
      <c r="J3025" t="s">
        <v>23</v>
      </c>
      <c r="K3025" t="s">
        <v>3795</v>
      </c>
      <c r="N3025" t="s">
        <v>3796</v>
      </c>
      <c r="O3025" t="s">
        <v>3794</v>
      </c>
      <c r="P3025">
        <v>789</v>
      </c>
      <c r="Q3025">
        <v>262</v>
      </c>
    </row>
    <row r="3026" spans="1:17" hidden="1" x14ac:dyDescent="0.35">
      <c r="A3026" t="s">
        <v>18</v>
      </c>
      <c r="B3026" t="s">
        <v>29</v>
      </c>
      <c r="C3026" t="s">
        <v>20</v>
      </c>
      <c r="D3026" t="s">
        <v>21</v>
      </c>
      <c r="E3026" t="s">
        <v>5</v>
      </c>
      <c r="G3026" t="s">
        <v>22</v>
      </c>
      <c r="H3026">
        <v>1548718</v>
      </c>
      <c r="I3026">
        <v>1549173</v>
      </c>
      <c r="J3026" t="s">
        <v>23</v>
      </c>
      <c r="O3026" t="s">
        <v>3797</v>
      </c>
      <c r="P3026">
        <v>456</v>
      </c>
    </row>
    <row r="3027" spans="1:17" hidden="1" x14ac:dyDescent="0.35">
      <c r="A3027" t="s">
        <v>26</v>
      </c>
      <c r="B3027" t="s">
        <v>32</v>
      </c>
      <c r="C3027" t="s">
        <v>20</v>
      </c>
      <c r="D3027" t="s">
        <v>21</v>
      </c>
      <c r="E3027" t="s">
        <v>5</v>
      </c>
      <c r="G3027" t="s">
        <v>22</v>
      </c>
      <c r="H3027">
        <v>1548718</v>
      </c>
      <c r="I3027">
        <v>1549173</v>
      </c>
      <c r="J3027" t="s">
        <v>23</v>
      </c>
      <c r="K3027" t="s">
        <v>3798</v>
      </c>
      <c r="N3027" t="s">
        <v>3799</v>
      </c>
      <c r="O3027" t="s">
        <v>3797</v>
      </c>
      <c r="P3027">
        <v>456</v>
      </c>
      <c r="Q3027">
        <v>151</v>
      </c>
    </row>
    <row r="3028" spans="1:17" hidden="1" x14ac:dyDescent="0.35">
      <c r="A3028" t="s">
        <v>18</v>
      </c>
      <c r="B3028" t="s">
        <v>29</v>
      </c>
      <c r="C3028" t="s">
        <v>20</v>
      </c>
      <c r="D3028" t="s">
        <v>21</v>
      </c>
      <c r="E3028" t="s">
        <v>5</v>
      </c>
      <c r="G3028" t="s">
        <v>22</v>
      </c>
      <c r="H3028">
        <v>1549190</v>
      </c>
      <c r="I3028">
        <v>1550509</v>
      </c>
      <c r="J3028" t="s">
        <v>23</v>
      </c>
      <c r="O3028" t="s">
        <v>3800</v>
      </c>
      <c r="P3028">
        <v>1320</v>
      </c>
    </row>
    <row r="3029" spans="1:17" hidden="1" x14ac:dyDescent="0.35">
      <c r="A3029" t="s">
        <v>26</v>
      </c>
      <c r="B3029" t="s">
        <v>32</v>
      </c>
      <c r="C3029" t="s">
        <v>20</v>
      </c>
      <c r="D3029" t="s">
        <v>21</v>
      </c>
      <c r="E3029" t="s">
        <v>5</v>
      </c>
      <c r="G3029" t="s">
        <v>22</v>
      </c>
      <c r="H3029">
        <v>1549190</v>
      </c>
      <c r="I3029">
        <v>1550509</v>
      </c>
      <c r="J3029" t="s">
        <v>23</v>
      </c>
      <c r="K3029" t="s">
        <v>3801</v>
      </c>
      <c r="N3029" t="s">
        <v>28</v>
      </c>
      <c r="O3029" t="s">
        <v>3800</v>
      </c>
      <c r="P3029">
        <v>1320</v>
      </c>
      <c r="Q3029">
        <v>439</v>
      </c>
    </row>
    <row r="3030" spans="1:17" hidden="1" x14ac:dyDescent="0.35">
      <c r="A3030" t="s">
        <v>18</v>
      </c>
      <c r="B3030" t="s">
        <v>29</v>
      </c>
      <c r="C3030" t="s">
        <v>20</v>
      </c>
      <c r="D3030" t="s">
        <v>21</v>
      </c>
      <c r="E3030" t="s">
        <v>5</v>
      </c>
      <c r="G3030" t="s">
        <v>22</v>
      </c>
      <c r="H3030">
        <v>1550514</v>
      </c>
      <c r="I3030">
        <v>1550984</v>
      </c>
      <c r="J3030" t="s">
        <v>23</v>
      </c>
      <c r="O3030" t="s">
        <v>3802</v>
      </c>
      <c r="P3030">
        <v>471</v>
      </c>
    </row>
    <row r="3031" spans="1:17" hidden="1" x14ac:dyDescent="0.35">
      <c r="A3031" t="s">
        <v>26</v>
      </c>
      <c r="B3031" t="s">
        <v>32</v>
      </c>
      <c r="C3031" t="s">
        <v>20</v>
      </c>
      <c r="D3031" t="s">
        <v>21</v>
      </c>
      <c r="E3031" t="s">
        <v>5</v>
      </c>
      <c r="G3031" t="s">
        <v>22</v>
      </c>
      <c r="H3031">
        <v>1550514</v>
      </c>
      <c r="I3031">
        <v>1550984</v>
      </c>
      <c r="J3031" t="s">
        <v>23</v>
      </c>
      <c r="K3031" t="s">
        <v>3803</v>
      </c>
      <c r="N3031" t="s">
        <v>3804</v>
      </c>
      <c r="O3031" t="s">
        <v>3802</v>
      </c>
      <c r="P3031">
        <v>471</v>
      </c>
      <c r="Q3031">
        <v>156</v>
      </c>
    </row>
    <row r="3032" spans="1:17" hidden="1" x14ac:dyDescent="0.35">
      <c r="A3032" t="s">
        <v>18</v>
      </c>
      <c r="B3032" t="s">
        <v>29</v>
      </c>
      <c r="C3032" t="s">
        <v>20</v>
      </c>
      <c r="D3032" t="s">
        <v>21</v>
      </c>
      <c r="E3032" t="s">
        <v>5</v>
      </c>
      <c r="G3032" t="s">
        <v>22</v>
      </c>
      <c r="H3032">
        <v>1550986</v>
      </c>
      <c r="I3032">
        <v>1552302</v>
      </c>
      <c r="J3032" t="s">
        <v>23</v>
      </c>
      <c r="O3032" t="s">
        <v>3805</v>
      </c>
      <c r="P3032">
        <v>1317</v>
      </c>
    </row>
    <row r="3033" spans="1:17" hidden="1" x14ac:dyDescent="0.35">
      <c r="A3033" t="s">
        <v>26</v>
      </c>
      <c r="B3033" t="s">
        <v>32</v>
      </c>
      <c r="C3033" t="s">
        <v>20</v>
      </c>
      <c r="D3033" t="s">
        <v>21</v>
      </c>
      <c r="E3033" t="s">
        <v>5</v>
      </c>
      <c r="G3033" t="s">
        <v>22</v>
      </c>
      <c r="H3033">
        <v>1550986</v>
      </c>
      <c r="I3033">
        <v>1552302</v>
      </c>
      <c r="J3033" t="s">
        <v>23</v>
      </c>
      <c r="K3033" t="s">
        <v>3806</v>
      </c>
      <c r="N3033" t="s">
        <v>3807</v>
      </c>
      <c r="O3033" t="s">
        <v>3805</v>
      </c>
      <c r="P3033">
        <v>1317</v>
      </c>
      <c r="Q3033">
        <v>438</v>
      </c>
    </row>
    <row r="3034" spans="1:17" hidden="1" x14ac:dyDescent="0.35">
      <c r="A3034" t="s">
        <v>18</v>
      </c>
      <c r="B3034" t="s">
        <v>29</v>
      </c>
      <c r="C3034" t="s">
        <v>20</v>
      </c>
      <c r="D3034" t="s">
        <v>21</v>
      </c>
      <c r="E3034" t="s">
        <v>5</v>
      </c>
      <c r="G3034" t="s">
        <v>22</v>
      </c>
      <c r="H3034">
        <v>1552283</v>
      </c>
      <c r="I3034">
        <v>1553080</v>
      </c>
      <c r="J3034" t="s">
        <v>23</v>
      </c>
      <c r="O3034" t="s">
        <v>3808</v>
      </c>
      <c r="P3034">
        <v>798</v>
      </c>
    </row>
    <row r="3035" spans="1:17" hidden="1" x14ac:dyDescent="0.35">
      <c r="A3035" t="s">
        <v>26</v>
      </c>
      <c r="B3035" t="s">
        <v>32</v>
      </c>
      <c r="C3035" t="s">
        <v>20</v>
      </c>
      <c r="D3035" t="s">
        <v>21</v>
      </c>
      <c r="E3035" t="s">
        <v>5</v>
      </c>
      <c r="G3035" t="s">
        <v>22</v>
      </c>
      <c r="H3035">
        <v>1552283</v>
      </c>
      <c r="I3035">
        <v>1553080</v>
      </c>
      <c r="J3035" t="s">
        <v>23</v>
      </c>
      <c r="K3035" t="s">
        <v>3809</v>
      </c>
      <c r="N3035" t="s">
        <v>3810</v>
      </c>
      <c r="O3035" t="s">
        <v>3808</v>
      </c>
      <c r="P3035">
        <v>798</v>
      </c>
      <c r="Q3035">
        <v>265</v>
      </c>
    </row>
    <row r="3036" spans="1:17" hidden="1" x14ac:dyDescent="0.35">
      <c r="A3036" t="s">
        <v>18</v>
      </c>
      <c r="B3036" t="s">
        <v>29</v>
      </c>
      <c r="C3036" t="s">
        <v>20</v>
      </c>
      <c r="D3036" t="s">
        <v>21</v>
      </c>
      <c r="E3036" t="s">
        <v>5</v>
      </c>
      <c r="G3036" t="s">
        <v>22</v>
      </c>
      <c r="H3036">
        <v>1553073</v>
      </c>
      <c r="I3036">
        <v>1554086</v>
      </c>
      <c r="J3036" t="s">
        <v>23</v>
      </c>
      <c r="O3036" t="s">
        <v>3811</v>
      </c>
      <c r="P3036">
        <v>1014</v>
      </c>
    </row>
    <row r="3037" spans="1:17" hidden="1" x14ac:dyDescent="0.35">
      <c r="A3037" t="s">
        <v>26</v>
      </c>
      <c r="B3037" t="s">
        <v>32</v>
      </c>
      <c r="C3037" t="s">
        <v>20</v>
      </c>
      <c r="D3037" t="s">
        <v>21</v>
      </c>
      <c r="E3037" t="s">
        <v>5</v>
      </c>
      <c r="G3037" t="s">
        <v>22</v>
      </c>
      <c r="H3037">
        <v>1553073</v>
      </c>
      <c r="I3037">
        <v>1554086</v>
      </c>
      <c r="J3037" t="s">
        <v>23</v>
      </c>
      <c r="K3037" t="s">
        <v>3812</v>
      </c>
      <c r="N3037" t="s">
        <v>3813</v>
      </c>
      <c r="O3037" t="s">
        <v>3811</v>
      </c>
      <c r="P3037">
        <v>1014</v>
      </c>
      <c r="Q3037">
        <v>337</v>
      </c>
    </row>
    <row r="3038" spans="1:17" hidden="1" x14ac:dyDescent="0.35">
      <c r="A3038" t="s">
        <v>18</v>
      </c>
      <c r="B3038" t="s">
        <v>29</v>
      </c>
      <c r="C3038" t="s">
        <v>20</v>
      </c>
      <c r="D3038" t="s">
        <v>21</v>
      </c>
      <c r="E3038" t="s">
        <v>5</v>
      </c>
      <c r="G3038" t="s">
        <v>22</v>
      </c>
      <c r="H3038">
        <v>1554098</v>
      </c>
      <c r="I3038">
        <v>1555738</v>
      </c>
      <c r="J3038" t="s">
        <v>23</v>
      </c>
      <c r="O3038" t="s">
        <v>3814</v>
      </c>
      <c r="P3038">
        <v>1641</v>
      </c>
    </row>
    <row r="3039" spans="1:17" hidden="1" x14ac:dyDescent="0.35">
      <c r="A3039" t="s">
        <v>26</v>
      </c>
      <c r="B3039" t="s">
        <v>32</v>
      </c>
      <c r="C3039" t="s">
        <v>20</v>
      </c>
      <c r="D3039" t="s">
        <v>21</v>
      </c>
      <c r="E3039" t="s">
        <v>5</v>
      </c>
      <c r="G3039" t="s">
        <v>22</v>
      </c>
      <c r="H3039">
        <v>1554098</v>
      </c>
      <c r="I3039">
        <v>1555738</v>
      </c>
      <c r="J3039" t="s">
        <v>23</v>
      </c>
      <c r="K3039" t="s">
        <v>3815</v>
      </c>
      <c r="N3039" t="s">
        <v>3816</v>
      </c>
      <c r="O3039" t="s">
        <v>3814</v>
      </c>
      <c r="P3039">
        <v>1641</v>
      </c>
      <c r="Q3039">
        <v>546</v>
      </c>
    </row>
    <row r="3040" spans="1:17" hidden="1" x14ac:dyDescent="0.35">
      <c r="A3040" t="s">
        <v>18</v>
      </c>
      <c r="B3040" t="s">
        <v>29</v>
      </c>
      <c r="C3040" t="s">
        <v>20</v>
      </c>
      <c r="D3040" t="s">
        <v>21</v>
      </c>
      <c r="E3040" t="s">
        <v>5</v>
      </c>
      <c r="G3040" t="s">
        <v>22</v>
      </c>
      <c r="H3040">
        <v>1555764</v>
      </c>
      <c r="I3040">
        <v>1556060</v>
      </c>
      <c r="J3040" t="s">
        <v>23</v>
      </c>
      <c r="O3040" t="s">
        <v>3817</v>
      </c>
      <c r="P3040">
        <v>297</v>
      </c>
    </row>
    <row r="3041" spans="1:17" hidden="1" x14ac:dyDescent="0.35">
      <c r="A3041" t="s">
        <v>26</v>
      </c>
      <c r="B3041" t="s">
        <v>32</v>
      </c>
      <c r="C3041" t="s">
        <v>20</v>
      </c>
      <c r="D3041" t="s">
        <v>21</v>
      </c>
      <c r="E3041" t="s">
        <v>5</v>
      </c>
      <c r="G3041" t="s">
        <v>22</v>
      </c>
      <c r="H3041">
        <v>1555764</v>
      </c>
      <c r="I3041">
        <v>1556060</v>
      </c>
      <c r="J3041" t="s">
        <v>23</v>
      </c>
      <c r="K3041" t="s">
        <v>3818</v>
      </c>
      <c r="N3041" t="s">
        <v>3819</v>
      </c>
      <c r="O3041" t="s">
        <v>3817</v>
      </c>
      <c r="P3041">
        <v>297</v>
      </c>
      <c r="Q3041">
        <v>98</v>
      </c>
    </row>
    <row r="3042" spans="1:17" hidden="1" x14ac:dyDescent="0.35">
      <c r="A3042" t="s">
        <v>18</v>
      </c>
      <c r="B3042" t="s">
        <v>29</v>
      </c>
      <c r="C3042" t="s">
        <v>20</v>
      </c>
      <c r="D3042" t="s">
        <v>21</v>
      </c>
      <c r="E3042" t="s">
        <v>5</v>
      </c>
      <c r="G3042" t="s">
        <v>22</v>
      </c>
      <c r="H3042">
        <v>1556456</v>
      </c>
      <c r="I3042">
        <v>1556911</v>
      </c>
      <c r="J3042" t="s">
        <v>23</v>
      </c>
      <c r="O3042" t="s">
        <v>3820</v>
      </c>
      <c r="P3042">
        <v>456</v>
      </c>
    </row>
    <row r="3043" spans="1:17" hidden="1" x14ac:dyDescent="0.35">
      <c r="A3043" t="s">
        <v>26</v>
      </c>
      <c r="B3043" t="s">
        <v>32</v>
      </c>
      <c r="C3043" t="s">
        <v>20</v>
      </c>
      <c r="D3043" t="s">
        <v>21</v>
      </c>
      <c r="E3043" t="s">
        <v>5</v>
      </c>
      <c r="G3043" t="s">
        <v>22</v>
      </c>
      <c r="H3043">
        <v>1556456</v>
      </c>
      <c r="I3043">
        <v>1556911</v>
      </c>
      <c r="J3043" t="s">
        <v>23</v>
      </c>
      <c r="K3043" t="s">
        <v>3821</v>
      </c>
      <c r="N3043" t="s">
        <v>3822</v>
      </c>
      <c r="O3043" t="s">
        <v>3820</v>
      </c>
      <c r="P3043">
        <v>456</v>
      </c>
      <c r="Q3043">
        <v>151</v>
      </c>
    </row>
    <row r="3044" spans="1:17" hidden="1" x14ac:dyDescent="0.35">
      <c r="A3044" t="s">
        <v>18</v>
      </c>
      <c r="B3044" t="s">
        <v>29</v>
      </c>
      <c r="C3044" t="s">
        <v>20</v>
      </c>
      <c r="D3044" t="s">
        <v>21</v>
      </c>
      <c r="E3044" t="s">
        <v>5</v>
      </c>
      <c r="G3044" t="s">
        <v>22</v>
      </c>
      <c r="H3044">
        <v>1556917</v>
      </c>
      <c r="I3044">
        <v>1557318</v>
      </c>
      <c r="J3044" t="s">
        <v>23</v>
      </c>
      <c r="O3044" t="s">
        <v>3823</v>
      </c>
      <c r="P3044">
        <v>402</v>
      </c>
    </row>
    <row r="3045" spans="1:17" hidden="1" x14ac:dyDescent="0.35">
      <c r="A3045" t="s">
        <v>26</v>
      </c>
      <c r="B3045" t="s">
        <v>32</v>
      </c>
      <c r="C3045" t="s">
        <v>20</v>
      </c>
      <c r="D3045" t="s">
        <v>21</v>
      </c>
      <c r="E3045" t="s">
        <v>5</v>
      </c>
      <c r="G3045" t="s">
        <v>22</v>
      </c>
      <c r="H3045">
        <v>1556917</v>
      </c>
      <c r="I3045">
        <v>1557318</v>
      </c>
      <c r="J3045" t="s">
        <v>23</v>
      </c>
      <c r="K3045" t="s">
        <v>3824</v>
      </c>
      <c r="N3045" t="s">
        <v>3825</v>
      </c>
      <c r="O3045" t="s">
        <v>3823</v>
      </c>
      <c r="P3045">
        <v>402</v>
      </c>
      <c r="Q3045">
        <v>133</v>
      </c>
    </row>
    <row r="3046" spans="1:17" hidden="1" x14ac:dyDescent="0.35">
      <c r="A3046" t="s">
        <v>18</v>
      </c>
      <c r="B3046" t="s">
        <v>29</v>
      </c>
      <c r="C3046" t="s">
        <v>20</v>
      </c>
      <c r="D3046" t="s">
        <v>21</v>
      </c>
      <c r="E3046" t="s">
        <v>5</v>
      </c>
      <c r="G3046" t="s">
        <v>22</v>
      </c>
      <c r="H3046">
        <v>1557707</v>
      </c>
      <c r="I3046">
        <v>1558543</v>
      </c>
      <c r="J3046" t="s">
        <v>30</v>
      </c>
      <c r="O3046" t="s">
        <v>3826</v>
      </c>
      <c r="P3046">
        <v>837</v>
      </c>
    </row>
    <row r="3047" spans="1:17" hidden="1" x14ac:dyDescent="0.35">
      <c r="A3047" t="s">
        <v>26</v>
      </c>
      <c r="B3047" t="s">
        <v>32</v>
      </c>
      <c r="C3047" t="s">
        <v>20</v>
      </c>
      <c r="D3047" t="s">
        <v>21</v>
      </c>
      <c r="E3047" t="s">
        <v>5</v>
      </c>
      <c r="G3047" t="s">
        <v>22</v>
      </c>
      <c r="H3047">
        <v>1557707</v>
      </c>
      <c r="I3047">
        <v>1558543</v>
      </c>
      <c r="J3047" t="s">
        <v>30</v>
      </c>
      <c r="K3047" t="s">
        <v>3827</v>
      </c>
      <c r="N3047" t="s">
        <v>3828</v>
      </c>
      <c r="O3047" t="s">
        <v>3826</v>
      </c>
      <c r="P3047">
        <v>837</v>
      </c>
      <c r="Q3047">
        <v>278</v>
      </c>
    </row>
    <row r="3048" spans="1:17" hidden="1" x14ac:dyDescent="0.35">
      <c r="A3048" t="s">
        <v>18</v>
      </c>
      <c r="B3048" t="s">
        <v>29</v>
      </c>
      <c r="C3048" t="s">
        <v>20</v>
      </c>
      <c r="D3048" t="s">
        <v>21</v>
      </c>
      <c r="E3048" t="s">
        <v>5</v>
      </c>
      <c r="G3048" t="s">
        <v>22</v>
      </c>
      <c r="H3048">
        <v>1558558</v>
      </c>
      <c r="I3048">
        <v>1559400</v>
      </c>
      <c r="J3048" t="s">
        <v>30</v>
      </c>
      <c r="O3048" t="s">
        <v>3829</v>
      </c>
      <c r="P3048">
        <v>843</v>
      </c>
    </row>
    <row r="3049" spans="1:17" hidden="1" x14ac:dyDescent="0.35">
      <c r="A3049" t="s">
        <v>26</v>
      </c>
      <c r="B3049" t="s">
        <v>32</v>
      </c>
      <c r="C3049" t="s">
        <v>20</v>
      </c>
      <c r="D3049" t="s">
        <v>21</v>
      </c>
      <c r="E3049" t="s">
        <v>5</v>
      </c>
      <c r="G3049" t="s">
        <v>22</v>
      </c>
      <c r="H3049">
        <v>1558558</v>
      </c>
      <c r="I3049">
        <v>1559400</v>
      </c>
      <c r="J3049" t="s">
        <v>30</v>
      </c>
      <c r="K3049" t="s">
        <v>3830</v>
      </c>
      <c r="N3049" t="s">
        <v>3831</v>
      </c>
      <c r="O3049" t="s">
        <v>3829</v>
      </c>
      <c r="P3049">
        <v>843</v>
      </c>
      <c r="Q3049">
        <v>280</v>
      </c>
    </row>
    <row r="3050" spans="1:17" hidden="1" x14ac:dyDescent="0.35">
      <c r="A3050" t="s">
        <v>18</v>
      </c>
      <c r="B3050" t="s">
        <v>29</v>
      </c>
      <c r="C3050" t="s">
        <v>20</v>
      </c>
      <c r="D3050" t="s">
        <v>21</v>
      </c>
      <c r="E3050" t="s">
        <v>5</v>
      </c>
      <c r="G3050" t="s">
        <v>22</v>
      </c>
      <c r="H3050">
        <v>1559785</v>
      </c>
      <c r="I3050">
        <v>1560666</v>
      </c>
      <c r="J3050" t="s">
        <v>23</v>
      </c>
      <c r="O3050" t="s">
        <v>3832</v>
      </c>
      <c r="P3050">
        <v>882</v>
      </c>
    </row>
    <row r="3051" spans="1:17" hidden="1" x14ac:dyDescent="0.35">
      <c r="A3051" t="s">
        <v>26</v>
      </c>
      <c r="B3051" t="s">
        <v>32</v>
      </c>
      <c r="C3051" t="s">
        <v>20</v>
      </c>
      <c r="D3051" t="s">
        <v>21</v>
      </c>
      <c r="E3051" t="s">
        <v>5</v>
      </c>
      <c r="G3051" t="s">
        <v>22</v>
      </c>
      <c r="H3051">
        <v>1559785</v>
      </c>
      <c r="I3051">
        <v>1560666</v>
      </c>
      <c r="J3051" t="s">
        <v>23</v>
      </c>
      <c r="K3051" t="s">
        <v>3833</v>
      </c>
      <c r="N3051" t="s">
        <v>3834</v>
      </c>
      <c r="O3051" t="s">
        <v>3832</v>
      </c>
      <c r="P3051">
        <v>882</v>
      </c>
      <c r="Q3051">
        <v>293</v>
      </c>
    </row>
    <row r="3052" spans="1:17" hidden="1" x14ac:dyDescent="0.35">
      <c r="A3052" t="s">
        <v>18</v>
      </c>
      <c r="B3052" t="s">
        <v>29</v>
      </c>
      <c r="C3052" t="s">
        <v>20</v>
      </c>
      <c r="D3052" t="s">
        <v>21</v>
      </c>
      <c r="E3052" t="s">
        <v>5</v>
      </c>
      <c r="G3052" t="s">
        <v>22</v>
      </c>
      <c r="H3052">
        <v>1560694</v>
      </c>
      <c r="I3052">
        <v>1561962</v>
      </c>
      <c r="J3052" t="s">
        <v>23</v>
      </c>
      <c r="O3052" t="s">
        <v>3835</v>
      </c>
      <c r="P3052">
        <v>1269</v>
      </c>
    </row>
    <row r="3053" spans="1:17" hidden="1" x14ac:dyDescent="0.35">
      <c r="A3053" t="s">
        <v>26</v>
      </c>
      <c r="B3053" t="s">
        <v>32</v>
      </c>
      <c r="C3053" t="s">
        <v>20</v>
      </c>
      <c r="D3053" t="s">
        <v>21</v>
      </c>
      <c r="E3053" t="s">
        <v>5</v>
      </c>
      <c r="G3053" t="s">
        <v>22</v>
      </c>
      <c r="H3053">
        <v>1560694</v>
      </c>
      <c r="I3053">
        <v>1561962</v>
      </c>
      <c r="J3053" t="s">
        <v>23</v>
      </c>
      <c r="K3053" t="s">
        <v>3836</v>
      </c>
      <c r="N3053" t="s">
        <v>3837</v>
      </c>
      <c r="O3053" t="s">
        <v>3835</v>
      </c>
      <c r="P3053">
        <v>1269</v>
      </c>
      <c r="Q3053">
        <v>422</v>
      </c>
    </row>
    <row r="3054" spans="1:17" hidden="1" x14ac:dyDescent="0.35">
      <c r="A3054" t="s">
        <v>18</v>
      </c>
      <c r="B3054" t="s">
        <v>29</v>
      </c>
      <c r="C3054" t="s">
        <v>20</v>
      </c>
      <c r="D3054" t="s">
        <v>21</v>
      </c>
      <c r="E3054" t="s">
        <v>5</v>
      </c>
      <c r="G3054" t="s">
        <v>22</v>
      </c>
      <c r="H3054">
        <v>1561988</v>
      </c>
      <c r="I3054">
        <v>1562473</v>
      </c>
      <c r="J3054" t="s">
        <v>23</v>
      </c>
      <c r="O3054" t="s">
        <v>3838</v>
      </c>
      <c r="P3054">
        <v>486</v>
      </c>
    </row>
    <row r="3055" spans="1:17" hidden="1" x14ac:dyDescent="0.35">
      <c r="A3055" t="s">
        <v>26</v>
      </c>
      <c r="B3055" t="s">
        <v>32</v>
      </c>
      <c r="C3055" t="s">
        <v>20</v>
      </c>
      <c r="D3055" t="s">
        <v>21</v>
      </c>
      <c r="E3055" t="s">
        <v>5</v>
      </c>
      <c r="G3055" t="s">
        <v>22</v>
      </c>
      <c r="H3055">
        <v>1561988</v>
      </c>
      <c r="I3055">
        <v>1562473</v>
      </c>
      <c r="J3055" t="s">
        <v>23</v>
      </c>
      <c r="K3055" t="s">
        <v>3839</v>
      </c>
      <c r="N3055" t="s">
        <v>28</v>
      </c>
      <c r="O3055" t="s">
        <v>3838</v>
      </c>
      <c r="P3055">
        <v>486</v>
      </c>
      <c r="Q3055">
        <v>161</v>
      </c>
    </row>
    <row r="3056" spans="1:17" hidden="1" x14ac:dyDescent="0.35">
      <c r="A3056" t="s">
        <v>18</v>
      </c>
      <c r="B3056" t="s">
        <v>29</v>
      </c>
      <c r="C3056" t="s">
        <v>20</v>
      </c>
      <c r="D3056" t="s">
        <v>21</v>
      </c>
      <c r="E3056" t="s">
        <v>5</v>
      </c>
      <c r="G3056" t="s">
        <v>22</v>
      </c>
      <c r="H3056">
        <v>1562502</v>
      </c>
      <c r="I3056">
        <v>1562771</v>
      </c>
      <c r="J3056" t="s">
        <v>23</v>
      </c>
      <c r="O3056" t="s">
        <v>3840</v>
      </c>
      <c r="P3056">
        <v>270</v>
      </c>
    </row>
    <row r="3057" spans="1:17" hidden="1" x14ac:dyDescent="0.35">
      <c r="A3057" t="s">
        <v>26</v>
      </c>
      <c r="B3057" t="s">
        <v>32</v>
      </c>
      <c r="C3057" t="s">
        <v>20</v>
      </c>
      <c r="D3057" t="s">
        <v>21</v>
      </c>
      <c r="E3057" t="s">
        <v>5</v>
      </c>
      <c r="G3057" t="s">
        <v>22</v>
      </c>
      <c r="H3057">
        <v>1562502</v>
      </c>
      <c r="I3057">
        <v>1562771</v>
      </c>
      <c r="J3057" t="s">
        <v>23</v>
      </c>
      <c r="K3057" t="s">
        <v>3841</v>
      </c>
      <c r="N3057" t="s">
        <v>3842</v>
      </c>
      <c r="O3057" t="s">
        <v>3840</v>
      </c>
      <c r="P3057">
        <v>270</v>
      </c>
      <c r="Q3057">
        <v>89</v>
      </c>
    </row>
    <row r="3058" spans="1:17" hidden="1" x14ac:dyDescent="0.35">
      <c r="A3058" t="s">
        <v>18</v>
      </c>
      <c r="B3058" t="s">
        <v>29</v>
      </c>
      <c r="C3058" t="s">
        <v>20</v>
      </c>
      <c r="D3058" t="s">
        <v>21</v>
      </c>
      <c r="E3058" t="s">
        <v>5</v>
      </c>
      <c r="G3058" t="s">
        <v>22</v>
      </c>
      <c r="H3058">
        <v>1562810</v>
      </c>
      <c r="I3058">
        <v>1563235</v>
      </c>
      <c r="J3058" t="s">
        <v>23</v>
      </c>
      <c r="O3058" t="s">
        <v>3843</v>
      </c>
      <c r="P3058">
        <v>426</v>
      </c>
    </row>
    <row r="3059" spans="1:17" hidden="1" x14ac:dyDescent="0.35">
      <c r="A3059" t="s">
        <v>26</v>
      </c>
      <c r="B3059" t="s">
        <v>32</v>
      </c>
      <c r="C3059" t="s">
        <v>20</v>
      </c>
      <c r="D3059" t="s">
        <v>21</v>
      </c>
      <c r="E3059" t="s">
        <v>5</v>
      </c>
      <c r="G3059" t="s">
        <v>22</v>
      </c>
      <c r="H3059">
        <v>1562810</v>
      </c>
      <c r="I3059">
        <v>1563235</v>
      </c>
      <c r="J3059" t="s">
        <v>23</v>
      </c>
      <c r="K3059" t="s">
        <v>3844</v>
      </c>
      <c r="N3059" t="s">
        <v>3845</v>
      </c>
      <c r="O3059" t="s">
        <v>3843</v>
      </c>
      <c r="P3059">
        <v>426</v>
      </c>
      <c r="Q3059">
        <v>141</v>
      </c>
    </row>
    <row r="3060" spans="1:17" hidden="1" x14ac:dyDescent="0.35">
      <c r="A3060" t="s">
        <v>18</v>
      </c>
      <c r="B3060" t="s">
        <v>29</v>
      </c>
      <c r="C3060" t="s">
        <v>20</v>
      </c>
      <c r="D3060" t="s">
        <v>21</v>
      </c>
      <c r="E3060" t="s">
        <v>5</v>
      </c>
      <c r="G3060" t="s">
        <v>22</v>
      </c>
      <c r="H3060">
        <v>1563306</v>
      </c>
      <c r="I3060">
        <v>1563731</v>
      </c>
      <c r="J3060" t="s">
        <v>23</v>
      </c>
      <c r="O3060" t="s">
        <v>3846</v>
      </c>
      <c r="P3060">
        <v>426</v>
      </c>
    </row>
    <row r="3061" spans="1:17" hidden="1" x14ac:dyDescent="0.35">
      <c r="A3061" t="s">
        <v>26</v>
      </c>
      <c r="B3061" t="s">
        <v>32</v>
      </c>
      <c r="C3061" t="s">
        <v>20</v>
      </c>
      <c r="D3061" t="s">
        <v>21</v>
      </c>
      <c r="E3061" t="s">
        <v>5</v>
      </c>
      <c r="G3061" t="s">
        <v>22</v>
      </c>
      <c r="H3061">
        <v>1563306</v>
      </c>
      <c r="I3061">
        <v>1563731</v>
      </c>
      <c r="J3061" t="s">
        <v>23</v>
      </c>
      <c r="K3061" t="s">
        <v>3847</v>
      </c>
      <c r="N3061" t="s">
        <v>3848</v>
      </c>
      <c r="O3061" t="s">
        <v>3846</v>
      </c>
      <c r="P3061">
        <v>426</v>
      </c>
      <c r="Q3061">
        <v>141</v>
      </c>
    </row>
    <row r="3062" spans="1:17" hidden="1" x14ac:dyDescent="0.35">
      <c r="A3062" t="s">
        <v>18</v>
      </c>
      <c r="B3062" t="s">
        <v>29</v>
      </c>
      <c r="C3062" t="s">
        <v>20</v>
      </c>
      <c r="D3062" t="s">
        <v>21</v>
      </c>
      <c r="E3062" t="s">
        <v>5</v>
      </c>
      <c r="G3062" t="s">
        <v>22</v>
      </c>
      <c r="H3062">
        <v>1563742</v>
      </c>
      <c r="I3062">
        <v>1564527</v>
      </c>
      <c r="J3062" t="s">
        <v>23</v>
      </c>
      <c r="O3062" t="s">
        <v>3849</v>
      </c>
      <c r="P3062">
        <v>786</v>
      </c>
    </row>
    <row r="3063" spans="1:17" hidden="1" x14ac:dyDescent="0.35">
      <c r="A3063" t="s">
        <v>26</v>
      </c>
      <c r="B3063" t="s">
        <v>32</v>
      </c>
      <c r="C3063" t="s">
        <v>20</v>
      </c>
      <c r="D3063" t="s">
        <v>21</v>
      </c>
      <c r="E3063" t="s">
        <v>5</v>
      </c>
      <c r="G3063" t="s">
        <v>22</v>
      </c>
      <c r="H3063">
        <v>1563742</v>
      </c>
      <c r="I3063">
        <v>1564527</v>
      </c>
      <c r="J3063" t="s">
        <v>23</v>
      </c>
      <c r="K3063" t="s">
        <v>3850</v>
      </c>
      <c r="N3063" t="s">
        <v>3851</v>
      </c>
      <c r="O3063" t="s">
        <v>3849</v>
      </c>
      <c r="P3063">
        <v>786</v>
      </c>
      <c r="Q3063">
        <v>261</v>
      </c>
    </row>
    <row r="3064" spans="1:17" hidden="1" x14ac:dyDescent="0.35">
      <c r="A3064" t="s">
        <v>18</v>
      </c>
      <c r="B3064" t="s">
        <v>29</v>
      </c>
      <c r="C3064" t="s">
        <v>20</v>
      </c>
      <c r="D3064" t="s">
        <v>21</v>
      </c>
      <c r="E3064" t="s">
        <v>5</v>
      </c>
      <c r="G3064" t="s">
        <v>22</v>
      </c>
      <c r="H3064">
        <v>1564496</v>
      </c>
      <c r="I3064">
        <v>1565293</v>
      </c>
      <c r="J3064" t="s">
        <v>23</v>
      </c>
      <c r="O3064" t="s">
        <v>3852</v>
      </c>
      <c r="P3064">
        <v>798</v>
      </c>
    </row>
    <row r="3065" spans="1:17" hidden="1" x14ac:dyDescent="0.35">
      <c r="A3065" t="s">
        <v>26</v>
      </c>
      <c r="B3065" t="s">
        <v>32</v>
      </c>
      <c r="C3065" t="s">
        <v>20</v>
      </c>
      <c r="D3065" t="s">
        <v>21</v>
      </c>
      <c r="E3065" t="s">
        <v>5</v>
      </c>
      <c r="G3065" t="s">
        <v>22</v>
      </c>
      <c r="H3065">
        <v>1564496</v>
      </c>
      <c r="I3065">
        <v>1565293</v>
      </c>
      <c r="J3065" t="s">
        <v>23</v>
      </c>
      <c r="K3065" t="s">
        <v>3853</v>
      </c>
      <c r="N3065" t="s">
        <v>3854</v>
      </c>
      <c r="O3065" t="s">
        <v>3852</v>
      </c>
      <c r="P3065">
        <v>798</v>
      </c>
      <c r="Q3065">
        <v>265</v>
      </c>
    </row>
    <row r="3066" spans="1:17" hidden="1" x14ac:dyDescent="0.35">
      <c r="A3066" t="s">
        <v>18</v>
      </c>
      <c r="B3066" t="s">
        <v>29</v>
      </c>
      <c r="C3066" t="s">
        <v>20</v>
      </c>
      <c r="D3066" t="s">
        <v>21</v>
      </c>
      <c r="E3066" t="s">
        <v>5</v>
      </c>
      <c r="G3066" t="s">
        <v>22</v>
      </c>
      <c r="H3066">
        <v>1566054</v>
      </c>
      <c r="I3066">
        <v>1566431</v>
      </c>
      <c r="J3066" t="s">
        <v>23</v>
      </c>
      <c r="O3066" t="s">
        <v>3855</v>
      </c>
      <c r="P3066">
        <v>378</v>
      </c>
    </row>
    <row r="3067" spans="1:17" hidden="1" x14ac:dyDescent="0.35">
      <c r="A3067" t="s">
        <v>26</v>
      </c>
      <c r="B3067" t="s">
        <v>32</v>
      </c>
      <c r="C3067" t="s">
        <v>20</v>
      </c>
      <c r="D3067" t="s">
        <v>21</v>
      </c>
      <c r="E3067" t="s">
        <v>5</v>
      </c>
      <c r="G3067" t="s">
        <v>22</v>
      </c>
      <c r="H3067">
        <v>1566054</v>
      </c>
      <c r="I3067">
        <v>1566431</v>
      </c>
      <c r="J3067" t="s">
        <v>23</v>
      </c>
      <c r="K3067" t="s">
        <v>3856</v>
      </c>
      <c r="N3067" t="s">
        <v>3857</v>
      </c>
      <c r="O3067" t="s">
        <v>3855</v>
      </c>
      <c r="P3067">
        <v>378</v>
      </c>
      <c r="Q3067">
        <v>125</v>
      </c>
    </row>
    <row r="3068" spans="1:17" hidden="1" x14ac:dyDescent="0.35">
      <c r="A3068" t="s">
        <v>18</v>
      </c>
      <c r="B3068" t="s">
        <v>29</v>
      </c>
      <c r="C3068" t="s">
        <v>20</v>
      </c>
      <c r="D3068" t="s">
        <v>21</v>
      </c>
      <c r="E3068" t="s">
        <v>5</v>
      </c>
      <c r="G3068" t="s">
        <v>22</v>
      </c>
      <c r="H3068">
        <v>1566448</v>
      </c>
      <c r="I3068">
        <v>1566837</v>
      </c>
      <c r="J3068" t="s">
        <v>23</v>
      </c>
      <c r="O3068" t="s">
        <v>3858</v>
      </c>
      <c r="P3068">
        <v>390</v>
      </c>
    </row>
    <row r="3069" spans="1:17" hidden="1" x14ac:dyDescent="0.35">
      <c r="A3069" t="s">
        <v>26</v>
      </c>
      <c r="B3069" t="s">
        <v>32</v>
      </c>
      <c r="C3069" t="s">
        <v>20</v>
      </c>
      <c r="D3069" t="s">
        <v>21</v>
      </c>
      <c r="E3069" t="s">
        <v>5</v>
      </c>
      <c r="G3069" t="s">
        <v>22</v>
      </c>
      <c r="H3069">
        <v>1566448</v>
      </c>
      <c r="I3069">
        <v>1566837</v>
      </c>
      <c r="J3069" t="s">
        <v>23</v>
      </c>
      <c r="K3069" t="s">
        <v>3859</v>
      </c>
      <c r="N3069" t="s">
        <v>28</v>
      </c>
      <c r="O3069" t="s">
        <v>3858</v>
      </c>
      <c r="P3069">
        <v>390</v>
      </c>
      <c r="Q3069">
        <v>129</v>
      </c>
    </row>
    <row r="3070" spans="1:17" hidden="1" x14ac:dyDescent="0.35">
      <c r="A3070" t="s">
        <v>18</v>
      </c>
      <c r="B3070" t="s">
        <v>29</v>
      </c>
      <c r="C3070" t="s">
        <v>20</v>
      </c>
      <c r="D3070" t="s">
        <v>21</v>
      </c>
      <c r="E3070" t="s">
        <v>5</v>
      </c>
      <c r="G3070" t="s">
        <v>22</v>
      </c>
      <c r="H3070">
        <v>1566837</v>
      </c>
      <c r="I3070">
        <v>1568324</v>
      </c>
      <c r="J3070" t="s">
        <v>23</v>
      </c>
      <c r="O3070" t="s">
        <v>3860</v>
      </c>
      <c r="P3070">
        <v>1488</v>
      </c>
    </row>
    <row r="3071" spans="1:17" hidden="1" x14ac:dyDescent="0.35">
      <c r="A3071" t="s">
        <v>26</v>
      </c>
      <c r="B3071" t="s">
        <v>32</v>
      </c>
      <c r="C3071" t="s">
        <v>20</v>
      </c>
      <c r="D3071" t="s">
        <v>21</v>
      </c>
      <c r="E3071" t="s">
        <v>5</v>
      </c>
      <c r="G3071" t="s">
        <v>22</v>
      </c>
      <c r="H3071">
        <v>1566837</v>
      </c>
      <c r="I3071">
        <v>1568324</v>
      </c>
      <c r="J3071" t="s">
        <v>23</v>
      </c>
      <c r="K3071" t="s">
        <v>3861</v>
      </c>
      <c r="N3071" t="s">
        <v>3862</v>
      </c>
      <c r="O3071" t="s">
        <v>3860</v>
      </c>
      <c r="P3071">
        <v>1488</v>
      </c>
      <c r="Q3071">
        <v>495</v>
      </c>
    </row>
    <row r="3072" spans="1:17" hidden="1" x14ac:dyDescent="0.35">
      <c r="A3072" t="s">
        <v>18</v>
      </c>
      <c r="B3072" t="s">
        <v>29</v>
      </c>
      <c r="C3072" t="s">
        <v>20</v>
      </c>
      <c r="D3072" t="s">
        <v>21</v>
      </c>
      <c r="E3072" t="s">
        <v>5</v>
      </c>
      <c r="G3072" t="s">
        <v>22</v>
      </c>
      <c r="H3072">
        <v>1568343</v>
      </c>
      <c r="I3072">
        <v>1568687</v>
      </c>
      <c r="J3072" t="s">
        <v>23</v>
      </c>
      <c r="O3072" t="s">
        <v>3863</v>
      </c>
      <c r="P3072">
        <v>345</v>
      </c>
    </row>
    <row r="3073" spans="1:17" hidden="1" x14ac:dyDescent="0.35">
      <c r="A3073" t="s">
        <v>26</v>
      </c>
      <c r="B3073" t="s">
        <v>32</v>
      </c>
      <c r="C3073" t="s">
        <v>20</v>
      </c>
      <c r="D3073" t="s">
        <v>21</v>
      </c>
      <c r="E3073" t="s">
        <v>5</v>
      </c>
      <c r="G3073" t="s">
        <v>22</v>
      </c>
      <c r="H3073">
        <v>1568343</v>
      </c>
      <c r="I3073">
        <v>1568687</v>
      </c>
      <c r="J3073" t="s">
        <v>23</v>
      </c>
      <c r="K3073" t="s">
        <v>3864</v>
      </c>
      <c r="N3073" t="s">
        <v>3865</v>
      </c>
      <c r="O3073" t="s">
        <v>3863</v>
      </c>
      <c r="P3073">
        <v>345</v>
      </c>
      <c r="Q3073">
        <v>114</v>
      </c>
    </row>
    <row r="3074" spans="1:17" hidden="1" x14ac:dyDescent="0.35">
      <c r="A3074" t="s">
        <v>18</v>
      </c>
      <c r="B3074" t="s">
        <v>29</v>
      </c>
      <c r="C3074" t="s">
        <v>20</v>
      </c>
      <c r="D3074" t="s">
        <v>21</v>
      </c>
      <c r="E3074" t="s">
        <v>5</v>
      </c>
      <c r="G3074" t="s">
        <v>22</v>
      </c>
      <c r="H3074">
        <v>1569000</v>
      </c>
      <c r="I3074">
        <v>1569740</v>
      </c>
      <c r="J3074" t="s">
        <v>23</v>
      </c>
      <c r="O3074" t="s">
        <v>3866</v>
      </c>
      <c r="P3074">
        <v>741</v>
      </c>
    </row>
    <row r="3075" spans="1:17" hidden="1" x14ac:dyDescent="0.35">
      <c r="A3075" t="s">
        <v>26</v>
      </c>
      <c r="B3075" t="s">
        <v>32</v>
      </c>
      <c r="C3075" t="s">
        <v>20</v>
      </c>
      <c r="D3075" t="s">
        <v>21</v>
      </c>
      <c r="E3075" t="s">
        <v>5</v>
      </c>
      <c r="G3075" t="s">
        <v>22</v>
      </c>
      <c r="H3075">
        <v>1569000</v>
      </c>
      <c r="I3075">
        <v>1569740</v>
      </c>
      <c r="J3075" t="s">
        <v>23</v>
      </c>
      <c r="K3075" t="s">
        <v>3867</v>
      </c>
      <c r="N3075" t="s">
        <v>3868</v>
      </c>
      <c r="O3075" t="s">
        <v>3866</v>
      </c>
      <c r="P3075">
        <v>741</v>
      </c>
      <c r="Q3075">
        <v>246</v>
      </c>
    </row>
    <row r="3076" spans="1:17" hidden="1" x14ac:dyDescent="0.35">
      <c r="A3076" t="s">
        <v>18</v>
      </c>
      <c r="B3076" t="s">
        <v>29</v>
      </c>
      <c r="C3076" t="s">
        <v>20</v>
      </c>
      <c r="D3076" t="s">
        <v>21</v>
      </c>
      <c r="E3076" t="s">
        <v>5</v>
      </c>
      <c r="G3076" t="s">
        <v>22</v>
      </c>
      <c r="H3076">
        <v>1570501</v>
      </c>
      <c r="I3076">
        <v>1570635</v>
      </c>
      <c r="J3076" t="s">
        <v>23</v>
      </c>
      <c r="O3076" t="s">
        <v>3869</v>
      </c>
      <c r="P3076">
        <v>135</v>
      </c>
    </row>
    <row r="3077" spans="1:17" hidden="1" x14ac:dyDescent="0.35">
      <c r="A3077" t="s">
        <v>26</v>
      </c>
      <c r="B3077" t="s">
        <v>32</v>
      </c>
      <c r="C3077" t="s">
        <v>20</v>
      </c>
      <c r="D3077" t="s">
        <v>21</v>
      </c>
      <c r="E3077" t="s">
        <v>5</v>
      </c>
      <c r="G3077" t="s">
        <v>22</v>
      </c>
      <c r="H3077">
        <v>1570501</v>
      </c>
      <c r="I3077">
        <v>1570635</v>
      </c>
      <c r="J3077" t="s">
        <v>23</v>
      </c>
      <c r="K3077" t="s">
        <v>3870</v>
      </c>
      <c r="N3077" t="s">
        <v>3871</v>
      </c>
      <c r="O3077" t="s">
        <v>3869</v>
      </c>
      <c r="P3077">
        <v>135</v>
      </c>
      <c r="Q3077">
        <v>44</v>
      </c>
    </row>
    <row r="3078" spans="1:17" hidden="1" x14ac:dyDescent="0.35">
      <c r="A3078" t="s">
        <v>18</v>
      </c>
      <c r="B3078" t="s">
        <v>29</v>
      </c>
      <c r="C3078" t="s">
        <v>20</v>
      </c>
      <c r="D3078" t="s">
        <v>21</v>
      </c>
      <c r="E3078" t="s">
        <v>5</v>
      </c>
      <c r="G3078" t="s">
        <v>22</v>
      </c>
      <c r="H3078">
        <v>1570957</v>
      </c>
      <c r="I3078">
        <v>1572108</v>
      </c>
      <c r="J3078" t="s">
        <v>23</v>
      </c>
      <c r="O3078" t="s">
        <v>3872</v>
      </c>
      <c r="P3078">
        <v>1152</v>
      </c>
    </row>
    <row r="3079" spans="1:17" hidden="1" x14ac:dyDescent="0.35">
      <c r="A3079" t="s">
        <v>26</v>
      </c>
      <c r="B3079" t="s">
        <v>32</v>
      </c>
      <c r="C3079" t="s">
        <v>20</v>
      </c>
      <c r="D3079" t="s">
        <v>21</v>
      </c>
      <c r="E3079" t="s">
        <v>5</v>
      </c>
      <c r="G3079" t="s">
        <v>22</v>
      </c>
      <c r="H3079">
        <v>1570957</v>
      </c>
      <c r="I3079">
        <v>1572108</v>
      </c>
      <c r="J3079" t="s">
        <v>23</v>
      </c>
      <c r="K3079" t="s">
        <v>3873</v>
      </c>
      <c r="N3079" t="s">
        <v>28</v>
      </c>
      <c r="O3079" t="s">
        <v>3872</v>
      </c>
      <c r="P3079">
        <v>1152</v>
      </c>
      <c r="Q3079">
        <v>383</v>
      </c>
    </row>
    <row r="3080" spans="1:17" hidden="1" x14ac:dyDescent="0.35">
      <c r="A3080" t="s">
        <v>18</v>
      </c>
      <c r="B3080" t="s">
        <v>29</v>
      </c>
      <c r="C3080" t="s">
        <v>20</v>
      </c>
      <c r="D3080" t="s">
        <v>21</v>
      </c>
      <c r="E3080" t="s">
        <v>5</v>
      </c>
      <c r="G3080" t="s">
        <v>22</v>
      </c>
      <c r="H3080">
        <v>1572340</v>
      </c>
      <c r="I3080">
        <v>1572564</v>
      </c>
      <c r="J3080" t="s">
        <v>23</v>
      </c>
      <c r="O3080" t="s">
        <v>3874</v>
      </c>
      <c r="P3080">
        <v>225</v>
      </c>
    </row>
    <row r="3081" spans="1:17" hidden="1" x14ac:dyDescent="0.35">
      <c r="A3081" t="s">
        <v>26</v>
      </c>
      <c r="B3081" t="s">
        <v>32</v>
      </c>
      <c r="C3081" t="s">
        <v>20</v>
      </c>
      <c r="D3081" t="s">
        <v>21</v>
      </c>
      <c r="E3081" t="s">
        <v>5</v>
      </c>
      <c r="G3081" t="s">
        <v>22</v>
      </c>
      <c r="H3081">
        <v>1572340</v>
      </c>
      <c r="I3081">
        <v>1572564</v>
      </c>
      <c r="J3081" t="s">
        <v>23</v>
      </c>
      <c r="K3081" t="s">
        <v>3875</v>
      </c>
      <c r="N3081" t="s">
        <v>3876</v>
      </c>
      <c r="O3081" t="s">
        <v>3874</v>
      </c>
      <c r="P3081">
        <v>225</v>
      </c>
      <c r="Q3081">
        <v>74</v>
      </c>
    </row>
    <row r="3082" spans="1:17" hidden="1" x14ac:dyDescent="0.35">
      <c r="A3082" t="s">
        <v>18</v>
      </c>
      <c r="B3082" t="s">
        <v>29</v>
      </c>
      <c r="C3082" t="s">
        <v>20</v>
      </c>
      <c r="D3082" t="s">
        <v>21</v>
      </c>
      <c r="E3082" t="s">
        <v>5</v>
      </c>
      <c r="G3082" t="s">
        <v>22</v>
      </c>
      <c r="H3082">
        <v>1572568</v>
      </c>
      <c r="I3082">
        <v>1573023</v>
      </c>
      <c r="J3082" t="s">
        <v>23</v>
      </c>
      <c r="O3082" t="s">
        <v>3877</v>
      </c>
      <c r="P3082">
        <v>456</v>
      </c>
    </row>
    <row r="3083" spans="1:17" hidden="1" x14ac:dyDescent="0.35">
      <c r="A3083" t="s">
        <v>26</v>
      </c>
      <c r="B3083" t="s">
        <v>32</v>
      </c>
      <c r="C3083" t="s">
        <v>20</v>
      </c>
      <c r="D3083" t="s">
        <v>21</v>
      </c>
      <c r="E3083" t="s">
        <v>5</v>
      </c>
      <c r="G3083" t="s">
        <v>22</v>
      </c>
      <c r="H3083">
        <v>1572568</v>
      </c>
      <c r="I3083">
        <v>1573023</v>
      </c>
      <c r="J3083" t="s">
        <v>23</v>
      </c>
      <c r="K3083" t="s">
        <v>3878</v>
      </c>
      <c r="N3083" t="s">
        <v>3879</v>
      </c>
      <c r="O3083" t="s">
        <v>3877</v>
      </c>
      <c r="P3083">
        <v>456</v>
      </c>
      <c r="Q3083">
        <v>151</v>
      </c>
    </row>
    <row r="3084" spans="1:17" hidden="1" x14ac:dyDescent="0.35">
      <c r="A3084" t="s">
        <v>18</v>
      </c>
      <c r="B3084" t="s">
        <v>29</v>
      </c>
      <c r="C3084" t="s">
        <v>20</v>
      </c>
      <c r="D3084" t="s">
        <v>21</v>
      </c>
      <c r="E3084" t="s">
        <v>5</v>
      </c>
      <c r="G3084" t="s">
        <v>22</v>
      </c>
      <c r="H3084">
        <v>1573127</v>
      </c>
      <c r="I3084">
        <v>1574950</v>
      </c>
      <c r="J3084" t="s">
        <v>23</v>
      </c>
      <c r="O3084" t="s">
        <v>3880</v>
      </c>
      <c r="P3084">
        <v>1824</v>
      </c>
    </row>
    <row r="3085" spans="1:17" hidden="1" x14ac:dyDescent="0.35">
      <c r="A3085" t="s">
        <v>26</v>
      </c>
      <c r="B3085" t="s">
        <v>32</v>
      </c>
      <c r="C3085" t="s">
        <v>20</v>
      </c>
      <c r="D3085" t="s">
        <v>21</v>
      </c>
      <c r="E3085" t="s">
        <v>5</v>
      </c>
      <c r="G3085" t="s">
        <v>22</v>
      </c>
      <c r="H3085">
        <v>1573127</v>
      </c>
      <c r="I3085">
        <v>1574950</v>
      </c>
      <c r="J3085" t="s">
        <v>23</v>
      </c>
      <c r="K3085" t="s">
        <v>3881</v>
      </c>
      <c r="N3085" t="s">
        <v>3882</v>
      </c>
      <c r="O3085" t="s">
        <v>3880</v>
      </c>
      <c r="P3085">
        <v>1824</v>
      </c>
      <c r="Q3085">
        <v>607</v>
      </c>
    </row>
    <row r="3086" spans="1:17" hidden="1" x14ac:dyDescent="0.35">
      <c r="A3086" t="s">
        <v>18</v>
      </c>
      <c r="B3086" t="s">
        <v>29</v>
      </c>
      <c r="C3086" t="s">
        <v>20</v>
      </c>
      <c r="D3086" t="s">
        <v>21</v>
      </c>
      <c r="E3086" t="s">
        <v>5</v>
      </c>
      <c r="G3086" t="s">
        <v>22</v>
      </c>
      <c r="H3086">
        <v>1574962</v>
      </c>
      <c r="I3086">
        <v>1575306</v>
      </c>
      <c r="J3086" t="s">
        <v>23</v>
      </c>
      <c r="O3086" t="s">
        <v>3883</v>
      </c>
      <c r="P3086">
        <v>345</v>
      </c>
    </row>
    <row r="3087" spans="1:17" hidden="1" x14ac:dyDescent="0.35">
      <c r="A3087" t="s">
        <v>26</v>
      </c>
      <c r="B3087" t="s">
        <v>32</v>
      </c>
      <c r="C3087" t="s">
        <v>20</v>
      </c>
      <c r="D3087" t="s">
        <v>21</v>
      </c>
      <c r="E3087" t="s">
        <v>5</v>
      </c>
      <c r="G3087" t="s">
        <v>22</v>
      </c>
      <c r="H3087">
        <v>1574962</v>
      </c>
      <c r="I3087">
        <v>1575306</v>
      </c>
      <c r="J3087" t="s">
        <v>23</v>
      </c>
      <c r="K3087" t="s">
        <v>3884</v>
      </c>
      <c r="N3087" t="s">
        <v>28</v>
      </c>
      <c r="O3087" t="s">
        <v>3883</v>
      </c>
      <c r="P3087">
        <v>345</v>
      </c>
      <c r="Q3087">
        <v>114</v>
      </c>
    </row>
    <row r="3088" spans="1:17" hidden="1" x14ac:dyDescent="0.35">
      <c r="A3088" t="s">
        <v>18</v>
      </c>
      <c r="B3088" t="s">
        <v>29</v>
      </c>
      <c r="C3088" t="s">
        <v>20</v>
      </c>
      <c r="D3088" t="s">
        <v>21</v>
      </c>
      <c r="E3088" t="s">
        <v>5</v>
      </c>
      <c r="G3088" t="s">
        <v>22</v>
      </c>
      <c r="H3088">
        <v>1575303</v>
      </c>
      <c r="I3088">
        <v>1576454</v>
      </c>
      <c r="J3088" t="s">
        <v>23</v>
      </c>
      <c r="O3088" t="s">
        <v>3885</v>
      </c>
      <c r="P3088">
        <v>1152</v>
      </c>
    </row>
    <row r="3089" spans="1:17" hidden="1" x14ac:dyDescent="0.35">
      <c r="A3089" t="s">
        <v>26</v>
      </c>
      <c r="B3089" t="s">
        <v>32</v>
      </c>
      <c r="C3089" t="s">
        <v>20</v>
      </c>
      <c r="D3089" t="s">
        <v>21</v>
      </c>
      <c r="E3089" t="s">
        <v>5</v>
      </c>
      <c r="G3089" t="s">
        <v>22</v>
      </c>
      <c r="H3089">
        <v>1575303</v>
      </c>
      <c r="I3089">
        <v>1576454</v>
      </c>
      <c r="J3089" t="s">
        <v>23</v>
      </c>
      <c r="K3089" t="s">
        <v>3886</v>
      </c>
      <c r="N3089" t="s">
        <v>187</v>
      </c>
      <c r="O3089" t="s">
        <v>3885</v>
      </c>
      <c r="P3089">
        <v>1152</v>
      </c>
      <c r="Q3089">
        <v>383</v>
      </c>
    </row>
    <row r="3090" spans="1:17" hidden="1" x14ac:dyDescent="0.35">
      <c r="A3090" t="s">
        <v>18</v>
      </c>
      <c r="B3090" t="s">
        <v>29</v>
      </c>
      <c r="C3090" t="s">
        <v>20</v>
      </c>
      <c r="D3090" t="s">
        <v>21</v>
      </c>
      <c r="E3090" t="s">
        <v>5</v>
      </c>
      <c r="G3090" t="s">
        <v>22</v>
      </c>
      <c r="H3090">
        <v>1576921</v>
      </c>
      <c r="I3090">
        <v>1578351</v>
      </c>
      <c r="J3090" t="s">
        <v>23</v>
      </c>
      <c r="O3090" t="s">
        <v>3887</v>
      </c>
      <c r="P3090">
        <v>1431</v>
      </c>
    </row>
    <row r="3091" spans="1:17" hidden="1" x14ac:dyDescent="0.35">
      <c r="A3091" t="s">
        <v>26</v>
      </c>
      <c r="B3091" t="s">
        <v>32</v>
      </c>
      <c r="C3091" t="s">
        <v>20</v>
      </c>
      <c r="D3091" t="s">
        <v>21</v>
      </c>
      <c r="E3091" t="s">
        <v>5</v>
      </c>
      <c r="G3091" t="s">
        <v>22</v>
      </c>
      <c r="H3091">
        <v>1576921</v>
      </c>
      <c r="I3091">
        <v>1578351</v>
      </c>
      <c r="J3091" t="s">
        <v>23</v>
      </c>
      <c r="K3091" t="s">
        <v>3888</v>
      </c>
      <c r="N3091" t="s">
        <v>34</v>
      </c>
      <c r="O3091" t="s">
        <v>3887</v>
      </c>
      <c r="P3091">
        <v>1431</v>
      </c>
      <c r="Q3091">
        <v>476</v>
      </c>
    </row>
    <row r="3092" spans="1:17" hidden="1" x14ac:dyDescent="0.35">
      <c r="A3092" t="s">
        <v>18</v>
      </c>
      <c r="B3092" t="s">
        <v>29</v>
      </c>
      <c r="C3092" t="s">
        <v>20</v>
      </c>
      <c r="D3092" t="s">
        <v>21</v>
      </c>
      <c r="E3092" t="s">
        <v>5</v>
      </c>
      <c r="G3092" t="s">
        <v>22</v>
      </c>
      <c r="H3092">
        <v>1578780</v>
      </c>
      <c r="I3092">
        <v>1580585</v>
      </c>
      <c r="J3092" t="s">
        <v>30</v>
      </c>
      <c r="O3092" t="s">
        <v>3889</v>
      </c>
      <c r="P3092">
        <v>1806</v>
      </c>
    </row>
    <row r="3093" spans="1:17" hidden="1" x14ac:dyDescent="0.35">
      <c r="A3093" t="s">
        <v>26</v>
      </c>
      <c r="B3093" t="s">
        <v>32</v>
      </c>
      <c r="C3093" t="s">
        <v>20</v>
      </c>
      <c r="D3093" t="s">
        <v>21</v>
      </c>
      <c r="E3093" t="s">
        <v>5</v>
      </c>
      <c r="G3093" t="s">
        <v>22</v>
      </c>
      <c r="H3093">
        <v>1578780</v>
      </c>
      <c r="I3093">
        <v>1580585</v>
      </c>
      <c r="J3093" t="s">
        <v>30</v>
      </c>
      <c r="K3093" t="s">
        <v>3890</v>
      </c>
      <c r="N3093" t="s">
        <v>40</v>
      </c>
      <c r="O3093" t="s">
        <v>3889</v>
      </c>
      <c r="P3093">
        <v>1806</v>
      </c>
      <c r="Q3093">
        <v>601</v>
      </c>
    </row>
    <row r="3094" spans="1:17" hidden="1" x14ac:dyDescent="0.35">
      <c r="A3094" t="s">
        <v>18</v>
      </c>
      <c r="B3094" t="s">
        <v>29</v>
      </c>
      <c r="C3094" t="s">
        <v>20</v>
      </c>
      <c r="D3094" t="s">
        <v>21</v>
      </c>
      <c r="E3094" t="s">
        <v>5</v>
      </c>
      <c r="G3094" t="s">
        <v>22</v>
      </c>
      <c r="H3094">
        <v>1580666</v>
      </c>
      <c r="I3094">
        <v>1581484</v>
      </c>
      <c r="J3094" t="s">
        <v>23</v>
      </c>
      <c r="O3094" t="s">
        <v>3891</v>
      </c>
      <c r="P3094">
        <v>819</v>
      </c>
    </row>
    <row r="3095" spans="1:17" hidden="1" x14ac:dyDescent="0.35">
      <c r="A3095" t="s">
        <v>26</v>
      </c>
      <c r="B3095" t="s">
        <v>32</v>
      </c>
      <c r="C3095" t="s">
        <v>20</v>
      </c>
      <c r="D3095" t="s">
        <v>21</v>
      </c>
      <c r="E3095" t="s">
        <v>5</v>
      </c>
      <c r="G3095" t="s">
        <v>22</v>
      </c>
      <c r="H3095">
        <v>1580666</v>
      </c>
      <c r="I3095">
        <v>1581484</v>
      </c>
      <c r="J3095" t="s">
        <v>23</v>
      </c>
      <c r="K3095" t="s">
        <v>3892</v>
      </c>
      <c r="N3095" t="s">
        <v>1245</v>
      </c>
      <c r="O3095" t="s">
        <v>3891</v>
      </c>
      <c r="P3095">
        <v>819</v>
      </c>
      <c r="Q3095">
        <v>272</v>
      </c>
    </row>
    <row r="3096" spans="1:17" hidden="1" x14ac:dyDescent="0.35">
      <c r="A3096" t="s">
        <v>18</v>
      </c>
      <c r="B3096" t="s">
        <v>29</v>
      </c>
      <c r="C3096" t="s">
        <v>20</v>
      </c>
      <c r="D3096" t="s">
        <v>21</v>
      </c>
      <c r="E3096" t="s">
        <v>5</v>
      </c>
      <c r="G3096" t="s">
        <v>22</v>
      </c>
      <c r="H3096">
        <v>1581742</v>
      </c>
      <c r="I3096">
        <v>1583544</v>
      </c>
      <c r="J3096" t="s">
        <v>23</v>
      </c>
      <c r="O3096" t="s">
        <v>3893</v>
      </c>
      <c r="P3096">
        <v>1803</v>
      </c>
    </row>
    <row r="3097" spans="1:17" hidden="1" x14ac:dyDescent="0.35">
      <c r="A3097" t="s">
        <v>26</v>
      </c>
      <c r="B3097" t="s">
        <v>32</v>
      </c>
      <c r="C3097" t="s">
        <v>20</v>
      </c>
      <c r="D3097" t="s">
        <v>21</v>
      </c>
      <c r="E3097" t="s">
        <v>5</v>
      </c>
      <c r="G3097" t="s">
        <v>22</v>
      </c>
      <c r="H3097">
        <v>1581742</v>
      </c>
      <c r="I3097">
        <v>1583544</v>
      </c>
      <c r="J3097" t="s">
        <v>23</v>
      </c>
      <c r="K3097" t="s">
        <v>3894</v>
      </c>
      <c r="N3097" t="s">
        <v>3895</v>
      </c>
      <c r="O3097" t="s">
        <v>3893</v>
      </c>
      <c r="P3097">
        <v>1803</v>
      </c>
      <c r="Q3097">
        <v>600</v>
      </c>
    </row>
    <row r="3098" spans="1:17" hidden="1" x14ac:dyDescent="0.35">
      <c r="A3098" t="s">
        <v>18</v>
      </c>
      <c r="B3098" t="s">
        <v>29</v>
      </c>
      <c r="C3098" t="s">
        <v>20</v>
      </c>
      <c r="D3098" t="s">
        <v>21</v>
      </c>
      <c r="E3098" t="s">
        <v>5</v>
      </c>
      <c r="G3098" t="s">
        <v>22</v>
      </c>
      <c r="H3098">
        <v>1584667</v>
      </c>
      <c r="I3098">
        <v>1586016</v>
      </c>
      <c r="J3098" t="s">
        <v>23</v>
      </c>
      <c r="O3098" t="s">
        <v>3896</v>
      </c>
      <c r="P3098">
        <v>1350</v>
      </c>
    </row>
    <row r="3099" spans="1:17" hidden="1" x14ac:dyDescent="0.35">
      <c r="A3099" t="s">
        <v>26</v>
      </c>
      <c r="B3099" t="s">
        <v>32</v>
      </c>
      <c r="C3099" t="s">
        <v>20</v>
      </c>
      <c r="D3099" t="s">
        <v>21</v>
      </c>
      <c r="E3099" t="s">
        <v>5</v>
      </c>
      <c r="G3099" t="s">
        <v>22</v>
      </c>
      <c r="H3099">
        <v>1584667</v>
      </c>
      <c r="I3099">
        <v>1586016</v>
      </c>
      <c r="J3099" t="s">
        <v>23</v>
      </c>
      <c r="K3099" t="s">
        <v>3897</v>
      </c>
      <c r="N3099" t="s">
        <v>3898</v>
      </c>
      <c r="O3099" t="s">
        <v>3896</v>
      </c>
      <c r="P3099">
        <v>1350</v>
      </c>
      <c r="Q3099">
        <v>449</v>
      </c>
    </row>
    <row r="3100" spans="1:17" hidden="1" x14ac:dyDescent="0.35">
      <c r="A3100" t="s">
        <v>18</v>
      </c>
      <c r="B3100" t="s">
        <v>29</v>
      </c>
      <c r="C3100" t="s">
        <v>20</v>
      </c>
      <c r="D3100" t="s">
        <v>21</v>
      </c>
      <c r="E3100" t="s">
        <v>5</v>
      </c>
      <c r="G3100" t="s">
        <v>22</v>
      </c>
      <c r="H3100">
        <v>1586087</v>
      </c>
      <c r="I3100">
        <v>1587091</v>
      </c>
      <c r="J3100" t="s">
        <v>23</v>
      </c>
      <c r="O3100" t="s">
        <v>3899</v>
      </c>
      <c r="P3100">
        <v>1005</v>
      </c>
    </row>
    <row r="3101" spans="1:17" hidden="1" x14ac:dyDescent="0.35">
      <c r="A3101" t="s">
        <v>26</v>
      </c>
      <c r="B3101" t="s">
        <v>32</v>
      </c>
      <c r="C3101" t="s">
        <v>20</v>
      </c>
      <c r="D3101" t="s">
        <v>21</v>
      </c>
      <c r="E3101" t="s">
        <v>5</v>
      </c>
      <c r="G3101" t="s">
        <v>22</v>
      </c>
      <c r="H3101">
        <v>1586087</v>
      </c>
      <c r="I3101">
        <v>1587091</v>
      </c>
      <c r="J3101" t="s">
        <v>23</v>
      </c>
      <c r="K3101" t="s">
        <v>3900</v>
      </c>
      <c r="N3101" t="s">
        <v>28</v>
      </c>
      <c r="O3101" t="s">
        <v>3899</v>
      </c>
      <c r="P3101">
        <v>1005</v>
      </c>
      <c r="Q3101">
        <v>334</v>
      </c>
    </row>
    <row r="3102" spans="1:17" hidden="1" x14ac:dyDescent="0.35">
      <c r="A3102" t="s">
        <v>18</v>
      </c>
      <c r="B3102" t="s">
        <v>29</v>
      </c>
      <c r="C3102" t="s">
        <v>20</v>
      </c>
      <c r="D3102" t="s">
        <v>21</v>
      </c>
      <c r="E3102" t="s">
        <v>5</v>
      </c>
      <c r="G3102" t="s">
        <v>22</v>
      </c>
      <c r="H3102">
        <v>1587084</v>
      </c>
      <c r="I3102">
        <v>1587920</v>
      </c>
      <c r="J3102" t="s">
        <v>23</v>
      </c>
      <c r="O3102" t="s">
        <v>3901</v>
      </c>
      <c r="P3102">
        <v>837</v>
      </c>
    </row>
    <row r="3103" spans="1:17" hidden="1" x14ac:dyDescent="0.35">
      <c r="A3103" t="s">
        <v>26</v>
      </c>
      <c r="B3103" t="s">
        <v>32</v>
      </c>
      <c r="C3103" t="s">
        <v>20</v>
      </c>
      <c r="D3103" t="s">
        <v>21</v>
      </c>
      <c r="E3103" t="s">
        <v>5</v>
      </c>
      <c r="G3103" t="s">
        <v>22</v>
      </c>
      <c r="H3103">
        <v>1587084</v>
      </c>
      <c r="I3103">
        <v>1587920</v>
      </c>
      <c r="J3103" t="s">
        <v>23</v>
      </c>
      <c r="K3103" t="s">
        <v>3902</v>
      </c>
      <c r="N3103" t="s">
        <v>28</v>
      </c>
      <c r="O3103" t="s">
        <v>3901</v>
      </c>
      <c r="P3103">
        <v>837</v>
      </c>
      <c r="Q3103">
        <v>278</v>
      </c>
    </row>
    <row r="3104" spans="1:17" hidden="1" x14ac:dyDescent="0.35">
      <c r="A3104" t="s">
        <v>18</v>
      </c>
      <c r="B3104" t="s">
        <v>29</v>
      </c>
      <c r="C3104" t="s">
        <v>20</v>
      </c>
      <c r="D3104" t="s">
        <v>21</v>
      </c>
      <c r="E3104" t="s">
        <v>5</v>
      </c>
      <c r="G3104" t="s">
        <v>22</v>
      </c>
      <c r="H3104">
        <v>1588023</v>
      </c>
      <c r="I3104">
        <v>1588646</v>
      </c>
      <c r="J3104" t="s">
        <v>23</v>
      </c>
      <c r="O3104" t="s">
        <v>3903</v>
      </c>
      <c r="P3104">
        <v>624</v>
      </c>
    </row>
    <row r="3105" spans="1:18" hidden="1" x14ac:dyDescent="0.35">
      <c r="A3105" t="s">
        <v>26</v>
      </c>
      <c r="B3105" t="s">
        <v>32</v>
      </c>
      <c r="C3105" t="s">
        <v>20</v>
      </c>
      <c r="D3105" t="s">
        <v>21</v>
      </c>
      <c r="E3105" t="s">
        <v>5</v>
      </c>
      <c r="G3105" t="s">
        <v>22</v>
      </c>
      <c r="H3105">
        <v>1588023</v>
      </c>
      <c r="I3105">
        <v>1588646</v>
      </c>
      <c r="J3105" t="s">
        <v>23</v>
      </c>
      <c r="K3105" t="s">
        <v>3904</v>
      </c>
      <c r="N3105" t="s">
        <v>3905</v>
      </c>
      <c r="O3105" t="s">
        <v>3903</v>
      </c>
      <c r="P3105">
        <v>624</v>
      </c>
      <c r="Q3105">
        <v>207</v>
      </c>
    </row>
    <row r="3106" spans="1:18" hidden="1" x14ac:dyDescent="0.35">
      <c r="A3106" t="s">
        <v>18</v>
      </c>
      <c r="B3106" t="s">
        <v>29</v>
      </c>
      <c r="C3106" t="s">
        <v>20</v>
      </c>
      <c r="D3106" t="s">
        <v>21</v>
      </c>
      <c r="E3106" t="s">
        <v>5</v>
      </c>
      <c r="G3106" t="s">
        <v>22</v>
      </c>
      <c r="H3106">
        <v>1588659</v>
      </c>
      <c r="I3106">
        <v>1589222</v>
      </c>
      <c r="J3106" t="s">
        <v>23</v>
      </c>
      <c r="O3106" t="s">
        <v>3906</v>
      </c>
      <c r="P3106">
        <v>564</v>
      </c>
    </row>
    <row r="3107" spans="1:18" hidden="1" x14ac:dyDescent="0.35">
      <c r="A3107" t="s">
        <v>26</v>
      </c>
      <c r="B3107" t="s">
        <v>32</v>
      </c>
      <c r="C3107" t="s">
        <v>20</v>
      </c>
      <c r="D3107" t="s">
        <v>21</v>
      </c>
      <c r="E3107" t="s">
        <v>5</v>
      </c>
      <c r="G3107" t="s">
        <v>22</v>
      </c>
      <c r="H3107">
        <v>1588659</v>
      </c>
      <c r="I3107">
        <v>1589222</v>
      </c>
      <c r="J3107" t="s">
        <v>23</v>
      </c>
      <c r="K3107" t="s">
        <v>3907</v>
      </c>
      <c r="N3107" t="s">
        <v>643</v>
      </c>
      <c r="O3107" t="s">
        <v>3906</v>
      </c>
      <c r="P3107">
        <v>564</v>
      </c>
      <c r="Q3107">
        <v>187</v>
      </c>
    </row>
    <row r="3108" spans="1:18" hidden="1" x14ac:dyDescent="0.35">
      <c r="A3108" t="s">
        <v>18</v>
      </c>
      <c r="B3108" t="s">
        <v>29</v>
      </c>
      <c r="C3108" t="s">
        <v>20</v>
      </c>
      <c r="D3108" t="s">
        <v>21</v>
      </c>
      <c r="E3108" t="s">
        <v>5</v>
      </c>
      <c r="G3108" t="s">
        <v>22</v>
      </c>
      <c r="H3108">
        <v>1589694</v>
      </c>
      <c r="I3108">
        <v>1590602</v>
      </c>
      <c r="J3108" t="s">
        <v>23</v>
      </c>
      <c r="O3108" t="s">
        <v>3908</v>
      </c>
      <c r="P3108">
        <v>909</v>
      </c>
    </row>
    <row r="3109" spans="1:18" hidden="1" x14ac:dyDescent="0.35">
      <c r="A3109" t="s">
        <v>26</v>
      </c>
      <c r="B3109" t="s">
        <v>32</v>
      </c>
      <c r="C3109" t="s">
        <v>20</v>
      </c>
      <c r="D3109" t="s">
        <v>21</v>
      </c>
      <c r="E3109" t="s">
        <v>5</v>
      </c>
      <c r="G3109" t="s">
        <v>22</v>
      </c>
      <c r="H3109">
        <v>1589694</v>
      </c>
      <c r="I3109">
        <v>1590602</v>
      </c>
      <c r="J3109" t="s">
        <v>23</v>
      </c>
      <c r="K3109" t="s">
        <v>3909</v>
      </c>
      <c r="N3109" t="s">
        <v>3910</v>
      </c>
      <c r="O3109" t="s">
        <v>3908</v>
      </c>
      <c r="P3109">
        <v>909</v>
      </c>
      <c r="Q3109">
        <v>302</v>
      </c>
    </row>
    <row r="3110" spans="1:18" hidden="1" x14ac:dyDescent="0.35">
      <c r="A3110" t="s">
        <v>18</v>
      </c>
      <c r="B3110" t="s">
        <v>29</v>
      </c>
      <c r="C3110" t="s">
        <v>20</v>
      </c>
      <c r="D3110" t="s">
        <v>21</v>
      </c>
      <c r="E3110" t="s">
        <v>5</v>
      </c>
      <c r="G3110" t="s">
        <v>22</v>
      </c>
      <c r="H3110">
        <v>1590673</v>
      </c>
      <c r="I3110">
        <v>1591236</v>
      </c>
      <c r="J3110" t="s">
        <v>23</v>
      </c>
      <c r="O3110" t="s">
        <v>3911</v>
      </c>
      <c r="P3110">
        <v>564</v>
      </c>
    </row>
    <row r="3111" spans="1:18" hidden="1" x14ac:dyDescent="0.35">
      <c r="A3111" t="s">
        <v>26</v>
      </c>
      <c r="B3111" t="s">
        <v>32</v>
      </c>
      <c r="C3111" t="s">
        <v>20</v>
      </c>
      <c r="D3111" t="s">
        <v>21</v>
      </c>
      <c r="E3111" t="s">
        <v>5</v>
      </c>
      <c r="G3111" t="s">
        <v>22</v>
      </c>
      <c r="H3111">
        <v>1590673</v>
      </c>
      <c r="I3111">
        <v>1591236</v>
      </c>
      <c r="J3111" t="s">
        <v>23</v>
      </c>
      <c r="K3111" t="s">
        <v>3912</v>
      </c>
      <c r="N3111" t="s">
        <v>213</v>
      </c>
      <c r="O3111" t="s">
        <v>3911</v>
      </c>
      <c r="P3111">
        <v>564</v>
      </c>
      <c r="Q3111">
        <v>187</v>
      </c>
    </row>
    <row r="3112" spans="1:18" hidden="1" x14ac:dyDescent="0.35">
      <c r="A3112" t="s">
        <v>18</v>
      </c>
      <c r="B3112" t="s">
        <v>29</v>
      </c>
      <c r="C3112" t="s">
        <v>20</v>
      </c>
      <c r="D3112" t="s">
        <v>21</v>
      </c>
      <c r="E3112" t="s">
        <v>5</v>
      </c>
      <c r="G3112" t="s">
        <v>22</v>
      </c>
      <c r="H3112">
        <v>1591252</v>
      </c>
      <c r="I3112">
        <v>1592133</v>
      </c>
      <c r="J3112" t="s">
        <v>23</v>
      </c>
      <c r="O3112" t="s">
        <v>3913</v>
      </c>
      <c r="P3112">
        <v>882</v>
      </c>
    </row>
    <row r="3113" spans="1:18" hidden="1" x14ac:dyDescent="0.35">
      <c r="A3113" t="s">
        <v>26</v>
      </c>
      <c r="B3113" t="s">
        <v>32</v>
      </c>
      <c r="C3113" t="s">
        <v>20</v>
      </c>
      <c r="D3113" t="s">
        <v>21</v>
      </c>
      <c r="E3113" t="s">
        <v>5</v>
      </c>
      <c r="G3113" t="s">
        <v>22</v>
      </c>
      <c r="H3113">
        <v>1591252</v>
      </c>
      <c r="I3113">
        <v>1592133</v>
      </c>
      <c r="J3113" t="s">
        <v>23</v>
      </c>
      <c r="K3113" t="s">
        <v>3914</v>
      </c>
      <c r="N3113" t="s">
        <v>53</v>
      </c>
      <c r="O3113" t="s">
        <v>3913</v>
      </c>
      <c r="P3113">
        <v>882</v>
      </c>
      <c r="Q3113">
        <v>293</v>
      </c>
    </row>
    <row r="3114" spans="1:18" hidden="1" x14ac:dyDescent="0.35">
      <c r="A3114" t="s">
        <v>18</v>
      </c>
      <c r="B3114" t="s">
        <v>29</v>
      </c>
      <c r="C3114" t="s">
        <v>20</v>
      </c>
      <c r="D3114" t="s">
        <v>21</v>
      </c>
      <c r="E3114" t="s">
        <v>5</v>
      </c>
      <c r="G3114" t="s">
        <v>22</v>
      </c>
      <c r="H3114">
        <v>1592238</v>
      </c>
      <c r="I3114">
        <v>1593317</v>
      </c>
      <c r="J3114" t="s">
        <v>30</v>
      </c>
      <c r="O3114" t="s">
        <v>3915</v>
      </c>
      <c r="P3114">
        <v>1080</v>
      </c>
    </row>
    <row r="3115" spans="1:18" hidden="1" x14ac:dyDescent="0.35">
      <c r="A3115" t="s">
        <v>26</v>
      </c>
      <c r="B3115" t="s">
        <v>32</v>
      </c>
      <c r="C3115" t="s">
        <v>20</v>
      </c>
      <c r="D3115" t="s">
        <v>21</v>
      </c>
      <c r="E3115" t="s">
        <v>5</v>
      </c>
      <c r="G3115" t="s">
        <v>22</v>
      </c>
      <c r="H3115">
        <v>1592238</v>
      </c>
      <c r="I3115">
        <v>1593317</v>
      </c>
      <c r="J3115" t="s">
        <v>30</v>
      </c>
      <c r="K3115" t="s">
        <v>3916</v>
      </c>
      <c r="N3115" t="s">
        <v>3917</v>
      </c>
      <c r="O3115" t="s">
        <v>3915</v>
      </c>
      <c r="P3115">
        <v>1080</v>
      </c>
      <c r="Q3115">
        <v>359</v>
      </c>
    </row>
    <row r="3116" spans="1:18" hidden="1" x14ac:dyDescent="0.35">
      <c r="A3116" t="s">
        <v>18</v>
      </c>
      <c r="B3116" t="s">
        <v>983</v>
      </c>
      <c r="C3116" t="s">
        <v>20</v>
      </c>
      <c r="D3116" t="s">
        <v>21</v>
      </c>
      <c r="E3116" t="s">
        <v>5</v>
      </c>
      <c r="G3116" t="s">
        <v>22</v>
      </c>
      <c r="H3116">
        <v>1593388</v>
      </c>
      <c r="I3116">
        <v>1593460</v>
      </c>
      <c r="J3116" t="s">
        <v>23</v>
      </c>
      <c r="O3116" t="s">
        <v>3918</v>
      </c>
      <c r="P3116">
        <v>73</v>
      </c>
    </row>
    <row r="3117" spans="1:18" hidden="1" x14ac:dyDescent="0.35">
      <c r="A3117" t="s">
        <v>983</v>
      </c>
      <c r="C3117" t="s">
        <v>20</v>
      </c>
      <c r="D3117" t="s">
        <v>21</v>
      </c>
      <c r="E3117" t="s">
        <v>5</v>
      </c>
      <c r="G3117" t="s">
        <v>22</v>
      </c>
      <c r="H3117">
        <v>1593388</v>
      </c>
      <c r="I3117">
        <v>1593460</v>
      </c>
      <c r="J3117" t="s">
        <v>23</v>
      </c>
      <c r="N3117" t="s">
        <v>1488</v>
      </c>
      <c r="O3117" t="s">
        <v>3918</v>
      </c>
      <c r="P3117">
        <v>73</v>
      </c>
      <c r="R3117" t="s">
        <v>3919</v>
      </c>
    </row>
    <row r="3118" spans="1:18" hidden="1" x14ac:dyDescent="0.35">
      <c r="A3118" t="s">
        <v>18</v>
      </c>
      <c r="B3118" t="s">
        <v>983</v>
      </c>
      <c r="C3118" t="s">
        <v>20</v>
      </c>
      <c r="D3118" t="s">
        <v>21</v>
      </c>
      <c r="E3118" t="s">
        <v>5</v>
      </c>
      <c r="G3118" t="s">
        <v>22</v>
      </c>
      <c r="H3118">
        <v>1593492</v>
      </c>
      <c r="I3118">
        <v>1593564</v>
      </c>
      <c r="J3118" t="s">
        <v>23</v>
      </c>
      <c r="O3118" t="s">
        <v>3920</v>
      </c>
      <c r="P3118">
        <v>73</v>
      </c>
    </row>
    <row r="3119" spans="1:18" hidden="1" x14ac:dyDescent="0.35">
      <c r="A3119" t="s">
        <v>983</v>
      </c>
      <c r="C3119" t="s">
        <v>20</v>
      </c>
      <c r="D3119" t="s">
        <v>21</v>
      </c>
      <c r="E3119" t="s">
        <v>5</v>
      </c>
      <c r="G3119" t="s">
        <v>22</v>
      </c>
      <c r="H3119">
        <v>1593492</v>
      </c>
      <c r="I3119">
        <v>1593564</v>
      </c>
      <c r="J3119" t="s">
        <v>23</v>
      </c>
      <c r="N3119" t="s">
        <v>1503</v>
      </c>
      <c r="O3119" t="s">
        <v>3920</v>
      </c>
      <c r="P3119">
        <v>73</v>
      </c>
      <c r="R3119" t="s">
        <v>1504</v>
      </c>
    </row>
    <row r="3120" spans="1:18" hidden="1" x14ac:dyDescent="0.35">
      <c r="A3120" t="s">
        <v>18</v>
      </c>
      <c r="B3120" t="s">
        <v>983</v>
      </c>
      <c r="C3120" t="s">
        <v>20</v>
      </c>
      <c r="D3120" t="s">
        <v>21</v>
      </c>
      <c r="E3120" t="s">
        <v>5</v>
      </c>
      <c r="G3120" t="s">
        <v>22</v>
      </c>
      <c r="H3120">
        <v>1593575</v>
      </c>
      <c r="I3120">
        <v>1593649</v>
      </c>
      <c r="J3120" t="s">
        <v>23</v>
      </c>
      <c r="O3120" t="s">
        <v>3921</v>
      </c>
      <c r="P3120">
        <v>75</v>
      </c>
    </row>
    <row r="3121" spans="1:18" hidden="1" x14ac:dyDescent="0.35">
      <c r="A3121" t="s">
        <v>983</v>
      </c>
      <c r="C3121" t="s">
        <v>20</v>
      </c>
      <c r="D3121" t="s">
        <v>21</v>
      </c>
      <c r="E3121" t="s">
        <v>5</v>
      </c>
      <c r="G3121" t="s">
        <v>22</v>
      </c>
      <c r="H3121">
        <v>1593575</v>
      </c>
      <c r="I3121">
        <v>1593649</v>
      </c>
      <c r="J3121" t="s">
        <v>23</v>
      </c>
      <c r="N3121" t="s">
        <v>1959</v>
      </c>
      <c r="O3121" t="s">
        <v>3921</v>
      </c>
      <c r="P3121">
        <v>75</v>
      </c>
      <c r="R3121" t="s">
        <v>1960</v>
      </c>
    </row>
    <row r="3122" spans="1:18" hidden="1" x14ac:dyDescent="0.35">
      <c r="A3122" t="s">
        <v>18</v>
      </c>
      <c r="B3122" t="s">
        <v>983</v>
      </c>
      <c r="C3122" t="s">
        <v>20</v>
      </c>
      <c r="D3122" t="s">
        <v>21</v>
      </c>
      <c r="E3122" t="s">
        <v>5</v>
      </c>
      <c r="G3122" t="s">
        <v>22</v>
      </c>
      <c r="H3122">
        <v>1593669</v>
      </c>
      <c r="I3122">
        <v>1593752</v>
      </c>
      <c r="J3122" t="s">
        <v>23</v>
      </c>
      <c r="O3122" t="s">
        <v>3922</v>
      </c>
      <c r="P3122">
        <v>84</v>
      </c>
    </row>
    <row r="3123" spans="1:18" hidden="1" x14ac:dyDescent="0.35">
      <c r="A3123" t="s">
        <v>983</v>
      </c>
      <c r="C3123" t="s">
        <v>20</v>
      </c>
      <c r="D3123" t="s">
        <v>21</v>
      </c>
      <c r="E3123" t="s">
        <v>5</v>
      </c>
      <c r="G3123" t="s">
        <v>22</v>
      </c>
      <c r="H3123">
        <v>1593669</v>
      </c>
      <c r="I3123">
        <v>1593752</v>
      </c>
      <c r="J3123" t="s">
        <v>23</v>
      </c>
      <c r="N3123" t="s">
        <v>1969</v>
      </c>
      <c r="O3123" t="s">
        <v>3922</v>
      </c>
      <c r="P3123">
        <v>84</v>
      </c>
      <c r="R3123" t="s">
        <v>1970</v>
      </c>
    </row>
    <row r="3124" spans="1:18" hidden="1" x14ac:dyDescent="0.35">
      <c r="A3124" t="s">
        <v>18</v>
      </c>
      <c r="B3124" t="s">
        <v>983</v>
      </c>
      <c r="C3124" t="s">
        <v>20</v>
      </c>
      <c r="D3124" t="s">
        <v>21</v>
      </c>
      <c r="E3124" t="s">
        <v>5</v>
      </c>
      <c r="G3124" t="s">
        <v>22</v>
      </c>
      <c r="H3124">
        <v>1593773</v>
      </c>
      <c r="I3124">
        <v>1593848</v>
      </c>
      <c r="J3124" t="s">
        <v>23</v>
      </c>
      <c r="O3124" t="s">
        <v>3923</v>
      </c>
      <c r="P3124">
        <v>76</v>
      </c>
    </row>
    <row r="3125" spans="1:18" hidden="1" x14ac:dyDescent="0.35">
      <c r="A3125" t="s">
        <v>983</v>
      </c>
      <c r="C3125" t="s">
        <v>20</v>
      </c>
      <c r="D3125" t="s">
        <v>21</v>
      </c>
      <c r="E3125" t="s">
        <v>5</v>
      </c>
      <c r="G3125" t="s">
        <v>22</v>
      </c>
      <c r="H3125">
        <v>1593773</v>
      </c>
      <c r="I3125">
        <v>1593848</v>
      </c>
      <c r="J3125" t="s">
        <v>23</v>
      </c>
      <c r="N3125" t="s">
        <v>1509</v>
      </c>
      <c r="O3125" t="s">
        <v>3923</v>
      </c>
      <c r="P3125">
        <v>76</v>
      </c>
      <c r="R3125" t="s">
        <v>1510</v>
      </c>
    </row>
    <row r="3126" spans="1:18" hidden="1" x14ac:dyDescent="0.35">
      <c r="A3126" t="s">
        <v>18</v>
      </c>
      <c r="B3126" t="s">
        <v>983</v>
      </c>
      <c r="C3126" t="s">
        <v>20</v>
      </c>
      <c r="D3126" t="s">
        <v>21</v>
      </c>
      <c r="E3126" t="s">
        <v>5</v>
      </c>
      <c r="G3126" t="s">
        <v>22</v>
      </c>
      <c r="H3126">
        <v>1593853</v>
      </c>
      <c r="I3126">
        <v>1593927</v>
      </c>
      <c r="J3126" t="s">
        <v>23</v>
      </c>
      <c r="O3126" t="s">
        <v>3924</v>
      </c>
      <c r="P3126">
        <v>75</v>
      </c>
    </row>
    <row r="3127" spans="1:18" hidden="1" x14ac:dyDescent="0.35">
      <c r="A3127" t="s">
        <v>983</v>
      </c>
      <c r="C3127" t="s">
        <v>20</v>
      </c>
      <c r="D3127" t="s">
        <v>21</v>
      </c>
      <c r="E3127" t="s">
        <v>5</v>
      </c>
      <c r="G3127" t="s">
        <v>22</v>
      </c>
      <c r="H3127">
        <v>1593853</v>
      </c>
      <c r="I3127">
        <v>1593927</v>
      </c>
      <c r="J3127" t="s">
        <v>23</v>
      </c>
      <c r="N3127" t="s">
        <v>1460</v>
      </c>
      <c r="O3127" t="s">
        <v>3924</v>
      </c>
      <c r="P3127">
        <v>75</v>
      </c>
      <c r="R3127" t="s">
        <v>1461</v>
      </c>
    </row>
    <row r="3128" spans="1:18" hidden="1" x14ac:dyDescent="0.35">
      <c r="A3128" t="s">
        <v>18</v>
      </c>
      <c r="B3128" t="s">
        <v>983</v>
      </c>
      <c r="C3128" t="s">
        <v>20</v>
      </c>
      <c r="D3128" t="s">
        <v>21</v>
      </c>
      <c r="E3128" t="s">
        <v>5</v>
      </c>
      <c r="G3128" t="s">
        <v>22</v>
      </c>
      <c r="H3128">
        <v>1593980</v>
      </c>
      <c r="I3128">
        <v>1594052</v>
      </c>
      <c r="J3128" t="s">
        <v>23</v>
      </c>
      <c r="O3128" t="s">
        <v>3925</v>
      </c>
      <c r="P3128">
        <v>73</v>
      </c>
    </row>
    <row r="3129" spans="1:18" hidden="1" x14ac:dyDescent="0.35">
      <c r="A3129" t="s">
        <v>983</v>
      </c>
      <c r="C3129" t="s">
        <v>20</v>
      </c>
      <c r="D3129" t="s">
        <v>21</v>
      </c>
      <c r="E3129" t="s">
        <v>5</v>
      </c>
      <c r="G3129" t="s">
        <v>22</v>
      </c>
      <c r="H3129">
        <v>1593980</v>
      </c>
      <c r="I3129">
        <v>1594052</v>
      </c>
      <c r="J3129" t="s">
        <v>23</v>
      </c>
      <c r="N3129" t="s">
        <v>1506</v>
      </c>
      <c r="O3129" t="s">
        <v>3925</v>
      </c>
      <c r="P3129">
        <v>73</v>
      </c>
      <c r="R3129" t="s">
        <v>3926</v>
      </c>
    </row>
    <row r="3130" spans="1:18" hidden="1" x14ac:dyDescent="0.35">
      <c r="A3130" t="s">
        <v>18</v>
      </c>
      <c r="B3130" t="s">
        <v>1511</v>
      </c>
      <c r="C3130" t="s">
        <v>20</v>
      </c>
      <c r="D3130" t="s">
        <v>21</v>
      </c>
      <c r="E3130" t="s">
        <v>5</v>
      </c>
      <c r="G3130" t="s">
        <v>22</v>
      </c>
      <c r="H3130">
        <v>1594095</v>
      </c>
      <c r="I3130">
        <v>1594210</v>
      </c>
      <c r="J3130" t="s">
        <v>23</v>
      </c>
      <c r="O3130" t="s">
        <v>3927</v>
      </c>
      <c r="P3130">
        <v>116</v>
      </c>
    </row>
    <row r="3131" spans="1:18" hidden="1" x14ac:dyDescent="0.35">
      <c r="A3131" t="s">
        <v>1511</v>
      </c>
      <c r="C3131" t="s">
        <v>20</v>
      </c>
      <c r="D3131" t="s">
        <v>21</v>
      </c>
      <c r="E3131" t="s">
        <v>5</v>
      </c>
      <c r="G3131" t="s">
        <v>22</v>
      </c>
      <c r="H3131">
        <v>1594095</v>
      </c>
      <c r="I3131">
        <v>1594210</v>
      </c>
      <c r="J3131" t="s">
        <v>23</v>
      </c>
      <c r="N3131" t="s">
        <v>1513</v>
      </c>
      <c r="O3131" t="s">
        <v>3927</v>
      </c>
      <c r="P3131">
        <v>116</v>
      </c>
    </row>
    <row r="3132" spans="1:18" hidden="1" x14ac:dyDescent="0.35">
      <c r="A3132" t="s">
        <v>18</v>
      </c>
      <c r="B3132" t="s">
        <v>1511</v>
      </c>
      <c r="C3132" t="s">
        <v>20</v>
      </c>
      <c r="D3132" t="s">
        <v>21</v>
      </c>
      <c r="E3132" t="s">
        <v>5</v>
      </c>
      <c r="G3132" t="s">
        <v>22</v>
      </c>
      <c r="H3132">
        <v>1594288</v>
      </c>
      <c r="I3132">
        <v>1597222</v>
      </c>
      <c r="J3132" t="s">
        <v>23</v>
      </c>
      <c r="O3132" t="s">
        <v>3928</v>
      </c>
      <c r="P3132">
        <v>2935</v>
      </c>
    </row>
    <row r="3133" spans="1:18" hidden="1" x14ac:dyDescent="0.35">
      <c r="A3133" t="s">
        <v>1511</v>
      </c>
      <c r="C3133" t="s">
        <v>20</v>
      </c>
      <c r="D3133" t="s">
        <v>21</v>
      </c>
      <c r="E3133" t="s">
        <v>5</v>
      </c>
      <c r="G3133" t="s">
        <v>22</v>
      </c>
      <c r="H3133">
        <v>1594288</v>
      </c>
      <c r="I3133">
        <v>1597222</v>
      </c>
      <c r="J3133" t="s">
        <v>23</v>
      </c>
      <c r="N3133" t="s">
        <v>1515</v>
      </c>
      <c r="O3133" t="s">
        <v>3928</v>
      </c>
      <c r="P3133">
        <v>2935</v>
      </c>
    </row>
    <row r="3134" spans="1:18" hidden="1" x14ac:dyDescent="0.35">
      <c r="A3134" t="s">
        <v>18</v>
      </c>
      <c r="B3134" t="s">
        <v>1511</v>
      </c>
      <c r="C3134" t="s">
        <v>20</v>
      </c>
      <c r="D3134" t="s">
        <v>21</v>
      </c>
      <c r="E3134" t="s">
        <v>5</v>
      </c>
      <c r="G3134" t="s">
        <v>22</v>
      </c>
      <c r="H3134">
        <v>1597416</v>
      </c>
      <c r="I3134">
        <v>1598970</v>
      </c>
      <c r="J3134" t="s">
        <v>23</v>
      </c>
      <c r="O3134" t="s">
        <v>3929</v>
      </c>
      <c r="P3134">
        <v>1555</v>
      </c>
    </row>
    <row r="3135" spans="1:18" hidden="1" x14ac:dyDescent="0.35">
      <c r="A3135" t="s">
        <v>1511</v>
      </c>
      <c r="C3135" t="s">
        <v>20</v>
      </c>
      <c r="D3135" t="s">
        <v>21</v>
      </c>
      <c r="E3135" t="s">
        <v>5</v>
      </c>
      <c r="G3135" t="s">
        <v>22</v>
      </c>
      <c r="H3135">
        <v>1597416</v>
      </c>
      <c r="I3135">
        <v>1598970</v>
      </c>
      <c r="J3135" t="s">
        <v>23</v>
      </c>
      <c r="N3135" t="s">
        <v>1517</v>
      </c>
      <c r="O3135" t="s">
        <v>3929</v>
      </c>
      <c r="P3135">
        <v>1555</v>
      </c>
    </row>
    <row r="3136" spans="1:18" hidden="1" x14ac:dyDescent="0.35">
      <c r="A3136" t="s">
        <v>18</v>
      </c>
      <c r="B3136" t="s">
        <v>29</v>
      </c>
      <c r="C3136" t="s">
        <v>20</v>
      </c>
      <c r="D3136" t="s">
        <v>21</v>
      </c>
      <c r="E3136" t="s">
        <v>5</v>
      </c>
      <c r="G3136" t="s">
        <v>22</v>
      </c>
      <c r="H3136">
        <v>1599477</v>
      </c>
      <c r="I3136">
        <v>1600142</v>
      </c>
      <c r="J3136" t="s">
        <v>23</v>
      </c>
      <c r="O3136" t="s">
        <v>3930</v>
      </c>
      <c r="P3136">
        <v>666</v>
      </c>
    </row>
    <row r="3137" spans="1:17" hidden="1" x14ac:dyDescent="0.35">
      <c r="A3137" t="s">
        <v>26</v>
      </c>
      <c r="B3137" t="s">
        <v>32</v>
      </c>
      <c r="C3137" t="s">
        <v>20</v>
      </c>
      <c r="D3137" t="s">
        <v>21</v>
      </c>
      <c r="E3137" t="s">
        <v>5</v>
      </c>
      <c r="G3137" t="s">
        <v>22</v>
      </c>
      <c r="H3137">
        <v>1599477</v>
      </c>
      <c r="I3137">
        <v>1600142</v>
      </c>
      <c r="J3137" t="s">
        <v>23</v>
      </c>
      <c r="K3137" t="s">
        <v>3931</v>
      </c>
      <c r="N3137" t="s">
        <v>3932</v>
      </c>
      <c r="O3137" t="s">
        <v>3930</v>
      </c>
      <c r="P3137">
        <v>666</v>
      </c>
      <c r="Q3137">
        <v>221</v>
      </c>
    </row>
    <row r="3138" spans="1:17" hidden="1" x14ac:dyDescent="0.35">
      <c r="A3138" t="s">
        <v>18</v>
      </c>
      <c r="B3138" t="s">
        <v>29</v>
      </c>
      <c r="C3138" t="s">
        <v>20</v>
      </c>
      <c r="D3138" t="s">
        <v>21</v>
      </c>
      <c r="E3138" t="s">
        <v>5</v>
      </c>
      <c r="G3138" t="s">
        <v>22</v>
      </c>
      <c r="H3138">
        <v>1600336</v>
      </c>
      <c r="I3138">
        <v>1601400</v>
      </c>
      <c r="J3138" t="s">
        <v>23</v>
      </c>
      <c r="O3138" t="s">
        <v>3933</v>
      </c>
      <c r="P3138">
        <v>1065</v>
      </c>
    </row>
    <row r="3139" spans="1:17" hidden="1" x14ac:dyDescent="0.35">
      <c r="A3139" t="s">
        <v>26</v>
      </c>
      <c r="B3139" t="s">
        <v>32</v>
      </c>
      <c r="C3139" t="s">
        <v>20</v>
      </c>
      <c r="D3139" t="s">
        <v>21</v>
      </c>
      <c r="E3139" t="s">
        <v>5</v>
      </c>
      <c r="G3139" t="s">
        <v>22</v>
      </c>
      <c r="H3139">
        <v>1600336</v>
      </c>
      <c r="I3139">
        <v>1601400</v>
      </c>
      <c r="J3139" t="s">
        <v>23</v>
      </c>
      <c r="K3139" t="s">
        <v>3934</v>
      </c>
      <c r="N3139" t="s">
        <v>3935</v>
      </c>
      <c r="O3139" t="s">
        <v>3933</v>
      </c>
      <c r="P3139">
        <v>1065</v>
      </c>
      <c r="Q3139">
        <v>354</v>
      </c>
    </row>
    <row r="3140" spans="1:17" hidden="1" x14ac:dyDescent="0.35">
      <c r="A3140" t="s">
        <v>18</v>
      </c>
      <c r="B3140" t="s">
        <v>29</v>
      </c>
      <c r="C3140" t="s">
        <v>20</v>
      </c>
      <c r="D3140" t="s">
        <v>21</v>
      </c>
      <c r="E3140" t="s">
        <v>5</v>
      </c>
      <c r="G3140" t="s">
        <v>22</v>
      </c>
      <c r="H3140">
        <v>1601577</v>
      </c>
      <c r="I3140">
        <v>1602011</v>
      </c>
      <c r="J3140" t="s">
        <v>23</v>
      </c>
      <c r="O3140" t="s">
        <v>3936</v>
      </c>
      <c r="P3140">
        <v>435</v>
      </c>
    </row>
    <row r="3141" spans="1:17" hidden="1" x14ac:dyDescent="0.35">
      <c r="A3141" t="s">
        <v>26</v>
      </c>
      <c r="B3141" t="s">
        <v>32</v>
      </c>
      <c r="C3141" t="s">
        <v>20</v>
      </c>
      <c r="D3141" t="s">
        <v>21</v>
      </c>
      <c r="E3141" t="s">
        <v>5</v>
      </c>
      <c r="G3141" t="s">
        <v>22</v>
      </c>
      <c r="H3141">
        <v>1601577</v>
      </c>
      <c r="I3141">
        <v>1602011</v>
      </c>
      <c r="J3141" t="s">
        <v>23</v>
      </c>
      <c r="K3141" t="s">
        <v>3937</v>
      </c>
      <c r="N3141" t="s">
        <v>3351</v>
      </c>
      <c r="O3141" t="s">
        <v>3936</v>
      </c>
      <c r="P3141">
        <v>435</v>
      </c>
      <c r="Q3141">
        <v>144</v>
      </c>
    </row>
    <row r="3142" spans="1:17" hidden="1" x14ac:dyDescent="0.35">
      <c r="A3142" t="s">
        <v>18</v>
      </c>
      <c r="B3142" t="s">
        <v>29</v>
      </c>
      <c r="C3142" t="s">
        <v>20</v>
      </c>
      <c r="D3142" t="s">
        <v>21</v>
      </c>
      <c r="E3142" t="s">
        <v>5</v>
      </c>
      <c r="G3142" t="s">
        <v>22</v>
      </c>
      <c r="H3142">
        <v>1602123</v>
      </c>
      <c r="I3142">
        <v>1602515</v>
      </c>
      <c r="J3142" t="s">
        <v>23</v>
      </c>
      <c r="O3142" t="s">
        <v>3938</v>
      </c>
      <c r="P3142">
        <v>393</v>
      </c>
    </row>
    <row r="3143" spans="1:17" hidden="1" x14ac:dyDescent="0.35">
      <c r="A3143" t="s">
        <v>26</v>
      </c>
      <c r="B3143" t="s">
        <v>32</v>
      </c>
      <c r="C3143" t="s">
        <v>20</v>
      </c>
      <c r="D3143" t="s">
        <v>21</v>
      </c>
      <c r="E3143" t="s">
        <v>5</v>
      </c>
      <c r="G3143" t="s">
        <v>22</v>
      </c>
      <c r="H3143">
        <v>1602123</v>
      </c>
      <c r="I3143">
        <v>1602515</v>
      </c>
      <c r="J3143" t="s">
        <v>23</v>
      </c>
      <c r="K3143" t="s">
        <v>3939</v>
      </c>
      <c r="N3143" t="s">
        <v>3940</v>
      </c>
      <c r="O3143" t="s">
        <v>3938</v>
      </c>
      <c r="P3143">
        <v>393</v>
      </c>
      <c r="Q3143">
        <v>130</v>
      </c>
    </row>
    <row r="3144" spans="1:17" hidden="1" x14ac:dyDescent="0.35">
      <c r="A3144" t="s">
        <v>18</v>
      </c>
      <c r="B3144" t="s">
        <v>29</v>
      </c>
      <c r="C3144" t="s">
        <v>20</v>
      </c>
      <c r="D3144" t="s">
        <v>21</v>
      </c>
      <c r="E3144" t="s">
        <v>5</v>
      </c>
      <c r="G3144" t="s">
        <v>22</v>
      </c>
      <c r="H3144">
        <v>1602545</v>
      </c>
      <c r="I3144">
        <v>1602982</v>
      </c>
      <c r="J3144" t="s">
        <v>23</v>
      </c>
      <c r="O3144" t="s">
        <v>3941</v>
      </c>
      <c r="P3144">
        <v>438</v>
      </c>
    </row>
    <row r="3145" spans="1:17" hidden="1" x14ac:dyDescent="0.35">
      <c r="A3145" t="s">
        <v>26</v>
      </c>
      <c r="B3145" t="s">
        <v>32</v>
      </c>
      <c r="C3145" t="s">
        <v>20</v>
      </c>
      <c r="D3145" t="s">
        <v>21</v>
      </c>
      <c r="E3145" t="s">
        <v>5</v>
      </c>
      <c r="G3145" t="s">
        <v>22</v>
      </c>
      <c r="H3145">
        <v>1602545</v>
      </c>
      <c r="I3145">
        <v>1602982</v>
      </c>
      <c r="J3145" t="s">
        <v>23</v>
      </c>
      <c r="K3145" t="s">
        <v>3942</v>
      </c>
      <c r="N3145" t="s">
        <v>3943</v>
      </c>
      <c r="O3145" t="s">
        <v>3941</v>
      </c>
      <c r="P3145">
        <v>438</v>
      </c>
      <c r="Q3145">
        <v>145</v>
      </c>
    </row>
    <row r="3146" spans="1:17" hidden="1" x14ac:dyDescent="0.35">
      <c r="A3146" t="s">
        <v>18</v>
      </c>
      <c r="B3146" t="s">
        <v>29</v>
      </c>
      <c r="C3146" t="s">
        <v>20</v>
      </c>
      <c r="D3146" t="s">
        <v>21</v>
      </c>
      <c r="E3146" t="s">
        <v>5</v>
      </c>
      <c r="G3146" t="s">
        <v>22</v>
      </c>
      <c r="H3146">
        <v>1603176</v>
      </c>
      <c r="I3146">
        <v>1603919</v>
      </c>
      <c r="J3146" t="s">
        <v>23</v>
      </c>
      <c r="O3146" t="s">
        <v>3944</v>
      </c>
      <c r="P3146">
        <v>744</v>
      </c>
    </row>
    <row r="3147" spans="1:17" hidden="1" x14ac:dyDescent="0.35">
      <c r="A3147" t="s">
        <v>26</v>
      </c>
      <c r="B3147" t="s">
        <v>32</v>
      </c>
      <c r="C3147" t="s">
        <v>20</v>
      </c>
      <c r="D3147" t="s">
        <v>21</v>
      </c>
      <c r="E3147" t="s">
        <v>5</v>
      </c>
      <c r="G3147" t="s">
        <v>22</v>
      </c>
      <c r="H3147">
        <v>1603176</v>
      </c>
      <c r="I3147">
        <v>1603919</v>
      </c>
      <c r="J3147" t="s">
        <v>23</v>
      </c>
      <c r="K3147" t="s">
        <v>3945</v>
      </c>
      <c r="N3147" t="s">
        <v>3946</v>
      </c>
      <c r="O3147" t="s">
        <v>3944</v>
      </c>
      <c r="P3147">
        <v>744</v>
      </c>
      <c r="Q3147">
        <v>247</v>
      </c>
    </row>
    <row r="3148" spans="1:17" hidden="1" x14ac:dyDescent="0.35">
      <c r="A3148" t="s">
        <v>18</v>
      </c>
      <c r="B3148" t="s">
        <v>29</v>
      </c>
      <c r="C3148" t="s">
        <v>20</v>
      </c>
      <c r="D3148" t="s">
        <v>21</v>
      </c>
      <c r="E3148" t="s">
        <v>5</v>
      </c>
      <c r="G3148" t="s">
        <v>22</v>
      </c>
      <c r="H3148">
        <v>1603931</v>
      </c>
      <c r="I3148">
        <v>1604728</v>
      </c>
      <c r="J3148" t="s">
        <v>23</v>
      </c>
      <c r="O3148" t="s">
        <v>3947</v>
      </c>
      <c r="P3148">
        <v>798</v>
      </c>
    </row>
    <row r="3149" spans="1:17" hidden="1" x14ac:dyDescent="0.35">
      <c r="A3149" t="s">
        <v>26</v>
      </c>
      <c r="B3149" t="s">
        <v>32</v>
      </c>
      <c r="C3149" t="s">
        <v>20</v>
      </c>
      <c r="D3149" t="s">
        <v>21</v>
      </c>
      <c r="E3149" t="s">
        <v>5</v>
      </c>
      <c r="G3149" t="s">
        <v>22</v>
      </c>
      <c r="H3149">
        <v>1603931</v>
      </c>
      <c r="I3149">
        <v>1604728</v>
      </c>
      <c r="J3149" t="s">
        <v>23</v>
      </c>
      <c r="K3149" t="s">
        <v>3948</v>
      </c>
      <c r="N3149" t="s">
        <v>3949</v>
      </c>
      <c r="O3149" t="s">
        <v>3947</v>
      </c>
      <c r="P3149">
        <v>798</v>
      </c>
      <c r="Q3149">
        <v>265</v>
      </c>
    </row>
    <row r="3150" spans="1:17" hidden="1" x14ac:dyDescent="0.35">
      <c r="A3150" t="s">
        <v>18</v>
      </c>
      <c r="B3150" t="s">
        <v>29</v>
      </c>
      <c r="C3150" t="s">
        <v>20</v>
      </c>
      <c r="D3150" t="s">
        <v>21</v>
      </c>
      <c r="E3150" t="s">
        <v>5</v>
      </c>
      <c r="G3150" t="s">
        <v>22</v>
      </c>
      <c r="H3150">
        <v>1604725</v>
      </c>
      <c r="I3150">
        <v>1605597</v>
      </c>
      <c r="J3150" t="s">
        <v>23</v>
      </c>
      <c r="O3150" t="s">
        <v>3950</v>
      </c>
      <c r="P3150">
        <v>873</v>
      </c>
    </row>
    <row r="3151" spans="1:17" hidden="1" x14ac:dyDescent="0.35">
      <c r="A3151" t="s">
        <v>26</v>
      </c>
      <c r="B3151" t="s">
        <v>32</v>
      </c>
      <c r="C3151" t="s">
        <v>20</v>
      </c>
      <c r="D3151" t="s">
        <v>21</v>
      </c>
      <c r="E3151" t="s">
        <v>5</v>
      </c>
      <c r="G3151" t="s">
        <v>22</v>
      </c>
      <c r="H3151">
        <v>1604725</v>
      </c>
      <c r="I3151">
        <v>1605597</v>
      </c>
      <c r="J3151" t="s">
        <v>23</v>
      </c>
      <c r="K3151" t="s">
        <v>3951</v>
      </c>
      <c r="N3151" t="s">
        <v>3952</v>
      </c>
      <c r="O3151" t="s">
        <v>3950</v>
      </c>
      <c r="P3151">
        <v>873</v>
      </c>
      <c r="Q3151">
        <v>290</v>
      </c>
    </row>
    <row r="3152" spans="1:17" hidden="1" x14ac:dyDescent="0.35">
      <c r="A3152" t="s">
        <v>18</v>
      </c>
      <c r="B3152" t="s">
        <v>29</v>
      </c>
      <c r="C3152" t="s">
        <v>20</v>
      </c>
      <c r="D3152" t="s">
        <v>21</v>
      </c>
      <c r="E3152" t="s">
        <v>5</v>
      </c>
      <c r="G3152" t="s">
        <v>22</v>
      </c>
      <c r="H3152">
        <v>1605573</v>
      </c>
      <c r="I3152">
        <v>1606421</v>
      </c>
      <c r="J3152" t="s">
        <v>23</v>
      </c>
      <c r="O3152" t="s">
        <v>3953</v>
      </c>
      <c r="P3152">
        <v>849</v>
      </c>
    </row>
    <row r="3153" spans="1:17" hidden="1" x14ac:dyDescent="0.35">
      <c r="A3153" t="s">
        <v>26</v>
      </c>
      <c r="B3153" t="s">
        <v>32</v>
      </c>
      <c r="C3153" t="s">
        <v>20</v>
      </c>
      <c r="D3153" t="s">
        <v>21</v>
      </c>
      <c r="E3153" t="s">
        <v>5</v>
      </c>
      <c r="G3153" t="s">
        <v>22</v>
      </c>
      <c r="H3153">
        <v>1605573</v>
      </c>
      <c r="I3153">
        <v>1606421</v>
      </c>
      <c r="J3153" t="s">
        <v>23</v>
      </c>
      <c r="K3153" t="s">
        <v>3954</v>
      </c>
      <c r="N3153" t="s">
        <v>3952</v>
      </c>
      <c r="O3153" t="s">
        <v>3953</v>
      </c>
      <c r="P3153">
        <v>849</v>
      </c>
      <c r="Q3153">
        <v>282</v>
      </c>
    </row>
    <row r="3154" spans="1:17" hidden="1" x14ac:dyDescent="0.35">
      <c r="A3154" t="s">
        <v>18</v>
      </c>
      <c r="B3154" t="s">
        <v>29</v>
      </c>
      <c r="C3154" t="s">
        <v>20</v>
      </c>
      <c r="D3154" t="s">
        <v>21</v>
      </c>
      <c r="E3154" t="s">
        <v>5</v>
      </c>
      <c r="G3154" t="s">
        <v>22</v>
      </c>
      <c r="H3154">
        <v>1606820</v>
      </c>
      <c r="I3154">
        <v>1607194</v>
      </c>
      <c r="J3154" t="s">
        <v>23</v>
      </c>
      <c r="O3154" t="s">
        <v>3955</v>
      </c>
      <c r="P3154">
        <v>375</v>
      </c>
    </row>
    <row r="3155" spans="1:17" hidden="1" x14ac:dyDescent="0.35">
      <c r="A3155" t="s">
        <v>26</v>
      </c>
      <c r="B3155" t="s">
        <v>32</v>
      </c>
      <c r="C3155" t="s">
        <v>20</v>
      </c>
      <c r="D3155" t="s">
        <v>21</v>
      </c>
      <c r="E3155" t="s">
        <v>5</v>
      </c>
      <c r="G3155" t="s">
        <v>22</v>
      </c>
      <c r="H3155">
        <v>1606820</v>
      </c>
      <c r="I3155">
        <v>1607194</v>
      </c>
      <c r="J3155" t="s">
        <v>23</v>
      </c>
      <c r="K3155" t="s">
        <v>3956</v>
      </c>
      <c r="N3155" t="s">
        <v>3957</v>
      </c>
      <c r="O3155" t="s">
        <v>3955</v>
      </c>
      <c r="P3155">
        <v>375</v>
      </c>
      <c r="Q3155">
        <v>124</v>
      </c>
    </row>
    <row r="3156" spans="1:17" hidden="1" x14ac:dyDescent="0.35">
      <c r="A3156" t="s">
        <v>18</v>
      </c>
      <c r="B3156" t="s">
        <v>29</v>
      </c>
      <c r="C3156" t="s">
        <v>20</v>
      </c>
      <c r="D3156" t="s">
        <v>21</v>
      </c>
      <c r="E3156" t="s">
        <v>5</v>
      </c>
      <c r="G3156" t="s">
        <v>22</v>
      </c>
      <c r="H3156">
        <v>1607240</v>
      </c>
      <c r="I3156">
        <v>1608184</v>
      </c>
      <c r="J3156" t="s">
        <v>23</v>
      </c>
      <c r="O3156" t="s">
        <v>3958</v>
      </c>
      <c r="P3156">
        <v>945</v>
      </c>
    </row>
    <row r="3157" spans="1:17" hidden="1" x14ac:dyDescent="0.35">
      <c r="A3157" t="s">
        <v>26</v>
      </c>
      <c r="B3157" t="s">
        <v>32</v>
      </c>
      <c r="C3157" t="s">
        <v>20</v>
      </c>
      <c r="D3157" t="s">
        <v>21</v>
      </c>
      <c r="E3157" t="s">
        <v>5</v>
      </c>
      <c r="G3157" t="s">
        <v>22</v>
      </c>
      <c r="H3157">
        <v>1607240</v>
      </c>
      <c r="I3157">
        <v>1608184</v>
      </c>
      <c r="J3157" t="s">
        <v>23</v>
      </c>
      <c r="K3157" t="s">
        <v>3959</v>
      </c>
      <c r="N3157" t="s">
        <v>3960</v>
      </c>
      <c r="O3157" t="s">
        <v>3958</v>
      </c>
      <c r="P3157">
        <v>945</v>
      </c>
      <c r="Q3157">
        <v>314</v>
      </c>
    </row>
    <row r="3158" spans="1:17" hidden="1" x14ac:dyDescent="0.35">
      <c r="A3158" t="s">
        <v>18</v>
      </c>
      <c r="B3158" t="s">
        <v>29</v>
      </c>
      <c r="C3158" t="s">
        <v>20</v>
      </c>
      <c r="D3158" t="s">
        <v>21</v>
      </c>
      <c r="E3158" t="s">
        <v>5</v>
      </c>
      <c r="G3158" t="s">
        <v>22</v>
      </c>
      <c r="H3158">
        <v>1608315</v>
      </c>
      <c r="I3158">
        <v>1608704</v>
      </c>
      <c r="J3158" t="s">
        <v>23</v>
      </c>
      <c r="O3158" t="s">
        <v>3961</v>
      </c>
      <c r="P3158">
        <v>390</v>
      </c>
    </row>
    <row r="3159" spans="1:17" hidden="1" x14ac:dyDescent="0.35">
      <c r="A3159" t="s">
        <v>26</v>
      </c>
      <c r="B3159" t="s">
        <v>32</v>
      </c>
      <c r="C3159" t="s">
        <v>20</v>
      </c>
      <c r="D3159" t="s">
        <v>21</v>
      </c>
      <c r="E3159" t="s">
        <v>5</v>
      </c>
      <c r="G3159" t="s">
        <v>22</v>
      </c>
      <c r="H3159">
        <v>1608315</v>
      </c>
      <c r="I3159">
        <v>1608704</v>
      </c>
      <c r="J3159" t="s">
        <v>23</v>
      </c>
      <c r="K3159" t="s">
        <v>3962</v>
      </c>
      <c r="N3159" t="s">
        <v>3963</v>
      </c>
      <c r="O3159" t="s">
        <v>3961</v>
      </c>
      <c r="P3159">
        <v>390</v>
      </c>
      <c r="Q3159">
        <v>129</v>
      </c>
    </row>
    <row r="3160" spans="1:17" hidden="1" x14ac:dyDescent="0.35">
      <c r="A3160" t="s">
        <v>18</v>
      </c>
      <c r="B3160" t="s">
        <v>29</v>
      </c>
      <c r="C3160" t="s">
        <v>20</v>
      </c>
      <c r="D3160" t="s">
        <v>21</v>
      </c>
      <c r="E3160" t="s">
        <v>5</v>
      </c>
      <c r="G3160" t="s">
        <v>22</v>
      </c>
      <c r="H3160">
        <v>1608730</v>
      </c>
      <c r="I3160">
        <v>1609095</v>
      </c>
      <c r="J3160" t="s">
        <v>23</v>
      </c>
      <c r="O3160" t="s">
        <v>3964</v>
      </c>
      <c r="P3160">
        <v>366</v>
      </c>
    </row>
    <row r="3161" spans="1:17" hidden="1" x14ac:dyDescent="0.35">
      <c r="A3161" t="s">
        <v>26</v>
      </c>
      <c r="B3161" t="s">
        <v>32</v>
      </c>
      <c r="C3161" t="s">
        <v>20</v>
      </c>
      <c r="D3161" t="s">
        <v>21</v>
      </c>
      <c r="E3161" t="s">
        <v>5</v>
      </c>
      <c r="G3161" t="s">
        <v>22</v>
      </c>
      <c r="H3161">
        <v>1608730</v>
      </c>
      <c r="I3161">
        <v>1609095</v>
      </c>
      <c r="J3161" t="s">
        <v>23</v>
      </c>
      <c r="K3161" t="s">
        <v>3965</v>
      </c>
      <c r="N3161" t="s">
        <v>3966</v>
      </c>
      <c r="O3161" t="s">
        <v>3964</v>
      </c>
      <c r="P3161">
        <v>366</v>
      </c>
      <c r="Q3161">
        <v>121</v>
      </c>
    </row>
    <row r="3162" spans="1:17" hidden="1" x14ac:dyDescent="0.35">
      <c r="A3162" t="s">
        <v>18</v>
      </c>
      <c r="B3162" t="s">
        <v>29</v>
      </c>
      <c r="C3162" t="s">
        <v>20</v>
      </c>
      <c r="D3162" t="s">
        <v>21</v>
      </c>
      <c r="E3162" t="s">
        <v>5</v>
      </c>
      <c r="G3162" t="s">
        <v>22</v>
      </c>
      <c r="H3162">
        <v>1609119</v>
      </c>
      <c r="I3162">
        <v>1609232</v>
      </c>
      <c r="J3162" t="s">
        <v>23</v>
      </c>
      <c r="O3162" t="s">
        <v>3967</v>
      </c>
      <c r="P3162">
        <v>114</v>
      </c>
    </row>
    <row r="3163" spans="1:17" hidden="1" x14ac:dyDescent="0.35">
      <c r="A3163" t="s">
        <v>26</v>
      </c>
      <c r="B3163" t="s">
        <v>32</v>
      </c>
      <c r="C3163" t="s">
        <v>20</v>
      </c>
      <c r="D3163" t="s">
        <v>21</v>
      </c>
      <c r="E3163" t="s">
        <v>5</v>
      </c>
      <c r="G3163" t="s">
        <v>22</v>
      </c>
      <c r="H3163">
        <v>1609119</v>
      </c>
      <c r="I3163">
        <v>1609232</v>
      </c>
      <c r="J3163" t="s">
        <v>23</v>
      </c>
      <c r="K3163" t="s">
        <v>3968</v>
      </c>
      <c r="N3163" t="s">
        <v>3969</v>
      </c>
      <c r="O3163" t="s">
        <v>3967</v>
      </c>
      <c r="P3163">
        <v>114</v>
      </c>
      <c r="Q3163">
        <v>37</v>
      </c>
    </row>
    <row r="3164" spans="1:17" hidden="1" x14ac:dyDescent="0.35">
      <c r="A3164" t="s">
        <v>18</v>
      </c>
      <c r="B3164" t="s">
        <v>29</v>
      </c>
      <c r="C3164" t="s">
        <v>20</v>
      </c>
      <c r="D3164" t="s">
        <v>21</v>
      </c>
      <c r="E3164" t="s">
        <v>5</v>
      </c>
      <c r="G3164" t="s">
        <v>22</v>
      </c>
      <c r="H3164">
        <v>1609270</v>
      </c>
      <c r="I3164">
        <v>1609488</v>
      </c>
      <c r="J3164" t="s">
        <v>23</v>
      </c>
      <c r="O3164" t="s">
        <v>3970</v>
      </c>
      <c r="P3164">
        <v>219</v>
      </c>
    </row>
    <row r="3165" spans="1:17" hidden="1" x14ac:dyDescent="0.35">
      <c r="A3165" t="s">
        <v>26</v>
      </c>
      <c r="B3165" t="s">
        <v>32</v>
      </c>
      <c r="C3165" t="s">
        <v>20</v>
      </c>
      <c r="D3165" t="s">
        <v>21</v>
      </c>
      <c r="E3165" t="s">
        <v>5</v>
      </c>
      <c r="G3165" t="s">
        <v>22</v>
      </c>
      <c r="H3165">
        <v>1609270</v>
      </c>
      <c r="I3165">
        <v>1609488</v>
      </c>
      <c r="J3165" t="s">
        <v>23</v>
      </c>
      <c r="K3165" t="s">
        <v>3971</v>
      </c>
      <c r="N3165" t="s">
        <v>3972</v>
      </c>
      <c r="O3165" t="s">
        <v>3970</v>
      </c>
      <c r="P3165">
        <v>219</v>
      </c>
      <c r="Q3165">
        <v>72</v>
      </c>
    </row>
    <row r="3166" spans="1:17" hidden="1" x14ac:dyDescent="0.35">
      <c r="A3166" t="s">
        <v>18</v>
      </c>
      <c r="B3166" t="s">
        <v>29</v>
      </c>
      <c r="C3166" t="s">
        <v>20</v>
      </c>
      <c r="D3166" t="s">
        <v>21</v>
      </c>
      <c r="E3166" t="s">
        <v>5</v>
      </c>
      <c r="G3166" t="s">
        <v>22</v>
      </c>
      <c r="H3166">
        <v>1609887</v>
      </c>
      <c r="I3166">
        <v>1610540</v>
      </c>
      <c r="J3166" t="s">
        <v>23</v>
      </c>
      <c r="O3166" t="s">
        <v>3973</v>
      </c>
      <c r="P3166">
        <v>654</v>
      </c>
    </row>
    <row r="3167" spans="1:17" hidden="1" x14ac:dyDescent="0.35">
      <c r="A3167" t="s">
        <v>26</v>
      </c>
      <c r="B3167" t="s">
        <v>32</v>
      </c>
      <c r="C3167" t="s">
        <v>20</v>
      </c>
      <c r="D3167" t="s">
        <v>21</v>
      </c>
      <c r="E3167" t="s">
        <v>5</v>
      </c>
      <c r="G3167" t="s">
        <v>22</v>
      </c>
      <c r="H3167">
        <v>1609887</v>
      </c>
      <c r="I3167">
        <v>1610540</v>
      </c>
      <c r="J3167" t="s">
        <v>23</v>
      </c>
      <c r="K3167" t="s">
        <v>3974</v>
      </c>
      <c r="N3167" t="s">
        <v>3975</v>
      </c>
      <c r="O3167" t="s">
        <v>3973</v>
      </c>
      <c r="P3167">
        <v>654</v>
      </c>
      <c r="Q3167">
        <v>217</v>
      </c>
    </row>
    <row r="3168" spans="1:17" hidden="1" x14ac:dyDescent="0.35">
      <c r="A3168" t="s">
        <v>18</v>
      </c>
      <c r="B3168" t="s">
        <v>29</v>
      </c>
      <c r="C3168" t="s">
        <v>20</v>
      </c>
      <c r="D3168" t="s">
        <v>21</v>
      </c>
      <c r="E3168" t="s">
        <v>5</v>
      </c>
      <c r="G3168" t="s">
        <v>22</v>
      </c>
      <c r="H3168">
        <v>1610602</v>
      </c>
      <c r="I3168">
        <v>1611897</v>
      </c>
      <c r="J3168" t="s">
        <v>23</v>
      </c>
      <c r="O3168" t="s">
        <v>3976</v>
      </c>
      <c r="P3168">
        <v>1296</v>
      </c>
    </row>
    <row r="3169" spans="1:17" hidden="1" x14ac:dyDescent="0.35">
      <c r="A3169" t="s">
        <v>26</v>
      </c>
      <c r="B3169" t="s">
        <v>32</v>
      </c>
      <c r="C3169" t="s">
        <v>20</v>
      </c>
      <c r="D3169" t="s">
        <v>21</v>
      </c>
      <c r="E3169" t="s">
        <v>5</v>
      </c>
      <c r="G3169" t="s">
        <v>22</v>
      </c>
      <c r="H3169">
        <v>1610602</v>
      </c>
      <c r="I3169">
        <v>1611897</v>
      </c>
      <c r="J3169" t="s">
        <v>23</v>
      </c>
      <c r="K3169" t="s">
        <v>3977</v>
      </c>
      <c r="N3169" t="s">
        <v>3978</v>
      </c>
      <c r="O3169" t="s">
        <v>3976</v>
      </c>
      <c r="P3169">
        <v>1296</v>
      </c>
      <c r="Q3169">
        <v>431</v>
      </c>
    </row>
    <row r="3170" spans="1:17" hidden="1" x14ac:dyDescent="0.35">
      <c r="A3170" t="s">
        <v>18</v>
      </c>
      <c r="B3170" t="s">
        <v>29</v>
      </c>
      <c r="C3170" t="s">
        <v>20</v>
      </c>
      <c r="D3170" t="s">
        <v>21</v>
      </c>
      <c r="E3170" t="s">
        <v>5</v>
      </c>
      <c r="G3170" t="s">
        <v>22</v>
      </c>
      <c r="H3170">
        <v>1611897</v>
      </c>
      <c r="I3170">
        <v>1612337</v>
      </c>
      <c r="J3170" t="s">
        <v>23</v>
      </c>
      <c r="O3170" t="s">
        <v>3979</v>
      </c>
      <c r="P3170">
        <v>441</v>
      </c>
    </row>
    <row r="3171" spans="1:17" hidden="1" x14ac:dyDescent="0.35">
      <c r="A3171" t="s">
        <v>26</v>
      </c>
      <c r="B3171" t="s">
        <v>32</v>
      </c>
      <c r="C3171" t="s">
        <v>20</v>
      </c>
      <c r="D3171" t="s">
        <v>21</v>
      </c>
      <c r="E3171" t="s">
        <v>5</v>
      </c>
      <c r="G3171" t="s">
        <v>22</v>
      </c>
      <c r="H3171">
        <v>1611897</v>
      </c>
      <c r="I3171">
        <v>1612337</v>
      </c>
      <c r="J3171" t="s">
        <v>23</v>
      </c>
      <c r="K3171" t="s">
        <v>3980</v>
      </c>
      <c r="N3171" t="s">
        <v>3981</v>
      </c>
      <c r="O3171" t="s">
        <v>3979</v>
      </c>
      <c r="P3171">
        <v>441</v>
      </c>
      <c r="Q3171">
        <v>146</v>
      </c>
    </row>
    <row r="3172" spans="1:17" hidden="1" x14ac:dyDescent="0.35">
      <c r="A3172" t="s">
        <v>18</v>
      </c>
      <c r="B3172" t="s">
        <v>29</v>
      </c>
      <c r="C3172" t="s">
        <v>20</v>
      </c>
      <c r="D3172" t="s">
        <v>21</v>
      </c>
      <c r="E3172" t="s">
        <v>5</v>
      </c>
      <c r="G3172" t="s">
        <v>22</v>
      </c>
      <c r="H3172">
        <v>1612371</v>
      </c>
      <c r="I3172">
        <v>1612553</v>
      </c>
      <c r="J3172" t="s">
        <v>23</v>
      </c>
      <c r="O3172" t="s">
        <v>3982</v>
      </c>
      <c r="P3172">
        <v>183</v>
      </c>
    </row>
    <row r="3173" spans="1:17" hidden="1" x14ac:dyDescent="0.35">
      <c r="A3173" t="s">
        <v>26</v>
      </c>
      <c r="B3173" t="s">
        <v>32</v>
      </c>
      <c r="C3173" t="s">
        <v>20</v>
      </c>
      <c r="D3173" t="s">
        <v>21</v>
      </c>
      <c r="E3173" t="s">
        <v>5</v>
      </c>
      <c r="G3173" t="s">
        <v>22</v>
      </c>
      <c r="H3173">
        <v>1612371</v>
      </c>
      <c r="I3173">
        <v>1612553</v>
      </c>
      <c r="J3173" t="s">
        <v>23</v>
      </c>
      <c r="K3173" t="s">
        <v>3983</v>
      </c>
      <c r="N3173" t="s">
        <v>3984</v>
      </c>
      <c r="O3173" t="s">
        <v>3982</v>
      </c>
      <c r="P3173">
        <v>183</v>
      </c>
      <c r="Q3173">
        <v>60</v>
      </c>
    </row>
    <row r="3174" spans="1:17" hidden="1" x14ac:dyDescent="0.35">
      <c r="A3174" t="s">
        <v>18</v>
      </c>
      <c r="B3174" t="s">
        <v>29</v>
      </c>
      <c r="C3174" t="s">
        <v>20</v>
      </c>
      <c r="D3174" t="s">
        <v>21</v>
      </c>
      <c r="E3174" t="s">
        <v>5</v>
      </c>
      <c r="G3174" t="s">
        <v>22</v>
      </c>
      <c r="H3174">
        <v>1612567</v>
      </c>
      <c r="I3174">
        <v>1613067</v>
      </c>
      <c r="J3174" t="s">
        <v>23</v>
      </c>
      <c r="O3174" t="s">
        <v>3985</v>
      </c>
      <c r="P3174">
        <v>501</v>
      </c>
    </row>
    <row r="3175" spans="1:17" hidden="1" x14ac:dyDescent="0.35">
      <c r="A3175" t="s">
        <v>26</v>
      </c>
      <c r="B3175" t="s">
        <v>32</v>
      </c>
      <c r="C3175" t="s">
        <v>20</v>
      </c>
      <c r="D3175" t="s">
        <v>21</v>
      </c>
      <c r="E3175" t="s">
        <v>5</v>
      </c>
      <c r="G3175" t="s">
        <v>22</v>
      </c>
      <c r="H3175">
        <v>1612567</v>
      </c>
      <c r="I3175">
        <v>1613067</v>
      </c>
      <c r="J3175" t="s">
        <v>23</v>
      </c>
      <c r="K3175" t="s">
        <v>3986</v>
      </c>
      <c r="N3175" t="s">
        <v>3987</v>
      </c>
      <c r="O3175" t="s">
        <v>3985</v>
      </c>
      <c r="P3175">
        <v>501</v>
      </c>
      <c r="Q3175">
        <v>166</v>
      </c>
    </row>
    <row r="3176" spans="1:17" hidden="1" x14ac:dyDescent="0.35">
      <c r="A3176" t="s">
        <v>18</v>
      </c>
      <c r="B3176" t="s">
        <v>29</v>
      </c>
      <c r="C3176" t="s">
        <v>20</v>
      </c>
      <c r="D3176" t="s">
        <v>21</v>
      </c>
      <c r="E3176" t="s">
        <v>5</v>
      </c>
      <c r="G3176" t="s">
        <v>22</v>
      </c>
      <c r="H3176">
        <v>1613089</v>
      </c>
      <c r="I3176">
        <v>1613451</v>
      </c>
      <c r="J3176" t="s">
        <v>23</v>
      </c>
      <c r="O3176" t="s">
        <v>3988</v>
      </c>
      <c r="P3176">
        <v>363</v>
      </c>
    </row>
    <row r="3177" spans="1:17" hidden="1" x14ac:dyDescent="0.35">
      <c r="A3177" t="s">
        <v>26</v>
      </c>
      <c r="B3177" t="s">
        <v>32</v>
      </c>
      <c r="C3177" t="s">
        <v>20</v>
      </c>
      <c r="D3177" t="s">
        <v>21</v>
      </c>
      <c r="E3177" t="s">
        <v>5</v>
      </c>
      <c r="G3177" t="s">
        <v>22</v>
      </c>
      <c r="H3177">
        <v>1613089</v>
      </c>
      <c r="I3177">
        <v>1613451</v>
      </c>
      <c r="J3177" t="s">
        <v>23</v>
      </c>
      <c r="K3177" t="s">
        <v>3989</v>
      </c>
      <c r="N3177" t="s">
        <v>3990</v>
      </c>
      <c r="O3177" t="s">
        <v>3988</v>
      </c>
      <c r="P3177">
        <v>363</v>
      </c>
      <c r="Q3177">
        <v>120</v>
      </c>
    </row>
    <row r="3178" spans="1:17" hidden="1" x14ac:dyDescent="0.35">
      <c r="A3178" t="s">
        <v>18</v>
      </c>
      <c r="B3178" t="s">
        <v>29</v>
      </c>
      <c r="C3178" t="s">
        <v>20</v>
      </c>
      <c r="D3178" t="s">
        <v>21</v>
      </c>
      <c r="E3178" t="s">
        <v>5</v>
      </c>
      <c r="G3178" t="s">
        <v>22</v>
      </c>
      <c r="H3178">
        <v>1613485</v>
      </c>
      <c r="I3178">
        <v>1614024</v>
      </c>
      <c r="J3178" t="s">
        <v>23</v>
      </c>
      <c r="O3178" t="s">
        <v>3991</v>
      </c>
      <c r="P3178">
        <v>540</v>
      </c>
    </row>
    <row r="3179" spans="1:17" hidden="1" x14ac:dyDescent="0.35">
      <c r="A3179" t="s">
        <v>26</v>
      </c>
      <c r="B3179" t="s">
        <v>32</v>
      </c>
      <c r="C3179" t="s">
        <v>20</v>
      </c>
      <c r="D3179" t="s">
        <v>21</v>
      </c>
      <c r="E3179" t="s">
        <v>5</v>
      </c>
      <c r="G3179" t="s">
        <v>22</v>
      </c>
      <c r="H3179">
        <v>1613485</v>
      </c>
      <c r="I3179">
        <v>1614024</v>
      </c>
      <c r="J3179" t="s">
        <v>23</v>
      </c>
      <c r="K3179" t="s">
        <v>3992</v>
      </c>
      <c r="N3179" t="s">
        <v>3993</v>
      </c>
      <c r="O3179" t="s">
        <v>3991</v>
      </c>
      <c r="P3179">
        <v>540</v>
      </c>
      <c r="Q3179">
        <v>179</v>
      </c>
    </row>
    <row r="3180" spans="1:17" hidden="1" x14ac:dyDescent="0.35">
      <c r="A3180" t="s">
        <v>18</v>
      </c>
      <c r="B3180" t="s">
        <v>29</v>
      </c>
      <c r="C3180" t="s">
        <v>20</v>
      </c>
      <c r="D3180" t="s">
        <v>21</v>
      </c>
      <c r="E3180" t="s">
        <v>5</v>
      </c>
      <c r="G3180" t="s">
        <v>22</v>
      </c>
      <c r="H3180">
        <v>1614055</v>
      </c>
      <c r="I3180">
        <v>1614453</v>
      </c>
      <c r="J3180" t="s">
        <v>23</v>
      </c>
      <c r="O3180" t="s">
        <v>3994</v>
      </c>
      <c r="P3180">
        <v>399</v>
      </c>
    </row>
    <row r="3181" spans="1:17" hidden="1" x14ac:dyDescent="0.35">
      <c r="A3181" t="s">
        <v>26</v>
      </c>
      <c r="B3181" t="s">
        <v>32</v>
      </c>
      <c r="C3181" t="s">
        <v>20</v>
      </c>
      <c r="D3181" t="s">
        <v>21</v>
      </c>
      <c r="E3181" t="s">
        <v>5</v>
      </c>
      <c r="G3181" t="s">
        <v>22</v>
      </c>
      <c r="H3181">
        <v>1614055</v>
      </c>
      <c r="I3181">
        <v>1614453</v>
      </c>
      <c r="J3181" t="s">
        <v>23</v>
      </c>
      <c r="K3181" t="s">
        <v>3995</v>
      </c>
      <c r="N3181" t="s">
        <v>3996</v>
      </c>
      <c r="O3181" t="s">
        <v>3994</v>
      </c>
      <c r="P3181">
        <v>399</v>
      </c>
      <c r="Q3181">
        <v>132</v>
      </c>
    </row>
    <row r="3182" spans="1:17" hidden="1" x14ac:dyDescent="0.35">
      <c r="A3182" t="s">
        <v>18</v>
      </c>
      <c r="B3182" t="s">
        <v>29</v>
      </c>
      <c r="C3182" t="s">
        <v>20</v>
      </c>
      <c r="D3182" t="s">
        <v>21</v>
      </c>
      <c r="E3182" t="s">
        <v>5</v>
      </c>
      <c r="G3182" t="s">
        <v>22</v>
      </c>
      <c r="H3182">
        <v>1614483</v>
      </c>
      <c r="I3182">
        <v>1614668</v>
      </c>
      <c r="J3182" t="s">
        <v>23</v>
      </c>
      <c r="O3182" t="s">
        <v>3997</v>
      </c>
      <c r="P3182">
        <v>186</v>
      </c>
    </row>
    <row r="3183" spans="1:17" hidden="1" x14ac:dyDescent="0.35">
      <c r="A3183" t="s">
        <v>26</v>
      </c>
      <c r="B3183" t="s">
        <v>32</v>
      </c>
      <c r="C3183" t="s">
        <v>20</v>
      </c>
      <c r="D3183" t="s">
        <v>21</v>
      </c>
      <c r="E3183" t="s">
        <v>5</v>
      </c>
      <c r="G3183" t="s">
        <v>22</v>
      </c>
      <c r="H3183">
        <v>1614483</v>
      </c>
      <c r="I3183">
        <v>1614668</v>
      </c>
      <c r="J3183" t="s">
        <v>23</v>
      </c>
      <c r="K3183" t="s">
        <v>3998</v>
      </c>
      <c r="N3183" t="s">
        <v>3999</v>
      </c>
      <c r="O3183" t="s">
        <v>3997</v>
      </c>
      <c r="P3183">
        <v>186</v>
      </c>
      <c r="Q3183">
        <v>61</v>
      </c>
    </row>
    <row r="3184" spans="1:17" hidden="1" x14ac:dyDescent="0.35">
      <c r="A3184" t="s">
        <v>18</v>
      </c>
      <c r="B3184" t="s">
        <v>29</v>
      </c>
      <c r="C3184" t="s">
        <v>20</v>
      </c>
      <c r="D3184" t="s">
        <v>21</v>
      </c>
      <c r="E3184" t="s">
        <v>5</v>
      </c>
      <c r="G3184" t="s">
        <v>22</v>
      </c>
      <c r="H3184">
        <v>1614688</v>
      </c>
      <c r="I3184">
        <v>1615227</v>
      </c>
      <c r="J3184" t="s">
        <v>23</v>
      </c>
      <c r="O3184" t="s">
        <v>4000</v>
      </c>
      <c r="P3184">
        <v>540</v>
      </c>
    </row>
    <row r="3185" spans="1:17" hidden="1" x14ac:dyDescent="0.35">
      <c r="A3185" t="s">
        <v>26</v>
      </c>
      <c r="B3185" t="s">
        <v>32</v>
      </c>
      <c r="C3185" t="s">
        <v>20</v>
      </c>
      <c r="D3185" t="s">
        <v>21</v>
      </c>
      <c r="E3185" t="s">
        <v>5</v>
      </c>
      <c r="G3185" t="s">
        <v>22</v>
      </c>
      <c r="H3185">
        <v>1614688</v>
      </c>
      <c r="I3185">
        <v>1615227</v>
      </c>
      <c r="J3185" t="s">
        <v>23</v>
      </c>
      <c r="K3185" t="s">
        <v>4001</v>
      </c>
      <c r="N3185" t="s">
        <v>4002</v>
      </c>
      <c r="O3185" t="s">
        <v>4000</v>
      </c>
      <c r="P3185">
        <v>540</v>
      </c>
      <c r="Q3185">
        <v>179</v>
      </c>
    </row>
    <row r="3186" spans="1:17" hidden="1" x14ac:dyDescent="0.35">
      <c r="A3186" t="s">
        <v>18</v>
      </c>
      <c r="B3186" t="s">
        <v>29</v>
      </c>
      <c r="C3186" t="s">
        <v>20</v>
      </c>
      <c r="D3186" t="s">
        <v>21</v>
      </c>
      <c r="E3186" t="s">
        <v>5</v>
      </c>
      <c r="G3186" t="s">
        <v>22</v>
      </c>
      <c r="H3186">
        <v>1615255</v>
      </c>
      <c r="I3186">
        <v>1615566</v>
      </c>
      <c r="J3186" t="s">
        <v>23</v>
      </c>
      <c r="O3186" t="s">
        <v>4003</v>
      </c>
      <c r="P3186">
        <v>312</v>
      </c>
    </row>
    <row r="3187" spans="1:17" hidden="1" x14ac:dyDescent="0.35">
      <c r="A3187" t="s">
        <v>26</v>
      </c>
      <c r="B3187" t="s">
        <v>32</v>
      </c>
      <c r="C3187" t="s">
        <v>20</v>
      </c>
      <c r="D3187" t="s">
        <v>21</v>
      </c>
      <c r="E3187" t="s">
        <v>5</v>
      </c>
      <c r="G3187" t="s">
        <v>22</v>
      </c>
      <c r="H3187">
        <v>1615255</v>
      </c>
      <c r="I3187">
        <v>1615566</v>
      </c>
      <c r="J3187" t="s">
        <v>23</v>
      </c>
      <c r="K3187" t="s">
        <v>4004</v>
      </c>
      <c r="N3187" t="s">
        <v>4005</v>
      </c>
      <c r="O3187" t="s">
        <v>4003</v>
      </c>
      <c r="P3187">
        <v>312</v>
      </c>
      <c r="Q3187">
        <v>103</v>
      </c>
    </row>
    <row r="3188" spans="1:17" hidden="1" x14ac:dyDescent="0.35">
      <c r="A3188" t="s">
        <v>18</v>
      </c>
      <c r="B3188" t="s">
        <v>29</v>
      </c>
      <c r="C3188" t="s">
        <v>20</v>
      </c>
      <c r="D3188" t="s">
        <v>21</v>
      </c>
      <c r="E3188" t="s">
        <v>5</v>
      </c>
      <c r="G3188" t="s">
        <v>22</v>
      </c>
      <c r="H3188">
        <v>1615602</v>
      </c>
      <c r="I3188">
        <v>1615970</v>
      </c>
      <c r="J3188" t="s">
        <v>23</v>
      </c>
      <c r="O3188" t="s">
        <v>4006</v>
      </c>
      <c r="P3188">
        <v>369</v>
      </c>
    </row>
    <row r="3189" spans="1:17" hidden="1" x14ac:dyDescent="0.35">
      <c r="A3189" t="s">
        <v>26</v>
      </c>
      <c r="B3189" t="s">
        <v>32</v>
      </c>
      <c r="C3189" t="s">
        <v>20</v>
      </c>
      <c r="D3189" t="s">
        <v>21</v>
      </c>
      <c r="E3189" t="s">
        <v>5</v>
      </c>
      <c r="G3189" t="s">
        <v>22</v>
      </c>
      <c r="H3189">
        <v>1615602</v>
      </c>
      <c r="I3189">
        <v>1615970</v>
      </c>
      <c r="J3189" t="s">
        <v>23</v>
      </c>
      <c r="K3189" t="s">
        <v>4007</v>
      </c>
      <c r="N3189" t="s">
        <v>4008</v>
      </c>
      <c r="O3189" t="s">
        <v>4006</v>
      </c>
      <c r="P3189">
        <v>369</v>
      </c>
      <c r="Q3189">
        <v>122</v>
      </c>
    </row>
    <row r="3190" spans="1:17" hidden="1" x14ac:dyDescent="0.35">
      <c r="A3190" t="s">
        <v>18</v>
      </c>
      <c r="B3190" t="s">
        <v>29</v>
      </c>
      <c r="C3190" t="s">
        <v>20</v>
      </c>
      <c r="D3190" t="s">
        <v>21</v>
      </c>
      <c r="E3190" t="s">
        <v>5</v>
      </c>
      <c r="G3190" t="s">
        <v>22</v>
      </c>
      <c r="H3190">
        <v>1616018</v>
      </c>
      <c r="I3190">
        <v>1616281</v>
      </c>
      <c r="J3190" t="s">
        <v>23</v>
      </c>
      <c r="O3190" t="s">
        <v>4009</v>
      </c>
      <c r="P3190">
        <v>264</v>
      </c>
    </row>
    <row r="3191" spans="1:17" hidden="1" x14ac:dyDescent="0.35">
      <c r="A3191" t="s">
        <v>26</v>
      </c>
      <c r="B3191" t="s">
        <v>32</v>
      </c>
      <c r="C3191" t="s">
        <v>20</v>
      </c>
      <c r="D3191" t="s">
        <v>21</v>
      </c>
      <c r="E3191" t="s">
        <v>5</v>
      </c>
      <c r="G3191" t="s">
        <v>22</v>
      </c>
      <c r="H3191">
        <v>1616018</v>
      </c>
      <c r="I3191">
        <v>1616281</v>
      </c>
      <c r="J3191" t="s">
        <v>23</v>
      </c>
      <c r="K3191" t="s">
        <v>4010</v>
      </c>
      <c r="N3191" t="s">
        <v>4011</v>
      </c>
      <c r="O3191" t="s">
        <v>4009</v>
      </c>
      <c r="P3191">
        <v>264</v>
      </c>
      <c r="Q3191">
        <v>87</v>
      </c>
    </row>
    <row r="3192" spans="1:17" hidden="1" x14ac:dyDescent="0.35">
      <c r="A3192" t="s">
        <v>18</v>
      </c>
      <c r="B3192" t="s">
        <v>29</v>
      </c>
      <c r="C3192" t="s">
        <v>20</v>
      </c>
      <c r="D3192" t="s">
        <v>21</v>
      </c>
      <c r="E3192" t="s">
        <v>5</v>
      </c>
      <c r="G3192" t="s">
        <v>22</v>
      </c>
      <c r="H3192">
        <v>1616306</v>
      </c>
      <c r="I3192">
        <v>1616506</v>
      </c>
      <c r="J3192" t="s">
        <v>23</v>
      </c>
      <c r="O3192" t="s">
        <v>4012</v>
      </c>
      <c r="P3192">
        <v>201</v>
      </c>
    </row>
    <row r="3193" spans="1:17" hidden="1" x14ac:dyDescent="0.35">
      <c r="A3193" t="s">
        <v>26</v>
      </c>
      <c r="B3193" t="s">
        <v>32</v>
      </c>
      <c r="C3193" t="s">
        <v>20</v>
      </c>
      <c r="D3193" t="s">
        <v>21</v>
      </c>
      <c r="E3193" t="s">
        <v>5</v>
      </c>
      <c r="G3193" t="s">
        <v>22</v>
      </c>
      <c r="H3193">
        <v>1616306</v>
      </c>
      <c r="I3193">
        <v>1616506</v>
      </c>
      <c r="J3193" t="s">
        <v>23</v>
      </c>
      <c r="K3193" t="s">
        <v>4013</v>
      </c>
      <c r="N3193" t="s">
        <v>4014</v>
      </c>
      <c r="O3193" t="s">
        <v>4012</v>
      </c>
      <c r="P3193">
        <v>201</v>
      </c>
      <c r="Q3193">
        <v>66</v>
      </c>
    </row>
    <row r="3194" spans="1:17" hidden="1" x14ac:dyDescent="0.35">
      <c r="A3194" t="s">
        <v>18</v>
      </c>
      <c r="B3194" t="s">
        <v>29</v>
      </c>
      <c r="C3194" t="s">
        <v>20</v>
      </c>
      <c r="D3194" t="s">
        <v>21</v>
      </c>
      <c r="E3194" t="s">
        <v>5</v>
      </c>
      <c r="G3194" t="s">
        <v>22</v>
      </c>
      <c r="H3194">
        <v>1616496</v>
      </c>
      <c r="I3194">
        <v>1616930</v>
      </c>
      <c r="J3194" t="s">
        <v>23</v>
      </c>
      <c r="O3194" t="s">
        <v>4015</v>
      </c>
      <c r="P3194">
        <v>435</v>
      </c>
    </row>
    <row r="3195" spans="1:17" hidden="1" x14ac:dyDescent="0.35">
      <c r="A3195" t="s">
        <v>26</v>
      </c>
      <c r="B3195" t="s">
        <v>32</v>
      </c>
      <c r="C3195" t="s">
        <v>20</v>
      </c>
      <c r="D3195" t="s">
        <v>21</v>
      </c>
      <c r="E3195" t="s">
        <v>5</v>
      </c>
      <c r="G3195" t="s">
        <v>22</v>
      </c>
      <c r="H3195">
        <v>1616496</v>
      </c>
      <c r="I3195">
        <v>1616930</v>
      </c>
      <c r="J3195" t="s">
        <v>23</v>
      </c>
      <c r="K3195" t="s">
        <v>4016</v>
      </c>
      <c r="N3195" t="s">
        <v>4017</v>
      </c>
      <c r="O3195" t="s">
        <v>4015</v>
      </c>
      <c r="P3195">
        <v>435</v>
      </c>
      <c r="Q3195">
        <v>144</v>
      </c>
    </row>
    <row r="3196" spans="1:17" hidden="1" x14ac:dyDescent="0.35">
      <c r="A3196" t="s">
        <v>18</v>
      </c>
      <c r="B3196" t="s">
        <v>29</v>
      </c>
      <c r="C3196" t="s">
        <v>20</v>
      </c>
      <c r="D3196" t="s">
        <v>21</v>
      </c>
      <c r="E3196" t="s">
        <v>5</v>
      </c>
      <c r="G3196" t="s">
        <v>22</v>
      </c>
      <c r="H3196">
        <v>1616932</v>
      </c>
      <c r="I3196">
        <v>1617588</v>
      </c>
      <c r="J3196" t="s">
        <v>23</v>
      </c>
      <c r="O3196" t="s">
        <v>4018</v>
      </c>
      <c r="P3196">
        <v>657</v>
      </c>
    </row>
    <row r="3197" spans="1:17" hidden="1" x14ac:dyDescent="0.35">
      <c r="A3197" t="s">
        <v>26</v>
      </c>
      <c r="B3197" t="s">
        <v>32</v>
      </c>
      <c r="C3197" t="s">
        <v>20</v>
      </c>
      <c r="D3197" t="s">
        <v>21</v>
      </c>
      <c r="E3197" t="s">
        <v>5</v>
      </c>
      <c r="G3197" t="s">
        <v>22</v>
      </c>
      <c r="H3197">
        <v>1616932</v>
      </c>
      <c r="I3197">
        <v>1617588</v>
      </c>
      <c r="J3197" t="s">
        <v>23</v>
      </c>
      <c r="K3197" t="s">
        <v>4019</v>
      </c>
      <c r="N3197" t="s">
        <v>4020</v>
      </c>
      <c r="O3197" t="s">
        <v>4018</v>
      </c>
      <c r="P3197">
        <v>657</v>
      </c>
      <c r="Q3197">
        <v>218</v>
      </c>
    </row>
    <row r="3198" spans="1:17" hidden="1" x14ac:dyDescent="0.35">
      <c r="A3198" t="s">
        <v>18</v>
      </c>
      <c r="B3198" t="s">
        <v>29</v>
      </c>
      <c r="C3198" t="s">
        <v>20</v>
      </c>
      <c r="D3198" t="s">
        <v>21</v>
      </c>
      <c r="E3198" t="s">
        <v>5</v>
      </c>
      <c r="G3198" t="s">
        <v>22</v>
      </c>
      <c r="H3198">
        <v>1617592</v>
      </c>
      <c r="I3198">
        <v>1617933</v>
      </c>
      <c r="J3198" t="s">
        <v>23</v>
      </c>
      <c r="O3198" t="s">
        <v>4021</v>
      </c>
      <c r="P3198">
        <v>342</v>
      </c>
    </row>
    <row r="3199" spans="1:17" hidden="1" x14ac:dyDescent="0.35">
      <c r="A3199" t="s">
        <v>26</v>
      </c>
      <c r="B3199" t="s">
        <v>32</v>
      </c>
      <c r="C3199" t="s">
        <v>20</v>
      </c>
      <c r="D3199" t="s">
        <v>21</v>
      </c>
      <c r="E3199" t="s">
        <v>5</v>
      </c>
      <c r="G3199" t="s">
        <v>22</v>
      </c>
      <c r="H3199">
        <v>1617592</v>
      </c>
      <c r="I3199">
        <v>1617933</v>
      </c>
      <c r="J3199" t="s">
        <v>23</v>
      </c>
      <c r="K3199" t="s">
        <v>4022</v>
      </c>
      <c r="N3199" t="s">
        <v>4023</v>
      </c>
      <c r="O3199" t="s">
        <v>4021</v>
      </c>
      <c r="P3199">
        <v>342</v>
      </c>
      <c r="Q3199">
        <v>113</v>
      </c>
    </row>
    <row r="3200" spans="1:17" hidden="1" x14ac:dyDescent="0.35">
      <c r="A3200" t="s">
        <v>18</v>
      </c>
      <c r="B3200" t="s">
        <v>29</v>
      </c>
      <c r="C3200" t="s">
        <v>20</v>
      </c>
      <c r="D3200" t="s">
        <v>21</v>
      </c>
      <c r="E3200" t="s">
        <v>5</v>
      </c>
      <c r="G3200" t="s">
        <v>22</v>
      </c>
      <c r="H3200">
        <v>1617953</v>
      </c>
      <c r="I3200">
        <v>1618231</v>
      </c>
      <c r="J3200" t="s">
        <v>23</v>
      </c>
      <c r="O3200" t="s">
        <v>4024</v>
      </c>
      <c r="P3200">
        <v>279</v>
      </c>
    </row>
    <row r="3201" spans="1:17" hidden="1" x14ac:dyDescent="0.35">
      <c r="A3201" t="s">
        <v>26</v>
      </c>
      <c r="B3201" t="s">
        <v>32</v>
      </c>
      <c r="C3201" t="s">
        <v>20</v>
      </c>
      <c r="D3201" t="s">
        <v>21</v>
      </c>
      <c r="E3201" t="s">
        <v>5</v>
      </c>
      <c r="G3201" t="s">
        <v>22</v>
      </c>
      <c r="H3201">
        <v>1617953</v>
      </c>
      <c r="I3201">
        <v>1618231</v>
      </c>
      <c r="J3201" t="s">
        <v>23</v>
      </c>
      <c r="K3201" t="s">
        <v>4025</v>
      </c>
      <c r="N3201" t="s">
        <v>4026</v>
      </c>
      <c r="O3201" t="s">
        <v>4024</v>
      </c>
      <c r="P3201">
        <v>279</v>
      </c>
      <c r="Q3201">
        <v>92</v>
      </c>
    </row>
    <row r="3202" spans="1:17" hidden="1" x14ac:dyDescent="0.35">
      <c r="A3202" t="s">
        <v>18</v>
      </c>
      <c r="B3202" t="s">
        <v>29</v>
      </c>
      <c r="C3202" t="s">
        <v>20</v>
      </c>
      <c r="D3202" t="s">
        <v>21</v>
      </c>
      <c r="E3202" t="s">
        <v>5</v>
      </c>
      <c r="G3202" t="s">
        <v>22</v>
      </c>
      <c r="H3202">
        <v>1618292</v>
      </c>
      <c r="I3202">
        <v>1619122</v>
      </c>
      <c r="J3202" t="s">
        <v>23</v>
      </c>
      <c r="O3202" t="s">
        <v>4027</v>
      </c>
      <c r="P3202">
        <v>831</v>
      </c>
    </row>
    <row r="3203" spans="1:17" hidden="1" x14ac:dyDescent="0.35">
      <c r="A3203" t="s">
        <v>26</v>
      </c>
      <c r="B3203" t="s">
        <v>32</v>
      </c>
      <c r="C3203" t="s">
        <v>20</v>
      </c>
      <c r="D3203" t="s">
        <v>21</v>
      </c>
      <c r="E3203" t="s">
        <v>5</v>
      </c>
      <c r="G3203" t="s">
        <v>22</v>
      </c>
      <c r="H3203">
        <v>1618292</v>
      </c>
      <c r="I3203">
        <v>1619122</v>
      </c>
      <c r="J3203" t="s">
        <v>23</v>
      </c>
      <c r="K3203" t="s">
        <v>4028</v>
      </c>
      <c r="N3203" t="s">
        <v>4029</v>
      </c>
      <c r="O3203" t="s">
        <v>4027</v>
      </c>
      <c r="P3203">
        <v>831</v>
      </c>
      <c r="Q3203">
        <v>276</v>
      </c>
    </row>
    <row r="3204" spans="1:17" hidden="1" x14ac:dyDescent="0.35">
      <c r="A3204" t="s">
        <v>18</v>
      </c>
      <c r="B3204" t="s">
        <v>29</v>
      </c>
      <c r="C3204" t="s">
        <v>20</v>
      </c>
      <c r="D3204" t="s">
        <v>21</v>
      </c>
      <c r="E3204" t="s">
        <v>5</v>
      </c>
      <c r="G3204" t="s">
        <v>22</v>
      </c>
      <c r="H3204">
        <v>1619169</v>
      </c>
      <c r="I3204">
        <v>1619453</v>
      </c>
      <c r="J3204" t="s">
        <v>23</v>
      </c>
      <c r="O3204" t="s">
        <v>4030</v>
      </c>
      <c r="P3204">
        <v>285</v>
      </c>
    </row>
    <row r="3205" spans="1:17" hidden="1" x14ac:dyDescent="0.35">
      <c r="A3205" t="s">
        <v>26</v>
      </c>
      <c r="B3205" t="s">
        <v>32</v>
      </c>
      <c r="C3205" t="s">
        <v>20</v>
      </c>
      <c r="D3205" t="s">
        <v>21</v>
      </c>
      <c r="E3205" t="s">
        <v>5</v>
      </c>
      <c r="G3205" t="s">
        <v>22</v>
      </c>
      <c r="H3205">
        <v>1619169</v>
      </c>
      <c r="I3205">
        <v>1619453</v>
      </c>
      <c r="J3205" t="s">
        <v>23</v>
      </c>
      <c r="K3205" t="s">
        <v>4031</v>
      </c>
      <c r="N3205" t="s">
        <v>4032</v>
      </c>
      <c r="O3205" t="s">
        <v>4030</v>
      </c>
      <c r="P3205">
        <v>285</v>
      </c>
      <c r="Q3205">
        <v>94</v>
      </c>
    </row>
    <row r="3206" spans="1:17" hidden="1" x14ac:dyDescent="0.35">
      <c r="A3206" t="s">
        <v>18</v>
      </c>
      <c r="B3206" t="s">
        <v>29</v>
      </c>
      <c r="C3206" t="s">
        <v>20</v>
      </c>
      <c r="D3206" t="s">
        <v>21</v>
      </c>
      <c r="E3206" t="s">
        <v>5</v>
      </c>
      <c r="G3206" t="s">
        <v>22</v>
      </c>
      <c r="H3206">
        <v>1619453</v>
      </c>
      <c r="I3206">
        <v>1620076</v>
      </c>
      <c r="J3206" t="s">
        <v>23</v>
      </c>
      <c r="O3206" t="s">
        <v>4033</v>
      </c>
      <c r="P3206">
        <v>624</v>
      </c>
    </row>
    <row r="3207" spans="1:17" hidden="1" x14ac:dyDescent="0.35">
      <c r="A3207" t="s">
        <v>26</v>
      </c>
      <c r="B3207" t="s">
        <v>32</v>
      </c>
      <c r="C3207" t="s">
        <v>20</v>
      </c>
      <c r="D3207" t="s">
        <v>21</v>
      </c>
      <c r="E3207" t="s">
        <v>5</v>
      </c>
      <c r="G3207" t="s">
        <v>22</v>
      </c>
      <c r="H3207">
        <v>1619453</v>
      </c>
      <c r="I3207">
        <v>1620076</v>
      </c>
      <c r="J3207" t="s">
        <v>23</v>
      </c>
      <c r="K3207" t="s">
        <v>4034</v>
      </c>
      <c r="N3207" t="s">
        <v>4035</v>
      </c>
      <c r="O3207" t="s">
        <v>4033</v>
      </c>
      <c r="P3207">
        <v>624</v>
      </c>
      <c r="Q3207">
        <v>207</v>
      </c>
    </row>
    <row r="3208" spans="1:17" hidden="1" x14ac:dyDescent="0.35">
      <c r="A3208" t="s">
        <v>18</v>
      </c>
      <c r="B3208" t="s">
        <v>29</v>
      </c>
      <c r="C3208" t="s">
        <v>20</v>
      </c>
      <c r="D3208" t="s">
        <v>21</v>
      </c>
      <c r="E3208" t="s">
        <v>5</v>
      </c>
      <c r="G3208" t="s">
        <v>22</v>
      </c>
      <c r="H3208">
        <v>1620106</v>
      </c>
      <c r="I3208">
        <v>1620735</v>
      </c>
      <c r="J3208" t="s">
        <v>23</v>
      </c>
      <c r="O3208" t="s">
        <v>4036</v>
      </c>
      <c r="P3208">
        <v>630</v>
      </c>
    </row>
    <row r="3209" spans="1:17" hidden="1" x14ac:dyDescent="0.35">
      <c r="A3209" t="s">
        <v>26</v>
      </c>
      <c r="B3209" t="s">
        <v>32</v>
      </c>
      <c r="C3209" t="s">
        <v>20</v>
      </c>
      <c r="D3209" t="s">
        <v>21</v>
      </c>
      <c r="E3209" t="s">
        <v>5</v>
      </c>
      <c r="G3209" t="s">
        <v>22</v>
      </c>
      <c r="H3209">
        <v>1620106</v>
      </c>
      <c r="I3209">
        <v>1620735</v>
      </c>
      <c r="J3209" t="s">
        <v>23</v>
      </c>
      <c r="K3209" t="s">
        <v>4037</v>
      </c>
      <c r="N3209" t="s">
        <v>4038</v>
      </c>
      <c r="O3209" t="s">
        <v>4036</v>
      </c>
      <c r="P3209">
        <v>630</v>
      </c>
      <c r="Q3209">
        <v>209</v>
      </c>
    </row>
    <row r="3210" spans="1:17" hidden="1" x14ac:dyDescent="0.35">
      <c r="A3210" t="s">
        <v>18</v>
      </c>
      <c r="B3210" t="s">
        <v>29</v>
      </c>
      <c r="C3210" t="s">
        <v>20</v>
      </c>
      <c r="D3210" t="s">
        <v>21</v>
      </c>
      <c r="E3210" t="s">
        <v>5</v>
      </c>
      <c r="G3210" t="s">
        <v>22</v>
      </c>
      <c r="H3210">
        <v>1620783</v>
      </c>
      <c r="I3210">
        <v>1621091</v>
      </c>
      <c r="J3210" t="s">
        <v>23</v>
      </c>
      <c r="O3210" t="s">
        <v>4039</v>
      </c>
      <c r="P3210">
        <v>309</v>
      </c>
    </row>
    <row r="3211" spans="1:17" hidden="1" x14ac:dyDescent="0.35">
      <c r="A3211" t="s">
        <v>26</v>
      </c>
      <c r="B3211" t="s">
        <v>32</v>
      </c>
      <c r="C3211" t="s">
        <v>20</v>
      </c>
      <c r="D3211" t="s">
        <v>21</v>
      </c>
      <c r="E3211" t="s">
        <v>5</v>
      </c>
      <c r="G3211" t="s">
        <v>22</v>
      </c>
      <c r="H3211">
        <v>1620783</v>
      </c>
      <c r="I3211">
        <v>1621091</v>
      </c>
      <c r="J3211" t="s">
        <v>23</v>
      </c>
      <c r="K3211" t="s">
        <v>4040</v>
      </c>
      <c r="N3211" t="s">
        <v>4041</v>
      </c>
      <c r="O3211" t="s">
        <v>4039</v>
      </c>
      <c r="P3211">
        <v>309</v>
      </c>
      <c r="Q3211">
        <v>102</v>
      </c>
    </row>
    <row r="3212" spans="1:17" hidden="1" x14ac:dyDescent="0.35">
      <c r="A3212" t="s">
        <v>18</v>
      </c>
      <c r="B3212" t="s">
        <v>29</v>
      </c>
      <c r="C3212" t="s">
        <v>20</v>
      </c>
      <c r="D3212" t="s">
        <v>21</v>
      </c>
      <c r="E3212" t="s">
        <v>5</v>
      </c>
      <c r="G3212" t="s">
        <v>22</v>
      </c>
      <c r="H3212">
        <v>1621347</v>
      </c>
      <c r="I3212">
        <v>1622669</v>
      </c>
      <c r="J3212" t="s">
        <v>23</v>
      </c>
      <c r="O3212" t="s">
        <v>4042</v>
      </c>
      <c r="P3212">
        <v>1323</v>
      </c>
    </row>
    <row r="3213" spans="1:17" hidden="1" x14ac:dyDescent="0.35">
      <c r="A3213" t="s">
        <v>26</v>
      </c>
      <c r="B3213" t="s">
        <v>32</v>
      </c>
      <c r="C3213" t="s">
        <v>20</v>
      </c>
      <c r="D3213" t="s">
        <v>21</v>
      </c>
      <c r="E3213" t="s">
        <v>5</v>
      </c>
      <c r="G3213" t="s">
        <v>22</v>
      </c>
      <c r="H3213">
        <v>1621347</v>
      </c>
      <c r="I3213">
        <v>1622669</v>
      </c>
      <c r="J3213" t="s">
        <v>23</v>
      </c>
      <c r="K3213" t="s">
        <v>4043</v>
      </c>
      <c r="N3213" t="s">
        <v>1200</v>
      </c>
      <c r="O3213" t="s">
        <v>4042</v>
      </c>
      <c r="P3213">
        <v>1323</v>
      </c>
      <c r="Q3213">
        <v>440</v>
      </c>
    </row>
    <row r="3214" spans="1:17" hidden="1" x14ac:dyDescent="0.35">
      <c r="A3214" t="s">
        <v>18</v>
      </c>
      <c r="B3214" t="s">
        <v>29</v>
      </c>
      <c r="C3214" t="s">
        <v>20</v>
      </c>
      <c r="D3214" t="s">
        <v>21</v>
      </c>
      <c r="E3214" t="s">
        <v>5</v>
      </c>
      <c r="G3214" t="s">
        <v>22</v>
      </c>
      <c r="H3214">
        <v>1622818</v>
      </c>
      <c r="I3214">
        <v>1623405</v>
      </c>
      <c r="J3214" t="s">
        <v>23</v>
      </c>
      <c r="O3214" t="s">
        <v>4044</v>
      </c>
      <c r="P3214">
        <v>588</v>
      </c>
    </row>
    <row r="3215" spans="1:17" hidden="1" x14ac:dyDescent="0.35">
      <c r="A3215" t="s">
        <v>26</v>
      </c>
      <c r="B3215" t="s">
        <v>32</v>
      </c>
      <c r="C3215" t="s">
        <v>20</v>
      </c>
      <c r="D3215" t="s">
        <v>21</v>
      </c>
      <c r="E3215" t="s">
        <v>5</v>
      </c>
      <c r="G3215" t="s">
        <v>22</v>
      </c>
      <c r="H3215">
        <v>1622818</v>
      </c>
      <c r="I3215">
        <v>1623405</v>
      </c>
      <c r="J3215" t="s">
        <v>23</v>
      </c>
      <c r="K3215" t="s">
        <v>4045</v>
      </c>
      <c r="N3215" t="s">
        <v>4046</v>
      </c>
      <c r="O3215" t="s">
        <v>4044</v>
      </c>
      <c r="P3215">
        <v>588</v>
      </c>
      <c r="Q3215">
        <v>195</v>
      </c>
    </row>
    <row r="3216" spans="1:17" hidden="1" x14ac:dyDescent="0.35">
      <c r="A3216" t="s">
        <v>18</v>
      </c>
      <c r="B3216" t="s">
        <v>29</v>
      </c>
      <c r="C3216" t="s">
        <v>20</v>
      </c>
      <c r="D3216" t="s">
        <v>21</v>
      </c>
      <c r="E3216" t="s">
        <v>5</v>
      </c>
      <c r="G3216" t="s">
        <v>22</v>
      </c>
      <c r="H3216">
        <v>1623431</v>
      </c>
      <c r="I3216">
        <v>1624849</v>
      </c>
      <c r="J3216" t="s">
        <v>23</v>
      </c>
      <c r="O3216" t="s">
        <v>4047</v>
      </c>
      <c r="P3216">
        <v>1419</v>
      </c>
    </row>
    <row r="3217" spans="1:17" hidden="1" x14ac:dyDescent="0.35">
      <c r="A3217" t="s">
        <v>26</v>
      </c>
      <c r="B3217" t="s">
        <v>32</v>
      </c>
      <c r="C3217" t="s">
        <v>20</v>
      </c>
      <c r="D3217" t="s">
        <v>21</v>
      </c>
      <c r="E3217" t="s">
        <v>5</v>
      </c>
      <c r="G3217" t="s">
        <v>22</v>
      </c>
      <c r="H3217">
        <v>1623431</v>
      </c>
      <c r="I3217">
        <v>1624849</v>
      </c>
      <c r="J3217" t="s">
        <v>23</v>
      </c>
      <c r="K3217" t="s">
        <v>4048</v>
      </c>
      <c r="N3217" t="s">
        <v>4046</v>
      </c>
      <c r="O3217" t="s">
        <v>4047</v>
      </c>
      <c r="P3217">
        <v>1419</v>
      </c>
      <c r="Q3217">
        <v>472</v>
      </c>
    </row>
    <row r="3218" spans="1:17" hidden="1" x14ac:dyDescent="0.35">
      <c r="A3218" t="s">
        <v>18</v>
      </c>
      <c r="B3218" t="s">
        <v>29</v>
      </c>
      <c r="C3218" t="s">
        <v>20</v>
      </c>
      <c r="D3218" t="s">
        <v>21</v>
      </c>
      <c r="E3218" t="s">
        <v>5</v>
      </c>
      <c r="G3218" t="s">
        <v>22</v>
      </c>
      <c r="H3218">
        <v>1624868</v>
      </c>
      <c r="I3218">
        <v>1625968</v>
      </c>
      <c r="J3218" t="s">
        <v>23</v>
      </c>
      <c r="O3218" t="s">
        <v>4049</v>
      </c>
      <c r="P3218">
        <v>1101</v>
      </c>
    </row>
    <row r="3219" spans="1:17" hidden="1" x14ac:dyDescent="0.35">
      <c r="A3219" t="s">
        <v>26</v>
      </c>
      <c r="B3219" t="s">
        <v>32</v>
      </c>
      <c r="C3219" t="s">
        <v>20</v>
      </c>
      <c r="D3219" t="s">
        <v>21</v>
      </c>
      <c r="E3219" t="s">
        <v>5</v>
      </c>
      <c r="G3219" t="s">
        <v>22</v>
      </c>
      <c r="H3219">
        <v>1624868</v>
      </c>
      <c r="I3219">
        <v>1625968</v>
      </c>
      <c r="J3219" t="s">
        <v>23</v>
      </c>
      <c r="K3219" t="s">
        <v>4050</v>
      </c>
      <c r="N3219" t="s">
        <v>4051</v>
      </c>
      <c r="O3219" t="s">
        <v>4049</v>
      </c>
      <c r="P3219">
        <v>1101</v>
      </c>
      <c r="Q3219">
        <v>366</v>
      </c>
    </row>
    <row r="3220" spans="1:17" hidden="1" x14ac:dyDescent="0.35">
      <c r="A3220" t="s">
        <v>18</v>
      </c>
      <c r="B3220" t="s">
        <v>29</v>
      </c>
      <c r="C3220" t="s">
        <v>20</v>
      </c>
      <c r="D3220" t="s">
        <v>21</v>
      </c>
      <c r="E3220" t="s">
        <v>5</v>
      </c>
      <c r="G3220" t="s">
        <v>22</v>
      </c>
      <c r="H3220">
        <v>1625999</v>
      </c>
      <c r="I3220">
        <v>1627540</v>
      </c>
      <c r="J3220" t="s">
        <v>23</v>
      </c>
      <c r="O3220" t="s">
        <v>4052</v>
      </c>
      <c r="P3220">
        <v>1542</v>
      </c>
    </row>
    <row r="3221" spans="1:17" hidden="1" x14ac:dyDescent="0.35">
      <c r="A3221" t="s">
        <v>26</v>
      </c>
      <c r="B3221" t="s">
        <v>32</v>
      </c>
      <c r="C3221" t="s">
        <v>20</v>
      </c>
      <c r="D3221" t="s">
        <v>21</v>
      </c>
      <c r="E3221" t="s">
        <v>5</v>
      </c>
      <c r="G3221" t="s">
        <v>22</v>
      </c>
      <c r="H3221">
        <v>1625999</v>
      </c>
      <c r="I3221">
        <v>1627540</v>
      </c>
      <c r="J3221" t="s">
        <v>23</v>
      </c>
      <c r="K3221" t="s">
        <v>4053</v>
      </c>
      <c r="N3221" t="s">
        <v>4054</v>
      </c>
      <c r="O3221" t="s">
        <v>4052</v>
      </c>
      <c r="P3221">
        <v>1542</v>
      </c>
      <c r="Q3221">
        <v>513</v>
      </c>
    </row>
    <row r="3222" spans="1:17" hidden="1" x14ac:dyDescent="0.35">
      <c r="A3222" t="s">
        <v>18</v>
      </c>
      <c r="B3222" t="s">
        <v>29</v>
      </c>
      <c r="C3222" t="s">
        <v>20</v>
      </c>
      <c r="D3222" t="s">
        <v>21</v>
      </c>
      <c r="E3222" t="s">
        <v>5</v>
      </c>
      <c r="G3222" t="s">
        <v>22</v>
      </c>
      <c r="H3222">
        <v>1627527</v>
      </c>
      <c r="I3222">
        <v>1628561</v>
      </c>
      <c r="J3222" t="s">
        <v>23</v>
      </c>
      <c r="O3222" t="s">
        <v>4055</v>
      </c>
      <c r="P3222">
        <v>1035</v>
      </c>
    </row>
    <row r="3223" spans="1:17" hidden="1" x14ac:dyDescent="0.35">
      <c r="A3223" t="s">
        <v>26</v>
      </c>
      <c r="B3223" t="s">
        <v>32</v>
      </c>
      <c r="C3223" t="s">
        <v>20</v>
      </c>
      <c r="D3223" t="s">
        <v>21</v>
      </c>
      <c r="E3223" t="s">
        <v>5</v>
      </c>
      <c r="G3223" t="s">
        <v>22</v>
      </c>
      <c r="H3223">
        <v>1627527</v>
      </c>
      <c r="I3223">
        <v>1628561</v>
      </c>
      <c r="J3223" t="s">
        <v>23</v>
      </c>
      <c r="K3223" t="s">
        <v>4056</v>
      </c>
      <c r="N3223" t="s">
        <v>4057</v>
      </c>
      <c r="O3223" t="s">
        <v>4055</v>
      </c>
      <c r="P3223">
        <v>1035</v>
      </c>
      <c r="Q3223">
        <v>344</v>
      </c>
    </row>
    <row r="3224" spans="1:17" hidden="1" x14ac:dyDescent="0.35">
      <c r="A3224" t="s">
        <v>18</v>
      </c>
      <c r="B3224" t="s">
        <v>29</v>
      </c>
      <c r="C3224" t="s">
        <v>20</v>
      </c>
      <c r="D3224" t="s">
        <v>21</v>
      </c>
      <c r="E3224" t="s">
        <v>5</v>
      </c>
      <c r="G3224" t="s">
        <v>22</v>
      </c>
      <c r="H3224">
        <v>1628590</v>
      </c>
      <c r="I3224">
        <v>1629102</v>
      </c>
      <c r="J3224" t="s">
        <v>23</v>
      </c>
      <c r="O3224" t="s">
        <v>4058</v>
      </c>
      <c r="P3224">
        <v>513</v>
      </c>
    </row>
    <row r="3225" spans="1:17" hidden="1" x14ac:dyDescent="0.35">
      <c r="A3225" t="s">
        <v>26</v>
      </c>
      <c r="B3225" t="s">
        <v>32</v>
      </c>
      <c r="C3225" t="s">
        <v>20</v>
      </c>
      <c r="D3225" t="s">
        <v>21</v>
      </c>
      <c r="E3225" t="s">
        <v>5</v>
      </c>
      <c r="G3225" t="s">
        <v>22</v>
      </c>
      <c r="H3225">
        <v>1628590</v>
      </c>
      <c r="I3225">
        <v>1629102</v>
      </c>
      <c r="J3225" t="s">
        <v>23</v>
      </c>
      <c r="K3225" t="s">
        <v>4059</v>
      </c>
      <c r="N3225" t="s">
        <v>4060</v>
      </c>
      <c r="O3225" t="s">
        <v>4058</v>
      </c>
      <c r="P3225">
        <v>513</v>
      </c>
      <c r="Q3225">
        <v>170</v>
      </c>
    </row>
    <row r="3226" spans="1:17" hidden="1" x14ac:dyDescent="0.35">
      <c r="A3226" t="s">
        <v>18</v>
      </c>
      <c r="B3226" t="s">
        <v>29</v>
      </c>
      <c r="C3226" t="s">
        <v>20</v>
      </c>
      <c r="D3226" t="s">
        <v>21</v>
      </c>
      <c r="E3226" t="s">
        <v>5</v>
      </c>
      <c r="G3226" t="s">
        <v>22</v>
      </c>
      <c r="H3226">
        <v>1629099</v>
      </c>
      <c r="I3226">
        <v>1630826</v>
      </c>
      <c r="J3226" t="s">
        <v>23</v>
      </c>
      <c r="O3226" t="s">
        <v>4061</v>
      </c>
      <c r="P3226">
        <v>1728</v>
      </c>
    </row>
    <row r="3227" spans="1:17" hidden="1" x14ac:dyDescent="0.35">
      <c r="A3227" t="s">
        <v>26</v>
      </c>
      <c r="B3227" t="s">
        <v>32</v>
      </c>
      <c r="C3227" t="s">
        <v>20</v>
      </c>
      <c r="D3227" t="s">
        <v>21</v>
      </c>
      <c r="E3227" t="s">
        <v>5</v>
      </c>
      <c r="G3227" t="s">
        <v>22</v>
      </c>
      <c r="H3227">
        <v>1629099</v>
      </c>
      <c r="I3227">
        <v>1630826</v>
      </c>
      <c r="J3227" t="s">
        <v>23</v>
      </c>
      <c r="K3227" t="s">
        <v>4062</v>
      </c>
      <c r="N3227" t="s">
        <v>4063</v>
      </c>
      <c r="O3227" t="s">
        <v>4061</v>
      </c>
      <c r="P3227">
        <v>1728</v>
      </c>
      <c r="Q3227">
        <v>575</v>
      </c>
    </row>
    <row r="3228" spans="1:17" hidden="1" x14ac:dyDescent="0.35">
      <c r="A3228" t="s">
        <v>18</v>
      </c>
      <c r="B3228" t="s">
        <v>29</v>
      </c>
      <c r="C3228" t="s">
        <v>20</v>
      </c>
      <c r="D3228" t="s">
        <v>21</v>
      </c>
      <c r="E3228" t="s">
        <v>5</v>
      </c>
      <c r="G3228" t="s">
        <v>22</v>
      </c>
      <c r="H3228">
        <v>1631181</v>
      </c>
      <c r="I3228">
        <v>1632080</v>
      </c>
      <c r="J3228" t="s">
        <v>23</v>
      </c>
      <c r="O3228" t="s">
        <v>4064</v>
      </c>
      <c r="P3228">
        <v>900</v>
      </c>
    </row>
    <row r="3229" spans="1:17" hidden="1" x14ac:dyDescent="0.35">
      <c r="A3229" t="s">
        <v>26</v>
      </c>
      <c r="B3229" t="s">
        <v>32</v>
      </c>
      <c r="C3229" t="s">
        <v>20</v>
      </c>
      <c r="D3229" t="s">
        <v>21</v>
      </c>
      <c r="E3229" t="s">
        <v>5</v>
      </c>
      <c r="G3229" t="s">
        <v>22</v>
      </c>
      <c r="H3229">
        <v>1631181</v>
      </c>
      <c r="I3229">
        <v>1632080</v>
      </c>
      <c r="J3229" t="s">
        <v>23</v>
      </c>
      <c r="K3229" t="s">
        <v>4065</v>
      </c>
      <c r="N3229" t="s">
        <v>4066</v>
      </c>
      <c r="O3229" t="s">
        <v>4064</v>
      </c>
      <c r="P3229">
        <v>900</v>
      </c>
      <c r="Q3229">
        <v>299</v>
      </c>
    </row>
    <row r="3230" spans="1:17" hidden="1" x14ac:dyDescent="0.35">
      <c r="A3230" t="s">
        <v>18</v>
      </c>
      <c r="B3230" t="s">
        <v>29</v>
      </c>
      <c r="C3230" t="s">
        <v>20</v>
      </c>
      <c r="D3230" t="s">
        <v>21</v>
      </c>
      <c r="E3230" t="s">
        <v>5</v>
      </c>
      <c r="G3230" t="s">
        <v>22</v>
      </c>
      <c r="H3230">
        <v>1632406</v>
      </c>
      <c r="I3230">
        <v>1633593</v>
      </c>
      <c r="J3230" t="s">
        <v>23</v>
      </c>
      <c r="O3230" t="s">
        <v>4067</v>
      </c>
      <c r="P3230">
        <v>1188</v>
      </c>
    </row>
    <row r="3231" spans="1:17" hidden="1" x14ac:dyDescent="0.35">
      <c r="A3231" t="s">
        <v>26</v>
      </c>
      <c r="B3231" t="s">
        <v>32</v>
      </c>
      <c r="C3231" t="s">
        <v>20</v>
      </c>
      <c r="D3231" t="s">
        <v>21</v>
      </c>
      <c r="E3231" t="s">
        <v>5</v>
      </c>
      <c r="G3231" t="s">
        <v>22</v>
      </c>
      <c r="H3231">
        <v>1632406</v>
      </c>
      <c r="I3231">
        <v>1633593</v>
      </c>
      <c r="J3231" t="s">
        <v>23</v>
      </c>
      <c r="K3231" t="s">
        <v>4068</v>
      </c>
      <c r="N3231" t="s">
        <v>4069</v>
      </c>
      <c r="O3231" t="s">
        <v>4067</v>
      </c>
      <c r="P3231">
        <v>1188</v>
      </c>
      <c r="Q3231">
        <v>395</v>
      </c>
    </row>
    <row r="3232" spans="1:17" hidden="1" x14ac:dyDescent="0.35">
      <c r="A3232" t="s">
        <v>18</v>
      </c>
      <c r="B3232" t="s">
        <v>29</v>
      </c>
      <c r="C3232" t="s">
        <v>20</v>
      </c>
      <c r="D3232" t="s">
        <v>21</v>
      </c>
      <c r="E3232" t="s">
        <v>5</v>
      </c>
      <c r="G3232" t="s">
        <v>22</v>
      </c>
      <c r="H3232">
        <v>1633708</v>
      </c>
      <c r="I3232">
        <v>1635786</v>
      </c>
      <c r="J3232" t="s">
        <v>23</v>
      </c>
      <c r="O3232" t="s">
        <v>4070</v>
      </c>
      <c r="P3232">
        <v>2079</v>
      </c>
    </row>
    <row r="3233" spans="1:17" hidden="1" x14ac:dyDescent="0.35">
      <c r="A3233" t="s">
        <v>26</v>
      </c>
      <c r="B3233" t="s">
        <v>32</v>
      </c>
      <c r="C3233" t="s">
        <v>20</v>
      </c>
      <c r="D3233" t="s">
        <v>21</v>
      </c>
      <c r="E3233" t="s">
        <v>5</v>
      </c>
      <c r="G3233" t="s">
        <v>22</v>
      </c>
      <c r="H3233">
        <v>1633708</v>
      </c>
      <c r="I3233">
        <v>1635786</v>
      </c>
      <c r="J3233" t="s">
        <v>23</v>
      </c>
      <c r="K3233" t="s">
        <v>4071</v>
      </c>
      <c r="N3233" t="s">
        <v>1772</v>
      </c>
      <c r="O3233" t="s">
        <v>4070</v>
      </c>
      <c r="P3233">
        <v>2079</v>
      </c>
      <c r="Q3233">
        <v>692</v>
      </c>
    </row>
    <row r="3234" spans="1:17" hidden="1" x14ac:dyDescent="0.35">
      <c r="A3234" t="s">
        <v>18</v>
      </c>
      <c r="B3234" t="s">
        <v>29</v>
      </c>
      <c r="C3234" t="s">
        <v>20</v>
      </c>
      <c r="D3234" t="s">
        <v>21</v>
      </c>
      <c r="E3234" t="s">
        <v>5</v>
      </c>
      <c r="G3234" t="s">
        <v>22</v>
      </c>
      <c r="H3234">
        <v>1635838</v>
      </c>
      <c r="I3234">
        <v>1636308</v>
      </c>
      <c r="J3234" t="s">
        <v>23</v>
      </c>
      <c r="O3234" t="s">
        <v>4072</v>
      </c>
      <c r="P3234">
        <v>471</v>
      </c>
    </row>
    <row r="3235" spans="1:17" hidden="1" x14ac:dyDescent="0.35">
      <c r="A3235" t="s">
        <v>26</v>
      </c>
      <c r="B3235" t="s">
        <v>32</v>
      </c>
      <c r="C3235" t="s">
        <v>20</v>
      </c>
      <c r="D3235" t="s">
        <v>21</v>
      </c>
      <c r="E3235" t="s">
        <v>5</v>
      </c>
      <c r="G3235" t="s">
        <v>22</v>
      </c>
      <c r="H3235">
        <v>1635838</v>
      </c>
      <c r="I3235">
        <v>1636308</v>
      </c>
      <c r="J3235" t="s">
        <v>23</v>
      </c>
      <c r="K3235" t="s">
        <v>4073</v>
      </c>
      <c r="N3235" t="s">
        <v>4074</v>
      </c>
      <c r="O3235" t="s">
        <v>4072</v>
      </c>
      <c r="P3235">
        <v>471</v>
      </c>
      <c r="Q3235">
        <v>156</v>
      </c>
    </row>
    <row r="3236" spans="1:17" hidden="1" x14ac:dyDescent="0.35">
      <c r="A3236" t="s">
        <v>18</v>
      </c>
      <c r="B3236" t="s">
        <v>29</v>
      </c>
      <c r="C3236" t="s">
        <v>20</v>
      </c>
      <c r="D3236" t="s">
        <v>21</v>
      </c>
      <c r="E3236" t="s">
        <v>5</v>
      </c>
      <c r="G3236" t="s">
        <v>22</v>
      </c>
      <c r="H3236">
        <v>1636353</v>
      </c>
      <c r="I3236">
        <v>1636772</v>
      </c>
      <c r="J3236" t="s">
        <v>23</v>
      </c>
      <c r="O3236" t="s">
        <v>4075</v>
      </c>
      <c r="P3236">
        <v>420</v>
      </c>
    </row>
    <row r="3237" spans="1:17" hidden="1" x14ac:dyDescent="0.35">
      <c r="A3237" t="s">
        <v>26</v>
      </c>
      <c r="B3237" t="s">
        <v>32</v>
      </c>
      <c r="C3237" t="s">
        <v>20</v>
      </c>
      <c r="D3237" t="s">
        <v>21</v>
      </c>
      <c r="E3237" t="s">
        <v>5</v>
      </c>
      <c r="G3237" t="s">
        <v>22</v>
      </c>
      <c r="H3237">
        <v>1636353</v>
      </c>
      <c r="I3237">
        <v>1636772</v>
      </c>
      <c r="J3237" t="s">
        <v>23</v>
      </c>
      <c r="K3237" t="s">
        <v>4076</v>
      </c>
      <c r="N3237" t="s">
        <v>4077</v>
      </c>
      <c r="O3237" t="s">
        <v>4075</v>
      </c>
      <c r="P3237">
        <v>420</v>
      </c>
      <c r="Q3237">
        <v>139</v>
      </c>
    </row>
    <row r="3238" spans="1:17" hidden="1" x14ac:dyDescent="0.35">
      <c r="A3238" t="s">
        <v>18</v>
      </c>
      <c r="B3238" t="s">
        <v>29</v>
      </c>
      <c r="C3238" t="s">
        <v>20</v>
      </c>
      <c r="D3238" t="s">
        <v>21</v>
      </c>
      <c r="E3238" t="s">
        <v>5</v>
      </c>
      <c r="G3238" t="s">
        <v>22</v>
      </c>
      <c r="H3238">
        <v>1636871</v>
      </c>
      <c r="I3238">
        <v>1637119</v>
      </c>
      <c r="J3238" t="s">
        <v>23</v>
      </c>
      <c r="O3238" t="s">
        <v>4078</v>
      </c>
      <c r="P3238">
        <v>249</v>
      </c>
    </row>
    <row r="3239" spans="1:17" hidden="1" x14ac:dyDescent="0.35">
      <c r="A3239" t="s">
        <v>26</v>
      </c>
      <c r="B3239" t="s">
        <v>32</v>
      </c>
      <c r="C3239" t="s">
        <v>20</v>
      </c>
      <c r="D3239" t="s">
        <v>21</v>
      </c>
      <c r="E3239" t="s">
        <v>5</v>
      </c>
      <c r="G3239" t="s">
        <v>22</v>
      </c>
      <c r="H3239">
        <v>1636871</v>
      </c>
      <c r="I3239">
        <v>1637119</v>
      </c>
      <c r="J3239" t="s">
        <v>23</v>
      </c>
      <c r="K3239" t="s">
        <v>4079</v>
      </c>
      <c r="N3239" t="s">
        <v>4080</v>
      </c>
      <c r="O3239" t="s">
        <v>4078</v>
      </c>
      <c r="P3239">
        <v>249</v>
      </c>
      <c r="Q3239">
        <v>82</v>
      </c>
    </row>
    <row r="3240" spans="1:17" hidden="1" x14ac:dyDescent="0.35">
      <c r="A3240" t="s">
        <v>18</v>
      </c>
      <c r="B3240" t="s">
        <v>29</v>
      </c>
      <c r="C3240" t="s">
        <v>20</v>
      </c>
      <c r="D3240" t="s">
        <v>21</v>
      </c>
      <c r="E3240" t="s">
        <v>5</v>
      </c>
      <c r="G3240" t="s">
        <v>22</v>
      </c>
      <c r="H3240">
        <v>1637258</v>
      </c>
      <c r="I3240">
        <v>1640863</v>
      </c>
      <c r="J3240" t="s">
        <v>23</v>
      </c>
      <c r="O3240" t="s">
        <v>4081</v>
      </c>
      <c r="P3240">
        <v>3606</v>
      </c>
    </row>
    <row r="3241" spans="1:17" hidden="1" x14ac:dyDescent="0.35">
      <c r="A3241" t="s">
        <v>26</v>
      </c>
      <c r="B3241" t="s">
        <v>32</v>
      </c>
      <c r="C3241" t="s">
        <v>20</v>
      </c>
      <c r="D3241" t="s">
        <v>21</v>
      </c>
      <c r="E3241" t="s">
        <v>5</v>
      </c>
      <c r="G3241" t="s">
        <v>22</v>
      </c>
      <c r="H3241">
        <v>1637258</v>
      </c>
      <c r="I3241">
        <v>1640863</v>
      </c>
      <c r="J3241" t="s">
        <v>23</v>
      </c>
      <c r="K3241" t="s">
        <v>4082</v>
      </c>
      <c r="N3241" t="s">
        <v>4083</v>
      </c>
      <c r="O3241" t="s">
        <v>4081</v>
      </c>
      <c r="P3241">
        <v>3606</v>
      </c>
      <c r="Q3241">
        <v>1201</v>
      </c>
    </row>
    <row r="3242" spans="1:17" hidden="1" x14ac:dyDescent="0.35">
      <c r="A3242" t="s">
        <v>18</v>
      </c>
      <c r="B3242" t="s">
        <v>29</v>
      </c>
      <c r="C3242" t="s">
        <v>20</v>
      </c>
      <c r="D3242" t="s">
        <v>21</v>
      </c>
      <c r="E3242" t="s">
        <v>5</v>
      </c>
      <c r="G3242" t="s">
        <v>22</v>
      </c>
      <c r="H3242">
        <v>1640971</v>
      </c>
      <c r="I3242">
        <v>1644525</v>
      </c>
      <c r="J3242" t="s">
        <v>23</v>
      </c>
      <c r="O3242" t="s">
        <v>4084</v>
      </c>
      <c r="P3242">
        <v>3555</v>
      </c>
    </row>
    <row r="3243" spans="1:17" hidden="1" x14ac:dyDescent="0.35">
      <c r="A3243" t="s">
        <v>26</v>
      </c>
      <c r="B3243" t="s">
        <v>32</v>
      </c>
      <c r="C3243" t="s">
        <v>20</v>
      </c>
      <c r="D3243" t="s">
        <v>21</v>
      </c>
      <c r="E3243" t="s">
        <v>5</v>
      </c>
      <c r="G3243" t="s">
        <v>22</v>
      </c>
      <c r="H3243">
        <v>1640971</v>
      </c>
      <c r="I3243">
        <v>1644525</v>
      </c>
      <c r="J3243" t="s">
        <v>23</v>
      </c>
      <c r="K3243" t="s">
        <v>4085</v>
      </c>
      <c r="N3243" t="s">
        <v>4086</v>
      </c>
      <c r="O3243" t="s">
        <v>4084</v>
      </c>
      <c r="P3243">
        <v>3555</v>
      </c>
      <c r="Q3243">
        <v>1184</v>
      </c>
    </row>
    <row r="3244" spans="1:17" hidden="1" x14ac:dyDescent="0.35">
      <c r="A3244" t="s">
        <v>18</v>
      </c>
      <c r="B3244" t="s">
        <v>29</v>
      </c>
      <c r="C3244" t="s">
        <v>20</v>
      </c>
      <c r="D3244" t="s">
        <v>21</v>
      </c>
      <c r="E3244" t="s">
        <v>5</v>
      </c>
      <c r="G3244" t="s">
        <v>22</v>
      </c>
      <c r="H3244">
        <v>1644740</v>
      </c>
      <c r="I3244">
        <v>1645342</v>
      </c>
      <c r="J3244" t="s">
        <v>23</v>
      </c>
      <c r="O3244" t="s">
        <v>4087</v>
      </c>
      <c r="P3244">
        <v>603</v>
      </c>
    </row>
    <row r="3245" spans="1:17" hidden="1" x14ac:dyDescent="0.35">
      <c r="A3245" t="s">
        <v>26</v>
      </c>
      <c r="B3245" t="s">
        <v>32</v>
      </c>
      <c r="C3245" t="s">
        <v>20</v>
      </c>
      <c r="D3245" t="s">
        <v>21</v>
      </c>
      <c r="E3245" t="s">
        <v>5</v>
      </c>
      <c r="G3245" t="s">
        <v>22</v>
      </c>
      <c r="H3245">
        <v>1644740</v>
      </c>
      <c r="I3245">
        <v>1645342</v>
      </c>
      <c r="J3245" t="s">
        <v>23</v>
      </c>
      <c r="K3245" t="s">
        <v>4088</v>
      </c>
      <c r="N3245" t="s">
        <v>689</v>
      </c>
      <c r="O3245" t="s">
        <v>4087</v>
      </c>
      <c r="P3245">
        <v>603</v>
      </c>
      <c r="Q3245">
        <v>200</v>
      </c>
    </row>
    <row r="3246" spans="1:17" hidden="1" x14ac:dyDescent="0.35">
      <c r="A3246" t="s">
        <v>18</v>
      </c>
      <c r="B3246" t="s">
        <v>29</v>
      </c>
      <c r="C3246" t="s">
        <v>20</v>
      </c>
      <c r="D3246" t="s">
        <v>21</v>
      </c>
      <c r="E3246" t="s">
        <v>5</v>
      </c>
      <c r="G3246" t="s">
        <v>22</v>
      </c>
      <c r="H3246">
        <v>1645467</v>
      </c>
      <c r="I3246">
        <v>1645826</v>
      </c>
      <c r="J3246" t="s">
        <v>23</v>
      </c>
      <c r="O3246" t="s">
        <v>4089</v>
      </c>
      <c r="P3246">
        <v>360</v>
      </c>
    </row>
    <row r="3247" spans="1:17" hidden="1" x14ac:dyDescent="0.35">
      <c r="A3247" t="s">
        <v>26</v>
      </c>
      <c r="B3247" t="s">
        <v>32</v>
      </c>
      <c r="C3247" t="s">
        <v>20</v>
      </c>
      <c r="D3247" t="s">
        <v>21</v>
      </c>
      <c r="E3247" t="s">
        <v>5</v>
      </c>
      <c r="G3247" t="s">
        <v>22</v>
      </c>
      <c r="H3247">
        <v>1645467</v>
      </c>
      <c r="I3247">
        <v>1645826</v>
      </c>
      <c r="J3247" t="s">
        <v>23</v>
      </c>
      <c r="K3247" t="s">
        <v>4090</v>
      </c>
      <c r="N3247" t="s">
        <v>4091</v>
      </c>
      <c r="O3247" t="s">
        <v>4089</v>
      </c>
      <c r="P3247">
        <v>360</v>
      </c>
      <c r="Q3247">
        <v>119</v>
      </c>
    </row>
    <row r="3248" spans="1:17" hidden="1" x14ac:dyDescent="0.35">
      <c r="A3248" t="s">
        <v>18</v>
      </c>
      <c r="B3248" t="s">
        <v>29</v>
      </c>
      <c r="C3248" t="s">
        <v>20</v>
      </c>
      <c r="D3248" t="s">
        <v>21</v>
      </c>
      <c r="E3248" t="s">
        <v>5</v>
      </c>
      <c r="G3248" t="s">
        <v>22</v>
      </c>
      <c r="H3248">
        <v>1645884</v>
      </c>
      <c r="I3248">
        <v>1646384</v>
      </c>
      <c r="J3248" t="s">
        <v>23</v>
      </c>
      <c r="O3248" t="s">
        <v>4092</v>
      </c>
      <c r="P3248">
        <v>501</v>
      </c>
    </row>
    <row r="3249" spans="1:17" hidden="1" x14ac:dyDescent="0.35">
      <c r="A3249" t="s">
        <v>26</v>
      </c>
      <c r="B3249" t="s">
        <v>32</v>
      </c>
      <c r="C3249" t="s">
        <v>20</v>
      </c>
      <c r="D3249" t="s">
        <v>21</v>
      </c>
      <c r="E3249" t="s">
        <v>5</v>
      </c>
      <c r="G3249" t="s">
        <v>22</v>
      </c>
      <c r="H3249">
        <v>1645884</v>
      </c>
      <c r="I3249">
        <v>1646384</v>
      </c>
      <c r="J3249" t="s">
        <v>23</v>
      </c>
      <c r="K3249" t="s">
        <v>4093</v>
      </c>
      <c r="N3249" t="s">
        <v>4094</v>
      </c>
      <c r="O3249" t="s">
        <v>4092</v>
      </c>
      <c r="P3249">
        <v>501</v>
      </c>
      <c r="Q3249">
        <v>166</v>
      </c>
    </row>
    <row r="3250" spans="1:17" hidden="1" x14ac:dyDescent="0.35">
      <c r="A3250" t="s">
        <v>18</v>
      </c>
      <c r="B3250" t="s">
        <v>29</v>
      </c>
      <c r="C3250" t="s">
        <v>20</v>
      </c>
      <c r="D3250" t="s">
        <v>21</v>
      </c>
      <c r="E3250" t="s">
        <v>5</v>
      </c>
      <c r="G3250" t="s">
        <v>22</v>
      </c>
      <c r="H3250">
        <v>1646607</v>
      </c>
      <c r="I3250">
        <v>1647305</v>
      </c>
      <c r="J3250" t="s">
        <v>23</v>
      </c>
      <c r="O3250" t="s">
        <v>4095</v>
      </c>
      <c r="P3250">
        <v>699</v>
      </c>
    </row>
    <row r="3251" spans="1:17" hidden="1" x14ac:dyDescent="0.35">
      <c r="A3251" t="s">
        <v>26</v>
      </c>
      <c r="B3251" t="s">
        <v>32</v>
      </c>
      <c r="C3251" t="s">
        <v>20</v>
      </c>
      <c r="D3251" t="s">
        <v>21</v>
      </c>
      <c r="E3251" t="s">
        <v>5</v>
      </c>
      <c r="G3251" t="s">
        <v>22</v>
      </c>
      <c r="H3251">
        <v>1646607</v>
      </c>
      <c r="I3251">
        <v>1647305</v>
      </c>
      <c r="J3251" t="s">
        <v>23</v>
      </c>
      <c r="K3251" t="s">
        <v>4096</v>
      </c>
      <c r="N3251" t="s">
        <v>4097</v>
      </c>
      <c r="O3251" t="s">
        <v>4095</v>
      </c>
      <c r="P3251">
        <v>699</v>
      </c>
      <c r="Q3251">
        <v>232</v>
      </c>
    </row>
    <row r="3252" spans="1:17" hidden="1" x14ac:dyDescent="0.35">
      <c r="A3252" t="s">
        <v>18</v>
      </c>
      <c r="B3252" t="s">
        <v>29</v>
      </c>
      <c r="C3252" t="s">
        <v>20</v>
      </c>
      <c r="D3252" t="s">
        <v>21</v>
      </c>
      <c r="E3252" t="s">
        <v>5</v>
      </c>
      <c r="G3252" t="s">
        <v>22</v>
      </c>
      <c r="H3252">
        <v>1647411</v>
      </c>
      <c r="I3252">
        <v>1647836</v>
      </c>
      <c r="J3252" t="s">
        <v>23</v>
      </c>
      <c r="O3252" t="s">
        <v>4098</v>
      </c>
      <c r="P3252">
        <v>426</v>
      </c>
    </row>
    <row r="3253" spans="1:17" hidden="1" x14ac:dyDescent="0.35">
      <c r="A3253" t="s">
        <v>26</v>
      </c>
      <c r="B3253" t="s">
        <v>32</v>
      </c>
      <c r="C3253" t="s">
        <v>20</v>
      </c>
      <c r="D3253" t="s">
        <v>21</v>
      </c>
      <c r="E3253" t="s">
        <v>5</v>
      </c>
      <c r="G3253" t="s">
        <v>22</v>
      </c>
      <c r="H3253">
        <v>1647411</v>
      </c>
      <c r="I3253">
        <v>1647836</v>
      </c>
      <c r="J3253" t="s">
        <v>23</v>
      </c>
      <c r="K3253" t="s">
        <v>4099</v>
      </c>
      <c r="N3253" t="s">
        <v>4100</v>
      </c>
      <c r="O3253" t="s">
        <v>4098</v>
      </c>
      <c r="P3253">
        <v>426</v>
      </c>
      <c r="Q3253">
        <v>141</v>
      </c>
    </row>
    <row r="3254" spans="1:17" hidden="1" x14ac:dyDescent="0.35">
      <c r="A3254" t="s">
        <v>18</v>
      </c>
      <c r="B3254" t="s">
        <v>29</v>
      </c>
      <c r="C3254" t="s">
        <v>20</v>
      </c>
      <c r="D3254" t="s">
        <v>21</v>
      </c>
      <c r="E3254" t="s">
        <v>5</v>
      </c>
      <c r="G3254" t="s">
        <v>22</v>
      </c>
      <c r="H3254">
        <v>1648001</v>
      </c>
      <c r="I3254">
        <v>1648534</v>
      </c>
      <c r="J3254" t="s">
        <v>23</v>
      </c>
      <c r="O3254" t="s">
        <v>4101</v>
      </c>
      <c r="P3254">
        <v>534</v>
      </c>
    </row>
    <row r="3255" spans="1:17" hidden="1" x14ac:dyDescent="0.35">
      <c r="A3255" t="s">
        <v>26</v>
      </c>
      <c r="B3255" t="s">
        <v>32</v>
      </c>
      <c r="C3255" t="s">
        <v>20</v>
      </c>
      <c r="D3255" t="s">
        <v>21</v>
      </c>
      <c r="E3255" t="s">
        <v>5</v>
      </c>
      <c r="G3255" t="s">
        <v>22</v>
      </c>
      <c r="H3255">
        <v>1648001</v>
      </c>
      <c r="I3255">
        <v>1648534</v>
      </c>
      <c r="J3255" t="s">
        <v>23</v>
      </c>
      <c r="K3255" t="s">
        <v>4102</v>
      </c>
      <c r="N3255" t="s">
        <v>4103</v>
      </c>
      <c r="O3255" t="s">
        <v>4101</v>
      </c>
      <c r="P3255">
        <v>534</v>
      </c>
      <c r="Q3255">
        <v>177</v>
      </c>
    </row>
    <row r="3256" spans="1:17" hidden="1" x14ac:dyDescent="0.35">
      <c r="A3256" t="s">
        <v>18</v>
      </c>
      <c r="B3256" t="s">
        <v>29</v>
      </c>
      <c r="C3256" t="s">
        <v>20</v>
      </c>
      <c r="D3256" t="s">
        <v>21</v>
      </c>
      <c r="E3256" t="s">
        <v>5</v>
      </c>
      <c r="G3256" t="s">
        <v>22</v>
      </c>
      <c r="H3256">
        <v>1648638</v>
      </c>
      <c r="I3256">
        <v>1648823</v>
      </c>
      <c r="J3256" t="s">
        <v>23</v>
      </c>
      <c r="O3256" t="s">
        <v>4104</v>
      </c>
      <c r="P3256">
        <v>186</v>
      </c>
    </row>
    <row r="3257" spans="1:17" hidden="1" x14ac:dyDescent="0.35">
      <c r="A3257" t="s">
        <v>26</v>
      </c>
      <c r="B3257" t="s">
        <v>32</v>
      </c>
      <c r="C3257" t="s">
        <v>20</v>
      </c>
      <c r="D3257" t="s">
        <v>21</v>
      </c>
      <c r="E3257" t="s">
        <v>5</v>
      </c>
      <c r="G3257" t="s">
        <v>22</v>
      </c>
      <c r="H3257">
        <v>1648638</v>
      </c>
      <c r="I3257">
        <v>1648823</v>
      </c>
      <c r="J3257" t="s">
        <v>23</v>
      </c>
      <c r="K3257" t="s">
        <v>4105</v>
      </c>
      <c r="N3257" t="s">
        <v>4106</v>
      </c>
      <c r="O3257" t="s">
        <v>4104</v>
      </c>
      <c r="P3257">
        <v>186</v>
      </c>
      <c r="Q3257">
        <v>61</v>
      </c>
    </row>
    <row r="3258" spans="1:17" hidden="1" x14ac:dyDescent="0.35">
      <c r="A3258" t="s">
        <v>18</v>
      </c>
      <c r="B3258" t="s">
        <v>29</v>
      </c>
      <c r="C3258" t="s">
        <v>20</v>
      </c>
      <c r="D3258" t="s">
        <v>21</v>
      </c>
      <c r="E3258" t="s">
        <v>5</v>
      </c>
      <c r="G3258" t="s">
        <v>22</v>
      </c>
      <c r="H3258">
        <v>1649098</v>
      </c>
      <c r="I3258">
        <v>1649748</v>
      </c>
      <c r="J3258" t="s">
        <v>23</v>
      </c>
      <c r="O3258" t="s">
        <v>4107</v>
      </c>
      <c r="P3258">
        <v>651</v>
      </c>
    </row>
    <row r="3259" spans="1:17" hidden="1" x14ac:dyDescent="0.35">
      <c r="A3259" t="s">
        <v>26</v>
      </c>
      <c r="B3259" t="s">
        <v>32</v>
      </c>
      <c r="C3259" t="s">
        <v>20</v>
      </c>
      <c r="D3259" t="s">
        <v>21</v>
      </c>
      <c r="E3259" t="s">
        <v>5</v>
      </c>
      <c r="G3259" t="s">
        <v>22</v>
      </c>
      <c r="H3259">
        <v>1649098</v>
      </c>
      <c r="I3259">
        <v>1649748</v>
      </c>
      <c r="J3259" t="s">
        <v>23</v>
      </c>
      <c r="K3259" t="s">
        <v>4108</v>
      </c>
      <c r="N3259" t="s">
        <v>4109</v>
      </c>
      <c r="O3259" t="s">
        <v>4107</v>
      </c>
      <c r="P3259">
        <v>651</v>
      </c>
      <c r="Q3259">
        <v>216</v>
      </c>
    </row>
    <row r="3260" spans="1:17" hidden="1" x14ac:dyDescent="0.35">
      <c r="A3260" t="s">
        <v>18</v>
      </c>
      <c r="B3260" t="s">
        <v>29</v>
      </c>
      <c r="C3260" t="s">
        <v>20</v>
      </c>
      <c r="D3260" t="s">
        <v>21</v>
      </c>
      <c r="E3260" t="s">
        <v>5</v>
      </c>
      <c r="G3260" t="s">
        <v>22</v>
      </c>
      <c r="H3260">
        <v>1649820</v>
      </c>
      <c r="I3260">
        <v>1650329</v>
      </c>
      <c r="J3260" t="s">
        <v>23</v>
      </c>
      <c r="O3260" t="s">
        <v>4110</v>
      </c>
      <c r="P3260">
        <v>510</v>
      </c>
    </row>
    <row r="3261" spans="1:17" hidden="1" x14ac:dyDescent="0.35">
      <c r="A3261" t="s">
        <v>26</v>
      </c>
      <c r="B3261" t="s">
        <v>32</v>
      </c>
      <c r="C3261" t="s">
        <v>20</v>
      </c>
      <c r="D3261" t="s">
        <v>21</v>
      </c>
      <c r="E3261" t="s">
        <v>5</v>
      </c>
      <c r="G3261" t="s">
        <v>22</v>
      </c>
      <c r="H3261">
        <v>1649820</v>
      </c>
      <c r="I3261">
        <v>1650329</v>
      </c>
      <c r="J3261" t="s">
        <v>23</v>
      </c>
      <c r="K3261" t="s">
        <v>4111</v>
      </c>
      <c r="N3261" t="s">
        <v>28</v>
      </c>
      <c r="O3261" t="s">
        <v>4110</v>
      </c>
      <c r="P3261">
        <v>510</v>
      </c>
      <c r="Q3261">
        <v>169</v>
      </c>
    </row>
    <row r="3262" spans="1:17" hidden="1" x14ac:dyDescent="0.35">
      <c r="A3262" t="s">
        <v>18</v>
      </c>
      <c r="B3262" t="s">
        <v>29</v>
      </c>
      <c r="C3262" t="s">
        <v>20</v>
      </c>
      <c r="D3262" t="s">
        <v>21</v>
      </c>
      <c r="E3262" t="s">
        <v>5</v>
      </c>
      <c r="G3262" t="s">
        <v>22</v>
      </c>
      <c r="H3262">
        <v>1650334</v>
      </c>
      <c r="I3262">
        <v>1651089</v>
      </c>
      <c r="J3262" t="s">
        <v>23</v>
      </c>
      <c r="O3262" t="s">
        <v>4112</v>
      </c>
      <c r="P3262">
        <v>756</v>
      </c>
    </row>
    <row r="3263" spans="1:17" hidden="1" x14ac:dyDescent="0.35">
      <c r="A3263" t="s">
        <v>26</v>
      </c>
      <c r="B3263" t="s">
        <v>32</v>
      </c>
      <c r="C3263" t="s">
        <v>20</v>
      </c>
      <c r="D3263" t="s">
        <v>21</v>
      </c>
      <c r="E3263" t="s">
        <v>5</v>
      </c>
      <c r="G3263" t="s">
        <v>22</v>
      </c>
      <c r="H3263">
        <v>1650334</v>
      </c>
      <c r="I3263">
        <v>1651089</v>
      </c>
      <c r="J3263" t="s">
        <v>23</v>
      </c>
      <c r="K3263" t="s">
        <v>4113</v>
      </c>
      <c r="N3263" t="s">
        <v>4114</v>
      </c>
      <c r="O3263" t="s">
        <v>4112</v>
      </c>
      <c r="P3263">
        <v>756</v>
      </c>
      <c r="Q3263">
        <v>251</v>
      </c>
    </row>
    <row r="3264" spans="1:17" hidden="1" x14ac:dyDescent="0.35">
      <c r="A3264" t="s">
        <v>18</v>
      </c>
      <c r="B3264" t="s">
        <v>29</v>
      </c>
      <c r="C3264" t="s">
        <v>20</v>
      </c>
      <c r="D3264" t="s">
        <v>21</v>
      </c>
      <c r="E3264" t="s">
        <v>5</v>
      </c>
      <c r="G3264" t="s">
        <v>22</v>
      </c>
      <c r="H3264">
        <v>1651086</v>
      </c>
      <c r="I3264">
        <v>1651505</v>
      </c>
      <c r="J3264" t="s">
        <v>23</v>
      </c>
      <c r="O3264" t="s">
        <v>4115</v>
      </c>
      <c r="P3264">
        <v>420</v>
      </c>
    </row>
    <row r="3265" spans="1:17" hidden="1" x14ac:dyDescent="0.35">
      <c r="A3265" t="s">
        <v>26</v>
      </c>
      <c r="B3265" t="s">
        <v>32</v>
      </c>
      <c r="C3265" t="s">
        <v>20</v>
      </c>
      <c r="D3265" t="s">
        <v>21</v>
      </c>
      <c r="E3265" t="s">
        <v>5</v>
      </c>
      <c r="G3265" t="s">
        <v>22</v>
      </c>
      <c r="H3265">
        <v>1651086</v>
      </c>
      <c r="I3265">
        <v>1651505</v>
      </c>
      <c r="J3265" t="s">
        <v>23</v>
      </c>
      <c r="K3265" t="s">
        <v>4116</v>
      </c>
      <c r="N3265" t="s">
        <v>4117</v>
      </c>
      <c r="O3265" t="s">
        <v>4115</v>
      </c>
      <c r="P3265">
        <v>420</v>
      </c>
      <c r="Q3265">
        <v>139</v>
      </c>
    </row>
    <row r="3266" spans="1:17" hidden="1" x14ac:dyDescent="0.35">
      <c r="A3266" t="s">
        <v>18</v>
      </c>
      <c r="B3266" t="s">
        <v>29</v>
      </c>
      <c r="C3266" t="s">
        <v>20</v>
      </c>
      <c r="D3266" t="s">
        <v>21</v>
      </c>
      <c r="E3266" t="s">
        <v>5</v>
      </c>
      <c r="G3266" t="s">
        <v>22</v>
      </c>
      <c r="H3266">
        <v>1651507</v>
      </c>
      <c r="I3266">
        <v>1652910</v>
      </c>
      <c r="J3266" t="s">
        <v>23</v>
      </c>
      <c r="O3266" t="s">
        <v>4118</v>
      </c>
      <c r="P3266">
        <v>1404</v>
      </c>
    </row>
    <row r="3267" spans="1:17" hidden="1" x14ac:dyDescent="0.35">
      <c r="A3267" t="s">
        <v>26</v>
      </c>
      <c r="B3267" t="s">
        <v>32</v>
      </c>
      <c r="C3267" t="s">
        <v>20</v>
      </c>
      <c r="D3267" t="s">
        <v>21</v>
      </c>
      <c r="E3267" t="s">
        <v>5</v>
      </c>
      <c r="G3267" t="s">
        <v>22</v>
      </c>
      <c r="H3267">
        <v>1651507</v>
      </c>
      <c r="I3267">
        <v>1652910</v>
      </c>
      <c r="J3267" t="s">
        <v>23</v>
      </c>
      <c r="K3267" t="s">
        <v>4119</v>
      </c>
      <c r="N3267" t="s">
        <v>4120</v>
      </c>
      <c r="O3267" t="s">
        <v>4118</v>
      </c>
      <c r="P3267">
        <v>1404</v>
      </c>
      <c r="Q3267">
        <v>467</v>
      </c>
    </row>
    <row r="3268" spans="1:17" hidden="1" x14ac:dyDescent="0.35">
      <c r="A3268" t="s">
        <v>18</v>
      </c>
      <c r="B3268" t="s">
        <v>29</v>
      </c>
      <c r="C3268" t="s">
        <v>20</v>
      </c>
      <c r="D3268" t="s">
        <v>21</v>
      </c>
      <c r="E3268" t="s">
        <v>5</v>
      </c>
      <c r="G3268" t="s">
        <v>22</v>
      </c>
      <c r="H3268">
        <v>1652907</v>
      </c>
      <c r="I3268">
        <v>1653569</v>
      </c>
      <c r="J3268" t="s">
        <v>23</v>
      </c>
      <c r="O3268" t="s">
        <v>4121</v>
      </c>
      <c r="P3268">
        <v>663</v>
      </c>
    </row>
    <row r="3269" spans="1:17" hidden="1" x14ac:dyDescent="0.35">
      <c r="A3269" t="s">
        <v>26</v>
      </c>
      <c r="B3269" t="s">
        <v>32</v>
      </c>
      <c r="C3269" t="s">
        <v>20</v>
      </c>
      <c r="D3269" t="s">
        <v>21</v>
      </c>
      <c r="E3269" t="s">
        <v>5</v>
      </c>
      <c r="G3269" t="s">
        <v>22</v>
      </c>
      <c r="H3269">
        <v>1652907</v>
      </c>
      <c r="I3269">
        <v>1653569</v>
      </c>
      <c r="J3269" t="s">
        <v>23</v>
      </c>
      <c r="K3269" t="s">
        <v>4122</v>
      </c>
      <c r="N3269" t="s">
        <v>4123</v>
      </c>
      <c r="O3269" t="s">
        <v>4121</v>
      </c>
      <c r="P3269">
        <v>663</v>
      </c>
      <c r="Q3269">
        <v>220</v>
      </c>
    </row>
    <row r="3270" spans="1:17" hidden="1" x14ac:dyDescent="0.35">
      <c r="A3270" t="s">
        <v>18</v>
      </c>
      <c r="B3270" t="s">
        <v>29</v>
      </c>
      <c r="C3270" t="s">
        <v>20</v>
      </c>
      <c r="D3270" t="s">
        <v>21</v>
      </c>
      <c r="E3270" t="s">
        <v>5</v>
      </c>
      <c r="G3270" t="s">
        <v>22</v>
      </c>
      <c r="H3270">
        <v>1653882</v>
      </c>
      <c r="I3270">
        <v>1655345</v>
      </c>
      <c r="J3270" t="s">
        <v>23</v>
      </c>
      <c r="O3270" t="s">
        <v>4124</v>
      </c>
      <c r="P3270">
        <v>1464</v>
      </c>
    </row>
    <row r="3271" spans="1:17" hidden="1" x14ac:dyDescent="0.35">
      <c r="A3271" t="s">
        <v>26</v>
      </c>
      <c r="B3271" t="s">
        <v>32</v>
      </c>
      <c r="C3271" t="s">
        <v>20</v>
      </c>
      <c r="D3271" t="s">
        <v>21</v>
      </c>
      <c r="E3271" t="s">
        <v>5</v>
      </c>
      <c r="G3271" t="s">
        <v>22</v>
      </c>
      <c r="H3271">
        <v>1653882</v>
      </c>
      <c r="I3271">
        <v>1655345</v>
      </c>
      <c r="J3271" t="s">
        <v>23</v>
      </c>
      <c r="K3271" t="s">
        <v>4125</v>
      </c>
      <c r="N3271" t="s">
        <v>4126</v>
      </c>
      <c r="O3271" t="s">
        <v>4124</v>
      </c>
      <c r="P3271">
        <v>1464</v>
      </c>
      <c r="Q3271">
        <v>487</v>
      </c>
    </row>
    <row r="3272" spans="1:17" hidden="1" x14ac:dyDescent="0.35">
      <c r="A3272" t="s">
        <v>18</v>
      </c>
      <c r="B3272" t="s">
        <v>29</v>
      </c>
      <c r="C3272" t="s">
        <v>20</v>
      </c>
      <c r="D3272" t="s">
        <v>21</v>
      </c>
      <c r="E3272" t="s">
        <v>5</v>
      </c>
      <c r="G3272" t="s">
        <v>22</v>
      </c>
      <c r="H3272">
        <v>1655386</v>
      </c>
      <c r="I3272">
        <v>1655886</v>
      </c>
      <c r="J3272" t="s">
        <v>23</v>
      </c>
      <c r="O3272" t="s">
        <v>4127</v>
      </c>
      <c r="P3272">
        <v>501</v>
      </c>
    </row>
    <row r="3273" spans="1:17" hidden="1" x14ac:dyDescent="0.35">
      <c r="A3273" t="s">
        <v>26</v>
      </c>
      <c r="B3273" t="s">
        <v>32</v>
      </c>
      <c r="C3273" t="s">
        <v>20</v>
      </c>
      <c r="D3273" t="s">
        <v>21</v>
      </c>
      <c r="E3273" t="s">
        <v>5</v>
      </c>
      <c r="G3273" t="s">
        <v>22</v>
      </c>
      <c r="H3273">
        <v>1655386</v>
      </c>
      <c r="I3273">
        <v>1655886</v>
      </c>
      <c r="J3273" t="s">
        <v>23</v>
      </c>
      <c r="K3273" t="s">
        <v>4128</v>
      </c>
      <c r="N3273" t="s">
        <v>4129</v>
      </c>
      <c r="O3273" t="s">
        <v>4127</v>
      </c>
      <c r="P3273">
        <v>501</v>
      </c>
      <c r="Q3273">
        <v>166</v>
      </c>
    </row>
    <row r="3274" spans="1:17" hidden="1" x14ac:dyDescent="0.35">
      <c r="A3274" t="s">
        <v>18</v>
      </c>
      <c r="B3274" t="s">
        <v>29</v>
      </c>
      <c r="C3274" t="s">
        <v>20</v>
      </c>
      <c r="D3274" t="s">
        <v>21</v>
      </c>
      <c r="E3274" t="s">
        <v>5</v>
      </c>
      <c r="G3274" t="s">
        <v>22</v>
      </c>
      <c r="H3274">
        <v>1655883</v>
      </c>
      <c r="I3274">
        <v>1656578</v>
      </c>
      <c r="J3274" t="s">
        <v>23</v>
      </c>
      <c r="O3274" t="s">
        <v>4130</v>
      </c>
      <c r="P3274">
        <v>696</v>
      </c>
    </row>
    <row r="3275" spans="1:17" hidden="1" x14ac:dyDescent="0.35">
      <c r="A3275" t="s">
        <v>26</v>
      </c>
      <c r="B3275" t="s">
        <v>32</v>
      </c>
      <c r="C3275" t="s">
        <v>20</v>
      </c>
      <c r="D3275" t="s">
        <v>21</v>
      </c>
      <c r="E3275" t="s">
        <v>5</v>
      </c>
      <c r="G3275" t="s">
        <v>22</v>
      </c>
      <c r="H3275">
        <v>1655883</v>
      </c>
      <c r="I3275">
        <v>1656578</v>
      </c>
      <c r="J3275" t="s">
        <v>23</v>
      </c>
      <c r="K3275" t="s">
        <v>4131</v>
      </c>
      <c r="N3275" t="s">
        <v>4132</v>
      </c>
      <c r="O3275" t="s">
        <v>4130</v>
      </c>
      <c r="P3275">
        <v>696</v>
      </c>
      <c r="Q3275">
        <v>231</v>
      </c>
    </row>
    <row r="3276" spans="1:17" hidden="1" x14ac:dyDescent="0.35">
      <c r="A3276" t="s">
        <v>18</v>
      </c>
      <c r="B3276" t="s">
        <v>29</v>
      </c>
      <c r="C3276" t="s">
        <v>20</v>
      </c>
      <c r="D3276" t="s">
        <v>21</v>
      </c>
      <c r="E3276" t="s">
        <v>5</v>
      </c>
      <c r="G3276" t="s">
        <v>22</v>
      </c>
      <c r="H3276">
        <v>1656609</v>
      </c>
      <c r="I3276">
        <v>1657688</v>
      </c>
      <c r="J3276" t="s">
        <v>23</v>
      </c>
      <c r="O3276" t="s">
        <v>4133</v>
      </c>
      <c r="P3276">
        <v>1080</v>
      </c>
    </row>
    <row r="3277" spans="1:17" hidden="1" x14ac:dyDescent="0.35">
      <c r="A3277" t="s">
        <v>26</v>
      </c>
      <c r="B3277" t="s">
        <v>32</v>
      </c>
      <c r="C3277" t="s">
        <v>20</v>
      </c>
      <c r="D3277" t="s">
        <v>21</v>
      </c>
      <c r="E3277" t="s">
        <v>5</v>
      </c>
      <c r="G3277" t="s">
        <v>22</v>
      </c>
      <c r="H3277">
        <v>1656609</v>
      </c>
      <c r="I3277">
        <v>1657688</v>
      </c>
      <c r="J3277" t="s">
        <v>23</v>
      </c>
      <c r="K3277" t="s">
        <v>4134</v>
      </c>
      <c r="N3277" t="s">
        <v>28</v>
      </c>
      <c r="O3277" t="s">
        <v>4133</v>
      </c>
      <c r="P3277">
        <v>1080</v>
      </c>
      <c r="Q3277">
        <v>359</v>
      </c>
    </row>
    <row r="3278" spans="1:17" hidden="1" x14ac:dyDescent="0.35">
      <c r="A3278" t="s">
        <v>18</v>
      </c>
      <c r="B3278" t="s">
        <v>29</v>
      </c>
      <c r="C3278" t="s">
        <v>20</v>
      </c>
      <c r="D3278" t="s">
        <v>21</v>
      </c>
      <c r="E3278" t="s">
        <v>5</v>
      </c>
      <c r="G3278" t="s">
        <v>22</v>
      </c>
      <c r="H3278">
        <v>1657782</v>
      </c>
      <c r="I3278">
        <v>1659158</v>
      </c>
      <c r="J3278" t="s">
        <v>23</v>
      </c>
      <c r="O3278" t="s">
        <v>4135</v>
      </c>
      <c r="P3278">
        <v>1377</v>
      </c>
    </row>
    <row r="3279" spans="1:17" hidden="1" x14ac:dyDescent="0.35">
      <c r="A3279" t="s">
        <v>26</v>
      </c>
      <c r="B3279" t="s">
        <v>32</v>
      </c>
      <c r="C3279" t="s">
        <v>20</v>
      </c>
      <c r="D3279" t="s">
        <v>21</v>
      </c>
      <c r="E3279" t="s">
        <v>5</v>
      </c>
      <c r="G3279" t="s">
        <v>22</v>
      </c>
      <c r="H3279">
        <v>1657782</v>
      </c>
      <c r="I3279">
        <v>1659158</v>
      </c>
      <c r="J3279" t="s">
        <v>23</v>
      </c>
      <c r="K3279" t="s">
        <v>4136</v>
      </c>
      <c r="N3279" t="s">
        <v>4137</v>
      </c>
      <c r="O3279" t="s">
        <v>4135</v>
      </c>
      <c r="P3279">
        <v>1377</v>
      </c>
      <c r="Q3279">
        <v>458</v>
      </c>
    </row>
    <row r="3280" spans="1:17" hidden="1" x14ac:dyDescent="0.35">
      <c r="A3280" t="s">
        <v>18</v>
      </c>
      <c r="B3280" t="s">
        <v>29</v>
      </c>
      <c r="C3280" t="s">
        <v>20</v>
      </c>
      <c r="D3280" t="s">
        <v>21</v>
      </c>
      <c r="E3280" t="s">
        <v>5</v>
      </c>
      <c r="G3280" t="s">
        <v>22</v>
      </c>
      <c r="H3280">
        <v>1659220</v>
      </c>
      <c r="I3280">
        <v>1661682</v>
      </c>
      <c r="J3280" t="s">
        <v>23</v>
      </c>
      <c r="O3280" t="s">
        <v>4138</v>
      </c>
      <c r="P3280">
        <v>2463</v>
      </c>
    </row>
    <row r="3281" spans="1:18" hidden="1" x14ac:dyDescent="0.35">
      <c r="A3281" t="s">
        <v>26</v>
      </c>
      <c r="B3281" t="s">
        <v>32</v>
      </c>
      <c r="C3281" t="s">
        <v>20</v>
      </c>
      <c r="D3281" t="s">
        <v>21</v>
      </c>
      <c r="E3281" t="s">
        <v>5</v>
      </c>
      <c r="G3281" t="s">
        <v>22</v>
      </c>
      <c r="H3281">
        <v>1659220</v>
      </c>
      <c r="I3281">
        <v>1661682</v>
      </c>
      <c r="J3281" t="s">
        <v>23</v>
      </c>
      <c r="K3281" t="s">
        <v>4139</v>
      </c>
      <c r="N3281" t="s">
        <v>4140</v>
      </c>
      <c r="O3281" t="s">
        <v>4138</v>
      </c>
      <c r="P3281">
        <v>2463</v>
      </c>
      <c r="Q3281">
        <v>820</v>
      </c>
    </row>
    <row r="3282" spans="1:18" hidden="1" x14ac:dyDescent="0.35">
      <c r="A3282" t="s">
        <v>18</v>
      </c>
      <c r="B3282" t="s">
        <v>29</v>
      </c>
      <c r="C3282" t="s">
        <v>20</v>
      </c>
      <c r="D3282" t="s">
        <v>21</v>
      </c>
      <c r="E3282" t="s">
        <v>5</v>
      </c>
      <c r="G3282" t="s">
        <v>22</v>
      </c>
      <c r="H3282">
        <v>1661679</v>
      </c>
      <c r="I3282">
        <v>1662770</v>
      </c>
      <c r="J3282" t="s">
        <v>23</v>
      </c>
      <c r="O3282" t="s">
        <v>4141</v>
      </c>
      <c r="P3282">
        <v>1092</v>
      </c>
    </row>
    <row r="3283" spans="1:18" hidden="1" x14ac:dyDescent="0.35">
      <c r="A3283" t="s">
        <v>26</v>
      </c>
      <c r="B3283" t="s">
        <v>32</v>
      </c>
      <c r="C3283" t="s">
        <v>20</v>
      </c>
      <c r="D3283" t="s">
        <v>21</v>
      </c>
      <c r="E3283" t="s">
        <v>5</v>
      </c>
      <c r="G3283" t="s">
        <v>22</v>
      </c>
      <c r="H3283">
        <v>1661679</v>
      </c>
      <c r="I3283">
        <v>1662770</v>
      </c>
      <c r="J3283" t="s">
        <v>23</v>
      </c>
      <c r="K3283" t="s">
        <v>4142</v>
      </c>
      <c r="N3283" t="s">
        <v>4143</v>
      </c>
      <c r="O3283" t="s">
        <v>4141</v>
      </c>
      <c r="P3283">
        <v>1092</v>
      </c>
      <c r="Q3283">
        <v>363</v>
      </c>
    </row>
    <row r="3284" spans="1:18" hidden="1" x14ac:dyDescent="0.35">
      <c r="A3284" t="s">
        <v>18</v>
      </c>
      <c r="B3284" t="s">
        <v>29</v>
      </c>
      <c r="C3284" t="s">
        <v>20</v>
      </c>
      <c r="D3284" t="s">
        <v>21</v>
      </c>
      <c r="E3284" t="s">
        <v>5</v>
      </c>
      <c r="G3284" t="s">
        <v>22</v>
      </c>
      <c r="H3284">
        <v>1662760</v>
      </c>
      <c r="I3284">
        <v>1663293</v>
      </c>
      <c r="J3284" t="s">
        <v>23</v>
      </c>
      <c r="O3284" t="s">
        <v>4144</v>
      </c>
      <c r="P3284">
        <v>534</v>
      </c>
    </row>
    <row r="3285" spans="1:18" hidden="1" x14ac:dyDescent="0.35">
      <c r="A3285" t="s">
        <v>26</v>
      </c>
      <c r="B3285" t="s">
        <v>32</v>
      </c>
      <c r="C3285" t="s">
        <v>20</v>
      </c>
      <c r="D3285" t="s">
        <v>21</v>
      </c>
      <c r="E3285" t="s">
        <v>5</v>
      </c>
      <c r="G3285" t="s">
        <v>22</v>
      </c>
      <c r="H3285">
        <v>1662760</v>
      </c>
      <c r="I3285">
        <v>1663293</v>
      </c>
      <c r="J3285" t="s">
        <v>23</v>
      </c>
      <c r="K3285" t="s">
        <v>4145</v>
      </c>
      <c r="N3285" t="s">
        <v>4146</v>
      </c>
      <c r="O3285" t="s">
        <v>4144</v>
      </c>
      <c r="P3285">
        <v>534</v>
      </c>
      <c r="Q3285">
        <v>177</v>
      </c>
    </row>
    <row r="3286" spans="1:18" hidden="1" x14ac:dyDescent="0.35">
      <c r="A3286" t="s">
        <v>18</v>
      </c>
      <c r="B3286" t="s">
        <v>29</v>
      </c>
      <c r="C3286" t="s">
        <v>20</v>
      </c>
      <c r="D3286" t="s">
        <v>21</v>
      </c>
      <c r="E3286" t="s">
        <v>5</v>
      </c>
      <c r="G3286" t="s">
        <v>22</v>
      </c>
      <c r="H3286">
        <v>1663306</v>
      </c>
      <c r="I3286">
        <v>1663776</v>
      </c>
      <c r="J3286" t="s">
        <v>23</v>
      </c>
      <c r="O3286" t="s">
        <v>4147</v>
      </c>
      <c r="P3286">
        <v>471</v>
      </c>
    </row>
    <row r="3287" spans="1:18" hidden="1" x14ac:dyDescent="0.35">
      <c r="A3287" t="s">
        <v>26</v>
      </c>
      <c r="B3287" t="s">
        <v>32</v>
      </c>
      <c r="C3287" t="s">
        <v>20</v>
      </c>
      <c r="D3287" t="s">
        <v>21</v>
      </c>
      <c r="E3287" t="s">
        <v>5</v>
      </c>
      <c r="G3287" t="s">
        <v>22</v>
      </c>
      <c r="H3287">
        <v>1663306</v>
      </c>
      <c r="I3287">
        <v>1663776</v>
      </c>
      <c r="J3287" t="s">
        <v>23</v>
      </c>
      <c r="K3287" t="s">
        <v>4148</v>
      </c>
      <c r="N3287" t="s">
        <v>4149</v>
      </c>
      <c r="O3287" t="s">
        <v>4147</v>
      </c>
      <c r="P3287">
        <v>471</v>
      </c>
      <c r="Q3287">
        <v>156</v>
      </c>
    </row>
    <row r="3288" spans="1:18" hidden="1" x14ac:dyDescent="0.35">
      <c r="A3288" t="s">
        <v>18</v>
      </c>
      <c r="B3288" t="s">
        <v>19</v>
      </c>
      <c r="C3288" t="s">
        <v>20</v>
      </c>
      <c r="D3288" t="s">
        <v>21</v>
      </c>
      <c r="E3288" t="s">
        <v>5</v>
      </c>
      <c r="G3288" t="s">
        <v>22</v>
      </c>
      <c r="H3288">
        <v>1664013</v>
      </c>
      <c r="I3288">
        <v>1664769</v>
      </c>
      <c r="J3288" t="s">
        <v>30</v>
      </c>
      <c r="O3288" t="s">
        <v>4150</v>
      </c>
      <c r="P3288">
        <v>757</v>
      </c>
      <c r="R3288" t="s">
        <v>25</v>
      </c>
    </row>
    <row r="3289" spans="1:18" hidden="1" x14ac:dyDescent="0.35">
      <c r="A3289" t="s">
        <v>26</v>
      </c>
      <c r="B3289" t="s">
        <v>27</v>
      </c>
      <c r="C3289" t="s">
        <v>20</v>
      </c>
      <c r="D3289" t="s">
        <v>21</v>
      </c>
      <c r="E3289" t="s">
        <v>5</v>
      </c>
      <c r="G3289" t="s">
        <v>22</v>
      </c>
      <c r="H3289">
        <v>1664013</v>
      </c>
      <c r="I3289">
        <v>1664769</v>
      </c>
      <c r="J3289" t="s">
        <v>30</v>
      </c>
      <c r="N3289" t="s">
        <v>28</v>
      </c>
      <c r="O3289" t="s">
        <v>4150</v>
      </c>
      <c r="P3289">
        <v>757</v>
      </c>
      <c r="R3289" t="s">
        <v>25</v>
      </c>
    </row>
    <row r="3290" spans="1:18" hidden="1" x14ac:dyDescent="0.35">
      <c r="A3290" t="s">
        <v>18</v>
      </c>
      <c r="B3290" t="s">
        <v>1511</v>
      </c>
      <c r="C3290" t="s">
        <v>20</v>
      </c>
      <c r="D3290" t="s">
        <v>21</v>
      </c>
      <c r="E3290" t="s">
        <v>5</v>
      </c>
      <c r="G3290" t="s">
        <v>22</v>
      </c>
      <c r="H3290">
        <v>1665017</v>
      </c>
      <c r="I3290">
        <v>1665132</v>
      </c>
      <c r="J3290" t="s">
        <v>23</v>
      </c>
      <c r="O3290" t="s">
        <v>4151</v>
      </c>
      <c r="P3290">
        <v>116</v>
      </c>
    </row>
    <row r="3291" spans="1:18" hidden="1" x14ac:dyDescent="0.35">
      <c r="A3291" t="s">
        <v>1511</v>
      </c>
      <c r="C3291" t="s">
        <v>20</v>
      </c>
      <c r="D3291" t="s">
        <v>21</v>
      </c>
      <c r="E3291" t="s">
        <v>5</v>
      </c>
      <c r="G3291" t="s">
        <v>22</v>
      </c>
      <c r="H3291">
        <v>1665017</v>
      </c>
      <c r="I3291">
        <v>1665132</v>
      </c>
      <c r="J3291" t="s">
        <v>23</v>
      </c>
      <c r="N3291" t="s">
        <v>1513</v>
      </c>
      <c r="O3291" t="s">
        <v>4151</v>
      </c>
      <c r="P3291">
        <v>116</v>
      </c>
    </row>
    <row r="3292" spans="1:18" hidden="1" x14ac:dyDescent="0.35">
      <c r="A3292" t="s">
        <v>18</v>
      </c>
      <c r="B3292" t="s">
        <v>1511</v>
      </c>
      <c r="C3292" t="s">
        <v>20</v>
      </c>
      <c r="D3292" t="s">
        <v>21</v>
      </c>
      <c r="E3292" t="s">
        <v>5</v>
      </c>
      <c r="G3292" t="s">
        <v>22</v>
      </c>
      <c r="H3292">
        <v>1665272</v>
      </c>
      <c r="I3292">
        <v>1668206</v>
      </c>
      <c r="J3292" t="s">
        <v>23</v>
      </c>
      <c r="O3292" t="s">
        <v>4152</v>
      </c>
      <c r="P3292">
        <v>2935</v>
      </c>
    </row>
    <row r="3293" spans="1:18" hidden="1" x14ac:dyDescent="0.35">
      <c r="A3293" t="s">
        <v>1511</v>
      </c>
      <c r="C3293" t="s">
        <v>20</v>
      </c>
      <c r="D3293" t="s">
        <v>21</v>
      </c>
      <c r="E3293" t="s">
        <v>5</v>
      </c>
      <c r="G3293" t="s">
        <v>22</v>
      </c>
      <c r="H3293">
        <v>1665272</v>
      </c>
      <c r="I3293">
        <v>1668206</v>
      </c>
      <c r="J3293" t="s">
        <v>23</v>
      </c>
      <c r="N3293" t="s">
        <v>1515</v>
      </c>
      <c r="O3293" t="s">
        <v>4152</v>
      </c>
      <c r="P3293">
        <v>2935</v>
      </c>
    </row>
    <row r="3294" spans="1:18" hidden="1" x14ac:dyDescent="0.35">
      <c r="A3294" t="s">
        <v>18</v>
      </c>
      <c r="B3294" t="s">
        <v>983</v>
      </c>
      <c r="C3294" t="s">
        <v>20</v>
      </c>
      <c r="D3294" t="s">
        <v>21</v>
      </c>
      <c r="E3294" t="s">
        <v>5</v>
      </c>
      <c r="G3294" t="s">
        <v>22</v>
      </c>
      <c r="H3294">
        <v>1668326</v>
      </c>
      <c r="I3294">
        <v>1668401</v>
      </c>
      <c r="J3294" t="s">
        <v>23</v>
      </c>
      <c r="O3294" t="s">
        <v>4153</v>
      </c>
      <c r="P3294">
        <v>76</v>
      </c>
    </row>
    <row r="3295" spans="1:18" hidden="1" x14ac:dyDescent="0.35">
      <c r="A3295" t="s">
        <v>983</v>
      </c>
      <c r="C3295" t="s">
        <v>20</v>
      </c>
      <c r="D3295" t="s">
        <v>21</v>
      </c>
      <c r="E3295" t="s">
        <v>5</v>
      </c>
      <c r="G3295" t="s">
        <v>22</v>
      </c>
      <c r="H3295">
        <v>1668326</v>
      </c>
      <c r="I3295">
        <v>1668401</v>
      </c>
      <c r="J3295" t="s">
        <v>23</v>
      </c>
      <c r="N3295" t="s">
        <v>1488</v>
      </c>
      <c r="O3295" t="s">
        <v>4153</v>
      </c>
      <c r="P3295">
        <v>76</v>
      </c>
      <c r="R3295" t="s">
        <v>1489</v>
      </c>
    </row>
    <row r="3296" spans="1:18" hidden="1" x14ac:dyDescent="0.35">
      <c r="A3296" t="s">
        <v>18</v>
      </c>
      <c r="B3296" t="s">
        <v>983</v>
      </c>
      <c r="C3296" t="s">
        <v>20</v>
      </c>
      <c r="D3296" t="s">
        <v>21</v>
      </c>
      <c r="E3296" t="s">
        <v>5</v>
      </c>
      <c r="G3296" t="s">
        <v>22</v>
      </c>
      <c r="H3296">
        <v>1668410</v>
      </c>
      <c r="I3296">
        <v>1668486</v>
      </c>
      <c r="J3296" t="s">
        <v>23</v>
      </c>
      <c r="O3296" t="s">
        <v>4154</v>
      </c>
      <c r="P3296">
        <v>77</v>
      </c>
    </row>
    <row r="3297" spans="1:18" hidden="1" x14ac:dyDescent="0.35">
      <c r="A3297" t="s">
        <v>983</v>
      </c>
      <c r="C3297" t="s">
        <v>20</v>
      </c>
      <c r="D3297" t="s">
        <v>21</v>
      </c>
      <c r="E3297" t="s">
        <v>5</v>
      </c>
      <c r="G3297" t="s">
        <v>22</v>
      </c>
      <c r="H3297">
        <v>1668410</v>
      </c>
      <c r="I3297">
        <v>1668486</v>
      </c>
      <c r="J3297" t="s">
        <v>23</v>
      </c>
      <c r="N3297" t="s">
        <v>1469</v>
      </c>
      <c r="O3297" t="s">
        <v>4154</v>
      </c>
      <c r="P3297">
        <v>77</v>
      </c>
      <c r="R3297" t="s">
        <v>1470</v>
      </c>
    </row>
    <row r="3298" spans="1:18" hidden="1" x14ac:dyDescent="0.35">
      <c r="A3298" t="s">
        <v>18</v>
      </c>
      <c r="B3298" t="s">
        <v>1511</v>
      </c>
      <c r="C3298" t="s">
        <v>20</v>
      </c>
      <c r="D3298" t="s">
        <v>21</v>
      </c>
      <c r="E3298" t="s">
        <v>5</v>
      </c>
      <c r="G3298" t="s">
        <v>22</v>
      </c>
      <c r="H3298">
        <v>1668605</v>
      </c>
      <c r="I3298">
        <v>1670159</v>
      </c>
      <c r="J3298" t="s">
        <v>23</v>
      </c>
      <c r="O3298" t="s">
        <v>4155</v>
      </c>
      <c r="P3298">
        <v>1555</v>
      </c>
    </row>
    <row r="3299" spans="1:18" hidden="1" x14ac:dyDescent="0.35">
      <c r="A3299" t="s">
        <v>1511</v>
      </c>
      <c r="C3299" t="s">
        <v>20</v>
      </c>
      <c r="D3299" t="s">
        <v>21</v>
      </c>
      <c r="E3299" t="s">
        <v>5</v>
      </c>
      <c r="G3299" t="s">
        <v>22</v>
      </c>
      <c r="H3299">
        <v>1668605</v>
      </c>
      <c r="I3299">
        <v>1670159</v>
      </c>
      <c r="J3299" t="s">
        <v>23</v>
      </c>
      <c r="N3299" t="s">
        <v>1517</v>
      </c>
      <c r="O3299" t="s">
        <v>4155</v>
      </c>
      <c r="P3299">
        <v>1555</v>
      </c>
    </row>
    <row r="3300" spans="1:18" hidden="1" x14ac:dyDescent="0.35">
      <c r="A3300" t="s">
        <v>18</v>
      </c>
      <c r="B3300" t="s">
        <v>983</v>
      </c>
      <c r="C3300" t="s">
        <v>20</v>
      </c>
      <c r="D3300" t="s">
        <v>21</v>
      </c>
      <c r="E3300" t="s">
        <v>5</v>
      </c>
      <c r="G3300" t="s">
        <v>22</v>
      </c>
      <c r="H3300">
        <v>1670393</v>
      </c>
      <c r="I3300">
        <v>1670468</v>
      </c>
      <c r="J3300" t="s">
        <v>23</v>
      </c>
      <c r="O3300" t="s">
        <v>4156</v>
      </c>
      <c r="P3300">
        <v>76</v>
      </c>
    </row>
    <row r="3301" spans="1:18" hidden="1" x14ac:dyDescent="0.35">
      <c r="A3301" t="s">
        <v>983</v>
      </c>
      <c r="C3301" t="s">
        <v>20</v>
      </c>
      <c r="D3301" t="s">
        <v>21</v>
      </c>
      <c r="E3301" t="s">
        <v>5</v>
      </c>
      <c r="G3301" t="s">
        <v>22</v>
      </c>
      <c r="H3301">
        <v>1670393</v>
      </c>
      <c r="I3301">
        <v>1670468</v>
      </c>
      <c r="J3301" t="s">
        <v>23</v>
      </c>
      <c r="N3301" t="s">
        <v>1488</v>
      </c>
      <c r="O3301" t="s">
        <v>4156</v>
      </c>
      <c r="P3301">
        <v>76</v>
      </c>
      <c r="R3301" t="s">
        <v>1489</v>
      </c>
    </row>
    <row r="3302" spans="1:18" hidden="1" x14ac:dyDescent="0.35">
      <c r="A3302" t="s">
        <v>18</v>
      </c>
      <c r="B3302" t="s">
        <v>983</v>
      </c>
      <c r="C3302" t="s">
        <v>20</v>
      </c>
      <c r="D3302" t="s">
        <v>21</v>
      </c>
      <c r="E3302" t="s">
        <v>5</v>
      </c>
      <c r="G3302" t="s">
        <v>22</v>
      </c>
      <c r="H3302">
        <v>1670475</v>
      </c>
      <c r="I3302">
        <v>1670551</v>
      </c>
      <c r="J3302" t="s">
        <v>23</v>
      </c>
      <c r="O3302" t="s">
        <v>4157</v>
      </c>
      <c r="P3302">
        <v>77</v>
      </c>
    </row>
    <row r="3303" spans="1:18" hidden="1" x14ac:dyDescent="0.35">
      <c r="A3303" t="s">
        <v>983</v>
      </c>
      <c r="C3303" t="s">
        <v>20</v>
      </c>
      <c r="D3303" t="s">
        <v>21</v>
      </c>
      <c r="E3303" t="s">
        <v>5</v>
      </c>
      <c r="G3303" t="s">
        <v>22</v>
      </c>
      <c r="H3303">
        <v>1670475</v>
      </c>
      <c r="I3303">
        <v>1670551</v>
      </c>
      <c r="J3303" t="s">
        <v>23</v>
      </c>
      <c r="N3303" t="s">
        <v>1491</v>
      </c>
      <c r="O3303" t="s">
        <v>4157</v>
      </c>
      <c r="P3303">
        <v>77</v>
      </c>
      <c r="R3303" t="s">
        <v>1492</v>
      </c>
    </row>
    <row r="3304" spans="1:18" hidden="1" x14ac:dyDescent="0.35">
      <c r="A3304" t="s">
        <v>18</v>
      </c>
      <c r="B3304" t="s">
        <v>983</v>
      </c>
      <c r="C3304" t="s">
        <v>20</v>
      </c>
      <c r="D3304" t="s">
        <v>21</v>
      </c>
      <c r="E3304" t="s">
        <v>5</v>
      </c>
      <c r="G3304" t="s">
        <v>22</v>
      </c>
      <c r="H3304">
        <v>1670578</v>
      </c>
      <c r="I3304">
        <v>1670654</v>
      </c>
      <c r="J3304" t="s">
        <v>23</v>
      </c>
      <c r="O3304" t="s">
        <v>4158</v>
      </c>
      <c r="P3304">
        <v>77</v>
      </c>
    </row>
    <row r="3305" spans="1:18" hidden="1" x14ac:dyDescent="0.35">
      <c r="A3305" t="s">
        <v>983</v>
      </c>
      <c r="C3305" t="s">
        <v>20</v>
      </c>
      <c r="D3305" t="s">
        <v>21</v>
      </c>
      <c r="E3305" t="s">
        <v>5</v>
      </c>
      <c r="G3305" t="s">
        <v>22</v>
      </c>
      <c r="H3305">
        <v>1670578</v>
      </c>
      <c r="I3305">
        <v>1670654</v>
      </c>
      <c r="J3305" t="s">
        <v>23</v>
      </c>
      <c r="N3305" t="s">
        <v>985</v>
      </c>
      <c r="O3305" t="s">
        <v>4158</v>
      </c>
      <c r="P3305">
        <v>77</v>
      </c>
      <c r="R3305" t="s">
        <v>1494</v>
      </c>
    </row>
    <row r="3306" spans="1:18" hidden="1" x14ac:dyDescent="0.35">
      <c r="A3306" t="s">
        <v>18</v>
      </c>
      <c r="B3306" t="s">
        <v>983</v>
      </c>
      <c r="C3306" t="s">
        <v>20</v>
      </c>
      <c r="D3306" t="s">
        <v>21</v>
      </c>
      <c r="E3306" t="s">
        <v>5</v>
      </c>
      <c r="G3306" t="s">
        <v>22</v>
      </c>
      <c r="H3306">
        <v>1670686</v>
      </c>
      <c r="I3306">
        <v>1670774</v>
      </c>
      <c r="J3306" t="s">
        <v>23</v>
      </c>
      <c r="O3306" t="s">
        <v>4159</v>
      </c>
      <c r="P3306">
        <v>89</v>
      </c>
    </row>
    <row r="3307" spans="1:18" hidden="1" x14ac:dyDescent="0.35">
      <c r="A3307" t="s">
        <v>983</v>
      </c>
      <c r="C3307" t="s">
        <v>20</v>
      </c>
      <c r="D3307" t="s">
        <v>21</v>
      </c>
      <c r="E3307" t="s">
        <v>5</v>
      </c>
      <c r="G3307" t="s">
        <v>22</v>
      </c>
      <c r="H3307">
        <v>1670686</v>
      </c>
      <c r="I3307">
        <v>1670774</v>
      </c>
      <c r="J3307" t="s">
        <v>23</v>
      </c>
      <c r="N3307" t="s">
        <v>1496</v>
      </c>
      <c r="O3307" t="s">
        <v>4159</v>
      </c>
      <c r="P3307">
        <v>89</v>
      </c>
      <c r="R3307" t="s">
        <v>1497</v>
      </c>
    </row>
    <row r="3308" spans="1:18" hidden="1" x14ac:dyDescent="0.35">
      <c r="A3308" t="s">
        <v>18</v>
      </c>
      <c r="B3308" t="s">
        <v>983</v>
      </c>
      <c r="C3308" t="s">
        <v>20</v>
      </c>
      <c r="D3308" t="s">
        <v>21</v>
      </c>
      <c r="E3308" t="s">
        <v>5</v>
      </c>
      <c r="G3308" t="s">
        <v>22</v>
      </c>
      <c r="H3308">
        <v>1670804</v>
      </c>
      <c r="I3308">
        <v>1670878</v>
      </c>
      <c r="J3308" t="s">
        <v>23</v>
      </c>
      <c r="O3308" t="s">
        <v>4160</v>
      </c>
      <c r="P3308">
        <v>75</v>
      </c>
    </row>
    <row r="3309" spans="1:18" hidden="1" x14ac:dyDescent="0.35">
      <c r="A3309" t="s">
        <v>983</v>
      </c>
      <c r="C3309" t="s">
        <v>20</v>
      </c>
      <c r="D3309" t="s">
        <v>21</v>
      </c>
      <c r="E3309" t="s">
        <v>5</v>
      </c>
      <c r="G3309" t="s">
        <v>22</v>
      </c>
      <c r="H3309">
        <v>1670804</v>
      </c>
      <c r="I3309">
        <v>1670878</v>
      </c>
      <c r="J3309" t="s">
        <v>23</v>
      </c>
      <c r="N3309" t="s">
        <v>1472</v>
      </c>
      <c r="O3309" t="s">
        <v>4160</v>
      </c>
      <c r="P3309">
        <v>75</v>
      </c>
      <c r="R3309" t="s">
        <v>1499</v>
      </c>
    </row>
    <row r="3310" spans="1:18" hidden="1" x14ac:dyDescent="0.35">
      <c r="A3310" t="s">
        <v>18</v>
      </c>
      <c r="B3310" t="s">
        <v>983</v>
      </c>
      <c r="C3310" t="s">
        <v>20</v>
      </c>
      <c r="D3310" t="s">
        <v>21</v>
      </c>
      <c r="E3310" t="s">
        <v>5</v>
      </c>
      <c r="G3310" t="s">
        <v>22</v>
      </c>
      <c r="H3310">
        <v>1670884</v>
      </c>
      <c r="I3310">
        <v>1670968</v>
      </c>
      <c r="J3310" t="s">
        <v>23</v>
      </c>
      <c r="O3310" t="s">
        <v>4161</v>
      </c>
      <c r="P3310">
        <v>85</v>
      </c>
    </row>
    <row r="3311" spans="1:18" hidden="1" x14ac:dyDescent="0.35">
      <c r="A3311" t="s">
        <v>983</v>
      </c>
      <c r="C3311" t="s">
        <v>20</v>
      </c>
      <c r="D3311" t="s">
        <v>21</v>
      </c>
      <c r="E3311" t="s">
        <v>5</v>
      </c>
      <c r="G3311" t="s">
        <v>22</v>
      </c>
      <c r="H3311">
        <v>1670884</v>
      </c>
      <c r="I3311">
        <v>1670968</v>
      </c>
      <c r="J3311" t="s">
        <v>23</v>
      </c>
      <c r="N3311" t="s">
        <v>1496</v>
      </c>
      <c r="O3311" t="s">
        <v>4161</v>
      </c>
      <c r="P3311">
        <v>85</v>
      </c>
      <c r="R3311" t="s">
        <v>1501</v>
      </c>
    </row>
    <row r="3312" spans="1:18" hidden="1" x14ac:dyDescent="0.35">
      <c r="A3312" t="s">
        <v>18</v>
      </c>
      <c r="B3312" t="s">
        <v>983</v>
      </c>
      <c r="C3312" t="s">
        <v>20</v>
      </c>
      <c r="D3312" t="s">
        <v>21</v>
      </c>
      <c r="E3312" t="s">
        <v>5</v>
      </c>
      <c r="G3312" t="s">
        <v>22</v>
      </c>
      <c r="H3312">
        <v>1670989</v>
      </c>
      <c r="I3312">
        <v>1671064</v>
      </c>
      <c r="J3312" t="s">
        <v>23</v>
      </c>
      <c r="O3312" t="s">
        <v>4162</v>
      </c>
      <c r="P3312">
        <v>76</v>
      </c>
    </row>
    <row r="3313" spans="1:18" hidden="1" x14ac:dyDescent="0.35">
      <c r="A3313" t="s">
        <v>983</v>
      </c>
      <c r="C3313" t="s">
        <v>20</v>
      </c>
      <c r="D3313" t="s">
        <v>21</v>
      </c>
      <c r="E3313" t="s">
        <v>5</v>
      </c>
      <c r="G3313" t="s">
        <v>22</v>
      </c>
      <c r="H3313">
        <v>1670989</v>
      </c>
      <c r="I3313">
        <v>1671064</v>
      </c>
      <c r="J3313" t="s">
        <v>23</v>
      </c>
      <c r="N3313" t="s">
        <v>1503</v>
      </c>
      <c r="O3313" t="s">
        <v>4162</v>
      </c>
      <c r="P3313">
        <v>76</v>
      </c>
      <c r="R3313" t="s">
        <v>1504</v>
      </c>
    </row>
    <row r="3314" spans="1:18" hidden="1" x14ac:dyDescent="0.35">
      <c r="A3314" t="s">
        <v>18</v>
      </c>
      <c r="B3314" t="s">
        <v>983</v>
      </c>
      <c r="C3314" t="s">
        <v>20</v>
      </c>
      <c r="D3314" t="s">
        <v>21</v>
      </c>
      <c r="E3314" t="s">
        <v>5</v>
      </c>
      <c r="G3314" t="s">
        <v>22</v>
      </c>
      <c r="H3314">
        <v>1671072</v>
      </c>
      <c r="I3314">
        <v>1671147</v>
      </c>
      <c r="J3314" t="s">
        <v>23</v>
      </c>
      <c r="O3314" t="s">
        <v>4163</v>
      </c>
      <c r="P3314">
        <v>76</v>
      </c>
    </row>
    <row r="3315" spans="1:18" hidden="1" x14ac:dyDescent="0.35">
      <c r="A3315" t="s">
        <v>983</v>
      </c>
      <c r="C3315" t="s">
        <v>20</v>
      </c>
      <c r="D3315" t="s">
        <v>21</v>
      </c>
      <c r="E3315" t="s">
        <v>5</v>
      </c>
      <c r="G3315" t="s">
        <v>22</v>
      </c>
      <c r="H3315">
        <v>1671072</v>
      </c>
      <c r="I3315">
        <v>1671147</v>
      </c>
      <c r="J3315" t="s">
        <v>23</v>
      </c>
      <c r="N3315" t="s">
        <v>1506</v>
      </c>
      <c r="O3315" t="s">
        <v>4163</v>
      </c>
      <c r="P3315">
        <v>76</v>
      </c>
      <c r="R3315" t="s">
        <v>1507</v>
      </c>
    </row>
    <row r="3316" spans="1:18" hidden="1" x14ac:dyDescent="0.35">
      <c r="A3316" t="s">
        <v>18</v>
      </c>
      <c r="B3316" t="s">
        <v>983</v>
      </c>
      <c r="C3316" t="s">
        <v>20</v>
      </c>
      <c r="D3316" t="s">
        <v>21</v>
      </c>
      <c r="E3316" t="s">
        <v>5</v>
      </c>
      <c r="G3316" t="s">
        <v>22</v>
      </c>
      <c r="H3316">
        <v>1671160</v>
      </c>
      <c r="I3316">
        <v>1671235</v>
      </c>
      <c r="J3316" t="s">
        <v>23</v>
      </c>
      <c r="O3316" t="s">
        <v>4164</v>
      </c>
      <c r="P3316">
        <v>76</v>
      </c>
    </row>
    <row r="3317" spans="1:18" hidden="1" x14ac:dyDescent="0.35">
      <c r="A3317" t="s">
        <v>983</v>
      </c>
      <c r="C3317" t="s">
        <v>20</v>
      </c>
      <c r="D3317" t="s">
        <v>21</v>
      </c>
      <c r="E3317" t="s">
        <v>5</v>
      </c>
      <c r="G3317" t="s">
        <v>22</v>
      </c>
      <c r="H3317">
        <v>1671160</v>
      </c>
      <c r="I3317">
        <v>1671235</v>
      </c>
      <c r="J3317" t="s">
        <v>23</v>
      </c>
      <c r="N3317" t="s">
        <v>1509</v>
      </c>
      <c r="O3317" t="s">
        <v>4164</v>
      </c>
      <c r="P3317">
        <v>76</v>
      </c>
      <c r="R3317" t="s">
        <v>1510</v>
      </c>
    </row>
    <row r="3318" spans="1:18" hidden="1" x14ac:dyDescent="0.35">
      <c r="A3318" t="s">
        <v>18</v>
      </c>
      <c r="B3318" t="s">
        <v>1511</v>
      </c>
      <c r="C3318" t="s">
        <v>20</v>
      </c>
      <c r="D3318" t="s">
        <v>21</v>
      </c>
      <c r="E3318" t="s">
        <v>5</v>
      </c>
      <c r="G3318" t="s">
        <v>22</v>
      </c>
      <c r="H3318">
        <v>1671246</v>
      </c>
      <c r="I3318">
        <v>1671361</v>
      </c>
      <c r="J3318" t="s">
        <v>23</v>
      </c>
      <c r="O3318" t="s">
        <v>4165</v>
      </c>
      <c r="P3318">
        <v>116</v>
      </c>
    </row>
    <row r="3319" spans="1:18" hidden="1" x14ac:dyDescent="0.35">
      <c r="A3319" t="s">
        <v>1511</v>
      </c>
      <c r="C3319" t="s">
        <v>20</v>
      </c>
      <c r="D3319" t="s">
        <v>21</v>
      </c>
      <c r="E3319" t="s">
        <v>5</v>
      </c>
      <c r="G3319" t="s">
        <v>22</v>
      </c>
      <c r="H3319">
        <v>1671246</v>
      </c>
      <c r="I3319">
        <v>1671361</v>
      </c>
      <c r="J3319" t="s">
        <v>23</v>
      </c>
      <c r="N3319" t="s">
        <v>1513</v>
      </c>
      <c r="O3319" t="s">
        <v>4165</v>
      </c>
      <c r="P3319">
        <v>116</v>
      </c>
    </row>
    <row r="3320" spans="1:18" hidden="1" x14ac:dyDescent="0.35">
      <c r="A3320" t="s">
        <v>18</v>
      </c>
      <c r="B3320" t="s">
        <v>1511</v>
      </c>
      <c r="C3320" t="s">
        <v>20</v>
      </c>
      <c r="D3320" t="s">
        <v>21</v>
      </c>
      <c r="E3320" t="s">
        <v>5</v>
      </c>
      <c r="G3320" t="s">
        <v>22</v>
      </c>
      <c r="H3320">
        <v>1671500</v>
      </c>
      <c r="I3320">
        <v>1674434</v>
      </c>
      <c r="J3320" t="s">
        <v>23</v>
      </c>
      <c r="O3320" t="s">
        <v>4166</v>
      </c>
      <c r="P3320">
        <v>2935</v>
      </c>
    </row>
    <row r="3321" spans="1:18" hidden="1" x14ac:dyDescent="0.35">
      <c r="A3321" t="s">
        <v>1511</v>
      </c>
      <c r="C3321" t="s">
        <v>20</v>
      </c>
      <c r="D3321" t="s">
        <v>21</v>
      </c>
      <c r="E3321" t="s">
        <v>5</v>
      </c>
      <c r="G3321" t="s">
        <v>22</v>
      </c>
      <c r="H3321">
        <v>1671500</v>
      </c>
      <c r="I3321">
        <v>1674434</v>
      </c>
      <c r="J3321" t="s">
        <v>23</v>
      </c>
      <c r="N3321" t="s">
        <v>1515</v>
      </c>
      <c r="O3321" t="s">
        <v>4166</v>
      </c>
      <c r="P3321">
        <v>2935</v>
      </c>
    </row>
    <row r="3322" spans="1:18" hidden="1" x14ac:dyDescent="0.35">
      <c r="A3322" t="s">
        <v>18</v>
      </c>
      <c r="B3322" t="s">
        <v>1511</v>
      </c>
      <c r="C3322" t="s">
        <v>20</v>
      </c>
      <c r="D3322" t="s">
        <v>21</v>
      </c>
      <c r="E3322" t="s">
        <v>5</v>
      </c>
      <c r="G3322" t="s">
        <v>22</v>
      </c>
      <c r="H3322">
        <v>1674628</v>
      </c>
      <c r="I3322">
        <v>1676182</v>
      </c>
      <c r="J3322" t="s">
        <v>23</v>
      </c>
      <c r="O3322" t="s">
        <v>4167</v>
      </c>
      <c r="P3322">
        <v>1555</v>
      </c>
    </row>
    <row r="3323" spans="1:18" hidden="1" x14ac:dyDescent="0.35">
      <c r="A3323" t="s">
        <v>1511</v>
      </c>
      <c r="C3323" t="s">
        <v>20</v>
      </c>
      <c r="D3323" t="s">
        <v>21</v>
      </c>
      <c r="E3323" t="s">
        <v>5</v>
      </c>
      <c r="G3323" t="s">
        <v>22</v>
      </c>
      <c r="H3323">
        <v>1674628</v>
      </c>
      <c r="I3323">
        <v>1676182</v>
      </c>
      <c r="J3323" t="s">
        <v>23</v>
      </c>
      <c r="N3323" t="s">
        <v>1517</v>
      </c>
      <c r="O3323" t="s">
        <v>4167</v>
      </c>
      <c r="P3323">
        <v>1555</v>
      </c>
    </row>
    <row r="3324" spans="1:18" hidden="1" x14ac:dyDescent="0.35">
      <c r="A3324" t="s">
        <v>18</v>
      </c>
      <c r="B3324" t="s">
        <v>29</v>
      </c>
      <c r="C3324" t="s">
        <v>20</v>
      </c>
      <c r="D3324" t="s">
        <v>21</v>
      </c>
      <c r="E3324" t="s">
        <v>5</v>
      </c>
      <c r="G3324" t="s">
        <v>22</v>
      </c>
      <c r="H3324">
        <v>1676556</v>
      </c>
      <c r="I3324">
        <v>1678040</v>
      </c>
      <c r="J3324" t="s">
        <v>23</v>
      </c>
      <c r="O3324" t="s">
        <v>4168</v>
      </c>
      <c r="P3324">
        <v>1485</v>
      </c>
    </row>
    <row r="3325" spans="1:18" hidden="1" x14ac:dyDescent="0.35">
      <c r="A3325" t="s">
        <v>26</v>
      </c>
      <c r="B3325" t="s">
        <v>32</v>
      </c>
      <c r="C3325" t="s">
        <v>20</v>
      </c>
      <c r="D3325" t="s">
        <v>21</v>
      </c>
      <c r="E3325" t="s">
        <v>5</v>
      </c>
      <c r="G3325" t="s">
        <v>22</v>
      </c>
      <c r="H3325">
        <v>1676556</v>
      </c>
      <c r="I3325">
        <v>1678040</v>
      </c>
      <c r="J3325" t="s">
        <v>23</v>
      </c>
      <c r="K3325" t="s">
        <v>4169</v>
      </c>
      <c r="N3325" t="s">
        <v>4170</v>
      </c>
      <c r="O3325" t="s">
        <v>4168</v>
      </c>
      <c r="P3325">
        <v>1485</v>
      </c>
      <c r="Q3325">
        <v>494</v>
      </c>
    </row>
    <row r="3326" spans="1:18" hidden="1" x14ac:dyDescent="0.35">
      <c r="A3326" t="s">
        <v>18</v>
      </c>
      <c r="B3326" t="s">
        <v>29</v>
      </c>
      <c r="C3326" t="s">
        <v>20</v>
      </c>
      <c r="D3326" t="s">
        <v>21</v>
      </c>
      <c r="E3326" t="s">
        <v>5</v>
      </c>
      <c r="G3326" t="s">
        <v>22</v>
      </c>
      <c r="H3326">
        <v>1678209</v>
      </c>
      <c r="I3326">
        <v>1678709</v>
      </c>
      <c r="J3326" t="s">
        <v>23</v>
      </c>
      <c r="O3326" t="s">
        <v>4171</v>
      </c>
      <c r="P3326">
        <v>501</v>
      </c>
    </row>
    <row r="3327" spans="1:18" hidden="1" x14ac:dyDescent="0.35">
      <c r="A3327" t="s">
        <v>26</v>
      </c>
      <c r="B3327" t="s">
        <v>32</v>
      </c>
      <c r="C3327" t="s">
        <v>20</v>
      </c>
      <c r="D3327" t="s">
        <v>21</v>
      </c>
      <c r="E3327" t="s">
        <v>5</v>
      </c>
      <c r="G3327" t="s">
        <v>22</v>
      </c>
      <c r="H3327">
        <v>1678209</v>
      </c>
      <c r="I3327">
        <v>1678709</v>
      </c>
      <c r="J3327" t="s">
        <v>23</v>
      </c>
      <c r="K3327" t="s">
        <v>4172</v>
      </c>
      <c r="N3327" t="s">
        <v>4173</v>
      </c>
      <c r="O3327" t="s">
        <v>4171</v>
      </c>
      <c r="P3327">
        <v>501</v>
      </c>
      <c r="Q3327">
        <v>166</v>
      </c>
    </row>
    <row r="3328" spans="1:18" hidden="1" x14ac:dyDescent="0.35">
      <c r="A3328" t="s">
        <v>18</v>
      </c>
      <c r="B3328" t="s">
        <v>29</v>
      </c>
      <c r="C3328" t="s">
        <v>20</v>
      </c>
      <c r="D3328" t="s">
        <v>21</v>
      </c>
      <c r="E3328" t="s">
        <v>5</v>
      </c>
      <c r="G3328" t="s">
        <v>22</v>
      </c>
      <c r="H3328">
        <v>1678706</v>
      </c>
      <c r="I3328">
        <v>1679071</v>
      </c>
      <c r="J3328" t="s">
        <v>23</v>
      </c>
      <c r="O3328" t="s">
        <v>4174</v>
      </c>
      <c r="P3328">
        <v>366</v>
      </c>
    </row>
    <row r="3329" spans="1:17" hidden="1" x14ac:dyDescent="0.35">
      <c r="A3329" t="s">
        <v>26</v>
      </c>
      <c r="B3329" t="s">
        <v>32</v>
      </c>
      <c r="C3329" t="s">
        <v>20</v>
      </c>
      <c r="D3329" t="s">
        <v>21</v>
      </c>
      <c r="E3329" t="s">
        <v>5</v>
      </c>
      <c r="G3329" t="s">
        <v>22</v>
      </c>
      <c r="H3329">
        <v>1678706</v>
      </c>
      <c r="I3329">
        <v>1679071</v>
      </c>
      <c r="J3329" t="s">
        <v>23</v>
      </c>
      <c r="K3329" t="s">
        <v>4175</v>
      </c>
      <c r="N3329" t="s">
        <v>4176</v>
      </c>
      <c r="O3329" t="s">
        <v>4174</v>
      </c>
      <c r="P3329">
        <v>366</v>
      </c>
      <c r="Q3329">
        <v>121</v>
      </c>
    </row>
    <row r="3330" spans="1:17" hidden="1" x14ac:dyDescent="0.35">
      <c r="A3330" t="s">
        <v>18</v>
      </c>
      <c r="B3330" t="s">
        <v>29</v>
      </c>
      <c r="C3330" t="s">
        <v>20</v>
      </c>
      <c r="D3330" t="s">
        <v>21</v>
      </c>
      <c r="E3330" t="s">
        <v>5</v>
      </c>
      <c r="G3330" t="s">
        <v>22</v>
      </c>
      <c r="H3330">
        <v>1679071</v>
      </c>
      <c r="I3330">
        <v>1679883</v>
      </c>
      <c r="J3330" t="s">
        <v>23</v>
      </c>
      <c r="O3330" t="s">
        <v>4177</v>
      </c>
      <c r="P3330">
        <v>813</v>
      </c>
    </row>
    <row r="3331" spans="1:17" hidden="1" x14ac:dyDescent="0.35">
      <c r="A3331" t="s">
        <v>26</v>
      </c>
      <c r="B3331" t="s">
        <v>32</v>
      </c>
      <c r="C3331" t="s">
        <v>20</v>
      </c>
      <c r="D3331" t="s">
        <v>21</v>
      </c>
      <c r="E3331" t="s">
        <v>5</v>
      </c>
      <c r="G3331" t="s">
        <v>22</v>
      </c>
      <c r="H3331">
        <v>1679071</v>
      </c>
      <c r="I3331">
        <v>1679883</v>
      </c>
      <c r="J3331" t="s">
        <v>23</v>
      </c>
      <c r="K3331" t="s">
        <v>4178</v>
      </c>
      <c r="N3331" t="s">
        <v>4179</v>
      </c>
      <c r="O3331" t="s">
        <v>4177</v>
      </c>
      <c r="P3331">
        <v>813</v>
      </c>
      <c r="Q3331">
        <v>270</v>
      </c>
    </row>
    <row r="3332" spans="1:17" hidden="1" x14ac:dyDescent="0.35">
      <c r="A3332" t="s">
        <v>18</v>
      </c>
      <c r="B3332" t="s">
        <v>29</v>
      </c>
      <c r="C3332" t="s">
        <v>20</v>
      </c>
      <c r="D3332" t="s">
        <v>21</v>
      </c>
      <c r="E3332" t="s">
        <v>5</v>
      </c>
      <c r="G3332" t="s">
        <v>22</v>
      </c>
      <c r="H3332">
        <v>1680010</v>
      </c>
      <c r="I3332">
        <v>1680951</v>
      </c>
      <c r="J3332" t="s">
        <v>23</v>
      </c>
      <c r="O3332" t="s">
        <v>4180</v>
      </c>
      <c r="P3332">
        <v>942</v>
      </c>
    </row>
    <row r="3333" spans="1:17" hidden="1" x14ac:dyDescent="0.35">
      <c r="A3333" t="s">
        <v>26</v>
      </c>
      <c r="B3333" t="s">
        <v>32</v>
      </c>
      <c r="C3333" t="s">
        <v>20</v>
      </c>
      <c r="D3333" t="s">
        <v>21</v>
      </c>
      <c r="E3333" t="s">
        <v>5</v>
      </c>
      <c r="G3333" t="s">
        <v>22</v>
      </c>
      <c r="H3333">
        <v>1680010</v>
      </c>
      <c r="I3333">
        <v>1680951</v>
      </c>
      <c r="J3333" t="s">
        <v>23</v>
      </c>
      <c r="K3333" t="s">
        <v>4181</v>
      </c>
      <c r="N3333" t="s">
        <v>2293</v>
      </c>
      <c r="O3333" t="s">
        <v>4180</v>
      </c>
      <c r="P3333">
        <v>942</v>
      </c>
      <c r="Q3333">
        <v>313</v>
      </c>
    </row>
    <row r="3334" spans="1:17" hidden="1" x14ac:dyDescent="0.35">
      <c r="A3334" t="s">
        <v>18</v>
      </c>
      <c r="B3334" t="s">
        <v>29</v>
      </c>
      <c r="C3334" t="s">
        <v>20</v>
      </c>
      <c r="D3334" t="s">
        <v>21</v>
      </c>
      <c r="E3334" t="s">
        <v>5</v>
      </c>
      <c r="G3334" t="s">
        <v>22</v>
      </c>
      <c r="H3334">
        <v>1681083</v>
      </c>
      <c r="I3334">
        <v>1682024</v>
      </c>
      <c r="J3334" t="s">
        <v>23</v>
      </c>
      <c r="O3334" t="s">
        <v>4182</v>
      </c>
      <c r="P3334">
        <v>942</v>
      </c>
    </row>
    <row r="3335" spans="1:17" hidden="1" x14ac:dyDescent="0.35">
      <c r="A3335" t="s">
        <v>26</v>
      </c>
      <c r="B3335" t="s">
        <v>32</v>
      </c>
      <c r="C3335" t="s">
        <v>20</v>
      </c>
      <c r="D3335" t="s">
        <v>21</v>
      </c>
      <c r="E3335" t="s">
        <v>5</v>
      </c>
      <c r="G3335" t="s">
        <v>22</v>
      </c>
      <c r="H3335">
        <v>1681083</v>
      </c>
      <c r="I3335">
        <v>1682024</v>
      </c>
      <c r="J3335" t="s">
        <v>23</v>
      </c>
      <c r="K3335" t="s">
        <v>4183</v>
      </c>
      <c r="N3335" t="s">
        <v>1851</v>
      </c>
      <c r="O3335" t="s">
        <v>4182</v>
      </c>
      <c r="P3335">
        <v>942</v>
      </c>
      <c r="Q3335">
        <v>313</v>
      </c>
    </row>
    <row r="3336" spans="1:17" hidden="1" x14ac:dyDescent="0.35">
      <c r="A3336" t="s">
        <v>18</v>
      </c>
      <c r="B3336" t="s">
        <v>29</v>
      </c>
      <c r="C3336" t="s">
        <v>20</v>
      </c>
      <c r="D3336" t="s">
        <v>21</v>
      </c>
      <c r="E3336" t="s">
        <v>5</v>
      </c>
      <c r="G3336" t="s">
        <v>22</v>
      </c>
      <c r="H3336">
        <v>1682008</v>
      </c>
      <c r="I3336">
        <v>1682889</v>
      </c>
      <c r="J3336" t="s">
        <v>23</v>
      </c>
      <c r="O3336" t="s">
        <v>4184</v>
      </c>
      <c r="P3336">
        <v>882</v>
      </c>
    </row>
    <row r="3337" spans="1:17" hidden="1" x14ac:dyDescent="0.35">
      <c r="A3337" t="s">
        <v>26</v>
      </c>
      <c r="B3337" t="s">
        <v>32</v>
      </c>
      <c r="C3337" t="s">
        <v>20</v>
      </c>
      <c r="D3337" t="s">
        <v>21</v>
      </c>
      <c r="E3337" t="s">
        <v>5</v>
      </c>
      <c r="G3337" t="s">
        <v>22</v>
      </c>
      <c r="H3337">
        <v>1682008</v>
      </c>
      <c r="I3337">
        <v>1682889</v>
      </c>
      <c r="J3337" t="s">
        <v>23</v>
      </c>
      <c r="K3337" t="s">
        <v>4185</v>
      </c>
      <c r="N3337" t="s">
        <v>4186</v>
      </c>
      <c r="O3337" t="s">
        <v>4184</v>
      </c>
      <c r="P3337">
        <v>882</v>
      </c>
      <c r="Q3337">
        <v>293</v>
      </c>
    </row>
    <row r="3338" spans="1:17" hidden="1" x14ac:dyDescent="0.35">
      <c r="A3338" t="s">
        <v>18</v>
      </c>
      <c r="B3338" t="s">
        <v>29</v>
      </c>
      <c r="C3338" t="s">
        <v>20</v>
      </c>
      <c r="D3338" t="s">
        <v>21</v>
      </c>
      <c r="E3338" t="s">
        <v>5</v>
      </c>
      <c r="G3338" t="s">
        <v>22</v>
      </c>
      <c r="H3338">
        <v>1682907</v>
      </c>
      <c r="I3338">
        <v>1683674</v>
      </c>
      <c r="J3338" t="s">
        <v>23</v>
      </c>
      <c r="O3338" t="s">
        <v>4187</v>
      </c>
      <c r="P3338">
        <v>768</v>
      </c>
    </row>
    <row r="3339" spans="1:17" hidden="1" x14ac:dyDescent="0.35">
      <c r="A3339" t="s">
        <v>26</v>
      </c>
      <c r="B3339" t="s">
        <v>32</v>
      </c>
      <c r="C3339" t="s">
        <v>20</v>
      </c>
      <c r="D3339" t="s">
        <v>21</v>
      </c>
      <c r="E3339" t="s">
        <v>5</v>
      </c>
      <c r="G3339" t="s">
        <v>22</v>
      </c>
      <c r="H3339">
        <v>1682907</v>
      </c>
      <c r="I3339">
        <v>1683674</v>
      </c>
      <c r="J3339" t="s">
        <v>23</v>
      </c>
      <c r="K3339" t="s">
        <v>4188</v>
      </c>
      <c r="N3339" t="s">
        <v>4189</v>
      </c>
      <c r="O3339" t="s">
        <v>4187</v>
      </c>
      <c r="P3339">
        <v>768</v>
      </c>
      <c r="Q3339">
        <v>255</v>
      </c>
    </row>
    <row r="3340" spans="1:17" hidden="1" x14ac:dyDescent="0.35">
      <c r="A3340" t="s">
        <v>18</v>
      </c>
      <c r="B3340" t="s">
        <v>29</v>
      </c>
      <c r="C3340" t="s">
        <v>20</v>
      </c>
      <c r="D3340" t="s">
        <v>21</v>
      </c>
      <c r="E3340" t="s">
        <v>5</v>
      </c>
      <c r="G3340" t="s">
        <v>22</v>
      </c>
      <c r="H3340">
        <v>1683790</v>
      </c>
      <c r="I3340">
        <v>1685808</v>
      </c>
      <c r="J3340" t="s">
        <v>23</v>
      </c>
      <c r="O3340" t="s">
        <v>4190</v>
      </c>
      <c r="P3340">
        <v>2019</v>
      </c>
    </row>
    <row r="3341" spans="1:17" hidden="1" x14ac:dyDescent="0.35">
      <c r="A3341" t="s">
        <v>26</v>
      </c>
      <c r="B3341" t="s">
        <v>32</v>
      </c>
      <c r="C3341" t="s">
        <v>20</v>
      </c>
      <c r="D3341" t="s">
        <v>21</v>
      </c>
      <c r="E3341" t="s">
        <v>5</v>
      </c>
      <c r="G3341" t="s">
        <v>22</v>
      </c>
      <c r="H3341">
        <v>1683790</v>
      </c>
      <c r="I3341">
        <v>1685808</v>
      </c>
      <c r="J3341" t="s">
        <v>23</v>
      </c>
      <c r="K3341" t="s">
        <v>4191</v>
      </c>
      <c r="N3341" t="s">
        <v>4192</v>
      </c>
      <c r="O3341" t="s">
        <v>4190</v>
      </c>
      <c r="P3341">
        <v>2019</v>
      </c>
      <c r="Q3341">
        <v>672</v>
      </c>
    </row>
    <row r="3342" spans="1:17" hidden="1" x14ac:dyDescent="0.35">
      <c r="A3342" t="s">
        <v>18</v>
      </c>
      <c r="B3342" t="s">
        <v>29</v>
      </c>
      <c r="C3342" t="s">
        <v>20</v>
      </c>
      <c r="D3342" t="s">
        <v>21</v>
      </c>
      <c r="E3342" t="s">
        <v>5</v>
      </c>
      <c r="G3342" t="s">
        <v>22</v>
      </c>
      <c r="H3342">
        <v>1685930</v>
      </c>
      <c r="I3342">
        <v>1686481</v>
      </c>
      <c r="J3342" t="s">
        <v>23</v>
      </c>
      <c r="O3342" t="s">
        <v>4193</v>
      </c>
      <c r="P3342">
        <v>552</v>
      </c>
    </row>
    <row r="3343" spans="1:17" hidden="1" x14ac:dyDescent="0.35">
      <c r="A3343" t="s">
        <v>26</v>
      </c>
      <c r="B3343" t="s">
        <v>32</v>
      </c>
      <c r="C3343" t="s">
        <v>20</v>
      </c>
      <c r="D3343" t="s">
        <v>21</v>
      </c>
      <c r="E3343" t="s">
        <v>5</v>
      </c>
      <c r="G3343" t="s">
        <v>22</v>
      </c>
      <c r="H3343">
        <v>1685930</v>
      </c>
      <c r="I3343">
        <v>1686481</v>
      </c>
      <c r="J3343" t="s">
        <v>23</v>
      </c>
      <c r="K3343" t="s">
        <v>4194</v>
      </c>
      <c r="N3343" t="s">
        <v>4195</v>
      </c>
      <c r="O3343" t="s">
        <v>4193</v>
      </c>
      <c r="P3343">
        <v>552</v>
      </c>
      <c r="Q3343">
        <v>183</v>
      </c>
    </row>
    <row r="3344" spans="1:17" hidden="1" x14ac:dyDescent="0.35">
      <c r="A3344" t="s">
        <v>18</v>
      </c>
      <c r="B3344" t="s">
        <v>29</v>
      </c>
      <c r="C3344" t="s">
        <v>20</v>
      </c>
      <c r="D3344" t="s">
        <v>21</v>
      </c>
      <c r="E3344" t="s">
        <v>5</v>
      </c>
      <c r="G3344" t="s">
        <v>22</v>
      </c>
      <c r="H3344">
        <v>1686507</v>
      </c>
      <c r="I3344">
        <v>1687904</v>
      </c>
      <c r="J3344" t="s">
        <v>23</v>
      </c>
      <c r="O3344" t="s">
        <v>4196</v>
      </c>
      <c r="P3344">
        <v>1398</v>
      </c>
    </row>
    <row r="3345" spans="1:18" hidden="1" x14ac:dyDescent="0.35">
      <c r="A3345" t="s">
        <v>26</v>
      </c>
      <c r="B3345" t="s">
        <v>32</v>
      </c>
      <c r="C3345" t="s">
        <v>20</v>
      </c>
      <c r="D3345" t="s">
        <v>21</v>
      </c>
      <c r="E3345" t="s">
        <v>5</v>
      </c>
      <c r="G3345" t="s">
        <v>22</v>
      </c>
      <c r="H3345">
        <v>1686507</v>
      </c>
      <c r="I3345">
        <v>1687904</v>
      </c>
      <c r="J3345" t="s">
        <v>23</v>
      </c>
      <c r="K3345" t="s">
        <v>4197</v>
      </c>
      <c r="N3345" t="s">
        <v>4198</v>
      </c>
      <c r="O3345" t="s">
        <v>4196</v>
      </c>
      <c r="P3345">
        <v>1398</v>
      </c>
      <c r="Q3345">
        <v>465</v>
      </c>
    </row>
    <row r="3346" spans="1:18" hidden="1" x14ac:dyDescent="0.35">
      <c r="A3346" t="s">
        <v>18</v>
      </c>
      <c r="B3346" t="s">
        <v>983</v>
      </c>
      <c r="C3346" t="s">
        <v>20</v>
      </c>
      <c r="D3346" t="s">
        <v>21</v>
      </c>
      <c r="E3346" t="s">
        <v>5</v>
      </c>
      <c r="G3346" t="s">
        <v>22</v>
      </c>
      <c r="H3346">
        <v>1688031</v>
      </c>
      <c r="I3346">
        <v>1688107</v>
      </c>
      <c r="J3346" t="s">
        <v>30</v>
      </c>
      <c r="O3346" t="s">
        <v>4199</v>
      </c>
      <c r="P3346">
        <v>77</v>
      </c>
    </row>
    <row r="3347" spans="1:18" hidden="1" x14ac:dyDescent="0.35">
      <c r="A3347" t="s">
        <v>983</v>
      </c>
      <c r="C3347" t="s">
        <v>20</v>
      </c>
      <c r="D3347" t="s">
        <v>21</v>
      </c>
      <c r="E3347" t="s">
        <v>5</v>
      </c>
      <c r="G3347" t="s">
        <v>22</v>
      </c>
      <c r="H3347">
        <v>1688031</v>
      </c>
      <c r="I3347">
        <v>1688107</v>
      </c>
      <c r="J3347" t="s">
        <v>30</v>
      </c>
      <c r="N3347" t="s">
        <v>1481</v>
      </c>
      <c r="O3347" t="s">
        <v>4199</v>
      </c>
      <c r="P3347">
        <v>77</v>
      </c>
      <c r="R3347" t="s">
        <v>1482</v>
      </c>
    </row>
    <row r="3348" spans="1:18" hidden="1" x14ac:dyDescent="0.35">
      <c r="A3348" t="s">
        <v>18</v>
      </c>
      <c r="B3348" t="s">
        <v>29</v>
      </c>
      <c r="C3348" t="s">
        <v>20</v>
      </c>
      <c r="D3348" t="s">
        <v>21</v>
      </c>
      <c r="E3348" t="s">
        <v>5</v>
      </c>
      <c r="G3348" t="s">
        <v>22</v>
      </c>
      <c r="H3348">
        <v>1688269</v>
      </c>
      <c r="I3348">
        <v>1688691</v>
      </c>
      <c r="J3348" t="s">
        <v>23</v>
      </c>
      <c r="O3348" t="s">
        <v>4200</v>
      </c>
      <c r="P3348">
        <v>423</v>
      </c>
    </row>
    <row r="3349" spans="1:18" hidden="1" x14ac:dyDescent="0.35">
      <c r="A3349" t="s">
        <v>26</v>
      </c>
      <c r="B3349" t="s">
        <v>32</v>
      </c>
      <c r="C3349" t="s">
        <v>20</v>
      </c>
      <c r="D3349" t="s">
        <v>21</v>
      </c>
      <c r="E3349" t="s">
        <v>5</v>
      </c>
      <c r="G3349" t="s">
        <v>22</v>
      </c>
      <c r="H3349">
        <v>1688269</v>
      </c>
      <c r="I3349">
        <v>1688691</v>
      </c>
      <c r="J3349" t="s">
        <v>23</v>
      </c>
      <c r="K3349" t="s">
        <v>4201</v>
      </c>
      <c r="N3349" t="s">
        <v>1542</v>
      </c>
      <c r="O3349" t="s">
        <v>4200</v>
      </c>
      <c r="P3349">
        <v>423</v>
      </c>
      <c r="Q3349">
        <v>140</v>
      </c>
    </row>
    <row r="3350" spans="1:18" hidden="1" x14ac:dyDescent="0.35">
      <c r="A3350" t="s">
        <v>18</v>
      </c>
      <c r="B3350" t="s">
        <v>29</v>
      </c>
      <c r="C3350" t="s">
        <v>20</v>
      </c>
      <c r="D3350" t="s">
        <v>21</v>
      </c>
      <c r="E3350" t="s">
        <v>5</v>
      </c>
      <c r="G3350" t="s">
        <v>22</v>
      </c>
      <c r="H3350">
        <v>1688808</v>
      </c>
      <c r="I3350">
        <v>1689230</v>
      </c>
      <c r="J3350" t="s">
        <v>23</v>
      </c>
      <c r="O3350" t="s">
        <v>4202</v>
      </c>
      <c r="P3350">
        <v>423</v>
      </c>
    </row>
    <row r="3351" spans="1:18" hidden="1" x14ac:dyDescent="0.35">
      <c r="A3351" t="s">
        <v>26</v>
      </c>
      <c r="B3351" t="s">
        <v>32</v>
      </c>
      <c r="C3351" t="s">
        <v>20</v>
      </c>
      <c r="D3351" t="s">
        <v>21</v>
      </c>
      <c r="E3351" t="s">
        <v>5</v>
      </c>
      <c r="G3351" t="s">
        <v>22</v>
      </c>
      <c r="H3351">
        <v>1688808</v>
      </c>
      <c r="I3351">
        <v>1689230</v>
      </c>
      <c r="J3351" t="s">
        <v>23</v>
      </c>
      <c r="K3351" t="s">
        <v>4203</v>
      </c>
      <c r="N3351" t="s">
        <v>4204</v>
      </c>
      <c r="O3351" t="s">
        <v>4202</v>
      </c>
      <c r="P3351">
        <v>423</v>
      </c>
      <c r="Q3351">
        <v>140</v>
      </c>
    </row>
    <row r="3352" spans="1:18" hidden="1" x14ac:dyDescent="0.35">
      <c r="A3352" t="s">
        <v>18</v>
      </c>
      <c r="B3352" t="s">
        <v>29</v>
      </c>
      <c r="C3352" t="s">
        <v>20</v>
      </c>
      <c r="D3352" t="s">
        <v>21</v>
      </c>
      <c r="E3352" t="s">
        <v>5</v>
      </c>
      <c r="G3352" t="s">
        <v>22</v>
      </c>
      <c r="H3352">
        <v>1689512</v>
      </c>
      <c r="I3352">
        <v>1690582</v>
      </c>
      <c r="J3352" t="s">
        <v>30</v>
      </c>
      <c r="O3352" t="s">
        <v>4205</v>
      </c>
      <c r="P3352">
        <v>1071</v>
      </c>
    </row>
    <row r="3353" spans="1:18" hidden="1" x14ac:dyDescent="0.35">
      <c r="A3353" t="s">
        <v>26</v>
      </c>
      <c r="B3353" t="s">
        <v>32</v>
      </c>
      <c r="C3353" t="s">
        <v>20</v>
      </c>
      <c r="D3353" t="s">
        <v>21</v>
      </c>
      <c r="E3353" t="s">
        <v>5</v>
      </c>
      <c r="G3353" t="s">
        <v>22</v>
      </c>
      <c r="H3353">
        <v>1689512</v>
      </c>
      <c r="I3353">
        <v>1690582</v>
      </c>
      <c r="J3353" t="s">
        <v>30</v>
      </c>
      <c r="K3353" t="s">
        <v>4206</v>
      </c>
      <c r="N3353" t="s">
        <v>4207</v>
      </c>
      <c r="O3353" t="s">
        <v>4205</v>
      </c>
      <c r="P3353">
        <v>1071</v>
      </c>
      <c r="Q3353">
        <v>356</v>
      </c>
    </row>
    <row r="3354" spans="1:18" hidden="1" x14ac:dyDescent="0.35">
      <c r="A3354" t="s">
        <v>18</v>
      </c>
      <c r="B3354" t="s">
        <v>29</v>
      </c>
      <c r="C3354" t="s">
        <v>20</v>
      </c>
      <c r="D3354" t="s">
        <v>21</v>
      </c>
      <c r="E3354" t="s">
        <v>5</v>
      </c>
      <c r="G3354" t="s">
        <v>22</v>
      </c>
      <c r="H3354">
        <v>1690575</v>
      </c>
      <c r="I3354">
        <v>1693673</v>
      </c>
      <c r="J3354" t="s">
        <v>30</v>
      </c>
      <c r="O3354" t="s">
        <v>4208</v>
      </c>
      <c r="P3354">
        <v>3099</v>
      </c>
    </row>
    <row r="3355" spans="1:18" hidden="1" x14ac:dyDescent="0.35">
      <c r="A3355" t="s">
        <v>26</v>
      </c>
      <c r="B3355" t="s">
        <v>32</v>
      </c>
      <c r="C3355" t="s">
        <v>20</v>
      </c>
      <c r="D3355" t="s">
        <v>21</v>
      </c>
      <c r="E3355" t="s">
        <v>5</v>
      </c>
      <c r="G3355" t="s">
        <v>22</v>
      </c>
      <c r="H3355">
        <v>1690575</v>
      </c>
      <c r="I3355">
        <v>1693673</v>
      </c>
      <c r="J3355" t="s">
        <v>30</v>
      </c>
      <c r="K3355" t="s">
        <v>4209</v>
      </c>
      <c r="N3355" t="s">
        <v>4210</v>
      </c>
      <c r="O3355" t="s">
        <v>4208</v>
      </c>
      <c r="P3355">
        <v>3099</v>
      </c>
      <c r="Q3355">
        <v>1032</v>
      </c>
    </row>
    <row r="3356" spans="1:18" hidden="1" x14ac:dyDescent="0.35">
      <c r="A3356" t="s">
        <v>18</v>
      </c>
      <c r="B3356" t="s">
        <v>29</v>
      </c>
      <c r="C3356" t="s">
        <v>20</v>
      </c>
      <c r="D3356" t="s">
        <v>21</v>
      </c>
      <c r="E3356" t="s">
        <v>5</v>
      </c>
      <c r="G3356" t="s">
        <v>22</v>
      </c>
      <c r="H3356">
        <v>1693670</v>
      </c>
      <c r="I3356">
        <v>1694623</v>
      </c>
      <c r="J3356" t="s">
        <v>30</v>
      </c>
      <c r="O3356" t="s">
        <v>4211</v>
      </c>
      <c r="P3356">
        <v>954</v>
      </c>
    </row>
    <row r="3357" spans="1:18" hidden="1" x14ac:dyDescent="0.35">
      <c r="A3357" t="s">
        <v>26</v>
      </c>
      <c r="B3357" t="s">
        <v>32</v>
      </c>
      <c r="C3357" t="s">
        <v>20</v>
      </c>
      <c r="D3357" t="s">
        <v>21</v>
      </c>
      <c r="E3357" t="s">
        <v>5</v>
      </c>
      <c r="G3357" t="s">
        <v>22</v>
      </c>
      <c r="H3357">
        <v>1693670</v>
      </c>
      <c r="I3357">
        <v>1694623</v>
      </c>
      <c r="J3357" t="s">
        <v>30</v>
      </c>
      <c r="K3357" t="s">
        <v>4212</v>
      </c>
      <c r="N3357" t="s">
        <v>4213</v>
      </c>
      <c r="O3357" t="s">
        <v>4211</v>
      </c>
      <c r="P3357">
        <v>954</v>
      </c>
      <c r="Q3357">
        <v>317</v>
      </c>
    </row>
    <row r="3358" spans="1:18" hidden="1" x14ac:dyDescent="0.35">
      <c r="A3358" t="s">
        <v>18</v>
      </c>
      <c r="B3358" t="s">
        <v>29</v>
      </c>
      <c r="C3358" t="s">
        <v>20</v>
      </c>
      <c r="D3358" t="s">
        <v>21</v>
      </c>
      <c r="E3358" t="s">
        <v>5</v>
      </c>
      <c r="G3358" t="s">
        <v>22</v>
      </c>
      <c r="H3358">
        <v>1694673</v>
      </c>
      <c r="I3358">
        <v>1694963</v>
      </c>
      <c r="J3358" t="s">
        <v>23</v>
      </c>
      <c r="O3358" t="s">
        <v>4214</v>
      </c>
      <c r="P3358">
        <v>291</v>
      </c>
    </row>
    <row r="3359" spans="1:18" hidden="1" x14ac:dyDescent="0.35">
      <c r="A3359" t="s">
        <v>26</v>
      </c>
      <c r="B3359" t="s">
        <v>32</v>
      </c>
      <c r="C3359" t="s">
        <v>20</v>
      </c>
      <c r="D3359" t="s">
        <v>21</v>
      </c>
      <c r="E3359" t="s">
        <v>5</v>
      </c>
      <c r="G3359" t="s">
        <v>22</v>
      </c>
      <c r="H3359">
        <v>1694673</v>
      </c>
      <c r="I3359">
        <v>1694963</v>
      </c>
      <c r="J3359" t="s">
        <v>23</v>
      </c>
      <c r="K3359" t="s">
        <v>4215</v>
      </c>
      <c r="N3359" t="s">
        <v>28</v>
      </c>
      <c r="O3359" t="s">
        <v>4214</v>
      </c>
      <c r="P3359">
        <v>291</v>
      </c>
      <c r="Q3359">
        <v>96</v>
      </c>
    </row>
    <row r="3360" spans="1:18" hidden="1" x14ac:dyDescent="0.35">
      <c r="A3360" t="s">
        <v>18</v>
      </c>
      <c r="B3360" t="s">
        <v>29</v>
      </c>
      <c r="C3360" t="s">
        <v>20</v>
      </c>
      <c r="D3360" t="s">
        <v>21</v>
      </c>
      <c r="E3360" t="s">
        <v>5</v>
      </c>
      <c r="G3360" t="s">
        <v>22</v>
      </c>
      <c r="H3360">
        <v>1694965</v>
      </c>
      <c r="I3360">
        <v>1696428</v>
      </c>
      <c r="J3360" t="s">
        <v>23</v>
      </c>
      <c r="O3360" t="s">
        <v>4216</v>
      </c>
      <c r="P3360">
        <v>1464</v>
      </c>
    </row>
    <row r="3361" spans="1:17" hidden="1" x14ac:dyDescent="0.35">
      <c r="A3361" t="s">
        <v>26</v>
      </c>
      <c r="B3361" t="s">
        <v>32</v>
      </c>
      <c r="C3361" t="s">
        <v>20</v>
      </c>
      <c r="D3361" t="s">
        <v>21</v>
      </c>
      <c r="E3361" t="s">
        <v>5</v>
      </c>
      <c r="G3361" t="s">
        <v>22</v>
      </c>
      <c r="H3361">
        <v>1694965</v>
      </c>
      <c r="I3361">
        <v>1696428</v>
      </c>
      <c r="J3361" t="s">
        <v>23</v>
      </c>
      <c r="K3361" t="s">
        <v>4217</v>
      </c>
      <c r="N3361" t="s">
        <v>4218</v>
      </c>
      <c r="O3361" t="s">
        <v>4216</v>
      </c>
      <c r="P3361">
        <v>1464</v>
      </c>
      <c r="Q3361">
        <v>487</v>
      </c>
    </row>
    <row r="3362" spans="1:17" hidden="1" x14ac:dyDescent="0.35">
      <c r="A3362" t="s">
        <v>18</v>
      </c>
      <c r="B3362" t="s">
        <v>29</v>
      </c>
      <c r="C3362" t="s">
        <v>20</v>
      </c>
      <c r="D3362" t="s">
        <v>21</v>
      </c>
      <c r="E3362" t="s">
        <v>5</v>
      </c>
      <c r="G3362" t="s">
        <v>22</v>
      </c>
      <c r="H3362">
        <v>1696425</v>
      </c>
      <c r="I3362">
        <v>1698011</v>
      </c>
      <c r="J3362" t="s">
        <v>23</v>
      </c>
      <c r="O3362" t="s">
        <v>4219</v>
      </c>
      <c r="P3362">
        <v>1587</v>
      </c>
    </row>
    <row r="3363" spans="1:17" hidden="1" x14ac:dyDescent="0.35">
      <c r="A3363" t="s">
        <v>26</v>
      </c>
      <c r="B3363" t="s">
        <v>32</v>
      </c>
      <c r="C3363" t="s">
        <v>20</v>
      </c>
      <c r="D3363" t="s">
        <v>21</v>
      </c>
      <c r="E3363" t="s">
        <v>5</v>
      </c>
      <c r="G3363" t="s">
        <v>22</v>
      </c>
      <c r="H3363">
        <v>1696425</v>
      </c>
      <c r="I3363">
        <v>1698011</v>
      </c>
      <c r="J3363" t="s">
        <v>23</v>
      </c>
      <c r="K3363" t="s">
        <v>4220</v>
      </c>
      <c r="N3363" t="s">
        <v>28</v>
      </c>
      <c r="O3363" t="s">
        <v>4219</v>
      </c>
      <c r="P3363">
        <v>1587</v>
      </c>
      <c r="Q3363">
        <v>528</v>
      </c>
    </row>
    <row r="3364" spans="1:17" hidden="1" x14ac:dyDescent="0.35">
      <c r="A3364" t="s">
        <v>18</v>
      </c>
      <c r="B3364" t="s">
        <v>29</v>
      </c>
      <c r="C3364" t="s">
        <v>20</v>
      </c>
      <c r="D3364" t="s">
        <v>21</v>
      </c>
      <c r="E3364" t="s">
        <v>5</v>
      </c>
      <c r="G3364" t="s">
        <v>22</v>
      </c>
      <c r="H3364">
        <v>1698152</v>
      </c>
      <c r="I3364">
        <v>1701685</v>
      </c>
      <c r="J3364" t="s">
        <v>23</v>
      </c>
      <c r="O3364" t="s">
        <v>4221</v>
      </c>
      <c r="P3364">
        <v>3534</v>
      </c>
    </row>
    <row r="3365" spans="1:17" hidden="1" x14ac:dyDescent="0.35">
      <c r="A3365" t="s">
        <v>26</v>
      </c>
      <c r="B3365" t="s">
        <v>32</v>
      </c>
      <c r="C3365" t="s">
        <v>20</v>
      </c>
      <c r="D3365" t="s">
        <v>21</v>
      </c>
      <c r="E3365" t="s">
        <v>5</v>
      </c>
      <c r="G3365" t="s">
        <v>22</v>
      </c>
      <c r="H3365">
        <v>1698152</v>
      </c>
      <c r="I3365">
        <v>1701685</v>
      </c>
      <c r="J3365" t="s">
        <v>23</v>
      </c>
      <c r="K3365" t="s">
        <v>4222</v>
      </c>
      <c r="N3365" t="s">
        <v>4223</v>
      </c>
      <c r="O3365" t="s">
        <v>4221</v>
      </c>
      <c r="P3365">
        <v>3534</v>
      </c>
      <c r="Q3365">
        <v>1177</v>
      </c>
    </row>
    <row r="3366" spans="1:17" hidden="1" x14ac:dyDescent="0.35">
      <c r="A3366" t="s">
        <v>18</v>
      </c>
      <c r="B3366" t="s">
        <v>29</v>
      </c>
      <c r="C3366" t="s">
        <v>20</v>
      </c>
      <c r="D3366" t="s">
        <v>21</v>
      </c>
      <c r="E3366" t="s">
        <v>5</v>
      </c>
      <c r="G3366" t="s">
        <v>22</v>
      </c>
      <c r="H3366">
        <v>1701755</v>
      </c>
      <c r="I3366">
        <v>1702318</v>
      </c>
      <c r="J3366" t="s">
        <v>23</v>
      </c>
      <c r="O3366" t="s">
        <v>4224</v>
      </c>
      <c r="P3366">
        <v>564</v>
      </c>
    </row>
    <row r="3367" spans="1:17" hidden="1" x14ac:dyDescent="0.35">
      <c r="A3367" t="s">
        <v>26</v>
      </c>
      <c r="B3367" t="s">
        <v>32</v>
      </c>
      <c r="C3367" t="s">
        <v>20</v>
      </c>
      <c r="D3367" t="s">
        <v>21</v>
      </c>
      <c r="E3367" t="s">
        <v>5</v>
      </c>
      <c r="G3367" t="s">
        <v>22</v>
      </c>
      <c r="H3367">
        <v>1701755</v>
      </c>
      <c r="I3367">
        <v>1702318</v>
      </c>
      <c r="J3367" t="s">
        <v>23</v>
      </c>
      <c r="K3367" t="s">
        <v>4225</v>
      </c>
      <c r="N3367" t="s">
        <v>4226</v>
      </c>
      <c r="O3367" t="s">
        <v>4224</v>
      </c>
      <c r="P3367">
        <v>564</v>
      </c>
      <c r="Q3367">
        <v>187</v>
      </c>
    </row>
    <row r="3368" spans="1:17" hidden="1" x14ac:dyDescent="0.35">
      <c r="A3368" t="s">
        <v>18</v>
      </c>
      <c r="B3368" t="s">
        <v>29</v>
      </c>
      <c r="C3368" t="s">
        <v>20</v>
      </c>
      <c r="D3368" t="s">
        <v>21</v>
      </c>
      <c r="E3368" t="s">
        <v>5</v>
      </c>
      <c r="G3368" t="s">
        <v>22</v>
      </c>
      <c r="H3368">
        <v>1702485</v>
      </c>
      <c r="I3368">
        <v>1703129</v>
      </c>
      <c r="J3368" t="s">
        <v>23</v>
      </c>
      <c r="O3368" t="s">
        <v>4227</v>
      </c>
      <c r="P3368">
        <v>645</v>
      </c>
    </row>
    <row r="3369" spans="1:17" hidden="1" x14ac:dyDescent="0.35">
      <c r="A3369" t="s">
        <v>26</v>
      </c>
      <c r="B3369" t="s">
        <v>32</v>
      </c>
      <c r="C3369" t="s">
        <v>20</v>
      </c>
      <c r="D3369" t="s">
        <v>21</v>
      </c>
      <c r="E3369" t="s">
        <v>5</v>
      </c>
      <c r="G3369" t="s">
        <v>22</v>
      </c>
      <c r="H3369">
        <v>1702485</v>
      </c>
      <c r="I3369">
        <v>1703129</v>
      </c>
      <c r="J3369" t="s">
        <v>23</v>
      </c>
      <c r="K3369" t="s">
        <v>4228</v>
      </c>
      <c r="N3369" t="s">
        <v>4229</v>
      </c>
      <c r="O3369" t="s">
        <v>4227</v>
      </c>
      <c r="P3369">
        <v>645</v>
      </c>
      <c r="Q3369">
        <v>214</v>
      </c>
    </row>
    <row r="3370" spans="1:17" hidden="1" x14ac:dyDescent="0.35">
      <c r="A3370" t="s">
        <v>18</v>
      </c>
      <c r="B3370" t="s">
        <v>29</v>
      </c>
      <c r="C3370" t="s">
        <v>20</v>
      </c>
      <c r="D3370" t="s">
        <v>21</v>
      </c>
      <c r="E3370" t="s">
        <v>5</v>
      </c>
      <c r="G3370" t="s">
        <v>22</v>
      </c>
      <c r="H3370">
        <v>1703242</v>
      </c>
      <c r="I3370">
        <v>1704204</v>
      </c>
      <c r="J3370" t="s">
        <v>23</v>
      </c>
      <c r="O3370" t="s">
        <v>4230</v>
      </c>
      <c r="P3370">
        <v>963</v>
      </c>
    </row>
    <row r="3371" spans="1:17" hidden="1" x14ac:dyDescent="0.35">
      <c r="A3371" t="s">
        <v>26</v>
      </c>
      <c r="B3371" t="s">
        <v>32</v>
      </c>
      <c r="C3371" t="s">
        <v>20</v>
      </c>
      <c r="D3371" t="s">
        <v>21</v>
      </c>
      <c r="E3371" t="s">
        <v>5</v>
      </c>
      <c r="G3371" t="s">
        <v>22</v>
      </c>
      <c r="H3371">
        <v>1703242</v>
      </c>
      <c r="I3371">
        <v>1704204</v>
      </c>
      <c r="J3371" t="s">
        <v>23</v>
      </c>
      <c r="K3371" t="s">
        <v>4231</v>
      </c>
      <c r="N3371" t="s">
        <v>4232</v>
      </c>
      <c r="O3371" t="s">
        <v>4230</v>
      </c>
      <c r="P3371">
        <v>963</v>
      </c>
      <c r="Q3371">
        <v>320</v>
      </c>
    </row>
    <row r="3372" spans="1:17" hidden="1" x14ac:dyDescent="0.35">
      <c r="A3372" t="s">
        <v>18</v>
      </c>
      <c r="B3372" t="s">
        <v>29</v>
      </c>
      <c r="C3372" t="s">
        <v>20</v>
      </c>
      <c r="D3372" t="s">
        <v>21</v>
      </c>
      <c r="E3372" t="s">
        <v>5</v>
      </c>
      <c r="G3372" t="s">
        <v>22</v>
      </c>
      <c r="H3372">
        <v>1704220</v>
      </c>
      <c r="I3372">
        <v>1705593</v>
      </c>
      <c r="J3372" t="s">
        <v>23</v>
      </c>
      <c r="O3372" t="s">
        <v>4233</v>
      </c>
      <c r="P3372">
        <v>1374</v>
      </c>
    </row>
    <row r="3373" spans="1:17" hidden="1" x14ac:dyDescent="0.35">
      <c r="A3373" t="s">
        <v>26</v>
      </c>
      <c r="B3373" t="s">
        <v>32</v>
      </c>
      <c r="C3373" t="s">
        <v>20</v>
      </c>
      <c r="D3373" t="s">
        <v>21</v>
      </c>
      <c r="E3373" t="s">
        <v>5</v>
      </c>
      <c r="G3373" t="s">
        <v>22</v>
      </c>
      <c r="H3373">
        <v>1704220</v>
      </c>
      <c r="I3373">
        <v>1705593</v>
      </c>
      <c r="J3373" t="s">
        <v>23</v>
      </c>
      <c r="K3373" t="s">
        <v>4234</v>
      </c>
      <c r="N3373" t="s">
        <v>4235</v>
      </c>
      <c r="O3373" t="s">
        <v>4233</v>
      </c>
      <c r="P3373">
        <v>1374</v>
      </c>
      <c r="Q3373">
        <v>457</v>
      </c>
    </row>
    <row r="3374" spans="1:17" hidden="1" x14ac:dyDescent="0.35">
      <c r="A3374" t="s">
        <v>18</v>
      </c>
      <c r="B3374" t="s">
        <v>29</v>
      </c>
      <c r="C3374" t="s">
        <v>20</v>
      </c>
      <c r="D3374" t="s">
        <v>21</v>
      </c>
      <c r="E3374" t="s">
        <v>5</v>
      </c>
      <c r="G3374" t="s">
        <v>22</v>
      </c>
      <c r="H3374">
        <v>1705838</v>
      </c>
      <c r="I3374">
        <v>1706122</v>
      </c>
      <c r="J3374" t="s">
        <v>23</v>
      </c>
      <c r="O3374" t="s">
        <v>4236</v>
      </c>
      <c r="P3374">
        <v>285</v>
      </c>
    </row>
    <row r="3375" spans="1:17" hidden="1" x14ac:dyDescent="0.35">
      <c r="A3375" t="s">
        <v>26</v>
      </c>
      <c r="B3375" t="s">
        <v>32</v>
      </c>
      <c r="C3375" t="s">
        <v>20</v>
      </c>
      <c r="D3375" t="s">
        <v>21</v>
      </c>
      <c r="E3375" t="s">
        <v>5</v>
      </c>
      <c r="G3375" t="s">
        <v>22</v>
      </c>
      <c r="H3375">
        <v>1705838</v>
      </c>
      <c r="I3375">
        <v>1706122</v>
      </c>
      <c r="J3375" t="s">
        <v>23</v>
      </c>
      <c r="K3375" t="s">
        <v>4237</v>
      </c>
      <c r="N3375" t="s">
        <v>4238</v>
      </c>
      <c r="O3375" t="s">
        <v>4236</v>
      </c>
      <c r="P3375">
        <v>285</v>
      </c>
      <c r="Q3375">
        <v>94</v>
      </c>
    </row>
    <row r="3376" spans="1:17" hidden="1" x14ac:dyDescent="0.35">
      <c r="A3376" t="s">
        <v>18</v>
      </c>
      <c r="B3376" t="s">
        <v>29</v>
      </c>
      <c r="C3376" t="s">
        <v>20</v>
      </c>
      <c r="D3376" t="s">
        <v>21</v>
      </c>
      <c r="E3376" t="s">
        <v>5</v>
      </c>
      <c r="G3376" t="s">
        <v>22</v>
      </c>
      <c r="H3376">
        <v>1706358</v>
      </c>
      <c r="I3376">
        <v>1706735</v>
      </c>
      <c r="J3376" t="s">
        <v>23</v>
      </c>
      <c r="O3376" t="s">
        <v>4239</v>
      </c>
      <c r="P3376">
        <v>378</v>
      </c>
    </row>
    <row r="3377" spans="1:17" hidden="1" x14ac:dyDescent="0.35">
      <c r="A3377" t="s">
        <v>26</v>
      </c>
      <c r="B3377" t="s">
        <v>32</v>
      </c>
      <c r="C3377" t="s">
        <v>20</v>
      </c>
      <c r="D3377" t="s">
        <v>21</v>
      </c>
      <c r="E3377" t="s">
        <v>5</v>
      </c>
      <c r="G3377" t="s">
        <v>22</v>
      </c>
      <c r="H3377">
        <v>1706358</v>
      </c>
      <c r="I3377">
        <v>1706735</v>
      </c>
      <c r="J3377" t="s">
        <v>23</v>
      </c>
      <c r="K3377" t="s">
        <v>4240</v>
      </c>
      <c r="N3377" t="s">
        <v>4241</v>
      </c>
      <c r="O3377" t="s">
        <v>4239</v>
      </c>
      <c r="P3377">
        <v>378</v>
      </c>
      <c r="Q3377">
        <v>125</v>
      </c>
    </row>
    <row r="3378" spans="1:17" hidden="1" x14ac:dyDescent="0.35">
      <c r="A3378" t="s">
        <v>18</v>
      </c>
      <c r="B3378" t="s">
        <v>29</v>
      </c>
      <c r="C3378" t="s">
        <v>20</v>
      </c>
      <c r="D3378" t="s">
        <v>21</v>
      </c>
      <c r="E3378" t="s">
        <v>5</v>
      </c>
      <c r="G3378" t="s">
        <v>22</v>
      </c>
      <c r="H3378">
        <v>1706736</v>
      </c>
      <c r="I3378">
        <v>1707563</v>
      </c>
      <c r="J3378" t="s">
        <v>23</v>
      </c>
      <c r="O3378" t="s">
        <v>4242</v>
      </c>
      <c r="P3378">
        <v>828</v>
      </c>
    </row>
    <row r="3379" spans="1:17" hidden="1" x14ac:dyDescent="0.35">
      <c r="A3379" t="s">
        <v>26</v>
      </c>
      <c r="B3379" t="s">
        <v>32</v>
      </c>
      <c r="C3379" t="s">
        <v>20</v>
      </c>
      <c r="D3379" t="s">
        <v>21</v>
      </c>
      <c r="E3379" t="s">
        <v>5</v>
      </c>
      <c r="G3379" t="s">
        <v>22</v>
      </c>
      <c r="H3379">
        <v>1706736</v>
      </c>
      <c r="I3379">
        <v>1707563</v>
      </c>
      <c r="J3379" t="s">
        <v>23</v>
      </c>
      <c r="K3379" t="s">
        <v>4243</v>
      </c>
      <c r="N3379" t="s">
        <v>53</v>
      </c>
      <c r="O3379" t="s">
        <v>4242</v>
      </c>
      <c r="P3379">
        <v>828</v>
      </c>
      <c r="Q3379">
        <v>275</v>
      </c>
    </row>
    <row r="3380" spans="1:17" hidden="1" x14ac:dyDescent="0.35">
      <c r="A3380" t="s">
        <v>18</v>
      </c>
      <c r="B3380" t="s">
        <v>29</v>
      </c>
      <c r="C3380" t="s">
        <v>20</v>
      </c>
      <c r="D3380" t="s">
        <v>21</v>
      </c>
      <c r="E3380" t="s">
        <v>5</v>
      </c>
      <c r="G3380" t="s">
        <v>22</v>
      </c>
      <c r="H3380">
        <v>1707621</v>
      </c>
      <c r="I3380">
        <v>1708484</v>
      </c>
      <c r="J3380" t="s">
        <v>23</v>
      </c>
      <c r="O3380" t="s">
        <v>4244</v>
      </c>
      <c r="P3380">
        <v>864</v>
      </c>
    </row>
    <row r="3381" spans="1:17" hidden="1" x14ac:dyDescent="0.35">
      <c r="A3381" t="s">
        <v>26</v>
      </c>
      <c r="B3381" t="s">
        <v>32</v>
      </c>
      <c r="C3381" t="s">
        <v>20</v>
      </c>
      <c r="D3381" t="s">
        <v>21</v>
      </c>
      <c r="E3381" t="s">
        <v>5</v>
      </c>
      <c r="G3381" t="s">
        <v>22</v>
      </c>
      <c r="H3381">
        <v>1707621</v>
      </c>
      <c r="I3381">
        <v>1708484</v>
      </c>
      <c r="J3381" t="s">
        <v>23</v>
      </c>
      <c r="K3381" t="s">
        <v>4245</v>
      </c>
      <c r="N3381" t="s">
        <v>4246</v>
      </c>
      <c r="O3381" t="s">
        <v>4244</v>
      </c>
      <c r="P3381">
        <v>864</v>
      </c>
      <c r="Q3381">
        <v>287</v>
      </c>
    </row>
    <row r="3382" spans="1:17" hidden="1" x14ac:dyDescent="0.35">
      <c r="A3382" t="s">
        <v>18</v>
      </c>
      <c r="B3382" t="s">
        <v>29</v>
      </c>
      <c r="C3382" t="s">
        <v>20</v>
      </c>
      <c r="D3382" t="s">
        <v>21</v>
      </c>
      <c r="E3382" t="s">
        <v>5</v>
      </c>
      <c r="G3382" t="s">
        <v>22</v>
      </c>
      <c r="H3382">
        <v>1708633</v>
      </c>
      <c r="I3382">
        <v>1708896</v>
      </c>
      <c r="J3382" t="s">
        <v>23</v>
      </c>
      <c r="O3382" t="s">
        <v>4247</v>
      </c>
      <c r="P3382">
        <v>264</v>
      </c>
    </row>
    <row r="3383" spans="1:17" hidden="1" x14ac:dyDescent="0.35">
      <c r="A3383" t="s">
        <v>26</v>
      </c>
      <c r="B3383" t="s">
        <v>32</v>
      </c>
      <c r="C3383" t="s">
        <v>20</v>
      </c>
      <c r="D3383" t="s">
        <v>21</v>
      </c>
      <c r="E3383" t="s">
        <v>5</v>
      </c>
      <c r="G3383" t="s">
        <v>22</v>
      </c>
      <c r="H3383">
        <v>1708633</v>
      </c>
      <c r="I3383">
        <v>1708896</v>
      </c>
      <c r="J3383" t="s">
        <v>23</v>
      </c>
      <c r="K3383" t="s">
        <v>4248</v>
      </c>
      <c r="N3383" t="s">
        <v>157</v>
      </c>
      <c r="O3383" t="s">
        <v>4247</v>
      </c>
      <c r="P3383">
        <v>264</v>
      </c>
      <c r="Q3383">
        <v>87</v>
      </c>
    </row>
    <row r="3384" spans="1:17" hidden="1" x14ac:dyDescent="0.35">
      <c r="A3384" t="s">
        <v>18</v>
      </c>
      <c r="B3384" t="s">
        <v>29</v>
      </c>
      <c r="C3384" t="s">
        <v>20</v>
      </c>
      <c r="D3384" t="s">
        <v>21</v>
      </c>
      <c r="E3384" t="s">
        <v>5</v>
      </c>
      <c r="G3384" t="s">
        <v>22</v>
      </c>
      <c r="H3384">
        <v>1709060</v>
      </c>
      <c r="I3384">
        <v>1709938</v>
      </c>
      <c r="J3384" t="s">
        <v>23</v>
      </c>
      <c r="O3384" t="s">
        <v>4249</v>
      </c>
      <c r="P3384">
        <v>879</v>
      </c>
    </row>
    <row r="3385" spans="1:17" hidden="1" x14ac:dyDescent="0.35">
      <c r="A3385" t="s">
        <v>26</v>
      </c>
      <c r="B3385" t="s">
        <v>32</v>
      </c>
      <c r="C3385" t="s">
        <v>20</v>
      </c>
      <c r="D3385" t="s">
        <v>21</v>
      </c>
      <c r="E3385" t="s">
        <v>5</v>
      </c>
      <c r="G3385" t="s">
        <v>22</v>
      </c>
      <c r="H3385">
        <v>1709060</v>
      </c>
      <c r="I3385">
        <v>1709938</v>
      </c>
      <c r="J3385" t="s">
        <v>23</v>
      </c>
      <c r="K3385" t="s">
        <v>4250</v>
      </c>
      <c r="N3385" t="s">
        <v>689</v>
      </c>
      <c r="O3385" t="s">
        <v>4249</v>
      </c>
      <c r="P3385">
        <v>879</v>
      </c>
      <c r="Q3385">
        <v>292</v>
      </c>
    </row>
    <row r="3386" spans="1:17" hidden="1" x14ac:dyDescent="0.35">
      <c r="A3386" t="s">
        <v>18</v>
      </c>
      <c r="B3386" t="s">
        <v>29</v>
      </c>
      <c r="C3386" t="s">
        <v>20</v>
      </c>
      <c r="D3386" t="s">
        <v>21</v>
      </c>
      <c r="E3386" t="s">
        <v>5</v>
      </c>
      <c r="G3386" t="s">
        <v>22</v>
      </c>
      <c r="H3386">
        <v>1709938</v>
      </c>
      <c r="I3386">
        <v>1710495</v>
      </c>
      <c r="J3386" t="s">
        <v>23</v>
      </c>
      <c r="O3386" t="s">
        <v>4251</v>
      </c>
      <c r="P3386">
        <v>558</v>
      </c>
    </row>
    <row r="3387" spans="1:17" hidden="1" x14ac:dyDescent="0.35">
      <c r="A3387" t="s">
        <v>26</v>
      </c>
      <c r="B3387" t="s">
        <v>32</v>
      </c>
      <c r="C3387" t="s">
        <v>20</v>
      </c>
      <c r="D3387" t="s">
        <v>21</v>
      </c>
      <c r="E3387" t="s">
        <v>5</v>
      </c>
      <c r="G3387" t="s">
        <v>22</v>
      </c>
      <c r="H3387">
        <v>1709938</v>
      </c>
      <c r="I3387">
        <v>1710495</v>
      </c>
      <c r="J3387" t="s">
        <v>23</v>
      </c>
      <c r="K3387" t="s">
        <v>4252</v>
      </c>
      <c r="N3387" t="s">
        <v>4253</v>
      </c>
      <c r="O3387" t="s">
        <v>4251</v>
      </c>
      <c r="P3387">
        <v>558</v>
      </c>
      <c r="Q3387">
        <v>185</v>
      </c>
    </row>
    <row r="3388" spans="1:17" hidden="1" x14ac:dyDescent="0.35">
      <c r="A3388" t="s">
        <v>18</v>
      </c>
      <c r="B3388" t="s">
        <v>29</v>
      </c>
      <c r="C3388" t="s">
        <v>20</v>
      </c>
      <c r="D3388" t="s">
        <v>21</v>
      </c>
      <c r="E3388" t="s">
        <v>5</v>
      </c>
      <c r="G3388" t="s">
        <v>22</v>
      </c>
      <c r="H3388">
        <v>1710610</v>
      </c>
      <c r="I3388">
        <v>1711938</v>
      </c>
      <c r="J3388" t="s">
        <v>23</v>
      </c>
      <c r="O3388" t="s">
        <v>4254</v>
      </c>
      <c r="P3388">
        <v>1329</v>
      </c>
    </row>
    <row r="3389" spans="1:17" hidden="1" x14ac:dyDescent="0.35">
      <c r="A3389" t="s">
        <v>26</v>
      </c>
      <c r="B3389" t="s">
        <v>32</v>
      </c>
      <c r="C3389" t="s">
        <v>20</v>
      </c>
      <c r="D3389" t="s">
        <v>21</v>
      </c>
      <c r="E3389" t="s">
        <v>5</v>
      </c>
      <c r="G3389" t="s">
        <v>22</v>
      </c>
      <c r="H3389">
        <v>1710610</v>
      </c>
      <c r="I3389">
        <v>1711938</v>
      </c>
      <c r="J3389" t="s">
        <v>23</v>
      </c>
      <c r="K3389" t="s">
        <v>4255</v>
      </c>
      <c r="N3389" t="s">
        <v>28</v>
      </c>
      <c r="O3389" t="s">
        <v>4254</v>
      </c>
      <c r="P3389">
        <v>1329</v>
      </c>
      <c r="Q3389">
        <v>442</v>
      </c>
    </row>
    <row r="3390" spans="1:17" hidden="1" x14ac:dyDescent="0.35">
      <c r="A3390" t="s">
        <v>18</v>
      </c>
      <c r="B3390" t="s">
        <v>29</v>
      </c>
      <c r="C3390" t="s">
        <v>20</v>
      </c>
      <c r="D3390" t="s">
        <v>21</v>
      </c>
      <c r="E3390" t="s">
        <v>5</v>
      </c>
      <c r="G3390" t="s">
        <v>22</v>
      </c>
      <c r="H3390">
        <v>1712025</v>
      </c>
      <c r="I3390">
        <v>1712792</v>
      </c>
      <c r="J3390" t="s">
        <v>23</v>
      </c>
      <c r="O3390" t="s">
        <v>4256</v>
      </c>
      <c r="P3390">
        <v>768</v>
      </c>
    </row>
    <row r="3391" spans="1:17" hidden="1" x14ac:dyDescent="0.35">
      <c r="A3391" t="s">
        <v>26</v>
      </c>
      <c r="B3391" t="s">
        <v>32</v>
      </c>
      <c r="C3391" t="s">
        <v>20</v>
      </c>
      <c r="D3391" t="s">
        <v>21</v>
      </c>
      <c r="E3391" t="s">
        <v>5</v>
      </c>
      <c r="G3391" t="s">
        <v>22</v>
      </c>
      <c r="H3391">
        <v>1712025</v>
      </c>
      <c r="I3391">
        <v>1712792</v>
      </c>
      <c r="J3391" t="s">
        <v>23</v>
      </c>
      <c r="K3391" t="s">
        <v>4257</v>
      </c>
      <c r="N3391" t="s">
        <v>4258</v>
      </c>
      <c r="O3391" t="s">
        <v>4256</v>
      </c>
      <c r="P3391">
        <v>768</v>
      </c>
      <c r="Q3391">
        <v>255</v>
      </c>
    </row>
    <row r="3392" spans="1:17" hidden="1" x14ac:dyDescent="0.35">
      <c r="A3392" t="s">
        <v>18</v>
      </c>
      <c r="B3392" t="s">
        <v>29</v>
      </c>
      <c r="C3392" t="s">
        <v>20</v>
      </c>
      <c r="D3392" t="s">
        <v>21</v>
      </c>
      <c r="E3392" t="s">
        <v>5</v>
      </c>
      <c r="G3392" t="s">
        <v>22</v>
      </c>
      <c r="H3392">
        <v>1712994</v>
      </c>
      <c r="I3392">
        <v>1714949</v>
      </c>
      <c r="J3392" t="s">
        <v>23</v>
      </c>
      <c r="O3392" t="s">
        <v>4259</v>
      </c>
      <c r="P3392">
        <v>1956</v>
      </c>
    </row>
    <row r="3393" spans="1:17" hidden="1" x14ac:dyDescent="0.35">
      <c r="A3393" t="s">
        <v>26</v>
      </c>
      <c r="B3393" t="s">
        <v>32</v>
      </c>
      <c r="C3393" t="s">
        <v>20</v>
      </c>
      <c r="D3393" t="s">
        <v>21</v>
      </c>
      <c r="E3393" t="s">
        <v>5</v>
      </c>
      <c r="G3393" t="s">
        <v>22</v>
      </c>
      <c r="H3393">
        <v>1712994</v>
      </c>
      <c r="I3393">
        <v>1714949</v>
      </c>
      <c r="J3393" t="s">
        <v>23</v>
      </c>
      <c r="K3393" t="s">
        <v>4260</v>
      </c>
      <c r="N3393" t="s">
        <v>4261</v>
      </c>
      <c r="O3393" t="s">
        <v>4259</v>
      </c>
      <c r="P3393">
        <v>1956</v>
      </c>
      <c r="Q3393">
        <v>651</v>
      </c>
    </row>
    <row r="3394" spans="1:17" hidden="1" x14ac:dyDescent="0.35">
      <c r="A3394" t="s">
        <v>18</v>
      </c>
      <c r="B3394" t="s">
        <v>29</v>
      </c>
      <c r="C3394" t="s">
        <v>20</v>
      </c>
      <c r="D3394" t="s">
        <v>21</v>
      </c>
      <c r="E3394" t="s">
        <v>5</v>
      </c>
      <c r="G3394" t="s">
        <v>22</v>
      </c>
      <c r="H3394">
        <v>1715284</v>
      </c>
      <c r="I3394">
        <v>1715562</v>
      </c>
      <c r="J3394" t="s">
        <v>30</v>
      </c>
      <c r="O3394" t="s">
        <v>4262</v>
      </c>
      <c r="P3394">
        <v>279</v>
      </c>
    </row>
    <row r="3395" spans="1:17" hidden="1" x14ac:dyDescent="0.35">
      <c r="A3395" t="s">
        <v>26</v>
      </c>
      <c r="B3395" t="s">
        <v>32</v>
      </c>
      <c r="C3395" t="s">
        <v>20</v>
      </c>
      <c r="D3395" t="s">
        <v>21</v>
      </c>
      <c r="E3395" t="s">
        <v>5</v>
      </c>
      <c r="G3395" t="s">
        <v>22</v>
      </c>
      <c r="H3395">
        <v>1715284</v>
      </c>
      <c r="I3395">
        <v>1715562</v>
      </c>
      <c r="J3395" t="s">
        <v>30</v>
      </c>
      <c r="K3395" t="s">
        <v>4263</v>
      </c>
      <c r="N3395" t="s">
        <v>4264</v>
      </c>
      <c r="O3395" t="s">
        <v>4262</v>
      </c>
      <c r="P3395">
        <v>279</v>
      </c>
      <c r="Q3395">
        <v>92</v>
      </c>
    </row>
    <row r="3396" spans="1:17" hidden="1" x14ac:dyDescent="0.35">
      <c r="A3396" t="s">
        <v>18</v>
      </c>
      <c r="B3396" t="s">
        <v>29</v>
      </c>
      <c r="C3396" t="s">
        <v>20</v>
      </c>
      <c r="D3396" t="s">
        <v>21</v>
      </c>
      <c r="E3396" t="s">
        <v>5</v>
      </c>
      <c r="G3396" t="s">
        <v>22</v>
      </c>
      <c r="H3396">
        <v>1715801</v>
      </c>
      <c r="I3396">
        <v>1716670</v>
      </c>
      <c r="J3396" t="s">
        <v>23</v>
      </c>
      <c r="O3396" t="s">
        <v>4265</v>
      </c>
      <c r="P3396">
        <v>870</v>
      </c>
    </row>
    <row r="3397" spans="1:17" hidden="1" x14ac:dyDescent="0.35">
      <c r="A3397" t="s">
        <v>26</v>
      </c>
      <c r="B3397" t="s">
        <v>32</v>
      </c>
      <c r="C3397" t="s">
        <v>20</v>
      </c>
      <c r="D3397" t="s">
        <v>21</v>
      </c>
      <c r="E3397" t="s">
        <v>5</v>
      </c>
      <c r="G3397" t="s">
        <v>22</v>
      </c>
      <c r="H3397">
        <v>1715801</v>
      </c>
      <c r="I3397">
        <v>1716670</v>
      </c>
      <c r="J3397" t="s">
        <v>23</v>
      </c>
      <c r="K3397" t="s">
        <v>4266</v>
      </c>
      <c r="N3397" t="s">
        <v>689</v>
      </c>
      <c r="O3397" t="s">
        <v>4265</v>
      </c>
      <c r="P3397">
        <v>870</v>
      </c>
      <c r="Q3397">
        <v>289</v>
      </c>
    </row>
    <row r="3398" spans="1:17" hidden="1" x14ac:dyDescent="0.35">
      <c r="A3398" t="s">
        <v>18</v>
      </c>
      <c r="B3398" t="s">
        <v>29</v>
      </c>
      <c r="C3398" t="s">
        <v>20</v>
      </c>
      <c r="D3398" t="s">
        <v>21</v>
      </c>
      <c r="E3398" t="s">
        <v>5</v>
      </c>
      <c r="G3398" t="s">
        <v>22</v>
      </c>
      <c r="H3398">
        <v>1716667</v>
      </c>
      <c r="I3398">
        <v>1716936</v>
      </c>
      <c r="J3398" t="s">
        <v>23</v>
      </c>
      <c r="O3398" t="s">
        <v>4267</v>
      </c>
      <c r="P3398">
        <v>270</v>
      </c>
    </row>
    <row r="3399" spans="1:17" hidden="1" x14ac:dyDescent="0.35">
      <c r="A3399" t="s">
        <v>26</v>
      </c>
      <c r="B3399" t="s">
        <v>32</v>
      </c>
      <c r="C3399" t="s">
        <v>20</v>
      </c>
      <c r="D3399" t="s">
        <v>21</v>
      </c>
      <c r="E3399" t="s">
        <v>5</v>
      </c>
      <c r="G3399" t="s">
        <v>22</v>
      </c>
      <c r="H3399">
        <v>1716667</v>
      </c>
      <c r="I3399">
        <v>1716936</v>
      </c>
      <c r="J3399" t="s">
        <v>23</v>
      </c>
      <c r="K3399" t="s">
        <v>4268</v>
      </c>
      <c r="N3399" t="s">
        <v>3683</v>
      </c>
      <c r="O3399" t="s">
        <v>4267</v>
      </c>
      <c r="P3399">
        <v>270</v>
      </c>
      <c r="Q3399">
        <v>89</v>
      </c>
    </row>
    <row r="3400" spans="1:17" hidden="1" x14ac:dyDescent="0.35">
      <c r="A3400" t="s">
        <v>18</v>
      </c>
      <c r="B3400" t="s">
        <v>29</v>
      </c>
      <c r="C3400" t="s">
        <v>20</v>
      </c>
      <c r="D3400" t="s">
        <v>21</v>
      </c>
      <c r="E3400" t="s">
        <v>5</v>
      </c>
      <c r="G3400" t="s">
        <v>22</v>
      </c>
      <c r="H3400">
        <v>1716923</v>
      </c>
      <c r="I3400">
        <v>1717660</v>
      </c>
      <c r="J3400" t="s">
        <v>23</v>
      </c>
      <c r="O3400" t="s">
        <v>4269</v>
      </c>
      <c r="P3400">
        <v>738</v>
      </c>
    </row>
    <row r="3401" spans="1:17" hidden="1" x14ac:dyDescent="0.35">
      <c r="A3401" t="s">
        <v>26</v>
      </c>
      <c r="B3401" t="s">
        <v>32</v>
      </c>
      <c r="C3401" t="s">
        <v>20</v>
      </c>
      <c r="D3401" t="s">
        <v>21</v>
      </c>
      <c r="E3401" t="s">
        <v>5</v>
      </c>
      <c r="G3401" t="s">
        <v>22</v>
      </c>
      <c r="H3401">
        <v>1716923</v>
      </c>
      <c r="I3401">
        <v>1717660</v>
      </c>
      <c r="J3401" t="s">
        <v>23</v>
      </c>
      <c r="K3401" t="s">
        <v>4270</v>
      </c>
      <c r="N3401" t="s">
        <v>28</v>
      </c>
      <c r="O3401" t="s">
        <v>4269</v>
      </c>
      <c r="P3401">
        <v>738</v>
      </c>
      <c r="Q3401">
        <v>245</v>
      </c>
    </row>
    <row r="3402" spans="1:17" hidden="1" x14ac:dyDescent="0.35">
      <c r="A3402" t="s">
        <v>18</v>
      </c>
      <c r="B3402" t="s">
        <v>29</v>
      </c>
      <c r="C3402" t="s">
        <v>20</v>
      </c>
      <c r="D3402" t="s">
        <v>21</v>
      </c>
      <c r="E3402" t="s">
        <v>5</v>
      </c>
      <c r="G3402" t="s">
        <v>22</v>
      </c>
      <c r="H3402">
        <v>1717747</v>
      </c>
      <c r="I3402">
        <v>1718106</v>
      </c>
      <c r="J3402" t="s">
        <v>23</v>
      </c>
      <c r="O3402" t="s">
        <v>4271</v>
      </c>
      <c r="P3402">
        <v>360</v>
      </c>
    </row>
    <row r="3403" spans="1:17" hidden="1" x14ac:dyDescent="0.35">
      <c r="A3403" t="s">
        <v>26</v>
      </c>
      <c r="B3403" t="s">
        <v>32</v>
      </c>
      <c r="C3403" t="s">
        <v>20</v>
      </c>
      <c r="D3403" t="s">
        <v>21</v>
      </c>
      <c r="E3403" t="s">
        <v>5</v>
      </c>
      <c r="G3403" t="s">
        <v>22</v>
      </c>
      <c r="H3403">
        <v>1717747</v>
      </c>
      <c r="I3403">
        <v>1718106</v>
      </c>
      <c r="J3403" t="s">
        <v>23</v>
      </c>
      <c r="K3403" t="s">
        <v>4272</v>
      </c>
      <c r="N3403" t="s">
        <v>4273</v>
      </c>
      <c r="O3403" t="s">
        <v>4271</v>
      </c>
      <c r="P3403">
        <v>360</v>
      </c>
      <c r="Q3403">
        <v>119</v>
      </c>
    </row>
    <row r="3404" spans="1:17" hidden="1" x14ac:dyDescent="0.35">
      <c r="A3404" t="s">
        <v>18</v>
      </c>
      <c r="B3404" t="s">
        <v>29</v>
      </c>
      <c r="C3404" t="s">
        <v>20</v>
      </c>
      <c r="D3404" t="s">
        <v>21</v>
      </c>
      <c r="E3404" t="s">
        <v>5</v>
      </c>
      <c r="G3404" t="s">
        <v>22</v>
      </c>
      <c r="H3404">
        <v>1718117</v>
      </c>
      <c r="I3404">
        <v>1718929</v>
      </c>
      <c r="J3404" t="s">
        <v>23</v>
      </c>
      <c r="O3404" t="s">
        <v>4274</v>
      </c>
      <c r="P3404">
        <v>813</v>
      </c>
    </row>
    <row r="3405" spans="1:17" hidden="1" x14ac:dyDescent="0.35">
      <c r="A3405" t="s">
        <v>26</v>
      </c>
      <c r="B3405" t="s">
        <v>32</v>
      </c>
      <c r="C3405" t="s">
        <v>20</v>
      </c>
      <c r="D3405" t="s">
        <v>21</v>
      </c>
      <c r="E3405" t="s">
        <v>5</v>
      </c>
      <c r="G3405" t="s">
        <v>22</v>
      </c>
      <c r="H3405">
        <v>1718117</v>
      </c>
      <c r="I3405">
        <v>1718929</v>
      </c>
      <c r="J3405" t="s">
        <v>23</v>
      </c>
      <c r="K3405" t="s">
        <v>4275</v>
      </c>
      <c r="N3405" t="s">
        <v>4276</v>
      </c>
      <c r="O3405" t="s">
        <v>4274</v>
      </c>
      <c r="P3405">
        <v>813</v>
      </c>
      <c r="Q3405">
        <v>270</v>
      </c>
    </row>
    <row r="3406" spans="1:17" hidden="1" x14ac:dyDescent="0.35">
      <c r="A3406" t="s">
        <v>18</v>
      </c>
      <c r="B3406" t="s">
        <v>29</v>
      </c>
      <c r="C3406" t="s">
        <v>20</v>
      </c>
      <c r="D3406" t="s">
        <v>21</v>
      </c>
      <c r="E3406" t="s">
        <v>5</v>
      </c>
      <c r="G3406" t="s">
        <v>22</v>
      </c>
      <c r="H3406">
        <v>1718933</v>
      </c>
      <c r="I3406">
        <v>1719925</v>
      </c>
      <c r="J3406" t="s">
        <v>23</v>
      </c>
      <c r="O3406" t="s">
        <v>4277</v>
      </c>
      <c r="P3406">
        <v>993</v>
      </c>
    </row>
    <row r="3407" spans="1:17" hidden="1" x14ac:dyDescent="0.35">
      <c r="A3407" t="s">
        <v>26</v>
      </c>
      <c r="B3407" t="s">
        <v>32</v>
      </c>
      <c r="C3407" t="s">
        <v>20</v>
      </c>
      <c r="D3407" t="s">
        <v>21</v>
      </c>
      <c r="E3407" t="s">
        <v>5</v>
      </c>
      <c r="G3407" t="s">
        <v>22</v>
      </c>
      <c r="H3407">
        <v>1718933</v>
      </c>
      <c r="I3407">
        <v>1719925</v>
      </c>
      <c r="J3407" t="s">
        <v>23</v>
      </c>
      <c r="K3407" t="s">
        <v>4278</v>
      </c>
      <c r="N3407" t="s">
        <v>4279</v>
      </c>
      <c r="O3407" t="s">
        <v>4277</v>
      </c>
      <c r="P3407">
        <v>993</v>
      </c>
      <c r="Q3407">
        <v>330</v>
      </c>
    </row>
    <row r="3408" spans="1:17" hidden="1" x14ac:dyDescent="0.35">
      <c r="A3408" t="s">
        <v>18</v>
      </c>
      <c r="B3408" t="s">
        <v>29</v>
      </c>
      <c r="C3408" t="s">
        <v>20</v>
      </c>
      <c r="D3408" t="s">
        <v>21</v>
      </c>
      <c r="E3408" t="s">
        <v>5</v>
      </c>
      <c r="G3408" t="s">
        <v>22</v>
      </c>
      <c r="H3408">
        <v>1720020</v>
      </c>
      <c r="I3408">
        <v>1720349</v>
      </c>
      <c r="J3408" t="s">
        <v>23</v>
      </c>
      <c r="O3408" t="s">
        <v>4280</v>
      </c>
      <c r="P3408">
        <v>330</v>
      </c>
    </row>
    <row r="3409" spans="1:17" hidden="1" x14ac:dyDescent="0.35">
      <c r="A3409" t="s">
        <v>26</v>
      </c>
      <c r="B3409" t="s">
        <v>32</v>
      </c>
      <c r="C3409" t="s">
        <v>20</v>
      </c>
      <c r="D3409" t="s">
        <v>21</v>
      </c>
      <c r="E3409" t="s">
        <v>5</v>
      </c>
      <c r="G3409" t="s">
        <v>22</v>
      </c>
      <c r="H3409">
        <v>1720020</v>
      </c>
      <c r="I3409">
        <v>1720349</v>
      </c>
      <c r="J3409" t="s">
        <v>23</v>
      </c>
      <c r="K3409" t="s">
        <v>4281</v>
      </c>
      <c r="N3409" t="s">
        <v>28</v>
      </c>
      <c r="O3409" t="s">
        <v>4280</v>
      </c>
      <c r="P3409">
        <v>330</v>
      </c>
      <c r="Q3409">
        <v>109</v>
      </c>
    </row>
    <row r="3410" spans="1:17" hidden="1" x14ac:dyDescent="0.35">
      <c r="A3410" t="s">
        <v>18</v>
      </c>
      <c r="B3410" t="s">
        <v>29</v>
      </c>
      <c r="C3410" t="s">
        <v>20</v>
      </c>
      <c r="D3410" t="s">
        <v>21</v>
      </c>
      <c r="E3410" t="s">
        <v>5</v>
      </c>
      <c r="G3410" t="s">
        <v>22</v>
      </c>
      <c r="H3410">
        <v>1720451</v>
      </c>
      <c r="I3410">
        <v>1721101</v>
      </c>
      <c r="J3410" t="s">
        <v>23</v>
      </c>
      <c r="O3410" t="s">
        <v>4282</v>
      </c>
      <c r="P3410">
        <v>651</v>
      </c>
    </row>
    <row r="3411" spans="1:17" hidden="1" x14ac:dyDescent="0.35">
      <c r="A3411" t="s">
        <v>26</v>
      </c>
      <c r="B3411" t="s">
        <v>32</v>
      </c>
      <c r="C3411" t="s">
        <v>20</v>
      </c>
      <c r="D3411" t="s">
        <v>21</v>
      </c>
      <c r="E3411" t="s">
        <v>5</v>
      </c>
      <c r="G3411" t="s">
        <v>22</v>
      </c>
      <c r="H3411">
        <v>1720451</v>
      </c>
      <c r="I3411">
        <v>1721101</v>
      </c>
      <c r="J3411" t="s">
        <v>23</v>
      </c>
      <c r="K3411" t="s">
        <v>4283</v>
      </c>
      <c r="N3411" t="s">
        <v>4284</v>
      </c>
      <c r="O3411" t="s">
        <v>4282</v>
      </c>
      <c r="P3411">
        <v>651</v>
      </c>
      <c r="Q3411">
        <v>216</v>
      </c>
    </row>
    <row r="3412" spans="1:17" hidden="1" x14ac:dyDescent="0.35">
      <c r="A3412" t="s">
        <v>18</v>
      </c>
      <c r="B3412" t="s">
        <v>29</v>
      </c>
      <c r="C3412" t="s">
        <v>20</v>
      </c>
      <c r="D3412" t="s">
        <v>21</v>
      </c>
      <c r="E3412" t="s">
        <v>5</v>
      </c>
      <c r="G3412" t="s">
        <v>22</v>
      </c>
      <c r="H3412">
        <v>1721223</v>
      </c>
      <c r="I3412">
        <v>1723334</v>
      </c>
      <c r="J3412" t="s">
        <v>23</v>
      </c>
      <c r="O3412" t="s">
        <v>4285</v>
      </c>
      <c r="P3412">
        <v>2112</v>
      </c>
    </row>
    <row r="3413" spans="1:17" hidden="1" x14ac:dyDescent="0.35">
      <c r="A3413" t="s">
        <v>26</v>
      </c>
      <c r="B3413" t="s">
        <v>32</v>
      </c>
      <c r="C3413" t="s">
        <v>20</v>
      </c>
      <c r="D3413" t="s">
        <v>21</v>
      </c>
      <c r="E3413" t="s">
        <v>5</v>
      </c>
      <c r="G3413" t="s">
        <v>22</v>
      </c>
      <c r="H3413">
        <v>1721223</v>
      </c>
      <c r="I3413">
        <v>1723334</v>
      </c>
      <c r="J3413" t="s">
        <v>23</v>
      </c>
      <c r="K3413" t="s">
        <v>4286</v>
      </c>
      <c r="N3413" t="s">
        <v>4287</v>
      </c>
      <c r="O3413" t="s">
        <v>4285</v>
      </c>
      <c r="P3413">
        <v>2112</v>
      </c>
      <c r="Q3413">
        <v>703</v>
      </c>
    </row>
    <row r="3414" spans="1:17" hidden="1" x14ac:dyDescent="0.35">
      <c r="A3414" t="s">
        <v>18</v>
      </c>
      <c r="B3414" t="s">
        <v>29</v>
      </c>
      <c r="C3414" t="s">
        <v>20</v>
      </c>
      <c r="D3414" t="s">
        <v>21</v>
      </c>
      <c r="E3414" t="s">
        <v>5</v>
      </c>
      <c r="G3414" t="s">
        <v>22</v>
      </c>
      <c r="H3414">
        <v>1723412</v>
      </c>
      <c r="I3414">
        <v>1724938</v>
      </c>
      <c r="J3414" t="s">
        <v>23</v>
      </c>
      <c r="O3414" t="s">
        <v>4288</v>
      </c>
      <c r="P3414">
        <v>1527</v>
      </c>
    </row>
    <row r="3415" spans="1:17" hidden="1" x14ac:dyDescent="0.35">
      <c r="A3415" t="s">
        <v>26</v>
      </c>
      <c r="B3415" t="s">
        <v>32</v>
      </c>
      <c r="C3415" t="s">
        <v>20</v>
      </c>
      <c r="D3415" t="s">
        <v>21</v>
      </c>
      <c r="E3415" t="s">
        <v>5</v>
      </c>
      <c r="G3415" t="s">
        <v>22</v>
      </c>
      <c r="H3415">
        <v>1723412</v>
      </c>
      <c r="I3415">
        <v>1724938</v>
      </c>
      <c r="J3415" t="s">
        <v>23</v>
      </c>
      <c r="K3415" t="s">
        <v>4289</v>
      </c>
      <c r="N3415" t="s">
        <v>4290</v>
      </c>
      <c r="O3415" t="s">
        <v>4288</v>
      </c>
      <c r="P3415">
        <v>1527</v>
      </c>
      <c r="Q3415">
        <v>508</v>
      </c>
    </row>
    <row r="3416" spans="1:17" hidden="1" x14ac:dyDescent="0.35">
      <c r="A3416" t="s">
        <v>18</v>
      </c>
      <c r="B3416" t="s">
        <v>29</v>
      </c>
      <c r="C3416" t="s">
        <v>20</v>
      </c>
      <c r="D3416" t="s">
        <v>21</v>
      </c>
      <c r="E3416" t="s">
        <v>5</v>
      </c>
      <c r="G3416" t="s">
        <v>22</v>
      </c>
      <c r="H3416">
        <v>1724989</v>
      </c>
      <c r="I3416">
        <v>1726431</v>
      </c>
      <c r="J3416" t="s">
        <v>23</v>
      </c>
      <c r="O3416" t="s">
        <v>4291</v>
      </c>
      <c r="P3416">
        <v>1443</v>
      </c>
    </row>
    <row r="3417" spans="1:17" hidden="1" x14ac:dyDescent="0.35">
      <c r="A3417" t="s">
        <v>26</v>
      </c>
      <c r="B3417" t="s">
        <v>32</v>
      </c>
      <c r="C3417" t="s">
        <v>20</v>
      </c>
      <c r="D3417" t="s">
        <v>21</v>
      </c>
      <c r="E3417" t="s">
        <v>5</v>
      </c>
      <c r="G3417" t="s">
        <v>22</v>
      </c>
      <c r="H3417">
        <v>1724989</v>
      </c>
      <c r="I3417">
        <v>1726431</v>
      </c>
      <c r="J3417" t="s">
        <v>23</v>
      </c>
      <c r="K3417" t="s">
        <v>4292</v>
      </c>
      <c r="N3417" t="s">
        <v>4293</v>
      </c>
      <c r="O3417" t="s">
        <v>4291</v>
      </c>
      <c r="P3417">
        <v>1443</v>
      </c>
      <c r="Q3417">
        <v>480</v>
      </c>
    </row>
    <row r="3418" spans="1:17" hidden="1" x14ac:dyDescent="0.35">
      <c r="A3418" t="s">
        <v>18</v>
      </c>
      <c r="B3418" t="s">
        <v>1511</v>
      </c>
      <c r="C3418" t="s">
        <v>20</v>
      </c>
      <c r="D3418" t="s">
        <v>21</v>
      </c>
      <c r="E3418" t="s">
        <v>5</v>
      </c>
      <c r="G3418" t="s">
        <v>22</v>
      </c>
      <c r="H3418">
        <v>1726580</v>
      </c>
      <c r="I3418">
        <v>1726695</v>
      </c>
      <c r="J3418" t="s">
        <v>23</v>
      </c>
      <c r="O3418" t="s">
        <v>4294</v>
      </c>
      <c r="P3418">
        <v>116</v>
      </c>
    </row>
    <row r="3419" spans="1:17" hidden="1" x14ac:dyDescent="0.35">
      <c r="A3419" t="s">
        <v>1511</v>
      </c>
      <c r="C3419" t="s">
        <v>20</v>
      </c>
      <c r="D3419" t="s">
        <v>21</v>
      </c>
      <c r="E3419" t="s">
        <v>5</v>
      </c>
      <c r="G3419" t="s">
        <v>22</v>
      </c>
      <c r="H3419">
        <v>1726580</v>
      </c>
      <c r="I3419">
        <v>1726695</v>
      </c>
      <c r="J3419" t="s">
        <v>23</v>
      </c>
      <c r="N3419" t="s">
        <v>1513</v>
      </c>
      <c r="O3419" t="s">
        <v>4294</v>
      </c>
      <c r="P3419">
        <v>116</v>
      </c>
    </row>
    <row r="3420" spans="1:17" hidden="1" x14ac:dyDescent="0.35">
      <c r="A3420" t="s">
        <v>18</v>
      </c>
      <c r="B3420" t="s">
        <v>1511</v>
      </c>
      <c r="C3420" t="s">
        <v>20</v>
      </c>
      <c r="D3420" t="s">
        <v>21</v>
      </c>
      <c r="E3420" t="s">
        <v>5</v>
      </c>
      <c r="G3420" t="s">
        <v>22</v>
      </c>
      <c r="H3420">
        <v>1726773</v>
      </c>
      <c r="I3420">
        <v>1729707</v>
      </c>
      <c r="J3420" t="s">
        <v>23</v>
      </c>
      <c r="O3420" t="s">
        <v>4295</v>
      </c>
      <c r="P3420">
        <v>2935</v>
      </c>
    </row>
    <row r="3421" spans="1:17" hidden="1" x14ac:dyDescent="0.35">
      <c r="A3421" t="s">
        <v>1511</v>
      </c>
      <c r="C3421" t="s">
        <v>20</v>
      </c>
      <c r="D3421" t="s">
        <v>21</v>
      </c>
      <c r="E3421" t="s">
        <v>5</v>
      </c>
      <c r="G3421" t="s">
        <v>22</v>
      </c>
      <c r="H3421">
        <v>1726773</v>
      </c>
      <c r="I3421">
        <v>1729707</v>
      </c>
      <c r="J3421" t="s">
        <v>23</v>
      </c>
      <c r="N3421" t="s">
        <v>1515</v>
      </c>
      <c r="O3421" t="s">
        <v>4295</v>
      </c>
      <c r="P3421">
        <v>2935</v>
      </c>
    </row>
    <row r="3422" spans="1:17" hidden="1" x14ac:dyDescent="0.35">
      <c r="A3422" t="s">
        <v>18</v>
      </c>
      <c r="B3422" t="s">
        <v>1511</v>
      </c>
      <c r="C3422" t="s">
        <v>20</v>
      </c>
      <c r="D3422" t="s">
        <v>21</v>
      </c>
      <c r="E3422" t="s">
        <v>5</v>
      </c>
      <c r="G3422" t="s">
        <v>22</v>
      </c>
      <c r="H3422">
        <v>1729901</v>
      </c>
      <c r="I3422">
        <v>1731455</v>
      </c>
      <c r="J3422" t="s">
        <v>23</v>
      </c>
      <c r="O3422" t="s">
        <v>4296</v>
      </c>
      <c r="P3422">
        <v>1555</v>
      </c>
    </row>
    <row r="3423" spans="1:17" hidden="1" x14ac:dyDescent="0.35">
      <c r="A3423" t="s">
        <v>1511</v>
      </c>
      <c r="C3423" t="s">
        <v>20</v>
      </c>
      <c r="D3423" t="s">
        <v>21</v>
      </c>
      <c r="E3423" t="s">
        <v>5</v>
      </c>
      <c r="G3423" t="s">
        <v>22</v>
      </c>
      <c r="H3423">
        <v>1729901</v>
      </c>
      <c r="I3423">
        <v>1731455</v>
      </c>
      <c r="J3423" t="s">
        <v>23</v>
      </c>
      <c r="N3423" t="s">
        <v>1517</v>
      </c>
      <c r="O3423" t="s">
        <v>4296</v>
      </c>
      <c r="P3423">
        <v>1555</v>
      </c>
    </row>
    <row r="3424" spans="1:17" hidden="1" x14ac:dyDescent="0.35">
      <c r="A3424" t="s">
        <v>18</v>
      </c>
      <c r="B3424" t="s">
        <v>29</v>
      </c>
      <c r="C3424" t="s">
        <v>20</v>
      </c>
      <c r="D3424" t="s">
        <v>21</v>
      </c>
      <c r="E3424" t="s">
        <v>5</v>
      </c>
      <c r="G3424" t="s">
        <v>22</v>
      </c>
      <c r="H3424">
        <v>1732005</v>
      </c>
      <c r="I3424">
        <v>1732601</v>
      </c>
      <c r="J3424" t="s">
        <v>23</v>
      </c>
      <c r="O3424" t="s">
        <v>4297</v>
      </c>
      <c r="P3424">
        <v>597</v>
      </c>
    </row>
    <row r="3425" spans="1:18" hidden="1" x14ac:dyDescent="0.35">
      <c r="A3425" t="s">
        <v>26</v>
      </c>
      <c r="B3425" t="s">
        <v>32</v>
      </c>
      <c r="C3425" t="s">
        <v>20</v>
      </c>
      <c r="D3425" t="s">
        <v>21</v>
      </c>
      <c r="E3425" t="s">
        <v>5</v>
      </c>
      <c r="G3425" t="s">
        <v>22</v>
      </c>
      <c r="H3425">
        <v>1732005</v>
      </c>
      <c r="I3425">
        <v>1732601</v>
      </c>
      <c r="J3425" t="s">
        <v>23</v>
      </c>
      <c r="K3425" t="s">
        <v>4298</v>
      </c>
      <c r="N3425" t="s">
        <v>4299</v>
      </c>
      <c r="O3425" t="s">
        <v>4297</v>
      </c>
      <c r="P3425">
        <v>597</v>
      </c>
      <c r="Q3425">
        <v>198</v>
      </c>
    </row>
    <row r="3426" spans="1:18" hidden="1" x14ac:dyDescent="0.35">
      <c r="A3426" t="s">
        <v>18</v>
      </c>
      <c r="B3426" t="s">
        <v>29</v>
      </c>
      <c r="C3426" t="s">
        <v>20</v>
      </c>
      <c r="D3426" t="s">
        <v>21</v>
      </c>
      <c r="E3426" t="s">
        <v>5</v>
      </c>
      <c r="G3426" t="s">
        <v>22</v>
      </c>
      <c r="H3426">
        <v>1732614</v>
      </c>
      <c r="I3426">
        <v>1732934</v>
      </c>
      <c r="J3426" t="s">
        <v>23</v>
      </c>
      <c r="O3426" t="s">
        <v>4300</v>
      </c>
      <c r="P3426">
        <v>321</v>
      </c>
    </row>
    <row r="3427" spans="1:18" hidden="1" x14ac:dyDescent="0.35">
      <c r="A3427" t="s">
        <v>26</v>
      </c>
      <c r="B3427" t="s">
        <v>32</v>
      </c>
      <c r="C3427" t="s">
        <v>20</v>
      </c>
      <c r="D3427" t="s">
        <v>21</v>
      </c>
      <c r="E3427" t="s">
        <v>5</v>
      </c>
      <c r="G3427" t="s">
        <v>22</v>
      </c>
      <c r="H3427">
        <v>1732614</v>
      </c>
      <c r="I3427">
        <v>1732934</v>
      </c>
      <c r="J3427" t="s">
        <v>23</v>
      </c>
      <c r="K3427" t="s">
        <v>4301</v>
      </c>
      <c r="N3427" t="s">
        <v>4302</v>
      </c>
      <c r="O3427" t="s">
        <v>4300</v>
      </c>
      <c r="P3427">
        <v>321</v>
      </c>
      <c r="Q3427">
        <v>106</v>
      </c>
    </row>
    <row r="3428" spans="1:18" hidden="1" x14ac:dyDescent="0.35">
      <c r="A3428" t="s">
        <v>18</v>
      </c>
      <c r="B3428" t="s">
        <v>29</v>
      </c>
      <c r="C3428" t="s">
        <v>20</v>
      </c>
      <c r="D3428" t="s">
        <v>21</v>
      </c>
      <c r="E3428" t="s">
        <v>5</v>
      </c>
      <c r="G3428" t="s">
        <v>22</v>
      </c>
      <c r="H3428">
        <v>1732962</v>
      </c>
      <c r="I3428">
        <v>1734695</v>
      </c>
      <c r="J3428" t="s">
        <v>23</v>
      </c>
      <c r="O3428" t="s">
        <v>4303</v>
      </c>
      <c r="P3428">
        <v>1734</v>
      </c>
    </row>
    <row r="3429" spans="1:18" hidden="1" x14ac:dyDescent="0.35">
      <c r="A3429" t="s">
        <v>26</v>
      </c>
      <c r="B3429" t="s">
        <v>32</v>
      </c>
      <c r="C3429" t="s">
        <v>20</v>
      </c>
      <c r="D3429" t="s">
        <v>21</v>
      </c>
      <c r="E3429" t="s">
        <v>5</v>
      </c>
      <c r="G3429" t="s">
        <v>22</v>
      </c>
      <c r="H3429">
        <v>1732962</v>
      </c>
      <c r="I3429">
        <v>1734695</v>
      </c>
      <c r="J3429" t="s">
        <v>23</v>
      </c>
      <c r="K3429" t="s">
        <v>4304</v>
      </c>
      <c r="N3429" t="s">
        <v>4305</v>
      </c>
      <c r="O3429" t="s">
        <v>4303</v>
      </c>
      <c r="P3429">
        <v>1734</v>
      </c>
      <c r="Q3429">
        <v>577</v>
      </c>
    </row>
    <row r="3430" spans="1:18" hidden="1" x14ac:dyDescent="0.35">
      <c r="A3430" t="s">
        <v>18</v>
      </c>
      <c r="B3430" t="s">
        <v>4306</v>
      </c>
      <c r="C3430" t="s">
        <v>20</v>
      </c>
      <c r="D3430" t="s">
        <v>21</v>
      </c>
      <c r="E3430" t="s">
        <v>5</v>
      </c>
      <c r="G3430" t="s">
        <v>22</v>
      </c>
      <c r="H3430">
        <v>1734859</v>
      </c>
      <c r="I3430">
        <v>1735124</v>
      </c>
      <c r="J3430" t="s">
        <v>23</v>
      </c>
      <c r="O3430" t="s">
        <v>4307</v>
      </c>
      <c r="P3430">
        <v>266</v>
      </c>
    </row>
    <row r="3431" spans="1:18" hidden="1" x14ac:dyDescent="0.35">
      <c r="A3431" t="s">
        <v>796</v>
      </c>
      <c r="B3431" t="s">
        <v>4306</v>
      </c>
      <c r="C3431" t="s">
        <v>20</v>
      </c>
      <c r="D3431" t="s">
        <v>21</v>
      </c>
      <c r="E3431" t="s">
        <v>5</v>
      </c>
      <c r="G3431" t="s">
        <v>22</v>
      </c>
      <c r="H3431">
        <v>1734859</v>
      </c>
      <c r="I3431">
        <v>1735124</v>
      </c>
      <c r="J3431" t="s">
        <v>23</v>
      </c>
      <c r="N3431" t="s">
        <v>4308</v>
      </c>
      <c r="O3431" t="s">
        <v>4307</v>
      </c>
      <c r="P3431">
        <v>266</v>
      </c>
    </row>
    <row r="3432" spans="1:18" hidden="1" x14ac:dyDescent="0.35">
      <c r="A3432" t="s">
        <v>18</v>
      </c>
      <c r="B3432" t="s">
        <v>983</v>
      </c>
      <c r="C3432" t="s">
        <v>20</v>
      </c>
      <c r="D3432" t="s">
        <v>21</v>
      </c>
      <c r="E3432" t="s">
        <v>5</v>
      </c>
      <c r="G3432" t="s">
        <v>22</v>
      </c>
      <c r="H3432">
        <v>1735498</v>
      </c>
      <c r="I3432">
        <v>1735590</v>
      </c>
      <c r="J3432" t="s">
        <v>30</v>
      </c>
      <c r="O3432" t="s">
        <v>4309</v>
      </c>
      <c r="P3432">
        <v>93</v>
      </c>
    </row>
    <row r="3433" spans="1:18" hidden="1" x14ac:dyDescent="0.35">
      <c r="A3433" t="s">
        <v>983</v>
      </c>
      <c r="C3433" t="s">
        <v>20</v>
      </c>
      <c r="D3433" t="s">
        <v>21</v>
      </c>
      <c r="E3433" t="s">
        <v>5</v>
      </c>
      <c r="G3433" t="s">
        <v>22</v>
      </c>
      <c r="H3433">
        <v>1735498</v>
      </c>
      <c r="I3433">
        <v>1735590</v>
      </c>
      <c r="J3433" t="s">
        <v>30</v>
      </c>
      <c r="N3433" t="s">
        <v>1463</v>
      </c>
      <c r="O3433" t="s">
        <v>4309</v>
      </c>
      <c r="P3433">
        <v>93</v>
      </c>
      <c r="R3433" t="s">
        <v>1484</v>
      </c>
    </row>
    <row r="3434" spans="1:18" hidden="1" x14ac:dyDescent="0.35">
      <c r="A3434" t="s">
        <v>18</v>
      </c>
      <c r="B3434" t="s">
        <v>29</v>
      </c>
      <c r="C3434" t="s">
        <v>20</v>
      </c>
      <c r="D3434" t="s">
        <v>21</v>
      </c>
      <c r="E3434" t="s">
        <v>5</v>
      </c>
      <c r="G3434" t="s">
        <v>22</v>
      </c>
      <c r="H3434">
        <v>1735721</v>
      </c>
      <c r="I3434">
        <v>1736389</v>
      </c>
      <c r="J3434" t="s">
        <v>23</v>
      </c>
      <c r="O3434" t="s">
        <v>4310</v>
      </c>
      <c r="P3434">
        <v>669</v>
      </c>
    </row>
    <row r="3435" spans="1:18" hidden="1" x14ac:dyDescent="0.35">
      <c r="A3435" t="s">
        <v>26</v>
      </c>
      <c r="B3435" t="s">
        <v>32</v>
      </c>
      <c r="C3435" t="s">
        <v>20</v>
      </c>
      <c r="D3435" t="s">
        <v>21</v>
      </c>
      <c r="E3435" t="s">
        <v>5</v>
      </c>
      <c r="G3435" t="s">
        <v>22</v>
      </c>
      <c r="H3435">
        <v>1735721</v>
      </c>
      <c r="I3435">
        <v>1736389</v>
      </c>
      <c r="J3435" t="s">
        <v>23</v>
      </c>
      <c r="K3435" t="s">
        <v>4311</v>
      </c>
      <c r="N3435" t="s">
        <v>4312</v>
      </c>
      <c r="O3435" t="s">
        <v>4310</v>
      </c>
      <c r="P3435">
        <v>669</v>
      </c>
      <c r="Q3435">
        <v>222</v>
      </c>
    </row>
    <row r="3436" spans="1:18" hidden="1" x14ac:dyDescent="0.35">
      <c r="A3436" t="s">
        <v>18</v>
      </c>
      <c r="B3436" t="s">
        <v>29</v>
      </c>
      <c r="C3436" t="s">
        <v>20</v>
      </c>
      <c r="D3436" t="s">
        <v>21</v>
      </c>
      <c r="E3436" t="s">
        <v>5</v>
      </c>
      <c r="G3436" t="s">
        <v>22</v>
      </c>
      <c r="H3436">
        <v>1736386</v>
      </c>
      <c r="I3436">
        <v>1737024</v>
      </c>
      <c r="J3436" t="s">
        <v>23</v>
      </c>
      <c r="O3436" t="s">
        <v>4313</v>
      </c>
      <c r="P3436">
        <v>639</v>
      </c>
    </row>
    <row r="3437" spans="1:18" hidden="1" x14ac:dyDescent="0.35">
      <c r="A3437" t="s">
        <v>26</v>
      </c>
      <c r="B3437" t="s">
        <v>32</v>
      </c>
      <c r="C3437" t="s">
        <v>20</v>
      </c>
      <c r="D3437" t="s">
        <v>21</v>
      </c>
      <c r="E3437" t="s">
        <v>5</v>
      </c>
      <c r="G3437" t="s">
        <v>22</v>
      </c>
      <c r="H3437">
        <v>1736386</v>
      </c>
      <c r="I3437">
        <v>1737024</v>
      </c>
      <c r="J3437" t="s">
        <v>23</v>
      </c>
      <c r="K3437" t="s">
        <v>4314</v>
      </c>
      <c r="N3437" t="s">
        <v>4315</v>
      </c>
      <c r="O3437" t="s">
        <v>4313</v>
      </c>
      <c r="P3437">
        <v>639</v>
      </c>
      <c r="Q3437">
        <v>212</v>
      </c>
    </row>
    <row r="3438" spans="1:18" hidden="1" x14ac:dyDescent="0.35">
      <c r="A3438" t="s">
        <v>18</v>
      </c>
      <c r="B3438" t="s">
        <v>29</v>
      </c>
      <c r="C3438" t="s">
        <v>20</v>
      </c>
      <c r="D3438" t="s">
        <v>21</v>
      </c>
      <c r="E3438" t="s">
        <v>5</v>
      </c>
      <c r="G3438" t="s">
        <v>22</v>
      </c>
      <c r="H3438">
        <v>1737120</v>
      </c>
      <c r="I3438">
        <v>1737980</v>
      </c>
      <c r="J3438" t="s">
        <v>23</v>
      </c>
      <c r="O3438" t="s">
        <v>4316</v>
      </c>
      <c r="P3438">
        <v>861</v>
      </c>
    </row>
    <row r="3439" spans="1:18" hidden="1" x14ac:dyDescent="0.35">
      <c r="A3439" t="s">
        <v>26</v>
      </c>
      <c r="B3439" t="s">
        <v>32</v>
      </c>
      <c r="C3439" t="s">
        <v>20</v>
      </c>
      <c r="D3439" t="s">
        <v>21</v>
      </c>
      <c r="E3439" t="s">
        <v>5</v>
      </c>
      <c r="G3439" t="s">
        <v>22</v>
      </c>
      <c r="H3439">
        <v>1737120</v>
      </c>
      <c r="I3439">
        <v>1737980</v>
      </c>
      <c r="J3439" t="s">
        <v>23</v>
      </c>
      <c r="K3439" t="s">
        <v>4317</v>
      </c>
      <c r="N3439" t="s">
        <v>28</v>
      </c>
      <c r="O3439" t="s">
        <v>4316</v>
      </c>
      <c r="P3439">
        <v>861</v>
      </c>
      <c r="Q3439">
        <v>286</v>
      </c>
    </row>
    <row r="3440" spans="1:18" hidden="1" x14ac:dyDescent="0.35">
      <c r="A3440" t="s">
        <v>18</v>
      </c>
      <c r="B3440" t="s">
        <v>29</v>
      </c>
      <c r="C3440" t="s">
        <v>20</v>
      </c>
      <c r="D3440" t="s">
        <v>21</v>
      </c>
      <c r="E3440" t="s">
        <v>5</v>
      </c>
      <c r="G3440" t="s">
        <v>22</v>
      </c>
      <c r="H3440">
        <v>1738113</v>
      </c>
      <c r="I3440">
        <v>1738595</v>
      </c>
      <c r="J3440" t="s">
        <v>30</v>
      </c>
      <c r="O3440" t="s">
        <v>4318</v>
      </c>
      <c r="P3440">
        <v>483</v>
      </c>
    </row>
    <row r="3441" spans="1:17" hidden="1" x14ac:dyDescent="0.35">
      <c r="A3441" t="s">
        <v>26</v>
      </c>
      <c r="B3441" t="s">
        <v>32</v>
      </c>
      <c r="C3441" t="s">
        <v>20</v>
      </c>
      <c r="D3441" t="s">
        <v>21</v>
      </c>
      <c r="E3441" t="s">
        <v>5</v>
      </c>
      <c r="G3441" t="s">
        <v>22</v>
      </c>
      <c r="H3441">
        <v>1738113</v>
      </c>
      <c r="I3441">
        <v>1738595</v>
      </c>
      <c r="J3441" t="s">
        <v>30</v>
      </c>
      <c r="K3441" t="s">
        <v>4319</v>
      </c>
      <c r="N3441" t="s">
        <v>2151</v>
      </c>
      <c r="O3441" t="s">
        <v>4318</v>
      </c>
      <c r="P3441">
        <v>483</v>
      </c>
      <c r="Q3441">
        <v>160</v>
      </c>
    </row>
    <row r="3442" spans="1:17" hidden="1" x14ac:dyDescent="0.35">
      <c r="A3442" t="s">
        <v>18</v>
      </c>
      <c r="B3442" t="s">
        <v>29</v>
      </c>
      <c r="C3442" t="s">
        <v>20</v>
      </c>
      <c r="D3442" t="s">
        <v>21</v>
      </c>
      <c r="E3442" t="s">
        <v>5</v>
      </c>
      <c r="G3442" t="s">
        <v>22</v>
      </c>
      <c r="H3442">
        <v>1738608</v>
      </c>
      <c r="I3442">
        <v>1739468</v>
      </c>
      <c r="J3442" t="s">
        <v>23</v>
      </c>
      <c r="O3442" t="s">
        <v>4320</v>
      </c>
      <c r="P3442">
        <v>861</v>
      </c>
    </row>
    <row r="3443" spans="1:17" hidden="1" x14ac:dyDescent="0.35">
      <c r="A3443" t="s">
        <v>26</v>
      </c>
      <c r="B3443" t="s">
        <v>32</v>
      </c>
      <c r="C3443" t="s">
        <v>20</v>
      </c>
      <c r="D3443" t="s">
        <v>21</v>
      </c>
      <c r="E3443" t="s">
        <v>5</v>
      </c>
      <c r="G3443" t="s">
        <v>22</v>
      </c>
      <c r="H3443">
        <v>1738608</v>
      </c>
      <c r="I3443">
        <v>1739468</v>
      </c>
      <c r="J3443" t="s">
        <v>23</v>
      </c>
      <c r="K3443" t="s">
        <v>4321</v>
      </c>
      <c r="N3443" t="s">
        <v>254</v>
      </c>
      <c r="O3443" t="s">
        <v>4320</v>
      </c>
      <c r="P3443">
        <v>861</v>
      </c>
      <c r="Q3443">
        <v>286</v>
      </c>
    </row>
    <row r="3444" spans="1:17" hidden="1" x14ac:dyDescent="0.35">
      <c r="A3444" t="s">
        <v>18</v>
      </c>
      <c r="B3444" t="s">
        <v>29</v>
      </c>
      <c r="C3444" t="s">
        <v>20</v>
      </c>
      <c r="D3444" t="s">
        <v>21</v>
      </c>
      <c r="E3444" t="s">
        <v>5</v>
      </c>
      <c r="G3444" t="s">
        <v>22</v>
      </c>
      <c r="H3444">
        <v>1739611</v>
      </c>
      <c r="I3444">
        <v>1740885</v>
      </c>
      <c r="J3444" t="s">
        <v>23</v>
      </c>
      <c r="O3444" t="s">
        <v>4322</v>
      </c>
      <c r="P3444">
        <v>1275</v>
      </c>
    </row>
    <row r="3445" spans="1:17" hidden="1" x14ac:dyDescent="0.35">
      <c r="A3445" t="s">
        <v>26</v>
      </c>
      <c r="B3445" t="s">
        <v>32</v>
      </c>
      <c r="C3445" t="s">
        <v>20</v>
      </c>
      <c r="D3445" t="s">
        <v>21</v>
      </c>
      <c r="E3445" t="s">
        <v>5</v>
      </c>
      <c r="G3445" t="s">
        <v>22</v>
      </c>
      <c r="H3445">
        <v>1739611</v>
      </c>
      <c r="I3445">
        <v>1740885</v>
      </c>
      <c r="J3445" t="s">
        <v>23</v>
      </c>
      <c r="K3445" t="s">
        <v>4323</v>
      </c>
      <c r="N3445" t="s">
        <v>4324</v>
      </c>
      <c r="O3445" t="s">
        <v>4322</v>
      </c>
      <c r="P3445">
        <v>1275</v>
      </c>
      <c r="Q3445">
        <v>424</v>
      </c>
    </row>
    <row r="3446" spans="1:17" hidden="1" x14ac:dyDescent="0.35">
      <c r="A3446" t="s">
        <v>18</v>
      </c>
      <c r="B3446" t="s">
        <v>29</v>
      </c>
      <c r="C3446" t="s">
        <v>20</v>
      </c>
      <c r="D3446" t="s">
        <v>21</v>
      </c>
      <c r="E3446" t="s">
        <v>5</v>
      </c>
      <c r="G3446" t="s">
        <v>22</v>
      </c>
      <c r="H3446">
        <v>1741166</v>
      </c>
      <c r="I3446">
        <v>1741780</v>
      </c>
      <c r="J3446" t="s">
        <v>23</v>
      </c>
      <c r="O3446" t="s">
        <v>4325</v>
      </c>
      <c r="P3446">
        <v>615</v>
      </c>
    </row>
    <row r="3447" spans="1:17" hidden="1" x14ac:dyDescent="0.35">
      <c r="A3447" t="s">
        <v>26</v>
      </c>
      <c r="B3447" t="s">
        <v>32</v>
      </c>
      <c r="C3447" t="s">
        <v>20</v>
      </c>
      <c r="D3447" t="s">
        <v>21</v>
      </c>
      <c r="E3447" t="s">
        <v>5</v>
      </c>
      <c r="G3447" t="s">
        <v>22</v>
      </c>
      <c r="H3447">
        <v>1741166</v>
      </c>
      <c r="I3447">
        <v>1741780</v>
      </c>
      <c r="J3447" t="s">
        <v>23</v>
      </c>
      <c r="K3447" t="s">
        <v>4326</v>
      </c>
      <c r="N3447" t="s">
        <v>817</v>
      </c>
      <c r="O3447" t="s">
        <v>4325</v>
      </c>
      <c r="P3447">
        <v>615</v>
      </c>
      <c r="Q3447">
        <v>204</v>
      </c>
    </row>
    <row r="3448" spans="1:17" hidden="1" x14ac:dyDescent="0.35">
      <c r="A3448" t="s">
        <v>18</v>
      </c>
      <c r="B3448" t="s">
        <v>29</v>
      </c>
      <c r="C3448" t="s">
        <v>20</v>
      </c>
      <c r="D3448" t="s">
        <v>21</v>
      </c>
      <c r="E3448" t="s">
        <v>5</v>
      </c>
      <c r="G3448" t="s">
        <v>22</v>
      </c>
      <c r="H3448">
        <v>1741782</v>
      </c>
      <c r="I3448">
        <v>1742666</v>
      </c>
      <c r="J3448" t="s">
        <v>23</v>
      </c>
      <c r="O3448" t="s">
        <v>4327</v>
      </c>
      <c r="P3448">
        <v>885</v>
      </c>
    </row>
    <row r="3449" spans="1:17" hidden="1" x14ac:dyDescent="0.35">
      <c r="A3449" t="s">
        <v>26</v>
      </c>
      <c r="B3449" t="s">
        <v>32</v>
      </c>
      <c r="C3449" t="s">
        <v>20</v>
      </c>
      <c r="D3449" t="s">
        <v>21</v>
      </c>
      <c r="E3449" t="s">
        <v>5</v>
      </c>
      <c r="G3449" t="s">
        <v>22</v>
      </c>
      <c r="H3449">
        <v>1741782</v>
      </c>
      <c r="I3449">
        <v>1742666</v>
      </c>
      <c r="J3449" t="s">
        <v>23</v>
      </c>
      <c r="K3449" t="s">
        <v>4328</v>
      </c>
      <c r="N3449" t="s">
        <v>4329</v>
      </c>
      <c r="O3449" t="s">
        <v>4327</v>
      </c>
      <c r="P3449">
        <v>885</v>
      </c>
      <c r="Q3449">
        <v>294</v>
      </c>
    </row>
    <row r="3450" spans="1:17" hidden="1" x14ac:dyDescent="0.35">
      <c r="A3450" t="s">
        <v>18</v>
      </c>
      <c r="B3450" t="s">
        <v>29</v>
      </c>
      <c r="C3450" t="s">
        <v>20</v>
      </c>
      <c r="D3450" t="s">
        <v>21</v>
      </c>
      <c r="E3450" t="s">
        <v>5</v>
      </c>
      <c r="G3450" t="s">
        <v>22</v>
      </c>
      <c r="H3450">
        <v>1742771</v>
      </c>
      <c r="I3450">
        <v>1744165</v>
      </c>
      <c r="J3450" t="s">
        <v>30</v>
      </c>
      <c r="O3450" t="s">
        <v>4330</v>
      </c>
      <c r="P3450">
        <v>1395</v>
      </c>
    </row>
    <row r="3451" spans="1:17" hidden="1" x14ac:dyDescent="0.35">
      <c r="A3451" t="s">
        <v>26</v>
      </c>
      <c r="B3451" t="s">
        <v>32</v>
      </c>
      <c r="C3451" t="s">
        <v>20</v>
      </c>
      <c r="D3451" t="s">
        <v>21</v>
      </c>
      <c r="E3451" t="s">
        <v>5</v>
      </c>
      <c r="G3451" t="s">
        <v>22</v>
      </c>
      <c r="H3451">
        <v>1742771</v>
      </c>
      <c r="I3451">
        <v>1744165</v>
      </c>
      <c r="J3451" t="s">
        <v>30</v>
      </c>
      <c r="K3451" t="s">
        <v>4331</v>
      </c>
      <c r="N3451" t="s">
        <v>1161</v>
      </c>
      <c r="O3451" t="s">
        <v>4330</v>
      </c>
      <c r="P3451">
        <v>1395</v>
      </c>
      <c r="Q3451">
        <v>464</v>
      </c>
    </row>
    <row r="3452" spans="1:17" hidden="1" x14ac:dyDescent="0.35">
      <c r="A3452" t="s">
        <v>18</v>
      </c>
      <c r="B3452" t="s">
        <v>29</v>
      </c>
      <c r="C3452" t="s">
        <v>20</v>
      </c>
      <c r="D3452" t="s">
        <v>21</v>
      </c>
      <c r="E3452" t="s">
        <v>5</v>
      </c>
      <c r="G3452" t="s">
        <v>22</v>
      </c>
      <c r="H3452">
        <v>1744207</v>
      </c>
      <c r="I3452">
        <v>1745565</v>
      </c>
      <c r="J3452" t="s">
        <v>23</v>
      </c>
      <c r="O3452" t="s">
        <v>4332</v>
      </c>
      <c r="P3452">
        <v>1359</v>
      </c>
    </row>
    <row r="3453" spans="1:17" hidden="1" x14ac:dyDescent="0.35">
      <c r="A3453" t="s">
        <v>26</v>
      </c>
      <c r="B3453" t="s">
        <v>32</v>
      </c>
      <c r="C3453" t="s">
        <v>20</v>
      </c>
      <c r="D3453" t="s">
        <v>21</v>
      </c>
      <c r="E3453" t="s">
        <v>5</v>
      </c>
      <c r="G3453" t="s">
        <v>22</v>
      </c>
      <c r="H3453">
        <v>1744207</v>
      </c>
      <c r="I3453">
        <v>1745565</v>
      </c>
      <c r="J3453" t="s">
        <v>23</v>
      </c>
      <c r="K3453" t="s">
        <v>4333</v>
      </c>
      <c r="N3453" t="s">
        <v>3113</v>
      </c>
      <c r="O3453" t="s">
        <v>4332</v>
      </c>
      <c r="P3453">
        <v>1359</v>
      </c>
      <c r="Q3453">
        <v>452</v>
      </c>
    </row>
    <row r="3454" spans="1:17" hidden="1" x14ac:dyDescent="0.35">
      <c r="A3454" t="s">
        <v>18</v>
      </c>
      <c r="B3454" t="s">
        <v>29</v>
      </c>
      <c r="C3454" t="s">
        <v>20</v>
      </c>
      <c r="D3454" t="s">
        <v>21</v>
      </c>
      <c r="E3454" t="s">
        <v>5</v>
      </c>
      <c r="G3454" t="s">
        <v>22</v>
      </c>
      <c r="H3454">
        <v>1745673</v>
      </c>
      <c r="I3454">
        <v>1747136</v>
      </c>
      <c r="J3454" t="s">
        <v>23</v>
      </c>
      <c r="O3454" t="s">
        <v>4334</v>
      </c>
      <c r="P3454">
        <v>1464</v>
      </c>
    </row>
    <row r="3455" spans="1:17" hidden="1" x14ac:dyDescent="0.35">
      <c r="A3455" t="s">
        <v>26</v>
      </c>
      <c r="B3455" t="s">
        <v>32</v>
      </c>
      <c r="C3455" t="s">
        <v>20</v>
      </c>
      <c r="D3455" t="s">
        <v>21</v>
      </c>
      <c r="E3455" t="s">
        <v>5</v>
      </c>
      <c r="G3455" t="s">
        <v>22</v>
      </c>
      <c r="H3455">
        <v>1745673</v>
      </c>
      <c r="I3455">
        <v>1747136</v>
      </c>
      <c r="J3455" t="s">
        <v>23</v>
      </c>
      <c r="K3455" t="s">
        <v>4335</v>
      </c>
      <c r="N3455" t="s">
        <v>4336</v>
      </c>
      <c r="O3455" t="s">
        <v>4334</v>
      </c>
      <c r="P3455">
        <v>1464</v>
      </c>
      <c r="Q3455">
        <v>487</v>
      </c>
    </row>
    <row r="3456" spans="1:17" hidden="1" x14ac:dyDescent="0.35">
      <c r="A3456" t="s">
        <v>18</v>
      </c>
      <c r="B3456" t="s">
        <v>29</v>
      </c>
      <c r="C3456" t="s">
        <v>20</v>
      </c>
      <c r="D3456" t="s">
        <v>21</v>
      </c>
      <c r="E3456" t="s">
        <v>5</v>
      </c>
      <c r="G3456" t="s">
        <v>22</v>
      </c>
      <c r="H3456">
        <v>1747349</v>
      </c>
      <c r="I3456">
        <v>1747714</v>
      </c>
      <c r="J3456" t="s">
        <v>30</v>
      </c>
      <c r="O3456" t="s">
        <v>4337</v>
      </c>
      <c r="P3456">
        <v>366</v>
      </c>
    </row>
    <row r="3457" spans="1:17" hidden="1" x14ac:dyDescent="0.35">
      <c r="A3457" t="s">
        <v>26</v>
      </c>
      <c r="B3457" t="s">
        <v>32</v>
      </c>
      <c r="C3457" t="s">
        <v>20</v>
      </c>
      <c r="D3457" t="s">
        <v>21</v>
      </c>
      <c r="E3457" t="s">
        <v>5</v>
      </c>
      <c r="G3457" t="s">
        <v>22</v>
      </c>
      <c r="H3457">
        <v>1747349</v>
      </c>
      <c r="I3457">
        <v>1747714</v>
      </c>
      <c r="J3457" t="s">
        <v>30</v>
      </c>
      <c r="K3457" t="s">
        <v>4338</v>
      </c>
      <c r="N3457" t="s">
        <v>28</v>
      </c>
      <c r="O3457" t="s">
        <v>4337</v>
      </c>
      <c r="P3457">
        <v>366</v>
      </c>
      <c r="Q3457">
        <v>121</v>
      </c>
    </row>
    <row r="3458" spans="1:17" hidden="1" x14ac:dyDescent="0.35">
      <c r="A3458" t="s">
        <v>18</v>
      </c>
      <c r="B3458" t="s">
        <v>29</v>
      </c>
      <c r="C3458" t="s">
        <v>20</v>
      </c>
      <c r="D3458" t="s">
        <v>21</v>
      </c>
      <c r="E3458" t="s">
        <v>5</v>
      </c>
      <c r="G3458" t="s">
        <v>22</v>
      </c>
      <c r="H3458">
        <v>1747844</v>
      </c>
      <c r="I3458">
        <v>1748227</v>
      </c>
      <c r="J3458" t="s">
        <v>30</v>
      </c>
      <c r="O3458" t="s">
        <v>4339</v>
      </c>
      <c r="P3458">
        <v>384</v>
      </c>
    </row>
    <row r="3459" spans="1:17" hidden="1" x14ac:dyDescent="0.35">
      <c r="A3459" t="s">
        <v>26</v>
      </c>
      <c r="B3459" t="s">
        <v>32</v>
      </c>
      <c r="C3459" t="s">
        <v>20</v>
      </c>
      <c r="D3459" t="s">
        <v>21</v>
      </c>
      <c r="E3459" t="s">
        <v>5</v>
      </c>
      <c r="G3459" t="s">
        <v>22</v>
      </c>
      <c r="H3459">
        <v>1747844</v>
      </c>
      <c r="I3459">
        <v>1748227</v>
      </c>
      <c r="J3459" t="s">
        <v>30</v>
      </c>
      <c r="K3459" t="s">
        <v>4340</v>
      </c>
      <c r="N3459" t="s">
        <v>28</v>
      </c>
      <c r="O3459" t="s">
        <v>4339</v>
      </c>
      <c r="P3459">
        <v>384</v>
      </c>
      <c r="Q3459">
        <v>127</v>
      </c>
    </row>
    <row r="3460" spans="1:17" hidden="1" x14ac:dyDescent="0.35">
      <c r="A3460" t="s">
        <v>18</v>
      </c>
      <c r="B3460" t="s">
        <v>1511</v>
      </c>
      <c r="C3460" t="s">
        <v>20</v>
      </c>
      <c r="D3460" t="s">
        <v>21</v>
      </c>
      <c r="E3460" t="s">
        <v>5</v>
      </c>
      <c r="G3460" t="s">
        <v>22</v>
      </c>
      <c r="H3460">
        <v>1748244</v>
      </c>
      <c r="I3460">
        <v>1748359</v>
      </c>
      <c r="J3460" t="s">
        <v>23</v>
      </c>
      <c r="O3460" t="s">
        <v>4341</v>
      </c>
      <c r="P3460">
        <v>116</v>
      </c>
    </row>
    <row r="3461" spans="1:17" hidden="1" x14ac:dyDescent="0.35">
      <c r="A3461" t="s">
        <v>1511</v>
      </c>
      <c r="C3461" t="s">
        <v>20</v>
      </c>
      <c r="D3461" t="s">
        <v>21</v>
      </c>
      <c r="E3461" t="s">
        <v>5</v>
      </c>
      <c r="G3461" t="s">
        <v>22</v>
      </c>
      <c r="H3461">
        <v>1748244</v>
      </c>
      <c r="I3461">
        <v>1748359</v>
      </c>
      <c r="J3461" t="s">
        <v>23</v>
      </c>
      <c r="N3461" t="s">
        <v>1513</v>
      </c>
      <c r="O3461" t="s">
        <v>4341</v>
      </c>
      <c r="P3461">
        <v>116</v>
      </c>
    </row>
    <row r="3462" spans="1:17" hidden="1" x14ac:dyDescent="0.35">
      <c r="A3462" t="s">
        <v>18</v>
      </c>
      <c r="B3462" t="s">
        <v>1511</v>
      </c>
      <c r="C3462" t="s">
        <v>20</v>
      </c>
      <c r="D3462" t="s">
        <v>21</v>
      </c>
      <c r="E3462" t="s">
        <v>5</v>
      </c>
      <c r="G3462" t="s">
        <v>22</v>
      </c>
      <c r="H3462">
        <v>1748499</v>
      </c>
      <c r="I3462">
        <v>1751433</v>
      </c>
      <c r="J3462" t="s">
        <v>23</v>
      </c>
      <c r="O3462" t="s">
        <v>4342</v>
      </c>
      <c r="P3462">
        <v>2935</v>
      </c>
    </row>
    <row r="3463" spans="1:17" hidden="1" x14ac:dyDescent="0.35">
      <c r="A3463" t="s">
        <v>1511</v>
      </c>
      <c r="C3463" t="s">
        <v>20</v>
      </c>
      <c r="D3463" t="s">
        <v>21</v>
      </c>
      <c r="E3463" t="s">
        <v>5</v>
      </c>
      <c r="G3463" t="s">
        <v>22</v>
      </c>
      <c r="H3463">
        <v>1748499</v>
      </c>
      <c r="I3463">
        <v>1751433</v>
      </c>
      <c r="J3463" t="s">
        <v>23</v>
      </c>
      <c r="N3463" t="s">
        <v>1515</v>
      </c>
      <c r="O3463" t="s">
        <v>4342</v>
      </c>
      <c r="P3463">
        <v>2935</v>
      </c>
    </row>
    <row r="3464" spans="1:17" hidden="1" x14ac:dyDescent="0.35">
      <c r="A3464" t="s">
        <v>18</v>
      </c>
      <c r="B3464" t="s">
        <v>1511</v>
      </c>
      <c r="C3464" t="s">
        <v>20</v>
      </c>
      <c r="D3464" t="s">
        <v>21</v>
      </c>
      <c r="E3464" t="s">
        <v>5</v>
      </c>
      <c r="G3464" t="s">
        <v>22</v>
      </c>
      <c r="H3464">
        <v>1751627</v>
      </c>
      <c r="I3464">
        <v>1753181</v>
      </c>
      <c r="J3464" t="s">
        <v>23</v>
      </c>
      <c r="O3464" t="s">
        <v>4343</v>
      </c>
      <c r="P3464">
        <v>1555</v>
      </c>
    </row>
    <row r="3465" spans="1:17" hidden="1" x14ac:dyDescent="0.35">
      <c r="A3465" t="s">
        <v>1511</v>
      </c>
      <c r="C3465" t="s">
        <v>20</v>
      </c>
      <c r="D3465" t="s">
        <v>21</v>
      </c>
      <c r="E3465" t="s">
        <v>5</v>
      </c>
      <c r="G3465" t="s">
        <v>22</v>
      </c>
      <c r="H3465">
        <v>1751627</v>
      </c>
      <c r="I3465">
        <v>1753181</v>
      </c>
      <c r="J3465" t="s">
        <v>23</v>
      </c>
      <c r="N3465" t="s">
        <v>1517</v>
      </c>
      <c r="O3465" t="s">
        <v>4343</v>
      </c>
      <c r="P3465">
        <v>1555</v>
      </c>
    </row>
    <row r="3466" spans="1:17" hidden="1" x14ac:dyDescent="0.35">
      <c r="A3466" t="s">
        <v>18</v>
      </c>
      <c r="B3466" t="s">
        <v>29</v>
      </c>
      <c r="C3466" t="s">
        <v>20</v>
      </c>
      <c r="D3466" t="s">
        <v>21</v>
      </c>
      <c r="E3466" t="s">
        <v>5</v>
      </c>
      <c r="G3466" t="s">
        <v>22</v>
      </c>
      <c r="H3466">
        <v>1754302</v>
      </c>
      <c r="I3466">
        <v>1756884</v>
      </c>
      <c r="J3466" t="s">
        <v>23</v>
      </c>
      <c r="O3466" t="s">
        <v>4344</v>
      </c>
      <c r="P3466">
        <v>2583</v>
      </c>
    </row>
    <row r="3467" spans="1:17" hidden="1" x14ac:dyDescent="0.35">
      <c r="A3467" t="s">
        <v>26</v>
      </c>
      <c r="B3467" t="s">
        <v>32</v>
      </c>
      <c r="C3467" t="s">
        <v>20</v>
      </c>
      <c r="D3467" t="s">
        <v>21</v>
      </c>
      <c r="E3467" t="s">
        <v>5</v>
      </c>
      <c r="G3467" t="s">
        <v>22</v>
      </c>
      <c r="H3467">
        <v>1754302</v>
      </c>
      <c r="I3467">
        <v>1756884</v>
      </c>
      <c r="J3467" t="s">
        <v>23</v>
      </c>
      <c r="K3467" t="s">
        <v>4345</v>
      </c>
      <c r="N3467" t="s">
        <v>354</v>
      </c>
      <c r="O3467" t="s">
        <v>4344</v>
      </c>
      <c r="P3467">
        <v>2583</v>
      </c>
      <c r="Q3467">
        <v>860</v>
      </c>
    </row>
    <row r="3468" spans="1:17" hidden="1" x14ac:dyDescent="0.35">
      <c r="A3468" t="s">
        <v>18</v>
      </c>
      <c r="B3468" t="s">
        <v>29</v>
      </c>
      <c r="C3468" t="s">
        <v>20</v>
      </c>
      <c r="D3468" t="s">
        <v>21</v>
      </c>
      <c r="E3468" t="s">
        <v>5</v>
      </c>
      <c r="G3468" t="s">
        <v>22</v>
      </c>
      <c r="H3468">
        <v>1756915</v>
      </c>
      <c r="I3468">
        <v>1758843</v>
      </c>
      <c r="J3468" t="s">
        <v>23</v>
      </c>
      <c r="O3468" t="s">
        <v>4346</v>
      </c>
      <c r="P3468">
        <v>1929</v>
      </c>
    </row>
    <row r="3469" spans="1:17" hidden="1" x14ac:dyDescent="0.35">
      <c r="A3469" t="s">
        <v>26</v>
      </c>
      <c r="B3469" t="s">
        <v>32</v>
      </c>
      <c r="C3469" t="s">
        <v>20</v>
      </c>
      <c r="D3469" t="s">
        <v>21</v>
      </c>
      <c r="E3469" t="s">
        <v>5</v>
      </c>
      <c r="G3469" t="s">
        <v>22</v>
      </c>
      <c r="H3469">
        <v>1756915</v>
      </c>
      <c r="I3469">
        <v>1758843</v>
      </c>
      <c r="J3469" t="s">
        <v>23</v>
      </c>
      <c r="K3469" t="s">
        <v>4347</v>
      </c>
      <c r="N3469" t="s">
        <v>357</v>
      </c>
      <c r="O3469" t="s">
        <v>4346</v>
      </c>
      <c r="P3469">
        <v>1929</v>
      </c>
      <c r="Q3469">
        <v>642</v>
      </c>
    </row>
    <row r="3470" spans="1:17" hidden="1" x14ac:dyDescent="0.35">
      <c r="A3470" t="s">
        <v>18</v>
      </c>
      <c r="B3470" t="s">
        <v>29</v>
      </c>
      <c r="C3470" t="s">
        <v>20</v>
      </c>
      <c r="D3470" t="s">
        <v>21</v>
      </c>
      <c r="E3470" t="s">
        <v>5</v>
      </c>
      <c r="G3470" t="s">
        <v>22</v>
      </c>
      <c r="H3470">
        <v>1758993</v>
      </c>
      <c r="I3470">
        <v>1760105</v>
      </c>
      <c r="J3470" t="s">
        <v>23</v>
      </c>
      <c r="O3470" t="s">
        <v>4348</v>
      </c>
      <c r="P3470">
        <v>1113</v>
      </c>
    </row>
    <row r="3471" spans="1:17" hidden="1" x14ac:dyDescent="0.35">
      <c r="A3471" t="s">
        <v>26</v>
      </c>
      <c r="B3471" t="s">
        <v>32</v>
      </c>
      <c r="C3471" t="s">
        <v>20</v>
      </c>
      <c r="D3471" t="s">
        <v>21</v>
      </c>
      <c r="E3471" t="s">
        <v>5</v>
      </c>
      <c r="G3471" t="s">
        <v>22</v>
      </c>
      <c r="H3471">
        <v>1758993</v>
      </c>
      <c r="I3471">
        <v>1760105</v>
      </c>
      <c r="J3471" t="s">
        <v>23</v>
      </c>
      <c r="K3471" t="s">
        <v>4349</v>
      </c>
      <c r="N3471" t="s">
        <v>4350</v>
      </c>
      <c r="O3471" t="s">
        <v>4348</v>
      </c>
      <c r="P3471">
        <v>1113</v>
      </c>
      <c r="Q3471">
        <v>370</v>
      </c>
    </row>
    <row r="3472" spans="1:17" hidden="1" x14ac:dyDescent="0.35">
      <c r="A3472" t="s">
        <v>18</v>
      </c>
      <c r="B3472" t="s">
        <v>29</v>
      </c>
      <c r="C3472" t="s">
        <v>20</v>
      </c>
      <c r="D3472" t="s">
        <v>21</v>
      </c>
      <c r="E3472" t="s">
        <v>5</v>
      </c>
      <c r="G3472" t="s">
        <v>22</v>
      </c>
      <c r="H3472">
        <v>1760095</v>
      </c>
      <c r="I3472">
        <v>1760334</v>
      </c>
      <c r="J3472" t="s">
        <v>23</v>
      </c>
      <c r="O3472" t="s">
        <v>4351</v>
      </c>
      <c r="P3472">
        <v>240</v>
      </c>
    </row>
    <row r="3473" spans="1:17" hidden="1" x14ac:dyDescent="0.35">
      <c r="A3473" t="s">
        <v>26</v>
      </c>
      <c r="B3473" t="s">
        <v>32</v>
      </c>
      <c r="C3473" t="s">
        <v>20</v>
      </c>
      <c r="D3473" t="s">
        <v>21</v>
      </c>
      <c r="E3473" t="s">
        <v>5</v>
      </c>
      <c r="G3473" t="s">
        <v>22</v>
      </c>
      <c r="H3473">
        <v>1760095</v>
      </c>
      <c r="I3473">
        <v>1760334</v>
      </c>
      <c r="J3473" t="s">
        <v>23</v>
      </c>
      <c r="K3473" t="s">
        <v>4352</v>
      </c>
      <c r="N3473" t="s">
        <v>738</v>
      </c>
      <c r="O3473" t="s">
        <v>4351</v>
      </c>
      <c r="P3473">
        <v>240</v>
      </c>
      <c r="Q3473">
        <v>79</v>
      </c>
    </row>
    <row r="3474" spans="1:17" hidden="1" x14ac:dyDescent="0.35">
      <c r="A3474" t="s">
        <v>18</v>
      </c>
      <c r="B3474" t="s">
        <v>29</v>
      </c>
      <c r="C3474" t="s">
        <v>20</v>
      </c>
      <c r="D3474" t="s">
        <v>21</v>
      </c>
      <c r="E3474" t="s">
        <v>5</v>
      </c>
      <c r="G3474" t="s">
        <v>22</v>
      </c>
      <c r="H3474">
        <v>1760441</v>
      </c>
      <c r="I3474">
        <v>1761577</v>
      </c>
      <c r="J3474" t="s">
        <v>23</v>
      </c>
      <c r="O3474" t="s">
        <v>4353</v>
      </c>
      <c r="P3474">
        <v>1137</v>
      </c>
    </row>
    <row r="3475" spans="1:17" hidden="1" x14ac:dyDescent="0.35">
      <c r="A3475" t="s">
        <v>26</v>
      </c>
      <c r="B3475" t="s">
        <v>32</v>
      </c>
      <c r="C3475" t="s">
        <v>20</v>
      </c>
      <c r="D3475" t="s">
        <v>21</v>
      </c>
      <c r="E3475" t="s">
        <v>5</v>
      </c>
      <c r="G3475" t="s">
        <v>22</v>
      </c>
      <c r="H3475">
        <v>1760441</v>
      </c>
      <c r="I3475">
        <v>1761577</v>
      </c>
      <c r="J3475" t="s">
        <v>23</v>
      </c>
      <c r="K3475" t="s">
        <v>4354</v>
      </c>
      <c r="N3475" t="s">
        <v>4355</v>
      </c>
      <c r="O3475" t="s">
        <v>4353</v>
      </c>
      <c r="P3475">
        <v>1137</v>
      </c>
      <c r="Q3475">
        <v>378</v>
      </c>
    </row>
    <row r="3476" spans="1:17" hidden="1" x14ac:dyDescent="0.35">
      <c r="A3476" t="s">
        <v>18</v>
      </c>
      <c r="B3476" t="s">
        <v>29</v>
      </c>
      <c r="C3476" t="s">
        <v>20</v>
      </c>
      <c r="D3476" t="s">
        <v>21</v>
      </c>
      <c r="E3476" t="s">
        <v>5</v>
      </c>
      <c r="G3476" t="s">
        <v>22</v>
      </c>
      <c r="H3476">
        <v>1761750</v>
      </c>
      <c r="I3476">
        <v>1763093</v>
      </c>
      <c r="J3476" t="s">
        <v>23</v>
      </c>
      <c r="O3476" t="s">
        <v>4356</v>
      </c>
      <c r="P3476">
        <v>1344</v>
      </c>
    </row>
    <row r="3477" spans="1:17" hidden="1" x14ac:dyDescent="0.35">
      <c r="A3477" t="s">
        <v>26</v>
      </c>
      <c r="B3477" t="s">
        <v>32</v>
      </c>
      <c r="C3477" t="s">
        <v>20</v>
      </c>
      <c r="D3477" t="s">
        <v>21</v>
      </c>
      <c r="E3477" t="s">
        <v>5</v>
      </c>
      <c r="G3477" t="s">
        <v>22</v>
      </c>
      <c r="H3477">
        <v>1761750</v>
      </c>
      <c r="I3477">
        <v>1763093</v>
      </c>
      <c r="J3477" t="s">
        <v>23</v>
      </c>
      <c r="K3477" t="s">
        <v>4357</v>
      </c>
      <c r="N3477" t="s">
        <v>4358</v>
      </c>
      <c r="O3477" t="s">
        <v>4356</v>
      </c>
      <c r="P3477">
        <v>1344</v>
      </c>
      <c r="Q3477">
        <v>447</v>
      </c>
    </row>
    <row r="3478" spans="1:17" hidden="1" x14ac:dyDescent="0.35">
      <c r="A3478" t="s">
        <v>18</v>
      </c>
      <c r="B3478" t="s">
        <v>29</v>
      </c>
      <c r="C3478" t="s">
        <v>20</v>
      </c>
      <c r="D3478" t="s">
        <v>21</v>
      </c>
      <c r="E3478" t="s">
        <v>5</v>
      </c>
      <c r="G3478" t="s">
        <v>22</v>
      </c>
      <c r="H3478">
        <v>1763585</v>
      </c>
      <c r="I3478">
        <v>1763722</v>
      </c>
      <c r="J3478" t="s">
        <v>30</v>
      </c>
      <c r="O3478" t="s">
        <v>4359</v>
      </c>
      <c r="P3478">
        <v>138</v>
      </c>
    </row>
    <row r="3479" spans="1:17" hidden="1" x14ac:dyDescent="0.35">
      <c r="A3479" t="s">
        <v>26</v>
      </c>
      <c r="B3479" t="s">
        <v>32</v>
      </c>
      <c r="C3479" t="s">
        <v>20</v>
      </c>
      <c r="D3479" t="s">
        <v>21</v>
      </c>
      <c r="E3479" t="s">
        <v>5</v>
      </c>
      <c r="G3479" t="s">
        <v>22</v>
      </c>
      <c r="H3479">
        <v>1763585</v>
      </c>
      <c r="I3479">
        <v>1763722</v>
      </c>
      <c r="J3479" t="s">
        <v>30</v>
      </c>
      <c r="K3479" t="s">
        <v>4360</v>
      </c>
      <c r="N3479" t="s">
        <v>4361</v>
      </c>
      <c r="O3479" t="s">
        <v>4359</v>
      </c>
      <c r="P3479">
        <v>138</v>
      </c>
      <c r="Q3479">
        <v>45</v>
      </c>
    </row>
    <row r="3480" spans="1:17" hidden="1" x14ac:dyDescent="0.35">
      <c r="A3480" t="s">
        <v>18</v>
      </c>
      <c r="B3480" t="s">
        <v>29</v>
      </c>
      <c r="C3480" t="s">
        <v>20</v>
      </c>
      <c r="D3480" t="s">
        <v>21</v>
      </c>
      <c r="E3480" t="s">
        <v>5</v>
      </c>
      <c r="G3480" t="s">
        <v>22</v>
      </c>
      <c r="H3480">
        <v>1763804</v>
      </c>
      <c r="I3480">
        <v>1764145</v>
      </c>
      <c r="J3480" t="s">
        <v>30</v>
      </c>
      <c r="O3480" t="s">
        <v>4362</v>
      </c>
      <c r="P3480">
        <v>342</v>
      </c>
    </row>
    <row r="3481" spans="1:17" hidden="1" x14ac:dyDescent="0.35">
      <c r="A3481" t="s">
        <v>26</v>
      </c>
      <c r="B3481" t="s">
        <v>32</v>
      </c>
      <c r="C3481" t="s">
        <v>20</v>
      </c>
      <c r="D3481" t="s">
        <v>21</v>
      </c>
      <c r="E3481" t="s">
        <v>5</v>
      </c>
      <c r="G3481" t="s">
        <v>22</v>
      </c>
      <c r="H3481">
        <v>1763804</v>
      </c>
      <c r="I3481">
        <v>1764145</v>
      </c>
      <c r="J3481" t="s">
        <v>30</v>
      </c>
      <c r="K3481" t="s">
        <v>4363</v>
      </c>
      <c r="N3481" t="s">
        <v>4364</v>
      </c>
      <c r="O3481" t="s">
        <v>4362</v>
      </c>
      <c r="P3481">
        <v>342</v>
      </c>
      <c r="Q3481">
        <v>113</v>
      </c>
    </row>
    <row r="3482" spans="1:17" hidden="1" x14ac:dyDescent="0.35">
      <c r="A3482" t="s">
        <v>18</v>
      </c>
      <c r="B3482" t="s">
        <v>29</v>
      </c>
      <c r="C3482" t="s">
        <v>20</v>
      </c>
      <c r="D3482" t="s">
        <v>21</v>
      </c>
      <c r="E3482" t="s">
        <v>5</v>
      </c>
      <c r="G3482" t="s">
        <v>22</v>
      </c>
      <c r="H3482">
        <v>1764206</v>
      </c>
      <c r="I3482">
        <v>1764985</v>
      </c>
      <c r="J3482" t="s">
        <v>30</v>
      </c>
      <c r="O3482" t="s">
        <v>4365</v>
      </c>
      <c r="P3482">
        <v>780</v>
      </c>
    </row>
    <row r="3483" spans="1:17" hidden="1" x14ac:dyDescent="0.35">
      <c r="A3483" t="s">
        <v>26</v>
      </c>
      <c r="B3483" t="s">
        <v>32</v>
      </c>
      <c r="C3483" t="s">
        <v>20</v>
      </c>
      <c r="D3483" t="s">
        <v>21</v>
      </c>
      <c r="E3483" t="s">
        <v>5</v>
      </c>
      <c r="G3483" t="s">
        <v>22</v>
      </c>
      <c r="H3483">
        <v>1764206</v>
      </c>
      <c r="I3483">
        <v>1764985</v>
      </c>
      <c r="J3483" t="s">
        <v>30</v>
      </c>
      <c r="K3483" t="s">
        <v>4366</v>
      </c>
      <c r="N3483" t="s">
        <v>3118</v>
      </c>
      <c r="O3483" t="s">
        <v>4365</v>
      </c>
      <c r="P3483">
        <v>780</v>
      </c>
      <c r="Q3483">
        <v>259</v>
      </c>
    </row>
    <row r="3484" spans="1:17" hidden="1" x14ac:dyDescent="0.35">
      <c r="A3484" t="s">
        <v>18</v>
      </c>
      <c r="B3484" t="s">
        <v>29</v>
      </c>
      <c r="C3484" t="s">
        <v>20</v>
      </c>
      <c r="D3484" t="s">
        <v>21</v>
      </c>
      <c r="E3484" t="s">
        <v>5</v>
      </c>
      <c r="G3484" t="s">
        <v>22</v>
      </c>
      <c r="H3484">
        <v>1764982</v>
      </c>
      <c r="I3484">
        <v>1765722</v>
      </c>
      <c r="J3484" t="s">
        <v>30</v>
      </c>
      <c r="O3484" t="s">
        <v>4367</v>
      </c>
      <c r="P3484">
        <v>741</v>
      </c>
    </row>
    <row r="3485" spans="1:17" hidden="1" x14ac:dyDescent="0.35">
      <c r="A3485" t="s">
        <v>26</v>
      </c>
      <c r="B3485" t="s">
        <v>32</v>
      </c>
      <c r="C3485" t="s">
        <v>20</v>
      </c>
      <c r="D3485" t="s">
        <v>21</v>
      </c>
      <c r="E3485" t="s">
        <v>5</v>
      </c>
      <c r="G3485" t="s">
        <v>22</v>
      </c>
      <c r="H3485">
        <v>1764982</v>
      </c>
      <c r="I3485">
        <v>1765722</v>
      </c>
      <c r="J3485" t="s">
        <v>30</v>
      </c>
      <c r="K3485" t="s">
        <v>4368</v>
      </c>
      <c r="N3485" t="s">
        <v>4369</v>
      </c>
      <c r="O3485" t="s">
        <v>4367</v>
      </c>
      <c r="P3485">
        <v>741</v>
      </c>
      <c r="Q3485">
        <v>246</v>
      </c>
    </row>
    <row r="3486" spans="1:17" hidden="1" x14ac:dyDescent="0.35">
      <c r="A3486" t="s">
        <v>18</v>
      </c>
      <c r="B3486" t="s">
        <v>29</v>
      </c>
      <c r="C3486" t="s">
        <v>20</v>
      </c>
      <c r="D3486" t="s">
        <v>21</v>
      </c>
      <c r="E3486" t="s">
        <v>5</v>
      </c>
      <c r="G3486" t="s">
        <v>22</v>
      </c>
      <c r="H3486">
        <v>1766035</v>
      </c>
      <c r="I3486">
        <v>1767420</v>
      </c>
      <c r="J3486" t="s">
        <v>30</v>
      </c>
      <c r="O3486" t="s">
        <v>4370</v>
      </c>
      <c r="P3486">
        <v>1386</v>
      </c>
    </row>
    <row r="3487" spans="1:17" hidden="1" x14ac:dyDescent="0.35">
      <c r="A3487" t="s">
        <v>26</v>
      </c>
      <c r="B3487" t="s">
        <v>32</v>
      </c>
      <c r="C3487" t="s">
        <v>20</v>
      </c>
      <c r="D3487" t="s">
        <v>21</v>
      </c>
      <c r="E3487" t="s">
        <v>5</v>
      </c>
      <c r="G3487" t="s">
        <v>22</v>
      </c>
      <c r="H3487">
        <v>1766035</v>
      </c>
      <c r="I3487">
        <v>1767420</v>
      </c>
      <c r="J3487" t="s">
        <v>30</v>
      </c>
      <c r="K3487" t="s">
        <v>4371</v>
      </c>
      <c r="N3487" t="s">
        <v>4372</v>
      </c>
      <c r="O3487" t="s">
        <v>4370</v>
      </c>
      <c r="P3487">
        <v>1386</v>
      </c>
      <c r="Q3487">
        <v>461</v>
      </c>
    </row>
    <row r="3488" spans="1:17" hidden="1" x14ac:dyDescent="0.35">
      <c r="A3488" t="s">
        <v>18</v>
      </c>
      <c r="B3488" t="s">
        <v>29</v>
      </c>
      <c r="C3488" t="s">
        <v>20</v>
      </c>
      <c r="D3488" t="s">
        <v>21</v>
      </c>
      <c r="E3488" t="s">
        <v>5</v>
      </c>
      <c r="G3488" t="s">
        <v>22</v>
      </c>
      <c r="H3488">
        <v>1767443</v>
      </c>
      <c r="I3488">
        <v>1769332</v>
      </c>
      <c r="J3488" t="s">
        <v>30</v>
      </c>
      <c r="O3488" t="s">
        <v>4373</v>
      </c>
      <c r="P3488">
        <v>1890</v>
      </c>
    </row>
    <row r="3489" spans="1:17" hidden="1" x14ac:dyDescent="0.35">
      <c r="A3489" t="s">
        <v>26</v>
      </c>
      <c r="B3489" t="s">
        <v>32</v>
      </c>
      <c r="C3489" t="s">
        <v>20</v>
      </c>
      <c r="D3489" t="s">
        <v>21</v>
      </c>
      <c r="E3489" t="s">
        <v>5</v>
      </c>
      <c r="G3489" t="s">
        <v>22</v>
      </c>
      <c r="H3489">
        <v>1767443</v>
      </c>
      <c r="I3489">
        <v>1769332</v>
      </c>
      <c r="J3489" t="s">
        <v>30</v>
      </c>
      <c r="K3489" t="s">
        <v>4374</v>
      </c>
      <c r="N3489" t="s">
        <v>4375</v>
      </c>
      <c r="O3489" t="s">
        <v>4373</v>
      </c>
      <c r="P3489">
        <v>1890</v>
      </c>
      <c r="Q3489">
        <v>629</v>
      </c>
    </row>
    <row r="3490" spans="1:17" hidden="1" x14ac:dyDescent="0.35">
      <c r="A3490" t="s">
        <v>18</v>
      </c>
      <c r="B3490" t="s">
        <v>29</v>
      </c>
      <c r="C3490" t="s">
        <v>20</v>
      </c>
      <c r="D3490" t="s">
        <v>21</v>
      </c>
      <c r="E3490" t="s">
        <v>5</v>
      </c>
      <c r="G3490" t="s">
        <v>22</v>
      </c>
      <c r="H3490">
        <v>1769426</v>
      </c>
      <c r="I3490">
        <v>1770139</v>
      </c>
      <c r="J3490" t="s">
        <v>30</v>
      </c>
      <c r="O3490" t="s">
        <v>4376</v>
      </c>
      <c r="P3490">
        <v>714</v>
      </c>
    </row>
    <row r="3491" spans="1:17" hidden="1" x14ac:dyDescent="0.35">
      <c r="A3491" t="s">
        <v>26</v>
      </c>
      <c r="B3491" t="s">
        <v>32</v>
      </c>
      <c r="C3491" t="s">
        <v>20</v>
      </c>
      <c r="D3491" t="s">
        <v>21</v>
      </c>
      <c r="E3491" t="s">
        <v>5</v>
      </c>
      <c r="G3491" t="s">
        <v>22</v>
      </c>
      <c r="H3491">
        <v>1769426</v>
      </c>
      <c r="I3491">
        <v>1770139</v>
      </c>
      <c r="J3491" t="s">
        <v>30</v>
      </c>
      <c r="K3491" t="s">
        <v>4377</v>
      </c>
      <c r="N3491" t="s">
        <v>4378</v>
      </c>
      <c r="O3491" t="s">
        <v>4376</v>
      </c>
      <c r="P3491">
        <v>714</v>
      </c>
      <c r="Q3491">
        <v>237</v>
      </c>
    </row>
    <row r="3492" spans="1:17" hidden="1" x14ac:dyDescent="0.35">
      <c r="A3492" t="s">
        <v>18</v>
      </c>
      <c r="B3492" t="s">
        <v>29</v>
      </c>
      <c r="C3492" t="s">
        <v>20</v>
      </c>
      <c r="D3492" t="s">
        <v>21</v>
      </c>
      <c r="E3492" t="s">
        <v>5</v>
      </c>
      <c r="G3492" t="s">
        <v>22</v>
      </c>
      <c r="H3492">
        <v>1770219</v>
      </c>
      <c r="I3492">
        <v>1771085</v>
      </c>
      <c r="J3492" t="s">
        <v>30</v>
      </c>
      <c r="O3492" t="s">
        <v>4379</v>
      </c>
      <c r="P3492">
        <v>867</v>
      </c>
    </row>
    <row r="3493" spans="1:17" hidden="1" x14ac:dyDescent="0.35">
      <c r="A3493" t="s">
        <v>26</v>
      </c>
      <c r="B3493" t="s">
        <v>32</v>
      </c>
      <c r="C3493" t="s">
        <v>20</v>
      </c>
      <c r="D3493" t="s">
        <v>21</v>
      </c>
      <c r="E3493" t="s">
        <v>5</v>
      </c>
      <c r="G3493" t="s">
        <v>22</v>
      </c>
      <c r="H3493">
        <v>1770219</v>
      </c>
      <c r="I3493">
        <v>1771085</v>
      </c>
      <c r="J3493" t="s">
        <v>30</v>
      </c>
      <c r="K3493" t="s">
        <v>4380</v>
      </c>
      <c r="N3493" t="s">
        <v>4381</v>
      </c>
      <c r="O3493" t="s">
        <v>4379</v>
      </c>
      <c r="P3493">
        <v>867</v>
      </c>
      <c r="Q3493">
        <v>288</v>
      </c>
    </row>
    <row r="3494" spans="1:17" hidden="1" x14ac:dyDescent="0.35">
      <c r="A3494" t="s">
        <v>18</v>
      </c>
      <c r="B3494" t="s">
        <v>29</v>
      </c>
      <c r="C3494" t="s">
        <v>20</v>
      </c>
      <c r="D3494" t="s">
        <v>21</v>
      </c>
      <c r="E3494" t="s">
        <v>5</v>
      </c>
      <c r="G3494" t="s">
        <v>22</v>
      </c>
      <c r="H3494">
        <v>1771305</v>
      </c>
      <c r="I3494">
        <v>1772066</v>
      </c>
      <c r="J3494" t="s">
        <v>30</v>
      </c>
      <c r="O3494" t="s">
        <v>4382</v>
      </c>
      <c r="P3494">
        <v>762</v>
      </c>
    </row>
    <row r="3495" spans="1:17" hidden="1" x14ac:dyDescent="0.35">
      <c r="A3495" t="s">
        <v>26</v>
      </c>
      <c r="B3495" t="s">
        <v>32</v>
      </c>
      <c r="C3495" t="s">
        <v>20</v>
      </c>
      <c r="D3495" t="s">
        <v>21</v>
      </c>
      <c r="E3495" t="s">
        <v>5</v>
      </c>
      <c r="G3495" t="s">
        <v>22</v>
      </c>
      <c r="H3495">
        <v>1771305</v>
      </c>
      <c r="I3495">
        <v>1772066</v>
      </c>
      <c r="J3495" t="s">
        <v>30</v>
      </c>
      <c r="K3495" t="s">
        <v>4383</v>
      </c>
      <c r="N3495" t="s">
        <v>4384</v>
      </c>
      <c r="O3495" t="s">
        <v>4382</v>
      </c>
      <c r="P3495">
        <v>762</v>
      </c>
      <c r="Q3495">
        <v>253</v>
      </c>
    </row>
    <row r="3496" spans="1:17" hidden="1" x14ac:dyDescent="0.35">
      <c r="A3496" t="s">
        <v>18</v>
      </c>
      <c r="B3496" t="s">
        <v>29</v>
      </c>
      <c r="C3496" t="s">
        <v>20</v>
      </c>
      <c r="D3496" t="s">
        <v>21</v>
      </c>
      <c r="E3496" t="s">
        <v>5</v>
      </c>
      <c r="G3496" t="s">
        <v>22</v>
      </c>
      <c r="H3496">
        <v>1772059</v>
      </c>
      <c r="I3496">
        <v>1772892</v>
      </c>
      <c r="J3496" t="s">
        <v>30</v>
      </c>
      <c r="O3496" t="s">
        <v>4385</v>
      </c>
      <c r="P3496">
        <v>834</v>
      </c>
    </row>
    <row r="3497" spans="1:17" hidden="1" x14ac:dyDescent="0.35">
      <c r="A3497" t="s">
        <v>26</v>
      </c>
      <c r="B3497" t="s">
        <v>32</v>
      </c>
      <c r="C3497" t="s">
        <v>20</v>
      </c>
      <c r="D3497" t="s">
        <v>21</v>
      </c>
      <c r="E3497" t="s">
        <v>5</v>
      </c>
      <c r="G3497" t="s">
        <v>22</v>
      </c>
      <c r="H3497">
        <v>1772059</v>
      </c>
      <c r="I3497">
        <v>1772892</v>
      </c>
      <c r="J3497" t="s">
        <v>30</v>
      </c>
      <c r="K3497" t="s">
        <v>4386</v>
      </c>
      <c r="N3497" t="s">
        <v>4387</v>
      </c>
      <c r="O3497" t="s">
        <v>4385</v>
      </c>
      <c r="P3497">
        <v>834</v>
      </c>
      <c r="Q3497">
        <v>277</v>
      </c>
    </row>
    <row r="3498" spans="1:17" hidden="1" x14ac:dyDescent="0.35">
      <c r="A3498" t="s">
        <v>18</v>
      </c>
      <c r="B3498" t="s">
        <v>29</v>
      </c>
      <c r="C3498" t="s">
        <v>20</v>
      </c>
      <c r="D3498" t="s">
        <v>21</v>
      </c>
      <c r="E3498" t="s">
        <v>5</v>
      </c>
      <c r="G3498" t="s">
        <v>22</v>
      </c>
      <c r="H3498">
        <v>1773021</v>
      </c>
      <c r="I3498">
        <v>1773734</v>
      </c>
      <c r="J3498" t="s">
        <v>30</v>
      </c>
      <c r="O3498" t="s">
        <v>4388</v>
      </c>
      <c r="P3498">
        <v>714</v>
      </c>
    </row>
    <row r="3499" spans="1:17" hidden="1" x14ac:dyDescent="0.35">
      <c r="A3499" t="s">
        <v>26</v>
      </c>
      <c r="B3499" t="s">
        <v>32</v>
      </c>
      <c r="C3499" t="s">
        <v>20</v>
      </c>
      <c r="D3499" t="s">
        <v>21</v>
      </c>
      <c r="E3499" t="s">
        <v>5</v>
      </c>
      <c r="G3499" t="s">
        <v>22</v>
      </c>
      <c r="H3499">
        <v>1773021</v>
      </c>
      <c r="I3499">
        <v>1773734</v>
      </c>
      <c r="J3499" t="s">
        <v>30</v>
      </c>
      <c r="K3499" t="s">
        <v>4389</v>
      </c>
      <c r="N3499" t="s">
        <v>28</v>
      </c>
      <c r="O3499" t="s">
        <v>4388</v>
      </c>
      <c r="P3499">
        <v>714</v>
      </c>
      <c r="Q3499">
        <v>237</v>
      </c>
    </row>
    <row r="3500" spans="1:17" hidden="1" x14ac:dyDescent="0.35">
      <c r="A3500" t="s">
        <v>18</v>
      </c>
      <c r="B3500" t="s">
        <v>29</v>
      </c>
      <c r="C3500" t="s">
        <v>20</v>
      </c>
      <c r="D3500" t="s">
        <v>21</v>
      </c>
      <c r="E3500" t="s">
        <v>5</v>
      </c>
      <c r="G3500" t="s">
        <v>22</v>
      </c>
      <c r="H3500">
        <v>1773771</v>
      </c>
      <c r="I3500">
        <v>1774643</v>
      </c>
      <c r="J3500" t="s">
        <v>30</v>
      </c>
      <c r="O3500" t="s">
        <v>4390</v>
      </c>
      <c r="P3500">
        <v>873</v>
      </c>
    </row>
    <row r="3501" spans="1:17" hidden="1" x14ac:dyDescent="0.35">
      <c r="A3501" t="s">
        <v>26</v>
      </c>
      <c r="B3501" t="s">
        <v>32</v>
      </c>
      <c r="C3501" t="s">
        <v>20</v>
      </c>
      <c r="D3501" t="s">
        <v>21</v>
      </c>
      <c r="E3501" t="s">
        <v>5</v>
      </c>
      <c r="G3501" t="s">
        <v>22</v>
      </c>
      <c r="H3501">
        <v>1773771</v>
      </c>
      <c r="I3501">
        <v>1774643</v>
      </c>
      <c r="J3501" t="s">
        <v>30</v>
      </c>
      <c r="K3501" t="s">
        <v>4391</v>
      </c>
      <c r="N3501" t="s">
        <v>1891</v>
      </c>
      <c r="O3501" t="s">
        <v>4390</v>
      </c>
      <c r="P3501">
        <v>873</v>
      </c>
      <c r="Q3501">
        <v>290</v>
      </c>
    </row>
    <row r="3502" spans="1:17" hidden="1" x14ac:dyDescent="0.35">
      <c r="A3502" t="s">
        <v>18</v>
      </c>
      <c r="B3502" t="s">
        <v>29</v>
      </c>
      <c r="C3502" t="s">
        <v>20</v>
      </c>
      <c r="D3502" t="s">
        <v>21</v>
      </c>
      <c r="E3502" t="s">
        <v>5</v>
      </c>
      <c r="G3502" t="s">
        <v>22</v>
      </c>
      <c r="H3502">
        <v>1774659</v>
      </c>
      <c r="I3502">
        <v>1774859</v>
      </c>
      <c r="J3502" t="s">
        <v>30</v>
      </c>
      <c r="O3502" t="s">
        <v>4392</v>
      </c>
      <c r="P3502">
        <v>201</v>
      </c>
    </row>
    <row r="3503" spans="1:17" hidden="1" x14ac:dyDescent="0.35">
      <c r="A3503" t="s">
        <v>26</v>
      </c>
      <c r="B3503" t="s">
        <v>32</v>
      </c>
      <c r="C3503" t="s">
        <v>20</v>
      </c>
      <c r="D3503" t="s">
        <v>21</v>
      </c>
      <c r="E3503" t="s">
        <v>5</v>
      </c>
      <c r="G3503" t="s">
        <v>22</v>
      </c>
      <c r="H3503">
        <v>1774659</v>
      </c>
      <c r="I3503">
        <v>1774859</v>
      </c>
      <c r="J3503" t="s">
        <v>30</v>
      </c>
      <c r="K3503" t="s">
        <v>4393</v>
      </c>
      <c r="N3503" t="s">
        <v>28</v>
      </c>
      <c r="O3503" t="s">
        <v>4392</v>
      </c>
      <c r="P3503">
        <v>201</v>
      </c>
      <c r="Q3503">
        <v>66</v>
      </c>
    </row>
    <row r="3504" spans="1:17" hidden="1" x14ac:dyDescent="0.35">
      <c r="A3504" t="s">
        <v>18</v>
      </c>
      <c r="B3504" t="s">
        <v>29</v>
      </c>
      <c r="C3504" t="s">
        <v>20</v>
      </c>
      <c r="D3504" t="s">
        <v>21</v>
      </c>
      <c r="E3504" t="s">
        <v>5</v>
      </c>
      <c r="G3504" t="s">
        <v>22</v>
      </c>
      <c r="H3504">
        <v>1774948</v>
      </c>
      <c r="I3504">
        <v>1776048</v>
      </c>
      <c r="J3504" t="s">
        <v>30</v>
      </c>
      <c r="O3504" t="s">
        <v>4394</v>
      </c>
      <c r="P3504">
        <v>1101</v>
      </c>
    </row>
    <row r="3505" spans="1:17" hidden="1" x14ac:dyDescent="0.35">
      <c r="A3505" t="s">
        <v>26</v>
      </c>
      <c r="B3505" t="s">
        <v>32</v>
      </c>
      <c r="C3505" t="s">
        <v>20</v>
      </c>
      <c r="D3505" t="s">
        <v>21</v>
      </c>
      <c r="E3505" t="s">
        <v>5</v>
      </c>
      <c r="G3505" t="s">
        <v>22</v>
      </c>
      <c r="H3505">
        <v>1774948</v>
      </c>
      <c r="I3505">
        <v>1776048</v>
      </c>
      <c r="J3505" t="s">
        <v>30</v>
      </c>
      <c r="K3505" t="s">
        <v>4395</v>
      </c>
      <c r="N3505" t="s">
        <v>965</v>
      </c>
      <c r="O3505" t="s">
        <v>4394</v>
      </c>
      <c r="P3505">
        <v>1101</v>
      </c>
      <c r="Q3505">
        <v>366</v>
      </c>
    </row>
    <row r="3506" spans="1:17" hidden="1" x14ac:dyDescent="0.35">
      <c r="A3506" t="s">
        <v>18</v>
      </c>
      <c r="B3506" t="s">
        <v>29</v>
      </c>
      <c r="C3506" t="s">
        <v>20</v>
      </c>
      <c r="D3506" t="s">
        <v>21</v>
      </c>
      <c r="E3506" t="s">
        <v>5</v>
      </c>
      <c r="G3506" t="s">
        <v>22</v>
      </c>
      <c r="H3506">
        <v>1776647</v>
      </c>
      <c r="I3506">
        <v>1777027</v>
      </c>
      <c r="J3506" t="s">
        <v>30</v>
      </c>
      <c r="O3506" t="s">
        <v>4396</v>
      </c>
      <c r="P3506">
        <v>381</v>
      </c>
    </row>
    <row r="3507" spans="1:17" hidden="1" x14ac:dyDescent="0.35">
      <c r="A3507" t="s">
        <v>26</v>
      </c>
      <c r="B3507" t="s">
        <v>32</v>
      </c>
      <c r="C3507" t="s">
        <v>20</v>
      </c>
      <c r="D3507" t="s">
        <v>21</v>
      </c>
      <c r="E3507" t="s">
        <v>5</v>
      </c>
      <c r="G3507" t="s">
        <v>22</v>
      </c>
      <c r="H3507">
        <v>1776647</v>
      </c>
      <c r="I3507">
        <v>1777027</v>
      </c>
      <c r="J3507" t="s">
        <v>30</v>
      </c>
      <c r="K3507" t="s">
        <v>4397</v>
      </c>
      <c r="N3507" t="s">
        <v>4398</v>
      </c>
      <c r="O3507" t="s">
        <v>4396</v>
      </c>
      <c r="P3507">
        <v>381</v>
      </c>
      <c r="Q3507">
        <v>126</v>
      </c>
    </row>
    <row r="3508" spans="1:17" hidden="1" x14ac:dyDescent="0.35">
      <c r="A3508" t="s">
        <v>18</v>
      </c>
      <c r="B3508" t="s">
        <v>29</v>
      </c>
      <c r="C3508" t="s">
        <v>20</v>
      </c>
      <c r="D3508" t="s">
        <v>21</v>
      </c>
      <c r="E3508" t="s">
        <v>5</v>
      </c>
      <c r="G3508" t="s">
        <v>22</v>
      </c>
      <c r="H3508">
        <v>1777045</v>
      </c>
      <c r="I3508">
        <v>1777602</v>
      </c>
      <c r="J3508" t="s">
        <v>23</v>
      </c>
      <c r="O3508" t="s">
        <v>4399</v>
      </c>
      <c r="P3508">
        <v>558</v>
      </c>
    </row>
    <row r="3509" spans="1:17" hidden="1" x14ac:dyDescent="0.35">
      <c r="A3509" t="s">
        <v>26</v>
      </c>
      <c r="B3509" t="s">
        <v>32</v>
      </c>
      <c r="C3509" t="s">
        <v>20</v>
      </c>
      <c r="D3509" t="s">
        <v>21</v>
      </c>
      <c r="E3509" t="s">
        <v>5</v>
      </c>
      <c r="G3509" t="s">
        <v>22</v>
      </c>
      <c r="H3509">
        <v>1777045</v>
      </c>
      <c r="I3509">
        <v>1777602</v>
      </c>
      <c r="J3509" t="s">
        <v>23</v>
      </c>
      <c r="K3509" t="s">
        <v>4400</v>
      </c>
      <c r="N3509" t="s">
        <v>28</v>
      </c>
      <c r="O3509" t="s">
        <v>4399</v>
      </c>
      <c r="P3509">
        <v>558</v>
      </c>
      <c r="Q3509">
        <v>185</v>
      </c>
    </row>
    <row r="3510" spans="1:17" hidden="1" x14ac:dyDescent="0.35">
      <c r="A3510" t="s">
        <v>18</v>
      </c>
      <c r="B3510" t="s">
        <v>29</v>
      </c>
      <c r="C3510" t="s">
        <v>20</v>
      </c>
      <c r="D3510" t="s">
        <v>21</v>
      </c>
      <c r="E3510" t="s">
        <v>5</v>
      </c>
      <c r="G3510" t="s">
        <v>22</v>
      </c>
      <c r="H3510">
        <v>1777782</v>
      </c>
      <c r="I3510">
        <v>1778069</v>
      </c>
      <c r="J3510" t="s">
        <v>30</v>
      </c>
      <c r="O3510" t="s">
        <v>4401</v>
      </c>
      <c r="P3510">
        <v>288</v>
      </c>
    </row>
    <row r="3511" spans="1:17" hidden="1" x14ac:dyDescent="0.35">
      <c r="A3511" t="s">
        <v>26</v>
      </c>
      <c r="B3511" t="s">
        <v>32</v>
      </c>
      <c r="C3511" t="s">
        <v>20</v>
      </c>
      <c r="D3511" t="s">
        <v>21</v>
      </c>
      <c r="E3511" t="s">
        <v>5</v>
      </c>
      <c r="G3511" t="s">
        <v>22</v>
      </c>
      <c r="H3511">
        <v>1777782</v>
      </c>
      <c r="I3511">
        <v>1778069</v>
      </c>
      <c r="J3511" t="s">
        <v>30</v>
      </c>
      <c r="K3511" t="s">
        <v>4402</v>
      </c>
      <c r="N3511" t="s">
        <v>4403</v>
      </c>
      <c r="O3511" t="s">
        <v>4401</v>
      </c>
      <c r="P3511">
        <v>288</v>
      </c>
      <c r="Q3511">
        <v>95</v>
      </c>
    </row>
    <row r="3512" spans="1:17" hidden="1" x14ac:dyDescent="0.35">
      <c r="A3512" t="s">
        <v>18</v>
      </c>
      <c r="B3512" t="s">
        <v>29</v>
      </c>
      <c r="C3512" t="s">
        <v>20</v>
      </c>
      <c r="D3512" t="s">
        <v>21</v>
      </c>
      <c r="E3512" t="s">
        <v>5</v>
      </c>
      <c r="G3512" t="s">
        <v>22</v>
      </c>
      <c r="H3512">
        <v>1778120</v>
      </c>
      <c r="I3512">
        <v>1778593</v>
      </c>
      <c r="J3512" t="s">
        <v>30</v>
      </c>
      <c r="O3512" t="s">
        <v>4404</v>
      </c>
      <c r="P3512">
        <v>474</v>
      </c>
    </row>
    <row r="3513" spans="1:17" hidden="1" x14ac:dyDescent="0.35">
      <c r="A3513" t="s">
        <v>26</v>
      </c>
      <c r="B3513" t="s">
        <v>32</v>
      </c>
      <c r="C3513" t="s">
        <v>20</v>
      </c>
      <c r="D3513" t="s">
        <v>21</v>
      </c>
      <c r="E3513" t="s">
        <v>5</v>
      </c>
      <c r="G3513" t="s">
        <v>22</v>
      </c>
      <c r="H3513">
        <v>1778120</v>
      </c>
      <c r="I3513">
        <v>1778593</v>
      </c>
      <c r="J3513" t="s">
        <v>30</v>
      </c>
      <c r="K3513" t="s">
        <v>4405</v>
      </c>
      <c r="N3513" t="s">
        <v>831</v>
      </c>
      <c r="O3513" t="s">
        <v>4404</v>
      </c>
      <c r="P3513">
        <v>474</v>
      </c>
      <c r="Q3513">
        <v>157</v>
      </c>
    </row>
    <row r="3514" spans="1:17" hidden="1" x14ac:dyDescent="0.35">
      <c r="A3514" t="s">
        <v>18</v>
      </c>
      <c r="B3514" t="s">
        <v>29</v>
      </c>
      <c r="C3514" t="s">
        <v>20</v>
      </c>
      <c r="D3514" t="s">
        <v>21</v>
      </c>
      <c r="E3514" t="s">
        <v>5</v>
      </c>
      <c r="G3514" t="s">
        <v>22</v>
      </c>
      <c r="H3514">
        <v>1778643</v>
      </c>
      <c r="I3514">
        <v>1778879</v>
      </c>
      <c r="J3514" t="s">
        <v>30</v>
      </c>
      <c r="O3514" t="s">
        <v>4406</v>
      </c>
      <c r="P3514">
        <v>237</v>
      </c>
    </row>
    <row r="3515" spans="1:17" hidden="1" x14ac:dyDescent="0.35">
      <c r="A3515" t="s">
        <v>26</v>
      </c>
      <c r="B3515" t="s">
        <v>32</v>
      </c>
      <c r="C3515" t="s">
        <v>20</v>
      </c>
      <c r="D3515" t="s">
        <v>21</v>
      </c>
      <c r="E3515" t="s">
        <v>5</v>
      </c>
      <c r="G3515" t="s">
        <v>22</v>
      </c>
      <c r="H3515">
        <v>1778643</v>
      </c>
      <c r="I3515">
        <v>1778879</v>
      </c>
      <c r="J3515" t="s">
        <v>30</v>
      </c>
      <c r="K3515" t="s">
        <v>4407</v>
      </c>
      <c r="N3515" t="s">
        <v>4408</v>
      </c>
      <c r="O3515" t="s">
        <v>4406</v>
      </c>
      <c r="P3515">
        <v>237</v>
      </c>
      <c r="Q3515">
        <v>78</v>
      </c>
    </row>
    <row r="3516" spans="1:17" hidden="1" x14ac:dyDescent="0.35">
      <c r="A3516" t="s">
        <v>18</v>
      </c>
      <c r="B3516" t="s">
        <v>29</v>
      </c>
      <c r="C3516" t="s">
        <v>20</v>
      </c>
      <c r="D3516" t="s">
        <v>21</v>
      </c>
      <c r="E3516" t="s">
        <v>5</v>
      </c>
      <c r="G3516" t="s">
        <v>22</v>
      </c>
      <c r="H3516">
        <v>1779083</v>
      </c>
      <c r="I3516">
        <v>1780042</v>
      </c>
      <c r="J3516" t="s">
        <v>30</v>
      </c>
      <c r="O3516" t="s">
        <v>4409</v>
      </c>
      <c r="P3516">
        <v>960</v>
      </c>
    </row>
    <row r="3517" spans="1:17" hidden="1" x14ac:dyDescent="0.35">
      <c r="A3517" t="s">
        <v>26</v>
      </c>
      <c r="B3517" t="s">
        <v>32</v>
      </c>
      <c r="C3517" t="s">
        <v>20</v>
      </c>
      <c r="D3517" t="s">
        <v>21</v>
      </c>
      <c r="E3517" t="s">
        <v>5</v>
      </c>
      <c r="G3517" t="s">
        <v>22</v>
      </c>
      <c r="H3517">
        <v>1779083</v>
      </c>
      <c r="I3517">
        <v>1780042</v>
      </c>
      <c r="J3517" t="s">
        <v>30</v>
      </c>
      <c r="K3517" t="s">
        <v>4410</v>
      </c>
      <c r="N3517" t="s">
        <v>28</v>
      </c>
      <c r="O3517" t="s">
        <v>4409</v>
      </c>
      <c r="P3517">
        <v>960</v>
      </c>
      <c r="Q3517">
        <v>319</v>
      </c>
    </row>
    <row r="3518" spans="1:17" hidden="1" x14ac:dyDescent="0.35">
      <c r="A3518" t="s">
        <v>18</v>
      </c>
      <c r="B3518" t="s">
        <v>29</v>
      </c>
      <c r="C3518" t="s">
        <v>20</v>
      </c>
      <c r="D3518" t="s">
        <v>21</v>
      </c>
      <c r="E3518" t="s">
        <v>5</v>
      </c>
      <c r="G3518" t="s">
        <v>22</v>
      </c>
      <c r="H3518">
        <v>1780057</v>
      </c>
      <c r="I3518">
        <v>1782033</v>
      </c>
      <c r="J3518" t="s">
        <v>30</v>
      </c>
      <c r="O3518" t="s">
        <v>4411</v>
      </c>
      <c r="P3518">
        <v>1977</v>
      </c>
    </row>
    <row r="3519" spans="1:17" hidden="1" x14ac:dyDescent="0.35">
      <c r="A3519" t="s">
        <v>26</v>
      </c>
      <c r="B3519" t="s">
        <v>32</v>
      </c>
      <c r="C3519" t="s">
        <v>20</v>
      </c>
      <c r="D3519" t="s">
        <v>21</v>
      </c>
      <c r="E3519" t="s">
        <v>5</v>
      </c>
      <c r="G3519" t="s">
        <v>22</v>
      </c>
      <c r="H3519">
        <v>1780057</v>
      </c>
      <c r="I3519">
        <v>1782033</v>
      </c>
      <c r="J3519" t="s">
        <v>30</v>
      </c>
      <c r="K3519" t="s">
        <v>4412</v>
      </c>
      <c r="N3519" t="s">
        <v>28</v>
      </c>
      <c r="O3519" t="s">
        <v>4411</v>
      </c>
      <c r="P3519">
        <v>1977</v>
      </c>
      <c r="Q3519">
        <v>658</v>
      </c>
    </row>
    <row r="3520" spans="1:17" hidden="1" x14ac:dyDescent="0.35">
      <c r="A3520" t="s">
        <v>18</v>
      </c>
      <c r="B3520" t="s">
        <v>29</v>
      </c>
      <c r="C3520" t="s">
        <v>20</v>
      </c>
      <c r="D3520" t="s">
        <v>21</v>
      </c>
      <c r="E3520" t="s">
        <v>5</v>
      </c>
      <c r="G3520" t="s">
        <v>22</v>
      </c>
      <c r="H3520">
        <v>1782030</v>
      </c>
      <c r="I3520">
        <v>1782479</v>
      </c>
      <c r="J3520" t="s">
        <v>30</v>
      </c>
      <c r="O3520" t="s">
        <v>4413</v>
      </c>
      <c r="P3520">
        <v>450</v>
      </c>
    </row>
    <row r="3521" spans="1:17" hidden="1" x14ac:dyDescent="0.35">
      <c r="A3521" t="s">
        <v>26</v>
      </c>
      <c r="B3521" t="s">
        <v>32</v>
      </c>
      <c r="C3521" t="s">
        <v>20</v>
      </c>
      <c r="D3521" t="s">
        <v>21</v>
      </c>
      <c r="E3521" t="s">
        <v>5</v>
      </c>
      <c r="G3521" t="s">
        <v>22</v>
      </c>
      <c r="H3521">
        <v>1782030</v>
      </c>
      <c r="I3521">
        <v>1782479</v>
      </c>
      <c r="J3521" t="s">
        <v>30</v>
      </c>
      <c r="K3521" t="s">
        <v>4414</v>
      </c>
      <c r="N3521" t="s">
        <v>4415</v>
      </c>
      <c r="O3521" t="s">
        <v>4413</v>
      </c>
      <c r="P3521">
        <v>450</v>
      </c>
      <c r="Q3521">
        <v>149</v>
      </c>
    </row>
    <row r="3522" spans="1:17" hidden="1" x14ac:dyDescent="0.35">
      <c r="A3522" t="s">
        <v>18</v>
      </c>
      <c r="B3522" t="s">
        <v>29</v>
      </c>
      <c r="C3522" t="s">
        <v>20</v>
      </c>
      <c r="D3522" t="s">
        <v>21</v>
      </c>
      <c r="E3522" t="s">
        <v>5</v>
      </c>
      <c r="G3522" t="s">
        <v>22</v>
      </c>
      <c r="H3522">
        <v>1782492</v>
      </c>
      <c r="I3522">
        <v>1783847</v>
      </c>
      <c r="J3522" t="s">
        <v>30</v>
      </c>
      <c r="O3522" t="s">
        <v>4416</v>
      </c>
      <c r="P3522">
        <v>1356</v>
      </c>
    </row>
    <row r="3523" spans="1:17" hidden="1" x14ac:dyDescent="0.35">
      <c r="A3523" t="s">
        <v>26</v>
      </c>
      <c r="B3523" t="s">
        <v>32</v>
      </c>
      <c r="C3523" t="s">
        <v>20</v>
      </c>
      <c r="D3523" t="s">
        <v>21</v>
      </c>
      <c r="E3523" t="s">
        <v>5</v>
      </c>
      <c r="G3523" t="s">
        <v>22</v>
      </c>
      <c r="H3523">
        <v>1782492</v>
      </c>
      <c r="I3523">
        <v>1783847</v>
      </c>
      <c r="J3523" t="s">
        <v>30</v>
      </c>
      <c r="K3523" t="s">
        <v>4417</v>
      </c>
      <c r="N3523" t="s">
        <v>4418</v>
      </c>
      <c r="O3523" t="s">
        <v>4416</v>
      </c>
      <c r="P3523">
        <v>1356</v>
      </c>
      <c r="Q3523">
        <v>451</v>
      </c>
    </row>
    <row r="3524" spans="1:17" hidden="1" x14ac:dyDescent="0.35">
      <c r="A3524" t="s">
        <v>18</v>
      </c>
      <c r="B3524" t="s">
        <v>29</v>
      </c>
      <c r="C3524" t="s">
        <v>20</v>
      </c>
      <c r="D3524" t="s">
        <v>21</v>
      </c>
      <c r="E3524" t="s">
        <v>5</v>
      </c>
      <c r="G3524" t="s">
        <v>22</v>
      </c>
      <c r="H3524">
        <v>1783979</v>
      </c>
      <c r="I3524">
        <v>1785265</v>
      </c>
      <c r="J3524" t="s">
        <v>30</v>
      </c>
      <c r="O3524" t="s">
        <v>4419</v>
      </c>
      <c r="P3524">
        <v>1287</v>
      </c>
    </row>
    <row r="3525" spans="1:17" hidden="1" x14ac:dyDescent="0.35">
      <c r="A3525" t="s">
        <v>26</v>
      </c>
      <c r="B3525" t="s">
        <v>32</v>
      </c>
      <c r="C3525" t="s">
        <v>20</v>
      </c>
      <c r="D3525" t="s">
        <v>21</v>
      </c>
      <c r="E3525" t="s">
        <v>5</v>
      </c>
      <c r="G3525" t="s">
        <v>22</v>
      </c>
      <c r="H3525">
        <v>1783979</v>
      </c>
      <c r="I3525">
        <v>1785265</v>
      </c>
      <c r="J3525" t="s">
        <v>30</v>
      </c>
      <c r="K3525" t="s">
        <v>4420</v>
      </c>
      <c r="N3525" t="s">
        <v>4421</v>
      </c>
      <c r="O3525" t="s">
        <v>4419</v>
      </c>
      <c r="P3525">
        <v>1287</v>
      </c>
      <c r="Q3525">
        <v>428</v>
      </c>
    </row>
    <row r="3526" spans="1:17" hidden="1" x14ac:dyDescent="0.35">
      <c r="A3526" t="s">
        <v>18</v>
      </c>
      <c r="B3526" t="s">
        <v>29</v>
      </c>
      <c r="C3526" t="s">
        <v>20</v>
      </c>
      <c r="D3526" t="s">
        <v>21</v>
      </c>
      <c r="E3526" t="s">
        <v>5</v>
      </c>
      <c r="G3526" t="s">
        <v>22</v>
      </c>
      <c r="H3526">
        <v>1785552</v>
      </c>
      <c r="I3526">
        <v>1786259</v>
      </c>
      <c r="J3526" t="s">
        <v>30</v>
      </c>
      <c r="O3526" t="s">
        <v>4422</v>
      </c>
      <c r="P3526">
        <v>708</v>
      </c>
    </row>
    <row r="3527" spans="1:17" hidden="1" x14ac:dyDescent="0.35">
      <c r="A3527" t="s">
        <v>26</v>
      </c>
      <c r="B3527" t="s">
        <v>32</v>
      </c>
      <c r="C3527" t="s">
        <v>20</v>
      </c>
      <c r="D3527" t="s">
        <v>21</v>
      </c>
      <c r="E3527" t="s">
        <v>5</v>
      </c>
      <c r="G3527" t="s">
        <v>22</v>
      </c>
      <c r="H3527">
        <v>1785552</v>
      </c>
      <c r="I3527">
        <v>1786259</v>
      </c>
      <c r="J3527" t="s">
        <v>30</v>
      </c>
      <c r="K3527" t="s">
        <v>4423</v>
      </c>
      <c r="N3527" t="s">
        <v>4424</v>
      </c>
      <c r="O3527" t="s">
        <v>4422</v>
      </c>
      <c r="P3527">
        <v>708</v>
      </c>
      <c r="Q3527">
        <v>235</v>
      </c>
    </row>
    <row r="3528" spans="1:17" hidden="1" x14ac:dyDescent="0.35">
      <c r="A3528" t="s">
        <v>18</v>
      </c>
      <c r="B3528" t="s">
        <v>29</v>
      </c>
      <c r="C3528" t="s">
        <v>20</v>
      </c>
      <c r="D3528" t="s">
        <v>21</v>
      </c>
      <c r="E3528" t="s">
        <v>5</v>
      </c>
      <c r="G3528" t="s">
        <v>22</v>
      </c>
      <c r="H3528">
        <v>1786264</v>
      </c>
      <c r="I3528">
        <v>1788090</v>
      </c>
      <c r="J3528" t="s">
        <v>30</v>
      </c>
      <c r="O3528" t="s">
        <v>4425</v>
      </c>
      <c r="P3528">
        <v>1827</v>
      </c>
    </row>
    <row r="3529" spans="1:17" hidden="1" x14ac:dyDescent="0.35">
      <c r="A3529" t="s">
        <v>26</v>
      </c>
      <c r="B3529" t="s">
        <v>32</v>
      </c>
      <c r="C3529" t="s">
        <v>20</v>
      </c>
      <c r="D3529" t="s">
        <v>21</v>
      </c>
      <c r="E3529" t="s">
        <v>5</v>
      </c>
      <c r="G3529" t="s">
        <v>22</v>
      </c>
      <c r="H3529">
        <v>1786264</v>
      </c>
      <c r="I3529">
        <v>1788090</v>
      </c>
      <c r="J3529" t="s">
        <v>30</v>
      </c>
      <c r="K3529" t="s">
        <v>4426</v>
      </c>
      <c r="N3529" t="s">
        <v>1129</v>
      </c>
      <c r="O3529" t="s">
        <v>4425</v>
      </c>
      <c r="P3529">
        <v>1827</v>
      </c>
      <c r="Q3529">
        <v>608</v>
      </c>
    </row>
    <row r="3530" spans="1:17" hidden="1" x14ac:dyDescent="0.35">
      <c r="A3530" t="s">
        <v>18</v>
      </c>
      <c r="B3530" t="s">
        <v>29</v>
      </c>
      <c r="C3530" t="s">
        <v>20</v>
      </c>
      <c r="D3530" t="s">
        <v>21</v>
      </c>
      <c r="E3530" t="s">
        <v>5</v>
      </c>
      <c r="G3530" t="s">
        <v>22</v>
      </c>
      <c r="H3530">
        <v>1788087</v>
      </c>
      <c r="I3530">
        <v>1789424</v>
      </c>
      <c r="J3530" t="s">
        <v>30</v>
      </c>
      <c r="O3530" t="s">
        <v>4427</v>
      </c>
      <c r="P3530">
        <v>1338</v>
      </c>
    </row>
    <row r="3531" spans="1:17" hidden="1" x14ac:dyDescent="0.35">
      <c r="A3531" t="s">
        <v>26</v>
      </c>
      <c r="B3531" t="s">
        <v>32</v>
      </c>
      <c r="C3531" t="s">
        <v>20</v>
      </c>
      <c r="D3531" t="s">
        <v>21</v>
      </c>
      <c r="E3531" t="s">
        <v>5</v>
      </c>
      <c r="G3531" t="s">
        <v>22</v>
      </c>
      <c r="H3531">
        <v>1788087</v>
      </c>
      <c r="I3531">
        <v>1789424</v>
      </c>
      <c r="J3531" t="s">
        <v>30</v>
      </c>
      <c r="K3531" t="s">
        <v>4428</v>
      </c>
      <c r="N3531" t="s">
        <v>53</v>
      </c>
      <c r="O3531" t="s">
        <v>4427</v>
      </c>
      <c r="P3531">
        <v>1338</v>
      </c>
      <c r="Q3531">
        <v>445</v>
      </c>
    </row>
    <row r="3532" spans="1:17" hidden="1" x14ac:dyDescent="0.35">
      <c r="A3532" t="s">
        <v>18</v>
      </c>
      <c r="B3532" t="s">
        <v>29</v>
      </c>
      <c r="C3532" t="s">
        <v>20</v>
      </c>
      <c r="D3532" t="s">
        <v>21</v>
      </c>
      <c r="E3532" t="s">
        <v>5</v>
      </c>
      <c r="G3532" t="s">
        <v>22</v>
      </c>
      <c r="H3532">
        <v>1789411</v>
      </c>
      <c r="I3532">
        <v>1790217</v>
      </c>
      <c r="J3532" t="s">
        <v>30</v>
      </c>
      <c r="O3532" t="s">
        <v>4429</v>
      </c>
      <c r="P3532">
        <v>807</v>
      </c>
    </row>
    <row r="3533" spans="1:17" hidden="1" x14ac:dyDescent="0.35">
      <c r="A3533" t="s">
        <v>26</v>
      </c>
      <c r="B3533" t="s">
        <v>32</v>
      </c>
      <c r="C3533" t="s">
        <v>20</v>
      </c>
      <c r="D3533" t="s">
        <v>21</v>
      </c>
      <c r="E3533" t="s">
        <v>5</v>
      </c>
      <c r="G3533" t="s">
        <v>22</v>
      </c>
      <c r="H3533">
        <v>1789411</v>
      </c>
      <c r="I3533">
        <v>1790217</v>
      </c>
      <c r="J3533" t="s">
        <v>30</v>
      </c>
      <c r="K3533" t="s">
        <v>4430</v>
      </c>
      <c r="N3533" t="s">
        <v>28</v>
      </c>
      <c r="O3533" t="s">
        <v>4429</v>
      </c>
      <c r="P3533">
        <v>807</v>
      </c>
      <c r="Q3533">
        <v>268</v>
      </c>
    </row>
    <row r="3534" spans="1:17" hidden="1" x14ac:dyDescent="0.35">
      <c r="A3534" t="s">
        <v>18</v>
      </c>
      <c r="B3534" t="s">
        <v>29</v>
      </c>
      <c r="C3534" t="s">
        <v>20</v>
      </c>
      <c r="D3534" t="s">
        <v>21</v>
      </c>
      <c r="E3534" t="s">
        <v>5</v>
      </c>
      <c r="G3534" t="s">
        <v>22</v>
      </c>
      <c r="H3534">
        <v>1790231</v>
      </c>
      <c r="I3534">
        <v>1791019</v>
      </c>
      <c r="J3534" t="s">
        <v>30</v>
      </c>
      <c r="O3534" t="s">
        <v>4431</v>
      </c>
      <c r="P3534">
        <v>789</v>
      </c>
    </row>
    <row r="3535" spans="1:17" hidden="1" x14ac:dyDescent="0.35">
      <c r="A3535" t="s">
        <v>26</v>
      </c>
      <c r="B3535" t="s">
        <v>32</v>
      </c>
      <c r="C3535" t="s">
        <v>20</v>
      </c>
      <c r="D3535" t="s">
        <v>21</v>
      </c>
      <c r="E3535" t="s">
        <v>5</v>
      </c>
      <c r="G3535" t="s">
        <v>22</v>
      </c>
      <c r="H3535">
        <v>1790231</v>
      </c>
      <c r="I3535">
        <v>1791019</v>
      </c>
      <c r="J3535" t="s">
        <v>30</v>
      </c>
      <c r="K3535" t="s">
        <v>4432</v>
      </c>
      <c r="N3535" t="s">
        <v>4433</v>
      </c>
      <c r="O3535" t="s">
        <v>4431</v>
      </c>
      <c r="P3535">
        <v>789</v>
      </c>
      <c r="Q3535">
        <v>262</v>
      </c>
    </row>
    <row r="3536" spans="1:17" hidden="1" x14ac:dyDescent="0.35">
      <c r="A3536" t="s">
        <v>18</v>
      </c>
      <c r="B3536" t="s">
        <v>29</v>
      </c>
      <c r="C3536" t="s">
        <v>20</v>
      </c>
      <c r="D3536" t="s">
        <v>21</v>
      </c>
      <c r="E3536" t="s">
        <v>5</v>
      </c>
      <c r="G3536" t="s">
        <v>22</v>
      </c>
      <c r="H3536">
        <v>1791366</v>
      </c>
      <c r="I3536">
        <v>1792568</v>
      </c>
      <c r="J3536" t="s">
        <v>30</v>
      </c>
      <c r="O3536" t="s">
        <v>4434</v>
      </c>
      <c r="P3536">
        <v>1203</v>
      </c>
    </row>
    <row r="3537" spans="1:18" hidden="1" x14ac:dyDescent="0.35">
      <c r="A3537" t="s">
        <v>26</v>
      </c>
      <c r="B3537" t="s">
        <v>32</v>
      </c>
      <c r="C3537" t="s">
        <v>20</v>
      </c>
      <c r="D3537" t="s">
        <v>21</v>
      </c>
      <c r="E3537" t="s">
        <v>5</v>
      </c>
      <c r="G3537" t="s">
        <v>22</v>
      </c>
      <c r="H3537">
        <v>1791366</v>
      </c>
      <c r="I3537">
        <v>1792568</v>
      </c>
      <c r="J3537" t="s">
        <v>30</v>
      </c>
      <c r="K3537" t="s">
        <v>4435</v>
      </c>
      <c r="N3537" t="s">
        <v>4436</v>
      </c>
      <c r="O3537" t="s">
        <v>4434</v>
      </c>
      <c r="P3537">
        <v>1203</v>
      </c>
      <c r="Q3537">
        <v>400</v>
      </c>
    </row>
    <row r="3538" spans="1:18" hidden="1" x14ac:dyDescent="0.35">
      <c r="A3538" t="s">
        <v>18</v>
      </c>
      <c r="B3538" t="s">
        <v>29</v>
      </c>
      <c r="C3538" t="s">
        <v>20</v>
      </c>
      <c r="D3538" t="s">
        <v>21</v>
      </c>
      <c r="E3538" t="s">
        <v>5</v>
      </c>
      <c r="G3538" t="s">
        <v>22</v>
      </c>
      <c r="H3538">
        <v>1792751</v>
      </c>
      <c r="I3538">
        <v>1793500</v>
      </c>
      <c r="J3538" t="s">
        <v>23</v>
      </c>
      <c r="O3538" t="s">
        <v>4437</v>
      </c>
      <c r="P3538">
        <v>750</v>
      </c>
    </row>
    <row r="3539" spans="1:18" hidden="1" x14ac:dyDescent="0.35">
      <c r="A3539" t="s">
        <v>26</v>
      </c>
      <c r="B3539" t="s">
        <v>32</v>
      </c>
      <c r="C3539" t="s">
        <v>20</v>
      </c>
      <c r="D3539" t="s">
        <v>21</v>
      </c>
      <c r="E3539" t="s">
        <v>5</v>
      </c>
      <c r="G3539" t="s">
        <v>22</v>
      </c>
      <c r="H3539">
        <v>1792751</v>
      </c>
      <c r="I3539">
        <v>1793500</v>
      </c>
      <c r="J3539" t="s">
        <v>23</v>
      </c>
      <c r="K3539" t="s">
        <v>4438</v>
      </c>
      <c r="N3539" t="s">
        <v>2375</v>
      </c>
      <c r="O3539" t="s">
        <v>4437</v>
      </c>
      <c r="P3539">
        <v>750</v>
      </c>
      <c r="Q3539">
        <v>249</v>
      </c>
    </row>
    <row r="3540" spans="1:18" hidden="1" x14ac:dyDescent="0.35">
      <c r="A3540" t="s">
        <v>18</v>
      </c>
      <c r="B3540" t="s">
        <v>19</v>
      </c>
      <c r="C3540" t="s">
        <v>20</v>
      </c>
      <c r="D3540" t="s">
        <v>21</v>
      </c>
      <c r="E3540" t="s">
        <v>5</v>
      </c>
      <c r="G3540" t="s">
        <v>22</v>
      </c>
      <c r="H3540">
        <v>1794496</v>
      </c>
      <c r="I3540">
        <v>1796259</v>
      </c>
      <c r="J3540" t="s">
        <v>23</v>
      </c>
      <c r="O3540" t="s">
        <v>4439</v>
      </c>
      <c r="P3540">
        <v>1764</v>
      </c>
      <c r="R3540" t="s">
        <v>25</v>
      </c>
    </row>
    <row r="3541" spans="1:18" hidden="1" x14ac:dyDescent="0.35">
      <c r="A3541" t="s">
        <v>26</v>
      </c>
      <c r="B3541" t="s">
        <v>27</v>
      </c>
      <c r="C3541" t="s">
        <v>20</v>
      </c>
      <c r="D3541" t="s">
        <v>21</v>
      </c>
      <c r="E3541" t="s">
        <v>5</v>
      </c>
      <c r="G3541" t="s">
        <v>22</v>
      </c>
      <c r="H3541">
        <v>1794496</v>
      </c>
      <c r="I3541">
        <v>1796259</v>
      </c>
      <c r="J3541" t="s">
        <v>23</v>
      </c>
      <c r="N3541" t="s">
        <v>28</v>
      </c>
      <c r="O3541" t="s">
        <v>4439</v>
      </c>
      <c r="P3541">
        <v>1764</v>
      </c>
      <c r="R3541" t="s">
        <v>25</v>
      </c>
    </row>
    <row r="3542" spans="1:18" hidden="1" x14ac:dyDescent="0.35">
      <c r="A3542" t="s">
        <v>18</v>
      </c>
      <c r="B3542" t="s">
        <v>29</v>
      </c>
      <c r="C3542" t="s">
        <v>20</v>
      </c>
      <c r="D3542" t="s">
        <v>21</v>
      </c>
      <c r="E3542" t="s">
        <v>5</v>
      </c>
      <c r="G3542" t="s">
        <v>22</v>
      </c>
      <c r="H3542">
        <v>1796273</v>
      </c>
      <c r="I3542">
        <v>1796941</v>
      </c>
      <c r="J3542" t="s">
        <v>23</v>
      </c>
      <c r="O3542" t="s">
        <v>4440</v>
      </c>
      <c r="P3542">
        <v>669</v>
      </c>
    </row>
    <row r="3543" spans="1:18" hidden="1" x14ac:dyDescent="0.35">
      <c r="A3543" t="s">
        <v>26</v>
      </c>
      <c r="B3543" t="s">
        <v>32</v>
      </c>
      <c r="C3543" t="s">
        <v>20</v>
      </c>
      <c r="D3543" t="s">
        <v>21</v>
      </c>
      <c r="E3543" t="s">
        <v>5</v>
      </c>
      <c r="G3543" t="s">
        <v>22</v>
      </c>
      <c r="H3543">
        <v>1796273</v>
      </c>
      <c r="I3543">
        <v>1796941</v>
      </c>
      <c r="J3543" t="s">
        <v>23</v>
      </c>
      <c r="K3543" t="s">
        <v>4441</v>
      </c>
      <c r="N3543" t="s">
        <v>28</v>
      </c>
      <c r="O3543" t="s">
        <v>4440</v>
      </c>
      <c r="P3543">
        <v>669</v>
      </c>
      <c r="Q3543">
        <v>222</v>
      </c>
    </row>
    <row r="3544" spans="1:18" hidden="1" x14ac:dyDescent="0.35">
      <c r="A3544" t="s">
        <v>18</v>
      </c>
      <c r="B3544" t="s">
        <v>29</v>
      </c>
      <c r="C3544" t="s">
        <v>20</v>
      </c>
      <c r="D3544" t="s">
        <v>21</v>
      </c>
      <c r="E3544" t="s">
        <v>5</v>
      </c>
      <c r="G3544" t="s">
        <v>22</v>
      </c>
      <c r="H3544">
        <v>1797469</v>
      </c>
      <c r="I3544">
        <v>1798368</v>
      </c>
      <c r="J3544" t="s">
        <v>30</v>
      </c>
      <c r="O3544" t="s">
        <v>4442</v>
      </c>
      <c r="P3544">
        <v>900</v>
      </c>
    </row>
    <row r="3545" spans="1:18" hidden="1" x14ac:dyDescent="0.35">
      <c r="A3545" t="s">
        <v>26</v>
      </c>
      <c r="B3545" t="s">
        <v>32</v>
      </c>
      <c r="C3545" t="s">
        <v>20</v>
      </c>
      <c r="D3545" t="s">
        <v>21</v>
      </c>
      <c r="E3545" t="s">
        <v>5</v>
      </c>
      <c r="G3545" t="s">
        <v>22</v>
      </c>
      <c r="H3545">
        <v>1797469</v>
      </c>
      <c r="I3545">
        <v>1798368</v>
      </c>
      <c r="J3545" t="s">
        <v>30</v>
      </c>
      <c r="K3545" t="s">
        <v>4443</v>
      </c>
      <c r="N3545" t="s">
        <v>28</v>
      </c>
      <c r="O3545" t="s">
        <v>4442</v>
      </c>
      <c r="P3545">
        <v>900</v>
      </c>
      <c r="Q3545">
        <v>299</v>
      </c>
    </row>
    <row r="3546" spans="1:18" hidden="1" x14ac:dyDescent="0.35">
      <c r="A3546" t="s">
        <v>18</v>
      </c>
      <c r="B3546" t="s">
        <v>29</v>
      </c>
      <c r="C3546" t="s">
        <v>20</v>
      </c>
      <c r="D3546" t="s">
        <v>21</v>
      </c>
      <c r="E3546" t="s">
        <v>5</v>
      </c>
      <c r="G3546" t="s">
        <v>22</v>
      </c>
      <c r="H3546">
        <v>1798372</v>
      </c>
      <c r="I3546">
        <v>1798938</v>
      </c>
      <c r="J3546" t="s">
        <v>30</v>
      </c>
      <c r="O3546" t="s">
        <v>4444</v>
      </c>
      <c r="P3546">
        <v>567</v>
      </c>
    </row>
    <row r="3547" spans="1:18" hidden="1" x14ac:dyDescent="0.35">
      <c r="A3547" t="s">
        <v>26</v>
      </c>
      <c r="B3547" t="s">
        <v>32</v>
      </c>
      <c r="C3547" t="s">
        <v>20</v>
      </c>
      <c r="D3547" t="s">
        <v>21</v>
      </c>
      <c r="E3547" t="s">
        <v>5</v>
      </c>
      <c r="G3547" t="s">
        <v>22</v>
      </c>
      <c r="H3547">
        <v>1798372</v>
      </c>
      <c r="I3547">
        <v>1798938</v>
      </c>
      <c r="J3547" t="s">
        <v>30</v>
      </c>
      <c r="K3547" t="s">
        <v>4445</v>
      </c>
      <c r="N3547" t="s">
        <v>28</v>
      </c>
      <c r="O3547" t="s">
        <v>4444</v>
      </c>
      <c r="P3547">
        <v>567</v>
      </c>
      <c r="Q3547">
        <v>188</v>
      </c>
    </row>
    <row r="3548" spans="1:18" hidden="1" x14ac:dyDescent="0.35">
      <c r="A3548" t="s">
        <v>18</v>
      </c>
      <c r="B3548" t="s">
        <v>29</v>
      </c>
      <c r="C3548" t="s">
        <v>20</v>
      </c>
      <c r="D3548" t="s">
        <v>21</v>
      </c>
      <c r="E3548" t="s">
        <v>5</v>
      </c>
      <c r="G3548" t="s">
        <v>22</v>
      </c>
      <c r="H3548">
        <v>1799090</v>
      </c>
      <c r="I3548">
        <v>1799341</v>
      </c>
      <c r="J3548" t="s">
        <v>23</v>
      </c>
      <c r="O3548" t="s">
        <v>4446</v>
      </c>
      <c r="P3548">
        <v>252</v>
      </c>
    </row>
    <row r="3549" spans="1:18" hidden="1" x14ac:dyDescent="0.35">
      <c r="A3549" t="s">
        <v>26</v>
      </c>
      <c r="B3549" t="s">
        <v>32</v>
      </c>
      <c r="C3549" t="s">
        <v>20</v>
      </c>
      <c r="D3549" t="s">
        <v>21</v>
      </c>
      <c r="E3549" t="s">
        <v>5</v>
      </c>
      <c r="G3549" t="s">
        <v>22</v>
      </c>
      <c r="H3549">
        <v>1799090</v>
      </c>
      <c r="I3549">
        <v>1799341</v>
      </c>
      <c r="J3549" t="s">
        <v>23</v>
      </c>
      <c r="K3549" t="s">
        <v>4447</v>
      </c>
      <c r="N3549" t="s">
        <v>28</v>
      </c>
      <c r="O3549" t="s">
        <v>4446</v>
      </c>
      <c r="P3549">
        <v>252</v>
      </c>
      <c r="Q3549">
        <v>83</v>
      </c>
    </row>
    <row r="3550" spans="1:18" hidden="1" x14ac:dyDescent="0.35">
      <c r="A3550" t="s">
        <v>18</v>
      </c>
      <c r="B3550" t="s">
        <v>29</v>
      </c>
      <c r="C3550" t="s">
        <v>20</v>
      </c>
      <c r="D3550" t="s">
        <v>21</v>
      </c>
      <c r="E3550" t="s">
        <v>5</v>
      </c>
      <c r="G3550" t="s">
        <v>22</v>
      </c>
      <c r="H3550">
        <v>1799328</v>
      </c>
      <c r="I3550">
        <v>1800215</v>
      </c>
      <c r="J3550" t="s">
        <v>23</v>
      </c>
      <c r="O3550" t="s">
        <v>4448</v>
      </c>
      <c r="P3550">
        <v>888</v>
      </c>
    </row>
    <row r="3551" spans="1:18" hidden="1" x14ac:dyDescent="0.35">
      <c r="A3551" t="s">
        <v>26</v>
      </c>
      <c r="B3551" t="s">
        <v>32</v>
      </c>
      <c r="C3551" t="s">
        <v>20</v>
      </c>
      <c r="D3551" t="s">
        <v>21</v>
      </c>
      <c r="E3551" t="s">
        <v>5</v>
      </c>
      <c r="G3551" t="s">
        <v>22</v>
      </c>
      <c r="H3551">
        <v>1799328</v>
      </c>
      <c r="I3551">
        <v>1800215</v>
      </c>
      <c r="J3551" t="s">
        <v>23</v>
      </c>
      <c r="K3551" t="s">
        <v>4449</v>
      </c>
      <c r="N3551" t="s">
        <v>1788</v>
      </c>
      <c r="O3551" t="s">
        <v>4448</v>
      </c>
      <c r="P3551">
        <v>888</v>
      </c>
      <c r="Q3551">
        <v>295</v>
      </c>
    </row>
    <row r="3552" spans="1:18" hidden="1" x14ac:dyDescent="0.35">
      <c r="A3552" t="s">
        <v>18</v>
      </c>
      <c r="B3552" t="s">
        <v>29</v>
      </c>
      <c r="C3552" t="s">
        <v>20</v>
      </c>
      <c r="D3552" t="s">
        <v>21</v>
      </c>
      <c r="E3552" t="s">
        <v>5</v>
      </c>
      <c r="G3552" t="s">
        <v>22</v>
      </c>
      <c r="H3552">
        <v>1801232</v>
      </c>
      <c r="I3552">
        <v>1801519</v>
      </c>
      <c r="J3552" t="s">
        <v>30</v>
      </c>
      <c r="O3552" t="s">
        <v>4450</v>
      </c>
      <c r="P3552">
        <v>288</v>
      </c>
    </row>
    <row r="3553" spans="1:17" hidden="1" x14ac:dyDescent="0.35">
      <c r="A3553" t="s">
        <v>26</v>
      </c>
      <c r="B3553" t="s">
        <v>32</v>
      </c>
      <c r="C3553" t="s">
        <v>20</v>
      </c>
      <c r="D3553" t="s">
        <v>21</v>
      </c>
      <c r="E3553" t="s">
        <v>5</v>
      </c>
      <c r="G3553" t="s">
        <v>22</v>
      </c>
      <c r="H3553">
        <v>1801232</v>
      </c>
      <c r="I3553">
        <v>1801519</v>
      </c>
      <c r="J3553" t="s">
        <v>30</v>
      </c>
      <c r="K3553" t="s">
        <v>4451</v>
      </c>
      <c r="N3553" t="s">
        <v>28</v>
      </c>
      <c r="O3553" t="s">
        <v>4450</v>
      </c>
      <c r="P3553">
        <v>288</v>
      </c>
      <c r="Q3553">
        <v>95</v>
      </c>
    </row>
    <row r="3554" spans="1:17" hidden="1" x14ac:dyDescent="0.35">
      <c r="A3554" t="s">
        <v>18</v>
      </c>
      <c r="B3554" t="s">
        <v>29</v>
      </c>
      <c r="C3554" t="s">
        <v>20</v>
      </c>
      <c r="D3554" t="s">
        <v>21</v>
      </c>
      <c r="E3554" t="s">
        <v>5</v>
      </c>
      <c r="G3554" t="s">
        <v>22</v>
      </c>
      <c r="H3554">
        <v>1801784</v>
      </c>
      <c r="I3554">
        <v>1802362</v>
      </c>
      <c r="J3554" t="s">
        <v>30</v>
      </c>
      <c r="O3554" t="s">
        <v>4452</v>
      </c>
      <c r="P3554">
        <v>579</v>
      </c>
    </row>
    <row r="3555" spans="1:17" hidden="1" x14ac:dyDescent="0.35">
      <c r="A3555" t="s">
        <v>26</v>
      </c>
      <c r="B3555" t="s">
        <v>32</v>
      </c>
      <c r="C3555" t="s">
        <v>20</v>
      </c>
      <c r="D3555" t="s">
        <v>21</v>
      </c>
      <c r="E3555" t="s">
        <v>5</v>
      </c>
      <c r="G3555" t="s">
        <v>22</v>
      </c>
      <c r="H3555">
        <v>1801784</v>
      </c>
      <c r="I3555">
        <v>1802362</v>
      </c>
      <c r="J3555" t="s">
        <v>30</v>
      </c>
      <c r="K3555" t="s">
        <v>4453</v>
      </c>
      <c r="N3555" t="s">
        <v>306</v>
      </c>
      <c r="O3555" t="s">
        <v>4452</v>
      </c>
      <c r="P3555">
        <v>579</v>
      </c>
      <c r="Q3555">
        <v>192</v>
      </c>
    </row>
    <row r="3556" spans="1:17" hidden="1" x14ac:dyDescent="0.35">
      <c r="A3556" t="s">
        <v>18</v>
      </c>
      <c r="B3556" t="s">
        <v>29</v>
      </c>
      <c r="C3556" t="s">
        <v>20</v>
      </c>
      <c r="D3556" t="s">
        <v>21</v>
      </c>
      <c r="E3556" t="s">
        <v>5</v>
      </c>
      <c r="G3556" t="s">
        <v>22</v>
      </c>
      <c r="H3556">
        <v>1802467</v>
      </c>
      <c r="I3556">
        <v>1803036</v>
      </c>
      <c r="J3556" t="s">
        <v>30</v>
      </c>
      <c r="O3556" t="s">
        <v>4454</v>
      </c>
      <c r="P3556">
        <v>570</v>
      </c>
    </row>
    <row r="3557" spans="1:17" hidden="1" x14ac:dyDescent="0.35">
      <c r="A3557" t="s">
        <v>26</v>
      </c>
      <c r="B3557" t="s">
        <v>32</v>
      </c>
      <c r="C3557" t="s">
        <v>20</v>
      </c>
      <c r="D3557" t="s">
        <v>21</v>
      </c>
      <c r="E3557" t="s">
        <v>5</v>
      </c>
      <c r="G3557" t="s">
        <v>22</v>
      </c>
      <c r="H3557">
        <v>1802467</v>
      </c>
      <c r="I3557">
        <v>1803036</v>
      </c>
      <c r="J3557" t="s">
        <v>30</v>
      </c>
      <c r="K3557" t="s">
        <v>4455</v>
      </c>
      <c r="N3557" t="s">
        <v>28</v>
      </c>
      <c r="O3557" t="s">
        <v>4454</v>
      </c>
      <c r="P3557">
        <v>570</v>
      </c>
      <c r="Q3557">
        <v>189</v>
      </c>
    </row>
    <row r="3558" spans="1:17" hidden="1" x14ac:dyDescent="0.35">
      <c r="A3558" t="s">
        <v>18</v>
      </c>
      <c r="B3558" t="s">
        <v>29</v>
      </c>
      <c r="C3558" t="s">
        <v>20</v>
      </c>
      <c r="D3558" t="s">
        <v>21</v>
      </c>
      <c r="E3558" t="s">
        <v>5</v>
      </c>
      <c r="G3558" t="s">
        <v>22</v>
      </c>
      <c r="H3558">
        <v>1803115</v>
      </c>
      <c r="I3558">
        <v>1803717</v>
      </c>
      <c r="J3558" t="s">
        <v>23</v>
      </c>
      <c r="O3558" t="s">
        <v>4456</v>
      </c>
      <c r="P3558">
        <v>603</v>
      </c>
    </row>
    <row r="3559" spans="1:17" hidden="1" x14ac:dyDescent="0.35">
      <c r="A3559" t="s">
        <v>26</v>
      </c>
      <c r="B3559" t="s">
        <v>32</v>
      </c>
      <c r="C3559" t="s">
        <v>20</v>
      </c>
      <c r="D3559" t="s">
        <v>21</v>
      </c>
      <c r="E3559" t="s">
        <v>5</v>
      </c>
      <c r="G3559" t="s">
        <v>22</v>
      </c>
      <c r="H3559">
        <v>1803115</v>
      </c>
      <c r="I3559">
        <v>1803717</v>
      </c>
      <c r="J3559" t="s">
        <v>23</v>
      </c>
      <c r="K3559" t="s">
        <v>4457</v>
      </c>
      <c r="N3559" t="s">
        <v>28</v>
      </c>
      <c r="O3559" t="s">
        <v>4456</v>
      </c>
      <c r="P3559">
        <v>603</v>
      </c>
      <c r="Q3559">
        <v>200</v>
      </c>
    </row>
    <row r="3560" spans="1:17" hidden="1" x14ac:dyDescent="0.35">
      <c r="A3560" t="s">
        <v>18</v>
      </c>
      <c r="B3560" t="s">
        <v>29</v>
      </c>
      <c r="C3560" t="s">
        <v>20</v>
      </c>
      <c r="D3560" t="s">
        <v>21</v>
      </c>
      <c r="E3560" t="s">
        <v>5</v>
      </c>
      <c r="G3560" t="s">
        <v>22</v>
      </c>
      <c r="H3560">
        <v>1803893</v>
      </c>
      <c r="I3560">
        <v>1804639</v>
      </c>
      <c r="J3560" t="s">
        <v>23</v>
      </c>
      <c r="O3560" t="s">
        <v>4458</v>
      </c>
      <c r="P3560">
        <v>747</v>
      </c>
    </row>
    <row r="3561" spans="1:17" hidden="1" x14ac:dyDescent="0.35">
      <c r="A3561" t="s">
        <v>26</v>
      </c>
      <c r="B3561" t="s">
        <v>32</v>
      </c>
      <c r="C3561" t="s">
        <v>20</v>
      </c>
      <c r="D3561" t="s">
        <v>21</v>
      </c>
      <c r="E3561" t="s">
        <v>5</v>
      </c>
      <c r="G3561" t="s">
        <v>22</v>
      </c>
      <c r="H3561">
        <v>1803893</v>
      </c>
      <c r="I3561">
        <v>1804639</v>
      </c>
      <c r="J3561" t="s">
        <v>23</v>
      </c>
      <c r="K3561" t="s">
        <v>4459</v>
      </c>
      <c r="N3561" t="s">
        <v>28</v>
      </c>
      <c r="O3561" t="s">
        <v>4458</v>
      </c>
      <c r="P3561">
        <v>747</v>
      </c>
      <c r="Q3561">
        <v>248</v>
      </c>
    </row>
    <row r="3562" spans="1:17" hidden="1" x14ac:dyDescent="0.35">
      <c r="A3562" t="s">
        <v>18</v>
      </c>
      <c r="B3562" t="s">
        <v>29</v>
      </c>
      <c r="C3562" t="s">
        <v>20</v>
      </c>
      <c r="D3562" t="s">
        <v>21</v>
      </c>
      <c r="E3562" t="s">
        <v>5</v>
      </c>
      <c r="G3562" t="s">
        <v>22</v>
      </c>
      <c r="H3562">
        <v>1805332</v>
      </c>
      <c r="I3562">
        <v>1806813</v>
      </c>
      <c r="J3562" t="s">
        <v>30</v>
      </c>
      <c r="O3562" t="s">
        <v>4460</v>
      </c>
      <c r="P3562">
        <v>1482</v>
      </c>
    </row>
    <row r="3563" spans="1:17" hidden="1" x14ac:dyDescent="0.35">
      <c r="A3563" t="s">
        <v>26</v>
      </c>
      <c r="B3563" t="s">
        <v>32</v>
      </c>
      <c r="C3563" t="s">
        <v>20</v>
      </c>
      <c r="D3563" t="s">
        <v>21</v>
      </c>
      <c r="E3563" t="s">
        <v>5</v>
      </c>
      <c r="G3563" t="s">
        <v>22</v>
      </c>
      <c r="H3563">
        <v>1805332</v>
      </c>
      <c r="I3563">
        <v>1806813</v>
      </c>
      <c r="J3563" t="s">
        <v>30</v>
      </c>
      <c r="K3563" t="s">
        <v>4461</v>
      </c>
      <c r="N3563" t="s">
        <v>4462</v>
      </c>
      <c r="O3563" t="s">
        <v>4460</v>
      </c>
      <c r="P3563">
        <v>1482</v>
      </c>
      <c r="Q3563">
        <v>493</v>
      </c>
    </row>
    <row r="3564" spans="1:17" hidden="1" x14ac:dyDescent="0.35">
      <c r="A3564" t="s">
        <v>18</v>
      </c>
      <c r="B3564" t="s">
        <v>29</v>
      </c>
      <c r="C3564" t="s">
        <v>20</v>
      </c>
      <c r="D3564" t="s">
        <v>21</v>
      </c>
      <c r="E3564" t="s">
        <v>5</v>
      </c>
      <c r="G3564" t="s">
        <v>22</v>
      </c>
      <c r="H3564">
        <v>1806803</v>
      </c>
      <c r="I3564">
        <v>1807945</v>
      </c>
      <c r="J3564" t="s">
        <v>30</v>
      </c>
      <c r="O3564" t="s">
        <v>4463</v>
      </c>
      <c r="P3564">
        <v>1143</v>
      </c>
    </row>
    <row r="3565" spans="1:17" hidden="1" x14ac:dyDescent="0.35">
      <c r="A3565" t="s">
        <v>26</v>
      </c>
      <c r="B3565" t="s">
        <v>32</v>
      </c>
      <c r="C3565" t="s">
        <v>20</v>
      </c>
      <c r="D3565" t="s">
        <v>21</v>
      </c>
      <c r="E3565" t="s">
        <v>5</v>
      </c>
      <c r="G3565" t="s">
        <v>22</v>
      </c>
      <c r="H3565">
        <v>1806803</v>
      </c>
      <c r="I3565">
        <v>1807945</v>
      </c>
      <c r="J3565" t="s">
        <v>30</v>
      </c>
      <c r="K3565" t="s">
        <v>4464</v>
      </c>
      <c r="N3565" t="s">
        <v>28</v>
      </c>
      <c r="O3565" t="s">
        <v>4463</v>
      </c>
      <c r="P3565">
        <v>1143</v>
      </c>
      <c r="Q3565">
        <v>380</v>
      </c>
    </row>
    <row r="3566" spans="1:17" hidden="1" x14ac:dyDescent="0.35">
      <c r="A3566" t="s">
        <v>18</v>
      </c>
      <c r="B3566" t="s">
        <v>29</v>
      </c>
      <c r="C3566" t="s">
        <v>20</v>
      </c>
      <c r="D3566" t="s">
        <v>21</v>
      </c>
      <c r="E3566" t="s">
        <v>5</v>
      </c>
      <c r="G3566" t="s">
        <v>22</v>
      </c>
      <c r="H3566">
        <v>1807936</v>
      </c>
      <c r="I3566">
        <v>1808160</v>
      </c>
      <c r="J3566" t="s">
        <v>30</v>
      </c>
      <c r="O3566" t="s">
        <v>4465</v>
      </c>
      <c r="P3566">
        <v>225</v>
      </c>
    </row>
    <row r="3567" spans="1:17" hidden="1" x14ac:dyDescent="0.35">
      <c r="A3567" t="s">
        <v>26</v>
      </c>
      <c r="B3567" t="s">
        <v>32</v>
      </c>
      <c r="C3567" t="s">
        <v>20</v>
      </c>
      <c r="D3567" t="s">
        <v>21</v>
      </c>
      <c r="E3567" t="s">
        <v>5</v>
      </c>
      <c r="G3567" t="s">
        <v>22</v>
      </c>
      <c r="H3567">
        <v>1807936</v>
      </c>
      <c r="I3567">
        <v>1808160</v>
      </c>
      <c r="J3567" t="s">
        <v>30</v>
      </c>
      <c r="K3567" t="s">
        <v>4466</v>
      </c>
      <c r="N3567" t="s">
        <v>28</v>
      </c>
      <c r="O3567" t="s">
        <v>4465</v>
      </c>
      <c r="P3567">
        <v>225</v>
      </c>
      <c r="Q3567">
        <v>74</v>
      </c>
    </row>
    <row r="3568" spans="1:17" hidden="1" x14ac:dyDescent="0.35">
      <c r="A3568" t="s">
        <v>18</v>
      </c>
      <c r="B3568" t="s">
        <v>29</v>
      </c>
      <c r="C3568" t="s">
        <v>20</v>
      </c>
      <c r="D3568" t="s">
        <v>21</v>
      </c>
      <c r="E3568" t="s">
        <v>5</v>
      </c>
      <c r="G3568" t="s">
        <v>22</v>
      </c>
      <c r="H3568">
        <v>1808157</v>
      </c>
      <c r="I3568">
        <v>1811087</v>
      </c>
      <c r="J3568" t="s">
        <v>30</v>
      </c>
      <c r="O3568" t="s">
        <v>4467</v>
      </c>
      <c r="P3568">
        <v>2931</v>
      </c>
    </row>
    <row r="3569" spans="1:17" hidden="1" x14ac:dyDescent="0.35">
      <c r="A3569" t="s">
        <v>26</v>
      </c>
      <c r="B3569" t="s">
        <v>32</v>
      </c>
      <c r="C3569" t="s">
        <v>20</v>
      </c>
      <c r="D3569" t="s">
        <v>21</v>
      </c>
      <c r="E3569" t="s">
        <v>5</v>
      </c>
      <c r="G3569" t="s">
        <v>22</v>
      </c>
      <c r="H3569">
        <v>1808157</v>
      </c>
      <c r="I3569">
        <v>1811087</v>
      </c>
      <c r="J3569" t="s">
        <v>30</v>
      </c>
      <c r="K3569" t="s">
        <v>4468</v>
      </c>
      <c r="N3569" t="s">
        <v>616</v>
      </c>
      <c r="O3569" t="s">
        <v>4467</v>
      </c>
      <c r="P3569">
        <v>2931</v>
      </c>
      <c r="Q3569">
        <v>976</v>
      </c>
    </row>
    <row r="3570" spans="1:17" hidden="1" x14ac:dyDescent="0.35">
      <c r="A3570" t="s">
        <v>18</v>
      </c>
      <c r="B3570" t="s">
        <v>29</v>
      </c>
      <c r="C3570" t="s">
        <v>20</v>
      </c>
      <c r="D3570" t="s">
        <v>21</v>
      </c>
      <c r="E3570" t="s">
        <v>5</v>
      </c>
      <c r="G3570" t="s">
        <v>22</v>
      </c>
      <c r="H3570">
        <v>1811109</v>
      </c>
      <c r="I3570">
        <v>1811837</v>
      </c>
      <c r="J3570" t="s">
        <v>23</v>
      </c>
      <c r="O3570" t="s">
        <v>4469</v>
      </c>
      <c r="P3570">
        <v>729</v>
      </c>
    </row>
    <row r="3571" spans="1:17" hidden="1" x14ac:dyDescent="0.35">
      <c r="A3571" t="s">
        <v>26</v>
      </c>
      <c r="B3571" t="s">
        <v>32</v>
      </c>
      <c r="C3571" t="s">
        <v>20</v>
      </c>
      <c r="D3571" t="s">
        <v>21</v>
      </c>
      <c r="E3571" t="s">
        <v>5</v>
      </c>
      <c r="G3571" t="s">
        <v>22</v>
      </c>
      <c r="H3571">
        <v>1811109</v>
      </c>
      <c r="I3571">
        <v>1811837</v>
      </c>
      <c r="J3571" t="s">
        <v>23</v>
      </c>
      <c r="K3571" t="s">
        <v>4470</v>
      </c>
      <c r="N3571" t="s">
        <v>4471</v>
      </c>
      <c r="O3571" t="s">
        <v>4469</v>
      </c>
      <c r="P3571">
        <v>729</v>
      </c>
      <c r="Q3571">
        <v>242</v>
      </c>
    </row>
    <row r="3572" spans="1:17" hidden="1" x14ac:dyDescent="0.35">
      <c r="A3572" t="s">
        <v>18</v>
      </c>
      <c r="B3572" t="s">
        <v>29</v>
      </c>
      <c r="C3572" t="s">
        <v>20</v>
      </c>
      <c r="D3572" t="s">
        <v>21</v>
      </c>
      <c r="E3572" t="s">
        <v>5</v>
      </c>
      <c r="G3572" t="s">
        <v>22</v>
      </c>
      <c r="H3572">
        <v>1812155</v>
      </c>
      <c r="I3572">
        <v>1813267</v>
      </c>
      <c r="J3572" t="s">
        <v>30</v>
      </c>
      <c r="O3572" t="s">
        <v>4472</v>
      </c>
      <c r="P3572">
        <v>1113</v>
      </c>
    </row>
    <row r="3573" spans="1:17" hidden="1" x14ac:dyDescent="0.35">
      <c r="A3573" t="s">
        <v>26</v>
      </c>
      <c r="B3573" t="s">
        <v>32</v>
      </c>
      <c r="C3573" t="s">
        <v>20</v>
      </c>
      <c r="D3573" t="s">
        <v>21</v>
      </c>
      <c r="E3573" t="s">
        <v>5</v>
      </c>
      <c r="G3573" t="s">
        <v>22</v>
      </c>
      <c r="H3573">
        <v>1812155</v>
      </c>
      <c r="I3573">
        <v>1813267</v>
      </c>
      <c r="J3573" t="s">
        <v>30</v>
      </c>
      <c r="K3573" t="s">
        <v>4473</v>
      </c>
      <c r="N3573" t="s">
        <v>28</v>
      </c>
      <c r="O3573" t="s">
        <v>4472</v>
      </c>
      <c r="P3573">
        <v>1113</v>
      </c>
      <c r="Q3573">
        <v>370</v>
      </c>
    </row>
    <row r="3574" spans="1:17" hidden="1" x14ac:dyDescent="0.35">
      <c r="A3574" t="s">
        <v>18</v>
      </c>
      <c r="B3574" t="s">
        <v>29</v>
      </c>
      <c r="C3574" t="s">
        <v>20</v>
      </c>
      <c r="D3574" t="s">
        <v>21</v>
      </c>
      <c r="E3574" t="s">
        <v>5</v>
      </c>
      <c r="G3574" t="s">
        <v>22</v>
      </c>
      <c r="H3574">
        <v>1813407</v>
      </c>
      <c r="I3574">
        <v>1814354</v>
      </c>
      <c r="J3574" t="s">
        <v>23</v>
      </c>
      <c r="O3574" t="s">
        <v>4474</v>
      </c>
      <c r="P3574">
        <v>948</v>
      </c>
    </row>
    <row r="3575" spans="1:17" hidden="1" x14ac:dyDescent="0.35">
      <c r="A3575" t="s">
        <v>26</v>
      </c>
      <c r="B3575" t="s">
        <v>32</v>
      </c>
      <c r="C3575" t="s">
        <v>20</v>
      </c>
      <c r="D3575" t="s">
        <v>21</v>
      </c>
      <c r="E3575" t="s">
        <v>5</v>
      </c>
      <c r="G3575" t="s">
        <v>22</v>
      </c>
      <c r="H3575">
        <v>1813407</v>
      </c>
      <c r="I3575">
        <v>1814354</v>
      </c>
      <c r="J3575" t="s">
        <v>23</v>
      </c>
      <c r="K3575" t="s">
        <v>4475</v>
      </c>
      <c r="N3575" t="s">
        <v>28</v>
      </c>
      <c r="O3575" t="s">
        <v>4474</v>
      </c>
      <c r="P3575">
        <v>948</v>
      </c>
      <c r="Q3575">
        <v>315</v>
      </c>
    </row>
    <row r="3576" spans="1:17" hidden="1" x14ac:dyDescent="0.35">
      <c r="A3576" t="s">
        <v>18</v>
      </c>
      <c r="B3576" t="s">
        <v>29</v>
      </c>
      <c r="C3576" t="s">
        <v>20</v>
      </c>
      <c r="D3576" t="s">
        <v>21</v>
      </c>
      <c r="E3576" t="s">
        <v>5</v>
      </c>
      <c r="G3576" t="s">
        <v>22</v>
      </c>
      <c r="H3576">
        <v>1814475</v>
      </c>
      <c r="I3576">
        <v>1814789</v>
      </c>
      <c r="J3576" t="s">
        <v>23</v>
      </c>
      <c r="O3576" t="s">
        <v>4476</v>
      </c>
      <c r="P3576">
        <v>315</v>
      </c>
    </row>
    <row r="3577" spans="1:17" hidden="1" x14ac:dyDescent="0.35">
      <c r="A3577" t="s">
        <v>26</v>
      </c>
      <c r="B3577" t="s">
        <v>32</v>
      </c>
      <c r="C3577" t="s">
        <v>20</v>
      </c>
      <c r="D3577" t="s">
        <v>21</v>
      </c>
      <c r="E3577" t="s">
        <v>5</v>
      </c>
      <c r="G3577" t="s">
        <v>22</v>
      </c>
      <c r="H3577">
        <v>1814475</v>
      </c>
      <c r="I3577">
        <v>1814789</v>
      </c>
      <c r="J3577" t="s">
        <v>23</v>
      </c>
      <c r="K3577" t="s">
        <v>4477</v>
      </c>
      <c r="N3577" t="s">
        <v>28</v>
      </c>
      <c r="O3577" t="s">
        <v>4476</v>
      </c>
      <c r="P3577">
        <v>315</v>
      </c>
      <c r="Q3577">
        <v>104</v>
      </c>
    </row>
    <row r="3578" spans="1:17" hidden="1" x14ac:dyDescent="0.35">
      <c r="A3578" t="s">
        <v>18</v>
      </c>
      <c r="B3578" t="s">
        <v>29</v>
      </c>
      <c r="C3578" t="s">
        <v>20</v>
      </c>
      <c r="D3578" t="s">
        <v>21</v>
      </c>
      <c r="E3578" t="s">
        <v>5</v>
      </c>
      <c r="G3578" t="s">
        <v>22</v>
      </c>
      <c r="H3578">
        <v>1815059</v>
      </c>
      <c r="I3578">
        <v>1816510</v>
      </c>
      <c r="J3578" t="s">
        <v>30</v>
      </c>
      <c r="O3578" t="s">
        <v>4478</v>
      </c>
      <c r="P3578">
        <v>1452</v>
      </c>
    </row>
    <row r="3579" spans="1:17" hidden="1" x14ac:dyDescent="0.35">
      <c r="A3579" t="s">
        <v>26</v>
      </c>
      <c r="B3579" t="s">
        <v>32</v>
      </c>
      <c r="C3579" t="s">
        <v>20</v>
      </c>
      <c r="D3579" t="s">
        <v>21</v>
      </c>
      <c r="E3579" t="s">
        <v>5</v>
      </c>
      <c r="G3579" t="s">
        <v>22</v>
      </c>
      <c r="H3579">
        <v>1815059</v>
      </c>
      <c r="I3579">
        <v>1816510</v>
      </c>
      <c r="J3579" t="s">
        <v>30</v>
      </c>
      <c r="K3579" t="s">
        <v>4479</v>
      </c>
      <c r="N3579" t="s">
        <v>53</v>
      </c>
      <c r="O3579" t="s">
        <v>4478</v>
      </c>
      <c r="P3579">
        <v>1452</v>
      </c>
      <c r="Q3579">
        <v>483</v>
      </c>
    </row>
    <row r="3580" spans="1:17" hidden="1" x14ac:dyDescent="0.35">
      <c r="A3580" t="s">
        <v>18</v>
      </c>
      <c r="B3580" t="s">
        <v>29</v>
      </c>
      <c r="C3580" t="s">
        <v>20</v>
      </c>
      <c r="D3580" t="s">
        <v>21</v>
      </c>
      <c r="E3580" t="s">
        <v>5</v>
      </c>
      <c r="G3580" t="s">
        <v>22</v>
      </c>
      <c r="H3580">
        <v>1817967</v>
      </c>
      <c r="I3580">
        <v>1819271</v>
      </c>
      <c r="J3580" t="s">
        <v>30</v>
      </c>
      <c r="O3580" t="s">
        <v>4480</v>
      </c>
      <c r="P3580">
        <v>1305</v>
      </c>
    </row>
    <row r="3581" spans="1:17" hidden="1" x14ac:dyDescent="0.35">
      <c r="A3581" t="s">
        <v>26</v>
      </c>
      <c r="B3581" t="s">
        <v>32</v>
      </c>
      <c r="C3581" t="s">
        <v>20</v>
      </c>
      <c r="D3581" t="s">
        <v>21</v>
      </c>
      <c r="E3581" t="s">
        <v>5</v>
      </c>
      <c r="G3581" t="s">
        <v>22</v>
      </c>
      <c r="H3581">
        <v>1817967</v>
      </c>
      <c r="I3581">
        <v>1819271</v>
      </c>
      <c r="J3581" t="s">
        <v>30</v>
      </c>
      <c r="K3581" t="s">
        <v>4481</v>
      </c>
      <c r="N3581" t="s">
        <v>4482</v>
      </c>
      <c r="O3581" t="s">
        <v>4480</v>
      </c>
      <c r="P3581">
        <v>1305</v>
      </c>
      <c r="Q3581">
        <v>434</v>
      </c>
    </row>
    <row r="3582" spans="1:17" hidden="1" x14ac:dyDescent="0.35">
      <c r="A3582" t="s">
        <v>18</v>
      </c>
      <c r="B3582" t="s">
        <v>29</v>
      </c>
      <c r="C3582" t="s">
        <v>20</v>
      </c>
      <c r="D3582" t="s">
        <v>21</v>
      </c>
      <c r="E3582" t="s">
        <v>5</v>
      </c>
      <c r="G3582" t="s">
        <v>22</v>
      </c>
      <c r="H3582">
        <v>1819868</v>
      </c>
      <c r="I3582">
        <v>1821376</v>
      </c>
      <c r="J3582" t="s">
        <v>30</v>
      </c>
      <c r="O3582" t="s">
        <v>4483</v>
      </c>
      <c r="P3582">
        <v>1509</v>
      </c>
    </row>
    <row r="3583" spans="1:17" hidden="1" x14ac:dyDescent="0.35">
      <c r="A3583" t="s">
        <v>26</v>
      </c>
      <c r="B3583" t="s">
        <v>32</v>
      </c>
      <c r="C3583" t="s">
        <v>20</v>
      </c>
      <c r="D3583" t="s">
        <v>21</v>
      </c>
      <c r="E3583" t="s">
        <v>5</v>
      </c>
      <c r="G3583" t="s">
        <v>22</v>
      </c>
      <c r="H3583">
        <v>1819868</v>
      </c>
      <c r="I3583">
        <v>1821376</v>
      </c>
      <c r="J3583" t="s">
        <v>30</v>
      </c>
      <c r="K3583" t="s">
        <v>4484</v>
      </c>
      <c r="N3583" t="s">
        <v>28</v>
      </c>
      <c r="O3583" t="s">
        <v>4483</v>
      </c>
      <c r="P3583">
        <v>1509</v>
      </c>
      <c r="Q3583">
        <v>502</v>
      </c>
    </row>
    <row r="3584" spans="1:17" hidden="1" x14ac:dyDescent="0.35">
      <c r="A3584" t="s">
        <v>18</v>
      </c>
      <c r="B3584" t="s">
        <v>29</v>
      </c>
      <c r="C3584" t="s">
        <v>20</v>
      </c>
      <c r="D3584" t="s">
        <v>21</v>
      </c>
      <c r="E3584" t="s">
        <v>5</v>
      </c>
      <c r="G3584" t="s">
        <v>22</v>
      </c>
      <c r="H3584">
        <v>1821694</v>
      </c>
      <c r="I3584">
        <v>1822911</v>
      </c>
      <c r="J3584" t="s">
        <v>23</v>
      </c>
      <c r="O3584" t="s">
        <v>4485</v>
      </c>
      <c r="P3584">
        <v>1218</v>
      </c>
    </row>
    <row r="3585" spans="1:17" hidden="1" x14ac:dyDescent="0.35">
      <c r="A3585" t="s">
        <v>26</v>
      </c>
      <c r="B3585" t="s">
        <v>32</v>
      </c>
      <c r="C3585" t="s">
        <v>20</v>
      </c>
      <c r="D3585" t="s">
        <v>21</v>
      </c>
      <c r="E3585" t="s">
        <v>5</v>
      </c>
      <c r="G3585" t="s">
        <v>22</v>
      </c>
      <c r="H3585">
        <v>1821694</v>
      </c>
      <c r="I3585">
        <v>1822911</v>
      </c>
      <c r="J3585" t="s">
        <v>23</v>
      </c>
      <c r="K3585" t="s">
        <v>4486</v>
      </c>
      <c r="N3585" t="s">
        <v>4487</v>
      </c>
      <c r="O3585" t="s">
        <v>4485</v>
      </c>
      <c r="P3585">
        <v>1218</v>
      </c>
      <c r="Q3585">
        <v>405</v>
      </c>
    </row>
    <row r="3586" spans="1:17" hidden="1" x14ac:dyDescent="0.35">
      <c r="A3586" t="s">
        <v>18</v>
      </c>
      <c r="B3586" t="s">
        <v>29</v>
      </c>
      <c r="C3586" t="s">
        <v>20</v>
      </c>
      <c r="D3586" t="s">
        <v>21</v>
      </c>
      <c r="E3586" t="s">
        <v>5</v>
      </c>
      <c r="G3586" t="s">
        <v>22</v>
      </c>
      <c r="H3586">
        <v>1823119</v>
      </c>
      <c r="I3586">
        <v>1823490</v>
      </c>
      <c r="J3586" t="s">
        <v>30</v>
      </c>
      <c r="O3586" t="s">
        <v>4488</v>
      </c>
      <c r="P3586">
        <v>372</v>
      </c>
    </row>
    <row r="3587" spans="1:17" hidden="1" x14ac:dyDescent="0.35">
      <c r="A3587" t="s">
        <v>26</v>
      </c>
      <c r="B3587" t="s">
        <v>32</v>
      </c>
      <c r="C3587" t="s">
        <v>20</v>
      </c>
      <c r="D3587" t="s">
        <v>21</v>
      </c>
      <c r="E3587" t="s">
        <v>5</v>
      </c>
      <c r="G3587" t="s">
        <v>22</v>
      </c>
      <c r="H3587">
        <v>1823119</v>
      </c>
      <c r="I3587">
        <v>1823490</v>
      </c>
      <c r="J3587" t="s">
        <v>30</v>
      </c>
      <c r="K3587" t="s">
        <v>4489</v>
      </c>
      <c r="N3587" t="s">
        <v>3354</v>
      </c>
      <c r="O3587" t="s">
        <v>4488</v>
      </c>
      <c r="P3587">
        <v>372</v>
      </c>
      <c r="Q3587">
        <v>123</v>
      </c>
    </row>
    <row r="3588" spans="1:17" hidden="1" x14ac:dyDescent="0.35">
      <c r="A3588" t="s">
        <v>18</v>
      </c>
      <c r="B3588" t="s">
        <v>29</v>
      </c>
      <c r="C3588" t="s">
        <v>20</v>
      </c>
      <c r="D3588" t="s">
        <v>21</v>
      </c>
      <c r="E3588" t="s">
        <v>5</v>
      </c>
      <c r="G3588" t="s">
        <v>22</v>
      </c>
      <c r="H3588">
        <v>1823627</v>
      </c>
      <c r="I3588">
        <v>1824316</v>
      </c>
      <c r="J3588" t="s">
        <v>23</v>
      </c>
      <c r="O3588" t="s">
        <v>4490</v>
      </c>
      <c r="P3588">
        <v>690</v>
      </c>
    </row>
    <row r="3589" spans="1:17" hidden="1" x14ac:dyDescent="0.35">
      <c r="A3589" t="s">
        <v>26</v>
      </c>
      <c r="B3589" t="s">
        <v>32</v>
      </c>
      <c r="C3589" t="s">
        <v>20</v>
      </c>
      <c r="D3589" t="s">
        <v>21</v>
      </c>
      <c r="E3589" t="s">
        <v>5</v>
      </c>
      <c r="G3589" t="s">
        <v>22</v>
      </c>
      <c r="H3589">
        <v>1823627</v>
      </c>
      <c r="I3589">
        <v>1824316</v>
      </c>
      <c r="J3589" t="s">
        <v>23</v>
      </c>
      <c r="K3589" t="s">
        <v>4491</v>
      </c>
      <c r="N3589" t="s">
        <v>28</v>
      </c>
      <c r="O3589" t="s">
        <v>4490</v>
      </c>
      <c r="P3589">
        <v>690</v>
      </c>
      <c r="Q3589">
        <v>229</v>
      </c>
    </row>
    <row r="3590" spans="1:17" hidden="1" x14ac:dyDescent="0.35">
      <c r="A3590" t="s">
        <v>18</v>
      </c>
      <c r="B3590" t="s">
        <v>29</v>
      </c>
      <c r="C3590" t="s">
        <v>20</v>
      </c>
      <c r="D3590" t="s">
        <v>21</v>
      </c>
      <c r="E3590" t="s">
        <v>5</v>
      </c>
      <c r="G3590" t="s">
        <v>22</v>
      </c>
      <c r="H3590">
        <v>1824967</v>
      </c>
      <c r="I3590">
        <v>1825638</v>
      </c>
      <c r="J3590" t="s">
        <v>30</v>
      </c>
      <c r="O3590" t="s">
        <v>4492</v>
      </c>
      <c r="P3590">
        <v>672</v>
      </c>
    </row>
    <row r="3591" spans="1:17" hidden="1" x14ac:dyDescent="0.35">
      <c r="A3591" t="s">
        <v>26</v>
      </c>
      <c r="B3591" t="s">
        <v>32</v>
      </c>
      <c r="C3591" t="s">
        <v>20</v>
      </c>
      <c r="D3591" t="s">
        <v>21</v>
      </c>
      <c r="E3591" t="s">
        <v>5</v>
      </c>
      <c r="G3591" t="s">
        <v>22</v>
      </c>
      <c r="H3591">
        <v>1824967</v>
      </c>
      <c r="I3591">
        <v>1825638</v>
      </c>
      <c r="J3591" t="s">
        <v>30</v>
      </c>
      <c r="K3591" t="s">
        <v>4493</v>
      </c>
      <c r="N3591" t="s">
        <v>28</v>
      </c>
      <c r="O3591" t="s">
        <v>4492</v>
      </c>
      <c r="P3591">
        <v>672</v>
      </c>
      <c r="Q3591">
        <v>223</v>
      </c>
    </row>
    <row r="3592" spans="1:17" hidden="1" x14ac:dyDescent="0.35">
      <c r="A3592" t="s">
        <v>18</v>
      </c>
      <c r="B3592" t="s">
        <v>29</v>
      </c>
      <c r="C3592" t="s">
        <v>20</v>
      </c>
      <c r="D3592" t="s">
        <v>21</v>
      </c>
      <c r="E3592" t="s">
        <v>5</v>
      </c>
      <c r="G3592" t="s">
        <v>22</v>
      </c>
      <c r="H3592">
        <v>1826318</v>
      </c>
      <c r="I3592">
        <v>1827115</v>
      </c>
      <c r="J3592" t="s">
        <v>30</v>
      </c>
      <c r="O3592" t="s">
        <v>4494</v>
      </c>
      <c r="P3592">
        <v>798</v>
      </c>
    </row>
    <row r="3593" spans="1:17" hidden="1" x14ac:dyDescent="0.35">
      <c r="A3593" t="s">
        <v>26</v>
      </c>
      <c r="B3593" t="s">
        <v>32</v>
      </c>
      <c r="C3593" t="s">
        <v>20</v>
      </c>
      <c r="D3593" t="s">
        <v>21</v>
      </c>
      <c r="E3593" t="s">
        <v>5</v>
      </c>
      <c r="G3593" t="s">
        <v>22</v>
      </c>
      <c r="H3593">
        <v>1826318</v>
      </c>
      <c r="I3593">
        <v>1827115</v>
      </c>
      <c r="J3593" t="s">
        <v>30</v>
      </c>
      <c r="K3593" t="s">
        <v>4495</v>
      </c>
      <c r="N3593" t="s">
        <v>210</v>
      </c>
      <c r="O3593" t="s">
        <v>4494</v>
      </c>
      <c r="P3593">
        <v>798</v>
      </c>
      <c r="Q3593">
        <v>265</v>
      </c>
    </row>
    <row r="3594" spans="1:17" hidden="1" x14ac:dyDescent="0.35">
      <c r="A3594" t="s">
        <v>18</v>
      </c>
      <c r="B3594" t="s">
        <v>29</v>
      </c>
      <c r="C3594" t="s">
        <v>20</v>
      </c>
      <c r="D3594" t="s">
        <v>21</v>
      </c>
      <c r="E3594" t="s">
        <v>5</v>
      </c>
      <c r="G3594" t="s">
        <v>22</v>
      </c>
      <c r="H3594">
        <v>1827108</v>
      </c>
      <c r="I3594">
        <v>1828409</v>
      </c>
      <c r="J3594" t="s">
        <v>30</v>
      </c>
      <c r="O3594" t="s">
        <v>4496</v>
      </c>
      <c r="P3594">
        <v>1302</v>
      </c>
    </row>
    <row r="3595" spans="1:17" hidden="1" x14ac:dyDescent="0.35">
      <c r="A3595" t="s">
        <v>26</v>
      </c>
      <c r="B3595" t="s">
        <v>32</v>
      </c>
      <c r="C3595" t="s">
        <v>20</v>
      </c>
      <c r="D3595" t="s">
        <v>21</v>
      </c>
      <c r="E3595" t="s">
        <v>5</v>
      </c>
      <c r="G3595" t="s">
        <v>22</v>
      </c>
      <c r="H3595">
        <v>1827108</v>
      </c>
      <c r="I3595">
        <v>1828409</v>
      </c>
      <c r="J3595" t="s">
        <v>30</v>
      </c>
      <c r="K3595" t="s">
        <v>4497</v>
      </c>
      <c r="N3595" t="s">
        <v>125</v>
      </c>
      <c r="O3595" t="s">
        <v>4496</v>
      </c>
      <c r="P3595">
        <v>1302</v>
      </c>
      <c r="Q3595">
        <v>433</v>
      </c>
    </row>
    <row r="3596" spans="1:17" hidden="1" x14ac:dyDescent="0.35">
      <c r="A3596" t="s">
        <v>18</v>
      </c>
      <c r="B3596" t="s">
        <v>29</v>
      </c>
      <c r="C3596" t="s">
        <v>20</v>
      </c>
      <c r="D3596" t="s">
        <v>21</v>
      </c>
      <c r="E3596" t="s">
        <v>5</v>
      </c>
      <c r="G3596" t="s">
        <v>22</v>
      </c>
      <c r="H3596">
        <v>1828554</v>
      </c>
      <c r="I3596">
        <v>1828967</v>
      </c>
      <c r="J3596" t="s">
        <v>30</v>
      </c>
      <c r="O3596" t="s">
        <v>4498</v>
      </c>
      <c r="P3596">
        <v>414</v>
      </c>
    </row>
    <row r="3597" spans="1:17" hidden="1" x14ac:dyDescent="0.35">
      <c r="A3597" t="s">
        <v>26</v>
      </c>
      <c r="B3597" t="s">
        <v>32</v>
      </c>
      <c r="C3597" t="s">
        <v>20</v>
      </c>
      <c r="D3597" t="s">
        <v>21</v>
      </c>
      <c r="E3597" t="s">
        <v>5</v>
      </c>
      <c r="G3597" t="s">
        <v>22</v>
      </c>
      <c r="H3597">
        <v>1828554</v>
      </c>
      <c r="I3597">
        <v>1828967</v>
      </c>
      <c r="J3597" t="s">
        <v>30</v>
      </c>
      <c r="K3597" t="s">
        <v>4499</v>
      </c>
      <c r="N3597" t="s">
        <v>998</v>
      </c>
      <c r="O3597" t="s">
        <v>4498</v>
      </c>
      <c r="P3597">
        <v>414</v>
      </c>
      <c r="Q3597">
        <v>137</v>
      </c>
    </row>
    <row r="3598" spans="1:17" hidden="1" x14ac:dyDescent="0.35">
      <c r="A3598" t="s">
        <v>18</v>
      </c>
      <c r="B3598" t="s">
        <v>29</v>
      </c>
      <c r="C3598" t="s">
        <v>20</v>
      </c>
      <c r="D3598" t="s">
        <v>21</v>
      </c>
      <c r="E3598" t="s">
        <v>5</v>
      </c>
      <c r="G3598" t="s">
        <v>22</v>
      </c>
      <c r="H3598">
        <v>1829017</v>
      </c>
      <c r="I3598">
        <v>1829976</v>
      </c>
      <c r="J3598" t="s">
        <v>30</v>
      </c>
      <c r="O3598" t="s">
        <v>4500</v>
      </c>
      <c r="P3598">
        <v>960</v>
      </c>
    </row>
    <row r="3599" spans="1:17" hidden="1" x14ac:dyDescent="0.35">
      <c r="A3599" t="s">
        <v>26</v>
      </c>
      <c r="B3599" t="s">
        <v>32</v>
      </c>
      <c r="C3599" t="s">
        <v>20</v>
      </c>
      <c r="D3599" t="s">
        <v>21</v>
      </c>
      <c r="E3599" t="s">
        <v>5</v>
      </c>
      <c r="G3599" t="s">
        <v>22</v>
      </c>
      <c r="H3599">
        <v>1829017</v>
      </c>
      <c r="I3599">
        <v>1829976</v>
      </c>
      <c r="J3599" t="s">
        <v>30</v>
      </c>
      <c r="K3599" t="s">
        <v>4501</v>
      </c>
      <c r="N3599" t="s">
        <v>4502</v>
      </c>
      <c r="O3599" t="s">
        <v>4500</v>
      </c>
      <c r="P3599">
        <v>960</v>
      </c>
      <c r="Q3599">
        <v>319</v>
      </c>
    </row>
    <row r="3600" spans="1:17" hidden="1" x14ac:dyDescent="0.35">
      <c r="A3600" t="s">
        <v>18</v>
      </c>
      <c r="B3600" t="s">
        <v>29</v>
      </c>
      <c r="C3600" t="s">
        <v>20</v>
      </c>
      <c r="D3600" t="s">
        <v>21</v>
      </c>
      <c r="E3600" t="s">
        <v>5</v>
      </c>
      <c r="G3600" t="s">
        <v>22</v>
      </c>
      <c r="H3600">
        <v>1830262</v>
      </c>
      <c r="I3600">
        <v>1830879</v>
      </c>
      <c r="J3600" t="s">
        <v>30</v>
      </c>
      <c r="O3600" t="s">
        <v>4503</v>
      </c>
      <c r="P3600">
        <v>618</v>
      </c>
    </row>
    <row r="3601" spans="1:18" hidden="1" x14ac:dyDescent="0.35">
      <c r="A3601" t="s">
        <v>26</v>
      </c>
      <c r="B3601" t="s">
        <v>32</v>
      </c>
      <c r="C3601" t="s">
        <v>20</v>
      </c>
      <c r="D3601" t="s">
        <v>21</v>
      </c>
      <c r="E3601" t="s">
        <v>5</v>
      </c>
      <c r="G3601" t="s">
        <v>22</v>
      </c>
      <c r="H3601">
        <v>1830262</v>
      </c>
      <c r="I3601">
        <v>1830879</v>
      </c>
      <c r="J3601" t="s">
        <v>30</v>
      </c>
      <c r="K3601" t="s">
        <v>4504</v>
      </c>
      <c r="N3601" t="s">
        <v>2040</v>
      </c>
      <c r="O3601" t="s">
        <v>4503</v>
      </c>
      <c r="P3601">
        <v>618</v>
      </c>
      <c r="Q3601">
        <v>205</v>
      </c>
    </row>
    <row r="3602" spans="1:18" hidden="1" x14ac:dyDescent="0.35">
      <c r="A3602" t="s">
        <v>18</v>
      </c>
      <c r="B3602" t="s">
        <v>29</v>
      </c>
      <c r="C3602" t="s">
        <v>20</v>
      </c>
      <c r="D3602" t="s">
        <v>21</v>
      </c>
      <c r="E3602" t="s">
        <v>5</v>
      </c>
      <c r="G3602" t="s">
        <v>22</v>
      </c>
      <c r="H3602">
        <v>1830909</v>
      </c>
      <c r="I3602">
        <v>1831394</v>
      </c>
      <c r="J3602" t="s">
        <v>30</v>
      </c>
      <c r="O3602" t="s">
        <v>4505</v>
      </c>
      <c r="P3602">
        <v>486</v>
      </c>
    </row>
    <row r="3603" spans="1:18" hidden="1" x14ac:dyDescent="0.35">
      <c r="A3603" t="s">
        <v>26</v>
      </c>
      <c r="B3603" t="s">
        <v>32</v>
      </c>
      <c r="C3603" t="s">
        <v>20</v>
      </c>
      <c r="D3603" t="s">
        <v>21</v>
      </c>
      <c r="E3603" t="s">
        <v>5</v>
      </c>
      <c r="G3603" t="s">
        <v>22</v>
      </c>
      <c r="H3603">
        <v>1830909</v>
      </c>
      <c r="I3603">
        <v>1831394</v>
      </c>
      <c r="J3603" t="s">
        <v>30</v>
      </c>
      <c r="K3603" t="s">
        <v>4506</v>
      </c>
      <c r="N3603" t="s">
        <v>227</v>
      </c>
      <c r="O3603" t="s">
        <v>4505</v>
      </c>
      <c r="P3603">
        <v>486</v>
      </c>
      <c r="Q3603">
        <v>161</v>
      </c>
    </row>
    <row r="3604" spans="1:18" hidden="1" x14ac:dyDescent="0.35">
      <c r="A3604" t="s">
        <v>18</v>
      </c>
      <c r="B3604" t="s">
        <v>29</v>
      </c>
      <c r="C3604" t="s">
        <v>20</v>
      </c>
      <c r="D3604" t="s">
        <v>21</v>
      </c>
      <c r="E3604" t="s">
        <v>5</v>
      </c>
      <c r="G3604" t="s">
        <v>22</v>
      </c>
      <c r="H3604">
        <v>1831548</v>
      </c>
      <c r="I3604">
        <v>1832741</v>
      </c>
      <c r="J3604" t="s">
        <v>30</v>
      </c>
      <c r="O3604" t="s">
        <v>4507</v>
      </c>
      <c r="P3604">
        <v>1194</v>
      </c>
    </row>
    <row r="3605" spans="1:18" hidden="1" x14ac:dyDescent="0.35">
      <c r="A3605" t="s">
        <v>26</v>
      </c>
      <c r="B3605" t="s">
        <v>32</v>
      </c>
      <c r="C3605" t="s">
        <v>20</v>
      </c>
      <c r="D3605" t="s">
        <v>21</v>
      </c>
      <c r="E3605" t="s">
        <v>5</v>
      </c>
      <c r="G3605" t="s">
        <v>22</v>
      </c>
      <c r="H3605">
        <v>1831548</v>
      </c>
      <c r="I3605">
        <v>1832741</v>
      </c>
      <c r="J3605" t="s">
        <v>30</v>
      </c>
      <c r="K3605" t="s">
        <v>4508</v>
      </c>
      <c r="N3605" t="s">
        <v>28</v>
      </c>
      <c r="O3605" t="s">
        <v>4507</v>
      </c>
      <c r="P3605">
        <v>1194</v>
      </c>
      <c r="Q3605">
        <v>397</v>
      </c>
    </row>
    <row r="3606" spans="1:18" hidden="1" x14ac:dyDescent="0.35">
      <c r="A3606" t="s">
        <v>18</v>
      </c>
      <c r="B3606" t="s">
        <v>29</v>
      </c>
      <c r="C3606" t="s">
        <v>20</v>
      </c>
      <c r="D3606" t="s">
        <v>21</v>
      </c>
      <c r="E3606" t="s">
        <v>5</v>
      </c>
      <c r="G3606" t="s">
        <v>22</v>
      </c>
      <c r="H3606">
        <v>1832980</v>
      </c>
      <c r="I3606">
        <v>1835196</v>
      </c>
      <c r="J3606" t="s">
        <v>30</v>
      </c>
      <c r="O3606" t="s">
        <v>4509</v>
      </c>
      <c r="P3606">
        <v>2217</v>
      </c>
    </row>
    <row r="3607" spans="1:18" hidden="1" x14ac:dyDescent="0.35">
      <c r="A3607" t="s">
        <v>26</v>
      </c>
      <c r="B3607" t="s">
        <v>32</v>
      </c>
      <c r="C3607" t="s">
        <v>20</v>
      </c>
      <c r="D3607" t="s">
        <v>21</v>
      </c>
      <c r="E3607" t="s">
        <v>5</v>
      </c>
      <c r="G3607" t="s">
        <v>22</v>
      </c>
      <c r="H3607">
        <v>1832980</v>
      </c>
      <c r="I3607">
        <v>1835196</v>
      </c>
      <c r="J3607" t="s">
        <v>30</v>
      </c>
      <c r="K3607" t="s">
        <v>4510</v>
      </c>
      <c r="N3607" t="s">
        <v>4511</v>
      </c>
      <c r="O3607" t="s">
        <v>4509</v>
      </c>
      <c r="P3607">
        <v>2217</v>
      </c>
      <c r="Q3607">
        <v>738</v>
      </c>
    </row>
    <row r="3608" spans="1:18" hidden="1" x14ac:dyDescent="0.35">
      <c r="A3608" t="s">
        <v>18</v>
      </c>
      <c r="B3608" t="s">
        <v>29</v>
      </c>
      <c r="C3608" t="s">
        <v>20</v>
      </c>
      <c r="D3608" t="s">
        <v>21</v>
      </c>
      <c r="E3608" t="s">
        <v>5</v>
      </c>
      <c r="G3608" t="s">
        <v>22</v>
      </c>
      <c r="H3608">
        <v>1835250</v>
      </c>
      <c r="I3608">
        <v>1835684</v>
      </c>
      <c r="J3608" t="s">
        <v>23</v>
      </c>
      <c r="O3608" t="s">
        <v>4512</v>
      </c>
      <c r="P3608">
        <v>435</v>
      </c>
    </row>
    <row r="3609" spans="1:18" hidden="1" x14ac:dyDescent="0.35">
      <c r="A3609" t="s">
        <v>26</v>
      </c>
      <c r="B3609" t="s">
        <v>32</v>
      </c>
      <c r="C3609" t="s">
        <v>20</v>
      </c>
      <c r="D3609" t="s">
        <v>21</v>
      </c>
      <c r="E3609" t="s">
        <v>5</v>
      </c>
      <c r="G3609" t="s">
        <v>22</v>
      </c>
      <c r="H3609">
        <v>1835250</v>
      </c>
      <c r="I3609">
        <v>1835684</v>
      </c>
      <c r="J3609" t="s">
        <v>23</v>
      </c>
      <c r="K3609" t="s">
        <v>4513</v>
      </c>
      <c r="N3609" t="s">
        <v>261</v>
      </c>
      <c r="O3609" t="s">
        <v>4512</v>
      </c>
      <c r="P3609">
        <v>435</v>
      </c>
      <c r="Q3609">
        <v>144</v>
      </c>
    </row>
    <row r="3610" spans="1:18" hidden="1" x14ac:dyDescent="0.35">
      <c r="A3610" t="s">
        <v>18</v>
      </c>
      <c r="B3610" t="s">
        <v>29</v>
      </c>
      <c r="C3610" t="s">
        <v>20</v>
      </c>
      <c r="D3610" t="s">
        <v>21</v>
      </c>
      <c r="E3610" t="s">
        <v>5</v>
      </c>
      <c r="G3610" t="s">
        <v>22</v>
      </c>
      <c r="H3610">
        <v>1835765</v>
      </c>
      <c r="I3610">
        <v>1836577</v>
      </c>
      <c r="J3610" t="s">
        <v>30</v>
      </c>
      <c r="O3610" t="s">
        <v>4514</v>
      </c>
      <c r="P3610">
        <v>813</v>
      </c>
    </row>
    <row r="3611" spans="1:18" hidden="1" x14ac:dyDescent="0.35">
      <c r="A3611" t="s">
        <v>26</v>
      </c>
      <c r="B3611" t="s">
        <v>32</v>
      </c>
      <c r="C3611" t="s">
        <v>20</v>
      </c>
      <c r="D3611" t="s">
        <v>21</v>
      </c>
      <c r="E3611" t="s">
        <v>5</v>
      </c>
      <c r="G3611" t="s">
        <v>22</v>
      </c>
      <c r="H3611">
        <v>1835765</v>
      </c>
      <c r="I3611">
        <v>1836577</v>
      </c>
      <c r="J3611" t="s">
        <v>30</v>
      </c>
      <c r="K3611" t="s">
        <v>4515</v>
      </c>
      <c r="N3611" t="s">
        <v>53</v>
      </c>
      <c r="O3611" t="s">
        <v>4514</v>
      </c>
      <c r="P3611">
        <v>813</v>
      </c>
      <c r="Q3611">
        <v>270</v>
      </c>
    </row>
    <row r="3612" spans="1:18" hidden="1" x14ac:dyDescent="0.35">
      <c r="A3612" t="s">
        <v>18</v>
      </c>
      <c r="B3612" t="s">
        <v>29</v>
      </c>
      <c r="C3612" t="s">
        <v>20</v>
      </c>
      <c r="D3612" t="s">
        <v>21</v>
      </c>
      <c r="E3612" t="s">
        <v>5</v>
      </c>
      <c r="G3612" t="s">
        <v>22</v>
      </c>
      <c r="H3612">
        <v>1836663</v>
      </c>
      <c r="I3612">
        <v>1837157</v>
      </c>
      <c r="J3612" t="s">
        <v>23</v>
      </c>
      <c r="O3612" t="s">
        <v>4516</v>
      </c>
      <c r="P3612">
        <v>495</v>
      </c>
    </row>
    <row r="3613" spans="1:18" hidden="1" x14ac:dyDescent="0.35">
      <c r="A3613" t="s">
        <v>26</v>
      </c>
      <c r="B3613" t="s">
        <v>32</v>
      </c>
      <c r="C3613" t="s">
        <v>20</v>
      </c>
      <c r="D3613" t="s">
        <v>21</v>
      </c>
      <c r="E3613" t="s">
        <v>5</v>
      </c>
      <c r="G3613" t="s">
        <v>22</v>
      </c>
      <c r="H3613">
        <v>1836663</v>
      </c>
      <c r="I3613">
        <v>1837157</v>
      </c>
      <c r="J3613" t="s">
        <v>23</v>
      </c>
      <c r="K3613" t="s">
        <v>4517</v>
      </c>
      <c r="N3613" t="s">
        <v>3351</v>
      </c>
      <c r="O3613" t="s">
        <v>4516</v>
      </c>
      <c r="P3613">
        <v>495</v>
      </c>
      <c r="Q3613">
        <v>164</v>
      </c>
    </row>
    <row r="3614" spans="1:18" hidden="1" x14ac:dyDescent="0.35">
      <c r="A3614" t="s">
        <v>18</v>
      </c>
      <c r="B3614" t="s">
        <v>19</v>
      </c>
      <c r="C3614" t="s">
        <v>20</v>
      </c>
      <c r="D3614" t="s">
        <v>21</v>
      </c>
      <c r="E3614" t="s">
        <v>5</v>
      </c>
      <c r="G3614" t="s">
        <v>22</v>
      </c>
      <c r="H3614">
        <v>1837315</v>
      </c>
      <c r="I3614">
        <v>1837655</v>
      </c>
      <c r="J3614" t="s">
        <v>30</v>
      </c>
      <c r="O3614" t="s">
        <v>4518</v>
      </c>
      <c r="P3614">
        <v>341</v>
      </c>
      <c r="R3614" t="s">
        <v>25</v>
      </c>
    </row>
    <row r="3615" spans="1:18" hidden="1" x14ac:dyDescent="0.35">
      <c r="A3615" t="s">
        <v>26</v>
      </c>
      <c r="B3615" t="s">
        <v>27</v>
      </c>
      <c r="C3615" t="s">
        <v>20</v>
      </c>
      <c r="D3615" t="s">
        <v>21</v>
      </c>
      <c r="E3615" t="s">
        <v>5</v>
      </c>
      <c r="G3615" t="s">
        <v>22</v>
      </c>
      <c r="H3615">
        <v>1837315</v>
      </c>
      <c r="I3615">
        <v>1837655</v>
      </c>
      <c r="J3615" t="s">
        <v>30</v>
      </c>
      <c r="N3615" t="s">
        <v>998</v>
      </c>
      <c r="O3615" t="s">
        <v>4518</v>
      </c>
      <c r="P3615">
        <v>341</v>
      </c>
      <c r="R3615" t="s">
        <v>25</v>
      </c>
    </row>
    <row r="3616" spans="1:18" hidden="1" x14ac:dyDescent="0.35">
      <c r="A3616" t="s">
        <v>18</v>
      </c>
      <c r="B3616" t="s">
        <v>29</v>
      </c>
      <c r="C3616" t="s">
        <v>20</v>
      </c>
      <c r="D3616" t="s">
        <v>21</v>
      </c>
      <c r="E3616" t="s">
        <v>5</v>
      </c>
      <c r="G3616" t="s">
        <v>22</v>
      </c>
      <c r="H3616">
        <v>1837900</v>
      </c>
      <c r="I3616">
        <v>1839414</v>
      </c>
      <c r="J3616" t="s">
        <v>30</v>
      </c>
      <c r="O3616" t="s">
        <v>4519</v>
      </c>
      <c r="P3616">
        <v>1515</v>
      </c>
    </row>
    <row r="3617" spans="1:17" hidden="1" x14ac:dyDescent="0.35">
      <c r="A3617" t="s">
        <v>26</v>
      </c>
      <c r="B3617" t="s">
        <v>32</v>
      </c>
      <c r="C3617" t="s">
        <v>20</v>
      </c>
      <c r="D3617" t="s">
        <v>21</v>
      </c>
      <c r="E3617" t="s">
        <v>5</v>
      </c>
      <c r="G3617" t="s">
        <v>22</v>
      </c>
      <c r="H3617">
        <v>1837900</v>
      </c>
      <c r="I3617">
        <v>1839414</v>
      </c>
      <c r="J3617" t="s">
        <v>30</v>
      </c>
      <c r="K3617" t="s">
        <v>4520</v>
      </c>
      <c r="N3617" t="s">
        <v>3104</v>
      </c>
      <c r="O3617" t="s">
        <v>4519</v>
      </c>
      <c r="P3617">
        <v>1515</v>
      </c>
      <c r="Q3617">
        <v>504</v>
      </c>
    </row>
    <row r="3618" spans="1:17" hidden="1" x14ac:dyDescent="0.35">
      <c r="A3618" t="s">
        <v>18</v>
      </c>
      <c r="B3618" t="s">
        <v>29</v>
      </c>
      <c r="C3618" t="s">
        <v>20</v>
      </c>
      <c r="D3618" t="s">
        <v>21</v>
      </c>
      <c r="E3618" t="s">
        <v>5</v>
      </c>
      <c r="G3618" t="s">
        <v>22</v>
      </c>
      <c r="H3618">
        <v>1839411</v>
      </c>
      <c r="I3618">
        <v>1840931</v>
      </c>
      <c r="J3618" t="s">
        <v>30</v>
      </c>
      <c r="O3618" t="s">
        <v>4521</v>
      </c>
      <c r="P3618">
        <v>1521</v>
      </c>
    </row>
    <row r="3619" spans="1:17" hidden="1" x14ac:dyDescent="0.35">
      <c r="A3619" t="s">
        <v>26</v>
      </c>
      <c r="B3619" t="s">
        <v>32</v>
      </c>
      <c r="C3619" t="s">
        <v>20</v>
      </c>
      <c r="D3619" t="s">
        <v>21</v>
      </c>
      <c r="E3619" t="s">
        <v>5</v>
      </c>
      <c r="G3619" t="s">
        <v>22</v>
      </c>
      <c r="H3619">
        <v>1839411</v>
      </c>
      <c r="I3619">
        <v>1840931</v>
      </c>
      <c r="J3619" t="s">
        <v>30</v>
      </c>
      <c r="K3619" t="s">
        <v>4522</v>
      </c>
      <c r="N3619" t="s">
        <v>4523</v>
      </c>
      <c r="O3619" t="s">
        <v>4521</v>
      </c>
      <c r="P3619">
        <v>1521</v>
      </c>
      <c r="Q3619">
        <v>506</v>
      </c>
    </row>
    <row r="3620" spans="1:17" hidden="1" x14ac:dyDescent="0.35">
      <c r="A3620" t="s">
        <v>18</v>
      </c>
      <c r="B3620" t="s">
        <v>29</v>
      </c>
      <c r="C3620" t="s">
        <v>20</v>
      </c>
      <c r="D3620" t="s">
        <v>21</v>
      </c>
      <c r="E3620" t="s">
        <v>5</v>
      </c>
      <c r="G3620" t="s">
        <v>22</v>
      </c>
      <c r="H3620">
        <v>1841040</v>
      </c>
      <c r="I3620">
        <v>1842554</v>
      </c>
      <c r="J3620" t="s">
        <v>30</v>
      </c>
      <c r="O3620" t="s">
        <v>4524</v>
      </c>
      <c r="P3620">
        <v>1515</v>
      </c>
    </row>
    <row r="3621" spans="1:17" hidden="1" x14ac:dyDescent="0.35">
      <c r="A3621" t="s">
        <v>26</v>
      </c>
      <c r="B3621" t="s">
        <v>32</v>
      </c>
      <c r="C3621" t="s">
        <v>20</v>
      </c>
      <c r="D3621" t="s">
        <v>21</v>
      </c>
      <c r="E3621" t="s">
        <v>5</v>
      </c>
      <c r="G3621" t="s">
        <v>22</v>
      </c>
      <c r="H3621">
        <v>1841040</v>
      </c>
      <c r="I3621">
        <v>1842554</v>
      </c>
      <c r="J3621" t="s">
        <v>30</v>
      </c>
      <c r="K3621" t="s">
        <v>4525</v>
      </c>
      <c r="N3621" t="s">
        <v>162</v>
      </c>
      <c r="O3621" t="s">
        <v>4524</v>
      </c>
      <c r="P3621">
        <v>1515</v>
      </c>
      <c r="Q3621">
        <v>504</v>
      </c>
    </row>
    <row r="3622" spans="1:17" hidden="1" x14ac:dyDescent="0.35">
      <c r="A3622" t="s">
        <v>18</v>
      </c>
      <c r="B3622" t="s">
        <v>29</v>
      </c>
      <c r="C3622" t="s">
        <v>20</v>
      </c>
      <c r="D3622" t="s">
        <v>21</v>
      </c>
      <c r="E3622" t="s">
        <v>5</v>
      </c>
      <c r="G3622" t="s">
        <v>22</v>
      </c>
      <c r="H3622">
        <v>1842661</v>
      </c>
      <c r="I3622">
        <v>1843875</v>
      </c>
      <c r="J3622" t="s">
        <v>30</v>
      </c>
      <c r="O3622" t="s">
        <v>4526</v>
      </c>
      <c r="P3622">
        <v>1215</v>
      </c>
    </row>
    <row r="3623" spans="1:17" hidden="1" x14ac:dyDescent="0.35">
      <c r="A3623" t="s">
        <v>26</v>
      </c>
      <c r="B3623" t="s">
        <v>32</v>
      </c>
      <c r="C3623" t="s">
        <v>20</v>
      </c>
      <c r="D3623" t="s">
        <v>21</v>
      </c>
      <c r="E3623" t="s">
        <v>5</v>
      </c>
      <c r="G3623" t="s">
        <v>22</v>
      </c>
      <c r="H3623">
        <v>1842661</v>
      </c>
      <c r="I3623">
        <v>1843875</v>
      </c>
      <c r="J3623" t="s">
        <v>30</v>
      </c>
      <c r="K3623" t="s">
        <v>4527</v>
      </c>
      <c r="N3623" t="s">
        <v>4241</v>
      </c>
      <c r="O3623" t="s">
        <v>4526</v>
      </c>
      <c r="P3623">
        <v>1215</v>
      </c>
      <c r="Q3623">
        <v>404</v>
      </c>
    </row>
    <row r="3624" spans="1:17" hidden="1" x14ac:dyDescent="0.35">
      <c r="A3624" t="s">
        <v>18</v>
      </c>
      <c r="B3624" t="s">
        <v>29</v>
      </c>
      <c r="C3624" t="s">
        <v>20</v>
      </c>
      <c r="D3624" t="s">
        <v>21</v>
      </c>
      <c r="E3624" t="s">
        <v>5</v>
      </c>
      <c r="G3624" t="s">
        <v>22</v>
      </c>
      <c r="H3624">
        <v>1843912</v>
      </c>
      <c r="I3624">
        <v>1845351</v>
      </c>
      <c r="J3624" t="s">
        <v>23</v>
      </c>
      <c r="O3624" t="s">
        <v>4528</v>
      </c>
      <c r="P3624">
        <v>1440</v>
      </c>
    </row>
    <row r="3625" spans="1:17" hidden="1" x14ac:dyDescent="0.35">
      <c r="A3625" t="s">
        <v>26</v>
      </c>
      <c r="B3625" t="s">
        <v>32</v>
      </c>
      <c r="C3625" t="s">
        <v>20</v>
      </c>
      <c r="D3625" t="s">
        <v>21</v>
      </c>
      <c r="E3625" t="s">
        <v>5</v>
      </c>
      <c r="G3625" t="s">
        <v>22</v>
      </c>
      <c r="H3625">
        <v>1843912</v>
      </c>
      <c r="I3625">
        <v>1845351</v>
      </c>
      <c r="J3625" t="s">
        <v>23</v>
      </c>
      <c r="K3625" t="s">
        <v>4529</v>
      </c>
      <c r="N3625" t="s">
        <v>4530</v>
      </c>
      <c r="O3625" t="s">
        <v>4528</v>
      </c>
      <c r="P3625">
        <v>1440</v>
      </c>
      <c r="Q3625">
        <v>479</v>
      </c>
    </row>
    <row r="3626" spans="1:17" hidden="1" x14ac:dyDescent="0.35">
      <c r="A3626" t="s">
        <v>18</v>
      </c>
      <c r="B3626" t="s">
        <v>29</v>
      </c>
      <c r="C3626" t="s">
        <v>20</v>
      </c>
      <c r="D3626" t="s">
        <v>21</v>
      </c>
      <c r="E3626" t="s">
        <v>5</v>
      </c>
      <c r="G3626" t="s">
        <v>22</v>
      </c>
      <c r="H3626">
        <v>1845338</v>
      </c>
      <c r="I3626">
        <v>1846681</v>
      </c>
      <c r="J3626" t="s">
        <v>23</v>
      </c>
      <c r="O3626" t="s">
        <v>4531</v>
      </c>
      <c r="P3626">
        <v>1344</v>
      </c>
    </row>
    <row r="3627" spans="1:17" hidden="1" x14ac:dyDescent="0.35">
      <c r="A3627" t="s">
        <v>26</v>
      </c>
      <c r="B3627" t="s">
        <v>32</v>
      </c>
      <c r="C3627" t="s">
        <v>20</v>
      </c>
      <c r="D3627" t="s">
        <v>21</v>
      </c>
      <c r="E3627" t="s">
        <v>5</v>
      </c>
      <c r="G3627" t="s">
        <v>22</v>
      </c>
      <c r="H3627">
        <v>1845338</v>
      </c>
      <c r="I3627">
        <v>1846681</v>
      </c>
      <c r="J3627" t="s">
        <v>23</v>
      </c>
      <c r="K3627" t="s">
        <v>4532</v>
      </c>
      <c r="N3627" t="s">
        <v>28</v>
      </c>
      <c r="O3627" t="s">
        <v>4531</v>
      </c>
      <c r="P3627">
        <v>1344</v>
      </c>
      <c r="Q3627">
        <v>447</v>
      </c>
    </row>
    <row r="3628" spans="1:17" hidden="1" x14ac:dyDescent="0.35">
      <c r="A3628" t="s">
        <v>18</v>
      </c>
      <c r="B3628" t="s">
        <v>29</v>
      </c>
      <c r="C3628" t="s">
        <v>20</v>
      </c>
      <c r="D3628" t="s">
        <v>21</v>
      </c>
      <c r="E3628" t="s">
        <v>5</v>
      </c>
      <c r="G3628" t="s">
        <v>22</v>
      </c>
      <c r="H3628">
        <v>1846678</v>
      </c>
      <c r="I3628">
        <v>1847370</v>
      </c>
      <c r="J3628" t="s">
        <v>23</v>
      </c>
      <c r="O3628" t="s">
        <v>4533</v>
      </c>
      <c r="P3628">
        <v>693</v>
      </c>
    </row>
    <row r="3629" spans="1:17" hidden="1" x14ac:dyDescent="0.35">
      <c r="A3629" t="s">
        <v>26</v>
      </c>
      <c r="B3629" t="s">
        <v>32</v>
      </c>
      <c r="C3629" t="s">
        <v>20</v>
      </c>
      <c r="D3629" t="s">
        <v>21</v>
      </c>
      <c r="E3629" t="s">
        <v>5</v>
      </c>
      <c r="G3629" t="s">
        <v>22</v>
      </c>
      <c r="H3629">
        <v>1846678</v>
      </c>
      <c r="I3629">
        <v>1847370</v>
      </c>
      <c r="J3629" t="s">
        <v>23</v>
      </c>
      <c r="K3629" t="s">
        <v>4534</v>
      </c>
      <c r="N3629" t="s">
        <v>1132</v>
      </c>
      <c r="O3629" t="s">
        <v>4533</v>
      </c>
      <c r="P3629">
        <v>693</v>
      </c>
      <c r="Q3629">
        <v>230</v>
      </c>
    </row>
    <row r="3630" spans="1:17" hidden="1" x14ac:dyDescent="0.35">
      <c r="A3630" t="s">
        <v>18</v>
      </c>
      <c r="B3630" t="s">
        <v>29</v>
      </c>
      <c r="C3630" t="s">
        <v>20</v>
      </c>
      <c r="D3630" t="s">
        <v>21</v>
      </c>
      <c r="E3630" t="s">
        <v>5</v>
      </c>
      <c r="G3630" t="s">
        <v>22</v>
      </c>
      <c r="H3630">
        <v>1847379</v>
      </c>
      <c r="I3630">
        <v>1848134</v>
      </c>
      <c r="J3630" t="s">
        <v>23</v>
      </c>
      <c r="O3630" t="s">
        <v>4535</v>
      </c>
      <c r="P3630">
        <v>756</v>
      </c>
    </row>
    <row r="3631" spans="1:17" hidden="1" x14ac:dyDescent="0.35">
      <c r="A3631" t="s">
        <v>26</v>
      </c>
      <c r="B3631" t="s">
        <v>32</v>
      </c>
      <c r="C3631" t="s">
        <v>20</v>
      </c>
      <c r="D3631" t="s">
        <v>21</v>
      </c>
      <c r="E3631" t="s">
        <v>5</v>
      </c>
      <c r="G3631" t="s">
        <v>22</v>
      </c>
      <c r="H3631">
        <v>1847379</v>
      </c>
      <c r="I3631">
        <v>1848134</v>
      </c>
      <c r="J3631" t="s">
        <v>23</v>
      </c>
      <c r="K3631" t="s">
        <v>4536</v>
      </c>
      <c r="N3631" t="s">
        <v>1664</v>
      </c>
      <c r="O3631" t="s">
        <v>4535</v>
      </c>
      <c r="P3631">
        <v>756</v>
      </c>
      <c r="Q3631">
        <v>251</v>
      </c>
    </row>
    <row r="3632" spans="1:17" hidden="1" x14ac:dyDescent="0.35">
      <c r="A3632" t="s">
        <v>18</v>
      </c>
      <c r="B3632" t="s">
        <v>29</v>
      </c>
      <c r="C3632" t="s">
        <v>20</v>
      </c>
      <c r="D3632" t="s">
        <v>21</v>
      </c>
      <c r="E3632" t="s">
        <v>5</v>
      </c>
      <c r="G3632" t="s">
        <v>22</v>
      </c>
      <c r="H3632">
        <v>1848284</v>
      </c>
      <c r="I3632">
        <v>1849279</v>
      </c>
      <c r="J3632" t="s">
        <v>23</v>
      </c>
      <c r="O3632" t="s">
        <v>4537</v>
      </c>
      <c r="P3632">
        <v>996</v>
      </c>
    </row>
    <row r="3633" spans="1:17" hidden="1" x14ac:dyDescent="0.35">
      <c r="A3633" t="s">
        <v>26</v>
      </c>
      <c r="B3633" t="s">
        <v>32</v>
      </c>
      <c r="C3633" t="s">
        <v>20</v>
      </c>
      <c r="D3633" t="s">
        <v>21</v>
      </c>
      <c r="E3633" t="s">
        <v>5</v>
      </c>
      <c r="G3633" t="s">
        <v>22</v>
      </c>
      <c r="H3633">
        <v>1848284</v>
      </c>
      <c r="I3633">
        <v>1849279</v>
      </c>
      <c r="J3633" t="s">
        <v>23</v>
      </c>
      <c r="K3633" t="s">
        <v>4538</v>
      </c>
      <c r="N3633" t="s">
        <v>2016</v>
      </c>
      <c r="O3633" t="s">
        <v>4537</v>
      </c>
      <c r="P3633">
        <v>996</v>
      </c>
      <c r="Q3633">
        <v>331</v>
      </c>
    </row>
    <row r="3634" spans="1:17" hidden="1" x14ac:dyDescent="0.35">
      <c r="A3634" t="s">
        <v>18</v>
      </c>
      <c r="B3634" t="s">
        <v>29</v>
      </c>
      <c r="C3634" t="s">
        <v>20</v>
      </c>
      <c r="D3634" t="s">
        <v>21</v>
      </c>
      <c r="E3634" t="s">
        <v>5</v>
      </c>
      <c r="G3634" t="s">
        <v>22</v>
      </c>
      <c r="H3634">
        <v>1849279</v>
      </c>
      <c r="I3634">
        <v>1850295</v>
      </c>
      <c r="J3634" t="s">
        <v>23</v>
      </c>
      <c r="O3634" t="s">
        <v>4539</v>
      </c>
      <c r="P3634">
        <v>1017</v>
      </c>
    </row>
    <row r="3635" spans="1:17" hidden="1" x14ac:dyDescent="0.35">
      <c r="A3635" t="s">
        <v>26</v>
      </c>
      <c r="B3635" t="s">
        <v>32</v>
      </c>
      <c r="C3635" t="s">
        <v>20</v>
      </c>
      <c r="D3635" t="s">
        <v>21</v>
      </c>
      <c r="E3635" t="s">
        <v>5</v>
      </c>
      <c r="G3635" t="s">
        <v>22</v>
      </c>
      <c r="H3635">
        <v>1849279</v>
      </c>
      <c r="I3635">
        <v>1850295</v>
      </c>
      <c r="J3635" t="s">
        <v>23</v>
      </c>
      <c r="K3635" t="s">
        <v>4540</v>
      </c>
      <c r="N3635" t="s">
        <v>2016</v>
      </c>
      <c r="O3635" t="s">
        <v>4539</v>
      </c>
      <c r="P3635">
        <v>1017</v>
      </c>
      <c r="Q3635">
        <v>338</v>
      </c>
    </row>
    <row r="3636" spans="1:17" hidden="1" x14ac:dyDescent="0.35">
      <c r="A3636" t="s">
        <v>18</v>
      </c>
      <c r="B3636" t="s">
        <v>29</v>
      </c>
      <c r="C3636" t="s">
        <v>20</v>
      </c>
      <c r="D3636" t="s">
        <v>21</v>
      </c>
      <c r="E3636" t="s">
        <v>5</v>
      </c>
      <c r="G3636" t="s">
        <v>22</v>
      </c>
      <c r="H3636">
        <v>1850312</v>
      </c>
      <c r="I3636">
        <v>1851232</v>
      </c>
      <c r="J3636" t="s">
        <v>23</v>
      </c>
      <c r="O3636" t="s">
        <v>4541</v>
      </c>
      <c r="P3636">
        <v>921</v>
      </c>
    </row>
    <row r="3637" spans="1:17" hidden="1" x14ac:dyDescent="0.35">
      <c r="A3637" t="s">
        <v>26</v>
      </c>
      <c r="B3637" t="s">
        <v>32</v>
      </c>
      <c r="C3637" t="s">
        <v>20</v>
      </c>
      <c r="D3637" t="s">
        <v>21</v>
      </c>
      <c r="E3637" t="s">
        <v>5</v>
      </c>
      <c r="G3637" t="s">
        <v>22</v>
      </c>
      <c r="H3637">
        <v>1850312</v>
      </c>
      <c r="I3637">
        <v>1851232</v>
      </c>
      <c r="J3637" t="s">
        <v>23</v>
      </c>
      <c r="K3637" t="s">
        <v>4542</v>
      </c>
      <c r="N3637" t="s">
        <v>2005</v>
      </c>
      <c r="O3637" t="s">
        <v>4541</v>
      </c>
      <c r="P3637">
        <v>921</v>
      </c>
      <c r="Q3637">
        <v>306</v>
      </c>
    </row>
    <row r="3638" spans="1:17" hidden="1" x14ac:dyDescent="0.35">
      <c r="A3638" t="s">
        <v>18</v>
      </c>
      <c r="B3638" t="s">
        <v>29</v>
      </c>
      <c r="C3638" t="s">
        <v>20</v>
      </c>
      <c r="D3638" t="s">
        <v>21</v>
      </c>
      <c r="E3638" t="s">
        <v>5</v>
      </c>
      <c r="G3638" t="s">
        <v>22</v>
      </c>
      <c r="H3638">
        <v>1851261</v>
      </c>
      <c r="I3638">
        <v>1852163</v>
      </c>
      <c r="J3638" t="s">
        <v>23</v>
      </c>
      <c r="O3638" t="s">
        <v>4543</v>
      </c>
      <c r="P3638">
        <v>903</v>
      </c>
    </row>
    <row r="3639" spans="1:17" hidden="1" x14ac:dyDescent="0.35">
      <c r="A3639" t="s">
        <v>26</v>
      </c>
      <c r="B3639" t="s">
        <v>32</v>
      </c>
      <c r="C3639" t="s">
        <v>20</v>
      </c>
      <c r="D3639" t="s">
        <v>21</v>
      </c>
      <c r="E3639" t="s">
        <v>5</v>
      </c>
      <c r="G3639" t="s">
        <v>22</v>
      </c>
      <c r="H3639">
        <v>1851261</v>
      </c>
      <c r="I3639">
        <v>1852163</v>
      </c>
      <c r="J3639" t="s">
        <v>23</v>
      </c>
      <c r="K3639" t="s">
        <v>4544</v>
      </c>
      <c r="N3639" t="s">
        <v>40</v>
      </c>
      <c r="O3639" t="s">
        <v>4543</v>
      </c>
      <c r="P3639">
        <v>903</v>
      </c>
      <c r="Q3639">
        <v>300</v>
      </c>
    </row>
    <row r="3640" spans="1:17" hidden="1" x14ac:dyDescent="0.35">
      <c r="A3640" t="s">
        <v>18</v>
      </c>
      <c r="B3640" t="s">
        <v>29</v>
      </c>
      <c r="C3640" t="s">
        <v>20</v>
      </c>
      <c r="D3640" t="s">
        <v>21</v>
      </c>
      <c r="E3640" t="s">
        <v>5</v>
      </c>
      <c r="G3640" t="s">
        <v>22</v>
      </c>
      <c r="H3640">
        <v>1852424</v>
      </c>
      <c r="I3640">
        <v>1853995</v>
      </c>
      <c r="J3640" t="s">
        <v>30</v>
      </c>
      <c r="O3640" t="s">
        <v>4545</v>
      </c>
      <c r="P3640">
        <v>1572</v>
      </c>
    </row>
    <row r="3641" spans="1:17" hidden="1" x14ac:dyDescent="0.35">
      <c r="A3641" t="s">
        <v>26</v>
      </c>
      <c r="B3641" t="s">
        <v>32</v>
      </c>
      <c r="C3641" t="s">
        <v>20</v>
      </c>
      <c r="D3641" t="s">
        <v>21</v>
      </c>
      <c r="E3641" t="s">
        <v>5</v>
      </c>
      <c r="G3641" t="s">
        <v>22</v>
      </c>
      <c r="H3641">
        <v>1852424</v>
      </c>
      <c r="I3641">
        <v>1853995</v>
      </c>
      <c r="J3641" t="s">
        <v>30</v>
      </c>
      <c r="K3641" t="s">
        <v>4546</v>
      </c>
      <c r="N3641" t="s">
        <v>162</v>
      </c>
      <c r="O3641" t="s">
        <v>4545</v>
      </c>
      <c r="P3641">
        <v>1572</v>
      </c>
      <c r="Q3641">
        <v>523</v>
      </c>
    </row>
    <row r="3642" spans="1:17" hidden="1" x14ac:dyDescent="0.35">
      <c r="A3642" t="s">
        <v>18</v>
      </c>
      <c r="B3642" t="s">
        <v>29</v>
      </c>
      <c r="C3642" t="s">
        <v>20</v>
      </c>
      <c r="D3642" t="s">
        <v>21</v>
      </c>
      <c r="E3642" t="s">
        <v>5</v>
      </c>
      <c r="G3642" t="s">
        <v>22</v>
      </c>
      <c r="H3642">
        <v>1854064</v>
      </c>
      <c r="I3642">
        <v>1855290</v>
      </c>
      <c r="J3642" t="s">
        <v>30</v>
      </c>
      <c r="O3642" t="s">
        <v>4547</v>
      </c>
      <c r="P3642">
        <v>1227</v>
      </c>
    </row>
    <row r="3643" spans="1:17" hidden="1" x14ac:dyDescent="0.35">
      <c r="A3643" t="s">
        <v>26</v>
      </c>
      <c r="B3643" t="s">
        <v>32</v>
      </c>
      <c r="C3643" t="s">
        <v>20</v>
      </c>
      <c r="D3643" t="s">
        <v>21</v>
      </c>
      <c r="E3643" t="s">
        <v>5</v>
      </c>
      <c r="G3643" t="s">
        <v>22</v>
      </c>
      <c r="H3643">
        <v>1854064</v>
      </c>
      <c r="I3643">
        <v>1855290</v>
      </c>
      <c r="J3643" t="s">
        <v>30</v>
      </c>
      <c r="K3643" t="s">
        <v>4548</v>
      </c>
      <c r="N3643" t="s">
        <v>4241</v>
      </c>
      <c r="O3643" t="s">
        <v>4547</v>
      </c>
      <c r="P3643">
        <v>1227</v>
      </c>
      <c r="Q3643">
        <v>408</v>
      </c>
    </row>
    <row r="3644" spans="1:17" hidden="1" x14ac:dyDescent="0.35">
      <c r="A3644" t="s">
        <v>18</v>
      </c>
      <c r="B3644" t="s">
        <v>29</v>
      </c>
      <c r="C3644" t="s">
        <v>20</v>
      </c>
      <c r="D3644" t="s">
        <v>21</v>
      </c>
      <c r="E3644" t="s">
        <v>5</v>
      </c>
      <c r="G3644" t="s">
        <v>22</v>
      </c>
      <c r="H3644">
        <v>1855313</v>
      </c>
      <c r="I3644">
        <v>1856533</v>
      </c>
      <c r="J3644" t="s">
        <v>30</v>
      </c>
      <c r="O3644" t="s">
        <v>4549</v>
      </c>
      <c r="P3644">
        <v>1221</v>
      </c>
    </row>
    <row r="3645" spans="1:17" hidden="1" x14ac:dyDescent="0.35">
      <c r="A3645" t="s">
        <v>26</v>
      </c>
      <c r="B3645" t="s">
        <v>32</v>
      </c>
      <c r="C3645" t="s">
        <v>20</v>
      </c>
      <c r="D3645" t="s">
        <v>21</v>
      </c>
      <c r="E3645" t="s">
        <v>5</v>
      </c>
      <c r="G3645" t="s">
        <v>22</v>
      </c>
      <c r="H3645">
        <v>1855313</v>
      </c>
      <c r="I3645">
        <v>1856533</v>
      </c>
      <c r="J3645" t="s">
        <v>30</v>
      </c>
      <c r="K3645" t="s">
        <v>4550</v>
      </c>
      <c r="N3645" t="s">
        <v>4241</v>
      </c>
      <c r="O3645" t="s">
        <v>4549</v>
      </c>
      <c r="P3645">
        <v>1221</v>
      </c>
      <c r="Q3645">
        <v>406</v>
      </c>
    </row>
    <row r="3646" spans="1:17" hidden="1" x14ac:dyDescent="0.35">
      <c r="A3646" t="s">
        <v>18</v>
      </c>
      <c r="B3646" t="s">
        <v>29</v>
      </c>
      <c r="C3646" t="s">
        <v>20</v>
      </c>
      <c r="D3646" t="s">
        <v>21</v>
      </c>
      <c r="E3646" t="s">
        <v>5</v>
      </c>
      <c r="G3646" t="s">
        <v>22</v>
      </c>
      <c r="H3646">
        <v>1856553</v>
      </c>
      <c r="I3646">
        <v>1857731</v>
      </c>
      <c r="J3646" t="s">
        <v>30</v>
      </c>
      <c r="O3646" t="s">
        <v>4551</v>
      </c>
      <c r="P3646">
        <v>1179</v>
      </c>
    </row>
    <row r="3647" spans="1:17" hidden="1" x14ac:dyDescent="0.35">
      <c r="A3647" t="s">
        <v>26</v>
      </c>
      <c r="B3647" t="s">
        <v>32</v>
      </c>
      <c r="C3647" t="s">
        <v>20</v>
      </c>
      <c r="D3647" t="s">
        <v>21</v>
      </c>
      <c r="E3647" t="s">
        <v>5</v>
      </c>
      <c r="G3647" t="s">
        <v>22</v>
      </c>
      <c r="H3647">
        <v>1856553</v>
      </c>
      <c r="I3647">
        <v>1857731</v>
      </c>
      <c r="J3647" t="s">
        <v>30</v>
      </c>
      <c r="K3647" t="s">
        <v>4552</v>
      </c>
      <c r="N3647" t="s">
        <v>28</v>
      </c>
      <c r="O3647" t="s">
        <v>4551</v>
      </c>
      <c r="P3647">
        <v>1179</v>
      </c>
      <c r="Q3647">
        <v>392</v>
      </c>
    </row>
    <row r="3648" spans="1:17" hidden="1" x14ac:dyDescent="0.35">
      <c r="A3648" t="s">
        <v>18</v>
      </c>
      <c r="B3648" t="s">
        <v>29</v>
      </c>
      <c r="C3648" t="s">
        <v>20</v>
      </c>
      <c r="D3648" t="s">
        <v>21</v>
      </c>
      <c r="E3648" t="s">
        <v>5</v>
      </c>
      <c r="G3648" t="s">
        <v>22</v>
      </c>
      <c r="H3648">
        <v>1858201</v>
      </c>
      <c r="I3648">
        <v>1860675</v>
      </c>
      <c r="J3648" t="s">
        <v>30</v>
      </c>
      <c r="O3648" t="s">
        <v>4553</v>
      </c>
      <c r="P3648">
        <v>2475</v>
      </c>
    </row>
    <row r="3649" spans="1:17" hidden="1" x14ac:dyDescent="0.35">
      <c r="A3649" t="s">
        <v>26</v>
      </c>
      <c r="B3649" t="s">
        <v>32</v>
      </c>
      <c r="C3649" t="s">
        <v>20</v>
      </c>
      <c r="D3649" t="s">
        <v>21</v>
      </c>
      <c r="E3649" t="s">
        <v>5</v>
      </c>
      <c r="G3649" t="s">
        <v>22</v>
      </c>
      <c r="H3649">
        <v>1858201</v>
      </c>
      <c r="I3649">
        <v>1860675</v>
      </c>
      <c r="J3649" t="s">
        <v>30</v>
      </c>
      <c r="K3649" t="s">
        <v>4554</v>
      </c>
      <c r="N3649" t="s">
        <v>40</v>
      </c>
      <c r="O3649" t="s">
        <v>4553</v>
      </c>
      <c r="P3649">
        <v>2475</v>
      </c>
      <c r="Q3649">
        <v>824</v>
      </c>
    </row>
    <row r="3650" spans="1:17" hidden="1" x14ac:dyDescent="0.35">
      <c r="A3650" t="s">
        <v>18</v>
      </c>
      <c r="B3650" t="s">
        <v>29</v>
      </c>
      <c r="C3650" t="s">
        <v>20</v>
      </c>
      <c r="D3650" t="s">
        <v>21</v>
      </c>
      <c r="E3650" t="s">
        <v>5</v>
      </c>
      <c r="G3650" t="s">
        <v>22</v>
      </c>
      <c r="H3650">
        <v>1860860</v>
      </c>
      <c r="I3650">
        <v>1862773</v>
      </c>
      <c r="J3650" t="s">
        <v>30</v>
      </c>
      <c r="O3650" t="s">
        <v>4555</v>
      </c>
      <c r="P3650">
        <v>1914</v>
      </c>
    </row>
    <row r="3651" spans="1:17" hidden="1" x14ac:dyDescent="0.35">
      <c r="A3651" t="s">
        <v>26</v>
      </c>
      <c r="B3651" t="s">
        <v>32</v>
      </c>
      <c r="C3651" t="s">
        <v>20</v>
      </c>
      <c r="D3651" t="s">
        <v>21</v>
      </c>
      <c r="E3651" t="s">
        <v>5</v>
      </c>
      <c r="G3651" t="s">
        <v>22</v>
      </c>
      <c r="H3651">
        <v>1860860</v>
      </c>
      <c r="I3651">
        <v>1862773</v>
      </c>
      <c r="J3651" t="s">
        <v>30</v>
      </c>
      <c r="K3651" t="s">
        <v>4556</v>
      </c>
      <c r="N3651" t="s">
        <v>4557</v>
      </c>
      <c r="O3651" t="s">
        <v>4555</v>
      </c>
      <c r="P3651">
        <v>1914</v>
      </c>
      <c r="Q3651">
        <v>637</v>
      </c>
    </row>
    <row r="3652" spans="1:17" hidden="1" x14ac:dyDescent="0.35">
      <c r="A3652" t="s">
        <v>18</v>
      </c>
      <c r="B3652" t="s">
        <v>29</v>
      </c>
      <c r="C3652" t="s">
        <v>20</v>
      </c>
      <c r="D3652" t="s">
        <v>21</v>
      </c>
      <c r="E3652" t="s">
        <v>5</v>
      </c>
      <c r="G3652" t="s">
        <v>22</v>
      </c>
      <c r="H3652">
        <v>1862870</v>
      </c>
      <c r="I3652">
        <v>1864957</v>
      </c>
      <c r="J3652" t="s">
        <v>30</v>
      </c>
      <c r="O3652" t="s">
        <v>4558</v>
      </c>
      <c r="P3652">
        <v>2088</v>
      </c>
    </row>
    <row r="3653" spans="1:17" hidden="1" x14ac:dyDescent="0.35">
      <c r="A3653" t="s">
        <v>26</v>
      </c>
      <c r="B3653" t="s">
        <v>32</v>
      </c>
      <c r="C3653" t="s">
        <v>20</v>
      </c>
      <c r="D3653" t="s">
        <v>21</v>
      </c>
      <c r="E3653" t="s">
        <v>5</v>
      </c>
      <c r="G3653" t="s">
        <v>22</v>
      </c>
      <c r="H3653">
        <v>1862870</v>
      </c>
      <c r="I3653">
        <v>1864957</v>
      </c>
      <c r="J3653" t="s">
        <v>30</v>
      </c>
      <c r="K3653" t="s">
        <v>4559</v>
      </c>
      <c r="N3653" t="s">
        <v>4560</v>
      </c>
      <c r="O3653" t="s">
        <v>4558</v>
      </c>
      <c r="P3653">
        <v>2088</v>
      </c>
      <c r="Q3653">
        <v>695</v>
      </c>
    </row>
    <row r="3654" spans="1:17" hidden="1" x14ac:dyDescent="0.35">
      <c r="A3654" t="s">
        <v>18</v>
      </c>
      <c r="B3654" t="s">
        <v>29</v>
      </c>
      <c r="C3654" t="s">
        <v>20</v>
      </c>
      <c r="D3654" t="s">
        <v>21</v>
      </c>
      <c r="E3654" t="s">
        <v>5</v>
      </c>
      <c r="G3654" t="s">
        <v>22</v>
      </c>
      <c r="H3654">
        <v>1864963</v>
      </c>
      <c r="I3654">
        <v>1866102</v>
      </c>
      <c r="J3654" t="s">
        <v>30</v>
      </c>
      <c r="O3654" t="s">
        <v>4561</v>
      </c>
      <c r="P3654">
        <v>1140</v>
      </c>
    </row>
    <row r="3655" spans="1:17" hidden="1" x14ac:dyDescent="0.35">
      <c r="A3655" t="s">
        <v>26</v>
      </c>
      <c r="B3655" t="s">
        <v>32</v>
      </c>
      <c r="C3655" t="s">
        <v>20</v>
      </c>
      <c r="D3655" t="s">
        <v>21</v>
      </c>
      <c r="E3655" t="s">
        <v>5</v>
      </c>
      <c r="G3655" t="s">
        <v>22</v>
      </c>
      <c r="H3655">
        <v>1864963</v>
      </c>
      <c r="I3655">
        <v>1866102</v>
      </c>
      <c r="J3655" t="s">
        <v>30</v>
      </c>
      <c r="K3655" t="s">
        <v>4562</v>
      </c>
      <c r="N3655" t="s">
        <v>4563</v>
      </c>
      <c r="O3655" t="s">
        <v>4561</v>
      </c>
      <c r="P3655">
        <v>1140</v>
      </c>
      <c r="Q3655">
        <v>379</v>
      </c>
    </row>
    <row r="3656" spans="1:17" hidden="1" x14ac:dyDescent="0.35">
      <c r="A3656" t="s">
        <v>18</v>
      </c>
      <c r="B3656" t="s">
        <v>29</v>
      </c>
      <c r="C3656" t="s">
        <v>20</v>
      </c>
      <c r="D3656" t="s">
        <v>21</v>
      </c>
      <c r="E3656" t="s">
        <v>5</v>
      </c>
      <c r="G3656" t="s">
        <v>22</v>
      </c>
      <c r="H3656">
        <v>1866376</v>
      </c>
      <c r="I3656">
        <v>1867875</v>
      </c>
      <c r="J3656" t="s">
        <v>30</v>
      </c>
      <c r="O3656" t="s">
        <v>4564</v>
      </c>
      <c r="P3656">
        <v>1500</v>
      </c>
    </row>
    <row r="3657" spans="1:17" hidden="1" x14ac:dyDescent="0.35">
      <c r="A3657" t="s">
        <v>26</v>
      </c>
      <c r="B3657" t="s">
        <v>32</v>
      </c>
      <c r="C3657" t="s">
        <v>20</v>
      </c>
      <c r="D3657" t="s">
        <v>21</v>
      </c>
      <c r="E3657" t="s">
        <v>5</v>
      </c>
      <c r="G3657" t="s">
        <v>22</v>
      </c>
      <c r="H3657">
        <v>1866376</v>
      </c>
      <c r="I3657">
        <v>1867875</v>
      </c>
      <c r="J3657" t="s">
        <v>30</v>
      </c>
      <c r="K3657" t="s">
        <v>4565</v>
      </c>
      <c r="N3657" t="s">
        <v>4566</v>
      </c>
      <c r="O3657" t="s">
        <v>4564</v>
      </c>
      <c r="P3657">
        <v>1500</v>
      </c>
      <c r="Q3657">
        <v>499</v>
      </c>
    </row>
    <row r="3658" spans="1:17" hidden="1" x14ac:dyDescent="0.35">
      <c r="A3658" t="s">
        <v>18</v>
      </c>
      <c r="B3658" t="s">
        <v>29</v>
      </c>
      <c r="C3658" t="s">
        <v>20</v>
      </c>
      <c r="D3658" t="s">
        <v>21</v>
      </c>
      <c r="E3658" t="s">
        <v>5</v>
      </c>
      <c r="G3658" t="s">
        <v>22</v>
      </c>
      <c r="H3658">
        <v>1868275</v>
      </c>
      <c r="I3658">
        <v>1868817</v>
      </c>
      <c r="J3658" t="s">
        <v>23</v>
      </c>
      <c r="O3658" t="s">
        <v>4567</v>
      </c>
      <c r="P3658">
        <v>543</v>
      </c>
    </row>
    <row r="3659" spans="1:17" hidden="1" x14ac:dyDescent="0.35">
      <c r="A3659" t="s">
        <v>26</v>
      </c>
      <c r="B3659" t="s">
        <v>32</v>
      </c>
      <c r="C3659" t="s">
        <v>20</v>
      </c>
      <c r="D3659" t="s">
        <v>21</v>
      </c>
      <c r="E3659" t="s">
        <v>5</v>
      </c>
      <c r="G3659" t="s">
        <v>22</v>
      </c>
      <c r="H3659">
        <v>1868275</v>
      </c>
      <c r="I3659">
        <v>1868817</v>
      </c>
      <c r="J3659" t="s">
        <v>23</v>
      </c>
      <c r="K3659" t="s">
        <v>4568</v>
      </c>
      <c r="N3659" t="s">
        <v>28</v>
      </c>
      <c r="O3659" t="s">
        <v>4567</v>
      </c>
      <c r="P3659">
        <v>543</v>
      </c>
      <c r="Q3659">
        <v>180</v>
      </c>
    </row>
    <row r="3660" spans="1:17" hidden="1" x14ac:dyDescent="0.35">
      <c r="A3660" t="s">
        <v>18</v>
      </c>
      <c r="B3660" t="s">
        <v>29</v>
      </c>
      <c r="C3660" t="s">
        <v>20</v>
      </c>
      <c r="D3660" t="s">
        <v>21</v>
      </c>
      <c r="E3660" t="s">
        <v>5</v>
      </c>
      <c r="G3660" t="s">
        <v>22</v>
      </c>
      <c r="H3660">
        <v>1869015</v>
      </c>
      <c r="I3660">
        <v>1871051</v>
      </c>
      <c r="J3660" t="s">
        <v>23</v>
      </c>
      <c r="O3660" t="s">
        <v>4569</v>
      </c>
      <c r="P3660">
        <v>2037</v>
      </c>
    </row>
    <row r="3661" spans="1:17" hidden="1" x14ac:dyDescent="0.35">
      <c r="A3661" t="s">
        <v>26</v>
      </c>
      <c r="B3661" t="s">
        <v>32</v>
      </c>
      <c r="C3661" t="s">
        <v>20</v>
      </c>
      <c r="D3661" t="s">
        <v>21</v>
      </c>
      <c r="E3661" t="s">
        <v>5</v>
      </c>
      <c r="G3661" t="s">
        <v>22</v>
      </c>
      <c r="H3661">
        <v>1869015</v>
      </c>
      <c r="I3661">
        <v>1871051</v>
      </c>
      <c r="J3661" t="s">
        <v>23</v>
      </c>
      <c r="K3661" t="s">
        <v>4570</v>
      </c>
      <c r="N3661" t="s">
        <v>4571</v>
      </c>
      <c r="O3661" t="s">
        <v>4569</v>
      </c>
      <c r="P3661">
        <v>2037</v>
      </c>
      <c r="Q3661">
        <v>678</v>
      </c>
    </row>
    <row r="3662" spans="1:17" hidden="1" x14ac:dyDescent="0.35">
      <c r="A3662" t="s">
        <v>18</v>
      </c>
      <c r="B3662" t="s">
        <v>29</v>
      </c>
      <c r="C3662" t="s">
        <v>20</v>
      </c>
      <c r="D3662" t="s">
        <v>21</v>
      </c>
      <c r="E3662" t="s">
        <v>5</v>
      </c>
      <c r="G3662" t="s">
        <v>22</v>
      </c>
      <c r="H3662">
        <v>1871209</v>
      </c>
      <c r="I3662">
        <v>1872051</v>
      </c>
      <c r="J3662" t="s">
        <v>23</v>
      </c>
      <c r="O3662" t="s">
        <v>4572</v>
      </c>
      <c r="P3662">
        <v>843</v>
      </c>
    </row>
    <row r="3663" spans="1:17" hidden="1" x14ac:dyDescent="0.35">
      <c r="A3663" t="s">
        <v>26</v>
      </c>
      <c r="B3663" t="s">
        <v>32</v>
      </c>
      <c r="C3663" t="s">
        <v>20</v>
      </c>
      <c r="D3663" t="s">
        <v>21</v>
      </c>
      <c r="E3663" t="s">
        <v>5</v>
      </c>
      <c r="G3663" t="s">
        <v>22</v>
      </c>
      <c r="H3663">
        <v>1871209</v>
      </c>
      <c r="I3663">
        <v>1872051</v>
      </c>
      <c r="J3663" t="s">
        <v>23</v>
      </c>
      <c r="K3663" t="s">
        <v>4573</v>
      </c>
      <c r="N3663" t="s">
        <v>4574</v>
      </c>
      <c r="O3663" t="s">
        <v>4572</v>
      </c>
      <c r="P3663">
        <v>843</v>
      </c>
      <c r="Q3663">
        <v>280</v>
      </c>
    </row>
    <row r="3664" spans="1:17" hidden="1" x14ac:dyDescent="0.35">
      <c r="A3664" t="s">
        <v>18</v>
      </c>
      <c r="B3664" t="s">
        <v>29</v>
      </c>
      <c r="C3664" t="s">
        <v>20</v>
      </c>
      <c r="D3664" t="s">
        <v>21</v>
      </c>
      <c r="E3664" t="s">
        <v>5</v>
      </c>
      <c r="G3664" t="s">
        <v>22</v>
      </c>
      <c r="H3664">
        <v>1872369</v>
      </c>
      <c r="I3664">
        <v>1873250</v>
      </c>
      <c r="J3664" t="s">
        <v>30</v>
      </c>
      <c r="O3664" t="s">
        <v>4575</v>
      </c>
      <c r="P3664">
        <v>882</v>
      </c>
    </row>
    <row r="3665" spans="1:17" hidden="1" x14ac:dyDescent="0.35">
      <c r="A3665" t="s">
        <v>26</v>
      </c>
      <c r="B3665" t="s">
        <v>32</v>
      </c>
      <c r="C3665" t="s">
        <v>20</v>
      </c>
      <c r="D3665" t="s">
        <v>21</v>
      </c>
      <c r="E3665" t="s">
        <v>5</v>
      </c>
      <c r="G3665" t="s">
        <v>22</v>
      </c>
      <c r="H3665">
        <v>1872369</v>
      </c>
      <c r="I3665">
        <v>1873250</v>
      </c>
      <c r="J3665" t="s">
        <v>30</v>
      </c>
      <c r="K3665" t="s">
        <v>4576</v>
      </c>
      <c r="N3665" t="s">
        <v>1595</v>
      </c>
      <c r="O3665" t="s">
        <v>4575</v>
      </c>
      <c r="P3665">
        <v>882</v>
      </c>
      <c r="Q3665">
        <v>293</v>
      </c>
    </row>
    <row r="3666" spans="1:17" hidden="1" x14ac:dyDescent="0.35">
      <c r="A3666" t="s">
        <v>18</v>
      </c>
      <c r="B3666" t="s">
        <v>29</v>
      </c>
      <c r="C3666" t="s">
        <v>20</v>
      </c>
      <c r="D3666" t="s">
        <v>21</v>
      </c>
      <c r="E3666" t="s">
        <v>5</v>
      </c>
      <c r="G3666" t="s">
        <v>22</v>
      </c>
      <c r="H3666">
        <v>1873314</v>
      </c>
      <c r="I3666">
        <v>1874297</v>
      </c>
      <c r="J3666" t="s">
        <v>23</v>
      </c>
      <c r="O3666" t="s">
        <v>4577</v>
      </c>
      <c r="P3666">
        <v>984</v>
      </c>
    </row>
    <row r="3667" spans="1:17" hidden="1" x14ac:dyDescent="0.35">
      <c r="A3667" t="s">
        <v>26</v>
      </c>
      <c r="B3667" t="s">
        <v>32</v>
      </c>
      <c r="C3667" t="s">
        <v>20</v>
      </c>
      <c r="D3667" t="s">
        <v>21</v>
      </c>
      <c r="E3667" t="s">
        <v>5</v>
      </c>
      <c r="G3667" t="s">
        <v>22</v>
      </c>
      <c r="H3667">
        <v>1873314</v>
      </c>
      <c r="I3667">
        <v>1874297</v>
      </c>
      <c r="J3667" t="s">
        <v>23</v>
      </c>
      <c r="K3667" t="s">
        <v>4578</v>
      </c>
      <c r="N3667" t="s">
        <v>1825</v>
      </c>
      <c r="O3667" t="s">
        <v>4577</v>
      </c>
      <c r="P3667">
        <v>984</v>
      </c>
      <c r="Q3667">
        <v>327</v>
      </c>
    </row>
    <row r="3668" spans="1:17" hidden="1" x14ac:dyDescent="0.35">
      <c r="A3668" t="s">
        <v>18</v>
      </c>
      <c r="B3668" t="s">
        <v>29</v>
      </c>
      <c r="C3668" t="s">
        <v>20</v>
      </c>
      <c r="D3668" t="s">
        <v>21</v>
      </c>
      <c r="E3668" t="s">
        <v>5</v>
      </c>
      <c r="G3668" t="s">
        <v>22</v>
      </c>
      <c r="H3668">
        <v>1874502</v>
      </c>
      <c r="I3668">
        <v>1875551</v>
      </c>
      <c r="J3668" t="s">
        <v>30</v>
      </c>
      <c r="O3668" t="s">
        <v>4579</v>
      </c>
      <c r="P3668">
        <v>1050</v>
      </c>
    </row>
    <row r="3669" spans="1:17" hidden="1" x14ac:dyDescent="0.35">
      <c r="A3669" t="s">
        <v>26</v>
      </c>
      <c r="B3669" t="s">
        <v>32</v>
      </c>
      <c r="C3669" t="s">
        <v>20</v>
      </c>
      <c r="D3669" t="s">
        <v>21</v>
      </c>
      <c r="E3669" t="s">
        <v>5</v>
      </c>
      <c r="G3669" t="s">
        <v>22</v>
      </c>
      <c r="H3669">
        <v>1874502</v>
      </c>
      <c r="I3669">
        <v>1875551</v>
      </c>
      <c r="J3669" t="s">
        <v>30</v>
      </c>
      <c r="K3669" t="s">
        <v>4580</v>
      </c>
      <c r="N3669" t="s">
        <v>4581</v>
      </c>
      <c r="O3669" t="s">
        <v>4579</v>
      </c>
      <c r="P3669">
        <v>1050</v>
      </c>
      <c r="Q3669">
        <v>349</v>
      </c>
    </row>
    <row r="3670" spans="1:17" hidden="1" x14ac:dyDescent="0.35">
      <c r="A3670" t="s">
        <v>18</v>
      </c>
      <c r="B3670" t="s">
        <v>29</v>
      </c>
      <c r="C3670" t="s">
        <v>20</v>
      </c>
      <c r="D3670" t="s">
        <v>21</v>
      </c>
      <c r="E3670" t="s">
        <v>5</v>
      </c>
      <c r="G3670" t="s">
        <v>22</v>
      </c>
      <c r="H3670">
        <v>1875722</v>
      </c>
      <c r="I3670">
        <v>1878874</v>
      </c>
      <c r="J3670" t="s">
        <v>30</v>
      </c>
      <c r="O3670" t="s">
        <v>4582</v>
      </c>
      <c r="P3670">
        <v>3153</v>
      </c>
    </row>
    <row r="3671" spans="1:17" hidden="1" x14ac:dyDescent="0.35">
      <c r="A3671" t="s">
        <v>26</v>
      </c>
      <c r="B3671" t="s">
        <v>32</v>
      </c>
      <c r="C3671" t="s">
        <v>20</v>
      </c>
      <c r="D3671" t="s">
        <v>21</v>
      </c>
      <c r="E3671" t="s">
        <v>5</v>
      </c>
      <c r="G3671" t="s">
        <v>22</v>
      </c>
      <c r="H3671">
        <v>1875722</v>
      </c>
      <c r="I3671">
        <v>1878874</v>
      </c>
      <c r="J3671" t="s">
        <v>30</v>
      </c>
      <c r="K3671" t="s">
        <v>4583</v>
      </c>
      <c r="N3671" t="s">
        <v>4584</v>
      </c>
      <c r="O3671" t="s">
        <v>4582</v>
      </c>
      <c r="P3671">
        <v>3153</v>
      </c>
      <c r="Q3671">
        <v>1050</v>
      </c>
    </row>
    <row r="3672" spans="1:17" hidden="1" x14ac:dyDescent="0.35">
      <c r="A3672" t="s">
        <v>18</v>
      </c>
      <c r="B3672" t="s">
        <v>29</v>
      </c>
      <c r="C3672" t="s">
        <v>20</v>
      </c>
      <c r="D3672" t="s">
        <v>21</v>
      </c>
      <c r="E3672" t="s">
        <v>5</v>
      </c>
      <c r="G3672" t="s">
        <v>22</v>
      </c>
      <c r="H3672">
        <v>1878961</v>
      </c>
      <c r="I3672">
        <v>1879575</v>
      </c>
      <c r="J3672" t="s">
        <v>30</v>
      </c>
      <c r="O3672" t="s">
        <v>4585</v>
      </c>
      <c r="P3672">
        <v>615</v>
      </c>
    </row>
    <row r="3673" spans="1:17" hidden="1" x14ac:dyDescent="0.35">
      <c r="A3673" t="s">
        <v>26</v>
      </c>
      <c r="B3673" t="s">
        <v>32</v>
      </c>
      <c r="C3673" t="s">
        <v>20</v>
      </c>
      <c r="D3673" t="s">
        <v>21</v>
      </c>
      <c r="E3673" t="s">
        <v>5</v>
      </c>
      <c r="G3673" t="s">
        <v>22</v>
      </c>
      <c r="H3673">
        <v>1878961</v>
      </c>
      <c r="I3673">
        <v>1879575</v>
      </c>
      <c r="J3673" t="s">
        <v>30</v>
      </c>
      <c r="K3673" t="s">
        <v>4586</v>
      </c>
      <c r="N3673" t="s">
        <v>4587</v>
      </c>
      <c r="O3673" t="s">
        <v>4585</v>
      </c>
      <c r="P3673">
        <v>615</v>
      </c>
      <c r="Q3673">
        <v>204</v>
      </c>
    </row>
    <row r="3674" spans="1:17" hidden="1" x14ac:dyDescent="0.35">
      <c r="A3674" t="s">
        <v>18</v>
      </c>
      <c r="B3674" t="s">
        <v>29</v>
      </c>
      <c r="C3674" t="s">
        <v>20</v>
      </c>
      <c r="D3674" t="s">
        <v>21</v>
      </c>
      <c r="E3674" t="s">
        <v>5</v>
      </c>
      <c r="G3674" t="s">
        <v>22</v>
      </c>
      <c r="H3674">
        <v>1879719</v>
      </c>
      <c r="I3674">
        <v>1880792</v>
      </c>
      <c r="J3674" t="s">
        <v>30</v>
      </c>
      <c r="O3674" t="s">
        <v>4588</v>
      </c>
      <c r="P3674">
        <v>1074</v>
      </c>
    </row>
    <row r="3675" spans="1:17" hidden="1" x14ac:dyDescent="0.35">
      <c r="A3675" t="s">
        <v>26</v>
      </c>
      <c r="B3675" t="s">
        <v>32</v>
      </c>
      <c r="C3675" t="s">
        <v>20</v>
      </c>
      <c r="D3675" t="s">
        <v>21</v>
      </c>
      <c r="E3675" t="s">
        <v>5</v>
      </c>
      <c r="G3675" t="s">
        <v>22</v>
      </c>
      <c r="H3675">
        <v>1879719</v>
      </c>
      <c r="I3675">
        <v>1880792</v>
      </c>
      <c r="J3675" t="s">
        <v>30</v>
      </c>
      <c r="K3675" t="s">
        <v>4589</v>
      </c>
      <c r="N3675" t="s">
        <v>4590</v>
      </c>
      <c r="O3675" t="s">
        <v>4588</v>
      </c>
      <c r="P3675">
        <v>1074</v>
      </c>
      <c r="Q3675">
        <v>357</v>
      </c>
    </row>
    <row r="3676" spans="1:17" hidden="1" x14ac:dyDescent="0.35">
      <c r="A3676" t="s">
        <v>18</v>
      </c>
      <c r="B3676" t="s">
        <v>29</v>
      </c>
      <c r="C3676" t="s">
        <v>20</v>
      </c>
      <c r="D3676" t="s">
        <v>21</v>
      </c>
      <c r="E3676" t="s">
        <v>5</v>
      </c>
      <c r="G3676" t="s">
        <v>22</v>
      </c>
      <c r="H3676">
        <v>1881004</v>
      </c>
      <c r="I3676">
        <v>1882209</v>
      </c>
      <c r="J3676" t="s">
        <v>30</v>
      </c>
      <c r="O3676" t="s">
        <v>4591</v>
      </c>
      <c r="P3676">
        <v>1206</v>
      </c>
    </row>
    <row r="3677" spans="1:17" hidden="1" x14ac:dyDescent="0.35">
      <c r="A3677" t="s">
        <v>26</v>
      </c>
      <c r="B3677" t="s">
        <v>32</v>
      </c>
      <c r="C3677" t="s">
        <v>20</v>
      </c>
      <c r="D3677" t="s">
        <v>21</v>
      </c>
      <c r="E3677" t="s">
        <v>5</v>
      </c>
      <c r="G3677" t="s">
        <v>22</v>
      </c>
      <c r="H3677">
        <v>1881004</v>
      </c>
      <c r="I3677">
        <v>1882209</v>
      </c>
      <c r="J3677" t="s">
        <v>30</v>
      </c>
      <c r="K3677" t="s">
        <v>4592</v>
      </c>
      <c r="N3677" t="s">
        <v>125</v>
      </c>
      <c r="O3677" t="s">
        <v>4591</v>
      </c>
      <c r="P3677">
        <v>1206</v>
      </c>
      <c r="Q3677">
        <v>401</v>
      </c>
    </row>
    <row r="3678" spans="1:17" hidden="1" x14ac:dyDescent="0.35">
      <c r="A3678" t="s">
        <v>18</v>
      </c>
      <c r="B3678" t="s">
        <v>29</v>
      </c>
      <c r="C3678" t="s">
        <v>20</v>
      </c>
      <c r="D3678" t="s">
        <v>21</v>
      </c>
      <c r="E3678" t="s">
        <v>5</v>
      </c>
      <c r="G3678" t="s">
        <v>22</v>
      </c>
      <c r="H3678">
        <v>1882384</v>
      </c>
      <c r="I3678">
        <v>1883781</v>
      </c>
      <c r="J3678" t="s">
        <v>30</v>
      </c>
      <c r="O3678" t="s">
        <v>4593</v>
      </c>
      <c r="P3678">
        <v>1398</v>
      </c>
    </row>
    <row r="3679" spans="1:17" hidden="1" x14ac:dyDescent="0.35">
      <c r="A3679" t="s">
        <v>26</v>
      </c>
      <c r="B3679" t="s">
        <v>32</v>
      </c>
      <c r="C3679" t="s">
        <v>20</v>
      </c>
      <c r="D3679" t="s">
        <v>21</v>
      </c>
      <c r="E3679" t="s">
        <v>5</v>
      </c>
      <c r="G3679" t="s">
        <v>22</v>
      </c>
      <c r="H3679">
        <v>1882384</v>
      </c>
      <c r="I3679">
        <v>1883781</v>
      </c>
      <c r="J3679" t="s">
        <v>30</v>
      </c>
      <c r="K3679" t="s">
        <v>4594</v>
      </c>
      <c r="N3679" t="s">
        <v>1319</v>
      </c>
      <c r="O3679" t="s">
        <v>4593</v>
      </c>
      <c r="P3679">
        <v>1398</v>
      </c>
      <c r="Q3679">
        <v>465</v>
      </c>
    </row>
    <row r="3680" spans="1:17" hidden="1" x14ac:dyDescent="0.35">
      <c r="A3680" t="s">
        <v>18</v>
      </c>
      <c r="B3680" t="s">
        <v>29</v>
      </c>
      <c r="C3680" t="s">
        <v>20</v>
      </c>
      <c r="D3680" t="s">
        <v>21</v>
      </c>
      <c r="E3680" t="s">
        <v>5</v>
      </c>
      <c r="G3680" t="s">
        <v>22</v>
      </c>
      <c r="H3680">
        <v>1884327</v>
      </c>
      <c r="I3680">
        <v>1885097</v>
      </c>
      <c r="J3680" t="s">
        <v>30</v>
      </c>
      <c r="O3680" t="s">
        <v>4595</v>
      </c>
      <c r="P3680">
        <v>771</v>
      </c>
    </row>
    <row r="3681" spans="1:18" hidden="1" x14ac:dyDescent="0.35">
      <c r="A3681" t="s">
        <v>26</v>
      </c>
      <c r="B3681" t="s">
        <v>32</v>
      </c>
      <c r="C3681" t="s">
        <v>20</v>
      </c>
      <c r="D3681" t="s">
        <v>21</v>
      </c>
      <c r="E3681" t="s">
        <v>5</v>
      </c>
      <c r="G3681" t="s">
        <v>22</v>
      </c>
      <c r="H3681">
        <v>1884327</v>
      </c>
      <c r="I3681">
        <v>1885097</v>
      </c>
      <c r="J3681" t="s">
        <v>30</v>
      </c>
      <c r="K3681" t="s">
        <v>4596</v>
      </c>
      <c r="N3681" t="s">
        <v>4597</v>
      </c>
      <c r="O3681" t="s">
        <v>4595</v>
      </c>
      <c r="P3681">
        <v>771</v>
      </c>
      <c r="Q3681">
        <v>256</v>
      </c>
    </row>
    <row r="3682" spans="1:18" hidden="1" x14ac:dyDescent="0.35">
      <c r="A3682" t="s">
        <v>18</v>
      </c>
      <c r="B3682" t="s">
        <v>29</v>
      </c>
      <c r="C3682" t="s">
        <v>20</v>
      </c>
      <c r="D3682" t="s">
        <v>21</v>
      </c>
      <c r="E3682" t="s">
        <v>5</v>
      </c>
      <c r="G3682" t="s">
        <v>22</v>
      </c>
      <c r="H3682">
        <v>1885126</v>
      </c>
      <c r="I3682">
        <v>1886403</v>
      </c>
      <c r="J3682" t="s">
        <v>30</v>
      </c>
      <c r="O3682" t="s">
        <v>4598</v>
      </c>
      <c r="P3682">
        <v>1278</v>
      </c>
    </row>
    <row r="3683" spans="1:18" hidden="1" x14ac:dyDescent="0.35">
      <c r="A3683" t="s">
        <v>26</v>
      </c>
      <c r="B3683" t="s">
        <v>32</v>
      </c>
      <c r="C3683" t="s">
        <v>20</v>
      </c>
      <c r="D3683" t="s">
        <v>21</v>
      </c>
      <c r="E3683" t="s">
        <v>5</v>
      </c>
      <c r="G3683" t="s">
        <v>22</v>
      </c>
      <c r="H3683">
        <v>1885126</v>
      </c>
      <c r="I3683">
        <v>1886403</v>
      </c>
      <c r="J3683" t="s">
        <v>30</v>
      </c>
      <c r="K3683" t="s">
        <v>4599</v>
      </c>
      <c r="N3683" t="s">
        <v>4600</v>
      </c>
      <c r="O3683" t="s">
        <v>4598</v>
      </c>
      <c r="P3683">
        <v>1278</v>
      </c>
      <c r="Q3683">
        <v>425</v>
      </c>
    </row>
    <row r="3684" spans="1:18" hidden="1" x14ac:dyDescent="0.35">
      <c r="A3684" t="s">
        <v>18</v>
      </c>
      <c r="B3684" t="s">
        <v>29</v>
      </c>
      <c r="C3684" t="s">
        <v>20</v>
      </c>
      <c r="D3684" t="s">
        <v>21</v>
      </c>
      <c r="E3684" t="s">
        <v>5</v>
      </c>
      <c r="G3684" t="s">
        <v>22</v>
      </c>
      <c r="H3684">
        <v>1886453</v>
      </c>
      <c r="I3684">
        <v>1886866</v>
      </c>
      <c r="J3684" t="s">
        <v>23</v>
      </c>
      <c r="O3684" t="s">
        <v>4601</v>
      </c>
      <c r="P3684">
        <v>414</v>
      </c>
    </row>
    <row r="3685" spans="1:18" hidden="1" x14ac:dyDescent="0.35">
      <c r="A3685" t="s">
        <v>26</v>
      </c>
      <c r="B3685" t="s">
        <v>32</v>
      </c>
      <c r="C3685" t="s">
        <v>20</v>
      </c>
      <c r="D3685" t="s">
        <v>21</v>
      </c>
      <c r="E3685" t="s">
        <v>5</v>
      </c>
      <c r="G3685" t="s">
        <v>22</v>
      </c>
      <c r="H3685">
        <v>1886453</v>
      </c>
      <c r="I3685">
        <v>1886866</v>
      </c>
      <c r="J3685" t="s">
        <v>23</v>
      </c>
      <c r="K3685" t="s">
        <v>4602</v>
      </c>
      <c r="N3685" t="s">
        <v>28</v>
      </c>
      <c r="O3685" t="s">
        <v>4601</v>
      </c>
      <c r="P3685">
        <v>414</v>
      </c>
      <c r="Q3685">
        <v>137</v>
      </c>
    </row>
    <row r="3686" spans="1:18" hidden="1" x14ac:dyDescent="0.35">
      <c r="A3686" t="s">
        <v>18</v>
      </c>
      <c r="B3686" t="s">
        <v>29</v>
      </c>
      <c r="C3686" t="s">
        <v>20</v>
      </c>
      <c r="D3686" t="s">
        <v>21</v>
      </c>
      <c r="E3686" t="s">
        <v>5</v>
      </c>
      <c r="G3686" t="s">
        <v>22</v>
      </c>
      <c r="H3686">
        <v>1887002</v>
      </c>
      <c r="I3686">
        <v>1888360</v>
      </c>
      <c r="J3686" t="s">
        <v>23</v>
      </c>
      <c r="O3686" t="s">
        <v>4603</v>
      </c>
      <c r="P3686">
        <v>1359</v>
      </c>
    </row>
    <row r="3687" spans="1:18" hidden="1" x14ac:dyDescent="0.35">
      <c r="A3687" t="s">
        <v>26</v>
      </c>
      <c r="B3687" t="s">
        <v>32</v>
      </c>
      <c r="C3687" t="s">
        <v>20</v>
      </c>
      <c r="D3687" t="s">
        <v>21</v>
      </c>
      <c r="E3687" t="s">
        <v>5</v>
      </c>
      <c r="G3687" t="s">
        <v>22</v>
      </c>
      <c r="H3687">
        <v>1887002</v>
      </c>
      <c r="I3687">
        <v>1888360</v>
      </c>
      <c r="J3687" t="s">
        <v>23</v>
      </c>
      <c r="K3687" t="s">
        <v>4604</v>
      </c>
      <c r="N3687" t="s">
        <v>4605</v>
      </c>
      <c r="O3687" t="s">
        <v>4603</v>
      </c>
      <c r="P3687">
        <v>1359</v>
      </c>
      <c r="Q3687">
        <v>452</v>
      </c>
    </row>
    <row r="3688" spans="1:18" hidden="1" x14ac:dyDescent="0.35">
      <c r="A3688" t="s">
        <v>18</v>
      </c>
      <c r="B3688" t="s">
        <v>29</v>
      </c>
      <c r="C3688" t="s">
        <v>20</v>
      </c>
      <c r="D3688" t="s">
        <v>21</v>
      </c>
      <c r="E3688" t="s">
        <v>5</v>
      </c>
      <c r="G3688" t="s">
        <v>22</v>
      </c>
      <c r="H3688">
        <v>1888626</v>
      </c>
      <c r="I3688">
        <v>1889495</v>
      </c>
      <c r="J3688" t="s">
        <v>30</v>
      </c>
      <c r="O3688" t="s">
        <v>4606</v>
      </c>
      <c r="P3688">
        <v>870</v>
      </c>
    </row>
    <row r="3689" spans="1:18" hidden="1" x14ac:dyDescent="0.35">
      <c r="A3689" t="s">
        <v>26</v>
      </c>
      <c r="B3689" t="s">
        <v>32</v>
      </c>
      <c r="C3689" t="s">
        <v>20</v>
      </c>
      <c r="D3689" t="s">
        <v>21</v>
      </c>
      <c r="E3689" t="s">
        <v>5</v>
      </c>
      <c r="G3689" t="s">
        <v>22</v>
      </c>
      <c r="H3689">
        <v>1888626</v>
      </c>
      <c r="I3689">
        <v>1889495</v>
      </c>
      <c r="J3689" t="s">
        <v>30</v>
      </c>
      <c r="K3689" t="s">
        <v>4607</v>
      </c>
      <c r="N3689" t="s">
        <v>2638</v>
      </c>
      <c r="O3689" t="s">
        <v>4606</v>
      </c>
      <c r="P3689">
        <v>870</v>
      </c>
      <c r="Q3689">
        <v>289</v>
      </c>
    </row>
    <row r="3690" spans="1:18" hidden="1" x14ac:dyDescent="0.35">
      <c r="A3690" t="s">
        <v>18</v>
      </c>
      <c r="B3690" t="s">
        <v>19</v>
      </c>
      <c r="C3690" t="s">
        <v>20</v>
      </c>
      <c r="D3690" t="s">
        <v>21</v>
      </c>
      <c r="E3690" t="s">
        <v>5</v>
      </c>
      <c r="G3690" t="s">
        <v>22</v>
      </c>
      <c r="H3690">
        <v>1889603</v>
      </c>
      <c r="I3690">
        <v>1892790</v>
      </c>
      <c r="J3690" t="s">
        <v>23</v>
      </c>
      <c r="O3690" t="s">
        <v>4608</v>
      </c>
      <c r="P3690">
        <v>3188</v>
      </c>
      <c r="R3690" t="s">
        <v>25</v>
      </c>
    </row>
    <row r="3691" spans="1:18" hidden="1" x14ac:dyDescent="0.35">
      <c r="A3691" t="s">
        <v>26</v>
      </c>
      <c r="B3691" t="s">
        <v>27</v>
      </c>
      <c r="C3691" t="s">
        <v>20</v>
      </c>
      <c r="D3691" t="s">
        <v>21</v>
      </c>
      <c r="E3691" t="s">
        <v>5</v>
      </c>
      <c r="G3691" t="s">
        <v>22</v>
      </c>
      <c r="H3691">
        <v>1889603</v>
      </c>
      <c r="I3691">
        <v>1892790</v>
      </c>
      <c r="J3691" t="s">
        <v>23</v>
      </c>
      <c r="N3691" t="s">
        <v>28</v>
      </c>
      <c r="O3691" t="s">
        <v>4608</v>
      </c>
      <c r="P3691">
        <v>3188</v>
      </c>
      <c r="R3691" t="s">
        <v>25</v>
      </c>
    </row>
    <row r="3692" spans="1:18" hidden="1" x14ac:dyDescent="0.35">
      <c r="A3692" t="s">
        <v>18</v>
      </c>
      <c r="B3692" t="s">
        <v>29</v>
      </c>
      <c r="C3692" t="s">
        <v>20</v>
      </c>
      <c r="D3692" t="s">
        <v>21</v>
      </c>
      <c r="E3692" t="s">
        <v>5</v>
      </c>
      <c r="G3692" t="s">
        <v>22</v>
      </c>
      <c r="H3692">
        <v>1893902</v>
      </c>
      <c r="I3692">
        <v>1894252</v>
      </c>
      <c r="J3692" t="s">
        <v>30</v>
      </c>
      <c r="O3692" t="s">
        <v>4609</v>
      </c>
      <c r="P3692">
        <v>351</v>
      </c>
    </row>
    <row r="3693" spans="1:18" hidden="1" x14ac:dyDescent="0.35">
      <c r="A3693" t="s">
        <v>26</v>
      </c>
      <c r="B3693" t="s">
        <v>32</v>
      </c>
      <c r="C3693" t="s">
        <v>20</v>
      </c>
      <c r="D3693" t="s">
        <v>21</v>
      </c>
      <c r="E3693" t="s">
        <v>5</v>
      </c>
      <c r="G3693" t="s">
        <v>22</v>
      </c>
      <c r="H3693">
        <v>1893902</v>
      </c>
      <c r="I3693">
        <v>1894252</v>
      </c>
      <c r="J3693" t="s">
        <v>30</v>
      </c>
      <c r="K3693" t="s">
        <v>4610</v>
      </c>
      <c r="N3693" t="s">
        <v>28</v>
      </c>
      <c r="O3693" t="s">
        <v>4609</v>
      </c>
      <c r="P3693">
        <v>351</v>
      </c>
      <c r="Q3693">
        <v>116</v>
      </c>
    </row>
    <row r="3694" spans="1:18" hidden="1" x14ac:dyDescent="0.35">
      <c r="A3694" t="s">
        <v>18</v>
      </c>
      <c r="B3694" t="s">
        <v>29</v>
      </c>
      <c r="C3694" t="s">
        <v>20</v>
      </c>
      <c r="D3694" t="s">
        <v>21</v>
      </c>
      <c r="E3694" t="s">
        <v>5</v>
      </c>
      <c r="G3694" t="s">
        <v>22</v>
      </c>
      <c r="H3694">
        <v>1895349</v>
      </c>
      <c r="I3694">
        <v>1896092</v>
      </c>
      <c r="J3694" t="s">
        <v>30</v>
      </c>
      <c r="O3694" t="s">
        <v>4611</v>
      </c>
      <c r="P3694">
        <v>744</v>
      </c>
    </row>
    <row r="3695" spans="1:18" hidden="1" x14ac:dyDescent="0.35">
      <c r="A3695" t="s">
        <v>26</v>
      </c>
      <c r="B3695" t="s">
        <v>32</v>
      </c>
      <c r="C3695" t="s">
        <v>20</v>
      </c>
      <c r="D3695" t="s">
        <v>21</v>
      </c>
      <c r="E3695" t="s">
        <v>5</v>
      </c>
      <c r="G3695" t="s">
        <v>22</v>
      </c>
      <c r="H3695">
        <v>1895349</v>
      </c>
      <c r="I3695">
        <v>1896092</v>
      </c>
      <c r="J3695" t="s">
        <v>30</v>
      </c>
      <c r="K3695" t="s">
        <v>4612</v>
      </c>
      <c r="N3695" t="s">
        <v>4613</v>
      </c>
      <c r="O3695" t="s">
        <v>4611</v>
      </c>
      <c r="P3695">
        <v>744</v>
      </c>
      <c r="Q3695">
        <v>247</v>
      </c>
    </row>
    <row r="3696" spans="1:18" hidden="1" x14ac:dyDescent="0.35">
      <c r="A3696" t="s">
        <v>18</v>
      </c>
      <c r="B3696" t="s">
        <v>29</v>
      </c>
      <c r="C3696" t="s">
        <v>20</v>
      </c>
      <c r="D3696" t="s">
        <v>21</v>
      </c>
      <c r="E3696" t="s">
        <v>5</v>
      </c>
      <c r="G3696" t="s">
        <v>22</v>
      </c>
      <c r="H3696">
        <v>1896533</v>
      </c>
      <c r="I3696">
        <v>1896826</v>
      </c>
      <c r="J3696" t="s">
        <v>30</v>
      </c>
      <c r="O3696" t="s">
        <v>4614</v>
      </c>
      <c r="P3696">
        <v>294</v>
      </c>
    </row>
    <row r="3697" spans="1:17" hidden="1" x14ac:dyDescent="0.35">
      <c r="A3697" t="s">
        <v>26</v>
      </c>
      <c r="B3697" t="s">
        <v>32</v>
      </c>
      <c r="C3697" t="s">
        <v>20</v>
      </c>
      <c r="D3697" t="s">
        <v>21</v>
      </c>
      <c r="E3697" t="s">
        <v>5</v>
      </c>
      <c r="G3697" t="s">
        <v>22</v>
      </c>
      <c r="H3697">
        <v>1896533</v>
      </c>
      <c r="I3697">
        <v>1896826</v>
      </c>
      <c r="J3697" t="s">
        <v>30</v>
      </c>
      <c r="K3697" t="s">
        <v>4615</v>
      </c>
      <c r="N3697" t="s">
        <v>28</v>
      </c>
      <c r="O3697" t="s">
        <v>4614</v>
      </c>
      <c r="P3697">
        <v>294</v>
      </c>
      <c r="Q3697">
        <v>97</v>
      </c>
    </row>
    <row r="3698" spans="1:17" hidden="1" x14ac:dyDescent="0.35">
      <c r="A3698" t="s">
        <v>18</v>
      </c>
      <c r="B3698" t="s">
        <v>29</v>
      </c>
      <c r="C3698" t="s">
        <v>20</v>
      </c>
      <c r="D3698" t="s">
        <v>21</v>
      </c>
      <c r="E3698" t="s">
        <v>5</v>
      </c>
      <c r="G3698" t="s">
        <v>22</v>
      </c>
      <c r="H3698">
        <v>1897197</v>
      </c>
      <c r="I3698">
        <v>1897649</v>
      </c>
      <c r="J3698" t="s">
        <v>23</v>
      </c>
      <c r="O3698" t="s">
        <v>4616</v>
      </c>
      <c r="P3698">
        <v>453</v>
      </c>
    </row>
    <row r="3699" spans="1:17" hidden="1" x14ac:dyDescent="0.35">
      <c r="A3699" t="s">
        <v>26</v>
      </c>
      <c r="B3699" t="s">
        <v>32</v>
      </c>
      <c r="C3699" t="s">
        <v>20</v>
      </c>
      <c r="D3699" t="s">
        <v>21</v>
      </c>
      <c r="E3699" t="s">
        <v>5</v>
      </c>
      <c r="G3699" t="s">
        <v>22</v>
      </c>
      <c r="H3699">
        <v>1897197</v>
      </c>
      <c r="I3699">
        <v>1897649</v>
      </c>
      <c r="J3699" t="s">
        <v>23</v>
      </c>
      <c r="K3699" t="s">
        <v>4617</v>
      </c>
      <c r="N3699" t="s">
        <v>28</v>
      </c>
      <c r="O3699" t="s">
        <v>4616</v>
      </c>
      <c r="P3699">
        <v>453</v>
      </c>
      <c r="Q3699">
        <v>150</v>
      </c>
    </row>
    <row r="3700" spans="1:17" hidden="1" x14ac:dyDescent="0.35">
      <c r="A3700" t="s">
        <v>18</v>
      </c>
      <c r="B3700" t="s">
        <v>29</v>
      </c>
      <c r="C3700" t="s">
        <v>20</v>
      </c>
      <c r="D3700" t="s">
        <v>21</v>
      </c>
      <c r="E3700" t="s">
        <v>5</v>
      </c>
      <c r="G3700" t="s">
        <v>22</v>
      </c>
      <c r="H3700">
        <v>1898157</v>
      </c>
      <c r="I3700">
        <v>1899017</v>
      </c>
      <c r="J3700" t="s">
        <v>23</v>
      </c>
      <c r="O3700" t="s">
        <v>4618</v>
      </c>
      <c r="P3700">
        <v>861</v>
      </c>
    </row>
    <row r="3701" spans="1:17" hidden="1" x14ac:dyDescent="0.35">
      <c r="A3701" t="s">
        <v>26</v>
      </c>
      <c r="B3701" t="s">
        <v>32</v>
      </c>
      <c r="C3701" t="s">
        <v>20</v>
      </c>
      <c r="D3701" t="s">
        <v>21</v>
      </c>
      <c r="E3701" t="s">
        <v>5</v>
      </c>
      <c r="G3701" t="s">
        <v>22</v>
      </c>
      <c r="H3701">
        <v>1898157</v>
      </c>
      <c r="I3701">
        <v>1899017</v>
      </c>
      <c r="J3701" t="s">
        <v>23</v>
      </c>
      <c r="K3701" t="s">
        <v>4619</v>
      </c>
      <c r="N3701" t="s">
        <v>28</v>
      </c>
      <c r="O3701" t="s">
        <v>4618</v>
      </c>
      <c r="P3701">
        <v>861</v>
      </c>
      <c r="Q3701">
        <v>286</v>
      </c>
    </row>
    <row r="3702" spans="1:17" hidden="1" x14ac:dyDescent="0.35">
      <c r="A3702" t="s">
        <v>18</v>
      </c>
      <c r="B3702" t="s">
        <v>29</v>
      </c>
      <c r="C3702" t="s">
        <v>20</v>
      </c>
      <c r="D3702" t="s">
        <v>21</v>
      </c>
      <c r="E3702" t="s">
        <v>5</v>
      </c>
      <c r="G3702" t="s">
        <v>22</v>
      </c>
      <c r="H3702">
        <v>1899700</v>
      </c>
      <c r="I3702">
        <v>1900566</v>
      </c>
      <c r="J3702" t="s">
        <v>30</v>
      </c>
      <c r="O3702" t="s">
        <v>4620</v>
      </c>
      <c r="P3702">
        <v>867</v>
      </c>
    </row>
    <row r="3703" spans="1:17" hidden="1" x14ac:dyDescent="0.35">
      <c r="A3703" t="s">
        <v>26</v>
      </c>
      <c r="B3703" t="s">
        <v>32</v>
      </c>
      <c r="C3703" t="s">
        <v>20</v>
      </c>
      <c r="D3703" t="s">
        <v>21</v>
      </c>
      <c r="E3703" t="s">
        <v>5</v>
      </c>
      <c r="G3703" t="s">
        <v>22</v>
      </c>
      <c r="H3703">
        <v>1899700</v>
      </c>
      <c r="I3703">
        <v>1900566</v>
      </c>
      <c r="J3703" t="s">
        <v>30</v>
      </c>
      <c r="K3703" t="s">
        <v>4621</v>
      </c>
      <c r="N3703" t="s">
        <v>28</v>
      </c>
      <c r="O3703" t="s">
        <v>4620</v>
      </c>
      <c r="P3703">
        <v>867</v>
      </c>
      <c r="Q3703">
        <v>288</v>
      </c>
    </row>
    <row r="3704" spans="1:17" hidden="1" x14ac:dyDescent="0.35">
      <c r="A3704" t="s">
        <v>18</v>
      </c>
      <c r="B3704" t="s">
        <v>29</v>
      </c>
      <c r="C3704" t="s">
        <v>20</v>
      </c>
      <c r="D3704" t="s">
        <v>21</v>
      </c>
      <c r="E3704" t="s">
        <v>5</v>
      </c>
      <c r="G3704" t="s">
        <v>22</v>
      </c>
      <c r="H3704">
        <v>1900878</v>
      </c>
      <c r="I3704">
        <v>1901309</v>
      </c>
      <c r="J3704" t="s">
        <v>30</v>
      </c>
      <c r="O3704" t="s">
        <v>4622</v>
      </c>
      <c r="P3704">
        <v>432</v>
      </c>
    </row>
    <row r="3705" spans="1:17" hidden="1" x14ac:dyDescent="0.35">
      <c r="A3705" t="s">
        <v>26</v>
      </c>
      <c r="B3705" t="s">
        <v>32</v>
      </c>
      <c r="C3705" t="s">
        <v>20</v>
      </c>
      <c r="D3705" t="s">
        <v>21</v>
      </c>
      <c r="E3705" t="s">
        <v>5</v>
      </c>
      <c r="G3705" t="s">
        <v>22</v>
      </c>
      <c r="H3705">
        <v>1900878</v>
      </c>
      <c r="I3705">
        <v>1901309</v>
      </c>
      <c r="J3705" t="s">
        <v>30</v>
      </c>
      <c r="K3705" t="s">
        <v>4623</v>
      </c>
      <c r="N3705" t="s">
        <v>4624</v>
      </c>
      <c r="O3705" t="s">
        <v>4622</v>
      </c>
      <c r="P3705">
        <v>432</v>
      </c>
      <c r="Q3705">
        <v>143</v>
      </c>
    </row>
    <row r="3706" spans="1:17" hidden="1" x14ac:dyDescent="0.35">
      <c r="A3706" t="s">
        <v>18</v>
      </c>
      <c r="B3706" t="s">
        <v>29</v>
      </c>
      <c r="C3706" t="s">
        <v>20</v>
      </c>
      <c r="D3706" t="s">
        <v>21</v>
      </c>
      <c r="E3706" t="s">
        <v>5</v>
      </c>
      <c r="G3706" t="s">
        <v>22</v>
      </c>
      <c r="H3706">
        <v>1901382</v>
      </c>
      <c r="I3706">
        <v>1901954</v>
      </c>
      <c r="J3706" t="s">
        <v>30</v>
      </c>
      <c r="O3706" t="s">
        <v>4625</v>
      </c>
      <c r="P3706">
        <v>573</v>
      </c>
    </row>
    <row r="3707" spans="1:17" hidden="1" x14ac:dyDescent="0.35">
      <c r="A3707" t="s">
        <v>26</v>
      </c>
      <c r="B3707" t="s">
        <v>32</v>
      </c>
      <c r="C3707" t="s">
        <v>20</v>
      </c>
      <c r="D3707" t="s">
        <v>21</v>
      </c>
      <c r="E3707" t="s">
        <v>5</v>
      </c>
      <c r="G3707" t="s">
        <v>22</v>
      </c>
      <c r="H3707">
        <v>1901382</v>
      </c>
      <c r="I3707">
        <v>1901954</v>
      </c>
      <c r="J3707" t="s">
        <v>30</v>
      </c>
      <c r="K3707" t="s">
        <v>4626</v>
      </c>
      <c r="N3707" t="s">
        <v>763</v>
      </c>
      <c r="O3707" t="s">
        <v>4625</v>
      </c>
      <c r="P3707">
        <v>573</v>
      </c>
      <c r="Q3707">
        <v>190</v>
      </c>
    </row>
    <row r="3708" spans="1:17" hidden="1" x14ac:dyDescent="0.35">
      <c r="A3708" t="s">
        <v>18</v>
      </c>
      <c r="B3708" t="s">
        <v>29</v>
      </c>
      <c r="C3708" t="s">
        <v>20</v>
      </c>
      <c r="D3708" t="s">
        <v>21</v>
      </c>
      <c r="E3708" t="s">
        <v>5</v>
      </c>
      <c r="G3708" t="s">
        <v>22</v>
      </c>
      <c r="H3708">
        <v>1902525</v>
      </c>
      <c r="I3708">
        <v>1902857</v>
      </c>
      <c r="J3708" t="s">
        <v>30</v>
      </c>
      <c r="O3708" t="s">
        <v>4627</v>
      </c>
      <c r="P3708">
        <v>333</v>
      </c>
    </row>
    <row r="3709" spans="1:17" hidden="1" x14ac:dyDescent="0.35">
      <c r="A3709" t="s">
        <v>26</v>
      </c>
      <c r="B3709" t="s">
        <v>32</v>
      </c>
      <c r="C3709" t="s">
        <v>20</v>
      </c>
      <c r="D3709" t="s">
        <v>21</v>
      </c>
      <c r="E3709" t="s">
        <v>5</v>
      </c>
      <c r="G3709" t="s">
        <v>22</v>
      </c>
      <c r="H3709">
        <v>1902525</v>
      </c>
      <c r="I3709">
        <v>1902857</v>
      </c>
      <c r="J3709" t="s">
        <v>30</v>
      </c>
      <c r="K3709" t="s">
        <v>4628</v>
      </c>
      <c r="N3709" t="s">
        <v>4629</v>
      </c>
      <c r="O3709" t="s">
        <v>4627</v>
      </c>
      <c r="P3709">
        <v>333</v>
      </c>
      <c r="Q3709">
        <v>110</v>
      </c>
    </row>
    <row r="3710" spans="1:17" hidden="1" x14ac:dyDescent="0.35">
      <c r="A3710" t="s">
        <v>18</v>
      </c>
      <c r="B3710" t="s">
        <v>29</v>
      </c>
      <c r="C3710" t="s">
        <v>20</v>
      </c>
      <c r="D3710" t="s">
        <v>21</v>
      </c>
      <c r="E3710" t="s">
        <v>5</v>
      </c>
      <c r="G3710" t="s">
        <v>22</v>
      </c>
      <c r="H3710">
        <v>1902854</v>
      </c>
      <c r="I3710">
        <v>1903525</v>
      </c>
      <c r="J3710" t="s">
        <v>30</v>
      </c>
      <c r="O3710" t="s">
        <v>4630</v>
      </c>
      <c r="P3710">
        <v>672</v>
      </c>
    </row>
    <row r="3711" spans="1:17" hidden="1" x14ac:dyDescent="0.35">
      <c r="A3711" t="s">
        <v>26</v>
      </c>
      <c r="B3711" t="s">
        <v>32</v>
      </c>
      <c r="C3711" t="s">
        <v>20</v>
      </c>
      <c r="D3711" t="s">
        <v>21</v>
      </c>
      <c r="E3711" t="s">
        <v>5</v>
      </c>
      <c r="G3711" t="s">
        <v>22</v>
      </c>
      <c r="H3711">
        <v>1902854</v>
      </c>
      <c r="I3711">
        <v>1903525</v>
      </c>
      <c r="J3711" t="s">
        <v>30</v>
      </c>
      <c r="K3711" t="s">
        <v>4631</v>
      </c>
      <c r="N3711" t="s">
        <v>28</v>
      </c>
      <c r="O3711" t="s">
        <v>4630</v>
      </c>
      <c r="P3711">
        <v>672</v>
      </c>
      <c r="Q3711">
        <v>223</v>
      </c>
    </row>
    <row r="3712" spans="1:17" hidden="1" x14ac:dyDescent="0.35">
      <c r="A3712" t="s">
        <v>18</v>
      </c>
      <c r="B3712" t="s">
        <v>29</v>
      </c>
      <c r="C3712" t="s">
        <v>20</v>
      </c>
      <c r="D3712" t="s">
        <v>21</v>
      </c>
      <c r="E3712" t="s">
        <v>5</v>
      </c>
      <c r="G3712" t="s">
        <v>22</v>
      </c>
      <c r="H3712">
        <v>1904032</v>
      </c>
      <c r="I3712">
        <v>1904880</v>
      </c>
      <c r="J3712" t="s">
        <v>23</v>
      </c>
      <c r="O3712" t="s">
        <v>4632</v>
      </c>
      <c r="P3712">
        <v>849</v>
      </c>
    </row>
    <row r="3713" spans="1:17" hidden="1" x14ac:dyDescent="0.35">
      <c r="A3713" t="s">
        <v>26</v>
      </c>
      <c r="B3713" t="s">
        <v>32</v>
      </c>
      <c r="C3713" t="s">
        <v>20</v>
      </c>
      <c r="D3713" t="s">
        <v>21</v>
      </c>
      <c r="E3713" t="s">
        <v>5</v>
      </c>
      <c r="G3713" t="s">
        <v>22</v>
      </c>
      <c r="H3713">
        <v>1904032</v>
      </c>
      <c r="I3713">
        <v>1904880</v>
      </c>
      <c r="J3713" t="s">
        <v>23</v>
      </c>
      <c r="K3713" t="s">
        <v>4633</v>
      </c>
      <c r="N3713" t="s">
        <v>2635</v>
      </c>
      <c r="O3713" t="s">
        <v>4632</v>
      </c>
      <c r="P3713">
        <v>849</v>
      </c>
      <c r="Q3713">
        <v>282</v>
      </c>
    </row>
    <row r="3714" spans="1:17" hidden="1" x14ac:dyDescent="0.35">
      <c r="A3714" t="s">
        <v>18</v>
      </c>
      <c r="B3714" t="s">
        <v>29</v>
      </c>
      <c r="C3714" t="s">
        <v>20</v>
      </c>
      <c r="D3714" t="s">
        <v>21</v>
      </c>
      <c r="E3714" t="s">
        <v>5</v>
      </c>
      <c r="G3714" t="s">
        <v>22</v>
      </c>
      <c r="H3714">
        <v>1904952</v>
      </c>
      <c r="I3714">
        <v>1905383</v>
      </c>
      <c r="J3714" t="s">
        <v>23</v>
      </c>
      <c r="O3714" t="s">
        <v>4634</v>
      </c>
      <c r="P3714">
        <v>432</v>
      </c>
    </row>
    <row r="3715" spans="1:17" hidden="1" x14ac:dyDescent="0.35">
      <c r="A3715" t="s">
        <v>26</v>
      </c>
      <c r="B3715" t="s">
        <v>32</v>
      </c>
      <c r="C3715" t="s">
        <v>20</v>
      </c>
      <c r="D3715" t="s">
        <v>21</v>
      </c>
      <c r="E3715" t="s">
        <v>5</v>
      </c>
      <c r="G3715" t="s">
        <v>22</v>
      </c>
      <c r="H3715">
        <v>1904952</v>
      </c>
      <c r="I3715">
        <v>1905383</v>
      </c>
      <c r="J3715" t="s">
        <v>23</v>
      </c>
      <c r="K3715" t="s">
        <v>4635</v>
      </c>
      <c r="N3715" t="s">
        <v>2766</v>
      </c>
      <c r="O3715" t="s">
        <v>4634</v>
      </c>
      <c r="P3715">
        <v>432</v>
      </c>
      <c r="Q3715">
        <v>143</v>
      </c>
    </row>
    <row r="3716" spans="1:17" hidden="1" x14ac:dyDescent="0.35">
      <c r="A3716" t="s">
        <v>18</v>
      </c>
      <c r="B3716" t="s">
        <v>29</v>
      </c>
      <c r="C3716" t="s">
        <v>20</v>
      </c>
      <c r="D3716" t="s">
        <v>21</v>
      </c>
      <c r="E3716" t="s">
        <v>5</v>
      </c>
      <c r="G3716" t="s">
        <v>22</v>
      </c>
      <c r="H3716">
        <v>1906241</v>
      </c>
      <c r="I3716">
        <v>1906738</v>
      </c>
      <c r="J3716" t="s">
        <v>30</v>
      </c>
      <c r="O3716" t="s">
        <v>4636</v>
      </c>
      <c r="P3716">
        <v>498</v>
      </c>
    </row>
    <row r="3717" spans="1:17" hidden="1" x14ac:dyDescent="0.35">
      <c r="A3717" t="s">
        <v>26</v>
      </c>
      <c r="B3717" t="s">
        <v>32</v>
      </c>
      <c r="C3717" t="s">
        <v>20</v>
      </c>
      <c r="D3717" t="s">
        <v>21</v>
      </c>
      <c r="E3717" t="s">
        <v>5</v>
      </c>
      <c r="G3717" t="s">
        <v>22</v>
      </c>
      <c r="H3717">
        <v>1906241</v>
      </c>
      <c r="I3717">
        <v>1906738</v>
      </c>
      <c r="J3717" t="s">
        <v>30</v>
      </c>
      <c r="K3717" t="s">
        <v>4637</v>
      </c>
      <c r="N3717" t="s">
        <v>4638</v>
      </c>
      <c r="O3717" t="s">
        <v>4636</v>
      </c>
      <c r="P3717">
        <v>498</v>
      </c>
      <c r="Q3717">
        <v>165</v>
      </c>
    </row>
    <row r="3718" spans="1:17" hidden="1" x14ac:dyDescent="0.35">
      <c r="A3718" t="s">
        <v>18</v>
      </c>
      <c r="B3718" t="s">
        <v>29</v>
      </c>
      <c r="C3718" t="s">
        <v>20</v>
      </c>
      <c r="D3718" t="s">
        <v>21</v>
      </c>
      <c r="E3718" t="s">
        <v>5</v>
      </c>
      <c r="G3718" t="s">
        <v>22</v>
      </c>
      <c r="H3718">
        <v>1906735</v>
      </c>
      <c r="I3718">
        <v>1907607</v>
      </c>
      <c r="J3718" t="s">
        <v>30</v>
      </c>
      <c r="O3718" t="s">
        <v>4639</v>
      </c>
      <c r="P3718">
        <v>873</v>
      </c>
    </row>
    <row r="3719" spans="1:17" hidden="1" x14ac:dyDescent="0.35">
      <c r="A3719" t="s">
        <v>26</v>
      </c>
      <c r="B3719" t="s">
        <v>32</v>
      </c>
      <c r="C3719" t="s">
        <v>20</v>
      </c>
      <c r="D3719" t="s">
        <v>21</v>
      </c>
      <c r="E3719" t="s">
        <v>5</v>
      </c>
      <c r="G3719" t="s">
        <v>22</v>
      </c>
      <c r="H3719">
        <v>1906735</v>
      </c>
      <c r="I3719">
        <v>1907607</v>
      </c>
      <c r="J3719" t="s">
        <v>30</v>
      </c>
      <c r="K3719" t="s">
        <v>4640</v>
      </c>
      <c r="N3719" t="s">
        <v>3905</v>
      </c>
      <c r="O3719" t="s">
        <v>4639</v>
      </c>
      <c r="P3719">
        <v>873</v>
      </c>
      <c r="Q3719">
        <v>290</v>
      </c>
    </row>
    <row r="3720" spans="1:17" hidden="1" x14ac:dyDescent="0.35">
      <c r="A3720" t="s">
        <v>18</v>
      </c>
      <c r="B3720" t="s">
        <v>29</v>
      </c>
      <c r="C3720" t="s">
        <v>20</v>
      </c>
      <c r="D3720" t="s">
        <v>21</v>
      </c>
      <c r="E3720" t="s">
        <v>5</v>
      </c>
      <c r="G3720" t="s">
        <v>22</v>
      </c>
      <c r="H3720">
        <v>1907778</v>
      </c>
      <c r="I3720">
        <v>1908641</v>
      </c>
      <c r="J3720" t="s">
        <v>30</v>
      </c>
      <c r="O3720" t="s">
        <v>4641</v>
      </c>
      <c r="P3720">
        <v>864</v>
      </c>
    </row>
    <row r="3721" spans="1:17" hidden="1" x14ac:dyDescent="0.35">
      <c r="A3721" t="s">
        <v>26</v>
      </c>
      <c r="B3721" t="s">
        <v>32</v>
      </c>
      <c r="C3721" t="s">
        <v>20</v>
      </c>
      <c r="D3721" t="s">
        <v>21</v>
      </c>
      <c r="E3721" t="s">
        <v>5</v>
      </c>
      <c r="G3721" t="s">
        <v>22</v>
      </c>
      <c r="H3721">
        <v>1907778</v>
      </c>
      <c r="I3721">
        <v>1908641</v>
      </c>
      <c r="J3721" t="s">
        <v>30</v>
      </c>
      <c r="K3721" t="s">
        <v>4642</v>
      </c>
      <c r="N3721" t="s">
        <v>28</v>
      </c>
      <c r="O3721" t="s">
        <v>4641</v>
      </c>
      <c r="P3721">
        <v>864</v>
      </c>
      <c r="Q3721">
        <v>287</v>
      </c>
    </row>
    <row r="3722" spans="1:17" hidden="1" x14ac:dyDescent="0.35">
      <c r="A3722" t="s">
        <v>18</v>
      </c>
      <c r="B3722" t="s">
        <v>29</v>
      </c>
      <c r="C3722" t="s">
        <v>20</v>
      </c>
      <c r="D3722" t="s">
        <v>21</v>
      </c>
      <c r="E3722" t="s">
        <v>5</v>
      </c>
      <c r="G3722" t="s">
        <v>22</v>
      </c>
      <c r="H3722">
        <v>1909264</v>
      </c>
      <c r="I3722">
        <v>1910796</v>
      </c>
      <c r="J3722" t="s">
        <v>30</v>
      </c>
      <c r="O3722" t="s">
        <v>4643</v>
      </c>
      <c r="P3722">
        <v>1533</v>
      </c>
    </row>
    <row r="3723" spans="1:17" hidden="1" x14ac:dyDescent="0.35">
      <c r="A3723" t="s">
        <v>26</v>
      </c>
      <c r="B3723" t="s">
        <v>32</v>
      </c>
      <c r="C3723" t="s">
        <v>20</v>
      </c>
      <c r="D3723" t="s">
        <v>21</v>
      </c>
      <c r="E3723" t="s">
        <v>5</v>
      </c>
      <c r="G3723" t="s">
        <v>22</v>
      </c>
      <c r="H3723">
        <v>1909264</v>
      </c>
      <c r="I3723">
        <v>1910796</v>
      </c>
      <c r="J3723" t="s">
        <v>30</v>
      </c>
      <c r="K3723" t="s">
        <v>4644</v>
      </c>
      <c r="N3723" t="s">
        <v>2806</v>
      </c>
      <c r="O3723" t="s">
        <v>4643</v>
      </c>
      <c r="P3723">
        <v>1533</v>
      </c>
      <c r="Q3723">
        <v>510</v>
      </c>
    </row>
    <row r="3724" spans="1:17" hidden="1" x14ac:dyDescent="0.35">
      <c r="A3724" t="s">
        <v>18</v>
      </c>
      <c r="B3724" t="s">
        <v>29</v>
      </c>
      <c r="C3724" t="s">
        <v>20</v>
      </c>
      <c r="D3724" t="s">
        <v>21</v>
      </c>
      <c r="E3724" t="s">
        <v>5</v>
      </c>
      <c r="G3724" t="s">
        <v>22</v>
      </c>
      <c r="H3724">
        <v>1910793</v>
      </c>
      <c r="I3724">
        <v>1911566</v>
      </c>
      <c r="J3724" t="s">
        <v>30</v>
      </c>
      <c r="O3724" t="s">
        <v>4645</v>
      </c>
      <c r="P3724">
        <v>774</v>
      </c>
    </row>
    <row r="3725" spans="1:17" hidden="1" x14ac:dyDescent="0.35">
      <c r="A3725" t="s">
        <v>26</v>
      </c>
      <c r="B3725" t="s">
        <v>32</v>
      </c>
      <c r="C3725" t="s">
        <v>20</v>
      </c>
      <c r="D3725" t="s">
        <v>21</v>
      </c>
      <c r="E3725" t="s">
        <v>5</v>
      </c>
      <c r="G3725" t="s">
        <v>22</v>
      </c>
      <c r="H3725">
        <v>1910793</v>
      </c>
      <c r="I3725">
        <v>1911566</v>
      </c>
      <c r="J3725" t="s">
        <v>30</v>
      </c>
      <c r="K3725" t="s">
        <v>4646</v>
      </c>
      <c r="N3725" t="s">
        <v>4647</v>
      </c>
      <c r="O3725" t="s">
        <v>4645</v>
      </c>
      <c r="P3725">
        <v>774</v>
      </c>
      <c r="Q3725">
        <v>257</v>
      </c>
    </row>
    <row r="3726" spans="1:17" hidden="1" x14ac:dyDescent="0.35">
      <c r="A3726" t="s">
        <v>18</v>
      </c>
      <c r="B3726" t="s">
        <v>29</v>
      </c>
      <c r="C3726" t="s">
        <v>20</v>
      </c>
      <c r="D3726" t="s">
        <v>21</v>
      </c>
      <c r="E3726" t="s">
        <v>5</v>
      </c>
      <c r="G3726" t="s">
        <v>22</v>
      </c>
      <c r="H3726">
        <v>1911867</v>
      </c>
      <c r="I3726">
        <v>1912772</v>
      </c>
      <c r="J3726" t="s">
        <v>23</v>
      </c>
      <c r="O3726" t="s">
        <v>4648</v>
      </c>
      <c r="P3726">
        <v>906</v>
      </c>
    </row>
    <row r="3727" spans="1:17" hidden="1" x14ac:dyDescent="0.35">
      <c r="A3727" t="s">
        <v>26</v>
      </c>
      <c r="B3727" t="s">
        <v>32</v>
      </c>
      <c r="C3727" t="s">
        <v>20</v>
      </c>
      <c r="D3727" t="s">
        <v>21</v>
      </c>
      <c r="E3727" t="s">
        <v>5</v>
      </c>
      <c r="G3727" t="s">
        <v>22</v>
      </c>
      <c r="H3727">
        <v>1911867</v>
      </c>
      <c r="I3727">
        <v>1912772</v>
      </c>
      <c r="J3727" t="s">
        <v>23</v>
      </c>
      <c r="K3727" t="s">
        <v>4649</v>
      </c>
      <c r="N3727" t="s">
        <v>1872</v>
      </c>
      <c r="O3727" t="s">
        <v>4648</v>
      </c>
      <c r="P3727">
        <v>906</v>
      </c>
      <c r="Q3727">
        <v>301</v>
      </c>
    </row>
    <row r="3728" spans="1:17" hidden="1" x14ac:dyDescent="0.35">
      <c r="A3728" t="s">
        <v>18</v>
      </c>
      <c r="B3728" t="s">
        <v>29</v>
      </c>
      <c r="C3728" t="s">
        <v>20</v>
      </c>
      <c r="D3728" t="s">
        <v>21</v>
      </c>
      <c r="E3728" t="s">
        <v>5</v>
      </c>
      <c r="G3728" t="s">
        <v>22</v>
      </c>
      <c r="H3728">
        <v>1912772</v>
      </c>
      <c r="I3728">
        <v>1913461</v>
      </c>
      <c r="J3728" t="s">
        <v>23</v>
      </c>
      <c r="O3728" t="s">
        <v>4650</v>
      </c>
      <c r="P3728">
        <v>690</v>
      </c>
    </row>
    <row r="3729" spans="1:18" hidden="1" x14ac:dyDescent="0.35">
      <c r="A3729" t="s">
        <v>26</v>
      </c>
      <c r="B3729" t="s">
        <v>32</v>
      </c>
      <c r="C3729" t="s">
        <v>20</v>
      </c>
      <c r="D3729" t="s">
        <v>21</v>
      </c>
      <c r="E3729" t="s">
        <v>5</v>
      </c>
      <c r="G3729" t="s">
        <v>22</v>
      </c>
      <c r="H3729">
        <v>1912772</v>
      </c>
      <c r="I3729">
        <v>1913461</v>
      </c>
      <c r="J3729" t="s">
        <v>23</v>
      </c>
      <c r="K3729" t="s">
        <v>4651</v>
      </c>
      <c r="N3729" t="s">
        <v>28</v>
      </c>
      <c r="O3729" t="s">
        <v>4650</v>
      </c>
      <c r="P3729">
        <v>690</v>
      </c>
      <c r="Q3729">
        <v>229</v>
      </c>
    </row>
    <row r="3730" spans="1:18" hidden="1" x14ac:dyDescent="0.35">
      <c r="A3730" t="s">
        <v>18</v>
      </c>
      <c r="B3730" t="s">
        <v>29</v>
      </c>
      <c r="C3730" t="s">
        <v>20</v>
      </c>
      <c r="D3730" t="s">
        <v>21</v>
      </c>
      <c r="E3730" t="s">
        <v>5</v>
      </c>
      <c r="G3730" t="s">
        <v>22</v>
      </c>
      <c r="H3730">
        <v>1913638</v>
      </c>
      <c r="I3730">
        <v>1914354</v>
      </c>
      <c r="J3730" t="s">
        <v>30</v>
      </c>
      <c r="O3730" t="s">
        <v>4652</v>
      </c>
      <c r="P3730">
        <v>717</v>
      </c>
    </row>
    <row r="3731" spans="1:18" hidden="1" x14ac:dyDescent="0.35">
      <c r="A3731" t="s">
        <v>26</v>
      </c>
      <c r="B3731" t="s">
        <v>32</v>
      </c>
      <c r="C3731" t="s">
        <v>20</v>
      </c>
      <c r="D3731" t="s">
        <v>21</v>
      </c>
      <c r="E3731" t="s">
        <v>5</v>
      </c>
      <c r="G3731" t="s">
        <v>22</v>
      </c>
      <c r="H3731">
        <v>1913638</v>
      </c>
      <c r="I3731">
        <v>1914354</v>
      </c>
      <c r="J3731" t="s">
        <v>30</v>
      </c>
      <c r="K3731" t="s">
        <v>4653</v>
      </c>
      <c r="N3731" t="s">
        <v>1132</v>
      </c>
      <c r="O3731" t="s">
        <v>4652</v>
      </c>
      <c r="P3731">
        <v>717</v>
      </c>
      <c r="Q3731">
        <v>238</v>
      </c>
    </row>
    <row r="3732" spans="1:18" hidden="1" x14ac:dyDescent="0.35">
      <c r="A3732" t="s">
        <v>18</v>
      </c>
      <c r="B3732" t="s">
        <v>29</v>
      </c>
      <c r="C3732" t="s">
        <v>20</v>
      </c>
      <c r="D3732" t="s">
        <v>21</v>
      </c>
      <c r="E3732" t="s">
        <v>5</v>
      </c>
      <c r="G3732" t="s">
        <v>22</v>
      </c>
      <c r="H3732">
        <v>1914341</v>
      </c>
      <c r="I3732">
        <v>1916053</v>
      </c>
      <c r="J3732" t="s">
        <v>30</v>
      </c>
      <c r="O3732" t="s">
        <v>4654</v>
      </c>
      <c r="P3732">
        <v>1713</v>
      </c>
    </row>
    <row r="3733" spans="1:18" hidden="1" x14ac:dyDescent="0.35">
      <c r="A3733" t="s">
        <v>26</v>
      </c>
      <c r="B3733" t="s">
        <v>32</v>
      </c>
      <c r="C3733" t="s">
        <v>20</v>
      </c>
      <c r="D3733" t="s">
        <v>21</v>
      </c>
      <c r="E3733" t="s">
        <v>5</v>
      </c>
      <c r="G3733" t="s">
        <v>22</v>
      </c>
      <c r="H3733">
        <v>1914341</v>
      </c>
      <c r="I3733">
        <v>1916053</v>
      </c>
      <c r="J3733" t="s">
        <v>30</v>
      </c>
      <c r="K3733" t="s">
        <v>4655</v>
      </c>
      <c r="N3733" t="s">
        <v>1664</v>
      </c>
      <c r="O3733" t="s">
        <v>4654</v>
      </c>
      <c r="P3733">
        <v>1713</v>
      </c>
      <c r="Q3733">
        <v>570</v>
      </c>
    </row>
    <row r="3734" spans="1:18" hidden="1" x14ac:dyDescent="0.35">
      <c r="A3734" t="s">
        <v>18</v>
      </c>
      <c r="B3734" t="s">
        <v>29</v>
      </c>
      <c r="C3734" t="s">
        <v>20</v>
      </c>
      <c r="D3734" t="s">
        <v>21</v>
      </c>
      <c r="E3734" t="s">
        <v>5</v>
      </c>
      <c r="G3734" t="s">
        <v>22</v>
      </c>
      <c r="H3734">
        <v>1916469</v>
      </c>
      <c r="I3734">
        <v>1917818</v>
      </c>
      <c r="J3734" t="s">
        <v>23</v>
      </c>
      <c r="O3734" t="s">
        <v>4656</v>
      </c>
      <c r="P3734">
        <v>1350</v>
      </c>
    </row>
    <row r="3735" spans="1:18" hidden="1" x14ac:dyDescent="0.35">
      <c r="A3735" t="s">
        <v>26</v>
      </c>
      <c r="B3735" t="s">
        <v>32</v>
      </c>
      <c r="C3735" t="s">
        <v>20</v>
      </c>
      <c r="D3735" t="s">
        <v>21</v>
      </c>
      <c r="E3735" t="s">
        <v>5</v>
      </c>
      <c r="G3735" t="s">
        <v>22</v>
      </c>
      <c r="H3735">
        <v>1916469</v>
      </c>
      <c r="I3735">
        <v>1917818</v>
      </c>
      <c r="J3735" t="s">
        <v>23</v>
      </c>
      <c r="K3735" t="s">
        <v>4657</v>
      </c>
      <c r="N3735" t="s">
        <v>2806</v>
      </c>
      <c r="O3735" t="s">
        <v>4656</v>
      </c>
      <c r="P3735">
        <v>1350</v>
      </c>
      <c r="Q3735">
        <v>449</v>
      </c>
    </row>
    <row r="3736" spans="1:18" hidden="1" x14ac:dyDescent="0.35">
      <c r="A3736" t="s">
        <v>18</v>
      </c>
      <c r="B3736" t="s">
        <v>29</v>
      </c>
      <c r="C3736" t="s">
        <v>20</v>
      </c>
      <c r="D3736" t="s">
        <v>21</v>
      </c>
      <c r="E3736" t="s">
        <v>5</v>
      </c>
      <c r="G3736" t="s">
        <v>22</v>
      </c>
      <c r="H3736">
        <v>1918287</v>
      </c>
      <c r="I3736">
        <v>1918535</v>
      </c>
      <c r="J3736" t="s">
        <v>30</v>
      </c>
      <c r="O3736" t="s">
        <v>4658</v>
      </c>
      <c r="P3736">
        <v>249</v>
      </c>
    </row>
    <row r="3737" spans="1:18" hidden="1" x14ac:dyDescent="0.35">
      <c r="A3737" t="s">
        <v>26</v>
      </c>
      <c r="B3737" t="s">
        <v>32</v>
      </c>
      <c r="C3737" t="s">
        <v>20</v>
      </c>
      <c r="D3737" t="s">
        <v>21</v>
      </c>
      <c r="E3737" t="s">
        <v>5</v>
      </c>
      <c r="G3737" t="s">
        <v>22</v>
      </c>
      <c r="H3737">
        <v>1918287</v>
      </c>
      <c r="I3737">
        <v>1918535</v>
      </c>
      <c r="J3737" t="s">
        <v>30</v>
      </c>
      <c r="K3737" t="s">
        <v>4659</v>
      </c>
      <c r="N3737" t="s">
        <v>28</v>
      </c>
      <c r="O3737" t="s">
        <v>4658</v>
      </c>
      <c r="P3737">
        <v>249</v>
      </c>
      <c r="Q3737">
        <v>82</v>
      </c>
    </row>
    <row r="3738" spans="1:18" hidden="1" x14ac:dyDescent="0.35">
      <c r="A3738" t="s">
        <v>18</v>
      </c>
      <c r="B3738" t="s">
        <v>29</v>
      </c>
      <c r="C3738" t="s">
        <v>20</v>
      </c>
      <c r="D3738" t="s">
        <v>21</v>
      </c>
      <c r="E3738" t="s">
        <v>5</v>
      </c>
      <c r="G3738" t="s">
        <v>22</v>
      </c>
      <c r="H3738">
        <v>1918882</v>
      </c>
      <c r="I3738">
        <v>1919241</v>
      </c>
      <c r="J3738" t="s">
        <v>23</v>
      </c>
      <c r="O3738" t="s">
        <v>4660</v>
      </c>
      <c r="P3738">
        <v>360</v>
      </c>
    </row>
    <row r="3739" spans="1:18" hidden="1" x14ac:dyDescent="0.35">
      <c r="A3739" t="s">
        <v>26</v>
      </c>
      <c r="B3739" t="s">
        <v>32</v>
      </c>
      <c r="C3739" t="s">
        <v>20</v>
      </c>
      <c r="D3739" t="s">
        <v>21</v>
      </c>
      <c r="E3739" t="s">
        <v>5</v>
      </c>
      <c r="G3739" t="s">
        <v>22</v>
      </c>
      <c r="H3739">
        <v>1918882</v>
      </c>
      <c r="I3739">
        <v>1919241</v>
      </c>
      <c r="J3739" t="s">
        <v>23</v>
      </c>
      <c r="K3739" t="s">
        <v>4661</v>
      </c>
      <c r="N3739" t="s">
        <v>28</v>
      </c>
      <c r="O3739" t="s">
        <v>4660</v>
      </c>
      <c r="P3739">
        <v>360</v>
      </c>
      <c r="Q3739">
        <v>119</v>
      </c>
    </row>
    <row r="3740" spans="1:18" hidden="1" x14ac:dyDescent="0.35">
      <c r="A3740" t="s">
        <v>18</v>
      </c>
      <c r="B3740" t="s">
        <v>29</v>
      </c>
      <c r="C3740" t="s">
        <v>20</v>
      </c>
      <c r="D3740" t="s">
        <v>21</v>
      </c>
      <c r="E3740" t="s">
        <v>5</v>
      </c>
      <c r="G3740" t="s">
        <v>22</v>
      </c>
      <c r="H3740">
        <v>1919503</v>
      </c>
      <c r="I3740">
        <v>1920186</v>
      </c>
      <c r="J3740" t="s">
        <v>30</v>
      </c>
      <c r="O3740" t="s">
        <v>4662</v>
      </c>
      <c r="P3740">
        <v>684</v>
      </c>
    </row>
    <row r="3741" spans="1:18" hidden="1" x14ac:dyDescent="0.35">
      <c r="A3741" t="s">
        <v>26</v>
      </c>
      <c r="B3741" t="s">
        <v>32</v>
      </c>
      <c r="C3741" t="s">
        <v>20</v>
      </c>
      <c r="D3741" t="s">
        <v>21</v>
      </c>
      <c r="E3741" t="s">
        <v>5</v>
      </c>
      <c r="G3741" t="s">
        <v>22</v>
      </c>
      <c r="H3741">
        <v>1919503</v>
      </c>
      <c r="I3741">
        <v>1920186</v>
      </c>
      <c r="J3741" t="s">
        <v>30</v>
      </c>
      <c r="K3741" t="s">
        <v>4663</v>
      </c>
      <c r="N3741" t="s">
        <v>28</v>
      </c>
      <c r="O3741" t="s">
        <v>4662</v>
      </c>
      <c r="P3741">
        <v>684</v>
      </c>
      <c r="Q3741">
        <v>227</v>
      </c>
    </row>
    <row r="3742" spans="1:18" hidden="1" x14ac:dyDescent="0.35">
      <c r="A3742" t="s">
        <v>18</v>
      </c>
      <c r="B3742" t="s">
        <v>19</v>
      </c>
      <c r="C3742" t="s">
        <v>20</v>
      </c>
      <c r="D3742" t="s">
        <v>21</v>
      </c>
      <c r="E3742" t="s">
        <v>5</v>
      </c>
      <c r="G3742" t="s">
        <v>22</v>
      </c>
      <c r="H3742">
        <v>1920399</v>
      </c>
      <c r="I3742">
        <v>1920656</v>
      </c>
      <c r="J3742" t="s">
        <v>23</v>
      </c>
      <c r="O3742" t="s">
        <v>4664</v>
      </c>
      <c r="P3742">
        <v>258</v>
      </c>
      <c r="R3742" t="s">
        <v>25</v>
      </c>
    </row>
    <row r="3743" spans="1:18" hidden="1" x14ac:dyDescent="0.35">
      <c r="A3743" t="s">
        <v>26</v>
      </c>
      <c r="B3743" t="s">
        <v>27</v>
      </c>
      <c r="C3743" t="s">
        <v>20</v>
      </c>
      <c r="D3743" t="s">
        <v>21</v>
      </c>
      <c r="E3743" t="s">
        <v>5</v>
      </c>
      <c r="G3743" t="s">
        <v>22</v>
      </c>
      <c r="H3743">
        <v>1920399</v>
      </c>
      <c r="I3743">
        <v>1920656</v>
      </c>
      <c r="J3743" t="s">
        <v>23</v>
      </c>
      <c r="N3743" t="s">
        <v>1367</v>
      </c>
      <c r="O3743" t="s">
        <v>4664</v>
      </c>
      <c r="P3743">
        <v>258</v>
      </c>
      <c r="R3743" t="s">
        <v>25</v>
      </c>
    </row>
    <row r="3744" spans="1:18" hidden="1" x14ac:dyDescent="0.35">
      <c r="A3744" t="s">
        <v>18</v>
      </c>
      <c r="B3744" t="s">
        <v>29</v>
      </c>
      <c r="C3744" t="s">
        <v>20</v>
      </c>
      <c r="D3744" t="s">
        <v>21</v>
      </c>
      <c r="E3744" t="s">
        <v>5</v>
      </c>
      <c r="G3744" t="s">
        <v>22</v>
      </c>
      <c r="H3744">
        <v>1920699</v>
      </c>
      <c r="I3744">
        <v>1920998</v>
      </c>
      <c r="J3744" t="s">
        <v>23</v>
      </c>
      <c r="O3744" t="s">
        <v>4665</v>
      </c>
      <c r="P3744">
        <v>300</v>
      </c>
    </row>
    <row r="3745" spans="1:17" hidden="1" x14ac:dyDescent="0.35">
      <c r="A3745" t="s">
        <v>26</v>
      </c>
      <c r="B3745" t="s">
        <v>32</v>
      </c>
      <c r="C3745" t="s">
        <v>20</v>
      </c>
      <c r="D3745" t="s">
        <v>21</v>
      </c>
      <c r="E3745" t="s">
        <v>5</v>
      </c>
      <c r="G3745" t="s">
        <v>22</v>
      </c>
      <c r="H3745">
        <v>1920699</v>
      </c>
      <c r="I3745">
        <v>1920998</v>
      </c>
      <c r="J3745" t="s">
        <v>23</v>
      </c>
      <c r="K3745" t="s">
        <v>4666</v>
      </c>
      <c r="N3745" t="s">
        <v>28</v>
      </c>
      <c r="O3745" t="s">
        <v>4665</v>
      </c>
      <c r="P3745">
        <v>300</v>
      </c>
      <c r="Q3745">
        <v>99</v>
      </c>
    </row>
    <row r="3746" spans="1:17" hidden="1" x14ac:dyDescent="0.35">
      <c r="A3746" t="s">
        <v>18</v>
      </c>
      <c r="B3746" t="s">
        <v>29</v>
      </c>
      <c r="C3746" t="s">
        <v>20</v>
      </c>
      <c r="D3746" t="s">
        <v>21</v>
      </c>
      <c r="E3746" t="s">
        <v>5</v>
      </c>
      <c r="G3746" t="s">
        <v>22</v>
      </c>
      <c r="H3746">
        <v>1921287</v>
      </c>
      <c r="I3746">
        <v>1921595</v>
      </c>
      <c r="J3746" t="s">
        <v>30</v>
      </c>
      <c r="O3746" t="s">
        <v>4667</v>
      </c>
      <c r="P3746">
        <v>309</v>
      </c>
    </row>
    <row r="3747" spans="1:17" hidden="1" x14ac:dyDescent="0.35">
      <c r="A3747" t="s">
        <v>26</v>
      </c>
      <c r="B3747" t="s">
        <v>32</v>
      </c>
      <c r="C3747" t="s">
        <v>20</v>
      </c>
      <c r="D3747" t="s">
        <v>21</v>
      </c>
      <c r="E3747" t="s">
        <v>5</v>
      </c>
      <c r="G3747" t="s">
        <v>22</v>
      </c>
      <c r="H3747">
        <v>1921287</v>
      </c>
      <c r="I3747">
        <v>1921595</v>
      </c>
      <c r="J3747" t="s">
        <v>30</v>
      </c>
      <c r="K3747" t="s">
        <v>4668</v>
      </c>
      <c r="N3747" t="s">
        <v>4629</v>
      </c>
      <c r="O3747" t="s">
        <v>4667</v>
      </c>
      <c r="P3747">
        <v>309</v>
      </c>
      <c r="Q3747">
        <v>102</v>
      </c>
    </row>
    <row r="3748" spans="1:17" hidden="1" x14ac:dyDescent="0.35">
      <c r="A3748" t="s">
        <v>18</v>
      </c>
      <c r="B3748" t="s">
        <v>29</v>
      </c>
      <c r="C3748" t="s">
        <v>20</v>
      </c>
      <c r="D3748" t="s">
        <v>21</v>
      </c>
      <c r="E3748" t="s">
        <v>5</v>
      </c>
      <c r="G3748" t="s">
        <v>22</v>
      </c>
      <c r="H3748">
        <v>1921619</v>
      </c>
      <c r="I3748">
        <v>1922812</v>
      </c>
      <c r="J3748" t="s">
        <v>30</v>
      </c>
      <c r="O3748" t="s">
        <v>4669</v>
      </c>
      <c r="P3748">
        <v>1194</v>
      </c>
    </row>
    <row r="3749" spans="1:17" hidden="1" x14ac:dyDescent="0.35">
      <c r="A3749" t="s">
        <v>26</v>
      </c>
      <c r="B3749" t="s">
        <v>32</v>
      </c>
      <c r="C3749" t="s">
        <v>20</v>
      </c>
      <c r="D3749" t="s">
        <v>21</v>
      </c>
      <c r="E3749" t="s">
        <v>5</v>
      </c>
      <c r="G3749" t="s">
        <v>22</v>
      </c>
      <c r="H3749">
        <v>1921619</v>
      </c>
      <c r="I3749">
        <v>1922812</v>
      </c>
      <c r="J3749" t="s">
        <v>30</v>
      </c>
      <c r="K3749" t="s">
        <v>4670</v>
      </c>
      <c r="N3749" t="s">
        <v>1886</v>
      </c>
      <c r="O3749" t="s">
        <v>4669</v>
      </c>
      <c r="P3749">
        <v>1194</v>
      </c>
      <c r="Q3749">
        <v>397</v>
      </c>
    </row>
    <row r="3750" spans="1:17" hidden="1" x14ac:dyDescent="0.35">
      <c r="A3750" t="s">
        <v>18</v>
      </c>
      <c r="B3750" t="s">
        <v>29</v>
      </c>
      <c r="C3750" t="s">
        <v>20</v>
      </c>
      <c r="D3750" t="s">
        <v>21</v>
      </c>
      <c r="E3750" t="s">
        <v>5</v>
      </c>
      <c r="G3750" t="s">
        <v>22</v>
      </c>
      <c r="H3750">
        <v>1923012</v>
      </c>
      <c r="I3750">
        <v>1923500</v>
      </c>
      <c r="J3750" t="s">
        <v>30</v>
      </c>
      <c r="O3750" t="s">
        <v>4671</v>
      </c>
      <c r="P3750">
        <v>489</v>
      </c>
    </row>
    <row r="3751" spans="1:17" hidden="1" x14ac:dyDescent="0.35">
      <c r="A3751" t="s">
        <v>26</v>
      </c>
      <c r="B3751" t="s">
        <v>32</v>
      </c>
      <c r="C3751" t="s">
        <v>20</v>
      </c>
      <c r="D3751" t="s">
        <v>21</v>
      </c>
      <c r="E3751" t="s">
        <v>5</v>
      </c>
      <c r="G3751" t="s">
        <v>22</v>
      </c>
      <c r="H3751">
        <v>1923012</v>
      </c>
      <c r="I3751">
        <v>1923500</v>
      </c>
      <c r="J3751" t="s">
        <v>30</v>
      </c>
      <c r="K3751" t="s">
        <v>4672</v>
      </c>
      <c r="N3751" t="s">
        <v>28</v>
      </c>
      <c r="O3751" t="s">
        <v>4671</v>
      </c>
      <c r="P3751">
        <v>489</v>
      </c>
      <c r="Q3751">
        <v>162</v>
      </c>
    </row>
    <row r="3752" spans="1:17" hidden="1" x14ac:dyDescent="0.35">
      <c r="A3752" t="s">
        <v>18</v>
      </c>
      <c r="B3752" t="s">
        <v>29</v>
      </c>
      <c r="C3752" t="s">
        <v>20</v>
      </c>
      <c r="D3752" t="s">
        <v>21</v>
      </c>
      <c r="E3752" t="s">
        <v>5</v>
      </c>
      <c r="G3752" t="s">
        <v>22</v>
      </c>
      <c r="H3752">
        <v>1923623</v>
      </c>
      <c r="I3752">
        <v>1924159</v>
      </c>
      <c r="J3752" t="s">
        <v>23</v>
      </c>
      <c r="O3752" t="s">
        <v>4673</v>
      </c>
      <c r="P3752">
        <v>537</v>
      </c>
    </row>
    <row r="3753" spans="1:17" hidden="1" x14ac:dyDescent="0.35">
      <c r="A3753" t="s">
        <v>26</v>
      </c>
      <c r="B3753" t="s">
        <v>32</v>
      </c>
      <c r="C3753" t="s">
        <v>20</v>
      </c>
      <c r="D3753" t="s">
        <v>21</v>
      </c>
      <c r="E3753" t="s">
        <v>5</v>
      </c>
      <c r="G3753" t="s">
        <v>22</v>
      </c>
      <c r="H3753">
        <v>1923623</v>
      </c>
      <c r="I3753">
        <v>1924159</v>
      </c>
      <c r="J3753" t="s">
        <v>23</v>
      </c>
      <c r="K3753" t="s">
        <v>4674</v>
      </c>
      <c r="N3753" t="s">
        <v>4675</v>
      </c>
      <c r="O3753" t="s">
        <v>4673</v>
      </c>
      <c r="P3753">
        <v>537</v>
      </c>
      <c r="Q3753">
        <v>178</v>
      </c>
    </row>
    <row r="3754" spans="1:17" hidden="1" x14ac:dyDescent="0.35">
      <c r="A3754" t="s">
        <v>18</v>
      </c>
      <c r="B3754" t="s">
        <v>29</v>
      </c>
      <c r="C3754" t="s">
        <v>20</v>
      </c>
      <c r="D3754" t="s">
        <v>21</v>
      </c>
      <c r="E3754" t="s">
        <v>5</v>
      </c>
      <c r="G3754" t="s">
        <v>22</v>
      </c>
      <c r="H3754">
        <v>1924388</v>
      </c>
      <c r="I3754">
        <v>1925380</v>
      </c>
      <c r="J3754" t="s">
        <v>30</v>
      </c>
      <c r="O3754" t="s">
        <v>4676</v>
      </c>
      <c r="P3754">
        <v>993</v>
      </c>
    </row>
    <row r="3755" spans="1:17" hidden="1" x14ac:dyDescent="0.35">
      <c r="A3755" t="s">
        <v>26</v>
      </c>
      <c r="B3755" t="s">
        <v>32</v>
      </c>
      <c r="C3755" t="s">
        <v>20</v>
      </c>
      <c r="D3755" t="s">
        <v>21</v>
      </c>
      <c r="E3755" t="s">
        <v>5</v>
      </c>
      <c r="G3755" t="s">
        <v>22</v>
      </c>
      <c r="H3755">
        <v>1924388</v>
      </c>
      <c r="I3755">
        <v>1925380</v>
      </c>
      <c r="J3755" t="s">
        <v>30</v>
      </c>
      <c r="K3755" t="s">
        <v>4677</v>
      </c>
      <c r="N3755" t="s">
        <v>4678</v>
      </c>
      <c r="O3755" t="s">
        <v>4676</v>
      </c>
      <c r="P3755">
        <v>993</v>
      </c>
      <c r="Q3755">
        <v>330</v>
      </c>
    </row>
    <row r="3756" spans="1:17" hidden="1" x14ac:dyDescent="0.35">
      <c r="A3756" t="s">
        <v>18</v>
      </c>
      <c r="B3756" t="s">
        <v>29</v>
      </c>
      <c r="C3756" t="s">
        <v>20</v>
      </c>
      <c r="D3756" t="s">
        <v>21</v>
      </c>
      <c r="E3756" t="s">
        <v>5</v>
      </c>
      <c r="G3756" t="s">
        <v>22</v>
      </c>
      <c r="H3756">
        <v>1925501</v>
      </c>
      <c r="I3756">
        <v>1925860</v>
      </c>
      <c r="J3756" t="s">
        <v>30</v>
      </c>
      <c r="O3756" t="s">
        <v>4679</v>
      </c>
      <c r="P3756">
        <v>360</v>
      </c>
    </row>
    <row r="3757" spans="1:17" hidden="1" x14ac:dyDescent="0.35">
      <c r="A3757" t="s">
        <v>26</v>
      </c>
      <c r="B3757" t="s">
        <v>32</v>
      </c>
      <c r="C3757" t="s">
        <v>20</v>
      </c>
      <c r="D3757" t="s">
        <v>21</v>
      </c>
      <c r="E3757" t="s">
        <v>5</v>
      </c>
      <c r="G3757" t="s">
        <v>22</v>
      </c>
      <c r="H3757">
        <v>1925501</v>
      </c>
      <c r="I3757">
        <v>1925860</v>
      </c>
      <c r="J3757" t="s">
        <v>30</v>
      </c>
      <c r="K3757" t="s">
        <v>4680</v>
      </c>
      <c r="N3757" t="s">
        <v>4681</v>
      </c>
      <c r="O3757" t="s">
        <v>4679</v>
      </c>
      <c r="P3757">
        <v>360</v>
      </c>
      <c r="Q3757">
        <v>119</v>
      </c>
    </row>
    <row r="3758" spans="1:17" hidden="1" x14ac:dyDescent="0.35">
      <c r="A3758" t="s">
        <v>18</v>
      </c>
      <c r="B3758" t="s">
        <v>29</v>
      </c>
      <c r="C3758" t="s">
        <v>20</v>
      </c>
      <c r="D3758" t="s">
        <v>21</v>
      </c>
      <c r="E3758" t="s">
        <v>5</v>
      </c>
      <c r="G3758" t="s">
        <v>22</v>
      </c>
      <c r="H3758">
        <v>1925908</v>
      </c>
      <c r="I3758">
        <v>1926915</v>
      </c>
      <c r="J3758" t="s">
        <v>23</v>
      </c>
      <c r="O3758" t="s">
        <v>4682</v>
      </c>
      <c r="P3758">
        <v>1008</v>
      </c>
    </row>
    <row r="3759" spans="1:17" hidden="1" x14ac:dyDescent="0.35">
      <c r="A3759" t="s">
        <v>26</v>
      </c>
      <c r="B3759" t="s">
        <v>32</v>
      </c>
      <c r="C3759" t="s">
        <v>20</v>
      </c>
      <c r="D3759" t="s">
        <v>21</v>
      </c>
      <c r="E3759" t="s">
        <v>5</v>
      </c>
      <c r="G3759" t="s">
        <v>22</v>
      </c>
      <c r="H3759">
        <v>1925908</v>
      </c>
      <c r="I3759">
        <v>1926915</v>
      </c>
      <c r="J3759" t="s">
        <v>23</v>
      </c>
      <c r="K3759" t="s">
        <v>4683</v>
      </c>
      <c r="N3759" t="s">
        <v>3251</v>
      </c>
      <c r="O3759" t="s">
        <v>4682</v>
      </c>
      <c r="P3759">
        <v>1008</v>
      </c>
      <c r="Q3759">
        <v>335</v>
      </c>
    </row>
    <row r="3760" spans="1:17" hidden="1" x14ac:dyDescent="0.35">
      <c r="A3760" t="s">
        <v>18</v>
      </c>
      <c r="B3760" t="s">
        <v>29</v>
      </c>
      <c r="C3760" t="s">
        <v>20</v>
      </c>
      <c r="D3760" t="s">
        <v>21</v>
      </c>
      <c r="E3760" t="s">
        <v>5</v>
      </c>
      <c r="G3760" t="s">
        <v>22</v>
      </c>
      <c r="H3760">
        <v>1926912</v>
      </c>
      <c r="I3760">
        <v>1927916</v>
      </c>
      <c r="J3760" t="s">
        <v>23</v>
      </c>
      <c r="O3760" t="s">
        <v>4684</v>
      </c>
      <c r="P3760">
        <v>1005</v>
      </c>
    </row>
    <row r="3761" spans="1:17" hidden="1" x14ac:dyDescent="0.35">
      <c r="A3761" t="s">
        <v>26</v>
      </c>
      <c r="B3761" t="s">
        <v>32</v>
      </c>
      <c r="C3761" t="s">
        <v>20</v>
      </c>
      <c r="D3761" t="s">
        <v>21</v>
      </c>
      <c r="E3761" t="s">
        <v>5</v>
      </c>
      <c r="G3761" t="s">
        <v>22</v>
      </c>
      <c r="H3761">
        <v>1926912</v>
      </c>
      <c r="I3761">
        <v>1927916</v>
      </c>
      <c r="J3761" t="s">
        <v>23</v>
      </c>
      <c r="K3761" t="s">
        <v>4685</v>
      </c>
      <c r="N3761" t="s">
        <v>4686</v>
      </c>
      <c r="O3761" t="s">
        <v>4684</v>
      </c>
      <c r="P3761">
        <v>1005</v>
      </c>
      <c r="Q3761">
        <v>334</v>
      </c>
    </row>
    <row r="3762" spans="1:17" hidden="1" x14ac:dyDescent="0.35">
      <c r="A3762" t="s">
        <v>18</v>
      </c>
      <c r="B3762" t="s">
        <v>29</v>
      </c>
      <c r="C3762" t="s">
        <v>20</v>
      </c>
      <c r="D3762" t="s">
        <v>21</v>
      </c>
      <c r="E3762" t="s">
        <v>5</v>
      </c>
      <c r="G3762" t="s">
        <v>22</v>
      </c>
      <c r="H3762">
        <v>1927999</v>
      </c>
      <c r="I3762">
        <v>1928925</v>
      </c>
      <c r="J3762" t="s">
        <v>23</v>
      </c>
      <c r="O3762" t="s">
        <v>4687</v>
      </c>
      <c r="P3762">
        <v>927</v>
      </c>
    </row>
    <row r="3763" spans="1:17" hidden="1" x14ac:dyDescent="0.35">
      <c r="A3763" t="s">
        <v>26</v>
      </c>
      <c r="B3763" t="s">
        <v>32</v>
      </c>
      <c r="C3763" t="s">
        <v>20</v>
      </c>
      <c r="D3763" t="s">
        <v>21</v>
      </c>
      <c r="E3763" t="s">
        <v>5</v>
      </c>
      <c r="G3763" t="s">
        <v>22</v>
      </c>
      <c r="H3763">
        <v>1927999</v>
      </c>
      <c r="I3763">
        <v>1928925</v>
      </c>
      <c r="J3763" t="s">
        <v>23</v>
      </c>
      <c r="K3763" t="s">
        <v>4688</v>
      </c>
      <c r="N3763" t="s">
        <v>162</v>
      </c>
      <c r="O3763" t="s">
        <v>4687</v>
      </c>
      <c r="P3763">
        <v>927</v>
      </c>
      <c r="Q3763">
        <v>308</v>
      </c>
    </row>
    <row r="3764" spans="1:17" hidden="1" x14ac:dyDescent="0.35">
      <c r="A3764" t="s">
        <v>18</v>
      </c>
      <c r="B3764" t="s">
        <v>29</v>
      </c>
      <c r="C3764" t="s">
        <v>20</v>
      </c>
      <c r="D3764" t="s">
        <v>21</v>
      </c>
      <c r="E3764" t="s">
        <v>5</v>
      </c>
      <c r="G3764" t="s">
        <v>22</v>
      </c>
      <c r="H3764">
        <v>1928931</v>
      </c>
      <c r="I3764">
        <v>1929722</v>
      </c>
      <c r="J3764" t="s">
        <v>23</v>
      </c>
      <c r="O3764" t="s">
        <v>4689</v>
      </c>
      <c r="P3764">
        <v>792</v>
      </c>
    </row>
    <row r="3765" spans="1:17" hidden="1" x14ac:dyDescent="0.35">
      <c r="A3765" t="s">
        <v>26</v>
      </c>
      <c r="B3765" t="s">
        <v>32</v>
      </c>
      <c r="C3765" t="s">
        <v>20</v>
      </c>
      <c r="D3765" t="s">
        <v>21</v>
      </c>
      <c r="E3765" t="s">
        <v>5</v>
      </c>
      <c r="G3765" t="s">
        <v>22</v>
      </c>
      <c r="H3765">
        <v>1928931</v>
      </c>
      <c r="I3765">
        <v>1929722</v>
      </c>
      <c r="J3765" t="s">
        <v>23</v>
      </c>
      <c r="K3765" t="s">
        <v>4690</v>
      </c>
      <c r="N3765" t="s">
        <v>4691</v>
      </c>
      <c r="O3765" t="s">
        <v>4689</v>
      </c>
      <c r="P3765">
        <v>792</v>
      </c>
      <c r="Q3765">
        <v>263</v>
      </c>
    </row>
    <row r="3766" spans="1:17" hidden="1" x14ac:dyDescent="0.35">
      <c r="A3766" t="s">
        <v>18</v>
      </c>
      <c r="B3766" t="s">
        <v>29</v>
      </c>
      <c r="C3766" t="s">
        <v>20</v>
      </c>
      <c r="D3766" t="s">
        <v>21</v>
      </c>
      <c r="E3766" t="s">
        <v>5</v>
      </c>
      <c r="G3766" t="s">
        <v>22</v>
      </c>
      <c r="H3766">
        <v>1929854</v>
      </c>
      <c r="I3766">
        <v>1930903</v>
      </c>
      <c r="J3766" t="s">
        <v>30</v>
      </c>
      <c r="O3766" t="s">
        <v>4692</v>
      </c>
      <c r="P3766">
        <v>1050</v>
      </c>
    </row>
    <row r="3767" spans="1:17" hidden="1" x14ac:dyDescent="0.35">
      <c r="A3767" t="s">
        <v>26</v>
      </c>
      <c r="B3767" t="s">
        <v>32</v>
      </c>
      <c r="C3767" t="s">
        <v>20</v>
      </c>
      <c r="D3767" t="s">
        <v>21</v>
      </c>
      <c r="E3767" t="s">
        <v>5</v>
      </c>
      <c r="G3767" t="s">
        <v>22</v>
      </c>
      <c r="H3767">
        <v>1929854</v>
      </c>
      <c r="I3767">
        <v>1930903</v>
      </c>
      <c r="J3767" t="s">
        <v>30</v>
      </c>
      <c r="K3767" t="s">
        <v>4693</v>
      </c>
      <c r="N3767" t="s">
        <v>1728</v>
      </c>
      <c r="O3767" t="s">
        <v>4692</v>
      </c>
      <c r="P3767">
        <v>1050</v>
      </c>
      <c r="Q3767">
        <v>349</v>
      </c>
    </row>
    <row r="3768" spans="1:17" hidden="1" x14ac:dyDescent="0.35">
      <c r="A3768" t="s">
        <v>18</v>
      </c>
      <c r="B3768" t="s">
        <v>29</v>
      </c>
      <c r="C3768" t="s">
        <v>20</v>
      </c>
      <c r="D3768" t="s">
        <v>21</v>
      </c>
      <c r="E3768" t="s">
        <v>5</v>
      </c>
      <c r="G3768" t="s">
        <v>22</v>
      </c>
      <c r="H3768">
        <v>1931061</v>
      </c>
      <c r="I3768">
        <v>1932260</v>
      </c>
      <c r="J3768" t="s">
        <v>23</v>
      </c>
      <c r="O3768" t="s">
        <v>4694</v>
      </c>
      <c r="P3768">
        <v>1200</v>
      </c>
    </row>
    <row r="3769" spans="1:17" hidden="1" x14ac:dyDescent="0.35">
      <c r="A3769" t="s">
        <v>26</v>
      </c>
      <c r="B3769" t="s">
        <v>32</v>
      </c>
      <c r="C3769" t="s">
        <v>20</v>
      </c>
      <c r="D3769" t="s">
        <v>21</v>
      </c>
      <c r="E3769" t="s">
        <v>5</v>
      </c>
      <c r="G3769" t="s">
        <v>22</v>
      </c>
      <c r="H3769">
        <v>1931061</v>
      </c>
      <c r="I3769">
        <v>1932260</v>
      </c>
      <c r="J3769" t="s">
        <v>23</v>
      </c>
      <c r="K3769" t="s">
        <v>4695</v>
      </c>
      <c r="N3769" t="s">
        <v>2957</v>
      </c>
      <c r="O3769" t="s">
        <v>4694</v>
      </c>
      <c r="P3769">
        <v>1200</v>
      </c>
      <c r="Q3769">
        <v>399</v>
      </c>
    </row>
    <row r="3770" spans="1:17" hidden="1" x14ac:dyDescent="0.35">
      <c r="A3770" t="s">
        <v>18</v>
      </c>
      <c r="B3770" t="s">
        <v>29</v>
      </c>
      <c r="C3770" t="s">
        <v>20</v>
      </c>
      <c r="D3770" t="s">
        <v>21</v>
      </c>
      <c r="E3770" t="s">
        <v>5</v>
      </c>
      <c r="G3770" t="s">
        <v>22</v>
      </c>
      <c r="H3770">
        <v>1932360</v>
      </c>
      <c r="I3770">
        <v>1932704</v>
      </c>
      <c r="J3770" t="s">
        <v>23</v>
      </c>
      <c r="O3770" t="s">
        <v>4696</v>
      </c>
      <c r="P3770">
        <v>345</v>
      </c>
    </row>
    <row r="3771" spans="1:17" hidden="1" x14ac:dyDescent="0.35">
      <c r="A3771" t="s">
        <v>26</v>
      </c>
      <c r="B3771" t="s">
        <v>32</v>
      </c>
      <c r="C3771" t="s">
        <v>20</v>
      </c>
      <c r="D3771" t="s">
        <v>21</v>
      </c>
      <c r="E3771" t="s">
        <v>5</v>
      </c>
      <c r="G3771" t="s">
        <v>22</v>
      </c>
      <c r="H3771">
        <v>1932360</v>
      </c>
      <c r="I3771">
        <v>1932704</v>
      </c>
      <c r="J3771" t="s">
        <v>23</v>
      </c>
      <c r="K3771" t="s">
        <v>4697</v>
      </c>
      <c r="N3771" t="s">
        <v>4698</v>
      </c>
      <c r="O3771" t="s">
        <v>4696</v>
      </c>
      <c r="P3771">
        <v>345</v>
      </c>
      <c r="Q3771">
        <v>114</v>
      </c>
    </row>
    <row r="3772" spans="1:17" hidden="1" x14ac:dyDescent="0.35">
      <c r="A3772" t="s">
        <v>18</v>
      </c>
      <c r="B3772" t="s">
        <v>29</v>
      </c>
      <c r="C3772" t="s">
        <v>20</v>
      </c>
      <c r="D3772" t="s">
        <v>21</v>
      </c>
      <c r="E3772" t="s">
        <v>5</v>
      </c>
      <c r="G3772" t="s">
        <v>22</v>
      </c>
      <c r="H3772">
        <v>1932864</v>
      </c>
      <c r="I3772">
        <v>1933676</v>
      </c>
      <c r="J3772" t="s">
        <v>30</v>
      </c>
      <c r="O3772" t="s">
        <v>4699</v>
      </c>
      <c r="P3772">
        <v>813</v>
      </c>
    </row>
    <row r="3773" spans="1:17" hidden="1" x14ac:dyDescent="0.35">
      <c r="A3773" t="s">
        <v>26</v>
      </c>
      <c r="B3773" t="s">
        <v>32</v>
      </c>
      <c r="C3773" t="s">
        <v>20</v>
      </c>
      <c r="D3773" t="s">
        <v>21</v>
      </c>
      <c r="E3773" t="s">
        <v>5</v>
      </c>
      <c r="G3773" t="s">
        <v>22</v>
      </c>
      <c r="H3773">
        <v>1932864</v>
      </c>
      <c r="I3773">
        <v>1933676</v>
      </c>
      <c r="J3773" t="s">
        <v>30</v>
      </c>
      <c r="K3773" t="s">
        <v>4700</v>
      </c>
      <c r="N3773" t="s">
        <v>4701</v>
      </c>
      <c r="O3773" t="s">
        <v>4699</v>
      </c>
      <c r="P3773">
        <v>813</v>
      </c>
      <c r="Q3773">
        <v>270</v>
      </c>
    </row>
    <row r="3774" spans="1:17" hidden="1" x14ac:dyDescent="0.35">
      <c r="A3774" t="s">
        <v>18</v>
      </c>
      <c r="B3774" t="s">
        <v>29</v>
      </c>
      <c r="C3774" t="s">
        <v>20</v>
      </c>
      <c r="D3774" t="s">
        <v>21</v>
      </c>
      <c r="E3774" t="s">
        <v>5</v>
      </c>
      <c r="G3774" t="s">
        <v>22</v>
      </c>
      <c r="H3774">
        <v>1933670</v>
      </c>
      <c r="I3774">
        <v>1934263</v>
      </c>
      <c r="J3774" t="s">
        <v>23</v>
      </c>
      <c r="O3774" t="s">
        <v>4702</v>
      </c>
      <c r="P3774">
        <v>594</v>
      </c>
    </row>
    <row r="3775" spans="1:17" hidden="1" x14ac:dyDescent="0.35">
      <c r="A3775" t="s">
        <v>26</v>
      </c>
      <c r="B3775" t="s">
        <v>32</v>
      </c>
      <c r="C3775" t="s">
        <v>20</v>
      </c>
      <c r="D3775" t="s">
        <v>21</v>
      </c>
      <c r="E3775" t="s">
        <v>5</v>
      </c>
      <c r="G3775" t="s">
        <v>22</v>
      </c>
      <c r="H3775">
        <v>1933670</v>
      </c>
      <c r="I3775">
        <v>1934263</v>
      </c>
      <c r="J3775" t="s">
        <v>23</v>
      </c>
      <c r="K3775" t="s">
        <v>4703</v>
      </c>
      <c r="N3775" t="s">
        <v>1701</v>
      </c>
      <c r="O3775" t="s">
        <v>4702</v>
      </c>
      <c r="P3775">
        <v>594</v>
      </c>
      <c r="Q3775">
        <v>197</v>
      </c>
    </row>
    <row r="3776" spans="1:17" hidden="1" x14ac:dyDescent="0.35">
      <c r="A3776" t="s">
        <v>18</v>
      </c>
      <c r="B3776" t="s">
        <v>29</v>
      </c>
      <c r="C3776" t="s">
        <v>20</v>
      </c>
      <c r="D3776" t="s">
        <v>21</v>
      </c>
      <c r="E3776" t="s">
        <v>5</v>
      </c>
      <c r="G3776" t="s">
        <v>22</v>
      </c>
      <c r="H3776">
        <v>1934423</v>
      </c>
      <c r="I3776">
        <v>1934992</v>
      </c>
      <c r="J3776" t="s">
        <v>30</v>
      </c>
      <c r="O3776" t="s">
        <v>4704</v>
      </c>
      <c r="P3776">
        <v>570</v>
      </c>
    </row>
    <row r="3777" spans="1:17" hidden="1" x14ac:dyDescent="0.35">
      <c r="A3777" t="s">
        <v>26</v>
      </c>
      <c r="B3777" t="s">
        <v>32</v>
      </c>
      <c r="C3777" t="s">
        <v>20</v>
      </c>
      <c r="D3777" t="s">
        <v>21</v>
      </c>
      <c r="E3777" t="s">
        <v>5</v>
      </c>
      <c r="G3777" t="s">
        <v>22</v>
      </c>
      <c r="H3777">
        <v>1934423</v>
      </c>
      <c r="I3777">
        <v>1934992</v>
      </c>
      <c r="J3777" t="s">
        <v>30</v>
      </c>
      <c r="K3777" t="s">
        <v>4705</v>
      </c>
      <c r="N3777" t="s">
        <v>4706</v>
      </c>
      <c r="O3777" t="s">
        <v>4704</v>
      </c>
      <c r="P3777">
        <v>570</v>
      </c>
      <c r="Q3777">
        <v>189</v>
      </c>
    </row>
    <row r="3778" spans="1:17" hidden="1" x14ac:dyDescent="0.35">
      <c r="A3778" t="s">
        <v>18</v>
      </c>
      <c r="B3778" t="s">
        <v>29</v>
      </c>
      <c r="C3778" t="s">
        <v>20</v>
      </c>
      <c r="D3778" t="s">
        <v>21</v>
      </c>
      <c r="E3778" t="s">
        <v>5</v>
      </c>
      <c r="G3778" t="s">
        <v>22</v>
      </c>
      <c r="H3778">
        <v>1935080</v>
      </c>
      <c r="I3778">
        <v>1936306</v>
      </c>
      <c r="J3778" t="s">
        <v>23</v>
      </c>
      <c r="O3778" t="s">
        <v>4707</v>
      </c>
      <c r="P3778">
        <v>1227</v>
      </c>
    </row>
    <row r="3779" spans="1:17" hidden="1" x14ac:dyDescent="0.35">
      <c r="A3779" t="s">
        <v>26</v>
      </c>
      <c r="B3779" t="s">
        <v>32</v>
      </c>
      <c r="C3779" t="s">
        <v>20</v>
      </c>
      <c r="D3779" t="s">
        <v>21</v>
      </c>
      <c r="E3779" t="s">
        <v>5</v>
      </c>
      <c r="G3779" t="s">
        <v>22</v>
      </c>
      <c r="H3779">
        <v>1935080</v>
      </c>
      <c r="I3779">
        <v>1936306</v>
      </c>
      <c r="J3779" t="s">
        <v>23</v>
      </c>
      <c r="K3779" t="s">
        <v>4708</v>
      </c>
      <c r="N3779" t="s">
        <v>4709</v>
      </c>
      <c r="O3779" t="s">
        <v>4707</v>
      </c>
      <c r="P3779">
        <v>1227</v>
      </c>
      <c r="Q3779">
        <v>408</v>
      </c>
    </row>
    <row r="3780" spans="1:17" hidden="1" x14ac:dyDescent="0.35">
      <c r="A3780" t="s">
        <v>18</v>
      </c>
      <c r="B3780" t="s">
        <v>29</v>
      </c>
      <c r="C3780" t="s">
        <v>20</v>
      </c>
      <c r="D3780" t="s">
        <v>21</v>
      </c>
      <c r="E3780" t="s">
        <v>5</v>
      </c>
      <c r="G3780" t="s">
        <v>22</v>
      </c>
      <c r="H3780">
        <v>1936670</v>
      </c>
      <c r="I3780">
        <v>1937272</v>
      </c>
      <c r="J3780" t="s">
        <v>30</v>
      </c>
      <c r="O3780" t="s">
        <v>4710</v>
      </c>
      <c r="P3780">
        <v>603</v>
      </c>
    </row>
    <row r="3781" spans="1:17" hidden="1" x14ac:dyDescent="0.35">
      <c r="A3781" t="s">
        <v>26</v>
      </c>
      <c r="B3781" t="s">
        <v>32</v>
      </c>
      <c r="C3781" t="s">
        <v>20</v>
      </c>
      <c r="D3781" t="s">
        <v>21</v>
      </c>
      <c r="E3781" t="s">
        <v>5</v>
      </c>
      <c r="G3781" t="s">
        <v>22</v>
      </c>
      <c r="H3781">
        <v>1936670</v>
      </c>
      <c r="I3781">
        <v>1937272</v>
      </c>
      <c r="J3781" t="s">
        <v>30</v>
      </c>
      <c r="K3781" t="s">
        <v>4711</v>
      </c>
      <c r="N3781" t="s">
        <v>28</v>
      </c>
      <c r="O3781" t="s">
        <v>4710</v>
      </c>
      <c r="P3781">
        <v>603</v>
      </c>
      <c r="Q3781">
        <v>200</v>
      </c>
    </row>
    <row r="3782" spans="1:17" hidden="1" x14ac:dyDescent="0.35">
      <c r="A3782" t="s">
        <v>18</v>
      </c>
      <c r="B3782" t="s">
        <v>29</v>
      </c>
      <c r="C3782" t="s">
        <v>20</v>
      </c>
      <c r="D3782" t="s">
        <v>21</v>
      </c>
      <c r="E3782" t="s">
        <v>5</v>
      </c>
      <c r="G3782" t="s">
        <v>22</v>
      </c>
      <c r="H3782">
        <v>1937317</v>
      </c>
      <c r="I3782">
        <v>1938168</v>
      </c>
      <c r="J3782" t="s">
        <v>23</v>
      </c>
      <c r="O3782" t="s">
        <v>4712</v>
      </c>
      <c r="P3782">
        <v>852</v>
      </c>
    </row>
    <row r="3783" spans="1:17" hidden="1" x14ac:dyDescent="0.35">
      <c r="A3783" t="s">
        <v>26</v>
      </c>
      <c r="B3783" t="s">
        <v>32</v>
      </c>
      <c r="C3783" t="s">
        <v>20</v>
      </c>
      <c r="D3783" t="s">
        <v>21</v>
      </c>
      <c r="E3783" t="s">
        <v>5</v>
      </c>
      <c r="G3783" t="s">
        <v>22</v>
      </c>
      <c r="H3783">
        <v>1937317</v>
      </c>
      <c r="I3783">
        <v>1938168</v>
      </c>
      <c r="J3783" t="s">
        <v>23</v>
      </c>
      <c r="K3783" t="s">
        <v>4713</v>
      </c>
      <c r="N3783" t="s">
        <v>2877</v>
      </c>
      <c r="O3783" t="s">
        <v>4712</v>
      </c>
      <c r="P3783">
        <v>852</v>
      </c>
      <c r="Q3783">
        <v>283</v>
      </c>
    </row>
    <row r="3784" spans="1:17" hidden="1" x14ac:dyDescent="0.35">
      <c r="A3784" t="s">
        <v>18</v>
      </c>
      <c r="B3784" t="s">
        <v>29</v>
      </c>
      <c r="C3784" t="s">
        <v>20</v>
      </c>
      <c r="D3784" t="s">
        <v>21</v>
      </c>
      <c r="E3784" t="s">
        <v>5</v>
      </c>
      <c r="G3784" t="s">
        <v>22</v>
      </c>
      <c r="H3784">
        <v>1938295</v>
      </c>
      <c r="I3784">
        <v>1939179</v>
      </c>
      <c r="J3784" t="s">
        <v>30</v>
      </c>
      <c r="O3784" t="s">
        <v>4714</v>
      </c>
      <c r="P3784">
        <v>885</v>
      </c>
    </row>
    <row r="3785" spans="1:17" hidden="1" x14ac:dyDescent="0.35">
      <c r="A3785" t="s">
        <v>26</v>
      </c>
      <c r="B3785" t="s">
        <v>32</v>
      </c>
      <c r="C3785" t="s">
        <v>20</v>
      </c>
      <c r="D3785" t="s">
        <v>21</v>
      </c>
      <c r="E3785" t="s">
        <v>5</v>
      </c>
      <c r="G3785" t="s">
        <v>22</v>
      </c>
      <c r="H3785">
        <v>1938295</v>
      </c>
      <c r="I3785">
        <v>1939179</v>
      </c>
      <c r="J3785" t="s">
        <v>30</v>
      </c>
      <c r="K3785" t="s">
        <v>4715</v>
      </c>
      <c r="N3785" t="s">
        <v>4716</v>
      </c>
      <c r="O3785" t="s">
        <v>4714</v>
      </c>
      <c r="P3785">
        <v>885</v>
      </c>
      <c r="Q3785">
        <v>294</v>
      </c>
    </row>
    <row r="3786" spans="1:17" hidden="1" x14ac:dyDescent="0.35">
      <c r="A3786" t="s">
        <v>18</v>
      </c>
      <c r="B3786" t="s">
        <v>29</v>
      </c>
      <c r="C3786" t="s">
        <v>20</v>
      </c>
      <c r="D3786" t="s">
        <v>21</v>
      </c>
      <c r="E3786" t="s">
        <v>5</v>
      </c>
      <c r="G3786" t="s">
        <v>22</v>
      </c>
      <c r="H3786">
        <v>1939272</v>
      </c>
      <c r="I3786">
        <v>1940612</v>
      </c>
      <c r="J3786" t="s">
        <v>30</v>
      </c>
      <c r="O3786" t="s">
        <v>4717</v>
      </c>
      <c r="P3786">
        <v>1341</v>
      </c>
    </row>
    <row r="3787" spans="1:17" hidden="1" x14ac:dyDescent="0.35">
      <c r="A3787" t="s">
        <v>26</v>
      </c>
      <c r="B3787" t="s">
        <v>32</v>
      </c>
      <c r="C3787" t="s">
        <v>20</v>
      </c>
      <c r="D3787" t="s">
        <v>21</v>
      </c>
      <c r="E3787" t="s">
        <v>5</v>
      </c>
      <c r="G3787" t="s">
        <v>22</v>
      </c>
      <c r="H3787">
        <v>1939272</v>
      </c>
      <c r="I3787">
        <v>1940612</v>
      </c>
      <c r="J3787" t="s">
        <v>30</v>
      </c>
      <c r="K3787" t="s">
        <v>4718</v>
      </c>
      <c r="N3787" t="s">
        <v>2525</v>
      </c>
      <c r="O3787" t="s">
        <v>4717</v>
      </c>
      <c r="P3787">
        <v>1341</v>
      </c>
      <c r="Q3787">
        <v>446</v>
      </c>
    </row>
    <row r="3788" spans="1:17" hidden="1" x14ac:dyDescent="0.35">
      <c r="A3788" t="s">
        <v>18</v>
      </c>
      <c r="B3788" t="s">
        <v>29</v>
      </c>
      <c r="C3788" t="s">
        <v>20</v>
      </c>
      <c r="D3788" t="s">
        <v>21</v>
      </c>
      <c r="E3788" t="s">
        <v>5</v>
      </c>
      <c r="G3788" t="s">
        <v>22</v>
      </c>
      <c r="H3788">
        <v>1940679</v>
      </c>
      <c r="I3788">
        <v>1942223</v>
      </c>
      <c r="J3788" t="s">
        <v>30</v>
      </c>
      <c r="O3788" t="s">
        <v>4719</v>
      </c>
      <c r="P3788">
        <v>1545</v>
      </c>
    </row>
    <row r="3789" spans="1:17" hidden="1" x14ac:dyDescent="0.35">
      <c r="A3789" t="s">
        <v>26</v>
      </c>
      <c r="B3789" t="s">
        <v>32</v>
      </c>
      <c r="C3789" t="s">
        <v>20</v>
      </c>
      <c r="D3789" t="s">
        <v>21</v>
      </c>
      <c r="E3789" t="s">
        <v>5</v>
      </c>
      <c r="G3789" t="s">
        <v>22</v>
      </c>
      <c r="H3789">
        <v>1940679</v>
      </c>
      <c r="I3789">
        <v>1942223</v>
      </c>
      <c r="J3789" t="s">
        <v>30</v>
      </c>
      <c r="K3789" t="s">
        <v>4720</v>
      </c>
      <c r="N3789" t="s">
        <v>4721</v>
      </c>
      <c r="O3789" t="s">
        <v>4719</v>
      </c>
      <c r="P3789">
        <v>1545</v>
      </c>
      <c r="Q3789">
        <v>514</v>
      </c>
    </row>
    <row r="3790" spans="1:17" hidden="1" x14ac:dyDescent="0.35">
      <c r="A3790" t="s">
        <v>18</v>
      </c>
      <c r="B3790" t="s">
        <v>29</v>
      </c>
      <c r="C3790" t="s">
        <v>20</v>
      </c>
      <c r="D3790" t="s">
        <v>21</v>
      </c>
      <c r="E3790" t="s">
        <v>5</v>
      </c>
      <c r="G3790" t="s">
        <v>22</v>
      </c>
      <c r="H3790">
        <v>1942669</v>
      </c>
      <c r="I3790">
        <v>1944339</v>
      </c>
      <c r="J3790" t="s">
        <v>30</v>
      </c>
      <c r="O3790" t="s">
        <v>4722</v>
      </c>
      <c r="P3790">
        <v>1671</v>
      </c>
    </row>
    <row r="3791" spans="1:17" hidden="1" x14ac:dyDescent="0.35">
      <c r="A3791" t="s">
        <v>26</v>
      </c>
      <c r="B3791" t="s">
        <v>32</v>
      </c>
      <c r="C3791" t="s">
        <v>20</v>
      </c>
      <c r="D3791" t="s">
        <v>21</v>
      </c>
      <c r="E3791" t="s">
        <v>5</v>
      </c>
      <c r="G3791" t="s">
        <v>22</v>
      </c>
      <c r="H3791">
        <v>1942669</v>
      </c>
      <c r="I3791">
        <v>1944339</v>
      </c>
      <c r="J3791" t="s">
        <v>30</v>
      </c>
      <c r="K3791" t="s">
        <v>4723</v>
      </c>
      <c r="N3791" t="s">
        <v>4724</v>
      </c>
      <c r="O3791" t="s">
        <v>4722</v>
      </c>
      <c r="P3791">
        <v>1671</v>
      </c>
      <c r="Q3791">
        <v>556</v>
      </c>
    </row>
    <row r="3792" spans="1:17" hidden="1" x14ac:dyDescent="0.35">
      <c r="A3792" t="s">
        <v>18</v>
      </c>
      <c r="B3792" t="s">
        <v>29</v>
      </c>
      <c r="C3792" t="s">
        <v>20</v>
      </c>
      <c r="D3792" t="s">
        <v>21</v>
      </c>
      <c r="E3792" t="s">
        <v>5</v>
      </c>
      <c r="G3792" t="s">
        <v>22</v>
      </c>
      <c r="H3792">
        <v>1944329</v>
      </c>
      <c r="I3792">
        <v>1944760</v>
      </c>
      <c r="J3792" t="s">
        <v>30</v>
      </c>
      <c r="O3792" t="s">
        <v>4725</v>
      </c>
      <c r="P3792">
        <v>432</v>
      </c>
    </row>
    <row r="3793" spans="1:18" hidden="1" x14ac:dyDescent="0.35">
      <c r="A3793" t="s">
        <v>26</v>
      </c>
      <c r="B3793" t="s">
        <v>32</v>
      </c>
      <c r="C3793" t="s">
        <v>20</v>
      </c>
      <c r="D3793" t="s">
        <v>21</v>
      </c>
      <c r="E3793" t="s">
        <v>5</v>
      </c>
      <c r="G3793" t="s">
        <v>22</v>
      </c>
      <c r="H3793">
        <v>1944329</v>
      </c>
      <c r="I3793">
        <v>1944760</v>
      </c>
      <c r="J3793" t="s">
        <v>30</v>
      </c>
      <c r="K3793" t="s">
        <v>4726</v>
      </c>
      <c r="N3793" t="s">
        <v>28</v>
      </c>
      <c r="O3793" t="s">
        <v>4725</v>
      </c>
      <c r="P3793">
        <v>432</v>
      </c>
      <c r="Q3793">
        <v>143</v>
      </c>
    </row>
    <row r="3794" spans="1:18" hidden="1" x14ac:dyDescent="0.35">
      <c r="A3794" t="s">
        <v>18</v>
      </c>
      <c r="B3794" t="s">
        <v>29</v>
      </c>
      <c r="C3794" t="s">
        <v>20</v>
      </c>
      <c r="D3794" t="s">
        <v>21</v>
      </c>
      <c r="E3794" t="s">
        <v>5</v>
      </c>
      <c r="G3794" t="s">
        <v>22</v>
      </c>
      <c r="H3794">
        <v>1945004</v>
      </c>
      <c r="I3794">
        <v>1945471</v>
      </c>
      <c r="J3794" t="s">
        <v>30</v>
      </c>
      <c r="O3794" t="s">
        <v>4727</v>
      </c>
      <c r="P3794">
        <v>468</v>
      </c>
    </row>
    <row r="3795" spans="1:18" hidden="1" x14ac:dyDescent="0.35">
      <c r="A3795" t="s">
        <v>26</v>
      </c>
      <c r="B3795" t="s">
        <v>32</v>
      </c>
      <c r="C3795" t="s">
        <v>20</v>
      </c>
      <c r="D3795" t="s">
        <v>21</v>
      </c>
      <c r="E3795" t="s">
        <v>5</v>
      </c>
      <c r="G3795" t="s">
        <v>22</v>
      </c>
      <c r="H3795">
        <v>1945004</v>
      </c>
      <c r="I3795">
        <v>1945471</v>
      </c>
      <c r="J3795" t="s">
        <v>30</v>
      </c>
      <c r="K3795" t="s">
        <v>4728</v>
      </c>
      <c r="N3795" t="s">
        <v>28</v>
      </c>
      <c r="O3795" t="s">
        <v>4727</v>
      </c>
      <c r="P3795">
        <v>468</v>
      </c>
      <c r="Q3795">
        <v>155</v>
      </c>
    </row>
    <row r="3796" spans="1:18" hidden="1" x14ac:dyDescent="0.35">
      <c r="A3796" t="s">
        <v>18</v>
      </c>
      <c r="B3796" t="s">
        <v>29</v>
      </c>
      <c r="C3796" t="s">
        <v>20</v>
      </c>
      <c r="D3796" t="s">
        <v>21</v>
      </c>
      <c r="E3796" t="s">
        <v>5</v>
      </c>
      <c r="G3796" t="s">
        <v>22</v>
      </c>
      <c r="H3796">
        <v>1945648</v>
      </c>
      <c r="I3796">
        <v>1946052</v>
      </c>
      <c r="J3796" t="s">
        <v>30</v>
      </c>
      <c r="O3796" t="s">
        <v>4729</v>
      </c>
      <c r="P3796">
        <v>405</v>
      </c>
    </row>
    <row r="3797" spans="1:18" hidden="1" x14ac:dyDescent="0.35">
      <c r="A3797" t="s">
        <v>26</v>
      </c>
      <c r="B3797" t="s">
        <v>32</v>
      </c>
      <c r="C3797" t="s">
        <v>20</v>
      </c>
      <c r="D3797" t="s">
        <v>21</v>
      </c>
      <c r="E3797" t="s">
        <v>5</v>
      </c>
      <c r="G3797" t="s">
        <v>22</v>
      </c>
      <c r="H3797">
        <v>1945648</v>
      </c>
      <c r="I3797">
        <v>1946052</v>
      </c>
      <c r="J3797" t="s">
        <v>30</v>
      </c>
      <c r="K3797" t="s">
        <v>4730</v>
      </c>
      <c r="N3797" t="s">
        <v>37</v>
      </c>
      <c r="O3797" t="s">
        <v>4729</v>
      </c>
      <c r="P3797">
        <v>405</v>
      </c>
      <c r="Q3797">
        <v>134</v>
      </c>
    </row>
    <row r="3798" spans="1:18" hidden="1" x14ac:dyDescent="0.35">
      <c r="A3798" t="s">
        <v>18</v>
      </c>
      <c r="B3798" t="s">
        <v>29</v>
      </c>
      <c r="C3798" t="s">
        <v>20</v>
      </c>
      <c r="D3798" t="s">
        <v>21</v>
      </c>
      <c r="E3798" t="s">
        <v>5</v>
      </c>
      <c r="G3798" t="s">
        <v>22</v>
      </c>
      <c r="H3798">
        <v>1946097</v>
      </c>
      <c r="I3798">
        <v>1946636</v>
      </c>
      <c r="J3798" t="s">
        <v>30</v>
      </c>
      <c r="O3798" t="s">
        <v>4731</v>
      </c>
      <c r="P3798">
        <v>540</v>
      </c>
    </row>
    <row r="3799" spans="1:18" hidden="1" x14ac:dyDescent="0.35">
      <c r="A3799" t="s">
        <v>26</v>
      </c>
      <c r="B3799" t="s">
        <v>32</v>
      </c>
      <c r="C3799" t="s">
        <v>20</v>
      </c>
      <c r="D3799" t="s">
        <v>21</v>
      </c>
      <c r="E3799" t="s">
        <v>5</v>
      </c>
      <c r="G3799" t="s">
        <v>22</v>
      </c>
      <c r="H3799">
        <v>1946097</v>
      </c>
      <c r="I3799">
        <v>1946636</v>
      </c>
      <c r="J3799" t="s">
        <v>30</v>
      </c>
      <c r="K3799" t="s">
        <v>4732</v>
      </c>
      <c r="N3799" t="s">
        <v>2085</v>
      </c>
      <c r="O3799" t="s">
        <v>4731</v>
      </c>
      <c r="P3799">
        <v>540</v>
      </c>
      <c r="Q3799">
        <v>179</v>
      </c>
    </row>
    <row r="3800" spans="1:18" hidden="1" x14ac:dyDescent="0.35">
      <c r="A3800" t="s">
        <v>18</v>
      </c>
      <c r="B3800" t="s">
        <v>29</v>
      </c>
      <c r="C3800" t="s">
        <v>20</v>
      </c>
      <c r="D3800" t="s">
        <v>21</v>
      </c>
      <c r="E3800" t="s">
        <v>5</v>
      </c>
      <c r="G3800" t="s">
        <v>22</v>
      </c>
      <c r="H3800">
        <v>1946673</v>
      </c>
      <c r="I3800">
        <v>1947218</v>
      </c>
      <c r="J3800" t="s">
        <v>30</v>
      </c>
      <c r="O3800" t="s">
        <v>4733</v>
      </c>
      <c r="P3800">
        <v>546</v>
      </c>
    </row>
    <row r="3801" spans="1:18" hidden="1" x14ac:dyDescent="0.35">
      <c r="A3801" t="s">
        <v>26</v>
      </c>
      <c r="B3801" t="s">
        <v>32</v>
      </c>
      <c r="C3801" t="s">
        <v>20</v>
      </c>
      <c r="D3801" t="s">
        <v>21</v>
      </c>
      <c r="E3801" t="s">
        <v>5</v>
      </c>
      <c r="G3801" t="s">
        <v>22</v>
      </c>
      <c r="H3801">
        <v>1946673</v>
      </c>
      <c r="I3801">
        <v>1947218</v>
      </c>
      <c r="J3801" t="s">
        <v>30</v>
      </c>
      <c r="K3801" t="s">
        <v>4734</v>
      </c>
      <c r="N3801" t="s">
        <v>628</v>
      </c>
      <c r="O3801" t="s">
        <v>4733</v>
      </c>
      <c r="P3801">
        <v>546</v>
      </c>
      <c r="Q3801">
        <v>181</v>
      </c>
    </row>
    <row r="3802" spans="1:18" hidden="1" x14ac:dyDescent="0.35">
      <c r="A3802" t="s">
        <v>18</v>
      </c>
      <c r="B3802" t="s">
        <v>19</v>
      </c>
      <c r="C3802" t="s">
        <v>20</v>
      </c>
      <c r="D3802" t="s">
        <v>21</v>
      </c>
      <c r="E3802" t="s">
        <v>5</v>
      </c>
      <c r="G3802" t="s">
        <v>22</v>
      </c>
      <c r="H3802">
        <v>1947235</v>
      </c>
      <c r="I3802">
        <v>1948012</v>
      </c>
      <c r="J3802" t="s">
        <v>23</v>
      </c>
      <c r="O3802" t="s">
        <v>4735</v>
      </c>
      <c r="P3802">
        <v>778</v>
      </c>
      <c r="R3802" t="s">
        <v>25</v>
      </c>
    </row>
    <row r="3803" spans="1:18" hidden="1" x14ac:dyDescent="0.35">
      <c r="A3803" t="s">
        <v>26</v>
      </c>
      <c r="B3803" t="s">
        <v>27</v>
      </c>
      <c r="C3803" t="s">
        <v>20</v>
      </c>
      <c r="D3803" t="s">
        <v>21</v>
      </c>
      <c r="E3803" t="s">
        <v>5</v>
      </c>
      <c r="G3803" t="s">
        <v>22</v>
      </c>
      <c r="H3803">
        <v>1947235</v>
      </c>
      <c r="I3803">
        <v>1948012</v>
      </c>
      <c r="J3803" t="s">
        <v>23</v>
      </c>
      <c r="N3803" t="s">
        <v>4355</v>
      </c>
      <c r="O3803" t="s">
        <v>4735</v>
      </c>
      <c r="P3803">
        <v>778</v>
      </c>
      <c r="R3803" t="s">
        <v>25</v>
      </c>
    </row>
    <row r="3804" spans="1:18" hidden="1" x14ac:dyDescent="0.35">
      <c r="A3804" t="s">
        <v>18</v>
      </c>
      <c r="B3804" t="s">
        <v>29</v>
      </c>
      <c r="C3804" t="s">
        <v>20</v>
      </c>
      <c r="D3804" t="s">
        <v>21</v>
      </c>
      <c r="E3804" t="s">
        <v>5</v>
      </c>
      <c r="G3804" t="s">
        <v>22</v>
      </c>
      <c r="H3804">
        <v>1948097</v>
      </c>
      <c r="I3804">
        <v>1948783</v>
      </c>
      <c r="J3804" t="s">
        <v>30</v>
      </c>
      <c r="O3804" t="s">
        <v>4736</v>
      </c>
      <c r="P3804">
        <v>687</v>
      </c>
    </row>
    <row r="3805" spans="1:18" hidden="1" x14ac:dyDescent="0.35">
      <c r="A3805" t="s">
        <v>26</v>
      </c>
      <c r="B3805" t="s">
        <v>32</v>
      </c>
      <c r="C3805" t="s">
        <v>20</v>
      </c>
      <c r="D3805" t="s">
        <v>21</v>
      </c>
      <c r="E3805" t="s">
        <v>5</v>
      </c>
      <c r="G3805" t="s">
        <v>22</v>
      </c>
      <c r="H3805">
        <v>1948097</v>
      </c>
      <c r="I3805">
        <v>1948783</v>
      </c>
      <c r="J3805" t="s">
        <v>30</v>
      </c>
      <c r="K3805" t="s">
        <v>4737</v>
      </c>
      <c r="N3805" t="s">
        <v>968</v>
      </c>
      <c r="O3805" t="s">
        <v>4736</v>
      </c>
      <c r="P3805">
        <v>687</v>
      </c>
      <c r="Q3805">
        <v>228</v>
      </c>
    </row>
    <row r="3806" spans="1:18" hidden="1" x14ac:dyDescent="0.35">
      <c r="A3806" t="s">
        <v>18</v>
      </c>
      <c r="B3806" t="s">
        <v>29</v>
      </c>
      <c r="C3806" t="s">
        <v>20</v>
      </c>
      <c r="D3806" t="s">
        <v>21</v>
      </c>
      <c r="E3806" t="s">
        <v>5</v>
      </c>
      <c r="G3806" t="s">
        <v>22</v>
      </c>
      <c r="H3806">
        <v>1948793</v>
      </c>
      <c r="I3806">
        <v>1949572</v>
      </c>
      <c r="J3806" t="s">
        <v>30</v>
      </c>
      <c r="O3806" t="s">
        <v>4738</v>
      </c>
      <c r="P3806">
        <v>780</v>
      </c>
    </row>
    <row r="3807" spans="1:18" hidden="1" x14ac:dyDescent="0.35">
      <c r="A3807" t="s">
        <v>26</v>
      </c>
      <c r="B3807" t="s">
        <v>32</v>
      </c>
      <c r="C3807" t="s">
        <v>20</v>
      </c>
      <c r="D3807" t="s">
        <v>21</v>
      </c>
      <c r="E3807" t="s">
        <v>5</v>
      </c>
      <c r="G3807" t="s">
        <v>22</v>
      </c>
      <c r="H3807">
        <v>1948793</v>
      </c>
      <c r="I3807">
        <v>1949572</v>
      </c>
      <c r="J3807" t="s">
        <v>30</v>
      </c>
      <c r="K3807" t="s">
        <v>4739</v>
      </c>
      <c r="N3807" t="s">
        <v>2249</v>
      </c>
      <c r="O3807" t="s">
        <v>4738</v>
      </c>
      <c r="P3807">
        <v>780</v>
      </c>
      <c r="Q3807">
        <v>259</v>
      </c>
    </row>
    <row r="3808" spans="1:18" hidden="1" x14ac:dyDescent="0.35">
      <c r="A3808" t="s">
        <v>18</v>
      </c>
      <c r="B3808" t="s">
        <v>29</v>
      </c>
      <c r="C3808" t="s">
        <v>20</v>
      </c>
      <c r="D3808" t="s">
        <v>21</v>
      </c>
      <c r="E3808" t="s">
        <v>5</v>
      </c>
      <c r="G3808" t="s">
        <v>22</v>
      </c>
      <c r="H3808">
        <v>1949569</v>
      </c>
      <c r="I3808">
        <v>1950051</v>
      </c>
      <c r="J3808" t="s">
        <v>30</v>
      </c>
      <c r="O3808" t="s">
        <v>4740</v>
      </c>
      <c r="P3808">
        <v>483</v>
      </c>
    </row>
    <row r="3809" spans="1:18" hidden="1" x14ac:dyDescent="0.35">
      <c r="A3809" t="s">
        <v>26</v>
      </c>
      <c r="B3809" t="s">
        <v>32</v>
      </c>
      <c r="C3809" t="s">
        <v>20</v>
      </c>
      <c r="D3809" t="s">
        <v>21</v>
      </c>
      <c r="E3809" t="s">
        <v>5</v>
      </c>
      <c r="G3809" t="s">
        <v>22</v>
      </c>
      <c r="H3809">
        <v>1949569</v>
      </c>
      <c r="I3809">
        <v>1950051</v>
      </c>
      <c r="J3809" t="s">
        <v>30</v>
      </c>
      <c r="K3809" t="s">
        <v>4741</v>
      </c>
      <c r="N3809" t="s">
        <v>628</v>
      </c>
      <c r="O3809" t="s">
        <v>4740</v>
      </c>
      <c r="P3809">
        <v>483</v>
      </c>
      <c r="Q3809">
        <v>160</v>
      </c>
    </row>
    <row r="3810" spans="1:18" hidden="1" x14ac:dyDescent="0.35">
      <c r="A3810" t="s">
        <v>18</v>
      </c>
      <c r="B3810" t="s">
        <v>29</v>
      </c>
      <c r="C3810" t="s">
        <v>20</v>
      </c>
      <c r="D3810" t="s">
        <v>21</v>
      </c>
      <c r="E3810" t="s">
        <v>5</v>
      </c>
      <c r="G3810" t="s">
        <v>22</v>
      </c>
      <c r="H3810">
        <v>1950052</v>
      </c>
      <c r="I3810">
        <v>1950402</v>
      </c>
      <c r="J3810" t="s">
        <v>30</v>
      </c>
      <c r="O3810" t="s">
        <v>4742</v>
      </c>
      <c r="P3810">
        <v>351</v>
      </c>
    </row>
    <row r="3811" spans="1:18" hidden="1" x14ac:dyDescent="0.35">
      <c r="A3811" t="s">
        <v>26</v>
      </c>
      <c r="B3811" t="s">
        <v>32</v>
      </c>
      <c r="C3811" t="s">
        <v>20</v>
      </c>
      <c r="D3811" t="s">
        <v>21</v>
      </c>
      <c r="E3811" t="s">
        <v>5</v>
      </c>
      <c r="G3811" t="s">
        <v>22</v>
      </c>
      <c r="H3811">
        <v>1950052</v>
      </c>
      <c r="I3811">
        <v>1950402</v>
      </c>
      <c r="J3811" t="s">
        <v>30</v>
      </c>
      <c r="K3811" t="s">
        <v>4743</v>
      </c>
      <c r="N3811" t="s">
        <v>28</v>
      </c>
      <c r="O3811" t="s">
        <v>4742</v>
      </c>
      <c r="P3811">
        <v>351</v>
      </c>
      <c r="Q3811">
        <v>116</v>
      </c>
    </row>
    <row r="3812" spans="1:18" hidden="1" x14ac:dyDescent="0.35">
      <c r="A3812" t="s">
        <v>18</v>
      </c>
      <c r="B3812" t="s">
        <v>29</v>
      </c>
      <c r="C3812" t="s">
        <v>20</v>
      </c>
      <c r="D3812" t="s">
        <v>21</v>
      </c>
      <c r="E3812" t="s">
        <v>5</v>
      </c>
      <c r="G3812" t="s">
        <v>22</v>
      </c>
      <c r="H3812">
        <v>1950432</v>
      </c>
      <c r="I3812">
        <v>1950965</v>
      </c>
      <c r="J3812" t="s">
        <v>30</v>
      </c>
      <c r="O3812" t="s">
        <v>4744</v>
      </c>
      <c r="P3812">
        <v>534</v>
      </c>
    </row>
    <row r="3813" spans="1:18" hidden="1" x14ac:dyDescent="0.35">
      <c r="A3813" t="s">
        <v>26</v>
      </c>
      <c r="B3813" t="s">
        <v>32</v>
      </c>
      <c r="C3813" t="s">
        <v>20</v>
      </c>
      <c r="D3813" t="s">
        <v>21</v>
      </c>
      <c r="E3813" t="s">
        <v>5</v>
      </c>
      <c r="G3813" t="s">
        <v>22</v>
      </c>
      <c r="H3813">
        <v>1950432</v>
      </c>
      <c r="I3813">
        <v>1950965</v>
      </c>
      <c r="J3813" t="s">
        <v>30</v>
      </c>
      <c r="K3813" t="s">
        <v>4745</v>
      </c>
      <c r="N3813" t="s">
        <v>628</v>
      </c>
      <c r="O3813" t="s">
        <v>4744</v>
      </c>
      <c r="P3813">
        <v>534</v>
      </c>
      <c r="Q3813">
        <v>177</v>
      </c>
    </row>
    <row r="3814" spans="1:18" hidden="1" x14ac:dyDescent="0.35">
      <c r="A3814" t="s">
        <v>18</v>
      </c>
      <c r="B3814" t="s">
        <v>29</v>
      </c>
      <c r="C3814" t="s">
        <v>20</v>
      </c>
      <c r="D3814" t="s">
        <v>21</v>
      </c>
      <c r="E3814" t="s">
        <v>5</v>
      </c>
      <c r="G3814" t="s">
        <v>22</v>
      </c>
      <c r="H3814">
        <v>1951182</v>
      </c>
      <c r="I3814">
        <v>1952018</v>
      </c>
      <c r="J3814" t="s">
        <v>30</v>
      </c>
      <c r="O3814" t="s">
        <v>4746</v>
      </c>
      <c r="P3814">
        <v>837</v>
      </c>
    </row>
    <row r="3815" spans="1:18" hidden="1" x14ac:dyDescent="0.35">
      <c r="A3815" t="s">
        <v>26</v>
      </c>
      <c r="B3815" t="s">
        <v>32</v>
      </c>
      <c r="C3815" t="s">
        <v>20</v>
      </c>
      <c r="D3815" t="s">
        <v>21</v>
      </c>
      <c r="E3815" t="s">
        <v>5</v>
      </c>
      <c r="G3815" t="s">
        <v>22</v>
      </c>
      <c r="H3815">
        <v>1951182</v>
      </c>
      <c r="I3815">
        <v>1952018</v>
      </c>
      <c r="J3815" t="s">
        <v>30</v>
      </c>
      <c r="K3815" t="s">
        <v>4747</v>
      </c>
      <c r="N3815" t="s">
        <v>4748</v>
      </c>
      <c r="O3815" t="s">
        <v>4746</v>
      </c>
      <c r="P3815">
        <v>837</v>
      </c>
      <c r="Q3815">
        <v>278</v>
      </c>
    </row>
    <row r="3816" spans="1:18" hidden="1" x14ac:dyDescent="0.35">
      <c r="A3816" t="s">
        <v>18</v>
      </c>
      <c r="B3816" t="s">
        <v>19</v>
      </c>
      <c r="C3816" t="s">
        <v>20</v>
      </c>
      <c r="D3816" t="s">
        <v>21</v>
      </c>
      <c r="E3816" t="s">
        <v>5</v>
      </c>
      <c r="G3816" t="s">
        <v>22</v>
      </c>
      <c r="H3816">
        <v>1952876</v>
      </c>
      <c r="I3816">
        <v>1953523</v>
      </c>
      <c r="J3816" t="s">
        <v>23</v>
      </c>
      <c r="O3816" t="s">
        <v>4749</v>
      </c>
      <c r="P3816">
        <v>648</v>
      </c>
      <c r="R3816" t="s">
        <v>25</v>
      </c>
    </row>
    <row r="3817" spans="1:18" hidden="1" x14ac:dyDescent="0.35">
      <c r="A3817" t="s">
        <v>26</v>
      </c>
      <c r="B3817" t="s">
        <v>27</v>
      </c>
      <c r="C3817" t="s">
        <v>20</v>
      </c>
      <c r="D3817" t="s">
        <v>21</v>
      </c>
      <c r="E3817" t="s">
        <v>5</v>
      </c>
      <c r="G3817" t="s">
        <v>22</v>
      </c>
      <c r="H3817">
        <v>1952876</v>
      </c>
      <c r="I3817">
        <v>1953523</v>
      </c>
      <c r="J3817" t="s">
        <v>23</v>
      </c>
      <c r="N3817" t="s">
        <v>28</v>
      </c>
      <c r="O3817" t="s">
        <v>4749</v>
      </c>
      <c r="P3817">
        <v>648</v>
      </c>
      <c r="R3817" t="s">
        <v>25</v>
      </c>
    </row>
    <row r="3818" spans="1:18" hidden="1" x14ac:dyDescent="0.35">
      <c r="A3818" t="s">
        <v>18</v>
      </c>
      <c r="B3818" t="s">
        <v>29</v>
      </c>
      <c r="C3818" t="s">
        <v>20</v>
      </c>
      <c r="D3818" t="s">
        <v>21</v>
      </c>
      <c r="E3818" t="s">
        <v>5</v>
      </c>
      <c r="G3818" t="s">
        <v>22</v>
      </c>
      <c r="H3818">
        <v>1953737</v>
      </c>
      <c r="I3818">
        <v>1955737</v>
      </c>
      <c r="J3818" t="s">
        <v>23</v>
      </c>
      <c r="O3818" t="s">
        <v>4750</v>
      </c>
      <c r="P3818">
        <v>2001</v>
      </c>
    </row>
    <row r="3819" spans="1:18" hidden="1" x14ac:dyDescent="0.35">
      <c r="A3819" t="s">
        <v>26</v>
      </c>
      <c r="B3819" t="s">
        <v>32</v>
      </c>
      <c r="C3819" t="s">
        <v>20</v>
      </c>
      <c r="D3819" t="s">
        <v>21</v>
      </c>
      <c r="E3819" t="s">
        <v>5</v>
      </c>
      <c r="G3819" t="s">
        <v>22</v>
      </c>
      <c r="H3819">
        <v>1953737</v>
      </c>
      <c r="I3819">
        <v>1955737</v>
      </c>
      <c r="J3819" t="s">
        <v>23</v>
      </c>
      <c r="K3819" t="s">
        <v>4751</v>
      </c>
      <c r="N3819" t="s">
        <v>28</v>
      </c>
      <c r="O3819" t="s">
        <v>4750</v>
      </c>
      <c r="P3819">
        <v>2001</v>
      </c>
      <c r="Q3819">
        <v>666</v>
      </c>
    </row>
    <row r="3820" spans="1:18" hidden="1" x14ac:dyDescent="0.35">
      <c r="A3820" t="s">
        <v>18</v>
      </c>
      <c r="B3820" t="s">
        <v>29</v>
      </c>
      <c r="C3820" t="s">
        <v>20</v>
      </c>
      <c r="D3820" t="s">
        <v>21</v>
      </c>
      <c r="E3820" t="s">
        <v>5</v>
      </c>
      <c r="G3820" t="s">
        <v>22</v>
      </c>
      <c r="H3820">
        <v>1957329</v>
      </c>
      <c r="I3820">
        <v>1958651</v>
      </c>
      <c r="J3820" t="s">
        <v>23</v>
      </c>
      <c r="O3820" t="s">
        <v>4752</v>
      </c>
      <c r="P3820">
        <v>1323</v>
      </c>
    </row>
    <row r="3821" spans="1:18" hidden="1" x14ac:dyDescent="0.35">
      <c r="A3821" t="s">
        <v>26</v>
      </c>
      <c r="B3821" t="s">
        <v>32</v>
      </c>
      <c r="C3821" t="s">
        <v>20</v>
      </c>
      <c r="D3821" t="s">
        <v>21</v>
      </c>
      <c r="E3821" t="s">
        <v>5</v>
      </c>
      <c r="G3821" t="s">
        <v>22</v>
      </c>
      <c r="H3821">
        <v>1957329</v>
      </c>
      <c r="I3821">
        <v>1958651</v>
      </c>
      <c r="J3821" t="s">
        <v>23</v>
      </c>
      <c r="K3821" t="s">
        <v>4753</v>
      </c>
      <c r="N3821" t="s">
        <v>202</v>
      </c>
      <c r="O3821" t="s">
        <v>4752</v>
      </c>
      <c r="P3821">
        <v>1323</v>
      </c>
      <c r="Q3821">
        <v>440</v>
      </c>
    </row>
    <row r="3822" spans="1:18" hidden="1" x14ac:dyDescent="0.35">
      <c r="A3822" t="s">
        <v>18</v>
      </c>
      <c r="B3822" t="s">
        <v>29</v>
      </c>
      <c r="C3822" t="s">
        <v>20</v>
      </c>
      <c r="D3822" t="s">
        <v>21</v>
      </c>
      <c r="E3822" t="s">
        <v>5</v>
      </c>
      <c r="G3822" t="s">
        <v>22</v>
      </c>
      <c r="H3822">
        <v>1959019</v>
      </c>
      <c r="I3822">
        <v>1959483</v>
      </c>
      <c r="J3822" t="s">
        <v>23</v>
      </c>
      <c r="O3822" t="s">
        <v>4754</v>
      </c>
      <c r="P3822">
        <v>465</v>
      </c>
    </row>
    <row r="3823" spans="1:18" hidden="1" x14ac:dyDescent="0.35">
      <c r="A3823" t="s">
        <v>26</v>
      </c>
      <c r="B3823" t="s">
        <v>32</v>
      </c>
      <c r="C3823" t="s">
        <v>20</v>
      </c>
      <c r="D3823" t="s">
        <v>21</v>
      </c>
      <c r="E3823" t="s">
        <v>5</v>
      </c>
      <c r="G3823" t="s">
        <v>22</v>
      </c>
      <c r="H3823">
        <v>1959019</v>
      </c>
      <c r="I3823">
        <v>1959483</v>
      </c>
      <c r="J3823" t="s">
        <v>23</v>
      </c>
      <c r="K3823" t="s">
        <v>4755</v>
      </c>
      <c r="N3823" t="s">
        <v>1180</v>
      </c>
      <c r="O3823" t="s">
        <v>4754</v>
      </c>
      <c r="P3823">
        <v>465</v>
      </c>
      <c r="Q3823">
        <v>154</v>
      </c>
    </row>
    <row r="3824" spans="1:18" hidden="1" x14ac:dyDescent="0.35">
      <c r="A3824" t="s">
        <v>18</v>
      </c>
      <c r="B3824" t="s">
        <v>29</v>
      </c>
      <c r="C3824" t="s">
        <v>20</v>
      </c>
      <c r="D3824" t="s">
        <v>21</v>
      </c>
      <c r="E3824" t="s">
        <v>5</v>
      </c>
      <c r="G3824" t="s">
        <v>22</v>
      </c>
      <c r="H3824">
        <v>1959669</v>
      </c>
      <c r="I3824">
        <v>1960370</v>
      </c>
      <c r="J3824" t="s">
        <v>30</v>
      </c>
      <c r="O3824" t="s">
        <v>4756</v>
      </c>
      <c r="P3824">
        <v>702</v>
      </c>
    </row>
    <row r="3825" spans="1:17" hidden="1" x14ac:dyDescent="0.35">
      <c r="A3825" t="s">
        <v>26</v>
      </c>
      <c r="B3825" t="s">
        <v>32</v>
      </c>
      <c r="C3825" t="s">
        <v>20</v>
      </c>
      <c r="D3825" t="s">
        <v>21</v>
      </c>
      <c r="E3825" t="s">
        <v>5</v>
      </c>
      <c r="G3825" t="s">
        <v>22</v>
      </c>
      <c r="H3825">
        <v>1959669</v>
      </c>
      <c r="I3825">
        <v>1960370</v>
      </c>
      <c r="J3825" t="s">
        <v>30</v>
      </c>
      <c r="K3825" t="s">
        <v>4757</v>
      </c>
      <c r="N3825" t="s">
        <v>4758</v>
      </c>
      <c r="O3825" t="s">
        <v>4756</v>
      </c>
      <c r="P3825">
        <v>702</v>
      </c>
      <c r="Q3825">
        <v>233</v>
      </c>
    </row>
    <row r="3826" spans="1:17" hidden="1" x14ac:dyDescent="0.35">
      <c r="A3826" t="s">
        <v>18</v>
      </c>
      <c r="B3826" t="s">
        <v>29</v>
      </c>
      <c r="C3826" t="s">
        <v>20</v>
      </c>
      <c r="D3826" t="s">
        <v>21</v>
      </c>
      <c r="E3826" t="s">
        <v>5</v>
      </c>
      <c r="G3826" t="s">
        <v>22</v>
      </c>
      <c r="H3826">
        <v>1960520</v>
      </c>
      <c r="I3826">
        <v>1960642</v>
      </c>
      <c r="J3826" t="s">
        <v>30</v>
      </c>
      <c r="O3826" t="s">
        <v>4759</v>
      </c>
      <c r="P3826">
        <v>123</v>
      </c>
    </row>
    <row r="3827" spans="1:17" hidden="1" x14ac:dyDescent="0.35">
      <c r="A3827" t="s">
        <v>26</v>
      </c>
      <c r="B3827" t="s">
        <v>32</v>
      </c>
      <c r="C3827" t="s">
        <v>20</v>
      </c>
      <c r="D3827" t="s">
        <v>21</v>
      </c>
      <c r="E3827" t="s">
        <v>5</v>
      </c>
      <c r="G3827" t="s">
        <v>22</v>
      </c>
      <c r="H3827">
        <v>1960520</v>
      </c>
      <c r="I3827">
        <v>1960642</v>
      </c>
      <c r="J3827" t="s">
        <v>30</v>
      </c>
      <c r="K3827" t="s">
        <v>4760</v>
      </c>
      <c r="N3827" t="s">
        <v>4761</v>
      </c>
      <c r="O3827" t="s">
        <v>4759</v>
      </c>
      <c r="P3827">
        <v>123</v>
      </c>
      <c r="Q3827">
        <v>40</v>
      </c>
    </row>
    <row r="3828" spans="1:17" hidden="1" x14ac:dyDescent="0.35">
      <c r="A3828" t="s">
        <v>18</v>
      </c>
      <c r="B3828" t="s">
        <v>29</v>
      </c>
      <c r="C3828" t="s">
        <v>20</v>
      </c>
      <c r="D3828" t="s">
        <v>21</v>
      </c>
      <c r="E3828" t="s">
        <v>5</v>
      </c>
      <c r="G3828" t="s">
        <v>22</v>
      </c>
      <c r="H3828">
        <v>1960668</v>
      </c>
      <c r="I3828">
        <v>1961141</v>
      </c>
      <c r="J3828" t="s">
        <v>30</v>
      </c>
      <c r="O3828" t="s">
        <v>4762</v>
      </c>
      <c r="P3828">
        <v>474</v>
      </c>
    </row>
    <row r="3829" spans="1:17" hidden="1" x14ac:dyDescent="0.35">
      <c r="A3829" t="s">
        <v>26</v>
      </c>
      <c r="B3829" t="s">
        <v>32</v>
      </c>
      <c r="C3829" t="s">
        <v>20</v>
      </c>
      <c r="D3829" t="s">
        <v>21</v>
      </c>
      <c r="E3829" t="s">
        <v>5</v>
      </c>
      <c r="G3829" t="s">
        <v>22</v>
      </c>
      <c r="H3829">
        <v>1960668</v>
      </c>
      <c r="I3829">
        <v>1961141</v>
      </c>
      <c r="J3829" t="s">
        <v>30</v>
      </c>
      <c r="K3829" t="s">
        <v>4763</v>
      </c>
      <c r="N3829" t="s">
        <v>4764</v>
      </c>
      <c r="O3829" t="s">
        <v>4762</v>
      </c>
      <c r="P3829">
        <v>474</v>
      </c>
      <c r="Q3829">
        <v>157</v>
      </c>
    </row>
    <row r="3830" spans="1:17" hidden="1" x14ac:dyDescent="0.35">
      <c r="A3830" t="s">
        <v>18</v>
      </c>
      <c r="B3830" t="s">
        <v>29</v>
      </c>
      <c r="C3830" t="s">
        <v>20</v>
      </c>
      <c r="D3830" t="s">
        <v>21</v>
      </c>
      <c r="E3830" t="s">
        <v>5</v>
      </c>
      <c r="G3830" t="s">
        <v>22</v>
      </c>
      <c r="H3830">
        <v>1961138</v>
      </c>
      <c r="I3830">
        <v>1962790</v>
      </c>
      <c r="J3830" t="s">
        <v>30</v>
      </c>
      <c r="O3830" t="s">
        <v>4765</v>
      </c>
      <c r="P3830">
        <v>1653</v>
      </c>
    </row>
    <row r="3831" spans="1:17" hidden="1" x14ac:dyDescent="0.35">
      <c r="A3831" t="s">
        <v>26</v>
      </c>
      <c r="B3831" t="s">
        <v>32</v>
      </c>
      <c r="C3831" t="s">
        <v>20</v>
      </c>
      <c r="D3831" t="s">
        <v>21</v>
      </c>
      <c r="E3831" t="s">
        <v>5</v>
      </c>
      <c r="G3831" t="s">
        <v>22</v>
      </c>
      <c r="H3831">
        <v>1961138</v>
      </c>
      <c r="I3831">
        <v>1962790</v>
      </c>
      <c r="J3831" t="s">
        <v>30</v>
      </c>
      <c r="K3831" t="s">
        <v>4766</v>
      </c>
      <c r="N3831" t="s">
        <v>637</v>
      </c>
      <c r="O3831" t="s">
        <v>4765</v>
      </c>
      <c r="P3831">
        <v>1653</v>
      </c>
      <c r="Q3831">
        <v>550</v>
      </c>
    </row>
    <row r="3832" spans="1:17" hidden="1" x14ac:dyDescent="0.35">
      <c r="A3832" t="s">
        <v>18</v>
      </c>
      <c r="B3832" t="s">
        <v>29</v>
      </c>
      <c r="C3832" t="s">
        <v>20</v>
      </c>
      <c r="D3832" t="s">
        <v>21</v>
      </c>
      <c r="E3832" t="s">
        <v>5</v>
      </c>
      <c r="G3832" t="s">
        <v>22</v>
      </c>
      <c r="H3832">
        <v>1963021</v>
      </c>
      <c r="I3832">
        <v>1963578</v>
      </c>
      <c r="J3832" t="s">
        <v>30</v>
      </c>
      <c r="O3832" t="s">
        <v>4767</v>
      </c>
      <c r="P3832">
        <v>558</v>
      </c>
    </row>
    <row r="3833" spans="1:17" hidden="1" x14ac:dyDescent="0.35">
      <c r="A3833" t="s">
        <v>26</v>
      </c>
      <c r="B3833" t="s">
        <v>32</v>
      </c>
      <c r="C3833" t="s">
        <v>20</v>
      </c>
      <c r="D3833" t="s">
        <v>21</v>
      </c>
      <c r="E3833" t="s">
        <v>5</v>
      </c>
      <c r="G3833" t="s">
        <v>22</v>
      </c>
      <c r="H3833">
        <v>1963021</v>
      </c>
      <c r="I3833">
        <v>1963578</v>
      </c>
      <c r="J3833" t="s">
        <v>30</v>
      </c>
      <c r="K3833" t="s">
        <v>4768</v>
      </c>
      <c r="N3833" t="s">
        <v>4769</v>
      </c>
      <c r="O3833" t="s">
        <v>4767</v>
      </c>
      <c r="P3833">
        <v>558</v>
      </c>
      <c r="Q3833">
        <v>185</v>
      </c>
    </row>
    <row r="3834" spans="1:17" hidden="1" x14ac:dyDescent="0.35">
      <c r="A3834" t="s">
        <v>18</v>
      </c>
      <c r="B3834" t="s">
        <v>29</v>
      </c>
      <c r="C3834" t="s">
        <v>20</v>
      </c>
      <c r="D3834" t="s">
        <v>21</v>
      </c>
      <c r="E3834" t="s">
        <v>5</v>
      </c>
      <c r="G3834" t="s">
        <v>22</v>
      </c>
      <c r="H3834">
        <v>1963724</v>
      </c>
      <c r="I3834">
        <v>1964143</v>
      </c>
      <c r="J3834" t="s">
        <v>30</v>
      </c>
      <c r="O3834" t="s">
        <v>4770</v>
      </c>
      <c r="P3834">
        <v>420</v>
      </c>
    </row>
    <row r="3835" spans="1:17" hidden="1" x14ac:dyDescent="0.35">
      <c r="A3835" t="s">
        <v>26</v>
      </c>
      <c r="B3835" t="s">
        <v>32</v>
      </c>
      <c r="C3835" t="s">
        <v>20</v>
      </c>
      <c r="D3835" t="s">
        <v>21</v>
      </c>
      <c r="E3835" t="s">
        <v>5</v>
      </c>
      <c r="G3835" t="s">
        <v>22</v>
      </c>
      <c r="H3835">
        <v>1963724</v>
      </c>
      <c r="I3835">
        <v>1964143</v>
      </c>
      <c r="J3835" t="s">
        <v>30</v>
      </c>
      <c r="K3835" t="s">
        <v>4771</v>
      </c>
      <c r="N3835" t="s">
        <v>2047</v>
      </c>
      <c r="O3835" t="s">
        <v>4770</v>
      </c>
      <c r="P3835">
        <v>420</v>
      </c>
      <c r="Q3835">
        <v>139</v>
      </c>
    </row>
    <row r="3836" spans="1:17" hidden="1" x14ac:dyDescent="0.35">
      <c r="A3836" t="s">
        <v>18</v>
      </c>
      <c r="B3836" t="s">
        <v>29</v>
      </c>
      <c r="C3836" t="s">
        <v>20</v>
      </c>
      <c r="D3836" t="s">
        <v>21</v>
      </c>
      <c r="E3836" t="s">
        <v>5</v>
      </c>
      <c r="G3836" t="s">
        <v>22</v>
      </c>
      <c r="H3836">
        <v>1964167</v>
      </c>
      <c r="I3836">
        <v>1964604</v>
      </c>
      <c r="J3836" t="s">
        <v>30</v>
      </c>
      <c r="O3836" t="s">
        <v>4772</v>
      </c>
      <c r="P3836">
        <v>438</v>
      </c>
    </row>
    <row r="3837" spans="1:17" hidden="1" x14ac:dyDescent="0.35">
      <c r="A3837" t="s">
        <v>26</v>
      </c>
      <c r="B3837" t="s">
        <v>32</v>
      </c>
      <c r="C3837" t="s">
        <v>20</v>
      </c>
      <c r="D3837" t="s">
        <v>21</v>
      </c>
      <c r="E3837" t="s">
        <v>5</v>
      </c>
      <c r="G3837" t="s">
        <v>22</v>
      </c>
      <c r="H3837">
        <v>1964167</v>
      </c>
      <c r="I3837">
        <v>1964604</v>
      </c>
      <c r="J3837" t="s">
        <v>30</v>
      </c>
      <c r="K3837" t="s">
        <v>4773</v>
      </c>
      <c r="N3837" t="s">
        <v>998</v>
      </c>
      <c r="O3837" t="s">
        <v>4772</v>
      </c>
      <c r="P3837">
        <v>438</v>
      </c>
      <c r="Q3837">
        <v>145</v>
      </c>
    </row>
    <row r="3838" spans="1:17" hidden="1" x14ac:dyDescent="0.35">
      <c r="A3838" t="s">
        <v>18</v>
      </c>
      <c r="B3838" t="s">
        <v>29</v>
      </c>
      <c r="C3838" t="s">
        <v>20</v>
      </c>
      <c r="D3838" t="s">
        <v>21</v>
      </c>
      <c r="E3838" t="s">
        <v>5</v>
      </c>
      <c r="G3838" t="s">
        <v>22</v>
      </c>
      <c r="H3838">
        <v>1964644</v>
      </c>
      <c r="I3838">
        <v>1965120</v>
      </c>
      <c r="J3838" t="s">
        <v>30</v>
      </c>
      <c r="O3838" t="s">
        <v>4774</v>
      </c>
      <c r="P3838">
        <v>477</v>
      </c>
    </row>
    <row r="3839" spans="1:17" hidden="1" x14ac:dyDescent="0.35">
      <c r="A3839" t="s">
        <v>26</v>
      </c>
      <c r="B3839" t="s">
        <v>32</v>
      </c>
      <c r="C3839" t="s">
        <v>20</v>
      </c>
      <c r="D3839" t="s">
        <v>21</v>
      </c>
      <c r="E3839" t="s">
        <v>5</v>
      </c>
      <c r="G3839" t="s">
        <v>22</v>
      </c>
      <c r="H3839">
        <v>1964644</v>
      </c>
      <c r="I3839">
        <v>1965120</v>
      </c>
      <c r="J3839" t="s">
        <v>30</v>
      </c>
      <c r="K3839" t="s">
        <v>4775</v>
      </c>
      <c r="N3839" t="s">
        <v>4776</v>
      </c>
      <c r="O3839" t="s">
        <v>4774</v>
      </c>
      <c r="P3839">
        <v>477</v>
      </c>
      <c r="Q3839">
        <v>158</v>
      </c>
    </row>
    <row r="3840" spans="1:17" hidden="1" x14ac:dyDescent="0.35">
      <c r="A3840" t="s">
        <v>18</v>
      </c>
      <c r="B3840" t="s">
        <v>29</v>
      </c>
      <c r="C3840" t="s">
        <v>20</v>
      </c>
      <c r="D3840" t="s">
        <v>21</v>
      </c>
      <c r="E3840" t="s">
        <v>5</v>
      </c>
      <c r="G3840" t="s">
        <v>22</v>
      </c>
      <c r="H3840">
        <v>1965383</v>
      </c>
      <c r="I3840">
        <v>1966120</v>
      </c>
      <c r="J3840" t="s">
        <v>30</v>
      </c>
      <c r="O3840" t="s">
        <v>4777</v>
      </c>
      <c r="P3840">
        <v>738</v>
      </c>
    </row>
    <row r="3841" spans="1:17" hidden="1" x14ac:dyDescent="0.35">
      <c r="A3841" t="s">
        <v>26</v>
      </c>
      <c r="B3841" t="s">
        <v>32</v>
      </c>
      <c r="C3841" t="s">
        <v>20</v>
      </c>
      <c r="D3841" t="s">
        <v>21</v>
      </c>
      <c r="E3841" t="s">
        <v>5</v>
      </c>
      <c r="G3841" t="s">
        <v>22</v>
      </c>
      <c r="H3841">
        <v>1965383</v>
      </c>
      <c r="I3841">
        <v>1966120</v>
      </c>
      <c r="J3841" t="s">
        <v>30</v>
      </c>
      <c r="K3841" t="s">
        <v>4778</v>
      </c>
      <c r="N3841" t="s">
        <v>4779</v>
      </c>
      <c r="O3841" t="s">
        <v>4777</v>
      </c>
      <c r="P3841">
        <v>738</v>
      </c>
      <c r="Q3841">
        <v>245</v>
      </c>
    </row>
    <row r="3842" spans="1:17" hidden="1" x14ac:dyDescent="0.35">
      <c r="A3842" t="s">
        <v>18</v>
      </c>
      <c r="B3842" t="s">
        <v>29</v>
      </c>
      <c r="C3842" t="s">
        <v>20</v>
      </c>
      <c r="D3842" t="s">
        <v>21</v>
      </c>
      <c r="E3842" t="s">
        <v>5</v>
      </c>
      <c r="G3842" t="s">
        <v>22</v>
      </c>
      <c r="H3842">
        <v>1966143</v>
      </c>
      <c r="I3842">
        <v>1966748</v>
      </c>
      <c r="J3842" t="s">
        <v>30</v>
      </c>
      <c r="O3842" t="s">
        <v>4780</v>
      </c>
      <c r="P3842">
        <v>606</v>
      </c>
    </row>
    <row r="3843" spans="1:17" hidden="1" x14ac:dyDescent="0.35">
      <c r="A3843" t="s">
        <v>26</v>
      </c>
      <c r="B3843" t="s">
        <v>32</v>
      </c>
      <c r="C3843" t="s">
        <v>20</v>
      </c>
      <c r="D3843" t="s">
        <v>21</v>
      </c>
      <c r="E3843" t="s">
        <v>5</v>
      </c>
      <c r="G3843" t="s">
        <v>22</v>
      </c>
      <c r="H3843">
        <v>1966143</v>
      </c>
      <c r="I3843">
        <v>1966748</v>
      </c>
      <c r="J3843" t="s">
        <v>30</v>
      </c>
      <c r="K3843" t="s">
        <v>4781</v>
      </c>
      <c r="N3843" t="s">
        <v>28</v>
      </c>
      <c r="O3843" t="s">
        <v>4780</v>
      </c>
      <c r="P3843">
        <v>606</v>
      </c>
      <c r="Q3843">
        <v>201</v>
      </c>
    </row>
    <row r="3844" spans="1:17" hidden="1" x14ac:dyDescent="0.35">
      <c r="A3844" t="s">
        <v>18</v>
      </c>
      <c r="B3844" t="s">
        <v>29</v>
      </c>
      <c r="C3844" t="s">
        <v>20</v>
      </c>
      <c r="D3844" t="s">
        <v>21</v>
      </c>
      <c r="E3844" t="s">
        <v>5</v>
      </c>
      <c r="G3844" t="s">
        <v>22</v>
      </c>
      <c r="H3844">
        <v>1966835</v>
      </c>
      <c r="I3844">
        <v>1967020</v>
      </c>
      <c r="J3844" t="s">
        <v>30</v>
      </c>
      <c r="O3844" t="s">
        <v>4782</v>
      </c>
      <c r="P3844">
        <v>186</v>
      </c>
    </row>
    <row r="3845" spans="1:17" hidden="1" x14ac:dyDescent="0.35">
      <c r="A3845" t="s">
        <v>26</v>
      </c>
      <c r="B3845" t="s">
        <v>32</v>
      </c>
      <c r="C3845" t="s">
        <v>20</v>
      </c>
      <c r="D3845" t="s">
        <v>21</v>
      </c>
      <c r="E3845" t="s">
        <v>5</v>
      </c>
      <c r="G3845" t="s">
        <v>22</v>
      </c>
      <c r="H3845">
        <v>1966835</v>
      </c>
      <c r="I3845">
        <v>1967020</v>
      </c>
      <c r="J3845" t="s">
        <v>30</v>
      </c>
      <c r="K3845" t="s">
        <v>4783</v>
      </c>
      <c r="N3845" t="s">
        <v>28</v>
      </c>
      <c r="O3845" t="s">
        <v>4782</v>
      </c>
      <c r="P3845">
        <v>186</v>
      </c>
      <c r="Q3845">
        <v>61</v>
      </c>
    </row>
    <row r="3846" spans="1:17" hidden="1" x14ac:dyDescent="0.35">
      <c r="A3846" t="s">
        <v>18</v>
      </c>
      <c r="B3846" t="s">
        <v>29</v>
      </c>
      <c r="C3846" t="s">
        <v>20</v>
      </c>
      <c r="D3846" t="s">
        <v>21</v>
      </c>
      <c r="E3846" t="s">
        <v>5</v>
      </c>
      <c r="G3846" t="s">
        <v>22</v>
      </c>
      <c r="H3846">
        <v>1967229</v>
      </c>
      <c r="I3846">
        <v>1968005</v>
      </c>
      <c r="J3846" t="s">
        <v>30</v>
      </c>
      <c r="O3846" t="s">
        <v>4784</v>
      </c>
      <c r="P3846">
        <v>777</v>
      </c>
    </row>
    <row r="3847" spans="1:17" hidden="1" x14ac:dyDescent="0.35">
      <c r="A3847" t="s">
        <v>26</v>
      </c>
      <c r="B3847" t="s">
        <v>32</v>
      </c>
      <c r="C3847" t="s">
        <v>20</v>
      </c>
      <c r="D3847" t="s">
        <v>21</v>
      </c>
      <c r="E3847" t="s">
        <v>5</v>
      </c>
      <c r="G3847" t="s">
        <v>22</v>
      </c>
      <c r="H3847">
        <v>1967229</v>
      </c>
      <c r="I3847">
        <v>1968005</v>
      </c>
      <c r="J3847" t="s">
        <v>30</v>
      </c>
      <c r="K3847" t="s">
        <v>4785</v>
      </c>
      <c r="N3847" t="s">
        <v>1664</v>
      </c>
      <c r="O3847" t="s">
        <v>4784</v>
      </c>
      <c r="P3847">
        <v>777</v>
      </c>
      <c r="Q3847">
        <v>258</v>
      </c>
    </row>
    <row r="3848" spans="1:17" hidden="1" x14ac:dyDescent="0.35">
      <c r="A3848" t="s">
        <v>18</v>
      </c>
      <c r="B3848" t="s">
        <v>29</v>
      </c>
      <c r="C3848" t="s">
        <v>20</v>
      </c>
      <c r="D3848" t="s">
        <v>21</v>
      </c>
      <c r="E3848" t="s">
        <v>5</v>
      </c>
      <c r="G3848" t="s">
        <v>22</v>
      </c>
      <c r="H3848">
        <v>1968427</v>
      </c>
      <c r="I3848">
        <v>1968912</v>
      </c>
      <c r="J3848" t="s">
        <v>30</v>
      </c>
      <c r="O3848" t="s">
        <v>4786</v>
      </c>
      <c r="P3848">
        <v>486</v>
      </c>
    </row>
    <row r="3849" spans="1:17" hidden="1" x14ac:dyDescent="0.35">
      <c r="A3849" t="s">
        <v>26</v>
      </c>
      <c r="B3849" t="s">
        <v>32</v>
      </c>
      <c r="C3849" t="s">
        <v>20</v>
      </c>
      <c r="D3849" t="s">
        <v>21</v>
      </c>
      <c r="E3849" t="s">
        <v>5</v>
      </c>
      <c r="G3849" t="s">
        <v>22</v>
      </c>
      <c r="H3849">
        <v>1968427</v>
      </c>
      <c r="I3849">
        <v>1968912</v>
      </c>
      <c r="J3849" t="s">
        <v>30</v>
      </c>
      <c r="K3849" t="s">
        <v>4787</v>
      </c>
      <c r="N3849" t="s">
        <v>4788</v>
      </c>
      <c r="O3849" t="s">
        <v>4786</v>
      </c>
      <c r="P3849">
        <v>486</v>
      </c>
      <c r="Q3849">
        <v>161</v>
      </c>
    </row>
    <row r="3850" spans="1:17" hidden="1" x14ac:dyDescent="0.35">
      <c r="A3850" t="s">
        <v>18</v>
      </c>
      <c r="B3850" t="s">
        <v>29</v>
      </c>
      <c r="C3850" t="s">
        <v>20</v>
      </c>
      <c r="D3850" t="s">
        <v>21</v>
      </c>
      <c r="E3850" t="s">
        <v>5</v>
      </c>
      <c r="G3850" t="s">
        <v>22</v>
      </c>
      <c r="H3850">
        <v>1968920</v>
      </c>
      <c r="I3850">
        <v>1971199</v>
      </c>
      <c r="J3850" t="s">
        <v>30</v>
      </c>
      <c r="O3850" t="s">
        <v>4789</v>
      </c>
      <c r="P3850">
        <v>2280</v>
      </c>
    </row>
    <row r="3851" spans="1:17" hidden="1" x14ac:dyDescent="0.35">
      <c r="A3851" t="s">
        <v>26</v>
      </c>
      <c r="B3851" t="s">
        <v>32</v>
      </c>
      <c r="C3851" t="s">
        <v>20</v>
      </c>
      <c r="D3851" t="s">
        <v>21</v>
      </c>
      <c r="E3851" t="s">
        <v>5</v>
      </c>
      <c r="G3851" t="s">
        <v>22</v>
      </c>
      <c r="H3851">
        <v>1968920</v>
      </c>
      <c r="I3851">
        <v>1971199</v>
      </c>
      <c r="J3851" t="s">
        <v>30</v>
      </c>
      <c r="K3851" t="s">
        <v>4790</v>
      </c>
      <c r="N3851" t="s">
        <v>522</v>
      </c>
      <c r="O3851" t="s">
        <v>4789</v>
      </c>
      <c r="P3851">
        <v>2280</v>
      </c>
      <c r="Q3851">
        <v>759</v>
      </c>
    </row>
    <row r="3852" spans="1:17" hidden="1" x14ac:dyDescent="0.35">
      <c r="A3852" t="s">
        <v>18</v>
      </c>
      <c r="B3852" t="s">
        <v>29</v>
      </c>
      <c r="C3852" t="s">
        <v>20</v>
      </c>
      <c r="D3852" t="s">
        <v>21</v>
      </c>
      <c r="E3852" t="s">
        <v>5</v>
      </c>
      <c r="G3852" t="s">
        <v>22</v>
      </c>
      <c r="H3852">
        <v>1971212</v>
      </c>
      <c r="I3852">
        <v>1972258</v>
      </c>
      <c r="J3852" t="s">
        <v>30</v>
      </c>
      <c r="O3852" t="s">
        <v>4791</v>
      </c>
      <c r="P3852">
        <v>1047</v>
      </c>
    </row>
    <row r="3853" spans="1:17" hidden="1" x14ac:dyDescent="0.35">
      <c r="A3853" t="s">
        <v>26</v>
      </c>
      <c r="B3853" t="s">
        <v>32</v>
      </c>
      <c r="C3853" t="s">
        <v>20</v>
      </c>
      <c r="D3853" t="s">
        <v>21</v>
      </c>
      <c r="E3853" t="s">
        <v>5</v>
      </c>
      <c r="G3853" t="s">
        <v>22</v>
      </c>
      <c r="H3853">
        <v>1971212</v>
      </c>
      <c r="I3853">
        <v>1972258</v>
      </c>
      <c r="J3853" t="s">
        <v>30</v>
      </c>
      <c r="K3853" t="s">
        <v>4792</v>
      </c>
      <c r="N3853" t="s">
        <v>4793</v>
      </c>
      <c r="O3853" t="s">
        <v>4791</v>
      </c>
      <c r="P3853">
        <v>1047</v>
      </c>
      <c r="Q3853">
        <v>348</v>
      </c>
    </row>
    <row r="3854" spans="1:17" hidden="1" x14ac:dyDescent="0.35">
      <c r="A3854" t="s">
        <v>18</v>
      </c>
      <c r="B3854" t="s">
        <v>29</v>
      </c>
      <c r="C3854" t="s">
        <v>20</v>
      </c>
      <c r="D3854" t="s">
        <v>21</v>
      </c>
      <c r="E3854" t="s">
        <v>5</v>
      </c>
      <c r="G3854" t="s">
        <v>22</v>
      </c>
      <c r="H3854">
        <v>1972239</v>
      </c>
      <c r="I3854">
        <v>1972691</v>
      </c>
      <c r="J3854" t="s">
        <v>30</v>
      </c>
      <c r="O3854" t="s">
        <v>4794</v>
      </c>
      <c r="P3854">
        <v>453</v>
      </c>
    </row>
    <row r="3855" spans="1:17" hidden="1" x14ac:dyDescent="0.35">
      <c r="A3855" t="s">
        <v>26</v>
      </c>
      <c r="B3855" t="s">
        <v>32</v>
      </c>
      <c r="C3855" t="s">
        <v>20</v>
      </c>
      <c r="D3855" t="s">
        <v>21</v>
      </c>
      <c r="E3855" t="s">
        <v>5</v>
      </c>
      <c r="G3855" t="s">
        <v>22</v>
      </c>
      <c r="H3855">
        <v>1972239</v>
      </c>
      <c r="I3855">
        <v>1972691</v>
      </c>
      <c r="J3855" t="s">
        <v>30</v>
      </c>
      <c r="K3855" t="s">
        <v>4795</v>
      </c>
      <c r="N3855" t="s">
        <v>4796</v>
      </c>
      <c r="O3855" t="s">
        <v>4794</v>
      </c>
      <c r="P3855">
        <v>453</v>
      </c>
      <c r="Q3855">
        <v>150</v>
      </c>
    </row>
    <row r="3856" spans="1:17" hidden="1" x14ac:dyDescent="0.35">
      <c r="A3856" t="s">
        <v>18</v>
      </c>
      <c r="B3856" t="s">
        <v>29</v>
      </c>
      <c r="C3856" t="s">
        <v>20</v>
      </c>
      <c r="D3856" t="s">
        <v>21</v>
      </c>
      <c r="E3856" t="s">
        <v>5</v>
      </c>
      <c r="G3856" t="s">
        <v>22</v>
      </c>
      <c r="H3856">
        <v>1973148</v>
      </c>
      <c r="I3856">
        <v>1973552</v>
      </c>
      <c r="J3856" t="s">
        <v>30</v>
      </c>
      <c r="O3856" t="s">
        <v>4797</v>
      </c>
      <c r="P3856">
        <v>405</v>
      </c>
    </row>
    <row r="3857" spans="1:18" hidden="1" x14ac:dyDescent="0.35">
      <c r="A3857" t="s">
        <v>26</v>
      </c>
      <c r="B3857" t="s">
        <v>32</v>
      </c>
      <c r="C3857" t="s">
        <v>20</v>
      </c>
      <c r="D3857" t="s">
        <v>21</v>
      </c>
      <c r="E3857" t="s">
        <v>5</v>
      </c>
      <c r="G3857" t="s">
        <v>22</v>
      </c>
      <c r="H3857">
        <v>1973148</v>
      </c>
      <c r="I3857">
        <v>1973552</v>
      </c>
      <c r="J3857" t="s">
        <v>30</v>
      </c>
      <c r="K3857" t="s">
        <v>4798</v>
      </c>
      <c r="N3857" t="s">
        <v>28</v>
      </c>
      <c r="O3857" t="s">
        <v>4797</v>
      </c>
      <c r="P3857">
        <v>405</v>
      </c>
      <c r="Q3857">
        <v>134</v>
      </c>
    </row>
    <row r="3858" spans="1:18" hidden="1" x14ac:dyDescent="0.35">
      <c r="A3858" t="s">
        <v>18</v>
      </c>
      <c r="B3858" t="s">
        <v>29</v>
      </c>
      <c r="C3858" t="s">
        <v>20</v>
      </c>
      <c r="D3858" t="s">
        <v>21</v>
      </c>
      <c r="E3858" t="s">
        <v>5</v>
      </c>
      <c r="G3858" t="s">
        <v>22</v>
      </c>
      <c r="H3858">
        <v>1973579</v>
      </c>
      <c r="I3858">
        <v>1973926</v>
      </c>
      <c r="J3858" t="s">
        <v>30</v>
      </c>
      <c r="O3858" t="s">
        <v>4799</v>
      </c>
      <c r="P3858">
        <v>348</v>
      </c>
    </row>
    <row r="3859" spans="1:18" hidden="1" x14ac:dyDescent="0.35">
      <c r="A3859" t="s">
        <v>26</v>
      </c>
      <c r="B3859" t="s">
        <v>32</v>
      </c>
      <c r="C3859" t="s">
        <v>20</v>
      </c>
      <c r="D3859" t="s">
        <v>21</v>
      </c>
      <c r="E3859" t="s">
        <v>5</v>
      </c>
      <c r="G3859" t="s">
        <v>22</v>
      </c>
      <c r="H3859">
        <v>1973579</v>
      </c>
      <c r="I3859">
        <v>1973926</v>
      </c>
      <c r="J3859" t="s">
        <v>30</v>
      </c>
      <c r="K3859" t="s">
        <v>4800</v>
      </c>
      <c r="N3859" t="s">
        <v>628</v>
      </c>
      <c r="O3859" t="s">
        <v>4799</v>
      </c>
      <c r="P3859">
        <v>348</v>
      </c>
      <c r="Q3859">
        <v>115</v>
      </c>
    </row>
    <row r="3860" spans="1:18" hidden="1" x14ac:dyDescent="0.35">
      <c r="A3860" t="s">
        <v>18</v>
      </c>
      <c r="B3860" t="s">
        <v>29</v>
      </c>
      <c r="C3860" t="s">
        <v>20</v>
      </c>
      <c r="D3860" t="s">
        <v>21</v>
      </c>
      <c r="E3860" t="s">
        <v>5</v>
      </c>
      <c r="G3860" t="s">
        <v>22</v>
      </c>
      <c r="H3860">
        <v>1973961</v>
      </c>
      <c r="I3860">
        <v>1974155</v>
      </c>
      <c r="J3860" t="s">
        <v>30</v>
      </c>
      <c r="O3860" t="s">
        <v>4801</v>
      </c>
      <c r="P3860">
        <v>195</v>
      </c>
    </row>
    <row r="3861" spans="1:18" hidden="1" x14ac:dyDescent="0.35">
      <c r="A3861" t="s">
        <v>26</v>
      </c>
      <c r="B3861" t="s">
        <v>32</v>
      </c>
      <c r="C3861" t="s">
        <v>20</v>
      </c>
      <c r="D3861" t="s">
        <v>21</v>
      </c>
      <c r="E3861" t="s">
        <v>5</v>
      </c>
      <c r="G3861" t="s">
        <v>22</v>
      </c>
      <c r="H3861">
        <v>1973961</v>
      </c>
      <c r="I3861">
        <v>1974155</v>
      </c>
      <c r="J3861" t="s">
        <v>30</v>
      </c>
      <c r="K3861" t="s">
        <v>4802</v>
      </c>
      <c r="N3861" t="s">
        <v>28</v>
      </c>
      <c r="O3861" t="s">
        <v>4801</v>
      </c>
      <c r="P3861">
        <v>195</v>
      </c>
      <c r="Q3861">
        <v>64</v>
      </c>
    </row>
    <row r="3862" spans="1:18" hidden="1" x14ac:dyDescent="0.35">
      <c r="A3862" t="s">
        <v>18</v>
      </c>
      <c r="B3862" t="s">
        <v>29</v>
      </c>
      <c r="C3862" t="s">
        <v>20</v>
      </c>
      <c r="D3862" t="s">
        <v>21</v>
      </c>
      <c r="E3862" t="s">
        <v>5</v>
      </c>
      <c r="G3862" t="s">
        <v>22</v>
      </c>
      <c r="H3862">
        <v>1974178</v>
      </c>
      <c r="I3862">
        <v>1974801</v>
      </c>
      <c r="J3862" t="s">
        <v>30</v>
      </c>
      <c r="O3862" t="s">
        <v>4803</v>
      </c>
      <c r="P3862">
        <v>624</v>
      </c>
    </row>
    <row r="3863" spans="1:18" hidden="1" x14ac:dyDescent="0.35">
      <c r="A3863" t="s">
        <v>26</v>
      </c>
      <c r="B3863" t="s">
        <v>32</v>
      </c>
      <c r="C3863" t="s">
        <v>20</v>
      </c>
      <c r="D3863" t="s">
        <v>21</v>
      </c>
      <c r="E3863" t="s">
        <v>5</v>
      </c>
      <c r="G3863" t="s">
        <v>22</v>
      </c>
      <c r="H3863">
        <v>1974178</v>
      </c>
      <c r="I3863">
        <v>1974801</v>
      </c>
      <c r="J3863" t="s">
        <v>30</v>
      </c>
      <c r="K3863" t="s">
        <v>4804</v>
      </c>
      <c r="N3863" t="s">
        <v>4805</v>
      </c>
      <c r="O3863" t="s">
        <v>4803</v>
      </c>
      <c r="P3863">
        <v>624</v>
      </c>
      <c r="Q3863">
        <v>207</v>
      </c>
    </row>
    <row r="3864" spans="1:18" hidden="1" x14ac:dyDescent="0.35">
      <c r="A3864" t="s">
        <v>18</v>
      </c>
      <c r="B3864" t="s">
        <v>19</v>
      </c>
      <c r="C3864" t="s">
        <v>20</v>
      </c>
      <c r="D3864" t="s">
        <v>21</v>
      </c>
      <c r="E3864" t="s">
        <v>5</v>
      </c>
      <c r="G3864" t="s">
        <v>22</v>
      </c>
      <c r="H3864">
        <v>1974776</v>
      </c>
      <c r="I3864">
        <v>1976535</v>
      </c>
      <c r="J3864" t="s">
        <v>30</v>
      </c>
      <c r="O3864" t="s">
        <v>4806</v>
      </c>
      <c r="P3864">
        <v>1760</v>
      </c>
      <c r="R3864" t="s">
        <v>25</v>
      </c>
    </row>
    <row r="3865" spans="1:18" hidden="1" x14ac:dyDescent="0.35">
      <c r="A3865" t="s">
        <v>26</v>
      </c>
      <c r="B3865" t="s">
        <v>27</v>
      </c>
      <c r="C3865" t="s">
        <v>20</v>
      </c>
      <c r="D3865" t="s">
        <v>21</v>
      </c>
      <c r="E3865" t="s">
        <v>5</v>
      </c>
      <c r="G3865" t="s">
        <v>22</v>
      </c>
      <c r="H3865">
        <v>1974776</v>
      </c>
      <c r="I3865">
        <v>1976535</v>
      </c>
      <c r="J3865" t="s">
        <v>30</v>
      </c>
      <c r="N3865" t="s">
        <v>4807</v>
      </c>
      <c r="O3865" t="s">
        <v>4806</v>
      </c>
      <c r="P3865">
        <v>1760</v>
      </c>
      <c r="R3865" t="s">
        <v>25</v>
      </c>
    </row>
    <row r="3866" spans="1:18" hidden="1" x14ac:dyDescent="0.35">
      <c r="A3866" t="s">
        <v>18</v>
      </c>
      <c r="B3866" t="s">
        <v>29</v>
      </c>
      <c r="C3866" t="s">
        <v>20</v>
      </c>
      <c r="D3866" t="s">
        <v>21</v>
      </c>
      <c r="E3866" t="s">
        <v>5</v>
      </c>
      <c r="G3866" t="s">
        <v>22</v>
      </c>
      <c r="H3866">
        <v>1976602</v>
      </c>
      <c r="I3866">
        <v>1977639</v>
      </c>
      <c r="J3866" t="s">
        <v>23</v>
      </c>
      <c r="O3866" t="s">
        <v>4808</v>
      </c>
      <c r="P3866">
        <v>1038</v>
      </c>
    </row>
    <row r="3867" spans="1:18" hidden="1" x14ac:dyDescent="0.35">
      <c r="A3867" t="s">
        <v>26</v>
      </c>
      <c r="B3867" t="s">
        <v>32</v>
      </c>
      <c r="C3867" t="s">
        <v>20</v>
      </c>
      <c r="D3867" t="s">
        <v>21</v>
      </c>
      <c r="E3867" t="s">
        <v>5</v>
      </c>
      <c r="G3867" t="s">
        <v>22</v>
      </c>
      <c r="H3867">
        <v>1976602</v>
      </c>
      <c r="I3867">
        <v>1977639</v>
      </c>
      <c r="J3867" t="s">
        <v>23</v>
      </c>
      <c r="K3867" t="s">
        <v>4809</v>
      </c>
      <c r="N3867" t="s">
        <v>4810</v>
      </c>
      <c r="O3867" t="s">
        <v>4808</v>
      </c>
      <c r="P3867">
        <v>1038</v>
      </c>
      <c r="Q3867">
        <v>345</v>
      </c>
    </row>
    <row r="3868" spans="1:18" hidden="1" x14ac:dyDescent="0.35">
      <c r="A3868" t="s">
        <v>18</v>
      </c>
      <c r="B3868" t="s">
        <v>29</v>
      </c>
      <c r="C3868" t="s">
        <v>20</v>
      </c>
      <c r="D3868" t="s">
        <v>21</v>
      </c>
      <c r="E3868" t="s">
        <v>5</v>
      </c>
      <c r="G3868" t="s">
        <v>22</v>
      </c>
      <c r="H3868">
        <v>1977880</v>
      </c>
      <c r="I3868">
        <v>1978557</v>
      </c>
      <c r="J3868" t="s">
        <v>30</v>
      </c>
      <c r="O3868" t="s">
        <v>4811</v>
      </c>
      <c r="P3868">
        <v>678</v>
      </c>
    </row>
    <row r="3869" spans="1:18" hidden="1" x14ac:dyDescent="0.35">
      <c r="A3869" t="s">
        <v>26</v>
      </c>
      <c r="B3869" t="s">
        <v>32</v>
      </c>
      <c r="C3869" t="s">
        <v>20</v>
      </c>
      <c r="D3869" t="s">
        <v>21</v>
      </c>
      <c r="E3869" t="s">
        <v>5</v>
      </c>
      <c r="G3869" t="s">
        <v>22</v>
      </c>
      <c r="H3869">
        <v>1977880</v>
      </c>
      <c r="I3869">
        <v>1978557</v>
      </c>
      <c r="J3869" t="s">
        <v>30</v>
      </c>
      <c r="K3869" t="s">
        <v>4812</v>
      </c>
      <c r="N3869" t="s">
        <v>53</v>
      </c>
      <c r="O3869" t="s">
        <v>4811</v>
      </c>
      <c r="P3869">
        <v>678</v>
      </c>
      <c r="Q3869">
        <v>225</v>
      </c>
    </row>
    <row r="3870" spans="1:18" hidden="1" x14ac:dyDescent="0.35">
      <c r="A3870" t="s">
        <v>18</v>
      </c>
      <c r="B3870" t="s">
        <v>29</v>
      </c>
      <c r="C3870" t="s">
        <v>20</v>
      </c>
      <c r="D3870" t="s">
        <v>21</v>
      </c>
      <c r="E3870" t="s">
        <v>5</v>
      </c>
      <c r="G3870" t="s">
        <v>22</v>
      </c>
      <c r="H3870">
        <v>1978740</v>
      </c>
      <c r="I3870">
        <v>1979162</v>
      </c>
      <c r="J3870" t="s">
        <v>30</v>
      </c>
      <c r="O3870" t="s">
        <v>4813</v>
      </c>
      <c r="P3870">
        <v>423</v>
      </c>
    </row>
    <row r="3871" spans="1:18" hidden="1" x14ac:dyDescent="0.35">
      <c r="A3871" t="s">
        <v>26</v>
      </c>
      <c r="B3871" t="s">
        <v>32</v>
      </c>
      <c r="C3871" t="s">
        <v>20</v>
      </c>
      <c r="D3871" t="s">
        <v>21</v>
      </c>
      <c r="E3871" t="s">
        <v>5</v>
      </c>
      <c r="G3871" t="s">
        <v>22</v>
      </c>
      <c r="H3871">
        <v>1978740</v>
      </c>
      <c r="I3871">
        <v>1979162</v>
      </c>
      <c r="J3871" t="s">
        <v>30</v>
      </c>
      <c r="K3871" t="s">
        <v>4814</v>
      </c>
      <c r="N3871" t="s">
        <v>4815</v>
      </c>
      <c r="O3871" t="s">
        <v>4813</v>
      </c>
      <c r="P3871">
        <v>423</v>
      </c>
      <c r="Q3871">
        <v>140</v>
      </c>
    </row>
    <row r="3872" spans="1:18" hidden="1" x14ac:dyDescent="0.35">
      <c r="A3872" t="s">
        <v>18</v>
      </c>
      <c r="B3872" t="s">
        <v>29</v>
      </c>
      <c r="C3872" t="s">
        <v>20</v>
      </c>
      <c r="D3872" t="s">
        <v>21</v>
      </c>
      <c r="E3872" t="s">
        <v>5</v>
      </c>
      <c r="G3872" t="s">
        <v>22</v>
      </c>
      <c r="H3872">
        <v>1979200</v>
      </c>
      <c r="I3872">
        <v>1979796</v>
      </c>
      <c r="J3872" t="s">
        <v>30</v>
      </c>
      <c r="O3872" t="s">
        <v>4816</v>
      </c>
      <c r="P3872">
        <v>597</v>
      </c>
    </row>
    <row r="3873" spans="1:17" hidden="1" x14ac:dyDescent="0.35">
      <c r="A3873" t="s">
        <v>26</v>
      </c>
      <c r="B3873" t="s">
        <v>32</v>
      </c>
      <c r="C3873" t="s">
        <v>20</v>
      </c>
      <c r="D3873" t="s">
        <v>21</v>
      </c>
      <c r="E3873" t="s">
        <v>5</v>
      </c>
      <c r="G3873" t="s">
        <v>22</v>
      </c>
      <c r="H3873">
        <v>1979200</v>
      </c>
      <c r="I3873">
        <v>1979796</v>
      </c>
      <c r="J3873" t="s">
        <v>30</v>
      </c>
      <c r="K3873" t="s">
        <v>4817</v>
      </c>
      <c r="N3873" t="s">
        <v>4818</v>
      </c>
      <c r="O3873" t="s">
        <v>4816</v>
      </c>
      <c r="P3873">
        <v>597</v>
      </c>
      <c r="Q3873">
        <v>198</v>
      </c>
    </row>
    <row r="3874" spans="1:17" hidden="1" x14ac:dyDescent="0.35">
      <c r="A3874" t="s">
        <v>18</v>
      </c>
      <c r="B3874" t="s">
        <v>29</v>
      </c>
      <c r="C3874" t="s">
        <v>20</v>
      </c>
      <c r="D3874" t="s">
        <v>21</v>
      </c>
      <c r="E3874" t="s">
        <v>5</v>
      </c>
      <c r="G3874" t="s">
        <v>22</v>
      </c>
      <c r="H3874">
        <v>1979797</v>
      </c>
      <c r="I3874">
        <v>1980912</v>
      </c>
      <c r="J3874" t="s">
        <v>30</v>
      </c>
      <c r="O3874" t="s">
        <v>4819</v>
      </c>
      <c r="P3874">
        <v>1116</v>
      </c>
    </row>
    <row r="3875" spans="1:17" hidden="1" x14ac:dyDescent="0.35">
      <c r="A3875" t="s">
        <v>26</v>
      </c>
      <c r="B3875" t="s">
        <v>32</v>
      </c>
      <c r="C3875" t="s">
        <v>20</v>
      </c>
      <c r="D3875" t="s">
        <v>21</v>
      </c>
      <c r="E3875" t="s">
        <v>5</v>
      </c>
      <c r="G3875" t="s">
        <v>22</v>
      </c>
      <c r="H3875">
        <v>1979797</v>
      </c>
      <c r="I3875">
        <v>1980912</v>
      </c>
      <c r="J3875" t="s">
        <v>30</v>
      </c>
      <c r="K3875" t="s">
        <v>4820</v>
      </c>
      <c r="N3875" t="s">
        <v>4821</v>
      </c>
      <c r="O3875" t="s">
        <v>4819</v>
      </c>
      <c r="P3875">
        <v>1116</v>
      </c>
      <c r="Q3875">
        <v>371</v>
      </c>
    </row>
    <row r="3876" spans="1:17" hidden="1" x14ac:dyDescent="0.35">
      <c r="A3876" t="s">
        <v>18</v>
      </c>
      <c r="B3876" t="s">
        <v>29</v>
      </c>
      <c r="C3876" t="s">
        <v>20</v>
      </c>
      <c r="D3876" t="s">
        <v>21</v>
      </c>
      <c r="E3876" t="s">
        <v>5</v>
      </c>
      <c r="G3876" t="s">
        <v>22</v>
      </c>
      <c r="H3876">
        <v>1980902</v>
      </c>
      <c r="I3876">
        <v>1981768</v>
      </c>
      <c r="J3876" t="s">
        <v>30</v>
      </c>
      <c r="O3876" t="s">
        <v>4822</v>
      </c>
      <c r="P3876">
        <v>867</v>
      </c>
    </row>
    <row r="3877" spans="1:17" hidden="1" x14ac:dyDescent="0.35">
      <c r="A3877" t="s">
        <v>26</v>
      </c>
      <c r="B3877" t="s">
        <v>32</v>
      </c>
      <c r="C3877" t="s">
        <v>20</v>
      </c>
      <c r="D3877" t="s">
        <v>21</v>
      </c>
      <c r="E3877" t="s">
        <v>5</v>
      </c>
      <c r="G3877" t="s">
        <v>22</v>
      </c>
      <c r="H3877">
        <v>1980902</v>
      </c>
      <c r="I3877">
        <v>1981768</v>
      </c>
      <c r="J3877" t="s">
        <v>30</v>
      </c>
      <c r="K3877" t="s">
        <v>4823</v>
      </c>
      <c r="N3877" t="s">
        <v>4824</v>
      </c>
      <c r="O3877" t="s">
        <v>4822</v>
      </c>
      <c r="P3877">
        <v>867</v>
      </c>
      <c r="Q3877">
        <v>288</v>
      </c>
    </row>
    <row r="3878" spans="1:17" hidden="1" x14ac:dyDescent="0.35">
      <c r="A3878" t="s">
        <v>18</v>
      </c>
      <c r="B3878" t="s">
        <v>29</v>
      </c>
      <c r="C3878" t="s">
        <v>20</v>
      </c>
      <c r="D3878" t="s">
        <v>21</v>
      </c>
      <c r="E3878" t="s">
        <v>5</v>
      </c>
      <c r="G3878" t="s">
        <v>22</v>
      </c>
      <c r="H3878">
        <v>1981761</v>
      </c>
      <c r="I3878">
        <v>1982600</v>
      </c>
      <c r="J3878" t="s">
        <v>30</v>
      </c>
      <c r="O3878" t="s">
        <v>4825</v>
      </c>
      <c r="P3878">
        <v>840</v>
      </c>
    </row>
    <row r="3879" spans="1:17" hidden="1" x14ac:dyDescent="0.35">
      <c r="A3879" t="s">
        <v>26</v>
      </c>
      <c r="B3879" t="s">
        <v>32</v>
      </c>
      <c r="C3879" t="s">
        <v>20</v>
      </c>
      <c r="D3879" t="s">
        <v>21</v>
      </c>
      <c r="E3879" t="s">
        <v>5</v>
      </c>
      <c r="G3879" t="s">
        <v>22</v>
      </c>
      <c r="H3879">
        <v>1981761</v>
      </c>
      <c r="I3879">
        <v>1982600</v>
      </c>
      <c r="J3879" t="s">
        <v>30</v>
      </c>
      <c r="K3879" t="s">
        <v>4826</v>
      </c>
      <c r="N3879" t="s">
        <v>4827</v>
      </c>
      <c r="O3879" t="s">
        <v>4825</v>
      </c>
      <c r="P3879">
        <v>840</v>
      </c>
      <c r="Q3879">
        <v>279</v>
      </c>
    </row>
    <row r="3880" spans="1:17" hidden="1" x14ac:dyDescent="0.35">
      <c r="A3880" t="s">
        <v>18</v>
      </c>
      <c r="B3880" t="s">
        <v>29</v>
      </c>
      <c r="C3880" t="s">
        <v>20</v>
      </c>
      <c r="D3880" t="s">
        <v>21</v>
      </c>
      <c r="E3880" t="s">
        <v>5</v>
      </c>
      <c r="G3880" t="s">
        <v>22</v>
      </c>
      <c r="H3880">
        <v>1982614</v>
      </c>
      <c r="I3880">
        <v>1983795</v>
      </c>
      <c r="J3880" t="s">
        <v>30</v>
      </c>
      <c r="O3880" t="s">
        <v>4828</v>
      </c>
      <c r="P3880">
        <v>1182</v>
      </c>
    </row>
    <row r="3881" spans="1:17" hidden="1" x14ac:dyDescent="0.35">
      <c r="A3881" t="s">
        <v>26</v>
      </c>
      <c r="B3881" t="s">
        <v>32</v>
      </c>
      <c r="C3881" t="s">
        <v>20</v>
      </c>
      <c r="D3881" t="s">
        <v>21</v>
      </c>
      <c r="E3881" t="s">
        <v>5</v>
      </c>
      <c r="G3881" t="s">
        <v>22</v>
      </c>
      <c r="H3881">
        <v>1982614</v>
      </c>
      <c r="I3881">
        <v>1983795</v>
      </c>
      <c r="J3881" t="s">
        <v>30</v>
      </c>
      <c r="K3881" t="s">
        <v>4829</v>
      </c>
      <c r="N3881" t="s">
        <v>4830</v>
      </c>
      <c r="O3881" t="s">
        <v>4828</v>
      </c>
      <c r="P3881">
        <v>1182</v>
      </c>
      <c r="Q3881">
        <v>393</v>
      </c>
    </row>
    <row r="3882" spans="1:17" hidden="1" x14ac:dyDescent="0.35">
      <c r="A3882" t="s">
        <v>18</v>
      </c>
      <c r="B3882" t="s">
        <v>29</v>
      </c>
      <c r="C3882" t="s">
        <v>20</v>
      </c>
      <c r="D3882" t="s">
        <v>21</v>
      </c>
      <c r="E3882" t="s">
        <v>5</v>
      </c>
      <c r="G3882" t="s">
        <v>22</v>
      </c>
      <c r="H3882">
        <v>1984373</v>
      </c>
      <c r="I3882">
        <v>1985098</v>
      </c>
      <c r="J3882" t="s">
        <v>30</v>
      </c>
      <c r="O3882" t="s">
        <v>4831</v>
      </c>
      <c r="P3882">
        <v>726</v>
      </c>
    </row>
    <row r="3883" spans="1:17" hidden="1" x14ac:dyDescent="0.35">
      <c r="A3883" t="s">
        <v>26</v>
      </c>
      <c r="B3883" t="s">
        <v>32</v>
      </c>
      <c r="C3883" t="s">
        <v>20</v>
      </c>
      <c r="D3883" t="s">
        <v>21</v>
      </c>
      <c r="E3883" t="s">
        <v>5</v>
      </c>
      <c r="G3883" t="s">
        <v>22</v>
      </c>
      <c r="H3883">
        <v>1984373</v>
      </c>
      <c r="I3883">
        <v>1985098</v>
      </c>
      <c r="J3883" t="s">
        <v>30</v>
      </c>
      <c r="K3883" t="s">
        <v>4832</v>
      </c>
      <c r="N3883" t="s">
        <v>2319</v>
      </c>
      <c r="O3883" t="s">
        <v>4831</v>
      </c>
      <c r="P3883">
        <v>726</v>
      </c>
      <c r="Q3883">
        <v>241</v>
      </c>
    </row>
    <row r="3884" spans="1:17" hidden="1" x14ac:dyDescent="0.35">
      <c r="A3884" t="s">
        <v>18</v>
      </c>
      <c r="B3884" t="s">
        <v>29</v>
      </c>
      <c r="C3884" t="s">
        <v>20</v>
      </c>
      <c r="D3884" t="s">
        <v>21</v>
      </c>
      <c r="E3884" t="s">
        <v>5</v>
      </c>
      <c r="G3884" t="s">
        <v>22</v>
      </c>
      <c r="H3884">
        <v>1985088</v>
      </c>
      <c r="I3884">
        <v>1985903</v>
      </c>
      <c r="J3884" t="s">
        <v>30</v>
      </c>
      <c r="O3884" t="s">
        <v>4833</v>
      </c>
      <c r="P3884">
        <v>816</v>
      </c>
    </row>
    <row r="3885" spans="1:17" hidden="1" x14ac:dyDescent="0.35">
      <c r="A3885" t="s">
        <v>26</v>
      </c>
      <c r="B3885" t="s">
        <v>32</v>
      </c>
      <c r="C3885" t="s">
        <v>20</v>
      </c>
      <c r="D3885" t="s">
        <v>21</v>
      </c>
      <c r="E3885" t="s">
        <v>5</v>
      </c>
      <c r="G3885" t="s">
        <v>22</v>
      </c>
      <c r="H3885">
        <v>1985088</v>
      </c>
      <c r="I3885">
        <v>1985903</v>
      </c>
      <c r="J3885" t="s">
        <v>30</v>
      </c>
      <c r="K3885" t="s">
        <v>4834</v>
      </c>
      <c r="N3885" t="s">
        <v>2372</v>
      </c>
      <c r="O3885" t="s">
        <v>4833</v>
      </c>
      <c r="P3885">
        <v>816</v>
      </c>
      <c r="Q3885">
        <v>271</v>
      </c>
    </row>
    <row r="3886" spans="1:17" hidden="1" x14ac:dyDescent="0.35">
      <c r="A3886" t="s">
        <v>18</v>
      </c>
      <c r="B3886" t="s">
        <v>29</v>
      </c>
      <c r="C3886" t="s">
        <v>20</v>
      </c>
      <c r="D3886" t="s">
        <v>21</v>
      </c>
      <c r="E3886" t="s">
        <v>5</v>
      </c>
      <c r="G3886" t="s">
        <v>22</v>
      </c>
      <c r="H3886">
        <v>1986006</v>
      </c>
      <c r="I3886">
        <v>1987046</v>
      </c>
      <c r="J3886" t="s">
        <v>30</v>
      </c>
      <c r="O3886" t="s">
        <v>4835</v>
      </c>
      <c r="P3886">
        <v>1041</v>
      </c>
    </row>
    <row r="3887" spans="1:17" hidden="1" x14ac:dyDescent="0.35">
      <c r="A3887" t="s">
        <v>26</v>
      </c>
      <c r="B3887" t="s">
        <v>32</v>
      </c>
      <c r="C3887" t="s">
        <v>20</v>
      </c>
      <c r="D3887" t="s">
        <v>21</v>
      </c>
      <c r="E3887" t="s">
        <v>5</v>
      </c>
      <c r="G3887" t="s">
        <v>22</v>
      </c>
      <c r="H3887">
        <v>1986006</v>
      </c>
      <c r="I3887">
        <v>1987046</v>
      </c>
      <c r="J3887" t="s">
        <v>30</v>
      </c>
      <c r="K3887" t="s">
        <v>4836</v>
      </c>
      <c r="N3887" t="s">
        <v>2313</v>
      </c>
      <c r="O3887" t="s">
        <v>4835</v>
      </c>
      <c r="P3887">
        <v>1041</v>
      </c>
      <c r="Q3887">
        <v>346</v>
      </c>
    </row>
    <row r="3888" spans="1:17" hidden="1" x14ac:dyDescent="0.35">
      <c r="A3888" t="s">
        <v>18</v>
      </c>
      <c r="B3888" t="s">
        <v>29</v>
      </c>
      <c r="C3888" t="s">
        <v>20</v>
      </c>
      <c r="D3888" t="s">
        <v>21</v>
      </c>
      <c r="E3888" t="s">
        <v>5</v>
      </c>
      <c r="G3888" t="s">
        <v>22</v>
      </c>
      <c r="H3888">
        <v>1987124</v>
      </c>
      <c r="I3888">
        <v>1987906</v>
      </c>
      <c r="J3888" t="s">
        <v>30</v>
      </c>
      <c r="O3888" t="s">
        <v>4837</v>
      </c>
      <c r="P3888">
        <v>783</v>
      </c>
    </row>
    <row r="3889" spans="1:17" hidden="1" x14ac:dyDescent="0.35">
      <c r="A3889" t="s">
        <v>26</v>
      </c>
      <c r="B3889" t="s">
        <v>32</v>
      </c>
      <c r="C3889" t="s">
        <v>20</v>
      </c>
      <c r="D3889" t="s">
        <v>21</v>
      </c>
      <c r="E3889" t="s">
        <v>5</v>
      </c>
      <c r="G3889" t="s">
        <v>22</v>
      </c>
      <c r="H3889">
        <v>1987124</v>
      </c>
      <c r="I3889">
        <v>1987906</v>
      </c>
      <c r="J3889" t="s">
        <v>30</v>
      </c>
      <c r="K3889" t="s">
        <v>4838</v>
      </c>
      <c r="N3889" t="s">
        <v>2319</v>
      </c>
      <c r="O3889" t="s">
        <v>4837</v>
      </c>
      <c r="P3889">
        <v>783</v>
      </c>
      <c r="Q3889">
        <v>260</v>
      </c>
    </row>
    <row r="3890" spans="1:17" hidden="1" x14ac:dyDescent="0.35">
      <c r="A3890" t="s">
        <v>18</v>
      </c>
      <c r="B3890" t="s">
        <v>29</v>
      </c>
      <c r="C3890" t="s">
        <v>20</v>
      </c>
      <c r="D3890" t="s">
        <v>21</v>
      </c>
      <c r="E3890" t="s">
        <v>5</v>
      </c>
      <c r="G3890" t="s">
        <v>22</v>
      </c>
      <c r="H3890">
        <v>1987919</v>
      </c>
      <c r="I3890">
        <v>1988707</v>
      </c>
      <c r="J3890" t="s">
        <v>30</v>
      </c>
      <c r="O3890" t="s">
        <v>4839</v>
      </c>
      <c r="P3890">
        <v>789</v>
      </c>
    </row>
    <row r="3891" spans="1:17" hidden="1" x14ac:dyDescent="0.35">
      <c r="A3891" t="s">
        <v>26</v>
      </c>
      <c r="B3891" t="s">
        <v>32</v>
      </c>
      <c r="C3891" t="s">
        <v>20</v>
      </c>
      <c r="D3891" t="s">
        <v>21</v>
      </c>
      <c r="E3891" t="s">
        <v>5</v>
      </c>
      <c r="G3891" t="s">
        <v>22</v>
      </c>
      <c r="H3891">
        <v>1987919</v>
      </c>
      <c r="I3891">
        <v>1988707</v>
      </c>
      <c r="J3891" t="s">
        <v>30</v>
      </c>
      <c r="K3891" t="s">
        <v>4840</v>
      </c>
      <c r="N3891" t="s">
        <v>4841</v>
      </c>
      <c r="O3891" t="s">
        <v>4839</v>
      </c>
      <c r="P3891">
        <v>789</v>
      </c>
      <c r="Q3891">
        <v>262</v>
      </c>
    </row>
    <row r="3892" spans="1:17" hidden="1" x14ac:dyDescent="0.35">
      <c r="A3892" t="s">
        <v>18</v>
      </c>
      <c r="B3892" t="s">
        <v>29</v>
      </c>
      <c r="C3892" t="s">
        <v>20</v>
      </c>
      <c r="D3892" t="s">
        <v>21</v>
      </c>
      <c r="E3892" t="s">
        <v>5</v>
      </c>
      <c r="G3892" t="s">
        <v>22</v>
      </c>
      <c r="H3892">
        <v>1988707</v>
      </c>
      <c r="I3892">
        <v>1989549</v>
      </c>
      <c r="J3892" t="s">
        <v>30</v>
      </c>
      <c r="O3892" t="s">
        <v>4842</v>
      </c>
      <c r="P3892">
        <v>843</v>
      </c>
    </row>
    <row r="3893" spans="1:17" hidden="1" x14ac:dyDescent="0.35">
      <c r="A3893" t="s">
        <v>26</v>
      </c>
      <c r="B3893" t="s">
        <v>32</v>
      </c>
      <c r="C3893" t="s">
        <v>20</v>
      </c>
      <c r="D3893" t="s">
        <v>21</v>
      </c>
      <c r="E3893" t="s">
        <v>5</v>
      </c>
      <c r="G3893" t="s">
        <v>22</v>
      </c>
      <c r="H3893">
        <v>1988707</v>
      </c>
      <c r="I3893">
        <v>1989549</v>
      </c>
      <c r="J3893" t="s">
        <v>30</v>
      </c>
      <c r="K3893" t="s">
        <v>4843</v>
      </c>
      <c r="N3893" t="s">
        <v>4841</v>
      </c>
      <c r="O3893" t="s">
        <v>4842</v>
      </c>
      <c r="P3893">
        <v>843</v>
      </c>
      <c r="Q3893">
        <v>280</v>
      </c>
    </row>
    <row r="3894" spans="1:17" hidden="1" x14ac:dyDescent="0.35">
      <c r="A3894" t="s">
        <v>18</v>
      </c>
      <c r="B3894" t="s">
        <v>29</v>
      </c>
      <c r="C3894" t="s">
        <v>20</v>
      </c>
      <c r="D3894" t="s">
        <v>21</v>
      </c>
      <c r="E3894" t="s">
        <v>5</v>
      </c>
      <c r="G3894" t="s">
        <v>22</v>
      </c>
      <c r="H3894">
        <v>1989655</v>
      </c>
      <c r="I3894">
        <v>1990398</v>
      </c>
      <c r="J3894" t="s">
        <v>30</v>
      </c>
      <c r="O3894" t="s">
        <v>4844</v>
      </c>
      <c r="P3894">
        <v>744</v>
      </c>
    </row>
    <row r="3895" spans="1:17" hidden="1" x14ac:dyDescent="0.35">
      <c r="A3895" t="s">
        <v>26</v>
      </c>
      <c r="B3895" t="s">
        <v>32</v>
      </c>
      <c r="C3895" t="s">
        <v>20</v>
      </c>
      <c r="D3895" t="s">
        <v>21</v>
      </c>
      <c r="E3895" t="s">
        <v>5</v>
      </c>
      <c r="G3895" t="s">
        <v>22</v>
      </c>
      <c r="H3895">
        <v>1989655</v>
      </c>
      <c r="I3895">
        <v>1990398</v>
      </c>
      <c r="J3895" t="s">
        <v>30</v>
      </c>
      <c r="K3895" t="s">
        <v>4845</v>
      </c>
      <c r="N3895" t="s">
        <v>2375</v>
      </c>
      <c r="O3895" t="s">
        <v>4844</v>
      </c>
      <c r="P3895">
        <v>744</v>
      </c>
      <c r="Q3895">
        <v>247</v>
      </c>
    </row>
    <row r="3896" spans="1:17" hidden="1" x14ac:dyDescent="0.35">
      <c r="A3896" t="s">
        <v>18</v>
      </c>
      <c r="B3896" t="s">
        <v>29</v>
      </c>
      <c r="C3896" t="s">
        <v>20</v>
      </c>
      <c r="D3896" t="s">
        <v>21</v>
      </c>
      <c r="E3896" t="s">
        <v>5</v>
      </c>
      <c r="G3896" t="s">
        <v>22</v>
      </c>
      <c r="H3896">
        <v>1990550</v>
      </c>
      <c r="I3896">
        <v>1991236</v>
      </c>
      <c r="J3896" t="s">
        <v>30</v>
      </c>
      <c r="O3896" t="s">
        <v>4846</v>
      </c>
      <c r="P3896">
        <v>687</v>
      </c>
    </row>
    <row r="3897" spans="1:17" hidden="1" x14ac:dyDescent="0.35">
      <c r="A3897" t="s">
        <v>26</v>
      </c>
      <c r="B3897" t="s">
        <v>32</v>
      </c>
      <c r="C3897" t="s">
        <v>20</v>
      </c>
      <c r="D3897" t="s">
        <v>21</v>
      </c>
      <c r="E3897" t="s">
        <v>5</v>
      </c>
      <c r="G3897" t="s">
        <v>22</v>
      </c>
      <c r="H3897">
        <v>1990550</v>
      </c>
      <c r="I3897">
        <v>1991236</v>
      </c>
      <c r="J3897" t="s">
        <v>30</v>
      </c>
      <c r="K3897" t="s">
        <v>4847</v>
      </c>
      <c r="N3897" t="s">
        <v>4848</v>
      </c>
      <c r="O3897" t="s">
        <v>4846</v>
      </c>
      <c r="P3897">
        <v>687</v>
      </c>
      <c r="Q3897">
        <v>228</v>
      </c>
    </row>
    <row r="3898" spans="1:17" hidden="1" x14ac:dyDescent="0.35">
      <c r="A3898" t="s">
        <v>18</v>
      </c>
      <c r="B3898" t="s">
        <v>29</v>
      </c>
      <c r="C3898" t="s">
        <v>20</v>
      </c>
      <c r="D3898" t="s">
        <v>21</v>
      </c>
      <c r="E3898" t="s">
        <v>5</v>
      </c>
      <c r="G3898" t="s">
        <v>22</v>
      </c>
      <c r="H3898">
        <v>1991307</v>
      </c>
      <c r="I3898">
        <v>1991663</v>
      </c>
      <c r="J3898" t="s">
        <v>23</v>
      </c>
      <c r="O3898" t="s">
        <v>4849</v>
      </c>
      <c r="P3898">
        <v>357</v>
      </c>
    </row>
    <row r="3899" spans="1:17" hidden="1" x14ac:dyDescent="0.35">
      <c r="A3899" t="s">
        <v>26</v>
      </c>
      <c r="B3899" t="s">
        <v>32</v>
      </c>
      <c r="C3899" t="s">
        <v>20</v>
      </c>
      <c r="D3899" t="s">
        <v>21</v>
      </c>
      <c r="E3899" t="s">
        <v>5</v>
      </c>
      <c r="G3899" t="s">
        <v>22</v>
      </c>
      <c r="H3899">
        <v>1991307</v>
      </c>
      <c r="I3899">
        <v>1991663</v>
      </c>
      <c r="J3899" t="s">
        <v>23</v>
      </c>
      <c r="K3899" t="s">
        <v>4850</v>
      </c>
      <c r="N3899" t="s">
        <v>28</v>
      </c>
      <c r="O3899" t="s">
        <v>4849</v>
      </c>
      <c r="P3899">
        <v>357</v>
      </c>
      <c r="Q3899">
        <v>118</v>
      </c>
    </row>
    <row r="3900" spans="1:17" hidden="1" x14ac:dyDescent="0.35">
      <c r="A3900" t="s">
        <v>18</v>
      </c>
      <c r="B3900" t="s">
        <v>29</v>
      </c>
      <c r="C3900" t="s">
        <v>20</v>
      </c>
      <c r="D3900" t="s">
        <v>21</v>
      </c>
      <c r="E3900" t="s">
        <v>5</v>
      </c>
      <c r="G3900" t="s">
        <v>22</v>
      </c>
      <c r="H3900">
        <v>1991884</v>
      </c>
      <c r="I3900">
        <v>1992453</v>
      </c>
      <c r="J3900" t="s">
        <v>30</v>
      </c>
      <c r="O3900" t="s">
        <v>4851</v>
      </c>
      <c r="P3900">
        <v>570</v>
      </c>
    </row>
    <row r="3901" spans="1:17" hidden="1" x14ac:dyDescent="0.35">
      <c r="A3901" t="s">
        <v>26</v>
      </c>
      <c r="B3901" t="s">
        <v>32</v>
      </c>
      <c r="C3901" t="s">
        <v>20</v>
      </c>
      <c r="D3901" t="s">
        <v>21</v>
      </c>
      <c r="E3901" t="s">
        <v>5</v>
      </c>
      <c r="G3901" t="s">
        <v>22</v>
      </c>
      <c r="H3901">
        <v>1991884</v>
      </c>
      <c r="I3901">
        <v>1992453</v>
      </c>
      <c r="J3901" t="s">
        <v>30</v>
      </c>
      <c r="K3901" t="s">
        <v>4852</v>
      </c>
      <c r="N3901" t="s">
        <v>2151</v>
      </c>
      <c r="O3901" t="s">
        <v>4851</v>
      </c>
      <c r="P3901">
        <v>570</v>
      </c>
      <c r="Q3901">
        <v>189</v>
      </c>
    </row>
    <row r="3902" spans="1:17" hidden="1" x14ac:dyDescent="0.35">
      <c r="A3902" t="s">
        <v>18</v>
      </c>
      <c r="B3902" t="s">
        <v>29</v>
      </c>
      <c r="C3902" t="s">
        <v>20</v>
      </c>
      <c r="D3902" t="s">
        <v>21</v>
      </c>
      <c r="E3902" t="s">
        <v>5</v>
      </c>
      <c r="G3902" t="s">
        <v>22</v>
      </c>
      <c r="H3902">
        <v>1992450</v>
      </c>
      <c r="I3902">
        <v>1993346</v>
      </c>
      <c r="J3902" t="s">
        <v>30</v>
      </c>
      <c r="O3902" t="s">
        <v>4853</v>
      </c>
      <c r="P3902">
        <v>897</v>
      </c>
    </row>
    <row r="3903" spans="1:17" hidden="1" x14ac:dyDescent="0.35">
      <c r="A3903" t="s">
        <v>26</v>
      </c>
      <c r="B3903" t="s">
        <v>32</v>
      </c>
      <c r="C3903" t="s">
        <v>20</v>
      </c>
      <c r="D3903" t="s">
        <v>21</v>
      </c>
      <c r="E3903" t="s">
        <v>5</v>
      </c>
      <c r="G3903" t="s">
        <v>22</v>
      </c>
      <c r="H3903">
        <v>1992450</v>
      </c>
      <c r="I3903">
        <v>1993346</v>
      </c>
      <c r="J3903" t="s">
        <v>30</v>
      </c>
      <c r="K3903" t="s">
        <v>4854</v>
      </c>
      <c r="N3903" t="s">
        <v>4855</v>
      </c>
      <c r="O3903" t="s">
        <v>4853</v>
      </c>
      <c r="P3903">
        <v>897</v>
      </c>
      <c r="Q3903">
        <v>298</v>
      </c>
    </row>
    <row r="3904" spans="1:17" hidden="1" x14ac:dyDescent="0.35">
      <c r="A3904" t="s">
        <v>18</v>
      </c>
      <c r="B3904" t="s">
        <v>29</v>
      </c>
      <c r="C3904" t="s">
        <v>20</v>
      </c>
      <c r="D3904" t="s">
        <v>21</v>
      </c>
      <c r="E3904" t="s">
        <v>5</v>
      </c>
      <c r="G3904" t="s">
        <v>22</v>
      </c>
      <c r="H3904">
        <v>1993343</v>
      </c>
      <c r="I3904">
        <v>1993834</v>
      </c>
      <c r="J3904" t="s">
        <v>30</v>
      </c>
      <c r="O3904" t="s">
        <v>4856</v>
      </c>
      <c r="P3904">
        <v>492</v>
      </c>
    </row>
    <row r="3905" spans="1:17" hidden="1" x14ac:dyDescent="0.35">
      <c r="A3905" t="s">
        <v>26</v>
      </c>
      <c r="B3905" t="s">
        <v>32</v>
      </c>
      <c r="C3905" t="s">
        <v>20</v>
      </c>
      <c r="D3905" t="s">
        <v>21</v>
      </c>
      <c r="E3905" t="s">
        <v>5</v>
      </c>
      <c r="G3905" t="s">
        <v>22</v>
      </c>
      <c r="H3905">
        <v>1993343</v>
      </c>
      <c r="I3905">
        <v>1993834</v>
      </c>
      <c r="J3905" t="s">
        <v>30</v>
      </c>
      <c r="K3905" t="s">
        <v>4857</v>
      </c>
      <c r="N3905" t="s">
        <v>4858</v>
      </c>
      <c r="O3905" t="s">
        <v>4856</v>
      </c>
      <c r="P3905">
        <v>492</v>
      </c>
      <c r="Q3905">
        <v>163</v>
      </c>
    </row>
    <row r="3906" spans="1:17" hidden="1" x14ac:dyDescent="0.35">
      <c r="A3906" t="s">
        <v>18</v>
      </c>
      <c r="B3906" t="s">
        <v>29</v>
      </c>
      <c r="C3906" t="s">
        <v>20</v>
      </c>
      <c r="D3906" t="s">
        <v>21</v>
      </c>
      <c r="E3906" t="s">
        <v>5</v>
      </c>
      <c r="G3906" t="s">
        <v>22</v>
      </c>
      <c r="H3906">
        <v>1993902</v>
      </c>
      <c r="I3906">
        <v>1994873</v>
      </c>
      <c r="J3906" t="s">
        <v>23</v>
      </c>
      <c r="O3906" t="s">
        <v>4859</v>
      </c>
      <c r="P3906">
        <v>972</v>
      </c>
    </row>
    <row r="3907" spans="1:17" hidden="1" x14ac:dyDescent="0.35">
      <c r="A3907" t="s">
        <v>26</v>
      </c>
      <c r="B3907" t="s">
        <v>32</v>
      </c>
      <c r="C3907" t="s">
        <v>20</v>
      </c>
      <c r="D3907" t="s">
        <v>21</v>
      </c>
      <c r="E3907" t="s">
        <v>5</v>
      </c>
      <c r="G3907" t="s">
        <v>22</v>
      </c>
      <c r="H3907">
        <v>1993902</v>
      </c>
      <c r="I3907">
        <v>1994873</v>
      </c>
      <c r="J3907" t="s">
        <v>23</v>
      </c>
      <c r="K3907" t="s">
        <v>4860</v>
      </c>
      <c r="N3907" t="s">
        <v>2275</v>
      </c>
      <c r="O3907" t="s">
        <v>4859</v>
      </c>
      <c r="P3907">
        <v>972</v>
      </c>
      <c r="Q3907">
        <v>323</v>
      </c>
    </row>
    <row r="3908" spans="1:17" hidden="1" x14ac:dyDescent="0.35">
      <c r="A3908" t="s">
        <v>18</v>
      </c>
      <c r="B3908" t="s">
        <v>29</v>
      </c>
      <c r="C3908" t="s">
        <v>20</v>
      </c>
      <c r="D3908" t="s">
        <v>21</v>
      </c>
      <c r="E3908" t="s">
        <v>5</v>
      </c>
      <c r="G3908" t="s">
        <v>22</v>
      </c>
      <c r="H3908">
        <v>1994931</v>
      </c>
      <c r="I3908">
        <v>1996265</v>
      </c>
      <c r="J3908" t="s">
        <v>23</v>
      </c>
      <c r="O3908" t="s">
        <v>4861</v>
      </c>
      <c r="P3908">
        <v>1335</v>
      </c>
    </row>
    <row r="3909" spans="1:17" hidden="1" x14ac:dyDescent="0.35">
      <c r="A3909" t="s">
        <v>26</v>
      </c>
      <c r="B3909" t="s">
        <v>32</v>
      </c>
      <c r="C3909" t="s">
        <v>20</v>
      </c>
      <c r="D3909" t="s">
        <v>21</v>
      </c>
      <c r="E3909" t="s">
        <v>5</v>
      </c>
      <c r="G3909" t="s">
        <v>22</v>
      </c>
      <c r="H3909">
        <v>1994931</v>
      </c>
      <c r="I3909">
        <v>1996265</v>
      </c>
      <c r="J3909" t="s">
        <v>23</v>
      </c>
      <c r="K3909" t="s">
        <v>4862</v>
      </c>
      <c r="N3909" t="s">
        <v>28</v>
      </c>
      <c r="O3909" t="s">
        <v>4861</v>
      </c>
      <c r="P3909">
        <v>1335</v>
      </c>
      <c r="Q3909">
        <v>444</v>
      </c>
    </row>
    <row r="3910" spans="1:17" hidden="1" x14ac:dyDescent="0.35">
      <c r="A3910" t="s">
        <v>18</v>
      </c>
      <c r="B3910" t="s">
        <v>29</v>
      </c>
      <c r="C3910" t="s">
        <v>20</v>
      </c>
      <c r="D3910" t="s">
        <v>21</v>
      </c>
      <c r="E3910" t="s">
        <v>5</v>
      </c>
      <c r="G3910" t="s">
        <v>22</v>
      </c>
      <c r="H3910">
        <v>1996534</v>
      </c>
      <c r="I3910">
        <v>1997352</v>
      </c>
      <c r="J3910" t="s">
        <v>23</v>
      </c>
      <c r="O3910" t="s">
        <v>4863</v>
      </c>
      <c r="P3910">
        <v>819</v>
      </c>
    </row>
    <row r="3911" spans="1:17" hidden="1" x14ac:dyDescent="0.35">
      <c r="A3911" t="s">
        <v>26</v>
      </c>
      <c r="B3911" t="s">
        <v>32</v>
      </c>
      <c r="C3911" t="s">
        <v>20</v>
      </c>
      <c r="D3911" t="s">
        <v>21</v>
      </c>
      <c r="E3911" t="s">
        <v>5</v>
      </c>
      <c r="G3911" t="s">
        <v>22</v>
      </c>
      <c r="H3911">
        <v>1996534</v>
      </c>
      <c r="I3911">
        <v>1997352</v>
      </c>
      <c r="J3911" t="s">
        <v>23</v>
      </c>
      <c r="K3911" t="s">
        <v>4864</v>
      </c>
      <c r="N3911" t="s">
        <v>2635</v>
      </c>
      <c r="O3911" t="s">
        <v>4863</v>
      </c>
      <c r="P3911">
        <v>819</v>
      </c>
      <c r="Q3911">
        <v>272</v>
      </c>
    </row>
    <row r="3912" spans="1:17" hidden="1" x14ac:dyDescent="0.35">
      <c r="A3912" t="s">
        <v>18</v>
      </c>
      <c r="B3912" t="s">
        <v>29</v>
      </c>
      <c r="C3912" t="s">
        <v>20</v>
      </c>
      <c r="D3912" t="s">
        <v>21</v>
      </c>
      <c r="E3912" t="s">
        <v>5</v>
      </c>
      <c r="G3912" t="s">
        <v>22</v>
      </c>
      <c r="H3912">
        <v>1997485</v>
      </c>
      <c r="I3912">
        <v>1998303</v>
      </c>
      <c r="J3912" t="s">
        <v>23</v>
      </c>
      <c r="O3912" t="s">
        <v>4865</v>
      </c>
      <c r="P3912">
        <v>819</v>
      </c>
    </row>
    <row r="3913" spans="1:17" hidden="1" x14ac:dyDescent="0.35">
      <c r="A3913" t="s">
        <v>26</v>
      </c>
      <c r="B3913" t="s">
        <v>32</v>
      </c>
      <c r="C3913" t="s">
        <v>20</v>
      </c>
      <c r="D3913" t="s">
        <v>21</v>
      </c>
      <c r="E3913" t="s">
        <v>5</v>
      </c>
      <c r="G3913" t="s">
        <v>22</v>
      </c>
      <c r="H3913">
        <v>1997485</v>
      </c>
      <c r="I3913">
        <v>1998303</v>
      </c>
      <c r="J3913" t="s">
        <v>23</v>
      </c>
      <c r="K3913" t="s">
        <v>4866</v>
      </c>
      <c r="N3913" t="s">
        <v>254</v>
      </c>
      <c r="O3913" t="s">
        <v>4865</v>
      </c>
      <c r="P3913">
        <v>819</v>
      </c>
      <c r="Q3913">
        <v>272</v>
      </c>
    </row>
    <row r="3914" spans="1:17" hidden="1" x14ac:dyDescent="0.35">
      <c r="A3914" t="s">
        <v>18</v>
      </c>
      <c r="B3914" t="s">
        <v>29</v>
      </c>
      <c r="C3914" t="s">
        <v>20</v>
      </c>
      <c r="D3914" t="s">
        <v>21</v>
      </c>
      <c r="E3914" t="s">
        <v>5</v>
      </c>
      <c r="G3914" t="s">
        <v>22</v>
      </c>
      <c r="H3914">
        <v>1998509</v>
      </c>
      <c r="I3914">
        <v>1999579</v>
      </c>
      <c r="J3914" t="s">
        <v>30</v>
      </c>
      <c r="O3914" t="s">
        <v>4867</v>
      </c>
      <c r="P3914">
        <v>1071</v>
      </c>
    </row>
    <row r="3915" spans="1:17" hidden="1" x14ac:dyDescent="0.35">
      <c r="A3915" t="s">
        <v>26</v>
      </c>
      <c r="B3915" t="s">
        <v>32</v>
      </c>
      <c r="C3915" t="s">
        <v>20</v>
      </c>
      <c r="D3915" t="s">
        <v>21</v>
      </c>
      <c r="E3915" t="s">
        <v>5</v>
      </c>
      <c r="G3915" t="s">
        <v>22</v>
      </c>
      <c r="H3915">
        <v>1998509</v>
      </c>
      <c r="I3915">
        <v>1999579</v>
      </c>
      <c r="J3915" t="s">
        <v>30</v>
      </c>
      <c r="K3915" t="s">
        <v>4868</v>
      </c>
      <c r="N3915" t="s">
        <v>4869</v>
      </c>
      <c r="O3915" t="s">
        <v>4867</v>
      </c>
      <c r="P3915">
        <v>1071</v>
      </c>
      <c r="Q3915">
        <v>356</v>
      </c>
    </row>
    <row r="3916" spans="1:17" hidden="1" x14ac:dyDescent="0.35">
      <c r="A3916" t="s">
        <v>18</v>
      </c>
      <c r="B3916" t="s">
        <v>29</v>
      </c>
      <c r="C3916" t="s">
        <v>20</v>
      </c>
      <c r="D3916" t="s">
        <v>21</v>
      </c>
      <c r="E3916" t="s">
        <v>5</v>
      </c>
      <c r="G3916" t="s">
        <v>22</v>
      </c>
      <c r="H3916">
        <v>2000047</v>
      </c>
      <c r="I3916">
        <v>2000322</v>
      </c>
      <c r="J3916" t="s">
        <v>30</v>
      </c>
      <c r="O3916" t="s">
        <v>4870</v>
      </c>
      <c r="P3916">
        <v>276</v>
      </c>
    </row>
    <row r="3917" spans="1:17" hidden="1" x14ac:dyDescent="0.35">
      <c r="A3917" t="s">
        <v>26</v>
      </c>
      <c r="B3917" t="s">
        <v>32</v>
      </c>
      <c r="C3917" t="s">
        <v>20</v>
      </c>
      <c r="D3917" t="s">
        <v>21</v>
      </c>
      <c r="E3917" t="s">
        <v>5</v>
      </c>
      <c r="G3917" t="s">
        <v>22</v>
      </c>
      <c r="H3917">
        <v>2000047</v>
      </c>
      <c r="I3917">
        <v>2000322</v>
      </c>
      <c r="J3917" t="s">
        <v>30</v>
      </c>
      <c r="K3917" t="s">
        <v>4871</v>
      </c>
      <c r="N3917" t="s">
        <v>28</v>
      </c>
      <c r="O3917" t="s">
        <v>4870</v>
      </c>
      <c r="P3917">
        <v>276</v>
      </c>
      <c r="Q3917">
        <v>91</v>
      </c>
    </row>
    <row r="3918" spans="1:17" hidden="1" x14ac:dyDescent="0.35">
      <c r="A3918" t="s">
        <v>18</v>
      </c>
      <c r="B3918" t="s">
        <v>29</v>
      </c>
      <c r="C3918" t="s">
        <v>20</v>
      </c>
      <c r="D3918" t="s">
        <v>21</v>
      </c>
      <c r="E3918" t="s">
        <v>5</v>
      </c>
      <c r="G3918" t="s">
        <v>22</v>
      </c>
      <c r="H3918">
        <v>2000327</v>
      </c>
      <c r="I3918">
        <v>2000638</v>
      </c>
      <c r="J3918" t="s">
        <v>30</v>
      </c>
      <c r="O3918" t="s">
        <v>4872</v>
      </c>
      <c r="P3918">
        <v>312</v>
      </c>
    </row>
    <row r="3919" spans="1:17" hidden="1" x14ac:dyDescent="0.35">
      <c r="A3919" t="s">
        <v>26</v>
      </c>
      <c r="B3919" t="s">
        <v>32</v>
      </c>
      <c r="C3919" t="s">
        <v>20</v>
      </c>
      <c r="D3919" t="s">
        <v>21</v>
      </c>
      <c r="E3919" t="s">
        <v>5</v>
      </c>
      <c r="G3919" t="s">
        <v>22</v>
      </c>
      <c r="H3919">
        <v>2000327</v>
      </c>
      <c r="I3919">
        <v>2000638</v>
      </c>
      <c r="J3919" t="s">
        <v>30</v>
      </c>
      <c r="K3919" t="s">
        <v>4873</v>
      </c>
      <c r="N3919" t="s">
        <v>28</v>
      </c>
      <c r="O3919" t="s">
        <v>4872</v>
      </c>
      <c r="P3919">
        <v>312</v>
      </c>
      <c r="Q3919">
        <v>103</v>
      </c>
    </row>
    <row r="3920" spans="1:17" hidden="1" x14ac:dyDescent="0.35">
      <c r="A3920" t="s">
        <v>18</v>
      </c>
      <c r="B3920" t="s">
        <v>29</v>
      </c>
      <c r="C3920" t="s">
        <v>20</v>
      </c>
      <c r="D3920" t="s">
        <v>21</v>
      </c>
      <c r="E3920" t="s">
        <v>5</v>
      </c>
      <c r="G3920" t="s">
        <v>22</v>
      </c>
      <c r="H3920">
        <v>2000738</v>
      </c>
      <c r="I3920">
        <v>2001547</v>
      </c>
      <c r="J3920" t="s">
        <v>30</v>
      </c>
      <c r="O3920" t="s">
        <v>4874</v>
      </c>
      <c r="P3920">
        <v>810</v>
      </c>
    </row>
    <row r="3921" spans="1:17" hidden="1" x14ac:dyDescent="0.35">
      <c r="A3921" t="s">
        <v>26</v>
      </c>
      <c r="B3921" t="s">
        <v>32</v>
      </c>
      <c r="C3921" t="s">
        <v>20</v>
      </c>
      <c r="D3921" t="s">
        <v>21</v>
      </c>
      <c r="E3921" t="s">
        <v>5</v>
      </c>
      <c r="G3921" t="s">
        <v>22</v>
      </c>
      <c r="H3921">
        <v>2000738</v>
      </c>
      <c r="I3921">
        <v>2001547</v>
      </c>
      <c r="J3921" t="s">
        <v>30</v>
      </c>
      <c r="K3921" t="s">
        <v>4875</v>
      </c>
      <c r="N3921" t="s">
        <v>28</v>
      </c>
      <c r="O3921" t="s">
        <v>4874</v>
      </c>
      <c r="P3921">
        <v>810</v>
      </c>
      <c r="Q3921">
        <v>269</v>
      </c>
    </row>
    <row r="3922" spans="1:17" hidden="1" x14ac:dyDescent="0.35">
      <c r="A3922" t="s">
        <v>18</v>
      </c>
      <c r="B3922" t="s">
        <v>29</v>
      </c>
      <c r="C3922" t="s">
        <v>20</v>
      </c>
      <c r="D3922" t="s">
        <v>21</v>
      </c>
      <c r="E3922" t="s">
        <v>5</v>
      </c>
      <c r="G3922" t="s">
        <v>22</v>
      </c>
      <c r="H3922">
        <v>2002286</v>
      </c>
      <c r="I3922">
        <v>2003380</v>
      </c>
      <c r="J3922" t="s">
        <v>30</v>
      </c>
      <c r="O3922" t="s">
        <v>4876</v>
      </c>
      <c r="P3922">
        <v>1095</v>
      </c>
    </row>
    <row r="3923" spans="1:17" hidden="1" x14ac:dyDescent="0.35">
      <c r="A3923" t="s">
        <v>26</v>
      </c>
      <c r="B3923" t="s">
        <v>32</v>
      </c>
      <c r="C3923" t="s">
        <v>20</v>
      </c>
      <c r="D3923" t="s">
        <v>21</v>
      </c>
      <c r="E3923" t="s">
        <v>5</v>
      </c>
      <c r="G3923" t="s">
        <v>22</v>
      </c>
      <c r="H3923">
        <v>2002286</v>
      </c>
      <c r="I3923">
        <v>2003380</v>
      </c>
      <c r="J3923" t="s">
        <v>30</v>
      </c>
      <c r="K3923" t="s">
        <v>4877</v>
      </c>
      <c r="N3923" t="s">
        <v>162</v>
      </c>
      <c r="O3923" t="s">
        <v>4876</v>
      </c>
      <c r="P3923">
        <v>1095</v>
      </c>
      <c r="Q3923">
        <v>364</v>
      </c>
    </row>
    <row r="3924" spans="1:17" hidden="1" x14ac:dyDescent="0.35">
      <c r="A3924" t="s">
        <v>18</v>
      </c>
      <c r="B3924" t="s">
        <v>29</v>
      </c>
      <c r="C3924" t="s">
        <v>20</v>
      </c>
      <c r="D3924" t="s">
        <v>21</v>
      </c>
      <c r="E3924" t="s">
        <v>5</v>
      </c>
      <c r="G3924" t="s">
        <v>22</v>
      </c>
      <c r="H3924">
        <v>2003370</v>
      </c>
      <c r="I3924">
        <v>2004197</v>
      </c>
      <c r="J3924" t="s">
        <v>30</v>
      </c>
      <c r="O3924" t="s">
        <v>4878</v>
      </c>
      <c r="P3924">
        <v>828</v>
      </c>
    </row>
    <row r="3925" spans="1:17" hidden="1" x14ac:dyDescent="0.35">
      <c r="A3925" t="s">
        <v>26</v>
      </c>
      <c r="B3925" t="s">
        <v>32</v>
      </c>
      <c r="C3925" t="s">
        <v>20</v>
      </c>
      <c r="D3925" t="s">
        <v>21</v>
      </c>
      <c r="E3925" t="s">
        <v>5</v>
      </c>
      <c r="G3925" t="s">
        <v>22</v>
      </c>
      <c r="H3925">
        <v>2003370</v>
      </c>
      <c r="I3925">
        <v>2004197</v>
      </c>
      <c r="J3925" t="s">
        <v>30</v>
      </c>
      <c r="K3925" t="s">
        <v>4879</v>
      </c>
      <c r="N3925" t="s">
        <v>4880</v>
      </c>
      <c r="O3925" t="s">
        <v>4878</v>
      </c>
      <c r="P3925">
        <v>828</v>
      </c>
      <c r="Q3925">
        <v>275</v>
      </c>
    </row>
    <row r="3926" spans="1:17" hidden="1" x14ac:dyDescent="0.35">
      <c r="A3926" t="s">
        <v>18</v>
      </c>
      <c r="B3926" t="s">
        <v>29</v>
      </c>
      <c r="C3926" t="s">
        <v>20</v>
      </c>
      <c r="D3926" t="s">
        <v>21</v>
      </c>
      <c r="E3926" t="s">
        <v>5</v>
      </c>
      <c r="G3926" t="s">
        <v>22</v>
      </c>
      <c r="H3926">
        <v>2004312</v>
      </c>
      <c r="I3926">
        <v>2005103</v>
      </c>
      <c r="J3926" t="s">
        <v>30</v>
      </c>
      <c r="O3926" t="s">
        <v>4881</v>
      </c>
      <c r="P3926">
        <v>792</v>
      </c>
    </row>
    <row r="3927" spans="1:17" hidden="1" x14ac:dyDescent="0.35">
      <c r="A3927" t="s">
        <v>26</v>
      </c>
      <c r="B3927" t="s">
        <v>32</v>
      </c>
      <c r="C3927" t="s">
        <v>20</v>
      </c>
      <c r="D3927" t="s">
        <v>21</v>
      </c>
      <c r="E3927" t="s">
        <v>5</v>
      </c>
      <c r="G3927" t="s">
        <v>22</v>
      </c>
      <c r="H3927">
        <v>2004312</v>
      </c>
      <c r="I3927">
        <v>2005103</v>
      </c>
      <c r="J3927" t="s">
        <v>30</v>
      </c>
      <c r="K3927" t="s">
        <v>4882</v>
      </c>
      <c r="N3927" t="s">
        <v>157</v>
      </c>
      <c r="O3927" t="s">
        <v>4881</v>
      </c>
      <c r="P3927">
        <v>792</v>
      </c>
      <c r="Q3927">
        <v>263</v>
      </c>
    </row>
    <row r="3928" spans="1:17" hidden="1" x14ac:dyDescent="0.35">
      <c r="A3928" t="s">
        <v>18</v>
      </c>
      <c r="B3928" t="s">
        <v>29</v>
      </c>
      <c r="C3928" t="s">
        <v>20</v>
      </c>
      <c r="D3928" t="s">
        <v>21</v>
      </c>
      <c r="E3928" t="s">
        <v>5</v>
      </c>
      <c r="G3928" t="s">
        <v>22</v>
      </c>
      <c r="H3928">
        <v>2005103</v>
      </c>
      <c r="I3928">
        <v>2005888</v>
      </c>
      <c r="J3928" t="s">
        <v>30</v>
      </c>
      <c r="O3928" t="s">
        <v>4883</v>
      </c>
      <c r="P3928">
        <v>786</v>
      </c>
    </row>
    <row r="3929" spans="1:17" hidden="1" x14ac:dyDescent="0.35">
      <c r="A3929" t="s">
        <v>26</v>
      </c>
      <c r="B3929" t="s">
        <v>32</v>
      </c>
      <c r="C3929" t="s">
        <v>20</v>
      </c>
      <c r="D3929" t="s">
        <v>21</v>
      </c>
      <c r="E3929" t="s">
        <v>5</v>
      </c>
      <c r="G3929" t="s">
        <v>22</v>
      </c>
      <c r="H3929">
        <v>2005103</v>
      </c>
      <c r="I3929">
        <v>2005888</v>
      </c>
      <c r="J3929" t="s">
        <v>30</v>
      </c>
      <c r="K3929" t="s">
        <v>4884</v>
      </c>
      <c r="N3929" t="s">
        <v>157</v>
      </c>
      <c r="O3929" t="s">
        <v>4883</v>
      </c>
      <c r="P3929">
        <v>786</v>
      </c>
      <c r="Q3929">
        <v>261</v>
      </c>
    </row>
    <row r="3930" spans="1:17" hidden="1" x14ac:dyDescent="0.35">
      <c r="A3930" t="s">
        <v>18</v>
      </c>
      <c r="B3930" t="s">
        <v>29</v>
      </c>
      <c r="C3930" t="s">
        <v>20</v>
      </c>
      <c r="D3930" t="s">
        <v>21</v>
      </c>
      <c r="E3930" t="s">
        <v>5</v>
      </c>
      <c r="G3930" t="s">
        <v>22</v>
      </c>
      <c r="H3930">
        <v>2005885</v>
      </c>
      <c r="I3930">
        <v>2006889</v>
      </c>
      <c r="J3930" t="s">
        <v>30</v>
      </c>
      <c r="O3930" t="s">
        <v>4885</v>
      </c>
      <c r="P3930">
        <v>1005</v>
      </c>
    </row>
    <row r="3931" spans="1:17" hidden="1" x14ac:dyDescent="0.35">
      <c r="A3931" t="s">
        <v>26</v>
      </c>
      <c r="B3931" t="s">
        <v>32</v>
      </c>
      <c r="C3931" t="s">
        <v>20</v>
      </c>
      <c r="D3931" t="s">
        <v>21</v>
      </c>
      <c r="E3931" t="s">
        <v>5</v>
      </c>
      <c r="G3931" t="s">
        <v>22</v>
      </c>
      <c r="H3931">
        <v>2005885</v>
      </c>
      <c r="I3931">
        <v>2006889</v>
      </c>
      <c r="J3931" t="s">
        <v>30</v>
      </c>
      <c r="K3931" t="s">
        <v>4886</v>
      </c>
      <c r="N3931" t="s">
        <v>1872</v>
      </c>
      <c r="O3931" t="s">
        <v>4885</v>
      </c>
      <c r="P3931">
        <v>1005</v>
      </c>
      <c r="Q3931">
        <v>334</v>
      </c>
    </row>
    <row r="3932" spans="1:17" hidden="1" x14ac:dyDescent="0.35">
      <c r="A3932" t="s">
        <v>18</v>
      </c>
      <c r="B3932" t="s">
        <v>29</v>
      </c>
      <c r="C3932" t="s">
        <v>20</v>
      </c>
      <c r="D3932" t="s">
        <v>21</v>
      </c>
      <c r="E3932" t="s">
        <v>5</v>
      </c>
      <c r="G3932" t="s">
        <v>22</v>
      </c>
      <c r="H3932">
        <v>2006886</v>
      </c>
      <c r="I3932">
        <v>2007668</v>
      </c>
      <c r="J3932" t="s">
        <v>30</v>
      </c>
      <c r="O3932" t="s">
        <v>4887</v>
      </c>
      <c r="P3932">
        <v>783</v>
      </c>
    </row>
    <row r="3933" spans="1:17" hidden="1" x14ac:dyDescent="0.35">
      <c r="A3933" t="s">
        <v>26</v>
      </c>
      <c r="B3933" t="s">
        <v>32</v>
      </c>
      <c r="C3933" t="s">
        <v>20</v>
      </c>
      <c r="D3933" t="s">
        <v>21</v>
      </c>
      <c r="E3933" t="s">
        <v>5</v>
      </c>
      <c r="G3933" t="s">
        <v>22</v>
      </c>
      <c r="H3933">
        <v>2006886</v>
      </c>
      <c r="I3933">
        <v>2007668</v>
      </c>
      <c r="J3933" t="s">
        <v>30</v>
      </c>
      <c r="K3933" t="s">
        <v>4888</v>
      </c>
      <c r="N3933" t="s">
        <v>53</v>
      </c>
      <c r="O3933" t="s">
        <v>4887</v>
      </c>
      <c r="P3933">
        <v>783</v>
      </c>
      <c r="Q3933">
        <v>260</v>
      </c>
    </row>
    <row r="3934" spans="1:17" hidden="1" x14ac:dyDescent="0.35">
      <c r="A3934" t="s">
        <v>18</v>
      </c>
      <c r="B3934" t="s">
        <v>29</v>
      </c>
      <c r="C3934" t="s">
        <v>20</v>
      </c>
      <c r="D3934" t="s">
        <v>21</v>
      </c>
      <c r="E3934" t="s">
        <v>5</v>
      </c>
      <c r="G3934" t="s">
        <v>22</v>
      </c>
      <c r="H3934">
        <v>2007668</v>
      </c>
      <c r="I3934">
        <v>2008672</v>
      </c>
      <c r="J3934" t="s">
        <v>30</v>
      </c>
      <c r="O3934" t="s">
        <v>4889</v>
      </c>
      <c r="P3934">
        <v>1005</v>
      </c>
    </row>
    <row r="3935" spans="1:17" hidden="1" x14ac:dyDescent="0.35">
      <c r="A3935" t="s">
        <v>26</v>
      </c>
      <c r="B3935" t="s">
        <v>32</v>
      </c>
      <c r="C3935" t="s">
        <v>20</v>
      </c>
      <c r="D3935" t="s">
        <v>21</v>
      </c>
      <c r="E3935" t="s">
        <v>5</v>
      </c>
      <c r="G3935" t="s">
        <v>22</v>
      </c>
      <c r="H3935">
        <v>2007668</v>
      </c>
      <c r="I3935">
        <v>2008672</v>
      </c>
      <c r="J3935" t="s">
        <v>30</v>
      </c>
      <c r="K3935" t="s">
        <v>4890</v>
      </c>
      <c r="N3935" t="s">
        <v>4891</v>
      </c>
      <c r="O3935" t="s">
        <v>4889</v>
      </c>
      <c r="P3935">
        <v>1005</v>
      </c>
      <c r="Q3935">
        <v>334</v>
      </c>
    </row>
    <row r="3936" spans="1:17" hidden="1" x14ac:dyDescent="0.35">
      <c r="A3936" t="s">
        <v>18</v>
      </c>
      <c r="B3936" t="s">
        <v>29</v>
      </c>
      <c r="C3936" t="s">
        <v>20</v>
      </c>
      <c r="D3936" t="s">
        <v>21</v>
      </c>
      <c r="E3936" t="s">
        <v>5</v>
      </c>
      <c r="G3936" t="s">
        <v>22</v>
      </c>
      <c r="H3936">
        <v>2009233</v>
      </c>
      <c r="I3936">
        <v>2010132</v>
      </c>
      <c r="J3936" t="s">
        <v>30</v>
      </c>
      <c r="O3936" t="s">
        <v>4892</v>
      </c>
      <c r="P3936">
        <v>900</v>
      </c>
    </row>
    <row r="3937" spans="1:18" hidden="1" x14ac:dyDescent="0.35">
      <c r="A3937" t="s">
        <v>26</v>
      </c>
      <c r="B3937" t="s">
        <v>32</v>
      </c>
      <c r="C3937" t="s">
        <v>20</v>
      </c>
      <c r="D3937" t="s">
        <v>21</v>
      </c>
      <c r="E3937" t="s">
        <v>5</v>
      </c>
      <c r="G3937" t="s">
        <v>22</v>
      </c>
      <c r="H3937">
        <v>2009233</v>
      </c>
      <c r="I3937">
        <v>2010132</v>
      </c>
      <c r="J3937" t="s">
        <v>30</v>
      </c>
      <c r="K3937" t="s">
        <v>4893</v>
      </c>
      <c r="N3937" t="s">
        <v>1872</v>
      </c>
      <c r="O3937" t="s">
        <v>4892</v>
      </c>
      <c r="P3937">
        <v>900</v>
      </c>
      <c r="Q3937">
        <v>299</v>
      </c>
    </row>
    <row r="3938" spans="1:18" hidden="1" x14ac:dyDescent="0.35">
      <c r="A3938" t="s">
        <v>18</v>
      </c>
      <c r="B3938" t="s">
        <v>29</v>
      </c>
      <c r="C3938" t="s">
        <v>20</v>
      </c>
      <c r="D3938" t="s">
        <v>21</v>
      </c>
      <c r="E3938" t="s">
        <v>5</v>
      </c>
      <c r="G3938" t="s">
        <v>22</v>
      </c>
      <c r="H3938">
        <v>2010119</v>
      </c>
      <c r="I3938">
        <v>2011327</v>
      </c>
      <c r="J3938" t="s">
        <v>30</v>
      </c>
      <c r="O3938" t="s">
        <v>4894</v>
      </c>
      <c r="P3938">
        <v>1209</v>
      </c>
    </row>
    <row r="3939" spans="1:18" hidden="1" x14ac:dyDescent="0.35">
      <c r="A3939" t="s">
        <v>26</v>
      </c>
      <c r="B3939" t="s">
        <v>32</v>
      </c>
      <c r="C3939" t="s">
        <v>20</v>
      </c>
      <c r="D3939" t="s">
        <v>21</v>
      </c>
      <c r="E3939" t="s">
        <v>5</v>
      </c>
      <c r="G3939" t="s">
        <v>22</v>
      </c>
      <c r="H3939">
        <v>2010119</v>
      </c>
      <c r="I3939">
        <v>2011327</v>
      </c>
      <c r="J3939" t="s">
        <v>30</v>
      </c>
      <c r="K3939" t="s">
        <v>4895</v>
      </c>
      <c r="N3939" t="s">
        <v>28</v>
      </c>
      <c r="O3939" t="s">
        <v>4894</v>
      </c>
      <c r="P3939">
        <v>1209</v>
      </c>
      <c r="Q3939">
        <v>402</v>
      </c>
    </row>
    <row r="3940" spans="1:18" hidden="1" x14ac:dyDescent="0.35">
      <c r="A3940" t="s">
        <v>18</v>
      </c>
      <c r="B3940" t="s">
        <v>29</v>
      </c>
      <c r="C3940" t="s">
        <v>20</v>
      </c>
      <c r="D3940" t="s">
        <v>21</v>
      </c>
      <c r="E3940" t="s">
        <v>5</v>
      </c>
      <c r="G3940" t="s">
        <v>22</v>
      </c>
      <c r="H3940">
        <v>2011679</v>
      </c>
      <c r="I3940">
        <v>2012131</v>
      </c>
      <c r="J3940" t="s">
        <v>23</v>
      </c>
      <c r="O3940" t="s">
        <v>4896</v>
      </c>
      <c r="P3940">
        <v>453</v>
      </c>
    </row>
    <row r="3941" spans="1:18" hidden="1" x14ac:dyDescent="0.35">
      <c r="A3941" t="s">
        <v>26</v>
      </c>
      <c r="B3941" t="s">
        <v>32</v>
      </c>
      <c r="C3941" t="s">
        <v>20</v>
      </c>
      <c r="D3941" t="s">
        <v>21</v>
      </c>
      <c r="E3941" t="s">
        <v>5</v>
      </c>
      <c r="G3941" t="s">
        <v>22</v>
      </c>
      <c r="H3941">
        <v>2011679</v>
      </c>
      <c r="I3941">
        <v>2012131</v>
      </c>
      <c r="J3941" t="s">
        <v>23</v>
      </c>
      <c r="K3941" t="s">
        <v>4897</v>
      </c>
      <c r="N3941" t="s">
        <v>213</v>
      </c>
      <c r="O3941" t="s">
        <v>4896</v>
      </c>
      <c r="P3941">
        <v>453</v>
      </c>
      <c r="Q3941">
        <v>150</v>
      </c>
    </row>
    <row r="3942" spans="1:18" hidden="1" x14ac:dyDescent="0.35">
      <c r="A3942" t="s">
        <v>18</v>
      </c>
      <c r="B3942" t="s">
        <v>29</v>
      </c>
      <c r="C3942" t="s">
        <v>20</v>
      </c>
      <c r="D3942" t="s">
        <v>21</v>
      </c>
      <c r="E3942" t="s">
        <v>5</v>
      </c>
      <c r="G3942" t="s">
        <v>22</v>
      </c>
      <c r="H3942">
        <v>2012150</v>
      </c>
      <c r="I3942">
        <v>2012329</v>
      </c>
      <c r="J3942" t="s">
        <v>23</v>
      </c>
      <c r="O3942" t="s">
        <v>4898</v>
      </c>
      <c r="P3942">
        <v>180</v>
      </c>
    </row>
    <row r="3943" spans="1:18" hidden="1" x14ac:dyDescent="0.35">
      <c r="A3943" t="s">
        <v>26</v>
      </c>
      <c r="B3943" t="s">
        <v>32</v>
      </c>
      <c r="C3943" t="s">
        <v>20</v>
      </c>
      <c r="D3943" t="s">
        <v>21</v>
      </c>
      <c r="E3943" t="s">
        <v>5</v>
      </c>
      <c r="G3943" t="s">
        <v>22</v>
      </c>
      <c r="H3943">
        <v>2012150</v>
      </c>
      <c r="I3943">
        <v>2012329</v>
      </c>
      <c r="J3943" t="s">
        <v>23</v>
      </c>
      <c r="K3943" t="s">
        <v>4899</v>
      </c>
      <c r="N3943" t="s">
        <v>28</v>
      </c>
      <c r="O3943" t="s">
        <v>4898</v>
      </c>
      <c r="P3943">
        <v>180</v>
      </c>
      <c r="Q3943">
        <v>59</v>
      </c>
    </row>
    <row r="3944" spans="1:18" hidden="1" x14ac:dyDescent="0.35">
      <c r="A3944" t="s">
        <v>18</v>
      </c>
      <c r="B3944" t="s">
        <v>29</v>
      </c>
      <c r="C3944" t="s">
        <v>20</v>
      </c>
      <c r="D3944" t="s">
        <v>21</v>
      </c>
      <c r="E3944" t="s">
        <v>5</v>
      </c>
      <c r="G3944" t="s">
        <v>22</v>
      </c>
      <c r="H3944">
        <v>2012387</v>
      </c>
      <c r="I3944">
        <v>2012587</v>
      </c>
      <c r="J3944" t="s">
        <v>23</v>
      </c>
      <c r="O3944" t="s">
        <v>4900</v>
      </c>
      <c r="P3944">
        <v>201</v>
      </c>
    </row>
    <row r="3945" spans="1:18" hidden="1" x14ac:dyDescent="0.35">
      <c r="A3945" t="s">
        <v>26</v>
      </c>
      <c r="B3945" t="s">
        <v>32</v>
      </c>
      <c r="C3945" t="s">
        <v>20</v>
      </c>
      <c r="D3945" t="s">
        <v>21</v>
      </c>
      <c r="E3945" t="s">
        <v>5</v>
      </c>
      <c r="G3945" t="s">
        <v>22</v>
      </c>
      <c r="H3945">
        <v>2012387</v>
      </c>
      <c r="I3945">
        <v>2012587</v>
      </c>
      <c r="J3945" t="s">
        <v>23</v>
      </c>
      <c r="K3945" t="s">
        <v>4901</v>
      </c>
      <c r="N3945" t="s">
        <v>28</v>
      </c>
      <c r="O3945" t="s">
        <v>4900</v>
      </c>
      <c r="P3945">
        <v>201</v>
      </c>
      <c r="Q3945">
        <v>66</v>
      </c>
    </row>
    <row r="3946" spans="1:18" hidden="1" x14ac:dyDescent="0.35">
      <c r="A3946" t="s">
        <v>18</v>
      </c>
      <c r="B3946" t="s">
        <v>29</v>
      </c>
      <c r="C3946" t="s">
        <v>20</v>
      </c>
      <c r="D3946" t="s">
        <v>21</v>
      </c>
      <c r="E3946" t="s">
        <v>5</v>
      </c>
      <c r="G3946" t="s">
        <v>22</v>
      </c>
      <c r="H3946">
        <v>2013030</v>
      </c>
      <c r="I3946">
        <v>2013326</v>
      </c>
      <c r="J3946" t="s">
        <v>30</v>
      </c>
      <c r="O3946" t="s">
        <v>4902</v>
      </c>
      <c r="P3946">
        <v>297</v>
      </c>
    </row>
    <row r="3947" spans="1:18" hidden="1" x14ac:dyDescent="0.35">
      <c r="A3947" t="s">
        <v>26</v>
      </c>
      <c r="B3947" t="s">
        <v>32</v>
      </c>
      <c r="C3947" t="s">
        <v>20</v>
      </c>
      <c r="D3947" t="s">
        <v>21</v>
      </c>
      <c r="E3947" t="s">
        <v>5</v>
      </c>
      <c r="G3947" t="s">
        <v>22</v>
      </c>
      <c r="H3947">
        <v>2013030</v>
      </c>
      <c r="I3947">
        <v>2013326</v>
      </c>
      <c r="J3947" t="s">
        <v>30</v>
      </c>
      <c r="K3947" t="s">
        <v>4903</v>
      </c>
      <c r="N3947" t="s">
        <v>4904</v>
      </c>
      <c r="O3947" t="s">
        <v>4902</v>
      </c>
      <c r="P3947">
        <v>297</v>
      </c>
      <c r="Q3947">
        <v>98</v>
      </c>
    </row>
    <row r="3948" spans="1:18" hidden="1" x14ac:dyDescent="0.35">
      <c r="A3948" t="s">
        <v>18</v>
      </c>
      <c r="B3948" t="s">
        <v>29</v>
      </c>
      <c r="C3948" t="s">
        <v>20</v>
      </c>
      <c r="D3948" t="s">
        <v>21</v>
      </c>
      <c r="E3948" t="s">
        <v>5</v>
      </c>
      <c r="G3948" t="s">
        <v>22</v>
      </c>
      <c r="H3948">
        <v>2013968</v>
      </c>
      <c r="I3948">
        <v>2014231</v>
      </c>
      <c r="J3948" t="s">
        <v>23</v>
      </c>
      <c r="O3948" t="s">
        <v>4905</v>
      </c>
      <c r="P3948">
        <v>264</v>
      </c>
    </row>
    <row r="3949" spans="1:18" hidden="1" x14ac:dyDescent="0.35">
      <c r="A3949" t="s">
        <v>26</v>
      </c>
      <c r="B3949" t="s">
        <v>32</v>
      </c>
      <c r="C3949" t="s">
        <v>20</v>
      </c>
      <c r="D3949" t="s">
        <v>21</v>
      </c>
      <c r="E3949" t="s">
        <v>5</v>
      </c>
      <c r="G3949" t="s">
        <v>22</v>
      </c>
      <c r="H3949">
        <v>2013968</v>
      </c>
      <c r="I3949">
        <v>2014231</v>
      </c>
      <c r="J3949" t="s">
        <v>23</v>
      </c>
      <c r="K3949" t="s">
        <v>4906</v>
      </c>
      <c r="N3949" t="s">
        <v>28</v>
      </c>
      <c r="O3949" t="s">
        <v>4905</v>
      </c>
      <c r="P3949">
        <v>264</v>
      </c>
      <c r="Q3949">
        <v>87</v>
      </c>
    </row>
    <row r="3950" spans="1:18" hidden="1" x14ac:dyDescent="0.35">
      <c r="A3950" t="s">
        <v>18</v>
      </c>
      <c r="B3950" t="s">
        <v>29</v>
      </c>
      <c r="C3950" t="s">
        <v>20</v>
      </c>
      <c r="D3950" t="s">
        <v>21</v>
      </c>
      <c r="E3950" t="s">
        <v>5</v>
      </c>
      <c r="G3950" t="s">
        <v>22</v>
      </c>
      <c r="H3950">
        <v>2014238</v>
      </c>
      <c r="I3950">
        <v>2014450</v>
      </c>
      <c r="J3950" t="s">
        <v>23</v>
      </c>
      <c r="O3950" t="s">
        <v>4907</v>
      </c>
      <c r="P3950">
        <v>213</v>
      </c>
    </row>
    <row r="3951" spans="1:18" hidden="1" x14ac:dyDescent="0.35">
      <c r="A3951" t="s">
        <v>26</v>
      </c>
      <c r="B3951" t="s">
        <v>32</v>
      </c>
      <c r="C3951" t="s">
        <v>20</v>
      </c>
      <c r="D3951" t="s">
        <v>21</v>
      </c>
      <c r="E3951" t="s">
        <v>5</v>
      </c>
      <c r="G3951" t="s">
        <v>22</v>
      </c>
      <c r="H3951">
        <v>2014238</v>
      </c>
      <c r="I3951">
        <v>2014450</v>
      </c>
      <c r="J3951" t="s">
        <v>23</v>
      </c>
      <c r="K3951" t="s">
        <v>4908</v>
      </c>
      <c r="N3951" t="s">
        <v>28</v>
      </c>
      <c r="O3951" t="s">
        <v>4907</v>
      </c>
      <c r="P3951">
        <v>213</v>
      </c>
      <c r="Q3951">
        <v>70</v>
      </c>
    </row>
    <row r="3952" spans="1:18" hidden="1" x14ac:dyDescent="0.35">
      <c r="A3952" t="s">
        <v>18</v>
      </c>
      <c r="B3952" t="s">
        <v>19</v>
      </c>
      <c r="C3952" t="s">
        <v>20</v>
      </c>
      <c r="D3952" t="s">
        <v>21</v>
      </c>
      <c r="E3952" t="s">
        <v>5</v>
      </c>
      <c r="G3952" t="s">
        <v>22</v>
      </c>
      <c r="H3952">
        <v>2015029</v>
      </c>
      <c r="I3952">
        <v>2015649</v>
      </c>
      <c r="J3952" t="s">
        <v>23</v>
      </c>
      <c r="O3952" t="s">
        <v>4909</v>
      </c>
      <c r="P3952">
        <v>621</v>
      </c>
      <c r="R3952" t="s">
        <v>25</v>
      </c>
    </row>
    <row r="3953" spans="1:18" hidden="1" x14ac:dyDescent="0.35">
      <c r="A3953" t="s">
        <v>26</v>
      </c>
      <c r="B3953" t="s">
        <v>27</v>
      </c>
      <c r="C3953" t="s">
        <v>20</v>
      </c>
      <c r="D3953" t="s">
        <v>21</v>
      </c>
      <c r="E3953" t="s">
        <v>5</v>
      </c>
      <c r="G3953" t="s">
        <v>22</v>
      </c>
      <c r="H3953">
        <v>2015029</v>
      </c>
      <c r="I3953">
        <v>2015649</v>
      </c>
      <c r="J3953" t="s">
        <v>23</v>
      </c>
      <c r="N3953" t="s">
        <v>28</v>
      </c>
      <c r="O3953" t="s">
        <v>4909</v>
      </c>
      <c r="P3953">
        <v>621</v>
      </c>
      <c r="R3953" t="s">
        <v>25</v>
      </c>
    </row>
    <row r="3954" spans="1:18" hidden="1" x14ac:dyDescent="0.35">
      <c r="A3954" t="s">
        <v>18</v>
      </c>
      <c r="B3954" t="s">
        <v>29</v>
      </c>
      <c r="C3954" t="s">
        <v>20</v>
      </c>
      <c r="D3954" t="s">
        <v>21</v>
      </c>
      <c r="E3954" t="s">
        <v>5</v>
      </c>
      <c r="G3954" t="s">
        <v>22</v>
      </c>
      <c r="H3954">
        <v>2015696</v>
      </c>
      <c r="I3954">
        <v>2015983</v>
      </c>
      <c r="J3954" t="s">
        <v>23</v>
      </c>
      <c r="O3954" t="s">
        <v>4910</v>
      </c>
      <c r="P3954">
        <v>288</v>
      </c>
    </row>
    <row r="3955" spans="1:18" hidden="1" x14ac:dyDescent="0.35">
      <c r="A3955" t="s">
        <v>26</v>
      </c>
      <c r="B3955" t="s">
        <v>32</v>
      </c>
      <c r="C3955" t="s">
        <v>20</v>
      </c>
      <c r="D3955" t="s">
        <v>21</v>
      </c>
      <c r="E3955" t="s">
        <v>5</v>
      </c>
      <c r="G3955" t="s">
        <v>22</v>
      </c>
      <c r="H3955">
        <v>2015696</v>
      </c>
      <c r="I3955">
        <v>2015983</v>
      </c>
      <c r="J3955" t="s">
        <v>23</v>
      </c>
      <c r="K3955" t="s">
        <v>4911</v>
      </c>
      <c r="N3955" t="s">
        <v>125</v>
      </c>
      <c r="O3955" t="s">
        <v>4910</v>
      </c>
      <c r="P3955">
        <v>288</v>
      </c>
      <c r="Q3955">
        <v>95</v>
      </c>
    </row>
    <row r="3956" spans="1:18" hidden="1" x14ac:dyDescent="0.35">
      <c r="A3956" t="s">
        <v>18</v>
      </c>
      <c r="B3956" t="s">
        <v>29</v>
      </c>
      <c r="C3956" t="s">
        <v>20</v>
      </c>
      <c r="D3956" t="s">
        <v>21</v>
      </c>
      <c r="E3956" t="s">
        <v>5</v>
      </c>
      <c r="G3956" t="s">
        <v>22</v>
      </c>
      <c r="H3956">
        <v>2016228</v>
      </c>
      <c r="I3956">
        <v>2016701</v>
      </c>
      <c r="J3956" t="s">
        <v>30</v>
      </c>
      <c r="O3956" t="s">
        <v>4912</v>
      </c>
      <c r="P3956">
        <v>474</v>
      </c>
    </row>
    <row r="3957" spans="1:18" hidden="1" x14ac:dyDescent="0.35">
      <c r="A3957" t="s">
        <v>26</v>
      </c>
      <c r="B3957" t="s">
        <v>32</v>
      </c>
      <c r="C3957" t="s">
        <v>20</v>
      </c>
      <c r="D3957" t="s">
        <v>21</v>
      </c>
      <c r="E3957" t="s">
        <v>5</v>
      </c>
      <c r="G3957" t="s">
        <v>22</v>
      </c>
      <c r="H3957">
        <v>2016228</v>
      </c>
      <c r="I3957">
        <v>2016701</v>
      </c>
      <c r="J3957" t="s">
        <v>30</v>
      </c>
      <c r="K3957" t="s">
        <v>4913</v>
      </c>
      <c r="N3957" t="s">
        <v>28</v>
      </c>
      <c r="O3957" t="s">
        <v>4912</v>
      </c>
      <c r="P3957">
        <v>474</v>
      </c>
      <c r="Q3957">
        <v>157</v>
      </c>
    </row>
    <row r="3958" spans="1:18" hidden="1" x14ac:dyDescent="0.35">
      <c r="A3958" t="s">
        <v>18</v>
      </c>
      <c r="B3958" t="s">
        <v>19</v>
      </c>
      <c r="C3958" t="s">
        <v>20</v>
      </c>
      <c r="D3958" t="s">
        <v>21</v>
      </c>
      <c r="E3958" t="s">
        <v>5</v>
      </c>
      <c r="G3958" t="s">
        <v>22</v>
      </c>
      <c r="H3958">
        <v>2016761</v>
      </c>
      <c r="I3958">
        <v>2017141</v>
      </c>
      <c r="J3958" t="s">
        <v>23</v>
      </c>
      <c r="O3958" t="s">
        <v>4914</v>
      </c>
      <c r="P3958">
        <v>381</v>
      </c>
      <c r="R3958" t="s">
        <v>25</v>
      </c>
    </row>
    <row r="3959" spans="1:18" hidden="1" x14ac:dyDescent="0.35">
      <c r="A3959" t="s">
        <v>26</v>
      </c>
      <c r="B3959" t="s">
        <v>27</v>
      </c>
      <c r="C3959" t="s">
        <v>20</v>
      </c>
      <c r="D3959" t="s">
        <v>21</v>
      </c>
      <c r="E3959" t="s">
        <v>5</v>
      </c>
      <c r="G3959" t="s">
        <v>22</v>
      </c>
      <c r="H3959">
        <v>2016761</v>
      </c>
      <c r="I3959">
        <v>2017141</v>
      </c>
      <c r="J3959" t="s">
        <v>23</v>
      </c>
      <c r="N3959" t="s">
        <v>3351</v>
      </c>
      <c r="O3959" t="s">
        <v>4914</v>
      </c>
      <c r="P3959">
        <v>381</v>
      </c>
      <c r="R3959" t="s">
        <v>25</v>
      </c>
    </row>
    <row r="3960" spans="1:18" hidden="1" x14ac:dyDescent="0.35">
      <c r="A3960" t="s">
        <v>18</v>
      </c>
      <c r="B3960" t="s">
        <v>19</v>
      </c>
      <c r="C3960" t="s">
        <v>20</v>
      </c>
      <c r="D3960" t="s">
        <v>21</v>
      </c>
      <c r="E3960" t="s">
        <v>5</v>
      </c>
      <c r="G3960" t="s">
        <v>22</v>
      </c>
      <c r="H3960">
        <v>2017440</v>
      </c>
      <c r="I3960">
        <v>2018128</v>
      </c>
      <c r="J3960" t="s">
        <v>30</v>
      </c>
      <c r="O3960" t="s">
        <v>4915</v>
      </c>
      <c r="P3960">
        <v>689</v>
      </c>
      <c r="R3960" t="s">
        <v>25</v>
      </c>
    </row>
    <row r="3961" spans="1:18" hidden="1" x14ac:dyDescent="0.35">
      <c r="A3961" t="s">
        <v>26</v>
      </c>
      <c r="B3961" t="s">
        <v>27</v>
      </c>
      <c r="C3961" t="s">
        <v>20</v>
      </c>
      <c r="D3961" t="s">
        <v>21</v>
      </c>
      <c r="E3961" t="s">
        <v>5</v>
      </c>
      <c r="G3961" t="s">
        <v>22</v>
      </c>
      <c r="H3961">
        <v>2017440</v>
      </c>
      <c r="I3961">
        <v>2018128</v>
      </c>
      <c r="J3961" t="s">
        <v>30</v>
      </c>
      <c r="N3961" t="s">
        <v>4916</v>
      </c>
      <c r="O3961" t="s">
        <v>4915</v>
      </c>
      <c r="P3961">
        <v>689</v>
      </c>
      <c r="R3961" t="s">
        <v>25</v>
      </c>
    </row>
    <row r="3962" spans="1:18" hidden="1" x14ac:dyDescent="0.35">
      <c r="A3962" t="s">
        <v>18</v>
      </c>
      <c r="B3962" t="s">
        <v>29</v>
      </c>
      <c r="C3962" t="s">
        <v>20</v>
      </c>
      <c r="D3962" t="s">
        <v>21</v>
      </c>
      <c r="E3962" t="s">
        <v>5</v>
      </c>
      <c r="G3962" t="s">
        <v>22</v>
      </c>
      <c r="H3962">
        <v>2018402</v>
      </c>
      <c r="I3962">
        <v>2018911</v>
      </c>
      <c r="J3962" t="s">
        <v>23</v>
      </c>
      <c r="O3962" t="s">
        <v>4917</v>
      </c>
      <c r="P3962">
        <v>510</v>
      </c>
    </row>
    <row r="3963" spans="1:18" hidden="1" x14ac:dyDescent="0.35">
      <c r="A3963" t="s">
        <v>26</v>
      </c>
      <c r="B3963" t="s">
        <v>32</v>
      </c>
      <c r="C3963" t="s">
        <v>20</v>
      </c>
      <c r="D3963" t="s">
        <v>21</v>
      </c>
      <c r="E3963" t="s">
        <v>5</v>
      </c>
      <c r="G3963" t="s">
        <v>22</v>
      </c>
      <c r="H3963">
        <v>2018402</v>
      </c>
      <c r="I3963">
        <v>2018911</v>
      </c>
      <c r="J3963" t="s">
        <v>23</v>
      </c>
      <c r="K3963" t="s">
        <v>4918</v>
      </c>
      <c r="N3963" t="s">
        <v>4919</v>
      </c>
      <c r="O3963" t="s">
        <v>4917</v>
      </c>
      <c r="P3963">
        <v>510</v>
      </c>
      <c r="Q3963">
        <v>169</v>
      </c>
    </row>
    <row r="3964" spans="1:18" hidden="1" x14ac:dyDescent="0.35">
      <c r="A3964" t="s">
        <v>18</v>
      </c>
      <c r="B3964" t="s">
        <v>29</v>
      </c>
      <c r="C3964" t="s">
        <v>20</v>
      </c>
      <c r="D3964" t="s">
        <v>21</v>
      </c>
      <c r="E3964" t="s">
        <v>5</v>
      </c>
      <c r="G3964" t="s">
        <v>22</v>
      </c>
      <c r="H3964">
        <v>2019235</v>
      </c>
      <c r="I3964">
        <v>2019690</v>
      </c>
      <c r="J3964" t="s">
        <v>23</v>
      </c>
      <c r="O3964" t="s">
        <v>4920</v>
      </c>
      <c r="P3964">
        <v>456</v>
      </c>
    </row>
    <row r="3965" spans="1:18" hidden="1" x14ac:dyDescent="0.35">
      <c r="A3965" t="s">
        <v>26</v>
      </c>
      <c r="B3965" t="s">
        <v>32</v>
      </c>
      <c r="C3965" t="s">
        <v>20</v>
      </c>
      <c r="D3965" t="s">
        <v>21</v>
      </c>
      <c r="E3965" t="s">
        <v>5</v>
      </c>
      <c r="G3965" t="s">
        <v>22</v>
      </c>
      <c r="H3965">
        <v>2019235</v>
      </c>
      <c r="I3965">
        <v>2019690</v>
      </c>
      <c r="J3965" t="s">
        <v>23</v>
      </c>
      <c r="K3965" t="s">
        <v>4921</v>
      </c>
      <c r="N3965" t="s">
        <v>28</v>
      </c>
      <c r="O3965" t="s">
        <v>4920</v>
      </c>
      <c r="P3965">
        <v>456</v>
      </c>
      <c r="Q3965">
        <v>151</v>
      </c>
    </row>
    <row r="3966" spans="1:18" hidden="1" x14ac:dyDescent="0.35">
      <c r="A3966" t="s">
        <v>18</v>
      </c>
      <c r="B3966" t="s">
        <v>29</v>
      </c>
      <c r="C3966" t="s">
        <v>20</v>
      </c>
      <c r="D3966" t="s">
        <v>21</v>
      </c>
      <c r="E3966" t="s">
        <v>5</v>
      </c>
      <c r="G3966" t="s">
        <v>22</v>
      </c>
      <c r="H3966">
        <v>2019786</v>
      </c>
      <c r="I3966">
        <v>2020016</v>
      </c>
      <c r="J3966" t="s">
        <v>23</v>
      </c>
      <c r="O3966" t="s">
        <v>4922</v>
      </c>
      <c r="P3966">
        <v>231</v>
      </c>
    </row>
    <row r="3967" spans="1:18" hidden="1" x14ac:dyDescent="0.35">
      <c r="A3967" t="s">
        <v>26</v>
      </c>
      <c r="B3967" t="s">
        <v>32</v>
      </c>
      <c r="C3967" t="s">
        <v>20</v>
      </c>
      <c r="D3967" t="s">
        <v>21</v>
      </c>
      <c r="E3967" t="s">
        <v>5</v>
      </c>
      <c r="G3967" t="s">
        <v>22</v>
      </c>
      <c r="H3967">
        <v>2019786</v>
      </c>
      <c r="I3967">
        <v>2020016</v>
      </c>
      <c r="J3967" t="s">
        <v>23</v>
      </c>
      <c r="K3967" t="s">
        <v>4923</v>
      </c>
      <c r="N3967" t="s">
        <v>28</v>
      </c>
      <c r="O3967" t="s">
        <v>4922</v>
      </c>
      <c r="P3967">
        <v>231</v>
      </c>
      <c r="Q3967">
        <v>76</v>
      </c>
    </row>
    <row r="3968" spans="1:18" hidden="1" x14ac:dyDescent="0.35">
      <c r="A3968" t="s">
        <v>18</v>
      </c>
      <c r="B3968" t="s">
        <v>29</v>
      </c>
      <c r="C3968" t="s">
        <v>20</v>
      </c>
      <c r="D3968" t="s">
        <v>21</v>
      </c>
      <c r="E3968" t="s">
        <v>5</v>
      </c>
      <c r="G3968" t="s">
        <v>22</v>
      </c>
      <c r="H3968">
        <v>2020239</v>
      </c>
      <c r="I3968">
        <v>2020607</v>
      </c>
      <c r="J3968" t="s">
        <v>23</v>
      </c>
      <c r="O3968" t="s">
        <v>4924</v>
      </c>
      <c r="P3968">
        <v>369</v>
      </c>
    </row>
    <row r="3969" spans="1:18" hidden="1" x14ac:dyDescent="0.35">
      <c r="A3969" t="s">
        <v>26</v>
      </c>
      <c r="B3969" t="s">
        <v>32</v>
      </c>
      <c r="C3969" t="s">
        <v>20</v>
      </c>
      <c r="D3969" t="s">
        <v>21</v>
      </c>
      <c r="E3969" t="s">
        <v>5</v>
      </c>
      <c r="G3969" t="s">
        <v>22</v>
      </c>
      <c r="H3969">
        <v>2020239</v>
      </c>
      <c r="I3969">
        <v>2020607</v>
      </c>
      <c r="J3969" t="s">
        <v>23</v>
      </c>
      <c r="K3969" t="s">
        <v>4925</v>
      </c>
      <c r="N3969" t="s">
        <v>28</v>
      </c>
      <c r="O3969" t="s">
        <v>4924</v>
      </c>
      <c r="P3969">
        <v>369</v>
      </c>
      <c r="Q3969">
        <v>122</v>
      </c>
    </row>
    <row r="3970" spans="1:18" hidden="1" x14ac:dyDescent="0.35">
      <c r="A3970" t="s">
        <v>18</v>
      </c>
      <c r="B3970" t="s">
        <v>19</v>
      </c>
      <c r="C3970" t="s">
        <v>20</v>
      </c>
      <c r="D3970" t="s">
        <v>21</v>
      </c>
      <c r="E3970" t="s">
        <v>5</v>
      </c>
      <c r="G3970" t="s">
        <v>22</v>
      </c>
      <c r="H3970">
        <v>2020669</v>
      </c>
      <c r="I3970">
        <v>2020961</v>
      </c>
      <c r="J3970" t="s">
        <v>23</v>
      </c>
      <c r="O3970" t="s">
        <v>4926</v>
      </c>
      <c r="P3970">
        <v>293</v>
      </c>
      <c r="R3970" t="s">
        <v>25</v>
      </c>
    </row>
    <row r="3971" spans="1:18" hidden="1" x14ac:dyDescent="0.35">
      <c r="A3971" t="s">
        <v>26</v>
      </c>
      <c r="B3971" t="s">
        <v>27</v>
      </c>
      <c r="C3971" t="s">
        <v>20</v>
      </c>
      <c r="D3971" t="s">
        <v>21</v>
      </c>
      <c r="E3971" t="s">
        <v>5</v>
      </c>
      <c r="G3971" t="s">
        <v>22</v>
      </c>
      <c r="H3971">
        <v>2020669</v>
      </c>
      <c r="I3971">
        <v>2020961</v>
      </c>
      <c r="J3971" t="s">
        <v>23</v>
      </c>
      <c r="N3971" t="s">
        <v>4051</v>
      </c>
      <c r="O3971" t="s">
        <v>4926</v>
      </c>
      <c r="P3971">
        <v>293</v>
      </c>
      <c r="R3971" t="s">
        <v>25</v>
      </c>
    </row>
    <row r="3972" spans="1:18" hidden="1" x14ac:dyDescent="0.35">
      <c r="A3972" t="s">
        <v>18</v>
      </c>
      <c r="B3972" t="s">
        <v>29</v>
      </c>
      <c r="C3972" t="s">
        <v>20</v>
      </c>
      <c r="D3972" t="s">
        <v>21</v>
      </c>
      <c r="E3972" t="s">
        <v>5</v>
      </c>
      <c r="G3972" t="s">
        <v>22</v>
      </c>
      <c r="H3972">
        <v>2022263</v>
      </c>
      <c r="I3972">
        <v>2022664</v>
      </c>
      <c r="J3972" t="s">
        <v>23</v>
      </c>
      <c r="O3972" t="s">
        <v>4927</v>
      </c>
      <c r="P3972">
        <v>402</v>
      </c>
    </row>
    <row r="3973" spans="1:18" hidden="1" x14ac:dyDescent="0.35">
      <c r="A3973" t="s">
        <v>26</v>
      </c>
      <c r="B3973" t="s">
        <v>32</v>
      </c>
      <c r="C3973" t="s">
        <v>20</v>
      </c>
      <c r="D3973" t="s">
        <v>21</v>
      </c>
      <c r="E3973" t="s">
        <v>5</v>
      </c>
      <c r="G3973" t="s">
        <v>22</v>
      </c>
      <c r="H3973">
        <v>2022263</v>
      </c>
      <c r="I3973">
        <v>2022664</v>
      </c>
      <c r="J3973" t="s">
        <v>23</v>
      </c>
      <c r="K3973" t="s">
        <v>4928</v>
      </c>
      <c r="N3973" t="s">
        <v>28</v>
      </c>
      <c r="O3973" t="s">
        <v>4927</v>
      </c>
      <c r="P3973">
        <v>402</v>
      </c>
      <c r="Q3973">
        <v>133</v>
      </c>
    </row>
    <row r="3974" spans="1:18" hidden="1" x14ac:dyDescent="0.35">
      <c r="A3974" t="s">
        <v>18</v>
      </c>
      <c r="B3974" t="s">
        <v>29</v>
      </c>
      <c r="C3974" t="s">
        <v>20</v>
      </c>
      <c r="D3974" t="s">
        <v>21</v>
      </c>
      <c r="E3974" t="s">
        <v>5</v>
      </c>
      <c r="G3974" t="s">
        <v>22</v>
      </c>
      <c r="H3974">
        <v>2022713</v>
      </c>
      <c r="I3974">
        <v>2023648</v>
      </c>
      <c r="J3974" t="s">
        <v>23</v>
      </c>
      <c r="O3974" t="s">
        <v>4929</v>
      </c>
      <c r="P3974">
        <v>936</v>
      </c>
    </row>
    <row r="3975" spans="1:18" hidden="1" x14ac:dyDescent="0.35">
      <c r="A3975" t="s">
        <v>26</v>
      </c>
      <c r="B3975" t="s">
        <v>32</v>
      </c>
      <c r="C3975" t="s">
        <v>20</v>
      </c>
      <c r="D3975" t="s">
        <v>21</v>
      </c>
      <c r="E3975" t="s">
        <v>5</v>
      </c>
      <c r="G3975" t="s">
        <v>22</v>
      </c>
      <c r="H3975">
        <v>2022713</v>
      </c>
      <c r="I3975">
        <v>2023648</v>
      </c>
      <c r="J3975" t="s">
        <v>23</v>
      </c>
      <c r="K3975" t="s">
        <v>4930</v>
      </c>
      <c r="N3975" t="s">
        <v>28</v>
      </c>
      <c r="O3975" t="s">
        <v>4929</v>
      </c>
      <c r="P3975">
        <v>936</v>
      </c>
      <c r="Q3975">
        <v>311</v>
      </c>
    </row>
    <row r="3976" spans="1:18" hidden="1" x14ac:dyDescent="0.35">
      <c r="A3976" t="s">
        <v>18</v>
      </c>
      <c r="B3976" t="s">
        <v>29</v>
      </c>
      <c r="C3976" t="s">
        <v>20</v>
      </c>
      <c r="D3976" t="s">
        <v>21</v>
      </c>
      <c r="E3976" t="s">
        <v>5</v>
      </c>
      <c r="G3976" t="s">
        <v>22</v>
      </c>
      <c r="H3976">
        <v>2023996</v>
      </c>
      <c r="I3976">
        <v>2024322</v>
      </c>
      <c r="J3976" t="s">
        <v>30</v>
      </c>
      <c r="O3976" t="s">
        <v>4931</v>
      </c>
      <c r="P3976">
        <v>327</v>
      </c>
    </row>
    <row r="3977" spans="1:18" hidden="1" x14ac:dyDescent="0.35">
      <c r="A3977" t="s">
        <v>26</v>
      </c>
      <c r="B3977" t="s">
        <v>32</v>
      </c>
      <c r="C3977" t="s">
        <v>20</v>
      </c>
      <c r="D3977" t="s">
        <v>21</v>
      </c>
      <c r="E3977" t="s">
        <v>5</v>
      </c>
      <c r="G3977" t="s">
        <v>22</v>
      </c>
      <c r="H3977">
        <v>2023996</v>
      </c>
      <c r="I3977">
        <v>2024322</v>
      </c>
      <c r="J3977" t="s">
        <v>30</v>
      </c>
      <c r="K3977" t="s">
        <v>4932</v>
      </c>
      <c r="N3977" t="s">
        <v>4933</v>
      </c>
      <c r="O3977" t="s">
        <v>4931</v>
      </c>
      <c r="P3977">
        <v>327</v>
      </c>
      <c r="Q3977">
        <v>108</v>
      </c>
    </row>
    <row r="3978" spans="1:18" hidden="1" x14ac:dyDescent="0.35">
      <c r="A3978" t="s">
        <v>18</v>
      </c>
      <c r="B3978" t="s">
        <v>29</v>
      </c>
      <c r="C3978" t="s">
        <v>20</v>
      </c>
      <c r="D3978" t="s">
        <v>21</v>
      </c>
      <c r="E3978" t="s">
        <v>5</v>
      </c>
      <c r="G3978" t="s">
        <v>22</v>
      </c>
      <c r="H3978">
        <v>2024315</v>
      </c>
      <c r="I3978">
        <v>2026744</v>
      </c>
      <c r="J3978" t="s">
        <v>30</v>
      </c>
      <c r="O3978" t="s">
        <v>4934</v>
      </c>
      <c r="P3978">
        <v>2430</v>
      </c>
    </row>
    <row r="3979" spans="1:18" hidden="1" x14ac:dyDescent="0.35">
      <c r="A3979" t="s">
        <v>26</v>
      </c>
      <c r="B3979" t="s">
        <v>32</v>
      </c>
      <c r="C3979" t="s">
        <v>20</v>
      </c>
      <c r="D3979" t="s">
        <v>21</v>
      </c>
      <c r="E3979" t="s">
        <v>5</v>
      </c>
      <c r="G3979" t="s">
        <v>22</v>
      </c>
      <c r="H3979">
        <v>2024315</v>
      </c>
      <c r="I3979">
        <v>2026744</v>
      </c>
      <c r="J3979" t="s">
        <v>30</v>
      </c>
      <c r="K3979" t="s">
        <v>4935</v>
      </c>
      <c r="N3979" t="s">
        <v>4936</v>
      </c>
      <c r="O3979" t="s">
        <v>4934</v>
      </c>
      <c r="P3979">
        <v>2430</v>
      </c>
      <c r="Q3979">
        <v>809</v>
      </c>
    </row>
    <row r="3980" spans="1:18" hidden="1" x14ac:dyDescent="0.35">
      <c r="A3980" t="s">
        <v>18</v>
      </c>
      <c r="B3980" t="s">
        <v>29</v>
      </c>
      <c r="C3980" t="s">
        <v>20</v>
      </c>
      <c r="D3980" t="s">
        <v>21</v>
      </c>
      <c r="E3980" t="s">
        <v>5</v>
      </c>
      <c r="G3980" t="s">
        <v>22</v>
      </c>
      <c r="H3980">
        <v>2027124</v>
      </c>
      <c r="I3980">
        <v>2028074</v>
      </c>
      <c r="J3980" t="s">
        <v>30</v>
      </c>
      <c r="O3980" t="s">
        <v>4937</v>
      </c>
      <c r="P3980">
        <v>951</v>
      </c>
    </row>
    <row r="3981" spans="1:18" hidden="1" x14ac:dyDescent="0.35">
      <c r="A3981" t="s">
        <v>26</v>
      </c>
      <c r="B3981" t="s">
        <v>32</v>
      </c>
      <c r="C3981" t="s">
        <v>20</v>
      </c>
      <c r="D3981" t="s">
        <v>21</v>
      </c>
      <c r="E3981" t="s">
        <v>5</v>
      </c>
      <c r="G3981" t="s">
        <v>22</v>
      </c>
      <c r="H3981">
        <v>2027124</v>
      </c>
      <c r="I3981">
        <v>2028074</v>
      </c>
      <c r="J3981" t="s">
        <v>30</v>
      </c>
      <c r="K3981" t="s">
        <v>4938</v>
      </c>
      <c r="N3981" t="s">
        <v>4232</v>
      </c>
      <c r="O3981" t="s">
        <v>4937</v>
      </c>
      <c r="P3981">
        <v>951</v>
      </c>
      <c r="Q3981">
        <v>316</v>
      </c>
    </row>
    <row r="3982" spans="1:18" hidden="1" x14ac:dyDescent="0.35">
      <c r="A3982" t="s">
        <v>18</v>
      </c>
      <c r="B3982" t="s">
        <v>29</v>
      </c>
      <c r="C3982" t="s">
        <v>20</v>
      </c>
      <c r="D3982" t="s">
        <v>21</v>
      </c>
      <c r="E3982" t="s">
        <v>5</v>
      </c>
      <c r="G3982" t="s">
        <v>22</v>
      </c>
      <c r="H3982">
        <v>2028223</v>
      </c>
      <c r="I3982">
        <v>2029725</v>
      </c>
      <c r="J3982" t="s">
        <v>30</v>
      </c>
      <c r="O3982" t="s">
        <v>4939</v>
      </c>
      <c r="P3982">
        <v>1503</v>
      </c>
    </row>
    <row r="3983" spans="1:18" hidden="1" x14ac:dyDescent="0.35">
      <c r="A3983" t="s">
        <v>26</v>
      </c>
      <c r="B3983" t="s">
        <v>32</v>
      </c>
      <c r="C3983" t="s">
        <v>20</v>
      </c>
      <c r="D3983" t="s">
        <v>21</v>
      </c>
      <c r="E3983" t="s">
        <v>5</v>
      </c>
      <c r="G3983" t="s">
        <v>22</v>
      </c>
      <c r="H3983">
        <v>2028223</v>
      </c>
      <c r="I3983">
        <v>2029725</v>
      </c>
      <c r="J3983" t="s">
        <v>30</v>
      </c>
      <c r="K3983" t="s">
        <v>4940</v>
      </c>
      <c r="N3983" t="s">
        <v>1672</v>
      </c>
      <c r="O3983" t="s">
        <v>4939</v>
      </c>
      <c r="P3983">
        <v>1503</v>
      </c>
      <c r="Q3983">
        <v>500</v>
      </c>
    </row>
    <row r="3984" spans="1:18" hidden="1" x14ac:dyDescent="0.35">
      <c r="A3984" t="s">
        <v>18</v>
      </c>
      <c r="B3984" t="s">
        <v>29</v>
      </c>
      <c r="C3984" t="s">
        <v>20</v>
      </c>
      <c r="D3984" t="s">
        <v>21</v>
      </c>
      <c r="E3984" t="s">
        <v>5</v>
      </c>
      <c r="G3984" t="s">
        <v>22</v>
      </c>
      <c r="H3984">
        <v>2029808</v>
      </c>
      <c r="I3984">
        <v>2030131</v>
      </c>
      <c r="J3984" t="s">
        <v>23</v>
      </c>
      <c r="O3984" t="s">
        <v>4941</v>
      </c>
      <c r="P3984">
        <v>324</v>
      </c>
    </row>
    <row r="3985" spans="1:17" hidden="1" x14ac:dyDescent="0.35">
      <c r="A3985" t="s">
        <v>26</v>
      </c>
      <c r="B3985" t="s">
        <v>32</v>
      </c>
      <c r="C3985" t="s">
        <v>20</v>
      </c>
      <c r="D3985" t="s">
        <v>21</v>
      </c>
      <c r="E3985" t="s">
        <v>5</v>
      </c>
      <c r="G3985" t="s">
        <v>22</v>
      </c>
      <c r="H3985">
        <v>2029808</v>
      </c>
      <c r="I3985">
        <v>2030131</v>
      </c>
      <c r="J3985" t="s">
        <v>23</v>
      </c>
      <c r="K3985" t="s">
        <v>4942</v>
      </c>
      <c r="N3985" t="s">
        <v>28</v>
      </c>
      <c r="O3985" t="s">
        <v>4941</v>
      </c>
      <c r="P3985">
        <v>324</v>
      </c>
      <c r="Q3985">
        <v>107</v>
      </c>
    </row>
    <row r="3986" spans="1:17" hidden="1" x14ac:dyDescent="0.35">
      <c r="A3986" t="s">
        <v>18</v>
      </c>
      <c r="B3986" t="s">
        <v>29</v>
      </c>
      <c r="C3986" t="s">
        <v>20</v>
      </c>
      <c r="D3986" t="s">
        <v>21</v>
      </c>
      <c r="E3986" t="s">
        <v>5</v>
      </c>
      <c r="G3986" t="s">
        <v>22</v>
      </c>
      <c r="H3986">
        <v>2030157</v>
      </c>
      <c r="I3986">
        <v>2031341</v>
      </c>
      <c r="J3986" t="s">
        <v>23</v>
      </c>
      <c r="O3986" t="s">
        <v>4943</v>
      </c>
      <c r="P3986">
        <v>1185</v>
      </c>
    </row>
    <row r="3987" spans="1:17" hidden="1" x14ac:dyDescent="0.35">
      <c r="A3987" t="s">
        <v>26</v>
      </c>
      <c r="B3987" t="s">
        <v>32</v>
      </c>
      <c r="C3987" t="s">
        <v>20</v>
      </c>
      <c r="D3987" t="s">
        <v>21</v>
      </c>
      <c r="E3987" t="s">
        <v>5</v>
      </c>
      <c r="G3987" t="s">
        <v>22</v>
      </c>
      <c r="H3987">
        <v>2030157</v>
      </c>
      <c r="I3987">
        <v>2031341</v>
      </c>
      <c r="J3987" t="s">
        <v>23</v>
      </c>
      <c r="K3987" t="s">
        <v>4944</v>
      </c>
      <c r="N3987" t="s">
        <v>468</v>
      </c>
      <c r="O3987" t="s">
        <v>4943</v>
      </c>
      <c r="P3987">
        <v>1185</v>
      </c>
      <c r="Q3987">
        <v>394</v>
      </c>
    </row>
    <row r="3988" spans="1:17" hidden="1" x14ac:dyDescent="0.35">
      <c r="A3988" t="s">
        <v>18</v>
      </c>
      <c r="B3988" t="s">
        <v>29</v>
      </c>
      <c r="C3988" t="s">
        <v>20</v>
      </c>
      <c r="D3988" t="s">
        <v>21</v>
      </c>
      <c r="E3988" t="s">
        <v>5</v>
      </c>
      <c r="G3988" t="s">
        <v>22</v>
      </c>
      <c r="H3988">
        <v>2031579</v>
      </c>
      <c r="I3988">
        <v>2031776</v>
      </c>
      <c r="J3988" t="s">
        <v>30</v>
      </c>
      <c r="O3988" t="s">
        <v>4945</v>
      </c>
      <c r="P3988">
        <v>198</v>
      </c>
    </row>
    <row r="3989" spans="1:17" hidden="1" x14ac:dyDescent="0.35">
      <c r="A3989" t="s">
        <v>26</v>
      </c>
      <c r="B3989" t="s">
        <v>32</v>
      </c>
      <c r="C3989" t="s">
        <v>20</v>
      </c>
      <c r="D3989" t="s">
        <v>21</v>
      </c>
      <c r="E3989" t="s">
        <v>5</v>
      </c>
      <c r="G3989" t="s">
        <v>22</v>
      </c>
      <c r="H3989">
        <v>2031579</v>
      </c>
      <c r="I3989">
        <v>2031776</v>
      </c>
      <c r="J3989" t="s">
        <v>30</v>
      </c>
      <c r="K3989" t="s">
        <v>4946</v>
      </c>
      <c r="N3989" t="s">
        <v>4947</v>
      </c>
      <c r="O3989" t="s">
        <v>4945</v>
      </c>
      <c r="P3989">
        <v>198</v>
      </c>
      <c r="Q3989">
        <v>65</v>
      </c>
    </row>
    <row r="3990" spans="1:17" hidden="1" x14ac:dyDescent="0.35">
      <c r="A3990" t="s">
        <v>18</v>
      </c>
      <c r="B3990" t="s">
        <v>29</v>
      </c>
      <c r="C3990" t="s">
        <v>20</v>
      </c>
      <c r="D3990" t="s">
        <v>21</v>
      </c>
      <c r="E3990" t="s">
        <v>5</v>
      </c>
      <c r="G3990" t="s">
        <v>22</v>
      </c>
      <c r="H3990">
        <v>2031790</v>
      </c>
      <c r="I3990">
        <v>2032197</v>
      </c>
      <c r="J3990" t="s">
        <v>30</v>
      </c>
      <c r="O3990" t="s">
        <v>4948</v>
      </c>
      <c r="P3990">
        <v>408</v>
      </c>
    </row>
    <row r="3991" spans="1:17" hidden="1" x14ac:dyDescent="0.35">
      <c r="A3991" t="s">
        <v>26</v>
      </c>
      <c r="B3991" t="s">
        <v>32</v>
      </c>
      <c r="C3991" t="s">
        <v>20</v>
      </c>
      <c r="D3991" t="s">
        <v>21</v>
      </c>
      <c r="E3991" t="s">
        <v>5</v>
      </c>
      <c r="G3991" t="s">
        <v>22</v>
      </c>
      <c r="H3991">
        <v>2031790</v>
      </c>
      <c r="I3991">
        <v>2032197</v>
      </c>
      <c r="J3991" t="s">
        <v>30</v>
      </c>
      <c r="K3991" t="s">
        <v>4949</v>
      </c>
      <c r="N3991" t="s">
        <v>28</v>
      </c>
      <c r="O3991" t="s">
        <v>4948</v>
      </c>
      <c r="P3991">
        <v>408</v>
      </c>
      <c r="Q3991">
        <v>135</v>
      </c>
    </row>
    <row r="3992" spans="1:17" hidden="1" x14ac:dyDescent="0.35">
      <c r="A3992" t="s">
        <v>18</v>
      </c>
      <c r="B3992" t="s">
        <v>29</v>
      </c>
      <c r="C3992" t="s">
        <v>20</v>
      </c>
      <c r="D3992" t="s">
        <v>21</v>
      </c>
      <c r="E3992" t="s">
        <v>5</v>
      </c>
      <c r="G3992" t="s">
        <v>22</v>
      </c>
      <c r="H3992">
        <v>2032250</v>
      </c>
      <c r="I3992">
        <v>2033656</v>
      </c>
      <c r="J3992" t="s">
        <v>23</v>
      </c>
      <c r="O3992" t="s">
        <v>4950</v>
      </c>
      <c r="P3992">
        <v>1407</v>
      </c>
    </row>
    <row r="3993" spans="1:17" hidden="1" x14ac:dyDescent="0.35">
      <c r="A3993" t="s">
        <v>26</v>
      </c>
      <c r="B3993" t="s">
        <v>32</v>
      </c>
      <c r="C3993" t="s">
        <v>20</v>
      </c>
      <c r="D3993" t="s">
        <v>21</v>
      </c>
      <c r="E3993" t="s">
        <v>5</v>
      </c>
      <c r="G3993" t="s">
        <v>22</v>
      </c>
      <c r="H3993">
        <v>2032250</v>
      </c>
      <c r="I3993">
        <v>2033656</v>
      </c>
      <c r="J3993" t="s">
        <v>23</v>
      </c>
      <c r="K3993" t="s">
        <v>4951</v>
      </c>
      <c r="N3993" t="s">
        <v>2957</v>
      </c>
      <c r="O3993" t="s">
        <v>4950</v>
      </c>
      <c r="P3993">
        <v>1407</v>
      </c>
      <c r="Q3993">
        <v>468</v>
      </c>
    </row>
    <row r="3994" spans="1:17" hidden="1" x14ac:dyDescent="0.35">
      <c r="A3994" t="s">
        <v>18</v>
      </c>
      <c r="B3994" t="s">
        <v>29</v>
      </c>
      <c r="C3994" t="s">
        <v>20</v>
      </c>
      <c r="D3994" t="s">
        <v>21</v>
      </c>
      <c r="E3994" t="s">
        <v>5</v>
      </c>
      <c r="G3994" t="s">
        <v>22</v>
      </c>
      <c r="H3994">
        <v>2034341</v>
      </c>
      <c r="I3994">
        <v>2035273</v>
      </c>
      <c r="J3994" t="s">
        <v>30</v>
      </c>
      <c r="O3994" t="s">
        <v>4952</v>
      </c>
      <c r="P3994">
        <v>933</v>
      </c>
    </row>
    <row r="3995" spans="1:17" hidden="1" x14ac:dyDescent="0.35">
      <c r="A3995" t="s">
        <v>26</v>
      </c>
      <c r="B3995" t="s">
        <v>32</v>
      </c>
      <c r="C3995" t="s">
        <v>20</v>
      </c>
      <c r="D3995" t="s">
        <v>21</v>
      </c>
      <c r="E3995" t="s">
        <v>5</v>
      </c>
      <c r="G3995" t="s">
        <v>22</v>
      </c>
      <c r="H3995">
        <v>2034341</v>
      </c>
      <c r="I3995">
        <v>2035273</v>
      </c>
      <c r="J3995" t="s">
        <v>30</v>
      </c>
      <c r="K3995" t="s">
        <v>4953</v>
      </c>
      <c r="N3995" t="s">
        <v>28</v>
      </c>
      <c r="O3995" t="s">
        <v>4952</v>
      </c>
      <c r="P3995">
        <v>933</v>
      </c>
      <c r="Q3995">
        <v>310</v>
      </c>
    </row>
    <row r="3996" spans="1:17" hidden="1" x14ac:dyDescent="0.35">
      <c r="A3996" t="s">
        <v>18</v>
      </c>
      <c r="B3996" t="s">
        <v>29</v>
      </c>
      <c r="C3996" t="s">
        <v>20</v>
      </c>
      <c r="D3996" t="s">
        <v>21</v>
      </c>
      <c r="E3996" t="s">
        <v>5</v>
      </c>
      <c r="G3996" t="s">
        <v>22</v>
      </c>
      <c r="H3996">
        <v>2035273</v>
      </c>
      <c r="I3996">
        <v>2035533</v>
      </c>
      <c r="J3996" t="s">
        <v>30</v>
      </c>
      <c r="O3996" t="s">
        <v>4954</v>
      </c>
      <c r="P3996">
        <v>261</v>
      </c>
    </row>
    <row r="3997" spans="1:17" hidden="1" x14ac:dyDescent="0.35">
      <c r="A3997" t="s">
        <v>26</v>
      </c>
      <c r="B3997" t="s">
        <v>32</v>
      </c>
      <c r="C3997" t="s">
        <v>20</v>
      </c>
      <c r="D3997" t="s">
        <v>21</v>
      </c>
      <c r="E3997" t="s">
        <v>5</v>
      </c>
      <c r="G3997" t="s">
        <v>22</v>
      </c>
      <c r="H3997">
        <v>2035273</v>
      </c>
      <c r="I3997">
        <v>2035533</v>
      </c>
      <c r="J3997" t="s">
        <v>30</v>
      </c>
      <c r="K3997" t="s">
        <v>4955</v>
      </c>
      <c r="N3997" t="s">
        <v>28</v>
      </c>
      <c r="O3997" t="s">
        <v>4954</v>
      </c>
      <c r="P3997">
        <v>261</v>
      </c>
      <c r="Q3997">
        <v>86</v>
      </c>
    </row>
    <row r="3998" spans="1:17" hidden="1" x14ac:dyDescent="0.35">
      <c r="A3998" t="s">
        <v>18</v>
      </c>
      <c r="B3998" t="s">
        <v>29</v>
      </c>
      <c r="C3998" t="s">
        <v>20</v>
      </c>
      <c r="D3998" t="s">
        <v>21</v>
      </c>
      <c r="E3998" t="s">
        <v>5</v>
      </c>
      <c r="G3998" t="s">
        <v>22</v>
      </c>
      <c r="H3998">
        <v>2035542</v>
      </c>
      <c r="I3998">
        <v>2036093</v>
      </c>
      <c r="J3998" t="s">
        <v>23</v>
      </c>
      <c r="O3998" t="s">
        <v>4956</v>
      </c>
      <c r="P3998">
        <v>552</v>
      </c>
    </row>
    <row r="3999" spans="1:17" hidden="1" x14ac:dyDescent="0.35">
      <c r="A3999" t="s">
        <v>26</v>
      </c>
      <c r="B3999" t="s">
        <v>32</v>
      </c>
      <c r="C3999" t="s">
        <v>20</v>
      </c>
      <c r="D3999" t="s">
        <v>21</v>
      </c>
      <c r="E3999" t="s">
        <v>5</v>
      </c>
      <c r="G3999" t="s">
        <v>22</v>
      </c>
      <c r="H3999">
        <v>2035542</v>
      </c>
      <c r="I3999">
        <v>2036093</v>
      </c>
      <c r="J3999" t="s">
        <v>23</v>
      </c>
      <c r="K3999" t="s">
        <v>4957</v>
      </c>
      <c r="N3999" t="s">
        <v>28</v>
      </c>
      <c r="O3999" t="s">
        <v>4956</v>
      </c>
      <c r="P3999">
        <v>552</v>
      </c>
      <c r="Q3999">
        <v>183</v>
      </c>
    </row>
    <row r="4000" spans="1:17" hidden="1" x14ac:dyDescent="0.35">
      <c r="A4000" t="s">
        <v>18</v>
      </c>
      <c r="B4000" t="s">
        <v>29</v>
      </c>
      <c r="C4000" t="s">
        <v>20</v>
      </c>
      <c r="D4000" t="s">
        <v>21</v>
      </c>
      <c r="E4000" t="s">
        <v>5</v>
      </c>
      <c r="G4000" t="s">
        <v>22</v>
      </c>
      <c r="H4000">
        <v>2036272</v>
      </c>
      <c r="I4000">
        <v>2036475</v>
      </c>
      <c r="J4000" t="s">
        <v>30</v>
      </c>
      <c r="O4000" t="s">
        <v>4958</v>
      </c>
      <c r="P4000">
        <v>204</v>
      </c>
    </row>
    <row r="4001" spans="1:17" hidden="1" x14ac:dyDescent="0.35">
      <c r="A4001" t="s">
        <v>26</v>
      </c>
      <c r="B4001" t="s">
        <v>32</v>
      </c>
      <c r="C4001" t="s">
        <v>20</v>
      </c>
      <c r="D4001" t="s">
        <v>21</v>
      </c>
      <c r="E4001" t="s">
        <v>5</v>
      </c>
      <c r="G4001" t="s">
        <v>22</v>
      </c>
      <c r="H4001">
        <v>2036272</v>
      </c>
      <c r="I4001">
        <v>2036475</v>
      </c>
      <c r="J4001" t="s">
        <v>30</v>
      </c>
      <c r="K4001" t="s">
        <v>4959</v>
      </c>
      <c r="N4001" t="s">
        <v>28</v>
      </c>
      <c r="O4001" t="s">
        <v>4958</v>
      </c>
      <c r="P4001">
        <v>204</v>
      </c>
      <c r="Q4001">
        <v>67</v>
      </c>
    </row>
    <row r="4002" spans="1:17" hidden="1" x14ac:dyDescent="0.35">
      <c r="A4002" t="s">
        <v>18</v>
      </c>
      <c r="B4002" t="s">
        <v>29</v>
      </c>
      <c r="C4002" t="s">
        <v>20</v>
      </c>
      <c r="D4002" t="s">
        <v>21</v>
      </c>
      <c r="E4002" t="s">
        <v>5</v>
      </c>
      <c r="G4002" t="s">
        <v>22</v>
      </c>
      <c r="H4002">
        <v>2037088</v>
      </c>
      <c r="I4002">
        <v>2037930</v>
      </c>
      <c r="J4002" t="s">
        <v>30</v>
      </c>
      <c r="O4002" t="s">
        <v>4960</v>
      </c>
      <c r="P4002">
        <v>843</v>
      </c>
    </row>
    <row r="4003" spans="1:17" hidden="1" x14ac:dyDescent="0.35">
      <c r="A4003" t="s">
        <v>26</v>
      </c>
      <c r="B4003" t="s">
        <v>32</v>
      </c>
      <c r="C4003" t="s">
        <v>20</v>
      </c>
      <c r="D4003" t="s">
        <v>21</v>
      </c>
      <c r="E4003" t="s">
        <v>5</v>
      </c>
      <c r="G4003" t="s">
        <v>22</v>
      </c>
      <c r="H4003">
        <v>2037088</v>
      </c>
      <c r="I4003">
        <v>2037930</v>
      </c>
      <c r="J4003" t="s">
        <v>30</v>
      </c>
      <c r="K4003" t="s">
        <v>4961</v>
      </c>
      <c r="N4003" t="s">
        <v>2877</v>
      </c>
      <c r="O4003" t="s">
        <v>4960</v>
      </c>
      <c r="P4003">
        <v>843</v>
      </c>
      <c r="Q4003">
        <v>280</v>
      </c>
    </row>
    <row r="4004" spans="1:17" hidden="1" x14ac:dyDescent="0.35">
      <c r="A4004" t="s">
        <v>18</v>
      </c>
      <c r="B4004" t="s">
        <v>29</v>
      </c>
      <c r="C4004" t="s">
        <v>20</v>
      </c>
      <c r="D4004" t="s">
        <v>21</v>
      </c>
      <c r="E4004" t="s">
        <v>5</v>
      </c>
      <c r="G4004" t="s">
        <v>22</v>
      </c>
      <c r="H4004">
        <v>2037950</v>
      </c>
      <c r="I4004">
        <v>2038639</v>
      </c>
      <c r="J4004" t="s">
        <v>30</v>
      </c>
      <c r="O4004" t="s">
        <v>4962</v>
      </c>
      <c r="P4004">
        <v>690</v>
      </c>
    </row>
    <row r="4005" spans="1:17" hidden="1" x14ac:dyDescent="0.35">
      <c r="A4005" t="s">
        <v>26</v>
      </c>
      <c r="B4005" t="s">
        <v>32</v>
      </c>
      <c r="C4005" t="s">
        <v>20</v>
      </c>
      <c r="D4005" t="s">
        <v>21</v>
      </c>
      <c r="E4005" t="s">
        <v>5</v>
      </c>
      <c r="G4005" t="s">
        <v>22</v>
      </c>
      <c r="H4005">
        <v>2037950</v>
      </c>
      <c r="I4005">
        <v>2038639</v>
      </c>
      <c r="J4005" t="s">
        <v>30</v>
      </c>
      <c r="K4005" t="s">
        <v>4963</v>
      </c>
      <c r="N4005" t="s">
        <v>4964</v>
      </c>
      <c r="O4005" t="s">
        <v>4962</v>
      </c>
      <c r="P4005">
        <v>690</v>
      </c>
      <c r="Q4005">
        <v>229</v>
      </c>
    </row>
    <row r="4006" spans="1:17" hidden="1" x14ac:dyDescent="0.35">
      <c r="A4006" t="s">
        <v>18</v>
      </c>
      <c r="B4006" t="s">
        <v>29</v>
      </c>
      <c r="C4006" t="s">
        <v>20</v>
      </c>
      <c r="D4006" t="s">
        <v>21</v>
      </c>
      <c r="E4006" t="s">
        <v>5</v>
      </c>
      <c r="G4006" t="s">
        <v>22</v>
      </c>
      <c r="H4006">
        <v>2038848</v>
      </c>
      <c r="I4006">
        <v>2040398</v>
      </c>
      <c r="J4006" t="s">
        <v>30</v>
      </c>
      <c r="O4006" t="s">
        <v>4965</v>
      </c>
      <c r="P4006">
        <v>1551</v>
      </c>
    </row>
    <row r="4007" spans="1:17" hidden="1" x14ac:dyDescent="0.35">
      <c r="A4007" t="s">
        <v>26</v>
      </c>
      <c r="B4007" t="s">
        <v>32</v>
      </c>
      <c r="C4007" t="s">
        <v>20</v>
      </c>
      <c r="D4007" t="s">
        <v>21</v>
      </c>
      <c r="E4007" t="s">
        <v>5</v>
      </c>
      <c r="G4007" t="s">
        <v>22</v>
      </c>
      <c r="H4007">
        <v>2038848</v>
      </c>
      <c r="I4007">
        <v>2040398</v>
      </c>
      <c r="J4007" t="s">
        <v>30</v>
      </c>
      <c r="K4007" t="s">
        <v>4966</v>
      </c>
      <c r="N4007" t="s">
        <v>4967</v>
      </c>
      <c r="O4007" t="s">
        <v>4965</v>
      </c>
      <c r="P4007">
        <v>1551</v>
      </c>
      <c r="Q4007">
        <v>516</v>
      </c>
    </row>
    <row r="4008" spans="1:17" hidden="1" x14ac:dyDescent="0.35">
      <c r="A4008" t="s">
        <v>18</v>
      </c>
      <c r="B4008" t="s">
        <v>29</v>
      </c>
      <c r="C4008" t="s">
        <v>20</v>
      </c>
      <c r="D4008" t="s">
        <v>21</v>
      </c>
      <c r="E4008" t="s">
        <v>5</v>
      </c>
      <c r="G4008" t="s">
        <v>22</v>
      </c>
      <c r="H4008">
        <v>2040475</v>
      </c>
      <c r="I4008">
        <v>2042004</v>
      </c>
      <c r="J4008" t="s">
        <v>23</v>
      </c>
      <c r="O4008" t="s">
        <v>4968</v>
      </c>
      <c r="P4008">
        <v>1530</v>
      </c>
    </row>
    <row r="4009" spans="1:17" hidden="1" x14ac:dyDescent="0.35">
      <c r="A4009" t="s">
        <v>26</v>
      </c>
      <c r="B4009" t="s">
        <v>32</v>
      </c>
      <c r="C4009" t="s">
        <v>20</v>
      </c>
      <c r="D4009" t="s">
        <v>21</v>
      </c>
      <c r="E4009" t="s">
        <v>5</v>
      </c>
      <c r="G4009" t="s">
        <v>22</v>
      </c>
      <c r="H4009">
        <v>2040475</v>
      </c>
      <c r="I4009">
        <v>2042004</v>
      </c>
      <c r="J4009" t="s">
        <v>23</v>
      </c>
      <c r="K4009" t="s">
        <v>4969</v>
      </c>
      <c r="N4009" t="s">
        <v>2602</v>
      </c>
      <c r="O4009" t="s">
        <v>4968</v>
      </c>
      <c r="P4009">
        <v>1530</v>
      </c>
      <c r="Q4009">
        <v>509</v>
      </c>
    </row>
    <row r="4010" spans="1:17" hidden="1" x14ac:dyDescent="0.35">
      <c r="A4010" t="s">
        <v>18</v>
      </c>
      <c r="B4010" t="s">
        <v>29</v>
      </c>
      <c r="C4010" t="s">
        <v>20</v>
      </c>
      <c r="D4010" t="s">
        <v>21</v>
      </c>
      <c r="E4010" t="s">
        <v>5</v>
      </c>
      <c r="G4010" t="s">
        <v>22</v>
      </c>
      <c r="H4010">
        <v>2042357</v>
      </c>
      <c r="I4010">
        <v>2043277</v>
      </c>
      <c r="J4010" t="s">
        <v>30</v>
      </c>
      <c r="O4010" t="s">
        <v>4970</v>
      </c>
      <c r="P4010">
        <v>921</v>
      </c>
    </row>
    <row r="4011" spans="1:17" hidden="1" x14ac:dyDescent="0.35">
      <c r="A4011" t="s">
        <v>26</v>
      </c>
      <c r="B4011" t="s">
        <v>32</v>
      </c>
      <c r="C4011" t="s">
        <v>20</v>
      </c>
      <c r="D4011" t="s">
        <v>21</v>
      </c>
      <c r="E4011" t="s">
        <v>5</v>
      </c>
      <c r="G4011" t="s">
        <v>22</v>
      </c>
      <c r="H4011">
        <v>2042357</v>
      </c>
      <c r="I4011">
        <v>2043277</v>
      </c>
      <c r="J4011" t="s">
        <v>30</v>
      </c>
      <c r="K4011" t="s">
        <v>4971</v>
      </c>
      <c r="N4011" t="s">
        <v>1801</v>
      </c>
      <c r="O4011" t="s">
        <v>4970</v>
      </c>
      <c r="P4011">
        <v>921</v>
      </c>
      <c r="Q4011">
        <v>306</v>
      </c>
    </row>
    <row r="4012" spans="1:17" hidden="1" x14ac:dyDescent="0.35">
      <c r="A4012" t="s">
        <v>18</v>
      </c>
      <c r="B4012" t="s">
        <v>29</v>
      </c>
      <c r="C4012" t="s">
        <v>20</v>
      </c>
      <c r="D4012" t="s">
        <v>21</v>
      </c>
      <c r="E4012" t="s">
        <v>5</v>
      </c>
      <c r="G4012" t="s">
        <v>22</v>
      </c>
      <c r="H4012">
        <v>2043270</v>
      </c>
      <c r="I4012">
        <v>2044226</v>
      </c>
      <c r="J4012" t="s">
        <v>30</v>
      </c>
      <c r="O4012" t="s">
        <v>4972</v>
      </c>
      <c r="P4012">
        <v>957</v>
      </c>
    </row>
    <row r="4013" spans="1:17" hidden="1" x14ac:dyDescent="0.35">
      <c r="A4013" t="s">
        <v>26</v>
      </c>
      <c r="B4013" t="s">
        <v>32</v>
      </c>
      <c r="C4013" t="s">
        <v>20</v>
      </c>
      <c r="D4013" t="s">
        <v>21</v>
      </c>
      <c r="E4013" t="s">
        <v>5</v>
      </c>
      <c r="G4013" t="s">
        <v>22</v>
      </c>
      <c r="H4013">
        <v>2043270</v>
      </c>
      <c r="I4013">
        <v>2044226</v>
      </c>
      <c r="J4013" t="s">
        <v>30</v>
      </c>
      <c r="K4013" t="s">
        <v>4973</v>
      </c>
      <c r="N4013" t="s">
        <v>157</v>
      </c>
      <c r="O4013" t="s">
        <v>4972</v>
      </c>
      <c r="P4013">
        <v>957</v>
      </c>
      <c r="Q4013">
        <v>318</v>
      </c>
    </row>
    <row r="4014" spans="1:17" hidden="1" x14ac:dyDescent="0.35">
      <c r="A4014" t="s">
        <v>18</v>
      </c>
      <c r="B4014" t="s">
        <v>29</v>
      </c>
      <c r="C4014" t="s">
        <v>20</v>
      </c>
      <c r="D4014" t="s">
        <v>21</v>
      </c>
      <c r="E4014" t="s">
        <v>5</v>
      </c>
      <c r="G4014" t="s">
        <v>22</v>
      </c>
      <c r="H4014">
        <v>2044260</v>
      </c>
      <c r="I4014">
        <v>2044685</v>
      </c>
      <c r="J4014" t="s">
        <v>30</v>
      </c>
      <c r="O4014" t="s">
        <v>4974</v>
      </c>
      <c r="P4014">
        <v>426</v>
      </c>
    </row>
    <row r="4015" spans="1:17" hidden="1" x14ac:dyDescent="0.35">
      <c r="A4015" t="s">
        <v>26</v>
      </c>
      <c r="B4015" t="s">
        <v>32</v>
      </c>
      <c r="C4015" t="s">
        <v>20</v>
      </c>
      <c r="D4015" t="s">
        <v>21</v>
      </c>
      <c r="E4015" t="s">
        <v>5</v>
      </c>
      <c r="G4015" t="s">
        <v>22</v>
      </c>
      <c r="H4015">
        <v>2044260</v>
      </c>
      <c r="I4015">
        <v>2044685</v>
      </c>
      <c r="J4015" t="s">
        <v>30</v>
      </c>
      <c r="K4015" t="s">
        <v>4975</v>
      </c>
      <c r="N4015" t="s">
        <v>28</v>
      </c>
      <c r="O4015" t="s">
        <v>4974</v>
      </c>
      <c r="P4015">
        <v>426</v>
      </c>
      <c r="Q4015">
        <v>141</v>
      </c>
    </row>
    <row r="4016" spans="1:17" hidden="1" x14ac:dyDescent="0.35">
      <c r="A4016" t="s">
        <v>18</v>
      </c>
      <c r="B4016" t="s">
        <v>29</v>
      </c>
      <c r="C4016" t="s">
        <v>20</v>
      </c>
      <c r="D4016" t="s">
        <v>21</v>
      </c>
      <c r="E4016" t="s">
        <v>5</v>
      </c>
      <c r="G4016" t="s">
        <v>22</v>
      </c>
      <c r="H4016">
        <v>2044779</v>
      </c>
      <c r="I4016">
        <v>2044985</v>
      </c>
      <c r="J4016" t="s">
        <v>30</v>
      </c>
      <c r="O4016" t="s">
        <v>4976</v>
      </c>
      <c r="P4016">
        <v>207</v>
      </c>
    </row>
    <row r="4017" spans="1:17" hidden="1" x14ac:dyDescent="0.35">
      <c r="A4017" t="s">
        <v>26</v>
      </c>
      <c r="B4017" t="s">
        <v>32</v>
      </c>
      <c r="C4017" t="s">
        <v>20</v>
      </c>
      <c r="D4017" t="s">
        <v>21</v>
      </c>
      <c r="E4017" t="s">
        <v>5</v>
      </c>
      <c r="G4017" t="s">
        <v>22</v>
      </c>
      <c r="H4017">
        <v>2044779</v>
      </c>
      <c r="I4017">
        <v>2044985</v>
      </c>
      <c r="J4017" t="s">
        <v>30</v>
      </c>
      <c r="K4017" t="s">
        <v>4977</v>
      </c>
      <c r="N4017" t="s">
        <v>28</v>
      </c>
      <c r="O4017" t="s">
        <v>4976</v>
      </c>
      <c r="P4017">
        <v>207</v>
      </c>
      <c r="Q4017">
        <v>68</v>
      </c>
    </row>
    <row r="4018" spans="1:17" hidden="1" x14ac:dyDescent="0.35">
      <c r="A4018" t="s">
        <v>18</v>
      </c>
      <c r="B4018" t="s">
        <v>29</v>
      </c>
      <c r="C4018" t="s">
        <v>20</v>
      </c>
      <c r="D4018" t="s">
        <v>21</v>
      </c>
      <c r="E4018" t="s">
        <v>5</v>
      </c>
      <c r="G4018" t="s">
        <v>22</v>
      </c>
      <c r="H4018">
        <v>2045167</v>
      </c>
      <c r="I4018">
        <v>2045400</v>
      </c>
      <c r="J4018" t="s">
        <v>30</v>
      </c>
      <c r="O4018" t="s">
        <v>4978</v>
      </c>
      <c r="P4018">
        <v>234</v>
      </c>
    </row>
    <row r="4019" spans="1:17" hidden="1" x14ac:dyDescent="0.35">
      <c r="A4019" t="s">
        <v>26</v>
      </c>
      <c r="B4019" t="s">
        <v>32</v>
      </c>
      <c r="C4019" t="s">
        <v>20</v>
      </c>
      <c r="D4019" t="s">
        <v>21</v>
      </c>
      <c r="E4019" t="s">
        <v>5</v>
      </c>
      <c r="G4019" t="s">
        <v>22</v>
      </c>
      <c r="H4019">
        <v>2045167</v>
      </c>
      <c r="I4019">
        <v>2045400</v>
      </c>
      <c r="J4019" t="s">
        <v>30</v>
      </c>
      <c r="K4019" t="s">
        <v>4979</v>
      </c>
      <c r="N4019" t="s">
        <v>2467</v>
      </c>
      <c r="O4019" t="s">
        <v>4978</v>
      </c>
      <c r="P4019">
        <v>234</v>
      </c>
      <c r="Q4019">
        <v>77</v>
      </c>
    </row>
    <row r="4020" spans="1:17" hidden="1" x14ac:dyDescent="0.35">
      <c r="A4020" t="s">
        <v>18</v>
      </c>
      <c r="B4020" t="s">
        <v>29</v>
      </c>
      <c r="C4020" t="s">
        <v>20</v>
      </c>
      <c r="D4020" t="s">
        <v>21</v>
      </c>
      <c r="E4020" t="s">
        <v>5</v>
      </c>
      <c r="G4020" t="s">
        <v>22</v>
      </c>
      <c r="H4020">
        <v>2045529</v>
      </c>
      <c r="I4020">
        <v>2046719</v>
      </c>
      <c r="J4020" t="s">
        <v>23</v>
      </c>
      <c r="O4020" t="s">
        <v>4980</v>
      </c>
      <c r="P4020">
        <v>1191</v>
      </c>
    </row>
    <row r="4021" spans="1:17" hidden="1" x14ac:dyDescent="0.35">
      <c r="A4021" t="s">
        <v>26</v>
      </c>
      <c r="B4021" t="s">
        <v>32</v>
      </c>
      <c r="C4021" t="s">
        <v>20</v>
      </c>
      <c r="D4021" t="s">
        <v>21</v>
      </c>
      <c r="E4021" t="s">
        <v>5</v>
      </c>
      <c r="G4021" t="s">
        <v>22</v>
      </c>
      <c r="H4021">
        <v>2045529</v>
      </c>
      <c r="I4021">
        <v>2046719</v>
      </c>
      <c r="J4021" t="s">
        <v>23</v>
      </c>
      <c r="K4021" t="s">
        <v>4981</v>
      </c>
      <c r="N4021" t="s">
        <v>125</v>
      </c>
      <c r="O4021" t="s">
        <v>4980</v>
      </c>
      <c r="P4021">
        <v>1191</v>
      </c>
      <c r="Q4021">
        <v>396</v>
      </c>
    </row>
    <row r="4022" spans="1:17" hidden="1" x14ac:dyDescent="0.35">
      <c r="A4022" t="s">
        <v>18</v>
      </c>
      <c r="B4022" t="s">
        <v>29</v>
      </c>
      <c r="C4022" t="s">
        <v>20</v>
      </c>
      <c r="D4022" t="s">
        <v>21</v>
      </c>
      <c r="E4022" t="s">
        <v>5</v>
      </c>
      <c r="G4022" t="s">
        <v>22</v>
      </c>
      <c r="H4022">
        <v>2046836</v>
      </c>
      <c r="I4022">
        <v>2047279</v>
      </c>
      <c r="J4022" t="s">
        <v>23</v>
      </c>
      <c r="O4022" t="s">
        <v>4982</v>
      </c>
      <c r="P4022">
        <v>444</v>
      </c>
    </row>
    <row r="4023" spans="1:17" hidden="1" x14ac:dyDescent="0.35">
      <c r="A4023" t="s">
        <v>26</v>
      </c>
      <c r="B4023" t="s">
        <v>32</v>
      </c>
      <c r="C4023" t="s">
        <v>20</v>
      </c>
      <c r="D4023" t="s">
        <v>21</v>
      </c>
      <c r="E4023" t="s">
        <v>5</v>
      </c>
      <c r="G4023" t="s">
        <v>22</v>
      </c>
      <c r="H4023">
        <v>2046836</v>
      </c>
      <c r="I4023">
        <v>2047279</v>
      </c>
      <c r="J4023" t="s">
        <v>23</v>
      </c>
      <c r="K4023" t="s">
        <v>4983</v>
      </c>
      <c r="N4023" t="s">
        <v>4984</v>
      </c>
      <c r="O4023" t="s">
        <v>4982</v>
      </c>
      <c r="P4023">
        <v>444</v>
      </c>
      <c r="Q4023">
        <v>147</v>
      </c>
    </row>
    <row r="4024" spans="1:17" hidden="1" x14ac:dyDescent="0.35">
      <c r="A4024" t="s">
        <v>18</v>
      </c>
      <c r="B4024" t="s">
        <v>29</v>
      </c>
      <c r="C4024" t="s">
        <v>20</v>
      </c>
      <c r="D4024" t="s">
        <v>21</v>
      </c>
      <c r="E4024" t="s">
        <v>5</v>
      </c>
      <c r="G4024" t="s">
        <v>22</v>
      </c>
      <c r="H4024">
        <v>2047407</v>
      </c>
      <c r="I4024">
        <v>2048003</v>
      </c>
      <c r="J4024" t="s">
        <v>23</v>
      </c>
      <c r="O4024" t="s">
        <v>4985</v>
      </c>
      <c r="P4024">
        <v>597</v>
      </c>
    </row>
    <row r="4025" spans="1:17" hidden="1" x14ac:dyDescent="0.35">
      <c r="A4025" t="s">
        <v>26</v>
      </c>
      <c r="B4025" t="s">
        <v>32</v>
      </c>
      <c r="C4025" t="s">
        <v>20</v>
      </c>
      <c r="D4025" t="s">
        <v>21</v>
      </c>
      <c r="E4025" t="s">
        <v>5</v>
      </c>
      <c r="G4025" t="s">
        <v>22</v>
      </c>
      <c r="H4025">
        <v>2047407</v>
      </c>
      <c r="I4025">
        <v>2048003</v>
      </c>
      <c r="J4025" t="s">
        <v>23</v>
      </c>
      <c r="K4025" t="s">
        <v>4986</v>
      </c>
      <c r="N4025" t="s">
        <v>2080</v>
      </c>
      <c r="O4025" t="s">
        <v>4985</v>
      </c>
      <c r="P4025">
        <v>597</v>
      </c>
      <c r="Q4025">
        <v>198</v>
      </c>
    </row>
    <row r="4026" spans="1:17" hidden="1" x14ac:dyDescent="0.35">
      <c r="A4026" t="s">
        <v>18</v>
      </c>
      <c r="B4026" t="s">
        <v>29</v>
      </c>
      <c r="C4026" t="s">
        <v>20</v>
      </c>
      <c r="D4026" t="s">
        <v>21</v>
      </c>
      <c r="E4026" t="s">
        <v>5</v>
      </c>
      <c r="G4026" t="s">
        <v>22</v>
      </c>
      <c r="H4026">
        <v>2048162</v>
      </c>
      <c r="I4026">
        <v>2048593</v>
      </c>
      <c r="J4026" t="s">
        <v>30</v>
      </c>
      <c r="O4026" t="s">
        <v>4987</v>
      </c>
      <c r="P4026">
        <v>432</v>
      </c>
    </row>
    <row r="4027" spans="1:17" hidden="1" x14ac:dyDescent="0.35">
      <c r="A4027" t="s">
        <v>26</v>
      </c>
      <c r="B4027" t="s">
        <v>32</v>
      </c>
      <c r="C4027" t="s">
        <v>20</v>
      </c>
      <c r="D4027" t="s">
        <v>21</v>
      </c>
      <c r="E4027" t="s">
        <v>5</v>
      </c>
      <c r="G4027" t="s">
        <v>22</v>
      </c>
      <c r="H4027">
        <v>2048162</v>
      </c>
      <c r="I4027">
        <v>2048593</v>
      </c>
      <c r="J4027" t="s">
        <v>30</v>
      </c>
      <c r="K4027" t="s">
        <v>4988</v>
      </c>
      <c r="N4027" t="s">
        <v>53</v>
      </c>
      <c r="O4027" t="s">
        <v>4987</v>
      </c>
      <c r="P4027">
        <v>432</v>
      </c>
      <c r="Q4027">
        <v>143</v>
      </c>
    </row>
    <row r="4028" spans="1:17" hidden="1" x14ac:dyDescent="0.35">
      <c r="A4028" t="s">
        <v>18</v>
      </c>
      <c r="B4028" t="s">
        <v>29</v>
      </c>
      <c r="C4028" t="s">
        <v>20</v>
      </c>
      <c r="D4028" t="s">
        <v>21</v>
      </c>
      <c r="E4028" t="s">
        <v>5</v>
      </c>
      <c r="G4028" t="s">
        <v>22</v>
      </c>
      <c r="H4028">
        <v>2048703</v>
      </c>
      <c r="I4028">
        <v>2049188</v>
      </c>
      <c r="J4028" t="s">
        <v>23</v>
      </c>
      <c r="O4028" t="s">
        <v>4989</v>
      </c>
      <c r="P4028">
        <v>486</v>
      </c>
    </row>
    <row r="4029" spans="1:17" hidden="1" x14ac:dyDescent="0.35">
      <c r="A4029" t="s">
        <v>26</v>
      </c>
      <c r="B4029" t="s">
        <v>32</v>
      </c>
      <c r="C4029" t="s">
        <v>20</v>
      </c>
      <c r="D4029" t="s">
        <v>21</v>
      </c>
      <c r="E4029" t="s">
        <v>5</v>
      </c>
      <c r="G4029" t="s">
        <v>22</v>
      </c>
      <c r="H4029">
        <v>2048703</v>
      </c>
      <c r="I4029">
        <v>2049188</v>
      </c>
      <c r="J4029" t="s">
        <v>23</v>
      </c>
      <c r="K4029" t="s">
        <v>4990</v>
      </c>
      <c r="N4029" t="s">
        <v>227</v>
      </c>
      <c r="O4029" t="s">
        <v>4989</v>
      </c>
      <c r="P4029">
        <v>486</v>
      </c>
      <c r="Q4029">
        <v>161</v>
      </c>
    </row>
    <row r="4030" spans="1:17" hidden="1" x14ac:dyDescent="0.35">
      <c r="A4030" t="s">
        <v>18</v>
      </c>
      <c r="B4030" t="s">
        <v>29</v>
      </c>
      <c r="C4030" t="s">
        <v>20</v>
      </c>
      <c r="D4030" t="s">
        <v>21</v>
      </c>
      <c r="E4030" t="s">
        <v>5</v>
      </c>
      <c r="G4030" t="s">
        <v>22</v>
      </c>
      <c r="H4030">
        <v>2049503</v>
      </c>
      <c r="I4030">
        <v>2052361</v>
      </c>
      <c r="J4030" t="s">
        <v>30</v>
      </c>
      <c r="O4030" t="s">
        <v>4991</v>
      </c>
      <c r="P4030">
        <v>2859</v>
      </c>
    </row>
    <row r="4031" spans="1:17" hidden="1" x14ac:dyDescent="0.35">
      <c r="A4031" t="s">
        <v>26</v>
      </c>
      <c r="B4031" t="s">
        <v>32</v>
      </c>
      <c r="C4031" t="s">
        <v>20</v>
      </c>
      <c r="D4031" t="s">
        <v>21</v>
      </c>
      <c r="E4031" t="s">
        <v>5</v>
      </c>
      <c r="G4031" t="s">
        <v>22</v>
      </c>
      <c r="H4031">
        <v>2049503</v>
      </c>
      <c r="I4031">
        <v>2052361</v>
      </c>
      <c r="J4031" t="s">
        <v>30</v>
      </c>
      <c r="K4031" t="s">
        <v>4992</v>
      </c>
      <c r="N4031" t="s">
        <v>1664</v>
      </c>
      <c r="O4031" t="s">
        <v>4991</v>
      </c>
      <c r="P4031">
        <v>2859</v>
      </c>
      <c r="Q4031">
        <v>952</v>
      </c>
    </row>
    <row r="4032" spans="1:17" hidden="1" x14ac:dyDescent="0.35">
      <c r="A4032" t="s">
        <v>18</v>
      </c>
      <c r="B4032" t="s">
        <v>29</v>
      </c>
      <c r="C4032" t="s">
        <v>20</v>
      </c>
      <c r="D4032" t="s">
        <v>21</v>
      </c>
      <c r="E4032" t="s">
        <v>5</v>
      </c>
      <c r="G4032" t="s">
        <v>22</v>
      </c>
      <c r="H4032">
        <v>2052526</v>
      </c>
      <c r="I4032">
        <v>2052882</v>
      </c>
      <c r="J4032" t="s">
        <v>23</v>
      </c>
      <c r="O4032" t="s">
        <v>4993</v>
      </c>
      <c r="P4032">
        <v>357</v>
      </c>
    </row>
    <row r="4033" spans="1:17" hidden="1" x14ac:dyDescent="0.35">
      <c r="A4033" t="s">
        <v>26</v>
      </c>
      <c r="B4033" t="s">
        <v>32</v>
      </c>
      <c r="C4033" t="s">
        <v>20</v>
      </c>
      <c r="D4033" t="s">
        <v>21</v>
      </c>
      <c r="E4033" t="s">
        <v>5</v>
      </c>
      <c r="G4033" t="s">
        <v>22</v>
      </c>
      <c r="H4033">
        <v>2052526</v>
      </c>
      <c r="I4033">
        <v>2052882</v>
      </c>
      <c r="J4033" t="s">
        <v>23</v>
      </c>
      <c r="K4033" t="s">
        <v>4994</v>
      </c>
      <c r="N4033" t="s">
        <v>1664</v>
      </c>
      <c r="O4033" t="s">
        <v>4993</v>
      </c>
      <c r="P4033">
        <v>357</v>
      </c>
      <c r="Q4033">
        <v>118</v>
      </c>
    </row>
    <row r="4034" spans="1:17" hidden="1" x14ac:dyDescent="0.35">
      <c r="A4034" t="s">
        <v>18</v>
      </c>
      <c r="B4034" t="s">
        <v>29</v>
      </c>
      <c r="C4034" t="s">
        <v>20</v>
      </c>
      <c r="D4034" t="s">
        <v>21</v>
      </c>
      <c r="E4034" t="s">
        <v>5</v>
      </c>
      <c r="G4034" t="s">
        <v>22</v>
      </c>
      <c r="H4034">
        <v>2052902</v>
      </c>
      <c r="I4034">
        <v>2054299</v>
      </c>
      <c r="J4034" t="s">
        <v>23</v>
      </c>
      <c r="O4034" t="s">
        <v>4995</v>
      </c>
      <c r="P4034">
        <v>1398</v>
      </c>
    </row>
    <row r="4035" spans="1:17" hidden="1" x14ac:dyDescent="0.35">
      <c r="A4035" t="s">
        <v>26</v>
      </c>
      <c r="B4035" t="s">
        <v>32</v>
      </c>
      <c r="C4035" t="s">
        <v>20</v>
      </c>
      <c r="D4035" t="s">
        <v>21</v>
      </c>
      <c r="E4035" t="s">
        <v>5</v>
      </c>
      <c r="G4035" t="s">
        <v>22</v>
      </c>
      <c r="H4035">
        <v>2052902</v>
      </c>
      <c r="I4035">
        <v>2054299</v>
      </c>
      <c r="J4035" t="s">
        <v>23</v>
      </c>
      <c r="K4035" t="s">
        <v>4996</v>
      </c>
      <c r="N4035" t="s">
        <v>2967</v>
      </c>
      <c r="O4035" t="s">
        <v>4995</v>
      </c>
      <c r="P4035">
        <v>1398</v>
      </c>
      <c r="Q4035">
        <v>465</v>
      </c>
    </row>
    <row r="4036" spans="1:17" hidden="1" x14ac:dyDescent="0.35">
      <c r="A4036" t="s">
        <v>18</v>
      </c>
      <c r="B4036" t="s">
        <v>29</v>
      </c>
      <c r="C4036" t="s">
        <v>20</v>
      </c>
      <c r="D4036" t="s">
        <v>21</v>
      </c>
      <c r="E4036" t="s">
        <v>5</v>
      </c>
      <c r="G4036" t="s">
        <v>22</v>
      </c>
      <c r="H4036">
        <v>2054299</v>
      </c>
      <c r="I4036">
        <v>2055351</v>
      </c>
      <c r="J4036" t="s">
        <v>23</v>
      </c>
      <c r="O4036" t="s">
        <v>4997</v>
      </c>
      <c r="P4036">
        <v>1053</v>
      </c>
    </row>
    <row r="4037" spans="1:17" hidden="1" x14ac:dyDescent="0.35">
      <c r="A4037" t="s">
        <v>26</v>
      </c>
      <c r="B4037" t="s">
        <v>32</v>
      </c>
      <c r="C4037" t="s">
        <v>20</v>
      </c>
      <c r="D4037" t="s">
        <v>21</v>
      </c>
      <c r="E4037" t="s">
        <v>5</v>
      </c>
      <c r="G4037" t="s">
        <v>22</v>
      </c>
      <c r="H4037">
        <v>2054299</v>
      </c>
      <c r="I4037">
        <v>2055351</v>
      </c>
      <c r="J4037" t="s">
        <v>23</v>
      </c>
      <c r="K4037" t="s">
        <v>4998</v>
      </c>
      <c r="N4037" t="s">
        <v>28</v>
      </c>
      <c r="O4037" t="s">
        <v>4997</v>
      </c>
      <c r="P4037">
        <v>1053</v>
      </c>
      <c r="Q4037">
        <v>350</v>
      </c>
    </row>
    <row r="4038" spans="1:17" hidden="1" x14ac:dyDescent="0.35">
      <c r="A4038" t="s">
        <v>18</v>
      </c>
      <c r="B4038" t="s">
        <v>29</v>
      </c>
      <c r="C4038" t="s">
        <v>20</v>
      </c>
      <c r="D4038" t="s">
        <v>21</v>
      </c>
      <c r="E4038" t="s">
        <v>5</v>
      </c>
      <c r="G4038" t="s">
        <v>22</v>
      </c>
      <c r="H4038">
        <v>2055348</v>
      </c>
      <c r="I4038">
        <v>2056958</v>
      </c>
      <c r="J4038" t="s">
        <v>23</v>
      </c>
      <c r="O4038" t="s">
        <v>4999</v>
      </c>
      <c r="P4038">
        <v>1611</v>
      </c>
    </row>
    <row r="4039" spans="1:17" hidden="1" x14ac:dyDescent="0.35">
      <c r="A4039" t="s">
        <v>26</v>
      </c>
      <c r="B4039" t="s">
        <v>32</v>
      </c>
      <c r="C4039" t="s">
        <v>20</v>
      </c>
      <c r="D4039" t="s">
        <v>21</v>
      </c>
      <c r="E4039" t="s">
        <v>5</v>
      </c>
      <c r="G4039" t="s">
        <v>22</v>
      </c>
      <c r="H4039">
        <v>2055348</v>
      </c>
      <c r="I4039">
        <v>2056958</v>
      </c>
      <c r="J4039" t="s">
        <v>23</v>
      </c>
      <c r="K4039" t="s">
        <v>5000</v>
      </c>
      <c r="N4039" t="s">
        <v>40</v>
      </c>
      <c r="O4039" t="s">
        <v>4999</v>
      </c>
      <c r="P4039">
        <v>1611</v>
      </c>
      <c r="Q4039">
        <v>536</v>
      </c>
    </row>
    <row r="4040" spans="1:17" hidden="1" x14ac:dyDescent="0.35">
      <c r="A4040" t="s">
        <v>18</v>
      </c>
      <c r="B4040" t="s">
        <v>29</v>
      </c>
      <c r="C4040" t="s">
        <v>20</v>
      </c>
      <c r="D4040" t="s">
        <v>21</v>
      </c>
      <c r="E4040" t="s">
        <v>5</v>
      </c>
      <c r="G4040" t="s">
        <v>22</v>
      </c>
      <c r="H4040">
        <v>2057307</v>
      </c>
      <c r="I4040">
        <v>2058668</v>
      </c>
      <c r="J4040" t="s">
        <v>30</v>
      </c>
      <c r="O4040" t="s">
        <v>5001</v>
      </c>
      <c r="P4040">
        <v>1362</v>
      </c>
    </row>
    <row r="4041" spans="1:17" hidden="1" x14ac:dyDescent="0.35">
      <c r="A4041" t="s">
        <v>26</v>
      </c>
      <c r="B4041" t="s">
        <v>32</v>
      </c>
      <c r="C4041" t="s">
        <v>20</v>
      </c>
      <c r="D4041" t="s">
        <v>21</v>
      </c>
      <c r="E4041" t="s">
        <v>5</v>
      </c>
      <c r="G4041" t="s">
        <v>22</v>
      </c>
      <c r="H4041">
        <v>2057307</v>
      </c>
      <c r="I4041">
        <v>2058668</v>
      </c>
      <c r="J4041" t="s">
        <v>30</v>
      </c>
      <c r="K4041" t="s">
        <v>5002</v>
      </c>
      <c r="N4041" t="s">
        <v>5003</v>
      </c>
      <c r="O4041" t="s">
        <v>5001</v>
      </c>
      <c r="P4041">
        <v>1362</v>
      </c>
      <c r="Q4041">
        <v>453</v>
      </c>
    </row>
    <row r="4042" spans="1:17" hidden="1" x14ac:dyDescent="0.35">
      <c r="A4042" t="s">
        <v>18</v>
      </c>
      <c r="B4042" t="s">
        <v>29</v>
      </c>
      <c r="C4042" t="s">
        <v>20</v>
      </c>
      <c r="D4042" t="s">
        <v>21</v>
      </c>
      <c r="E4042" t="s">
        <v>5</v>
      </c>
      <c r="G4042" t="s">
        <v>22</v>
      </c>
      <c r="H4042">
        <v>2058801</v>
      </c>
      <c r="I4042">
        <v>2059127</v>
      </c>
      <c r="J4042" t="s">
        <v>30</v>
      </c>
      <c r="O4042" t="s">
        <v>5004</v>
      </c>
      <c r="P4042">
        <v>327</v>
      </c>
    </row>
    <row r="4043" spans="1:17" hidden="1" x14ac:dyDescent="0.35">
      <c r="A4043" t="s">
        <v>26</v>
      </c>
      <c r="B4043" t="s">
        <v>32</v>
      </c>
      <c r="C4043" t="s">
        <v>20</v>
      </c>
      <c r="D4043" t="s">
        <v>21</v>
      </c>
      <c r="E4043" t="s">
        <v>5</v>
      </c>
      <c r="G4043" t="s">
        <v>22</v>
      </c>
      <c r="H4043">
        <v>2058801</v>
      </c>
      <c r="I4043">
        <v>2059127</v>
      </c>
      <c r="J4043" t="s">
        <v>30</v>
      </c>
      <c r="K4043" t="s">
        <v>5005</v>
      </c>
      <c r="N4043" t="s">
        <v>28</v>
      </c>
      <c r="O4043" t="s">
        <v>5004</v>
      </c>
      <c r="P4043">
        <v>327</v>
      </c>
      <c r="Q4043">
        <v>108</v>
      </c>
    </row>
    <row r="4044" spans="1:17" hidden="1" x14ac:dyDescent="0.35">
      <c r="A4044" t="s">
        <v>18</v>
      </c>
      <c r="B4044" t="s">
        <v>29</v>
      </c>
      <c r="C4044" t="s">
        <v>20</v>
      </c>
      <c r="D4044" t="s">
        <v>21</v>
      </c>
      <c r="E4044" t="s">
        <v>5</v>
      </c>
      <c r="G4044" t="s">
        <v>22</v>
      </c>
      <c r="H4044">
        <v>2059198</v>
      </c>
      <c r="I4044">
        <v>2059758</v>
      </c>
      <c r="J4044" t="s">
        <v>30</v>
      </c>
      <c r="O4044" t="s">
        <v>5006</v>
      </c>
      <c r="P4044">
        <v>561</v>
      </c>
    </row>
    <row r="4045" spans="1:17" hidden="1" x14ac:dyDescent="0.35">
      <c r="A4045" t="s">
        <v>26</v>
      </c>
      <c r="B4045" t="s">
        <v>32</v>
      </c>
      <c r="C4045" t="s">
        <v>20</v>
      </c>
      <c r="D4045" t="s">
        <v>21</v>
      </c>
      <c r="E4045" t="s">
        <v>5</v>
      </c>
      <c r="G4045" t="s">
        <v>22</v>
      </c>
      <c r="H4045">
        <v>2059198</v>
      </c>
      <c r="I4045">
        <v>2059758</v>
      </c>
      <c r="J4045" t="s">
        <v>30</v>
      </c>
      <c r="K4045" t="s">
        <v>5007</v>
      </c>
      <c r="N4045" t="s">
        <v>28</v>
      </c>
      <c r="O4045" t="s">
        <v>5006</v>
      </c>
      <c r="P4045">
        <v>561</v>
      </c>
      <c r="Q4045">
        <v>186</v>
      </c>
    </row>
    <row r="4046" spans="1:17" hidden="1" x14ac:dyDescent="0.35">
      <c r="A4046" t="s">
        <v>18</v>
      </c>
      <c r="B4046" t="s">
        <v>29</v>
      </c>
      <c r="C4046" t="s">
        <v>20</v>
      </c>
      <c r="D4046" t="s">
        <v>21</v>
      </c>
      <c r="E4046" t="s">
        <v>5</v>
      </c>
      <c r="G4046" t="s">
        <v>22</v>
      </c>
      <c r="H4046">
        <v>2059843</v>
      </c>
      <c r="I4046">
        <v>2060517</v>
      </c>
      <c r="J4046" t="s">
        <v>23</v>
      </c>
      <c r="O4046" t="s">
        <v>5008</v>
      </c>
      <c r="P4046">
        <v>675</v>
      </c>
    </row>
    <row r="4047" spans="1:17" hidden="1" x14ac:dyDescent="0.35">
      <c r="A4047" t="s">
        <v>26</v>
      </c>
      <c r="B4047" t="s">
        <v>32</v>
      </c>
      <c r="C4047" t="s">
        <v>20</v>
      </c>
      <c r="D4047" t="s">
        <v>21</v>
      </c>
      <c r="E4047" t="s">
        <v>5</v>
      </c>
      <c r="G4047" t="s">
        <v>22</v>
      </c>
      <c r="H4047">
        <v>2059843</v>
      </c>
      <c r="I4047">
        <v>2060517</v>
      </c>
      <c r="J4047" t="s">
        <v>23</v>
      </c>
      <c r="K4047" t="s">
        <v>5009</v>
      </c>
      <c r="N4047" t="s">
        <v>3241</v>
      </c>
      <c r="O4047" t="s">
        <v>5008</v>
      </c>
      <c r="P4047">
        <v>675</v>
      </c>
      <c r="Q4047">
        <v>224</v>
      </c>
    </row>
    <row r="4048" spans="1:17" hidden="1" x14ac:dyDescent="0.35">
      <c r="A4048" t="s">
        <v>18</v>
      </c>
      <c r="B4048" t="s">
        <v>29</v>
      </c>
      <c r="C4048" t="s">
        <v>20</v>
      </c>
      <c r="D4048" t="s">
        <v>21</v>
      </c>
      <c r="E4048" t="s">
        <v>5</v>
      </c>
      <c r="G4048" t="s">
        <v>22</v>
      </c>
      <c r="H4048">
        <v>2060519</v>
      </c>
      <c r="I4048">
        <v>2061553</v>
      </c>
      <c r="J4048" t="s">
        <v>23</v>
      </c>
      <c r="O4048" t="s">
        <v>5010</v>
      </c>
      <c r="P4048">
        <v>1035</v>
      </c>
    </row>
    <row r="4049" spans="1:17" hidden="1" x14ac:dyDescent="0.35">
      <c r="A4049" t="s">
        <v>26</v>
      </c>
      <c r="B4049" t="s">
        <v>32</v>
      </c>
      <c r="C4049" t="s">
        <v>20</v>
      </c>
      <c r="D4049" t="s">
        <v>21</v>
      </c>
      <c r="E4049" t="s">
        <v>5</v>
      </c>
      <c r="G4049" t="s">
        <v>22</v>
      </c>
      <c r="H4049">
        <v>2060519</v>
      </c>
      <c r="I4049">
        <v>2061553</v>
      </c>
      <c r="J4049" t="s">
        <v>23</v>
      </c>
      <c r="K4049" t="s">
        <v>5011</v>
      </c>
      <c r="N4049" t="s">
        <v>157</v>
      </c>
      <c r="O4049" t="s">
        <v>5010</v>
      </c>
      <c r="P4049">
        <v>1035</v>
      </c>
      <c r="Q4049">
        <v>344</v>
      </c>
    </row>
    <row r="4050" spans="1:17" hidden="1" x14ac:dyDescent="0.35">
      <c r="A4050" t="s">
        <v>18</v>
      </c>
      <c r="B4050" t="s">
        <v>29</v>
      </c>
      <c r="C4050" t="s">
        <v>20</v>
      </c>
      <c r="D4050" t="s">
        <v>21</v>
      </c>
      <c r="E4050" t="s">
        <v>5</v>
      </c>
      <c r="G4050" t="s">
        <v>22</v>
      </c>
      <c r="H4050">
        <v>2061685</v>
      </c>
      <c r="I4050">
        <v>2063058</v>
      </c>
      <c r="J4050" t="s">
        <v>23</v>
      </c>
      <c r="O4050" t="s">
        <v>5012</v>
      </c>
      <c r="P4050">
        <v>1374</v>
      </c>
    </row>
    <row r="4051" spans="1:17" hidden="1" x14ac:dyDescent="0.35">
      <c r="A4051" t="s">
        <v>26</v>
      </c>
      <c r="B4051" t="s">
        <v>32</v>
      </c>
      <c r="C4051" t="s">
        <v>20</v>
      </c>
      <c r="D4051" t="s">
        <v>21</v>
      </c>
      <c r="E4051" t="s">
        <v>5</v>
      </c>
      <c r="G4051" t="s">
        <v>22</v>
      </c>
      <c r="H4051">
        <v>2061685</v>
      </c>
      <c r="I4051">
        <v>2063058</v>
      </c>
      <c r="J4051" t="s">
        <v>23</v>
      </c>
      <c r="K4051" t="s">
        <v>5013</v>
      </c>
      <c r="N4051" t="s">
        <v>28</v>
      </c>
      <c r="O4051" t="s">
        <v>5012</v>
      </c>
      <c r="P4051">
        <v>1374</v>
      </c>
      <c r="Q4051">
        <v>457</v>
      </c>
    </row>
    <row r="4052" spans="1:17" hidden="1" x14ac:dyDescent="0.35">
      <c r="A4052" t="s">
        <v>18</v>
      </c>
      <c r="B4052" t="s">
        <v>29</v>
      </c>
      <c r="C4052" t="s">
        <v>20</v>
      </c>
      <c r="D4052" t="s">
        <v>21</v>
      </c>
      <c r="E4052" t="s">
        <v>5</v>
      </c>
      <c r="G4052" t="s">
        <v>22</v>
      </c>
      <c r="H4052">
        <v>2063055</v>
      </c>
      <c r="I4052">
        <v>2063726</v>
      </c>
      <c r="J4052" t="s">
        <v>23</v>
      </c>
      <c r="O4052" t="s">
        <v>5014</v>
      </c>
      <c r="P4052">
        <v>672</v>
      </c>
    </row>
    <row r="4053" spans="1:17" hidden="1" x14ac:dyDescent="0.35">
      <c r="A4053" t="s">
        <v>26</v>
      </c>
      <c r="B4053" t="s">
        <v>32</v>
      </c>
      <c r="C4053" t="s">
        <v>20</v>
      </c>
      <c r="D4053" t="s">
        <v>21</v>
      </c>
      <c r="E4053" t="s">
        <v>5</v>
      </c>
      <c r="G4053" t="s">
        <v>22</v>
      </c>
      <c r="H4053">
        <v>2063055</v>
      </c>
      <c r="I4053">
        <v>2063726</v>
      </c>
      <c r="J4053" t="s">
        <v>23</v>
      </c>
      <c r="K4053" t="s">
        <v>5015</v>
      </c>
      <c r="N4053" t="s">
        <v>1132</v>
      </c>
      <c r="O4053" t="s">
        <v>5014</v>
      </c>
      <c r="P4053">
        <v>672</v>
      </c>
      <c r="Q4053">
        <v>223</v>
      </c>
    </row>
    <row r="4054" spans="1:17" hidden="1" x14ac:dyDescent="0.35">
      <c r="A4054" t="s">
        <v>18</v>
      </c>
      <c r="B4054" t="s">
        <v>29</v>
      </c>
      <c r="C4054" t="s">
        <v>20</v>
      </c>
      <c r="D4054" t="s">
        <v>21</v>
      </c>
      <c r="E4054" t="s">
        <v>5</v>
      </c>
      <c r="G4054" t="s">
        <v>22</v>
      </c>
      <c r="H4054">
        <v>2063946</v>
      </c>
      <c r="I4054">
        <v>2066369</v>
      </c>
      <c r="J4054" t="s">
        <v>23</v>
      </c>
      <c r="O4054" t="s">
        <v>5016</v>
      </c>
      <c r="P4054">
        <v>2424</v>
      </c>
    </row>
    <row r="4055" spans="1:17" hidden="1" x14ac:dyDescent="0.35">
      <c r="A4055" t="s">
        <v>26</v>
      </c>
      <c r="B4055" t="s">
        <v>32</v>
      </c>
      <c r="C4055" t="s">
        <v>20</v>
      </c>
      <c r="D4055" t="s">
        <v>21</v>
      </c>
      <c r="E4055" t="s">
        <v>5</v>
      </c>
      <c r="G4055" t="s">
        <v>22</v>
      </c>
      <c r="H4055">
        <v>2063946</v>
      </c>
      <c r="I4055">
        <v>2066369</v>
      </c>
      <c r="J4055" t="s">
        <v>23</v>
      </c>
      <c r="K4055" t="s">
        <v>5017</v>
      </c>
      <c r="N4055" t="s">
        <v>40</v>
      </c>
      <c r="O4055" t="s">
        <v>5016</v>
      </c>
      <c r="P4055">
        <v>2424</v>
      </c>
      <c r="Q4055">
        <v>807</v>
      </c>
    </row>
    <row r="4056" spans="1:17" hidden="1" x14ac:dyDescent="0.35">
      <c r="A4056" t="s">
        <v>18</v>
      </c>
      <c r="B4056" t="s">
        <v>29</v>
      </c>
      <c r="C4056" t="s">
        <v>20</v>
      </c>
      <c r="D4056" t="s">
        <v>21</v>
      </c>
      <c r="E4056" t="s">
        <v>5</v>
      </c>
      <c r="G4056" t="s">
        <v>22</v>
      </c>
      <c r="H4056">
        <v>2066807</v>
      </c>
      <c r="I4056">
        <v>2067376</v>
      </c>
      <c r="J4056" t="s">
        <v>30</v>
      </c>
      <c r="O4056" t="s">
        <v>5018</v>
      </c>
      <c r="P4056">
        <v>570</v>
      </c>
    </row>
    <row r="4057" spans="1:17" hidden="1" x14ac:dyDescent="0.35">
      <c r="A4057" t="s">
        <v>26</v>
      </c>
      <c r="B4057" t="s">
        <v>32</v>
      </c>
      <c r="C4057" t="s">
        <v>20</v>
      </c>
      <c r="D4057" t="s">
        <v>21</v>
      </c>
      <c r="E4057" t="s">
        <v>5</v>
      </c>
      <c r="G4057" t="s">
        <v>22</v>
      </c>
      <c r="H4057">
        <v>2066807</v>
      </c>
      <c r="I4057">
        <v>2067376</v>
      </c>
      <c r="J4057" t="s">
        <v>30</v>
      </c>
      <c r="K4057" t="s">
        <v>5019</v>
      </c>
      <c r="N4057" t="s">
        <v>5020</v>
      </c>
      <c r="O4057" t="s">
        <v>5018</v>
      </c>
      <c r="P4057">
        <v>570</v>
      </c>
      <c r="Q4057">
        <v>189</v>
      </c>
    </row>
    <row r="4058" spans="1:17" hidden="1" x14ac:dyDescent="0.35">
      <c r="A4058" t="s">
        <v>18</v>
      </c>
      <c r="B4058" t="s">
        <v>29</v>
      </c>
      <c r="C4058" t="s">
        <v>20</v>
      </c>
      <c r="D4058" t="s">
        <v>21</v>
      </c>
      <c r="E4058" t="s">
        <v>5</v>
      </c>
      <c r="G4058" t="s">
        <v>22</v>
      </c>
      <c r="H4058">
        <v>2068120</v>
      </c>
      <c r="I4058">
        <v>2068887</v>
      </c>
      <c r="J4058" t="s">
        <v>30</v>
      </c>
      <c r="O4058" t="s">
        <v>5021</v>
      </c>
      <c r="P4058">
        <v>768</v>
      </c>
    </row>
    <row r="4059" spans="1:17" hidden="1" x14ac:dyDescent="0.35">
      <c r="A4059" t="s">
        <v>26</v>
      </c>
      <c r="B4059" t="s">
        <v>32</v>
      </c>
      <c r="C4059" t="s">
        <v>20</v>
      </c>
      <c r="D4059" t="s">
        <v>21</v>
      </c>
      <c r="E4059" t="s">
        <v>5</v>
      </c>
      <c r="G4059" t="s">
        <v>22</v>
      </c>
      <c r="H4059">
        <v>2068120</v>
      </c>
      <c r="I4059">
        <v>2068887</v>
      </c>
      <c r="J4059" t="s">
        <v>30</v>
      </c>
      <c r="K4059" t="s">
        <v>5022</v>
      </c>
      <c r="N4059" t="s">
        <v>28</v>
      </c>
      <c r="O4059" t="s">
        <v>5021</v>
      </c>
      <c r="P4059">
        <v>768</v>
      </c>
      <c r="Q4059">
        <v>255</v>
      </c>
    </row>
    <row r="4060" spans="1:17" hidden="1" x14ac:dyDescent="0.35">
      <c r="A4060" t="s">
        <v>18</v>
      </c>
      <c r="B4060" t="s">
        <v>29</v>
      </c>
      <c r="C4060" t="s">
        <v>20</v>
      </c>
      <c r="D4060" t="s">
        <v>21</v>
      </c>
      <c r="E4060" t="s">
        <v>5</v>
      </c>
      <c r="G4060" t="s">
        <v>22</v>
      </c>
      <c r="H4060">
        <v>2068990</v>
      </c>
      <c r="I4060">
        <v>2069649</v>
      </c>
      <c r="J4060" t="s">
        <v>30</v>
      </c>
      <c r="O4060" t="s">
        <v>5023</v>
      </c>
      <c r="P4060">
        <v>660</v>
      </c>
    </row>
    <row r="4061" spans="1:17" hidden="1" x14ac:dyDescent="0.35">
      <c r="A4061" t="s">
        <v>26</v>
      </c>
      <c r="B4061" t="s">
        <v>32</v>
      </c>
      <c r="C4061" t="s">
        <v>20</v>
      </c>
      <c r="D4061" t="s">
        <v>21</v>
      </c>
      <c r="E4061" t="s">
        <v>5</v>
      </c>
      <c r="G4061" t="s">
        <v>22</v>
      </c>
      <c r="H4061">
        <v>2068990</v>
      </c>
      <c r="I4061">
        <v>2069649</v>
      </c>
      <c r="J4061" t="s">
        <v>30</v>
      </c>
      <c r="K4061" t="s">
        <v>5024</v>
      </c>
      <c r="N4061" t="s">
        <v>2282</v>
      </c>
      <c r="O4061" t="s">
        <v>5023</v>
      </c>
      <c r="P4061">
        <v>660</v>
      </c>
      <c r="Q4061">
        <v>219</v>
      </c>
    </row>
    <row r="4062" spans="1:17" hidden="1" x14ac:dyDescent="0.35">
      <c r="A4062" t="s">
        <v>18</v>
      </c>
      <c r="B4062" t="s">
        <v>29</v>
      </c>
      <c r="C4062" t="s">
        <v>20</v>
      </c>
      <c r="D4062" t="s">
        <v>21</v>
      </c>
      <c r="E4062" t="s">
        <v>5</v>
      </c>
      <c r="G4062" t="s">
        <v>22</v>
      </c>
      <c r="H4062">
        <v>2069937</v>
      </c>
      <c r="I4062">
        <v>2070443</v>
      </c>
      <c r="J4062" t="s">
        <v>30</v>
      </c>
      <c r="O4062" t="s">
        <v>5025</v>
      </c>
      <c r="P4062">
        <v>507</v>
      </c>
    </row>
    <row r="4063" spans="1:17" hidden="1" x14ac:dyDescent="0.35">
      <c r="A4063" t="s">
        <v>26</v>
      </c>
      <c r="B4063" t="s">
        <v>32</v>
      </c>
      <c r="C4063" t="s">
        <v>20</v>
      </c>
      <c r="D4063" t="s">
        <v>21</v>
      </c>
      <c r="E4063" t="s">
        <v>5</v>
      </c>
      <c r="G4063" t="s">
        <v>22</v>
      </c>
      <c r="H4063">
        <v>2069937</v>
      </c>
      <c r="I4063">
        <v>2070443</v>
      </c>
      <c r="J4063" t="s">
        <v>30</v>
      </c>
      <c r="K4063" t="s">
        <v>5026</v>
      </c>
      <c r="N4063" t="s">
        <v>28</v>
      </c>
      <c r="O4063" t="s">
        <v>5025</v>
      </c>
      <c r="P4063">
        <v>507</v>
      </c>
      <c r="Q4063">
        <v>168</v>
      </c>
    </row>
    <row r="4064" spans="1:17" hidden="1" x14ac:dyDescent="0.35">
      <c r="A4064" t="s">
        <v>18</v>
      </c>
      <c r="B4064" t="s">
        <v>29</v>
      </c>
      <c r="C4064" t="s">
        <v>20</v>
      </c>
      <c r="D4064" t="s">
        <v>21</v>
      </c>
      <c r="E4064" t="s">
        <v>5</v>
      </c>
      <c r="G4064" t="s">
        <v>22</v>
      </c>
      <c r="H4064">
        <v>2070933</v>
      </c>
      <c r="I4064">
        <v>2071625</v>
      </c>
      <c r="J4064" t="s">
        <v>23</v>
      </c>
      <c r="O4064" t="s">
        <v>5027</v>
      </c>
      <c r="P4064">
        <v>693</v>
      </c>
    </row>
    <row r="4065" spans="1:17" hidden="1" x14ac:dyDescent="0.35">
      <c r="A4065" t="s">
        <v>26</v>
      </c>
      <c r="B4065" t="s">
        <v>32</v>
      </c>
      <c r="C4065" t="s">
        <v>20</v>
      </c>
      <c r="D4065" t="s">
        <v>21</v>
      </c>
      <c r="E4065" t="s">
        <v>5</v>
      </c>
      <c r="G4065" t="s">
        <v>22</v>
      </c>
      <c r="H4065">
        <v>2070933</v>
      </c>
      <c r="I4065">
        <v>2071625</v>
      </c>
      <c r="J4065" t="s">
        <v>23</v>
      </c>
      <c r="K4065" t="s">
        <v>5028</v>
      </c>
      <c r="N4065" t="s">
        <v>1063</v>
      </c>
      <c r="O4065" t="s">
        <v>5027</v>
      </c>
      <c r="P4065">
        <v>693</v>
      </c>
      <c r="Q4065">
        <v>230</v>
      </c>
    </row>
    <row r="4066" spans="1:17" hidden="1" x14ac:dyDescent="0.35">
      <c r="A4066" t="s">
        <v>18</v>
      </c>
      <c r="B4066" t="s">
        <v>29</v>
      </c>
      <c r="C4066" t="s">
        <v>20</v>
      </c>
      <c r="D4066" t="s">
        <v>21</v>
      </c>
      <c r="E4066" t="s">
        <v>5</v>
      </c>
      <c r="G4066" t="s">
        <v>22</v>
      </c>
      <c r="H4066">
        <v>2071618</v>
      </c>
      <c r="I4066">
        <v>2074329</v>
      </c>
      <c r="J4066" t="s">
        <v>23</v>
      </c>
      <c r="O4066" t="s">
        <v>5029</v>
      </c>
      <c r="P4066">
        <v>2712</v>
      </c>
    </row>
    <row r="4067" spans="1:17" hidden="1" x14ac:dyDescent="0.35">
      <c r="A4067" t="s">
        <v>26</v>
      </c>
      <c r="B4067" t="s">
        <v>32</v>
      </c>
      <c r="C4067" t="s">
        <v>20</v>
      </c>
      <c r="D4067" t="s">
        <v>21</v>
      </c>
      <c r="E4067" t="s">
        <v>5</v>
      </c>
      <c r="G4067" t="s">
        <v>22</v>
      </c>
      <c r="H4067">
        <v>2071618</v>
      </c>
      <c r="I4067">
        <v>2074329</v>
      </c>
      <c r="J4067" t="s">
        <v>23</v>
      </c>
      <c r="K4067" t="s">
        <v>5030</v>
      </c>
      <c r="N4067" t="s">
        <v>1664</v>
      </c>
      <c r="O4067" t="s">
        <v>5029</v>
      </c>
      <c r="P4067">
        <v>2712</v>
      </c>
      <c r="Q4067">
        <v>903</v>
      </c>
    </row>
    <row r="4068" spans="1:17" hidden="1" x14ac:dyDescent="0.35">
      <c r="A4068" t="s">
        <v>18</v>
      </c>
      <c r="B4068" t="s">
        <v>29</v>
      </c>
      <c r="C4068" t="s">
        <v>20</v>
      </c>
      <c r="D4068" t="s">
        <v>21</v>
      </c>
      <c r="E4068" t="s">
        <v>5</v>
      </c>
      <c r="G4068" t="s">
        <v>22</v>
      </c>
      <c r="H4068">
        <v>2074695</v>
      </c>
      <c r="I4068">
        <v>2076389</v>
      </c>
      <c r="J4068" t="s">
        <v>30</v>
      </c>
      <c r="O4068" t="s">
        <v>5031</v>
      </c>
      <c r="P4068">
        <v>1695</v>
      </c>
    </row>
    <row r="4069" spans="1:17" hidden="1" x14ac:dyDescent="0.35">
      <c r="A4069" t="s">
        <v>26</v>
      </c>
      <c r="B4069" t="s">
        <v>32</v>
      </c>
      <c r="C4069" t="s">
        <v>20</v>
      </c>
      <c r="D4069" t="s">
        <v>21</v>
      </c>
      <c r="E4069" t="s">
        <v>5</v>
      </c>
      <c r="G4069" t="s">
        <v>22</v>
      </c>
      <c r="H4069">
        <v>2074695</v>
      </c>
      <c r="I4069">
        <v>2076389</v>
      </c>
      <c r="J4069" t="s">
        <v>30</v>
      </c>
      <c r="K4069" t="s">
        <v>5032</v>
      </c>
      <c r="N4069" t="s">
        <v>5033</v>
      </c>
      <c r="O4069" t="s">
        <v>5031</v>
      </c>
      <c r="P4069">
        <v>1695</v>
      </c>
      <c r="Q4069">
        <v>564</v>
      </c>
    </row>
    <row r="4070" spans="1:17" hidden="1" x14ac:dyDescent="0.35">
      <c r="A4070" t="s">
        <v>18</v>
      </c>
      <c r="B4070" t="s">
        <v>29</v>
      </c>
      <c r="C4070" t="s">
        <v>20</v>
      </c>
      <c r="D4070" t="s">
        <v>21</v>
      </c>
      <c r="E4070" t="s">
        <v>5</v>
      </c>
      <c r="G4070" t="s">
        <v>22</v>
      </c>
      <c r="H4070">
        <v>2076405</v>
      </c>
      <c r="I4070">
        <v>2078471</v>
      </c>
      <c r="J4070" t="s">
        <v>30</v>
      </c>
      <c r="O4070" t="s">
        <v>5034</v>
      </c>
      <c r="P4070">
        <v>2067</v>
      </c>
    </row>
    <row r="4071" spans="1:17" hidden="1" x14ac:dyDescent="0.35">
      <c r="A4071" t="s">
        <v>26</v>
      </c>
      <c r="B4071" t="s">
        <v>32</v>
      </c>
      <c r="C4071" t="s">
        <v>20</v>
      </c>
      <c r="D4071" t="s">
        <v>21</v>
      </c>
      <c r="E4071" t="s">
        <v>5</v>
      </c>
      <c r="G4071" t="s">
        <v>22</v>
      </c>
      <c r="H4071">
        <v>2076405</v>
      </c>
      <c r="I4071">
        <v>2078471</v>
      </c>
      <c r="J4071" t="s">
        <v>30</v>
      </c>
      <c r="K4071" t="s">
        <v>5035</v>
      </c>
      <c r="N4071" t="s">
        <v>5036</v>
      </c>
      <c r="O4071" t="s">
        <v>5034</v>
      </c>
      <c r="P4071">
        <v>2067</v>
      </c>
      <c r="Q4071">
        <v>688</v>
      </c>
    </row>
    <row r="4072" spans="1:17" hidden="1" x14ac:dyDescent="0.35">
      <c r="A4072" t="s">
        <v>18</v>
      </c>
      <c r="B4072" t="s">
        <v>29</v>
      </c>
      <c r="C4072" t="s">
        <v>20</v>
      </c>
      <c r="D4072" t="s">
        <v>21</v>
      </c>
      <c r="E4072" t="s">
        <v>5</v>
      </c>
      <c r="G4072" t="s">
        <v>22</v>
      </c>
      <c r="H4072">
        <v>2078484</v>
      </c>
      <c r="I4072">
        <v>2079122</v>
      </c>
      <c r="J4072" t="s">
        <v>30</v>
      </c>
      <c r="O4072" t="s">
        <v>5037</v>
      </c>
      <c r="P4072">
        <v>639</v>
      </c>
    </row>
    <row r="4073" spans="1:17" hidden="1" x14ac:dyDescent="0.35">
      <c r="A4073" t="s">
        <v>26</v>
      </c>
      <c r="B4073" t="s">
        <v>32</v>
      </c>
      <c r="C4073" t="s">
        <v>20</v>
      </c>
      <c r="D4073" t="s">
        <v>21</v>
      </c>
      <c r="E4073" t="s">
        <v>5</v>
      </c>
      <c r="G4073" t="s">
        <v>22</v>
      </c>
      <c r="H4073">
        <v>2078484</v>
      </c>
      <c r="I4073">
        <v>2079122</v>
      </c>
      <c r="J4073" t="s">
        <v>30</v>
      </c>
      <c r="K4073" t="s">
        <v>5038</v>
      </c>
      <c r="N4073" t="s">
        <v>5039</v>
      </c>
      <c r="O4073" t="s">
        <v>5037</v>
      </c>
      <c r="P4073">
        <v>639</v>
      </c>
      <c r="Q4073">
        <v>212</v>
      </c>
    </row>
    <row r="4074" spans="1:17" hidden="1" x14ac:dyDescent="0.35">
      <c r="A4074" t="s">
        <v>18</v>
      </c>
      <c r="B4074" t="s">
        <v>29</v>
      </c>
      <c r="C4074" t="s">
        <v>20</v>
      </c>
      <c r="D4074" t="s">
        <v>21</v>
      </c>
      <c r="E4074" t="s">
        <v>5</v>
      </c>
      <c r="G4074" t="s">
        <v>22</v>
      </c>
      <c r="H4074">
        <v>2079522</v>
      </c>
      <c r="I4074">
        <v>2080505</v>
      </c>
      <c r="J4074" t="s">
        <v>30</v>
      </c>
      <c r="O4074" t="s">
        <v>5040</v>
      </c>
      <c r="P4074">
        <v>984</v>
      </c>
    </row>
    <row r="4075" spans="1:17" hidden="1" x14ac:dyDescent="0.35">
      <c r="A4075" t="s">
        <v>26</v>
      </c>
      <c r="B4075" t="s">
        <v>32</v>
      </c>
      <c r="C4075" t="s">
        <v>20</v>
      </c>
      <c r="D4075" t="s">
        <v>21</v>
      </c>
      <c r="E4075" t="s">
        <v>5</v>
      </c>
      <c r="G4075" t="s">
        <v>22</v>
      </c>
      <c r="H4075">
        <v>2079522</v>
      </c>
      <c r="I4075">
        <v>2080505</v>
      </c>
      <c r="J4075" t="s">
        <v>30</v>
      </c>
      <c r="K4075" t="s">
        <v>5041</v>
      </c>
      <c r="N4075" t="s">
        <v>3351</v>
      </c>
      <c r="O4075" t="s">
        <v>5040</v>
      </c>
      <c r="P4075">
        <v>984</v>
      </c>
      <c r="Q4075">
        <v>327</v>
      </c>
    </row>
    <row r="4076" spans="1:17" hidden="1" x14ac:dyDescent="0.35">
      <c r="A4076" t="s">
        <v>18</v>
      </c>
      <c r="B4076" t="s">
        <v>29</v>
      </c>
      <c r="C4076" t="s">
        <v>20</v>
      </c>
      <c r="D4076" t="s">
        <v>21</v>
      </c>
      <c r="E4076" t="s">
        <v>5</v>
      </c>
      <c r="G4076" t="s">
        <v>22</v>
      </c>
      <c r="H4076">
        <v>2080571</v>
      </c>
      <c r="I4076">
        <v>2081113</v>
      </c>
      <c r="J4076" t="s">
        <v>30</v>
      </c>
      <c r="O4076" t="s">
        <v>5042</v>
      </c>
      <c r="P4076">
        <v>543</v>
      </c>
    </row>
    <row r="4077" spans="1:17" hidden="1" x14ac:dyDescent="0.35">
      <c r="A4077" t="s">
        <v>26</v>
      </c>
      <c r="B4077" t="s">
        <v>32</v>
      </c>
      <c r="C4077" t="s">
        <v>20</v>
      </c>
      <c r="D4077" t="s">
        <v>21</v>
      </c>
      <c r="E4077" t="s">
        <v>5</v>
      </c>
      <c r="G4077" t="s">
        <v>22</v>
      </c>
      <c r="H4077">
        <v>2080571</v>
      </c>
      <c r="I4077">
        <v>2081113</v>
      </c>
      <c r="J4077" t="s">
        <v>30</v>
      </c>
      <c r="K4077" t="s">
        <v>5043</v>
      </c>
      <c r="N4077" t="s">
        <v>5020</v>
      </c>
      <c r="O4077" t="s">
        <v>5042</v>
      </c>
      <c r="P4077">
        <v>543</v>
      </c>
      <c r="Q4077">
        <v>180</v>
      </c>
    </row>
    <row r="4078" spans="1:17" hidden="1" x14ac:dyDescent="0.35">
      <c r="A4078" t="s">
        <v>18</v>
      </c>
      <c r="B4078" t="s">
        <v>29</v>
      </c>
      <c r="C4078" t="s">
        <v>20</v>
      </c>
      <c r="D4078" t="s">
        <v>21</v>
      </c>
      <c r="E4078" t="s">
        <v>5</v>
      </c>
      <c r="G4078" t="s">
        <v>22</v>
      </c>
      <c r="H4078">
        <v>2081516</v>
      </c>
      <c r="I4078">
        <v>2082121</v>
      </c>
      <c r="J4078" t="s">
        <v>30</v>
      </c>
      <c r="O4078" t="s">
        <v>5044</v>
      </c>
      <c r="P4078">
        <v>606</v>
      </c>
    </row>
    <row r="4079" spans="1:17" hidden="1" x14ac:dyDescent="0.35">
      <c r="A4079" t="s">
        <v>26</v>
      </c>
      <c r="B4079" t="s">
        <v>32</v>
      </c>
      <c r="C4079" t="s">
        <v>20</v>
      </c>
      <c r="D4079" t="s">
        <v>21</v>
      </c>
      <c r="E4079" t="s">
        <v>5</v>
      </c>
      <c r="G4079" t="s">
        <v>22</v>
      </c>
      <c r="H4079">
        <v>2081516</v>
      </c>
      <c r="I4079">
        <v>2082121</v>
      </c>
      <c r="J4079" t="s">
        <v>30</v>
      </c>
      <c r="K4079" t="s">
        <v>5045</v>
      </c>
      <c r="N4079" t="s">
        <v>28</v>
      </c>
      <c r="O4079" t="s">
        <v>5044</v>
      </c>
      <c r="P4079">
        <v>606</v>
      </c>
      <c r="Q4079">
        <v>201</v>
      </c>
    </row>
    <row r="4080" spans="1:17" hidden="1" x14ac:dyDescent="0.35">
      <c r="A4080" t="s">
        <v>18</v>
      </c>
      <c r="B4080" t="s">
        <v>29</v>
      </c>
      <c r="C4080" t="s">
        <v>20</v>
      </c>
      <c r="D4080" t="s">
        <v>21</v>
      </c>
      <c r="E4080" t="s">
        <v>5</v>
      </c>
      <c r="G4080" t="s">
        <v>22</v>
      </c>
      <c r="H4080">
        <v>2082198</v>
      </c>
      <c r="I4080">
        <v>2084537</v>
      </c>
      <c r="J4080" t="s">
        <v>23</v>
      </c>
      <c r="O4080" t="s">
        <v>5046</v>
      </c>
      <c r="P4080">
        <v>2340</v>
      </c>
    </row>
    <row r="4081" spans="1:18" hidden="1" x14ac:dyDescent="0.35">
      <c r="A4081" t="s">
        <v>26</v>
      </c>
      <c r="B4081" t="s">
        <v>32</v>
      </c>
      <c r="C4081" t="s">
        <v>20</v>
      </c>
      <c r="D4081" t="s">
        <v>21</v>
      </c>
      <c r="E4081" t="s">
        <v>5</v>
      </c>
      <c r="G4081" t="s">
        <v>22</v>
      </c>
      <c r="H4081">
        <v>2082198</v>
      </c>
      <c r="I4081">
        <v>2084537</v>
      </c>
      <c r="J4081" t="s">
        <v>23</v>
      </c>
      <c r="K4081" t="s">
        <v>5047</v>
      </c>
      <c r="N4081" t="s">
        <v>40</v>
      </c>
      <c r="O4081" t="s">
        <v>5046</v>
      </c>
      <c r="P4081">
        <v>2340</v>
      </c>
      <c r="Q4081">
        <v>779</v>
      </c>
    </row>
    <row r="4082" spans="1:18" hidden="1" x14ac:dyDescent="0.35">
      <c r="A4082" t="s">
        <v>18</v>
      </c>
      <c r="B4082" t="s">
        <v>19</v>
      </c>
      <c r="C4082" t="s">
        <v>20</v>
      </c>
      <c r="D4082" t="s">
        <v>21</v>
      </c>
      <c r="E4082" t="s">
        <v>5</v>
      </c>
      <c r="G4082" t="s">
        <v>22</v>
      </c>
      <c r="H4082">
        <v>2085108</v>
      </c>
      <c r="I4082">
        <v>2086415</v>
      </c>
      <c r="J4082" t="s">
        <v>30</v>
      </c>
      <c r="O4082" t="s">
        <v>5048</v>
      </c>
      <c r="P4082">
        <v>1308</v>
      </c>
      <c r="R4082" t="s">
        <v>25</v>
      </c>
    </row>
    <row r="4083" spans="1:18" hidden="1" x14ac:dyDescent="0.35">
      <c r="A4083" t="s">
        <v>26</v>
      </c>
      <c r="B4083" t="s">
        <v>27</v>
      </c>
      <c r="C4083" t="s">
        <v>20</v>
      </c>
      <c r="D4083" t="s">
        <v>21</v>
      </c>
      <c r="E4083" t="s">
        <v>5</v>
      </c>
      <c r="G4083" t="s">
        <v>22</v>
      </c>
      <c r="H4083">
        <v>2085108</v>
      </c>
      <c r="I4083">
        <v>2086415</v>
      </c>
      <c r="J4083" t="s">
        <v>30</v>
      </c>
      <c r="N4083" t="s">
        <v>5049</v>
      </c>
      <c r="O4083" t="s">
        <v>5048</v>
      </c>
      <c r="P4083">
        <v>1308</v>
      </c>
      <c r="R4083" t="s">
        <v>25</v>
      </c>
    </row>
    <row r="4084" spans="1:18" hidden="1" x14ac:dyDescent="0.35">
      <c r="A4084" t="s">
        <v>18</v>
      </c>
      <c r="B4084" t="s">
        <v>29</v>
      </c>
      <c r="C4084" t="s">
        <v>20</v>
      </c>
      <c r="D4084" t="s">
        <v>21</v>
      </c>
      <c r="E4084" t="s">
        <v>5</v>
      </c>
      <c r="G4084" t="s">
        <v>22</v>
      </c>
      <c r="H4084">
        <v>2086482</v>
      </c>
      <c r="I4084">
        <v>2087273</v>
      </c>
      <c r="J4084" t="s">
        <v>23</v>
      </c>
      <c r="O4084" t="s">
        <v>5050</v>
      </c>
      <c r="P4084">
        <v>792</v>
      </c>
    </row>
    <row r="4085" spans="1:18" hidden="1" x14ac:dyDescent="0.35">
      <c r="A4085" t="s">
        <v>26</v>
      </c>
      <c r="B4085" t="s">
        <v>32</v>
      </c>
      <c r="C4085" t="s">
        <v>20</v>
      </c>
      <c r="D4085" t="s">
        <v>21</v>
      </c>
      <c r="E4085" t="s">
        <v>5</v>
      </c>
      <c r="G4085" t="s">
        <v>22</v>
      </c>
      <c r="H4085">
        <v>2086482</v>
      </c>
      <c r="I4085">
        <v>2087273</v>
      </c>
      <c r="J4085" t="s">
        <v>23</v>
      </c>
      <c r="K4085" t="s">
        <v>5051</v>
      </c>
      <c r="N4085" t="s">
        <v>28</v>
      </c>
      <c r="O4085" t="s">
        <v>5050</v>
      </c>
      <c r="P4085">
        <v>792</v>
      </c>
      <c r="Q4085">
        <v>263</v>
      </c>
    </row>
    <row r="4086" spans="1:18" hidden="1" x14ac:dyDescent="0.35">
      <c r="A4086" t="s">
        <v>18</v>
      </c>
      <c r="B4086" t="s">
        <v>29</v>
      </c>
      <c r="C4086" t="s">
        <v>20</v>
      </c>
      <c r="D4086" t="s">
        <v>21</v>
      </c>
      <c r="E4086" t="s">
        <v>5</v>
      </c>
      <c r="G4086" t="s">
        <v>22</v>
      </c>
      <c r="H4086">
        <v>2087447</v>
      </c>
      <c r="I4086">
        <v>2087845</v>
      </c>
      <c r="J4086" t="s">
        <v>23</v>
      </c>
      <c r="O4086" t="s">
        <v>5052</v>
      </c>
      <c r="P4086">
        <v>399</v>
      </c>
    </row>
    <row r="4087" spans="1:18" hidden="1" x14ac:dyDescent="0.35">
      <c r="A4087" t="s">
        <v>26</v>
      </c>
      <c r="B4087" t="s">
        <v>32</v>
      </c>
      <c r="C4087" t="s">
        <v>20</v>
      </c>
      <c r="D4087" t="s">
        <v>21</v>
      </c>
      <c r="E4087" t="s">
        <v>5</v>
      </c>
      <c r="G4087" t="s">
        <v>22</v>
      </c>
      <c r="H4087">
        <v>2087447</v>
      </c>
      <c r="I4087">
        <v>2087845</v>
      </c>
      <c r="J4087" t="s">
        <v>23</v>
      </c>
      <c r="K4087" t="s">
        <v>5053</v>
      </c>
      <c r="N4087" t="s">
        <v>5054</v>
      </c>
      <c r="O4087" t="s">
        <v>5052</v>
      </c>
      <c r="P4087">
        <v>399</v>
      </c>
      <c r="Q4087">
        <v>132</v>
      </c>
    </row>
    <row r="4088" spans="1:18" hidden="1" x14ac:dyDescent="0.35">
      <c r="A4088" t="s">
        <v>18</v>
      </c>
      <c r="B4088" t="s">
        <v>29</v>
      </c>
      <c r="C4088" t="s">
        <v>20</v>
      </c>
      <c r="D4088" t="s">
        <v>21</v>
      </c>
      <c r="E4088" t="s">
        <v>5</v>
      </c>
      <c r="G4088" t="s">
        <v>22</v>
      </c>
      <c r="H4088">
        <v>2087897</v>
      </c>
      <c r="I4088">
        <v>2088850</v>
      </c>
      <c r="J4088" t="s">
        <v>23</v>
      </c>
      <c r="O4088" t="s">
        <v>5055</v>
      </c>
      <c r="P4088">
        <v>954</v>
      </c>
    </row>
    <row r="4089" spans="1:18" hidden="1" x14ac:dyDescent="0.35">
      <c r="A4089" t="s">
        <v>26</v>
      </c>
      <c r="B4089" t="s">
        <v>32</v>
      </c>
      <c r="C4089" t="s">
        <v>20</v>
      </c>
      <c r="D4089" t="s">
        <v>21</v>
      </c>
      <c r="E4089" t="s">
        <v>5</v>
      </c>
      <c r="G4089" t="s">
        <v>22</v>
      </c>
      <c r="H4089">
        <v>2087897</v>
      </c>
      <c r="I4089">
        <v>2088850</v>
      </c>
      <c r="J4089" t="s">
        <v>23</v>
      </c>
      <c r="K4089" t="s">
        <v>5056</v>
      </c>
      <c r="N4089" t="s">
        <v>5057</v>
      </c>
      <c r="O4089" t="s">
        <v>5055</v>
      </c>
      <c r="P4089">
        <v>954</v>
      </c>
      <c r="Q4089">
        <v>317</v>
      </c>
    </row>
    <row r="4090" spans="1:18" hidden="1" x14ac:dyDescent="0.35">
      <c r="A4090" t="s">
        <v>18</v>
      </c>
      <c r="B4090" t="s">
        <v>29</v>
      </c>
      <c r="C4090" t="s">
        <v>20</v>
      </c>
      <c r="D4090" t="s">
        <v>21</v>
      </c>
      <c r="E4090" t="s">
        <v>5</v>
      </c>
      <c r="G4090" t="s">
        <v>22</v>
      </c>
      <c r="H4090">
        <v>2089132</v>
      </c>
      <c r="I4090">
        <v>2089527</v>
      </c>
      <c r="J4090" t="s">
        <v>30</v>
      </c>
      <c r="O4090" t="s">
        <v>5058</v>
      </c>
      <c r="P4090">
        <v>396</v>
      </c>
    </row>
    <row r="4091" spans="1:18" hidden="1" x14ac:dyDescent="0.35">
      <c r="A4091" t="s">
        <v>26</v>
      </c>
      <c r="B4091" t="s">
        <v>32</v>
      </c>
      <c r="C4091" t="s">
        <v>20</v>
      </c>
      <c r="D4091" t="s">
        <v>21</v>
      </c>
      <c r="E4091" t="s">
        <v>5</v>
      </c>
      <c r="G4091" t="s">
        <v>22</v>
      </c>
      <c r="H4091">
        <v>2089132</v>
      </c>
      <c r="I4091">
        <v>2089527</v>
      </c>
      <c r="J4091" t="s">
        <v>30</v>
      </c>
      <c r="K4091" t="s">
        <v>5059</v>
      </c>
      <c r="N4091" t="s">
        <v>2378</v>
      </c>
      <c r="O4091" t="s">
        <v>5058</v>
      </c>
      <c r="P4091">
        <v>396</v>
      </c>
      <c r="Q4091">
        <v>131</v>
      </c>
    </row>
    <row r="4092" spans="1:18" hidden="1" x14ac:dyDescent="0.35">
      <c r="A4092" t="s">
        <v>18</v>
      </c>
      <c r="B4092" t="s">
        <v>29</v>
      </c>
      <c r="C4092" t="s">
        <v>20</v>
      </c>
      <c r="D4092" t="s">
        <v>21</v>
      </c>
      <c r="E4092" t="s">
        <v>5</v>
      </c>
      <c r="G4092" t="s">
        <v>22</v>
      </c>
      <c r="H4092">
        <v>2089572</v>
      </c>
      <c r="I4092">
        <v>2092496</v>
      </c>
      <c r="J4092" t="s">
        <v>30</v>
      </c>
      <c r="O4092" t="s">
        <v>5060</v>
      </c>
      <c r="P4092">
        <v>2925</v>
      </c>
    </row>
    <row r="4093" spans="1:18" hidden="1" x14ac:dyDescent="0.35">
      <c r="A4093" t="s">
        <v>26</v>
      </c>
      <c r="B4093" t="s">
        <v>32</v>
      </c>
      <c r="C4093" t="s">
        <v>20</v>
      </c>
      <c r="D4093" t="s">
        <v>21</v>
      </c>
      <c r="E4093" t="s">
        <v>5</v>
      </c>
      <c r="G4093" t="s">
        <v>22</v>
      </c>
      <c r="H4093">
        <v>2089572</v>
      </c>
      <c r="I4093">
        <v>2092496</v>
      </c>
      <c r="J4093" t="s">
        <v>30</v>
      </c>
      <c r="K4093" t="s">
        <v>5061</v>
      </c>
      <c r="N4093" t="s">
        <v>5062</v>
      </c>
      <c r="O4093" t="s">
        <v>5060</v>
      </c>
      <c r="P4093">
        <v>2925</v>
      </c>
      <c r="Q4093">
        <v>974</v>
      </c>
    </row>
    <row r="4094" spans="1:18" hidden="1" x14ac:dyDescent="0.35">
      <c r="A4094" t="s">
        <v>18</v>
      </c>
      <c r="B4094" t="s">
        <v>29</v>
      </c>
      <c r="C4094" t="s">
        <v>20</v>
      </c>
      <c r="D4094" t="s">
        <v>21</v>
      </c>
      <c r="E4094" t="s">
        <v>5</v>
      </c>
      <c r="G4094" t="s">
        <v>22</v>
      </c>
      <c r="H4094">
        <v>2092940</v>
      </c>
      <c r="I4094">
        <v>2093926</v>
      </c>
      <c r="J4094" t="s">
        <v>23</v>
      </c>
      <c r="O4094" t="s">
        <v>5063</v>
      </c>
      <c r="P4094">
        <v>987</v>
      </c>
    </row>
    <row r="4095" spans="1:18" hidden="1" x14ac:dyDescent="0.35">
      <c r="A4095" t="s">
        <v>26</v>
      </c>
      <c r="B4095" t="s">
        <v>32</v>
      </c>
      <c r="C4095" t="s">
        <v>20</v>
      </c>
      <c r="D4095" t="s">
        <v>21</v>
      </c>
      <c r="E4095" t="s">
        <v>5</v>
      </c>
      <c r="G4095" t="s">
        <v>22</v>
      </c>
      <c r="H4095">
        <v>2092940</v>
      </c>
      <c r="I4095">
        <v>2093926</v>
      </c>
      <c r="J4095" t="s">
        <v>23</v>
      </c>
      <c r="K4095" t="s">
        <v>5064</v>
      </c>
      <c r="N4095" t="s">
        <v>1183</v>
      </c>
      <c r="O4095" t="s">
        <v>5063</v>
      </c>
      <c r="P4095">
        <v>987</v>
      </c>
      <c r="Q4095">
        <v>328</v>
      </c>
    </row>
    <row r="4096" spans="1:18" hidden="1" x14ac:dyDescent="0.35">
      <c r="A4096" t="s">
        <v>18</v>
      </c>
      <c r="B4096" t="s">
        <v>29</v>
      </c>
      <c r="C4096" t="s">
        <v>20</v>
      </c>
      <c r="D4096" t="s">
        <v>21</v>
      </c>
      <c r="E4096" t="s">
        <v>5</v>
      </c>
      <c r="G4096" t="s">
        <v>22</v>
      </c>
      <c r="H4096">
        <v>2094039</v>
      </c>
      <c r="I4096">
        <v>2094461</v>
      </c>
      <c r="J4096" t="s">
        <v>30</v>
      </c>
      <c r="O4096" t="s">
        <v>5065</v>
      </c>
      <c r="P4096">
        <v>423</v>
      </c>
    </row>
    <row r="4097" spans="1:17" hidden="1" x14ac:dyDescent="0.35">
      <c r="A4097" t="s">
        <v>26</v>
      </c>
      <c r="B4097" t="s">
        <v>32</v>
      </c>
      <c r="C4097" t="s">
        <v>20</v>
      </c>
      <c r="D4097" t="s">
        <v>21</v>
      </c>
      <c r="E4097" t="s">
        <v>5</v>
      </c>
      <c r="G4097" t="s">
        <v>22</v>
      </c>
      <c r="H4097">
        <v>2094039</v>
      </c>
      <c r="I4097">
        <v>2094461</v>
      </c>
      <c r="J4097" t="s">
        <v>30</v>
      </c>
      <c r="K4097" t="s">
        <v>5066</v>
      </c>
      <c r="N4097" t="s">
        <v>998</v>
      </c>
      <c r="O4097" t="s">
        <v>5065</v>
      </c>
      <c r="P4097">
        <v>423</v>
      </c>
      <c r="Q4097">
        <v>140</v>
      </c>
    </row>
    <row r="4098" spans="1:17" hidden="1" x14ac:dyDescent="0.35">
      <c r="A4098" t="s">
        <v>18</v>
      </c>
      <c r="B4098" t="s">
        <v>29</v>
      </c>
      <c r="C4098" t="s">
        <v>20</v>
      </c>
      <c r="D4098" t="s">
        <v>21</v>
      </c>
      <c r="E4098" t="s">
        <v>5</v>
      </c>
      <c r="G4098" t="s">
        <v>22</v>
      </c>
      <c r="H4098">
        <v>2094502</v>
      </c>
      <c r="I4098">
        <v>2095734</v>
      </c>
      <c r="J4098" t="s">
        <v>23</v>
      </c>
      <c r="O4098" t="s">
        <v>5067</v>
      </c>
      <c r="P4098">
        <v>1233</v>
      </c>
    </row>
    <row r="4099" spans="1:17" hidden="1" x14ac:dyDescent="0.35">
      <c r="A4099" t="s">
        <v>26</v>
      </c>
      <c r="B4099" t="s">
        <v>32</v>
      </c>
      <c r="C4099" t="s">
        <v>20</v>
      </c>
      <c r="D4099" t="s">
        <v>21</v>
      </c>
      <c r="E4099" t="s">
        <v>5</v>
      </c>
      <c r="G4099" t="s">
        <v>22</v>
      </c>
      <c r="H4099">
        <v>2094502</v>
      </c>
      <c r="I4099">
        <v>2095734</v>
      </c>
      <c r="J4099" t="s">
        <v>23</v>
      </c>
      <c r="K4099" t="s">
        <v>5068</v>
      </c>
      <c r="N4099" t="s">
        <v>28</v>
      </c>
      <c r="O4099" t="s">
        <v>5067</v>
      </c>
      <c r="P4099">
        <v>1233</v>
      </c>
      <c r="Q4099">
        <v>410</v>
      </c>
    </row>
    <row r="4100" spans="1:17" hidden="1" x14ac:dyDescent="0.35">
      <c r="A4100" t="s">
        <v>18</v>
      </c>
      <c r="B4100" t="s">
        <v>29</v>
      </c>
      <c r="C4100" t="s">
        <v>20</v>
      </c>
      <c r="D4100" t="s">
        <v>21</v>
      </c>
      <c r="E4100" t="s">
        <v>5</v>
      </c>
      <c r="G4100" t="s">
        <v>22</v>
      </c>
      <c r="H4100">
        <v>2096102</v>
      </c>
      <c r="I4100">
        <v>2096473</v>
      </c>
      <c r="J4100" t="s">
        <v>30</v>
      </c>
      <c r="O4100" t="s">
        <v>5069</v>
      </c>
      <c r="P4100">
        <v>372</v>
      </c>
    </row>
    <row r="4101" spans="1:17" hidden="1" x14ac:dyDescent="0.35">
      <c r="A4101" t="s">
        <v>26</v>
      </c>
      <c r="B4101" t="s">
        <v>32</v>
      </c>
      <c r="C4101" t="s">
        <v>20</v>
      </c>
      <c r="D4101" t="s">
        <v>21</v>
      </c>
      <c r="E4101" t="s">
        <v>5</v>
      </c>
      <c r="G4101" t="s">
        <v>22</v>
      </c>
      <c r="H4101">
        <v>2096102</v>
      </c>
      <c r="I4101">
        <v>2096473</v>
      </c>
      <c r="J4101" t="s">
        <v>30</v>
      </c>
      <c r="K4101" t="s">
        <v>5070</v>
      </c>
      <c r="N4101" t="s">
        <v>28</v>
      </c>
      <c r="O4101" t="s">
        <v>5069</v>
      </c>
      <c r="P4101">
        <v>372</v>
      </c>
      <c r="Q4101">
        <v>123</v>
      </c>
    </row>
    <row r="4102" spans="1:17" hidden="1" x14ac:dyDescent="0.35">
      <c r="A4102" t="s">
        <v>18</v>
      </c>
      <c r="B4102" t="s">
        <v>29</v>
      </c>
      <c r="C4102" t="s">
        <v>20</v>
      </c>
      <c r="D4102" t="s">
        <v>21</v>
      </c>
      <c r="E4102" t="s">
        <v>5</v>
      </c>
      <c r="G4102" t="s">
        <v>22</v>
      </c>
      <c r="H4102">
        <v>2096523</v>
      </c>
      <c r="I4102">
        <v>2096891</v>
      </c>
      <c r="J4102" t="s">
        <v>30</v>
      </c>
      <c r="O4102" t="s">
        <v>5071</v>
      </c>
      <c r="P4102">
        <v>369</v>
      </c>
    </row>
    <row r="4103" spans="1:17" hidden="1" x14ac:dyDescent="0.35">
      <c r="A4103" t="s">
        <v>26</v>
      </c>
      <c r="B4103" t="s">
        <v>32</v>
      </c>
      <c r="C4103" t="s">
        <v>20</v>
      </c>
      <c r="D4103" t="s">
        <v>21</v>
      </c>
      <c r="E4103" t="s">
        <v>5</v>
      </c>
      <c r="G4103" t="s">
        <v>22</v>
      </c>
      <c r="H4103">
        <v>2096523</v>
      </c>
      <c r="I4103">
        <v>2096891</v>
      </c>
      <c r="J4103" t="s">
        <v>30</v>
      </c>
      <c r="K4103" t="s">
        <v>5072</v>
      </c>
      <c r="N4103" t="s">
        <v>28</v>
      </c>
      <c r="O4103" t="s">
        <v>5071</v>
      </c>
      <c r="P4103">
        <v>369</v>
      </c>
      <c r="Q4103">
        <v>122</v>
      </c>
    </row>
    <row r="4104" spans="1:17" hidden="1" x14ac:dyDescent="0.35">
      <c r="A4104" t="s">
        <v>18</v>
      </c>
      <c r="B4104" t="s">
        <v>29</v>
      </c>
      <c r="C4104" t="s">
        <v>20</v>
      </c>
      <c r="D4104" t="s">
        <v>21</v>
      </c>
      <c r="E4104" t="s">
        <v>5</v>
      </c>
      <c r="G4104" t="s">
        <v>22</v>
      </c>
      <c r="H4104">
        <v>2097262</v>
      </c>
      <c r="I4104">
        <v>2097846</v>
      </c>
      <c r="J4104" t="s">
        <v>23</v>
      </c>
      <c r="O4104" t="s">
        <v>5073</v>
      </c>
      <c r="P4104">
        <v>585</v>
      </c>
    </row>
    <row r="4105" spans="1:17" hidden="1" x14ac:dyDescent="0.35">
      <c r="A4105" t="s">
        <v>26</v>
      </c>
      <c r="B4105" t="s">
        <v>32</v>
      </c>
      <c r="C4105" t="s">
        <v>20</v>
      </c>
      <c r="D4105" t="s">
        <v>21</v>
      </c>
      <c r="E4105" t="s">
        <v>5</v>
      </c>
      <c r="G4105" t="s">
        <v>22</v>
      </c>
      <c r="H4105">
        <v>2097262</v>
      </c>
      <c r="I4105">
        <v>2097846</v>
      </c>
      <c r="J4105" t="s">
        <v>23</v>
      </c>
      <c r="K4105" t="s">
        <v>5074</v>
      </c>
      <c r="N4105" t="s">
        <v>184</v>
      </c>
      <c r="O4105" t="s">
        <v>5073</v>
      </c>
      <c r="P4105">
        <v>585</v>
      </c>
      <c r="Q4105">
        <v>194</v>
      </c>
    </row>
    <row r="4106" spans="1:17" hidden="1" x14ac:dyDescent="0.35">
      <c r="A4106" t="s">
        <v>18</v>
      </c>
      <c r="B4106" t="s">
        <v>29</v>
      </c>
      <c r="C4106" t="s">
        <v>20</v>
      </c>
      <c r="D4106" t="s">
        <v>21</v>
      </c>
      <c r="E4106" t="s">
        <v>5</v>
      </c>
      <c r="G4106" t="s">
        <v>22</v>
      </c>
      <c r="H4106">
        <v>2098004</v>
      </c>
      <c r="I4106">
        <v>2098738</v>
      </c>
      <c r="J4106" t="s">
        <v>30</v>
      </c>
      <c r="O4106" t="s">
        <v>5075</v>
      </c>
      <c r="P4106">
        <v>735</v>
      </c>
    </row>
    <row r="4107" spans="1:17" hidden="1" x14ac:dyDescent="0.35">
      <c r="A4107" t="s">
        <v>26</v>
      </c>
      <c r="B4107" t="s">
        <v>32</v>
      </c>
      <c r="C4107" t="s">
        <v>20</v>
      </c>
      <c r="D4107" t="s">
        <v>21</v>
      </c>
      <c r="E4107" t="s">
        <v>5</v>
      </c>
      <c r="G4107" t="s">
        <v>22</v>
      </c>
      <c r="H4107">
        <v>2098004</v>
      </c>
      <c r="I4107">
        <v>2098738</v>
      </c>
      <c r="J4107" t="s">
        <v>30</v>
      </c>
      <c r="K4107" t="s">
        <v>5076</v>
      </c>
      <c r="N4107" t="s">
        <v>5077</v>
      </c>
      <c r="O4107" t="s">
        <v>5075</v>
      </c>
      <c r="P4107">
        <v>735</v>
      </c>
      <c r="Q4107">
        <v>244</v>
      </c>
    </row>
    <row r="4108" spans="1:17" hidden="1" x14ac:dyDescent="0.35">
      <c r="A4108" t="s">
        <v>18</v>
      </c>
      <c r="B4108" t="s">
        <v>29</v>
      </c>
      <c r="C4108" t="s">
        <v>20</v>
      </c>
      <c r="D4108" t="s">
        <v>21</v>
      </c>
      <c r="E4108" t="s">
        <v>5</v>
      </c>
      <c r="G4108" t="s">
        <v>22</v>
      </c>
      <c r="H4108">
        <v>2098783</v>
      </c>
      <c r="I4108">
        <v>2099379</v>
      </c>
      <c r="J4108" t="s">
        <v>23</v>
      </c>
      <c r="O4108" t="s">
        <v>5078</v>
      </c>
      <c r="P4108">
        <v>597</v>
      </c>
    </row>
    <row r="4109" spans="1:17" hidden="1" x14ac:dyDescent="0.35">
      <c r="A4109" t="s">
        <v>26</v>
      </c>
      <c r="B4109" t="s">
        <v>32</v>
      </c>
      <c r="C4109" t="s">
        <v>20</v>
      </c>
      <c r="D4109" t="s">
        <v>21</v>
      </c>
      <c r="E4109" t="s">
        <v>5</v>
      </c>
      <c r="G4109" t="s">
        <v>22</v>
      </c>
      <c r="H4109">
        <v>2098783</v>
      </c>
      <c r="I4109">
        <v>2099379</v>
      </c>
      <c r="J4109" t="s">
        <v>23</v>
      </c>
      <c r="K4109" t="s">
        <v>5079</v>
      </c>
      <c r="N4109" t="s">
        <v>28</v>
      </c>
      <c r="O4109" t="s">
        <v>5078</v>
      </c>
      <c r="P4109">
        <v>597</v>
      </c>
      <c r="Q4109">
        <v>198</v>
      </c>
    </row>
    <row r="4110" spans="1:17" hidden="1" x14ac:dyDescent="0.35">
      <c r="A4110" t="s">
        <v>18</v>
      </c>
      <c r="B4110" t="s">
        <v>29</v>
      </c>
      <c r="C4110" t="s">
        <v>20</v>
      </c>
      <c r="D4110" t="s">
        <v>21</v>
      </c>
      <c r="E4110" t="s">
        <v>5</v>
      </c>
      <c r="G4110" t="s">
        <v>22</v>
      </c>
      <c r="H4110">
        <v>2099457</v>
      </c>
      <c r="I4110">
        <v>2099801</v>
      </c>
      <c r="J4110" t="s">
        <v>23</v>
      </c>
      <c r="O4110" t="s">
        <v>5080</v>
      </c>
      <c r="P4110">
        <v>345</v>
      </c>
    </row>
    <row r="4111" spans="1:17" hidden="1" x14ac:dyDescent="0.35">
      <c r="A4111" t="s">
        <v>26</v>
      </c>
      <c r="B4111" t="s">
        <v>32</v>
      </c>
      <c r="C4111" t="s">
        <v>20</v>
      </c>
      <c r="D4111" t="s">
        <v>21</v>
      </c>
      <c r="E4111" t="s">
        <v>5</v>
      </c>
      <c r="G4111" t="s">
        <v>22</v>
      </c>
      <c r="H4111">
        <v>2099457</v>
      </c>
      <c r="I4111">
        <v>2099801</v>
      </c>
      <c r="J4111" t="s">
        <v>23</v>
      </c>
      <c r="K4111" t="s">
        <v>5081</v>
      </c>
      <c r="N4111" t="s">
        <v>28</v>
      </c>
      <c r="O4111" t="s">
        <v>5080</v>
      </c>
      <c r="P4111">
        <v>345</v>
      </c>
      <c r="Q4111">
        <v>114</v>
      </c>
    </row>
    <row r="4112" spans="1:17" hidden="1" x14ac:dyDescent="0.35">
      <c r="A4112" t="s">
        <v>18</v>
      </c>
      <c r="B4112" t="s">
        <v>29</v>
      </c>
      <c r="C4112" t="s">
        <v>20</v>
      </c>
      <c r="D4112" t="s">
        <v>21</v>
      </c>
      <c r="E4112" t="s">
        <v>5</v>
      </c>
      <c r="G4112" t="s">
        <v>22</v>
      </c>
      <c r="H4112">
        <v>2099890</v>
      </c>
      <c r="I4112">
        <v>2100279</v>
      </c>
      <c r="J4112" t="s">
        <v>30</v>
      </c>
      <c r="O4112" t="s">
        <v>5082</v>
      </c>
      <c r="P4112">
        <v>390</v>
      </c>
    </row>
    <row r="4113" spans="1:17" hidden="1" x14ac:dyDescent="0.35">
      <c r="A4113" t="s">
        <v>26</v>
      </c>
      <c r="B4113" t="s">
        <v>32</v>
      </c>
      <c r="C4113" t="s">
        <v>20</v>
      </c>
      <c r="D4113" t="s">
        <v>21</v>
      </c>
      <c r="E4113" t="s">
        <v>5</v>
      </c>
      <c r="G4113" t="s">
        <v>22</v>
      </c>
      <c r="H4113">
        <v>2099890</v>
      </c>
      <c r="I4113">
        <v>2100279</v>
      </c>
      <c r="J4113" t="s">
        <v>30</v>
      </c>
      <c r="K4113" t="s">
        <v>5083</v>
      </c>
      <c r="N4113" t="s">
        <v>28</v>
      </c>
      <c r="O4113" t="s">
        <v>5082</v>
      </c>
      <c r="P4113">
        <v>390</v>
      </c>
      <c r="Q4113">
        <v>129</v>
      </c>
    </row>
    <row r="4114" spans="1:17" hidden="1" x14ac:dyDescent="0.35">
      <c r="A4114" t="s">
        <v>18</v>
      </c>
      <c r="B4114" t="s">
        <v>29</v>
      </c>
      <c r="C4114" t="s">
        <v>20</v>
      </c>
      <c r="D4114" t="s">
        <v>21</v>
      </c>
      <c r="E4114" t="s">
        <v>5</v>
      </c>
      <c r="G4114" t="s">
        <v>22</v>
      </c>
      <c r="H4114">
        <v>2100285</v>
      </c>
      <c r="I4114">
        <v>2100677</v>
      </c>
      <c r="J4114" t="s">
        <v>30</v>
      </c>
      <c r="O4114" t="s">
        <v>5084</v>
      </c>
      <c r="P4114">
        <v>393</v>
      </c>
    </row>
    <row r="4115" spans="1:17" hidden="1" x14ac:dyDescent="0.35">
      <c r="A4115" t="s">
        <v>26</v>
      </c>
      <c r="B4115" t="s">
        <v>32</v>
      </c>
      <c r="C4115" t="s">
        <v>20</v>
      </c>
      <c r="D4115" t="s">
        <v>21</v>
      </c>
      <c r="E4115" t="s">
        <v>5</v>
      </c>
      <c r="G4115" t="s">
        <v>22</v>
      </c>
      <c r="H4115">
        <v>2100285</v>
      </c>
      <c r="I4115">
        <v>2100677</v>
      </c>
      <c r="J4115" t="s">
        <v>30</v>
      </c>
      <c r="K4115" t="s">
        <v>5085</v>
      </c>
      <c r="N4115" t="s">
        <v>1213</v>
      </c>
      <c r="O4115" t="s">
        <v>5084</v>
      </c>
      <c r="P4115">
        <v>393</v>
      </c>
      <c r="Q4115">
        <v>130</v>
      </c>
    </row>
    <row r="4116" spans="1:17" hidden="1" x14ac:dyDescent="0.35">
      <c r="A4116" t="s">
        <v>18</v>
      </c>
      <c r="B4116" t="s">
        <v>29</v>
      </c>
      <c r="C4116" t="s">
        <v>20</v>
      </c>
      <c r="D4116" t="s">
        <v>21</v>
      </c>
      <c r="E4116" t="s">
        <v>5</v>
      </c>
      <c r="G4116" t="s">
        <v>22</v>
      </c>
      <c r="H4116">
        <v>2100943</v>
      </c>
      <c r="I4116">
        <v>2102160</v>
      </c>
      <c r="J4116" t="s">
        <v>30</v>
      </c>
      <c r="O4116" t="s">
        <v>5086</v>
      </c>
      <c r="P4116">
        <v>1218</v>
      </c>
    </row>
    <row r="4117" spans="1:17" hidden="1" x14ac:dyDescent="0.35">
      <c r="A4117" t="s">
        <v>26</v>
      </c>
      <c r="B4117" t="s">
        <v>32</v>
      </c>
      <c r="C4117" t="s">
        <v>20</v>
      </c>
      <c r="D4117" t="s">
        <v>21</v>
      </c>
      <c r="E4117" t="s">
        <v>5</v>
      </c>
      <c r="G4117" t="s">
        <v>22</v>
      </c>
      <c r="H4117">
        <v>2100943</v>
      </c>
      <c r="I4117">
        <v>2102160</v>
      </c>
      <c r="J4117" t="s">
        <v>30</v>
      </c>
      <c r="K4117" t="s">
        <v>5087</v>
      </c>
      <c r="N4117" t="s">
        <v>132</v>
      </c>
      <c r="O4117" t="s">
        <v>5086</v>
      </c>
      <c r="P4117">
        <v>1218</v>
      </c>
      <c r="Q4117">
        <v>405</v>
      </c>
    </row>
    <row r="4118" spans="1:17" hidden="1" x14ac:dyDescent="0.35">
      <c r="A4118" t="s">
        <v>18</v>
      </c>
      <c r="B4118" t="s">
        <v>29</v>
      </c>
      <c r="C4118" t="s">
        <v>20</v>
      </c>
      <c r="D4118" t="s">
        <v>21</v>
      </c>
      <c r="E4118" t="s">
        <v>5</v>
      </c>
      <c r="G4118" t="s">
        <v>22</v>
      </c>
      <c r="H4118">
        <v>2102355</v>
      </c>
      <c r="I4118">
        <v>2102657</v>
      </c>
      <c r="J4118" t="s">
        <v>30</v>
      </c>
      <c r="O4118" t="s">
        <v>5088</v>
      </c>
      <c r="P4118">
        <v>303</v>
      </c>
    </row>
    <row r="4119" spans="1:17" hidden="1" x14ac:dyDescent="0.35">
      <c r="A4119" t="s">
        <v>26</v>
      </c>
      <c r="B4119" t="s">
        <v>32</v>
      </c>
      <c r="C4119" t="s">
        <v>20</v>
      </c>
      <c r="D4119" t="s">
        <v>21</v>
      </c>
      <c r="E4119" t="s">
        <v>5</v>
      </c>
      <c r="G4119" t="s">
        <v>22</v>
      </c>
      <c r="H4119">
        <v>2102355</v>
      </c>
      <c r="I4119">
        <v>2102657</v>
      </c>
      <c r="J4119" t="s">
        <v>30</v>
      </c>
      <c r="K4119" t="s">
        <v>5089</v>
      </c>
      <c r="N4119" t="s">
        <v>28</v>
      </c>
      <c r="O4119" t="s">
        <v>5088</v>
      </c>
      <c r="P4119">
        <v>303</v>
      </c>
      <c r="Q4119">
        <v>100</v>
      </c>
    </row>
    <row r="4120" spans="1:17" hidden="1" x14ac:dyDescent="0.35">
      <c r="A4120" t="s">
        <v>18</v>
      </c>
      <c r="B4120" t="s">
        <v>29</v>
      </c>
      <c r="C4120" t="s">
        <v>20</v>
      </c>
      <c r="D4120" t="s">
        <v>21</v>
      </c>
      <c r="E4120" t="s">
        <v>5</v>
      </c>
      <c r="G4120" t="s">
        <v>22</v>
      </c>
      <c r="H4120">
        <v>2102848</v>
      </c>
      <c r="I4120">
        <v>2103906</v>
      </c>
      <c r="J4120" t="s">
        <v>30</v>
      </c>
      <c r="O4120" t="s">
        <v>5090</v>
      </c>
      <c r="P4120">
        <v>1059</v>
      </c>
    </row>
    <row r="4121" spans="1:17" hidden="1" x14ac:dyDescent="0.35">
      <c r="A4121" t="s">
        <v>26</v>
      </c>
      <c r="B4121" t="s">
        <v>32</v>
      </c>
      <c r="C4121" t="s">
        <v>20</v>
      </c>
      <c r="D4121" t="s">
        <v>21</v>
      </c>
      <c r="E4121" t="s">
        <v>5</v>
      </c>
      <c r="G4121" t="s">
        <v>22</v>
      </c>
      <c r="H4121">
        <v>2102848</v>
      </c>
      <c r="I4121">
        <v>2103906</v>
      </c>
      <c r="J4121" t="s">
        <v>30</v>
      </c>
      <c r="K4121" t="s">
        <v>5091</v>
      </c>
      <c r="N4121" t="s">
        <v>2669</v>
      </c>
      <c r="O4121" t="s">
        <v>5090</v>
      </c>
      <c r="P4121">
        <v>1059</v>
      </c>
      <c r="Q4121">
        <v>352</v>
      </c>
    </row>
    <row r="4122" spans="1:17" hidden="1" x14ac:dyDescent="0.35">
      <c r="A4122" t="s">
        <v>18</v>
      </c>
      <c r="B4122" t="s">
        <v>29</v>
      </c>
      <c r="C4122" t="s">
        <v>20</v>
      </c>
      <c r="D4122" t="s">
        <v>21</v>
      </c>
      <c r="E4122" t="s">
        <v>5</v>
      </c>
      <c r="G4122" t="s">
        <v>22</v>
      </c>
      <c r="H4122">
        <v>2103949</v>
      </c>
      <c r="I4122">
        <v>2104620</v>
      </c>
      <c r="J4122" t="s">
        <v>23</v>
      </c>
      <c r="O4122" t="s">
        <v>5092</v>
      </c>
      <c r="P4122">
        <v>672</v>
      </c>
    </row>
    <row r="4123" spans="1:17" hidden="1" x14ac:dyDescent="0.35">
      <c r="A4123" t="s">
        <v>26</v>
      </c>
      <c r="B4123" t="s">
        <v>32</v>
      </c>
      <c r="C4123" t="s">
        <v>20</v>
      </c>
      <c r="D4123" t="s">
        <v>21</v>
      </c>
      <c r="E4123" t="s">
        <v>5</v>
      </c>
      <c r="G4123" t="s">
        <v>22</v>
      </c>
      <c r="H4123">
        <v>2103949</v>
      </c>
      <c r="I4123">
        <v>2104620</v>
      </c>
      <c r="J4123" t="s">
        <v>23</v>
      </c>
      <c r="K4123" t="s">
        <v>5093</v>
      </c>
      <c r="N4123" t="s">
        <v>28</v>
      </c>
      <c r="O4123" t="s">
        <v>5092</v>
      </c>
      <c r="P4123">
        <v>672</v>
      </c>
      <c r="Q4123">
        <v>223</v>
      </c>
    </row>
    <row r="4124" spans="1:17" hidden="1" x14ac:dyDescent="0.35">
      <c r="A4124" t="s">
        <v>18</v>
      </c>
      <c r="B4124" t="s">
        <v>29</v>
      </c>
      <c r="C4124" t="s">
        <v>20</v>
      </c>
      <c r="D4124" t="s">
        <v>21</v>
      </c>
      <c r="E4124" t="s">
        <v>5</v>
      </c>
      <c r="G4124" t="s">
        <v>22</v>
      </c>
      <c r="H4124">
        <v>2105001</v>
      </c>
      <c r="I4124">
        <v>2105939</v>
      </c>
      <c r="J4124" t="s">
        <v>23</v>
      </c>
      <c r="O4124" t="s">
        <v>5094</v>
      </c>
      <c r="P4124">
        <v>939</v>
      </c>
    </row>
    <row r="4125" spans="1:17" hidden="1" x14ac:dyDescent="0.35">
      <c r="A4125" t="s">
        <v>26</v>
      </c>
      <c r="B4125" t="s">
        <v>32</v>
      </c>
      <c r="C4125" t="s">
        <v>20</v>
      </c>
      <c r="D4125" t="s">
        <v>21</v>
      </c>
      <c r="E4125" t="s">
        <v>5</v>
      </c>
      <c r="G4125" t="s">
        <v>22</v>
      </c>
      <c r="H4125">
        <v>2105001</v>
      </c>
      <c r="I4125">
        <v>2105939</v>
      </c>
      <c r="J4125" t="s">
        <v>23</v>
      </c>
      <c r="K4125" t="s">
        <v>5095</v>
      </c>
      <c r="N4125" t="s">
        <v>210</v>
      </c>
      <c r="O4125" t="s">
        <v>5094</v>
      </c>
      <c r="P4125">
        <v>939</v>
      </c>
      <c r="Q4125">
        <v>312</v>
      </c>
    </row>
    <row r="4126" spans="1:17" hidden="1" x14ac:dyDescent="0.35">
      <c r="A4126" t="s">
        <v>18</v>
      </c>
      <c r="B4126" t="s">
        <v>29</v>
      </c>
      <c r="C4126" t="s">
        <v>20</v>
      </c>
      <c r="D4126" t="s">
        <v>21</v>
      </c>
      <c r="E4126" t="s">
        <v>5</v>
      </c>
      <c r="G4126" t="s">
        <v>22</v>
      </c>
      <c r="H4126">
        <v>2106321</v>
      </c>
      <c r="I4126">
        <v>2107091</v>
      </c>
      <c r="J4126" t="s">
        <v>30</v>
      </c>
      <c r="O4126" t="s">
        <v>5096</v>
      </c>
      <c r="P4126">
        <v>771</v>
      </c>
    </row>
    <row r="4127" spans="1:17" hidden="1" x14ac:dyDescent="0.35">
      <c r="A4127" t="s">
        <v>26</v>
      </c>
      <c r="B4127" t="s">
        <v>32</v>
      </c>
      <c r="C4127" t="s">
        <v>20</v>
      </c>
      <c r="D4127" t="s">
        <v>21</v>
      </c>
      <c r="E4127" t="s">
        <v>5</v>
      </c>
      <c r="G4127" t="s">
        <v>22</v>
      </c>
      <c r="H4127">
        <v>2106321</v>
      </c>
      <c r="I4127">
        <v>2107091</v>
      </c>
      <c r="J4127" t="s">
        <v>30</v>
      </c>
      <c r="K4127" t="s">
        <v>5097</v>
      </c>
      <c r="N4127" t="s">
        <v>5098</v>
      </c>
      <c r="O4127" t="s">
        <v>5096</v>
      </c>
      <c r="P4127">
        <v>771</v>
      </c>
      <c r="Q4127">
        <v>256</v>
      </c>
    </row>
    <row r="4128" spans="1:17" hidden="1" x14ac:dyDescent="0.35">
      <c r="A4128" t="s">
        <v>18</v>
      </c>
      <c r="B4128" t="s">
        <v>29</v>
      </c>
      <c r="C4128" t="s">
        <v>20</v>
      </c>
      <c r="D4128" t="s">
        <v>21</v>
      </c>
      <c r="E4128" t="s">
        <v>5</v>
      </c>
      <c r="G4128" t="s">
        <v>22</v>
      </c>
      <c r="H4128">
        <v>2107088</v>
      </c>
      <c r="I4128">
        <v>2107771</v>
      </c>
      <c r="J4128" t="s">
        <v>30</v>
      </c>
      <c r="O4128" t="s">
        <v>5099</v>
      </c>
      <c r="P4128">
        <v>684</v>
      </c>
    </row>
    <row r="4129" spans="1:17" hidden="1" x14ac:dyDescent="0.35">
      <c r="A4129" t="s">
        <v>26</v>
      </c>
      <c r="B4129" t="s">
        <v>32</v>
      </c>
      <c r="C4129" t="s">
        <v>20</v>
      </c>
      <c r="D4129" t="s">
        <v>21</v>
      </c>
      <c r="E4129" t="s">
        <v>5</v>
      </c>
      <c r="G4129" t="s">
        <v>22</v>
      </c>
      <c r="H4129">
        <v>2107088</v>
      </c>
      <c r="I4129">
        <v>2107771</v>
      </c>
      <c r="J4129" t="s">
        <v>30</v>
      </c>
      <c r="K4129" t="s">
        <v>5100</v>
      </c>
      <c r="N4129" t="s">
        <v>157</v>
      </c>
      <c r="O4129" t="s">
        <v>5099</v>
      </c>
      <c r="P4129">
        <v>684</v>
      </c>
      <c r="Q4129">
        <v>227</v>
      </c>
    </row>
    <row r="4130" spans="1:17" hidden="1" x14ac:dyDescent="0.35">
      <c r="A4130" t="s">
        <v>18</v>
      </c>
      <c r="B4130" t="s">
        <v>29</v>
      </c>
      <c r="C4130" t="s">
        <v>20</v>
      </c>
      <c r="D4130" t="s">
        <v>21</v>
      </c>
      <c r="E4130" t="s">
        <v>5</v>
      </c>
      <c r="G4130" t="s">
        <v>22</v>
      </c>
      <c r="H4130">
        <v>2107776</v>
      </c>
      <c r="I4130">
        <v>2108414</v>
      </c>
      <c r="J4130" t="s">
        <v>30</v>
      </c>
      <c r="O4130" t="s">
        <v>5101</v>
      </c>
      <c r="P4130">
        <v>639</v>
      </c>
    </row>
    <row r="4131" spans="1:17" hidden="1" x14ac:dyDescent="0.35">
      <c r="A4131" t="s">
        <v>26</v>
      </c>
      <c r="B4131" t="s">
        <v>32</v>
      </c>
      <c r="C4131" t="s">
        <v>20</v>
      </c>
      <c r="D4131" t="s">
        <v>21</v>
      </c>
      <c r="E4131" t="s">
        <v>5</v>
      </c>
      <c r="G4131" t="s">
        <v>22</v>
      </c>
      <c r="H4131">
        <v>2107776</v>
      </c>
      <c r="I4131">
        <v>2108414</v>
      </c>
      <c r="J4131" t="s">
        <v>30</v>
      </c>
      <c r="K4131" t="s">
        <v>5102</v>
      </c>
      <c r="N4131" t="s">
        <v>111</v>
      </c>
      <c r="O4131" t="s">
        <v>5101</v>
      </c>
      <c r="P4131">
        <v>639</v>
      </c>
      <c r="Q4131">
        <v>212</v>
      </c>
    </row>
    <row r="4132" spans="1:17" hidden="1" x14ac:dyDescent="0.35">
      <c r="A4132" t="s">
        <v>18</v>
      </c>
      <c r="B4132" t="s">
        <v>29</v>
      </c>
      <c r="C4132" t="s">
        <v>20</v>
      </c>
      <c r="D4132" t="s">
        <v>21</v>
      </c>
      <c r="E4132" t="s">
        <v>5</v>
      </c>
      <c r="G4132" t="s">
        <v>22</v>
      </c>
      <c r="H4132">
        <v>2108474</v>
      </c>
      <c r="I4132">
        <v>2109493</v>
      </c>
      <c r="J4132" t="s">
        <v>30</v>
      </c>
      <c r="O4132" t="s">
        <v>5103</v>
      </c>
      <c r="P4132">
        <v>1020</v>
      </c>
    </row>
    <row r="4133" spans="1:17" hidden="1" x14ac:dyDescent="0.35">
      <c r="A4133" t="s">
        <v>26</v>
      </c>
      <c r="B4133" t="s">
        <v>32</v>
      </c>
      <c r="C4133" t="s">
        <v>20</v>
      </c>
      <c r="D4133" t="s">
        <v>21</v>
      </c>
      <c r="E4133" t="s">
        <v>5</v>
      </c>
      <c r="G4133" t="s">
        <v>22</v>
      </c>
      <c r="H4133">
        <v>2108474</v>
      </c>
      <c r="I4133">
        <v>2109493</v>
      </c>
      <c r="J4133" t="s">
        <v>30</v>
      </c>
      <c r="K4133" t="s">
        <v>5104</v>
      </c>
      <c r="N4133" t="s">
        <v>5105</v>
      </c>
      <c r="O4133" t="s">
        <v>5103</v>
      </c>
      <c r="P4133">
        <v>1020</v>
      </c>
      <c r="Q4133">
        <v>339</v>
      </c>
    </row>
    <row r="4134" spans="1:17" hidden="1" x14ac:dyDescent="0.35">
      <c r="A4134" t="s">
        <v>18</v>
      </c>
      <c r="B4134" t="s">
        <v>29</v>
      </c>
      <c r="C4134" t="s">
        <v>20</v>
      </c>
      <c r="D4134" t="s">
        <v>21</v>
      </c>
      <c r="E4134" t="s">
        <v>5</v>
      </c>
      <c r="G4134" t="s">
        <v>22</v>
      </c>
      <c r="H4134">
        <v>2109512</v>
      </c>
      <c r="I4134">
        <v>2110012</v>
      </c>
      <c r="J4134" t="s">
        <v>30</v>
      </c>
      <c r="O4134" t="s">
        <v>5106</v>
      </c>
      <c r="P4134">
        <v>501</v>
      </c>
    </row>
    <row r="4135" spans="1:17" hidden="1" x14ac:dyDescent="0.35">
      <c r="A4135" t="s">
        <v>26</v>
      </c>
      <c r="B4135" t="s">
        <v>32</v>
      </c>
      <c r="C4135" t="s">
        <v>20</v>
      </c>
      <c r="D4135" t="s">
        <v>21</v>
      </c>
      <c r="E4135" t="s">
        <v>5</v>
      </c>
      <c r="G4135" t="s">
        <v>22</v>
      </c>
      <c r="H4135">
        <v>2109512</v>
      </c>
      <c r="I4135">
        <v>2110012</v>
      </c>
      <c r="J4135" t="s">
        <v>30</v>
      </c>
      <c r="K4135" t="s">
        <v>5107</v>
      </c>
      <c r="N4135" t="s">
        <v>5108</v>
      </c>
      <c r="O4135" t="s">
        <v>5106</v>
      </c>
      <c r="P4135">
        <v>501</v>
      </c>
      <c r="Q4135">
        <v>166</v>
      </c>
    </row>
    <row r="4136" spans="1:17" hidden="1" x14ac:dyDescent="0.35">
      <c r="A4136" t="s">
        <v>18</v>
      </c>
      <c r="B4136" t="s">
        <v>29</v>
      </c>
      <c r="C4136" t="s">
        <v>20</v>
      </c>
      <c r="D4136" t="s">
        <v>21</v>
      </c>
      <c r="E4136" t="s">
        <v>5</v>
      </c>
      <c r="G4136" t="s">
        <v>22</v>
      </c>
      <c r="H4136">
        <v>2110102</v>
      </c>
      <c r="I4136">
        <v>2110587</v>
      </c>
      <c r="J4136" t="s">
        <v>23</v>
      </c>
      <c r="O4136" t="s">
        <v>5109</v>
      </c>
      <c r="P4136">
        <v>486</v>
      </c>
    </row>
    <row r="4137" spans="1:17" hidden="1" x14ac:dyDescent="0.35">
      <c r="A4137" t="s">
        <v>26</v>
      </c>
      <c r="B4137" t="s">
        <v>32</v>
      </c>
      <c r="C4137" t="s">
        <v>20</v>
      </c>
      <c r="D4137" t="s">
        <v>21</v>
      </c>
      <c r="E4137" t="s">
        <v>5</v>
      </c>
      <c r="G4137" t="s">
        <v>22</v>
      </c>
      <c r="H4137">
        <v>2110102</v>
      </c>
      <c r="I4137">
        <v>2110587</v>
      </c>
      <c r="J4137" t="s">
        <v>23</v>
      </c>
      <c r="K4137" t="s">
        <v>5110</v>
      </c>
      <c r="N4137" t="s">
        <v>5111</v>
      </c>
      <c r="O4137" t="s">
        <v>5109</v>
      </c>
      <c r="P4137">
        <v>486</v>
      </c>
      <c r="Q4137">
        <v>161</v>
      </c>
    </row>
    <row r="4138" spans="1:17" hidden="1" x14ac:dyDescent="0.35">
      <c r="A4138" t="s">
        <v>18</v>
      </c>
      <c r="B4138" t="s">
        <v>29</v>
      </c>
      <c r="C4138" t="s">
        <v>20</v>
      </c>
      <c r="D4138" t="s">
        <v>21</v>
      </c>
      <c r="E4138" t="s">
        <v>5</v>
      </c>
      <c r="G4138" t="s">
        <v>22</v>
      </c>
      <c r="H4138">
        <v>2110800</v>
      </c>
      <c r="I4138">
        <v>2111426</v>
      </c>
      <c r="J4138" t="s">
        <v>30</v>
      </c>
      <c r="O4138" t="s">
        <v>5112</v>
      </c>
      <c r="P4138">
        <v>627</v>
      </c>
    </row>
    <row r="4139" spans="1:17" hidden="1" x14ac:dyDescent="0.35">
      <c r="A4139" t="s">
        <v>26</v>
      </c>
      <c r="B4139" t="s">
        <v>32</v>
      </c>
      <c r="C4139" t="s">
        <v>20</v>
      </c>
      <c r="D4139" t="s">
        <v>21</v>
      </c>
      <c r="E4139" t="s">
        <v>5</v>
      </c>
      <c r="G4139" t="s">
        <v>22</v>
      </c>
      <c r="H4139">
        <v>2110800</v>
      </c>
      <c r="I4139">
        <v>2111426</v>
      </c>
      <c r="J4139" t="s">
        <v>30</v>
      </c>
      <c r="K4139" t="s">
        <v>5113</v>
      </c>
      <c r="N4139" t="s">
        <v>28</v>
      </c>
      <c r="O4139" t="s">
        <v>5112</v>
      </c>
      <c r="P4139">
        <v>627</v>
      </c>
      <c r="Q4139">
        <v>208</v>
      </c>
    </row>
    <row r="4140" spans="1:17" hidden="1" x14ac:dyDescent="0.35">
      <c r="A4140" t="s">
        <v>18</v>
      </c>
      <c r="B4140" t="s">
        <v>29</v>
      </c>
      <c r="C4140" t="s">
        <v>20</v>
      </c>
      <c r="D4140" t="s">
        <v>21</v>
      </c>
      <c r="E4140" t="s">
        <v>5</v>
      </c>
      <c r="G4140" t="s">
        <v>22</v>
      </c>
      <c r="H4140">
        <v>2111465</v>
      </c>
      <c r="I4140">
        <v>2112271</v>
      </c>
      <c r="J4140" t="s">
        <v>23</v>
      </c>
      <c r="O4140" t="s">
        <v>5114</v>
      </c>
      <c r="P4140">
        <v>807</v>
      </c>
    </row>
    <row r="4141" spans="1:17" hidden="1" x14ac:dyDescent="0.35">
      <c r="A4141" t="s">
        <v>26</v>
      </c>
      <c r="B4141" t="s">
        <v>32</v>
      </c>
      <c r="C4141" t="s">
        <v>20</v>
      </c>
      <c r="D4141" t="s">
        <v>21</v>
      </c>
      <c r="E4141" t="s">
        <v>5</v>
      </c>
      <c r="G4141" t="s">
        <v>22</v>
      </c>
      <c r="H4141">
        <v>2111465</v>
      </c>
      <c r="I4141">
        <v>2112271</v>
      </c>
      <c r="J4141" t="s">
        <v>23</v>
      </c>
      <c r="K4141" t="s">
        <v>5115</v>
      </c>
      <c r="N4141" t="s">
        <v>28</v>
      </c>
      <c r="O4141" t="s">
        <v>5114</v>
      </c>
      <c r="P4141">
        <v>807</v>
      </c>
      <c r="Q4141">
        <v>268</v>
      </c>
    </row>
    <row r="4142" spans="1:17" hidden="1" x14ac:dyDescent="0.35">
      <c r="A4142" t="s">
        <v>18</v>
      </c>
      <c r="B4142" t="s">
        <v>29</v>
      </c>
      <c r="C4142" t="s">
        <v>20</v>
      </c>
      <c r="D4142" t="s">
        <v>21</v>
      </c>
      <c r="E4142" t="s">
        <v>5</v>
      </c>
      <c r="G4142" t="s">
        <v>22</v>
      </c>
      <c r="H4142">
        <v>2112404</v>
      </c>
      <c r="I4142">
        <v>2113204</v>
      </c>
      <c r="J4142" t="s">
        <v>23</v>
      </c>
      <c r="O4142" t="s">
        <v>5116</v>
      </c>
      <c r="P4142">
        <v>801</v>
      </c>
    </row>
    <row r="4143" spans="1:17" hidden="1" x14ac:dyDescent="0.35">
      <c r="A4143" t="s">
        <v>26</v>
      </c>
      <c r="B4143" t="s">
        <v>32</v>
      </c>
      <c r="C4143" t="s">
        <v>20</v>
      </c>
      <c r="D4143" t="s">
        <v>21</v>
      </c>
      <c r="E4143" t="s">
        <v>5</v>
      </c>
      <c r="G4143" t="s">
        <v>22</v>
      </c>
      <c r="H4143">
        <v>2112404</v>
      </c>
      <c r="I4143">
        <v>2113204</v>
      </c>
      <c r="J4143" t="s">
        <v>23</v>
      </c>
      <c r="K4143" t="s">
        <v>5117</v>
      </c>
      <c r="N4143" t="s">
        <v>28</v>
      </c>
      <c r="O4143" t="s">
        <v>5116</v>
      </c>
      <c r="P4143">
        <v>801</v>
      </c>
      <c r="Q4143">
        <v>266</v>
      </c>
    </row>
    <row r="4144" spans="1:17" hidden="1" x14ac:dyDescent="0.35">
      <c r="A4144" t="s">
        <v>18</v>
      </c>
      <c r="B4144" t="s">
        <v>29</v>
      </c>
      <c r="C4144" t="s">
        <v>20</v>
      </c>
      <c r="D4144" t="s">
        <v>21</v>
      </c>
      <c r="E4144" t="s">
        <v>5</v>
      </c>
      <c r="G4144" t="s">
        <v>22</v>
      </c>
      <c r="H4144">
        <v>2113421</v>
      </c>
      <c r="I4144">
        <v>2113570</v>
      </c>
      <c r="J4144" t="s">
        <v>30</v>
      </c>
      <c r="O4144" t="s">
        <v>5118</v>
      </c>
      <c r="P4144">
        <v>150</v>
      </c>
    </row>
    <row r="4145" spans="1:17" hidden="1" x14ac:dyDescent="0.35">
      <c r="A4145" t="s">
        <v>26</v>
      </c>
      <c r="B4145" t="s">
        <v>32</v>
      </c>
      <c r="C4145" t="s">
        <v>20</v>
      </c>
      <c r="D4145" t="s">
        <v>21</v>
      </c>
      <c r="E4145" t="s">
        <v>5</v>
      </c>
      <c r="G4145" t="s">
        <v>22</v>
      </c>
      <c r="H4145">
        <v>2113421</v>
      </c>
      <c r="I4145">
        <v>2113570</v>
      </c>
      <c r="J4145" t="s">
        <v>30</v>
      </c>
      <c r="K4145" t="s">
        <v>5119</v>
      </c>
      <c r="N4145" t="s">
        <v>569</v>
      </c>
      <c r="O4145" t="s">
        <v>5118</v>
      </c>
      <c r="P4145">
        <v>150</v>
      </c>
      <c r="Q4145">
        <v>49</v>
      </c>
    </row>
    <row r="4146" spans="1:17" hidden="1" x14ac:dyDescent="0.35">
      <c r="A4146" t="s">
        <v>18</v>
      </c>
      <c r="B4146" t="s">
        <v>29</v>
      </c>
      <c r="C4146" t="s">
        <v>20</v>
      </c>
      <c r="D4146" t="s">
        <v>21</v>
      </c>
      <c r="E4146" t="s">
        <v>5</v>
      </c>
      <c r="G4146" t="s">
        <v>22</v>
      </c>
      <c r="H4146">
        <v>2113618</v>
      </c>
      <c r="I4146">
        <v>2113887</v>
      </c>
      <c r="J4146" t="s">
        <v>30</v>
      </c>
      <c r="O4146" t="s">
        <v>5120</v>
      </c>
      <c r="P4146">
        <v>270</v>
      </c>
    </row>
    <row r="4147" spans="1:17" hidden="1" x14ac:dyDescent="0.35">
      <c r="A4147" t="s">
        <v>26</v>
      </c>
      <c r="B4147" t="s">
        <v>32</v>
      </c>
      <c r="C4147" t="s">
        <v>20</v>
      </c>
      <c r="D4147" t="s">
        <v>21</v>
      </c>
      <c r="E4147" t="s">
        <v>5</v>
      </c>
      <c r="G4147" t="s">
        <v>22</v>
      </c>
      <c r="H4147">
        <v>2113618</v>
      </c>
      <c r="I4147">
        <v>2113887</v>
      </c>
      <c r="J4147" t="s">
        <v>30</v>
      </c>
      <c r="K4147" t="s">
        <v>5121</v>
      </c>
      <c r="N4147" t="s">
        <v>3999</v>
      </c>
      <c r="O4147" t="s">
        <v>5120</v>
      </c>
      <c r="P4147">
        <v>270</v>
      </c>
      <c r="Q4147">
        <v>89</v>
      </c>
    </row>
    <row r="4148" spans="1:17" hidden="1" x14ac:dyDescent="0.35">
      <c r="A4148" t="s">
        <v>18</v>
      </c>
      <c r="B4148" t="s">
        <v>29</v>
      </c>
      <c r="C4148" t="s">
        <v>20</v>
      </c>
      <c r="D4148" t="s">
        <v>21</v>
      </c>
      <c r="E4148" t="s">
        <v>5</v>
      </c>
      <c r="G4148" t="s">
        <v>22</v>
      </c>
      <c r="H4148">
        <v>2114092</v>
      </c>
      <c r="I4148">
        <v>2114904</v>
      </c>
      <c r="J4148" t="s">
        <v>30</v>
      </c>
      <c r="O4148" t="s">
        <v>5122</v>
      </c>
      <c r="P4148">
        <v>813</v>
      </c>
    </row>
    <row r="4149" spans="1:17" hidden="1" x14ac:dyDescent="0.35">
      <c r="A4149" t="s">
        <v>26</v>
      </c>
      <c r="B4149" t="s">
        <v>32</v>
      </c>
      <c r="C4149" t="s">
        <v>20</v>
      </c>
      <c r="D4149" t="s">
        <v>21</v>
      </c>
      <c r="E4149" t="s">
        <v>5</v>
      </c>
      <c r="G4149" t="s">
        <v>22</v>
      </c>
      <c r="H4149">
        <v>2114092</v>
      </c>
      <c r="I4149">
        <v>2114904</v>
      </c>
      <c r="J4149" t="s">
        <v>30</v>
      </c>
      <c r="K4149" t="s">
        <v>5123</v>
      </c>
      <c r="N4149" t="s">
        <v>5124</v>
      </c>
      <c r="O4149" t="s">
        <v>5122</v>
      </c>
      <c r="P4149">
        <v>813</v>
      </c>
      <c r="Q4149">
        <v>270</v>
      </c>
    </row>
    <row r="4150" spans="1:17" hidden="1" x14ac:dyDescent="0.35">
      <c r="A4150" t="s">
        <v>18</v>
      </c>
      <c r="B4150" t="s">
        <v>29</v>
      </c>
      <c r="C4150" t="s">
        <v>20</v>
      </c>
      <c r="D4150" t="s">
        <v>21</v>
      </c>
      <c r="E4150" t="s">
        <v>5</v>
      </c>
      <c r="G4150" t="s">
        <v>22</v>
      </c>
      <c r="H4150">
        <v>2114909</v>
      </c>
      <c r="I4150">
        <v>2115856</v>
      </c>
      <c r="J4150" t="s">
        <v>30</v>
      </c>
      <c r="O4150" t="s">
        <v>5125</v>
      </c>
      <c r="P4150">
        <v>948</v>
      </c>
    </row>
    <row r="4151" spans="1:17" hidden="1" x14ac:dyDescent="0.35">
      <c r="A4151" t="s">
        <v>26</v>
      </c>
      <c r="B4151" t="s">
        <v>32</v>
      </c>
      <c r="C4151" t="s">
        <v>20</v>
      </c>
      <c r="D4151" t="s">
        <v>21</v>
      </c>
      <c r="E4151" t="s">
        <v>5</v>
      </c>
      <c r="G4151" t="s">
        <v>22</v>
      </c>
      <c r="H4151">
        <v>2114909</v>
      </c>
      <c r="I4151">
        <v>2115856</v>
      </c>
      <c r="J4151" t="s">
        <v>30</v>
      </c>
      <c r="K4151" t="s">
        <v>5126</v>
      </c>
      <c r="N4151" t="s">
        <v>40</v>
      </c>
      <c r="O4151" t="s">
        <v>5125</v>
      </c>
      <c r="P4151">
        <v>948</v>
      </c>
      <c r="Q4151">
        <v>315</v>
      </c>
    </row>
    <row r="4152" spans="1:17" hidden="1" x14ac:dyDescent="0.35">
      <c r="A4152" t="s">
        <v>18</v>
      </c>
      <c r="B4152" t="s">
        <v>29</v>
      </c>
      <c r="C4152" t="s">
        <v>20</v>
      </c>
      <c r="D4152" t="s">
        <v>21</v>
      </c>
      <c r="E4152" t="s">
        <v>5</v>
      </c>
      <c r="G4152" t="s">
        <v>22</v>
      </c>
      <c r="H4152">
        <v>2115989</v>
      </c>
      <c r="I4152">
        <v>2116828</v>
      </c>
      <c r="J4152" t="s">
        <v>30</v>
      </c>
      <c r="O4152" t="s">
        <v>5127</v>
      </c>
      <c r="P4152">
        <v>840</v>
      </c>
    </row>
    <row r="4153" spans="1:17" hidden="1" x14ac:dyDescent="0.35">
      <c r="A4153" t="s">
        <v>26</v>
      </c>
      <c r="B4153" t="s">
        <v>32</v>
      </c>
      <c r="C4153" t="s">
        <v>20</v>
      </c>
      <c r="D4153" t="s">
        <v>21</v>
      </c>
      <c r="E4153" t="s">
        <v>5</v>
      </c>
      <c r="G4153" t="s">
        <v>22</v>
      </c>
      <c r="H4153">
        <v>2115989</v>
      </c>
      <c r="I4153">
        <v>2116828</v>
      </c>
      <c r="J4153" t="s">
        <v>30</v>
      </c>
      <c r="K4153" t="s">
        <v>5128</v>
      </c>
      <c r="N4153" t="s">
        <v>28</v>
      </c>
      <c r="O4153" t="s">
        <v>5127</v>
      </c>
      <c r="P4153">
        <v>840</v>
      </c>
      <c r="Q4153">
        <v>279</v>
      </c>
    </row>
    <row r="4154" spans="1:17" hidden="1" x14ac:dyDescent="0.35">
      <c r="A4154" t="s">
        <v>18</v>
      </c>
      <c r="B4154" t="s">
        <v>29</v>
      </c>
      <c r="C4154" t="s">
        <v>20</v>
      </c>
      <c r="D4154" t="s">
        <v>21</v>
      </c>
      <c r="E4154" t="s">
        <v>5</v>
      </c>
      <c r="G4154" t="s">
        <v>22</v>
      </c>
      <c r="H4154">
        <v>2116877</v>
      </c>
      <c r="I4154">
        <v>2117767</v>
      </c>
      <c r="J4154" t="s">
        <v>23</v>
      </c>
      <c r="O4154" t="s">
        <v>5129</v>
      </c>
      <c r="P4154">
        <v>891</v>
      </c>
    </row>
    <row r="4155" spans="1:17" hidden="1" x14ac:dyDescent="0.35">
      <c r="A4155" t="s">
        <v>26</v>
      </c>
      <c r="B4155" t="s">
        <v>32</v>
      </c>
      <c r="C4155" t="s">
        <v>20</v>
      </c>
      <c r="D4155" t="s">
        <v>21</v>
      </c>
      <c r="E4155" t="s">
        <v>5</v>
      </c>
      <c r="G4155" t="s">
        <v>22</v>
      </c>
      <c r="H4155">
        <v>2116877</v>
      </c>
      <c r="I4155">
        <v>2117767</v>
      </c>
      <c r="J4155" t="s">
        <v>23</v>
      </c>
      <c r="K4155" t="s">
        <v>5130</v>
      </c>
      <c r="N4155" t="s">
        <v>5131</v>
      </c>
      <c r="O4155" t="s">
        <v>5129</v>
      </c>
      <c r="P4155">
        <v>891</v>
      </c>
      <c r="Q4155">
        <v>296</v>
      </c>
    </row>
    <row r="4156" spans="1:17" hidden="1" x14ac:dyDescent="0.35">
      <c r="A4156" t="s">
        <v>18</v>
      </c>
      <c r="B4156" t="s">
        <v>29</v>
      </c>
      <c r="C4156" t="s">
        <v>20</v>
      </c>
      <c r="D4156" t="s">
        <v>21</v>
      </c>
      <c r="E4156" t="s">
        <v>5</v>
      </c>
      <c r="G4156" t="s">
        <v>22</v>
      </c>
      <c r="H4156">
        <v>2118179</v>
      </c>
      <c r="I4156">
        <v>2118790</v>
      </c>
      <c r="J4156" t="s">
        <v>30</v>
      </c>
      <c r="O4156" t="s">
        <v>5132</v>
      </c>
      <c r="P4156">
        <v>612</v>
      </c>
    </row>
    <row r="4157" spans="1:17" hidden="1" x14ac:dyDescent="0.35">
      <c r="A4157" t="s">
        <v>26</v>
      </c>
      <c r="B4157" t="s">
        <v>32</v>
      </c>
      <c r="C4157" t="s">
        <v>20</v>
      </c>
      <c r="D4157" t="s">
        <v>21</v>
      </c>
      <c r="E4157" t="s">
        <v>5</v>
      </c>
      <c r="G4157" t="s">
        <v>22</v>
      </c>
      <c r="H4157">
        <v>2118179</v>
      </c>
      <c r="I4157">
        <v>2118790</v>
      </c>
      <c r="J4157" t="s">
        <v>30</v>
      </c>
      <c r="K4157" t="s">
        <v>5133</v>
      </c>
      <c r="N4157" t="s">
        <v>634</v>
      </c>
      <c r="O4157" t="s">
        <v>5132</v>
      </c>
      <c r="P4157">
        <v>612</v>
      </c>
      <c r="Q4157">
        <v>203</v>
      </c>
    </row>
    <row r="4158" spans="1:17" hidden="1" x14ac:dyDescent="0.35">
      <c r="A4158" t="s">
        <v>18</v>
      </c>
      <c r="B4158" t="s">
        <v>29</v>
      </c>
      <c r="C4158" t="s">
        <v>20</v>
      </c>
      <c r="D4158" t="s">
        <v>21</v>
      </c>
      <c r="E4158" t="s">
        <v>5</v>
      </c>
      <c r="G4158" t="s">
        <v>22</v>
      </c>
      <c r="H4158">
        <v>2118848</v>
      </c>
      <c r="I4158">
        <v>2119693</v>
      </c>
      <c r="J4158" t="s">
        <v>30</v>
      </c>
      <c r="O4158" t="s">
        <v>5134</v>
      </c>
      <c r="P4158">
        <v>846</v>
      </c>
    </row>
    <row r="4159" spans="1:17" hidden="1" x14ac:dyDescent="0.35">
      <c r="A4159" t="s">
        <v>26</v>
      </c>
      <c r="B4159" t="s">
        <v>32</v>
      </c>
      <c r="C4159" t="s">
        <v>20</v>
      </c>
      <c r="D4159" t="s">
        <v>21</v>
      </c>
      <c r="E4159" t="s">
        <v>5</v>
      </c>
      <c r="G4159" t="s">
        <v>22</v>
      </c>
      <c r="H4159">
        <v>2118848</v>
      </c>
      <c r="I4159">
        <v>2119693</v>
      </c>
      <c r="J4159" t="s">
        <v>30</v>
      </c>
      <c r="K4159" t="s">
        <v>5135</v>
      </c>
      <c r="N4159" t="s">
        <v>5136</v>
      </c>
      <c r="O4159" t="s">
        <v>5134</v>
      </c>
      <c r="P4159">
        <v>846</v>
      </c>
      <c r="Q4159">
        <v>281</v>
      </c>
    </row>
    <row r="4160" spans="1:17" hidden="1" x14ac:dyDescent="0.35">
      <c r="A4160" t="s">
        <v>18</v>
      </c>
      <c r="B4160" t="s">
        <v>29</v>
      </c>
      <c r="C4160" t="s">
        <v>20</v>
      </c>
      <c r="D4160" t="s">
        <v>21</v>
      </c>
      <c r="E4160" t="s">
        <v>5</v>
      </c>
      <c r="G4160" t="s">
        <v>22</v>
      </c>
      <c r="H4160">
        <v>2119837</v>
      </c>
      <c r="I4160">
        <v>2121003</v>
      </c>
      <c r="J4160" t="s">
        <v>30</v>
      </c>
      <c r="O4160" t="s">
        <v>5137</v>
      </c>
      <c r="P4160">
        <v>1167</v>
      </c>
    </row>
    <row r="4161" spans="1:17" hidden="1" x14ac:dyDescent="0.35">
      <c r="A4161" t="s">
        <v>26</v>
      </c>
      <c r="B4161" t="s">
        <v>32</v>
      </c>
      <c r="C4161" t="s">
        <v>20</v>
      </c>
      <c r="D4161" t="s">
        <v>21</v>
      </c>
      <c r="E4161" t="s">
        <v>5</v>
      </c>
      <c r="G4161" t="s">
        <v>22</v>
      </c>
      <c r="H4161">
        <v>2119837</v>
      </c>
      <c r="I4161">
        <v>2121003</v>
      </c>
      <c r="J4161" t="s">
        <v>30</v>
      </c>
      <c r="K4161" t="s">
        <v>5138</v>
      </c>
      <c r="N4161" t="s">
        <v>5139</v>
      </c>
      <c r="O4161" t="s">
        <v>5137</v>
      </c>
      <c r="P4161">
        <v>1167</v>
      </c>
      <c r="Q4161">
        <v>388</v>
      </c>
    </row>
    <row r="4162" spans="1:17" hidden="1" x14ac:dyDescent="0.35">
      <c r="A4162" t="s">
        <v>18</v>
      </c>
      <c r="B4162" t="s">
        <v>29</v>
      </c>
      <c r="C4162" t="s">
        <v>20</v>
      </c>
      <c r="D4162" t="s">
        <v>21</v>
      </c>
      <c r="E4162" t="s">
        <v>5</v>
      </c>
      <c r="G4162" t="s">
        <v>22</v>
      </c>
      <c r="H4162">
        <v>2121125</v>
      </c>
      <c r="I4162">
        <v>2121370</v>
      </c>
      <c r="J4162" t="s">
        <v>30</v>
      </c>
      <c r="O4162" t="s">
        <v>5140</v>
      </c>
      <c r="P4162">
        <v>246</v>
      </c>
    </row>
    <row r="4163" spans="1:17" hidden="1" x14ac:dyDescent="0.35">
      <c r="A4163" t="s">
        <v>26</v>
      </c>
      <c r="B4163" t="s">
        <v>32</v>
      </c>
      <c r="C4163" t="s">
        <v>20</v>
      </c>
      <c r="D4163" t="s">
        <v>21</v>
      </c>
      <c r="E4163" t="s">
        <v>5</v>
      </c>
      <c r="G4163" t="s">
        <v>22</v>
      </c>
      <c r="H4163">
        <v>2121125</v>
      </c>
      <c r="I4163">
        <v>2121370</v>
      </c>
      <c r="J4163" t="s">
        <v>30</v>
      </c>
      <c r="K4163" t="s">
        <v>5141</v>
      </c>
      <c r="N4163" t="s">
        <v>28</v>
      </c>
      <c r="O4163" t="s">
        <v>5140</v>
      </c>
      <c r="P4163">
        <v>246</v>
      </c>
      <c r="Q4163">
        <v>81</v>
      </c>
    </row>
    <row r="4164" spans="1:17" hidden="1" x14ac:dyDescent="0.35">
      <c r="A4164" t="s">
        <v>18</v>
      </c>
      <c r="B4164" t="s">
        <v>29</v>
      </c>
      <c r="C4164" t="s">
        <v>20</v>
      </c>
      <c r="D4164" t="s">
        <v>21</v>
      </c>
      <c r="E4164" t="s">
        <v>5</v>
      </c>
      <c r="G4164" t="s">
        <v>22</v>
      </c>
      <c r="H4164">
        <v>2121471</v>
      </c>
      <c r="I4164">
        <v>2124518</v>
      </c>
      <c r="J4164" t="s">
        <v>30</v>
      </c>
      <c r="O4164" t="s">
        <v>5142</v>
      </c>
      <c r="P4164">
        <v>3048</v>
      </c>
    </row>
    <row r="4165" spans="1:17" hidden="1" x14ac:dyDescent="0.35">
      <c r="A4165" t="s">
        <v>26</v>
      </c>
      <c r="B4165" t="s">
        <v>32</v>
      </c>
      <c r="C4165" t="s">
        <v>20</v>
      </c>
      <c r="D4165" t="s">
        <v>21</v>
      </c>
      <c r="E4165" t="s">
        <v>5</v>
      </c>
      <c r="G4165" t="s">
        <v>22</v>
      </c>
      <c r="H4165">
        <v>2121471</v>
      </c>
      <c r="I4165">
        <v>2124518</v>
      </c>
      <c r="J4165" t="s">
        <v>30</v>
      </c>
      <c r="K4165" t="s">
        <v>5143</v>
      </c>
      <c r="N4165" t="s">
        <v>3093</v>
      </c>
      <c r="O4165" t="s">
        <v>5142</v>
      </c>
      <c r="P4165">
        <v>3048</v>
      </c>
      <c r="Q4165">
        <v>1015</v>
      </c>
    </row>
    <row r="4166" spans="1:17" hidden="1" x14ac:dyDescent="0.35">
      <c r="A4166" t="s">
        <v>18</v>
      </c>
      <c r="B4166" t="s">
        <v>29</v>
      </c>
      <c r="C4166" t="s">
        <v>20</v>
      </c>
      <c r="D4166" t="s">
        <v>21</v>
      </c>
      <c r="E4166" t="s">
        <v>5</v>
      </c>
      <c r="G4166" t="s">
        <v>22</v>
      </c>
      <c r="H4166">
        <v>2125065</v>
      </c>
      <c r="I4166">
        <v>2126276</v>
      </c>
      <c r="J4166" t="s">
        <v>30</v>
      </c>
      <c r="O4166" t="s">
        <v>5144</v>
      </c>
      <c r="P4166">
        <v>1212</v>
      </c>
    </row>
    <row r="4167" spans="1:17" hidden="1" x14ac:dyDescent="0.35">
      <c r="A4167" t="s">
        <v>26</v>
      </c>
      <c r="B4167" t="s">
        <v>32</v>
      </c>
      <c r="C4167" t="s">
        <v>20</v>
      </c>
      <c r="D4167" t="s">
        <v>21</v>
      </c>
      <c r="E4167" t="s">
        <v>5</v>
      </c>
      <c r="G4167" t="s">
        <v>22</v>
      </c>
      <c r="H4167">
        <v>2125065</v>
      </c>
      <c r="I4167">
        <v>2126276</v>
      </c>
      <c r="J4167" t="s">
        <v>30</v>
      </c>
      <c r="K4167" t="s">
        <v>5145</v>
      </c>
      <c r="N4167" t="s">
        <v>132</v>
      </c>
      <c r="O4167" t="s">
        <v>5144</v>
      </c>
      <c r="P4167">
        <v>1212</v>
      </c>
      <c r="Q4167">
        <v>403</v>
      </c>
    </row>
    <row r="4168" spans="1:17" hidden="1" x14ac:dyDescent="0.35">
      <c r="A4168" t="s">
        <v>18</v>
      </c>
      <c r="B4168" t="s">
        <v>29</v>
      </c>
      <c r="C4168" t="s">
        <v>20</v>
      </c>
      <c r="D4168" t="s">
        <v>21</v>
      </c>
      <c r="E4168" t="s">
        <v>5</v>
      </c>
      <c r="G4168" t="s">
        <v>22</v>
      </c>
      <c r="H4168">
        <v>2127030</v>
      </c>
      <c r="I4168">
        <v>2127980</v>
      </c>
      <c r="J4168" t="s">
        <v>23</v>
      </c>
      <c r="O4168" t="s">
        <v>5146</v>
      </c>
      <c r="P4168">
        <v>951</v>
      </c>
    </row>
    <row r="4169" spans="1:17" hidden="1" x14ac:dyDescent="0.35">
      <c r="A4169" t="s">
        <v>26</v>
      </c>
      <c r="B4169" t="s">
        <v>32</v>
      </c>
      <c r="C4169" t="s">
        <v>20</v>
      </c>
      <c r="D4169" t="s">
        <v>21</v>
      </c>
      <c r="E4169" t="s">
        <v>5</v>
      </c>
      <c r="G4169" t="s">
        <v>22</v>
      </c>
      <c r="H4169">
        <v>2127030</v>
      </c>
      <c r="I4169">
        <v>2127980</v>
      </c>
      <c r="J4169" t="s">
        <v>23</v>
      </c>
      <c r="K4169" t="s">
        <v>5147</v>
      </c>
      <c r="N4169" t="s">
        <v>1068</v>
      </c>
      <c r="O4169" t="s">
        <v>5146</v>
      </c>
      <c r="P4169">
        <v>951</v>
      </c>
      <c r="Q4169">
        <v>316</v>
      </c>
    </row>
    <row r="4170" spans="1:17" hidden="1" x14ac:dyDescent="0.35">
      <c r="A4170" t="s">
        <v>18</v>
      </c>
      <c r="B4170" t="s">
        <v>29</v>
      </c>
      <c r="C4170" t="s">
        <v>20</v>
      </c>
      <c r="D4170" t="s">
        <v>21</v>
      </c>
      <c r="E4170" t="s">
        <v>5</v>
      </c>
      <c r="G4170" t="s">
        <v>22</v>
      </c>
      <c r="H4170">
        <v>2128441</v>
      </c>
      <c r="I4170">
        <v>2129739</v>
      </c>
      <c r="J4170" t="s">
        <v>30</v>
      </c>
      <c r="O4170" t="s">
        <v>5148</v>
      </c>
      <c r="P4170">
        <v>1299</v>
      </c>
    </row>
    <row r="4171" spans="1:17" hidden="1" x14ac:dyDescent="0.35">
      <c r="A4171" t="s">
        <v>26</v>
      </c>
      <c r="B4171" t="s">
        <v>32</v>
      </c>
      <c r="C4171" t="s">
        <v>20</v>
      </c>
      <c r="D4171" t="s">
        <v>21</v>
      </c>
      <c r="E4171" t="s">
        <v>5</v>
      </c>
      <c r="G4171" t="s">
        <v>22</v>
      </c>
      <c r="H4171">
        <v>2128441</v>
      </c>
      <c r="I4171">
        <v>2129739</v>
      </c>
      <c r="J4171" t="s">
        <v>30</v>
      </c>
      <c r="K4171" t="s">
        <v>5149</v>
      </c>
      <c r="N4171" t="s">
        <v>34</v>
      </c>
      <c r="O4171" t="s">
        <v>5148</v>
      </c>
      <c r="P4171">
        <v>1299</v>
      </c>
      <c r="Q4171">
        <v>432</v>
      </c>
    </row>
    <row r="4172" spans="1:17" hidden="1" x14ac:dyDescent="0.35">
      <c r="A4172" t="s">
        <v>18</v>
      </c>
      <c r="B4172" t="s">
        <v>29</v>
      </c>
      <c r="C4172" t="s">
        <v>20</v>
      </c>
      <c r="D4172" t="s">
        <v>21</v>
      </c>
      <c r="E4172" t="s">
        <v>5</v>
      </c>
      <c r="G4172" t="s">
        <v>22</v>
      </c>
      <c r="H4172">
        <v>2129832</v>
      </c>
      <c r="I4172">
        <v>2130017</v>
      </c>
      <c r="J4172" t="s">
        <v>30</v>
      </c>
      <c r="O4172" t="s">
        <v>5150</v>
      </c>
      <c r="P4172">
        <v>186</v>
      </c>
    </row>
    <row r="4173" spans="1:17" hidden="1" x14ac:dyDescent="0.35">
      <c r="A4173" t="s">
        <v>26</v>
      </c>
      <c r="B4173" t="s">
        <v>32</v>
      </c>
      <c r="C4173" t="s">
        <v>20</v>
      </c>
      <c r="D4173" t="s">
        <v>21</v>
      </c>
      <c r="E4173" t="s">
        <v>5</v>
      </c>
      <c r="G4173" t="s">
        <v>22</v>
      </c>
      <c r="H4173">
        <v>2129832</v>
      </c>
      <c r="I4173">
        <v>2130017</v>
      </c>
      <c r="J4173" t="s">
        <v>30</v>
      </c>
      <c r="K4173" t="s">
        <v>5151</v>
      </c>
      <c r="N4173" t="s">
        <v>28</v>
      </c>
      <c r="O4173" t="s">
        <v>5150</v>
      </c>
      <c r="P4173">
        <v>186</v>
      </c>
      <c r="Q4173">
        <v>61</v>
      </c>
    </row>
    <row r="4174" spans="1:17" hidden="1" x14ac:dyDescent="0.35">
      <c r="A4174" t="s">
        <v>18</v>
      </c>
      <c r="B4174" t="s">
        <v>29</v>
      </c>
      <c r="C4174" t="s">
        <v>20</v>
      </c>
      <c r="D4174" t="s">
        <v>21</v>
      </c>
      <c r="E4174" t="s">
        <v>5</v>
      </c>
      <c r="G4174" t="s">
        <v>22</v>
      </c>
      <c r="H4174">
        <v>2130072</v>
      </c>
      <c r="I4174">
        <v>2130959</v>
      </c>
      <c r="J4174" t="s">
        <v>23</v>
      </c>
      <c r="O4174" t="s">
        <v>5152</v>
      </c>
      <c r="P4174">
        <v>888</v>
      </c>
    </row>
    <row r="4175" spans="1:17" hidden="1" x14ac:dyDescent="0.35">
      <c r="A4175" t="s">
        <v>26</v>
      </c>
      <c r="B4175" t="s">
        <v>32</v>
      </c>
      <c r="C4175" t="s">
        <v>20</v>
      </c>
      <c r="D4175" t="s">
        <v>21</v>
      </c>
      <c r="E4175" t="s">
        <v>5</v>
      </c>
      <c r="G4175" t="s">
        <v>22</v>
      </c>
      <c r="H4175">
        <v>2130072</v>
      </c>
      <c r="I4175">
        <v>2130959</v>
      </c>
      <c r="J4175" t="s">
        <v>23</v>
      </c>
      <c r="K4175" t="s">
        <v>5153</v>
      </c>
      <c r="N4175" t="s">
        <v>2766</v>
      </c>
      <c r="O4175" t="s">
        <v>5152</v>
      </c>
      <c r="P4175">
        <v>888</v>
      </c>
      <c r="Q4175">
        <v>295</v>
      </c>
    </row>
    <row r="4176" spans="1:17" hidden="1" x14ac:dyDescent="0.35">
      <c r="A4176" t="s">
        <v>18</v>
      </c>
      <c r="B4176" t="s">
        <v>29</v>
      </c>
      <c r="C4176" t="s">
        <v>20</v>
      </c>
      <c r="D4176" t="s">
        <v>21</v>
      </c>
      <c r="E4176" t="s">
        <v>5</v>
      </c>
      <c r="G4176" t="s">
        <v>22</v>
      </c>
      <c r="H4176">
        <v>2131096</v>
      </c>
      <c r="I4176">
        <v>2132295</v>
      </c>
      <c r="J4176" t="s">
        <v>23</v>
      </c>
      <c r="O4176" t="s">
        <v>5154</v>
      </c>
      <c r="P4176">
        <v>1200</v>
      </c>
    </row>
    <row r="4177" spans="1:17" hidden="1" x14ac:dyDescent="0.35">
      <c r="A4177" t="s">
        <v>26</v>
      </c>
      <c r="B4177" t="s">
        <v>32</v>
      </c>
      <c r="C4177" t="s">
        <v>20</v>
      </c>
      <c r="D4177" t="s">
        <v>21</v>
      </c>
      <c r="E4177" t="s">
        <v>5</v>
      </c>
      <c r="G4177" t="s">
        <v>22</v>
      </c>
      <c r="H4177">
        <v>2131096</v>
      </c>
      <c r="I4177">
        <v>2132295</v>
      </c>
      <c r="J4177" t="s">
        <v>23</v>
      </c>
      <c r="K4177" t="s">
        <v>5155</v>
      </c>
      <c r="N4177" t="s">
        <v>3093</v>
      </c>
      <c r="O4177" t="s">
        <v>5154</v>
      </c>
      <c r="P4177">
        <v>1200</v>
      </c>
      <c r="Q4177">
        <v>399</v>
      </c>
    </row>
    <row r="4178" spans="1:17" hidden="1" x14ac:dyDescent="0.35">
      <c r="A4178" t="s">
        <v>18</v>
      </c>
      <c r="B4178" t="s">
        <v>29</v>
      </c>
      <c r="C4178" t="s">
        <v>20</v>
      </c>
      <c r="D4178" t="s">
        <v>21</v>
      </c>
      <c r="E4178" t="s">
        <v>5</v>
      </c>
      <c r="G4178" t="s">
        <v>22</v>
      </c>
      <c r="H4178">
        <v>2132714</v>
      </c>
      <c r="I4178">
        <v>2134216</v>
      </c>
      <c r="J4178" t="s">
        <v>30</v>
      </c>
      <c r="O4178" t="s">
        <v>5156</v>
      </c>
      <c r="P4178">
        <v>1503</v>
      </c>
    </row>
    <row r="4179" spans="1:17" hidden="1" x14ac:dyDescent="0.35">
      <c r="A4179" t="s">
        <v>26</v>
      </c>
      <c r="B4179" t="s">
        <v>32</v>
      </c>
      <c r="C4179" t="s">
        <v>20</v>
      </c>
      <c r="D4179" t="s">
        <v>21</v>
      </c>
      <c r="E4179" t="s">
        <v>5</v>
      </c>
      <c r="G4179" t="s">
        <v>22</v>
      </c>
      <c r="H4179">
        <v>2132714</v>
      </c>
      <c r="I4179">
        <v>2134216</v>
      </c>
      <c r="J4179" t="s">
        <v>30</v>
      </c>
      <c r="K4179" t="s">
        <v>5157</v>
      </c>
      <c r="N4179" t="s">
        <v>5158</v>
      </c>
      <c r="O4179" t="s">
        <v>5156</v>
      </c>
      <c r="P4179">
        <v>1503</v>
      </c>
      <c r="Q4179">
        <v>500</v>
      </c>
    </row>
    <row r="4180" spans="1:17" hidden="1" x14ac:dyDescent="0.35">
      <c r="A4180" t="s">
        <v>18</v>
      </c>
      <c r="B4180" t="s">
        <v>29</v>
      </c>
      <c r="C4180" t="s">
        <v>20</v>
      </c>
      <c r="D4180" t="s">
        <v>21</v>
      </c>
      <c r="E4180" t="s">
        <v>5</v>
      </c>
      <c r="G4180" t="s">
        <v>22</v>
      </c>
      <c r="H4180">
        <v>2134316</v>
      </c>
      <c r="I4180">
        <v>2134960</v>
      </c>
      <c r="J4180" t="s">
        <v>30</v>
      </c>
      <c r="O4180" t="s">
        <v>5159</v>
      </c>
      <c r="P4180">
        <v>645</v>
      </c>
    </row>
    <row r="4181" spans="1:17" hidden="1" x14ac:dyDescent="0.35">
      <c r="A4181" t="s">
        <v>26</v>
      </c>
      <c r="B4181" t="s">
        <v>32</v>
      </c>
      <c r="C4181" t="s">
        <v>20</v>
      </c>
      <c r="D4181" t="s">
        <v>21</v>
      </c>
      <c r="E4181" t="s">
        <v>5</v>
      </c>
      <c r="G4181" t="s">
        <v>22</v>
      </c>
      <c r="H4181">
        <v>2134316</v>
      </c>
      <c r="I4181">
        <v>2134960</v>
      </c>
      <c r="J4181" t="s">
        <v>30</v>
      </c>
      <c r="K4181" t="s">
        <v>5160</v>
      </c>
      <c r="N4181" t="s">
        <v>5161</v>
      </c>
      <c r="O4181" t="s">
        <v>5159</v>
      </c>
      <c r="P4181">
        <v>645</v>
      </c>
      <c r="Q4181">
        <v>214</v>
      </c>
    </row>
    <row r="4182" spans="1:17" hidden="1" x14ac:dyDescent="0.35">
      <c r="A4182" t="s">
        <v>18</v>
      </c>
      <c r="B4182" t="s">
        <v>29</v>
      </c>
      <c r="C4182" t="s">
        <v>20</v>
      </c>
      <c r="D4182" t="s">
        <v>21</v>
      </c>
      <c r="E4182" t="s">
        <v>5</v>
      </c>
      <c r="G4182" t="s">
        <v>22</v>
      </c>
      <c r="H4182">
        <v>2135247</v>
      </c>
      <c r="I4182">
        <v>2136770</v>
      </c>
      <c r="J4182" t="s">
        <v>30</v>
      </c>
      <c r="O4182" t="s">
        <v>5162</v>
      </c>
      <c r="P4182">
        <v>1524</v>
      </c>
    </row>
    <row r="4183" spans="1:17" hidden="1" x14ac:dyDescent="0.35">
      <c r="A4183" t="s">
        <v>26</v>
      </c>
      <c r="B4183" t="s">
        <v>32</v>
      </c>
      <c r="C4183" t="s">
        <v>20</v>
      </c>
      <c r="D4183" t="s">
        <v>21</v>
      </c>
      <c r="E4183" t="s">
        <v>5</v>
      </c>
      <c r="G4183" t="s">
        <v>22</v>
      </c>
      <c r="H4183">
        <v>2135247</v>
      </c>
      <c r="I4183">
        <v>2136770</v>
      </c>
      <c r="J4183" t="s">
        <v>30</v>
      </c>
      <c r="K4183" t="s">
        <v>5163</v>
      </c>
      <c r="N4183" t="s">
        <v>5158</v>
      </c>
      <c r="O4183" t="s">
        <v>5162</v>
      </c>
      <c r="P4183">
        <v>1524</v>
      </c>
      <c r="Q4183">
        <v>507</v>
      </c>
    </row>
    <row r="4184" spans="1:17" hidden="1" x14ac:dyDescent="0.35">
      <c r="A4184" t="s">
        <v>18</v>
      </c>
      <c r="B4184" t="s">
        <v>29</v>
      </c>
      <c r="C4184" t="s">
        <v>20</v>
      </c>
      <c r="D4184" t="s">
        <v>21</v>
      </c>
      <c r="E4184" t="s">
        <v>5</v>
      </c>
      <c r="G4184" t="s">
        <v>22</v>
      </c>
      <c r="H4184">
        <v>2137040</v>
      </c>
      <c r="I4184">
        <v>2138113</v>
      </c>
      <c r="J4184" t="s">
        <v>30</v>
      </c>
      <c r="O4184" t="s">
        <v>5164</v>
      </c>
      <c r="P4184">
        <v>1074</v>
      </c>
    </row>
    <row r="4185" spans="1:17" hidden="1" x14ac:dyDescent="0.35">
      <c r="A4185" t="s">
        <v>26</v>
      </c>
      <c r="B4185" t="s">
        <v>32</v>
      </c>
      <c r="C4185" t="s">
        <v>20</v>
      </c>
      <c r="D4185" t="s">
        <v>21</v>
      </c>
      <c r="E4185" t="s">
        <v>5</v>
      </c>
      <c r="G4185" t="s">
        <v>22</v>
      </c>
      <c r="H4185">
        <v>2137040</v>
      </c>
      <c r="I4185">
        <v>2138113</v>
      </c>
      <c r="J4185" t="s">
        <v>30</v>
      </c>
      <c r="K4185" t="s">
        <v>5165</v>
      </c>
      <c r="N4185" t="s">
        <v>5166</v>
      </c>
      <c r="O4185" t="s">
        <v>5164</v>
      </c>
      <c r="P4185">
        <v>1074</v>
      </c>
      <c r="Q4185">
        <v>357</v>
      </c>
    </row>
    <row r="4186" spans="1:17" hidden="1" x14ac:dyDescent="0.35">
      <c r="A4186" t="s">
        <v>18</v>
      </c>
      <c r="B4186" t="s">
        <v>29</v>
      </c>
      <c r="C4186" t="s">
        <v>20</v>
      </c>
      <c r="D4186" t="s">
        <v>21</v>
      </c>
      <c r="E4186" t="s">
        <v>5</v>
      </c>
      <c r="G4186" t="s">
        <v>22</v>
      </c>
      <c r="H4186">
        <v>2138323</v>
      </c>
      <c r="I4186">
        <v>2138880</v>
      </c>
      <c r="J4186" t="s">
        <v>30</v>
      </c>
      <c r="O4186" t="s">
        <v>5167</v>
      </c>
      <c r="P4186">
        <v>558</v>
      </c>
    </row>
    <row r="4187" spans="1:17" hidden="1" x14ac:dyDescent="0.35">
      <c r="A4187" t="s">
        <v>26</v>
      </c>
      <c r="B4187" t="s">
        <v>32</v>
      </c>
      <c r="C4187" t="s">
        <v>20</v>
      </c>
      <c r="D4187" t="s">
        <v>21</v>
      </c>
      <c r="E4187" t="s">
        <v>5</v>
      </c>
      <c r="G4187" t="s">
        <v>22</v>
      </c>
      <c r="H4187">
        <v>2138323</v>
      </c>
      <c r="I4187">
        <v>2138880</v>
      </c>
      <c r="J4187" t="s">
        <v>30</v>
      </c>
      <c r="K4187" t="s">
        <v>5168</v>
      </c>
      <c r="N4187" t="s">
        <v>28</v>
      </c>
      <c r="O4187" t="s">
        <v>5167</v>
      </c>
      <c r="P4187">
        <v>558</v>
      </c>
      <c r="Q4187">
        <v>185</v>
      </c>
    </row>
    <row r="4188" spans="1:17" hidden="1" x14ac:dyDescent="0.35">
      <c r="A4188" t="s">
        <v>18</v>
      </c>
      <c r="B4188" t="s">
        <v>29</v>
      </c>
      <c r="C4188" t="s">
        <v>20</v>
      </c>
      <c r="D4188" t="s">
        <v>21</v>
      </c>
      <c r="E4188" t="s">
        <v>5</v>
      </c>
      <c r="G4188" t="s">
        <v>22</v>
      </c>
      <c r="H4188">
        <v>2139234</v>
      </c>
      <c r="I4188">
        <v>2139917</v>
      </c>
      <c r="J4188" t="s">
        <v>30</v>
      </c>
      <c r="O4188" t="s">
        <v>5169</v>
      </c>
      <c r="P4188">
        <v>684</v>
      </c>
    </row>
    <row r="4189" spans="1:17" hidden="1" x14ac:dyDescent="0.35">
      <c r="A4189" t="s">
        <v>26</v>
      </c>
      <c r="B4189" t="s">
        <v>32</v>
      </c>
      <c r="C4189" t="s">
        <v>20</v>
      </c>
      <c r="D4189" t="s">
        <v>21</v>
      </c>
      <c r="E4189" t="s">
        <v>5</v>
      </c>
      <c r="G4189" t="s">
        <v>22</v>
      </c>
      <c r="H4189">
        <v>2139234</v>
      </c>
      <c r="I4189">
        <v>2139917</v>
      </c>
      <c r="J4189" t="s">
        <v>30</v>
      </c>
      <c r="K4189" t="s">
        <v>5170</v>
      </c>
      <c r="N4189" t="s">
        <v>5171</v>
      </c>
      <c r="O4189" t="s">
        <v>5169</v>
      </c>
      <c r="P4189">
        <v>684</v>
      </c>
      <c r="Q4189">
        <v>227</v>
      </c>
    </row>
    <row r="4190" spans="1:17" hidden="1" x14ac:dyDescent="0.35">
      <c r="A4190" t="s">
        <v>18</v>
      </c>
      <c r="B4190" t="s">
        <v>29</v>
      </c>
      <c r="C4190" t="s">
        <v>20</v>
      </c>
      <c r="D4190" t="s">
        <v>21</v>
      </c>
      <c r="E4190" t="s">
        <v>5</v>
      </c>
      <c r="G4190" t="s">
        <v>22</v>
      </c>
      <c r="H4190">
        <v>2139919</v>
      </c>
      <c r="I4190">
        <v>2140704</v>
      </c>
      <c r="J4190" t="s">
        <v>30</v>
      </c>
      <c r="O4190" t="s">
        <v>5172</v>
      </c>
      <c r="P4190">
        <v>786</v>
      </c>
    </row>
    <row r="4191" spans="1:17" hidden="1" x14ac:dyDescent="0.35">
      <c r="A4191" t="s">
        <v>26</v>
      </c>
      <c r="B4191" t="s">
        <v>32</v>
      </c>
      <c r="C4191" t="s">
        <v>20</v>
      </c>
      <c r="D4191" t="s">
        <v>21</v>
      </c>
      <c r="E4191" t="s">
        <v>5</v>
      </c>
      <c r="G4191" t="s">
        <v>22</v>
      </c>
      <c r="H4191">
        <v>2139919</v>
      </c>
      <c r="I4191">
        <v>2140704</v>
      </c>
      <c r="J4191" t="s">
        <v>30</v>
      </c>
      <c r="K4191" t="s">
        <v>5173</v>
      </c>
      <c r="N4191" t="s">
        <v>5174</v>
      </c>
      <c r="O4191" t="s">
        <v>5172</v>
      </c>
      <c r="P4191">
        <v>786</v>
      </c>
      <c r="Q4191">
        <v>261</v>
      </c>
    </row>
    <row r="4192" spans="1:17" hidden="1" x14ac:dyDescent="0.35">
      <c r="A4192" t="s">
        <v>18</v>
      </c>
      <c r="B4192" t="s">
        <v>29</v>
      </c>
      <c r="C4192" t="s">
        <v>20</v>
      </c>
      <c r="D4192" t="s">
        <v>21</v>
      </c>
      <c r="E4192" t="s">
        <v>5</v>
      </c>
      <c r="G4192" t="s">
        <v>22</v>
      </c>
      <c r="H4192">
        <v>2140701</v>
      </c>
      <c r="I4192">
        <v>2141546</v>
      </c>
      <c r="J4192" t="s">
        <v>30</v>
      </c>
      <c r="O4192" t="s">
        <v>5175</v>
      </c>
      <c r="P4192">
        <v>846</v>
      </c>
    </row>
    <row r="4193" spans="1:18" hidden="1" x14ac:dyDescent="0.35">
      <c r="A4193" t="s">
        <v>26</v>
      </c>
      <c r="B4193" t="s">
        <v>32</v>
      </c>
      <c r="C4193" t="s">
        <v>20</v>
      </c>
      <c r="D4193" t="s">
        <v>21</v>
      </c>
      <c r="E4193" t="s">
        <v>5</v>
      </c>
      <c r="G4193" t="s">
        <v>22</v>
      </c>
      <c r="H4193">
        <v>2140701</v>
      </c>
      <c r="I4193">
        <v>2141546</v>
      </c>
      <c r="J4193" t="s">
        <v>30</v>
      </c>
      <c r="K4193" t="s">
        <v>5176</v>
      </c>
      <c r="N4193" t="s">
        <v>5177</v>
      </c>
      <c r="O4193" t="s">
        <v>5175</v>
      </c>
      <c r="P4193">
        <v>846</v>
      </c>
      <c r="Q4193">
        <v>281</v>
      </c>
    </row>
    <row r="4194" spans="1:18" hidden="1" x14ac:dyDescent="0.35">
      <c r="A4194" t="s">
        <v>18</v>
      </c>
      <c r="B4194" t="s">
        <v>29</v>
      </c>
      <c r="C4194" t="s">
        <v>20</v>
      </c>
      <c r="D4194" t="s">
        <v>21</v>
      </c>
      <c r="E4194" t="s">
        <v>5</v>
      </c>
      <c r="G4194" t="s">
        <v>22</v>
      </c>
      <c r="H4194">
        <v>2141566</v>
      </c>
      <c r="I4194">
        <v>2142183</v>
      </c>
      <c r="J4194" t="s">
        <v>30</v>
      </c>
      <c r="O4194" t="s">
        <v>5178</v>
      </c>
      <c r="P4194">
        <v>618</v>
      </c>
    </row>
    <row r="4195" spans="1:18" hidden="1" x14ac:dyDescent="0.35">
      <c r="A4195" t="s">
        <v>26</v>
      </c>
      <c r="B4195" t="s">
        <v>32</v>
      </c>
      <c r="C4195" t="s">
        <v>20</v>
      </c>
      <c r="D4195" t="s">
        <v>21</v>
      </c>
      <c r="E4195" t="s">
        <v>5</v>
      </c>
      <c r="G4195" t="s">
        <v>22</v>
      </c>
      <c r="H4195">
        <v>2141566</v>
      </c>
      <c r="I4195">
        <v>2142183</v>
      </c>
      <c r="J4195" t="s">
        <v>30</v>
      </c>
      <c r="K4195" t="s">
        <v>5179</v>
      </c>
      <c r="N4195" t="s">
        <v>5180</v>
      </c>
      <c r="O4195" t="s">
        <v>5178</v>
      </c>
      <c r="P4195">
        <v>618</v>
      </c>
      <c r="Q4195">
        <v>205</v>
      </c>
    </row>
    <row r="4196" spans="1:18" hidden="1" x14ac:dyDescent="0.35">
      <c r="A4196" t="s">
        <v>18</v>
      </c>
      <c r="B4196" t="s">
        <v>29</v>
      </c>
      <c r="C4196" t="s">
        <v>20</v>
      </c>
      <c r="D4196" t="s">
        <v>21</v>
      </c>
      <c r="E4196" t="s">
        <v>5</v>
      </c>
      <c r="G4196" t="s">
        <v>22</v>
      </c>
      <c r="H4196">
        <v>2142180</v>
      </c>
      <c r="I4196">
        <v>2142668</v>
      </c>
      <c r="J4196" t="s">
        <v>30</v>
      </c>
      <c r="O4196" t="s">
        <v>5181</v>
      </c>
      <c r="P4196">
        <v>489</v>
      </c>
    </row>
    <row r="4197" spans="1:18" hidden="1" x14ac:dyDescent="0.35">
      <c r="A4197" t="s">
        <v>26</v>
      </c>
      <c r="B4197" t="s">
        <v>32</v>
      </c>
      <c r="C4197" t="s">
        <v>20</v>
      </c>
      <c r="D4197" t="s">
        <v>21</v>
      </c>
      <c r="E4197" t="s">
        <v>5</v>
      </c>
      <c r="G4197" t="s">
        <v>22</v>
      </c>
      <c r="H4197">
        <v>2142180</v>
      </c>
      <c r="I4197">
        <v>2142668</v>
      </c>
      <c r="J4197" t="s">
        <v>30</v>
      </c>
      <c r="K4197" t="s">
        <v>5182</v>
      </c>
      <c r="N4197" t="s">
        <v>5183</v>
      </c>
      <c r="O4197" t="s">
        <v>5181</v>
      </c>
      <c r="P4197">
        <v>489</v>
      </c>
      <c r="Q4197">
        <v>162</v>
      </c>
    </row>
    <row r="4198" spans="1:18" hidden="1" x14ac:dyDescent="0.35">
      <c r="A4198" t="s">
        <v>18</v>
      </c>
      <c r="B4198" t="s">
        <v>19</v>
      </c>
      <c r="C4198" t="s">
        <v>20</v>
      </c>
      <c r="D4198" t="s">
        <v>21</v>
      </c>
      <c r="E4198" t="s">
        <v>5</v>
      </c>
      <c r="G4198" t="s">
        <v>22</v>
      </c>
      <c r="H4198">
        <v>2142757</v>
      </c>
      <c r="I4198">
        <v>2143616</v>
      </c>
      <c r="J4198" t="s">
        <v>30</v>
      </c>
      <c r="O4198" t="s">
        <v>5184</v>
      </c>
      <c r="P4198">
        <v>860</v>
      </c>
      <c r="R4198" t="s">
        <v>25</v>
      </c>
    </row>
    <row r="4199" spans="1:18" hidden="1" x14ac:dyDescent="0.35">
      <c r="A4199" t="s">
        <v>26</v>
      </c>
      <c r="B4199" t="s">
        <v>27</v>
      </c>
      <c r="C4199" t="s">
        <v>20</v>
      </c>
      <c r="D4199" t="s">
        <v>21</v>
      </c>
      <c r="E4199" t="s">
        <v>5</v>
      </c>
      <c r="G4199" t="s">
        <v>22</v>
      </c>
      <c r="H4199">
        <v>2142757</v>
      </c>
      <c r="I4199">
        <v>2143616</v>
      </c>
      <c r="J4199" t="s">
        <v>30</v>
      </c>
      <c r="N4199" t="s">
        <v>28</v>
      </c>
      <c r="O4199" t="s">
        <v>5184</v>
      </c>
      <c r="P4199">
        <v>860</v>
      </c>
      <c r="R4199" t="s">
        <v>25</v>
      </c>
    </row>
    <row r="4200" spans="1:18" hidden="1" x14ac:dyDescent="0.35">
      <c r="A4200" t="s">
        <v>18</v>
      </c>
      <c r="B4200" t="s">
        <v>29</v>
      </c>
      <c r="C4200" t="s">
        <v>20</v>
      </c>
      <c r="D4200" t="s">
        <v>21</v>
      </c>
      <c r="E4200" t="s">
        <v>5</v>
      </c>
      <c r="G4200" t="s">
        <v>22</v>
      </c>
      <c r="H4200">
        <v>2143687</v>
      </c>
      <c r="I4200">
        <v>2144964</v>
      </c>
      <c r="J4200" t="s">
        <v>23</v>
      </c>
      <c r="O4200" t="s">
        <v>5185</v>
      </c>
      <c r="P4200">
        <v>1278</v>
      </c>
    </row>
    <row r="4201" spans="1:18" hidden="1" x14ac:dyDescent="0.35">
      <c r="A4201" t="s">
        <v>26</v>
      </c>
      <c r="B4201" t="s">
        <v>32</v>
      </c>
      <c r="C4201" t="s">
        <v>20</v>
      </c>
      <c r="D4201" t="s">
        <v>21</v>
      </c>
      <c r="E4201" t="s">
        <v>5</v>
      </c>
      <c r="G4201" t="s">
        <v>22</v>
      </c>
      <c r="H4201">
        <v>2143687</v>
      </c>
      <c r="I4201">
        <v>2144964</v>
      </c>
      <c r="J4201" t="s">
        <v>23</v>
      </c>
      <c r="K4201" t="s">
        <v>5186</v>
      </c>
      <c r="N4201" t="s">
        <v>125</v>
      </c>
      <c r="O4201" t="s">
        <v>5185</v>
      </c>
      <c r="P4201">
        <v>1278</v>
      </c>
      <c r="Q4201">
        <v>425</v>
      </c>
    </row>
    <row r="4202" spans="1:18" hidden="1" x14ac:dyDescent="0.35">
      <c r="A4202" t="s">
        <v>18</v>
      </c>
      <c r="B4202" t="s">
        <v>29</v>
      </c>
      <c r="C4202" t="s">
        <v>20</v>
      </c>
      <c r="D4202" t="s">
        <v>21</v>
      </c>
      <c r="E4202" t="s">
        <v>5</v>
      </c>
      <c r="G4202" t="s">
        <v>22</v>
      </c>
      <c r="H4202">
        <v>2145207</v>
      </c>
      <c r="I4202">
        <v>2145962</v>
      </c>
      <c r="J4202" t="s">
        <v>30</v>
      </c>
      <c r="O4202" t="s">
        <v>5187</v>
      </c>
      <c r="P4202">
        <v>756</v>
      </c>
    </row>
    <row r="4203" spans="1:18" hidden="1" x14ac:dyDescent="0.35">
      <c r="A4203" t="s">
        <v>26</v>
      </c>
      <c r="B4203" t="s">
        <v>32</v>
      </c>
      <c r="C4203" t="s">
        <v>20</v>
      </c>
      <c r="D4203" t="s">
        <v>21</v>
      </c>
      <c r="E4203" t="s">
        <v>5</v>
      </c>
      <c r="G4203" t="s">
        <v>22</v>
      </c>
      <c r="H4203">
        <v>2145207</v>
      </c>
      <c r="I4203">
        <v>2145962</v>
      </c>
      <c r="J4203" t="s">
        <v>30</v>
      </c>
      <c r="K4203" t="s">
        <v>5188</v>
      </c>
      <c r="N4203" t="s">
        <v>5189</v>
      </c>
      <c r="O4203" t="s">
        <v>5187</v>
      </c>
      <c r="P4203">
        <v>756</v>
      </c>
      <c r="Q4203">
        <v>251</v>
      </c>
    </row>
    <row r="4204" spans="1:18" hidden="1" x14ac:dyDescent="0.35">
      <c r="A4204" t="s">
        <v>18</v>
      </c>
      <c r="B4204" t="s">
        <v>29</v>
      </c>
      <c r="C4204" t="s">
        <v>20</v>
      </c>
      <c r="D4204" t="s">
        <v>21</v>
      </c>
      <c r="E4204" t="s">
        <v>5</v>
      </c>
      <c r="G4204" t="s">
        <v>22</v>
      </c>
      <c r="H4204">
        <v>2146153</v>
      </c>
      <c r="I4204">
        <v>2147340</v>
      </c>
      <c r="J4204" t="s">
        <v>23</v>
      </c>
      <c r="O4204" t="s">
        <v>5190</v>
      </c>
      <c r="P4204">
        <v>1188</v>
      </c>
    </row>
    <row r="4205" spans="1:18" hidden="1" x14ac:dyDescent="0.35">
      <c r="A4205" t="s">
        <v>26</v>
      </c>
      <c r="B4205" t="s">
        <v>32</v>
      </c>
      <c r="C4205" t="s">
        <v>20</v>
      </c>
      <c r="D4205" t="s">
        <v>21</v>
      </c>
      <c r="E4205" t="s">
        <v>5</v>
      </c>
      <c r="G4205" t="s">
        <v>22</v>
      </c>
      <c r="H4205">
        <v>2146153</v>
      </c>
      <c r="I4205">
        <v>2147340</v>
      </c>
      <c r="J4205" t="s">
        <v>23</v>
      </c>
      <c r="K4205" t="s">
        <v>5191</v>
      </c>
      <c r="N4205" t="s">
        <v>5192</v>
      </c>
      <c r="O4205" t="s">
        <v>5190</v>
      </c>
      <c r="P4205">
        <v>1188</v>
      </c>
      <c r="Q4205">
        <v>395</v>
      </c>
    </row>
    <row r="4206" spans="1:18" hidden="1" x14ac:dyDescent="0.35">
      <c r="A4206" t="s">
        <v>18</v>
      </c>
      <c r="B4206" t="s">
        <v>29</v>
      </c>
      <c r="C4206" t="s">
        <v>20</v>
      </c>
      <c r="D4206" t="s">
        <v>21</v>
      </c>
      <c r="E4206" t="s">
        <v>5</v>
      </c>
      <c r="G4206" t="s">
        <v>22</v>
      </c>
      <c r="H4206">
        <v>2147584</v>
      </c>
      <c r="I4206">
        <v>2147934</v>
      </c>
      <c r="J4206" t="s">
        <v>23</v>
      </c>
      <c r="O4206" t="s">
        <v>5193</v>
      </c>
      <c r="P4206">
        <v>351</v>
      </c>
    </row>
    <row r="4207" spans="1:18" hidden="1" x14ac:dyDescent="0.35">
      <c r="A4207" t="s">
        <v>26</v>
      </c>
      <c r="B4207" t="s">
        <v>32</v>
      </c>
      <c r="C4207" t="s">
        <v>20</v>
      </c>
      <c r="D4207" t="s">
        <v>21</v>
      </c>
      <c r="E4207" t="s">
        <v>5</v>
      </c>
      <c r="G4207" t="s">
        <v>22</v>
      </c>
      <c r="H4207">
        <v>2147584</v>
      </c>
      <c r="I4207">
        <v>2147934</v>
      </c>
      <c r="J4207" t="s">
        <v>23</v>
      </c>
      <c r="K4207" t="s">
        <v>5194</v>
      </c>
      <c r="N4207" t="s">
        <v>1558</v>
      </c>
      <c r="O4207" t="s">
        <v>5193</v>
      </c>
      <c r="P4207">
        <v>351</v>
      </c>
      <c r="Q4207">
        <v>116</v>
      </c>
    </row>
    <row r="4208" spans="1:18" hidden="1" x14ac:dyDescent="0.35">
      <c r="A4208" t="s">
        <v>18</v>
      </c>
      <c r="B4208" t="s">
        <v>29</v>
      </c>
      <c r="C4208" t="s">
        <v>20</v>
      </c>
      <c r="D4208" t="s">
        <v>21</v>
      </c>
      <c r="E4208" t="s">
        <v>5</v>
      </c>
      <c r="G4208" t="s">
        <v>22</v>
      </c>
      <c r="H4208">
        <v>2147912</v>
      </c>
      <c r="I4208">
        <v>2148196</v>
      </c>
      <c r="J4208" t="s">
        <v>23</v>
      </c>
      <c r="O4208" t="s">
        <v>5195</v>
      </c>
      <c r="P4208">
        <v>285</v>
      </c>
    </row>
    <row r="4209" spans="1:17" hidden="1" x14ac:dyDescent="0.35">
      <c r="A4209" t="s">
        <v>26</v>
      </c>
      <c r="B4209" t="s">
        <v>32</v>
      </c>
      <c r="C4209" t="s">
        <v>20</v>
      </c>
      <c r="D4209" t="s">
        <v>21</v>
      </c>
      <c r="E4209" t="s">
        <v>5</v>
      </c>
      <c r="G4209" t="s">
        <v>22</v>
      </c>
      <c r="H4209">
        <v>2147912</v>
      </c>
      <c r="I4209">
        <v>2148196</v>
      </c>
      <c r="J4209" t="s">
        <v>23</v>
      </c>
      <c r="K4209" t="s">
        <v>5196</v>
      </c>
      <c r="N4209" t="s">
        <v>1558</v>
      </c>
      <c r="O4209" t="s">
        <v>5195</v>
      </c>
      <c r="P4209">
        <v>285</v>
      </c>
      <c r="Q4209">
        <v>94</v>
      </c>
    </row>
    <row r="4210" spans="1:17" hidden="1" x14ac:dyDescent="0.35">
      <c r="A4210" t="s">
        <v>18</v>
      </c>
      <c r="B4210" t="s">
        <v>29</v>
      </c>
      <c r="C4210" t="s">
        <v>20</v>
      </c>
      <c r="D4210" t="s">
        <v>21</v>
      </c>
      <c r="E4210" t="s">
        <v>5</v>
      </c>
      <c r="G4210" t="s">
        <v>22</v>
      </c>
      <c r="H4210">
        <v>2148193</v>
      </c>
      <c r="I4210">
        <v>2148678</v>
      </c>
      <c r="J4210" t="s">
        <v>23</v>
      </c>
      <c r="O4210" t="s">
        <v>5197</v>
      </c>
      <c r="P4210">
        <v>486</v>
      </c>
    </row>
    <row r="4211" spans="1:17" hidden="1" x14ac:dyDescent="0.35">
      <c r="A4211" t="s">
        <v>26</v>
      </c>
      <c r="B4211" t="s">
        <v>32</v>
      </c>
      <c r="C4211" t="s">
        <v>20</v>
      </c>
      <c r="D4211" t="s">
        <v>21</v>
      </c>
      <c r="E4211" t="s">
        <v>5</v>
      </c>
      <c r="G4211" t="s">
        <v>22</v>
      </c>
      <c r="H4211">
        <v>2148193</v>
      </c>
      <c r="I4211">
        <v>2148678</v>
      </c>
      <c r="J4211" t="s">
        <v>23</v>
      </c>
      <c r="K4211" t="s">
        <v>5198</v>
      </c>
      <c r="N4211" t="s">
        <v>1558</v>
      </c>
      <c r="O4211" t="s">
        <v>5197</v>
      </c>
      <c r="P4211">
        <v>486</v>
      </c>
      <c r="Q4211">
        <v>161</v>
      </c>
    </row>
    <row r="4212" spans="1:17" hidden="1" x14ac:dyDescent="0.35">
      <c r="A4212" t="s">
        <v>18</v>
      </c>
      <c r="B4212" t="s">
        <v>29</v>
      </c>
      <c r="C4212" t="s">
        <v>20</v>
      </c>
      <c r="D4212" t="s">
        <v>21</v>
      </c>
      <c r="E4212" t="s">
        <v>5</v>
      </c>
      <c r="G4212" t="s">
        <v>22</v>
      </c>
      <c r="H4212">
        <v>2148710</v>
      </c>
      <c r="I4212">
        <v>2150194</v>
      </c>
      <c r="J4212" t="s">
        <v>23</v>
      </c>
      <c r="O4212" t="s">
        <v>5199</v>
      </c>
      <c r="P4212">
        <v>1485</v>
      </c>
    </row>
    <row r="4213" spans="1:17" hidden="1" x14ac:dyDescent="0.35">
      <c r="A4213" t="s">
        <v>26</v>
      </c>
      <c r="B4213" t="s">
        <v>32</v>
      </c>
      <c r="C4213" t="s">
        <v>20</v>
      </c>
      <c r="D4213" t="s">
        <v>21</v>
      </c>
      <c r="E4213" t="s">
        <v>5</v>
      </c>
      <c r="G4213" t="s">
        <v>22</v>
      </c>
      <c r="H4213">
        <v>2148710</v>
      </c>
      <c r="I4213">
        <v>2150194</v>
      </c>
      <c r="J4213" t="s">
        <v>23</v>
      </c>
      <c r="K4213" t="s">
        <v>5200</v>
      </c>
      <c r="N4213" t="s">
        <v>1558</v>
      </c>
      <c r="O4213" t="s">
        <v>5199</v>
      </c>
      <c r="P4213">
        <v>1485</v>
      </c>
      <c r="Q4213">
        <v>494</v>
      </c>
    </row>
    <row r="4214" spans="1:17" hidden="1" x14ac:dyDescent="0.35">
      <c r="A4214" t="s">
        <v>18</v>
      </c>
      <c r="B4214" t="s">
        <v>29</v>
      </c>
      <c r="C4214" t="s">
        <v>20</v>
      </c>
      <c r="D4214" t="s">
        <v>21</v>
      </c>
      <c r="E4214" t="s">
        <v>5</v>
      </c>
      <c r="G4214" t="s">
        <v>22</v>
      </c>
      <c r="H4214">
        <v>2150187</v>
      </c>
      <c r="I4214">
        <v>2150525</v>
      </c>
      <c r="J4214" t="s">
        <v>23</v>
      </c>
      <c r="O4214" t="s">
        <v>5201</v>
      </c>
      <c r="P4214">
        <v>339</v>
      </c>
    </row>
    <row r="4215" spans="1:17" hidden="1" x14ac:dyDescent="0.35">
      <c r="A4215" t="s">
        <v>26</v>
      </c>
      <c r="B4215" t="s">
        <v>32</v>
      </c>
      <c r="C4215" t="s">
        <v>20</v>
      </c>
      <c r="D4215" t="s">
        <v>21</v>
      </c>
      <c r="E4215" t="s">
        <v>5</v>
      </c>
      <c r="G4215" t="s">
        <v>22</v>
      </c>
      <c r="H4215">
        <v>2150187</v>
      </c>
      <c r="I4215">
        <v>2150525</v>
      </c>
      <c r="J4215" t="s">
        <v>23</v>
      </c>
      <c r="K4215" t="s">
        <v>5202</v>
      </c>
      <c r="N4215" t="s">
        <v>1558</v>
      </c>
      <c r="O4215" t="s">
        <v>5201</v>
      </c>
      <c r="P4215">
        <v>339</v>
      </c>
      <c r="Q4215">
        <v>112</v>
      </c>
    </row>
    <row r="4216" spans="1:17" hidden="1" x14ac:dyDescent="0.35">
      <c r="A4216" t="s">
        <v>18</v>
      </c>
      <c r="B4216" t="s">
        <v>29</v>
      </c>
      <c r="C4216" t="s">
        <v>20</v>
      </c>
      <c r="D4216" t="s">
        <v>21</v>
      </c>
      <c r="E4216" t="s">
        <v>5</v>
      </c>
      <c r="G4216" t="s">
        <v>22</v>
      </c>
      <c r="H4216">
        <v>2150529</v>
      </c>
      <c r="I4216">
        <v>2150951</v>
      </c>
      <c r="J4216" t="s">
        <v>23</v>
      </c>
      <c r="O4216" t="s">
        <v>5203</v>
      </c>
      <c r="P4216">
        <v>423</v>
      </c>
    </row>
    <row r="4217" spans="1:17" hidden="1" x14ac:dyDescent="0.35">
      <c r="A4217" t="s">
        <v>26</v>
      </c>
      <c r="B4217" t="s">
        <v>32</v>
      </c>
      <c r="C4217" t="s">
        <v>20</v>
      </c>
      <c r="D4217" t="s">
        <v>21</v>
      </c>
      <c r="E4217" t="s">
        <v>5</v>
      </c>
      <c r="G4217" t="s">
        <v>22</v>
      </c>
      <c r="H4217">
        <v>2150529</v>
      </c>
      <c r="I4217">
        <v>2150951</v>
      </c>
      <c r="J4217" t="s">
        <v>23</v>
      </c>
      <c r="K4217" t="s">
        <v>5204</v>
      </c>
      <c r="N4217" t="s">
        <v>1558</v>
      </c>
      <c r="O4217" t="s">
        <v>5203</v>
      </c>
      <c r="P4217">
        <v>423</v>
      </c>
      <c r="Q4217">
        <v>140</v>
      </c>
    </row>
    <row r="4218" spans="1:17" hidden="1" x14ac:dyDescent="0.35">
      <c r="A4218" t="s">
        <v>18</v>
      </c>
      <c r="B4218" t="s">
        <v>29</v>
      </c>
      <c r="C4218" t="s">
        <v>20</v>
      </c>
      <c r="D4218" t="s">
        <v>21</v>
      </c>
      <c r="E4218" t="s">
        <v>5</v>
      </c>
      <c r="G4218" t="s">
        <v>22</v>
      </c>
      <c r="H4218">
        <v>2150938</v>
      </c>
      <c r="I4218">
        <v>2153340</v>
      </c>
      <c r="J4218" t="s">
        <v>23</v>
      </c>
      <c r="O4218" t="s">
        <v>5205</v>
      </c>
      <c r="P4218">
        <v>2403</v>
      </c>
    </row>
    <row r="4219" spans="1:17" hidden="1" x14ac:dyDescent="0.35">
      <c r="A4219" t="s">
        <v>26</v>
      </c>
      <c r="B4219" t="s">
        <v>32</v>
      </c>
      <c r="C4219" t="s">
        <v>20</v>
      </c>
      <c r="D4219" t="s">
        <v>21</v>
      </c>
      <c r="E4219" t="s">
        <v>5</v>
      </c>
      <c r="G4219" t="s">
        <v>22</v>
      </c>
      <c r="H4219">
        <v>2150938</v>
      </c>
      <c r="I4219">
        <v>2153340</v>
      </c>
      <c r="J4219" t="s">
        <v>23</v>
      </c>
      <c r="K4219" t="s">
        <v>5206</v>
      </c>
      <c r="N4219" t="s">
        <v>1558</v>
      </c>
      <c r="O4219" t="s">
        <v>5205</v>
      </c>
      <c r="P4219">
        <v>2403</v>
      </c>
      <c r="Q4219">
        <v>800</v>
      </c>
    </row>
    <row r="4220" spans="1:17" hidden="1" x14ac:dyDescent="0.35">
      <c r="A4220" t="s">
        <v>18</v>
      </c>
      <c r="B4220" t="s">
        <v>29</v>
      </c>
      <c r="C4220" t="s">
        <v>20</v>
      </c>
      <c r="D4220" t="s">
        <v>21</v>
      </c>
      <c r="E4220" t="s">
        <v>5</v>
      </c>
      <c r="G4220" t="s">
        <v>22</v>
      </c>
      <c r="H4220">
        <v>2153653</v>
      </c>
      <c r="I4220">
        <v>2154342</v>
      </c>
      <c r="J4220" t="s">
        <v>30</v>
      </c>
      <c r="O4220" t="s">
        <v>5207</v>
      </c>
      <c r="P4220">
        <v>690</v>
      </c>
    </row>
    <row r="4221" spans="1:17" hidden="1" x14ac:dyDescent="0.35">
      <c r="A4221" t="s">
        <v>26</v>
      </c>
      <c r="B4221" t="s">
        <v>32</v>
      </c>
      <c r="C4221" t="s">
        <v>20</v>
      </c>
      <c r="D4221" t="s">
        <v>21</v>
      </c>
      <c r="E4221" t="s">
        <v>5</v>
      </c>
      <c r="G4221" t="s">
        <v>22</v>
      </c>
      <c r="H4221">
        <v>2153653</v>
      </c>
      <c r="I4221">
        <v>2154342</v>
      </c>
      <c r="J4221" t="s">
        <v>30</v>
      </c>
      <c r="K4221" t="s">
        <v>5208</v>
      </c>
      <c r="N4221" t="s">
        <v>1664</v>
      </c>
      <c r="O4221" t="s">
        <v>5207</v>
      </c>
      <c r="P4221">
        <v>690</v>
      </c>
      <c r="Q4221">
        <v>229</v>
      </c>
    </row>
    <row r="4222" spans="1:17" hidden="1" x14ac:dyDescent="0.35">
      <c r="A4222" t="s">
        <v>18</v>
      </c>
      <c r="B4222" t="s">
        <v>29</v>
      </c>
      <c r="C4222" t="s">
        <v>20</v>
      </c>
      <c r="D4222" t="s">
        <v>21</v>
      </c>
      <c r="E4222" t="s">
        <v>5</v>
      </c>
      <c r="G4222" t="s">
        <v>22</v>
      </c>
      <c r="H4222">
        <v>2154413</v>
      </c>
      <c r="I4222">
        <v>2155054</v>
      </c>
      <c r="J4222" t="s">
        <v>30</v>
      </c>
      <c r="O4222" t="s">
        <v>5209</v>
      </c>
      <c r="P4222">
        <v>642</v>
      </c>
    </row>
    <row r="4223" spans="1:17" hidden="1" x14ac:dyDescent="0.35">
      <c r="A4223" t="s">
        <v>26</v>
      </c>
      <c r="B4223" t="s">
        <v>32</v>
      </c>
      <c r="C4223" t="s">
        <v>20</v>
      </c>
      <c r="D4223" t="s">
        <v>21</v>
      </c>
      <c r="E4223" t="s">
        <v>5</v>
      </c>
      <c r="G4223" t="s">
        <v>22</v>
      </c>
      <c r="H4223">
        <v>2154413</v>
      </c>
      <c r="I4223">
        <v>2155054</v>
      </c>
      <c r="J4223" t="s">
        <v>30</v>
      </c>
      <c r="K4223" t="s">
        <v>5210</v>
      </c>
      <c r="N4223" t="s">
        <v>5211</v>
      </c>
      <c r="O4223" t="s">
        <v>5209</v>
      </c>
      <c r="P4223">
        <v>642</v>
      </c>
      <c r="Q4223">
        <v>213</v>
      </c>
    </row>
    <row r="4224" spans="1:17" hidden="1" x14ac:dyDescent="0.35">
      <c r="A4224" t="s">
        <v>18</v>
      </c>
      <c r="B4224" t="s">
        <v>29</v>
      </c>
      <c r="C4224" t="s">
        <v>20</v>
      </c>
      <c r="D4224" t="s">
        <v>21</v>
      </c>
      <c r="E4224" t="s">
        <v>5</v>
      </c>
      <c r="G4224" t="s">
        <v>22</v>
      </c>
      <c r="H4224">
        <v>2155341</v>
      </c>
      <c r="I4224">
        <v>2156837</v>
      </c>
      <c r="J4224" t="s">
        <v>23</v>
      </c>
      <c r="O4224" t="s">
        <v>5212</v>
      </c>
      <c r="P4224">
        <v>1497</v>
      </c>
    </row>
    <row r="4225" spans="1:17" hidden="1" x14ac:dyDescent="0.35">
      <c r="A4225" t="s">
        <v>26</v>
      </c>
      <c r="B4225" t="s">
        <v>32</v>
      </c>
      <c r="C4225" t="s">
        <v>20</v>
      </c>
      <c r="D4225" t="s">
        <v>21</v>
      </c>
      <c r="E4225" t="s">
        <v>5</v>
      </c>
      <c r="G4225" t="s">
        <v>22</v>
      </c>
      <c r="H4225">
        <v>2155341</v>
      </c>
      <c r="I4225">
        <v>2156837</v>
      </c>
      <c r="J4225" t="s">
        <v>23</v>
      </c>
      <c r="K4225" t="s">
        <v>5213</v>
      </c>
      <c r="N4225" t="s">
        <v>5214</v>
      </c>
      <c r="O4225" t="s">
        <v>5212</v>
      </c>
      <c r="P4225">
        <v>1497</v>
      </c>
      <c r="Q4225">
        <v>498</v>
      </c>
    </row>
    <row r="4226" spans="1:17" hidden="1" x14ac:dyDescent="0.35">
      <c r="A4226" t="s">
        <v>18</v>
      </c>
      <c r="B4226" t="s">
        <v>29</v>
      </c>
      <c r="C4226" t="s">
        <v>20</v>
      </c>
      <c r="D4226" t="s">
        <v>21</v>
      </c>
      <c r="E4226" t="s">
        <v>5</v>
      </c>
      <c r="G4226" t="s">
        <v>22</v>
      </c>
      <c r="H4226">
        <v>2157248</v>
      </c>
      <c r="I4226">
        <v>2157604</v>
      </c>
      <c r="J4226" t="s">
        <v>30</v>
      </c>
      <c r="O4226" t="s">
        <v>5215</v>
      </c>
      <c r="P4226">
        <v>357</v>
      </c>
    </row>
    <row r="4227" spans="1:17" hidden="1" x14ac:dyDescent="0.35">
      <c r="A4227" t="s">
        <v>26</v>
      </c>
      <c r="B4227" t="s">
        <v>32</v>
      </c>
      <c r="C4227" t="s">
        <v>20</v>
      </c>
      <c r="D4227" t="s">
        <v>21</v>
      </c>
      <c r="E4227" t="s">
        <v>5</v>
      </c>
      <c r="G4227" t="s">
        <v>22</v>
      </c>
      <c r="H4227">
        <v>2157248</v>
      </c>
      <c r="I4227">
        <v>2157604</v>
      </c>
      <c r="J4227" t="s">
        <v>30</v>
      </c>
      <c r="K4227" t="s">
        <v>5216</v>
      </c>
      <c r="N4227" t="s">
        <v>53</v>
      </c>
      <c r="O4227" t="s">
        <v>5215</v>
      </c>
      <c r="P4227">
        <v>357</v>
      </c>
      <c r="Q4227">
        <v>118</v>
      </c>
    </row>
    <row r="4228" spans="1:17" hidden="1" x14ac:dyDescent="0.35">
      <c r="A4228" t="s">
        <v>18</v>
      </c>
      <c r="B4228" t="s">
        <v>29</v>
      </c>
      <c r="C4228" t="s">
        <v>20</v>
      </c>
      <c r="D4228" t="s">
        <v>21</v>
      </c>
      <c r="E4228" t="s">
        <v>5</v>
      </c>
      <c r="G4228" t="s">
        <v>22</v>
      </c>
      <c r="H4228">
        <v>2157761</v>
      </c>
      <c r="I4228">
        <v>2159533</v>
      </c>
      <c r="J4228" t="s">
        <v>30</v>
      </c>
      <c r="O4228" t="s">
        <v>5217</v>
      </c>
      <c r="P4228">
        <v>1773</v>
      </c>
    </row>
    <row r="4229" spans="1:17" hidden="1" x14ac:dyDescent="0.35">
      <c r="A4229" t="s">
        <v>26</v>
      </c>
      <c r="B4229" t="s">
        <v>32</v>
      </c>
      <c r="C4229" t="s">
        <v>20</v>
      </c>
      <c r="D4229" t="s">
        <v>21</v>
      </c>
      <c r="E4229" t="s">
        <v>5</v>
      </c>
      <c r="G4229" t="s">
        <v>22</v>
      </c>
      <c r="H4229">
        <v>2157761</v>
      </c>
      <c r="I4229">
        <v>2159533</v>
      </c>
      <c r="J4229" t="s">
        <v>30</v>
      </c>
      <c r="K4229" t="s">
        <v>5218</v>
      </c>
      <c r="N4229" t="s">
        <v>5219</v>
      </c>
      <c r="O4229" t="s">
        <v>5217</v>
      </c>
      <c r="P4229">
        <v>1773</v>
      </c>
      <c r="Q4229">
        <v>590</v>
      </c>
    </row>
    <row r="4230" spans="1:17" hidden="1" x14ac:dyDescent="0.35">
      <c r="A4230" t="s">
        <v>18</v>
      </c>
      <c r="B4230" t="s">
        <v>29</v>
      </c>
      <c r="C4230" t="s">
        <v>20</v>
      </c>
      <c r="D4230" t="s">
        <v>21</v>
      </c>
      <c r="E4230" t="s">
        <v>5</v>
      </c>
      <c r="G4230" t="s">
        <v>22</v>
      </c>
      <c r="H4230">
        <v>2159792</v>
      </c>
      <c r="I4230">
        <v>2164372</v>
      </c>
      <c r="J4230" t="s">
        <v>30</v>
      </c>
      <c r="O4230" t="s">
        <v>5220</v>
      </c>
      <c r="P4230">
        <v>4581</v>
      </c>
    </row>
    <row r="4231" spans="1:17" hidden="1" x14ac:dyDescent="0.35">
      <c r="A4231" t="s">
        <v>26</v>
      </c>
      <c r="B4231" t="s">
        <v>32</v>
      </c>
      <c r="C4231" t="s">
        <v>20</v>
      </c>
      <c r="D4231" t="s">
        <v>21</v>
      </c>
      <c r="E4231" t="s">
        <v>5</v>
      </c>
      <c r="G4231" t="s">
        <v>22</v>
      </c>
      <c r="H4231">
        <v>2159792</v>
      </c>
      <c r="I4231">
        <v>2164372</v>
      </c>
      <c r="J4231" t="s">
        <v>30</v>
      </c>
      <c r="K4231" t="s">
        <v>5221</v>
      </c>
      <c r="N4231" t="s">
        <v>5222</v>
      </c>
      <c r="O4231" t="s">
        <v>5220</v>
      </c>
      <c r="P4231">
        <v>4581</v>
      </c>
      <c r="Q4231">
        <v>1526</v>
      </c>
    </row>
    <row r="4232" spans="1:17" hidden="1" x14ac:dyDescent="0.35">
      <c r="A4232" t="s">
        <v>18</v>
      </c>
      <c r="B4232" t="s">
        <v>29</v>
      </c>
      <c r="C4232" t="s">
        <v>20</v>
      </c>
      <c r="D4232" t="s">
        <v>21</v>
      </c>
      <c r="E4232" t="s">
        <v>5</v>
      </c>
      <c r="G4232" t="s">
        <v>22</v>
      </c>
      <c r="H4232">
        <v>2164436</v>
      </c>
      <c r="I4232">
        <v>2165923</v>
      </c>
      <c r="J4232" t="s">
        <v>30</v>
      </c>
      <c r="O4232" t="s">
        <v>5223</v>
      </c>
      <c r="P4232">
        <v>1488</v>
      </c>
    </row>
    <row r="4233" spans="1:17" hidden="1" x14ac:dyDescent="0.35">
      <c r="A4233" t="s">
        <v>26</v>
      </c>
      <c r="B4233" t="s">
        <v>32</v>
      </c>
      <c r="C4233" t="s">
        <v>20</v>
      </c>
      <c r="D4233" t="s">
        <v>21</v>
      </c>
      <c r="E4233" t="s">
        <v>5</v>
      </c>
      <c r="G4233" t="s">
        <v>22</v>
      </c>
      <c r="H4233">
        <v>2164436</v>
      </c>
      <c r="I4233">
        <v>2165923</v>
      </c>
      <c r="J4233" t="s">
        <v>30</v>
      </c>
      <c r="K4233" t="s">
        <v>5224</v>
      </c>
      <c r="N4233" t="s">
        <v>5225</v>
      </c>
      <c r="O4233" t="s">
        <v>5223</v>
      </c>
      <c r="P4233">
        <v>1488</v>
      </c>
      <c r="Q4233">
        <v>495</v>
      </c>
    </row>
    <row r="4234" spans="1:17" hidden="1" x14ac:dyDescent="0.35">
      <c r="A4234" t="s">
        <v>18</v>
      </c>
      <c r="B4234" t="s">
        <v>29</v>
      </c>
      <c r="C4234" t="s">
        <v>20</v>
      </c>
      <c r="D4234" t="s">
        <v>21</v>
      </c>
      <c r="E4234" t="s">
        <v>5</v>
      </c>
      <c r="G4234" t="s">
        <v>22</v>
      </c>
      <c r="H4234">
        <v>2166282</v>
      </c>
      <c r="I4234">
        <v>2166740</v>
      </c>
      <c r="J4234" t="s">
        <v>30</v>
      </c>
      <c r="O4234" t="s">
        <v>5226</v>
      </c>
      <c r="P4234">
        <v>459</v>
      </c>
    </row>
    <row r="4235" spans="1:17" hidden="1" x14ac:dyDescent="0.35">
      <c r="A4235" t="s">
        <v>26</v>
      </c>
      <c r="B4235" t="s">
        <v>32</v>
      </c>
      <c r="C4235" t="s">
        <v>20</v>
      </c>
      <c r="D4235" t="s">
        <v>21</v>
      </c>
      <c r="E4235" t="s">
        <v>5</v>
      </c>
      <c r="G4235" t="s">
        <v>22</v>
      </c>
      <c r="H4235">
        <v>2166282</v>
      </c>
      <c r="I4235">
        <v>2166740</v>
      </c>
      <c r="J4235" t="s">
        <v>30</v>
      </c>
      <c r="K4235" t="s">
        <v>5227</v>
      </c>
      <c r="N4235" t="s">
        <v>28</v>
      </c>
      <c r="O4235" t="s">
        <v>5226</v>
      </c>
      <c r="P4235">
        <v>459</v>
      </c>
      <c r="Q4235">
        <v>152</v>
      </c>
    </row>
    <row r="4236" spans="1:17" hidden="1" x14ac:dyDescent="0.35">
      <c r="A4236" t="s">
        <v>18</v>
      </c>
      <c r="B4236" t="s">
        <v>29</v>
      </c>
      <c r="C4236" t="s">
        <v>20</v>
      </c>
      <c r="D4236" t="s">
        <v>21</v>
      </c>
      <c r="E4236" t="s">
        <v>5</v>
      </c>
      <c r="G4236" t="s">
        <v>22</v>
      </c>
      <c r="H4236">
        <v>2166823</v>
      </c>
      <c r="I4236">
        <v>2167731</v>
      </c>
      <c r="J4236" t="s">
        <v>30</v>
      </c>
      <c r="O4236" t="s">
        <v>5228</v>
      </c>
      <c r="P4236">
        <v>909</v>
      </c>
    </row>
    <row r="4237" spans="1:17" hidden="1" x14ac:dyDescent="0.35">
      <c r="A4237" t="s">
        <v>26</v>
      </c>
      <c r="B4237" t="s">
        <v>32</v>
      </c>
      <c r="C4237" t="s">
        <v>20</v>
      </c>
      <c r="D4237" t="s">
        <v>21</v>
      </c>
      <c r="E4237" t="s">
        <v>5</v>
      </c>
      <c r="G4237" t="s">
        <v>22</v>
      </c>
      <c r="H4237">
        <v>2166823</v>
      </c>
      <c r="I4237">
        <v>2167731</v>
      </c>
      <c r="J4237" t="s">
        <v>30</v>
      </c>
      <c r="K4237" t="s">
        <v>5229</v>
      </c>
      <c r="N4237" t="s">
        <v>187</v>
      </c>
      <c r="O4237" t="s">
        <v>5228</v>
      </c>
      <c r="P4237">
        <v>909</v>
      </c>
      <c r="Q4237">
        <v>302</v>
      </c>
    </row>
    <row r="4238" spans="1:17" hidden="1" x14ac:dyDescent="0.35">
      <c r="A4238" t="s">
        <v>18</v>
      </c>
      <c r="B4238" t="s">
        <v>29</v>
      </c>
      <c r="C4238" t="s">
        <v>20</v>
      </c>
      <c r="D4238" t="s">
        <v>21</v>
      </c>
      <c r="E4238" t="s">
        <v>5</v>
      </c>
      <c r="G4238" t="s">
        <v>22</v>
      </c>
      <c r="H4238">
        <v>2167854</v>
      </c>
      <c r="I4238">
        <v>2168495</v>
      </c>
      <c r="J4238" t="s">
        <v>30</v>
      </c>
      <c r="O4238" t="s">
        <v>5230</v>
      </c>
      <c r="P4238">
        <v>642</v>
      </c>
    </row>
    <row r="4239" spans="1:17" hidden="1" x14ac:dyDescent="0.35">
      <c r="A4239" t="s">
        <v>26</v>
      </c>
      <c r="B4239" t="s">
        <v>32</v>
      </c>
      <c r="C4239" t="s">
        <v>20</v>
      </c>
      <c r="D4239" t="s">
        <v>21</v>
      </c>
      <c r="E4239" t="s">
        <v>5</v>
      </c>
      <c r="G4239" t="s">
        <v>22</v>
      </c>
      <c r="H4239">
        <v>2167854</v>
      </c>
      <c r="I4239">
        <v>2168495</v>
      </c>
      <c r="J4239" t="s">
        <v>30</v>
      </c>
      <c r="K4239" t="s">
        <v>5231</v>
      </c>
      <c r="N4239" t="s">
        <v>28</v>
      </c>
      <c r="O4239" t="s">
        <v>5230</v>
      </c>
      <c r="P4239">
        <v>642</v>
      </c>
      <c r="Q4239">
        <v>213</v>
      </c>
    </row>
    <row r="4240" spans="1:17" hidden="1" x14ac:dyDescent="0.35">
      <c r="A4240" t="s">
        <v>18</v>
      </c>
      <c r="B4240" t="s">
        <v>29</v>
      </c>
      <c r="C4240" t="s">
        <v>20</v>
      </c>
      <c r="D4240" t="s">
        <v>21</v>
      </c>
      <c r="E4240" t="s">
        <v>5</v>
      </c>
      <c r="G4240" t="s">
        <v>22</v>
      </c>
      <c r="H4240">
        <v>2168642</v>
      </c>
      <c r="I4240">
        <v>2170066</v>
      </c>
      <c r="J4240" t="s">
        <v>30</v>
      </c>
      <c r="O4240" t="s">
        <v>5232</v>
      </c>
      <c r="P4240">
        <v>1425</v>
      </c>
    </row>
    <row r="4241" spans="1:17" hidden="1" x14ac:dyDescent="0.35">
      <c r="A4241" t="s">
        <v>26</v>
      </c>
      <c r="B4241" t="s">
        <v>32</v>
      </c>
      <c r="C4241" t="s">
        <v>20</v>
      </c>
      <c r="D4241" t="s">
        <v>21</v>
      </c>
      <c r="E4241" t="s">
        <v>5</v>
      </c>
      <c r="G4241" t="s">
        <v>22</v>
      </c>
      <c r="H4241">
        <v>2168642</v>
      </c>
      <c r="I4241">
        <v>2170066</v>
      </c>
      <c r="J4241" t="s">
        <v>30</v>
      </c>
      <c r="K4241" t="s">
        <v>5233</v>
      </c>
      <c r="N4241" t="s">
        <v>28</v>
      </c>
      <c r="O4241" t="s">
        <v>5232</v>
      </c>
      <c r="P4241">
        <v>1425</v>
      </c>
      <c r="Q4241">
        <v>474</v>
      </c>
    </row>
    <row r="4242" spans="1:17" hidden="1" x14ac:dyDescent="0.35">
      <c r="A4242" t="s">
        <v>18</v>
      </c>
      <c r="B4242" t="s">
        <v>29</v>
      </c>
      <c r="C4242" t="s">
        <v>20</v>
      </c>
      <c r="D4242" t="s">
        <v>21</v>
      </c>
      <c r="E4242" t="s">
        <v>5</v>
      </c>
      <c r="G4242" t="s">
        <v>22</v>
      </c>
      <c r="H4242">
        <v>2170059</v>
      </c>
      <c r="I4242">
        <v>2171930</v>
      </c>
      <c r="J4242" t="s">
        <v>30</v>
      </c>
      <c r="O4242" t="s">
        <v>5234</v>
      </c>
      <c r="P4242">
        <v>1872</v>
      </c>
    </row>
    <row r="4243" spans="1:17" hidden="1" x14ac:dyDescent="0.35">
      <c r="A4243" t="s">
        <v>26</v>
      </c>
      <c r="B4243" t="s">
        <v>32</v>
      </c>
      <c r="C4243" t="s">
        <v>20</v>
      </c>
      <c r="D4243" t="s">
        <v>21</v>
      </c>
      <c r="E4243" t="s">
        <v>5</v>
      </c>
      <c r="G4243" t="s">
        <v>22</v>
      </c>
      <c r="H4243">
        <v>2170059</v>
      </c>
      <c r="I4243">
        <v>2171930</v>
      </c>
      <c r="J4243" t="s">
        <v>30</v>
      </c>
      <c r="K4243" t="s">
        <v>5235</v>
      </c>
      <c r="N4243" t="s">
        <v>5236</v>
      </c>
      <c r="O4243" t="s">
        <v>5234</v>
      </c>
      <c r="P4243">
        <v>1872</v>
      </c>
      <c r="Q4243">
        <v>623</v>
      </c>
    </row>
    <row r="4244" spans="1:17" hidden="1" x14ac:dyDescent="0.35">
      <c r="A4244" t="s">
        <v>18</v>
      </c>
      <c r="B4244" t="s">
        <v>29</v>
      </c>
      <c r="C4244" t="s">
        <v>20</v>
      </c>
      <c r="D4244" t="s">
        <v>21</v>
      </c>
      <c r="E4244" t="s">
        <v>5</v>
      </c>
      <c r="G4244" t="s">
        <v>22</v>
      </c>
      <c r="H4244">
        <v>2172073</v>
      </c>
      <c r="I4244">
        <v>2173518</v>
      </c>
      <c r="J4244" t="s">
        <v>30</v>
      </c>
      <c r="O4244" t="s">
        <v>5237</v>
      </c>
      <c r="P4244">
        <v>1446</v>
      </c>
    </row>
    <row r="4245" spans="1:17" hidden="1" x14ac:dyDescent="0.35">
      <c r="A4245" t="s">
        <v>26</v>
      </c>
      <c r="B4245" t="s">
        <v>32</v>
      </c>
      <c r="C4245" t="s">
        <v>20</v>
      </c>
      <c r="D4245" t="s">
        <v>21</v>
      </c>
      <c r="E4245" t="s">
        <v>5</v>
      </c>
      <c r="G4245" t="s">
        <v>22</v>
      </c>
      <c r="H4245">
        <v>2172073</v>
      </c>
      <c r="I4245">
        <v>2173518</v>
      </c>
      <c r="J4245" t="s">
        <v>30</v>
      </c>
      <c r="K4245" t="s">
        <v>5238</v>
      </c>
      <c r="N4245" t="s">
        <v>2106</v>
      </c>
      <c r="O4245" t="s">
        <v>5237</v>
      </c>
      <c r="P4245">
        <v>1446</v>
      </c>
      <c r="Q4245">
        <v>481</v>
      </c>
    </row>
    <row r="4246" spans="1:17" hidden="1" x14ac:dyDescent="0.35">
      <c r="A4246" t="s">
        <v>18</v>
      </c>
      <c r="B4246" t="s">
        <v>29</v>
      </c>
      <c r="C4246" t="s">
        <v>20</v>
      </c>
      <c r="D4246" t="s">
        <v>21</v>
      </c>
      <c r="E4246" t="s">
        <v>5</v>
      </c>
      <c r="G4246" t="s">
        <v>22</v>
      </c>
      <c r="H4246">
        <v>2173767</v>
      </c>
      <c r="I4246">
        <v>2174333</v>
      </c>
      <c r="J4246" t="s">
        <v>30</v>
      </c>
      <c r="O4246" t="s">
        <v>5239</v>
      </c>
      <c r="P4246">
        <v>567</v>
      </c>
    </row>
    <row r="4247" spans="1:17" hidden="1" x14ac:dyDescent="0.35">
      <c r="A4247" t="s">
        <v>26</v>
      </c>
      <c r="B4247" t="s">
        <v>32</v>
      </c>
      <c r="C4247" t="s">
        <v>20</v>
      </c>
      <c r="D4247" t="s">
        <v>21</v>
      </c>
      <c r="E4247" t="s">
        <v>5</v>
      </c>
      <c r="G4247" t="s">
        <v>22</v>
      </c>
      <c r="H4247">
        <v>2173767</v>
      </c>
      <c r="I4247">
        <v>2174333</v>
      </c>
      <c r="J4247" t="s">
        <v>30</v>
      </c>
      <c r="K4247" t="s">
        <v>5240</v>
      </c>
      <c r="N4247" t="s">
        <v>28</v>
      </c>
      <c r="O4247" t="s">
        <v>5239</v>
      </c>
      <c r="P4247">
        <v>567</v>
      </c>
      <c r="Q4247">
        <v>188</v>
      </c>
    </row>
    <row r="4248" spans="1:17" hidden="1" x14ac:dyDescent="0.35">
      <c r="A4248" t="s">
        <v>18</v>
      </c>
      <c r="B4248" t="s">
        <v>29</v>
      </c>
      <c r="C4248" t="s">
        <v>20</v>
      </c>
      <c r="D4248" t="s">
        <v>21</v>
      </c>
      <c r="E4248" t="s">
        <v>5</v>
      </c>
      <c r="G4248" t="s">
        <v>22</v>
      </c>
      <c r="H4248">
        <v>2174588</v>
      </c>
      <c r="I4248">
        <v>2176114</v>
      </c>
      <c r="J4248" t="s">
        <v>30</v>
      </c>
      <c r="O4248" t="s">
        <v>5241</v>
      </c>
      <c r="P4248">
        <v>1527</v>
      </c>
    </row>
    <row r="4249" spans="1:17" hidden="1" x14ac:dyDescent="0.35">
      <c r="A4249" t="s">
        <v>26</v>
      </c>
      <c r="B4249" t="s">
        <v>32</v>
      </c>
      <c r="C4249" t="s">
        <v>20</v>
      </c>
      <c r="D4249" t="s">
        <v>21</v>
      </c>
      <c r="E4249" t="s">
        <v>5</v>
      </c>
      <c r="G4249" t="s">
        <v>22</v>
      </c>
      <c r="H4249">
        <v>2174588</v>
      </c>
      <c r="I4249">
        <v>2176114</v>
      </c>
      <c r="J4249" t="s">
        <v>30</v>
      </c>
      <c r="K4249" t="s">
        <v>5242</v>
      </c>
      <c r="N4249" t="s">
        <v>5243</v>
      </c>
      <c r="O4249" t="s">
        <v>5241</v>
      </c>
      <c r="P4249">
        <v>1527</v>
      </c>
      <c r="Q4249">
        <v>508</v>
      </c>
    </row>
    <row r="4250" spans="1:17" hidden="1" x14ac:dyDescent="0.35">
      <c r="A4250" t="s">
        <v>18</v>
      </c>
      <c r="B4250" t="s">
        <v>29</v>
      </c>
      <c r="C4250" t="s">
        <v>20</v>
      </c>
      <c r="D4250" t="s">
        <v>21</v>
      </c>
      <c r="E4250" t="s">
        <v>5</v>
      </c>
      <c r="G4250" t="s">
        <v>22</v>
      </c>
      <c r="H4250">
        <v>2176111</v>
      </c>
      <c r="I4250">
        <v>2177568</v>
      </c>
      <c r="J4250" t="s">
        <v>30</v>
      </c>
      <c r="O4250" t="s">
        <v>5244</v>
      </c>
      <c r="P4250">
        <v>1458</v>
      </c>
    </row>
    <row r="4251" spans="1:17" hidden="1" x14ac:dyDescent="0.35">
      <c r="A4251" t="s">
        <v>26</v>
      </c>
      <c r="B4251" t="s">
        <v>32</v>
      </c>
      <c r="C4251" t="s">
        <v>20</v>
      </c>
      <c r="D4251" t="s">
        <v>21</v>
      </c>
      <c r="E4251" t="s">
        <v>5</v>
      </c>
      <c r="G4251" t="s">
        <v>22</v>
      </c>
      <c r="H4251">
        <v>2176111</v>
      </c>
      <c r="I4251">
        <v>2177568</v>
      </c>
      <c r="J4251" t="s">
        <v>30</v>
      </c>
      <c r="K4251" t="s">
        <v>5245</v>
      </c>
      <c r="N4251" t="s">
        <v>5246</v>
      </c>
      <c r="O4251" t="s">
        <v>5244</v>
      </c>
      <c r="P4251">
        <v>1458</v>
      </c>
      <c r="Q4251">
        <v>485</v>
      </c>
    </row>
    <row r="4252" spans="1:17" hidden="1" x14ac:dyDescent="0.35">
      <c r="A4252" t="s">
        <v>18</v>
      </c>
      <c r="B4252" t="s">
        <v>29</v>
      </c>
      <c r="C4252" t="s">
        <v>20</v>
      </c>
      <c r="D4252" t="s">
        <v>21</v>
      </c>
      <c r="E4252" t="s">
        <v>5</v>
      </c>
      <c r="G4252" t="s">
        <v>22</v>
      </c>
      <c r="H4252">
        <v>2177565</v>
      </c>
      <c r="I4252">
        <v>2178398</v>
      </c>
      <c r="J4252" t="s">
        <v>30</v>
      </c>
      <c r="O4252" t="s">
        <v>5247</v>
      </c>
      <c r="P4252">
        <v>834</v>
      </c>
    </row>
    <row r="4253" spans="1:17" hidden="1" x14ac:dyDescent="0.35">
      <c r="A4253" t="s">
        <v>26</v>
      </c>
      <c r="B4253" t="s">
        <v>32</v>
      </c>
      <c r="C4253" t="s">
        <v>20</v>
      </c>
      <c r="D4253" t="s">
        <v>21</v>
      </c>
      <c r="E4253" t="s">
        <v>5</v>
      </c>
      <c r="G4253" t="s">
        <v>22</v>
      </c>
      <c r="H4253">
        <v>2177565</v>
      </c>
      <c r="I4253">
        <v>2178398</v>
      </c>
      <c r="J4253" t="s">
        <v>30</v>
      </c>
      <c r="K4253" t="s">
        <v>5248</v>
      </c>
      <c r="N4253" t="s">
        <v>3107</v>
      </c>
      <c r="O4253" t="s">
        <v>5247</v>
      </c>
      <c r="P4253">
        <v>834</v>
      </c>
      <c r="Q4253">
        <v>277</v>
      </c>
    </row>
    <row r="4254" spans="1:17" hidden="1" x14ac:dyDescent="0.35">
      <c r="A4254" t="s">
        <v>18</v>
      </c>
      <c r="B4254" t="s">
        <v>29</v>
      </c>
      <c r="C4254" t="s">
        <v>20</v>
      </c>
      <c r="D4254" t="s">
        <v>21</v>
      </c>
      <c r="E4254" t="s">
        <v>5</v>
      </c>
      <c r="G4254" t="s">
        <v>22</v>
      </c>
      <c r="H4254">
        <v>2178948</v>
      </c>
      <c r="I4254">
        <v>2180441</v>
      </c>
      <c r="J4254" t="s">
        <v>23</v>
      </c>
      <c r="O4254" t="s">
        <v>5249</v>
      </c>
      <c r="P4254">
        <v>1494</v>
      </c>
    </row>
    <row r="4255" spans="1:17" hidden="1" x14ac:dyDescent="0.35">
      <c r="A4255" t="s">
        <v>26</v>
      </c>
      <c r="B4255" t="s">
        <v>32</v>
      </c>
      <c r="C4255" t="s">
        <v>20</v>
      </c>
      <c r="D4255" t="s">
        <v>21</v>
      </c>
      <c r="E4255" t="s">
        <v>5</v>
      </c>
      <c r="G4255" t="s">
        <v>22</v>
      </c>
      <c r="H4255">
        <v>2178948</v>
      </c>
      <c r="I4255">
        <v>2180441</v>
      </c>
      <c r="J4255" t="s">
        <v>23</v>
      </c>
      <c r="K4255" t="s">
        <v>5250</v>
      </c>
      <c r="N4255" t="s">
        <v>5243</v>
      </c>
      <c r="O4255" t="s">
        <v>5249</v>
      </c>
      <c r="P4255">
        <v>1494</v>
      </c>
      <c r="Q4255">
        <v>497</v>
      </c>
    </row>
    <row r="4256" spans="1:17" hidden="1" x14ac:dyDescent="0.35">
      <c r="A4256" t="s">
        <v>18</v>
      </c>
      <c r="B4256" t="s">
        <v>29</v>
      </c>
      <c r="C4256" t="s">
        <v>20</v>
      </c>
      <c r="D4256" t="s">
        <v>21</v>
      </c>
      <c r="E4256" t="s">
        <v>5</v>
      </c>
      <c r="G4256" t="s">
        <v>22</v>
      </c>
      <c r="H4256">
        <v>2180438</v>
      </c>
      <c r="I4256">
        <v>2181541</v>
      </c>
      <c r="J4256" t="s">
        <v>23</v>
      </c>
      <c r="O4256" t="s">
        <v>5251</v>
      </c>
      <c r="P4256">
        <v>1104</v>
      </c>
    </row>
    <row r="4257" spans="1:17" hidden="1" x14ac:dyDescent="0.35">
      <c r="A4257" t="s">
        <v>26</v>
      </c>
      <c r="B4257" t="s">
        <v>32</v>
      </c>
      <c r="C4257" t="s">
        <v>20</v>
      </c>
      <c r="D4257" t="s">
        <v>21</v>
      </c>
      <c r="E4257" t="s">
        <v>5</v>
      </c>
      <c r="G4257" t="s">
        <v>22</v>
      </c>
      <c r="H4257">
        <v>2180438</v>
      </c>
      <c r="I4257">
        <v>2181541</v>
      </c>
      <c r="J4257" t="s">
        <v>23</v>
      </c>
      <c r="K4257" t="s">
        <v>5252</v>
      </c>
      <c r="N4257" t="s">
        <v>205</v>
      </c>
      <c r="O4257" t="s">
        <v>5251</v>
      </c>
      <c r="P4257">
        <v>1104</v>
      </c>
      <c r="Q4257">
        <v>367</v>
      </c>
    </row>
    <row r="4258" spans="1:17" hidden="1" x14ac:dyDescent="0.35">
      <c r="A4258" t="s">
        <v>18</v>
      </c>
      <c r="B4258" t="s">
        <v>29</v>
      </c>
      <c r="C4258" t="s">
        <v>20</v>
      </c>
      <c r="D4258" t="s">
        <v>21</v>
      </c>
      <c r="E4258" t="s">
        <v>5</v>
      </c>
      <c r="G4258" t="s">
        <v>22</v>
      </c>
      <c r="H4258">
        <v>2181541</v>
      </c>
      <c r="I4258">
        <v>2182215</v>
      </c>
      <c r="J4258" t="s">
        <v>23</v>
      </c>
      <c r="O4258" t="s">
        <v>5253</v>
      </c>
      <c r="P4258">
        <v>675</v>
      </c>
    </row>
    <row r="4259" spans="1:17" hidden="1" x14ac:dyDescent="0.35">
      <c r="A4259" t="s">
        <v>26</v>
      </c>
      <c r="B4259" t="s">
        <v>32</v>
      </c>
      <c r="C4259" t="s">
        <v>20</v>
      </c>
      <c r="D4259" t="s">
        <v>21</v>
      </c>
      <c r="E4259" t="s">
        <v>5</v>
      </c>
      <c r="G4259" t="s">
        <v>22</v>
      </c>
      <c r="H4259">
        <v>2181541</v>
      </c>
      <c r="I4259">
        <v>2182215</v>
      </c>
      <c r="J4259" t="s">
        <v>23</v>
      </c>
      <c r="K4259" t="s">
        <v>5254</v>
      </c>
      <c r="N4259" t="s">
        <v>5255</v>
      </c>
      <c r="O4259" t="s">
        <v>5253</v>
      </c>
      <c r="P4259">
        <v>675</v>
      </c>
      <c r="Q4259">
        <v>224</v>
      </c>
    </row>
    <row r="4260" spans="1:17" hidden="1" x14ac:dyDescent="0.35">
      <c r="A4260" t="s">
        <v>18</v>
      </c>
      <c r="B4260" t="s">
        <v>29</v>
      </c>
      <c r="C4260" t="s">
        <v>20</v>
      </c>
      <c r="D4260" t="s">
        <v>21</v>
      </c>
      <c r="E4260" t="s">
        <v>5</v>
      </c>
      <c r="G4260" t="s">
        <v>22</v>
      </c>
      <c r="H4260">
        <v>2182212</v>
      </c>
      <c r="I4260">
        <v>2182961</v>
      </c>
      <c r="J4260" t="s">
        <v>23</v>
      </c>
      <c r="O4260" t="s">
        <v>5256</v>
      </c>
      <c r="P4260">
        <v>750</v>
      </c>
    </row>
    <row r="4261" spans="1:17" hidden="1" x14ac:dyDescent="0.35">
      <c r="A4261" t="s">
        <v>26</v>
      </c>
      <c r="B4261" t="s">
        <v>32</v>
      </c>
      <c r="C4261" t="s">
        <v>20</v>
      </c>
      <c r="D4261" t="s">
        <v>21</v>
      </c>
      <c r="E4261" t="s">
        <v>5</v>
      </c>
      <c r="G4261" t="s">
        <v>22</v>
      </c>
      <c r="H4261">
        <v>2182212</v>
      </c>
      <c r="I4261">
        <v>2182961</v>
      </c>
      <c r="J4261" t="s">
        <v>23</v>
      </c>
      <c r="K4261" t="s">
        <v>5257</v>
      </c>
      <c r="N4261" t="s">
        <v>28</v>
      </c>
      <c r="O4261" t="s">
        <v>5256</v>
      </c>
      <c r="P4261">
        <v>750</v>
      </c>
      <c r="Q4261">
        <v>249</v>
      </c>
    </row>
    <row r="4262" spans="1:17" hidden="1" x14ac:dyDescent="0.35">
      <c r="A4262" t="s">
        <v>18</v>
      </c>
      <c r="B4262" t="s">
        <v>29</v>
      </c>
      <c r="C4262" t="s">
        <v>20</v>
      </c>
      <c r="D4262" t="s">
        <v>21</v>
      </c>
      <c r="E4262" t="s">
        <v>5</v>
      </c>
      <c r="G4262" t="s">
        <v>22</v>
      </c>
      <c r="H4262">
        <v>2183460</v>
      </c>
      <c r="I4262">
        <v>2184302</v>
      </c>
      <c r="J4262" t="s">
        <v>30</v>
      </c>
      <c r="O4262" t="s">
        <v>5258</v>
      </c>
      <c r="P4262">
        <v>843</v>
      </c>
    </row>
    <row r="4263" spans="1:17" hidden="1" x14ac:dyDescent="0.35">
      <c r="A4263" t="s">
        <v>26</v>
      </c>
      <c r="B4263" t="s">
        <v>32</v>
      </c>
      <c r="C4263" t="s">
        <v>20</v>
      </c>
      <c r="D4263" t="s">
        <v>21</v>
      </c>
      <c r="E4263" t="s">
        <v>5</v>
      </c>
      <c r="G4263" t="s">
        <v>22</v>
      </c>
      <c r="H4263">
        <v>2183460</v>
      </c>
      <c r="I4263">
        <v>2184302</v>
      </c>
      <c r="J4263" t="s">
        <v>30</v>
      </c>
      <c r="K4263" t="s">
        <v>5259</v>
      </c>
      <c r="N4263" t="s">
        <v>2877</v>
      </c>
      <c r="O4263" t="s">
        <v>5258</v>
      </c>
      <c r="P4263">
        <v>843</v>
      </c>
      <c r="Q4263">
        <v>280</v>
      </c>
    </row>
    <row r="4264" spans="1:17" hidden="1" x14ac:dyDescent="0.35">
      <c r="A4264" t="s">
        <v>18</v>
      </c>
      <c r="B4264" t="s">
        <v>29</v>
      </c>
      <c r="C4264" t="s">
        <v>20</v>
      </c>
      <c r="D4264" t="s">
        <v>21</v>
      </c>
      <c r="E4264" t="s">
        <v>5</v>
      </c>
      <c r="G4264" t="s">
        <v>22</v>
      </c>
      <c r="H4264">
        <v>2184378</v>
      </c>
      <c r="I4264">
        <v>2185217</v>
      </c>
      <c r="J4264" t="s">
        <v>30</v>
      </c>
      <c r="O4264" t="s">
        <v>5260</v>
      </c>
      <c r="P4264">
        <v>840</v>
      </c>
    </row>
    <row r="4265" spans="1:17" hidden="1" x14ac:dyDescent="0.35">
      <c r="A4265" t="s">
        <v>26</v>
      </c>
      <c r="B4265" t="s">
        <v>32</v>
      </c>
      <c r="C4265" t="s">
        <v>20</v>
      </c>
      <c r="D4265" t="s">
        <v>21</v>
      </c>
      <c r="E4265" t="s">
        <v>5</v>
      </c>
      <c r="G4265" t="s">
        <v>22</v>
      </c>
      <c r="H4265">
        <v>2184378</v>
      </c>
      <c r="I4265">
        <v>2185217</v>
      </c>
      <c r="J4265" t="s">
        <v>30</v>
      </c>
      <c r="K4265" t="s">
        <v>5261</v>
      </c>
      <c r="N4265" t="s">
        <v>162</v>
      </c>
      <c r="O4265" t="s">
        <v>5260</v>
      </c>
      <c r="P4265">
        <v>840</v>
      </c>
      <c r="Q4265">
        <v>279</v>
      </c>
    </row>
    <row r="4266" spans="1:17" hidden="1" x14ac:dyDescent="0.35">
      <c r="A4266" t="s">
        <v>18</v>
      </c>
      <c r="B4266" t="s">
        <v>29</v>
      </c>
      <c r="C4266" t="s">
        <v>20</v>
      </c>
      <c r="D4266" t="s">
        <v>21</v>
      </c>
      <c r="E4266" t="s">
        <v>5</v>
      </c>
      <c r="G4266" t="s">
        <v>22</v>
      </c>
      <c r="H4266">
        <v>2185246</v>
      </c>
      <c r="I4266">
        <v>2185914</v>
      </c>
      <c r="J4266" t="s">
        <v>30</v>
      </c>
      <c r="O4266" t="s">
        <v>5262</v>
      </c>
      <c r="P4266">
        <v>669</v>
      </c>
    </row>
    <row r="4267" spans="1:17" hidden="1" x14ac:dyDescent="0.35">
      <c r="A4267" t="s">
        <v>26</v>
      </c>
      <c r="B4267" t="s">
        <v>32</v>
      </c>
      <c r="C4267" t="s">
        <v>20</v>
      </c>
      <c r="D4267" t="s">
        <v>21</v>
      </c>
      <c r="E4267" t="s">
        <v>5</v>
      </c>
      <c r="G4267" t="s">
        <v>22</v>
      </c>
      <c r="H4267">
        <v>2185246</v>
      </c>
      <c r="I4267">
        <v>2185914</v>
      </c>
      <c r="J4267" t="s">
        <v>30</v>
      </c>
      <c r="K4267" t="s">
        <v>5263</v>
      </c>
      <c r="N4267" t="s">
        <v>5264</v>
      </c>
      <c r="O4267" t="s">
        <v>5262</v>
      </c>
      <c r="P4267">
        <v>669</v>
      </c>
      <c r="Q4267">
        <v>222</v>
      </c>
    </row>
    <row r="4268" spans="1:17" hidden="1" x14ac:dyDescent="0.35">
      <c r="A4268" t="s">
        <v>18</v>
      </c>
      <c r="B4268" t="s">
        <v>29</v>
      </c>
      <c r="C4268" t="s">
        <v>20</v>
      </c>
      <c r="D4268" t="s">
        <v>21</v>
      </c>
      <c r="E4268" t="s">
        <v>5</v>
      </c>
      <c r="G4268" t="s">
        <v>22</v>
      </c>
      <c r="H4268">
        <v>2185927</v>
      </c>
      <c r="I4268">
        <v>2186649</v>
      </c>
      <c r="J4268" t="s">
        <v>30</v>
      </c>
      <c r="O4268" t="s">
        <v>5265</v>
      </c>
      <c r="P4268">
        <v>723</v>
      </c>
    </row>
    <row r="4269" spans="1:17" hidden="1" x14ac:dyDescent="0.35">
      <c r="A4269" t="s">
        <v>26</v>
      </c>
      <c r="B4269" t="s">
        <v>32</v>
      </c>
      <c r="C4269" t="s">
        <v>20</v>
      </c>
      <c r="D4269" t="s">
        <v>21</v>
      </c>
      <c r="E4269" t="s">
        <v>5</v>
      </c>
      <c r="G4269" t="s">
        <v>22</v>
      </c>
      <c r="H4269">
        <v>2185927</v>
      </c>
      <c r="I4269">
        <v>2186649</v>
      </c>
      <c r="J4269" t="s">
        <v>30</v>
      </c>
      <c r="K4269" t="s">
        <v>5266</v>
      </c>
      <c r="N4269" t="s">
        <v>5267</v>
      </c>
      <c r="O4269" t="s">
        <v>5265</v>
      </c>
      <c r="P4269">
        <v>723</v>
      </c>
      <c r="Q4269">
        <v>240</v>
      </c>
    </row>
    <row r="4270" spans="1:17" hidden="1" x14ac:dyDescent="0.35">
      <c r="A4270" t="s">
        <v>18</v>
      </c>
      <c r="B4270" t="s">
        <v>29</v>
      </c>
      <c r="C4270" t="s">
        <v>20</v>
      </c>
      <c r="D4270" t="s">
        <v>21</v>
      </c>
      <c r="E4270" t="s">
        <v>5</v>
      </c>
      <c r="G4270" t="s">
        <v>22</v>
      </c>
      <c r="H4270">
        <v>2186800</v>
      </c>
      <c r="I4270">
        <v>2187216</v>
      </c>
      <c r="J4270" t="s">
        <v>30</v>
      </c>
      <c r="O4270" t="s">
        <v>5268</v>
      </c>
      <c r="P4270">
        <v>417</v>
      </c>
    </row>
    <row r="4271" spans="1:17" hidden="1" x14ac:dyDescent="0.35">
      <c r="A4271" t="s">
        <v>26</v>
      </c>
      <c r="B4271" t="s">
        <v>32</v>
      </c>
      <c r="C4271" t="s">
        <v>20</v>
      </c>
      <c r="D4271" t="s">
        <v>21</v>
      </c>
      <c r="E4271" t="s">
        <v>5</v>
      </c>
      <c r="G4271" t="s">
        <v>22</v>
      </c>
      <c r="H4271">
        <v>2186800</v>
      </c>
      <c r="I4271">
        <v>2187216</v>
      </c>
      <c r="J4271" t="s">
        <v>30</v>
      </c>
      <c r="K4271" t="s">
        <v>5269</v>
      </c>
      <c r="N4271" t="s">
        <v>28</v>
      </c>
      <c r="O4271" t="s">
        <v>5268</v>
      </c>
      <c r="P4271">
        <v>417</v>
      </c>
      <c r="Q4271">
        <v>138</v>
      </c>
    </row>
    <row r="4272" spans="1:17" hidden="1" x14ac:dyDescent="0.35">
      <c r="A4272" t="s">
        <v>18</v>
      </c>
      <c r="B4272" t="s">
        <v>29</v>
      </c>
      <c r="C4272" t="s">
        <v>20</v>
      </c>
      <c r="D4272" t="s">
        <v>21</v>
      </c>
      <c r="E4272" t="s">
        <v>5</v>
      </c>
      <c r="G4272" t="s">
        <v>22</v>
      </c>
      <c r="H4272">
        <v>2187420</v>
      </c>
      <c r="I4272">
        <v>2187956</v>
      </c>
      <c r="J4272" t="s">
        <v>30</v>
      </c>
      <c r="O4272" t="s">
        <v>5270</v>
      </c>
      <c r="P4272">
        <v>537</v>
      </c>
    </row>
    <row r="4273" spans="1:17" hidden="1" x14ac:dyDescent="0.35">
      <c r="A4273" t="s">
        <v>26</v>
      </c>
      <c r="B4273" t="s">
        <v>32</v>
      </c>
      <c r="C4273" t="s">
        <v>20</v>
      </c>
      <c r="D4273" t="s">
        <v>21</v>
      </c>
      <c r="E4273" t="s">
        <v>5</v>
      </c>
      <c r="G4273" t="s">
        <v>22</v>
      </c>
      <c r="H4273">
        <v>2187420</v>
      </c>
      <c r="I4273">
        <v>2187956</v>
      </c>
      <c r="J4273" t="s">
        <v>30</v>
      </c>
      <c r="K4273" t="s">
        <v>5271</v>
      </c>
      <c r="N4273" t="s">
        <v>184</v>
      </c>
      <c r="O4273" t="s">
        <v>5270</v>
      </c>
      <c r="P4273">
        <v>537</v>
      </c>
      <c r="Q4273">
        <v>178</v>
      </c>
    </row>
    <row r="4274" spans="1:17" hidden="1" x14ac:dyDescent="0.35">
      <c r="A4274" t="s">
        <v>18</v>
      </c>
      <c r="B4274" t="s">
        <v>29</v>
      </c>
      <c r="C4274" t="s">
        <v>20</v>
      </c>
      <c r="D4274" t="s">
        <v>21</v>
      </c>
      <c r="E4274" t="s">
        <v>5</v>
      </c>
      <c r="G4274" t="s">
        <v>22</v>
      </c>
      <c r="H4274">
        <v>2188207</v>
      </c>
      <c r="I4274">
        <v>2189100</v>
      </c>
      <c r="J4274" t="s">
        <v>30</v>
      </c>
      <c r="O4274" t="s">
        <v>5272</v>
      </c>
      <c r="P4274">
        <v>894</v>
      </c>
    </row>
    <row r="4275" spans="1:17" hidden="1" x14ac:dyDescent="0.35">
      <c r="A4275" t="s">
        <v>26</v>
      </c>
      <c r="B4275" t="s">
        <v>32</v>
      </c>
      <c r="C4275" t="s">
        <v>20</v>
      </c>
      <c r="D4275" t="s">
        <v>21</v>
      </c>
      <c r="E4275" t="s">
        <v>5</v>
      </c>
      <c r="G4275" t="s">
        <v>22</v>
      </c>
      <c r="H4275">
        <v>2188207</v>
      </c>
      <c r="I4275">
        <v>2189100</v>
      </c>
      <c r="J4275" t="s">
        <v>30</v>
      </c>
      <c r="K4275" t="s">
        <v>5273</v>
      </c>
      <c r="N4275" t="s">
        <v>1183</v>
      </c>
      <c r="O4275" t="s">
        <v>5272</v>
      </c>
      <c r="P4275">
        <v>894</v>
      </c>
      <c r="Q4275">
        <v>297</v>
      </c>
    </row>
    <row r="4276" spans="1:17" hidden="1" x14ac:dyDescent="0.35">
      <c r="A4276" t="s">
        <v>18</v>
      </c>
      <c r="B4276" t="s">
        <v>29</v>
      </c>
      <c r="C4276" t="s">
        <v>20</v>
      </c>
      <c r="D4276" t="s">
        <v>21</v>
      </c>
      <c r="E4276" t="s">
        <v>5</v>
      </c>
      <c r="G4276" t="s">
        <v>22</v>
      </c>
      <c r="H4276">
        <v>2189100</v>
      </c>
      <c r="I4276">
        <v>2190080</v>
      </c>
      <c r="J4276" t="s">
        <v>30</v>
      </c>
      <c r="O4276" t="s">
        <v>5274</v>
      </c>
      <c r="P4276">
        <v>981</v>
      </c>
    </row>
    <row r="4277" spans="1:17" hidden="1" x14ac:dyDescent="0.35">
      <c r="A4277" t="s">
        <v>26</v>
      </c>
      <c r="B4277" t="s">
        <v>32</v>
      </c>
      <c r="C4277" t="s">
        <v>20</v>
      </c>
      <c r="D4277" t="s">
        <v>21</v>
      </c>
      <c r="E4277" t="s">
        <v>5</v>
      </c>
      <c r="G4277" t="s">
        <v>22</v>
      </c>
      <c r="H4277">
        <v>2189100</v>
      </c>
      <c r="I4277">
        <v>2190080</v>
      </c>
      <c r="J4277" t="s">
        <v>30</v>
      </c>
      <c r="K4277" t="s">
        <v>5275</v>
      </c>
      <c r="N4277" t="s">
        <v>5276</v>
      </c>
      <c r="O4277" t="s">
        <v>5274</v>
      </c>
      <c r="P4277">
        <v>981</v>
      </c>
      <c r="Q4277">
        <v>326</v>
      </c>
    </row>
    <row r="4278" spans="1:17" hidden="1" x14ac:dyDescent="0.35">
      <c r="A4278" t="s">
        <v>18</v>
      </c>
      <c r="B4278" t="s">
        <v>29</v>
      </c>
      <c r="C4278" t="s">
        <v>20</v>
      </c>
      <c r="D4278" t="s">
        <v>21</v>
      </c>
      <c r="E4278" t="s">
        <v>5</v>
      </c>
      <c r="G4278" t="s">
        <v>22</v>
      </c>
      <c r="H4278">
        <v>2190104</v>
      </c>
      <c r="I4278">
        <v>2190571</v>
      </c>
      <c r="J4278" t="s">
        <v>30</v>
      </c>
      <c r="O4278" t="s">
        <v>5277</v>
      </c>
      <c r="P4278">
        <v>468</v>
      </c>
    </row>
    <row r="4279" spans="1:17" hidden="1" x14ac:dyDescent="0.35">
      <c r="A4279" t="s">
        <v>26</v>
      </c>
      <c r="B4279" t="s">
        <v>32</v>
      </c>
      <c r="C4279" t="s">
        <v>20</v>
      </c>
      <c r="D4279" t="s">
        <v>21</v>
      </c>
      <c r="E4279" t="s">
        <v>5</v>
      </c>
      <c r="G4279" t="s">
        <v>22</v>
      </c>
      <c r="H4279">
        <v>2190104</v>
      </c>
      <c r="I4279">
        <v>2190571</v>
      </c>
      <c r="J4279" t="s">
        <v>30</v>
      </c>
      <c r="K4279" t="s">
        <v>5278</v>
      </c>
      <c r="N4279" t="s">
        <v>1658</v>
      </c>
      <c r="O4279" t="s">
        <v>5277</v>
      </c>
      <c r="P4279">
        <v>468</v>
      </c>
      <c r="Q4279">
        <v>155</v>
      </c>
    </row>
    <row r="4280" spans="1:17" hidden="1" x14ac:dyDescent="0.35">
      <c r="A4280" t="s">
        <v>18</v>
      </c>
      <c r="B4280" t="s">
        <v>29</v>
      </c>
      <c r="C4280" t="s">
        <v>20</v>
      </c>
      <c r="D4280" t="s">
        <v>21</v>
      </c>
      <c r="E4280" t="s">
        <v>5</v>
      </c>
      <c r="G4280" t="s">
        <v>22</v>
      </c>
      <c r="H4280">
        <v>2190604</v>
      </c>
      <c r="I4280">
        <v>2191797</v>
      </c>
      <c r="J4280" t="s">
        <v>30</v>
      </c>
      <c r="O4280" t="s">
        <v>5279</v>
      </c>
      <c r="P4280">
        <v>1194</v>
      </c>
    </row>
    <row r="4281" spans="1:17" hidden="1" x14ac:dyDescent="0.35">
      <c r="A4281" t="s">
        <v>26</v>
      </c>
      <c r="B4281" t="s">
        <v>32</v>
      </c>
      <c r="C4281" t="s">
        <v>20</v>
      </c>
      <c r="D4281" t="s">
        <v>21</v>
      </c>
      <c r="E4281" t="s">
        <v>5</v>
      </c>
      <c r="G4281" t="s">
        <v>22</v>
      </c>
      <c r="H4281">
        <v>2190604</v>
      </c>
      <c r="I4281">
        <v>2191797</v>
      </c>
      <c r="J4281" t="s">
        <v>30</v>
      </c>
      <c r="K4281" t="s">
        <v>5280</v>
      </c>
      <c r="N4281" t="s">
        <v>1872</v>
      </c>
      <c r="O4281" t="s">
        <v>5279</v>
      </c>
      <c r="P4281">
        <v>1194</v>
      </c>
      <c r="Q4281">
        <v>397</v>
      </c>
    </row>
    <row r="4282" spans="1:17" hidden="1" x14ac:dyDescent="0.35">
      <c r="A4282" t="s">
        <v>18</v>
      </c>
      <c r="B4282" t="s">
        <v>29</v>
      </c>
      <c r="C4282" t="s">
        <v>20</v>
      </c>
      <c r="D4282" t="s">
        <v>21</v>
      </c>
      <c r="E4282" t="s">
        <v>5</v>
      </c>
      <c r="G4282" t="s">
        <v>22</v>
      </c>
      <c r="H4282">
        <v>2191794</v>
      </c>
      <c r="I4282">
        <v>2192630</v>
      </c>
      <c r="J4282" t="s">
        <v>30</v>
      </c>
      <c r="O4282" t="s">
        <v>5281</v>
      </c>
      <c r="P4282">
        <v>837</v>
      </c>
    </row>
    <row r="4283" spans="1:17" hidden="1" x14ac:dyDescent="0.35">
      <c r="A4283" t="s">
        <v>26</v>
      </c>
      <c r="B4283" t="s">
        <v>32</v>
      </c>
      <c r="C4283" t="s">
        <v>20</v>
      </c>
      <c r="D4283" t="s">
        <v>21</v>
      </c>
      <c r="E4283" t="s">
        <v>5</v>
      </c>
      <c r="G4283" t="s">
        <v>22</v>
      </c>
      <c r="H4283">
        <v>2191794</v>
      </c>
      <c r="I4283">
        <v>2192630</v>
      </c>
      <c r="J4283" t="s">
        <v>30</v>
      </c>
      <c r="K4283" t="s">
        <v>5282</v>
      </c>
      <c r="N4283" t="s">
        <v>3218</v>
      </c>
      <c r="O4283" t="s">
        <v>5281</v>
      </c>
      <c r="P4283">
        <v>837</v>
      </c>
      <c r="Q4283">
        <v>278</v>
      </c>
    </row>
    <row r="4284" spans="1:17" hidden="1" x14ac:dyDescent="0.35">
      <c r="A4284" t="s">
        <v>18</v>
      </c>
      <c r="B4284" t="s">
        <v>29</v>
      </c>
      <c r="C4284" t="s">
        <v>20</v>
      </c>
      <c r="D4284" t="s">
        <v>21</v>
      </c>
      <c r="E4284" t="s">
        <v>5</v>
      </c>
      <c r="G4284" t="s">
        <v>22</v>
      </c>
      <c r="H4284">
        <v>2192646</v>
      </c>
      <c r="I4284">
        <v>2193515</v>
      </c>
      <c r="J4284" t="s">
        <v>30</v>
      </c>
      <c r="O4284" t="s">
        <v>5283</v>
      </c>
      <c r="P4284">
        <v>870</v>
      </c>
    </row>
    <row r="4285" spans="1:17" hidden="1" x14ac:dyDescent="0.35">
      <c r="A4285" t="s">
        <v>26</v>
      </c>
      <c r="B4285" t="s">
        <v>32</v>
      </c>
      <c r="C4285" t="s">
        <v>20</v>
      </c>
      <c r="D4285" t="s">
        <v>21</v>
      </c>
      <c r="E4285" t="s">
        <v>5</v>
      </c>
      <c r="G4285" t="s">
        <v>22</v>
      </c>
      <c r="H4285">
        <v>2192646</v>
      </c>
      <c r="I4285">
        <v>2193515</v>
      </c>
      <c r="J4285" t="s">
        <v>30</v>
      </c>
      <c r="K4285" t="s">
        <v>5284</v>
      </c>
      <c r="N4285" t="s">
        <v>3215</v>
      </c>
      <c r="O4285" t="s">
        <v>5283</v>
      </c>
      <c r="P4285">
        <v>870</v>
      </c>
      <c r="Q4285">
        <v>289</v>
      </c>
    </row>
    <row r="4286" spans="1:17" hidden="1" x14ac:dyDescent="0.35">
      <c r="A4286" t="s">
        <v>18</v>
      </c>
      <c r="B4286" t="s">
        <v>29</v>
      </c>
      <c r="C4286" t="s">
        <v>20</v>
      </c>
      <c r="D4286" t="s">
        <v>21</v>
      </c>
      <c r="E4286" t="s">
        <v>5</v>
      </c>
      <c r="G4286" t="s">
        <v>22</v>
      </c>
      <c r="H4286">
        <v>2193611</v>
      </c>
      <c r="I4286">
        <v>2193910</v>
      </c>
      <c r="J4286" t="s">
        <v>30</v>
      </c>
      <c r="O4286" t="s">
        <v>5285</v>
      </c>
      <c r="P4286">
        <v>300</v>
      </c>
    </row>
    <row r="4287" spans="1:17" hidden="1" x14ac:dyDescent="0.35">
      <c r="A4287" t="s">
        <v>26</v>
      </c>
      <c r="B4287" t="s">
        <v>32</v>
      </c>
      <c r="C4287" t="s">
        <v>20</v>
      </c>
      <c r="D4287" t="s">
        <v>21</v>
      </c>
      <c r="E4287" t="s">
        <v>5</v>
      </c>
      <c r="G4287" t="s">
        <v>22</v>
      </c>
      <c r="H4287">
        <v>2193611</v>
      </c>
      <c r="I4287">
        <v>2193910</v>
      </c>
      <c r="J4287" t="s">
        <v>30</v>
      </c>
      <c r="K4287" t="s">
        <v>5286</v>
      </c>
      <c r="N4287" t="s">
        <v>28</v>
      </c>
      <c r="O4287" t="s">
        <v>5285</v>
      </c>
      <c r="P4287">
        <v>300</v>
      </c>
      <c r="Q4287">
        <v>99</v>
      </c>
    </row>
    <row r="4288" spans="1:17" hidden="1" x14ac:dyDescent="0.35">
      <c r="A4288" t="s">
        <v>18</v>
      </c>
      <c r="B4288" t="s">
        <v>29</v>
      </c>
      <c r="C4288" t="s">
        <v>20</v>
      </c>
      <c r="D4288" t="s">
        <v>21</v>
      </c>
      <c r="E4288" t="s">
        <v>5</v>
      </c>
      <c r="G4288" t="s">
        <v>22</v>
      </c>
      <c r="H4288">
        <v>2194017</v>
      </c>
      <c r="I4288">
        <v>2194733</v>
      </c>
      <c r="J4288" t="s">
        <v>23</v>
      </c>
      <c r="O4288" t="s">
        <v>5287</v>
      </c>
      <c r="P4288">
        <v>717</v>
      </c>
    </row>
    <row r="4289" spans="1:17" hidden="1" x14ac:dyDescent="0.35">
      <c r="A4289" t="s">
        <v>26</v>
      </c>
      <c r="B4289" t="s">
        <v>32</v>
      </c>
      <c r="C4289" t="s">
        <v>20</v>
      </c>
      <c r="D4289" t="s">
        <v>21</v>
      </c>
      <c r="E4289" t="s">
        <v>5</v>
      </c>
      <c r="G4289" t="s">
        <v>22</v>
      </c>
      <c r="H4289">
        <v>2194017</v>
      </c>
      <c r="I4289">
        <v>2194733</v>
      </c>
      <c r="J4289" t="s">
        <v>23</v>
      </c>
      <c r="K4289" t="s">
        <v>5288</v>
      </c>
      <c r="N4289" t="s">
        <v>28</v>
      </c>
      <c r="O4289" t="s">
        <v>5287</v>
      </c>
      <c r="P4289">
        <v>717</v>
      </c>
      <c r="Q4289">
        <v>238</v>
      </c>
    </row>
    <row r="4290" spans="1:17" hidden="1" x14ac:dyDescent="0.35">
      <c r="A4290" t="s">
        <v>18</v>
      </c>
      <c r="B4290" t="s">
        <v>29</v>
      </c>
      <c r="C4290" t="s">
        <v>20</v>
      </c>
      <c r="D4290" t="s">
        <v>21</v>
      </c>
      <c r="E4290" t="s">
        <v>5</v>
      </c>
      <c r="G4290" t="s">
        <v>22</v>
      </c>
      <c r="H4290">
        <v>2194747</v>
      </c>
      <c r="I4290">
        <v>2195454</v>
      </c>
      <c r="J4290" t="s">
        <v>23</v>
      </c>
      <c r="O4290" t="s">
        <v>5289</v>
      </c>
      <c r="P4290">
        <v>708</v>
      </c>
    </row>
    <row r="4291" spans="1:17" hidden="1" x14ac:dyDescent="0.35">
      <c r="A4291" t="s">
        <v>26</v>
      </c>
      <c r="B4291" t="s">
        <v>32</v>
      </c>
      <c r="C4291" t="s">
        <v>20</v>
      </c>
      <c r="D4291" t="s">
        <v>21</v>
      </c>
      <c r="E4291" t="s">
        <v>5</v>
      </c>
      <c r="G4291" t="s">
        <v>22</v>
      </c>
      <c r="H4291">
        <v>2194747</v>
      </c>
      <c r="I4291">
        <v>2195454</v>
      </c>
      <c r="J4291" t="s">
        <v>23</v>
      </c>
      <c r="K4291" t="s">
        <v>5290</v>
      </c>
      <c r="N4291" t="s">
        <v>5291</v>
      </c>
      <c r="O4291" t="s">
        <v>5289</v>
      </c>
      <c r="P4291">
        <v>708</v>
      </c>
      <c r="Q4291">
        <v>235</v>
      </c>
    </row>
    <row r="4292" spans="1:17" hidden="1" x14ac:dyDescent="0.35">
      <c r="A4292" t="s">
        <v>18</v>
      </c>
      <c r="B4292" t="s">
        <v>29</v>
      </c>
      <c r="C4292" t="s">
        <v>20</v>
      </c>
      <c r="D4292" t="s">
        <v>21</v>
      </c>
      <c r="E4292" t="s">
        <v>5</v>
      </c>
      <c r="G4292" t="s">
        <v>22</v>
      </c>
      <c r="H4292">
        <v>2195664</v>
      </c>
      <c r="I4292">
        <v>2197184</v>
      </c>
      <c r="J4292" t="s">
        <v>30</v>
      </c>
      <c r="O4292" t="s">
        <v>5292</v>
      </c>
      <c r="P4292">
        <v>1521</v>
      </c>
    </row>
    <row r="4293" spans="1:17" hidden="1" x14ac:dyDescent="0.35">
      <c r="A4293" t="s">
        <v>26</v>
      </c>
      <c r="B4293" t="s">
        <v>32</v>
      </c>
      <c r="C4293" t="s">
        <v>20</v>
      </c>
      <c r="D4293" t="s">
        <v>21</v>
      </c>
      <c r="E4293" t="s">
        <v>5</v>
      </c>
      <c r="G4293" t="s">
        <v>22</v>
      </c>
      <c r="H4293">
        <v>2195664</v>
      </c>
      <c r="I4293">
        <v>2197184</v>
      </c>
      <c r="J4293" t="s">
        <v>30</v>
      </c>
      <c r="K4293" t="s">
        <v>5293</v>
      </c>
      <c r="N4293" t="s">
        <v>2217</v>
      </c>
      <c r="O4293" t="s">
        <v>5292</v>
      </c>
      <c r="P4293">
        <v>1521</v>
      </c>
      <c r="Q4293">
        <v>506</v>
      </c>
    </row>
    <row r="4294" spans="1:17" hidden="1" x14ac:dyDescent="0.35">
      <c r="A4294" t="s">
        <v>18</v>
      </c>
      <c r="B4294" t="s">
        <v>29</v>
      </c>
      <c r="C4294" t="s">
        <v>20</v>
      </c>
      <c r="D4294" t="s">
        <v>21</v>
      </c>
      <c r="E4294" t="s">
        <v>5</v>
      </c>
      <c r="G4294" t="s">
        <v>22</v>
      </c>
      <c r="H4294">
        <v>2197237</v>
      </c>
      <c r="I4294">
        <v>2197599</v>
      </c>
      <c r="J4294" t="s">
        <v>30</v>
      </c>
      <c r="O4294" t="s">
        <v>5294</v>
      </c>
      <c r="P4294">
        <v>363</v>
      </c>
    </row>
    <row r="4295" spans="1:17" hidden="1" x14ac:dyDescent="0.35">
      <c r="A4295" t="s">
        <v>26</v>
      </c>
      <c r="B4295" t="s">
        <v>32</v>
      </c>
      <c r="C4295" t="s">
        <v>20</v>
      </c>
      <c r="D4295" t="s">
        <v>21</v>
      </c>
      <c r="E4295" t="s">
        <v>5</v>
      </c>
      <c r="G4295" t="s">
        <v>22</v>
      </c>
      <c r="H4295">
        <v>2197237</v>
      </c>
      <c r="I4295">
        <v>2197599</v>
      </c>
      <c r="J4295" t="s">
        <v>30</v>
      </c>
      <c r="K4295" t="s">
        <v>5295</v>
      </c>
      <c r="N4295" t="s">
        <v>5296</v>
      </c>
      <c r="O4295" t="s">
        <v>5294</v>
      </c>
      <c r="P4295">
        <v>363</v>
      </c>
      <c r="Q4295">
        <v>120</v>
      </c>
    </row>
    <row r="4296" spans="1:17" hidden="1" x14ac:dyDescent="0.35">
      <c r="A4296" t="s">
        <v>18</v>
      </c>
      <c r="B4296" t="s">
        <v>29</v>
      </c>
      <c r="C4296" t="s">
        <v>20</v>
      </c>
      <c r="D4296" t="s">
        <v>21</v>
      </c>
      <c r="E4296" t="s">
        <v>5</v>
      </c>
      <c r="G4296" t="s">
        <v>22</v>
      </c>
      <c r="H4296">
        <v>2198005</v>
      </c>
      <c r="I4296">
        <v>2198193</v>
      </c>
      <c r="J4296" t="s">
        <v>30</v>
      </c>
      <c r="O4296" t="s">
        <v>5297</v>
      </c>
      <c r="P4296">
        <v>189</v>
      </c>
    </row>
    <row r="4297" spans="1:17" hidden="1" x14ac:dyDescent="0.35">
      <c r="A4297" t="s">
        <v>26</v>
      </c>
      <c r="B4297" t="s">
        <v>32</v>
      </c>
      <c r="C4297" t="s">
        <v>20</v>
      </c>
      <c r="D4297" t="s">
        <v>21</v>
      </c>
      <c r="E4297" t="s">
        <v>5</v>
      </c>
      <c r="G4297" t="s">
        <v>22</v>
      </c>
      <c r="H4297">
        <v>2198005</v>
      </c>
      <c r="I4297">
        <v>2198193</v>
      </c>
      <c r="J4297" t="s">
        <v>30</v>
      </c>
      <c r="K4297" t="s">
        <v>5298</v>
      </c>
      <c r="N4297" t="s">
        <v>28</v>
      </c>
      <c r="O4297" t="s">
        <v>5297</v>
      </c>
      <c r="P4297">
        <v>189</v>
      </c>
      <c r="Q4297">
        <v>62</v>
      </c>
    </row>
    <row r="4298" spans="1:17" hidden="1" x14ac:dyDescent="0.35">
      <c r="A4298" t="s">
        <v>18</v>
      </c>
      <c r="B4298" t="s">
        <v>29</v>
      </c>
      <c r="C4298" t="s">
        <v>20</v>
      </c>
      <c r="D4298" t="s">
        <v>21</v>
      </c>
      <c r="E4298" t="s">
        <v>5</v>
      </c>
      <c r="G4298" t="s">
        <v>22</v>
      </c>
      <c r="H4298">
        <v>2198186</v>
      </c>
      <c r="I4298">
        <v>2198776</v>
      </c>
      <c r="J4298" t="s">
        <v>30</v>
      </c>
      <c r="O4298" t="s">
        <v>5299</v>
      </c>
      <c r="P4298">
        <v>591</v>
      </c>
    </row>
    <row r="4299" spans="1:17" hidden="1" x14ac:dyDescent="0.35">
      <c r="A4299" t="s">
        <v>26</v>
      </c>
      <c r="B4299" t="s">
        <v>32</v>
      </c>
      <c r="C4299" t="s">
        <v>20</v>
      </c>
      <c r="D4299" t="s">
        <v>21</v>
      </c>
      <c r="E4299" t="s">
        <v>5</v>
      </c>
      <c r="G4299" t="s">
        <v>22</v>
      </c>
      <c r="H4299">
        <v>2198186</v>
      </c>
      <c r="I4299">
        <v>2198776</v>
      </c>
      <c r="J4299" t="s">
        <v>30</v>
      </c>
      <c r="K4299" t="s">
        <v>5300</v>
      </c>
      <c r="N4299" t="s">
        <v>5301</v>
      </c>
      <c r="O4299" t="s">
        <v>5299</v>
      </c>
      <c r="P4299">
        <v>591</v>
      </c>
      <c r="Q4299">
        <v>196</v>
      </c>
    </row>
    <row r="4300" spans="1:17" hidden="1" x14ac:dyDescent="0.35">
      <c r="A4300" t="s">
        <v>18</v>
      </c>
      <c r="B4300" t="s">
        <v>29</v>
      </c>
      <c r="C4300" t="s">
        <v>20</v>
      </c>
      <c r="D4300" t="s">
        <v>21</v>
      </c>
      <c r="E4300" t="s">
        <v>5</v>
      </c>
      <c r="G4300" t="s">
        <v>22</v>
      </c>
      <c r="H4300">
        <v>2198818</v>
      </c>
      <c r="I4300">
        <v>2199621</v>
      </c>
      <c r="J4300" t="s">
        <v>23</v>
      </c>
      <c r="O4300" t="s">
        <v>5302</v>
      </c>
      <c r="P4300">
        <v>804</v>
      </c>
    </row>
    <row r="4301" spans="1:17" hidden="1" x14ac:dyDescent="0.35">
      <c r="A4301" t="s">
        <v>26</v>
      </c>
      <c r="B4301" t="s">
        <v>32</v>
      </c>
      <c r="C4301" t="s">
        <v>20</v>
      </c>
      <c r="D4301" t="s">
        <v>21</v>
      </c>
      <c r="E4301" t="s">
        <v>5</v>
      </c>
      <c r="G4301" t="s">
        <v>22</v>
      </c>
      <c r="H4301">
        <v>2198818</v>
      </c>
      <c r="I4301">
        <v>2199621</v>
      </c>
      <c r="J4301" t="s">
        <v>23</v>
      </c>
      <c r="K4301" t="s">
        <v>5303</v>
      </c>
      <c r="N4301" t="s">
        <v>5304</v>
      </c>
      <c r="O4301" t="s">
        <v>5302</v>
      </c>
      <c r="P4301">
        <v>804</v>
      </c>
      <c r="Q4301">
        <v>267</v>
      </c>
    </row>
    <row r="4302" spans="1:17" hidden="1" x14ac:dyDescent="0.35">
      <c r="A4302" t="s">
        <v>18</v>
      </c>
      <c r="B4302" t="s">
        <v>29</v>
      </c>
      <c r="C4302" t="s">
        <v>20</v>
      </c>
      <c r="D4302" t="s">
        <v>21</v>
      </c>
      <c r="E4302" t="s">
        <v>5</v>
      </c>
      <c r="G4302" t="s">
        <v>22</v>
      </c>
      <c r="H4302">
        <v>2199716</v>
      </c>
      <c r="I4302">
        <v>2200195</v>
      </c>
      <c r="J4302" t="s">
        <v>30</v>
      </c>
      <c r="O4302" t="s">
        <v>5305</v>
      </c>
      <c r="P4302">
        <v>480</v>
      </c>
    </row>
    <row r="4303" spans="1:17" hidden="1" x14ac:dyDescent="0.35">
      <c r="A4303" t="s">
        <v>26</v>
      </c>
      <c r="B4303" t="s">
        <v>32</v>
      </c>
      <c r="C4303" t="s">
        <v>20</v>
      </c>
      <c r="D4303" t="s">
        <v>21</v>
      </c>
      <c r="E4303" t="s">
        <v>5</v>
      </c>
      <c r="G4303" t="s">
        <v>22</v>
      </c>
      <c r="H4303">
        <v>2199716</v>
      </c>
      <c r="I4303">
        <v>2200195</v>
      </c>
      <c r="J4303" t="s">
        <v>30</v>
      </c>
      <c r="K4303" t="s">
        <v>5306</v>
      </c>
      <c r="N4303" t="s">
        <v>4788</v>
      </c>
      <c r="O4303" t="s">
        <v>5305</v>
      </c>
      <c r="P4303">
        <v>480</v>
      </c>
      <c r="Q4303">
        <v>159</v>
      </c>
    </row>
    <row r="4304" spans="1:17" hidden="1" x14ac:dyDescent="0.35">
      <c r="A4304" t="s">
        <v>18</v>
      </c>
      <c r="B4304" t="s">
        <v>29</v>
      </c>
      <c r="C4304" t="s">
        <v>20</v>
      </c>
      <c r="D4304" t="s">
        <v>21</v>
      </c>
      <c r="E4304" t="s">
        <v>5</v>
      </c>
      <c r="G4304" t="s">
        <v>22</v>
      </c>
      <c r="H4304">
        <v>2200240</v>
      </c>
      <c r="I4304">
        <v>2200743</v>
      </c>
      <c r="J4304" t="s">
        <v>23</v>
      </c>
      <c r="O4304" t="s">
        <v>5307</v>
      </c>
      <c r="P4304">
        <v>504</v>
      </c>
    </row>
    <row r="4305" spans="1:17" hidden="1" x14ac:dyDescent="0.35">
      <c r="A4305" t="s">
        <v>26</v>
      </c>
      <c r="B4305" t="s">
        <v>32</v>
      </c>
      <c r="C4305" t="s">
        <v>20</v>
      </c>
      <c r="D4305" t="s">
        <v>21</v>
      </c>
      <c r="E4305" t="s">
        <v>5</v>
      </c>
      <c r="G4305" t="s">
        <v>22</v>
      </c>
      <c r="H4305">
        <v>2200240</v>
      </c>
      <c r="I4305">
        <v>2200743</v>
      </c>
      <c r="J4305" t="s">
        <v>23</v>
      </c>
      <c r="K4305" t="s">
        <v>5308</v>
      </c>
      <c r="N4305" t="s">
        <v>28</v>
      </c>
      <c r="O4305" t="s">
        <v>5307</v>
      </c>
      <c r="P4305">
        <v>504</v>
      </c>
      <c r="Q4305">
        <v>167</v>
      </c>
    </row>
    <row r="4306" spans="1:17" hidden="1" x14ac:dyDescent="0.35">
      <c r="A4306" t="s">
        <v>18</v>
      </c>
      <c r="B4306" t="s">
        <v>29</v>
      </c>
      <c r="C4306" t="s">
        <v>20</v>
      </c>
      <c r="D4306" t="s">
        <v>21</v>
      </c>
      <c r="E4306" t="s">
        <v>5</v>
      </c>
      <c r="G4306" t="s">
        <v>22</v>
      </c>
      <c r="H4306">
        <v>2201189</v>
      </c>
      <c r="I4306">
        <v>2202208</v>
      </c>
      <c r="J4306" t="s">
        <v>23</v>
      </c>
      <c r="O4306" t="s">
        <v>5309</v>
      </c>
      <c r="P4306">
        <v>1020</v>
      </c>
    </row>
    <row r="4307" spans="1:17" hidden="1" x14ac:dyDescent="0.35">
      <c r="A4307" t="s">
        <v>26</v>
      </c>
      <c r="B4307" t="s">
        <v>32</v>
      </c>
      <c r="C4307" t="s">
        <v>20</v>
      </c>
      <c r="D4307" t="s">
        <v>21</v>
      </c>
      <c r="E4307" t="s">
        <v>5</v>
      </c>
      <c r="G4307" t="s">
        <v>22</v>
      </c>
      <c r="H4307">
        <v>2201189</v>
      </c>
      <c r="I4307">
        <v>2202208</v>
      </c>
      <c r="J4307" t="s">
        <v>23</v>
      </c>
      <c r="K4307" t="s">
        <v>5310</v>
      </c>
      <c r="N4307" t="s">
        <v>28</v>
      </c>
      <c r="O4307" t="s">
        <v>5309</v>
      </c>
      <c r="P4307">
        <v>1020</v>
      </c>
      <c r="Q4307">
        <v>339</v>
      </c>
    </row>
    <row r="4308" spans="1:17" hidden="1" x14ac:dyDescent="0.35">
      <c r="A4308" t="s">
        <v>18</v>
      </c>
      <c r="B4308" t="s">
        <v>29</v>
      </c>
      <c r="C4308" t="s">
        <v>20</v>
      </c>
      <c r="D4308" t="s">
        <v>21</v>
      </c>
      <c r="E4308" t="s">
        <v>5</v>
      </c>
      <c r="G4308" t="s">
        <v>22</v>
      </c>
      <c r="H4308">
        <v>2202462</v>
      </c>
      <c r="I4308">
        <v>2202995</v>
      </c>
      <c r="J4308" t="s">
        <v>30</v>
      </c>
      <c r="O4308" t="s">
        <v>5311</v>
      </c>
      <c r="P4308">
        <v>534</v>
      </c>
    </row>
    <row r="4309" spans="1:17" hidden="1" x14ac:dyDescent="0.35">
      <c r="A4309" t="s">
        <v>26</v>
      </c>
      <c r="B4309" t="s">
        <v>32</v>
      </c>
      <c r="C4309" t="s">
        <v>20</v>
      </c>
      <c r="D4309" t="s">
        <v>21</v>
      </c>
      <c r="E4309" t="s">
        <v>5</v>
      </c>
      <c r="G4309" t="s">
        <v>22</v>
      </c>
      <c r="H4309">
        <v>2202462</v>
      </c>
      <c r="I4309">
        <v>2202995</v>
      </c>
      <c r="J4309" t="s">
        <v>30</v>
      </c>
      <c r="K4309" t="s">
        <v>5312</v>
      </c>
      <c r="N4309" t="s">
        <v>5313</v>
      </c>
      <c r="O4309" t="s">
        <v>5311</v>
      </c>
      <c r="P4309">
        <v>534</v>
      </c>
      <c r="Q4309">
        <v>177</v>
      </c>
    </row>
    <row r="4310" spans="1:17" hidden="1" x14ac:dyDescent="0.35">
      <c r="A4310" t="s">
        <v>18</v>
      </c>
      <c r="B4310" t="s">
        <v>29</v>
      </c>
      <c r="C4310" t="s">
        <v>20</v>
      </c>
      <c r="D4310" t="s">
        <v>21</v>
      </c>
      <c r="E4310" t="s">
        <v>5</v>
      </c>
      <c r="G4310" t="s">
        <v>22</v>
      </c>
      <c r="H4310">
        <v>2203062</v>
      </c>
      <c r="I4310">
        <v>2204225</v>
      </c>
      <c r="J4310" t="s">
        <v>23</v>
      </c>
      <c r="O4310" t="s">
        <v>5314</v>
      </c>
      <c r="P4310">
        <v>1164</v>
      </c>
    </row>
    <row r="4311" spans="1:17" hidden="1" x14ac:dyDescent="0.35">
      <c r="A4311" t="s">
        <v>26</v>
      </c>
      <c r="B4311" t="s">
        <v>32</v>
      </c>
      <c r="C4311" t="s">
        <v>20</v>
      </c>
      <c r="D4311" t="s">
        <v>21</v>
      </c>
      <c r="E4311" t="s">
        <v>5</v>
      </c>
      <c r="G4311" t="s">
        <v>22</v>
      </c>
      <c r="H4311">
        <v>2203062</v>
      </c>
      <c r="I4311">
        <v>2204225</v>
      </c>
      <c r="J4311" t="s">
        <v>23</v>
      </c>
      <c r="K4311" t="s">
        <v>5315</v>
      </c>
      <c r="N4311" t="s">
        <v>5316</v>
      </c>
      <c r="O4311" t="s">
        <v>5314</v>
      </c>
      <c r="P4311">
        <v>1164</v>
      </c>
      <c r="Q4311">
        <v>387</v>
      </c>
    </row>
    <row r="4312" spans="1:17" hidden="1" x14ac:dyDescent="0.35">
      <c r="A4312" t="s">
        <v>18</v>
      </c>
      <c r="B4312" t="s">
        <v>29</v>
      </c>
      <c r="C4312" t="s">
        <v>20</v>
      </c>
      <c r="D4312" t="s">
        <v>21</v>
      </c>
      <c r="E4312" t="s">
        <v>5</v>
      </c>
      <c r="G4312" t="s">
        <v>22</v>
      </c>
      <c r="H4312">
        <v>2204311</v>
      </c>
      <c r="I4312">
        <v>2205099</v>
      </c>
      <c r="J4312" t="s">
        <v>30</v>
      </c>
      <c r="O4312" t="s">
        <v>5317</v>
      </c>
      <c r="P4312">
        <v>789</v>
      </c>
    </row>
    <row r="4313" spans="1:17" hidden="1" x14ac:dyDescent="0.35">
      <c r="A4313" t="s">
        <v>26</v>
      </c>
      <c r="B4313" t="s">
        <v>32</v>
      </c>
      <c r="C4313" t="s">
        <v>20</v>
      </c>
      <c r="D4313" t="s">
        <v>21</v>
      </c>
      <c r="E4313" t="s">
        <v>5</v>
      </c>
      <c r="G4313" t="s">
        <v>22</v>
      </c>
      <c r="H4313">
        <v>2204311</v>
      </c>
      <c r="I4313">
        <v>2205099</v>
      </c>
      <c r="J4313" t="s">
        <v>30</v>
      </c>
      <c r="K4313" t="s">
        <v>5318</v>
      </c>
      <c r="N4313" t="s">
        <v>3104</v>
      </c>
      <c r="O4313" t="s">
        <v>5317</v>
      </c>
      <c r="P4313">
        <v>789</v>
      </c>
      <c r="Q4313">
        <v>262</v>
      </c>
    </row>
    <row r="4314" spans="1:17" hidden="1" x14ac:dyDescent="0.35">
      <c r="A4314" t="s">
        <v>18</v>
      </c>
      <c r="B4314" t="s">
        <v>29</v>
      </c>
      <c r="C4314" t="s">
        <v>20</v>
      </c>
      <c r="D4314" t="s">
        <v>21</v>
      </c>
      <c r="E4314" t="s">
        <v>5</v>
      </c>
      <c r="G4314" t="s">
        <v>22</v>
      </c>
      <c r="H4314">
        <v>2205321</v>
      </c>
      <c r="I4314">
        <v>2206334</v>
      </c>
      <c r="J4314" t="s">
        <v>30</v>
      </c>
      <c r="O4314" t="s">
        <v>5319</v>
      </c>
      <c r="P4314">
        <v>1014</v>
      </c>
    </row>
    <row r="4315" spans="1:17" hidden="1" x14ac:dyDescent="0.35">
      <c r="A4315" t="s">
        <v>26</v>
      </c>
      <c r="B4315" t="s">
        <v>32</v>
      </c>
      <c r="C4315" t="s">
        <v>20</v>
      </c>
      <c r="D4315" t="s">
        <v>21</v>
      </c>
      <c r="E4315" t="s">
        <v>5</v>
      </c>
      <c r="G4315" t="s">
        <v>22</v>
      </c>
      <c r="H4315">
        <v>2205321</v>
      </c>
      <c r="I4315">
        <v>2206334</v>
      </c>
      <c r="J4315" t="s">
        <v>30</v>
      </c>
      <c r="K4315" t="s">
        <v>5320</v>
      </c>
      <c r="N4315" t="s">
        <v>1641</v>
      </c>
      <c r="O4315" t="s">
        <v>5319</v>
      </c>
      <c r="P4315">
        <v>1014</v>
      </c>
      <c r="Q4315">
        <v>337</v>
      </c>
    </row>
    <row r="4316" spans="1:17" hidden="1" x14ac:dyDescent="0.35">
      <c r="A4316" t="s">
        <v>18</v>
      </c>
      <c r="B4316" t="s">
        <v>29</v>
      </c>
      <c r="C4316" t="s">
        <v>20</v>
      </c>
      <c r="D4316" t="s">
        <v>21</v>
      </c>
      <c r="E4316" t="s">
        <v>5</v>
      </c>
      <c r="G4316" t="s">
        <v>22</v>
      </c>
      <c r="H4316">
        <v>2206324</v>
      </c>
      <c r="I4316">
        <v>2206995</v>
      </c>
      <c r="J4316" t="s">
        <v>30</v>
      </c>
      <c r="O4316" t="s">
        <v>5321</v>
      </c>
      <c r="P4316">
        <v>672</v>
      </c>
    </row>
    <row r="4317" spans="1:17" hidden="1" x14ac:dyDescent="0.35">
      <c r="A4317" t="s">
        <v>26</v>
      </c>
      <c r="B4317" t="s">
        <v>32</v>
      </c>
      <c r="C4317" t="s">
        <v>20</v>
      </c>
      <c r="D4317" t="s">
        <v>21</v>
      </c>
      <c r="E4317" t="s">
        <v>5</v>
      </c>
      <c r="G4317" t="s">
        <v>22</v>
      </c>
      <c r="H4317">
        <v>2206324</v>
      </c>
      <c r="I4317">
        <v>2206995</v>
      </c>
      <c r="J4317" t="s">
        <v>30</v>
      </c>
      <c r="K4317" t="s">
        <v>5322</v>
      </c>
      <c r="N4317" t="s">
        <v>1638</v>
      </c>
      <c r="O4317" t="s">
        <v>5321</v>
      </c>
      <c r="P4317">
        <v>672</v>
      </c>
      <c r="Q4317">
        <v>223</v>
      </c>
    </row>
    <row r="4318" spans="1:17" hidden="1" x14ac:dyDescent="0.35">
      <c r="A4318" t="s">
        <v>18</v>
      </c>
      <c r="B4318" t="s">
        <v>29</v>
      </c>
      <c r="C4318" t="s">
        <v>20</v>
      </c>
      <c r="D4318" t="s">
        <v>21</v>
      </c>
      <c r="E4318" t="s">
        <v>5</v>
      </c>
      <c r="G4318" t="s">
        <v>22</v>
      </c>
      <c r="H4318">
        <v>2207008</v>
      </c>
      <c r="I4318">
        <v>2207829</v>
      </c>
      <c r="J4318" t="s">
        <v>30</v>
      </c>
      <c r="O4318" t="s">
        <v>5323</v>
      </c>
      <c r="P4318">
        <v>822</v>
      </c>
    </row>
    <row r="4319" spans="1:17" hidden="1" x14ac:dyDescent="0.35">
      <c r="A4319" t="s">
        <v>26</v>
      </c>
      <c r="B4319" t="s">
        <v>32</v>
      </c>
      <c r="C4319" t="s">
        <v>20</v>
      </c>
      <c r="D4319" t="s">
        <v>21</v>
      </c>
      <c r="E4319" t="s">
        <v>5</v>
      </c>
      <c r="G4319" t="s">
        <v>22</v>
      </c>
      <c r="H4319">
        <v>2207008</v>
      </c>
      <c r="I4319">
        <v>2207829</v>
      </c>
      <c r="J4319" t="s">
        <v>30</v>
      </c>
      <c r="K4319" t="s">
        <v>5324</v>
      </c>
      <c r="N4319" t="s">
        <v>28</v>
      </c>
      <c r="O4319" t="s">
        <v>5323</v>
      </c>
      <c r="P4319">
        <v>822</v>
      </c>
      <c r="Q4319">
        <v>273</v>
      </c>
    </row>
    <row r="4320" spans="1:17" hidden="1" x14ac:dyDescent="0.35">
      <c r="A4320" t="s">
        <v>18</v>
      </c>
      <c r="B4320" t="s">
        <v>29</v>
      </c>
      <c r="C4320" t="s">
        <v>20</v>
      </c>
      <c r="D4320" t="s">
        <v>21</v>
      </c>
      <c r="E4320" t="s">
        <v>5</v>
      </c>
      <c r="G4320" t="s">
        <v>22</v>
      </c>
      <c r="H4320">
        <v>2207980</v>
      </c>
      <c r="I4320">
        <v>2208543</v>
      </c>
      <c r="J4320" t="s">
        <v>23</v>
      </c>
      <c r="O4320" t="s">
        <v>5325</v>
      </c>
      <c r="P4320">
        <v>564</v>
      </c>
    </row>
    <row r="4321" spans="1:17" hidden="1" x14ac:dyDescent="0.35">
      <c r="A4321" t="s">
        <v>26</v>
      </c>
      <c r="B4321" t="s">
        <v>32</v>
      </c>
      <c r="C4321" t="s">
        <v>20</v>
      </c>
      <c r="D4321" t="s">
        <v>21</v>
      </c>
      <c r="E4321" t="s">
        <v>5</v>
      </c>
      <c r="G4321" t="s">
        <v>22</v>
      </c>
      <c r="H4321">
        <v>2207980</v>
      </c>
      <c r="I4321">
        <v>2208543</v>
      </c>
      <c r="J4321" t="s">
        <v>23</v>
      </c>
      <c r="K4321" t="s">
        <v>5326</v>
      </c>
      <c r="N4321" t="s">
        <v>628</v>
      </c>
      <c r="O4321" t="s">
        <v>5325</v>
      </c>
      <c r="P4321">
        <v>564</v>
      </c>
      <c r="Q4321">
        <v>187</v>
      </c>
    </row>
    <row r="4322" spans="1:17" hidden="1" x14ac:dyDescent="0.35">
      <c r="A4322" t="s">
        <v>18</v>
      </c>
      <c r="B4322" t="s">
        <v>29</v>
      </c>
      <c r="C4322" t="s">
        <v>20</v>
      </c>
      <c r="D4322" t="s">
        <v>21</v>
      </c>
      <c r="E4322" t="s">
        <v>5</v>
      </c>
      <c r="G4322" t="s">
        <v>22</v>
      </c>
      <c r="H4322">
        <v>2208686</v>
      </c>
      <c r="I4322">
        <v>2209627</v>
      </c>
      <c r="J4322" t="s">
        <v>30</v>
      </c>
      <c r="O4322" t="s">
        <v>5327</v>
      </c>
      <c r="P4322">
        <v>942</v>
      </c>
    </row>
    <row r="4323" spans="1:17" hidden="1" x14ac:dyDescent="0.35">
      <c r="A4323" t="s">
        <v>26</v>
      </c>
      <c r="B4323" t="s">
        <v>32</v>
      </c>
      <c r="C4323" t="s">
        <v>20</v>
      </c>
      <c r="D4323" t="s">
        <v>21</v>
      </c>
      <c r="E4323" t="s">
        <v>5</v>
      </c>
      <c r="G4323" t="s">
        <v>22</v>
      </c>
      <c r="H4323">
        <v>2208686</v>
      </c>
      <c r="I4323">
        <v>2209627</v>
      </c>
      <c r="J4323" t="s">
        <v>30</v>
      </c>
      <c r="K4323" t="s">
        <v>5328</v>
      </c>
      <c r="N4323" t="s">
        <v>5329</v>
      </c>
      <c r="O4323" t="s">
        <v>5327</v>
      </c>
      <c r="P4323">
        <v>942</v>
      </c>
      <c r="Q4323">
        <v>313</v>
      </c>
    </row>
    <row r="4324" spans="1:17" hidden="1" x14ac:dyDescent="0.35">
      <c r="A4324" t="s">
        <v>18</v>
      </c>
      <c r="B4324" t="s">
        <v>29</v>
      </c>
      <c r="C4324" t="s">
        <v>20</v>
      </c>
      <c r="D4324" t="s">
        <v>21</v>
      </c>
      <c r="E4324" t="s">
        <v>5</v>
      </c>
      <c r="G4324" t="s">
        <v>22</v>
      </c>
      <c r="H4324">
        <v>2209642</v>
      </c>
      <c r="I4324">
        <v>2210091</v>
      </c>
      <c r="J4324" t="s">
        <v>30</v>
      </c>
      <c r="O4324" t="s">
        <v>5330</v>
      </c>
      <c r="P4324">
        <v>450</v>
      </c>
    </row>
    <row r="4325" spans="1:17" hidden="1" x14ac:dyDescent="0.35">
      <c r="A4325" t="s">
        <v>26</v>
      </c>
      <c r="B4325" t="s">
        <v>32</v>
      </c>
      <c r="C4325" t="s">
        <v>20</v>
      </c>
      <c r="D4325" t="s">
        <v>21</v>
      </c>
      <c r="E4325" t="s">
        <v>5</v>
      </c>
      <c r="G4325" t="s">
        <v>22</v>
      </c>
      <c r="H4325">
        <v>2209642</v>
      </c>
      <c r="I4325">
        <v>2210091</v>
      </c>
      <c r="J4325" t="s">
        <v>30</v>
      </c>
      <c r="K4325" t="s">
        <v>5331</v>
      </c>
      <c r="N4325" t="s">
        <v>28</v>
      </c>
      <c r="O4325" t="s">
        <v>5330</v>
      </c>
      <c r="P4325">
        <v>450</v>
      </c>
      <c r="Q4325">
        <v>149</v>
      </c>
    </row>
    <row r="4326" spans="1:17" hidden="1" x14ac:dyDescent="0.35">
      <c r="A4326" t="s">
        <v>18</v>
      </c>
      <c r="B4326" t="s">
        <v>29</v>
      </c>
      <c r="C4326" t="s">
        <v>20</v>
      </c>
      <c r="D4326" t="s">
        <v>21</v>
      </c>
      <c r="E4326" t="s">
        <v>5</v>
      </c>
      <c r="G4326" t="s">
        <v>22</v>
      </c>
      <c r="H4326">
        <v>2210261</v>
      </c>
      <c r="I4326">
        <v>2210644</v>
      </c>
      <c r="J4326" t="s">
        <v>30</v>
      </c>
      <c r="O4326" t="s">
        <v>5332</v>
      </c>
      <c r="P4326">
        <v>384</v>
      </c>
    </row>
    <row r="4327" spans="1:17" hidden="1" x14ac:dyDescent="0.35">
      <c r="A4327" t="s">
        <v>26</v>
      </c>
      <c r="B4327" t="s">
        <v>32</v>
      </c>
      <c r="C4327" t="s">
        <v>20</v>
      </c>
      <c r="D4327" t="s">
        <v>21</v>
      </c>
      <c r="E4327" t="s">
        <v>5</v>
      </c>
      <c r="G4327" t="s">
        <v>22</v>
      </c>
      <c r="H4327">
        <v>2210261</v>
      </c>
      <c r="I4327">
        <v>2210644</v>
      </c>
      <c r="J4327" t="s">
        <v>30</v>
      </c>
      <c r="K4327" t="s">
        <v>5333</v>
      </c>
      <c r="N4327" t="s">
        <v>28</v>
      </c>
      <c r="O4327" t="s">
        <v>5332</v>
      </c>
      <c r="P4327">
        <v>384</v>
      </c>
      <c r="Q4327">
        <v>127</v>
      </c>
    </row>
    <row r="4328" spans="1:17" hidden="1" x14ac:dyDescent="0.35">
      <c r="A4328" t="s">
        <v>18</v>
      </c>
      <c r="B4328" t="s">
        <v>29</v>
      </c>
      <c r="C4328" t="s">
        <v>20</v>
      </c>
      <c r="D4328" t="s">
        <v>21</v>
      </c>
      <c r="E4328" t="s">
        <v>5</v>
      </c>
      <c r="G4328" t="s">
        <v>22</v>
      </c>
      <c r="H4328">
        <v>2210789</v>
      </c>
      <c r="I4328">
        <v>2211049</v>
      </c>
      <c r="J4328" t="s">
        <v>30</v>
      </c>
      <c r="O4328" t="s">
        <v>5334</v>
      </c>
      <c r="P4328">
        <v>261</v>
      </c>
    </row>
    <row r="4329" spans="1:17" hidden="1" x14ac:dyDescent="0.35">
      <c r="A4329" t="s">
        <v>26</v>
      </c>
      <c r="B4329" t="s">
        <v>32</v>
      </c>
      <c r="C4329" t="s">
        <v>20</v>
      </c>
      <c r="D4329" t="s">
        <v>21</v>
      </c>
      <c r="E4329" t="s">
        <v>5</v>
      </c>
      <c r="G4329" t="s">
        <v>22</v>
      </c>
      <c r="H4329">
        <v>2210789</v>
      </c>
      <c r="I4329">
        <v>2211049</v>
      </c>
      <c r="J4329" t="s">
        <v>30</v>
      </c>
      <c r="K4329" t="s">
        <v>5335</v>
      </c>
      <c r="N4329" t="s">
        <v>2779</v>
      </c>
      <c r="O4329" t="s">
        <v>5334</v>
      </c>
      <c r="P4329">
        <v>261</v>
      </c>
      <c r="Q4329">
        <v>86</v>
      </c>
    </row>
    <row r="4330" spans="1:17" hidden="1" x14ac:dyDescent="0.35">
      <c r="A4330" t="s">
        <v>18</v>
      </c>
      <c r="B4330" t="s">
        <v>29</v>
      </c>
      <c r="C4330" t="s">
        <v>20</v>
      </c>
      <c r="D4330" t="s">
        <v>21</v>
      </c>
      <c r="E4330" t="s">
        <v>5</v>
      </c>
      <c r="G4330" t="s">
        <v>22</v>
      </c>
      <c r="H4330">
        <v>2211190</v>
      </c>
      <c r="I4330">
        <v>2211672</v>
      </c>
      <c r="J4330" t="s">
        <v>30</v>
      </c>
      <c r="O4330" t="s">
        <v>5336</v>
      </c>
      <c r="P4330">
        <v>483</v>
      </c>
    </row>
    <row r="4331" spans="1:17" hidden="1" x14ac:dyDescent="0.35">
      <c r="A4331" t="s">
        <v>26</v>
      </c>
      <c r="B4331" t="s">
        <v>32</v>
      </c>
      <c r="C4331" t="s">
        <v>20</v>
      </c>
      <c r="D4331" t="s">
        <v>21</v>
      </c>
      <c r="E4331" t="s">
        <v>5</v>
      </c>
      <c r="G4331" t="s">
        <v>22</v>
      </c>
      <c r="H4331">
        <v>2211190</v>
      </c>
      <c r="I4331">
        <v>2211672</v>
      </c>
      <c r="J4331" t="s">
        <v>30</v>
      </c>
      <c r="K4331" t="s">
        <v>5337</v>
      </c>
      <c r="N4331" t="s">
        <v>28</v>
      </c>
      <c r="O4331" t="s">
        <v>5336</v>
      </c>
      <c r="P4331">
        <v>483</v>
      </c>
      <c r="Q4331">
        <v>160</v>
      </c>
    </row>
    <row r="4332" spans="1:17" hidden="1" x14ac:dyDescent="0.35">
      <c r="A4332" t="s">
        <v>18</v>
      </c>
      <c r="B4332" t="s">
        <v>29</v>
      </c>
      <c r="C4332" t="s">
        <v>20</v>
      </c>
      <c r="D4332" t="s">
        <v>21</v>
      </c>
      <c r="E4332" t="s">
        <v>5</v>
      </c>
      <c r="G4332" t="s">
        <v>22</v>
      </c>
      <c r="H4332">
        <v>2211702</v>
      </c>
      <c r="I4332">
        <v>2212067</v>
      </c>
      <c r="J4332" t="s">
        <v>30</v>
      </c>
      <c r="O4332" t="s">
        <v>5338</v>
      </c>
      <c r="P4332">
        <v>366</v>
      </c>
    </row>
    <row r="4333" spans="1:17" hidden="1" x14ac:dyDescent="0.35">
      <c r="A4333" t="s">
        <v>26</v>
      </c>
      <c r="B4333" t="s">
        <v>32</v>
      </c>
      <c r="C4333" t="s">
        <v>20</v>
      </c>
      <c r="D4333" t="s">
        <v>21</v>
      </c>
      <c r="E4333" t="s">
        <v>5</v>
      </c>
      <c r="G4333" t="s">
        <v>22</v>
      </c>
      <c r="H4333">
        <v>2211702</v>
      </c>
      <c r="I4333">
        <v>2212067</v>
      </c>
      <c r="J4333" t="s">
        <v>30</v>
      </c>
      <c r="K4333" t="s">
        <v>5339</v>
      </c>
      <c r="N4333" t="s">
        <v>5340</v>
      </c>
      <c r="O4333" t="s">
        <v>5338</v>
      </c>
      <c r="P4333">
        <v>366</v>
      </c>
      <c r="Q4333">
        <v>121</v>
      </c>
    </row>
    <row r="4334" spans="1:17" hidden="1" x14ac:dyDescent="0.35">
      <c r="A4334" t="s">
        <v>18</v>
      </c>
      <c r="B4334" t="s">
        <v>29</v>
      </c>
      <c r="C4334" t="s">
        <v>20</v>
      </c>
      <c r="D4334" t="s">
        <v>21</v>
      </c>
      <c r="E4334" t="s">
        <v>5</v>
      </c>
      <c r="G4334" t="s">
        <v>22</v>
      </c>
      <c r="H4334">
        <v>2212082</v>
      </c>
      <c r="I4334">
        <v>2212378</v>
      </c>
      <c r="J4334" t="s">
        <v>30</v>
      </c>
      <c r="O4334" t="s">
        <v>5341</v>
      </c>
      <c r="P4334">
        <v>297</v>
      </c>
    </row>
    <row r="4335" spans="1:17" hidden="1" x14ac:dyDescent="0.35">
      <c r="A4335" t="s">
        <v>26</v>
      </c>
      <c r="B4335" t="s">
        <v>32</v>
      </c>
      <c r="C4335" t="s">
        <v>20</v>
      </c>
      <c r="D4335" t="s">
        <v>21</v>
      </c>
      <c r="E4335" t="s">
        <v>5</v>
      </c>
      <c r="G4335" t="s">
        <v>22</v>
      </c>
      <c r="H4335">
        <v>2212082</v>
      </c>
      <c r="I4335">
        <v>2212378</v>
      </c>
      <c r="J4335" t="s">
        <v>30</v>
      </c>
      <c r="K4335" t="s">
        <v>5342</v>
      </c>
      <c r="N4335" t="s">
        <v>5340</v>
      </c>
      <c r="O4335" t="s">
        <v>5341</v>
      </c>
      <c r="P4335">
        <v>297</v>
      </c>
      <c r="Q4335">
        <v>98</v>
      </c>
    </row>
    <row r="4336" spans="1:17" hidden="1" x14ac:dyDescent="0.35">
      <c r="A4336" t="s">
        <v>18</v>
      </c>
      <c r="B4336" t="s">
        <v>29</v>
      </c>
      <c r="C4336" t="s">
        <v>20</v>
      </c>
      <c r="D4336" t="s">
        <v>21</v>
      </c>
      <c r="E4336" t="s">
        <v>5</v>
      </c>
      <c r="G4336" t="s">
        <v>22</v>
      </c>
      <c r="H4336">
        <v>2212421</v>
      </c>
      <c r="I4336">
        <v>2212978</v>
      </c>
      <c r="J4336" t="s">
        <v>30</v>
      </c>
      <c r="O4336" t="s">
        <v>5343</v>
      </c>
      <c r="P4336">
        <v>558</v>
      </c>
    </row>
    <row r="4337" spans="1:17" hidden="1" x14ac:dyDescent="0.35">
      <c r="A4337" t="s">
        <v>26</v>
      </c>
      <c r="B4337" t="s">
        <v>32</v>
      </c>
      <c r="C4337" t="s">
        <v>20</v>
      </c>
      <c r="D4337" t="s">
        <v>21</v>
      </c>
      <c r="E4337" t="s">
        <v>5</v>
      </c>
      <c r="G4337" t="s">
        <v>22</v>
      </c>
      <c r="H4337">
        <v>2212421</v>
      </c>
      <c r="I4337">
        <v>2212978</v>
      </c>
      <c r="J4337" t="s">
        <v>30</v>
      </c>
      <c r="K4337" t="s">
        <v>5344</v>
      </c>
      <c r="N4337" t="s">
        <v>28</v>
      </c>
      <c r="O4337" t="s">
        <v>5343</v>
      </c>
      <c r="P4337">
        <v>558</v>
      </c>
      <c r="Q4337">
        <v>185</v>
      </c>
    </row>
    <row r="4338" spans="1:17" hidden="1" x14ac:dyDescent="0.35">
      <c r="A4338" t="s">
        <v>18</v>
      </c>
      <c r="B4338" t="s">
        <v>29</v>
      </c>
      <c r="C4338" t="s">
        <v>20</v>
      </c>
      <c r="D4338" t="s">
        <v>21</v>
      </c>
      <c r="E4338" t="s">
        <v>5</v>
      </c>
      <c r="G4338" t="s">
        <v>22</v>
      </c>
      <c r="H4338">
        <v>2213018</v>
      </c>
      <c r="I4338">
        <v>2214142</v>
      </c>
      <c r="J4338" t="s">
        <v>30</v>
      </c>
      <c r="O4338" t="s">
        <v>5345</v>
      </c>
      <c r="P4338">
        <v>1125</v>
      </c>
    </row>
    <row r="4339" spans="1:17" hidden="1" x14ac:dyDescent="0.35">
      <c r="A4339" t="s">
        <v>26</v>
      </c>
      <c r="B4339" t="s">
        <v>32</v>
      </c>
      <c r="C4339" t="s">
        <v>20</v>
      </c>
      <c r="D4339" t="s">
        <v>21</v>
      </c>
      <c r="E4339" t="s">
        <v>5</v>
      </c>
      <c r="G4339" t="s">
        <v>22</v>
      </c>
      <c r="H4339">
        <v>2213018</v>
      </c>
      <c r="I4339">
        <v>2214142</v>
      </c>
      <c r="J4339" t="s">
        <v>30</v>
      </c>
      <c r="K4339" t="s">
        <v>5346</v>
      </c>
      <c r="N4339" t="s">
        <v>28</v>
      </c>
      <c r="O4339" t="s">
        <v>5345</v>
      </c>
      <c r="P4339">
        <v>1125</v>
      </c>
      <c r="Q4339">
        <v>374</v>
      </c>
    </row>
    <row r="4340" spans="1:17" hidden="1" x14ac:dyDescent="0.35">
      <c r="A4340" t="s">
        <v>18</v>
      </c>
      <c r="B4340" t="s">
        <v>29</v>
      </c>
      <c r="C4340" t="s">
        <v>20</v>
      </c>
      <c r="D4340" t="s">
        <v>21</v>
      </c>
      <c r="E4340" t="s">
        <v>5</v>
      </c>
      <c r="G4340" t="s">
        <v>22</v>
      </c>
      <c r="H4340">
        <v>2214186</v>
      </c>
      <c r="I4340">
        <v>2214413</v>
      </c>
      <c r="J4340" t="s">
        <v>30</v>
      </c>
      <c r="O4340" t="s">
        <v>5347</v>
      </c>
      <c r="P4340">
        <v>228</v>
      </c>
    </row>
    <row r="4341" spans="1:17" hidden="1" x14ac:dyDescent="0.35">
      <c r="A4341" t="s">
        <v>26</v>
      </c>
      <c r="B4341" t="s">
        <v>32</v>
      </c>
      <c r="C4341" t="s">
        <v>20</v>
      </c>
      <c r="D4341" t="s">
        <v>21</v>
      </c>
      <c r="E4341" t="s">
        <v>5</v>
      </c>
      <c r="G4341" t="s">
        <v>22</v>
      </c>
      <c r="H4341">
        <v>2214186</v>
      </c>
      <c r="I4341">
        <v>2214413</v>
      </c>
      <c r="J4341" t="s">
        <v>30</v>
      </c>
      <c r="K4341" t="s">
        <v>5348</v>
      </c>
      <c r="N4341" t="s">
        <v>28</v>
      </c>
      <c r="O4341" t="s">
        <v>5347</v>
      </c>
      <c r="P4341">
        <v>228</v>
      </c>
      <c r="Q4341">
        <v>75</v>
      </c>
    </row>
    <row r="4342" spans="1:17" hidden="1" x14ac:dyDescent="0.35">
      <c r="A4342" t="s">
        <v>18</v>
      </c>
      <c r="B4342" t="s">
        <v>29</v>
      </c>
      <c r="C4342" t="s">
        <v>20</v>
      </c>
      <c r="D4342" t="s">
        <v>21</v>
      </c>
      <c r="E4342" t="s">
        <v>5</v>
      </c>
      <c r="G4342" t="s">
        <v>22</v>
      </c>
      <c r="H4342">
        <v>2214472</v>
      </c>
      <c r="I4342">
        <v>2215248</v>
      </c>
      <c r="J4342" t="s">
        <v>30</v>
      </c>
      <c r="O4342" t="s">
        <v>5349</v>
      </c>
      <c r="P4342">
        <v>777</v>
      </c>
    </row>
    <row r="4343" spans="1:17" hidden="1" x14ac:dyDescent="0.35">
      <c r="A4343" t="s">
        <v>26</v>
      </c>
      <c r="B4343" t="s">
        <v>32</v>
      </c>
      <c r="C4343" t="s">
        <v>20</v>
      </c>
      <c r="D4343" t="s">
        <v>21</v>
      </c>
      <c r="E4343" t="s">
        <v>5</v>
      </c>
      <c r="G4343" t="s">
        <v>22</v>
      </c>
      <c r="H4343">
        <v>2214472</v>
      </c>
      <c r="I4343">
        <v>2215248</v>
      </c>
      <c r="J4343" t="s">
        <v>30</v>
      </c>
      <c r="K4343" t="s">
        <v>5350</v>
      </c>
      <c r="N4343" t="s">
        <v>28</v>
      </c>
      <c r="O4343" t="s">
        <v>5349</v>
      </c>
      <c r="P4343">
        <v>777</v>
      </c>
      <c r="Q4343">
        <v>258</v>
      </c>
    </row>
    <row r="4344" spans="1:17" hidden="1" x14ac:dyDescent="0.35">
      <c r="A4344" t="s">
        <v>18</v>
      </c>
      <c r="B4344" t="s">
        <v>29</v>
      </c>
      <c r="C4344" t="s">
        <v>20</v>
      </c>
      <c r="D4344" t="s">
        <v>21</v>
      </c>
      <c r="E4344" t="s">
        <v>5</v>
      </c>
      <c r="G4344" t="s">
        <v>22</v>
      </c>
      <c r="H4344">
        <v>2215289</v>
      </c>
      <c r="I4344">
        <v>2215966</v>
      </c>
      <c r="J4344" t="s">
        <v>23</v>
      </c>
      <c r="O4344" t="s">
        <v>5351</v>
      </c>
      <c r="P4344">
        <v>678</v>
      </c>
    </row>
    <row r="4345" spans="1:17" hidden="1" x14ac:dyDescent="0.35">
      <c r="A4345" t="s">
        <v>26</v>
      </c>
      <c r="B4345" t="s">
        <v>32</v>
      </c>
      <c r="C4345" t="s">
        <v>20</v>
      </c>
      <c r="D4345" t="s">
        <v>21</v>
      </c>
      <c r="E4345" t="s">
        <v>5</v>
      </c>
      <c r="G4345" t="s">
        <v>22</v>
      </c>
      <c r="H4345">
        <v>2215289</v>
      </c>
      <c r="I4345">
        <v>2215966</v>
      </c>
      <c r="J4345" t="s">
        <v>23</v>
      </c>
      <c r="K4345" t="s">
        <v>5352</v>
      </c>
      <c r="N4345" t="s">
        <v>210</v>
      </c>
      <c r="O4345" t="s">
        <v>5351</v>
      </c>
      <c r="P4345">
        <v>678</v>
      </c>
      <c r="Q4345">
        <v>225</v>
      </c>
    </row>
    <row r="4346" spans="1:17" hidden="1" x14ac:dyDescent="0.35">
      <c r="A4346" t="s">
        <v>18</v>
      </c>
      <c r="B4346" t="s">
        <v>29</v>
      </c>
      <c r="C4346" t="s">
        <v>20</v>
      </c>
      <c r="D4346" t="s">
        <v>21</v>
      </c>
      <c r="E4346" t="s">
        <v>5</v>
      </c>
      <c r="G4346" t="s">
        <v>22</v>
      </c>
      <c r="H4346">
        <v>2216103</v>
      </c>
      <c r="I4346">
        <v>2218211</v>
      </c>
      <c r="J4346" t="s">
        <v>30</v>
      </c>
      <c r="O4346" t="s">
        <v>5353</v>
      </c>
      <c r="P4346">
        <v>2109</v>
      </c>
    </row>
    <row r="4347" spans="1:17" hidden="1" x14ac:dyDescent="0.35">
      <c r="A4347" t="s">
        <v>26</v>
      </c>
      <c r="B4347" t="s">
        <v>32</v>
      </c>
      <c r="C4347" t="s">
        <v>20</v>
      </c>
      <c r="D4347" t="s">
        <v>21</v>
      </c>
      <c r="E4347" t="s">
        <v>5</v>
      </c>
      <c r="G4347" t="s">
        <v>22</v>
      </c>
      <c r="H4347">
        <v>2216103</v>
      </c>
      <c r="I4347">
        <v>2218211</v>
      </c>
      <c r="J4347" t="s">
        <v>30</v>
      </c>
      <c r="K4347" t="s">
        <v>5354</v>
      </c>
      <c r="N4347" t="s">
        <v>5355</v>
      </c>
      <c r="O4347" t="s">
        <v>5353</v>
      </c>
      <c r="P4347">
        <v>2109</v>
      </c>
      <c r="Q4347">
        <v>702</v>
      </c>
    </row>
    <row r="4348" spans="1:17" hidden="1" x14ac:dyDescent="0.35">
      <c r="A4348" t="s">
        <v>18</v>
      </c>
      <c r="B4348" t="s">
        <v>29</v>
      </c>
      <c r="C4348" t="s">
        <v>20</v>
      </c>
      <c r="D4348" t="s">
        <v>21</v>
      </c>
      <c r="E4348" t="s">
        <v>5</v>
      </c>
      <c r="G4348" t="s">
        <v>22</v>
      </c>
      <c r="H4348">
        <v>2218338</v>
      </c>
      <c r="I4348">
        <v>2219537</v>
      </c>
      <c r="J4348" t="s">
        <v>30</v>
      </c>
      <c r="O4348" t="s">
        <v>5356</v>
      </c>
      <c r="P4348">
        <v>1200</v>
      </c>
    </row>
    <row r="4349" spans="1:17" hidden="1" x14ac:dyDescent="0.35">
      <c r="A4349" t="s">
        <v>26</v>
      </c>
      <c r="B4349" t="s">
        <v>32</v>
      </c>
      <c r="C4349" t="s">
        <v>20</v>
      </c>
      <c r="D4349" t="s">
        <v>21</v>
      </c>
      <c r="E4349" t="s">
        <v>5</v>
      </c>
      <c r="G4349" t="s">
        <v>22</v>
      </c>
      <c r="H4349">
        <v>2218338</v>
      </c>
      <c r="I4349">
        <v>2219537</v>
      </c>
      <c r="J4349" t="s">
        <v>30</v>
      </c>
      <c r="K4349" t="s">
        <v>5357</v>
      </c>
      <c r="N4349" t="s">
        <v>2408</v>
      </c>
      <c r="O4349" t="s">
        <v>5356</v>
      </c>
      <c r="P4349">
        <v>1200</v>
      </c>
      <c r="Q4349">
        <v>399</v>
      </c>
    </row>
    <row r="4350" spans="1:17" hidden="1" x14ac:dyDescent="0.35">
      <c r="A4350" t="s">
        <v>18</v>
      </c>
      <c r="B4350" t="s">
        <v>29</v>
      </c>
      <c r="C4350" t="s">
        <v>20</v>
      </c>
      <c r="D4350" t="s">
        <v>21</v>
      </c>
      <c r="E4350" t="s">
        <v>5</v>
      </c>
      <c r="G4350" t="s">
        <v>22</v>
      </c>
      <c r="H4350">
        <v>2219803</v>
      </c>
      <c r="I4350">
        <v>2220006</v>
      </c>
      <c r="J4350" t="s">
        <v>30</v>
      </c>
      <c r="O4350" t="s">
        <v>5358</v>
      </c>
      <c r="P4350">
        <v>204</v>
      </c>
    </row>
    <row r="4351" spans="1:17" hidden="1" x14ac:dyDescent="0.35">
      <c r="A4351" t="s">
        <v>26</v>
      </c>
      <c r="B4351" t="s">
        <v>32</v>
      </c>
      <c r="C4351" t="s">
        <v>20</v>
      </c>
      <c r="D4351" t="s">
        <v>21</v>
      </c>
      <c r="E4351" t="s">
        <v>5</v>
      </c>
      <c r="G4351" t="s">
        <v>22</v>
      </c>
      <c r="H4351">
        <v>2219803</v>
      </c>
      <c r="I4351">
        <v>2220006</v>
      </c>
      <c r="J4351" t="s">
        <v>30</v>
      </c>
      <c r="K4351" t="s">
        <v>5359</v>
      </c>
      <c r="N4351" t="s">
        <v>28</v>
      </c>
      <c r="O4351" t="s">
        <v>5358</v>
      </c>
      <c r="P4351">
        <v>204</v>
      </c>
      <c r="Q4351">
        <v>67</v>
      </c>
    </row>
    <row r="4352" spans="1:17" hidden="1" x14ac:dyDescent="0.35">
      <c r="A4352" t="s">
        <v>18</v>
      </c>
      <c r="B4352" t="s">
        <v>29</v>
      </c>
      <c r="C4352" t="s">
        <v>20</v>
      </c>
      <c r="D4352" t="s">
        <v>21</v>
      </c>
      <c r="E4352" t="s">
        <v>5</v>
      </c>
      <c r="G4352" t="s">
        <v>22</v>
      </c>
      <c r="H4352">
        <v>2220097</v>
      </c>
      <c r="I4352">
        <v>2220792</v>
      </c>
      <c r="J4352" t="s">
        <v>23</v>
      </c>
      <c r="O4352" t="s">
        <v>5360</v>
      </c>
      <c r="P4352">
        <v>696</v>
      </c>
    </row>
    <row r="4353" spans="1:17" hidden="1" x14ac:dyDescent="0.35">
      <c r="A4353" t="s">
        <v>26</v>
      </c>
      <c r="B4353" t="s">
        <v>32</v>
      </c>
      <c r="C4353" t="s">
        <v>20</v>
      </c>
      <c r="D4353" t="s">
        <v>21</v>
      </c>
      <c r="E4353" t="s">
        <v>5</v>
      </c>
      <c r="G4353" t="s">
        <v>22</v>
      </c>
      <c r="H4353">
        <v>2220097</v>
      </c>
      <c r="I4353">
        <v>2220792</v>
      </c>
      <c r="J4353" t="s">
        <v>23</v>
      </c>
      <c r="K4353" t="s">
        <v>5361</v>
      </c>
      <c r="N4353" t="s">
        <v>28</v>
      </c>
      <c r="O4353" t="s">
        <v>5360</v>
      </c>
      <c r="P4353">
        <v>696</v>
      </c>
      <c r="Q4353">
        <v>231</v>
      </c>
    </row>
    <row r="4354" spans="1:17" hidden="1" x14ac:dyDescent="0.35">
      <c r="A4354" t="s">
        <v>18</v>
      </c>
      <c r="B4354" t="s">
        <v>29</v>
      </c>
      <c r="C4354" t="s">
        <v>20</v>
      </c>
      <c r="D4354" t="s">
        <v>21</v>
      </c>
      <c r="E4354" t="s">
        <v>5</v>
      </c>
      <c r="G4354" t="s">
        <v>22</v>
      </c>
      <c r="H4354">
        <v>2220994</v>
      </c>
      <c r="I4354">
        <v>2221518</v>
      </c>
      <c r="J4354" t="s">
        <v>23</v>
      </c>
      <c r="O4354" t="s">
        <v>5362</v>
      </c>
      <c r="P4354">
        <v>525</v>
      </c>
    </row>
    <row r="4355" spans="1:17" hidden="1" x14ac:dyDescent="0.35">
      <c r="A4355" t="s">
        <v>26</v>
      </c>
      <c r="B4355" t="s">
        <v>32</v>
      </c>
      <c r="C4355" t="s">
        <v>20</v>
      </c>
      <c r="D4355" t="s">
        <v>21</v>
      </c>
      <c r="E4355" t="s">
        <v>5</v>
      </c>
      <c r="G4355" t="s">
        <v>22</v>
      </c>
      <c r="H4355">
        <v>2220994</v>
      </c>
      <c r="I4355">
        <v>2221518</v>
      </c>
      <c r="J4355" t="s">
        <v>23</v>
      </c>
      <c r="K4355" t="s">
        <v>5363</v>
      </c>
      <c r="N4355" t="s">
        <v>5364</v>
      </c>
      <c r="O4355" t="s">
        <v>5362</v>
      </c>
      <c r="P4355">
        <v>525</v>
      </c>
      <c r="Q4355">
        <v>174</v>
      </c>
    </row>
    <row r="4356" spans="1:17" hidden="1" x14ac:dyDescent="0.35">
      <c r="A4356" t="s">
        <v>18</v>
      </c>
      <c r="B4356" t="s">
        <v>29</v>
      </c>
      <c r="C4356" t="s">
        <v>20</v>
      </c>
      <c r="D4356" t="s">
        <v>21</v>
      </c>
      <c r="E4356" t="s">
        <v>5</v>
      </c>
      <c r="G4356" t="s">
        <v>22</v>
      </c>
      <c r="H4356">
        <v>2221738</v>
      </c>
      <c r="I4356">
        <v>2222418</v>
      </c>
      <c r="J4356" t="s">
        <v>30</v>
      </c>
      <c r="O4356" t="s">
        <v>5365</v>
      </c>
      <c r="P4356">
        <v>681</v>
      </c>
    </row>
    <row r="4357" spans="1:17" hidden="1" x14ac:dyDescent="0.35">
      <c r="A4357" t="s">
        <v>26</v>
      </c>
      <c r="B4357" t="s">
        <v>32</v>
      </c>
      <c r="C4357" t="s">
        <v>20</v>
      </c>
      <c r="D4357" t="s">
        <v>21</v>
      </c>
      <c r="E4357" t="s">
        <v>5</v>
      </c>
      <c r="G4357" t="s">
        <v>22</v>
      </c>
      <c r="H4357">
        <v>2221738</v>
      </c>
      <c r="I4357">
        <v>2222418</v>
      </c>
      <c r="J4357" t="s">
        <v>30</v>
      </c>
      <c r="K4357" t="s">
        <v>5366</v>
      </c>
      <c r="N4357" t="s">
        <v>2892</v>
      </c>
      <c r="O4357" t="s">
        <v>5365</v>
      </c>
      <c r="P4357">
        <v>681</v>
      </c>
      <c r="Q4357">
        <v>226</v>
      </c>
    </row>
    <row r="4358" spans="1:17" hidden="1" x14ac:dyDescent="0.35">
      <c r="A4358" t="s">
        <v>18</v>
      </c>
      <c r="B4358" t="s">
        <v>29</v>
      </c>
      <c r="C4358" t="s">
        <v>20</v>
      </c>
      <c r="D4358" t="s">
        <v>21</v>
      </c>
      <c r="E4358" t="s">
        <v>5</v>
      </c>
      <c r="G4358" t="s">
        <v>22</v>
      </c>
      <c r="H4358">
        <v>2222517</v>
      </c>
      <c r="I4358">
        <v>2222711</v>
      </c>
      <c r="J4358" t="s">
        <v>30</v>
      </c>
      <c r="O4358" t="s">
        <v>5367</v>
      </c>
      <c r="P4358">
        <v>195</v>
      </c>
    </row>
    <row r="4359" spans="1:17" hidden="1" x14ac:dyDescent="0.35">
      <c r="A4359" t="s">
        <v>26</v>
      </c>
      <c r="B4359" t="s">
        <v>32</v>
      </c>
      <c r="C4359" t="s">
        <v>20</v>
      </c>
      <c r="D4359" t="s">
        <v>21</v>
      </c>
      <c r="E4359" t="s">
        <v>5</v>
      </c>
      <c r="G4359" t="s">
        <v>22</v>
      </c>
      <c r="H4359">
        <v>2222517</v>
      </c>
      <c r="I4359">
        <v>2222711</v>
      </c>
      <c r="J4359" t="s">
        <v>30</v>
      </c>
      <c r="K4359" t="s">
        <v>5368</v>
      </c>
      <c r="N4359" t="s">
        <v>5369</v>
      </c>
      <c r="O4359" t="s">
        <v>5367</v>
      </c>
      <c r="P4359">
        <v>195</v>
      </c>
      <c r="Q4359">
        <v>64</v>
      </c>
    </row>
    <row r="4360" spans="1:17" hidden="1" x14ac:dyDescent="0.35">
      <c r="A4360" t="s">
        <v>18</v>
      </c>
      <c r="B4360" t="s">
        <v>29</v>
      </c>
      <c r="C4360" t="s">
        <v>20</v>
      </c>
      <c r="D4360" t="s">
        <v>21</v>
      </c>
      <c r="E4360" t="s">
        <v>5</v>
      </c>
      <c r="G4360" t="s">
        <v>22</v>
      </c>
      <c r="H4360">
        <v>2222708</v>
      </c>
      <c r="I4360">
        <v>2223589</v>
      </c>
      <c r="J4360" t="s">
        <v>30</v>
      </c>
      <c r="O4360" t="s">
        <v>5370</v>
      </c>
      <c r="P4360">
        <v>882</v>
      </c>
    </row>
    <row r="4361" spans="1:17" hidden="1" x14ac:dyDescent="0.35">
      <c r="A4361" t="s">
        <v>26</v>
      </c>
      <c r="B4361" t="s">
        <v>32</v>
      </c>
      <c r="C4361" t="s">
        <v>20</v>
      </c>
      <c r="D4361" t="s">
        <v>21</v>
      </c>
      <c r="E4361" t="s">
        <v>5</v>
      </c>
      <c r="G4361" t="s">
        <v>22</v>
      </c>
      <c r="H4361">
        <v>2222708</v>
      </c>
      <c r="I4361">
        <v>2223589</v>
      </c>
      <c r="J4361" t="s">
        <v>30</v>
      </c>
      <c r="K4361" t="s">
        <v>5371</v>
      </c>
      <c r="N4361" t="s">
        <v>1872</v>
      </c>
      <c r="O4361" t="s">
        <v>5370</v>
      </c>
      <c r="P4361">
        <v>882</v>
      </c>
      <c r="Q4361">
        <v>293</v>
      </c>
    </row>
    <row r="4362" spans="1:17" hidden="1" x14ac:dyDescent="0.35">
      <c r="A4362" t="s">
        <v>18</v>
      </c>
      <c r="B4362" t="s">
        <v>29</v>
      </c>
      <c r="C4362" t="s">
        <v>20</v>
      </c>
      <c r="D4362" t="s">
        <v>21</v>
      </c>
      <c r="E4362" t="s">
        <v>5</v>
      </c>
      <c r="G4362" t="s">
        <v>22</v>
      </c>
      <c r="H4362">
        <v>2223586</v>
      </c>
      <c r="I4362">
        <v>2224371</v>
      </c>
      <c r="J4362" t="s">
        <v>30</v>
      </c>
      <c r="O4362" t="s">
        <v>5372</v>
      </c>
      <c r="P4362">
        <v>786</v>
      </c>
    </row>
    <row r="4363" spans="1:17" hidden="1" x14ac:dyDescent="0.35">
      <c r="A4363" t="s">
        <v>26</v>
      </c>
      <c r="B4363" t="s">
        <v>32</v>
      </c>
      <c r="C4363" t="s">
        <v>20</v>
      </c>
      <c r="D4363" t="s">
        <v>21</v>
      </c>
      <c r="E4363" t="s">
        <v>5</v>
      </c>
      <c r="G4363" t="s">
        <v>22</v>
      </c>
      <c r="H4363">
        <v>2223586</v>
      </c>
      <c r="I4363">
        <v>2224371</v>
      </c>
      <c r="J4363" t="s">
        <v>30</v>
      </c>
      <c r="K4363" t="s">
        <v>5373</v>
      </c>
      <c r="N4363" t="s">
        <v>157</v>
      </c>
      <c r="O4363" t="s">
        <v>5372</v>
      </c>
      <c r="P4363">
        <v>786</v>
      </c>
      <c r="Q4363">
        <v>261</v>
      </c>
    </row>
    <row r="4364" spans="1:17" hidden="1" x14ac:dyDescent="0.35">
      <c r="A4364" t="s">
        <v>18</v>
      </c>
      <c r="B4364" t="s">
        <v>29</v>
      </c>
      <c r="C4364" t="s">
        <v>20</v>
      </c>
      <c r="D4364" t="s">
        <v>21</v>
      </c>
      <c r="E4364" t="s">
        <v>5</v>
      </c>
      <c r="G4364" t="s">
        <v>22</v>
      </c>
      <c r="H4364">
        <v>2224451</v>
      </c>
      <c r="I4364">
        <v>2224837</v>
      </c>
      <c r="J4364" t="s">
        <v>30</v>
      </c>
      <c r="O4364" t="s">
        <v>5374</v>
      </c>
      <c r="P4364">
        <v>387</v>
      </c>
    </row>
    <row r="4365" spans="1:17" hidden="1" x14ac:dyDescent="0.35">
      <c r="A4365" t="s">
        <v>26</v>
      </c>
      <c r="B4365" t="s">
        <v>32</v>
      </c>
      <c r="C4365" t="s">
        <v>20</v>
      </c>
      <c r="D4365" t="s">
        <v>21</v>
      </c>
      <c r="E4365" t="s">
        <v>5</v>
      </c>
      <c r="G4365" t="s">
        <v>22</v>
      </c>
      <c r="H4365">
        <v>2224451</v>
      </c>
      <c r="I4365">
        <v>2224837</v>
      </c>
      <c r="J4365" t="s">
        <v>30</v>
      </c>
      <c r="K4365" t="s">
        <v>5375</v>
      </c>
      <c r="N4365" t="s">
        <v>28</v>
      </c>
      <c r="O4365" t="s">
        <v>5374</v>
      </c>
      <c r="P4365">
        <v>387</v>
      </c>
      <c r="Q4365">
        <v>128</v>
      </c>
    </row>
    <row r="4366" spans="1:17" hidden="1" x14ac:dyDescent="0.35">
      <c r="A4366" t="s">
        <v>18</v>
      </c>
      <c r="B4366" t="s">
        <v>29</v>
      </c>
      <c r="C4366" t="s">
        <v>20</v>
      </c>
      <c r="D4366" t="s">
        <v>21</v>
      </c>
      <c r="E4366" t="s">
        <v>5</v>
      </c>
      <c r="G4366" t="s">
        <v>22</v>
      </c>
      <c r="H4366">
        <v>2224899</v>
      </c>
      <c r="I4366">
        <v>2225723</v>
      </c>
      <c r="J4366" t="s">
        <v>30</v>
      </c>
      <c r="O4366" t="s">
        <v>5376</v>
      </c>
      <c r="P4366">
        <v>825</v>
      </c>
    </row>
    <row r="4367" spans="1:17" hidden="1" x14ac:dyDescent="0.35">
      <c r="A4367" t="s">
        <v>26</v>
      </c>
      <c r="B4367" t="s">
        <v>32</v>
      </c>
      <c r="C4367" t="s">
        <v>20</v>
      </c>
      <c r="D4367" t="s">
        <v>21</v>
      </c>
      <c r="E4367" t="s">
        <v>5</v>
      </c>
      <c r="G4367" t="s">
        <v>22</v>
      </c>
      <c r="H4367">
        <v>2224899</v>
      </c>
      <c r="I4367">
        <v>2225723</v>
      </c>
      <c r="J4367" t="s">
        <v>30</v>
      </c>
      <c r="K4367" t="s">
        <v>5377</v>
      </c>
      <c r="N4367" t="s">
        <v>2372</v>
      </c>
      <c r="O4367" t="s">
        <v>5376</v>
      </c>
      <c r="P4367">
        <v>825</v>
      </c>
      <c r="Q4367">
        <v>274</v>
      </c>
    </row>
    <row r="4368" spans="1:17" hidden="1" x14ac:dyDescent="0.35">
      <c r="A4368" t="s">
        <v>18</v>
      </c>
      <c r="B4368" t="s">
        <v>29</v>
      </c>
      <c r="C4368" t="s">
        <v>20</v>
      </c>
      <c r="D4368" t="s">
        <v>21</v>
      </c>
      <c r="E4368" t="s">
        <v>5</v>
      </c>
      <c r="G4368" t="s">
        <v>22</v>
      </c>
      <c r="H4368">
        <v>2225836</v>
      </c>
      <c r="I4368">
        <v>2226324</v>
      </c>
      <c r="J4368" t="s">
        <v>30</v>
      </c>
      <c r="O4368" t="s">
        <v>5378</v>
      </c>
      <c r="P4368">
        <v>489</v>
      </c>
    </row>
    <row r="4369" spans="1:18" hidden="1" x14ac:dyDescent="0.35">
      <c r="A4369" t="s">
        <v>26</v>
      </c>
      <c r="B4369" t="s">
        <v>32</v>
      </c>
      <c r="C4369" t="s">
        <v>20</v>
      </c>
      <c r="D4369" t="s">
        <v>21</v>
      </c>
      <c r="E4369" t="s">
        <v>5</v>
      </c>
      <c r="G4369" t="s">
        <v>22</v>
      </c>
      <c r="H4369">
        <v>2225836</v>
      </c>
      <c r="I4369">
        <v>2226324</v>
      </c>
      <c r="J4369" t="s">
        <v>30</v>
      </c>
      <c r="K4369" t="s">
        <v>5379</v>
      </c>
      <c r="N4369" t="s">
        <v>213</v>
      </c>
      <c r="O4369" t="s">
        <v>5378</v>
      </c>
      <c r="P4369">
        <v>489</v>
      </c>
      <c r="Q4369">
        <v>162</v>
      </c>
    </row>
    <row r="4370" spans="1:18" hidden="1" x14ac:dyDescent="0.35">
      <c r="A4370" t="s">
        <v>18</v>
      </c>
      <c r="B4370" t="s">
        <v>29</v>
      </c>
      <c r="C4370" t="s">
        <v>20</v>
      </c>
      <c r="D4370" t="s">
        <v>21</v>
      </c>
      <c r="E4370" t="s">
        <v>5</v>
      </c>
      <c r="G4370" t="s">
        <v>22</v>
      </c>
      <c r="H4370">
        <v>2227105</v>
      </c>
      <c r="I4370">
        <v>2227386</v>
      </c>
      <c r="J4370" t="s">
        <v>30</v>
      </c>
      <c r="O4370" t="s">
        <v>5380</v>
      </c>
      <c r="P4370">
        <v>282</v>
      </c>
    </row>
    <row r="4371" spans="1:18" hidden="1" x14ac:dyDescent="0.35">
      <c r="A4371" t="s">
        <v>26</v>
      </c>
      <c r="B4371" t="s">
        <v>32</v>
      </c>
      <c r="C4371" t="s">
        <v>20</v>
      </c>
      <c r="D4371" t="s">
        <v>21</v>
      </c>
      <c r="E4371" t="s">
        <v>5</v>
      </c>
      <c r="G4371" t="s">
        <v>22</v>
      </c>
      <c r="H4371">
        <v>2227105</v>
      </c>
      <c r="I4371">
        <v>2227386</v>
      </c>
      <c r="J4371" t="s">
        <v>30</v>
      </c>
      <c r="K4371" t="s">
        <v>5381</v>
      </c>
      <c r="N4371" t="s">
        <v>28</v>
      </c>
      <c r="O4371" t="s">
        <v>5380</v>
      </c>
      <c r="P4371">
        <v>282</v>
      </c>
      <c r="Q4371">
        <v>93</v>
      </c>
    </row>
    <row r="4372" spans="1:18" hidden="1" x14ac:dyDescent="0.35">
      <c r="A4372" t="s">
        <v>18</v>
      </c>
      <c r="B4372" t="s">
        <v>29</v>
      </c>
      <c r="C4372" t="s">
        <v>20</v>
      </c>
      <c r="D4372" t="s">
        <v>21</v>
      </c>
      <c r="E4372" t="s">
        <v>5</v>
      </c>
      <c r="G4372" t="s">
        <v>22</v>
      </c>
      <c r="H4372">
        <v>2227387</v>
      </c>
      <c r="I4372">
        <v>2228016</v>
      </c>
      <c r="J4372" t="s">
        <v>30</v>
      </c>
      <c r="O4372" t="s">
        <v>5382</v>
      </c>
      <c r="P4372">
        <v>630</v>
      </c>
    </row>
    <row r="4373" spans="1:18" hidden="1" x14ac:dyDescent="0.35">
      <c r="A4373" t="s">
        <v>26</v>
      </c>
      <c r="B4373" t="s">
        <v>32</v>
      </c>
      <c r="C4373" t="s">
        <v>20</v>
      </c>
      <c r="D4373" t="s">
        <v>21</v>
      </c>
      <c r="E4373" t="s">
        <v>5</v>
      </c>
      <c r="G4373" t="s">
        <v>22</v>
      </c>
      <c r="H4373">
        <v>2227387</v>
      </c>
      <c r="I4373">
        <v>2228016</v>
      </c>
      <c r="J4373" t="s">
        <v>30</v>
      </c>
      <c r="K4373" t="s">
        <v>5383</v>
      </c>
      <c r="N4373" t="s">
        <v>5384</v>
      </c>
      <c r="O4373" t="s">
        <v>5382</v>
      </c>
      <c r="P4373">
        <v>630</v>
      </c>
      <c r="Q4373">
        <v>209</v>
      </c>
    </row>
    <row r="4374" spans="1:18" hidden="1" x14ac:dyDescent="0.35">
      <c r="A4374" t="s">
        <v>18</v>
      </c>
      <c r="B4374" t="s">
        <v>19</v>
      </c>
      <c r="C4374" t="s">
        <v>20</v>
      </c>
      <c r="D4374" t="s">
        <v>21</v>
      </c>
      <c r="E4374" t="s">
        <v>5</v>
      </c>
      <c r="G4374" t="s">
        <v>22</v>
      </c>
      <c r="H4374">
        <v>2228034</v>
      </c>
      <c r="I4374">
        <v>2228648</v>
      </c>
      <c r="J4374" t="s">
        <v>30</v>
      </c>
      <c r="O4374" t="s">
        <v>5385</v>
      </c>
      <c r="P4374">
        <v>615</v>
      </c>
      <c r="R4374" t="s">
        <v>25</v>
      </c>
    </row>
    <row r="4375" spans="1:18" hidden="1" x14ac:dyDescent="0.35">
      <c r="A4375" t="s">
        <v>26</v>
      </c>
      <c r="B4375" t="s">
        <v>27</v>
      </c>
      <c r="C4375" t="s">
        <v>20</v>
      </c>
      <c r="D4375" t="s">
        <v>21</v>
      </c>
      <c r="E4375" t="s">
        <v>5</v>
      </c>
      <c r="G4375" t="s">
        <v>22</v>
      </c>
      <c r="H4375">
        <v>2228034</v>
      </c>
      <c r="I4375">
        <v>2228648</v>
      </c>
      <c r="J4375" t="s">
        <v>30</v>
      </c>
      <c r="N4375" t="s">
        <v>5386</v>
      </c>
      <c r="O4375" t="s">
        <v>5385</v>
      </c>
      <c r="P4375">
        <v>615</v>
      </c>
      <c r="R4375" t="s">
        <v>25</v>
      </c>
    </row>
    <row r="4376" spans="1:18" hidden="1" x14ac:dyDescent="0.35">
      <c r="A4376" t="s">
        <v>18</v>
      </c>
      <c r="B4376" t="s">
        <v>29</v>
      </c>
      <c r="C4376" t="s">
        <v>20</v>
      </c>
      <c r="D4376" t="s">
        <v>21</v>
      </c>
      <c r="E4376" t="s">
        <v>5</v>
      </c>
      <c r="G4376" t="s">
        <v>22</v>
      </c>
      <c r="H4376">
        <v>2228678</v>
      </c>
      <c r="I4376">
        <v>2229142</v>
      </c>
      <c r="J4376" t="s">
        <v>30</v>
      </c>
      <c r="O4376" t="s">
        <v>5387</v>
      </c>
      <c r="P4376">
        <v>465</v>
      </c>
    </row>
    <row r="4377" spans="1:18" hidden="1" x14ac:dyDescent="0.35">
      <c r="A4377" t="s">
        <v>26</v>
      </c>
      <c r="B4377" t="s">
        <v>32</v>
      </c>
      <c r="C4377" t="s">
        <v>20</v>
      </c>
      <c r="D4377" t="s">
        <v>21</v>
      </c>
      <c r="E4377" t="s">
        <v>5</v>
      </c>
      <c r="G4377" t="s">
        <v>22</v>
      </c>
      <c r="H4377">
        <v>2228678</v>
      </c>
      <c r="I4377">
        <v>2229142</v>
      </c>
      <c r="J4377" t="s">
        <v>30</v>
      </c>
      <c r="K4377" t="s">
        <v>5388</v>
      </c>
      <c r="N4377" t="s">
        <v>5389</v>
      </c>
      <c r="O4377" t="s">
        <v>5387</v>
      </c>
      <c r="P4377">
        <v>465</v>
      </c>
      <c r="Q4377">
        <v>154</v>
      </c>
    </row>
    <row r="4378" spans="1:18" hidden="1" x14ac:dyDescent="0.35">
      <c r="A4378" t="s">
        <v>18</v>
      </c>
      <c r="B4378" t="s">
        <v>29</v>
      </c>
      <c r="C4378" t="s">
        <v>20</v>
      </c>
      <c r="D4378" t="s">
        <v>21</v>
      </c>
      <c r="E4378" t="s">
        <v>5</v>
      </c>
      <c r="G4378" t="s">
        <v>22</v>
      </c>
      <c r="H4378">
        <v>2229300</v>
      </c>
      <c r="I4378">
        <v>2229830</v>
      </c>
      <c r="J4378" t="s">
        <v>30</v>
      </c>
      <c r="O4378" t="s">
        <v>5390</v>
      </c>
      <c r="P4378">
        <v>531</v>
      </c>
    </row>
    <row r="4379" spans="1:18" hidden="1" x14ac:dyDescent="0.35">
      <c r="A4379" t="s">
        <v>26</v>
      </c>
      <c r="B4379" t="s">
        <v>32</v>
      </c>
      <c r="C4379" t="s">
        <v>20</v>
      </c>
      <c r="D4379" t="s">
        <v>21</v>
      </c>
      <c r="E4379" t="s">
        <v>5</v>
      </c>
      <c r="G4379" t="s">
        <v>22</v>
      </c>
      <c r="H4379">
        <v>2229300</v>
      </c>
      <c r="I4379">
        <v>2229830</v>
      </c>
      <c r="J4379" t="s">
        <v>30</v>
      </c>
      <c r="K4379" t="s">
        <v>5391</v>
      </c>
      <c r="N4379" t="s">
        <v>5392</v>
      </c>
      <c r="O4379" t="s">
        <v>5390</v>
      </c>
      <c r="P4379">
        <v>531</v>
      </c>
      <c r="Q4379">
        <v>176</v>
      </c>
    </row>
    <row r="4380" spans="1:18" hidden="1" x14ac:dyDescent="0.35">
      <c r="A4380" t="s">
        <v>18</v>
      </c>
      <c r="B4380" t="s">
        <v>29</v>
      </c>
      <c r="C4380" t="s">
        <v>20</v>
      </c>
      <c r="D4380" t="s">
        <v>21</v>
      </c>
      <c r="E4380" t="s">
        <v>5</v>
      </c>
      <c r="G4380" t="s">
        <v>22</v>
      </c>
      <c r="H4380">
        <v>2229876</v>
      </c>
      <c r="I4380">
        <v>2230496</v>
      </c>
      <c r="J4380" t="s">
        <v>23</v>
      </c>
      <c r="O4380" t="s">
        <v>5393</v>
      </c>
      <c r="P4380">
        <v>621</v>
      </c>
    </row>
    <row r="4381" spans="1:18" hidden="1" x14ac:dyDescent="0.35">
      <c r="A4381" t="s">
        <v>26</v>
      </c>
      <c r="B4381" t="s">
        <v>32</v>
      </c>
      <c r="C4381" t="s">
        <v>20</v>
      </c>
      <c r="D4381" t="s">
        <v>21</v>
      </c>
      <c r="E4381" t="s">
        <v>5</v>
      </c>
      <c r="G4381" t="s">
        <v>22</v>
      </c>
      <c r="H4381">
        <v>2229876</v>
      </c>
      <c r="I4381">
        <v>2230496</v>
      </c>
      <c r="J4381" t="s">
        <v>23</v>
      </c>
      <c r="K4381" t="s">
        <v>5394</v>
      </c>
      <c r="N4381" t="s">
        <v>5395</v>
      </c>
      <c r="O4381" t="s">
        <v>5393</v>
      </c>
      <c r="P4381">
        <v>621</v>
      </c>
      <c r="Q4381">
        <v>206</v>
      </c>
    </row>
    <row r="4382" spans="1:18" hidden="1" x14ac:dyDescent="0.35">
      <c r="A4382" t="s">
        <v>18</v>
      </c>
      <c r="B4382" t="s">
        <v>29</v>
      </c>
      <c r="C4382" t="s">
        <v>20</v>
      </c>
      <c r="D4382" t="s">
        <v>21</v>
      </c>
      <c r="E4382" t="s">
        <v>5</v>
      </c>
      <c r="G4382" t="s">
        <v>22</v>
      </c>
      <c r="H4382">
        <v>2230760</v>
      </c>
      <c r="I4382">
        <v>2232580</v>
      </c>
      <c r="J4382" t="s">
        <v>30</v>
      </c>
      <c r="O4382" t="s">
        <v>5396</v>
      </c>
      <c r="P4382">
        <v>1821</v>
      </c>
    </row>
    <row r="4383" spans="1:18" hidden="1" x14ac:dyDescent="0.35">
      <c r="A4383" t="s">
        <v>26</v>
      </c>
      <c r="B4383" t="s">
        <v>32</v>
      </c>
      <c r="C4383" t="s">
        <v>20</v>
      </c>
      <c r="D4383" t="s">
        <v>21</v>
      </c>
      <c r="E4383" t="s">
        <v>5</v>
      </c>
      <c r="G4383" t="s">
        <v>22</v>
      </c>
      <c r="H4383">
        <v>2230760</v>
      </c>
      <c r="I4383">
        <v>2232580</v>
      </c>
      <c r="J4383" t="s">
        <v>30</v>
      </c>
      <c r="K4383" t="s">
        <v>5397</v>
      </c>
      <c r="N4383" t="s">
        <v>2365</v>
      </c>
      <c r="O4383" t="s">
        <v>5396</v>
      </c>
      <c r="P4383">
        <v>1821</v>
      </c>
      <c r="Q4383">
        <v>606</v>
      </c>
    </row>
    <row r="4384" spans="1:18" hidden="1" x14ac:dyDescent="0.35">
      <c r="A4384" t="s">
        <v>18</v>
      </c>
      <c r="B4384" t="s">
        <v>29</v>
      </c>
      <c r="C4384" t="s">
        <v>20</v>
      </c>
      <c r="D4384" t="s">
        <v>21</v>
      </c>
      <c r="E4384" t="s">
        <v>5</v>
      </c>
      <c r="G4384" t="s">
        <v>22</v>
      </c>
      <c r="H4384">
        <v>2232645</v>
      </c>
      <c r="I4384">
        <v>2233655</v>
      </c>
      <c r="J4384" t="s">
        <v>30</v>
      </c>
      <c r="O4384" t="s">
        <v>5398</v>
      </c>
      <c r="P4384">
        <v>1011</v>
      </c>
    </row>
    <row r="4385" spans="1:17" hidden="1" x14ac:dyDescent="0.35">
      <c r="A4385" t="s">
        <v>26</v>
      </c>
      <c r="B4385" t="s">
        <v>32</v>
      </c>
      <c r="C4385" t="s">
        <v>20</v>
      </c>
      <c r="D4385" t="s">
        <v>21</v>
      </c>
      <c r="E4385" t="s">
        <v>5</v>
      </c>
      <c r="G4385" t="s">
        <v>22</v>
      </c>
      <c r="H4385">
        <v>2232645</v>
      </c>
      <c r="I4385">
        <v>2233655</v>
      </c>
      <c r="J4385" t="s">
        <v>30</v>
      </c>
      <c r="K4385" t="s">
        <v>5399</v>
      </c>
      <c r="N4385" t="s">
        <v>965</v>
      </c>
      <c r="O4385" t="s">
        <v>5398</v>
      </c>
      <c r="P4385">
        <v>1011</v>
      </c>
      <c r="Q4385">
        <v>336</v>
      </c>
    </row>
    <row r="4386" spans="1:17" hidden="1" x14ac:dyDescent="0.35">
      <c r="A4386" t="s">
        <v>18</v>
      </c>
      <c r="B4386" t="s">
        <v>29</v>
      </c>
      <c r="C4386" t="s">
        <v>20</v>
      </c>
      <c r="D4386" t="s">
        <v>21</v>
      </c>
      <c r="E4386" t="s">
        <v>5</v>
      </c>
      <c r="G4386" t="s">
        <v>22</v>
      </c>
      <c r="H4386">
        <v>2233759</v>
      </c>
      <c r="I4386">
        <v>2234439</v>
      </c>
      <c r="J4386" t="s">
        <v>30</v>
      </c>
      <c r="O4386" t="s">
        <v>5400</v>
      </c>
      <c r="P4386">
        <v>681</v>
      </c>
    </row>
    <row r="4387" spans="1:17" hidden="1" x14ac:dyDescent="0.35">
      <c r="A4387" t="s">
        <v>26</v>
      </c>
      <c r="B4387" t="s">
        <v>32</v>
      </c>
      <c r="C4387" t="s">
        <v>20</v>
      </c>
      <c r="D4387" t="s">
        <v>21</v>
      </c>
      <c r="E4387" t="s">
        <v>5</v>
      </c>
      <c r="G4387" t="s">
        <v>22</v>
      </c>
      <c r="H4387">
        <v>2233759</v>
      </c>
      <c r="I4387">
        <v>2234439</v>
      </c>
      <c r="J4387" t="s">
        <v>30</v>
      </c>
      <c r="K4387" t="s">
        <v>5401</v>
      </c>
      <c r="N4387" t="s">
        <v>1901</v>
      </c>
      <c r="O4387" t="s">
        <v>5400</v>
      </c>
      <c r="P4387">
        <v>681</v>
      </c>
      <c r="Q4387">
        <v>226</v>
      </c>
    </row>
    <row r="4388" spans="1:17" hidden="1" x14ac:dyDescent="0.35">
      <c r="A4388" t="s">
        <v>18</v>
      </c>
      <c r="B4388" t="s">
        <v>29</v>
      </c>
      <c r="C4388" t="s">
        <v>20</v>
      </c>
      <c r="D4388" t="s">
        <v>21</v>
      </c>
      <c r="E4388" t="s">
        <v>5</v>
      </c>
      <c r="G4388" t="s">
        <v>22</v>
      </c>
      <c r="H4388">
        <v>2234372</v>
      </c>
      <c r="I4388">
        <v>2235823</v>
      </c>
      <c r="J4388" t="s">
        <v>30</v>
      </c>
      <c r="O4388" t="s">
        <v>5402</v>
      </c>
      <c r="P4388">
        <v>1452</v>
      </c>
    </row>
    <row r="4389" spans="1:17" hidden="1" x14ac:dyDescent="0.35">
      <c r="A4389" t="s">
        <v>26</v>
      </c>
      <c r="B4389" t="s">
        <v>32</v>
      </c>
      <c r="C4389" t="s">
        <v>20</v>
      </c>
      <c r="D4389" t="s">
        <v>21</v>
      </c>
      <c r="E4389" t="s">
        <v>5</v>
      </c>
      <c r="G4389" t="s">
        <v>22</v>
      </c>
      <c r="H4389">
        <v>2234372</v>
      </c>
      <c r="I4389">
        <v>2235823</v>
      </c>
      <c r="J4389" t="s">
        <v>30</v>
      </c>
      <c r="K4389" t="s">
        <v>5403</v>
      </c>
      <c r="N4389" t="s">
        <v>1664</v>
      </c>
      <c r="O4389" t="s">
        <v>5402</v>
      </c>
      <c r="P4389">
        <v>1452</v>
      </c>
      <c r="Q4389">
        <v>483</v>
      </c>
    </row>
    <row r="4390" spans="1:17" hidden="1" x14ac:dyDescent="0.35">
      <c r="A4390" t="s">
        <v>18</v>
      </c>
      <c r="B4390" t="s">
        <v>29</v>
      </c>
      <c r="C4390" t="s">
        <v>20</v>
      </c>
      <c r="D4390" t="s">
        <v>21</v>
      </c>
      <c r="E4390" t="s">
        <v>5</v>
      </c>
      <c r="G4390" t="s">
        <v>22</v>
      </c>
      <c r="H4390">
        <v>2235949</v>
      </c>
      <c r="I4390">
        <v>2236815</v>
      </c>
      <c r="J4390" t="s">
        <v>30</v>
      </c>
      <c r="O4390" t="s">
        <v>5404</v>
      </c>
      <c r="P4390">
        <v>867</v>
      </c>
    </row>
    <row r="4391" spans="1:17" hidden="1" x14ac:dyDescent="0.35">
      <c r="A4391" t="s">
        <v>26</v>
      </c>
      <c r="B4391" t="s">
        <v>32</v>
      </c>
      <c r="C4391" t="s">
        <v>20</v>
      </c>
      <c r="D4391" t="s">
        <v>21</v>
      </c>
      <c r="E4391" t="s">
        <v>5</v>
      </c>
      <c r="G4391" t="s">
        <v>22</v>
      </c>
      <c r="H4391">
        <v>2235949</v>
      </c>
      <c r="I4391">
        <v>2236815</v>
      </c>
      <c r="J4391" t="s">
        <v>30</v>
      </c>
      <c r="K4391" t="s">
        <v>5405</v>
      </c>
      <c r="N4391" t="s">
        <v>1851</v>
      </c>
      <c r="O4391" t="s">
        <v>5404</v>
      </c>
      <c r="P4391">
        <v>867</v>
      </c>
      <c r="Q4391">
        <v>288</v>
      </c>
    </row>
    <row r="4392" spans="1:17" hidden="1" x14ac:dyDescent="0.35">
      <c r="A4392" t="s">
        <v>18</v>
      </c>
      <c r="B4392" t="s">
        <v>29</v>
      </c>
      <c r="C4392" t="s">
        <v>20</v>
      </c>
      <c r="D4392" t="s">
        <v>21</v>
      </c>
      <c r="E4392" t="s">
        <v>5</v>
      </c>
      <c r="G4392" t="s">
        <v>22</v>
      </c>
      <c r="H4392">
        <v>2236829</v>
      </c>
      <c r="I4392">
        <v>2238022</v>
      </c>
      <c r="J4392" t="s">
        <v>30</v>
      </c>
      <c r="O4392" t="s">
        <v>5406</v>
      </c>
      <c r="P4392">
        <v>1194</v>
      </c>
    </row>
    <row r="4393" spans="1:17" hidden="1" x14ac:dyDescent="0.35">
      <c r="A4393" t="s">
        <v>26</v>
      </c>
      <c r="B4393" t="s">
        <v>32</v>
      </c>
      <c r="C4393" t="s">
        <v>20</v>
      </c>
      <c r="D4393" t="s">
        <v>21</v>
      </c>
      <c r="E4393" t="s">
        <v>5</v>
      </c>
      <c r="G4393" t="s">
        <v>22</v>
      </c>
      <c r="H4393">
        <v>2236829</v>
      </c>
      <c r="I4393">
        <v>2238022</v>
      </c>
      <c r="J4393" t="s">
        <v>30</v>
      </c>
      <c r="K4393" t="s">
        <v>5407</v>
      </c>
      <c r="N4393" t="s">
        <v>4436</v>
      </c>
      <c r="O4393" t="s">
        <v>5406</v>
      </c>
      <c r="P4393">
        <v>1194</v>
      </c>
      <c r="Q4393">
        <v>397</v>
      </c>
    </row>
    <row r="4394" spans="1:17" hidden="1" x14ac:dyDescent="0.35">
      <c r="A4394" t="s">
        <v>18</v>
      </c>
      <c r="B4394" t="s">
        <v>29</v>
      </c>
      <c r="C4394" t="s">
        <v>20</v>
      </c>
      <c r="D4394" t="s">
        <v>21</v>
      </c>
      <c r="E4394" t="s">
        <v>5</v>
      </c>
      <c r="G4394" t="s">
        <v>22</v>
      </c>
      <c r="H4394">
        <v>2238122</v>
      </c>
      <c r="I4394">
        <v>2238325</v>
      </c>
      <c r="J4394" t="s">
        <v>23</v>
      </c>
      <c r="O4394" t="s">
        <v>5408</v>
      </c>
      <c r="P4394">
        <v>204</v>
      </c>
    </row>
    <row r="4395" spans="1:17" hidden="1" x14ac:dyDescent="0.35">
      <c r="A4395" t="s">
        <v>26</v>
      </c>
      <c r="B4395" t="s">
        <v>32</v>
      </c>
      <c r="C4395" t="s">
        <v>20</v>
      </c>
      <c r="D4395" t="s">
        <v>21</v>
      </c>
      <c r="E4395" t="s">
        <v>5</v>
      </c>
      <c r="G4395" t="s">
        <v>22</v>
      </c>
      <c r="H4395">
        <v>2238122</v>
      </c>
      <c r="I4395">
        <v>2238325</v>
      </c>
      <c r="J4395" t="s">
        <v>23</v>
      </c>
      <c r="K4395" t="s">
        <v>5409</v>
      </c>
      <c r="N4395" t="s">
        <v>28</v>
      </c>
      <c r="O4395" t="s">
        <v>5408</v>
      </c>
      <c r="P4395">
        <v>204</v>
      </c>
      <c r="Q4395">
        <v>67</v>
      </c>
    </row>
    <row r="4396" spans="1:17" hidden="1" x14ac:dyDescent="0.35">
      <c r="A4396" t="s">
        <v>18</v>
      </c>
      <c r="B4396" t="s">
        <v>29</v>
      </c>
      <c r="C4396" t="s">
        <v>20</v>
      </c>
      <c r="D4396" t="s">
        <v>21</v>
      </c>
      <c r="E4396" t="s">
        <v>5</v>
      </c>
      <c r="G4396" t="s">
        <v>22</v>
      </c>
      <c r="H4396">
        <v>2238380</v>
      </c>
      <c r="I4396">
        <v>2239084</v>
      </c>
      <c r="J4396" t="s">
        <v>23</v>
      </c>
      <c r="O4396" t="s">
        <v>5410</v>
      </c>
      <c r="P4396">
        <v>705</v>
      </c>
    </row>
    <row r="4397" spans="1:17" hidden="1" x14ac:dyDescent="0.35">
      <c r="A4397" t="s">
        <v>26</v>
      </c>
      <c r="B4397" t="s">
        <v>32</v>
      </c>
      <c r="C4397" t="s">
        <v>20</v>
      </c>
      <c r="D4397" t="s">
        <v>21</v>
      </c>
      <c r="E4397" t="s">
        <v>5</v>
      </c>
      <c r="G4397" t="s">
        <v>22</v>
      </c>
      <c r="H4397">
        <v>2238380</v>
      </c>
      <c r="I4397">
        <v>2239084</v>
      </c>
      <c r="J4397" t="s">
        <v>23</v>
      </c>
      <c r="K4397" t="s">
        <v>5411</v>
      </c>
      <c r="N4397" t="s">
        <v>2605</v>
      </c>
      <c r="O4397" t="s">
        <v>5410</v>
      </c>
      <c r="P4397">
        <v>705</v>
      </c>
      <c r="Q4397">
        <v>234</v>
      </c>
    </row>
    <row r="4398" spans="1:17" hidden="1" x14ac:dyDescent="0.35">
      <c r="A4398" t="s">
        <v>18</v>
      </c>
      <c r="B4398" t="s">
        <v>29</v>
      </c>
      <c r="C4398" t="s">
        <v>20</v>
      </c>
      <c r="D4398" t="s">
        <v>21</v>
      </c>
      <c r="E4398" t="s">
        <v>5</v>
      </c>
      <c r="G4398" t="s">
        <v>22</v>
      </c>
      <c r="H4398">
        <v>2239188</v>
      </c>
      <c r="I4398">
        <v>2240039</v>
      </c>
      <c r="J4398" t="s">
        <v>30</v>
      </c>
      <c r="O4398" t="s">
        <v>5412</v>
      </c>
      <c r="P4398">
        <v>852</v>
      </c>
    </row>
    <row r="4399" spans="1:17" hidden="1" x14ac:dyDescent="0.35">
      <c r="A4399" t="s">
        <v>26</v>
      </c>
      <c r="B4399" t="s">
        <v>32</v>
      </c>
      <c r="C4399" t="s">
        <v>20</v>
      </c>
      <c r="D4399" t="s">
        <v>21</v>
      </c>
      <c r="E4399" t="s">
        <v>5</v>
      </c>
      <c r="G4399" t="s">
        <v>22</v>
      </c>
      <c r="H4399">
        <v>2239188</v>
      </c>
      <c r="I4399">
        <v>2240039</v>
      </c>
      <c r="J4399" t="s">
        <v>30</v>
      </c>
      <c r="K4399" t="s">
        <v>5413</v>
      </c>
      <c r="N4399" t="s">
        <v>5414</v>
      </c>
      <c r="O4399" t="s">
        <v>5412</v>
      </c>
      <c r="P4399">
        <v>852</v>
      </c>
      <c r="Q4399">
        <v>283</v>
      </c>
    </row>
    <row r="4400" spans="1:17" hidden="1" x14ac:dyDescent="0.35">
      <c r="A4400" t="s">
        <v>18</v>
      </c>
      <c r="B4400" t="s">
        <v>29</v>
      </c>
      <c r="C4400" t="s">
        <v>20</v>
      </c>
      <c r="D4400" t="s">
        <v>21</v>
      </c>
      <c r="E4400" t="s">
        <v>5</v>
      </c>
      <c r="G4400" t="s">
        <v>22</v>
      </c>
      <c r="H4400">
        <v>2240090</v>
      </c>
      <c r="I4400">
        <v>2240965</v>
      </c>
      <c r="J4400" t="s">
        <v>23</v>
      </c>
      <c r="O4400" t="s">
        <v>5415</v>
      </c>
      <c r="P4400">
        <v>876</v>
      </c>
    </row>
    <row r="4401" spans="1:17" hidden="1" x14ac:dyDescent="0.35">
      <c r="A4401" t="s">
        <v>26</v>
      </c>
      <c r="B4401" t="s">
        <v>32</v>
      </c>
      <c r="C4401" t="s">
        <v>20</v>
      </c>
      <c r="D4401" t="s">
        <v>21</v>
      </c>
      <c r="E4401" t="s">
        <v>5</v>
      </c>
      <c r="G4401" t="s">
        <v>22</v>
      </c>
      <c r="H4401">
        <v>2240090</v>
      </c>
      <c r="I4401">
        <v>2240965</v>
      </c>
      <c r="J4401" t="s">
        <v>23</v>
      </c>
      <c r="K4401" t="s">
        <v>5416</v>
      </c>
      <c r="N4401" t="s">
        <v>3502</v>
      </c>
      <c r="O4401" t="s">
        <v>5415</v>
      </c>
      <c r="P4401">
        <v>876</v>
      </c>
      <c r="Q4401">
        <v>291</v>
      </c>
    </row>
    <row r="4402" spans="1:17" hidden="1" x14ac:dyDescent="0.35">
      <c r="A4402" t="s">
        <v>18</v>
      </c>
      <c r="B4402" t="s">
        <v>29</v>
      </c>
      <c r="C4402" t="s">
        <v>20</v>
      </c>
      <c r="D4402" t="s">
        <v>21</v>
      </c>
      <c r="E4402" t="s">
        <v>5</v>
      </c>
      <c r="G4402" t="s">
        <v>22</v>
      </c>
      <c r="H4402">
        <v>2241113</v>
      </c>
      <c r="I4402">
        <v>2241748</v>
      </c>
      <c r="J4402" t="s">
        <v>23</v>
      </c>
      <c r="O4402" t="s">
        <v>5417</v>
      </c>
      <c r="P4402">
        <v>636</v>
      </c>
    </row>
    <row r="4403" spans="1:17" hidden="1" x14ac:dyDescent="0.35">
      <c r="A4403" t="s">
        <v>26</v>
      </c>
      <c r="B4403" t="s">
        <v>32</v>
      </c>
      <c r="C4403" t="s">
        <v>20</v>
      </c>
      <c r="D4403" t="s">
        <v>21</v>
      </c>
      <c r="E4403" t="s">
        <v>5</v>
      </c>
      <c r="G4403" t="s">
        <v>22</v>
      </c>
      <c r="H4403">
        <v>2241113</v>
      </c>
      <c r="I4403">
        <v>2241748</v>
      </c>
      <c r="J4403" t="s">
        <v>23</v>
      </c>
      <c r="K4403" t="s">
        <v>5418</v>
      </c>
      <c r="N4403" t="s">
        <v>589</v>
      </c>
      <c r="O4403" t="s">
        <v>5417</v>
      </c>
      <c r="P4403">
        <v>636</v>
      </c>
      <c r="Q4403">
        <v>211</v>
      </c>
    </row>
    <row r="4404" spans="1:17" hidden="1" x14ac:dyDescent="0.35">
      <c r="A4404" t="s">
        <v>18</v>
      </c>
      <c r="B4404" t="s">
        <v>29</v>
      </c>
      <c r="C4404" t="s">
        <v>20</v>
      </c>
      <c r="D4404" t="s">
        <v>21</v>
      </c>
      <c r="E4404" t="s">
        <v>5</v>
      </c>
      <c r="G4404" t="s">
        <v>22</v>
      </c>
      <c r="H4404">
        <v>2241978</v>
      </c>
      <c r="I4404">
        <v>2244581</v>
      </c>
      <c r="J4404" t="s">
        <v>23</v>
      </c>
      <c r="O4404" t="s">
        <v>5419</v>
      </c>
      <c r="P4404">
        <v>2604</v>
      </c>
    </row>
    <row r="4405" spans="1:17" hidden="1" x14ac:dyDescent="0.35">
      <c r="A4405" t="s">
        <v>26</v>
      </c>
      <c r="B4405" t="s">
        <v>32</v>
      </c>
      <c r="C4405" t="s">
        <v>20</v>
      </c>
      <c r="D4405" t="s">
        <v>21</v>
      </c>
      <c r="E4405" t="s">
        <v>5</v>
      </c>
      <c r="G4405" t="s">
        <v>22</v>
      </c>
      <c r="H4405">
        <v>2241978</v>
      </c>
      <c r="I4405">
        <v>2244581</v>
      </c>
      <c r="J4405" t="s">
        <v>23</v>
      </c>
      <c r="K4405" t="s">
        <v>5420</v>
      </c>
      <c r="N4405" t="s">
        <v>28</v>
      </c>
      <c r="O4405" t="s">
        <v>5419</v>
      </c>
      <c r="P4405">
        <v>2604</v>
      </c>
      <c r="Q4405">
        <v>867</v>
      </c>
    </row>
    <row r="4406" spans="1:17" hidden="1" x14ac:dyDescent="0.35">
      <c r="A4406" t="s">
        <v>18</v>
      </c>
      <c r="B4406" t="s">
        <v>29</v>
      </c>
      <c r="C4406" t="s">
        <v>20</v>
      </c>
      <c r="D4406" t="s">
        <v>21</v>
      </c>
      <c r="E4406" t="s">
        <v>5</v>
      </c>
      <c r="G4406" t="s">
        <v>22</v>
      </c>
      <c r="H4406">
        <v>2244602</v>
      </c>
      <c r="I4406">
        <v>2244997</v>
      </c>
      <c r="J4406" t="s">
        <v>23</v>
      </c>
      <c r="O4406" t="s">
        <v>5421</v>
      </c>
      <c r="P4406">
        <v>396</v>
      </c>
    </row>
    <row r="4407" spans="1:17" hidden="1" x14ac:dyDescent="0.35">
      <c r="A4407" t="s">
        <v>26</v>
      </c>
      <c r="B4407" t="s">
        <v>32</v>
      </c>
      <c r="C4407" t="s">
        <v>20</v>
      </c>
      <c r="D4407" t="s">
        <v>21</v>
      </c>
      <c r="E4407" t="s">
        <v>5</v>
      </c>
      <c r="G4407" t="s">
        <v>22</v>
      </c>
      <c r="H4407">
        <v>2244602</v>
      </c>
      <c r="I4407">
        <v>2244997</v>
      </c>
      <c r="J4407" t="s">
        <v>23</v>
      </c>
      <c r="K4407" t="s">
        <v>5422</v>
      </c>
      <c r="N4407" t="s">
        <v>5423</v>
      </c>
      <c r="O4407" t="s">
        <v>5421</v>
      </c>
      <c r="P4407">
        <v>396</v>
      </c>
      <c r="Q4407">
        <v>131</v>
      </c>
    </row>
    <row r="4408" spans="1:17" hidden="1" x14ac:dyDescent="0.35">
      <c r="A4408" t="s">
        <v>18</v>
      </c>
      <c r="B4408" t="s">
        <v>29</v>
      </c>
      <c r="C4408" t="s">
        <v>20</v>
      </c>
      <c r="D4408" t="s">
        <v>21</v>
      </c>
      <c r="E4408" t="s">
        <v>5</v>
      </c>
      <c r="G4408" t="s">
        <v>22</v>
      </c>
      <c r="H4408">
        <v>2244987</v>
      </c>
      <c r="I4408">
        <v>2245925</v>
      </c>
      <c r="J4408" t="s">
        <v>23</v>
      </c>
      <c r="O4408" t="s">
        <v>5424</v>
      </c>
      <c r="P4408">
        <v>939</v>
      </c>
    </row>
    <row r="4409" spans="1:17" hidden="1" x14ac:dyDescent="0.35">
      <c r="A4409" t="s">
        <v>26</v>
      </c>
      <c r="B4409" t="s">
        <v>32</v>
      </c>
      <c r="C4409" t="s">
        <v>20</v>
      </c>
      <c r="D4409" t="s">
        <v>21</v>
      </c>
      <c r="E4409" t="s">
        <v>5</v>
      </c>
      <c r="G4409" t="s">
        <v>22</v>
      </c>
      <c r="H4409">
        <v>2244987</v>
      </c>
      <c r="I4409">
        <v>2245925</v>
      </c>
      <c r="J4409" t="s">
        <v>23</v>
      </c>
      <c r="K4409" t="s">
        <v>5425</v>
      </c>
      <c r="N4409" t="s">
        <v>5426</v>
      </c>
      <c r="O4409" t="s">
        <v>5424</v>
      </c>
      <c r="P4409">
        <v>939</v>
      </c>
      <c r="Q4409">
        <v>312</v>
      </c>
    </row>
    <row r="4410" spans="1:17" hidden="1" x14ac:dyDescent="0.35">
      <c r="A4410" t="s">
        <v>18</v>
      </c>
      <c r="B4410" t="s">
        <v>29</v>
      </c>
      <c r="C4410" t="s">
        <v>20</v>
      </c>
      <c r="D4410" t="s">
        <v>21</v>
      </c>
      <c r="E4410" t="s">
        <v>5</v>
      </c>
      <c r="G4410" t="s">
        <v>22</v>
      </c>
      <c r="H4410">
        <v>2246237</v>
      </c>
      <c r="I4410">
        <v>2246851</v>
      </c>
      <c r="J4410" t="s">
        <v>30</v>
      </c>
      <c r="O4410" t="s">
        <v>5427</v>
      </c>
      <c r="P4410">
        <v>615</v>
      </c>
    </row>
    <row r="4411" spans="1:17" hidden="1" x14ac:dyDescent="0.35">
      <c r="A4411" t="s">
        <v>26</v>
      </c>
      <c r="B4411" t="s">
        <v>32</v>
      </c>
      <c r="C4411" t="s">
        <v>20</v>
      </c>
      <c r="D4411" t="s">
        <v>21</v>
      </c>
      <c r="E4411" t="s">
        <v>5</v>
      </c>
      <c r="G4411" t="s">
        <v>22</v>
      </c>
      <c r="H4411">
        <v>2246237</v>
      </c>
      <c r="I4411">
        <v>2246851</v>
      </c>
      <c r="J4411" t="s">
        <v>30</v>
      </c>
      <c r="K4411" t="s">
        <v>5428</v>
      </c>
      <c r="N4411" t="s">
        <v>5429</v>
      </c>
      <c r="O4411" t="s">
        <v>5427</v>
      </c>
      <c r="P4411">
        <v>615</v>
      </c>
      <c r="Q4411">
        <v>204</v>
      </c>
    </row>
    <row r="4412" spans="1:17" hidden="1" x14ac:dyDescent="0.35">
      <c r="A4412" t="s">
        <v>18</v>
      </c>
      <c r="B4412" t="s">
        <v>29</v>
      </c>
      <c r="C4412" t="s">
        <v>20</v>
      </c>
      <c r="D4412" t="s">
        <v>21</v>
      </c>
      <c r="E4412" t="s">
        <v>5</v>
      </c>
      <c r="G4412" t="s">
        <v>22</v>
      </c>
      <c r="H4412">
        <v>2246866</v>
      </c>
      <c r="I4412">
        <v>2247444</v>
      </c>
      <c r="J4412" t="s">
        <v>30</v>
      </c>
      <c r="O4412" t="s">
        <v>5430</v>
      </c>
      <c r="P4412">
        <v>579</v>
      </c>
    </row>
    <row r="4413" spans="1:17" hidden="1" x14ac:dyDescent="0.35">
      <c r="A4413" t="s">
        <v>26</v>
      </c>
      <c r="B4413" t="s">
        <v>32</v>
      </c>
      <c r="C4413" t="s">
        <v>20</v>
      </c>
      <c r="D4413" t="s">
        <v>21</v>
      </c>
      <c r="E4413" t="s">
        <v>5</v>
      </c>
      <c r="G4413" t="s">
        <v>22</v>
      </c>
      <c r="H4413">
        <v>2246866</v>
      </c>
      <c r="I4413">
        <v>2247444</v>
      </c>
      <c r="J4413" t="s">
        <v>30</v>
      </c>
      <c r="K4413" t="s">
        <v>5431</v>
      </c>
      <c r="N4413" t="s">
        <v>5432</v>
      </c>
      <c r="O4413" t="s">
        <v>5430</v>
      </c>
      <c r="P4413">
        <v>579</v>
      </c>
      <c r="Q4413">
        <v>192</v>
      </c>
    </row>
    <row r="4414" spans="1:17" hidden="1" x14ac:dyDescent="0.35">
      <c r="A4414" t="s">
        <v>18</v>
      </c>
      <c r="B4414" t="s">
        <v>29</v>
      </c>
      <c r="C4414" t="s">
        <v>20</v>
      </c>
      <c r="D4414" t="s">
        <v>21</v>
      </c>
      <c r="E4414" t="s">
        <v>5</v>
      </c>
      <c r="G4414" t="s">
        <v>22</v>
      </c>
      <c r="H4414">
        <v>2247553</v>
      </c>
      <c r="I4414">
        <v>2248698</v>
      </c>
      <c r="J4414" t="s">
        <v>30</v>
      </c>
      <c r="O4414" t="s">
        <v>5433</v>
      </c>
      <c r="P4414">
        <v>1146</v>
      </c>
    </row>
    <row r="4415" spans="1:17" hidden="1" x14ac:dyDescent="0.35">
      <c r="A4415" t="s">
        <v>26</v>
      </c>
      <c r="B4415" t="s">
        <v>32</v>
      </c>
      <c r="C4415" t="s">
        <v>20</v>
      </c>
      <c r="D4415" t="s">
        <v>21</v>
      </c>
      <c r="E4415" t="s">
        <v>5</v>
      </c>
      <c r="G4415" t="s">
        <v>22</v>
      </c>
      <c r="H4415">
        <v>2247553</v>
      </c>
      <c r="I4415">
        <v>2248698</v>
      </c>
      <c r="J4415" t="s">
        <v>30</v>
      </c>
      <c r="K4415" t="s">
        <v>5434</v>
      </c>
      <c r="N4415" t="s">
        <v>5435</v>
      </c>
      <c r="O4415" t="s">
        <v>5433</v>
      </c>
      <c r="P4415">
        <v>1146</v>
      </c>
      <c r="Q4415">
        <v>381</v>
      </c>
    </row>
    <row r="4416" spans="1:17" hidden="1" x14ac:dyDescent="0.35">
      <c r="A4416" t="s">
        <v>18</v>
      </c>
      <c r="B4416" t="s">
        <v>29</v>
      </c>
      <c r="C4416" t="s">
        <v>20</v>
      </c>
      <c r="D4416" t="s">
        <v>21</v>
      </c>
      <c r="E4416" t="s">
        <v>5</v>
      </c>
      <c r="G4416" t="s">
        <v>22</v>
      </c>
      <c r="H4416">
        <v>2248631</v>
      </c>
      <c r="I4416">
        <v>2250001</v>
      </c>
      <c r="J4416" t="s">
        <v>30</v>
      </c>
      <c r="O4416" t="s">
        <v>5436</v>
      </c>
      <c r="P4416">
        <v>1371</v>
      </c>
    </row>
    <row r="4417" spans="1:17" hidden="1" x14ac:dyDescent="0.35">
      <c r="A4417" t="s">
        <v>26</v>
      </c>
      <c r="B4417" t="s">
        <v>32</v>
      </c>
      <c r="C4417" t="s">
        <v>20</v>
      </c>
      <c r="D4417" t="s">
        <v>21</v>
      </c>
      <c r="E4417" t="s">
        <v>5</v>
      </c>
      <c r="G4417" t="s">
        <v>22</v>
      </c>
      <c r="H4417">
        <v>2248631</v>
      </c>
      <c r="I4417">
        <v>2250001</v>
      </c>
      <c r="J4417" t="s">
        <v>30</v>
      </c>
      <c r="K4417" t="s">
        <v>5437</v>
      </c>
      <c r="N4417" t="s">
        <v>5438</v>
      </c>
      <c r="O4417" t="s">
        <v>5436</v>
      </c>
      <c r="P4417">
        <v>1371</v>
      </c>
      <c r="Q4417">
        <v>456</v>
      </c>
    </row>
    <row r="4418" spans="1:17" hidden="1" x14ac:dyDescent="0.35">
      <c r="A4418" t="s">
        <v>18</v>
      </c>
      <c r="B4418" t="s">
        <v>29</v>
      </c>
      <c r="C4418" t="s">
        <v>20</v>
      </c>
      <c r="D4418" t="s">
        <v>21</v>
      </c>
      <c r="E4418" t="s">
        <v>5</v>
      </c>
      <c r="G4418" t="s">
        <v>22</v>
      </c>
      <c r="H4418">
        <v>2249998</v>
      </c>
      <c r="I4418">
        <v>2251107</v>
      </c>
      <c r="J4418" t="s">
        <v>30</v>
      </c>
      <c r="O4418" t="s">
        <v>5439</v>
      </c>
      <c r="P4418">
        <v>1110</v>
      </c>
    </row>
    <row r="4419" spans="1:17" hidden="1" x14ac:dyDescent="0.35">
      <c r="A4419" t="s">
        <v>26</v>
      </c>
      <c r="B4419" t="s">
        <v>32</v>
      </c>
      <c r="C4419" t="s">
        <v>20</v>
      </c>
      <c r="D4419" t="s">
        <v>21</v>
      </c>
      <c r="E4419" t="s">
        <v>5</v>
      </c>
      <c r="G4419" t="s">
        <v>22</v>
      </c>
      <c r="H4419">
        <v>2249998</v>
      </c>
      <c r="I4419">
        <v>2251107</v>
      </c>
      <c r="J4419" t="s">
        <v>30</v>
      </c>
      <c r="K4419" t="s">
        <v>5440</v>
      </c>
      <c r="N4419" t="s">
        <v>28</v>
      </c>
      <c r="O4419" t="s">
        <v>5439</v>
      </c>
      <c r="P4419">
        <v>1110</v>
      </c>
      <c r="Q4419">
        <v>369</v>
      </c>
    </row>
    <row r="4420" spans="1:17" hidden="1" x14ac:dyDescent="0.35">
      <c r="A4420" t="s">
        <v>18</v>
      </c>
      <c r="B4420" t="s">
        <v>29</v>
      </c>
      <c r="C4420" t="s">
        <v>20</v>
      </c>
      <c r="D4420" t="s">
        <v>21</v>
      </c>
      <c r="E4420" t="s">
        <v>5</v>
      </c>
      <c r="G4420" t="s">
        <v>22</v>
      </c>
      <c r="H4420">
        <v>2251104</v>
      </c>
      <c r="I4420">
        <v>2251919</v>
      </c>
      <c r="J4420" t="s">
        <v>30</v>
      </c>
      <c r="O4420" t="s">
        <v>5441</v>
      </c>
      <c r="P4420">
        <v>816</v>
      </c>
    </row>
    <row r="4421" spans="1:17" hidden="1" x14ac:dyDescent="0.35">
      <c r="A4421" t="s">
        <v>26</v>
      </c>
      <c r="B4421" t="s">
        <v>32</v>
      </c>
      <c r="C4421" t="s">
        <v>20</v>
      </c>
      <c r="D4421" t="s">
        <v>21</v>
      </c>
      <c r="E4421" t="s">
        <v>5</v>
      </c>
      <c r="G4421" t="s">
        <v>22</v>
      </c>
      <c r="H4421">
        <v>2251104</v>
      </c>
      <c r="I4421">
        <v>2251919</v>
      </c>
      <c r="J4421" t="s">
        <v>30</v>
      </c>
      <c r="K4421" t="s">
        <v>5442</v>
      </c>
      <c r="N4421" t="s">
        <v>28</v>
      </c>
      <c r="O4421" t="s">
        <v>5441</v>
      </c>
      <c r="P4421">
        <v>816</v>
      </c>
      <c r="Q4421">
        <v>271</v>
      </c>
    </row>
    <row r="4422" spans="1:17" hidden="1" x14ac:dyDescent="0.35">
      <c r="A4422" t="s">
        <v>18</v>
      </c>
      <c r="B4422" t="s">
        <v>29</v>
      </c>
      <c r="C4422" t="s">
        <v>20</v>
      </c>
      <c r="D4422" t="s">
        <v>21</v>
      </c>
      <c r="E4422" t="s">
        <v>5</v>
      </c>
      <c r="G4422" t="s">
        <v>22</v>
      </c>
      <c r="H4422">
        <v>2251944</v>
      </c>
      <c r="I4422">
        <v>2253557</v>
      </c>
      <c r="J4422" t="s">
        <v>30</v>
      </c>
      <c r="O4422" t="s">
        <v>5443</v>
      </c>
      <c r="P4422">
        <v>1614</v>
      </c>
    </row>
    <row r="4423" spans="1:17" hidden="1" x14ac:dyDescent="0.35">
      <c r="A4423" t="s">
        <v>26</v>
      </c>
      <c r="B4423" t="s">
        <v>32</v>
      </c>
      <c r="C4423" t="s">
        <v>20</v>
      </c>
      <c r="D4423" t="s">
        <v>21</v>
      </c>
      <c r="E4423" t="s">
        <v>5</v>
      </c>
      <c r="G4423" t="s">
        <v>22</v>
      </c>
      <c r="H4423">
        <v>2251944</v>
      </c>
      <c r="I4423">
        <v>2253557</v>
      </c>
      <c r="J4423" t="s">
        <v>30</v>
      </c>
      <c r="K4423" t="s">
        <v>5444</v>
      </c>
      <c r="N4423" t="s">
        <v>5445</v>
      </c>
      <c r="O4423" t="s">
        <v>5443</v>
      </c>
      <c r="P4423">
        <v>1614</v>
      </c>
      <c r="Q4423">
        <v>537</v>
      </c>
    </row>
    <row r="4424" spans="1:17" hidden="1" x14ac:dyDescent="0.35">
      <c r="A4424" t="s">
        <v>18</v>
      </c>
      <c r="B4424" t="s">
        <v>29</v>
      </c>
      <c r="C4424" t="s">
        <v>20</v>
      </c>
      <c r="D4424" t="s">
        <v>21</v>
      </c>
      <c r="E4424" t="s">
        <v>5</v>
      </c>
      <c r="G4424" t="s">
        <v>22</v>
      </c>
      <c r="H4424">
        <v>2253578</v>
      </c>
      <c r="I4424">
        <v>2254660</v>
      </c>
      <c r="J4424" t="s">
        <v>30</v>
      </c>
      <c r="O4424" t="s">
        <v>5446</v>
      </c>
      <c r="P4424">
        <v>1083</v>
      </c>
    </row>
    <row r="4425" spans="1:17" hidden="1" x14ac:dyDescent="0.35">
      <c r="A4425" t="s">
        <v>26</v>
      </c>
      <c r="B4425" t="s">
        <v>32</v>
      </c>
      <c r="C4425" t="s">
        <v>20</v>
      </c>
      <c r="D4425" t="s">
        <v>21</v>
      </c>
      <c r="E4425" t="s">
        <v>5</v>
      </c>
      <c r="G4425" t="s">
        <v>22</v>
      </c>
      <c r="H4425">
        <v>2253578</v>
      </c>
      <c r="I4425">
        <v>2254660</v>
      </c>
      <c r="J4425" t="s">
        <v>30</v>
      </c>
      <c r="K4425" t="s">
        <v>5447</v>
      </c>
      <c r="N4425" t="s">
        <v>28</v>
      </c>
      <c r="O4425" t="s">
        <v>5446</v>
      </c>
      <c r="P4425">
        <v>1083</v>
      </c>
      <c r="Q4425">
        <v>360</v>
      </c>
    </row>
    <row r="4426" spans="1:17" hidden="1" x14ac:dyDescent="0.35">
      <c r="A4426" t="s">
        <v>18</v>
      </c>
      <c r="B4426" t="s">
        <v>29</v>
      </c>
      <c r="C4426" t="s">
        <v>20</v>
      </c>
      <c r="D4426" t="s">
        <v>21</v>
      </c>
      <c r="E4426" t="s">
        <v>5</v>
      </c>
      <c r="G4426" t="s">
        <v>22</v>
      </c>
      <c r="H4426">
        <v>2254679</v>
      </c>
      <c r="I4426">
        <v>2255257</v>
      </c>
      <c r="J4426" t="s">
        <v>30</v>
      </c>
      <c r="O4426" t="s">
        <v>5448</v>
      </c>
      <c r="P4426">
        <v>579</v>
      </c>
    </row>
    <row r="4427" spans="1:17" hidden="1" x14ac:dyDescent="0.35">
      <c r="A4427" t="s">
        <v>26</v>
      </c>
      <c r="B4427" t="s">
        <v>32</v>
      </c>
      <c r="C4427" t="s">
        <v>20</v>
      </c>
      <c r="D4427" t="s">
        <v>21</v>
      </c>
      <c r="E4427" t="s">
        <v>5</v>
      </c>
      <c r="G4427" t="s">
        <v>22</v>
      </c>
      <c r="H4427">
        <v>2254679</v>
      </c>
      <c r="I4427">
        <v>2255257</v>
      </c>
      <c r="J4427" t="s">
        <v>30</v>
      </c>
      <c r="K4427" t="s">
        <v>5449</v>
      </c>
      <c r="N4427" t="s">
        <v>5432</v>
      </c>
      <c r="O4427" t="s">
        <v>5448</v>
      </c>
      <c r="P4427">
        <v>579</v>
      </c>
      <c r="Q4427">
        <v>192</v>
      </c>
    </row>
    <row r="4428" spans="1:17" hidden="1" x14ac:dyDescent="0.35">
      <c r="A4428" t="s">
        <v>18</v>
      </c>
      <c r="B4428" t="s">
        <v>29</v>
      </c>
      <c r="C4428" t="s">
        <v>20</v>
      </c>
      <c r="D4428" t="s">
        <v>21</v>
      </c>
      <c r="E4428" t="s">
        <v>5</v>
      </c>
      <c r="G4428" t="s">
        <v>22</v>
      </c>
      <c r="H4428">
        <v>2255901</v>
      </c>
      <c r="I4428">
        <v>2257067</v>
      </c>
      <c r="J4428" t="s">
        <v>30</v>
      </c>
      <c r="O4428" t="s">
        <v>5450</v>
      </c>
      <c r="P4428">
        <v>1167</v>
      </c>
    </row>
    <row r="4429" spans="1:17" hidden="1" x14ac:dyDescent="0.35">
      <c r="A4429" t="s">
        <v>26</v>
      </c>
      <c r="B4429" t="s">
        <v>32</v>
      </c>
      <c r="C4429" t="s">
        <v>20</v>
      </c>
      <c r="D4429" t="s">
        <v>21</v>
      </c>
      <c r="E4429" t="s">
        <v>5</v>
      </c>
      <c r="G4429" t="s">
        <v>22</v>
      </c>
      <c r="H4429">
        <v>2255901</v>
      </c>
      <c r="I4429">
        <v>2257067</v>
      </c>
      <c r="J4429" t="s">
        <v>30</v>
      </c>
      <c r="K4429" t="s">
        <v>5451</v>
      </c>
      <c r="N4429" t="s">
        <v>1401</v>
      </c>
      <c r="O4429" t="s">
        <v>5450</v>
      </c>
      <c r="P4429">
        <v>1167</v>
      </c>
      <c r="Q4429">
        <v>388</v>
      </c>
    </row>
    <row r="4430" spans="1:17" hidden="1" x14ac:dyDescent="0.35">
      <c r="A4430" t="s">
        <v>18</v>
      </c>
      <c r="B4430" t="s">
        <v>29</v>
      </c>
      <c r="C4430" t="s">
        <v>20</v>
      </c>
      <c r="D4430" t="s">
        <v>21</v>
      </c>
      <c r="E4430" t="s">
        <v>5</v>
      </c>
      <c r="G4430" t="s">
        <v>22</v>
      </c>
      <c r="H4430">
        <v>2257174</v>
      </c>
      <c r="I4430">
        <v>2258721</v>
      </c>
      <c r="J4430" t="s">
        <v>30</v>
      </c>
      <c r="O4430" t="s">
        <v>5452</v>
      </c>
      <c r="P4430">
        <v>1548</v>
      </c>
    </row>
    <row r="4431" spans="1:17" hidden="1" x14ac:dyDescent="0.35">
      <c r="A4431" t="s">
        <v>26</v>
      </c>
      <c r="B4431" t="s">
        <v>32</v>
      </c>
      <c r="C4431" t="s">
        <v>20</v>
      </c>
      <c r="D4431" t="s">
        <v>21</v>
      </c>
      <c r="E4431" t="s">
        <v>5</v>
      </c>
      <c r="G4431" t="s">
        <v>22</v>
      </c>
      <c r="H4431">
        <v>2257174</v>
      </c>
      <c r="I4431">
        <v>2258721</v>
      </c>
      <c r="J4431" t="s">
        <v>30</v>
      </c>
      <c r="K4431" t="s">
        <v>5453</v>
      </c>
      <c r="N4431" t="s">
        <v>132</v>
      </c>
      <c r="O4431" t="s">
        <v>5452</v>
      </c>
      <c r="P4431">
        <v>1548</v>
      </c>
      <c r="Q4431">
        <v>515</v>
      </c>
    </row>
    <row r="4432" spans="1:17" hidden="1" x14ac:dyDescent="0.35">
      <c r="A4432" t="s">
        <v>18</v>
      </c>
      <c r="B4432" t="s">
        <v>29</v>
      </c>
      <c r="C4432" t="s">
        <v>20</v>
      </c>
      <c r="D4432" t="s">
        <v>21</v>
      </c>
      <c r="E4432" t="s">
        <v>5</v>
      </c>
      <c r="G4432" t="s">
        <v>22</v>
      </c>
      <c r="H4432">
        <v>2258790</v>
      </c>
      <c r="I4432">
        <v>2260049</v>
      </c>
      <c r="J4432" t="s">
        <v>30</v>
      </c>
      <c r="O4432" t="s">
        <v>5454</v>
      </c>
      <c r="P4432">
        <v>1260</v>
      </c>
    </row>
    <row r="4433" spans="1:18" hidden="1" x14ac:dyDescent="0.35">
      <c r="A4433" t="s">
        <v>26</v>
      </c>
      <c r="B4433" t="s">
        <v>32</v>
      </c>
      <c r="C4433" t="s">
        <v>20</v>
      </c>
      <c r="D4433" t="s">
        <v>21</v>
      </c>
      <c r="E4433" t="s">
        <v>5</v>
      </c>
      <c r="G4433" t="s">
        <v>22</v>
      </c>
      <c r="H4433">
        <v>2258790</v>
      </c>
      <c r="I4433">
        <v>2260049</v>
      </c>
      <c r="J4433" t="s">
        <v>30</v>
      </c>
      <c r="K4433" t="s">
        <v>5455</v>
      </c>
      <c r="N4433" t="s">
        <v>1828</v>
      </c>
      <c r="O4433" t="s">
        <v>5454</v>
      </c>
      <c r="P4433">
        <v>1260</v>
      </c>
      <c r="Q4433">
        <v>419</v>
      </c>
    </row>
    <row r="4434" spans="1:18" hidden="1" x14ac:dyDescent="0.35">
      <c r="A4434" t="s">
        <v>18</v>
      </c>
      <c r="B4434" t="s">
        <v>29</v>
      </c>
      <c r="C4434" t="s">
        <v>20</v>
      </c>
      <c r="D4434" t="s">
        <v>21</v>
      </c>
      <c r="E4434" t="s">
        <v>5</v>
      </c>
      <c r="G4434" t="s">
        <v>22</v>
      </c>
      <c r="H4434">
        <v>2260453</v>
      </c>
      <c r="I4434">
        <v>2261886</v>
      </c>
      <c r="J4434" t="s">
        <v>23</v>
      </c>
      <c r="O4434" t="s">
        <v>5456</v>
      </c>
      <c r="P4434">
        <v>1434</v>
      </c>
    </row>
    <row r="4435" spans="1:18" hidden="1" x14ac:dyDescent="0.35">
      <c r="A4435" t="s">
        <v>26</v>
      </c>
      <c r="B4435" t="s">
        <v>32</v>
      </c>
      <c r="C4435" t="s">
        <v>20</v>
      </c>
      <c r="D4435" t="s">
        <v>21</v>
      </c>
      <c r="E4435" t="s">
        <v>5</v>
      </c>
      <c r="G4435" t="s">
        <v>22</v>
      </c>
      <c r="H4435">
        <v>2260453</v>
      </c>
      <c r="I4435">
        <v>2261886</v>
      </c>
      <c r="J4435" t="s">
        <v>23</v>
      </c>
      <c r="K4435" t="s">
        <v>5457</v>
      </c>
      <c r="N4435" t="s">
        <v>194</v>
      </c>
      <c r="O4435" t="s">
        <v>5456</v>
      </c>
      <c r="P4435">
        <v>1434</v>
      </c>
      <c r="Q4435">
        <v>477</v>
      </c>
    </row>
    <row r="4436" spans="1:18" hidden="1" x14ac:dyDescent="0.35">
      <c r="A4436" t="s">
        <v>18</v>
      </c>
      <c r="B4436" t="s">
        <v>29</v>
      </c>
      <c r="C4436" t="s">
        <v>20</v>
      </c>
      <c r="D4436" t="s">
        <v>21</v>
      </c>
      <c r="E4436" t="s">
        <v>5</v>
      </c>
      <c r="G4436" t="s">
        <v>22</v>
      </c>
      <c r="H4436">
        <v>2262440</v>
      </c>
      <c r="I4436">
        <v>2263600</v>
      </c>
      <c r="J4436" t="s">
        <v>30</v>
      </c>
      <c r="O4436" t="s">
        <v>5458</v>
      </c>
      <c r="P4436">
        <v>1161</v>
      </c>
    </row>
    <row r="4437" spans="1:18" hidden="1" x14ac:dyDescent="0.35">
      <c r="A4437" t="s">
        <v>26</v>
      </c>
      <c r="B4437" t="s">
        <v>32</v>
      </c>
      <c r="C4437" t="s">
        <v>20</v>
      </c>
      <c r="D4437" t="s">
        <v>21</v>
      </c>
      <c r="E4437" t="s">
        <v>5</v>
      </c>
      <c r="G4437" t="s">
        <v>22</v>
      </c>
      <c r="H4437">
        <v>2262440</v>
      </c>
      <c r="I4437">
        <v>2263600</v>
      </c>
      <c r="J4437" t="s">
        <v>30</v>
      </c>
      <c r="K4437" t="s">
        <v>5459</v>
      </c>
      <c r="N4437" t="s">
        <v>5460</v>
      </c>
      <c r="O4437" t="s">
        <v>5458</v>
      </c>
      <c r="P4437">
        <v>1161</v>
      </c>
      <c r="Q4437">
        <v>386</v>
      </c>
    </row>
    <row r="4438" spans="1:18" hidden="1" x14ac:dyDescent="0.35">
      <c r="A4438" t="s">
        <v>18</v>
      </c>
      <c r="B4438" t="s">
        <v>29</v>
      </c>
      <c r="C4438" t="s">
        <v>20</v>
      </c>
      <c r="D4438" t="s">
        <v>21</v>
      </c>
      <c r="E4438" t="s">
        <v>5</v>
      </c>
      <c r="G4438" t="s">
        <v>22</v>
      </c>
      <c r="H4438">
        <v>2263601</v>
      </c>
      <c r="I4438">
        <v>2265187</v>
      </c>
      <c r="J4438" t="s">
        <v>30</v>
      </c>
      <c r="O4438" t="s">
        <v>5461</v>
      </c>
      <c r="P4438">
        <v>1587</v>
      </c>
    </row>
    <row r="4439" spans="1:18" hidden="1" x14ac:dyDescent="0.35">
      <c r="A4439" t="s">
        <v>26</v>
      </c>
      <c r="B4439" t="s">
        <v>32</v>
      </c>
      <c r="C4439" t="s">
        <v>20</v>
      </c>
      <c r="D4439" t="s">
        <v>21</v>
      </c>
      <c r="E4439" t="s">
        <v>5</v>
      </c>
      <c r="G4439" t="s">
        <v>22</v>
      </c>
      <c r="H4439">
        <v>2263601</v>
      </c>
      <c r="I4439">
        <v>2265187</v>
      </c>
      <c r="J4439" t="s">
        <v>30</v>
      </c>
      <c r="K4439" t="s">
        <v>5462</v>
      </c>
      <c r="N4439" t="s">
        <v>5463</v>
      </c>
      <c r="O4439" t="s">
        <v>5461</v>
      </c>
      <c r="P4439">
        <v>1587</v>
      </c>
      <c r="Q4439">
        <v>528</v>
      </c>
    </row>
    <row r="4440" spans="1:18" hidden="1" x14ac:dyDescent="0.35">
      <c r="A4440" t="s">
        <v>18</v>
      </c>
      <c r="B4440" t="s">
        <v>29</v>
      </c>
      <c r="C4440" t="s">
        <v>20</v>
      </c>
      <c r="D4440" t="s">
        <v>21</v>
      </c>
      <c r="E4440" t="s">
        <v>5</v>
      </c>
      <c r="G4440" t="s">
        <v>22</v>
      </c>
      <c r="H4440">
        <v>2265326</v>
      </c>
      <c r="I4440">
        <v>2266114</v>
      </c>
      <c r="J4440" t="s">
        <v>23</v>
      </c>
      <c r="O4440" t="s">
        <v>5464</v>
      </c>
      <c r="P4440">
        <v>789</v>
      </c>
    </row>
    <row r="4441" spans="1:18" hidden="1" x14ac:dyDescent="0.35">
      <c r="A4441" t="s">
        <v>26</v>
      </c>
      <c r="B4441" t="s">
        <v>32</v>
      </c>
      <c r="C4441" t="s">
        <v>20</v>
      </c>
      <c r="D4441" t="s">
        <v>21</v>
      </c>
      <c r="E4441" t="s">
        <v>5</v>
      </c>
      <c r="G4441" t="s">
        <v>22</v>
      </c>
      <c r="H4441">
        <v>2265326</v>
      </c>
      <c r="I4441">
        <v>2266114</v>
      </c>
      <c r="J4441" t="s">
        <v>23</v>
      </c>
      <c r="K4441" t="s">
        <v>5465</v>
      </c>
      <c r="N4441" t="s">
        <v>1348</v>
      </c>
      <c r="O4441" t="s">
        <v>5464</v>
      </c>
      <c r="P4441">
        <v>789</v>
      </c>
      <c r="Q4441">
        <v>262</v>
      </c>
    </row>
    <row r="4442" spans="1:18" hidden="1" x14ac:dyDescent="0.35">
      <c r="A4442" t="s">
        <v>18</v>
      </c>
      <c r="B4442" t="s">
        <v>19</v>
      </c>
      <c r="C4442" t="s">
        <v>20</v>
      </c>
      <c r="D4442" t="s">
        <v>21</v>
      </c>
      <c r="E4442" t="s">
        <v>5</v>
      </c>
      <c r="G4442" t="s">
        <v>22</v>
      </c>
      <c r="H4442">
        <v>2266274</v>
      </c>
      <c r="I4442">
        <v>2267358</v>
      </c>
      <c r="J4442" t="s">
        <v>30</v>
      </c>
      <c r="O4442" t="s">
        <v>5466</v>
      </c>
      <c r="P4442">
        <v>1085</v>
      </c>
      <c r="R4442" t="s">
        <v>25</v>
      </c>
    </row>
    <row r="4443" spans="1:18" hidden="1" x14ac:dyDescent="0.35">
      <c r="A4443" t="s">
        <v>26</v>
      </c>
      <c r="B4443" t="s">
        <v>27</v>
      </c>
      <c r="C4443" t="s">
        <v>20</v>
      </c>
      <c r="D4443" t="s">
        <v>21</v>
      </c>
      <c r="E4443" t="s">
        <v>5</v>
      </c>
      <c r="G4443" t="s">
        <v>22</v>
      </c>
      <c r="H4443">
        <v>2266274</v>
      </c>
      <c r="I4443">
        <v>2267358</v>
      </c>
      <c r="J4443" t="s">
        <v>30</v>
      </c>
      <c r="N4443" t="s">
        <v>5467</v>
      </c>
      <c r="O4443" t="s">
        <v>5466</v>
      </c>
      <c r="P4443">
        <v>1085</v>
      </c>
      <c r="R4443" t="s">
        <v>25</v>
      </c>
    </row>
    <row r="4444" spans="1:18" hidden="1" x14ac:dyDescent="0.35">
      <c r="A4444" t="s">
        <v>18</v>
      </c>
      <c r="B4444" t="s">
        <v>29</v>
      </c>
      <c r="C4444" t="s">
        <v>20</v>
      </c>
      <c r="D4444" t="s">
        <v>21</v>
      </c>
      <c r="E4444" t="s">
        <v>5</v>
      </c>
      <c r="G4444" t="s">
        <v>22</v>
      </c>
      <c r="H4444">
        <v>2267521</v>
      </c>
      <c r="I4444">
        <v>2268240</v>
      </c>
      <c r="J4444" t="s">
        <v>30</v>
      </c>
      <c r="O4444" t="s">
        <v>5468</v>
      </c>
      <c r="P4444">
        <v>720</v>
      </c>
    </row>
    <row r="4445" spans="1:18" hidden="1" x14ac:dyDescent="0.35">
      <c r="A4445" t="s">
        <v>26</v>
      </c>
      <c r="B4445" t="s">
        <v>32</v>
      </c>
      <c r="C4445" t="s">
        <v>20</v>
      </c>
      <c r="D4445" t="s">
        <v>21</v>
      </c>
      <c r="E4445" t="s">
        <v>5</v>
      </c>
      <c r="G4445" t="s">
        <v>22</v>
      </c>
      <c r="H4445">
        <v>2267521</v>
      </c>
      <c r="I4445">
        <v>2268240</v>
      </c>
      <c r="J4445" t="s">
        <v>30</v>
      </c>
      <c r="K4445" t="s">
        <v>5469</v>
      </c>
      <c r="N4445" t="s">
        <v>28</v>
      </c>
      <c r="O4445" t="s">
        <v>5468</v>
      </c>
      <c r="P4445">
        <v>720</v>
      </c>
      <c r="Q4445">
        <v>239</v>
      </c>
    </row>
    <row r="4446" spans="1:18" hidden="1" x14ac:dyDescent="0.35">
      <c r="A4446" t="s">
        <v>18</v>
      </c>
      <c r="B4446" t="s">
        <v>29</v>
      </c>
      <c r="C4446" t="s">
        <v>20</v>
      </c>
      <c r="D4446" t="s">
        <v>21</v>
      </c>
      <c r="E4446" t="s">
        <v>5</v>
      </c>
      <c r="G4446" t="s">
        <v>22</v>
      </c>
      <c r="H4446">
        <v>2268598</v>
      </c>
      <c r="I4446">
        <v>2269824</v>
      </c>
      <c r="J4446" t="s">
        <v>30</v>
      </c>
      <c r="O4446" t="s">
        <v>5470</v>
      </c>
      <c r="P4446">
        <v>1227</v>
      </c>
    </row>
    <row r="4447" spans="1:18" hidden="1" x14ac:dyDescent="0.35">
      <c r="A4447" t="s">
        <v>26</v>
      </c>
      <c r="B4447" t="s">
        <v>32</v>
      </c>
      <c r="C4447" t="s">
        <v>20</v>
      </c>
      <c r="D4447" t="s">
        <v>21</v>
      </c>
      <c r="E4447" t="s">
        <v>5</v>
      </c>
      <c r="G4447" t="s">
        <v>22</v>
      </c>
      <c r="H4447">
        <v>2268598</v>
      </c>
      <c r="I4447">
        <v>2269824</v>
      </c>
      <c r="J4447" t="s">
        <v>30</v>
      </c>
      <c r="K4447" t="s">
        <v>5471</v>
      </c>
      <c r="N4447" t="s">
        <v>640</v>
      </c>
      <c r="O4447" t="s">
        <v>5470</v>
      </c>
      <c r="P4447">
        <v>1227</v>
      </c>
      <c r="Q4447">
        <v>408</v>
      </c>
    </row>
    <row r="4448" spans="1:18" hidden="1" x14ac:dyDescent="0.35">
      <c r="A4448" t="s">
        <v>18</v>
      </c>
      <c r="B4448" t="s">
        <v>29</v>
      </c>
      <c r="C4448" t="s">
        <v>20</v>
      </c>
      <c r="D4448" t="s">
        <v>21</v>
      </c>
      <c r="E4448" t="s">
        <v>5</v>
      </c>
      <c r="G4448" t="s">
        <v>22</v>
      </c>
      <c r="H4448">
        <v>2269996</v>
      </c>
      <c r="I4448">
        <v>2271516</v>
      </c>
      <c r="J4448" t="s">
        <v>30</v>
      </c>
      <c r="O4448" t="s">
        <v>5472</v>
      </c>
      <c r="P4448">
        <v>1521</v>
      </c>
    </row>
    <row r="4449" spans="1:17" hidden="1" x14ac:dyDescent="0.35">
      <c r="A4449" t="s">
        <v>26</v>
      </c>
      <c r="B4449" t="s">
        <v>32</v>
      </c>
      <c r="C4449" t="s">
        <v>20</v>
      </c>
      <c r="D4449" t="s">
        <v>21</v>
      </c>
      <c r="E4449" t="s">
        <v>5</v>
      </c>
      <c r="G4449" t="s">
        <v>22</v>
      </c>
      <c r="H4449">
        <v>2269996</v>
      </c>
      <c r="I4449">
        <v>2271516</v>
      </c>
      <c r="J4449" t="s">
        <v>30</v>
      </c>
      <c r="K4449" t="s">
        <v>5473</v>
      </c>
      <c r="N4449" t="s">
        <v>1030</v>
      </c>
      <c r="O4449" t="s">
        <v>5472</v>
      </c>
      <c r="P4449">
        <v>1521</v>
      </c>
      <c r="Q4449">
        <v>506</v>
      </c>
    </row>
    <row r="4450" spans="1:17" hidden="1" x14ac:dyDescent="0.35">
      <c r="A4450" t="s">
        <v>18</v>
      </c>
      <c r="B4450" t="s">
        <v>29</v>
      </c>
      <c r="C4450" t="s">
        <v>20</v>
      </c>
      <c r="D4450" t="s">
        <v>21</v>
      </c>
      <c r="E4450" t="s">
        <v>5</v>
      </c>
      <c r="G4450" t="s">
        <v>22</v>
      </c>
      <c r="H4450">
        <v>2271643</v>
      </c>
      <c r="I4450">
        <v>2272821</v>
      </c>
      <c r="J4450" t="s">
        <v>30</v>
      </c>
      <c r="O4450" t="s">
        <v>5474</v>
      </c>
      <c r="P4450">
        <v>1179</v>
      </c>
    </row>
    <row r="4451" spans="1:17" hidden="1" x14ac:dyDescent="0.35">
      <c r="A4451" t="s">
        <v>26</v>
      </c>
      <c r="B4451" t="s">
        <v>32</v>
      </c>
      <c r="C4451" t="s">
        <v>20</v>
      </c>
      <c r="D4451" t="s">
        <v>21</v>
      </c>
      <c r="E4451" t="s">
        <v>5</v>
      </c>
      <c r="G4451" t="s">
        <v>22</v>
      </c>
      <c r="H4451">
        <v>2271643</v>
      </c>
      <c r="I4451">
        <v>2272821</v>
      </c>
      <c r="J4451" t="s">
        <v>30</v>
      </c>
      <c r="K4451" t="s">
        <v>5475</v>
      </c>
      <c r="N4451" t="s">
        <v>5476</v>
      </c>
      <c r="O4451" t="s">
        <v>5474</v>
      </c>
      <c r="P4451">
        <v>1179</v>
      </c>
      <c r="Q4451">
        <v>392</v>
      </c>
    </row>
    <row r="4452" spans="1:17" hidden="1" x14ac:dyDescent="0.35">
      <c r="A4452" t="s">
        <v>18</v>
      </c>
      <c r="B4452" t="s">
        <v>29</v>
      </c>
      <c r="C4452" t="s">
        <v>20</v>
      </c>
      <c r="D4452" t="s">
        <v>21</v>
      </c>
      <c r="E4452" t="s">
        <v>5</v>
      </c>
      <c r="G4452" t="s">
        <v>22</v>
      </c>
      <c r="H4452">
        <v>2272999</v>
      </c>
      <c r="I4452">
        <v>2273625</v>
      </c>
      <c r="J4452" t="s">
        <v>30</v>
      </c>
      <c r="O4452" t="s">
        <v>5477</v>
      </c>
      <c r="P4452">
        <v>627</v>
      </c>
    </row>
    <row r="4453" spans="1:17" hidden="1" x14ac:dyDescent="0.35">
      <c r="A4453" t="s">
        <v>26</v>
      </c>
      <c r="B4453" t="s">
        <v>32</v>
      </c>
      <c r="C4453" t="s">
        <v>20</v>
      </c>
      <c r="D4453" t="s">
        <v>21</v>
      </c>
      <c r="E4453" t="s">
        <v>5</v>
      </c>
      <c r="G4453" t="s">
        <v>22</v>
      </c>
      <c r="H4453">
        <v>2272999</v>
      </c>
      <c r="I4453">
        <v>2273625</v>
      </c>
      <c r="J4453" t="s">
        <v>30</v>
      </c>
      <c r="K4453" t="s">
        <v>5478</v>
      </c>
      <c r="N4453" t="s">
        <v>53</v>
      </c>
      <c r="O4453" t="s">
        <v>5477</v>
      </c>
      <c r="P4453">
        <v>627</v>
      </c>
      <c r="Q4453">
        <v>208</v>
      </c>
    </row>
    <row r="4454" spans="1:17" hidden="1" x14ac:dyDescent="0.35">
      <c r="A4454" t="s">
        <v>18</v>
      </c>
      <c r="B4454" t="s">
        <v>29</v>
      </c>
      <c r="C4454" t="s">
        <v>20</v>
      </c>
      <c r="D4454" t="s">
        <v>21</v>
      </c>
      <c r="E4454" t="s">
        <v>5</v>
      </c>
      <c r="G4454" t="s">
        <v>22</v>
      </c>
      <c r="H4454">
        <v>2273612</v>
      </c>
      <c r="I4454">
        <v>2274379</v>
      </c>
      <c r="J4454" t="s">
        <v>30</v>
      </c>
      <c r="O4454" t="s">
        <v>5479</v>
      </c>
      <c r="P4454">
        <v>768</v>
      </c>
    </row>
    <row r="4455" spans="1:17" hidden="1" x14ac:dyDescent="0.35">
      <c r="A4455" t="s">
        <v>26</v>
      </c>
      <c r="B4455" t="s">
        <v>32</v>
      </c>
      <c r="C4455" t="s">
        <v>20</v>
      </c>
      <c r="D4455" t="s">
        <v>21</v>
      </c>
      <c r="E4455" t="s">
        <v>5</v>
      </c>
      <c r="G4455" t="s">
        <v>22</v>
      </c>
      <c r="H4455">
        <v>2273612</v>
      </c>
      <c r="I4455">
        <v>2274379</v>
      </c>
      <c r="J4455" t="s">
        <v>30</v>
      </c>
      <c r="K4455" t="s">
        <v>5480</v>
      </c>
      <c r="N4455" t="s">
        <v>3210</v>
      </c>
      <c r="O4455" t="s">
        <v>5479</v>
      </c>
      <c r="P4455">
        <v>768</v>
      </c>
      <c r="Q4455">
        <v>255</v>
      </c>
    </row>
    <row r="4456" spans="1:17" hidden="1" x14ac:dyDescent="0.35">
      <c r="A4456" t="s">
        <v>18</v>
      </c>
      <c r="B4456" t="s">
        <v>29</v>
      </c>
      <c r="C4456" t="s">
        <v>20</v>
      </c>
      <c r="D4456" t="s">
        <v>21</v>
      </c>
      <c r="E4456" t="s">
        <v>5</v>
      </c>
      <c r="G4456" t="s">
        <v>22</v>
      </c>
      <c r="H4456">
        <v>2274435</v>
      </c>
      <c r="I4456">
        <v>2275208</v>
      </c>
      <c r="J4456" t="s">
        <v>30</v>
      </c>
      <c r="O4456" t="s">
        <v>5481</v>
      </c>
      <c r="P4456">
        <v>774</v>
      </c>
    </row>
    <row r="4457" spans="1:17" hidden="1" x14ac:dyDescent="0.35">
      <c r="A4457" t="s">
        <v>26</v>
      </c>
      <c r="B4457" t="s">
        <v>32</v>
      </c>
      <c r="C4457" t="s">
        <v>20</v>
      </c>
      <c r="D4457" t="s">
        <v>21</v>
      </c>
      <c r="E4457" t="s">
        <v>5</v>
      </c>
      <c r="G4457" t="s">
        <v>22</v>
      </c>
      <c r="H4457">
        <v>2274435</v>
      </c>
      <c r="I4457">
        <v>2275208</v>
      </c>
      <c r="J4457" t="s">
        <v>30</v>
      </c>
      <c r="K4457" t="s">
        <v>5482</v>
      </c>
      <c r="N4457" t="s">
        <v>1025</v>
      </c>
      <c r="O4457" t="s">
        <v>5481</v>
      </c>
      <c r="P4457">
        <v>774</v>
      </c>
      <c r="Q4457">
        <v>257</v>
      </c>
    </row>
    <row r="4458" spans="1:17" hidden="1" x14ac:dyDescent="0.35">
      <c r="A4458" t="s">
        <v>18</v>
      </c>
      <c r="B4458" t="s">
        <v>29</v>
      </c>
      <c r="C4458" t="s">
        <v>20</v>
      </c>
      <c r="D4458" t="s">
        <v>21</v>
      </c>
      <c r="E4458" t="s">
        <v>5</v>
      </c>
      <c r="G4458" t="s">
        <v>22</v>
      </c>
      <c r="H4458">
        <v>2275245</v>
      </c>
      <c r="I4458">
        <v>2276393</v>
      </c>
      <c r="J4458" t="s">
        <v>30</v>
      </c>
      <c r="O4458" t="s">
        <v>5483</v>
      </c>
      <c r="P4458">
        <v>1149</v>
      </c>
    </row>
    <row r="4459" spans="1:17" hidden="1" x14ac:dyDescent="0.35">
      <c r="A4459" t="s">
        <v>26</v>
      </c>
      <c r="B4459" t="s">
        <v>32</v>
      </c>
      <c r="C4459" t="s">
        <v>20</v>
      </c>
      <c r="D4459" t="s">
        <v>21</v>
      </c>
      <c r="E4459" t="s">
        <v>5</v>
      </c>
      <c r="G4459" t="s">
        <v>22</v>
      </c>
      <c r="H4459">
        <v>2275245</v>
      </c>
      <c r="I4459">
        <v>2276393</v>
      </c>
      <c r="J4459" t="s">
        <v>30</v>
      </c>
      <c r="K4459" t="s">
        <v>5484</v>
      </c>
      <c r="N4459" t="s">
        <v>640</v>
      </c>
      <c r="O4459" t="s">
        <v>5483</v>
      </c>
      <c r="P4459">
        <v>1149</v>
      </c>
      <c r="Q4459">
        <v>382</v>
      </c>
    </row>
    <row r="4460" spans="1:17" hidden="1" x14ac:dyDescent="0.35">
      <c r="A4460" t="s">
        <v>18</v>
      </c>
      <c r="B4460" t="s">
        <v>29</v>
      </c>
      <c r="C4460" t="s">
        <v>20</v>
      </c>
      <c r="D4460" t="s">
        <v>21</v>
      </c>
      <c r="E4460" t="s">
        <v>5</v>
      </c>
      <c r="G4460" t="s">
        <v>22</v>
      </c>
      <c r="H4460">
        <v>2276424</v>
      </c>
      <c r="I4460">
        <v>2277509</v>
      </c>
      <c r="J4460" t="s">
        <v>30</v>
      </c>
      <c r="O4460" t="s">
        <v>5485</v>
      </c>
      <c r="P4460">
        <v>1086</v>
      </c>
    </row>
    <row r="4461" spans="1:17" hidden="1" x14ac:dyDescent="0.35">
      <c r="A4461" t="s">
        <v>26</v>
      </c>
      <c r="B4461" t="s">
        <v>32</v>
      </c>
      <c r="C4461" t="s">
        <v>20</v>
      </c>
      <c r="D4461" t="s">
        <v>21</v>
      </c>
      <c r="E4461" t="s">
        <v>5</v>
      </c>
      <c r="G4461" t="s">
        <v>22</v>
      </c>
      <c r="H4461">
        <v>2276424</v>
      </c>
      <c r="I4461">
        <v>2277509</v>
      </c>
      <c r="J4461" t="s">
        <v>30</v>
      </c>
      <c r="K4461" t="s">
        <v>5486</v>
      </c>
      <c r="N4461" t="s">
        <v>5487</v>
      </c>
      <c r="O4461" t="s">
        <v>5485</v>
      </c>
      <c r="P4461">
        <v>1086</v>
      </c>
      <c r="Q4461">
        <v>361</v>
      </c>
    </row>
    <row r="4462" spans="1:17" hidden="1" x14ac:dyDescent="0.35">
      <c r="A4462" t="s">
        <v>18</v>
      </c>
      <c r="B4462" t="s">
        <v>29</v>
      </c>
      <c r="C4462" t="s">
        <v>20</v>
      </c>
      <c r="D4462" t="s">
        <v>21</v>
      </c>
      <c r="E4462" t="s">
        <v>5</v>
      </c>
      <c r="G4462" t="s">
        <v>22</v>
      </c>
      <c r="H4462">
        <v>2277736</v>
      </c>
      <c r="I4462">
        <v>2279139</v>
      </c>
      <c r="J4462" t="s">
        <v>30</v>
      </c>
      <c r="O4462" t="s">
        <v>5488</v>
      </c>
      <c r="P4462">
        <v>1404</v>
      </c>
    </row>
    <row r="4463" spans="1:17" hidden="1" x14ac:dyDescent="0.35">
      <c r="A4463" t="s">
        <v>26</v>
      </c>
      <c r="B4463" t="s">
        <v>32</v>
      </c>
      <c r="C4463" t="s">
        <v>20</v>
      </c>
      <c r="D4463" t="s">
        <v>21</v>
      </c>
      <c r="E4463" t="s">
        <v>5</v>
      </c>
      <c r="G4463" t="s">
        <v>22</v>
      </c>
      <c r="H4463">
        <v>2277736</v>
      </c>
      <c r="I4463">
        <v>2279139</v>
      </c>
      <c r="J4463" t="s">
        <v>30</v>
      </c>
      <c r="K4463" t="s">
        <v>5489</v>
      </c>
      <c r="N4463" t="s">
        <v>5490</v>
      </c>
      <c r="O4463" t="s">
        <v>5488</v>
      </c>
      <c r="P4463">
        <v>1404</v>
      </c>
      <c r="Q4463">
        <v>467</v>
      </c>
    </row>
    <row r="4464" spans="1:17" hidden="1" x14ac:dyDescent="0.35">
      <c r="A4464" t="s">
        <v>18</v>
      </c>
      <c r="B4464" t="s">
        <v>29</v>
      </c>
      <c r="C4464" t="s">
        <v>20</v>
      </c>
      <c r="D4464" t="s">
        <v>21</v>
      </c>
      <c r="E4464" t="s">
        <v>5</v>
      </c>
      <c r="G4464" t="s">
        <v>22</v>
      </c>
      <c r="H4464">
        <v>2279200</v>
      </c>
      <c r="I4464">
        <v>2279565</v>
      </c>
      <c r="J4464" t="s">
        <v>30</v>
      </c>
      <c r="O4464" t="s">
        <v>5491</v>
      </c>
      <c r="P4464">
        <v>366</v>
      </c>
    </row>
    <row r="4465" spans="1:17" hidden="1" x14ac:dyDescent="0.35">
      <c r="A4465" t="s">
        <v>26</v>
      </c>
      <c r="B4465" t="s">
        <v>32</v>
      </c>
      <c r="C4465" t="s">
        <v>20</v>
      </c>
      <c r="D4465" t="s">
        <v>21</v>
      </c>
      <c r="E4465" t="s">
        <v>5</v>
      </c>
      <c r="G4465" t="s">
        <v>22</v>
      </c>
      <c r="H4465">
        <v>2279200</v>
      </c>
      <c r="I4465">
        <v>2279565</v>
      </c>
      <c r="J4465" t="s">
        <v>30</v>
      </c>
      <c r="K4465" t="s">
        <v>5492</v>
      </c>
      <c r="N4465" t="s">
        <v>28</v>
      </c>
      <c r="O4465" t="s">
        <v>5491</v>
      </c>
      <c r="P4465">
        <v>366</v>
      </c>
      <c r="Q4465">
        <v>121</v>
      </c>
    </row>
    <row r="4466" spans="1:17" hidden="1" x14ac:dyDescent="0.35">
      <c r="A4466" t="s">
        <v>18</v>
      </c>
      <c r="B4466" t="s">
        <v>29</v>
      </c>
      <c r="C4466" t="s">
        <v>20</v>
      </c>
      <c r="D4466" t="s">
        <v>21</v>
      </c>
      <c r="E4466" t="s">
        <v>5</v>
      </c>
      <c r="G4466" t="s">
        <v>22</v>
      </c>
      <c r="H4466">
        <v>2279732</v>
      </c>
      <c r="I4466">
        <v>2280976</v>
      </c>
      <c r="J4466" t="s">
        <v>30</v>
      </c>
      <c r="O4466" t="s">
        <v>5493</v>
      </c>
      <c r="P4466">
        <v>1245</v>
      </c>
    </row>
    <row r="4467" spans="1:17" hidden="1" x14ac:dyDescent="0.35">
      <c r="A4467" t="s">
        <v>26</v>
      </c>
      <c r="B4467" t="s">
        <v>32</v>
      </c>
      <c r="C4467" t="s">
        <v>20</v>
      </c>
      <c r="D4467" t="s">
        <v>21</v>
      </c>
      <c r="E4467" t="s">
        <v>5</v>
      </c>
      <c r="G4467" t="s">
        <v>22</v>
      </c>
      <c r="H4467">
        <v>2279732</v>
      </c>
      <c r="I4467">
        <v>2280976</v>
      </c>
      <c r="J4467" t="s">
        <v>30</v>
      </c>
      <c r="K4467" t="s">
        <v>5494</v>
      </c>
      <c r="N4467" t="s">
        <v>4709</v>
      </c>
      <c r="O4467" t="s">
        <v>5493</v>
      </c>
      <c r="P4467">
        <v>1245</v>
      </c>
      <c r="Q4467">
        <v>414</v>
      </c>
    </row>
    <row r="4468" spans="1:17" hidden="1" x14ac:dyDescent="0.35">
      <c r="A4468" t="s">
        <v>18</v>
      </c>
      <c r="B4468" t="s">
        <v>29</v>
      </c>
      <c r="C4468" t="s">
        <v>20</v>
      </c>
      <c r="D4468" t="s">
        <v>21</v>
      </c>
      <c r="E4468" t="s">
        <v>5</v>
      </c>
      <c r="G4468" t="s">
        <v>22</v>
      </c>
      <c r="H4468">
        <v>2281475</v>
      </c>
      <c r="I4468">
        <v>2282458</v>
      </c>
      <c r="J4468" t="s">
        <v>30</v>
      </c>
      <c r="O4468" t="s">
        <v>5495</v>
      </c>
      <c r="P4468">
        <v>984</v>
      </c>
    </row>
    <row r="4469" spans="1:17" hidden="1" x14ac:dyDescent="0.35">
      <c r="A4469" t="s">
        <v>26</v>
      </c>
      <c r="B4469" t="s">
        <v>32</v>
      </c>
      <c r="C4469" t="s">
        <v>20</v>
      </c>
      <c r="D4469" t="s">
        <v>21</v>
      </c>
      <c r="E4469" t="s">
        <v>5</v>
      </c>
      <c r="G4469" t="s">
        <v>22</v>
      </c>
      <c r="H4469">
        <v>2281475</v>
      </c>
      <c r="I4469">
        <v>2282458</v>
      </c>
      <c r="J4469" t="s">
        <v>30</v>
      </c>
      <c r="K4469" t="s">
        <v>5496</v>
      </c>
      <c r="N4469" t="s">
        <v>53</v>
      </c>
      <c r="O4469" t="s">
        <v>5495</v>
      </c>
      <c r="P4469">
        <v>984</v>
      </c>
      <c r="Q4469">
        <v>327</v>
      </c>
    </row>
    <row r="4470" spans="1:17" hidden="1" x14ac:dyDescent="0.35">
      <c r="A4470" t="s">
        <v>18</v>
      </c>
      <c r="B4470" t="s">
        <v>29</v>
      </c>
      <c r="C4470" t="s">
        <v>20</v>
      </c>
      <c r="D4470" t="s">
        <v>21</v>
      </c>
      <c r="E4470" t="s">
        <v>5</v>
      </c>
      <c r="G4470" t="s">
        <v>22</v>
      </c>
      <c r="H4470">
        <v>2282455</v>
      </c>
      <c r="I4470">
        <v>2283336</v>
      </c>
      <c r="J4470" t="s">
        <v>30</v>
      </c>
      <c r="O4470" t="s">
        <v>5497</v>
      </c>
      <c r="P4470">
        <v>882</v>
      </c>
    </row>
    <row r="4471" spans="1:17" hidden="1" x14ac:dyDescent="0.35">
      <c r="A4471" t="s">
        <v>26</v>
      </c>
      <c r="B4471" t="s">
        <v>32</v>
      </c>
      <c r="C4471" t="s">
        <v>20</v>
      </c>
      <c r="D4471" t="s">
        <v>21</v>
      </c>
      <c r="E4471" t="s">
        <v>5</v>
      </c>
      <c r="G4471" t="s">
        <v>22</v>
      </c>
      <c r="H4471">
        <v>2282455</v>
      </c>
      <c r="I4471">
        <v>2283336</v>
      </c>
      <c r="J4471" t="s">
        <v>30</v>
      </c>
      <c r="K4471" t="s">
        <v>5498</v>
      </c>
      <c r="N4471" t="s">
        <v>5499</v>
      </c>
      <c r="O4471" t="s">
        <v>5497</v>
      </c>
      <c r="P4471">
        <v>882</v>
      </c>
      <c r="Q4471">
        <v>293</v>
      </c>
    </row>
    <row r="4472" spans="1:17" hidden="1" x14ac:dyDescent="0.35">
      <c r="A4472" t="s">
        <v>18</v>
      </c>
      <c r="B4472" t="s">
        <v>29</v>
      </c>
      <c r="C4472" t="s">
        <v>20</v>
      </c>
      <c r="D4472" t="s">
        <v>21</v>
      </c>
      <c r="E4472" t="s">
        <v>5</v>
      </c>
      <c r="G4472" t="s">
        <v>22</v>
      </c>
      <c r="H4472">
        <v>2283333</v>
      </c>
      <c r="I4472">
        <v>2283719</v>
      </c>
      <c r="J4472" t="s">
        <v>30</v>
      </c>
      <c r="O4472" t="s">
        <v>5500</v>
      </c>
      <c r="P4472">
        <v>387</v>
      </c>
    </row>
    <row r="4473" spans="1:17" hidden="1" x14ac:dyDescent="0.35">
      <c r="A4473" t="s">
        <v>26</v>
      </c>
      <c r="B4473" t="s">
        <v>32</v>
      </c>
      <c r="C4473" t="s">
        <v>20</v>
      </c>
      <c r="D4473" t="s">
        <v>21</v>
      </c>
      <c r="E4473" t="s">
        <v>5</v>
      </c>
      <c r="G4473" t="s">
        <v>22</v>
      </c>
      <c r="H4473">
        <v>2283333</v>
      </c>
      <c r="I4473">
        <v>2283719</v>
      </c>
      <c r="J4473" t="s">
        <v>30</v>
      </c>
      <c r="K4473" t="s">
        <v>5501</v>
      </c>
      <c r="N4473" t="s">
        <v>5502</v>
      </c>
      <c r="O4473" t="s">
        <v>5500</v>
      </c>
      <c r="P4473">
        <v>387</v>
      </c>
      <c r="Q4473">
        <v>128</v>
      </c>
    </row>
    <row r="4474" spans="1:17" hidden="1" x14ac:dyDescent="0.35">
      <c r="A4474" t="s">
        <v>18</v>
      </c>
      <c r="B4474" t="s">
        <v>29</v>
      </c>
      <c r="C4474" t="s">
        <v>20</v>
      </c>
      <c r="D4474" t="s">
        <v>21</v>
      </c>
      <c r="E4474" t="s">
        <v>5</v>
      </c>
      <c r="G4474" t="s">
        <v>22</v>
      </c>
      <c r="H4474">
        <v>2283737</v>
      </c>
      <c r="I4474">
        <v>2285236</v>
      </c>
      <c r="J4474" t="s">
        <v>30</v>
      </c>
      <c r="O4474" t="s">
        <v>5503</v>
      </c>
      <c r="P4474">
        <v>1500</v>
      </c>
    </row>
    <row r="4475" spans="1:17" hidden="1" x14ac:dyDescent="0.35">
      <c r="A4475" t="s">
        <v>26</v>
      </c>
      <c r="B4475" t="s">
        <v>32</v>
      </c>
      <c r="C4475" t="s">
        <v>20</v>
      </c>
      <c r="D4475" t="s">
        <v>21</v>
      </c>
      <c r="E4475" t="s">
        <v>5</v>
      </c>
      <c r="G4475" t="s">
        <v>22</v>
      </c>
      <c r="H4475">
        <v>2283737</v>
      </c>
      <c r="I4475">
        <v>2285236</v>
      </c>
      <c r="J4475" t="s">
        <v>30</v>
      </c>
      <c r="K4475" t="s">
        <v>5504</v>
      </c>
      <c r="N4475" t="s">
        <v>5505</v>
      </c>
      <c r="O4475" t="s">
        <v>5503</v>
      </c>
      <c r="P4475">
        <v>1500</v>
      </c>
      <c r="Q4475">
        <v>499</v>
      </c>
    </row>
    <row r="4476" spans="1:17" hidden="1" x14ac:dyDescent="0.35">
      <c r="A4476" t="s">
        <v>18</v>
      </c>
      <c r="B4476" t="s">
        <v>29</v>
      </c>
      <c r="C4476" t="s">
        <v>20</v>
      </c>
      <c r="D4476" t="s">
        <v>21</v>
      </c>
      <c r="E4476" t="s">
        <v>5</v>
      </c>
      <c r="G4476" t="s">
        <v>22</v>
      </c>
      <c r="H4476">
        <v>2285220</v>
      </c>
      <c r="I4476">
        <v>2286164</v>
      </c>
      <c r="J4476" t="s">
        <v>30</v>
      </c>
      <c r="O4476" t="s">
        <v>5506</v>
      </c>
      <c r="P4476">
        <v>945</v>
      </c>
    </row>
    <row r="4477" spans="1:17" hidden="1" x14ac:dyDescent="0.35">
      <c r="A4477" t="s">
        <v>26</v>
      </c>
      <c r="B4477" t="s">
        <v>32</v>
      </c>
      <c r="C4477" t="s">
        <v>20</v>
      </c>
      <c r="D4477" t="s">
        <v>21</v>
      </c>
      <c r="E4477" t="s">
        <v>5</v>
      </c>
      <c r="G4477" t="s">
        <v>22</v>
      </c>
      <c r="H4477">
        <v>2285220</v>
      </c>
      <c r="I4477">
        <v>2286164</v>
      </c>
      <c r="J4477" t="s">
        <v>30</v>
      </c>
      <c r="K4477" t="s">
        <v>5507</v>
      </c>
      <c r="N4477" t="s">
        <v>5508</v>
      </c>
      <c r="O4477" t="s">
        <v>5506</v>
      </c>
      <c r="P4477">
        <v>945</v>
      </c>
      <c r="Q4477">
        <v>314</v>
      </c>
    </row>
    <row r="4478" spans="1:17" hidden="1" x14ac:dyDescent="0.35">
      <c r="A4478" t="s">
        <v>18</v>
      </c>
      <c r="B4478" t="s">
        <v>29</v>
      </c>
      <c r="C4478" t="s">
        <v>20</v>
      </c>
      <c r="D4478" t="s">
        <v>21</v>
      </c>
      <c r="E4478" t="s">
        <v>5</v>
      </c>
      <c r="G4478" t="s">
        <v>22</v>
      </c>
      <c r="H4478">
        <v>2286178</v>
      </c>
      <c r="I4478">
        <v>2287101</v>
      </c>
      <c r="J4478" t="s">
        <v>30</v>
      </c>
      <c r="O4478" t="s">
        <v>5509</v>
      </c>
      <c r="P4478">
        <v>924</v>
      </c>
    </row>
    <row r="4479" spans="1:17" hidden="1" x14ac:dyDescent="0.35">
      <c r="A4479" t="s">
        <v>26</v>
      </c>
      <c r="B4479" t="s">
        <v>32</v>
      </c>
      <c r="C4479" t="s">
        <v>20</v>
      </c>
      <c r="D4479" t="s">
        <v>21</v>
      </c>
      <c r="E4479" t="s">
        <v>5</v>
      </c>
      <c r="G4479" t="s">
        <v>22</v>
      </c>
      <c r="H4479">
        <v>2286178</v>
      </c>
      <c r="I4479">
        <v>2287101</v>
      </c>
      <c r="J4479" t="s">
        <v>30</v>
      </c>
      <c r="K4479" t="s">
        <v>5510</v>
      </c>
      <c r="N4479" t="s">
        <v>5511</v>
      </c>
      <c r="O4479" t="s">
        <v>5509</v>
      </c>
      <c r="P4479">
        <v>924</v>
      </c>
      <c r="Q4479">
        <v>307</v>
      </c>
    </row>
    <row r="4480" spans="1:17" hidden="1" x14ac:dyDescent="0.35">
      <c r="A4480" t="s">
        <v>18</v>
      </c>
      <c r="B4480" t="s">
        <v>29</v>
      </c>
      <c r="C4480" t="s">
        <v>20</v>
      </c>
      <c r="D4480" t="s">
        <v>21</v>
      </c>
      <c r="E4480" t="s">
        <v>5</v>
      </c>
      <c r="G4480" t="s">
        <v>22</v>
      </c>
      <c r="H4480">
        <v>2287270</v>
      </c>
      <c r="I4480">
        <v>2287539</v>
      </c>
      <c r="J4480" t="s">
        <v>30</v>
      </c>
      <c r="O4480" t="s">
        <v>5512</v>
      </c>
      <c r="P4480">
        <v>270</v>
      </c>
    </row>
    <row r="4481" spans="1:17" hidden="1" x14ac:dyDescent="0.35">
      <c r="A4481" t="s">
        <v>26</v>
      </c>
      <c r="B4481" t="s">
        <v>32</v>
      </c>
      <c r="C4481" t="s">
        <v>20</v>
      </c>
      <c r="D4481" t="s">
        <v>21</v>
      </c>
      <c r="E4481" t="s">
        <v>5</v>
      </c>
      <c r="G4481" t="s">
        <v>22</v>
      </c>
      <c r="H4481">
        <v>2287270</v>
      </c>
      <c r="I4481">
        <v>2287539</v>
      </c>
      <c r="J4481" t="s">
        <v>30</v>
      </c>
      <c r="K4481" t="s">
        <v>5513</v>
      </c>
      <c r="N4481" t="s">
        <v>28</v>
      </c>
      <c r="O4481" t="s">
        <v>5512</v>
      </c>
      <c r="P4481">
        <v>270</v>
      </c>
      <c r="Q4481">
        <v>89</v>
      </c>
    </row>
    <row r="4482" spans="1:17" hidden="1" x14ac:dyDescent="0.35">
      <c r="A4482" t="s">
        <v>18</v>
      </c>
      <c r="B4482" t="s">
        <v>29</v>
      </c>
      <c r="C4482" t="s">
        <v>20</v>
      </c>
      <c r="D4482" t="s">
        <v>21</v>
      </c>
      <c r="E4482" t="s">
        <v>5</v>
      </c>
      <c r="G4482" t="s">
        <v>22</v>
      </c>
      <c r="H4482">
        <v>2287719</v>
      </c>
      <c r="I4482">
        <v>2288441</v>
      </c>
      <c r="J4482" t="s">
        <v>30</v>
      </c>
      <c r="O4482" t="s">
        <v>5514</v>
      </c>
      <c r="P4482">
        <v>723</v>
      </c>
    </row>
    <row r="4483" spans="1:17" hidden="1" x14ac:dyDescent="0.35">
      <c r="A4483" t="s">
        <v>26</v>
      </c>
      <c r="B4483" t="s">
        <v>32</v>
      </c>
      <c r="C4483" t="s">
        <v>20</v>
      </c>
      <c r="D4483" t="s">
        <v>21</v>
      </c>
      <c r="E4483" t="s">
        <v>5</v>
      </c>
      <c r="G4483" t="s">
        <v>22</v>
      </c>
      <c r="H4483">
        <v>2287719</v>
      </c>
      <c r="I4483">
        <v>2288441</v>
      </c>
      <c r="J4483" t="s">
        <v>30</v>
      </c>
      <c r="K4483" t="s">
        <v>5515</v>
      </c>
      <c r="N4483" t="s">
        <v>5516</v>
      </c>
      <c r="O4483" t="s">
        <v>5514</v>
      </c>
      <c r="P4483">
        <v>723</v>
      </c>
      <c r="Q4483">
        <v>240</v>
      </c>
    </row>
    <row r="4484" spans="1:17" hidden="1" x14ac:dyDescent="0.35">
      <c r="A4484" t="s">
        <v>18</v>
      </c>
      <c r="B4484" t="s">
        <v>29</v>
      </c>
      <c r="C4484" t="s">
        <v>20</v>
      </c>
      <c r="D4484" t="s">
        <v>21</v>
      </c>
      <c r="E4484" t="s">
        <v>5</v>
      </c>
      <c r="G4484" t="s">
        <v>22</v>
      </c>
      <c r="H4484">
        <v>2288442</v>
      </c>
      <c r="I4484">
        <v>2289395</v>
      </c>
      <c r="J4484" t="s">
        <v>30</v>
      </c>
      <c r="O4484" t="s">
        <v>5517</v>
      </c>
      <c r="P4484">
        <v>954</v>
      </c>
    </row>
    <row r="4485" spans="1:17" hidden="1" x14ac:dyDescent="0.35">
      <c r="A4485" t="s">
        <v>26</v>
      </c>
      <c r="B4485" t="s">
        <v>32</v>
      </c>
      <c r="C4485" t="s">
        <v>20</v>
      </c>
      <c r="D4485" t="s">
        <v>21</v>
      </c>
      <c r="E4485" t="s">
        <v>5</v>
      </c>
      <c r="G4485" t="s">
        <v>22</v>
      </c>
      <c r="H4485">
        <v>2288442</v>
      </c>
      <c r="I4485">
        <v>2289395</v>
      </c>
      <c r="J4485" t="s">
        <v>30</v>
      </c>
      <c r="K4485" t="s">
        <v>5518</v>
      </c>
      <c r="N4485" t="s">
        <v>40</v>
      </c>
      <c r="O4485" t="s">
        <v>5517</v>
      </c>
      <c r="P4485">
        <v>954</v>
      </c>
      <c r="Q4485">
        <v>317</v>
      </c>
    </row>
    <row r="4486" spans="1:17" hidden="1" x14ac:dyDescent="0.35">
      <c r="A4486" t="s">
        <v>18</v>
      </c>
      <c r="B4486" t="s">
        <v>29</v>
      </c>
      <c r="C4486" t="s">
        <v>20</v>
      </c>
      <c r="D4486" t="s">
        <v>21</v>
      </c>
      <c r="E4486" t="s">
        <v>5</v>
      </c>
      <c r="G4486" t="s">
        <v>22</v>
      </c>
      <c r="H4486">
        <v>2289455</v>
      </c>
      <c r="I4486">
        <v>2290342</v>
      </c>
      <c r="J4486" t="s">
        <v>23</v>
      </c>
      <c r="O4486" t="s">
        <v>5519</v>
      </c>
      <c r="P4486">
        <v>888</v>
      </c>
    </row>
    <row r="4487" spans="1:17" hidden="1" x14ac:dyDescent="0.35">
      <c r="A4487" t="s">
        <v>26</v>
      </c>
      <c r="B4487" t="s">
        <v>32</v>
      </c>
      <c r="C4487" t="s">
        <v>20</v>
      </c>
      <c r="D4487" t="s">
        <v>21</v>
      </c>
      <c r="E4487" t="s">
        <v>5</v>
      </c>
      <c r="G4487" t="s">
        <v>22</v>
      </c>
      <c r="H4487">
        <v>2289455</v>
      </c>
      <c r="I4487">
        <v>2290342</v>
      </c>
      <c r="J4487" t="s">
        <v>23</v>
      </c>
      <c r="K4487" t="s">
        <v>5520</v>
      </c>
      <c r="N4487" t="s">
        <v>2054</v>
      </c>
      <c r="O4487" t="s">
        <v>5519</v>
      </c>
      <c r="P4487">
        <v>888</v>
      </c>
      <c r="Q4487">
        <v>295</v>
      </c>
    </row>
    <row r="4488" spans="1:17" hidden="1" x14ac:dyDescent="0.35">
      <c r="A4488" t="s">
        <v>18</v>
      </c>
      <c r="B4488" t="s">
        <v>29</v>
      </c>
      <c r="C4488" t="s">
        <v>20</v>
      </c>
      <c r="D4488" t="s">
        <v>21</v>
      </c>
      <c r="E4488" t="s">
        <v>5</v>
      </c>
      <c r="G4488" t="s">
        <v>22</v>
      </c>
      <c r="H4488">
        <v>2290725</v>
      </c>
      <c r="I4488">
        <v>2292026</v>
      </c>
      <c r="J4488" t="s">
        <v>23</v>
      </c>
      <c r="O4488" t="s">
        <v>5521</v>
      </c>
      <c r="P4488">
        <v>1302</v>
      </c>
    </row>
    <row r="4489" spans="1:17" hidden="1" x14ac:dyDescent="0.35">
      <c r="A4489" t="s">
        <v>26</v>
      </c>
      <c r="B4489" t="s">
        <v>32</v>
      </c>
      <c r="C4489" t="s">
        <v>20</v>
      </c>
      <c r="D4489" t="s">
        <v>21</v>
      </c>
      <c r="E4489" t="s">
        <v>5</v>
      </c>
      <c r="G4489" t="s">
        <v>22</v>
      </c>
      <c r="H4489">
        <v>2290725</v>
      </c>
      <c r="I4489">
        <v>2292026</v>
      </c>
      <c r="J4489" t="s">
        <v>23</v>
      </c>
      <c r="K4489" t="s">
        <v>5522</v>
      </c>
      <c r="N4489" t="s">
        <v>2761</v>
      </c>
      <c r="O4489" t="s">
        <v>5521</v>
      </c>
      <c r="P4489">
        <v>1302</v>
      </c>
      <c r="Q4489">
        <v>433</v>
      </c>
    </row>
    <row r="4490" spans="1:17" hidden="1" x14ac:dyDescent="0.35">
      <c r="A4490" t="s">
        <v>18</v>
      </c>
      <c r="B4490" t="s">
        <v>29</v>
      </c>
      <c r="C4490" t="s">
        <v>20</v>
      </c>
      <c r="D4490" t="s">
        <v>21</v>
      </c>
      <c r="E4490" t="s">
        <v>5</v>
      </c>
      <c r="G4490" t="s">
        <v>22</v>
      </c>
      <c r="H4490">
        <v>2292115</v>
      </c>
      <c r="I4490">
        <v>2292744</v>
      </c>
      <c r="J4490" t="s">
        <v>23</v>
      </c>
      <c r="O4490" t="s">
        <v>5523</v>
      </c>
      <c r="P4490">
        <v>630</v>
      </c>
    </row>
    <row r="4491" spans="1:17" hidden="1" x14ac:dyDescent="0.35">
      <c r="A4491" t="s">
        <v>26</v>
      </c>
      <c r="B4491" t="s">
        <v>32</v>
      </c>
      <c r="C4491" t="s">
        <v>20</v>
      </c>
      <c r="D4491" t="s">
        <v>21</v>
      </c>
      <c r="E4491" t="s">
        <v>5</v>
      </c>
      <c r="G4491" t="s">
        <v>22</v>
      </c>
      <c r="H4491">
        <v>2292115</v>
      </c>
      <c r="I4491">
        <v>2292744</v>
      </c>
      <c r="J4491" t="s">
        <v>23</v>
      </c>
      <c r="K4491" t="s">
        <v>5524</v>
      </c>
      <c r="N4491" t="s">
        <v>3104</v>
      </c>
      <c r="O4491" t="s">
        <v>5523</v>
      </c>
      <c r="P4491">
        <v>630</v>
      </c>
      <c r="Q4491">
        <v>209</v>
      </c>
    </row>
    <row r="4492" spans="1:17" hidden="1" x14ac:dyDescent="0.35">
      <c r="A4492" t="s">
        <v>18</v>
      </c>
      <c r="B4492" t="s">
        <v>29</v>
      </c>
      <c r="C4492" t="s">
        <v>20</v>
      </c>
      <c r="D4492" t="s">
        <v>21</v>
      </c>
      <c r="E4492" t="s">
        <v>5</v>
      </c>
      <c r="G4492" t="s">
        <v>22</v>
      </c>
      <c r="H4492">
        <v>2292980</v>
      </c>
      <c r="I4492">
        <v>2293456</v>
      </c>
      <c r="J4492" t="s">
        <v>30</v>
      </c>
      <c r="O4492" t="s">
        <v>5525</v>
      </c>
      <c r="P4492">
        <v>477</v>
      </c>
    </row>
    <row r="4493" spans="1:17" hidden="1" x14ac:dyDescent="0.35">
      <c r="A4493" t="s">
        <v>26</v>
      </c>
      <c r="B4493" t="s">
        <v>32</v>
      </c>
      <c r="C4493" t="s">
        <v>20</v>
      </c>
      <c r="D4493" t="s">
        <v>21</v>
      </c>
      <c r="E4493" t="s">
        <v>5</v>
      </c>
      <c r="G4493" t="s">
        <v>22</v>
      </c>
      <c r="H4493">
        <v>2292980</v>
      </c>
      <c r="I4493">
        <v>2293456</v>
      </c>
      <c r="J4493" t="s">
        <v>30</v>
      </c>
      <c r="K4493" t="s">
        <v>5526</v>
      </c>
      <c r="N4493" t="s">
        <v>28</v>
      </c>
      <c r="O4493" t="s">
        <v>5525</v>
      </c>
      <c r="P4493">
        <v>477</v>
      </c>
      <c r="Q4493">
        <v>158</v>
      </c>
    </row>
    <row r="4494" spans="1:17" hidden="1" x14ac:dyDescent="0.35">
      <c r="A4494" t="s">
        <v>18</v>
      </c>
      <c r="B4494" t="s">
        <v>29</v>
      </c>
      <c r="C4494" t="s">
        <v>20</v>
      </c>
      <c r="D4494" t="s">
        <v>21</v>
      </c>
      <c r="E4494" t="s">
        <v>5</v>
      </c>
      <c r="G4494" t="s">
        <v>22</v>
      </c>
      <c r="H4494">
        <v>2293669</v>
      </c>
      <c r="I4494">
        <v>2295315</v>
      </c>
      <c r="J4494" t="s">
        <v>30</v>
      </c>
      <c r="O4494" t="s">
        <v>5527</v>
      </c>
      <c r="P4494">
        <v>1647</v>
      </c>
    </row>
    <row r="4495" spans="1:17" hidden="1" x14ac:dyDescent="0.35">
      <c r="A4495" t="s">
        <v>26</v>
      </c>
      <c r="B4495" t="s">
        <v>32</v>
      </c>
      <c r="C4495" t="s">
        <v>20</v>
      </c>
      <c r="D4495" t="s">
        <v>21</v>
      </c>
      <c r="E4495" t="s">
        <v>5</v>
      </c>
      <c r="G4495" t="s">
        <v>22</v>
      </c>
      <c r="H4495">
        <v>2293669</v>
      </c>
      <c r="I4495">
        <v>2295315</v>
      </c>
      <c r="J4495" t="s">
        <v>30</v>
      </c>
      <c r="K4495" t="s">
        <v>5528</v>
      </c>
      <c r="N4495" t="s">
        <v>5529</v>
      </c>
      <c r="O4495" t="s">
        <v>5527</v>
      </c>
      <c r="P4495">
        <v>1647</v>
      </c>
      <c r="Q4495">
        <v>548</v>
      </c>
    </row>
    <row r="4496" spans="1:17" hidden="1" x14ac:dyDescent="0.35">
      <c r="A4496" t="s">
        <v>18</v>
      </c>
      <c r="B4496" t="s">
        <v>29</v>
      </c>
      <c r="C4496" t="s">
        <v>20</v>
      </c>
      <c r="D4496" t="s">
        <v>21</v>
      </c>
      <c r="E4496" t="s">
        <v>5</v>
      </c>
      <c r="G4496" t="s">
        <v>22</v>
      </c>
      <c r="H4496">
        <v>2295339</v>
      </c>
      <c r="I4496">
        <v>2296538</v>
      </c>
      <c r="J4496" t="s">
        <v>23</v>
      </c>
      <c r="O4496" t="s">
        <v>5530</v>
      </c>
      <c r="P4496">
        <v>1200</v>
      </c>
    </row>
    <row r="4497" spans="1:18" hidden="1" x14ac:dyDescent="0.35">
      <c r="A4497" t="s">
        <v>26</v>
      </c>
      <c r="B4497" t="s">
        <v>32</v>
      </c>
      <c r="C4497" t="s">
        <v>20</v>
      </c>
      <c r="D4497" t="s">
        <v>21</v>
      </c>
      <c r="E4497" t="s">
        <v>5</v>
      </c>
      <c r="G4497" t="s">
        <v>22</v>
      </c>
      <c r="H4497">
        <v>2295339</v>
      </c>
      <c r="I4497">
        <v>2296538</v>
      </c>
      <c r="J4497" t="s">
        <v>23</v>
      </c>
      <c r="K4497" t="s">
        <v>5531</v>
      </c>
      <c r="N4497" t="s">
        <v>5532</v>
      </c>
      <c r="O4497" t="s">
        <v>5530</v>
      </c>
      <c r="P4497">
        <v>1200</v>
      </c>
      <c r="Q4497">
        <v>399</v>
      </c>
    </row>
    <row r="4498" spans="1:18" hidden="1" x14ac:dyDescent="0.35">
      <c r="A4498" t="s">
        <v>18</v>
      </c>
      <c r="B4498" t="s">
        <v>29</v>
      </c>
      <c r="C4498" t="s">
        <v>20</v>
      </c>
      <c r="D4498" t="s">
        <v>21</v>
      </c>
      <c r="E4498" t="s">
        <v>5</v>
      </c>
      <c r="G4498" t="s">
        <v>22</v>
      </c>
      <c r="H4498">
        <v>2296815</v>
      </c>
      <c r="I4498">
        <v>2297246</v>
      </c>
      <c r="J4498" t="s">
        <v>23</v>
      </c>
      <c r="O4498" t="s">
        <v>5533</v>
      </c>
      <c r="P4498">
        <v>432</v>
      </c>
    </row>
    <row r="4499" spans="1:18" hidden="1" x14ac:dyDescent="0.35">
      <c r="A4499" t="s">
        <v>26</v>
      </c>
      <c r="B4499" t="s">
        <v>32</v>
      </c>
      <c r="C4499" t="s">
        <v>20</v>
      </c>
      <c r="D4499" t="s">
        <v>21</v>
      </c>
      <c r="E4499" t="s">
        <v>5</v>
      </c>
      <c r="G4499" t="s">
        <v>22</v>
      </c>
      <c r="H4499">
        <v>2296815</v>
      </c>
      <c r="I4499">
        <v>2297246</v>
      </c>
      <c r="J4499" t="s">
        <v>23</v>
      </c>
      <c r="K4499" t="s">
        <v>5534</v>
      </c>
      <c r="N4499" t="s">
        <v>28</v>
      </c>
      <c r="O4499" t="s">
        <v>5533</v>
      </c>
      <c r="P4499">
        <v>432</v>
      </c>
      <c r="Q4499">
        <v>143</v>
      </c>
    </row>
    <row r="4500" spans="1:18" hidden="1" x14ac:dyDescent="0.35">
      <c r="A4500" t="s">
        <v>18</v>
      </c>
      <c r="B4500" t="s">
        <v>29</v>
      </c>
      <c r="C4500" t="s">
        <v>20</v>
      </c>
      <c r="D4500" t="s">
        <v>21</v>
      </c>
      <c r="E4500" t="s">
        <v>5</v>
      </c>
      <c r="G4500" t="s">
        <v>22</v>
      </c>
      <c r="H4500">
        <v>2297561</v>
      </c>
      <c r="I4500">
        <v>2298238</v>
      </c>
      <c r="J4500" t="s">
        <v>30</v>
      </c>
      <c r="O4500" t="s">
        <v>5535</v>
      </c>
      <c r="P4500">
        <v>678</v>
      </c>
    </row>
    <row r="4501" spans="1:18" hidden="1" x14ac:dyDescent="0.35">
      <c r="A4501" t="s">
        <v>26</v>
      </c>
      <c r="B4501" t="s">
        <v>32</v>
      </c>
      <c r="C4501" t="s">
        <v>20</v>
      </c>
      <c r="D4501" t="s">
        <v>21</v>
      </c>
      <c r="E4501" t="s">
        <v>5</v>
      </c>
      <c r="G4501" t="s">
        <v>22</v>
      </c>
      <c r="H4501">
        <v>2297561</v>
      </c>
      <c r="I4501">
        <v>2298238</v>
      </c>
      <c r="J4501" t="s">
        <v>30</v>
      </c>
      <c r="K4501" t="s">
        <v>5536</v>
      </c>
      <c r="N4501" t="s">
        <v>28</v>
      </c>
      <c r="O4501" t="s">
        <v>5535</v>
      </c>
      <c r="P4501">
        <v>678</v>
      </c>
      <c r="Q4501">
        <v>225</v>
      </c>
    </row>
    <row r="4502" spans="1:18" hidden="1" x14ac:dyDescent="0.35">
      <c r="A4502" t="s">
        <v>18</v>
      </c>
      <c r="B4502" t="s">
        <v>19</v>
      </c>
      <c r="C4502" t="s">
        <v>20</v>
      </c>
      <c r="D4502" t="s">
        <v>21</v>
      </c>
      <c r="E4502" t="s">
        <v>5</v>
      </c>
      <c r="G4502" t="s">
        <v>22</v>
      </c>
      <c r="H4502">
        <v>2298284</v>
      </c>
      <c r="I4502">
        <v>2299131</v>
      </c>
      <c r="J4502" t="s">
        <v>30</v>
      </c>
      <c r="O4502" t="s">
        <v>5537</v>
      </c>
      <c r="P4502">
        <v>848</v>
      </c>
      <c r="R4502" t="s">
        <v>25</v>
      </c>
    </row>
    <row r="4503" spans="1:18" hidden="1" x14ac:dyDescent="0.35">
      <c r="A4503" t="s">
        <v>26</v>
      </c>
      <c r="B4503" t="s">
        <v>27</v>
      </c>
      <c r="C4503" t="s">
        <v>20</v>
      </c>
      <c r="D4503" t="s">
        <v>21</v>
      </c>
      <c r="E4503" t="s">
        <v>5</v>
      </c>
      <c r="G4503" t="s">
        <v>22</v>
      </c>
      <c r="H4503">
        <v>2298284</v>
      </c>
      <c r="I4503">
        <v>2299131</v>
      </c>
      <c r="J4503" t="s">
        <v>30</v>
      </c>
      <c r="N4503" t="s">
        <v>5538</v>
      </c>
      <c r="O4503" t="s">
        <v>5537</v>
      </c>
      <c r="P4503">
        <v>848</v>
      </c>
      <c r="R4503" t="s">
        <v>25</v>
      </c>
    </row>
    <row r="4504" spans="1:18" hidden="1" x14ac:dyDescent="0.35">
      <c r="A4504" t="s">
        <v>18</v>
      </c>
      <c r="B4504" t="s">
        <v>29</v>
      </c>
      <c r="C4504" t="s">
        <v>20</v>
      </c>
      <c r="D4504" t="s">
        <v>21</v>
      </c>
      <c r="E4504" t="s">
        <v>5</v>
      </c>
      <c r="G4504" t="s">
        <v>22</v>
      </c>
      <c r="H4504">
        <v>2299186</v>
      </c>
      <c r="I4504">
        <v>2299632</v>
      </c>
      <c r="J4504" t="s">
        <v>30</v>
      </c>
      <c r="O4504" t="s">
        <v>5539</v>
      </c>
      <c r="P4504">
        <v>447</v>
      </c>
    </row>
    <row r="4505" spans="1:18" hidden="1" x14ac:dyDescent="0.35">
      <c r="A4505" t="s">
        <v>26</v>
      </c>
      <c r="B4505" t="s">
        <v>32</v>
      </c>
      <c r="C4505" t="s">
        <v>20</v>
      </c>
      <c r="D4505" t="s">
        <v>21</v>
      </c>
      <c r="E4505" t="s">
        <v>5</v>
      </c>
      <c r="G4505" t="s">
        <v>22</v>
      </c>
      <c r="H4505">
        <v>2299186</v>
      </c>
      <c r="I4505">
        <v>2299632</v>
      </c>
      <c r="J4505" t="s">
        <v>30</v>
      </c>
      <c r="K4505" t="s">
        <v>5540</v>
      </c>
      <c r="N4505" t="s">
        <v>2085</v>
      </c>
      <c r="O4505" t="s">
        <v>5539</v>
      </c>
      <c r="P4505">
        <v>447</v>
      </c>
      <c r="Q4505">
        <v>148</v>
      </c>
    </row>
    <row r="4506" spans="1:18" hidden="1" x14ac:dyDescent="0.35">
      <c r="A4506" t="s">
        <v>18</v>
      </c>
      <c r="B4506" t="s">
        <v>29</v>
      </c>
      <c r="C4506" t="s">
        <v>20</v>
      </c>
      <c r="D4506" t="s">
        <v>21</v>
      </c>
      <c r="E4506" t="s">
        <v>5</v>
      </c>
      <c r="G4506" t="s">
        <v>22</v>
      </c>
      <c r="H4506">
        <v>2299683</v>
      </c>
      <c r="I4506">
        <v>2300132</v>
      </c>
      <c r="J4506" t="s">
        <v>30</v>
      </c>
      <c r="O4506" t="s">
        <v>5541</v>
      </c>
      <c r="P4506">
        <v>450</v>
      </c>
    </row>
    <row r="4507" spans="1:18" hidden="1" x14ac:dyDescent="0.35">
      <c r="A4507" t="s">
        <v>26</v>
      </c>
      <c r="B4507" t="s">
        <v>32</v>
      </c>
      <c r="C4507" t="s">
        <v>20</v>
      </c>
      <c r="D4507" t="s">
        <v>21</v>
      </c>
      <c r="E4507" t="s">
        <v>5</v>
      </c>
      <c r="G4507" t="s">
        <v>22</v>
      </c>
      <c r="H4507">
        <v>2299683</v>
      </c>
      <c r="I4507">
        <v>2300132</v>
      </c>
      <c r="J4507" t="s">
        <v>30</v>
      </c>
      <c r="K4507" t="s">
        <v>5542</v>
      </c>
      <c r="N4507" t="s">
        <v>5543</v>
      </c>
      <c r="O4507" t="s">
        <v>5541</v>
      </c>
      <c r="P4507">
        <v>450</v>
      </c>
      <c r="Q4507">
        <v>149</v>
      </c>
    </row>
    <row r="4508" spans="1:18" hidden="1" x14ac:dyDescent="0.35">
      <c r="A4508" t="s">
        <v>18</v>
      </c>
      <c r="B4508" t="s">
        <v>29</v>
      </c>
      <c r="C4508" t="s">
        <v>20</v>
      </c>
      <c r="D4508" t="s">
        <v>21</v>
      </c>
      <c r="E4508" t="s">
        <v>5</v>
      </c>
      <c r="G4508" t="s">
        <v>22</v>
      </c>
      <c r="H4508">
        <v>2300576</v>
      </c>
      <c r="I4508">
        <v>2301517</v>
      </c>
      <c r="J4508" t="s">
        <v>30</v>
      </c>
      <c r="O4508" t="s">
        <v>5544</v>
      </c>
      <c r="P4508">
        <v>942</v>
      </c>
    </row>
    <row r="4509" spans="1:18" hidden="1" x14ac:dyDescent="0.35">
      <c r="A4509" t="s">
        <v>26</v>
      </c>
      <c r="B4509" t="s">
        <v>32</v>
      </c>
      <c r="C4509" t="s">
        <v>20</v>
      </c>
      <c r="D4509" t="s">
        <v>21</v>
      </c>
      <c r="E4509" t="s">
        <v>5</v>
      </c>
      <c r="G4509" t="s">
        <v>22</v>
      </c>
      <c r="H4509">
        <v>2300576</v>
      </c>
      <c r="I4509">
        <v>2301517</v>
      </c>
      <c r="J4509" t="s">
        <v>30</v>
      </c>
      <c r="K4509" t="s">
        <v>5545</v>
      </c>
      <c r="N4509" t="s">
        <v>2005</v>
      </c>
      <c r="O4509" t="s">
        <v>5544</v>
      </c>
      <c r="P4509">
        <v>942</v>
      </c>
      <c r="Q4509">
        <v>313</v>
      </c>
    </row>
    <row r="4510" spans="1:18" hidden="1" x14ac:dyDescent="0.35">
      <c r="A4510" t="s">
        <v>18</v>
      </c>
      <c r="B4510" t="s">
        <v>29</v>
      </c>
      <c r="C4510" t="s">
        <v>20</v>
      </c>
      <c r="D4510" t="s">
        <v>21</v>
      </c>
      <c r="E4510" t="s">
        <v>5</v>
      </c>
      <c r="G4510" t="s">
        <v>22</v>
      </c>
      <c r="H4510">
        <v>2301534</v>
      </c>
      <c r="I4510">
        <v>2302421</v>
      </c>
      <c r="J4510" t="s">
        <v>30</v>
      </c>
      <c r="O4510" t="s">
        <v>5546</v>
      </c>
      <c r="P4510">
        <v>888</v>
      </c>
    </row>
    <row r="4511" spans="1:18" hidden="1" x14ac:dyDescent="0.35">
      <c r="A4511" t="s">
        <v>26</v>
      </c>
      <c r="B4511" t="s">
        <v>32</v>
      </c>
      <c r="C4511" t="s">
        <v>20</v>
      </c>
      <c r="D4511" t="s">
        <v>21</v>
      </c>
      <c r="E4511" t="s">
        <v>5</v>
      </c>
      <c r="G4511" t="s">
        <v>22</v>
      </c>
      <c r="H4511">
        <v>2301534</v>
      </c>
      <c r="I4511">
        <v>2302421</v>
      </c>
      <c r="J4511" t="s">
        <v>30</v>
      </c>
      <c r="K4511" t="s">
        <v>5547</v>
      </c>
      <c r="N4511" t="s">
        <v>40</v>
      </c>
      <c r="O4511" t="s">
        <v>5546</v>
      </c>
      <c r="P4511">
        <v>888</v>
      </c>
      <c r="Q4511">
        <v>295</v>
      </c>
    </row>
    <row r="4512" spans="1:18" hidden="1" x14ac:dyDescent="0.35">
      <c r="A4512" t="s">
        <v>18</v>
      </c>
      <c r="B4512" t="s">
        <v>29</v>
      </c>
      <c r="C4512" t="s">
        <v>20</v>
      </c>
      <c r="D4512" t="s">
        <v>21</v>
      </c>
      <c r="E4512" t="s">
        <v>5</v>
      </c>
      <c r="G4512" t="s">
        <v>22</v>
      </c>
      <c r="H4512">
        <v>2302445</v>
      </c>
      <c r="I4512">
        <v>2303998</v>
      </c>
      <c r="J4512" t="s">
        <v>30</v>
      </c>
      <c r="O4512" t="s">
        <v>5548</v>
      </c>
      <c r="P4512">
        <v>1554</v>
      </c>
    </row>
    <row r="4513" spans="1:17" hidden="1" x14ac:dyDescent="0.35">
      <c r="A4513" t="s">
        <v>26</v>
      </c>
      <c r="B4513" t="s">
        <v>32</v>
      </c>
      <c r="C4513" t="s">
        <v>20</v>
      </c>
      <c r="D4513" t="s">
        <v>21</v>
      </c>
      <c r="E4513" t="s">
        <v>5</v>
      </c>
      <c r="G4513" t="s">
        <v>22</v>
      </c>
      <c r="H4513">
        <v>2302445</v>
      </c>
      <c r="I4513">
        <v>2303998</v>
      </c>
      <c r="J4513" t="s">
        <v>30</v>
      </c>
      <c r="K4513" t="s">
        <v>5549</v>
      </c>
      <c r="N4513" t="s">
        <v>162</v>
      </c>
      <c r="O4513" t="s">
        <v>5548</v>
      </c>
      <c r="P4513">
        <v>1554</v>
      </c>
      <c r="Q4513">
        <v>517</v>
      </c>
    </row>
    <row r="4514" spans="1:17" hidden="1" x14ac:dyDescent="0.35">
      <c r="A4514" t="s">
        <v>18</v>
      </c>
      <c r="B4514" t="s">
        <v>29</v>
      </c>
      <c r="C4514" t="s">
        <v>20</v>
      </c>
      <c r="D4514" t="s">
        <v>21</v>
      </c>
      <c r="E4514" t="s">
        <v>5</v>
      </c>
      <c r="G4514" t="s">
        <v>22</v>
      </c>
      <c r="H4514">
        <v>2304006</v>
      </c>
      <c r="I4514">
        <v>2305022</v>
      </c>
      <c r="J4514" t="s">
        <v>30</v>
      </c>
      <c r="O4514" t="s">
        <v>5550</v>
      </c>
      <c r="P4514">
        <v>1017</v>
      </c>
    </row>
    <row r="4515" spans="1:17" hidden="1" x14ac:dyDescent="0.35">
      <c r="A4515" t="s">
        <v>26</v>
      </c>
      <c r="B4515" t="s">
        <v>32</v>
      </c>
      <c r="C4515" t="s">
        <v>20</v>
      </c>
      <c r="D4515" t="s">
        <v>21</v>
      </c>
      <c r="E4515" t="s">
        <v>5</v>
      </c>
      <c r="G4515" t="s">
        <v>22</v>
      </c>
      <c r="H4515">
        <v>2304006</v>
      </c>
      <c r="I4515">
        <v>2305022</v>
      </c>
      <c r="J4515" t="s">
        <v>30</v>
      </c>
      <c r="K4515" t="s">
        <v>5551</v>
      </c>
      <c r="N4515" t="s">
        <v>2016</v>
      </c>
      <c r="O4515" t="s">
        <v>5550</v>
      </c>
      <c r="P4515">
        <v>1017</v>
      </c>
      <c r="Q4515">
        <v>338</v>
      </c>
    </row>
    <row r="4516" spans="1:17" hidden="1" x14ac:dyDescent="0.35">
      <c r="A4516" t="s">
        <v>18</v>
      </c>
      <c r="B4516" t="s">
        <v>29</v>
      </c>
      <c r="C4516" t="s">
        <v>20</v>
      </c>
      <c r="D4516" t="s">
        <v>21</v>
      </c>
      <c r="E4516" t="s">
        <v>5</v>
      </c>
      <c r="G4516" t="s">
        <v>22</v>
      </c>
      <c r="H4516">
        <v>2304985</v>
      </c>
      <c r="I4516">
        <v>2305983</v>
      </c>
      <c r="J4516" t="s">
        <v>30</v>
      </c>
      <c r="O4516" t="s">
        <v>5552</v>
      </c>
      <c r="P4516">
        <v>999</v>
      </c>
    </row>
    <row r="4517" spans="1:17" hidden="1" x14ac:dyDescent="0.35">
      <c r="A4517" t="s">
        <v>26</v>
      </c>
      <c r="B4517" t="s">
        <v>32</v>
      </c>
      <c r="C4517" t="s">
        <v>20</v>
      </c>
      <c r="D4517" t="s">
        <v>21</v>
      </c>
      <c r="E4517" t="s">
        <v>5</v>
      </c>
      <c r="G4517" t="s">
        <v>22</v>
      </c>
      <c r="H4517">
        <v>2304985</v>
      </c>
      <c r="I4517">
        <v>2305983</v>
      </c>
      <c r="J4517" t="s">
        <v>30</v>
      </c>
      <c r="K4517" t="s">
        <v>5553</v>
      </c>
      <c r="N4517" t="s">
        <v>2010</v>
      </c>
      <c r="O4517" t="s">
        <v>5552</v>
      </c>
      <c r="P4517">
        <v>999</v>
      </c>
      <c r="Q4517">
        <v>332</v>
      </c>
    </row>
    <row r="4518" spans="1:17" hidden="1" x14ac:dyDescent="0.35">
      <c r="A4518" t="s">
        <v>18</v>
      </c>
      <c r="B4518" t="s">
        <v>29</v>
      </c>
      <c r="C4518" t="s">
        <v>20</v>
      </c>
      <c r="D4518" t="s">
        <v>21</v>
      </c>
      <c r="E4518" t="s">
        <v>5</v>
      </c>
      <c r="G4518" t="s">
        <v>22</v>
      </c>
      <c r="H4518">
        <v>2306046</v>
      </c>
      <c r="I4518">
        <v>2307650</v>
      </c>
      <c r="J4518" t="s">
        <v>30</v>
      </c>
      <c r="O4518" t="s">
        <v>5554</v>
      </c>
      <c r="P4518">
        <v>1605</v>
      </c>
    </row>
    <row r="4519" spans="1:17" hidden="1" x14ac:dyDescent="0.35">
      <c r="A4519" t="s">
        <v>26</v>
      </c>
      <c r="B4519" t="s">
        <v>32</v>
      </c>
      <c r="C4519" t="s">
        <v>20</v>
      </c>
      <c r="D4519" t="s">
        <v>21</v>
      </c>
      <c r="E4519" t="s">
        <v>5</v>
      </c>
      <c r="G4519" t="s">
        <v>22</v>
      </c>
      <c r="H4519">
        <v>2306046</v>
      </c>
      <c r="I4519">
        <v>2307650</v>
      </c>
      <c r="J4519" t="s">
        <v>30</v>
      </c>
      <c r="K4519" t="s">
        <v>5555</v>
      </c>
      <c r="N4519" t="s">
        <v>5556</v>
      </c>
      <c r="O4519" t="s">
        <v>5554</v>
      </c>
      <c r="P4519">
        <v>1605</v>
      </c>
      <c r="Q4519">
        <v>534</v>
      </c>
    </row>
    <row r="4520" spans="1:17" hidden="1" x14ac:dyDescent="0.35">
      <c r="A4520" t="s">
        <v>18</v>
      </c>
      <c r="B4520" t="s">
        <v>29</v>
      </c>
      <c r="C4520" t="s">
        <v>20</v>
      </c>
      <c r="D4520" t="s">
        <v>21</v>
      </c>
      <c r="E4520" t="s">
        <v>5</v>
      </c>
      <c r="G4520" t="s">
        <v>22</v>
      </c>
      <c r="H4520">
        <v>2307662</v>
      </c>
      <c r="I4520">
        <v>2308243</v>
      </c>
      <c r="J4520" t="s">
        <v>30</v>
      </c>
      <c r="O4520" t="s">
        <v>5557</v>
      </c>
      <c r="P4520">
        <v>582</v>
      </c>
    </row>
    <row r="4521" spans="1:17" hidden="1" x14ac:dyDescent="0.35">
      <c r="A4521" t="s">
        <v>26</v>
      </c>
      <c r="B4521" t="s">
        <v>32</v>
      </c>
      <c r="C4521" t="s">
        <v>20</v>
      </c>
      <c r="D4521" t="s">
        <v>21</v>
      </c>
      <c r="E4521" t="s">
        <v>5</v>
      </c>
      <c r="G4521" t="s">
        <v>22</v>
      </c>
      <c r="H4521">
        <v>2307662</v>
      </c>
      <c r="I4521">
        <v>2308243</v>
      </c>
      <c r="J4521" t="s">
        <v>30</v>
      </c>
      <c r="K4521" t="s">
        <v>5558</v>
      </c>
      <c r="N4521" t="s">
        <v>5559</v>
      </c>
      <c r="O4521" t="s">
        <v>5557</v>
      </c>
      <c r="P4521">
        <v>582</v>
      </c>
      <c r="Q4521">
        <v>193</v>
      </c>
    </row>
    <row r="4522" spans="1:17" hidden="1" x14ac:dyDescent="0.35">
      <c r="A4522" t="s">
        <v>18</v>
      </c>
      <c r="B4522" t="s">
        <v>29</v>
      </c>
      <c r="C4522" t="s">
        <v>20</v>
      </c>
      <c r="D4522" t="s">
        <v>21</v>
      </c>
      <c r="E4522" t="s">
        <v>5</v>
      </c>
      <c r="G4522" t="s">
        <v>22</v>
      </c>
      <c r="H4522">
        <v>2308240</v>
      </c>
      <c r="I4522">
        <v>2308773</v>
      </c>
      <c r="J4522" t="s">
        <v>30</v>
      </c>
      <c r="O4522" t="s">
        <v>5560</v>
      </c>
      <c r="P4522">
        <v>534</v>
      </c>
    </row>
    <row r="4523" spans="1:17" hidden="1" x14ac:dyDescent="0.35">
      <c r="A4523" t="s">
        <v>26</v>
      </c>
      <c r="B4523" t="s">
        <v>32</v>
      </c>
      <c r="C4523" t="s">
        <v>20</v>
      </c>
      <c r="D4523" t="s">
        <v>21</v>
      </c>
      <c r="E4523" t="s">
        <v>5</v>
      </c>
      <c r="G4523" t="s">
        <v>22</v>
      </c>
      <c r="H4523">
        <v>2308240</v>
      </c>
      <c r="I4523">
        <v>2308773</v>
      </c>
      <c r="J4523" t="s">
        <v>30</v>
      </c>
      <c r="K4523" t="s">
        <v>5561</v>
      </c>
      <c r="N4523" t="s">
        <v>132</v>
      </c>
      <c r="O4523" t="s">
        <v>5560</v>
      </c>
      <c r="P4523">
        <v>534</v>
      </c>
      <c r="Q4523">
        <v>177</v>
      </c>
    </row>
    <row r="4524" spans="1:17" hidden="1" x14ac:dyDescent="0.35">
      <c r="A4524" t="s">
        <v>18</v>
      </c>
      <c r="B4524" t="s">
        <v>29</v>
      </c>
      <c r="C4524" t="s">
        <v>20</v>
      </c>
      <c r="D4524" t="s">
        <v>21</v>
      </c>
      <c r="E4524" t="s">
        <v>5</v>
      </c>
      <c r="G4524" t="s">
        <v>22</v>
      </c>
      <c r="H4524">
        <v>2308936</v>
      </c>
      <c r="I4524">
        <v>2309418</v>
      </c>
      <c r="J4524" t="s">
        <v>30</v>
      </c>
      <c r="O4524" t="s">
        <v>5562</v>
      </c>
      <c r="P4524">
        <v>483</v>
      </c>
    </row>
    <row r="4525" spans="1:17" hidden="1" x14ac:dyDescent="0.35">
      <c r="A4525" t="s">
        <v>26</v>
      </c>
      <c r="B4525" t="s">
        <v>32</v>
      </c>
      <c r="C4525" t="s">
        <v>20</v>
      </c>
      <c r="D4525" t="s">
        <v>21</v>
      </c>
      <c r="E4525" t="s">
        <v>5</v>
      </c>
      <c r="G4525" t="s">
        <v>22</v>
      </c>
      <c r="H4525">
        <v>2308936</v>
      </c>
      <c r="I4525">
        <v>2309418</v>
      </c>
      <c r="J4525" t="s">
        <v>30</v>
      </c>
      <c r="K4525" t="s">
        <v>5563</v>
      </c>
      <c r="N4525" t="s">
        <v>53</v>
      </c>
      <c r="O4525" t="s">
        <v>5562</v>
      </c>
      <c r="P4525">
        <v>483</v>
      </c>
      <c r="Q4525">
        <v>160</v>
      </c>
    </row>
    <row r="4526" spans="1:17" hidden="1" x14ac:dyDescent="0.35">
      <c r="A4526" t="s">
        <v>18</v>
      </c>
      <c r="B4526" t="s">
        <v>29</v>
      </c>
      <c r="C4526" t="s">
        <v>20</v>
      </c>
      <c r="D4526" t="s">
        <v>21</v>
      </c>
      <c r="E4526" t="s">
        <v>5</v>
      </c>
      <c r="G4526" t="s">
        <v>22</v>
      </c>
      <c r="H4526">
        <v>2309439</v>
      </c>
      <c r="I4526">
        <v>2309678</v>
      </c>
      <c r="J4526" t="s">
        <v>30</v>
      </c>
      <c r="O4526" t="s">
        <v>5564</v>
      </c>
      <c r="P4526">
        <v>240</v>
      </c>
    </row>
    <row r="4527" spans="1:17" hidden="1" x14ac:dyDescent="0.35">
      <c r="A4527" t="s">
        <v>26</v>
      </c>
      <c r="B4527" t="s">
        <v>32</v>
      </c>
      <c r="C4527" t="s">
        <v>20</v>
      </c>
      <c r="D4527" t="s">
        <v>21</v>
      </c>
      <c r="E4527" t="s">
        <v>5</v>
      </c>
      <c r="G4527" t="s">
        <v>22</v>
      </c>
      <c r="H4527">
        <v>2309439</v>
      </c>
      <c r="I4527">
        <v>2309678</v>
      </c>
      <c r="J4527" t="s">
        <v>30</v>
      </c>
      <c r="K4527" t="s">
        <v>5565</v>
      </c>
      <c r="N4527" t="s">
        <v>28</v>
      </c>
      <c r="O4527" t="s">
        <v>5564</v>
      </c>
      <c r="P4527">
        <v>240</v>
      </c>
      <c r="Q4527">
        <v>79</v>
      </c>
    </row>
    <row r="4528" spans="1:17" hidden="1" x14ac:dyDescent="0.35">
      <c r="A4528" t="s">
        <v>18</v>
      </c>
      <c r="B4528" t="s">
        <v>29</v>
      </c>
      <c r="C4528" t="s">
        <v>20</v>
      </c>
      <c r="D4528" t="s">
        <v>21</v>
      </c>
      <c r="E4528" t="s">
        <v>5</v>
      </c>
      <c r="G4528" t="s">
        <v>22</v>
      </c>
      <c r="H4528">
        <v>2309693</v>
      </c>
      <c r="I4528">
        <v>2310571</v>
      </c>
      <c r="J4528" t="s">
        <v>30</v>
      </c>
      <c r="O4528" t="s">
        <v>5566</v>
      </c>
      <c r="P4528">
        <v>879</v>
      </c>
    </row>
    <row r="4529" spans="1:17" hidden="1" x14ac:dyDescent="0.35">
      <c r="A4529" t="s">
        <v>26</v>
      </c>
      <c r="B4529" t="s">
        <v>32</v>
      </c>
      <c r="C4529" t="s">
        <v>20</v>
      </c>
      <c r="D4529" t="s">
        <v>21</v>
      </c>
      <c r="E4529" t="s">
        <v>5</v>
      </c>
      <c r="G4529" t="s">
        <v>22</v>
      </c>
      <c r="H4529">
        <v>2309693</v>
      </c>
      <c r="I4529">
        <v>2310571</v>
      </c>
      <c r="J4529" t="s">
        <v>30</v>
      </c>
      <c r="K4529" t="s">
        <v>5567</v>
      </c>
      <c r="N4529" t="s">
        <v>4186</v>
      </c>
      <c r="O4529" t="s">
        <v>5566</v>
      </c>
      <c r="P4529">
        <v>879</v>
      </c>
      <c r="Q4529">
        <v>292</v>
      </c>
    </row>
    <row r="4530" spans="1:17" hidden="1" x14ac:dyDescent="0.35">
      <c r="A4530" t="s">
        <v>18</v>
      </c>
      <c r="B4530" t="s">
        <v>29</v>
      </c>
      <c r="C4530" t="s">
        <v>20</v>
      </c>
      <c r="D4530" t="s">
        <v>21</v>
      </c>
      <c r="E4530" t="s">
        <v>5</v>
      </c>
      <c r="G4530" t="s">
        <v>22</v>
      </c>
      <c r="H4530">
        <v>2310710</v>
      </c>
      <c r="I4530">
        <v>2311312</v>
      </c>
      <c r="J4530" t="s">
        <v>30</v>
      </c>
      <c r="O4530" t="s">
        <v>5568</v>
      </c>
      <c r="P4530">
        <v>603</v>
      </c>
    </row>
    <row r="4531" spans="1:17" hidden="1" x14ac:dyDescent="0.35">
      <c r="A4531" t="s">
        <v>26</v>
      </c>
      <c r="B4531" t="s">
        <v>32</v>
      </c>
      <c r="C4531" t="s">
        <v>20</v>
      </c>
      <c r="D4531" t="s">
        <v>21</v>
      </c>
      <c r="E4531" t="s">
        <v>5</v>
      </c>
      <c r="G4531" t="s">
        <v>22</v>
      </c>
      <c r="H4531">
        <v>2310710</v>
      </c>
      <c r="I4531">
        <v>2311312</v>
      </c>
      <c r="J4531" t="s">
        <v>30</v>
      </c>
      <c r="K4531" t="s">
        <v>5569</v>
      </c>
      <c r="N4531" t="s">
        <v>1686</v>
      </c>
      <c r="O4531" t="s">
        <v>5568</v>
      </c>
      <c r="P4531">
        <v>603</v>
      </c>
      <c r="Q4531">
        <v>200</v>
      </c>
    </row>
    <row r="4532" spans="1:17" hidden="1" x14ac:dyDescent="0.35">
      <c r="A4532" t="s">
        <v>18</v>
      </c>
      <c r="B4532" t="s">
        <v>29</v>
      </c>
      <c r="C4532" t="s">
        <v>20</v>
      </c>
      <c r="D4532" t="s">
        <v>21</v>
      </c>
      <c r="E4532" t="s">
        <v>5</v>
      </c>
      <c r="G4532" t="s">
        <v>22</v>
      </c>
      <c r="H4532">
        <v>2311458</v>
      </c>
      <c r="I4532">
        <v>2312423</v>
      </c>
      <c r="J4532" t="s">
        <v>30</v>
      </c>
      <c r="O4532" t="s">
        <v>5570</v>
      </c>
      <c r="P4532">
        <v>966</v>
      </c>
    </row>
    <row r="4533" spans="1:17" hidden="1" x14ac:dyDescent="0.35">
      <c r="A4533" t="s">
        <v>26</v>
      </c>
      <c r="B4533" t="s">
        <v>32</v>
      </c>
      <c r="C4533" t="s">
        <v>20</v>
      </c>
      <c r="D4533" t="s">
        <v>21</v>
      </c>
      <c r="E4533" t="s">
        <v>5</v>
      </c>
      <c r="G4533" t="s">
        <v>22</v>
      </c>
      <c r="H4533">
        <v>2311458</v>
      </c>
      <c r="I4533">
        <v>2312423</v>
      </c>
      <c r="J4533" t="s">
        <v>30</v>
      </c>
      <c r="K4533" t="s">
        <v>5571</v>
      </c>
      <c r="N4533" t="s">
        <v>5572</v>
      </c>
      <c r="O4533" t="s">
        <v>5570</v>
      </c>
      <c r="P4533">
        <v>966</v>
      </c>
      <c r="Q4533">
        <v>321</v>
      </c>
    </row>
    <row r="4534" spans="1:17" hidden="1" x14ac:dyDescent="0.35">
      <c r="A4534" t="s">
        <v>18</v>
      </c>
      <c r="B4534" t="s">
        <v>29</v>
      </c>
      <c r="C4534" t="s">
        <v>20</v>
      </c>
      <c r="D4534" t="s">
        <v>21</v>
      </c>
      <c r="E4534" t="s">
        <v>5</v>
      </c>
      <c r="G4534" t="s">
        <v>22</v>
      </c>
      <c r="H4534">
        <v>2312547</v>
      </c>
      <c r="I4534">
        <v>2314592</v>
      </c>
      <c r="J4534" t="s">
        <v>30</v>
      </c>
      <c r="O4534" t="s">
        <v>5573</v>
      </c>
      <c r="P4534">
        <v>2046</v>
      </c>
    </row>
    <row r="4535" spans="1:17" hidden="1" x14ac:dyDescent="0.35">
      <c r="A4535" t="s">
        <v>26</v>
      </c>
      <c r="B4535" t="s">
        <v>32</v>
      </c>
      <c r="C4535" t="s">
        <v>20</v>
      </c>
      <c r="D4535" t="s">
        <v>21</v>
      </c>
      <c r="E4535" t="s">
        <v>5</v>
      </c>
      <c r="G4535" t="s">
        <v>22</v>
      </c>
      <c r="H4535">
        <v>2312547</v>
      </c>
      <c r="I4535">
        <v>2314592</v>
      </c>
      <c r="J4535" t="s">
        <v>30</v>
      </c>
      <c r="K4535" t="s">
        <v>5574</v>
      </c>
      <c r="N4535" t="s">
        <v>3464</v>
      </c>
      <c r="O4535" t="s">
        <v>5573</v>
      </c>
      <c r="P4535">
        <v>2046</v>
      </c>
      <c r="Q4535">
        <v>681</v>
      </c>
    </row>
    <row r="4536" spans="1:17" hidden="1" x14ac:dyDescent="0.35">
      <c r="A4536" t="s">
        <v>18</v>
      </c>
      <c r="B4536" t="s">
        <v>29</v>
      </c>
      <c r="C4536" t="s">
        <v>20</v>
      </c>
      <c r="D4536" t="s">
        <v>21</v>
      </c>
      <c r="E4536" t="s">
        <v>5</v>
      </c>
      <c r="G4536" t="s">
        <v>22</v>
      </c>
      <c r="H4536">
        <v>2314699</v>
      </c>
      <c r="I4536">
        <v>2315796</v>
      </c>
      <c r="J4536" t="s">
        <v>30</v>
      </c>
      <c r="O4536" t="s">
        <v>5575</v>
      </c>
      <c r="P4536">
        <v>1098</v>
      </c>
    </row>
    <row r="4537" spans="1:17" hidden="1" x14ac:dyDescent="0.35">
      <c r="A4537" t="s">
        <v>26</v>
      </c>
      <c r="B4537" t="s">
        <v>32</v>
      </c>
      <c r="C4537" t="s">
        <v>20</v>
      </c>
      <c r="D4537" t="s">
        <v>21</v>
      </c>
      <c r="E4537" t="s">
        <v>5</v>
      </c>
      <c r="G4537" t="s">
        <v>22</v>
      </c>
      <c r="H4537">
        <v>2314699</v>
      </c>
      <c r="I4537">
        <v>2315796</v>
      </c>
      <c r="J4537" t="s">
        <v>30</v>
      </c>
      <c r="K4537" t="s">
        <v>5576</v>
      </c>
      <c r="N4537" t="s">
        <v>28</v>
      </c>
      <c r="O4537" t="s">
        <v>5575</v>
      </c>
      <c r="P4537">
        <v>1098</v>
      </c>
      <c r="Q4537">
        <v>365</v>
      </c>
    </row>
    <row r="4538" spans="1:17" hidden="1" x14ac:dyDescent="0.35">
      <c r="A4538" t="s">
        <v>18</v>
      </c>
      <c r="B4538" t="s">
        <v>29</v>
      </c>
      <c r="C4538" t="s">
        <v>20</v>
      </c>
      <c r="D4538" t="s">
        <v>21</v>
      </c>
      <c r="E4538" t="s">
        <v>5</v>
      </c>
      <c r="G4538" t="s">
        <v>22</v>
      </c>
      <c r="H4538">
        <v>2315889</v>
      </c>
      <c r="I4538">
        <v>2316089</v>
      </c>
      <c r="J4538" t="s">
        <v>30</v>
      </c>
      <c r="O4538" t="s">
        <v>5577</v>
      </c>
      <c r="P4538">
        <v>201</v>
      </c>
    </row>
    <row r="4539" spans="1:17" hidden="1" x14ac:dyDescent="0.35">
      <c r="A4539" t="s">
        <v>26</v>
      </c>
      <c r="B4539" t="s">
        <v>32</v>
      </c>
      <c r="C4539" t="s">
        <v>20</v>
      </c>
      <c r="D4539" t="s">
        <v>21</v>
      </c>
      <c r="E4539" t="s">
        <v>5</v>
      </c>
      <c r="G4539" t="s">
        <v>22</v>
      </c>
      <c r="H4539">
        <v>2315889</v>
      </c>
      <c r="I4539">
        <v>2316089</v>
      </c>
      <c r="J4539" t="s">
        <v>30</v>
      </c>
      <c r="K4539" t="s">
        <v>5578</v>
      </c>
      <c r="N4539" t="s">
        <v>28</v>
      </c>
      <c r="O4539" t="s">
        <v>5577</v>
      </c>
      <c r="P4539">
        <v>201</v>
      </c>
      <c r="Q4539">
        <v>66</v>
      </c>
    </row>
    <row r="4540" spans="1:17" hidden="1" x14ac:dyDescent="0.35">
      <c r="A4540" t="s">
        <v>18</v>
      </c>
      <c r="B4540" t="s">
        <v>29</v>
      </c>
      <c r="C4540" t="s">
        <v>20</v>
      </c>
      <c r="D4540" t="s">
        <v>21</v>
      </c>
      <c r="E4540" t="s">
        <v>5</v>
      </c>
      <c r="G4540" t="s">
        <v>22</v>
      </c>
      <c r="H4540">
        <v>2316239</v>
      </c>
      <c r="I4540">
        <v>2318365</v>
      </c>
      <c r="J4540" t="s">
        <v>30</v>
      </c>
      <c r="O4540" t="s">
        <v>5579</v>
      </c>
      <c r="P4540">
        <v>2127</v>
      </c>
    </row>
    <row r="4541" spans="1:17" hidden="1" x14ac:dyDescent="0.35">
      <c r="A4541" t="s">
        <v>26</v>
      </c>
      <c r="B4541" t="s">
        <v>32</v>
      </c>
      <c r="C4541" t="s">
        <v>20</v>
      </c>
      <c r="D4541" t="s">
        <v>21</v>
      </c>
      <c r="E4541" t="s">
        <v>5</v>
      </c>
      <c r="G4541" t="s">
        <v>22</v>
      </c>
      <c r="H4541">
        <v>2316239</v>
      </c>
      <c r="I4541">
        <v>2318365</v>
      </c>
      <c r="J4541" t="s">
        <v>30</v>
      </c>
      <c r="K4541" t="s">
        <v>5580</v>
      </c>
      <c r="N4541" t="s">
        <v>5581</v>
      </c>
      <c r="O4541" t="s">
        <v>5579</v>
      </c>
      <c r="P4541">
        <v>2127</v>
      </c>
      <c r="Q4541">
        <v>708</v>
      </c>
    </row>
    <row r="4542" spans="1:17" hidden="1" x14ac:dyDescent="0.35">
      <c r="A4542" t="s">
        <v>18</v>
      </c>
      <c r="B4542" t="s">
        <v>29</v>
      </c>
      <c r="C4542" t="s">
        <v>20</v>
      </c>
      <c r="D4542" t="s">
        <v>21</v>
      </c>
      <c r="E4542" t="s">
        <v>5</v>
      </c>
      <c r="G4542" t="s">
        <v>22</v>
      </c>
      <c r="H4542">
        <v>2318418</v>
      </c>
      <c r="I4542">
        <v>2319686</v>
      </c>
      <c r="J4542" t="s">
        <v>30</v>
      </c>
      <c r="O4542" t="s">
        <v>5582</v>
      </c>
      <c r="P4542">
        <v>1269</v>
      </c>
    </row>
    <row r="4543" spans="1:17" hidden="1" x14ac:dyDescent="0.35">
      <c r="A4543" t="s">
        <v>26</v>
      </c>
      <c r="B4543" t="s">
        <v>32</v>
      </c>
      <c r="C4543" t="s">
        <v>20</v>
      </c>
      <c r="D4543" t="s">
        <v>21</v>
      </c>
      <c r="E4543" t="s">
        <v>5</v>
      </c>
      <c r="G4543" t="s">
        <v>22</v>
      </c>
      <c r="H4543">
        <v>2318418</v>
      </c>
      <c r="I4543">
        <v>2319686</v>
      </c>
      <c r="J4543" t="s">
        <v>30</v>
      </c>
      <c r="K4543" t="s">
        <v>5583</v>
      </c>
      <c r="N4543" t="s">
        <v>125</v>
      </c>
      <c r="O4543" t="s">
        <v>5582</v>
      </c>
      <c r="P4543">
        <v>1269</v>
      </c>
      <c r="Q4543">
        <v>422</v>
      </c>
    </row>
    <row r="4544" spans="1:17" hidden="1" x14ac:dyDescent="0.35">
      <c r="A4544" t="s">
        <v>18</v>
      </c>
      <c r="B4544" t="s">
        <v>29</v>
      </c>
      <c r="C4544" t="s">
        <v>20</v>
      </c>
      <c r="D4544" t="s">
        <v>21</v>
      </c>
      <c r="E4544" t="s">
        <v>5</v>
      </c>
      <c r="G4544" t="s">
        <v>22</v>
      </c>
      <c r="H4544">
        <v>2319707</v>
      </c>
      <c r="I4544">
        <v>2320018</v>
      </c>
      <c r="J4544" t="s">
        <v>23</v>
      </c>
      <c r="O4544" t="s">
        <v>5584</v>
      </c>
      <c r="P4544">
        <v>312</v>
      </c>
    </row>
    <row r="4545" spans="1:17" hidden="1" x14ac:dyDescent="0.35">
      <c r="A4545" t="s">
        <v>26</v>
      </c>
      <c r="B4545" t="s">
        <v>32</v>
      </c>
      <c r="C4545" t="s">
        <v>20</v>
      </c>
      <c r="D4545" t="s">
        <v>21</v>
      </c>
      <c r="E4545" t="s">
        <v>5</v>
      </c>
      <c r="G4545" t="s">
        <v>22</v>
      </c>
      <c r="H4545">
        <v>2319707</v>
      </c>
      <c r="I4545">
        <v>2320018</v>
      </c>
      <c r="J4545" t="s">
        <v>23</v>
      </c>
      <c r="K4545" t="s">
        <v>5585</v>
      </c>
      <c r="N4545" t="s">
        <v>28</v>
      </c>
      <c r="O4545" t="s">
        <v>5584</v>
      </c>
      <c r="P4545">
        <v>312</v>
      </c>
      <c r="Q4545">
        <v>103</v>
      </c>
    </row>
    <row r="4546" spans="1:17" hidden="1" x14ac:dyDescent="0.35">
      <c r="A4546" t="s">
        <v>18</v>
      </c>
      <c r="B4546" t="s">
        <v>29</v>
      </c>
      <c r="C4546" t="s">
        <v>20</v>
      </c>
      <c r="D4546" t="s">
        <v>21</v>
      </c>
      <c r="E4546" t="s">
        <v>5</v>
      </c>
      <c r="G4546" t="s">
        <v>22</v>
      </c>
      <c r="H4546">
        <v>2320181</v>
      </c>
      <c r="I4546">
        <v>2321005</v>
      </c>
      <c r="J4546" t="s">
        <v>30</v>
      </c>
      <c r="O4546" t="s">
        <v>5586</v>
      </c>
      <c r="P4546">
        <v>825</v>
      </c>
    </row>
    <row r="4547" spans="1:17" hidden="1" x14ac:dyDescent="0.35">
      <c r="A4547" t="s">
        <v>26</v>
      </c>
      <c r="B4547" t="s">
        <v>32</v>
      </c>
      <c r="C4547" t="s">
        <v>20</v>
      </c>
      <c r="D4547" t="s">
        <v>21</v>
      </c>
      <c r="E4547" t="s">
        <v>5</v>
      </c>
      <c r="G4547" t="s">
        <v>22</v>
      </c>
      <c r="H4547">
        <v>2320181</v>
      </c>
      <c r="I4547">
        <v>2321005</v>
      </c>
      <c r="J4547" t="s">
        <v>30</v>
      </c>
      <c r="K4547" t="s">
        <v>5587</v>
      </c>
      <c r="N4547" t="s">
        <v>5588</v>
      </c>
      <c r="O4547" t="s">
        <v>5586</v>
      </c>
      <c r="P4547">
        <v>825</v>
      </c>
      <c r="Q4547">
        <v>274</v>
      </c>
    </row>
    <row r="4548" spans="1:17" hidden="1" x14ac:dyDescent="0.35">
      <c r="A4548" t="s">
        <v>18</v>
      </c>
      <c r="B4548" t="s">
        <v>29</v>
      </c>
      <c r="C4548" t="s">
        <v>20</v>
      </c>
      <c r="D4548" t="s">
        <v>21</v>
      </c>
      <c r="E4548" t="s">
        <v>5</v>
      </c>
      <c r="G4548" t="s">
        <v>22</v>
      </c>
      <c r="H4548">
        <v>2321038</v>
      </c>
      <c r="I4548">
        <v>2321718</v>
      </c>
      <c r="J4548" t="s">
        <v>23</v>
      </c>
      <c r="O4548" t="s">
        <v>5589</v>
      </c>
      <c r="P4548">
        <v>681</v>
      </c>
    </row>
    <row r="4549" spans="1:17" hidden="1" x14ac:dyDescent="0.35">
      <c r="A4549" t="s">
        <v>26</v>
      </c>
      <c r="B4549" t="s">
        <v>32</v>
      </c>
      <c r="C4549" t="s">
        <v>20</v>
      </c>
      <c r="D4549" t="s">
        <v>21</v>
      </c>
      <c r="E4549" t="s">
        <v>5</v>
      </c>
      <c r="G4549" t="s">
        <v>22</v>
      </c>
      <c r="H4549">
        <v>2321038</v>
      </c>
      <c r="I4549">
        <v>2321718</v>
      </c>
      <c r="J4549" t="s">
        <v>23</v>
      </c>
      <c r="K4549" t="s">
        <v>5590</v>
      </c>
      <c r="N4549" t="s">
        <v>28</v>
      </c>
      <c r="O4549" t="s">
        <v>5589</v>
      </c>
      <c r="P4549">
        <v>681</v>
      </c>
      <c r="Q4549">
        <v>226</v>
      </c>
    </row>
    <row r="4550" spans="1:17" hidden="1" x14ac:dyDescent="0.35">
      <c r="A4550" t="s">
        <v>18</v>
      </c>
      <c r="B4550" t="s">
        <v>29</v>
      </c>
      <c r="C4550" t="s">
        <v>20</v>
      </c>
      <c r="D4550" t="s">
        <v>21</v>
      </c>
      <c r="E4550" t="s">
        <v>5</v>
      </c>
      <c r="G4550" t="s">
        <v>22</v>
      </c>
      <c r="H4550">
        <v>2321852</v>
      </c>
      <c r="I4550">
        <v>2322214</v>
      </c>
      <c r="J4550" t="s">
        <v>30</v>
      </c>
      <c r="O4550" t="s">
        <v>5591</v>
      </c>
      <c r="P4550">
        <v>363</v>
      </c>
    </row>
    <row r="4551" spans="1:17" hidden="1" x14ac:dyDescent="0.35">
      <c r="A4551" t="s">
        <v>26</v>
      </c>
      <c r="B4551" t="s">
        <v>32</v>
      </c>
      <c r="C4551" t="s">
        <v>20</v>
      </c>
      <c r="D4551" t="s">
        <v>21</v>
      </c>
      <c r="E4551" t="s">
        <v>5</v>
      </c>
      <c r="G4551" t="s">
        <v>22</v>
      </c>
      <c r="H4551">
        <v>2321852</v>
      </c>
      <c r="I4551">
        <v>2322214</v>
      </c>
      <c r="J4551" t="s">
        <v>30</v>
      </c>
      <c r="K4551" t="s">
        <v>5592</v>
      </c>
      <c r="N4551" t="s">
        <v>3351</v>
      </c>
      <c r="O4551" t="s">
        <v>5591</v>
      </c>
      <c r="P4551">
        <v>363</v>
      </c>
      <c r="Q4551">
        <v>120</v>
      </c>
    </row>
    <row r="4552" spans="1:17" hidden="1" x14ac:dyDescent="0.35">
      <c r="A4552" t="s">
        <v>18</v>
      </c>
      <c r="B4552" t="s">
        <v>29</v>
      </c>
      <c r="C4552" t="s">
        <v>20</v>
      </c>
      <c r="D4552" t="s">
        <v>21</v>
      </c>
      <c r="E4552" t="s">
        <v>5</v>
      </c>
      <c r="G4552" t="s">
        <v>22</v>
      </c>
      <c r="H4552">
        <v>2322361</v>
      </c>
      <c r="I4552">
        <v>2323542</v>
      </c>
      <c r="J4552" t="s">
        <v>23</v>
      </c>
      <c r="O4552" t="s">
        <v>5593</v>
      </c>
      <c r="P4552">
        <v>1182</v>
      </c>
    </row>
    <row r="4553" spans="1:17" hidden="1" x14ac:dyDescent="0.35">
      <c r="A4553" t="s">
        <v>26</v>
      </c>
      <c r="B4553" t="s">
        <v>32</v>
      </c>
      <c r="C4553" t="s">
        <v>20</v>
      </c>
      <c r="D4553" t="s">
        <v>21</v>
      </c>
      <c r="E4553" t="s">
        <v>5</v>
      </c>
      <c r="G4553" t="s">
        <v>22</v>
      </c>
      <c r="H4553">
        <v>2322361</v>
      </c>
      <c r="I4553">
        <v>2323542</v>
      </c>
      <c r="J4553" t="s">
        <v>23</v>
      </c>
      <c r="K4553" t="s">
        <v>5594</v>
      </c>
      <c r="N4553" t="s">
        <v>5595</v>
      </c>
      <c r="O4553" t="s">
        <v>5593</v>
      </c>
      <c r="P4553">
        <v>1182</v>
      </c>
      <c r="Q4553">
        <v>393</v>
      </c>
    </row>
    <row r="4554" spans="1:17" hidden="1" x14ac:dyDescent="0.35">
      <c r="A4554" t="s">
        <v>18</v>
      </c>
      <c r="B4554" t="s">
        <v>29</v>
      </c>
      <c r="C4554" t="s">
        <v>20</v>
      </c>
      <c r="D4554" t="s">
        <v>21</v>
      </c>
      <c r="E4554" t="s">
        <v>5</v>
      </c>
      <c r="G4554" t="s">
        <v>22</v>
      </c>
      <c r="H4554">
        <v>2324039</v>
      </c>
      <c r="I4554">
        <v>2325226</v>
      </c>
      <c r="J4554" t="s">
        <v>23</v>
      </c>
      <c r="O4554" t="s">
        <v>5596</v>
      </c>
      <c r="P4554">
        <v>1188</v>
      </c>
    </row>
    <row r="4555" spans="1:17" hidden="1" x14ac:dyDescent="0.35">
      <c r="A4555" t="s">
        <v>26</v>
      </c>
      <c r="B4555" t="s">
        <v>32</v>
      </c>
      <c r="C4555" t="s">
        <v>20</v>
      </c>
      <c r="D4555" t="s">
        <v>21</v>
      </c>
      <c r="E4555" t="s">
        <v>5</v>
      </c>
      <c r="G4555" t="s">
        <v>22</v>
      </c>
      <c r="H4555">
        <v>2324039</v>
      </c>
      <c r="I4555">
        <v>2325226</v>
      </c>
      <c r="J4555" t="s">
        <v>23</v>
      </c>
      <c r="K4555" t="s">
        <v>5597</v>
      </c>
      <c r="N4555" t="s">
        <v>5595</v>
      </c>
      <c r="O4555" t="s">
        <v>5596</v>
      </c>
      <c r="P4555">
        <v>1188</v>
      </c>
      <c r="Q4555">
        <v>395</v>
      </c>
    </row>
    <row r="4556" spans="1:17" hidden="1" x14ac:dyDescent="0.35">
      <c r="A4556" t="s">
        <v>18</v>
      </c>
      <c r="B4556" t="s">
        <v>29</v>
      </c>
      <c r="C4556" t="s">
        <v>20</v>
      </c>
      <c r="D4556" t="s">
        <v>21</v>
      </c>
      <c r="E4556" t="s">
        <v>5</v>
      </c>
      <c r="G4556" t="s">
        <v>22</v>
      </c>
      <c r="H4556">
        <v>2325317</v>
      </c>
      <c r="I4556">
        <v>2325751</v>
      </c>
      <c r="J4556" t="s">
        <v>30</v>
      </c>
      <c r="O4556" t="s">
        <v>5598</v>
      </c>
      <c r="P4556">
        <v>435</v>
      </c>
    </row>
    <row r="4557" spans="1:17" hidden="1" x14ac:dyDescent="0.35">
      <c r="A4557" t="s">
        <v>26</v>
      </c>
      <c r="B4557" t="s">
        <v>32</v>
      </c>
      <c r="C4557" t="s">
        <v>20</v>
      </c>
      <c r="D4557" t="s">
        <v>21</v>
      </c>
      <c r="E4557" t="s">
        <v>5</v>
      </c>
      <c r="G4557" t="s">
        <v>22</v>
      </c>
      <c r="H4557">
        <v>2325317</v>
      </c>
      <c r="I4557">
        <v>2325751</v>
      </c>
      <c r="J4557" t="s">
        <v>30</v>
      </c>
      <c r="K4557" t="s">
        <v>5599</v>
      </c>
      <c r="N4557" t="s">
        <v>790</v>
      </c>
      <c r="O4557" t="s">
        <v>5598</v>
      </c>
      <c r="P4557">
        <v>435</v>
      </c>
      <c r="Q4557">
        <v>144</v>
      </c>
    </row>
    <row r="4558" spans="1:17" hidden="1" x14ac:dyDescent="0.35">
      <c r="A4558" t="s">
        <v>18</v>
      </c>
      <c r="B4558" t="s">
        <v>29</v>
      </c>
      <c r="C4558" t="s">
        <v>20</v>
      </c>
      <c r="D4558" t="s">
        <v>21</v>
      </c>
      <c r="E4558" t="s">
        <v>5</v>
      </c>
      <c r="G4558" t="s">
        <v>22</v>
      </c>
      <c r="H4558">
        <v>2325786</v>
      </c>
      <c r="I4558">
        <v>2326208</v>
      </c>
      <c r="J4558" t="s">
        <v>23</v>
      </c>
      <c r="O4558" t="s">
        <v>5600</v>
      </c>
      <c r="P4558">
        <v>423</v>
      </c>
    </row>
    <row r="4559" spans="1:17" hidden="1" x14ac:dyDescent="0.35">
      <c r="A4559" t="s">
        <v>26</v>
      </c>
      <c r="B4559" t="s">
        <v>32</v>
      </c>
      <c r="C4559" t="s">
        <v>20</v>
      </c>
      <c r="D4559" t="s">
        <v>21</v>
      </c>
      <c r="E4559" t="s">
        <v>5</v>
      </c>
      <c r="G4559" t="s">
        <v>22</v>
      </c>
      <c r="H4559">
        <v>2325786</v>
      </c>
      <c r="I4559">
        <v>2326208</v>
      </c>
      <c r="J4559" t="s">
        <v>23</v>
      </c>
      <c r="K4559" t="s">
        <v>5601</v>
      </c>
      <c r="N4559" t="s">
        <v>1278</v>
      </c>
      <c r="O4559" t="s">
        <v>5600</v>
      </c>
      <c r="P4559">
        <v>423</v>
      </c>
      <c r="Q4559">
        <v>140</v>
      </c>
    </row>
    <row r="4560" spans="1:17" hidden="1" x14ac:dyDescent="0.35">
      <c r="A4560" t="s">
        <v>18</v>
      </c>
      <c r="B4560" t="s">
        <v>29</v>
      </c>
      <c r="C4560" t="s">
        <v>20</v>
      </c>
      <c r="D4560" t="s">
        <v>21</v>
      </c>
      <c r="E4560" t="s">
        <v>5</v>
      </c>
      <c r="G4560" t="s">
        <v>22</v>
      </c>
      <c r="H4560">
        <v>2326308</v>
      </c>
      <c r="I4560">
        <v>2327195</v>
      </c>
      <c r="J4560" t="s">
        <v>23</v>
      </c>
      <c r="O4560" t="s">
        <v>5602</v>
      </c>
      <c r="P4560">
        <v>888</v>
      </c>
    </row>
    <row r="4561" spans="1:18" hidden="1" x14ac:dyDescent="0.35">
      <c r="A4561" t="s">
        <v>26</v>
      </c>
      <c r="B4561" t="s">
        <v>32</v>
      </c>
      <c r="C4561" t="s">
        <v>20</v>
      </c>
      <c r="D4561" t="s">
        <v>21</v>
      </c>
      <c r="E4561" t="s">
        <v>5</v>
      </c>
      <c r="G4561" t="s">
        <v>22</v>
      </c>
      <c r="H4561">
        <v>2326308</v>
      </c>
      <c r="I4561">
        <v>2327195</v>
      </c>
      <c r="J4561" t="s">
        <v>23</v>
      </c>
      <c r="K4561" t="s">
        <v>5603</v>
      </c>
      <c r="N4561" t="s">
        <v>3093</v>
      </c>
      <c r="O4561" t="s">
        <v>5602</v>
      </c>
      <c r="P4561">
        <v>888</v>
      </c>
      <c r="Q4561">
        <v>295</v>
      </c>
    </row>
    <row r="4562" spans="1:18" hidden="1" x14ac:dyDescent="0.35">
      <c r="A4562" t="s">
        <v>18</v>
      </c>
      <c r="B4562" t="s">
        <v>29</v>
      </c>
      <c r="C4562" t="s">
        <v>20</v>
      </c>
      <c r="D4562" t="s">
        <v>21</v>
      </c>
      <c r="E4562" t="s">
        <v>5</v>
      </c>
      <c r="G4562" t="s">
        <v>22</v>
      </c>
      <c r="H4562">
        <v>2327303</v>
      </c>
      <c r="I4562">
        <v>2327533</v>
      </c>
      <c r="J4562" t="s">
        <v>23</v>
      </c>
      <c r="O4562" t="s">
        <v>5604</v>
      </c>
      <c r="P4562">
        <v>231</v>
      </c>
    </row>
    <row r="4563" spans="1:18" hidden="1" x14ac:dyDescent="0.35">
      <c r="A4563" t="s">
        <v>26</v>
      </c>
      <c r="B4563" t="s">
        <v>32</v>
      </c>
      <c r="C4563" t="s">
        <v>20</v>
      </c>
      <c r="D4563" t="s">
        <v>21</v>
      </c>
      <c r="E4563" t="s">
        <v>5</v>
      </c>
      <c r="G4563" t="s">
        <v>22</v>
      </c>
      <c r="H4563">
        <v>2327303</v>
      </c>
      <c r="I4563">
        <v>2327533</v>
      </c>
      <c r="J4563" t="s">
        <v>23</v>
      </c>
      <c r="K4563" t="s">
        <v>5605</v>
      </c>
      <c r="N4563" t="s">
        <v>28</v>
      </c>
      <c r="O4563" t="s">
        <v>5604</v>
      </c>
      <c r="P4563">
        <v>231</v>
      </c>
      <c r="Q4563">
        <v>76</v>
      </c>
    </row>
    <row r="4564" spans="1:18" hidden="1" x14ac:dyDescent="0.35">
      <c r="A4564" t="s">
        <v>18</v>
      </c>
      <c r="B4564" t="s">
        <v>29</v>
      </c>
      <c r="C4564" t="s">
        <v>20</v>
      </c>
      <c r="D4564" t="s">
        <v>21</v>
      </c>
      <c r="E4564" t="s">
        <v>5</v>
      </c>
      <c r="G4564" t="s">
        <v>22</v>
      </c>
      <c r="H4564">
        <v>2327810</v>
      </c>
      <c r="I4564">
        <v>2329027</v>
      </c>
      <c r="J4564" t="s">
        <v>23</v>
      </c>
      <c r="O4564" t="s">
        <v>5606</v>
      </c>
      <c r="P4564">
        <v>1218</v>
      </c>
    </row>
    <row r="4565" spans="1:18" hidden="1" x14ac:dyDescent="0.35">
      <c r="A4565" t="s">
        <v>26</v>
      </c>
      <c r="B4565" t="s">
        <v>32</v>
      </c>
      <c r="C4565" t="s">
        <v>20</v>
      </c>
      <c r="D4565" t="s">
        <v>21</v>
      </c>
      <c r="E4565" t="s">
        <v>5</v>
      </c>
      <c r="G4565" t="s">
        <v>22</v>
      </c>
      <c r="H4565">
        <v>2327810</v>
      </c>
      <c r="I4565">
        <v>2329027</v>
      </c>
      <c r="J4565" t="s">
        <v>23</v>
      </c>
      <c r="K4565" t="s">
        <v>5607</v>
      </c>
      <c r="N4565" t="s">
        <v>5608</v>
      </c>
      <c r="O4565" t="s">
        <v>5606</v>
      </c>
      <c r="P4565">
        <v>1218</v>
      </c>
      <c r="Q4565">
        <v>405</v>
      </c>
    </row>
    <row r="4566" spans="1:18" hidden="1" x14ac:dyDescent="0.35">
      <c r="A4566" t="s">
        <v>18</v>
      </c>
      <c r="B4566" t="s">
        <v>19</v>
      </c>
      <c r="C4566" t="s">
        <v>20</v>
      </c>
      <c r="D4566" t="s">
        <v>21</v>
      </c>
      <c r="E4566" t="s">
        <v>5</v>
      </c>
      <c r="G4566" t="s">
        <v>22</v>
      </c>
      <c r="H4566">
        <v>2329197</v>
      </c>
      <c r="I4566">
        <v>2330401</v>
      </c>
      <c r="J4566" t="s">
        <v>23</v>
      </c>
      <c r="O4566" t="s">
        <v>5609</v>
      </c>
      <c r="P4566">
        <v>1205</v>
      </c>
      <c r="R4566" t="s">
        <v>25</v>
      </c>
    </row>
    <row r="4567" spans="1:18" hidden="1" x14ac:dyDescent="0.35">
      <c r="A4567" t="s">
        <v>26</v>
      </c>
      <c r="B4567" t="s">
        <v>27</v>
      </c>
      <c r="C4567" t="s">
        <v>20</v>
      </c>
      <c r="D4567" t="s">
        <v>21</v>
      </c>
      <c r="E4567" t="s">
        <v>5</v>
      </c>
      <c r="G4567" t="s">
        <v>22</v>
      </c>
      <c r="H4567">
        <v>2329197</v>
      </c>
      <c r="I4567">
        <v>2330401</v>
      </c>
      <c r="J4567" t="s">
        <v>23</v>
      </c>
      <c r="N4567" t="s">
        <v>194</v>
      </c>
      <c r="O4567" t="s">
        <v>5609</v>
      </c>
      <c r="P4567">
        <v>1205</v>
      </c>
      <c r="R4567" t="s">
        <v>25</v>
      </c>
    </row>
    <row r="4568" spans="1:18" hidden="1" x14ac:dyDescent="0.35">
      <c r="A4568" t="s">
        <v>18</v>
      </c>
      <c r="B4568" t="s">
        <v>29</v>
      </c>
      <c r="C4568" t="s">
        <v>20</v>
      </c>
      <c r="D4568" t="s">
        <v>21</v>
      </c>
      <c r="E4568" t="s">
        <v>5</v>
      </c>
      <c r="G4568" t="s">
        <v>22</v>
      </c>
      <c r="H4568">
        <v>2330429</v>
      </c>
      <c r="I4568">
        <v>2331262</v>
      </c>
      <c r="J4568" t="s">
        <v>23</v>
      </c>
      <c r="O4568" t="s">
        <v>5610</v>
      </c>
      <c r="P4568">
        <v>834</v>
      </c>
    </row>
    <row r="4569" spans="1:18" hidden="1" x14ac:dyDescent="0.35">
      <c r="A4569" t="s">
        <v>26</v>
      </c>
      <c r="B4569" t="s">
        <v>32</v>
      </c>
      <c r="C4569" t="s">
        <v>20</v>
      </c>
      <c r="D4569" t="s">
        <v>21</v>
      </c>
      <c r="E4569" t="s">
        <v>5</v>
      </c>
      <c r="G4569" t="s">
        <v>22</v>
      </c>
      <c r="H4569">
        <v>2330429</v>
      </c>
      <c r="I4569">
        <v>2331262</v>
      </c>
      <c r="J4569" t="s">
        <v>23</v>
      </c>
      <c r="K4569" t="s">
        <v>5611</v>
      </c>
      <c r="N4569" t="s">
        <v>1635</v>
      </c>
      <c r="O4569" t="s">
        <v>5610</v>
      </c>
      <c r="P4569">
        <v>834</v>
      </c>
      <c r="Q4569">
        <v>277</v>
      </c>
    </row>
    <row r="4570" spans="1:18" hidden="1" x14ac:dyDescent="0.35">
      <c r="A4570" t="s">
        <v>18</v>
      </c>
      <c r="B4570" t="s">
        <v>29</v>
      </c>
      <c r="C4570" t="s">
        <v>20</v>
      </c>
      <c r="D4570" t="s">
        <v>21</v>
      </c>
      <c r="E4570" t="s">
        <v>5</v>
      </c>
      <c r="G4570" t="s">
        <v>22</v>
      </c>
      <c r="H4570">
        <v>2331295</v>
      </c>
      <c r="I4570">
        <v>2331945</v>
      </c>
      <c r="J4570" t="s">
        <v>23</v>
      </c>
      <c r="O4570" t="s">
        <v>5612</v>
      </c>
      <c r="P4570">
        <v>651</v>
      </c>
    </row>
    <row r="4571" spans="1:18" hidden="1" x14ac:dyDescent="0.35">
      <c r="A4571" t="s">
        <v>26</v>
      </c>
      <c r="B4571" t="s">
        <v>32</v>
      </c>
      <c r="C4571" t="s">
        <v>20</v>
      </c>
      <c r="D4571" t="s">
        <v>21</v>
      </c>
      <c r="E4571" t="s">
        <v>5</v>
      </c>
      <c r="G4571" t="s">
        <v>22</v>
      </c>
      <c r="H4571">
        <v>2331295</v>
      </c>
      <c r="I4571">
        <v>2331945</v>
      </c>
      <c r="J4571" t="s">
        <v>23</v>
      </c>
      <c r="K4571" t="s">
        <v>5613</v>
      </c>
      <c r="N4571" t="s">
        <v>1638</v>
      </c>
      <c r="O4571" t="s">
        <v>5612</v>
      </c>
      <c r="P4571">
        <v>651</v>
      </c>
      <c r="Q4571">
        <v>216</v>
      </c>
    </row>
    <row r="4572" spans="1:18" hidden="1" x14ac:dyDescent="0.35">
      <c r="A4572" t="s">
        <v>18</v>
      </c>
      <c r="B4572" t="s">
        <v>29</v>
      </c>
      <c r="C4572" t="s">
        <v>20</v>
      </c>
      <c r="D4572" t="s">
        <v>21</v>
      </c>
      <c r="E4572" t="s">
        <v>5</v>
      </c>
      <c r="G4572" t="s">
        <v>22</v>
      </c>
      <c r="H4572">
        <v>2331935</v>
      </c>
      <c r="I4572">
        <v>2332966</v>
      </c>
      <c r="J4572" t="s">
        <v>23</v>
      </c>
      <c r="O4572" t="s">
        <v>5614</v>
      </c>
      <c r="P4572">
        <v>1032</v>
      </c>
    </row>
    <row r="4573" spans="1:18" hidden="1" x14ac:dyDescent="0.35">
      <c r="A4573" t="s">
        <v>26</v>
      </c>
      <c r="B4573" t="s">
        <v>32</v>
      </c>
      <c r="C4573" t="s">
        <v>20</v>
      </c>
      <c r="D4573" t="s">
        <v>21</v>
      </c>
      <c r="E4573" t="s">
        <v>5</v>
      </c>
      <c r="G4573" t="s">
        <v>22</v>
      </c>
      <c r="H4573">
        <v>2331935</v>
      </c>
      <c r="I4573">
        <v>2332966</v>
      </c>
      <c r="J4573" t="s">
        <v>23</v>
      </c>
      <c r="K4573" t="s">
        <v>5615</v>
      </c>
      <c r="N4573" t="s">
        <v>575</v>
      </c>
      <c r="O4573" t="s">
        <v>5614</v>
      </c>
      <c r="P4573">
        <v>1032</v>
      </c>
      <c r="Q4573">
        <v>343</v>
      </c>
    </row>
    <row r="4574" spans="1:18" hidden="1" x14ac:dyDescent="0.35">
      <c r="A4574" t="s">
        <v>18</v>
      </c>
      <c r="B4574" t="s">
        <v>29</v>
      </c>
      <c r="C4574" t="s">
        <v>20</v>
      </c>
      <c r="D4574" t="s">
        <v>21</v>
      </c>
      <c r="E4574" t="s">
        <v>5</v>
      </c>
      <c r="G4574" t="s">
        <v>22</v>
      </c>
      <c r="H4574">
        <v>2333326</v>
      </c>
      <c r="I4574">
        <v>2333967</v>
      </c>
      <c r="J4574" t="s">
        <v>23</v>
      </c>
      <c r="O4574" t="s">
        <v>5616</v>
      </c>
      <c r="P4574">
        <v>642</v>
      </c>
    </row>
    <row r="4575" spans="1:18" hidden="1" x14ac:dyDescent="0.35">
      <c r="A4575" t="s">
        <v>26</v>
      </c>
      <c r="B4575" t="s">
        <v>32</v>
      </c>
      <c r="C4575" t="s">
        <v>20</v>
      </c>
      <c r="D4575" t="s">
        <v>21</v>
      </c>
      <c r="E4575" t="s">
        <v>5</v>
      </c>
      <c r="G4575" t="s">
        <v>22</v>
      </c>
      <c r="H4575">
        <v>2333326</v>
      </c>
      <c r="I4575">
        <v>2333967</v>
      </c>
      <c r="J4575" t="s">
        <v>23</v>
      </c>
      <c r="K4575" t="s">
        <v>5617</v>
      </c>
      <c r="N4575" t="s">
        <v>5618</v>
      </c>
      <c r="O4575" t="s">
        <v>5616</v>
      </c>
      <c r="P4575">
        <v>642</v>
      </c>
      <c r="Q4575">
        <v>213</v>
      </c>
    </row>
    <row r="4576" spans="1:18" hidden="1" x14ac:dyDescent="0.35">
      <c r="A4576" t="s">
        <v>18</v>
      </c>
      <c r="B4576" t="s">
        <v>29</v>
      </c>
      <c r="C4576" t="s">
        <v>20</v>
      </c>
      <c r="D4576" t="s">
        <v>21</v>
      </c>
      <c r="E4576" t="s">
        <v>5</v>
      </c>
      <c r="G4576" t="s">
        <v>22</v>
      </c>
      <c r="H4576">
        <v>2334315</v>
      </c>
      <c r="I4576">
        <v>2335607</v>
      </c>
      <c r="J4576" t="s">
        <v>30</v>
      </c>
      <c r="O4576" t="s">
        <v>5619</v>
      </c>
      <c r="P4576">
        <v>1293</v>
      </c>
    </row>
    <row r="4577" spans="1:17" hidden="1" x14ac:dyDescent="0.35">
      <c r="A4577" t="s">
        <v>26</v>
      </c>
      <c r="B4577" t="s">
        <v>32</v>
      </c>
      <c r="C4577" t="s">
        <v>20</v>
      </c>
      <c r="D4577" t="s">
        <v>21</v>
      </c>
      <c r="E4577" t="s">
        <v>5</v>
      </c>
      <c r="G4577" t="s">
        <v>22</v>
      </c>
      <c r="H4577">
        <v>2334315</v>
      </c>
      <c r="I4577">
        <v>2335607</v>
      </c>
      <c r="J4577" t="s">
        <v>30</v>
      </c>
      <c r="K4577" t="s">
        <v>5620</v>
      </c>
      <c r="N4577" t="s">
        <v>5621</v>
      </c>
      <c r="O4577" t="s">
        <v>5619</v>
      </c>
      <c r="P4577">
        <v>1293</v>
      </c>
      <c r="Q4577">
        <v>430</v>
      </c>
    </row>
    <row r="4578" spans="1:17" hidden="1" x14ac:dyDescent="0.35">
      <c r="A4578" t="s">
        <v>18</v>
      </c>
      <c r="B4578" t="s">
        <v>29</v>
      </c>
      <c r="C4578" t="s">
        <v>20</v>
      </c>
      <c r="D4578" t="s">
        <v>21</v>
      </c>
      <c r="E4578" t="s">
        <v>5</v>
      </c>
      <c r="G4578" t="s">
        <v>22</v>
      </c>
      <c r="H4578">
        <v>2335620</v>
      </c>
      <c r="I4578">
        <v>2336633</v>
      </c>
      <c r="J4578" t="s">
        <v>30</v>
      </c>
      <c r="O4578" t="s">
        <v>5622</v>
      </c>
      <c r="P4578">
        <v>1014</v>
      </c>
    </row>
    <row r="4579" spans="1:17" hidden="1" x14ac:dyDescent="0.35">
      <c r="A4579" t="s">
        <v>26</v>
      </c>
      <c r="B4579" t="s">
        <v>32</v>
      </c>
      <c r="C4579" t="s">
        <v>20</v>
      </c>
      <c r="D4579" t="s">
        <v>21</v>
      </c>
      <c r="E4579" t="s">
        <v>5</v>
      </c>
      <c r="G4579" t="s">
        <v>22</v>
      </c>
      <c r="H4579">
        <v>2335620</v>
      </c>
      <c r="I4579">
        <v>2336633</v>
      </c>
      <c r="J4579" t="s">
        <v>30</v>
      </c>
      <c r="K4579" t="s">
        <v>5623</v>
      </c>
      <c r="N4579" t="s">
        <v>5624</v>
      </c>
      <c r="O4579" t="s">
        <v>5622</v>
      </c>
      <c r="P4579">
        <v>1014</v>
      </c>
      <c r="Q4579">
        <v>337</v>
      </c>
    </row>
    <row r="4580" spans="1:17" hidden="1" x14ac:dyDescent="0.35">
      <c r="A4580" t="s">
        <v>18</v>
      </c>
      <c r="B4580" t="s">
        <v>29</v>
      </c>
      <c r="C4580" t="s">
        <v>20</v>
      </c>
      <c r="D4580" t="s">
        <v>21</v>
      </c>
      <c r="E4580" t="s">
        <v>5</v>
      </c>
      <c r="G4580" t="s">
        <v>22</v>
      </c>
      <c r="H4580">
        <v>2336749</v>
      </c>
      <c r="I4580">
        <v>2336979</v>
      </c>
      <c r="J4580" t="s">
        <v>23</v>
      </c>
      <c r="O4580" t="s">
        <v>5625</v>
      </c>
      <c r="P4580">
        <v>231</v>
      </c>
    </row>
    <row r="4581" spans="1:17" hidden="1" x14ac:dyDescent="0.35">
      <c r="A4581" t="s">
        <v>26</v>
      </c>
      <c r="B4581" t="s">
        <v>32</v>
      </c>
      <c r="C4581" t="s">
        <v>20</v>
      </c>
      <c r="D4581" t="s">
        <v>21</v>
      </c>
      <c r="E4581" t="s">
        <v>5</v>
      </c>
      <c r="G4581" t="s">
        <v>22</v>
      </c>
      <c r="H4581">
        <v>2336749</v>
      </c>
      <c r="I4581">
        <v>2336979</v>
      </c>
      <c r="J4581" t="s">
        <v>23</v>
      </c>
      <c r="K4581" t="s">
        <v>5626</v>
      </c>
      <c r="N4581" t="s">
        <v>5627</v>
      </c>
      <c r="O4581" t="s">
        <v>5625</v>
      </c>
      <c r="P4581">
        <v>231</v>
      </c>
      <c r="Q4581">
        <v>76</v>
      </c>
    </row>
    <row r="4582" spans="1:17" hidden="1" x14ac:dyDescent="0.35">
      <c r="A4582" t="s">
        <v>18</v>
      </c>
      <c r="B4582" t="s">
        <v>29</v>
      </c>
      <c r="C4582" t="s">
        <v>20</v>
      </c>
      <c r="D4582" t="s">
        <v>21</v>
      </c>
      <c r="E4582" t="s">
        <v>5</v>
      </c>
      <c r="G4582" t="s">
        <v>22</v>
      </c>
      <c r="H4582">
        <v>2337252</v>
      </c>
      <c r="I4582">
        <v>2338514</v>
      </c>
      <c r="J4582" t="s">
        <v>30</v>
      </c>
      <c r="O4582" t="s">
        <v>5628</v>
      </c>
      <c r="P4582">
        <v>1263</v>
      </c>
    </row>
    <row r="4583" spans="1:17" hidden="1" x14ac:dyDescent="0.35">
      <c r="A4583" t="s">
        <v>26</v>
      </c>
      <c r="B4583" t="s">
        <v>32</v>
      </c>
      <c r="C4583" t="s">
        <v>20</v>
      </c>
      <c r="D4583" t="s">
        <v>21</v>
      </c>
      <c r="E4583" t="s">
        <v>5</v>
      </c>
      <c r="G4583" t="s">
        <v>22</v>
      </c>
      <c r="H4583">
        <v>2337252</v>
      </c>
      <c r="I4583">
        <v>2338514</v>
      </c>
      <c r="J4583" t="s">
        <v>30</v>
      </c>
      <c r="K4583" t="s">
        <v>5629</v>
      </c>
      <c r="N4583" t="s">
        <v>28</v>
      </c>
      <c r="O4583" t="s">
        <v>5628</v>
      </c>
      <c r="P4583">
        <v>1263</v>
      </c>
      <c r="Q4583">
        <v>420</v>
      </c>
    </row>
    <row r="4584" spans="1:17" hidden="1" x14ac:dyDescent="0.35">
      <c r="A4584" t="s">
        <v>18</v>
      </c>
      <c r="B4584" t="s">
        <v>29</v>
      </c>
      <c r="C4584" t="s">
        <v>20</v>
      </c>
      <c r="D4584" t="s">
        <v>21</v>
      </c>
      <c r="E4584" t="s">
        <v>5</v>
      </c>
      <c r="G4584" t="s">
        <v>22</v>
      </c>
      <c r="H4584">
        <v>2338637</v>
      </c>
      <c r="I4584">
        <v>2339272</v>
      </c>
      <c r="J4584" t="s">
        <v>23</v>
      </c>
      <c r="O4584" t="s">
        <v>5630</v>
      </c>
      <c r="P4584">
        <v>636</v>
      </c>
    </row>
    <row r="4585" spans="1:17" hidden="1" x14ac:dyDescent="0.35">
      <c r="A4585" t="s">
        <v>26</v>
      </c>
      <c r="B4585" t="s">
        <v>32</v>
      </c>
      <c r="C4585" t="s">
        <v>20</v>
      </c>
      <c r="D4585" t="s">
        <v>21</v>
      </c>
      <c r="E4585" t="s">
        <v>5</v>
      </c>
      <c r="G4585" t="s">
        <v>22</v>
      </c>
      <c r="H4585">
        <v>2338637</v>
      </c>
      <c r="I4585">
        <v>2339272</v>
      </c>
      <c r="J4585" t="s">
        <v>23</v>
      </c>
      <c r="K4585" t="s">
        <v>5631</v>
      </c>
      <c r="N4585" t="s">
        <v>1901</v>
      </c>
      <c r="O4585" t="s">
        <v>5630</v>
      </c>
      <c r="P4585">
        <v>636</v>
      </c>
      <c r="Q4585">
        <v>211</v>
      </c>
    </row>
    <row r="4586" spans="1:17" hidden="1" x14ac:dyDescent="0.35">
      <c r="A4586" t="s">
        <v>18</v>
      </c>
      <c r="B4586" t="s">
        <v>29</v>
      </c>
      <c r="C4586" t="s">
        <v>20</v>
      </c>
      <c r="D4586" t="s">
        <v>21</v>
      </c>
      <c r="E4586" t="s">
        <v>5</v>
      </c>
      <c r="G4586" t="s">
        <v>22</v>
      </c>
      <c r="H4586">
        <v>2339247</v>
      </c>
      <c r="I4586">
        <v>2340293</v>
      </c>
      <c r="J4586" t="s">
        <v>23</v>
      </c>
      <c r="O4586" t="s">
        <v>5632</v>
      </c>
      <c r="P4586">
        <v>1047</v>
      </c>
    </row>
    <row r="4587" spans="1:17" hidden="1" x14ac:dyDescent="0.35">
      <c r="A4587" t="s">
        <v>26</v>
      </c>
      <c r="B4587" t="s">
        <v>32</v>
      </c>
      <c r="C4587" t="s">
        <v>20</v>
      </c>
      <c r="D4587" t="s">
        <v>21</v>
      </c>
      <c r="E4587" t="s">
        <v>5</v>
      </c>
      <c r="G4587" t="s">
        <v>22</v>
      </c>
      <c r="H4587">
        <v>2339247</v>
      </c>
      <c r="I4587">
        <v>2340293</v>
      </c>
      <c r="J4587" t="s">
        <v>23</v>
      </c>
      <c r="K4587" t="s">
        <v>5633</v>
      </c>
      <c r="N4587" t="s">
        <v>1664</v>
      </c>
      <c r="O4587" t="s">
        <v>5632</v>
      </c>
      <c r="P4587">
        <v>1047</v>
      </c>
      <c r="Q4587">
        <v>348</v>
      </c>
    </row>
    <row r="4588" spans="1:17" hidden="1" x14ac:dyDescent="0.35">
      <c r="A4588" t="s">
        <v>18</v>
      </c>
      <c r="B4588" t="s">
        <v>29</v>
      </c>
      <c r="C4588" t="s">
        <v>20</v>
      </c>
      <c r="D4588" t="s">
        <v>21</v>
      </c>
      <c r="E4588" t="s">
        <v>5</v>
      </c>
      <c r="G4588" t="s">
        <v>22</v>
      </c>
      <c r="H4588">
        <v>2340290</v>
      </c>
      <c r="I4588">
        <v>2340988</v>
      </c>
      <c r="J4588" t="s">
        <v>23</v>
      </c>
      <c r="O4588" t="s">
        <v>5634</v>
      </c>
      <c r="P4588">
        <v>699</v>
      </c>
    </row>
    <row r="4589" spans="1:17" hidden="1" x14ac:dyDescent="0.35">
      <c r="A4589" t="s">
        <v>26</v>
      </c>
      <c r="B4589" t="s">
        <v>32</v>
      </c>
      <c r="C4589" t="s">
        <v>20</v>
      </c>
      <c r="D4589" t="s">
        <v>21</v>
      </c>
      <c r="E4589" t="s">
        <v>5</v>
      </c>
      <c r="G4589" t="s">
        <v>22</v>
      </c>
      <c r="H4589">
        <v>2340290</v>
      </c>
      <c r="I4589">
        <v>2340988</v>
      </c>
      <c r="J4589" t="s">
        <v>23</v>
      </c>
      <c r="K4589" t="s">
        <v>5635</v>
      </c>
      <c r="N4589" t="s">
        <v>28</v>
      </c>
      <c r="O4589" t="s">
        <v>5634</v>
      </c>
      <c r="P4589">
        <v>699</v>
      </c>
      <c r="Q4589">
        <v>232</v>
      </c>
    </row>
    <row r="4590" spans="1:17" hidden="1" x14ac:dyDescent="0.35">
      <c r="A4590" t="s">
        <v>18</v>
      </c>
      <c r="B4590" t="s">
        <v>29</v>
      </c>
      <c r="C4590" t="s">
        <v>20</v>
      </c>
      <c r="D4590" t="s">
        <v>21</v>
      </c>
      <c r="E4590" t="s">
        <v>5</v>
      </c>
      <c r="G4590" t="s">
        <v>22</v>
      </c>
      <c r="H4590">
        <v>2341054</v>
      </c>
      <c r="I4590">
        <v>2341692</v>
      </c>
      <c r="J4590" t="s">
        <v>23</v>
      </c>
      <c r="O4590" t="s">
        <v>5636</v>
      </c>
      <c r="P4590">
        <v>639</v>
      </c>
    </row>
    <row r="4591" spans="1:17" hidden="1" x14ac:dyDescent="0.35">
      <c r="A4591" t="s">
        <v>26</v>
      </c>
      <c r="B4591" t="s">
        <v>32</v>
      </c>
      <c r="C4591" t="s">
        <v>20</v>
      </c>
      <c r="D4591" t="s">
        <v>21</v>
      </c>
      <c r="E4591" t="s">
        <v>5</v>
      </c>
      <c r="G4591" t="s">
        <v>22</v>
      </c>
      <c r="H4591">
        <v>2341054</v>
      </c>
      <c r="I4591">
        <v>2341692</v>
      </c>
      <c r="J4591" t="s">
        <v>23</v>
      </c>
      <c r="K4591" t="s">
        <v>5637</v>
      </c>
      <c r="N4591" t="s">
        <v>28</v>
      </c>
      <c r="O4591" t="s">
        <v>5636</v>
      </c>
      <c r="P4591">
        <v>639</v>
      </c>
      <c r="Q4591">
        <v>212</v>
      </c>
    </row>
    <row r="4592" spans="1:17" hidden="1" x14ac:dyDescent="0.35">
      <c r="A4592" t="s">
        <v>18</v>
      </c>
      <c r="B4592" t="s">
        <v>29</v>
      </c>
      <c r="C4592" t="s">
        <v>20</v>
      </c>
      <c r="D4592" t="s">
        <v>21</v>
      </c>
      <c r="E4592" t="s">
        <v>5</v>
      </c>
      <c r="G4592" t="s">
        <v>22</v>
      </c>
      <c r="H4592">
        <v>2341706</v>
      </c>
      <c r="I4592">
        <v>2342053</v>
      </c>
      <c r="J4592" t="s">
        <v>23</v>
      </c>
      <c r="O4592" t="s">
        <v>5638</v>
      </c>
      <c r="P4592">
        <v>348</v>
      </c>
    </row>
    <row r="4593" spans="1:17" hidden="1" x14ac:dyDescent="0.35">
      <c r="A4593" t="s">
        <v>26</v>
      </c>
      <c r="B4593" t="s">
        <v>32</v>
      </c>
      <c r="C4593" t="s">
        <v>20</v>
      </c>
      <c r="D4593" t="s">
        <v>21</v>
      </c>
      <c r="E4593" t="s">
        <v>5</v>
      </c>
      <c r="G4593" t="s">
        <v>22</v>
      </c>
      <c r="H4593">
        <v>2341706</v>
      </c>
      <c r="I4593">
        <v>2342053</v>
      </c>
      <c r="J4593" t="s">
        <v>23</v>
      </c>
      <c r="K4593" t="s">
        <v>5639</v>
      </c>
      <c r="N4593" t="s">
        <v>157</v>
      </c>
      <c r="O4593" t="s">
        <v>5638</v>
      </c>
      <c r="P4593">
        <v>348</v>
      </c>
      <c r="Q4593">
        <v>115</v>
      </c>
    </row>
    <row r="4594" spans="1:17" hidden="1" x14ac:dyDescent="0.35">
      <c r="A4594" t="s">
        <v>18</v>
      </c>
      <c r="B4594" t="s">
        <v>29</v>
      </c>
      <c r="C4594" t="s">
        <v>20</v>
      </c>
      <c r="D4594" t="s">
        <v>21</v>
      </c>
      <c r="E4594" t="s">
        <v>5</v>
      </c>
      <c r="G4594" t="s">
        <v>22</v>
      </c>
      <c r="H4594">
        <v>2342388</v>
      </c>
      <c r="I4594">
        <v>2343476</v>
      </c>
      <c r="J4594" t="s">
        <v>30</v>
      </c>
      <c r="O4594" t="s">
        <v>5640</v>
      </c>
      <c r="P4594">
        <v>1089</v>
      </c>
    </row>
    <row r="4595" spans="1:17" hidden="1" x14ac:dyDescent="0.35">
      <c r="A4595" t="s">
        <v>26</v>
      </c>
      <c r="B4595" t="s">
        <v>32</v>
      </c>
      <c r="C4595" t="s">
        <v>20</v>
      </c>
      <c r="D4595" t="s">
        <v>21</v>
      </c>
      <c r="E4595" t="s">
        <v>5</v>
      </c>
      <c r="G4595" t="s">
        <v>22</v>
      </c>
      <c r="H4595">
        <v>2342388</v>
      </c>
      <c r="I4595">
        <v>2343476</v>
      </c>
      <c r="J4595" t="s">
        <v>30</v>
      </c>
      <c r="K4595" t="s">
        <v>5641</v>
      </c>
      <c r="N4595" t="s">
        <v>2372</v>
      </c>
      <c r="O4595" t="s">
        <v>5640</v>
      </c>
      <c r="P4595">
        <v>1089</v>
      </c>
      <c r="Q4595">
        <v>362</v>
      </c>
    </row>
    <row r="4596" spans="1:17" hidden="1" x14ac:dyDescent="0.35">
      <c r="A4596" t="s">
        <v>18</v>
      </c>
      <c r="B4596" t="s">
        <v>29</v>
      </c>
      <c r="C4596" t="s">
        <v>20</v>
      </c>
      <c r="D4596" t="s">
        <v>21</v>
      </c>
      <c r="E4596" t="s">
        <v>5</v>
      </c>
      <c r="G4596" t="s">
        <v>22</v>
      </c>
      <c r="H4596">
        <v>2343490</v>
      </c>
      <c r="I4596">
        <v>2344104</v>
      </c>
      <c r="J4596" t="s">
        <v>30</v>
      </c>
      <c r="O4596" t="s">
        <v>5642</v>
      </c>
      <c r="P4596">
        <v>615</v>
      </c>
    </row>
    <row r="4597" spans="1:17" hidden="1" x14ac:dyDescent="0.35">
      <c r="A4597" t="s">
        <v>26</v>
      </c>
      <c r="B4597" t="s">
        <v>32</v>
      </c>
      <c r="C4597" t="s">
        <v>20</v>
      </c>
      <c r="D4597" t="s">
        <v>21</v>
      </c>
      <c r="E4597" t="s">
        <v>5</v>
      </c>
      <c r="G4597" t="s">
        <v>22</v>
      </c>
      <c r="H4597">
        <v>2343490</v>
      </c>
      <c r="I4597">
        <v>2344104</v>
      </c>
      <c r="J4597" t="s">
        <v>30</v>
      </c>
      <c r="K4597" t="s">
        <v>5643</v>
      </c>
      <c r="N4597" t="s">
        <v>1319</v>
      </c>
      <c r="O4597" t="s">
        <v>5642</v>
      </c>
      <c r="P4597">
        <v>615</v>
      </c>
      <c r="Q4597">
        <v>204</v>
      </c>
    </row>
    <row r="4598" spans="1:17" hidden="1" x14ac:dyDescent="0.35">
      <c r="A4598" t="s">
        <v>18</v>
      </c>
      <c r="B4598" t="s">
        <v>29</v>
      </c>
      <c r="C4598" t="s">
        <v>20</v>
      </c>
      <c r="D4598" t="s">
        <v>21</v>
      </c>
      <c r="E4598" t="s">
        <v>5</v>
      </c>
      <c r="G4598" t="s">
        <v>22</v>
      </c>
      <c r="H4598">
        <v>2344177</v>
      </c>
      <c r="I4598">
        <v>2345127</v>
      </c>
      <c r="J4598" t="s">
        <v>30</v>
      </c>
      <c r="O4598" t="s">
        <v>5644</v>
      </c>
      <c r="P4598">
        <v>951</v>
      </c>
    </row>
    <row r="4599" spans="1:17" hidden="1" x14ac:dyDescent="0.35">
      <c r="A4599" t="s">
        <v>26</v>
      </c>
      <c r="B4599" t="s">
        <v>32</v>
      </c>
      <c r="C4599" t="s">
        <v>20</v>
      </c>
      <c r="D4599" t="s">
        <v>21</v>
      </c>
      <c r="E4599" t="s">
        <v>5</v>
      </c>
      <c r="G4599" t="s">
        <v>22</v>
      </c>
      <c r="H4599">
        <v>2344177</v>
      </c>
      <c r="I4599">
        <v>2345127</v>
      </c>
      <c r="J4599" t="s">
        <v>30</v>
      </c>
      <c r="K4599" t="s">
        <v>5645</v>
      </c>
      <c r="N4599" t="s">
        <v>5646</v>
      </c>
      <c r="O4599" t="s">
        <v>5644</v>
      </c>
      <c r="P4599">
        <v>951</v>
      </c>
      <c r="Q4599">
        <v>316</v>
      </c>
    </row>
    <row r="4600" spans="1:17" hidden="1" x14ac:dyDescent="0.35">
      <c r="A4600" t="s">
        <v>18</v>
      </c>
      <c r="B4600" t="s">
        <v>29</v>
      </c>
      <c r="C4600" t="s">
        <v>20</v>
      </c>
      <c r="D4600" t="s">
        <v>21</v>
      </c>
      <c r="E4600" t="s">
        <v>5</v>
      </c>
      <c r="G4600" t="s">
        <v>22</v>
      </c>
      <c r="H4600">
        <v>2345607</v>
      </c>
      <c r="I4600">
        <v>2346569</v>
      </c>
      <c r="J4600" t="s">
        <v>30</v>
      </c>
      <c r="O4600" t="s">
        <v>5647</v>
      </c>
      <c r="P4600">
        <v>963</v>
      </c>
    </row>
    <row r="4601" spans="1:17" hidden="1" x14ac:dyDescent="0.35">
      <c r="A4601" t="s">
        <v>26</v>
      </c>
      <c r="B4601" t="s">
        <v>32</v>
      </c>
      <c r="C4601" t="s">
        <v>20</v>
      </c>
      <c r="D4601" t="s">
        <v>21</v>
      </c>
      <c r="E4601" t="s">
        <v>5</v>
      </c>
      <c r="G4601" t="s">
        <v>22</v>
      </c>
      <c r="H4601">
        <v>2345607</v>
      </c>
      <c r="I4601">
        <v>2346569</v>
      </c>
      <c r="J4601" t="s">
        <v>30</v>
      </c>
      <c r="K4601" t="s">
        <v>5648</v>
      </c>
      <c r="N4601" t="s">
        <v>28</v>
      </c>
      <c r="O4601" t="s">
        <v>5647</v>
      </c>
      <c r="P4601">
        <v>963</v>
      </c>
      <c r="Q4601">
        <v>320</v>
      </c>
    </row>
    <row r="4602" spans="1:17" hidden="1" x14ac:dyDescent="0.35">
      <c r="A4602" t="s">
        <v>18</v>
      </c>
      <c r="B4602" t="s">
        <v>29</v>
      </c>
      <c r="C4602" t="s">
        <v>20</v>
      </c>
      <c r="D4602" t="s">
        <v>21</v>
      </c>
      <c r="E4602" t="s">
        <v>5</v>
      </c>
      <c r="G4602" t="s">
        <v>22</v>
      </c>
      <c r="H4602">
        <v>2346621</v>
      </c>
      <c r="I4602">
        <v>2348147</v>
      </c>
      <c r="J4602" t="s">
        <v>23</v>
      </c>
      <c r="O4602" t="s">
        <v>5649</v>
      </c>
      <c r="P4602">
        <v>1527</v>
      </c>
    </row>
    <row r="4603" spans="1:17" hidden="1" x14ac:dyDescent="0.35">
      <c r="A4603" t="s">
        <v>26</v>
      </c>
      <c r="B4603" t="s">
        <v>32</v>
      </c>
      <c r="C4603" t="s">
        <v>20</v>
      </c>
      <c r="D4603" t="s">
        <v>21</v>
      </c>
      <c r="E4603" t="s">
        <v>5</v>
      </c>
      <c r="G4603" t="s">
        <v>22</v>
      </c>
      <c r="H4603">
        <v>2346621</v>
      </c>
      <c r="I4603">
        <v>2348147</v>
      </c>
      <c r="J4603" t="s">
        <v>23</v>
      </c>
      <c r="K4603" t="s">
        <v>5650</v>
      </c>
      <c r="N4603" t="s">
        <v>132</v>
      </c>
      <c r="O4603" t="s">
        <v>5649</v>
      </c>
      <c r="P4603">
        <v>1527</v>
      </c>
      <c r="Q4603">
        <v>508</v>
      </c>
    </row>
    <row r="4604" spans="1:17" hidden="1" x14ac:dyDescent="0.35">
      <c r="A4604" t="s">
        <v>18</v>
      </c>
      <c r="B4604" t="s">
        <v>29</v>
      </c>
      <c r="C4604" t="s">
        <v>20</v>
      </c>
      <c r="D4604" t="s">
        <v>21</v>
      </c>
      <c r="E4604" t="s">
        <v>5</v>
      </c>
      <c r="G4604" t="s">
        <v>22</v>
      </c>
      <c r="H4604">
        <v>2348166</v>
      </c>
      <c r="I4604">
        <v>2348615</v>
      </c>
      <c r="J4604" t="s">
        <v>23</v>
      </c>
      <c r="O4604" t="s">
        <v>5651</v>
      </c>
      <c r="P4604">
        <v>450</v>
      </c>
    </row>
    <row r="4605" spans="1:17" hidden="1" x14ac:dyDescent="0.35">
      <c r="A4605" t="s">
        <v>26</v>
      </c>
      <c r="B4605" t="s">
        <v>32</v>
      </c>
      <c r="C4605" t="s">
        <v>20</v>
      </c>
      <c r="D4605" t="s">
        <v>21</v>
      </c>
      <c r="E4605" t="s">
        <v>5</v>
      </c>
      <c r="G4605" t="s">
        <v>22</v>
      </c>
      <c r="H4605">
        <v>2348166</v>
      </c>
      <c r="I4605">
        <v>2348615</v>
      </c>
      <c r="J4605" t="s">
        <v>23</v>
      </c>
      <c r="K4605" t="s">
        <v>5652</v>
      </c>
      <c r="N4605" t="s">
        <v>132</v>
      </c>
      <c r="O4605" t="s">
        <v>5651</v>
      </c>
      <c r="P4605">
        <v>450</v>
      </c>
      <c r="Q4605">
        <v>149</v>
      </c>
    </row>
    <row r="4606" spans="1:17" hidden="1" x14ac:dyDescent="0.35">
      <c r="A4606" t="s">
        <v>18</v>
      </c>
      <c r="B4606" t="s">
        <v>29</v>
      </c>
      <c r="C4606" t="s">
        <v>20</v>
      </c>
      <c r="D4606" t="s">
        <v>21</v>
      </c>
      <c r="E4606" t="s">
        <v>5</v>
      </c>
      <c r="G4606" t="s">
        <v>22</v>
      </c>
      <c r="H4606">
        <v>2348665</v>
      </c>
      <c r="I4606">
        <v>2349684</v>
      </c>
      <c r="J4606" t="s">
        <v>23</v>
      </c>
      <c r="O4606" t="s">
        <v>5653</v>
      </c>
      <c r="P4606">
        <v>1020</v>
      </c>
    </row>
    <row r="4607" spans="1:17" hidden="1" x14ac:dyDescent="0.35">
      <c r="A4607" t="s">
        <v>26</v>
      </c>
      <c r="B4607" t="s">
        <v>32</v>
      </c>
      <c r="C4607" t="s">
        <v>20</v>
      </c>
      <c r="D4607" t="s">
        <v>21</v>
      </c>
      <c r="E4607" t="s">
        <v>5</v>
      </c>
      <c r="G4607" t="s">
        <v>22</v>
      </c>
      <c r="H4607">
        <v>2348665</v>
      </c>
      <c r="I4607">
        <v>2349684</v>
      </c>
      <c r="J4607" t="s">
        <v>23</v>
      </c>
      <c r="K4607" t="s">
        <v>5654</v>
      </c>
      <c r="N4607" t="s">
        <v>132</v>
      </c>
      <c r="O4607" t="s">
        <v>5653</v>
      </c>
      <c r="P4607">
        <v>1020</v>
      </c>
      <c r="Q4607">
        <v>339</v>
      </c>
    </row>
    <row r="4608" spans="1:17" hidden="1" x14ac:dyDescent="0.35">
      <c r="A4608" t="s">
        <v>18</v>
      </c>
      <c r="B4608" t="s">
        <v>29</v>
      </c>
      <c r="C4608" t="s">
        <v>20</v>
      </c>
      <c r="D4608" t="s">
        <v>21</v>
      </c>
      <c r="E4608" t="s">
        <v>5</v>
      </c>
      <c r="G4608" t="s">
        <v>22</v>
      </c>
      <c r="H4608">
        <v>2349821</v>
      </c>
      <c r="I4608">
        <v>2350555</v>
      </c>
      <c r="J4608" t="s">
        <v>23</v>
      </c>
      <c r="O4608" t="s">
        <v>5655</v>
      </c>
      <c r="P4608">
        <v>735</v>
      </c>
    </row>
    <row r="4609" spans="1:17" hidden="1" x14ac:dyDescent="0.35">
      <c r="A4609" t="s">
        <v>26</v>
      </c>
      <c r="B4609" t="s">
        <v>32</v>
      </c>
      <c r="C4609" t="s">
        <v>20</v>
      </c>
      <c r="D4609" t="s">
        <v>21</v>
      </c>
      <c r="E4609" t="s">
        <v>5</v>
      </c>
      <c r="G4609" t="s">
        <v>22</v>
      </c>
      <c r="H4609">
        <v>2349821</v>
      </c>
      <c r="I4609">
        <v>2350555</v>
      </c>
      <c r="J4609" t="s">
        <v>23</v>
      </c>
      <c r="K4609" t="s">
        <v>5656</v>
      </c>
      <c r="N4609" t="s">
        <v>1132</v>
      </c>
      <c r="O4609" t="s">
        <v>5655</v>
      </c>
      <c r="P4609">
        <v>735</v>
      </c>
      <c r="Q4609">
        <v>244</v>
      </c>
    </row>
    <row r="4610" spans="1:17" hidden="1" x14ac:dyDescent="0.35">
      <c r="A4610" t="s">
        <v>18</v>
      </c>
      <c r="B4610" t="s">
        <v>29</v>
      </c>
      <c r="C4610" t="s">
        <v>20</v>
      </c>
      <c r="D4610" t="s">
        <v>21</v>
      </c>
      <c r="E4610" t="s">
        <v>5</v>
      </c>
      <c r="G4610" t="s">
        <v>22</v>
      </c>
      <c r="H4610">
        <v>2350491</v>
      </c>
      <c r="I4610">
        <v>2352029</v>
      </c>
      <c r="J4610" t="s">
        <v>23</v>
      </c>
      <c r="O4610" t="s">
        <v>5657</v>
      </c>
      <c r="P4610">
        <v>1539</v>
      </c>
    </row>
    <row r="4611" spans="1:17" hidden="1" x14ac:dyDescent="0.35">
      <c r="A4611" t="s">
        <v>26</v>
      </c>
      <c r="B4611" t="s">
        <v>32</v>
      </c>
      <c r="C4611" t="s">
        <v>20</v>
      </c>
      <c r="D4611" t="s">
        <v>21</v>
      </c>
      <c r="E4611" t="s">
        <v>5</v>
      </c>
      <c r="G4611" t="s">
        <v>22</v>
      </c>
      <c r="H4611">
        <v>2350491</v>
      </c>
      <c r="I4611">
        <v>2352029</v>
      </c>
      <c r="J4611" t="s">
        <v>23</v>
      </c>
      <c r="K4611" t="s">
        <v>5658</v>
      </c>
      <c r="N4611" t="s">
        <v>1664</v>
      </c>
      <c r="O4611" t="s">
        <v>5657</v>
      </c>
      <c r="P4611">
        <v>1539</v>
      </c>
      <c r="Q4611">
        <v>512</v>
      </c>
    </row>
    <row r="4612" spans="1:17" hidden="1" x14ac:dyDescent="0.35">
      <c r="A4612" t="s">
        <v>18</v>
      </c>
      <c r="B4612" t="s">
        <v>29</v>
      </c>
      <c r="C4612" t="s">
        <v>20</v>
      </c>
      <c r="D4612" t="s">
        <v>21</v>
      </c>
      <c r="E4612" t="s">
        <v>5</v>
      </c>
      <c r="G4612" t="s">
        <v>22</v>
      </c>
      <c r="H4612">
        <v>2352323</v>
      </c>
      <c r="I4612">
        <v>2353171</v>
      </c>
      <c r="J4612" t="s">
        <v>23</v>
      </c>
      <c r="O4612" t="s">
        <v>5659</v>
      </c>
      <c r="P4612">
        <v>849</v>
      </c>
    </row>
    <row r="4613" spans="1:17" hidden="1" x14ac:dyDescent="0.35">
      <c r="A4613" t="s">
        <v>26</v>
      </c>
      <c r="B4613" t="s">
        <v>32</v>
      </c>
      <c r="C4613" t="s">
        <v>20</v>
      </c>
      <c r="D4613" t="s">
        <v>21</v>
      </c>
      <c r="E4613" t="s">
        <v>5</v>
      </c>
      <c r="G4613" t="s">
        <v>22</v>
      </c>
      <c r="H4613">
        <v>2352323</v>
      </c>
      <c r="I4613">
        <v>2353171</v>
      </c>
      <c r="J4613" t="s">
        <v>23</v>
      </c>
      <c r="K4613" t="s">
        <v>5660</v>
      </c>
      <c r="N4613" t="s">
        <v>53</v>
      </c>
      <c r="O4613" t="s">
        <v>5659</v>
      </c>
      <c r="P4613">
        <v>849</v>
      </c>
      <c r="Q4613">
        <v>282</v>
      </c>
    </row>
    <row r="4614" spans="1:17" hidden="1" x14ac:dyDescent="0.35">
      <c r="A4614" t="s">
        <v>18</v>
      </c>
      <c r="B4614" t="s">
        <v>29</v>
      </c>
      <c r="C4614" t="s">
        <v>20</v>
      </c>
      <c r="D4614" t="s">
        <v>21</v>
      </c>
      <c r="E4614" t="s">
        <v>5</v>
      </c>
      <c r="G4614" t="s">
        <v>22</v>
      </c>
      <c r="H4614">
        <v>2353443</v>
      </c>
      <c r="I4614">
        <v>2354924</v>
      </c>
      <c r="J4614" t="s">
        <v>30</v>
      </c>
      <c r="O4614" t="s">
        <v>5661</v>
      </c>
      <c r="P4614">
        <v>1482</v>
      </c>
    </row>
    <row r="4615" spans="1:17" hidden="1" x14ac:dyDescent="0.35">
      <c r="A4615" t="s">
        <v>26</v>
      </c>
      <c r="B4615" t="s">
        <v>32</v>
      </c>
      <c r="C4615" t="s">
        <v>20</v>
      </c>
      <c r="D4615" t="s">
        <v>21</v>
      </c>
      <c r="E4615" t="s">
        <v>5</v>
      </c>
      <c r="G4615" t="s">
        <v>22</v>
      </c>
      <c r="H4615">
        <v>2353443</v>
      </c>
      <c r="I4615">
        <v>2354924</v>
      </c>
      <c r="J4615" t="s">
        <v>30</v>
      </c>
      <c r="K4615" t="s">
        <v>5662</v>
      </c>
      <c r="N4615" t="s">
        <v>2217</v>
      </c>
      <c r="O4615" t="s">
        <v>5661</v>
      </c>
      <c r="P4615">
        <v>1482</v>
      </c>
      <c r="Q4615">
        <v>493</v>
      </c>
    </row>
    <row r="4616" spans="1:17" hidden="1" x14ac:dyDescent="0.35">
      <c r="A4616" t="s">
        <v>18</v>
      </c>
      <c r="B4616" t="s">
        <v>29</v>
      </c>
      <c r="C4616" t="s">
        <v>20</v>
      </c>
      <c r="D4616" t="s">
        <v>21</v>
      </c>
      <c r="E4616" t="s">
        <v>5</v>
      </c>
      <c r="G4616" t="s">
        <v>22</v>
      </c>
      <c r="H4616">
        <v>2354943</v>
      </c>
      <c r="I4616">
        <v>2356109</v>
      </c>
      <c r="J4616" t="s">
        <v>30</v>
      </c>
      <c r="O4616" t="s">
        <v>5663</v>
      </c>
      <c r="P4616">
        <v>1167</v>
      </c>
    </row>
    <row r="4617" spans="1:17" hidden="1" x14ac:dyDescent="0.35">
      <c r="A4617" t="s">
        <v>26</v>
      </c>
      <c r="B4617" t="s">
        <v>32</v>
      </c>
      <c r="C4617" t="s">
        <v>20</v>
      </c>
      <c r="D4617" t="s">
        <v>21</v>
      </c>
      <c r="E4617" t="s">
        <v>5</v>
      </c>
      <c r="G4617" t="s">
        <v>22</v>
      </c>
      <c r="H4617">
        <v>2354943</v>
      </c>
      <c r="I4617">
        <v>2356109</v>
      </c>
      <c r="J4617" t="s">
        <v>30</v>
      </c>
      <c r="K4617" t="s">
        <v>5664</v>
      </c>
      <c r="N4617" t="s">
        <v>5665</v>
      </c>
      <c r="O4617" t="s">
        <v>5663</v>
      </c>
      <c r="P4617">
        <v>1167</v>
      </c>
      <c r="Q4617">
        <v>388</v>
      </c>
    </row>
    <row r="4618" spans="1:17" hidden="1" x14ac:dyDescent="0.35">
      <c r="A4618" t="s">
        <v>18</v>
      </c>
      <c r="B4618" t="s">
        <v>29</v>
      </c>
      <c r="C4618" t="s">
        <v>20</v>
      </c>
      <c r="D4618" t="s">
        <v>21</v>
      </c>
      <c r="E4618" t="s">
        <v>5</v>
      </c>
      <c r="G4618" t="s">
        <v>22</v>
      </c>
      <c r="H4618">
        <v>2356197</v>
      </c>
      <c r="I4618">
        <v>2357108</v>
      </c>
      <c r="J4618" t="s">
        <v>23</v>
      </c>
      <c r="O4618" t="s">
        <v>5666</v>
      </c>
      <c r="P4618">
        <v>912</v>
      </c>
    </row>
    <row r="4619" spans="1:17" hidden="1" x14ac:dyDescent="0.35">
      <c r="A4619" t="s">
        <v>26</v>
      </c>
      <c r="B4619" t="s">
        <v>32</v>
      </c>
      <c r="C4619" t="s">
        <v>20</v>
      </c>
      <c r="D4619" t="s">
        <v>21</v>
      </c>
      <c r="E4619" t="s">
        <v>5</v>
      </c>
      <c r="G4619" t="s">
        <v>22</v>
      </c>
      <c r="H4619">
        <v>2356197</v>
      </c>
      <c r="I4619">
        <v>2357108</v>
      </c>
      <c r="J4619" t="s">
        <v>23</v>
      </c>
      <c r="K4619" t="s">
        <v>5667</v>
      </c>
      <c r="N4619" t="s">
        <v>3123</v>
      </c>
      <c r="O4619" t="s">
        <v>5666</v>
      </c>
      <c r="P4619">
        <v>912</v>
      </c>
      <c r="Q4619">
        <v>303</v>
      </c>
    </row>
    <row r="4620" spans="1:17" hidden="1" x14ac:dyDescent="0.35">
      <c r="A4620" t="s">
        <v>18</v>
      </c>
      <c r="B4620" t="s">
        <v>29</v>
      </c>
      <c r="C4620" t="s">
        <v>20</v>
      </c>
      <c r="D4620" t="s">
        <v>21</v>
      </c>
      <c r="E4620" t="s">
        <v>5</v>
      </c>
      <c r="G4620" t="s">
        <v>22</v>
      </c>
      <c r="H4620">
        <v>2357216</v>
      </c>
      <c r="I4620">
        <v>2358382</v>
      </c>
      <c r="J4620" t="s">
        <v>30</v>
      </c>
      <c r="O4620" t="s">
        <v>5668</v>
      </c>
      <c r="P4620">
        <v>1167</v>
      </c>
    </row>
    <row r="4621" spans="1:17" hidden="1" x14ac:dyDescent="0.35">
      <c r="A4621" t="s">
        <v>26</v>
      </c>
      <c r="B4621" t="s">
        <v>32</v>
      </c>
      <c r="C4621" t="s">
        <v>20</v>
      </c>
      <c r="D4621" t="s">
        <v>21</v>
      </c>
      <c r="E4621" t="s">
        <v>5</v>
      </c>
      <c r="G4621" t="s">
        <v>22</v>
      </c>
      <c r="H4621">
        <v>2357216</v>
      </c>
      <c r="I4621">
        <v>2358382</v>
      </c>
      <c r="J4621" t="s">
        <v>30</v>
      </c>
      <c r="K4621" t="s">
        <v>5669</v>
      </c>
      <c r="N4621" t="s">
        <v>5670</v>
      </c>
      <c r="O4621" t="s">
        <v>5668</v>
      </c>
      <c r="P4621">
        <v>1167</v>
      </c>
      <c r="Q4621">
        <v>388</v>
      </c>
    </row>
    <row r="4622" spans="1:17" hidden="1" x14ac:dyDescent="0.35">
      <c r="A4622" t="s">
        <v>18</v>
      </c>
      <c r="B4622" t="s">
        <v>29</v>
      </c>
      <c r="C4622" t="s">
        <v>20</v>
      </c>
      <c r="D4622" t="s">
        <v>21</v>
      </c>
      <c r="E4622" t="s">
        <v>5</v>
      </c>
      <c r="G4622" t="s">
        <v>22</v>
      </c>
      <c r="H4622">
        <v>2358465</v>
      </c>
      <c r="I4622">
        <v>2360624</v>
      </c>
      <c r="J4622" t="s">
        <v>30</v>
      </c>
      <c r="O4622" t="s">
        <v>5671</v>
      </c>
      <c r="P4622">
        <v>2160</v>
      </c>
    </row>
    <row r="4623" spans="1:17" hidden="1" x14ac:dyDescent="0.35">
      <c r="A4623" t="s">
        <v>26</v>
      </c>
      <c r="B4623" t="s">
        <v>32</v>
      </c>
      <c r="C4623" t="s">
        <v>20</v>
      </c>
      <c r="D4623" t="s">
        <v>21</v>
      </c>
      <c r="E4623" t="s">
        <v>5</v>
      </c>
      <c r="G4623" t="s">
        <v>22</v>
      </c>
      <c r="H4623">
        <v>2358465</v>
      </c>
      <c r="I4623">
        <v>2360624</v>
      </c>
      <c r="J4623" t="s">
        <v>30</v>
      </c>
      <c r="K4623" t="s">
        <v>5672</v>
      </c>
      <c r="N4623" t="s">
        <v>28</v>
      </c>
      <c r="O4623" t="s">
        <v>5671</v>
      </c>
      <c r="P4623">
        <v>2160</v>
      </c>
      <c r="Q4623">
        <v>719</v>
      </c>
    </row>
    <row r="4624" spans="1:17" hidden="1" x14ac:dyDescent="0.35">
      <c r="A4624" t="s">
        <v>18</v>
      </c>
      <c r="B4624" t="s">
        <v>29</v>
      </c>
      <c r="C4624" t="s">
        <v>20</v>
      </c>
      <c r="D4624" t="s">
        <v>21</v>
      </c>
      <c r="E4624" t="s">
        <v>5</v>
      </c>
      <c r="G4624" t="s">
        <v>22</v>
      </c>
      <c r="H4624">
        <v>2360726</v>
      </c>
      <c r="I4624">
        <v>2361865</v>
      </c>
      <c r="J4624" t="s">
        <v>30</v>
      </c>
      <c r="O4624" t="s">
        <v>5673</v>
      </c>
      <c r="P4624">
        <v>1140</v>
      </c>
    </row>
    <row r="4625" spans="1:17" hidden="1" x14ac:dyDescent="0.35">
      <c r="A4625" t="s">
        <v>26</v>
      </c>
      <c r="B4625" t="s">
        <v>32</v>
      </c>
      <c r="C4625" t="s">
        <v>20</v>
      </c>
      <c r="D4625" t="s">
        <v>21</v>
      </c>
      <c r="E4625" t="s">
        <v>5</v>
      </c>
      <c r="G4625" t="s">
        <v>22</v>
      </c>
      <c r="H4625">
        <v>2360726</v>
      </c>
      <c r="I4625">
        <v>2361865</v>
      </c>
      <c r="J4625" t="s">
        <v>30</v>
      </c>
      <c r="K4625" t="s">
        <v>5674</v>
      </c>
      <c r="N4625" t="s">
        <v>5675</v>
      </c>
      <c r="O4625" t="s">
        <v>5673</v>
      </c>
      <c r="P4625">
        <v>1140</v>
      </c>
      <c r="Q4625">
        <v>379</v>
      </c>
    </row>
    <row r="4626" spans="1:17" hidden="1" x14ac:dyDescent="0.35">
      <c r="A4626" t="s">
        <v>18</v>
      </c>
      <c r="B4626" t="s">
        <v>29</v>
      </c>
      <c r="C4626" t="s">
        <v>20</v>
      </c>
      <c r="D4626" t="s">
        <v>21</v>
      </c>
      <c r="E4626" t="s">
        <v>5</v>
      </c>
      <c r="G4626" t="s">
        <v>22</v>
      </c>
      <c r="H4626">
        <v>2361982</v>
      </c>
      <c r="I4626">
        <v>2362737</v>
      </c>
      <c r="J4626" t="s">
        <v>30</v>
      </c>
      <c r="O4626" t="s">
        <v>5676</v>
      </c>
      <c r="P4626">
        <v>756</v>
      </c>
    </row>
    <row r="4627" spans="1:17" hidden="1" x14ac:dyDescent="0.35">
      <c r="A4627" t="s">
        <v>26</v>
      </c>
      <c r="B4627" t="s">
        <v>32</v>
      </c>
      <c r="C4627" t="s">
        <v>20</v>
      </c>
      <c r="D4627" t="s">
        <v>21</v>
      </c>
      <c r="E4627" t="s">
        <v>5</v>
      </c>
      <c r="G4627" t="s">
        <v>22</v>
      </c>
      <c r="H4627">
        <v>2361982</v>
      </c>
      <c r="I4627">
        <v>2362737</v>
      </c>
      <c r="J4627" t="s">
        <v>30</v>
      </c>
      <c r="K4627" t="s">
        <v>5677</v>
      </c>
      <c r="N4627" t="s">
        <v>28</v>
      </c>
      <c r="O4627" t="s">
        <v>5676</v>
      </c>
      <c r="P4627">
        <v>756</v>
      </c>
      <c r="Q4627">
        <v>251</v>
      </c>
    </row>
    <row r="4628" spans="1:17" hidden="1" x14ac:dyDescent="0.35">
      <c r="A4628" t="s">
        <v>18</v>
      </c>
      <c r="B4628" t="s">
        <v>29</v>
      </c>
      <c r="C4628" t="s">
        <v>20</v>
      </c>
      <c r="D4628" t="s">
        <v>21</v>
      </c>
      <c r="E4628" t="s">
        <v>5</v>
      </c>
      <c r="G4628" t="s">
        <v>22</v>
      </c>
      <c r="H4628">
        <v>2362750</v>
      </c>
      <c r="I4628">
        <v>2363217</v>
      </c>
      <c r="J4628" t="s">
        <v>30</v>
      </c>
      <c r="O4628" t="s">
        <v>5678</v>
      </c>
      <c r="P4628">
        <v>468</v>
      </c>
    </row>
    <row r="4629" spans="1:17" hidden="1" x14ac:dyDescent="0.35">
      <c r="A4629" t="s">
        <v>26</v>
      </c>
      <c r="B4629" t="s">
        <v>32</v>
      </c>
      <c r="C4629" t="s">
        <v>20</v>
      </c>
      <c r="D4629" t="s">
        <v>21</v>
      </c>
      <c r="E4629" t="s">
        <v>5</v>
      </c>
      <c r="G4629" t="s">
        <v>22</v>
      </c>
      <c r="H4629">
        <v>2362750</v>
      </c>
      <c r="I4629">
        <v>2363217</v>
      </c>
      <c r="J4629" t="s">
        <v>30</v>
      </c>
      <c r="K4629" t="s">
        <v>5679</v>
      </c>
      <c r="N4629" t="s">
        <v>28</v>
      </c>
      <c r="O4629" t="s">
        <v>5678</v>
      </c>
      <c r="P4629">
        <v>468</v>
      </c>
      <c r="Q4629">
        <v>155</v>
      </c>
    </row>
    <row r="4630" spans="1:17" hidden="1" x14ac:dyDescent="0.35">
      <c r="A4630" t="s">
        <v>18</v>
      </c>
      <c r="B4630" t="s">
        <v>29</v>
      </c>
      <c r="C4630" t="s">
        <v>20</v>
      </c>
      <c r="D4630" t="s">
        <v>21</v>
      </c>
      <c r="E4630" t="s">
        <v>5</v>
      </c>
      <c r="G4630" t="s">
        <v>22</v>
      </c>
      <c r="H4630">
        <v>2363442</v>
      </c>
      <c r="I4630">
        <v>2365448</v>
      </c>
      <c r="J4630" t="s">
        <v>23</v>
      </c>
      <c r="O4630" t="s">
        <v>5680</v>
      </c>
      <c r="P4630">
        <v>2007</v>
      </c>
    </row>
    <row r="4631" spans="1:17" hidden="1" x14ac:dyDescent="0.35">
      <c r="A4631" t="s">
        <v>26</v>
      </c>
      <c r="B4631" t="s">
        <v>32</v>
      </c>
      <c r="C4631" t="s">
        <v>20</v>
      </c>
      <c r="D4631" t="s">
        <v>21</v>
      </c>
      <c r="E4631" t="s">
        <v>5</v>
      </c>
      <c r="G4631" t="s">
        <v>22</v>
      </c>
      <c r="H4631">
        <v>2363442</v>
      </c>
      <c r="I4631">
        <v>2365448</v>
      </c>
      <c r="J4631" t="s">
        <v>23</v>
      </c>
      <c r="K4631" t="s">
        <v>5681</v>
      </c>
      <c r="N4631" t="s">
        <v>40</v>
      </c>
      <c r="O4631" t="s">
        <v>5680</v>
      </c>
      <c r="P4631">
        <v>2007</v>
      </c>
      <c r="Q4631">
        <v>668</v>
      </c>
    </row>
    <row r="4632" spans="1:17" hidden="1" x14ac:dyDescent="0.35">
      <c r="A4632" t="s">
        <v>18</v>
      </c>
      <c r="B4632" t="s">
        <v>29</v>
      </c>
      <c r="C4632" t="s">
        <v>20</v>
      </c>
      <c r="D4632" t="s">
        <v>21</v>
      </c>
      <c r="E4632" t="s">
        <v>5</v>
      </c>
      <c r="G4632" t="s">
        <v>22</v>
      </c>
      <c r="H4632">
        <v>2365614</v>
      </c>
      <c r="I4632">
        <v>2366156</v>
      </c>
      <c r="J4632" t="s">
        <v>30</v>
      </c>
      <c r="O4632" t="s">
        <v>5682</v>
      </c>
      <c r="P4632">
        <v>543</v>
      </c>
    </row>
    <row r="4633" spans="1:17" hidden="1" x14ac:dyDescent="0.35">
      <c r="A4633" t="s">
        <v>26</v>
      </c>
      <c r="B4633" t="s">
        <v>32</v>
      </c>
      <c r="C4633" t="s">
        <v>20</v>
      </c>
      <c r="D4633" t="s">
        <v>21</v>
      </c>
      <c r="E4633" t="s">
        <v>5</v>
      </c>
      <c r="G4633" t="s">
        <v>22</v>
      </c>
      <c r="H4633">
        <v>2365614</v>
      </c>
      <c r="I4633">
        <v>2366156</v>
      </c>
      <c r="J4633" t="s">
        <v>30</v>
      </c>
      <c r="K4633" t="s">
        <v>5683</v>
      </c>
      <c r="N4633" t="s">
        <v>5684</v>
      </c>
      <c r="O4633" t="s">
        <v>5682</v>
      </c>
      <c r="P4633">
        <v>543</v>
      </c>
      <c r="Q4633">
        <v>180</v>
      </c>
    </row>
    <row r="4634" spans="1:17" hidden="1" x14ac:dyDescent="0.35">
      <c r="A4634" t="s">
        <v>18</v>
      </c>
      <c r="B4634" t="s">
        <v>29</v>
      </c>
      <c r="C4634" t="s">
        <v>20</v>
      </c>
      <c r="D4634" t="s">
        <v>21</v>
      </c>
      <c r="E4634" t="s">
        <v>5</v>
      </c>
      <c r="G4634" t="s">
        <v>22</v>
      </c>
      <c r="H4634">
        <v>2366153</v>
      </c>
      <c r="I4634">
        <v>2367214</v>
      </c>
      <c r="J4634" t="s">
        <v>30</v>
      </c>
      <c r="O4634" t="s">
        <v>5685</v>
      </c>
      <c r="P4634">
        <v>1062</v>
      </c>
    </row>
    <row r="4635" spans="1:17" hidden="1" x14ac:dyDescent="0.35">
      <c r="A4635" t="s">
        <v>26</v>
      </c>
      <c r="B4635" t="s">
        <v>32</v>
      </c>
      <c r="C4635" t="s">
        <v>20</v>
      </c>
      <c r="D4635" t="s">
        <v>21</v>
      </c>
      <c r="E4635" t="s">
        <v>5</v>
      </c>
      <c r="G4635" t="s">
        <v>22</v>
      </c>
      <c r="H4635">
        <v>2366153</v>
      </c>
      <c r="I4635">
        <v>2367214</v>
      </c>
      <c r="J4635" t="s">
        <v>30</v>
      </c>
      <c r="K4635" t="s">
        <v>5686</v>
      </c>
      <c r="N4635" t="s">
        <v>28</v>
      </c>
      <c r="O4635" t="s">
        <v>5685</v>
      </c>
      <c r="P4635">
        <v>1062</v>
      </c>
      <c r="Q4635">
        <v>353</v>
      </c>
    </row>
    <row r="4636" spans="1:17" hidden="1" x14ac:dyDescent="0.35">
      <c r="A4636" t="s">
        <v>18</v>
      </c>
      <c r="B4636" t="s">
        <v>29</v>
      </c>
      <c r="C4636" t="s">
        <v>20</v>
      </c>
      <c r="D4636" t="s">
        <v>21</v>
      </c>
      <c r="E4636" t="s">
        <v>5</v>
      </c>
      <c r="G4636" t="s">
        <v>22</v>
      </c>
      <c r="H4636">
        <v>2367269</v>
      </c>
      <c r="I4636">
        <v>2368201</v>
      </c>
      <c r="J4636" t="s">
        <v>30</v>
      </c>
      <c r="O4636" t="s">
        <v>5687</v>
      </c>
      <c r="P4636">
        <v>933</v>
      </c>
    </row>
    <row r="4637" spans="1:17" hidden="1" x14ac:dyDescent="0.35">
      <c r="A4637" t="s">
        <v>26</v>
      </c>
      <c r="B4637" t="s">
        <v>32</v>
      </c>
      <c r="C4637" t="s">
        <v>20</v>
      </c>
      <c r="D4637" t="s">
        <v>21</v>
      </c>
      <c r="E4637" t="s">
        <v>5</v>
      </c>
      <c r="G4637" t="s">
        <v>22</v>
      </c>
      <c r="H4637">
        <v>2367269</v>
      </c>
      <c r="I4637">
        <v>2368201</v>
      </c>
      <c r="J4637" t="s">
        <v>30</v>
      </c>
      <c r="K4637" t="s">
        <v>5688</v>
      </c>
      <c r="N4637" t="s">
        <v>3093</v>
      </c>
      <c r="O4637" t="s">
        <v>5687</v>
      </c>
      <c r="P4637">
        <v>933</v>
      </c>
      <c r="Q4637">
        <v>310</v>
      </c>
    </row>
    <row r="4638" spans="1:17" hidden="1" x14ac:dyDescent="0.35">
      <c r="A4638" t="s">
        <v>18</v>
      </c>
      <c r="B4638" t="s">
        <v>29</v>
      </c>
      <c r="C4638" t="s">
        <v>20</v>
      </c>
      <c r="D4638" t="s">
        <v>21</v>
      </c>
      <c r="E4638" t="s">
        <v>5</v>
      </c>
      <c r="G4638" t="s">
        <v>22</v>
      </c>
      <c r="H4638">
        <v>2368449</v>
      </c>
      <c r="I4638">
        <v>2370176</v>
      </c>
      <c r="J4638" t="s">
        <v>30</v>
      </c>
      <c r="O4638" t="s">
        <v>5689</v>
      </c>
      <c r="P4638">
        <v>1728</v>
      </c>
    </row>
    <row r="4639" spans="1:17" hidden="1" x14ac:dyDescent="0.35">
      <c r="A4639" t="s">
        <v>26</v>
      </c>
      <c r="B4639" t="s">
        <v>32</v>
      </c>
      <c r="C4639" t="s">
        <v>20</v>
      </c>
      <c r="D4639" t="s">
        <v>21</v>
      </c>
      <c r="E4639" t="s">
        <v>5</v>
      </c>
      <c r="G4639" t="s">
        <v>22</v>
      </c>
      <c r="H4639">
        <v>2368449</v>
      </c>
      <c r="I4639">
        <v>2370176</v>
      </c>
      <c r="J4639" t="s">
        <v>30</v>
      </c>
      <c r="K4639" t="s">
        <v>5690</v>
      </c>
      <c r="N4639" t="s">
        <v>1872</v>
      </c>
      <c r="O4639" t="s">
        <v>5689</v>
      </c>
      <c r="P4639">
        <v>1728</v>
      </c>
      <c r="Q4639">
        <v>575</v>
      </c>
    </row>
    <row r="4640" spans="1:17" hidden="1" x14ac:dyDescent="0.35">
      <c r="A4640" t="s">
        <v>18</v>
      </c>
      <c r="B4640" t="s">
        <v>29</v>
      </c>
      <c r="C4640" t="s">
        <v>20</v>
      </c>
      <c r="D4640" t="s">
        <v>21</v>
      </c>
      <c r="E4640" t="s">
        <v>5</v>
      </c>
      <c r="G4640" t="s">
        <v>22</v>
      </c>
      <c r="H4640">
        <v>2370163</v>
      </c>
      <c r="I4640">
        <v>2371992</v>
      </c>
      <c r="J4640" t="s">
        <v>30</v>
      </c>
      <c r="O4640" t="s">
        <v>5691</v>
      </c>
      <c r="P4640">
        <v>1830</v>
      </c>
    </row>
    <row r="4641" spans="1:17" hidden="1" x14ac:dyDescent="0.35">
      <c r="A4641" t="s">
        <v>26</v>
      </c>
      <c r="B4641" t="s">
        <v>32</v>
      </c>
      <c r="C4641" t="s">
        <v>20</v>
      </c>
      <c r="D4641" t="s">
        <v>21</v>
      </c>
      <c r="E4641" t="s">
        <v>5</v>
      </c>
      <c r="G4641" t="s">
        <v>22</v>
      </c>
      <c r="H4641">
        <v>2370163</v>
      </c>
      <c r="I4641">
        <v>2371992</v>
      </c>
      <c r="J4641" t="s">
        <v>30</v>
      </c>
      <c r="K4641" t="s">
        <v>5692</v>
      </c>
      <c r="N4641" t="s">
        <v>1834</v>
      </c>
      <c r="O4641" t="s">
        <v>5691</v>
      </c>
      <c r="P4641">
        <v>1830</v>
      </c>
      <c r="Q4641">
        <v>609</v>
      </c>
    </row>
    <row r="4642" spans="1:17" hidden="1" x14ac:dyDescent="0.35">
      <c r="A4642" t="s">
        <v>18</v>
      </c>
      <c r="B4642" t="s">
        <v>29</v>
      </c>
      <c r="C4642" t="s">
        <v>20</v>
      </c>
      <c r="D4642" t="s">
        <v>21</v>
      </c>
      <c r="E4642" t="s">
        <v>5</v>
      </c>
      <c r="G4642" t="s">
        <v>22</v>
      </c>
      <c r="H4642">
        <v>2372220</v>
      </c>
      <c r="I4642">
        <v>2373065</v>
      </c>
      <c r="J4642" t="s">
        <v>30</v>
      </c>
      <c r="O4642" t="s">
        <v>5693</v>
      </c>
      <c r="P4642">
        <v>846</v>
      </c>
    </row>
    <row r="4643" spans="1:17" hidden="1" x14ac:dyDescent="0.35">
      <c r="A4643" t="s">
        <v>26</v>
      </c>
      <c r="B4643" t="s">
        <v>32</v>
      </c>
      <c r="C4643" t="s">
        <v>20</v>
      </c>
      <c r="D4643" t="s">
        <v>21</v>
      </c>
      <c r="E4643" t="s">
        <v>5</v>
      </c>
      <c r="G4643" t="s">
        <v>22</v>
      </c>
      <c r="H4643">
        <v>2372220</v>
      </c>
      <c r="I4643">
        <v>2373065</v>
      </c>
      <c r="J4643" t="s">
        <v>30</v>
      </c>
      <c r="K4643" t="s">
        <v>5694</v>
      </c>
      <c r="N4643" t="s">
        <v>628</v>
      </c>
      <c r="O4643" t="s">
        <v>5693</v>
      </c>
      <c r="P4643">
        <v>846</v>
      </c>
      <c r="Q4643">
        <v>281</v>
      </c>
    </row>
    <row r="4644" spans="1:17" hidden="1" x14ac:dyDescent="0.35">
      <c r="A4644" t="s">
        <v>18</v>
      </c>
      <c r="B4644" t="s">
        <v>29</v>
      </c>
      <c r="C4644" t="s">
        <v>20</v>
      </c>
      <c r="D4644" t="s">
        <v>21</v>
      </c>
      <c r="E4644" t="s">
        <v>5</v>
      </c>
      <c r="G4644" t="s">
        <v>22</v>
      </c>
      <c r="H4644">
        <v>2373134</v>
      </c>
      <c r="I4644">
        <v>2373361</v>
      </c>
      <c r="J4644" t="s">
        <v>23</v>
      </c>
      <c r="O4644" t="s">
        <v>5695</v>
      </c>
      <c r="P4644">
        <v>228</v>
      </c>
    </row>
    <row r="4645" spans="1:17" hidden="1" x14ac:dyDescent="0.35">
      <c r="A4645" t="s">
        <v>26</v>
      </c>
      <c r="B4645" t="s">
        <v>32</v>
      </c>
      <c r="C4645" t="s">
        <v>20</v>
      </c>
      <c r="D4645" t="s">
        <v>21</v>
      </c>
      <c r="E4645" t="s">
        <v>5</v>
      </c>
      <c r="G4645" t="s">
        <v>22</v>
      </c>
      <c r="H4645">
        <v>2373134</v>
      </c>
      <c r="I4645">
        <v>2373361</v>
      </c>
      <c r="J4645" t="s">
        <v>23</v>
      </c>
      <c r="K4645" t="s">
        <v>5696</v>
      </c>
      <c r="N4645" t="s">
        <v>28</v>
      </c>
      <c r="O4645" t="s">
        <v>5695</v>
      </c>
      <c r="P4645">
        <v>228</v>
      </c>
      <c r="Q4645">
        <v>75</v>
      </c>
    </row>
    <row r="4646" spans="1:17" hidden="1" x14ac:dyDescent="0.35">
      <c r="A4646" t="s">
        <v>18</v>
      </c>
      <c r="B4646" t="s">
        <v>29</v>
      </c>
      <c r="C4646" t="s">
        <v>20</v>
      </c>
      <c r="D4646" t="s">
        <v>21</v>
      </c>
      <c r="E4646" t="s">
        <v>5</v>
      </c>
      <c r="G4646" t="s">
        <v>22</v>
      </c>
      <c r="H4646">
        <v>2373547</v>
      </c>
      <c r="I4646">
        <v>2374401</v>
      </c>
      <c r="J4646" t="s">
        <v>30</v>
      </c>
      <c r="O4646" t="s">
        <v>5697</v>
      </c>
      <c r="P4646">
        <v>855</v>
      </c>
    </row>
    <row r="4647" spans="1:17" hidden="1" x14ac:dyDescent="0.35">
      <c r="A4647" t="s">
        <v>26</v>
      </c>
      <c r="B4647" t="s">
        <v>32</v>
      </c>
      <c r="C4647" t="s">
        <v>20</v>
      </c>
      <c r="D4647" t="s">
        <v>21</v>
      </c>
      <c r="E4647" t="s">
        <v>5</v>
      </c>
      <c r="G4647" t="s">
        <v>22</v>
      </c>
      <c r="H4647">
        <v>2373547</v>
      </c>
      <c r="I4647">
        <v>2374401</v>
      </c>
      <c r="J4647" t="s">
        <v>30</v>
      </c>
      <c r="K4647" t="s">
        <v>5698</v>
      </c>
      <c r="N4647" t="s">
        <v>5699</v>
      </c>
      <c r="O4647" t="s">
        <v>5697</v>
      </c>
      <c r="P4647">
        <v>855</v>
      </c>
      <c r="Q4647">
        <v>284</v>
      </c>
    </row>
    <row r="4648" spans="1:17" hidden="1" x14ac:dyDescent="0.35">
      <c r="A4648" t="s">
        <v>18</v>
      </c>
      <c r="B4648" t="s">
        <v>29</v>
      </c>
      <c r="C4648" t="s">
        <v>20</v>
      </c>
      <c r="D4648" t="s">
        <v>21</v>
      </c>
      <c r="E4648" t="s">
        <v>5</v>
      </c>
      <c r="G4648" t="s">
        <v>22</v>
      </c>
      <c r="H4648">
        <v>2374412</v>
      </c>
      <c r="I4648">
        <v>2375125</v>
      </c>
      <c r="J4648" t="s">
        <v>30</v>
      </c>
      <c r="O4648" t="s">
        <v>5700</v>
      </c>
      <c r="P4648">
        <v>714</v>
      </c>
    </row>
    <row r="4649" spans="1:17" hidden="1" x14ac:dyDescent="0.35">
      <c r="A4649" t="s">
        <v>26</v>
      </c>
      <c r="B4649" t="s">
        <v>32</v>
      </c>
      <c r="C4649" t="s">
        <v>20</v>
      </c>
      <c r="D4649" t="s">
        <v>21</v>
      </c>
      <c r="E4649" t="s">
        <v>5</v>
      </c>
      <c r="G4649" t="s">
        <v>22</v>
      </c>
      <c r="H4649">
        <v>2374412</v>
      </c>
      <c r="I4649">
        <v>2375125</v>
      </c>
      <c r="J4649" t="s">
        <v>30</v>
      </c>
      <c r="K4649" t="s">
        <v>5701</v>
      </c>
      <c r="N4649" t="s">
        <v>28</v>
      </c>
      <c r="O4649" t="s">
        <v>5700</v>
      </c>
      <c r="P4649">
        <v>714</v>
      </c>
      <c r="Q4649">
        <v>237</v>
      </c>
    </row>
    <row r="4650" spans="1:17" hidden="1" x14ac:dyDescent="0.35">
      <c r="A4650" t="s">
        <v>18</v>
      </c>
      <c r="B4650" t="s">
        <v>29</v>
      </c>
      <c r="C4650" t="s">
        <v>20</v>
      </c>
      <c r="D4650" t="s">
        <v>21</v>
      </c>
      <c r="E4650" t="s">
        <v>5</v>
      </c>
      <c r="G4650" t="s">
        <v>22</v>
      </c>
      <c r="H4650">
        <v>2375221</v>
      </c>
      <c r="I4650">
        <v>2376240</v>
      </c>
      <c r="J4650" t="s">
        <v>23</v>
      </c>
      <c r="O4650" t="s">
        <v>5702</v>
      </c>
      <c r="P4650">
        <v>1020</v>
      </c>
    </row>
    <row r="4651" spans="1:17" hidden="1" x14ac:dyDescent="0.35">
      <c r="A4651" t="s">
        <v>26</v>
      </c>
      <c r="B4651" t="s">
        <v>32</v>
      </c>
      <c r="C4651" t="s">
        <v>20</v>
      </c>
      <c r="D4651" t="s">
        <v>21</v>
      </c>
      <c r="E4651" t="s">
        <v>5</v>
      </c>
      <c r="G4651" t="s">
        <v>22</v>
      </c>
      <c r="H4651">
        <v>2375221</v>
      </c>
      <c r="I4651">
        <v>2376240</v>
      </c>
      <c r="J4651" t="s">
        <v>23</v>
      </c>
      <c r="K4651" t="s">
        <v>5703</v>
      </c>
      <c r="N4651" t="s">
        <v>28</v>
      </c>
      <c r="O4651" t="s">
        <v>5702</v>
      </c>
      <c r="P4651">
        <v>1020</v>
      </c>
      <c r="Q4651">
        <v>339</v>
      </c>
    </row>
    <row r="4652" spans="1:17" hidden="1" x14ac:dyDescent="0.35">
      <c r="A4652" t="s">
        <v>18</v>
      </c>
      <c r="B4652" t="s">
        <v>29</v>
      </c>
      <c r="C4652" t="s">
        <v>20</v>
      </c>
      <c r="D4652" t="s">
        <v>21</v>
      </c>
      <c r="E4652" t="s">
        <v>5</v>
      </c>
      <c r="G4652" t="s">
        <v>22</v>
      </c>
      <c r="H4652">
        <v>2376370</v>
      </c>
      <c r="I4652">
        <v>2377233</v>
      </c>
      <c r="J4652" t="s">
        <v>23</v>
      </c>
      <c r="O4652" t="s">
        <v>5704</v>
      </c>
      <c r="P4652">
        <v>864</v>
      </c>
    </row>
    <row r="4653" spans="1:17" hidden="1" x14ac:dyDescent="0.35">
      <c r="A4653" t="s">
        <v>26</v>
      </c>
      <c r="B4653" t="s">
        <v>32</v>
      </c>
      <c r="C4653" t="s">
        <v>20</v>
      </c>
      <c r="D4653" t="s">
        <v>21</v>
      </c>
      <c r="E4653" t="s">
        <v>5</v>
      </c>
      <c r="G4653" t="s">
        <v>22</v>
      </c>
      <c r="H4653">
        <v>2376370</v>
      </c>
      <c r="I4653">
        <v>2377233</v>
      </c>
      <c r="J4653" t="s">
        <v>23</v>
      </c>
      <c r="K4653" t="s">
        <v>5705</v>
      </c>
      <c r="N4653" t="s">
        <v>2926</v>
      </c>
      <c r="O4653" t="s">
        <v>5704</v>
      </c>
      <c r="P4653">
        <v>864</v>
      </c>
      <c r="Q4653">
        <v>287</v>
      </c>
    </row>
    <row r="4654" spans="1:17" hidden="1" x14ac:dyDescent="0.35">
      <c r="A4654" t="s">
        <v>18</v>
      </c>
      <c r="B4654" t="s">
        <v>29</v>
      </c>
      <c r="C4654" t="s">
        <v>20</v>
      </c>
      <c r="D4654" t="s">
        <v>21</v>
      </c>
      <c r="E4654" t="s">
        <v>5</v>
      </c>
      <c r="G4654" t="s">
        <v>22</v>
      </c>
      <c r="H4654">
        <v>2377341</v>
      </c>
      <c r="I4654">
        <v>2377901</v>
      </c>
      <c r="J4654" t="s">
        <v>23</v>
      </c>
      <c r="O4654" t="s">
        <v>5706</v>
      </c>
      <c r="P4654">
        <v>561</v>
      </c>
    </row>
    <row r="4655" spans="1:17" hidden="1" x14ac:dyDescent="0.35">
      <c r="A4655" t="s">
        <v>26</v>
      </c>
      <c r="B4655" t="s">
        <v>32</v>
      </c>
      <c r="C4655" t="s">
        <v>20</v>
      </c>
      <c r="D4655" t="s">
        <v>21</v>
      </c>
      <c r="E4655" t="s">
        <v>5</v>
      </c>
      <c r="G4655" t="s">
        <v>22</v>
      </c>
      <c r="H4655">
        <v>2377341</v>
      </c>
      <c r="I4655">
        <v>2377901</v>
      </c>
      <c r="J4655" t="s">
        <v>23</v>
      </c>
      <c r="K4655" t="s">
        <v>5707</v>
      </c>
      <c r="N4655" t="s">
        <v>5255</v>
      </c>
      <c r="O4655" t="s">
        <v>5706</v>
      </c>
      <c r="P4655">
        <v>561</v>
      </c>
      <c r="Q4655">
        <v>186</v>
      </c>
    </row>
    <row r="4656" spans="1:17" hidden="1" x14ac:dyDescent="0.35">
      <c r="A4656" t="s">
        <v>18</v>
      </c>
      <c r="B4656" t="s">
        <v>29</v>
      </c>
      <c r="C4656" t="s">
        <v>20</v>
      </c>
      <c r="D4656" t="s">
        <v>21</v>
      </c>
      <c r="E4656" t="s">
        <v>5</v>
      </c>
      <c r="G4656" t="s">
        <v>22</v>
      </c>
      <c r="H4656">
        <v>2377980</v>
      </c>
      <c r="I4656">
        <v>2379356</v>
      </c>
      <c r="J4656" t="s">
        <v>23</v>
      </c>
      <c r="O4656" t="s">
        <v>5708</v>
      </c>
      <c r="P4656">
        <v>1377</v>
      </c>
    </row>
    <row r="4657" spans="1:17" hidden="1" x14ac:dyDescent="0.35">
      <c r="A4657" t="s">
        <v>26</v>
      </c>
      <c r="B4657" t="s">
        <v>32</v>
      </c>
      <c r="C4657" t="s">
        <v>20</v>
      </c>
      <c r="D4657" t="s">
        <v>21</v>
      </c>
      <c r="E4657" t="s">
        <v>5</v>
      </c>
      <c r="G4657" t="s">
        <v>22</v>
      </c>
      <c r="H4657">
        <v>2377980</v>
      </c>
      <c r="I4657">
        <v>2379356</v>
      </c>
      <c r="J4657" t="s">
        <v>23</v>
      </c>
      <c r="K4657" t="s">
        <v>5709</v>
      </c>
      <c r="N4657" t="s">
        <v>1828</v>
      </c>
      <c r="O4657" t="s">
        <v>5708</v>
      </c>
      <c r="P4657">
        <v>1377</v>
      </c>
      <c r="Q4657">
        <v>458</v>
      </c>
    </row>
    <row r="4658" spans="1:17" hidden="1" x14ac:dyDescent="0.35">
      <c r="A4658" t="s">
        <v>18</v>
      </c>
      <c r="B4658" t="s">
        <v>29</v>
      </c>
      <c r="C4658" t="s">
        <v>20</v>
      </c>
      <c r="D4658" t="s">
        <v>21</v>
      </c>
      <c r="E4658" t="s">
        <v>5</v>
      </c>
      <c r="G4658" t="s">
        <v>22</v>
      </c>
      <c r="H4658">
        <v>2379506</v>
      </c>
      <c r="I4658">
        <v>2380750</v>
      </c>
      <c r="J4658" t="s">
        <v>30</v>
      </c>
      <c r="O4658" t="s">
        <v>5710</v>
      </c>
      <c r="P4658">
        <v>1245</v>
      </c>
    </row>
    <row r="4659" spans="1:17" hidden="1" x14ac:dyDescent="0.35">
      <c r="A4659" t="s">
        <v>26</v>
      </c>
      <c r="B4659" t="s">
        <v>32</v>
      </c>
      <c r="C4659" t="s">
        <v>20</v>
      </c>
      <c r="D4659" t="s">
        <v>21</v>
      </c>
      <c r="E4659" t="s">
        <v>5</v>
      </c>
      <c r="G4659" t="s">
        <v>22</v>
      </c>
      <c r="H4659">
        <v>2379506</v>
      </c>
      <c r="I4659">
        <v>2380750</v>
      </c>
      <c r="J4659" t="s">
        <v>30</v>
      </c>
      <c r="K4659" t="s">
        <v>5711</v>
      </c>
      <c r="N4659" t="s">
        <v>3409</v>
      </c>
      <c r="O4659" t="s">
        <v>5710</v>
      </c>
      <c r="P4659">
        <v>1245</v>
      </c>
      <c r="Q4659">
        <v>414</v>
      </c>
    </row>
    <row r="4660" spans="1:17" hidden="1" x14ac:dyDescent="0.35">
      <c r="A4660" t="s">
        <v>18</v>
      </c>
      <c r="B4660" t="s">
        <v>29</v>
      </c>
      <c r="C4660" t="s">
        <v>20</v>
      </c>
      <c r="D4660" t="s">
        <v>21</v>
      </c>
      <c r="E4660" t="s">
        <v>5</v>
      </c>
      <c r="G4660" t="s">
        <v>22</v>
      </c>
      <c r="H4660">
        <v>2381302</v>
      </c>
      <c r="I4660">
        <v>2381838</v>
      </c>
      <c r="J4660" t="s">
        <v>30</v>
      </c>
      <c r="O4660" t="s">
        <v>5712</v>
      </c>
      <c r="P4660">
        <v>537</v>
      </c>
    </row>
    <row r="4661" spans="1:17" hidden="1" x14ac:dyDescent="0.35">
      <c r="A4661" t="s">
        <v>26</v>
      </c>
      <c r="B4661" t="s">
        <v>32</v>
      </c>
      <c r="C4661" t="s">
        <v>20</v>
      </c>
      <c r="D4661" t="s">
        <v>21</v>
      </c>
      <c r="E4661" t="s">
        <v>5</v>
      </c>
      <c r="G4661" t="s">
        <v>22</v>
      </c>
      <c r="H4661">
        <v>2381302</v>
      </c>
      <c r="I4661">
        <v>2381838</v>
      </c>
      <c r="J4661" t="s">
        <v>30</v>
      </c>
      <c r="K4661" t="s">
        <v>5713</v>
      </c>
      <c r="N4661" t="s">
        <v>4638</v>
      </c>
      <c r="O4661" t="s">
        <v>5712</v>
      </c>
      <c r="P4661">
        <v>537</v>
      </c>
      <c r="Q4661">
        <v>178</v>
      </c>
    </row>
    <row r="4662" spans="1:17" hidden="1" x14ac:dyDescent="0.35">
      <c r="A4662" t="s">
        <v>18</v>
      </c>
      <c r="B4662" t="s">
        <v>29</v>
      </c>
      <c r="C4662" t="s">
        <v>20</v>
      </c>
      <c r="D4662" t="s">
        <v>21</v>
      </c>
      <c r="E4662" t="s">
        <v>5</v>
      </c>
      <c r="G4662" t="s">
        <v>22</v>
      </c>
      <c r="H4662">
        <v>2381933</v>
      </c>
      <c r="I4662">
        <v>2383387</v>
      </c>
      <c r="J4662" t="s">
        <v>30</v>
      </c>
      <c r="O4662" t="s">
        <v>5714</v>
      </c>
      <c r="P4662">
        <v>1455</v>
      </c>
    </row>
    <row r="4663" spans="1:17" hidden="1" x14ac:dyDescent="0.35">
      <c r="A4663" t="s">
        <v>26</v>
      </c>
      <c r="B4663" t="s">
        <v>32</v>
      </c>
      <c r="C4663" t="s">
        <v>20</v>
      </c>
      <c r="D4663" t="s">
        <v>21</v>
      </c>
      <c r="E4663" t="s">
        <v>5</v>
      </c>
      <c r="G4663" t="s">
        <v>22</v>
      </c>
      <c r="H4663">
        <v>2381933</v>
      </c>
      <c r="I4663">
        <v>2383387</v>
      </c>
      <c r="J4663" t="s">
        <v>30</v>
      </c>
      <c r="K4663" t="s">
        <v>5715</v>
      </c>
      <c r="N4663" t="s">
        <v>5716</v>
      </c>
      <c r="O4663" t="s">
        <v>5714</v>
      </c>
      <c r="P4663">
        <v>1455</v>
      </c>
      <c r="Q4663">
        <v>484</v>
      </c>
    </row>
    <row r="4664" spans="1:17" hidden="1" x14ac:dyDescent="0.35">
      <c r="A4664" t="s">
        <v>18</v>
      </c>
      <c r="B4664" t="s">
        <v>29</v>
      </c>
      <c r="C4664" t="s">
        <v>20</v>
      </c>
      <c r="D4664" t="s">
        <v>21</v>
      </c>
      <c r="E4664" t="s">
        <v>5</v>
      </c>
      <c r="G4664" t="s">
        <v>22</v>
      </c>
      <c r="H4664">
        <v>2383433</v>
      </c>
      <c r="I4664">
        <v>2384998</v>
      </c>
      <c r="J4664" t="s">
        <v>23</v>
      </c>
      <c r="O4664" t="s">
        <v>5717</v>
      </c>
      <c r="P4664">
        <v>1566</v>
      </c>
    </row>
    <row r="4665" spans="1:17" hidden="1" x14ac:dyDescent="0.35">
      <c r="A4665" t="s">
        <v>26</v>
      </c>
      <c r="B4665" t="s">
        <v>32</v>
      </c>
      <c r="C4665" t="s">
        <v>20</v>
      </c>
      <c r="D4665" t="s">
        <v>21</v>
      </c>
      <c r="E4665" t="s">
        <v>5</v>
      </c>
      <c r="G4665" t="s">
        <v>22</v>
      </c>
      <c r="H4665">
        <v>2383433</v>
      </c>
      <c r="I4665">
        <v>2384998</v>
      </c>
      <c r="J4665" t="s">
        <v>23</v>
      </c>
      <c r="K4665" t="s">
        <v>5718</v>
      </c>
      <c r="N4665" t="s">
        <v>5719</v>
      </c>
      <c r="O4665" t="s">
        <v>5717</v>
      </c>
      <c r="P4665">
        <v>1566</v>
      </c>
      <c r="Q4665">
        <v>521</v>
      </c>
    </row>
    <row r="4666" spans="1:17" hidden="1" x14ac:dyDescent="0.35">
      <c r="A4666" t="s">
        <v>18</v>
      </c>
      <c r="B4666" t="s">
        <v>29</v>
      </c>
      <c r="C4666" t="s">
        <v>20</v>
      </c>
      <c r="D4666" t="s">
        <v>21</v>
      </c>
      <c r="E4666" t="s">
        <v>5</v>
      </c>
      <c r="G4666" t="s">
        <v>22</v>
      </c>
      <c r="H4666">
        <v>2385036</v>
      </c>
      <c r="I4666">
        <v>2385218</v>
      </c>
      <c r="J4666" t="s">
        <v>23</v>
      </c>
      <c r="O4666" t="s">
        <v>5720</v>
      </c>
      <c r="P4666">
        <v>183</v>
      </c>
    </row>
    <row r="4667" spans="1:17" hidden="1" x14ac:dyDescent="0.35">
      <c r="A4667" t="s">
        <v>26</v>
      </c>
      <c r="B4667" t="s">
        <v>32</v>
      </c>
      <c r="C4667" t="s">
        <v>20</v>
      </c>
      <c r="D4667" t="s">
        <v>21</v>
      </c>
      <c r="E4667" t="s">
        <v>5</v>
      </c>
      <c r="G4667" t="s">
        <v>22</v>
      </c>
      <c r="H4667">
        <v>2385036</v>
      </c>
      <c r="I4667">
        <v>2385218</v>
      </c>
      <c r="J4667" t="s">
        <v>23</v>
      </c>
      <c r="K4667" t="s">
        <v>5721</v>
      </c>
      <c r="N4667" t="s">
        <v>28</v>
      </c>
      <c r="O4667" t="s">
        <v>5720</v>
      </c>
      <c r="P4667">
        <v>183</v>
      </c>
      <c r="Q4667">
        <v>60</v>
      </c>
    </row>
    <row r="4668" spans="1:17" hidden="1" x14ac:dyDescent="0.35">
      <c r="A4668" t="s">
        <v>18</v>
      </c>
      <c r="B4668" t="s">
        <v>29</v>
      </c>
      <c r="C4668" t="s">
        <v>20</v>
      </c>
      <c r="D4668" t="s">
        <v>21</v>
      </c>
      <c r="E4668" t="s">
        <v>5</v>
      </c>
      <c r="G4668" t="s">
        <v>22</v>
      </c>
      <c r="H4668">
        <v>2385365</v>
      </c>
      <c r="I4668">
        <v>2387188</v>
      </c>
      <c r="J4668" t="s">
        <v>30</v>
      </c>
      <c r="O4668" t="s">
        <v>5722</v>
      </c>
      <c r="P4668">
        <v>1824</v>
      </c>
    </row>
    <row r="4669" spans="1:17" hidden="1" x14ac:dyDescent="0.35">
      <c r="A4669" t="s">
        <v>26</v>
      </c>
      <c r="B4669" t="s">
        <v>32</v>
      </c>
      <c r="C4669" t="s">
        <v>20</v>
      </c>
      <c r="D4669" t="s">
        <v>21</v>
      </c>
      <c r="E4669" t="s">
        <v>5</v>
      </c>
      <c r="G4669" t="s">
        <v>22</v>
      </c>
      <c r="H4669">
        <v>2385365</v>
      </c>
      <c r="I4669">
        <v>2387188</v>
      </c>
      <c r="J4669" t="s">
        <v>30</v>
      </c>
      <c r="K4669" t="s">
        <v>5723</v>
      </c>
      <c r="N4669" t="s">
        <v>5724</v>
      </c>
      <c r="O4669" t="s">
        <v>5722</v>
      </c>
      <c r="P4669">
        <v>1824</v>
      </c>
      <c r="Q4669">
        <v>607</v>
      </c>
    </row>
    <row r="4670" spans="1:17" hidden="1" x14ac:dyDescent="0.35">
      <c r="A4670" t="s">
        <v>18</v>
      </c>
      <c r="B4670" t="s">
        <v>29</v>
      </c>
      <c r="C4670" t="s">
        <v>20</v>
      </c>
      <c r="D4670" t="s">
        <v>21</v>
      </c>
      <c r="E4670" t="s">
        <v>5</v>
      </c>
      <c r="G4670" t="s">
        <v>22</v>
      </c>
      <c r="H4670">
        <v>2387323</v>
      </c>
      <c r="I4670">
        <v>2387886</v>
      </c>
      <c r="J4670" t="s">
        <v>30</v>
      </c>
      <c r="O4670" t="s">
        <v>5725</v>
      </c>
      <c r="P4670">
        <v>564</v>
      </c>
    </row>
    <row r="4671" spans="1:17" hidden="1" x14ac:dyDescent="0.35">
      <c r="A4671" t="s">
        <v>26</v>
      </c>
      <c r="B4671" t="s">
        <v>32</v>
      </c>
      <c r="C4671" t="s">
        <v>20</v>
      </c>
      <c r="D4671" t="s">
        <v>21</v>
      </c>
      <c r="E4671" t="s">
        <v>5</v>
      </c>
      <c r="G4671" t="s">
        <v>22</v>
      </c>
      <c r="H4671">
        <v>2387323</v>
      </c>
      <c r="I4671">
        <v>2387886</v>
      </c>
      <c r="J4671" t="s">
        <v>30</v>
      </c>
      <c r="K4671" t="s">
        <v>5726</v>
      </c>
      <c r="N4671" t="s">
        <v>5727</v>
      </c>
      <c r="O4671" t="s">
        <v>5725</v>
      </c>
      <c r="P4671">
        <v>564</v>
      </c>
      <c r="Q4671">
        <v>187</v>
      </c>
    </row>
    <row r="4672" spans="1:17" hidden="1" x14ac:dyDescent="0.35">
      <c r="A4672" t="s">
        <v>18</v>
      </c>
      <c r="B4672" t="s">
        <v>29</v>
      </c>
      <c r="C4672" t="s">
        <v>20</v>
      </c>
      <c r="D4672" t="s">
        <v>21</v>
      </c>
      <c r="E4672" t="s">
        <v>5</v>
      </c>
      <c r="G4672" t="s">
        <v>22</v>
      </c>
      <c r="H4672">
        <v>2388064</v>
      </c>
      <c r="I4672">
        <v>2389011</v>
      </c>
      <c r="J4672" t="s">
        <v>23</v>
      </c>
      <c r="O4672" t="s">
        <v>5728</v>
      </c>
      <c r="P4672">
        <v>948</v>
      </c>
    </row>
    <row r="4673" spans="1:17" hidden="1" x14ac:dyDescent="0.35">
      <c r="A4673" t="s">
        <v>26</v>
      </c>
      <c r="B4673" t="s">
        <v>32</v>
      </c>
      <c r="C4673" t="s">
        <v>20</v>
      </c>
      <c r="D4673" t="s">
        <v>21</v>
      </c>
      <c r="E4673" t="s">
        <v>5</v>
      </c>
      <c r="G4673" t="s">
        <v>22</v>
      </c>
      <c r="H4673">
        <v>2388064</v>
      </c>
      <c r="I4673">
        <v>2389011</v>
      </c>
      <c r="J4673" t="s">
        <v>23</v>
      </c>
      <c r="K4673" t="s">
        <v>5729</v>
      </c>
      <c r="N4673" t="s">
        <v>28</v>
      </c>
      <c r="O4673" t="s">
        <v>5728</v>
      </c>
      <c r="P4673">
        <v>948</v>
      </c>
      <c r="Q4673">
        <v>315</v>
      </c>
    </row>
    <row r="4674" spans="1:17" hidden="1" x14ac:dyDescent="0.35">
      <c r="A4674" t="s">
        <v>18</v>
      </c>
      <c r="B4674" t="s">
        <v>29</v>
      </c>
      <c r="C4674" t="s">
        <v>20</v>
      </c>
      <c r="D4674" t="s">
        <v>21</v>
      </c>
      <c r="E4674" t="s">
        <v>5</v>
      </c>
      <c r="G4674" t="s">
        <v>22</v>
      </c>
      <c r="H4674">
        <v>2389245</v>
      </c>
      <c r="I4674">
        <v>2391404</v>
      </c>
      <c r="J4674" t="s">
        <v>30</v>
      </c>
      <c r="O4674" t="s">
        <v>5730</v>
      </c>
      <c r="P4674">
        <v>2160</v>
      </c>
    </row>
    <row r="4675" spans="1:17" hidden="1" x14ac:dyDescent="0.35">
      <c r="A4675" t="s">
        <v>26</v>
      </c>
      <c r="B4675" t="s">
        <v>32</v>
      </c>
      <c r="C4675" t="s">
        <v>20</v>
      </c>
      <c r="D4675" t="s">
        <v>21</v>
      </c>
      <c r="E4675" t="s">
        <v>5</v>
      </c>
      <c r="G4675" t="s">
        <v>22</v>
      </c>
      <c r="H4675">
        <v>2389245</v>
      </c>
      <c r="I4675">
        <v>2391404</v>
      </c>
      <c r="J4675" t="s">
        <v>30</v>
      </c>
      <c r="K4675" t="s">
        <v>5731</v>
      </c>
      <c r="N4675" t="s">
        <v>5355</v>
      </c>
      <c r="O4675" t="s">
        <v>5730</v>
      </c>
      <c r="P4675">
        <v>2160</v>
      </c>
      <c r="Q4675">
        <v>719</v>
      </c>
    </row>
    <row r="4676" spans="1:17" hidden="1" x14ac:dyDescent="0.35">
      <c r="A4676" t="s">
        <v>18</v>
      </c>
      <c r="B4676" t="s">
        <v>29</v>
      </c>
      <c r="C4676" t="s">
        <v>20</v>
      </c>
      <c r="D4676" t="s">
        <v>21</v>
      </c>
      <c r="E4676" t="s">
        <v>5</v>
      </c>
      <c r="G4676" t="s">
        <v>22</v>
      </c>
      <c r="H4676">
        <v>2391468</v>
      </c>
      <c r="I4676">
        <v>2391959</v>
      </c>
      <c r="J4676" t="s">
        <v>30</v>
      </c>
      <c r="O4676" t="s">
        <v>5732</v>
      </c>
      <c r="P4676">
        <v>492</v>
      </c>
    </row>
    <row r="4677" spans="1:17" hidden="1" x14ac:dyDescent="0.35">
      <c r="A4677" t="s">
        <v>26</v>
      </c>
      <c r="B4677" t="s">
        <v>32</v>
      </c>
      <c r="C4677" t="s">
        <v>20</v>
      </c>
      <c r="D4677" t="s">
        <v>21</v>
      </c>
      <c r="E4677" t="s">
        <v>5</v>
      </c>
      <c r="G4677" t="s">
        <v>22</v>
      </c>
      <c r="H4677">
        <v>2391468</v>
      </c>
      <c r="I4677">
        <v>2391959</v>
      </c>
      <c r="J4677" t="s">
        <v>30</v>
      </c>
      <c r="K4677" t="s">
        <v>5733</v>
      </c>
      <c r="N4677" t="s">
        <v>5734</v>
      </c>
      <c r="O4677" t="s">
        <v>5732</v>
      </c>
      <c r="P4677">
        <v>492</v>
      </c>
      <c r="Q4677">
        <v>163</v>
      </c>
    </row>
    <row r="4678" spans="1:17" hidden="1" x14ac:dyDescent="0.35">
      <c r="A4678" t="s">
        <v>18</v>
      </c>
      <c r="B4678" t="s">
        <v>29</v>
      </c>
      <c r="C4678" t="s">
        <v>20</v>
      </c>
      <c r="D4678" t="s">
        <v>21</v>
      </c>
      <c r="E4678" t="s">
        <v>5</v>
      </c>
      <c r="G4678" t="s">
        <v>22</v>
      </c>
      <c r="H4678">
        <v>2392026</v>
      </c>
      <c r="I4678">
        <v>2392667</v>
      </c>
      <c r="J4678" t="s">
        <v>30</v>
      </c>
      <c r="O4678" t="s">
        <v>5735</v>
      </c>
      <c r="P4678">
        <v>642</v>
      </c>
    </row>
    <row r="4679" spans="1:17" hidden="1" x14ac:dyDescent="0.35">
      <c r="A4679" t="s">
        <v>26</v>
      </c>
      <c r="B4679" t="s">
        <v>32</v>
      </c>
      <c r="C4679" t="s">
        <v>20</v>
      </c>
      <c r="D4679" t="s">
        <v>21</v>
      </c>
      <c r="E4679" t="s">
        <v>5</v>
      </c>
      <c r="G4679" t="s">
        <v>22</v>
      </c>
      <c r="H4679">
        <v>2392026</v>
      </c>
      <c r="I4679">
        <v>2392667</v>
      </c>
      <c r="J4679" t="s">
        <v>30</v>
      </c>
      <c r="K4679" t="s">
        <v>5736</v>
      </c>
      <c r="N4679" t="s">
        <v>28</v>
      </c>
      <c r="O4679" t="s">
        <v>5735</v>
      </c>
      <c r="P4679">
        <v>642</v>
      </c>
      <c r="Q4679">
        <v>213</v>
      </c>
    </row>
    <row r="4680" spans="1:17" hidden="1" x14ac:dyDescent="0.35">
      <c r="A4680" t="s">
        <v>18</v>
      </c>
      <c r="B4680" t="s">
        <v>29</v>
      </c>
      <c r="C4680" t="s">
        <v>20</v>
      </c>
      <c r="D4680" t="s">
        <v>21</v>
      </c>
      <c r="E4680" t="s">
        <v>5</v>
      </c>
      <c r="G4680" t="s">
        <v>22</v>
      </c>
      <c r="H4680">
        <v>2392893</v>
      </c>
      <c r="I4680">
        <v>2393528</v>
      </c>
      <c r="J4680" t="s">
        <v>30</v>
      </c>
      <c r="O4680" t="s">
        <v>5737</v>
      </c>
      <c r="P4680">
        <v>636</v>
      </c>
    </row>
    <row r="4681" spans="1:17" hidden="1" x14ac:dyDescent="0.35">
      <c r="A4681" t="s">
        <v>26</v>
      </c>
      <c r="B4681" t="s">
        <v>32</v>
      </c>
      <c r="C4681" t="s">
        <v>20</v>
      </c>
      <c r="D4681" t="s">
        <v>21</v>
      </c>
      <c r="E4681" t="s">
        <v>5</v>
      </c>
      <c r="G4681" t="s">
        <v>22</v>
      </c>
      <c r="H4681">
        <v>2392893</v>
      </c>
      <c r="I4681">
        <v>2393528</v>
      </c>
      <c r="J4681" t="s">
        <v>30</v>
      </c>
      <c r="K4681" t="s">
        <v>5738</v>
      </c>
      <c r="N4681" t="s">
        <v>634</v>
      </c>
      <c r="O4681" t="s">
        <v>5737</v>
      </c>
      <c r="P4681">
        <v>636</v>
      </c>
      <c r="Q4681">
        <v>211</v>
      </c>
    </row>
    <row r="4682" spans="1:17" hidden="1" x14ac:dyDescent="0.35">
      <c r="A4682" t="s">
        <v>18</v>
      </c>
      <c r="B4682" t="s">
        <v>29</v>
      </c>
      <c r="C4682" t="s">
        <v>20</v>
      </c>
      <c r="D4682" t="s">
        <v>21</v>
      </c>
      <c r="E4682" t="s">
        <v>5</v>
      </c>
      <c r="G4682" t="s">
        <v>22</v>
      </c>
      <c r="H4682">
        <v>2393541</v>
      </c>
      <c r="I4682">
        <v>2394014</v>
      </c>
      <c r="J4682" t="s">
        <v>30</v>
      </c>
      <c r="O4682" t="s">
        <v>5739</v>
      </c>
      <c r="P4682">
        <v>474</v>
      </c>
    </row>
    <row r="4683" spans="1:17" hidden="1" x14ac:dyDescent="0.35">
      <c r="A4683" t="s">
        <v>26</v>
      </c>
      <c r="B4683" t="s">
        <v>32</v>
      </c>
      <c r="C4683" t="s">
        <v>20</v>
      </c>
      <c r="D4683" t="s">
        <v>21</v>
      </c>
      <c r="E4683" t="s">
        <v>5</v>
      </c>
      <c r="G4683" t="s">
        <v>22</v>
      </c>
      <c r="H4683">
        <v>2393541</v>
      </c>
      <c r="I4683">
        <v>2394014</v>
      </c>
      <c r="J4683" t="s">
        <v>30</v>
      </c>
      <c r="K4683" t="s">
        <v>5740</v>
      </c>
      <c r="N4683" t="s">
        <v>5741</v>
      </c>
      <c r="O4683" t="s">
        <v>5739</v>
      </c>
      <c r="P4683">
        <v>474</v>
      </c>
      <c r="Q4683">
        <v>157</v>
      </c>
    </row>
    <row r="4684" spans="1:17" hidden="1" x14ac:dyDescent="0.35">
      <c r="A4684" t="s">
        <v>18</v>
      </c>
      <c r="B4684" t="s">
        <v>29</v>
      </c>
      <c r="C4684" t="s">
        <v>20</v>
      </c>
      <c r="D4684" t="s">
        <v>21</v>
      </c>
      <c r="E4684" t="s">
        <v>5</v>
      </c>
      <c r="G4684" t="s">
        <v>22</v>
      </c>
      <c r="H4684">
        <v>2394026</v>
      </c>
      <c r="I4684">
        <v>2394955</v>
      </c>
      <c r="J4684" t="s">
        <v>30</v>
      </c>
      <c r="O4684" t="s">
        <v>5742</v>
      </c>
      <c r="P4684">
        <v>930</v>
      </c>
    </row>
    <row r="4685" spans="1:17" hidden="1" x14ac:dyDescent="0.35">
      <c r="A4685" t="s">
        <v>26</v>
      </c>
      <c r="B4685" t="s">
        <v>32</v>
      </c>
      <c r="C4685" t="s">
        <v>20</v>
      </c>
      <c r="D4685" t="s">
        <v>21</v>
      </c>
      <c r="E4685" t="s">
        <v>5</v>
      </c>
      <c r="G4685" t="s">
        <v>22</v>
      </c>
      <c r="H4685">
        <v>2394026</v>
      </c>
      <c r="I4685">
        <v>2394955</v>
      </c>
      <c r="J4685" t="s">
        <v>30</v>
      </c>
      <c r="K4685" t="s">
        <v>5743</v>
      </c>
      <c r="N4685" t="s">
        <v>2293</v>
      </c>
      <c r="O4685" t="s">
        <v>5742</v>
      </c>
      <c r="P4685">
        <v>930</v>
      </c>
      <c r="Q4685">
        <v>309</v>
      </c>
    </row>
    <row r="4686" spans="1:17" hidden="1" x14ac:dyDescent="0.35">
      <c r="A4686" t="s">
        <v>18</v>
      </c>
      <c r="B4686" t="s">
        <v>29</v>
      </c>
      <c r="C4686" t="s">
        <v>20</v>
      </c>
      <c r="D4686" t="s">
        <v>21</v>
      </c>
      <c r="E4686" t="s">
        <v>5</v>
      </c>
      <c r="G4686" t="s">
        <v>22</v>
      </c>
      <c r="H4686">
        <v>2394958</v>
      </c>
      <c r="I4686">
        <v>2396091</v>
      </c>
      <c r="J4686" t="s">
        <v>30</v>
      </c>
      <c r="O4686" t="s">
        <v>5744</v>
      </c>
      <c r="P4686">
        <v>1134</v>
      </c>
    </row>
    <row r="4687" spans="1:17" hidden="1" x14ac:dyDescent="0.35">
      <c r="A4687" t="s">
        <v>26</v>
      </c>
      <c r="B4687" t="s">
        <v>32</v>
      </c>
      <c r="C4687" t="s">
        <v>20</v>
      </c>
      <c r="D4687" t="s">
        <v>21</v>
      </c>
      <c r="E4687" t="s">
        <v>5</v>
      </c>
      <c r="G4687" t="s">
        <v>22</v>
      </c>
      <c r="H4687">
        <v>2394958</v>
      </c>
      <c r="I4687">
        <v>2396091</v>
      </c>
      <c r="J4687" t="s">
        <v>30</v>
      </c>
      <c r="K4687" t="s">
        <v>5745</v>
      </c>
      <c r="N4687" t="s">
        <v>5746</v>
      </c>
      <c r="O4687" t="s">
        <v>5744</v>
      </c>
      <c r="P4687">
        <v>1134</v>
      </c>
      <c r="Q4687">
        <v>377</v>
      </c>
    </row>
    <row r="4688" spans="1:17" hidden="1" x14ac:dyDescent="0.35">
      <c r="A4688" t="s">
        <v>18</v>
      </c>
      <c r="B4688" t="s">
        <v>29</v>
      </c>
      <c r="C4688" t="s">
        <v>20</v>
      </c>
      <c r="D4688" t="s">
        <v>21</v>
      </c>
      <c r="E4688" t="s">
        <v>5</v>
      </c>
      <c r="G4688" t="s">
        <v>22</v>
      </c>
      <c r="H4688">
        <v>2396184</v>
      </c>
      <c r="I4688">
        <v>2397374</v>
      </c>
      <c r="J4688" t="s">
        <v>30</v>
      </c>
      <c r="O4688" t="s">
        <v>5747</v>
      </c>
      <c r="P4688">
        <v>1191</v>
      </c>
    </row>
    <row r="4689" spans="1:17" hidden="1" x14ac:dyDescent="0.35">
      <c r="A4689" t="s">
        <v>26</v>
      </c>
      <c r="B4689" t="s">
        <v>32</v>
      </c>
      <c r="C4689" t="s">
        <v>20</v>
      </c>
      <c r="D4689" t="s">
        <v>21</v>
      </c>
      <c r="E4689" t="s">
        <v>5</v>
      </c>
      <c r="G4689" t="s">
        <v>22</v>
      </c>
      <c r="H4689">
        <v>2396184</v>
      </c>
      <c r="I4689">
        <v>2397374</v>
      </c>
      <c r="J4689" t="s">
        <v>30</v>
      </c>
      <c r="K4689" t="s">
        <v>5748</v>
      </c>
      <c r="N4689" t="s">
        <v>5749</v>
      </c>
      <c r="O4689" t="s">
        <v>5747</v>
      </c>
      <c r="P4689">
        <v>1191</v>
      </c>
      <c r="Q4689">
        <v>396</v>
      </c>
    </row>
    <row r="4690" spans="1:17" hidden="1" x14ac:dyDescent="0.35">
      <c r="A4690" t="s">
        <v>18</v>
      </c>
      <c r="B4690" t="s">
        <v>29</v>
      </c>
      <c r="C4690" t="s">
        <v>20</v>
      </c>
      <c r="D4690" t="s">
        <v>21</v>
      </c>
      <c r="E4690" t="s">
        <v>5</v>
      </c>
      <c r="G4690" t="s">
        <v>22</v>
      </c>
      <c r="H4690">
        <v>2397494</v>
      </c>
      <c r="I4690">
        <v>2398699</v>
      </c>
      <c r="J4690" t="s">
        <v>23</v>
      </c>
      <c r="O4690" t="s">
        <v>5750</v>
      </c>
      <c r="P4690">
        <v>1206</v>
      </c>
    </row>
    <row r="4691" spans="1:17" hidden="1" x14ac:dyDescent="0.35">
      <c r="A4691" t="s">
        <v>26</v>
      </c>
      <c r="B4691" t="s">
        <v>32</v>
      </c>
      <c r="C4691" t="s">
        <v>20</v>
      </c>
      <c r="D4691" t="s">
        <v>21</v>
      </c>
      <c r="E4691" t="s">
        <v>5</v>
      </c>
      <c r="G4691" t="s">
        <v>22</v>
      </c>
      <c r="H4691">
        <v>2397494</v>
      </c>
      <c r="I4691">
        <v>2398699</v>
      </c>
      <c r="J4691" t="s">
        <v>23</v>
      </c>
      <c r="K4691" t="s">
        <v>5751</v>
      </c>
      <c r="N4691" t="s">
        <v>194</v>
      </c>
      <c r="O4691" t="s">
        <v>5750</v>
      </c>
      <c r="P4691">
        <v>1206</v>
      </c>
      <c r="Q4691">
        <v>401</v>
      </c>
    </row>
    <row r="4692" spans="1:17" hidden="1" x14ac:dyDescent="0.35">
      <c r="A4692" t="s">
        <v>18</v>
      </c>
      <c r="B4692" t="s">
        <v>29</v>
      </c>
      <c r="C4692" t="s">
        <v>20</v>
      </c>
      <c r="D4692" t="s">
        <v>21</v>
      </c>
      <c r="E4692" t="s">
        <v>5</v>
      </c>
      <c r="G4692" t="s">
        <v>22</v>
      </c>
      <c r="H4692">
        <v>2398798</v>
      </c>
      <c r="I4692">
        <v>2399910</v>
      </c>
      <c r="J4692" t="s">
        <v>30</v>
      </c>
      <c r="O4692" t="s">
        <v>5752</v>
      </c>
      <c r="P4692">
        <v>1113</v>
      </c>
    </row>
    <row r="4693" spans="1:17" hidden="1" x14ac:dyDescent="0.35">
      <c r="A4693" t="s">
        <v>26</v>
      </c>
      <c r="B4693" t="s">
        <v>32</v>
      </c>
      <c r="C4693" t="s">
        <v>20</v>
      </c>
      <c r="D4693" t="s">
        <v>21</v>
      </c>
      <c r="E4693" t="s">
        <v>5</v>
      </c>
      <c r="G4693" t="s">
        <v>22</v>
      </c>
      <c r="H4693">
        <v>2398798</v>
      </c>
      <c r="I4693">
        <v>2399910</v>
      </c>
      <c r="J4693" t="s">
        <v>30</v>
      </c>
      <c r="K4693" t="s">
        <v>5753</v>
      </c>
      <c r="N4693" t="s">
        <v>5754</v>
      </c>
      <c r="O4693" t="s">
        <v>5752</v>
      </c>
      <c r="P4693">
        <v>1113</v>
      </c>
      <c r="Q4693">
        <v>370</v>
      </c>
    </row>
    <row r="4694" spans="1:17" hidden="1" x14ac:dyDescent="0.35">
      <c r="A4694" t="s">
        <v>18</v>
      </c>
      <c r="B4694" t="s">
        <v>29</v>
      </c>
      <c r="C4694" t="s">
        <v>20</v>
      </c>
      <c r="D4694" t="s">
        <v>21</v>
      </c>
      <c r="E4694" t="s">
        <v>5</v>
      </c>
      <c r="G4694" t="s">
        <v>22</v>
      </c>
      <c r="H4694">
        <v>2400121</v>
      </c>
      <c r="I4694">
        <v>2400864</v>
      </c>
      <c r="J4694" t="s">
        <v>23</v>
      </c>
      <c r="O4694" t="s">
        <v>5755</v>
      </c>
      <c r="P4694">
        <v>744</v>
      </c>
    </row>
    <row r="4695" spans="1:17" hidden="1" x14ac:dyDescent="0.35">
      <c r="A4695" t="s">
        <v>26</v>
      </c>
      <c r="B4695" t="s">
        <v>32</v>
      </c>
      <c r="C4695" t="s">
        <v>20</v>
      </c>
      <c r="D4695" t="s">
        <v>21</v>
      </c>
      <c r="E4695" t="s">
        <v>5</v>
      </c>
      <c r="G4695" t="s">
        <v>22</v>
      </c>
      <c r="H4695">
        <v>2400121</v>
      </c>
      <c r="I4695">
        <v>2400864</v>
      </c>
      <c r="J4695" t="s">
        <v>23</v>
      </c>
      <c r="K4695" t="s">
        <v>5756</v>
      </c>
      <c r="N4695" t="s">
        <v>3738</v>
      </c>
      <c r="O4695" t="s">
        <v>5755</v>
      </c>
      <c r="P4695">
        <v>744</v>
      </c>
      <c r="Q4695">
        <v>247</v>
      </c>
    </row>
    <row r="4696" spans="1:17" hidden="1" x14ac:dyDescent="0.35">
      <c r="A4696" t="s">
        <v>18</v>
      </c>
      <c r="B4696" t="s">
        <v>29</v>
      </c>
      <c r="C4696" t="s">
        <v>20</v>
      </c>
      <c r="D4696" t="s">
        <v>21</v>
      </c>
      <c r="E4696" t="s">
        <v>5</v>
      </c>
      <c r="G4696" t="s">
        <v>22</v>
      </c>
      <c r="H4696">
        <v>2400901</v>
      </c>
      <c r="I4696">
        <v>2401602</v>
      </c>
      <c r="J4696" t="s">
        <v>23</v>
      </c>
      <c r="O4696" t="s">
        <v>5757</v>
      </c>
      <c r="P4696">
        <v>702</v>
      </c>
    </row>
    <row r="4697" spans="1:17" hidden="1" x14ac:dyDescent="0.35">
      <c r="A4697" t="s">
        <v>26</v>
      </c>
      <c r="B4697" t="s">
        <v>32</v>
      </c>
      <c r="C4697" t="s">
        <v>20</v>
      </c>
      <c r="D4697" t="s">
        <v>21</v>
      </c>
      <c r="E4697" t="s">
        <v>5</v>
      </c>
      <c r="G4697" t="s">
        <v>22</v>
      </c>
      <c r="H4697">
        <v>2400901</v>
      </c>
      <c r="I4697">
        <v>2401602</v>
      </c>
      <c r="J4697" t="s">
        <v>23</v>
      </c>
      <c r="K4697" t="s">
        <v>5758</v>
      </c>
      <c r="N4697" t="s">
        <v>5759</v>
      </c>
      <c r="O4697" t="s">
        <v>5757</v>
      </c>
      <c r="P4697">
        <v>702</v>
      </c>
      <c r="Q4697">
        <v>233</v>
      </c>
    </row>
    <row r="4698" spans="1:17" hidden="1" x14ac:dyDescent="0.35">
      <c r="A4698" t="s">
        <v>18</v>
      </c>
      <c r="B4698" t="s">
        <v>29</v>
      </c>
      <c r="C4698" t="s">
        <v>20</v>
      </c>
      <c r="D4698" t="s">
        <v>21</v>
      </c>
      <c r="E4698" t="s">
        <v>5</v>
      </c>
      <c r="G4698" t="s">
        <v>22</v>
      </c>
      <c r="H4698">
        <v>2401589</v>
      </c>
      <c r="I4698">
        <v>2402404</v>
      </c>
      <c r="J4698" t="s">
        <v>23</v>
      </c>
      <c r="O4698" t="s">
        <v>5760</v>
      </c>
      <c r="P4698">
        <v>816</v>
      </c>
    </row>
    <row r="4699" spans="1:17" hidden="1" x14ac:dyDescent="0.35">
      <c r="A4699" t="s">
        <v>26</v>
      </c>
      <c r="B4699" t="s">
        <v>32</v>
      </c>
      <c r="C4699" t="s">
        <v>20</v>
      </c>
      <c r="D4699" t="s">
        <v>21</v>
      </c>
      <c r="E4699" t="s">
        <v>5</v>
      </c>
      <c r="G4699" t="s">
        <v>22</v>
      </c>
      <c r="H4699">
        <v>2401589</v>
      </c>
      <c r="I4699">
        <v>2402404</v>
      </c>
      <c r="J4699" t="s">
        <v>23</v>
      </c>
      <c r="K4699" t="s">
        <v>5761</v>
      </c>
      <c r="N4699" t="s">
        <v>3712</v>
      </c>
      <c r="O4699" t="s">
        <v>5760</v>
      </c>
      <c r="P4699">
        <v>816</v>
      </c>
      <c r="Q4699">
        <v>271</v>
      </c>
    </row>
    <row r="4700" spans="1:17" hidden="1" x14ac:dyDescent="0.35">
      <c r="A4700" t="s">
        <v>18</v>
      </c>
      <c r="B4700" t="s">
        <v>29</v>
      </c>
      <c r="C4700" t="s">
        <v>20</v>
      </c>
      <c r="D4700" t="s">
        <v>21</v>
      </c>
      <c r="E4700" t="s">
        <v>5</v>
      </c>
      <c r="G4700" t="s">
        <v>22</v>
      </c>
      <c r="H4700">
        <v>2402857</v>
      </c>
      <c r="I4700">
        <v>2403801</v>
      </c>
      <c r="J4700" t="s">
        <v>30</v>
      </c>
      <c r="O4700" t="s">
        <v>5762</v>
      </c>
      <c r="P4700">
        <v>945</v>
      </c>
    </row>
    <row r="4701" spans="1:17" hidden="1" x14ac:dyDescent="0.35">
      <c r="A4701" t="s">
        <v>26</v>
      </c>
      <c r="B4701" t="s">
        <v>32</v>
      </c>
      <c r="C4701" t="s">
        <v>20</v>
      </c>
      <c r="D4701" t="s">
        <v>21</v>
      </c>
      <c r="E4701" t="s">
        <v>5</v>
      </c>
      <c r="G4701" t="s">
        <v>22</v>
      </c>
      <c r="H4701">
        <v>2402857</v>
      </c>
      <c r="I4701">
        <v>2403801</v>
      </c>
      <c r="J4701" t="s">
        <v>30</v>
      </c>
      <c r="K4701" t="s">
        <v>5763</v>
      </c>
      <c r="N4701" t="s">
        <v>5764</v>
      </c>
      <c r="O4701" t="s">
        <v>5762</v>
      </c>
      <c r="P4701">
        <v>945</v>
      </c>
      <c r="Q4701">
        <v>314</v>
      </c>
    </row>
    <row r="4702" spans="1:17" hidden="1" x14ac:dyDescent="0.35">
      <c r="A4702" t="s">
        <v>18</v>
      </c>
      <c r="B4702" t="s">
        <v>29</v>
      </c>
      <c r="C4702" t="s">
        <v>20</v>
      </c>
      <c r="D4702" t="s">
        <v>21</v>
      </c>
      <c r="E4702" t="s">
        <v>5</v>
      </c>
      <c r="G4702" t="s">
        <v>22</v>
      </c>
      <c r="H4702">
        <v>2403850</v>
      </c>
      <c r="I4702">
        <v>2405202</v>
      </c>
      <c r="J4702" t="s">
        <v>23</v>
      </c>
      <c r="O4702" t="s">
        <v>5765</v>
      </c>
      <c r="P4702">
        <v>1353</v>
      </c>
    </row>
    <row r="4703" spans="1:17" hidden="1" x14ac:dyDescent="0.35">
      <c r="A4703" t="s">
        <v>26</v>
      </c>
      <c r="B4703" t="s">
        <v>32</v>
      </c>
      <c r="C4703" t="s">
        <v>20</v>
      </c>
      <c r="D4703" t="s">
        <v>21</v>
      </c>
      <c r="E4703" t="s">
        <v>5</v>
      </c>
      <c r="G4703" t="s">
        <v>22</v>
      </c>
      <c r="H4703">
        <v>2403850</v>
      </c>
      <c r="I4703">
        <v>2405202</v>
      </c>
      <c r="J4703" t="s">
        <v>23</v>
      </c>
      <c r="K4703" t="s">
        <v>5766</v>
      </c>
      <c r="N4703" t="s">
        <v>28</v>
      </c>
      <c r="O4703" t="s">
        <v>5765</v>
      </c>
      <c r="P4703">
        <v>1353</v>
      </c>
      <c r="Q4703">
        <v>450</v>
      </c>
    </row>
    <row r="4704" spans="1:17" hidden="1" x14ac:dyDescent="0.35">
      <c r="A4704" t="s">
        <v>18</v>
      </c>
      <c r="B4704" t="s">
        <v>29</v>
      </c>
      <c r="C4704" t="s">
        <v>20</v>
      </c>
      <c r="D4704" t="s">
        <v>21</v>
      </c>
      <c r="E4704" t="s">
        <v>5</v>
      </c>
      <c r="G4704" t="s">
        <v>22</v>
      </c>
      <c r="H4704">
        <v>2405358</v>
      </c>
      <c r="I4704">
        <v>2406047</v>
      </c>
      <c r="J4704" t="s">
        <v>23</v>
      </c>
      <c r="O4704" t="s">
        <v>5767</v>
      </c>
      <c r="P4704">
        <v>690</v>
      </c>
    </row>
    <row r="4705" spans="1:17" hidden="1" x14ac:dyDescent="0.35">
      <c r="A4705" t="s">
        <v>26</v>
      </c>
      <c r="B4705" t="s">
        <v>32</v>
      </c>
      <c r="C4705" t="s">
        <v>20</v>
      </c>
      <c r="D4705" t="s">
        <v>21</v>
      </c>
      <c r="E4705" t="s">
        <v>5</v>
      </c>
      <c r="G4705" t="s">
        <v>22</v>
      </c>
      <c r="H4705">
        <v>2405358</v>
      </c>
      <c r="I4705">
        <v>2406047</v>
      </c>
      <c r="J4705" t="s">
        <v>23</v>
      </c>
      <c r="K4705" t="s">
        <v>5768</v>
      </c>
      <c r="N4705" t="s">
        <v>5769</v>
      </c>
      <c r="O4705" t="s">
        <v>5767</v>
      </c>
      <c r="P4705">
        <v>690</v>
      </c>
      <c r="Q4705">
        <v>229</v>
      </c>
    </row>
    <row r="4706" spans="1:17" hidden="1" x14ac:dyDescent="0.35">
      <c r="A4706" t="s">
        <v>18</v>
      </c>
      <c r="B4706" t="s">
        <v>29</v>
      </c>
      <c r="C4706" t="s">
        <v>20</v>
      </c>
      <c r="D4706" t="s">
        <v>21</v>
      </c>
      <c r="E4706" t="s">
        <v>5</v>
      </c>
      <c r="G4706" t="s">
        <v>22</v>
      </c>
      <c r="H4706">
        <v>2406062</v>
      </c>
      <c r="I4706">
        <v>2406412</v>
      </c>
      <c r="J4706" t="s">
        <v>23</v>
      </c>
      <c r="O4706" t="s">
        <v>5770</v>
      </c>
      <c r="P4706">
        <v>351</v>
      </c>
    </row>
    <row r="4707" spans="1:17" hidden="1" x14ac:dyDescent="0.35">
      <c r="A4707" t="s">
        <v>26</v>
      </c>
      <c r="B4707" t="s">
        <v>32</v>
      </c>
      <c r="C4707" t="s">
        <v>20</v>
      </c>
      <c r="D4707" t="s">
        <v>21</v>
      </c>
      <c r="E4707" t="s">
        <v>5</v>
      </c>
      <c r="G4707" t="s">
        <v>22</v>
      </c>
      <c r="H4707">
        <v>2406062</v>
      </c>
      <c r="I4707">
        <v>2406412</v>
      </c>
      <c r="J4707" t="s">
        <v>23</v>
      </c>
      <c r="K4707" t="s">
        <v>5771</v>
      </c>
      <c r="N4707" t="s">
        <v>28</v>
      </c>
      <c r="O4707" t="s">
        <v>5770</v>
      </c>
      <c r="P4707">
        <v>351</v>
      </c>
      <c r="Q4707">
        <v>116</v>
      </c>
    </row>
    <row r="4708" spans="1:17" hidden="1" x14ac:dyDescent="0.35">
      <c r="A4708" t="s">
        <v>18</v>
      </c>
      <c r="B4708" t="s">
        <v>29</v>
      </c>
      <c r="C4708" t="s">
        <v>20</v>
      </c>
      <c r="D4708" t="s">
        <v>21</v>
      </c>
      <c r="E4708" t="s">
        <v>5</v>
      </c>
      <c r="G4708" t="s">
        <v>22</v>
      </c>
      <c r="H4708">
        <v>2406615</v>
      </c>
      <c r="I4708">
        <v>2407448</v>
      </c>
      <c r="J4708" t="s">
        <v>23</v>
      </c>
      <c r="O4708" t="s">
        <v>5772</v>
      </c>
      <c r="P4708">
        <v>834</v>
      </c>
    </row>
    <row r="4709" spans="1:17" hidden="1" x14ac:dyDescent="0.35">
      <c r="A4709" t="s">
        <v>26</v>
      </c>
      <c r="B4709" t="s">
        <v>32</v>
      </c>
      <c r="C4709" t="s">
        <v>20</v>
      </c>
      <c r="D4709" t="s">
        <v>21</v>
      </c>
      <c r="E4709" t="s">
        <v>5</v>
      </c>
      <c r="G4709" t="s">
        <v>22</v>
      </c>
      <c r="H4709">
        <v>2406615</v>
      </c>
      <c r="I4709">
        <v>2407448</v>
      </c>
      <c r="J4709" t="s">
        <v>23</v>
      </c>
      <c r="K4709" t="s">
        <v>5773</v>
      </c>
      <c r="N4709" t="s">
        <v>5177</v>
      </c>
      <c r="O4709" t="s">
        <v>5772</v>
      </c>
      <c r="P4709">
        <v>834</v>
      </c>
      <c r="Q4709">
        <v>277</v>
      </c>
    </row>
    <row r="4710" spans="1:17" hidden="1" x14ac:dyDescent="0.35">
      <c r="A4710" t="s">
        <v>18</v>
      </c>
      <c r="B4710" t="s">
        <v>29</v>
      </c>
      <c r="C4710" t="s">
        <v>20</v>
      </c>
      <c r="D4710" t="s">
        <v>21</v>
      </c>
      <c r="E4710" t="s">
        <v>5</v>
      </c>
      <c r="G4710" t="s">
        <v>22</v>
      </c>
      <c r="H4710">
        <v>2407508</v>
      </c>
      <c r="I4710">
        <v>2407762</v>
      </c>
      <c r="J4710" t="s">
        <v>23</v>
      </c>
      <c r="O4710" t="s">
        <v>5774</v>
      </c>
      <c r="P4710">
        <v>255</v>
      </c>
    </row>
    <row r="4711" spans="1:17" hidden="1" x14ac:dyDescent="0.35">
      <c r="A4711" t="s">
        <v>26</v>
      </c>
      <c r="B4711" t="s">
        <v>32</v>
      </c>
      <c r="C4711" t="s">
        <v>20</v>
      </c>
      <c r="D4711" t="s">
        <v>21</v>
      </c>
      <c r="E4711" t="s">
        <v>5</v>
      </c>
      <c r="G4711" t="s">
        <v>22</v>
      </c>
      <c r="H4711">
        <v>2407508</v>
      </c>
      <c r="I4711">
        <v>2407762</v>
      </c>
      <c r="J4711" t="s">
        <v>23</v>
      </c>
      <c r="K4711" t="s">
        <v>5775</v>
      </c>
      <c r="N4711" t="s">
        <v>28</v>
      </c>
      <c r="O4711" t="s">
        <v>5774</v>
      </c>
      <c r="P4711">
        <v>255</v>
      </c>
      <c r="Q4711">
        <v>84</v>
      </c>
    </row>
    <row r="4712" spans="1:17" hidden="1" x14ac:dyDescent="0.35">
      <c r="A4712" t="s">
        <v>18</v>
      </c>
      <c r="B4712" t="s">
        <v>29</v>
      </c>
      <c r="C4712" t="s">
        <v>20</v>
      </c>
      <c r="D4712" t="s">
        <v>21</v>
      </c>
      <c r="E4712" t="s">
        <v>5</v>
      </c>
      <c r="G4712" t="s">
        <v>22</v>
      </c>
      <c r="H4712">
        <v>2407832</v>
      </c>
      <c r="I4712">
        <v>2408551</v>
      </c>
      <c r="J4712" t="s">
        <v>30</v>
      </c>
      <c r="O4712" t="s">
        <v>5776</v>
      </c>
      <c r="P4712">
        <v>720</v>
      </c>
    </row>
    <row r="4713" spans="1:17" hidden="1" x14ac:dyDescent="0.35">
      <c r="A4713" t="s">
        <v>26</v>
      </c>
      <c r="B4713" t="s">
        <v>32</v>
      </c>
      <c r="C4713" t="s">
        <v>20</v>
      </c>
      <c r="D4713" t="s">
        <v>21</v>
      </c>
      <c r="E4713" t="s">
        <v>5</v>
      </c>
      <c r="G4713" t="s">
        <v>22</v>
      </c>
      <c r="H4713">
        <v>2407832</v>
      </c>
      <c r="I4713">
        <v>2408551</v>
      </c>
      <c r="J4713" t="s">
        <v>30</v>
      </c>
      <c r="K4713" t="s">
        <v>5777</v>
      </c>
      <c r="N4713" t="s">
        <v>28</v>
      </c>
      <c r="O4713" t="s">
        <v>5776</v>
      </c>
      <c r="P4713">
        <v>720</v>
      </c>
      <c r="Q4713">
        <v>239</v>
      </c>
    </row>
    <row r="4714" spans="1:17" hidden="1" x14ac:dyDescent="0.35">
      <c r="A4714" t="s">
        <v>18</v>
      </c>
      <c r="B4714" t="s">
        <v>29</v>
      </c>
      <c r="C4714" t="s">
        <v>20</v>
      </c>
      <c r="D4714" t="s">
        <v>21</v>
      </c>
      <c r="E4714" t="s">
        <v>5</v>
      </c>
      <c r="G4714" t="s">
        <v>22</v>
      </c>
      <c r="H4714">
        <v>2408551</v>
      </c>
      <c r="I4714">
        <v>2409231</v>
      </c>
      <c r="J4714" t="s">
        <v>30</v>
      </c>
      <c r="O4714" t="s">
        <v>5778</v>
      </c>
      <c r="P4714">
        <v>681</v>
      </c>
    </row>
    <row r="4715" spans="1:17" hidden="1" x14ac:dyDescent="0.35">
      <c r="A4715" t="s">
        <v>26</v>
      </c>
      <c r="B4715" t="s">
        <v>32</v>
      </c>
      <c r="C4715" t="s">
        <v>20</v>
      </c>
      <c r="D4715" t="s">
        <v>21</v>
      </c>
      <c r="E4715" t="s">
        <v>5</v>
      </c>
      <c r="G4715" t="s">
        <v>22</v>
      </c>
      <c r="H4715">
        <v>2408551</v>
      </c>
      <c r="I4715">
        <v>2409231</v>
      </c>
      <c r="J4715" t="s">
        <v>30</v>
      </c>
      <c r="K4715" t="s">
        <v>5779</v>
      </c>
      <c r="N4715" t="s">
        <v>3233</v>
      </c>
      <c r="O4715" t="s">
        <v>5778</v>
      </c>
      <c r="P4715">
        <v>681</v>
      </c>
      <c r="Q4715">
        <v>226</v>
      </c>
    </row>
    <row r="4716" spans="1:17" hidden="1" x14ac:dyDescent="0.35">
      <c r="A4716" t="s">
        <v>18</v>
      </c>
      <c r="B4716" t="s">
        <v>29</v>
      </c>
      <c r="C4716" t="s">
        <v>20</v>
      </c>
      <c r="D4716" t="s">
        <v>21</v>
      </c>
      <c r="E4716" t="s">
        <v>5</v>
      </c>
      <c r="G4716" t="s">
        <v>22</v>
      </c>
      <c r="H4716">
        <v>2409290</v>
      </c>
      <c r="I4716">
        <v>2409556</v>
      </c>
      <c r="J4716" t="s">
        <v>30</v>
      </c>
      <c r="O4716" t="s">
        <v>5780</v>
      </c>
      <c r="P4716">
        <v>267</v>
      </c>
    </row>
    <row r="4717" spans="1:17" hidden="1" x14ac:dyDescent="0.35">
      <c r="A4717" t="s">
        <v>26</v>
      </c>
      <c r="B4717" t="s">
        <v>32</v>
      </c>
      <c r="C4717" t="s">
        <v>20</v>
      </c>
      <c r="D4717" t="s">
        <v>21</v>
      </c>
      <c r="E4717" t="s">
        <v>5</v>
      </c>
      <c r="G4717" t="s">
        <v>22</v>
      </c>
      <c r="H4717">
        <v>2409290</v>
      </c>
      <c r="I4717">
        <v>2409556</v>
      </c>
      <c r="J4717" t="s">
        <v>30</v>
      </c>
      <c r="K4717" t="s">
        <v>5781</v>
      </c>
      <c r="N4717" t="s">
        <v>28</v>
      </c>
      <c r="O4717" t="s">
        <v>5780</v>
      </c>
      <c r="P4717">
        <v>267</v>
      </c>
      <c r="Q4717">
        <v>88</v>
      </c>
    </row>
    <row r="4718" spans="1:17" hidden="1" x14ac:dyDescent="0.35">
      <c r="A4718" t="s">
        <v>18</v>
      </c>
      <c r="B4718" t="s">
        <v>29</v>
      </c>
      <c r="C4718" t="s">
        <v>20</v>
      </c>
      <c r="D4718" t="s">
        <v>21</v>
      </c>
      <c r="E4718" t="s">
        <v>5</v>
      </c>
      <c r="G4718" t="s">
        <v>22</v>
      </c>
      <c r="H4718">
        <v>2409577</v>
      </c>
      <c r="I4718">
        <v>2409954</v>
      </c>
      <c r="J4718" t="s">
        <v>30</v>
      </c>
      <c r="O4718" t="s">
        <v>5782</v>
      </c>
      <c r="P4718">
        <v>378</v>
      </c>
    </row>
    <row r="4719" spans="1:17" hidden="1" x14ac:dyDescent="0.35">
      <c r="A4719" t="s">
        <v>26</v>
      </c>
      <c r="B4719" t="s">
        <v>32</v>
      </c>
      <c r="C4719" t="s">
        <v>20</v>
      </c>
      <c r="D4719" t="s">
        <v>21</v>
      </c>
      <c r="E4719" t="s">
        <v>5</v>
      </c>
      <c r="G4719" t="s">
        <v>22</v>
      </c>
      <c r="H4719">
        <v>2409577</v>
      </c>
      <c r="I4719">
        <v>2409954</v>
      </c>
      <c r="J4719" t="s">
        <v>30</v>
      </c>
      <c r="K4719" t="s">
        <v>5783</v>
      </c>
      <c r="N4719" t="s">
        <v>28</v>
      </c>
      <c r="O4719" t="s">
        <v>5782</v>
      </c>
      <c r="P4719">
        <v>378</v>
      </c>
      <c r="Q4719">
        <v>125</v>
      </c>
    </row>
    <row r="4720" spans="1:17" hidden="1" x14ac:dyDescent="0.35">
      <c r="A4720" t="s">
        <v>18</v>
      </c>
      <c r="B4720" t="s">
        <v>29</v>
      </c>
      <c r="C4720" t="s">
        <v>20</v>
      </c>
      <c r="D4720" t="s">
        <v>21</v>
      </c>
      <c r="E4720" t="s">
        <v>5</v>
      </c>
      <c r="G4720" t="s">
        <v>22</v>
      </c>
      <c r="H4720">
        <v>2410227</v>
      </c>
      <c r="I4720">
        <v>2410976</v>
      </c>
      <c r="J4720" t="s">
        <v>23</v>
      </c>
      <c r="O4720" t="s">
        <v>5784</v>
      </c>
      <c r="P4720">
        <v>750</v>
      </c>
    </row>
    <row r="4721" spans="1:17" hidden="1" x14ac:dyDescent="0.35">
      <c r="A4721" t="s">
        <v>26</v>
      </c>
      <c r="B4721" t="s">
        <v>32</v>
      </c>
      <c r="C4721" t="s">
        <v>20</v>
      </c>
      <c r="D4721" t="s">
        <v>21</v>
      </c>
      <c r="E4721" t="s">
        <v>5</v>
      </c>
      <c r="G4721" t="s">
        <v>22</v>
      </c>
      <c r="H4721">
        <v>2410227</v>
      </c>
      <c r="I4721">
        <v>2410976</v>
      </c>
      <c r="J4721" t="s">
        <v>23</v>
      </c>
      <c r="K4721" t="s">
        <v>5785</v>
      </c>
      <c r="N4721" t="s">
        <v>5786</v>
      </c>
      <c r="O4721" t="s">
        <v>5784</v>
      </c>
      <c r="P4721">
        <v>750</v>
      </c>
      <c r="Q4721">
        <v>249</v>
      </c>
    </row>
    <row r="4722" spans="1:17" hidden="1" x14ac:dyDescent="0.35">
      <c r="A4722" t="s">
        <v>18</v>
      </c>
      <c r="B4722" t="s">
        <v>29</v>
      </c>
      <c r="C4722" t="s">
        <v>20</v>
      </c>
      <c r="D4722" t="s">
        <v>21</v>
      </c>
      <c r="E4722" t="s">
        <v>5</v>
      </c>
      <c r="G4722" t="s">
        <v>22</v>
      </c>
      <c r="H4722">
        <v>2411152</v>
      </c>
      <c r="I4722">
        <v>2411973</v>
      </c>
      <c r="J4722" t="s">
        <v>30</v>
      </c>
      <c r="O4722" t="s">
        <v>5787</v>
      </c>
      <c r="P4722">
        <v>822</v>
      </c>
    </row>
    <row r="4723" spans="1:17" hidden="1" x14ac:dyDescent="0.35">
      <c r="A4723" t="s">
        <v>26</v>
      </c>
      <c r="B4723" t="s">
        <v>32</v>
      </c>
      <c r="C4723" t="s">
        <v>20</v>
      </c>
      <c r="D4723" t="s">
        <v>21</v>
      </c>
      <c r="E4723" t="s">
        <v>5</v>
      </c>
      <c r="G4723" t="s">
        <v>22</v>
      </c>
      <c r="H4723">
        <v>2411152</v>
      </c>
      <c r="I4723">
        <v>2411973</v>
      </c>
      <c r="J4723" t="s">
        <v>30</v>
      </c>
      <c r="K4723" t="s">
        <v>5788</v>
      </c>
      <c r="N4723" t="s">
        <v>525</v>
      </c>
      <c r="O4723" t="s">
        <v>5787</v>
      </c>
      <c r="P4723">
        <v>822</v>
      </c>
      <c r="Q4723">
        <v>273</v>
      </c>
    </row>
    <row r="4724" spans="1:17" hidden="1" x14ac:dyDescent="0.35">
      <c r="A4724" t="s">
        <v>18</v>
      </c>
      <c r="B4724" t="s">
        <v>29</v>
      </c>
      <c r="C4724" t="s">
        <v>20</v>
      </c>
      <c r="D4724" t="s">
        <v>21</v>
      </c>
      <c r="E4724" t="s">
        <v>5</v>
      </c>
      <c r="G4724" t="s">
        <v>22</v>
      </c>
      <c r="H4724">
        <v>2412027</v>
      </c>
      <c r="I4724">
        <v>2413331</v>
      </c>
      <c r="J4724" t="s">
        <v>30</v>
      </c>
      <c r="O4724" t="s">
        <v>5789</v>
      </c>
      <c r="P4724">
        <v>1305</v>
      </c>
    </row>
    <row r="4725" spans="1:17" hidden="1" x14ac:dyDescent="0.35">
      <c r="A4725" t="s">
        <v>26</v>
      </c>
      <c r="B4725" t="s">
        <v>32</v>
      </c>
      <c r="C4725" t="s">
        <v>20</v>
      </c>
      <c r="D4725" t="s">
        <v>21</v>
      </c>
      <c r="E4725" t="s">
        <v>5</v>
      </c>
      <c r="G4725" t="s">
        <v>22</v>
      </c>
      <c r="H4725">
        <v>2412027</v>
      </c>
      <c r="I4725">
        <v>2413331</v>
      </c>
      <c r="J4725" t="s">
        <v>30</v>
      </c>
      <c r="K4725" t="s">
        <v>5790</v>
      </c>
      <c r="N4725" t="s">
        <v>28</v>
      </c>
      <c r="O4725" t="s">
        <v>5789</v>
      </c>
      <c r="P4725">
        <v>1305</v>
      </c>
      <c r="Q4725">
        <v>434</v>
      </c>
    </row>
    <row r="4726" spans="1:17" hidden="1" x14ac:dyDescent="0.35">
      <c r="A4726" t="s">
        <v>18</v>
      </c>
      <c r="B4726" t="s">
        <v>29</v>
      </c>
      <c r="C4726" t="s">
        <v>20</v>
      </c>
      <c r="D4726" t="s">
        <v>21</v>
      </c>
      <c r="E4726" t="s">
        <v>5</v>
      </c>
      <c r="G4726" t="s">
        <v>22</v>
      </c>
      <c r="H4726">
        <v>2413332</v>
      </c>
      <c r="I4726">
        <v>2413826</v>
      </c>
      <c r="J4726" t="s">
        <v>30</v>
      </c>
      <c r="O4726" t="s">
        <v>5791</v>
      </c>
      <c r="P4726">
        <v>495</v>
      </c>
    </row>
    <row r="4727" spans="1:17" hidden="1" x14ac:dyDescent="0.35">
      <c r="A4727" t="s">
        <v>26</v>
      </c>
      <c r="B4727" t="s">
        <v>32</v>
      </c>
      <c r="C4727" t="s">
        <v>20</v>
      </c>
      <c r="D4727" t="s">
        <v>21</v>
      </c>
      <c r="E4727" t="s">
        <v>5</v>
      </c>
      <c r="G4727" t="s">
        <v>22</v>
      </c>
      <c r="H4727">
        <v>2413332</v>
      </c>
      <c r="I4727">
        <v>2413826</v>
      </c>
      <c r="J4727" t="s">
        <v>30</v>
      </c>
      <c r="K4727" t="s">
        <v>5792</v>
      </c>
      <c r="N4727" t="s">
        <v>28</v>
      </c>
      <c r="O4727" t="s">
        <v>5791</v>
      </c>
      <c r="P4727">
        <v>495</v>
      </c>
      <c r="Q4727">
        <v>164</v>
      </c>
    </row>
    <row r="4728" spans="1:17" hidden="1" x14ac:dyDescent="0.35">
      <c r="A4728" t="s">
        <v>18</v>
      </c>
      <c r="B4728" t="s">
        <v>29</v>
      </c>
      <c r="C4728" t="s">
        <v>20</v>
      </c>
      <c r="D4728" t="s">
        <v>21</v>
      </c>
      <c r="E4728" t="s">
        <v>5</v>
      </c>
      <c r="G4728" t="s">
        <v>22</v>
      </c>
      <c r="H4728">
        <v>2414180</v>
      </c>
      <c r="I4728">
        <v>2414365</v>
      </c>
      <c r="J4728" t="s">
        <v>23</v>
      </c>
      <c r="O4728" t="s">
        <v>5793</v>
      </c>
      <c r="P4728">
        <v>186</v>
      </c>
    </row>
    <row r="4729" spans="1:17" hidden="1" x14ac:dyDescent="0.35">
      <c r="A4729" t="s">
        <v>26</v>
      </c>
      <c r="B4729" t="s">
        <v>32</v>
      </c>
      <c r="C4729" t="s">
        <v>20</v>
      </c>
      <c r="D4729" t="s">
        <v>21</v>
      </c>
      <c r="E4729" t="s">
        <v>5</v>
      </c>
      <c r="G4729" t="s">
        <v>22</v>
      </c>
      <c r="H4729">
        <v>2414180</v>
      </c>
      <c r="I4729">
        <v>2414365</v>
      </c>
      <c r="J4729" t="s">
        <v>23</v>
      </c>
      <c r="K4729" t="s">
        <v>5794</v>
      </c>
      <c r="N4729" t="s">
        <v>5795</v>
      </c>
      <c r="O4729" t="s">
        <v>5793</v>
      </c>
      <c r="P4729">
        <v>186</v>
      </c>
      <c r="Q4729">
        <v>61</v>
      </c>
    </row>
    <row r="4730" spans="1:17" hidden="1" x14ac:dyDescent="0.35">
      <c r="A4730" t="s">
        <v>18</v>
      </c>
      <c r="B4730" t="s">
        <v>29</v>
      </c>
      <c r="C4730" t="s">
        <v>20</v>
      </c>
      <c r="D4730" t="s">
        <v>21</v>
      </c>
      <c r="E4730" t="s">
        <v>5</v>
      </c>
      <c r="G4730" t="s">
        <v>22</v>
      </c>
      <c r="H4730">
        <v>2414427</v>
      </c>
      <c r="I4730">
        <v>2414942</v>
      </c>
      <c r="J4730" t="s">
        <v>30</v>
      </c>
      <c r="O4730" t="s">
        <v>5796</v>
      </c>
      <c r="P4730">
        <v>516</v>
      </c>
    </row>
    <row r="4731" spans="1:17" hidden="1" x14ac:dyDescent="0.35">
      <c r="A4731" t="s">
        <v>26</v>
      </c>
      <c r="B4731" t="s">
        <v>32</v>
      </c>
      <c r="C4731" t="s">
        <v>20</v>
      </c>
      <c r="D4731" t="s">
        <v>21</v>
      </c>
      <c r="E4731" t="s">
        <v>5</v>
      </c>
      <c r="G4731" t="s">
        <v>22</v>
      </c>
      <c r="H4731">
        <v>2414427</v>
      </c>
      <c r="I4731">
        <v>2414942</v>
      </c>
      <c r="J4731" t="s">
        <v>30</v>
      </c>
      <c r="K4731" t="s">
        <v>5797</v>
      </c>
      <c r="N4731" t="s">
        <v>28</v>
      </c>
      <c r="O4731" t="s">
        <v>5796</v>
      </c>
      <c r="P4731">
        <v>516</v>
      </c>
      <c r="Q4731">
        <v>171</v>
      </c>
    </row>
    <row r="4732" spans="1:17" hidden="1" x14ac:dyDescent="0.35">
      <c r="A4732" t="s">
        <v>18</v>
      </c>
      <c r="B4732" t="s">
        <v>29</v>
      </c>
      <c r="C4732" t="s">
        <v>20</v>
      </c>
      <c r="D4732" t="s">
        <v>21</v>
      </c>
      <c r="E4732" t="s">
        <v>5</v>
      </c>
      <c r="G4732" t="s">
        <v>22</v>
      </c>
      <c r="H4732">
        <v>2415340</v>
      </c>
      <c r="I4732">
        <v>2416173</v>
      </c>
      <c r="J4732" t="s">
        <v>30</v>
      </c>
      <c r="O4732" t="s">
        <v>5798</v>
      </c>
      <c r="P4732">
        <v>834</v>
      </c>
    </row>
    <row r="4733" spans="1:17" hidden="1" x14ac:dyDescent="0.35">
      <c r="A4733" t="s">
        <v>26</v>
      </c>
      <c r="B4733" t="s">
        <v>32</v>
      </c>
      <c r="C4733" t="s">
        <v>20</v>
      </c>
      <c r="D4733" t="s">
        <v>21</v>
      </c>
      <c r="E4733" t="s">
        <v>5</v>
      </c>
      <c r="G4733" t="s">
        <v>22</v>
      </c>
      <c r="H4733">
        <v>2415340</v>
      </c>
      <c r="I4733">
        <v>2416173</v>
      </c>
      <c r="J4733" t="s">
        <v>30</v>
      </c>
      <c r="K4733" t="s">
        <v>5799</v>
      </c>
      <c r="N4733" t="s">
        <v>5800</v>
      </c>
      <c r="O4733" t="s">
        <v>5798</v>
      </c>
      <c r="P4733">
        <v>834</v>
      </c>
      <c r="Q4733">
        <v>277</v>
      </c>
    </row>
    <row r="4734" spans="1:17" hidden="1" x14ac:dyDescent="0.35">
      <c r="A4734" t="s">
        <v>18</v>
      </c>
      <c r="B4734" t="s">
        <v>29</v>
      </c>
      <c r="C4734" t="s">
        <v>20</v>
      </c>
      <c r="D4734" t="s">
        <v>21</v>
      </c>
      <c r="E4734" t="s">
        <v>5</v>
      </c>
      <c r="G4734" t="s">
        <v>22</v>
      </c>
      <c r="H4734">
        <v>2416177</v>
      </c>
      <c r="I4734">
        <v>2417049</v>
      </c>
      <c r="J4734" t="s">
        <v>30</v>
      </c>
      <c r="O4734" t="s">
        <v>5801</v>
      </c>
      <c r="P4734">
        <v>873</v>
      </c>
    </row>
    <row r="4735" spans="1:17" hidden="1" x14ac:dyDescent="0.35">
      <c r="A4735" t="s">
        <v>26</v>
      </c>
      <c r="B4735" t="s">
        <v>32</v>
      </c>
      <c r="C4735" t="s">
        <v>20</v>
      </c>
      <c r="D4735" t="s">
        <v>21</v>
      </c>
      <c r="E4735" t="s">
        <v>5</v>
      </c>
      <c r="G4735" t="s">
        <v>22</v>
      </c>
      <c r="H4735">
        <v>2416177</v>
      </c>
      <c r="I4735">
        <v>2417049</v>
      </c>
      <c r="J4735" t="s">
        <v>30</v>
      </c>
      <c r="K4735" t="s">
        <v>5802</v>
      </c>
      <c r="N4735" t="s">
        <v>5803</v>
      </c>
      <c r="O4735" t="s">
        <v>5801</v>
      </c>
      <c r="P4735">
        <v>873</v>
      </c>
      <c r="Q4735">
        <v>290</v>
      </c>
    </row>
    <row r="4736" spans="1:17" hidden="1" x14ac:dyDescent="0.35">
      <c r="A4736" t="s">
        <v>18</v>
      </c>
      <c r="B4736" t="s">
        <v>29</v>
      </c>
      <c r="C4736" t="s">
        <v>20</v>
      </c>
      <c r="D4736" t="s">
        <v>21</v>
      </c>
      <c r="E4736" t="s">
        <v>5</v>
      </c>
      <c r="G4736" t="s">
        <v>22</v>
      </c>
      <c r="H4736">
        <v>2417618</v>
      </c>
      <c r="I4736">
        <v>2418115</v>
      </c>
      <c r="J4736" t="s">
        <v>30</v>
      </c>
      <c r="O4736" t="s">
        <v>5804</v>
      </c>
      <c r="P4736">
        <v>498</v>
      </c>
    </row>
    <row r="4737" spans="1:17" hidden="1" x14ac:dyDescent="0.35">
      <c r="A4737" t="s">
        <v>26</v>
      </c>
      <c r="B4737" t="s">
        <v>32</v>
      </c>
      <c r="C4737" t="s">
        <v>20</v>
      </c>
      <c r="D4737" t="s">
        <v>21</v>
      </c>
      <c r="E4737" t="s">
        <v>5</v>
      </c>
      <c r="G4737" t="s">
        <v>22</v>
      </c>
      <c r="H4737">
        <v>2417618</v>
      </c>
      <c r="I4737">
        <v>2418115</v>
      </c>
      <c r="J4737" t="s">
        <v>30</v>
      </c>
      <c r="K4737" t="s">
        <v>5805</v>
      </c>
      <c r="N4737" t="s">
        <v>5806</v>
      </c>
      <c r="O4737" t="s">
        <v>5804</v>
      </c>
      <c r="P4737">
        <v>498</v>
      </c>
      <c r="Q4737">
        <v>165</v>
      </c>
    </row>
    <row r="4738" spans="1:17" hidden="1" x14ac:dyDescent="0.35">
      <c r="A4738" t="s">
        <v>18</v>
      </c>
      <c r="B4738" t="s">
        <v>29</v>
      </c>
      <c r="C4738" t="s">
        <v>20</v>
      </c>
      <c r="D4738" t="s">
        <v>21</v>
      </c>
      <c r="E4738" t="s">
        <v>5</v>
      </c>
      <c r="G4738" t="s">
        <v>22</v>
      </c>
      <c r="H4738">
        <v>2418255</v>
      </c>
      <c r="I4738">
        <v>2419478</v>
      </c>
      <c r="J4738" t="s">
        <v>30</v>
      </c>
      <c r="O4738" t="s">
        <v>5807</v>
      </c>
      <c r="P4738">
        <v>1224</v>
      </c>
    </row>
    <row r="4739" spans="1:17" hidden="1" x14ac:dyDescent="0.35">
      <c r="A4739" t="s">
        <v>26</v>
      </c>
      <c r="B4739" t="s">
        <v>32</v>
      </c>
      <c r="C4739" t="s">
        <v>20</v>
      </c>
      <c r="D4739" t="s">
        <v>21</v>
      </c>
      <c r="E4739" t="s">
        <v>5</v>
      </c>
      <c r="G4739" t="s">
        <v>22</v>
      </c>
      <c r="H4739">
        <v>2418255</v>
      </c>
      <c r="I4739">
        <v>2419478</v>
      </c>
      <c r="J4739" t="s">
        <v>30</v>
      </c>
      <c r="K4739" t="s">
        <v>5808</v>
      </c>
      <c r="N4739" t="s">
        <v>1200</v>
      </c>
      <c r="O4739" t="s">
        <v>5807</v>
      </c>
      <c r="P4739">
        <v>1224</v>
      </c>
      <c r="Q4739">
        <v>407</v>
      </c>
    </row>
    <row r="4740" spans="1:17" hidden="1" x14ac:dyDescent="0.35">
      <c r="A4740" t="s">
        <v>18</v>
      </c>
      <c r="B4740" t="s">
        <v>29</v>
      </c>
      <c r="C4740" t="s">
        <v>20</v>
      </c>
      <c r="D4740" t="s">
        <v>21</v>
      </c>
      <c r="E4740" t="s">
        <v>5</v>
      </c>
      <c r="G4740" t="s">
        <v>22</v>
      </c>
      <c r="H4740">
        <v>2419671</v>
      </c>
      <c r="I4740">
        <v>2420078</v>
      </c>
      <c r="J4740" t="s">
        <v>30</v>
      </c>
      <c r="O4740" t="s">
        <v>5809</v>
      </c>
      <c r="P4740">
        <v>408</v>
      </c>
    </row>
    <row r="4741" spans="1:17" hidden="1" x14ac:dyDescent="0.35">
      <c r="A4741" t="s">
        <v>26</v>
      </c>
      <c r="B4741" t="s">
        <v>32</v>
      </c>
      <c r="C4741" t="s">
        <v>20</v>
      </c>
      <c r="D4741" t="s">
        <v>21</v>
      </c>
      <c r="E4741" t="s">
        <v>5</v>
      </c>
      <c r="G4741" t="s">
        <v>22</v>
      </c>
      <c r="H4741">
        <v>2419671</v>
      </c>
      <c r="I4741">
        <v>2420078</v>
      </c>
      <c r="J4741" t="s">
        <v>30</v>
      </c>
      <c r="K4741" t="s">
        <v>5810</v>
      </c>
      <c r="N4741" t="s">
        <v>28</v>
      </c>
      <c r="O4741" t="s">
        <v>5809</v>
      </c>
      <c r="P4741">
        <v>408</v>
      </c>
      <c r="Q4741">
        <v>135</v>
      </c>
    </row>
    <row r="4742" spans="1:17" hidden="1" x14ac:dyDescent="0.35">
      <c r="A4742" t="s">
        <v>18</v>
      </c>
      <c r="B4742" t="s">
        <v>29</v>
      </c>
      <c r="C4742" t="s">
        <v>20</v>
      </c>
      <c r="D4742" t="s">
        <v>21</v>
      </c>
      <c r="E4742" t="s">
        <v>5</v>
      </c>
      <c r="G4742" t="s">
        <v>22</v>
      </c>
      <c r="H4742">
        <v>2420078</v>
      </c>
      <c r="I4742">
        <v>2421739</v>
      </c>
      <c r="J4742" t="s">
        <v>30</v>
      </c>
      <c r="O4742" t="s">
        <v>5811</v>
      </c>
      <c r="P4742">
        <v>1662</v>
      </c>
    </row>
    <row r="4743" spans="1:17" hidden="1" x14ac:dyDescent="0.35">
      <c r="A4743" t="s">
        <v>26</v>
      </c>
      <c r="B4743" t="s">
        <v>32</v>
      </c>
      <c r="C4743" t="s">
        <v>20</v>
      </c>
      <c r="D4743" t="s">
        <v>21</v>
      </c>
      <c r="E4743" t="s">
        <v>5</v>
      </c>
      <c r="G4743" t="s">
        <v>22</v>
      </c>
      <c r="H4743">
        <v>2420078</v>
      </c>
      <c r="I4743">
        <v>2421739</v>
      </c>
      <c r="J4743" t="s">
        <v>30</v>
      </c>
      <c r="K4743" t="s">
        <v>5812</v>
      </c>
      <c r="N4743" t="s">
        <v>266</v>
      </c>
      <c r="O4743" t="s">
        <v>5811</v>
      </c>
      <c r="P4743">
        <v>1662</v>
      </c>
      <c r="Q4743">
        <v>553</v>
      </c>
    </row>
    <row r="4744" spans="1:17" hidden="1" x14ac:dyDescent="0.35">
      <c r="A4744" t="s">
        <v>18</v>
      </c>
      <c r="B4744" t="s">
        <v>29</v>
      </c>
      <c r="C4744" t="s">
        <v>20</v>
      </c>
      <c r="D4744" t="s">
        <v>21</v>
      </c>
      <c r="E4744" t="s">
        <v>5</v>
      </c>
      <c r="G4744" t="s">
        <v>22</v>
      </c>
      <c r="H4744">
        <v>2422145</v>
      </c>
      <c r="I4744">
        <v>2423116</v>
      </c>
      <c r="J4744" t="s">
        <v>30</v>
      </c>
      <c r="O4744" t="s">
        <v>5813</v>
      </c>
      <c r="P4744">
        <v>972</v>
      </c>
    </row>
    <row r="4745" spans="1:17" hidden="1" x14ac:dyDescent="0.35">
      <c r="A4745" t="s">
        <v>26</v>
      </c>
      <c r="B4745" t="s">
        <v>32</v>
      </c>
      <c r="C4745" t="s">
        <v>20</v>
      </c>
      <c r="D4745" t="s">
        <v>21</v>
      </c>
      <c r="E4745" t="s">
        <v>5</v>
      </c>
      <c r="G4745" t="s">
        <v>22</v>
      </c>
      <c r="H4745">
        <v>2422145</v>
      </c>
      <c r="I4745">
        <v>2423116</v>
      </c>
      <c r="J4745" t="s">
        <v>30</v>
      </c>
      <c r="K4745" t="s">
        <v>5814</v>
      </c>
      <c r="N4745" t="s">
        <v>2470</v>
      </c>
      <c r="O4745" t="s">
        <v>5813</v>
      </c>
      <c r="P4745">
        <v>972</v>
      </c>
      <c r="Q4745">
        <v>323</v>
      </c>
    </row>
    <row r="4746" spans="1:17" hidden="1" x14ac:dyDescent="0.35">
      <c r="A4746" t="s">
        <v>18</v>
      </c>
      <c r="B4746" t="s">
        <v>29</v>
      </c>
      <c r="C4746" t="s">
        <v>20</v>
      </c>
      <c r="D4746" t="s">
        <v>21</v>
      </c>
      <c r="E4746" t="s">
        <v>5</v>
      </c>
      <c r="G4746" t="s">
        <v>22</v>
      </c>
      <c r="H4746">
        <v>2423109</v>
      </c>
      <c r="I4746">
        <v>2424101</v>
      </c>
      <c r="J4746" t="s">
        <v>30</v>
      </c>
      <c r="O4746" t="s">
        <v>5815</v>
      </c>
      <c r="P4746">
        <v>993</v>
      </c>
    </row>
    <row r="4747" spans="1:17" hidden="1" x14ac:dyDescent="0.35">
      <c r="A4747" t="s">
        <v>26</v>
      </c>
      <c r="B4747" t="s">
        <v>32</v>
      </c>
      <c r="C4747" t="s">
        <v>20</v>
      </c>
      <c r="D4747" t="s">
        <v>21</v>
      </c>
      <c r="E4747" t="s">
        <v>5</v>
      </c>
      <c r="G4747" t="s">
        <v>22</v>
      </c>
      <c r="H4747">
        <v>2423109</v>
      </c>
      <c r="I4747">
        <v>2424101</v>
      </c>
      <c r="J4747" t="s">
        <v>30</v>
      </c>
      <c r="K4747" t="s">
        <v>5816</v>
      </c>
      <c r="N4747" t="s">
        <v>157</v>
      </c>
      <c r="O4747" t="s">
        <v>5815</v>
      </c>
      <c r="P4747">
        <v>993</v>
      </c>
      <c r="Q4747">
        <v>330</v>
      </c>
    </row>
    <row r="4748" spans="1:17" hidden="1" x14ac:dyDescent="0.35">
      <c r="A4748" t="s">
        <v>18</v>
      </c>
      <c r="B4748" t="s">
        <v>29</v>
      </c>
      <c r="C4748" t="s">
        <v>20</v>
      </c>
      <c r="D4748" t="s">
        <v>21</v>
      </c>
      <c r="E4748" t="s">
        <v>5</v>
      </c>
      <c r="G4748" t="s">
        <v>22</v>
      </c>
      <c r="H4748">
        <v>2424104</v>
      </c>
      <c r="I4748">
        <v>2425567</v>
      </c>
      <c r="J4748" t="s">
        <v>30</v>
      </c>
      <c r="O4748" t="s">
        <v>5817</v>
      </c>
      <c r="P4748">
        <v>1464</v>
      </c>
    </row>
    <row r="4749" spans="1:17" hidden="1" x14ac:dyDescent="0.35">
      <c r="A4749" t="s">
        <v>26</v>
      </c>
      <c r="B4749" t="s">
        <v>32</v>
      </c>
      <c r="C4749" t="s">
        <v>20</v>
      </c>
      <c r="D4749" t="s">
        <v>21</v>
      </c>
      <c r="E4749" t="s">
        <v>5</v>
      </c>
      <c r="G4749" t="s">
        <v>22</v>
      </c>
      <c r="H4749">
        <v>2424104</v>
      </c>
      <c r="I4749">
        <v>2425567</v>
      </c>
      <c r="J4749" t="s">
        <v>30</v>
      </c>
      <c r="K4749" t="s">
        <v>5818</v>
      </c>
      <c r="N4749" t="s">
        <v>1872</v>
      </c>
      <c r="O4749" t="s">
        <v>5817</v>
      </c>
      <c r="P4749">
        <v>1464</v>
      </c>
      <c r="Q4749">
        <v>487</v>
      </c>
    </row>
    <row r="4750" spans="1:17" hidden="1" x14ac:dyDescent="0.35">
      <c r="A4750" t="s">
        <v>18</v>
      </c>
      <c r="B4750" t="s">
        <v>29</v>
      </c>
      <c r="C4750" t="s">
        <v>20</v>
      </c>
      <c r="D4750" t="s">
        <v>21</v>
      </c>
      <c r="E4750" t="s">
        <v>5</v>
      </c>
      <c r="G4750" t="s">
        <v>22</v>
      </c>
      <c r="H4750">
        <v>2425567</v>
      </c>
      <c r="I4750">
        <v>2426520</v>
      </c>
      <c r="J4750" t="s">
        <v>30</v>
      </c>
      <c r="O4750" t="s">
        <v>5819</v>
      </c>
      <c r="P4750">
        <v>954</v>
      </c>
    </row>
    <row r="4751" spans="1:17" hidden="1" x14ac:dyDescent="0.35">
      <c r="A4751" t="s">
        <v>26</v>
      </c>
      <c r="B4751" t="s">
        <v>32</v>
      </c>
      <c r="C4751" t="s">
        <v>20</v>
      </c>
      <c r="D4751" t="s">
        <v>21</v>
      </c>
      <c r="E4751" t="s">
        <v>5</v>
      </c>
      <c r="G4751" t="s">
        <v>22</v>
      </c>
      <c r="H4751">
        <v>2425567</v>
      </c>
      <c r="I4751">
        <v>2426520</v>
      </c>
      <c r="J4751" t="s">
        <v>30</v>
      </c>
      <c r="K4751" t="s">
        <v>5820</v>
      </c>
      <c r="N4751" t="s">
        <v>5821</v>
      </c>
      <c r="O4751" t="s">
        <v>5819</v>
      </c>
      <c r="P4751">
        <v>954</v>
      </c>
      <c r="Q4751">
        <v>317</v>
      </c>
    </row>
    <row r="4752" spans="1:17" hidden="1" x14ac:dyDescent="0.35">
      <c r="A4752" t="s">
        <v>18</v>
      </c>
      <c r="B4752" t="s">
        <v>29</v>
      </c>
      <c r="C4752" t="s">
        <v>20</v>
      </c>
      <c r="D4752" t="s">
        <v>21</v>
      </c>
      <c r="E4752" t="s">
        <v>5</v>
      </c>
      <c r="G4752" t="s">
        <v>22</v>
      </c>
      <c r="H4752">
        <v>2426507</v>
      </c>
      <c r="I4752">
        <v>2427586</v>
      </c>
      <c r="J4752" t="s">
        <v>30</v>
      </c>
      <c r="O4752" t="s">
        <v>5822</v>
      </c>
      <c r="P4752">
        <v>1080</v>
      </c>
    </row>
    <row r="4753" spans="1:17" hidden="1" x14ac:dyDescent="0.35">
      <c r="A4753" t="s">
        <v>26</v>
      </c>
      <c r="B4753" t="s">
        <v>32</v>
      </c>
      <c r="C4753" t="s">
        <v>20</v>
      </c>
      <c r="D4753" t="s">
        <v>21</v>
      </c>
      <c r="E4753" t="s">
        <v>5</v>
      </c>
      <c r="G4753" t="s">
        <v>22</v>
      </c>
      <c r="H4753">
        <v>2426507</v>
      </c>
      <c r="I4753">
        <v>2427586</v>
      </c>
      <c r="J4753" t="s">
        <v>30</v>
      </c>
      <c r="K4753" t="s">
        <v>5823</v>
      </c>
      <c r="N4753" t="s">
        <v>5824</v>
      </c>
      <c r="O4753" t="s">
        <v>5822</v>
      </c>
      <c r="P4753">
        <v>1080</v>
      </c>
      <c r="Q4753">
        <v>359</v>
      </c>
    </row>
    <row r="4754" spans="1:17" hidden="1" x14ac:dyDescent="0.35">
      <c r="A4754" t="s">
        <v>18</v>
      </c>
      <c r="B4754" t="s">
        <v>29</v>
      </c>
      <c r="C4754" t="s">
        <v>20</v>
      </c>
      <c r="D4754" t="s">
        <v>21</v>
      </c>
      <c r="E4754" t="s">
        <v>5</v>
      </c>
      <c r="G4754" t="s">
        <v>22</v>
      </c>
      <c r="H4754">
        <v>2427568</v>
      </c>
      <c r="I4754">
        <v>2428116</v>
      </c>
      <c r="J4754" t="s">
        <v>30</v>
      </c>
      <c r="O4754" t="s">
        <v>5825</v>
      </c>
      <c r="P4754">
        <v>549</v>
      </c>
    </row>
    <row r="4755" spans="1:17" hidden="1" x14ac:dyDescent="0.35">
      <c r="A4755" t="s">
        <v>26</v>
      </c>
      <c r="B4755" t="s">
        <v>32</v>
      </c>
      <c r="C4755" t="s">
        <v>20</v>
      </c>
      <c r="D4755" t="s">
        <v>21</v>
      </c>
      <c r="E4755" t="s">
        <v>5</v>
      </c>
      <c r="G4755" t="s">
        <v>22</v>
      </c>
      <c r="H4755">
        <v>2427568</v>
      </c>
      <c r="I4755">
        <v>2428116</v>
      </c>
      <c r="J4755" t="s">
        <v>30</v>
      </c>
      <c r="K4755" t="s">
        <v>5826</v>
      </c>
      <c r="N4755" t="s">
        <v>5827</v>
      </c>
      <c r="O4755" t="s">
        <v>5825</v>
      </c>
      <c r="P4755">
        <v>549</v>
      </c>
      <c r="Q4755">
        <v>182</v>
      </c>
    </row>
    <row r="4756" spans="1:17" hidden="1" x14ac:dyDescent="0.35">
      <c r="A4756" t="s">
        <v>18</v>
      </c>
      <c r="B4756" t="s">
        <v>29</v>
      </c>
      <c r="C4756" t="s">
        <v>20</v>
      </c>
      <c r="D4756" t="s">
        <v>21</v>
      </c>
      <c r="E4756" t="s">
        <v>5</v>
      </c>
      <c r="G4756" t="s">
        <v>22</v>
      </c>
      <c r="H4756">
        <v>2428121</v>
      </c>
      <c r="I4756">
        <v>2429578</v>
      </c>
      <c r="J4756" t="s">
        <v>30</v>
      </c>
      <c r="O4756" t="s">
        <v>5828</v>
      </c>
      <c r="P4756">
        <v>1458</v>
      </c>
    </row>
    <row r="4757" spans="1:17" hidden="1" x14ac:dyDescent="0.35">
      <c r="A4757" t="s">
        <v>26</v>
      </c>
      <c r="B4757" t="s">
        <v>32</v>
      </c>
      <c r="C4757" t="s">
        <v>20</v>
      </c>
      <c r="D4757" t="s">
        <v>21</v>
      </c>
      <c r="E4757" t="s">
        <v>5</v>
      </c>
      <c r="G4757" t="s">
        <v>22</v>
      </c>
      <c r="H4757">
        <v>2428121</v>
      </c>
      <c r="I4757">
        <v>2429578</v>
      </c>
      <c r="J4757" t="s">
        <v>30</v>
      </c>
      <c r="K4757" t="s">
        <v>5829</v>
      </c>
      <c r="N4757" t="s">
        <v>5830</v>
      </c>
      <c r="O4757" t="s">
        <v>5828</v>
      </c>
      <c r="P4757">
        <v>1458</v>
      </c>
      <c r="Q4757">
        <v>485</v>
      </c>
    </row>
    <row r="4758" spans="1:17" hidden="1" x14ac:dyDescent="0.35">
      <c r="A4758" t="s">
        <v>18</v>
      </c>
      <c r="B4758" t="s">
        <v>29</v>
      </c>
      <c r="C4758" t="s">
        <v>20</v>
      </c>
      <c r="D4758" t="s">
        <v>21</v>
      </c>
      <c r="E4758" t="s">
        <v>5</v>
      </c>
      <c r="G4758" t="s">
        <v>22</v>
      </c>
      <c r="H4758">
        <v>2429575</v>
      </c>
      <c r="I4758">
        <v>2430345</v>
      </c>
      <c r="J4758" t="s">
        <v>30</v>
      </c>
      <c r="O4758" t="s">
        <v>5831</v>
      </c>
      <c r="P4758">
        <v>771</v>
      </c>
    </row>
    <row r="4759" spans="1:17" hidden="1" x14ac:dyDescent="0.35">
      <c r="A4759" t="s">
        <v>26</v>
      </c>
      <c r="B4759" t="s">
        <v>32</v>
      </c>
      <c r="C4759" t="s">
        <v>20</v>
      </c>
      <c r="D4759" t="s">
        <v>21</v>
      </c>
      <c r="E4759" t="s">
        <v>5</v>
      </c>
      <c r="G4759" t="s">
        <v>22</v>
      </c>
      <c r="H4759">
        <v>2429575</v>
      </c>
      <c r="I4759">
        <v>2430345</v>
      </c>
      <c r="J4759" t="s">
        <v>30</v>
      </c>
      <c r="K4759" t="s">
        <v>5832</v>
      </c>
      <c r="N4759" t="s">
        <v>5833</v>
      </c>
      <c r="O4759" t="s">
        <v>5831</v>
      </c>
      <c r="P4759">
        <v>771</v>
      </c>
      <c r="Q4759">
        <v>256</v>
      </c>
    </row>
    <row r="4760" spans="1:17" hidden="1" x14ac:dyDescent="0.35">
      <c r="A4760" t="s">
        <v>18</v>
      </c>
      <c r="B4760" t="s">
        <v>29</v>
      </c>
      <c r="C4760" t="s">
        <v>20</v>
      </c>
      <c r="D4760" t="s">
        <v>21</v>
      </c>
      <c r="E4760" t="s">
        <v>5</v>
      </c>
      <c r="G4760" t="s">
        <v>22</v>
      </c>
      <c r="H4760">
        <v>2430318</v>
      </c>
      <c r="I4760">
        <v>2430902</v>
      </c>
      <c r="J4760" t="s">
        <v>30</v>
      </c>
      <c r="O4760" t="s">
        <v>5834</v>
      </c>
      <c r="P4760">
        <v>585</v>
      </c>
    </row>
    <row r="4761" spans="1:17" hidden="1" x14ac:dyDescent="0.35">
      <c r="A4761" t="s">
        <v>26</v>
      </c>
      <c r="B4761" t="s">
        <v>32</v>
      </c>
      <c r="C4761" t="s">
        <v>20</v>
      </c>
      <c r="D4761" t="s">
        <v>21</v>
      </c>
      <c r="E4761" t="s">
        <v>5</v>
      </c>
      <c r="G4761" t="s">
        <v>22</v>
      </c>
      <c r="H4761">
        <v>2430318</v>
      </c>
      <c r="I4761">
        <v>2430902</v>
      </c>
      <c r="J4761" t="s">
        <v>30</v>
      </c>
      <c r="K4761" t="s">
        <v>5835</v>
      </c>
      <c r="N4761" t="s">
        <v>28</v>
      </c>
      <c r="O4761" t="s">
        <v>5834</v>
      </c>
      <c r="P4761">
        <v>585</v>
      </c>
      <c r="Q4761">
        <v>194</v>
      </c>
    </row>
    <row r="4762" spans="1:17" hidden="1" x14ac:dyDescent="0.35">
      <c r="A4762" t="s">
        <v>18</v>
      </c>
      <c r="B4762" t="s">
        <v>29</v>
      </c>
      <c r="C4762" t="s">
        <v>20</v>
      </c>
      <c r="D4762" t="s">
        <v>21</v>
      </c>
      <c r="E4762" t="s">
        <v>5</v>
      </c>
      <c r="G4762" t="s">
        <v>22</v>
      </c>
      <c r="H4762">
        <v>2430854</v>
      </c>
      <c r="I4762">
        <v>2431282</v>
      </c>
      <c r="J4762" t="s">
        <v>30</v>
      </c>
      <c r="O4762" t="s">
        <v>5836</v>
      </c>
      <c r="P4762">
        <v>429</v>
      </c>
    </row>
    <row r="4763" spans="1:17" hidden="1" x14ac:dyDescent="0.35">
      <c r="A4763" t="s">
        <v>26</v>
      </c>
      <c r="B4763" t="s">
        <v>32</v>
      </c>
      <c r="C4763" t="s">
        <v>20</v>
      </c>
      <c r="D4763" t="s">
        <v>21</v>
      </c>
      <c r="E4763" t="s">
        <v>5</v>
      </c>
      <c r="G4763" t="s">
        <v>22</v>
      </c>
      <c r="H4763">
        <v>2430854</v>
      </c>
      <c r="I4763">
        <v>2431282</v>
      </c>
      <c r="J4763" t="s">
        <v>30</v>
      </c>
      <c r="K4763" t="s">
        <v>5837</v>
      </c>
      <c r="N4763" t="s">
        <v>28</v>
      </c>
      <c r="O4763" t="s">
        <v>5836</v>
      </c>
      <c r="P4763">
        <v>429</v>
      </c>
      <c r="Q4763">
        <v>142</v>
      </c>
    </row>
    <row r="4764" spans="1:17" hidden="1" x14ac:dyDescent="0.35">
      <c r="A4764" t="s">
        <v>18</v>
      </c>
      <c r="B4764" t="s">
        <v>29</v>
      </c>
      <c r="C4764" t="s">
        <v>20</v>
      </c>
      <c r="D4764" t="s">
        <v>21</v>
      </c>
      <c r="E4764" t="s">
        <v>5</v>
      </c>
      <c r="G4764" t="s">
        <v>22</v>
      </c>
      <c r="H4764">
        <v>2431254</v>
      </c>
      <c r="I4764">
        <v>2431844</v>
      </c>
      <c r="J4764" t="s">
        <v>30</v>
      </c>
      <c r="O4764" t="s">
        <v>5838</v>
      </c>
      <c r="P4764">
        <v>591</v>
      </c>
    </row>
    <row r="4765" spans="1:17" hidden="1" x14ac:dyDescent="0.35">
      <c r="A4765" t="s">
        <v>26</v>
      </c>
      <c r="B4765" t="s">
        <v>32</v>
      </c>
      <c r="C4765" t="s">
        <v>20</v>
      </c>
      <c r="D4765" t="s">
        <v>21</v>
      </c>
      <c r="E4765" t="s">
        <v>5</v>
      </c>
      <c r="G4765" t="s">
        <v>22</v>
      </c>
      <c r="H4765">
        <v>2431254</v>
      </c>
      <c r="I4765">
        <v>2431844</v>
      </c>
      <c r="J4765" t="s">
        <v>30</v>
      </c>
      <c r="K4765" t="s">
        <v>5839</v>
      </c>
      <c r="N4765" t="s">
        <v>5840</v>
      </c>
      <c r="O4765" t="s">
        <v>5838</v>
      </c>
      <c r="P4765">
        <v>591</v>
      </c>
      <c r="Q4765">
        <v>196</v>
      </c>
    </row>
    <row r="4766" spans="1:17" hidden="1" x14ac:dyDescent="0.35">
      <c r="A4766" t="s">
        <v>18</v>
      </c>
      <c r="B4766" t="s">
        <v>29</v>
      </c>
      <c r="C4766" t="s">
        <v>20</v>
      </c>
      <c r="D4766" t="s">
        <v>21</v>
      </c>
      <c r="E4766" t="s">
        <v>5</v>
      </c>
      <c r="G4766" t="s">
        <v>22</v>
      </c>
      <c r="H4766">
        <v>2431846</v>
      </c>
      <c r="I4766">
        <v>2432340</v>
      </c>
      <c r="J4766" t="s">
        <v>30</v>
      </c>
      <c r="O4766" t="s">
        <v>5841</v>
      </c>
      <c r="P4766">
        <v>495</v>
      </c>
    </row>
    <row r="4767" spans="1:17" hidden="1" x14ac:dyDescent="0.35">
      <c r="A4767" t="s">
        <v>26</v>
      </c>
      <c r="B4767" t="s">
        <v>32</v>
      </c>
      <c r="C4767" t="s">
        <v>20</v>
      </c>
      <c r="D4767" t="s">
        <v>21</v>
      </c>
      <c r="E4767" t="s">
        <v>5</v>
      </c>
      <c r="G4767" t="s">
        <v>22</v>
      </c>
      <c r="H4767">
        <v>2431846</v>
      </c>
      <c r="I4767">
        <v>2432340</v>
      </c>
      <c r="J4767" t="s">
        <v>30</v>
      </c>
      <c r="K4767" t="s">
        <v>5842</v>
      </c>
      <c r="N4767" t="s">
        <v>28</v>
      </c>
      <c r="O4767" t="s">
        <v>5841</v>
      </c>
      <c r="P4767">
        <v>495</v>
      </c>
      <c r="Q4767">
        <v>164</v>
      </c>
    </row>
    <row r="4768" spans="1:17" hidden="1" x14ac:dyDescent="0.35">
      <c r="A4768" t="s">
        <v>18</v>
      </c>
      <c r="B4768" t="s">
        <v>29</v>
      </c>
      <c r="C4768" t="s">
        <v>20</v>
      </c>
      <c r="D4768" t="s">
        <v>21</v>
      </c>
      <c r="E4768" t="s">
        <v>5</v>
      </c>
      <c r="G4768" t="s">
        <v>22</v>
      </c>
      <c r="H4768">
        <v>2432318</v>
      </c>
      <c r="I4768">
        <v>2432995</v>
      </c>
      <c r="J4768" t="s">
        <v>30</v>
      </c>
      <c r="O4768" t="s">
        <v>5843</v>
      </c>
      <c r="P4768">
        <v>678</v>
      </c>
    </row>
    <row r="4769" spans="1:17" hidden="1" x14ac:dyDescent="0.35">
      <c r="A4769" t="s">
        <v>26</v>
      </c>
      <c r="B4769" t="s">
        <v>32</v>
      </c>
      <c r="C4769" t="s">
        <v>20</v>
      </c>
      <c r="D4769" t="s">
        <v>21</v>
      </c>
      <c r="E4769" t="s">
        <v>5</v>
      </c>
      <c r="G4769" t="s">
        <v>22</v>
      </c>
      <c r="H4769">
        <v>2432318</v>
      </c>
      <c r="I4769">
        <v>2432995</v>
      </c>
      <c r="J4769" t="s">
        <v>30</v>
      </c>
      <c r="K4769" t="s">
        <v>5844</v>
      </c>
      <c r="N4769" t="s">
        <v>5845</v>
      </c>
      <c r="O4769" t="s">
        <v>5843</v>
      </c>
      <c r="P4769">
        <v>678</v>
      </c>
      <c r="Q4769">
        <v>225</v>
      </c>
    </row>
    <row r="4770" spans="1:17" hidden="1" x14ac:dyDescent="0.35">
      <c r="A4770" t="s">
        <v>18</v>
      </c>
      <c r="B4770" t="s">
        <v>29</v>
      </c>
      <c r="C4770" t="s">
        <v>20</v>
      </c>
      <c r="D4770" t="s">
        <v>21</v>
      </c>
      <c r="E4770" t="s">
        <v>5</v>
      </c>
      <c r="G4770" t="s">
        <v>22</v>
      </c>
      <c r="H4770">
        <v>2433270</v>
      </c>
      <c r="I4770">
        <v>2435405</v>
      </c>
      <c r="J4770" t="s">
        <v>30</v>
      </c>
      <c r="O4770" t="s">
        <v>5846</v>
      </c>
      <c r="P4770">
        <v>2136</v>
      </c>
    </row>
    <row r="4771" spans="1:17" hidden="1" x14ac:dyDescent="0.35">
      <c r="A4771" t="s">
        <v>26</v>
      </c>
      <c r="B4771" t="s">
        <v>32</v>
      </c>
      <c r="C4771" t="s">
        <v>20</v>
      </c>
      <c r="D4771" t="s">
        <v>21</v>
      </c>
      <c r="E4771" t="s">
        <v>5</v>
      </c>
      <c r="G4771" t="s">
        <v>22</v>
      </c>
      <c r="H4771">
        <v>2433270</v>
      </c>
      <c r="I4771">
        <v>2435405</v>
      </c>
      <c r="J4771" t="s">
        <v>30</v>
      </c>
      <c r="K4771" t="s">
        <v>5847</v>
      </c>
      <c r="N4771" t="s">
        <v>28</v>
      </c>
      <c r="O4771" t="s">
        <v>5846</v>
      </c>
      <c r="P4771">
        <v>2136</v>
      </c>
      <c r="Q4771">
        <v>711</v>
      </c>
    </row>
    <row r="4772" spans="1:17" hidden="1" x14ac:dyDescent="0.35">
      <c r="A4772" t="s">
        <v>18</v>
      </c>
      <c r="B4772" t="s">
        <v>29</v>
      </c>
      <c r="C4772" t="s">
        <v>20</v>
      </c>
      <c r="D4772" t="s">
        <v>21</v>
      </c>
      <c r="E4772" t="s">
        <v>5</v>
      </c>
      <c r="G4772" t="s">
        <v>22</v>
      </c>
      <c r="H4772">
        <v>2435755</v>
      </c>
      <c r="I4772">
        <v>2436948</v>
      </c>
      <c r="J4772" t="s">
        <v>30</v>
      </c>
      <c r="O4772" t="s">
        <v>5848</v>
      </c>
      <c r="P4772">
        <v>1194</v>
      </c>
    </row>
    <row r="4773" spans="1:17" hidden="1" x14ac:dyDescent="0.35">
      <c r="A4773" t="s">
        <v>26</v>
      </c>
      <c r="B4773" t="s">
        <v>32</v>
      </c>
      <c r="C4773" t="s">
        <v>20</v>
      </c>
      <c r="D4773" t="s">
        <v>21</v>
      </c>
      <c r="E4773" t="s">
        <v>5</v>
      </c>
      <c r="G4773" t="s">
        <v>22</v>
      </c>
      <c r="H4773">
        <v>2435755</v>
      </c>
      <c r="I4773">
        <v>2436948</v>
      </c>
      <c r="J4773" t="s">
        <v>30</v>
      </c>
      <c r="K4773" t="s">
        <v>5849</v>
      </c>
      <c r="N4773" t="s">
        <v>1655</v>
      </c>
      <c r="O4773" t="s">
        <v>5848</v>
      </c>
      <c r="P4773">
        <v>1194</v>
      </c>
      <c r="Q4773">
        <v>397</v>
      </c>
    </row>
    <row r="4774" spans="1:17" hidden="1" x14ac:dyDescent="0.35">
      <c r="A4774" t="s">
        <v>18</v>
      </c>
      <c r="B4774" t="s">
        <v>29</v>
      </c>
      <c r="C4774" t="s">
        <v>20</v>
      </c>
      <c r="D4774" t="s">
        <v>21</v>
      </c>
      <c r="E4774" t="s">
        <v>5</v>
      </c>
      <c r="G4774" t="s">
        <v>22</v>
      </c>
      <c r="H4774">
        <v>2436951</v>
      </c>
      <c r="I4774">
        <v>2437802</v>
      </c>
      <c r="J4774" t="s">
        <v>30</v>
      </c>
      <c r="O4774" t="s">
        <v>5850</v>
      </c>
      <c r="P4774">
        <v>852</v>
      </c>
    </row>
    <row r="4775" spans="1:17" hidden="1" x14ac:dyDescent="0.35">
      <c r="A4775" t="s">
        <v>26</v>
      </c>
      <c r="B4775" t="s">
        <v>32</v>
      </c>
      <c r="C4775" t="s">
        <v>20</v>
      </c>
      <c r="D4775" t="s">
        <v>21</v>
      </c>
      <c r="E4775" t="s">
        <v>5</v>
      </c>
      <c r="G4775" t="s">
        <v>22</v>
      </c>
      <c r="H4775">
        <v>2436951</v>
      </c>
      <c r="I4775">
        <v>2437802</v>
      </c>
      <c r="J4775" t="s">
        <v>30</v>
      </c>
      <c r="K4775" t="s">
        <v>5851</v>
      </c>
      <c r="N4775" t="s">
        <v>5276</v>
      </c>
      <c r="O4775" t="s">
        <v>5850</v>
      </c>
      <c r="P4775">
        <v>852</v>
      </c>
      <c r="Q4775">
        <v>283</v>
      </c>
    </row>
    <row r="4776" spans="1:17" hidden="1" x14ac:dyDescent="0.35">
      <c r="A4776" t="s">
        <v>18</v>
      </c>
      <c r="B4776" t="s">
        <v>29</v>
      </c>
      <c r="C4776" t="s">
        <v>20</v>
      </c>
      <c r="D4776" t="s">
        <v>21</v>
      </c>
      <c r="E4776" t="s">
        <v>5</v>
      </c>
      <c r="G4776" t="s">
        <v>22</v>
      </c>
      <c r="H4776">
        <v>2437820</v>
      </c>
      <c r="I4776">
        <v>2438956</v>
      </c>
      <c r="J4776" t="s">
        <v>30</v>
      </c>
      <c r="O4776" t="s">
        <v>5852</v>
      </c>
      <c r="P4776">
        <v>1137</v>
      </c>
    </row>
    <row r="4777" spans="1:17" hidden="1" x14ac:dyDescent="0.35">
      <c r="A4777" t="s">
        <v>26</v>
      </c>
      <c r="B4777" t="s">
        <v>32</v>
      </c>
      <c r="C4777" t="s">
        <v>20</v>
      </c>
      <c r="D4777" t="s">
        <v>21</v>
      </c>
      <c r="E4777" t="s">
        <v>5</v>
      </c>
      <c r="G4777" t="s">
        <v>22</v>
      </c>
      <c r="H4777">
        <v>2437820</v>
      </c>
      <c r="I4777">
        <v>2438956</v>
      </c>
      <c r="J4777" t="s">
        <v>30</v>
      </c>
      <c r="K4777" t="s">
        <v>5853</v>
      </c>
      <c r="N4777" t="s">
        <v>640</v>
      </c>
      <c r="O4777" t="s">
        <v>5852</v>
      </c>
      <c r="P4777">
        <v>1137</v>
      </c>
      <c r="Q4777">
        <v>378</v>
      </c>
    </row>
    <row r="4778" spans="1:17" hidden="1" x14ac:dyDescent="0.35">
      <c r="A4778" t="s">
        <v>18</v>
      </c>
      <c r="B4778" t="s">
        <v>29</v>
      </c>
      <c r="C4778" t="s">
        <v>20</v>
      </c>
      <c r="D4778" t="s">
        <v>21</v>
      </c>
      <c r="E4778" t="s">
        <v>5</v>
      </c>
      <c r="G4778" t="s">
        <v>22</v>
      </c>
      <c r="H4778">
        <v>2438973</v>
      </c>
      <c r="I4778">
        <v>2440112</v>
      </c>
      <c r="J4778" t="s">
        <v>30</v>
      </c>
      <c r="O4778" t="s">
        <v>5854</v>
      </c>
      <c r="P4778">
        <v>1140</v>
      </c>
    </row>
    <row r="4779" spans="1:17" hidden="1" x14ac:dyDescent="0.35">
      <c r="A4779" t="s">
        <v>26</v>
      </c>
      <c r="B4779" t="s">
        <v>32</v>
      </c>
      <c r="C4779" t="s">
        <v>20</v>
      </c>
      <c r="D4779" t="s">
        <v>21</v>
      </c>
      <c r="E4779" t="s">
        <v>5</v>
      </c>
      <c r="G4779" t="s">
        <v>22</v>
      </c>
      <c r="H4779">
        <v>2438973</v>
      </c>
      <c r="I4779">
        <v>2440112</v>
      </c>
      <c r="J4779" t="s">
        <v>30</v>
      </c>
      <c r="K4779" t="s">
        <v>5855</v>
      </c>
      <c r="N4779" t="s">
        <v>640</v>
      </c>
      <c r="O4779" t="s">
        <v>5854</v>
      </c>
      <c r="P4779">
        <v>1140</v>
      </c>
      <c r="Q4779">
        <v>379</v>
      </c>
    </row>
    <row r="4780" spans="1:17" hidden="1" x14ac:dyDescent="0.35">
      <c r="A4780" t="s">
        <v>18</v>
      </c>
      <c r="B4780" t="s">
        <v>29</v>
      </c>
      <c r="C4780" t="s">
        <v>20</v>
      </c>
      <c r="D4780" t="s">
        <v>21</v>
      </c>
      <c r="E4780" t="s">
        <v>5</v>
      </c>
      <c r="G4780" t="s">
        <v>22</v>
      </c>
      <c r="H4780">
        <v>2440128</v>
      </c>
      <c r="I4780">
        <v>2440769</v>
      </c>
      <c r="J4780" t="s">
        <v>30</v>
      </c>
      <c r="O4780" t="s">
        <v>5856</v>
      </c>
      <c r="P4780">
        <v>642</v>
      </c>
    </row>
    <row r="4781" spans="1:17" hidden="1" x14ac:dyDescent="0.35">
      <c r="A4781" t="s">
        <v>26</v>
      </c>
      <c r="B4781" t="s">
        <v>32</v>
      </c>
      <c r="C4781" t="s">
        <v>20</v>
      </c>
      <c r="D4781" t="s">
        <v>21</v>
      </c>
      <c r="E4781" t="s">
        <v>5</v>
      </c>
      <c r="G4781" t="s">
        <v>22</v>
      </c>
      <c r="H4781">
        <v>2440128</v>
      </c>
      <c r="I4781">
        <v>2440769</v>
      </c>
      <c r="J4781" t="s">
        <v>30</v>
      </c>
      <c r="K4781" t="s">
        <v>5857</v>
      </c>
      <c r="N4781" t="s">
        <v>184</v>
      </c>
      <c r="O4781" t="s">
        <v>5856</v>
      </c>
      <c r="P4781">
        <v>642</v>
      </c>
      <c r="Q4781">
        <v>213</v>
      </c>
    </row>
    <row r="4782" spans="1:17" hidden="1" x14ac:dyDescent="0.35">
      <c r="A4782" t="s">
        <v>18</v>
      </c>
      <c r="B4782" t="s">
        <v>29</v>
      </c>
      <c r="C4782" t="s">
        <v>20</v>
      </c>
      <c r="D4782" t="s">
        <v>21</v>
      </c>
      <c r="E4782" t="s">
        <v>5</v>
      </c>
      <c r="G4782" t="s">
        <v>22</v>
      </c>
      <c r="H4782">
        <v>2440775</v>
      </c>
      <c r="I4782">
        <v>2444026</v>
      </c>
      <c r="J4782" t="s">
        <v>30</v>
      </c>
      <c r="O4782" t="s">
        <v>5858</v>
      </c>
      <c r="P4782">
        <v>3252</v>
      </c>
    </row>
    <row r="4783" spans="1:17" hidden="1" x14ac:dyDescent="0.35">
      <c r="A4783" t="s">
        <v>26</v>
      </c>
      <c r="B4783" t="s">
        <v>32</v>
      </c>
      <c r="C4783" t="s">
        <v>20</v>
      </c>
      <c r="D4783" t="s">
        <v>21</v>
      </c>
      <c r="E4783" t="s">
        <v>5</v>
      </c>
      <c r="G4783" t="s">
        <v>22</v>
      </c>
      <c r="H4783">
        <v>2440775</v>
      </c>
      <c r="I4783">
        <v>2444026</v>
      </c>
      <c r="J4783" t="s">
        <v>30</v>
      </c>
      <c r="K4783" t="s">
        <v>5859</v>
      </c>
      <c r="N4783" t="s">
        <v>443</v>
      </c>
      <c r="O4783" t="s">
        <v>5858</v>
      </c>
      <c r="P4783">
        <v>3252</v>
      </c>
      <c r="Q4783">
        <v>1083</v>
      </c>
    </row>
    <row r="4784" spans="1:17" hidden="1" x14ac:dyDescent="0.35">
      <c r="A4784" t="s">
        <v>18</v>
      </c>
      <c r="B4784" t="s">
        <v>29</v>
      </c>
      <c r="C4784" t="s">
        <v>20</v>
      </c>
      <c r="D4784" t="s">
        <v>21</v>
      </c>
      <c r="E4784" t="s">
        <v>5</v>
      </c>
      <c r="G4784" t="s">
        <v>22</v>
      </c>
      <c r="H4784">
        <v>2444613</v>
      </c>
      <c r="I4784">
        <v>2445176</v>
      </c>
      <c r="J4784" t="s">
        <v>30</v>
      </c>
      <c r="O4784" t="s">
        <v>5860</v>
      </c>
      <c r="P4784">
        <v>564</v>
      </c>
    </row>
    <row r="4785" spans="1:17" hidden="1" x14ac:dyDescent="0.35">
      <c r="A4785" t="s">
        <v>26</v>
      </c>
      <c r="B4785" t="s">
        <v>32</v>
      </c>
      <c r="C4785" t="s">
        <v>20</v>
      </c>
      <c r="D4785" t="s">
        <v>21</v>
      </c>
      <c r="E4785" t="s">
        <v>5</v>
      </c>
      <c r="G4785" t="s">
        <v>22</v>
      </c>
      <c r="H4785">
        <v>2444613</v>
      </c>
      <c r="I4785">
        <v>2445176</v>
      </c>
      <c r="J4785" t="s">
        <v>30</v>
      </c>
      <c r="K4785" t="s">
        <v>5861</v>
      </c>
      <c r="N4785" t="s">
        <v>5862</v>
      </c>
      <c r="O4785" t="s">
        <v>5860</v>
      </c>
      <c r="P4785">
        <v>564</v>
      </c>
      <c r="Q4785">
        <v>187</v>
      </c>
    </row>
    <row r="4786" spans="1:17" hidden="1" x14ac:dyDescent="0.35">
      <c r="A4786" t="s">
        <v>18</v>
      </c>
      <c r="B4786" t="s">
        <v>29</v>
      </c>
      <c r="C4786" t="s">
        <v>20</v>
      </c>
      <c r="D4786" t="s">
        <v>21</v>
      </c>
      <c r="E4786" t="s">
        <v>5</v>
      </c>
      <c r="G4786" t="s">
        <v>22</v>
      </c>
      <c r="H4786">
        <v>2445333</v>
      </c>
      <c r="I4786">
        <v>2446931</v>
      </c>
      <c r="J4786" t="s">
        <v>30</v>
      </c>
      <c r="O4786" t="s">
        <v>5863</v>
      </c>
      <c r="P4786">
        <v>1599</v>
      </c>
    </row>
    <row r="4787" spans="1:17" hidden="1" x14ac:dyDescent="0.35">
      <c r="A4787" t="s">
        <v>26</v>
      </c>
      <c r="B4787" t="s">
        <v>32</v>
      </c>
      <c r="C4787" t="s">
        <v>20</v>
      </c>
      <c r="D4787" t="s">
        <v>21</v>
      </c>
      <c r="E4787" t="s">
        <v>5</v>
      </c>
      <c r="G4787" t="s">
        <v>22</v>
      </c>
      <c r="H4787">
        <v>2445333</v>
      </c>
      <c r="I4787">
        <v>2446931</v>
      </c>
      <c r="J4787" t="s">
        <v>30</v>
      </c>
      <c r="K4787" t="s">
        <v>5864</v>
      </c>
      <c r="N4787" t="s">
        <v>5865</v>
      </c>
      <c r="O4787" t="s">
        <v>5863</v>
      </c>
      <c r="P4787">
        <v>1599</v>
      </c>
      <c r="Q4787">
        <v>532</v>
      </c>
    </row>
    <row r="4788" spans="1:17" hidden="1" x14ac:dyDescent="0.35">
      <c r="A4788" t="s">
        <v>18</v>
      </c>
      <c r="B4788" t="s">
        <v>29</v>
      </c>
      <c r="C4788" t="s">
        <v>20</v>
      </c>
      <c r="D4788" t="s">
        <v>21</v>
      </c>
      <c r="E4788" t="s">
        <v>5</v>
      </c>
      <c r="G4788" t="s">
        <v>22</v>
      </c>
      <c r="H4788">
        <v>2446989</v>
      </c>
      <c r="I4788">
        <v>2447465</v>
      </c>
      <c r="J4788" t="s">
        <v>23</v>
      </c>
      <c r="O4788" t="s">
        <v>5866</v>
      </c>
      <c r="P4788">
        <v>477</v>
      </c>
    </row>
    <row r="4789" spans="1:17" hidden="1" x14ac:dyDescent="0.35">
      <c r="A4789" t="s">
        <v>26</v>
      </c>
      <c r="B4789" t="s">
        <v>32</v>
      </c>
      <c r="C4789" t="s">
        <v>20</v>
      </c>
      <c r="D4789" t="s">
        <v>21</v>
      </c>
      <c r="E4789" t="s">
        <v>5</v>
      </c>
      <c r="G4789" t="s">
        <v>22</v>
      </c>
      <c r="H4789">
        <v>2446989</v>
      </c>
      <c r="I4789">
        <v>2447465</v>
      </c>
      <c r="J4789" t="s">
        <v>23</v>
      </c>
      <c r="K4789" t="s">
        <v>5867</v>
      </c>
      <c r="N4789" t="s">
        <v>28</v>
      </c>
      <c r="O4789" t="s">
        <v>5866</v>
      </c>
      <c r="P4789">
        <v>477</v>
      </c>
      <c r="Q4789">
        <v>158</v>
      </c>
    </row>
    <row r="4790" spans="1:17" hidden="1" x14ac:dyDescent="0.35">
      <c r="A4790" t="s">
        <v>18</v>
      </c>
      <c r="B4790" t="s">
        <v>29</v>
      </c>
      <c r="C4790" t="s">
        <v>20</v>
      </c>
      <c r="D4790" t="s">
        <v>21</v>
      </c>
      <c r="E4790" t="s">
        <v>5</v>
      </c>
      <c r="G4790" t="s">
        <v>22</v>
      </c>
      <c r="H4790">
        <v>2447513</v>
      </c>
      <c r="I4790">
        <v>2447872</v>
      </c>
      <c r="J4790" t="s">
        <v>30</v>
      </c>
      <c r="O4790" t="s">
        <v>5868</v>
      </c>
      <c r="P4790">
        <v>360</v>
      </c>
    </row>
    <row r="4791" spans="1:17" hidden="1" x14ac:dyDescent="0.35">
      <c r="A4791" t="s">
        <v>26</v>
      </c>
      <c r="B4791" t="s">
        <v>32</v>
      </c>
      <c r="C4791" t="s">
        <v>20</v>
      </c>
      <c r="D4791" t="s">
        <v>21</v>
      </c>
      <c r="E4791" t="s">
        <v>5</v>
      </c>
      <c r="G4791" t="s">
        <v>22</v>
      </c>
      <c r="H4791">
        <v>2447513</v>
      </c>
      <c r="I4791">
        <v>2447872</v>
      </c>
      <c r="J4791" t="s">
        <v>30</v>
      </c>
      <c r="K4791" t="s">
        <v>5869</v>
      </c>
      <c r="N4791" t="s">
        <v>1132</v>
      </c>
      <c r="O4791" t="s">
        <v>5868</v>
      </c>
      <c r="P4791">
        <v>360</v>
      </c>
      <c r="Q4791">
        <v>119</v>
      </c>
    </row>
    <row r="4792" spans="1:17" hidden="1" x14ac:dyDescent="0.35">
      <c r="A4792" t="s">
        <v>18</v>
      </c>
      <c r="B4792" t="s">
        <v>29</v>
      </c>
      <c r="C4792" t="s">
        <v>20</v>
      </c>
      <c r="D4792" t="s">
        <v>21</v>
      </c>
      <c r="E4792" t="s">
        <v>5</v>
      </c>
      <c r="G4792" t="s">
        <v>22</v>
      </c>
      <c r="H4792">
        <v>2447957</v>
      </c>
      <c r="I4792">
        <v>2448814</v>
      </c>
      <c r="J4792" t="s">
        <v>30</v>
      </c>
      <c r="O4792" t="s">
        <v>5870</v>
      </c>
      <c r="P4792">
        <v>858</v>
      </c>
    </row>
    <row r="4793" spans="1:17" hidden="1" x14ac:dyDescent="0.35">
      <c r="A4793" t="s">
        <v>26</v>
      </c>
      <c r="B4793" t="s">
        <v>32</v>
      </c>
      <c r="C4793" t="s">
        <v>20</v>
      </c>
      <c r="D4793" t="s">
        <v>21</v>
      </c>
      <c r="E4793" t="s">
        <v>5</v>
      </c>
      <c r="G4793" t="s">
        <v>22</v>
      </c>
      <c r="H4793">
        <v>2447957</v>
      </c>
      <c r="I4793">
        <v>2448814</v>
      </c>
      <c r="J4793" t="s">
        <v>30</v>
      </c>
      <c r="K4793" t="s">
        <v>5871</v>
      </c>
      <c r="N4793" t="s">
        <v>5872</v>
      </c>
      <c r="O4793" t="s">
        <v>5870</v>
      </c>
      <c r="P4793">
        <v>858</v>
      </c>
      <c r="Q4793">
        <v>285</v>
      </c>
    </row>
    <row r="4794" spans="1:17" hidden="1" x14ac:dyDescent="0.35">
      <c r="A4794" t="s">
        <v>18</v>
      </c>
      <c r="B4794" t="s">
        <v>29</v>
      </c>
      <c r="C4794" t="s">
        <v>20</v>
      </c>
      <c r="D4794" t="s">
        <v>21</v>
      </c>
      <c r="E4794" t="s">
        <v>5</v>
      </c>
      <c r="G4794" t="s">
        <v>22</v>
      </c>
      <c r="H4794">
        <v>2448892</v>
      </c>
      <c r="I4794">
        <v>2449548</v>
      </c>
      <c r="J4794" t="s">
        <v>30</v>
      </c>
      <c r="O4794" t="s">
        <v>5873</v>
      </c>
      <c r="P4794">
        <v>657</v>
      </c>
    </row>
    <row r="4795" spans="1:17" hidden="1" x14ac:dyDescent="0.35">
      <c r="A4795" t="s">
        <v>26</v>
      </c>
      <c r="B4795" t="s">
        <v>32</v>
      </c>
      <c r="C4795" t="s">
        <v>20</v>
      </c>
      <c r="D4795" t="s">
        <v>21</v>
      </c>
      <c r="E4795" t="s">
        <v>5</v>
      </c>
      <c r="G4795" t="s">
        <v>22</v>
      </c>
      <c r="H4795">
        <v>2448892</v>
      </c>
      <c r="I4795">
        <v>2449548</v>
      </c>
      <c r="J4795" t="s">
        <v>30</v>
      </c>
      <c r="K4795" t="s">
        <v>5874</v>
      </c>
      <c r="N4795" t="s">
        <v>5875</v>
      </c>
      <c r="O4795" t="s">
        <v>5873</v>
      </c>
      <c r="P4795">
        <v>657</v>
      </c>
      <c r="Q4795">
        <v>218</v>
      </c>
    </row>
    <row r="4796" spans="1:17" hidden="1" x14ac:dyDescent="0.35">
      <c r="A4796" t="s">
        <v>18</v>
      </c>
      <c r="B4796" t="s">
        <v>29</v>
      </c>
      <c r="C4796" t="s">
        <v>20</v>
      </c>
      <c r="D4796" t="s">
        <v>21</v>
      </c>
      <c r="E4796" t="s">
        <v>5</v>
      </c>
      <c r="G4796" t="s">
        <v>22</v>
      </c>
      <c r="H4796">
        <v>2449708</v>
      </c>
      <c r="I4796">
        <v>2451006</v>
      </c>
      <c r="J4796" t="s">
        <v>30</v>
      </c>
      <c r="O4796" t="s">
        <v>5876</v>
      </c>
      <c r="P4796">
        <v>1299</v>
      </c>
    </row>
    <row r="4797" spans="1:17" hidden="1" x14ac:dyDescent="0.35">
      <c r="A4797" t="s">
        <v>26</v>
      </c>
      <c r="B4797" t="s">
        <v>32</v>
      </c>
      <c r="C4797" t="s">
        <v>20</v>
      </c>
      <c r="D4797" t="s">
        <v>21</v>
      </c>
      <c r="E4797" t="s">
        <v>5</v>
      </c>
      <c r="G4797" t="s">
        <v>22</v>
      </c>
      <c r="H4797">
        <v>2449708</v>
      </c>
      <c r="I4797">
        <v>2451006</v>
      </c>
      <c r="J4797" t="s">
        <v>30</v>
      </c>
      <c r="K4797" t="s">
        <v>5877</v>
      </c>
      <c r="N4797" t="s">
        <v>5878</v>
      </c>
      <c r="O4797" t="s">
        <v>5876</v>
      </c>
      <c r="P4797">
        <v>1299</v>
      </c>
      <c r="Q4797">
        <v>432</v>
      </c>
    </row>
    <row r="4798" spans="1:17" hidden="1" x14ac:dyDescent="0.35">
      <c r="A4798" t="s">
        <v>18</v>
      </c>
      <c r="B4798" t="s">
        <v>29</v>
      </c>
      <c r="C4798" t="s">
        <v>20</v>
      </c>
      <c r="D4798" t="s">
        <v>21</v>
      </c>
      <c r="E4798" t="s">
        <v>5</v>
      </c>
      <c r="G4798" t="s">
        <v>22</v>
      </c>
      <c r="H4798">
        <v>2451079</v>
      </c>
      <c r="I4798">
        <v>2452044</v>
      </c>
      <c r="J4798" t="s">
        <v>30</v>
      </c>
      <c r="O4798" t="s">
        <v>5879</v>
      </c>
      <c r="P4798">
        <v>966</v>
      </c>
    </row>
    <row r="4799" spans="1:17" hidden="1" x14ac:dyDescent="0.35">
      <c r="A4799" t="s">
        <v>26</v>
      </c>
      <c r="B4799" t="s">
        <v>32</v>
      </c>
      <c r="C4799" t="s">
        <v>20</v>
      </c>
      <c r="D4799" t="s">
        <v>21</v>
      </c>
      <c r="E4799" t="s">
        <v>5</v>
      </c>
      <c r="G4799" t="s">
        <v>22</v>
      </c>
      <c r="H4799">
        <v>2451079</v>
      </c>
      <c r="I4799">
        <v>2452044</v>
      </c>
      <c r="J4799" t="s">
        <v>30</v>
      </c>
      <c r="K4799" t="s">
        <v>5880</v>
      </c>
      <c r="N4799" t="s">
        <v>345</v>
      </c>
      <c r="O4799" t="s">
        <v>5879</v>
      </c>
      <c r="P4799">
        <v>966</v>
      </c>
      <c r="Q4799">
        <v>321</v>
      </c>
    </row>
    <row r="4800" spans="1:17" hidden="1" x14ac:dyDescent="0.35">
      <c r="A4800" t="s">
        <v>18</v>
      </c>
      <c r="B4800" t="s">
        <v>29</v>
      </c>
      <c r="C4800" t="s">
        <v>20</v>
      </c>
      <c r="D4800" t="s">
        <v>21</v>
      </c>
      <c r="E4800" t="s">
        <v>5</v>
      </c>
      <c r="G4800" t="s">
        <v>22</v>
      </c>
      <c r="H4800">
        <v>2452274</v>
      </c>
      <c r="I4800">
        <v>2453557</v>
      </c>
      <c r="J4800" t="s">
        <v>30</v>
      </c>
      <c r="O4800" t="s">
        <v>5881</v>
      </c>
      <c r="P4800">
        <v>1284</v>
      </c>
    </row>
    <row r="4801" spans="1:17" hidden="1" x14ac:dyDescent="0.35">
      <c r="A4801" t="s">
        <v>26</v>
      </c>
      <c r="B4801" t="s">
        <v>32</v>
      </c>
      <c r="C4801" t="s">
        <v>20</v>
      </c>
      <c r="D4801" t="s">
        <v>21</v>
      </c>
      <c r="E4801" t="s">
        <v>5</v>
      </c>
      <c r="G4801" t="s">
        <v>22</v>
      </c>
      <c r="H4801">
        <v>2452274</v>
      </c>
      <c r="I4801">
        <v>2453557</v>
      </c>
      <c r="J4801" t="s">
        <v>30</v>
      </c>
      <c r="K4801" t="s">
        <v>5882</v>
      </c>
      <c r="N4801" t="s">
        <v>5883</v>
      </c>
      <c r="O4801" t="s">
        <v>5881</v>
      </c>
      <c r="P4801">
        <v>1284</v>
      </c>
      <c r="Q4801">
        <v>427</v>
      </c>
    </row>
    <row r="4802" spans="1:17" hidden="1" x14ac:dyDescent="0.35">
      <c r="A4802" t="s">
        <v>18</v>
      </c>
      <c r="B4802" t="s">
        <v>29</v>
      </c>
      <c r="C4802" t="s">
        <v>20</v>
      </c>
      <c r="D4802" t="s">
        <v>21</v>
      </c>
      <c r="E4802" t="s">
        <v>5</v>
      </c>
      <c r="G4802" t="s">
        <v>22</v>
      </c>
      <c r="H4802">
        <v>2453708</v>
      </c>
      <c r="I4802">
        <v>2453923</v>
      </c>
      <c r="J4802" t="s">
        <v>30</v>
      </c>
      <c r="O4802" t="s">
        <v>5884</v>
      </c>
      <c r="P4802">
        <v>216</v>
      </c>
    </row>
    <row r="4803" spans="1:17" hidden="1" x14ac:dyDescent="0.35">
      <c r="A4803" t="s">
        <v>26</v>
      </c>
      <c r="B4803" t="s">
        <v>32</v>
      </c>
      <c r="C4803" t="s">
        <v>20</v>
      </c>
      <c r="D4803" t="s">
        <v>21</v>
      </c>
      <c r="E4803" t="s">
        <v>5</v>
      </c>
      <c r="G4803" t="s">
        <v>22</v>
      </c>
      <c r="H4803">
        <v>2453708</v>
      </c>
      <c r="I4803">
        <v>2453923</v>
      </c>
      <c r="J4803" t="s">
        <v>30</v>
      </c>
      <c r="K4803" t="s">
        <v>5885</v>
      </c>
      <c r="N4803" t="s">
        <v>5886</v>
      </c>
      <c r="O4803" t="s">
        <v>5884</v>
      </c>
      <c r="P4803">
        <v>216</v>
      </c>
      <c r="Q4803">
        <v>71</v>
      </c>
    </row>
    <row r="4804" spans="1:17" hidden="1" x14ac:dyDescent="0.35">
      <c r="A4804" t="s">
        <v>18</v>
      </c>
      <c r="B4804" t="s">
        <v>29</v>
      </c>
      <c r="C4804" t="s">
        <v>20</v>
      </c>
      <c r="D4804" t="s">
        <v>21</v>
      </c>
      <c r="E4804" t="s">
        <v>5</v>
      </c>
      <c r="G4804" t="s">
        <v>22</v>
      </c>
      <c r="H4804">
        <v>2454245</v>
      </c>
      <c r="I4804">
        <v>2454835</v>
      </c>
      <c r="J4804" t="s">
        <v>30</v>
      </c>
      <c r="O4804" t="s">
        <v>5887</v>
      </c>
      <c r="P4804">
        <v>591</v>
      </c>
    </row>
    <row r="4805" spans="1:17" hidden="1" x14ac:dyDescent="0.35">
      <c r="A4805" t="s">
        <v>26</v>
      </c>
      <c r="B4805" t="s">
        <v>32</v>
      </c>
      <c r="C4805" t="s">
        <v>20</v>
      </c>
      <c r="D4805" t="s">
        <v>21</v>
      </c>
      <c r="E4805" t="s">
        <v>5</v>
      </c>
      <c r="G4805" t="s">
        <v>22</v>
      </c>
      <c r="H4805">
        <v>2454245</v>
      </c>
      <c r="I4805">
        <v>2454835</v>
      </c>
      <c r="J4805" t="s">
        <v>30</v>
      </c>
      <c r="K4805" t="s">
        <v>5888</v>
      </c>
      <c r="N4805" t="s">
        <v>5889</v>
      </c>
      <c r="O4805" t="s">
        <v>5887</v>
      </c>
      <c r="P4805">
        <v>591</v>
      </c>
      <c r="Q4805">
        <v>196</v>
      </c>
    </row>
    <row r="4806" spans="1:17" hidden="1" x14ac:dyDescent="0.35">
      <c r="A4806" t="s">
        <v>18</v>
      </c>
      <c r="B4806" t="s">
        <v>29</v>
      </c>
      <c r="C4806" t="s">
        <v>20</v>
      </c>
      <c r="D4806" t="s">
        <v>21</v>
      </c>
      <c r="E4806" t="s">
        <v>5</v>
      </c>
      <c r="G4806" t="s">
        <v>22</v>
      </c>
      <c r="H4806">
        <v>2455222</v>
      </c>
      <c r="I4806">
        <v>2456301</v>
      </c>
      <c r="J4806" t="s">
        <v>30</v>
      </c>
      <c r="O4806" t="s">
        <v>5890</v>
      </c>
      <c r="P4806">
        <v>1080</v>
      </c>
    </row>
    <row r="4807" spans="1:17" hidden="1" x14ac:dyDescent="0.35">
      <c r="A4807" t="s">
        <v>26</v>
      </c>
      <c r="B4807" t="s">
        <v>32</v>
      </c>
      <c r="C4807" t="s">
        <v>20</v>
      </c>
      <c r="D4807" t="s">
        <v>21</v>
      </c>
      <c r="E4807" t="s">
        <v>5</v>
      </c>
      <c r="G4807" t="s">
        <v>22</v>
      </c>
      <c r="H4807">
        <v>2455222</v>
      </c>
      <c r="I4807">
        <v>2456301</v>
      </c>
      <c r="J4807" t="s">
        <v>30</v>
      </c>
      <c r="K4807" t="s">
        <v>5891</v>
      </c>
      <c r="N4807" t="s">
        <v>5892</v>
      </c>
      <c r="O4807" t="s">
        <v>5890</v>
      </c>
      <c r="P4807">
        <v>1080</v>
      </c>
      <c r="Q4807">
        <v>359</v>
      </c>
    </row>
    <row r="4808" spans="1:17" hidden="1" x14ac:dyDescent="0.35">
      <c r="A4808" t="s">
        <v>18</v>
      </c>
      <c r="B4808" t="s">
        <v>29</v>
      </c>
      <c r="C4808" t="s">
        <v>20</v>
      </c>
      <c r="D4808" t="s">
        <v>21</v>
      </c>
      <c r="E4808" t="s">
        <v>5</v>
      </c>
      <c r="G4808" t="s">
        <v>22</v>
      </c>
      <c r="H4808">
        <v>2456288</v>
      </c>
      <c r="I4808">
        <v>2457145</v>
      </c>
      <c r="J4808" t="s">
        <v>30</v>
      </c>
      <c r="O4808" t="s">
        <v>5893</v>
      </c>
      <c r="P4808">
        <v>858</v>
      </c>
    </row>
    <row r="4809" spans="1:17" hidden="1" x14ac:dyDescent="0.35">
      <c r="A4809" t="s">
        <v>26</v>
      </c>
      <c r="B4809" t="s">
        <v>32</v>
      </c>
      <c r="C4809" t="s">
        <v>20</v>
      </c>
      <c r="D4809" t="s">
        <v>21</v>
      </c>
      <c r="E4809" t="s">
        <v>5</v>
      </c>
      <c r="G4809" t="s">
        <v>22</v>
      </c>
      <c r="H4809">
        <v>2456288</v>
      </c>
      <c r="I4809">
        <v>2457145</v>
      </c>
      <c r="J4809" t="s">
        <v>30</v>
      </c>
      <c r="K4809" t="s">
        <v>5894</v>
      </c>
      <c r="N4809" t="s">
        <v>5895</v>
      </c>
      <c r="O4809" t="s">
        <v>5893</v>
      </c>
      <c r="P4809">
        <v>858</v>
      </c>
      <c r="Q4809">
        <v>285</v>
      </c>
    </row>
    <row r="4810" spans="1:17" hidden="1" x14ac:dyDescent="0.35">
      <c r="A4810" t="s">
        <v>18</v>
      </c>
      <c r="B4810" t="s">
        <v>29</v>
      </c>
      <c r="C4810" t="s">
        <v>20</v>
      </c>
      <c r="D4810" t="s">
        <v>21</v>
      </c>
      <c r="E4810" t="s">
        <v>5</v>
      </c>
      <c r="G4810" t="s">
        <v>22</v>
      </c>
      <c r="H4810">
        <v>2457235</v>
      </c>
      <c r="I4810">
        <v>2458227</v>
      </c>
      <c r="J4810" t="s">
        <v>30</v>
      </c>
      <c r="O4810" t="s">
        <v>5896</v>
      </c>
      <c r="P4810">
        <v>993</v>
      </c>
    </row>
    <row r="4811" spans="1:17" hidden="1" x14ac:dyDescent="0.35">
      <c r="A4811" t="s">
        <v>26</v>
      </c>
      <c r="B4811" t="s">
        <v>32</v>
      </c>
      <c r="C4811" t="s">
        <v>20</v>
      </c>
      <c r="D4811" t="s">
        <v>21</v>
      </c>
      <c r="E4811" t="s">
        <v>5</v>
      </c>
      <c r="G4811" t="s">
        <v>22</v>
      </c>
      <c r="H4811">
        <v>2457235</v>
      </c>
      <c r="I4811">
        <v>2458227</v>
      </c>
      <c r="J4811" t="s">
        <v>30</v>
      </c>
      <c r="K4811" t="s">
        <v>5897</v>
      </c>
      <c r="N4811" t="s">
        <v>5898</v>
      </c>
      <c r="O4811" t="s">
        <v>5896</v>
      </c>
      <c r="P4811">
        <v>993</v>
      </c>
      <c r="Q4811">
        <v>330</v>
      </c>
    </row>
    <row r="4812" spans="1:17" hidden="1" x14ac:dyDescent="0.35">
      <c r="A4812" t="s">
        <v>18</v>
      </c>
      <c r="B4812" t="s">
        <v>29</v>
      </c>
      <c r="C4812" t="s">
        <v>20</v>
      </c>
      <c r="D4812" t="s">
        <v>21</v>
      </c>
      <c r="E4812" t="s">
        <v>5</v>
      </c>
      <c r="G4812" t="s">
        <v>22</v>
      </c>
      <c r="H4812">
        <v>2458249</v>
      </c>
      <c r="I4812">
        <v>2458677</v>
      </c>
      <c r="J4812" t="s">
        <v>30</v>
      </c>
      <c r="O4812" t="s">
        <v>5899</v>
      </c>
      <c r="P4812">
        <v>429</v>
      </c>
    </row>
    <row r="4813" spans="1:17" hidden="1" x14ac:dyDescent="0.35">
      <c r="A4813" t="s">
        <v>26</v>
      </c>
      <c r="B4813" t="s">
        <v>32</v>
      </c>
      <c r="C4813" t="s">
        <v>20</v>
      </c>
      <c r="D4813" t="s">
        <v>21</v>
      </c>
      <c r="E4813" t="s">
        <v>5</v>
      </c>
      <c r="G4813" t="s">
        <v>22</v>
      </c>
      <c r="H4813">
        <v>2458249</v>
      </c>
      <c r="I4813">
        <v>2458677</v>
      </c>
      <c r="J4813" t="s">
        <v>30</v>
      </c>
      <c r="K4813" t="s">
        <v>5900</v>
      </c>
      <c r="N4813" t="s">
        <v>99</v>
      </c>
      <c r="O4813" t="s">
        <v>5899</v>
      </c>
      <c r="P4813">
        <v>429</v>
      </c>
      <c r="Q4813">
        <v>142</v>
      </c>
    </row>
    <row r="4814" spans="1:17" hidden="1" x14ac:dyDescent="0.35">
      <c r="A4814" t="s">
        <v>18</v>
      </c>
      <c r="B4814" t="s">
        <v>29</v>
      </c>
      <c r="C4814" t="s">
        <v>20</v>
      </c>
      <c r="D4814" t="s">
        <v>21</v>
      </c>
      <c r="E4814" t="s">
        <v>5</v>
      </c>
      <c r="G4814" t="s">
        <v>22</v>
      </c>
      <c r="H4814">
        <v>2458830</v>
      </c>
      <c r="I4814">
        <v>2459267</v>
      </c>
      <c r="J4814" t="s">
        <v>30</v>
      </c>
      <c r="O4814" t="s">
        <v>5901</v>
      </c>
      <c r="P4814">
        <v>438</v>
      </c>
    </row>
    <row r="4815" spans="1:17" hidden="1" x14ac:dyDescent="0.35">
      <c r="A4815" t="s">
        <v>26</v>
      </c>
      <c r="B4815" t="s">
        <v>32</v>
      </c>
      <c r="C4815" t="s">
        <v>20</v>
      </c>
      <c r="D4815" t="s">
        <v>21</v>
      </c>
      <c r="E4815" t="s">
        <v>5</v>
      </c>
      <c r="G4815" t="s">
        <v>22</v>
      </c>
      <c r="H4815">
        <v>2458830</v>
      </c>
      <c r="I4815">
        <v>2459267</v>
      </c>
      <c r="J4815" t="s">
        <v>30</v>
      </c>
      <c r="K4815" t="s">
        <v>5902</v>
      </c>
      <c r="N4815" t="s">
        <v>5903</v>
      </c>
      <c r="O4815" t="s">
        <v>5901</v>
      </c>
      <c r="P4815">
        <v>438</v>
      </c>
      <c r="Q4815">
        <v>145</v>
      </c>
    </row>
    <row r="4816" spans="1:17" hidden="1" x14ac:dyDescent="0.35">
      <c r="A4816" t="s">
        <v>18</v>
      </c>
      <c r="B4816" t="s">
        <v>29</v>
      </c>
      <c r="C4816" t="s">
        <v>20</v>
      </c>
      <c r="D4816" t="s">
        <v>21</v>
      </c>
      <c r="E4816" t="s">
        <v>5</v>
      </c>
      <c r="G4816" t="s">
        <v>22</v>
      </c>
      <c r="H4816">
        <v>2459280</v>
      </c>
      <c r="I4816">
        <v>2459864</v>
      </c>
      <c r="J4816" t="s">
        <v>30</v>
      </c>
      <c r="O4816" t="s">
        <v>5904</v>
      </c>
      <c r="P4816">
        <v>585</v>
      </c>
    </row>
    <row r="4817" spans="1:17" hidden="1" x14ac:dyDescent="0.35">
      <c r="A4817" t="s">
        <v>26</v>
      </c>
      <c r="B4817" t="s">
        <v>32</v>
      </c>
      <c r="C4817" t="s">
        <v>20</v>
      </c>
      <c r="D4817" t="s">
        <v>21</v>
      </c>
      <c r="E4817" t="s">
        <v>5</v>
      </c>
      <c r="G4817" t="s">
        <v>22</v>
      </c>
      <c r="H4817">
        <v>2459280</v>
      </c>
      <c r="I4817">
        <v>2459864</v>
      </c>
      <c r="J4817" t="s">
        <v>30</v>
      </c>
      <c r="K4817" t="s">
        <v>5905</v>
      </c>
      <c r="N4817" t="s">
        <v>28</v>
      </c>
      <c r="O4817" t="s">
        <v>5904</v>
      </c>
      <c r="P4817">
        <v>585</v>
      </c>
      <c r="Q4817">
        <v>194</v>
      </c>
    </row>
    <row r="4818" spans="1:17" hidden="1" x14ac:dyDescent="0.35">
      <c r="A4818" t="s">
        <v>18</v>
      </c>
      <c r="B4818" t="s">
        <v>29</v>
      </c>
      <c r="C4818" t="s">
        <v>20</v>
      </c>
      <c r="D4818" t="s">
        <v>21</v>
      </c>
      <c r="E4818" t="s">
        <v>5</v>
      </c>
      <c r="G4818" t="s">
        <v>22</v>
      </c>
      <c r="H4818">
        <v>2459851</v>
      </c>
      <c r="I4818">
        <v>2461086</v>
      </c>
      <c r="J4818" t="s">
        <v>30</v>
      </c>
      <c r="O4818" t="s">
        <v>5906</v>
      </c>
      <c r="P4818">
        <v>1236</v>
      </c>
    </row>
    <row r="4819" spans="1:17" hidden="1" x14ac:dyDescent="0.35">
      <c r="A4819" t="s">
        <v>26</v>
      </c>
      <c r="B4819" t="s">
        <v>32</v>
      </c>
      <c r="C4819" t="s">
        <v>20</v>
      </c>
      <c r="D4819" t="s">
        <v>21</v>
      </c>
      <c r="E4819" t="s">
        <v>5</v>
      </c>
      <c r="G4819" t="s">
        <v>22</v>
      </c>
      <c r="H4819">
        <v>2459851</v>
      </c>
      <c r="I4819">
        <v>2461086</v>
      </c>
      <c r="J4819" t="s">
        <v>30</v>
      </c>
      <c r="K4819" t="s">
        <v>5907</v>
      </c>
      <c r="N4819" t="s">
        <v>5908</v>
      </c>
      <c r="O4819" t="s">
        <v>5906</v>
      </c>
      <c r="P4819">
        <v>1236</v>
      </c>
      <c r="Q4819">
        <v>411</v>
      </c>
    </row>
    <row r="4820" spans="1:17" hidden="1" x14ac:dyDescent="0.35">
      <c r="A4820" t="s">
        <v>18</v>
      </c>
      <c r="B4820" t="s">
        <v>29</v>
      </c>
      <c r="C4820" t="s">
        <v>20</v>
      </c>
      <c r="D4820" t="s">
        <v>21</v>
      </c>
      <c r="E4820" t="s">
        <v>5</v>
      </c>
      <c r="G4820" t="s">
        <v>22</v>
      </c>
      <c r="H4820">
        <v>2461345</v>
      </c>
      <c r="I4820">
        <v>2463519</v>
      </c>
      <c r="J4820" t="s">
        <v>30</v>
      </c>
      <c r="O4820" t="s">
        <v>5909</v>
      </c>
      <c r="P4820">
        <v>2175</v>
      </c>
    </row>
    <row r="4821" spans="1:17" hidden="1" x14ac:dyDescent="0.35">
      <c r="A4821" t="s">
        <v>26</v>
      </c>
      <c r="B4821" t="s">
        <v>32</v>
      </c>
      <c r="C4821" t="s">
        <v>20</v>
      </c>
      <c r="D4821" t="s">
        <v>21</v>
      </c>
      <c r="E4821" t="s">
        <v>5</v>
      </c>
      <c r="G4821" t="s">
        <v>22</v>
      </c>
      <c r="H4821">
        <v>2461345</v>
      </c>
      <c r="I4821">
        <v>2463519</v>
      </c>
      <c r="J4821" t="s">
        <v>30</v>
      </c>
      <c r="K4821" t="s">
        <v>5910</v>
      </c>
      <c r="N4821" t="s">
        <v>5911</v>
      </c>
      <c r="O4821" t="s">
        <v>5909</v>
      </c>
      <c r="P4821">
        <v>2175</v>
      </c>
      <c r="Q4821">
        <v>724</v>
      </c>
    </row>
    <row r="4822" spans="1:17" hidden="1" x14ac:dyDescent="0.35">
      <c r="A4822" t="s">
        <v>18</v>
      </c>
      <c r="B4822" t="s">
        <v>29</v>
      </c>
      <c r="C4822" t="s">
        <v>20</v>
      </c>
      <c r="D4822" t="s">
        <v>21</v>
      </c>
      <c r="E4822" t="s">
        <v>5</v>
      </c>
      <c r="G4822" t="s">
        <v>22</v>
      </c>
      <c r="H4822">
        <v>2463754</v>
      </c>
      <c r="I4822">
        <v>2464383</v>
      </c>
      <c r="J4822" t="s">
        <v>30</v>
      </c>
      <c r="O4822" t="s">
        <v>5912</v>
      </c>
      <c r="P4822">
        <v>630</v>
      </c>
    </row>
    <row r="4823" spans="1:17" hidden="1" x14ac:dyDescent="0.35">
      <c r="A4823" t="s">
        <v>26</v>
      </c>
      <c r="B4823" t="s">
        <v>32</v>
      </c>
      <c r="C4823" t="s">
        <v>20</v>
      </c>
      <c r="D4823" t="s">
        <v>21</v>
      </c>
      <c r="E4823" t="s">
        <v>5</v>
      </c>
      <c r="G4823" t="s">
        <v>22</v>
      </c>
      <c r="H4823">
        <v>2463754</v>
      </c>
      <c r="I4823">
        <v>2464383</v>
      </c>
      <c r="J4823" t="s">
        <v>30</v>
      </c>
      <c r="K4823" t="s">
        <v>5913</v>
      </c>
      <c r="N4823" t="s">
        <v>5914</v>
      </c>
      <c r="O4823" t="s">
        <v>5912</v>
      </c>
      <c r="P4823">
        <v>630</v>
      </c>
      <c r="Q4823">
        <v>209</v>
      </c>
    </row>
    <row r="4824" spans="1:17" hidden="1" x14ac:dyDescent="0.35">
      <c r="A4824" t="s">
        <v>18</v>
      </c>
      <c r="B4824" t="s">
        <v>29</v>
      </c>
      <c r="C4824" t="s">
        <v>20</v>
      </c>
      <c r="D4824" t="s">
        <v>21</v>
      </c>
      <c r="E4824" t="s">
        <v>5</v>
      </c>
      <c r="G4824" t="s">
        <v>22</v>
      </c>
      <c r="H4824">
        <v>2464403</v>
      </c>
      <c r="I4824">
        <v>2465521</v>
      </c>
      <c r="J4824" t="s">
        <v>30</v>
      </c>
      <c r="O4824" t="s">
        <v>5915</v>
      </c>
      <c r="P4824">
        <v>1119</v>
      </c>
    </row>
    <row r="4825" spans="1:17" hidden="1" x14ac:dyDescent="0.35">
      <c r="A4825" t="s">
        <v>26</v>
      </c>
      <c r="B4825" t="s">
        <v>32</v>
      </c>
      <c r="C4825" t="s">
        <v>20</v>
      </c>
      <c r="D4825" t="s">
        <v>21</v>
      </c>
      <c r="E4825" t="s">
        <v>5</v>
      </c>
      <c r="G4825" t="s">
        <v>22</v>
      </c>
      <c r="H4825">
        <v>2464403</v>
      </c>
      <c r="I4825">
        <v>2465521</v>
      </c>
      <c r="J4825" t="s">
        <v>30</v>
      </c>
      <c r="K4825" t="s">
        <v>5916</v>
      </c>
      <c r="N4825" t="s">
        <v>5917</v>
      </c>
      <c r="O4825" t="s">
        <v>5915</v>
      </c>
      <c r="P4825">
        <v>1119</v>
      </c>
      <c r="Q4825">
        <v>372</v>
      </c>
    </row>
    <row r="4826" spans="1:17" hidden="1" x14ac:dyDescent="0.35">
      <c r="A4826" t="s">
        <v>18</v>
      </c>
      <c r="B4826" t="s">
        <v>29</v>
      </c>
      <c r="C4826" t="s">
        <v>20</v>
      </c>
      <c r="D4826" t="s">
        <v>21</v>
      </c>
      <c r="E4826" t="s">
        <v>5</v>
      </c>
      <c r="G4826" t="s">
        <v>22</v>
      </c>
      <c r="H4826">
        <v>2466006</v>
      </c>
      <c r="I4826">
        <v>2466227</v>
      </c>
      <c r="J4826" t="s">
        <v>30</v>
      </c>
      <c r="O4826" t="s">
        <v>5918</v>
      </c>
      <c r="P4826">
        <v>222</v>
      </c>
    </row>
    <row r="4827" spans="1:17" hidden="1" x14ac:dyDescent="0.35">
      <c r="A4827" t="s">
        <v>26</v>
      </c>
      <c r="B4827" t="s">
        <v>32</v>
      </c>
      <c r="C4827" t="s">
        <v>20</v>
      </c>
      <c r="D4827" t="s">
        <v>21</v>
      </c>
      <c r="E4827" t="s">
        <v>5</v>
      </c>
      <c r="G4827" t="s">
        <v>22</v>
      </c>
      <c r="H4827">
        <v>2466006</v>
      </c>
      <c r="I4827">
        <v>2466227</v>
      </c>
      <c r="J4827" t="s">
        <v>30</v>
      </c>
      <c r="K4827" t="s">
        <v>5919</v>
      </c>
      <c r="N4827" t="s">
        <v>28</v>
      </c>
      <c r="O4827" t="s">
        <v>5918</v>
      </c>
      <c r="P4827">
        <v>222</v>
      </c>
      <c r="Q4827">
        <v>73</v>
      </c>
    </row>
    <row r="4828" spans="1:17" hidden="1" x14ac:dyDescent="0.35">
      <c r="A4828" t="s">
        <v>18</v>
      </c>
      <c r="B4828" t="s">
        <v>29</v>
      </c>
      <c r="C4828" t="s">
        <v>20</v>
      </c>
      <c r="D4828" t="s">
        <v>21</v>
      </c>
      <c r="E4828" t="s">
        <v>5</v>
      </c>
      <c r="G4828" t="s">
        <v>22</v>
      </c>
      <c r="H4828">
        <v>2466230</v>
      </c>
      <c r="I4828">
        <v>2466601</v>
      </c>
      <c r="J4828" t="s">
        <v>30</v>
      </c>
      <c r="O4828" t="s">
        <v>5920</v>
      </c>
      <c r="P4828">
        <v>372</v>
      </c>
    </row>
    <row r="4829" spans="1:17" hidden="1" x14ac:dyDescent="0.35">
      <c r="A4829" t="s">
        <v>26</v>
      </c>
      <c r="B4829" t="s">
        <v>32</v>
      </c>
      <c r="C4829" t="s">
        <v>20</v>
      </c>
      <c r="D4829" t="s">
        <v>21</v>
      </c>
      <c r="E4829" t="s">
        <v>5</v>
      </c>
      <c r="G4829" t="s">
        <v>22</v>
      </c>
      <c r="H4829">
        <v>2466230</v>
      </c>
      <c r="I4829">
        <v>2466601</v>
      </c>
      <c r="J4829" t="s">
        <v>30</v>
      </c>
      <c r="K4829" t="s">
        <v>5921</v>
      </c>
      <c r="N4829" t="s">
        <v>5922</v>
      </c>
      <c r="O4829" t="s">
        <v>5920</v>
      </c>
      <c r="P4829">
        <v>372</v>
      </c>
      <c r="Q4829">
        <v>123</v>
      </c>
    </row>
    <row r="4830" spans="1:17" hidden="1" x14ac:dyDescent="0.35">
      <c r="A4830" t="s">
        <v>18</v>
      </c>
      <c r="B4830" t="s">
        <v>29</v>
      </c>
      <c r="C4830" t="s">
        <v>20</v>
      </c>
      <c r="D4830" t="s">
        <v>21</v>
      </c>
      <c r="E4830" t="s">
        <v>5</v>
      </c>
      <c r="G4830" t="s">
        <v>22</v>
      </c>
      <c r="H4830">
        <v>2466629</v>
      </c>
      <c r="I4830">
        <v>2467339</v>
      </c>
      <c r="J4830" t="s">
        <v>30</v>
      </c>
      <c r="O4830" t="s">
        <v>5923</v>
      </c>
      <c r="P4830">
        <v>711</v>
      </c>
    </row>
    <row r="4831" spans="1:17" hidden="1" x14ac:dyDescent="0.35">
      <c r="A4831" t="s">
        <v>26</v>
      </c>
      <c r="B4831" t="s">
        <v>32</v>
      </c>
      <c r="C4831" t="s">
        <v>20</v>
      </c>
      <c r="D4831" t="s">
        <v>21</v>
      </c>
      <c r="E4831" t="s">
        <v>5</v>
      </c>
      <c r="G4831" t="s">
        <v>22</v>
      </c>
      <c r="H4831">
        <v>2466629</v>
      </c>
      <c r="I4831">
        <v>2467339</v>
      </c>
      <c r="J4831" t="s">
        <v>30</v>
      </c>
      <c r="K4831" t="s">
        <v>5924</v>
      </c>
      <c r="N4831" t="s">
        <v>5925</v>
      </c>
      <c r="O4831" t="s">
        <v>5923</v>
      </c>
      <c r="P4831">
        <v>711</v>
      </c>
      <c r="Q4831">
        <v>236</v>
      </c>
    </row>
    <row r="4832" spans="1:17" hidden="1" x14ac:dyDescent="0.35">
      <c r="A4832" t="s">
        <v>18</v>
      </c>
      <c r="B4832" t="s">
        <v>29</v>
      </c>
      <c r="C4832" t="s">
        <v>20</v>
      </c>
      <c r="D4832" t="s">
        <v>21</v>
      </c>
      <c r="E4832" t="s">
        <v>5</v>
      </c>
      <c r="G4832" t="s">
        <v>22</v>
      </c>
      <c r="H4832">
        <v>2467398</v>
      </c>
      <c r="I4832">
        <v>2467622</v>
      </c>
      <c r="J4832" t="s">
        <v>30</v>
      </c>
      <c r="O4832" t="s">
        <v>5926</v>
      </c>
      <c r="P4832">
        <v>225</v>
      </c>
    </row>
    <row r="4833" spans="1:17" hidden="1" x14ac:dyDescent="0.35">
      <c r="A4833" t="s">
        <v>26</v>
      </c>
      <c r="B4833" t="s">
        <v>32</v>
      </c>
      <c r="C4833" t="s">
        <v>20</v>
      </c>
      <c r="D4833" t="s">
        <v>21</v>
      </c>
      <c r="E4833" t="s">
        <v>5</v>
      </c>
      <c r="G4833" t="s">
        <v>22</v>
      </c>
      <c r="H4833">
        <v>2467398</v>
      </c>
      <c r="I4833">
        <v>2467622</v>
      </c>
      <c r="J4833" t="s">
        <v>30</v>
      </c>
      <c r="K4833" t="s">
        <v>5927</v>
      </c>
      <c r="N4833" t="s">
        <v>5928</v>
      </c>
      <c r="O4833" t="s">
        <v>5926</v>
      </c>
      <c r="P4833">
        <v>225</v>
      </c>
      <c r="Q4833">
        <v>74</v>
      </c>
    </row>
    <row r="4834" spans="1:17" hidden="1" x14ac:dyDescent="0.35">
      <c r="A4834" t="s">
        <v>18</v>
      </c>
      <c r="B4834" t="s">
        <v>29</v>
      </c>
      <c r="C4834" t="s">
        <v>20</v>
      </c>
      <c r="D4834" t="s">
        <v>21</v>
      </c>
      <c r="E4834" t="s">
        <v>5</v>
      </c>
      <c r="G4834" t="s">
        <v>22</v>
      </c>
      <c r="H4834">
        <v>2467783</v>
      </c>
      <c r="I4834">
        <v>2468304</v>
      </c>
      <c r="J4834" t="s">
        <v>30</v>
      </c>
      <c r="O4834" t="s">
        <v>5929</v>
      </c>
      <c r="P4834">
        <v>522</v>
      </c>
    </row>
    <row r="4835" spans="1:17" hidden="1" x14ac:dyDescent="0.35">
      <c r="A4835" t="s">
        <v>26</v>
      </c>
      <c r="B4835" t="s">
        <v>32</v>
      </c>
      <c r="C4835" t="s">
        <v>20</v>
      </c>
      <c r="D4835" t="s">
        <v>21</v>
      </c>
      <c r="E4835" t="s">
        <v>5</v>
      </c>
      <c r="G4835" t="s">
        <v>22</v>
      </c>
      <c r="H4835">
        <v>2467783</v>
      </c>
      <c r="I4835">
        <v>2468304</v>
      </c>
      <c r="J4835" t="s">
        <v>30</v>
      </c>
      <c r="K4835" t="s">
        <v>5930</v>
      </c>
      <c r="N4835" t="s">
        <v>5931</v>
      </c>
      <c r="O4835" t="s">
        <v>5929</v>
      </c>
      <c r="P4835">
        <v>522</v>
      </c>
      <c r="Q4835">
        <v>173</v>
      </c>
    </row>
    <row r="4836" spans="1:17" hidden="1" x14ac:dyDescent="0.35">
      <c r="A4836" t="s">
        <v>18</v>
      </c>
      <c r="B4836" t="s">
        <v>29</v>
      </c>
      <c r="C4836" t="s">
        <v>20</v>
      </c>
      <c r="D4836" t="s">
        <v>21</v>
      </c>
      <c r="E4836" t="s">
        <v>5</v>
      </c>
      <c r="G4836" t="s">
        <v>22</v>
      </c>
      <c r="H4836">
        <v>2468301</v>
      </c>
      <c r="I4836">
        <v>2468831</v>
      </c>
      <c r="J4836" t="s">
        <v>30</v>
      </c>
      <c r="O4836" t="s">
        <v>5932</v>
      </c>
      <c r="P4836">
        <v>531</v>
      </c>
    </row>
    <row r="4837" spans="1:17" hidden="1" x14ac:dyDescent="0.35">
      <c r="A4837" t="s">
        <v>26</v>
      </c>
      <c r="B4837" t="s">
        <v>32</v>
      </c>
      <c r="C4837" t="s">
        <v>20</v>
      </c>
      <c r="D4837" t="s">
        <v>21</v>
      </c>
      <c r="E4837" t="s">
        <v>5</v>
      </c>
      <c r="G4837" t="s">
        <v>22</v>
      </c>
      <c r="H4837">
        <v>2468301</v>
      </c>
      <c r="I4837">
        <v>2468831</v>
      </c>
      <c r="J4837" t="s">
        <v>30</v>
      </c>
      <c r="K4837" t="s">
        <v>5933</v>
      </c>
      <c r="N4837" t="s">
        <v>5934</v>
      </c>
      <c r="O4837" t="s">
        <v>5932</v>
      </c>
      <c r="P4837">
        <v>531</v>
      </c>
      <c r="Q4837">
        <v>176</v>
      </c>
    </row>
    <row r="4838" spans="1:17" hidden="1" x14ac:dyDescent="0.35">
      <c r="A4838" t="s">
        <v>18</v>
      </c>
      <c r="B4838" t="s">
        <v>29</v>
      </c>
      <c r="C4838" t="s">
        <v>20</v>
      </c>
      <c r="D4838" t="s">
        <v>21</v>
      </c>
      <c r="E4838" t="s">
        <v>5</v>
      </c>
      <c r="G4838" t="s">
        <v>22</v>
      </c>
      <c r="H4838">
        <v>2468859</v>
      </c>
      <c r="I4838">
        <v>2470367</v>
      </c>
      <c r="J4838" t="s">
        <v>30</v>
      </c>
      <c r="O4838" t="s">
        <v>5935</v>
      </c>
      <c r="P4838">
        <v>1509</v>
      </c>
    </row>
    <row r="4839" spans="1:17" hidden="1" x14ac:dyDescent="0.35">
      <c r="A4839" t="s">
        <v>26</v>
      </c>
      <c r="B4839" t="s">
        <v>32</v>
      </c>
      <c r="C4839" t="s">
        <v>20</v>
      </c>
      <c r="D4839" t="s">
        <v>21</v>
      </c>
      <c r="E4839" t="s">
        <v>5</v>
      </c>
      <c r="G4839" t="s">
        <v>22</v>
      </c>
      <c r="H4839">
        <v>2468859</v>
      </c>
      <c r="I4839">
        <v>2470367</v>
      </c>
      <c r="J4839" t="s">
        <v>30</v>
      </c>
      <c r="K4839" t="s">
        <v>5936</v>
      </c>
      <c r="N4839" t="s">
        <v>5937</v>
      </c>
      <c r="O4839" t="s">
        <v>5935</v>
      </c>
      <c r="P4839">
        <v>1509</v>
      </c>
      <c r="Q4839">
        <v>502</v>
      </c>
    </row>
    <row r="4840" spans="1:17" hidden="1" x14ac:dyDescent="0.35">
      <c r="A4840" t="s">
        <v>18</v>
      </c>
      <c r="B4840" t="s">
        <v>29</v>
      </c>
      <c r="C4840" t="s">
        <v>20</v>
      </c>
      <c r="D4840" t="s">
        <v>21</v>
      </c>
      <c r="E4840" t="s">
        <v>5</v>
      </c>
      <c r="G4840" t="s">
        <v>22</v>
      </c>
      <c r="H4840">
        <v>2470415</v>
      </c>
      <c r="I4840">
        <v>2471272</v>
      </c>
      <c r="J4840" t="s">
        <v>30</v>
      </c>
      <c r="O4840" t="s">
        <v>5938</v>
      </c>
      <c r="P4840">
        <v>858</v>
      </c>
    </row>
    <row r="4841" spans="1:17" hidden="1" x14ac:dyDescent="0.35">
      <c r="A4841" t="s">
        <v>26</v>
      </c>
      <c r="B4841" t="s">
        <v>32</v>
      </c>
      <c r="C4841" t="s">
        <v>20</v>
      </c>
      <c r="D4841" t="s">
        <v>21</v>
      </c>
      <c r="E4841" t="s">
        <v>5</v>
      </c>
      <c r="G4841" t="s">
        <v>22</v>
      </c>
      <c r="H4841">
        <v>2470415</v>
      </c>
      <c r="I4841">
        <v>2471272</v>
      </c>
      <c r="J4841" t="s">
        <v>30</v>
      </c>
      <c r="K4841" t="s">
        <v>5939</v>
      </c>
      <c r="N4841" t="s">
        <v>5940</v>
      </c>
      <c r="O4841" t="s">
        <v>5938</v>
      </c>
      <c r="P4841">
        <v>858</v>
      </c>
      <c r="Q4841">
        <v>285</v>
      </c>
    </row>
    <row r="4842" spans="1:17" hidden="1" x14ac:dyDescent="0.35">
      <c r="A4842" t="s">
        <v>18</v>
      </c>
      <c r="B4842" t="s">
        <v>29</v>
      </c>
      <c r="C4842" t="s">
        <v>20</v>
      </c>
      <c r="D4842" t="s">
        <v>21</v>
      </c>
      <c r="E4842" t="s">
        <v>5</v>
      </c>
      <c r="G4842" t="s">
        <v>22</v>
      </c>
      <c r="H4842">
        <v>2471442</v>
      </c>
      <c r="I4842">
        <v>2472857</v>
      </c>
      <c r="J4842" t="s">
        <v>30</v>
      </c>
      <c r="O4842" t="s">
        <v>5941</v>
      </c>
      <c r="P4842">
        <v>1416</v>
      </c>
    </row>
    <row r="4843" spans="1:17" hidden="1" x14ac:dyDescent="0.35">
      <c r="A4843" t="s">
        <v>26</v>
      </c>
      <c r="B4843" t="s">
        <v>32</v>
      </c>
      <c r="C4843" t="s">
        <v>20</v>
      </c>
      <c r="D4843" t="s">
        <v>21</v>
      </c>
      <c r="E4843" t="s">
        <v>5</v>
      </c>
      <c r="G4843" t="s">
        <v>22</v>
      </c>
      <c r="H4843">
        <v>2471442</v>
      </c>
      <c r="I4843">
        <v>2472857</v>
      </c>
      <c r="J4843" t="s">
        <v>30</v>
      </c>
      <c r="K4843" t="s">
        <v>5942</v>
      </c>
      <c r="N4843" t="s">
        <v>5943</v>
      </c>
      <c r="O4843" t="s">
        <v>5941</v>
      </c>
      <c r="P4843">
        <v>1416</v>
      </c>
      <c r="Q4843">
        <v>471</v>
      </c>
    </row>
    <row r="4844" spans="1:17" hidden="1" x14ac:dyDescent="0.35">
      <c r="A4844" t="s">
        <v>18</v>
      </c>
      <c r="B4844" t="s">
        <v>29</v>
      </c>
      <c r="C4844" t="s">
        <v>20</v>
      </c>
      <c r="D4844" t="s">
        <v>21</v>
      </c>
      <c r="E4844" t="s">
        <v>5</v>
      </c>
      <c r="G4844" t="s">
        <v>22</v>
      </c>
      <c r="H4844">
        <v>2472882</v>
      </c>
      <c r="I4844">
        <v>2473286</v>
      </c>
      <c r="J4844" t="s">
        <v>30</v>
      </c>
      <c r="O4844" t="s">
        <v>5944</v>
      </c>
      <c r="P4844">
        <v>405</v>
      </c>
    </row>
    <row r="4845" spans="1:17" hidden="1" x14ac:dyDescent="0.35">
      <c r="A4845" t="s">
        <v>26</v>
      </c>
      <c r="B4845" t="s">
        <v>32</v>
      </c>
      <c r="C4845" t="s">
        <v>20</v>
      </c>
      <c r="D4845" t="s">
        <v>21</v>
      </c>
      <c r="E4845" t="s">
        <v>5</v>
      </c>
      <c r="G4845" t="s">
        <v>22</v>
      </c>
      <c r="H4845">
        <v>2472882</v>
      </c>
      <c r="I4845">
        <v>2473286</v>
      </c>
      <c r="J4845" t="s">
        <v>30</v>
      </c>
      <c r="K4845" t="s">
        <v>5945</v>
      </c>
      <c r="N4845" t="s">
        <v>5946</v>
      </c>
      <c r="O4845" t="s">
        <v>5944</v>
      </c>
      <c r="P4845">
        <v>405</v>
      </c>
      <c r="Q4845">
        <v>134</v>
      </c>
    </row>
    <row r="4846" spans="1:17" hidden="1" x14ac:dyDescent="0.35">
      <c r="A4846" t="s">
        <v>18</v>
      </c>
      <c r="B4846" t="s">
        <v>29</v>
      </c>
      <c r="C4846" t="s">
        <v>20</v>
      </c>
      <c r="D4846" t="s">
        <v>21</v>
      </c>
      <c r="E4846" t="s">
        <v>5</v>
      </c>
      <c r="G4846" t="s">
        <v>22</v>
      </c>
      <c r="H4846">
        <v>2473603</v>
      </c>
      <c r="I4846">
        <v>2473836</v>
      </c>
      <c r="J4846" t="s">
        <v>30</v>
      </c>
      <c r="O4846" t="s">
        <v>5947</v>
      </c>
      <c r="P4846">
        <v>234</v>
      </c>
    </row>
    <row r="4847" spans="1:17" hidden="1" x14ac:dyDescent="0.35">
      <c r="A4847" t="s">
        <v>26</v>
      </c>
      <c r="B4847" t="s">
        <v>32</v>
      </c>
      <c r="C4847" t="s">
        <v>20</v>
      </c>
      <c r="D4847" t="s">
        <v>21</v>
      </c>
      <c r="E4847" t="s">
        <v>5</v>
      </c>
      <c r="G4847" t="s">
        <v>22</v>
      </c>
      <c r="H4847">
        <v>2473603</v>
      </c>
      <c r="I4847">
        <v>2473836</v>
      </c>
      <c r="J4847" t="s">
        <v>30</v>
      </c>
      <c r="K4847" t="s">
        <v>5948</v>
      </c>
      <c r="N4847" t="s">
        <v>28</v>
      </c>
      <c r="O4847" t="s">
        <v>5947</v>
      </c>
      <c r="P4847">
        <v>234</v>
      </c>
      <c r="Q4847">
        <v>77</v>
      </c>
    </row>
    <row r="4848" spans="1:17" hidden="1" x14ac:dyDescent="0.35">
      <c r="A4848" t="s">
        <v>18</v>
      </c>
      <c r="B4848" t="s">
        <v>29</v>
      </c>
      <c r="C4848" t="s">
        <v>20</v>
      </c>
      <c r="D4848" t="s">
        <v>21</v>
      </c>
      <c r="E4848" t="s">
        <v>5</v>
      </c>
      <c r="G4848" t="s">
        <v>22</v>
      </c>
      <c r="H4848">
        <v>2474187</v>
      </c>
      <c r="I4848">
        <v>2475485</v>
      </c>
      <c r="J4848" t="s">
        <v>30</v>
      </c>
      <c r="O4848" t="s">
        <v>5949</v>
      </c>
      <c r="P4848">
        <v>1299</v>
      </c>
    </row>
    <row r="4849" spans="1:17" hidden="1" x14ac:dyDescent="0.35">
      <c r="A4849" t="s">
        <v>26</v>
      </c>
      <c r="B4849" t="s">
        <v>32</v>
      </c>
      <c r="C4849" t="s">
        <v>20</v>
      </c>
      <c r="D4849" t="s">
        <v>21</v>
      </c>
      <c r="E4849" t="s">
        <v>5</v>
      </c>
      <c r="G4849" t="s">
        <v>22</v>
      </c>
      <c r="H4849">
        <v>2474187</v>
      </c>
      <c r="I4849">
        <v>2475485</v>
      </c>
      <c r="J4849" t="s">
        <v>30</v>
      </c>
      <c r="K4849" t="s">
        <v>5950</v>
      </c>
      <c r="N4849" t="s">
        <v>5878</v>
      </c>
      <c r="O4849" t="s">
        <v>5949</v>
      </c>
      <c r="P4849">
        <v>1299</v>
      </c>
      <c r="Q4849">
        <v>432</v>
      </c>
    </row>
    <row r="4850" spans="1:17" hidden="1" x14ac:dyDescent="0.35">
      <c r="A4850" t="s">
        <v>18</v>
      </c>
      <c r="B4850" t="s">
        <v>29</v>
      </c>
      <c r="C4850" t="s">
        <v>20</v>
      </c>
      <c r="D4850" t="s">
        <v>21</v>
      </c>
      <c r="E4850" t="s">
        <v>5</v>
      </c>
      <c r="G4850" t="s">
        <v>22</v>
      </c>
      <c r="H4850">
        <v>2475780</v>
      </c>
      <c r="I4850">
        <v>2476778</v>
      </c>
      <c r="J4850" t="s">
        <v>30</v>
      </c>
      <c r="O4850" t="s">
        <v>5951</v>
      </c>
      <c r="P4850">
        <v>999</v>
      </c>
    </row>
    <row r="4851" spans="1:17" hidden="1" x14ac:dyDescent="0.35">
      <c r="A4851" t="s">
        <v>26</v>
      </c>
      <c r="B4851" t="s">
        <v>32</v>
      </c>
      <c r="C4851" t="s">
        <v>20</v>
      </c>
      <c r="D4851" t="s">
        <v>21</v>
      </c>
      <c r="E4851" t="s">
        <v>5</v>
      </c>
      <c r="G4851" t="s">
        <v>22</v>
      </c>
      <c r="H4851">
        <v>2475780</v>
      </c>
      <c r="I4851">
        <v>2476778</v>
      </c>
      <c r="J4851" t="s">
        <v>30</v>
      </c>
      <c r="K4851" t="s">
        <v>5952</v>
      </c>
      <c r="N4851" t="s">
        <v>892</v>
      </c>
      <c r="O4851" t="s">
        <v>5951</v>
      </c>
      <c r="P4851">
        <v>999</v>
      </c>
      <c r="Q4851">
        <v>332</v>
      </c>
    </row>
    <row r="4852" spans="1:17" hidden="1" x14ac:dyDescent="0.35">
      <c r="A4852" t="s">
        <v>18</v>
      </c>
      <c r="B4852" t="s">
        <v>29</v>
      </c>
      <c r="C4852" t="s">
        <v>20</v>
      </c>
      <c r="D4852" t="s">
        <v>21</v>
      </c>
      <c r="E4852" t="s">
        <v>5</v>
      </c>
      <c r="G4852" t="s">
        <v>22</v>
      </c>
      <c r="H4852">
        <v>2476893</v>
      </c>
      <c r="I4852">
        <v>2477156</v>
      </c>
      <c r="J4852" t="s">
        <v>30</v>
      </c>
      <c r="O4852" t="s">
        <v>5953</v>
      </c>
      <c r="P4852">
        <v>264</v>
      </c>
    </row>
    <row r="4853" spans="1:17" hidden="1" x14ac:dyDescent="0.35">
      <c r="A4853" t="s">
        <v>26</v>
      </c>
      <c r="B4853" t="s">
        <v>32</v>
      </c>
      <c r="C4853" t="s">
        <v>20</v>
      </c>
      <c r="D4853" t="s">
        <v>21</v>
      </c>
      <c r="E4853" t="s">
        <v>5</v>
      </c>
      <c r="G4853" t="s">
        <v>22</v>
      </c>
      <c r="H4853">
        <v>2476893</v>
      </c>
      <c r="I4853">
        <v>2477156</v>
      </c>
      <c r="J4853" t="s">
        <v>30</v>
      </c>
      <c r="K4853" t="s">
        <v>5954</v>
      </c>
      <c r="N4853" t="s">
        <v>28</v>
      </c>
      <c r="O4853" t="s">
        <v>5953</v>
      </c>
      <c r="P4853">
        <v>264</v>
      </c>
      <c r="Q4853">
        <v>87</v>
      </c>
    </row>
    <row r="4854" spans="1:17" hidden="1" x14ac:dyDescent="0.35">
      <c r="A4854" t="s">
        <v>18</v>
      </c>
      <c r="B4854" t="s">
        <v>29</v>
      </c>
      <c r="C4854" t="s">
        <v>20</v>
      </c>
      <c r="D4854" t="s">
        <v>21</v>
      </c>
      <c r="E4854" t="s">
        <v>5</v>
      </c>
      <c r="G4854" t="s">
        <v>22</v>
      </c>
      <c r="H4854">
        <v>2477236</v>
      </c>
      <c r="I4854">
        <v>2477676</v>
      </c>
      <c r="J4854" t="s">
        <v>30</v>
      </c>
      <c r="O4854" t="s">
        <v>5955</v>
      </c>
      <c r="P4854">
        <v>441</v>
      </c>
    </row>
    <row r="4855" spans="1:17" hidden="1" x14ac:dyDescent="0.35">
      <c r="A4855" t="s">
        <v>26</v>
      </c>
      <c r="B4855" t="s">
        <v>32</v>
      </c>
      <c r="C4855" t="s">
        <v>20</v>
      </c>
      <c r="D4855" t="s">
        <v>21</v>
      </c>
      <c r="E4855" t="s">
        <v>5</v>
      </c>
      <c r="G4855" t="s">
        <v>22</v>
      </c>
      <c r="H4855">
        <v>2477236</v>
      </c>
      <c r="I4855">
        <v>2477676</v>
      </c>
      <c r="J4855" t="s">
        <v>30</v>
      </c>
      <c r="K4855" t="s">
        <v>5956</v>
      </c>
      <c r="N4855" t="s">
        <v>5957</v>
      </c>
      <c r="O4855" t="s">
        <v>5955</v>
      </c>
      <c r="P4855">
        <v>441</v>
      </c>
      <c r="Q4855">
        <v>146</v>
      </c>
    </row>
    <row r="4856" spans="1:17" hidden="1" x14ac:dyDescent="0.35">
      <c r="A4856" t="s">
        <v>18</v>
      </c>
      <c r="B4856" t="s">
        <v>29</v>
      </c>
      <c r="C4856" t="s">
        <v>20</v>
      </c>
      <c r="D4856" t="s">
        <v>21</v>
      </c>
      <c r="E4856" t="s">
        <v>5</v>
      </c>
      <c r="G4856" t="s">
        <v>22</v>
      </c>
      <c r="H4856">
        <v>2477729</v>
      </c>
      <c r="I4856">
        <v>2478115</v>
      </c>
      <c r="J4856" t="s">
        <v>30</v>
      </c>
      <c r="O4856" t="s">
        <v>5958</v>
      </c>
      <c r="P4856">
        <v>387</v>
      </c>
    </row>
    <row r="4857" spans="1:17" hidden="1" x14ac:dyDescent="0.35">
      <c r="A4857" t="s">
        <v>26</v>
      </c>
      <c r="B4857" t="s">
        <v>32</v>
      </c>
      <c r="C4857" t="s">
        <v>20</v>
      </c>
      <c r="D4857" t="s">
        <v>21</v>
      </c>
      <c r="E4857" t="s">
        <v>5</v>
      </c>
      <c r="G4857" t="s">
        <v>22</v>
      </c>
      <c r="H4857">
        <v>2477729</v>
      </c>
      <c r="I4857">
        <v>2478115</v>
      </c>
      <c r="J4857" t="s">
        <v>30</v>
      </c>
      <c r="K4857" t="s">
        <v>5959</v>
      </c>
      <c r="N4857" t="s">
        <v>28</v>
      </c>
      <c r="O4857" t="s">
        <v>5958</v>
      </c>
      <c r="P4857">
        <v>387</v>
      </c>
      <c r="Q4857">
        <v>128</v>
      </c>
    </row>
    <row r="4858" spans="1:17" hidden="1" x14ac:dyDescent="0.35">
      <c r="A4858" t="s">
        <v>18</v>
      </c>
      <c r="B4858" t="s">
        <v>29</v>
      </c>
      <c r="C4858" t="s">
        <v>20</v>
      </c>
      <c r="D4858" t="s">
        <v>21</v>
      </c>
      <c r="E4858" t="s">
        <v>5</v>
      </c>
      <c r="G4858" t="s">
        <v>22</v>
      </c>
      <c r="H4858">
        <v>2478232</v>
      </c>
      <c r="I4858">
        <v>2478663</v>
      </c>
      <c r="J4858" t="s">
        <v>23</v>
      </c>
      <c r="O4858" t="s">
        <v>5960</v>
      </c>
      <c r="P4858">
        <v>432</v>
      </c>
    </row>
    <row r="4859" spans="1:17" hidden="1" x14ac:dyDescent="0.35">
      <c r="A4859" t="s">
        <v>26</v>
      </c>
      <c r="B4859" t="s">
        <v>32</v>
      </c>
      <c r="C4859" t="s">
        <v>20</v>
      </c>
      <c r="D4859" t="s">
        <v>21</v>
      </c>
      <c r="E4859" t="s">
        <v>5</v>
      </c>
      <c r="G4859" t="s">
        <v>22</v>
      </c>
      <c r="H4859">
        <v>2478232</v>
      </c>
      <c r="I4859">
        <v>2478663</v>
      </c>
      <c r="J4859" t="s">
        <v>23</v>
      </c>
      <c r="K4859" t="s">
        <v>5961</v>
      </c>
      <c r="N4859" t="s">
        <v>28</v>
      </c>
      <c r="O4859" t="s">
        <v>5960</v>
      </c>
      <c r="P4859">
        <v>432</v>
      </c>
      <c r="Q4859">
        <v>143</v>
      </c>
    </row>
    <row r="4860" spans="1:17" hidden="1" x14ac:dyDescent="0.35">
      <c r="A4860" t="s">
        <v>18</v>
      </c>
      <c r="B4860" t="s">
        <v>29</v>
      </c>
      <c r="C4860" t="s">
        <v>20</v>
      </c>
      <c r="D4860" t="s">
        <v>21</v>
      </c>
      <c r="E4860" t="s">
        <v>5</v>
      </c>
      <c r="G4860" t="s">
        <v>22</v>
      </c>
      <c r="H4860">
        <v>2478953</v>
      </c>
      <c r="I4860">
        <v>2479363</v>
      </c>
      <c r="J4860" t="s">
        <v>30</v>
      </c>
      <c r="O4860" t="s">
        <v>5962</v>
      </c>
      <c r="P4860">
        <v>411</v>
      </c>
    </row>
    <row r="4861" spans="1:17" hidden="1" x14ac:dyDescent="0.35">
      <c r="A4861" t="s">
        <v>26</v>
      </c>
      <c r="B4861" t="s">
        <v>32</v>
      </c>
      <c r="C4861" t="s">
        <v>20</v>
      </c>
      <c r="D4861" t="s">
        <v>21</v>
      </c>
      <c r="E4861" t="s">
        <v>5</v>
      </c>
      <c r="G4861" t="s">
        <v>22</v>
      </c>
      <c r="H4861">
        <v>2478953</v>
      </c>
      <c r="I4861">
        <v>2479363</v>
      </c>
      <c r="J4861" t="s">
        <v>30</v>
      </c>
      <c r="K4861" t="s">
        <v>5963</v>
      </c>
      <c r="N4861" t="s">
        <v>28</v>
      </c>
      <c r="O4861" t="s">
        <v>5962</v>
      </c>
      <c r="P4861">
        <v>411</v>
      </c>
      <c r="Q4861">
        <v>136</v>
      </c>
    </row>
    <row r="4862" spans="1:17" hidden="1" x14ac:dyDescent="0.35">
      <c r="A4862" t="s">
        <v>18</v>
      </c>
      <c r="B4862" t="s">
        <v>29</v>
      </c>
      <c r="C4862" t="s">
        <v>20</v>
      </c>
      <c r="D4862" t="s">
        <v>21</v>
      </c>
      <c r="E4862" t="s">
        <v>5</v>
      </c>
      <c r="G4862" t="s">
        <v>22</v>
      </c>
      <c r="H4862">
        <v>2479598</v>
      </c>
      <c r="I4862">
        <v>2482321</v>
      </c>
      <c r="J4862" t="s">
        <v>23</v>
      </c>
      <c r="O4862" t="s">
        <v>5964</v>
      </c>
      <c r="P4862">
        <v>2724</v>
      </c>
    </row>
    <row r="4863" spans="1:17" hidden="1" x14ac:dyDescent="0.35">
      <c r="A4863" t="s">
        <v>26</v>
      </c>
      <c r="B4863" t="s">
        <v>32</v>
      </c>
      <c r="C4863" t="s">
        <v>20</v>
      </c>
      <c r="D4863" t="s">
        <v>21</v>
      </c>
      <c r="E4863" t="s">
        <v>5</v>
      </c>
      <c r="G4863" t="s">
        <v>22</v>
      </c>
      <c r="H4863">
        <v>2479598</v>
      </c>
      <c r="I4863">
        <v>2482321</v>
      </c>
      <c r="J4863" t="s">
        <v>23</v>
      </c>
      <c r="K4863" t="s">
        <v>5965</v>
      </c>
      <c r="N4863" t="s">
        <v>5966</v>
      </c>
      <c r="O4863" t="s">
        <v>5964</v>
      </c>
      <c r="P4863">
        <v>2724</v>
      </c>
      <c r="Q4863">
        <v>907</v>
      </c>
    </row>
    <row r="4864" spans="1:17" hidden="1" x14ac:dyDescent="0.35">
      <c r="A4864" t="s">
        <v>18</v>
      </c>
      <c r="B4864" t="s">
        <v>29</v>
      </c>
      <c r="C4864" t="s">
        <v>20</v>
      </c>
      <c r="D4864" t="s">
        <v>21</v>
      </c>
      <c r="E4864" t="s">
        <v>5</v>
      </c>
      <c r="G4864" t="s">
        <v>22</v>
      </c>
      <c r="H4864">
        <v>2482318</v>
      </c>
      <c r="I4864">
        <v>2483850</v>
      </c>
      <c r="J4864" t="s">
        <v>23</v>
      </c>
      <c r="O4864" t="s">
        <v>5967</v>
      </c>
      <c r="P4864">
        <v>1533</v>
      </c>
    </row>
    <row r="4865" spans="1:18" hidden="1" x14ac:dyDescent="0.35">
      <c r="A4865" t="s">
        <v>26</v>
      </c>
      <c r="B4865" t="s">
        <v>32</v>
      </c>
      <c r="C4865" t="s">
        <v>20</v>
      </c>
      <c r="D4865" t="s">
        <v>21</v>
      </c>
      <c r="E4865" t="s">
        <v>5</v>
      </c>
      <c r="G4865" t="s">
        <v>22</v>
      </c>
      <c r="H4865">
        <v>2482318</v>
      </c>
      <c r="I4865">
        <v>2483850</v>
      </c>
      <c r="J4865" t="s">
        <v>23</v>
      </c>
      <c r="K4865" t="s">
        <v>5968</v>
      </c>
      <c r="N4865" t="s">
        <v>28</v>
      </c>
      <c r="O4865" t="s">
        <v>5967</v>
      </c>
      <c r="P4865">
        <v>1533</v>
      </c>
      <c r="Q4865">
        <v>510</v>
      </c>
    </row>
    <row r="4866" spans="1:18" hidden="1" x14ac:dyDescent="0.35">
      <c r="A4866" t="s">
        <v>18</v>
      </c>
      <c r="B4866" t="s">
        <v>29</v>
      </c>
      <c r="C4866" t="s">
        <v>20</v>
      </c>
      <c r="D4866" t="s">
        <v>21</v>
      </c>
      <c r="E4866" t="s">
        <v>5</v>
      </c>
      <c r="G4866" t="s">
        <v>22</v>
      </c>
      <c r="H4866">
        <v>2484048</v>
      </c>
      <c r="I4866">
        <v>2484419</v>
      </c>
      <c r="J4866" t="s">
        <v>30</v>
      </c>
      <c r="O4866" t="s">
        <v>5969</v>
      </c>
      <c r="P4866">
        <v>372</v>
      </c>
    </row>
    <row r="4867" spans="1:18" hidden="1" x14ac:dyDescent="0.35">
      <c r="A4867" t="s">
        <v>26</v>
      </c>
      <c r="B4867" t="s">
        <v>32</v>
      </c>
      <c r="C4867" t="s">
        <v>20</v>
      </c>
      <c r="D4867" t="s">
        <v>21</v>
      </c>
      <c r="E4867" t="s">
        <v>5</v>
      </c>
      <c r="G4867" t="s">
        <v>22</v>
      </c>
      <c r="H4867">
        <v>2484048</v>
      </c>
      <c r="I4867">
        <v>2484419</v>
      </c>
      <c r="J4867" t="s">
        <v>30</v>
      </c>
      <c r="K4867" t="s">
        <v>5970</v>
      </c>
      <c r="N4867" t="s">
        <v>28</v>
      </c>
      <c r="O4867" t="s">
        <v>5969</v>
      </c>
      <c r="P4867">
        <v>372</v>
      </c>
      <c r="Q4867">
        <v>123</v>
      </c>
    </row>
    <row r="4868" spans="1:18" hidden="1" x14ac:dyDescent="0.35">
      <c r="A4868" t="s">
        <v>18</v>
      </c>
      <c r="B4868" t="s">
        <v>29</v>
      </c>
      <c r="C4868" t="s">
        <v>20</v>
      </c>
      <c r="D4868" t="s">
        <v>21</v>
      </c>
      <c r="E4868" t="s">
        <v>5</v>
      </c>
      <c r="G4868" t="s">
        <v>22</v>
      </c>
      <c r="H4868">
        <v>2484786</v>
      </c>
      <c r="I4868">
        <v>2485256</v>
      </c>
      <c r="J4868" t="s">
        <v>30</v>
      </c>
      <c r="O4868" t="s">
        <v>5971</v>
      </c>
      <c r="P4868">
        <v>471</v>
      </c>
    </row>
    <row r="4869" spans="1:18" hidden="1" x14ac:dyDescent="0.35">
      <c r="A4869" t="s">
        <v>26</v>
      </c>
      <c r="B4869" t="s">
        <v>32</v>
      </c>
      <c r="C4869" t="s">
        <v>20</v>
      </c>
      <c r="D4869" t="s">
        <v>21</v>
      </c>
      <c r="E4869" t="s">
        <v>5</v>
      </c>
      <c r="G4869" t="s">
        <v>22</v>
      </c>
      <c r="H4869">
        <v>2484786</v>
      </c>
      <c r="I4869">
        <v>2485256</v>
      </c>
      <c r="J4869" t="s">
        <v>30</v>
      </c>
      <c r="K4869" t="s">
        <v>5972</v>
      </c>
      <c r="N4869" t="s">
        <v>53</v>
      </c>
      <c r="O4869" t="s">
        <v>5971</v>
      </c>
      <c r="P4869">
        <v>471</v>
      </c>
      <c r="Q4869">
        <v>156</v>
      </c>
    </row>
    <row r="4870" spans="1:18" hidden="1" x14ac:dyDescent="0.35">
      <c r="A4870" t="s">
        <v>18</v>
      </c>
      <c r="B4870" t="s">
        <v>19</v>
      </c>
      <c r="C4870" t="s">
        <v>20</v>
      </c>
      <c r="D4870" t="s">
        <v>21</v>
      </c>
      <c r="E4870" t="s">
        <v>5</v>
      </c>
      <c r="G4870" t="s">
        <v>22</v>
      </c>
      <c r="H4870">
        <v>2485773</v>
      </c>
      <c r="I4870">
        <v>2486594</v>
      </c>
      <c r="J4870" t="s">
        <v>30</v>
      </c>
      <c r="O4870" t="s">
        <v>5973</v>
      </c>
      <c r="P4870">
        <v>822</v>
      </c>
      <c r="R4870" t="s">
        <v>25</v>
      </c>
    </row>
    <row r="4871" spans="1:18" hidden="1" x14ac:dyDescent="0.35">
      <c r="A4871" t="s">
        <v>26</v>
      </c>
      <c r="B4871" t="s">
        <v>27</v>
      </c>
      <c r="C4871" t="s">
        <v>20</v>
      </c>
      <c r="D4871" t="s">
        <v>21</v>
      </c>
      <c r="E4871" t="s">
        <v>5</v>
      </c>
      <c r="G4871" t="s">
        <v>22</v>
      </c>
      <c r="H4871">
        <v>2485773</v>
      </c>
      <c r="I4871">
        <v>2486594</v>
      </c>
      <c r="J4871" t="s">
        <v>30</v>
      </c>
      <c r="N4871" t="s">
        <v>1572</v>
      </c>
      <c r="O4871" t="s">
        <v>5973</v>
      </c>
      <c r="P4871">
        <v>822</v>
      </c>
      <c r="R4871" t="s">
        <v>25</v>
      </c>
    </row>
    <row r="4872" spans="1:18" hidden="1" x14ac:dyDescent="0.35">
      <c r="A4872" t="s">
        <v>18</v>
      </c>
      <c r="B4872" t="s">
        <v>29</v>
      </c>
      <c r="C4872" t="s">
        <v>20</v>
      </c>
      <c r="D4872" t="s">
        <v>21</v>
      </c>
      <c r="E4872" t="s">
        <v>5</v>
      </c>
      <c r="G4872" t="s">
        <v>22</v>
      </c>
      <c r="H4872">
        <v>2486671</v>
      </c>
      <c r="I4872">
        <v>2487594</v>
      </c>
      <c r="J4872" t="s">
        <v>30</v>
      </c>
      <c r="O4872" t="s">
        <v>5974</v>
      </c>
      <c r="P4872">
        <v>924</v>
      </c>
    </row>
    <row r="4873" spans="1:18" hidden="1" x14ac:dyDescent="0.35">
      <c r="A4873" t="s">
        <v>26</v>
      </c>
      <c r="B4873" t="s">
        <v>32</v>
      </c>
      <c r="C4873" t="s">
        <v>20</v>
      </c>
      <c r="D4873" t="s">
        <v>21</v>
      </c>
      <c r="E4873" t="s">
        <v>5</v>
      </c>
      <c r="G4873" t="s">
        <v>22</v>
      </c>
      <c r="H4873">
        <v>2486671</v>
      </c>
      <c r="I4873">
        <v>2487594</v>
      </c>
      <c r="J4873" t="s">
        <v>30</v>
      </c>
      <c r="K4873" t="s">
        <v>5975</v>
      </c>
      <c r="N4873" t="s">
        <v>5976</v>
      </c>
      <c r="O4873" t="s">
        <v>5974</v>
      </c>
      <c r="P4873">
        <v>924</v>
      </c>
      <c r="Q4873">
        <v>307</v>
      </c>
    </row>
    <row r="4874" spans="1:18" hidden="1" x14ac:dyDescent="0.35">
      <c r="A4874" t="s">
        <v>18</v>
      </c>
      <c r="B4874" t="s">
        <v>29</v>
      </c>
      <c r="C4874" t="s">
        <v>20</v>
      </c>
      <c r="D4874" t="s">
        <v>21</v>
      </c>
      <c r="E4874" t="s">
        <v>5</v>
      </c>
      <c r="G4874" t="s">
        <v>22</v>
      </c>
      <c r="H4874">
        <v>2487631</v>
      </c>
      <c r="I4874">
        <v>2488563</v>
      </c>
      <c r="J4874" t="s">
        <v>30</v>
      </c>
      <c r="O4874" t="s">
        <v>5977</v>
      </c>
      <c r="P4874">
        <v>933</v>
      </c>
    </row>
    <row r="4875" spans="1:18" hidden="1" x14ac:dyDescent="0.35">
      <c r="A4875" t="s">
        <v>26</v>
      </c>
      <c r="B4875" t="s">
        <v>32</v>
      </c>
      <c r="C4875" t="s">
        <v>20</v>
      </c>
      <c r="D4875" t="s">
        <v>21</v>
      </c>
      <c r="E4875" t="s">
        <v>5</v>
      </c>
      <c r="G4875" t="s">
        <v>22</v>
      </c>
      <c r="H4875">
        <v>2487631</v>
      </c>
      <c r="I4875">
        <v>2488563</v>
      </c>
      <c r="J4875" t="s">
        <v>30</v>
      </c>
      <c r="K4875" t="s">
        <v>5978</v>
      </c>
      <c r="N4875" t="s">
        <v>5979</v>
      </c>
      <c r="O4875" t="s">
        <v>5977</v>
      </c>
      <c r="P4875">
        <v>933</v>
      </c>
      <c r="Q4875">
        <v>310</v>
      </c>
    </row>
    <row r="4876" spans="1:18" hidden="1" x14ac:dyDescent="0.35">
      <c r="A4876" t="s">
        <v>18</v>
      </c>
      <c r="B4876" t="s">
        <v>29</v>
      </c>
      <c r="C4876" t="s">
        <v>20</v>
      </c>
      <c r="D4876" t="s">
        <v>21</v>
      </c>
      <c r="E4876" t="s">
        <v>5</v>
      </c>
      <c r="G4876" t="s">
        <v>22</v>
      </c>
      <c r="H4876">
        <v>2488723</v>
      </c>
      <c r="I4876">
        <v>2488950</v>
      </c>
      <c r="J4876" t="s">
        <v>30</v>
      </c>
      <c r="O4876" t="s">
        <v>5980</v>
      </c>
      <c r="P4876">
        <v>228</v>
      </c>
    </row>
    <row r="4877" spans="1:18" hidden="1" x14ac:dyDescent="0.35">
      <c r="A4877" t="s">
        <v>26</v>
      </c>
      <c r="B4877" t="s">
        <v>32</v>
      </c>
      <c r="C4877" t="s">
        <v>20</v>
      </c>
      <c r="D4877" t="s">
        <v>21</v>
      </c>
      <c r="E4877" t="s">
        <v>5</v>
      </c>
      <c r="G4877" t="s">
        <v>22</v>
      </c>
      <c r="H4877">
        <v>2488723</v>
      </c>
      <c r="I4877">
        <v>2488950</v>
      </c>
      <c r="J4877" t="s">
        <v>30</v>
      </c>
      <c r="K4877" t="s">
        <v>5981</v>
      </c>
      <c r="N4877" t="s">
        <v>28</v>
      </c>
      <c r="O4877" t="s">
        <v>5980</v>
      </c>
      <c r="P4877">
        <v>228</v>
      </c>
      <c r="Q4877">
        <v>75</v>
      </c>
    </row>
    <row r="4878" spans="1:18" hidden="1" x14ac:dyDescent="0.35">
      <c r="A4878" t="s">
        <v>18</v>
      </c>
      <c r="B4878" t="s">
        <v>29</v>
      </c>
      <c r="C4878" t="s">
        <v>20</v>
      </c>
      <c r="D4878" t="s">
        <v>21</v>
      </c>
      <c r="E4878" t="s">
        <v>5</v>
      </c>
      <c r="G4878" t="s">
        <v>22</v>
      </c>
      <c r="H4878">
        <v>2489386</v>
      </c>
      <c r="I4878">
        <v>2490003</v>
      </c>
      <c r="J4878" t="s">
        <v>30</v>
      </c>
      <c r="O4878" t="s">
        <v>5982</v>
      </c>
      <c r="P4878">
        <v>618</v>
      </c>
    </row>
    <row r="4879" spans="1:18" hidden="1" x14ac:dyDescent="0.35">
      <c r="A4879" t="s">
        <v>26</v>
      </c>
      <c r="B4879" t="s">
        <v>32</v>
      </c>
      <c r="C4879" t="s">
        <v>20</v>
      </c>
      <c r="D4879" t="s">
        <v>21</v>
      </c>
      <c r="E4879" t="s">
        <v>5</v>
      </c>
      <c r="G4879" t="s">
        <v>22</v>
      </c>
      <c r="H4879">
        <v>2489386</v>
      </c>
      <c r="I4879">
        <v>2490003</v>
      </c>
      <c r="J4879" t="s">
        <v>30</v>
      </c>
      <c r="K4879" t="s">
        <v>5983</v>
      </c>
      <c r="N4879" t="s">
        <v>28</v>
      </c>
      <c r="O4879" t="s">
        <v>5982</v>
      </c>
      <c r="P4879">
        <v>618</v>
      </c>
      <c r="Q4879">
        <v>205</v>
      </c>
    </row>
    <row r="4880" spans="1:18" hidden="1" x14ac:dyDescent="0.35">
      <c r="A4880" t="s">
        <v>18</v>
      </c>
      <c r="B4880" t="s">
        <v>29</v>
      </c>
      <c r="C4880" t="s">
        <v>20</v>
      </c>
      <c r="D4880" t="s">
        <v>21</v>
      </c>
      <c r="E4880" t="s">
        <v>5</v>
      </c>
      <c r="G4880" t="s">
        <v>22</v>
      </c>
      <c r="H4880">
        <v>2489996</v>
      </c>
      <c r="I4880">
        <v>2491294</v>
      </c>
      <c r="J4880" t="s">
        <v>30</v>
      </c>
      <c r="O4880" t="s">
        <v>5984</v>
      </c>
      <c r="P4880">
        <v>1299</v>
      </c>
    </row>
    <row r="4881" spans="1:17" hidden="1" x14ac:dyDescent="0.35">
      <c r="A4881" t="s">
        <v>26</v>
      </c>
      <c r="B4881" t="s">
        <v>32</v>
      </c>
      <c r="C4881" t="s">
        <v>20</v>
      </c>
      <c r="D4881" t="s">
        <v>21</v>
      </c>
      <c r="E4881" t="s">
        <v>5</v>
      </c>
      <c r="G4881" t="s">
        <v>22</v>
      </c>
      <c r="H4881">
        <v>2489996</v>
      </c>
      <c r="I4881">
        <v>2491294</v>
      </c>
      <c r="J4881" t="s">
        <v>30</v>
      </c>
      <c r="K4881" t="s">
        <v>5985</v>
      </c>
      <c r="N4881" t="s">
        <v>28</v>
      </c>
      <c r="O4881" t="s">
        <v>5984</v>
      </c>
      <c r="P4881">
        <v>1299</v>
      </c>
      <c r="Q4881">
        <v>432</v>
      </c>
    </row>
    <row r="4882" spans="1:17" hidden="1" x14ac:dyDescent="0.35">
      <c r="A4882" t="s">
        <v>18</v>
      </c>
      <c r="B4882" t="s">
        <v>29</v>
      </c>
      <c r="C4882" t="s">
        <v>20</v>
      </c>
      <c r="D4882" t="s">
        <v>21</v>
      </c>
      <c r="E4882" t="s">
        <v>5</v>
      </c>
      <c r="G4882" t="s">
        <v>22</v>
      </c>
      <c r="H4882">
        <v>2491449</v>
      </c>
      <c r="I4882">
        <v>2491715</v>
      </c>
      <c r="J4882" t="s">
        <v>30</v>
      </c>
      <c r="O4882" t="s">
        <v>5986</v>
      </c>
      <c r="P4882">
        <v>267</v>
      </c>
    </row>
    <row r="4883" spans="1:17" hidden="1" x14ac:dyDescent="0.35">
      <c r="A4883" t="s">
        <v>26</v>
      </c>
      <c r="B4883" t="s">
        <v>32</v>
      </c>
      <c r="C4883" t="s">
        <v>20</v>
      </c>
      <c r="D4883" t="s">
        <v>21</v>
      </c>
      <c r="E4883" t="s">
        <v>5</v>
      </c>
      <c r="G4883" t="s">
        <v>22</v>
      </c>
      <c r="H4883">
        <v>2491449</v>
      </c>
      <c r="I4883">
        <v>2491715</v>
      </c>
      <c r="J4883" t="s">
        <v>30</v>
      </c>
      <c r="K4883" t="s">
        <v>5987</v>
      </c>
      <c r="N4883" t="s">
        <v>5988</v>
      </c>
      <c r="O4883" t="s">
        <v>5986</v>
      </c>
      <c r="P4883">
        <v>267</v>
      </c>
      <c r="Q4883">
        <v>88</v>
      </c>
    </row>
    <row r="4884" spans="1:17" hidden="1" x14ac:dyDescent="0.35">
      <c r="A4884" t="s">
        <v>18</v>
      </c>
      <c r="B4884" t="s">
        <v>29</v>
      </c>
      <c r="C4884" t="s">
        <v>20</v>
      </c>
      <c r="D4884" t="s">
        <v>21</v>
      </c>
      <c r="E4884" t="s">
        <v>5</v>
      </c>
      <c r="G4884" t="s">
        <v>22</v>
      </c>
      <c r="H4884">
        <v>2491715</v>
      </c>
      <c r="I4884">
        <v>2493175</v>
      </c>
      <c r="J4884" t="s">
        <v>30</v>
      </c>
      <c r="O4884" t="s">
        <v>5989</v>
      </c>
      <c r="P4884">
        <v>1461</v>
      </c>
    </row>
    <row r="4885" spans="1:17" hidden="1" x14ac:dyDescent="0.35">
      <c r="A4885" t="s">
        <v>26</v>
      </c>
      <c r="B4885" t="s">
        <v>32</v>
      </c>
      <c r="C4885" t="s">
        <v>20</v>
      </c>
      <c r="D4885" t="s">
        <v>21</v>
      </c>
      <c r="E4885" t="s">
        <v>5</v>
      </c>
      <c r="G4885" t="s">
        <v>22</v>
      </c>
      <c r="H4885">
        <v>2491715</v>
      </c>
      <c r="I4885">
        <v>2493175</v>
      </c>
      <c r="J4885" t="s">
        <v>30</v>
      </c>
      <c r="K4885" t="s">
        <v>5990</v>
      </c>
      <c r="N4885" t="s">
        <v>5991</v>
      </c>
      <c r="O4885" t="s">
        <v>5989</v>
      </c>
      <c r="P4885">
        <v>1461</v>
      </c>
      <c r="Q4885">
        <v>486</v>
      </c>
    </row>
    <row r="4886" spans="1:17" hidden="1" x14ac:dyDescent="0.35">
      <c r="A4886" t="s">
        <v>18</v>
      </c>
      <c r="B4886" t="s">
        <v>29</v>
      </c>
      <c r="C4886" t="s">
        <v>20</v>
      </c>
      <c r="D4886" t="s">
        <v>21</v>
      </c>
      <c r="E4886" t="s">
        <v>5</v>
      </c>
      <c r="G4886" t="s">
        <v>22</v>
      </c>
      <c r="H4886">
        <v>2493279</v>
      </c>
      <c r="I4886">
        <v>2494154</v>
      </c>
      <c r="J4886" t="s">
        <v>30</v>
      </c>
      <c r="O4886" t="s">
        <v>5992</v>
      </c>
      <c r="P4886">
        <v>876</v>
      </c>
    </row>
    <row r="4887" spans="1:17" hidden="1" x14ac:dyDescent="0.35">
      <c r="A4887" t="s">
        <v>26</v>
      </c>
      <c r="B4887" t="s">
        <v>32</v>
      </c>
      <c r="C4887" t="s">
        <v>20</v>
      </c>
      <c r="D4887" t="s">
        <v>21</v>
      </c>
      <c r="E4887" t="s">
        <v>5</v>
      </c>
      <c r="G4887" t="s">
        <v>22</v>
      </c>
      <c r="H4887">
        <v>2493279</v>
      </c>
      <c r="I4887">
        <v>2494154</v>
      </c>
      <c r="J4887" t="s">
        <v>30</v>
      </c>
      <c r="K4887" t="s">
        <v>5993</v>
      </c>
      <c r="N4887" t="s">
        <v>28</v>
      </c>
      <c r="O4887" t="s">
        <v>5992</v>
      </c>
      <c r="P4887">
        <v>876</v>
      </c>
      <c r="Q4887">
        <v>291</v>
      </c>
    </row>
    <row r="4888" spans="1:17" hidden="1" x14ac:dyDescent="0.35">
      <c r="A4888" t="s">
        <v>18</v>
      </c>
      <c r="B4888" t="s">
        <v>29</v>
      </c>
      <c r="C4888" t="s">
        <v>20</v>
      </c>
      <c r="D4888" t="s">
        <v>21</v>
      </c>
      <c r="E4888" t="s">
        <v>5</v>
      </c>
      <c r="G4888" t="s">
        <v>22</v>
      </c>
      <c r="H4888">
        <v>2494298</v>
      </c>
      <c r="I4888">
        <v>2495911</v>
      </c>
      <c r="J4888" t="s">
        <v>30</v>
      </c>
      <c r="O4888" t="s">
        <v>5994</v>
      </c>
      <c r="P4888">
        <v>1614</v>
      </c>
    </row>
    <row r="4889" spans="1:17" hidden="1" x14ac:dyDescent="0.35">
      <c r="A4889" t="s">
        <v>26</v>
      </c>
      <c r="B4889" t="s">
        <v>32</v>
      </c>
      <c r="C4889" t="s">
        <v>20</v>
      </c>
      <c r="D4889" t="s">
        <v>21</v>
      </c>
      <c r="E4889" t="s">
        <v>5</v>
      </c>
      <c r="G4889" t="s">
        <v>22</v>
      </c>
      <c r="H4889">
        <v>2494298</v>
      </c>
      <c r="I4889">
        <v>2495911</v>
      </c>
      <c r="J4889" t="s">
        <v>30</v>
      </c>
      <c r="K4889" t="s">
        <v>5995</v>
      </c>
      <c r="N4889" t="s">
        <v>5049</v>
      </c>
      <c r="O4889" t="s">
        <v>5994</v>
      </c>
      <c r="P4889">
        <v>1614</v>
      </c>
      <c r="Q4889">
        <v>537</v>
      </c>
    </row>
    <row r="4890" spans="1:17" hidden="1" x14ac:dyDescent="0.35">
      <c r="A4890" t="s">
        <v>18</v>
      </c>
      <c r="B4890" t="s">
        <v>29</v>
      </c>
      <c r="C4890" t="s">
        <v>20</v>
      </c>
      <c r="D4890" t="s">
        <v>21</v>
      </c>
      <c r="E4890" t="s">
        <v>5</v>
      </c>
      <c r="G4890" t="s">
        <v>22</v>
      </c>
      <c r="H4890">
        <v>2495926</v>
      </c>
      <c r="I4890">
        <v>2496117</v>
      </c>
      <c r="J4890" t="s">
        <v>30</v>
      </c>
      <c r="O4890" t="s">
        <v>5996</v>
      </c>
      <c r="P4890">
        <v>192</v>
      </c>
    </row>
    <row r="4891" spans="1:17" hidden="1" x14ac:dyDescent="0.35">
      <c r="A4891" t="s">
        <v>26</v>
      </c>
      <c r="B4891" t="s">
        <v>32</v>
      </c>
      <c r="C4891" t="s">
        <v>20</v>
      </c>
      <c r="D4891" t="s">
        <v>21</v>
      </c>
      <c r="E4891" t="s">
        <v>5</v>
      </c>
      <c r="G4891" t="s">
        <v>22</v>
      </c>
      <c r="H4891">
        <v>2495926</v>
      </c>
      <c r="I4891">
        <v>2496117</v>
      </c>
      <c r="J4891" t="s">
        <v>30</v>
      </c>
      <c r="K4891" t="s">
        <v>5997</v>
      </c>
      <c r="N4891" t="s">
        <v>28</v>
      </c>
      <c r="O4891" t="s">
        <v>5996</v>
      </c>
      <c r="P4891">
        <v>192</v>
      </c>
      <c r="Q4891">
        <v>63</v>
      </c>
    </row>
    <row r="4892" spans="1:17" hidden="1" x14ac:dyDescent="0.35">
      <c r="A4892" t="s">
        <v>18</v>
      </c>
      <c r="B4892" t="s">
        <v>29</v>
      </c>
      <c r="C4892" t="s">
        <v>20</v>
      </c>
      <c r="D4892" t="s">
        <v>21</v>
      </c>
      <c r="E4892" t="s">
        <v>5</v>
      </c>
      <c r="G4892" t="s">
        <v>22</v>
      </c>
      <c r="H4892">
        <v>2496169</v>
      </c>
      <c r="I4892">
        <v>2497113</v>
      </c>
      <c r="J4892" t="s">
        <v>30</v>
      </c>
      <c r="O4892" t="s">
        <v>5998</v>
      </c>
      <c r="P4892">
        <v>945</v>
      </c>
    </row>
    <row r="4893" spans="1:17" hidden="1" x14ac:dyDescent="0.35">
      <c r="A4893" t="s">
        <v>26</v>
      </c>
      <c r="B4893" t="s">
        <v>32</v>
      </c>
      <c r="C4893" t="s">
        <v>20</v>
      </c>
      <c r="D4893" t="s">
        <v>21</v>
      </c>
      <c r="E4893" t="s">
        <v>5</v>
      </c>
      <c r="G4893" t="s">
        <v>22</v>
      </c>
      <c r="H4893">
        <v>2496169</v>
      </c>
      <c r="I4893">
        <v>2497113</v>
      </c>
      <c r="J4893" t="s">
        <v>30</v>
      </c>
      <c r="K4893" t="s">
        <v>5999</v>
      </c>
      <c r="N4893" t="s">
        <v>6000</v>
      </c>
      <c r="O4893" t="s">
        <v>5998</v>
      </c>
      <c r="P4893">
        <v>945</v>
      </c>
      <c r="Q4893">
        <v>314</v>
      </c>
    </row>
    <row r="4894" spans="1:17" hidden="1" x14ac:dyDescent="0.35">
      <c r="A4894" t="s">
        <v>18</v>
      </c>
      <c r="B4894" t="s">
        <v>29</v>
      </c>
      <c r="C4894" t="s">
        <v>20</v>
      </c>
      <c r="D4894" t="s">
        <v>21</v>
      </c>
      <c r="E4894" t="s">
        <v>5</v>
      </c>
      <c r="G4894" t="s">
        <v>22</v>
      </c>
      <c r="H4894">
        <v>2497288</v>
      </c>
      <c r="I4894">
        <v>2498379</v>
      </c>
      <c r="J4894" t="s">
        <v>30</v>
      </c>
      <c r="O4894" t="s">
        <v>6001</v>
      </c>
      <c r="P4894">
        <v>1092</v>
      </c>
    </row>
    <row r="4895" spans="1:17" hidden="1" x14ac:dyDescent="0.35">
      <c r="A4895" t="s">
        <v>26</v>
      </c>
      <c r="B4895" t="s">
        <v>32</v>
      </c>
      <c r="C4895" t="s">
        <v>20</v>
      </c>
      <c r="D4895" t="s">
        <v>21</v>
      </c>
      <c r="E4895" t="s">
        <v>5</v>
      </c>
      <c r="G4895" t="s">
        <v>22</v>
      </c>
      <c r="H4895">
        <v>2497288</v>
      </c>
      <c r="I4895">
        <v>2498379</v>
      </c>
      <c r="J4895" t="s">
        <v>30</v>
      </c>
      <c r="K4895" t="s">
        <v>6002</v>
      </c>
      <c r="N4895" t="s">
        <v>194</v>
      </c>
      <c r="O4895" t="s">
        <v>6001</v>
      </c>
      <c r="P4895">
        <v>1092</v>
      </c>
      <c r="Q4895">
        <v>363</v>
      </c>
    </row>
    <row r="4896" spans="1:17" hidden="1" x14ac:dyDescent="0.35">
      <c r="A4896" t="s">
        <v>18</v>
      </c>
      <c r="B4896" t="s">
        <v>29</v>
      </c>
      <c r="C4896" t="s">
        <v>20</v>
      </c>
      <c r="D4896" t="s">
        <v>21</v>
      </c>
      <c r="E4896" t="s">
        <v>5</v>
      </c>
      <c r="G4896" t="s">
        <v>22</v>
      </c>
      <c r="H4896">
        <v>2498475</v>
      </c>
      <c r="I4896">
        <v>2499509</v>
      </c>
      <c r="J4896" t="s">
        <v>30</v>
      </c>
      <c r="O4896" t="s">
        <v>6003</v>
      </c>
      <c r="P4896">
        <v>1035</v>
      </c>
    </row>
    <row r="4897" spans="1:17" hidden="1" x14ac:dyDescent="0.35">
      <c r="A4897" t="s">
        <v>26</v>
      </c>
      <c r="B4897" t="s">
        <v>32</v>
      </c>
      <c r="C4897" t="s">
        <v>20</v>
      </c>
      <c r="D4897" t="s">
        <v>21</v>
      </c>
      <c r="E4897" t="s">
        <v>5</v>
      </c>
      <c r="G4897" t="s">
        <v>22</v>
      </c>
      <c r="H4897">
        <v>2498475</v>
      </c>
      <c r="I4897">
        <v>2499509</v>
      </c>
      <c r="J4897" t="s">
        <v>30</v>
      </c>
      <c r="K4897" t="s">
        <v>6004</v>
      </c>
      <c r="N4897" t="s">
        <v>28</v>
      </c>
      <c r="O4897" t="s">
        <v>6003</v>
      </c>
      <c r="P4897">
        <v>1035</v>
      </c>
      <c r="Q4897">
        <v>344</v>
      </c>
    </row>
    <row r="4898" spans="1:17" hidden="1" x14ac:dyDescent="0.35">
      <c r="A4898" t="s">
        <v>18</v>
      </c>
      <c r="B4898" t="s">
        <v>29</v>
      </c>
      <c r="C4898" t="s">
        <v>20</v>
      </c>
      <c r="D4898" t="s">
        <v>21</v>
      </c>
      <c r="E4898" t="s">
        <v>5</v>
      </c>
      <c r="G4898" t="s">
        <v>22</v>
      </c>
      <c r="H4898">
        <v>2499740</v>
      </c>
      <c r="I4898">
        <v>2501158</v>
      </c>
      <c r="J4898" t="s">
        <v>30</v>
      </c>
      <c r="O4898" t="s">
        <v>6005</v>
      </c>
      <c r="P4898">
        <v>1419</v>
      </c>
    </row>
    <row r="4899" spans="1:17" hidden="1" x14ac:dyDescent="0.35">
      <c r="A4899" t="s">
        <v>26</v>
      </c>
      <c r="B4899" t="s">
        <v>32</v>
      </c>
      <c r="C4899" t="s">
        <v>20</v>
      </c>
      <c r="D4899" t="s">
        <v>21</v>
      </c>
      <c r="E4899" t="s">
        <v>5</v>
      </c>
      <c r="G4899" t="s">
        <v>22</v>
      </c>
      <c r="H4899">
        <v>2499740</v>
      </c>
      <c r="I4899">
        <v>2501158</v>
      </c>
      <c r="J4899" t="s">
        <v>30</v>
      </c>
      <c r="K4899" t="s">
        <v>6006</v>
      </c>
      <c r="N4899" t="s">
        <v>6007</v>
      </c>
      <c r="O4899" t="s">
        <v>6005</v>
      </c>
      <c r="P4899">
        <v>1419</v>
      </c>
      <c r="Q4899">
        <v>472</v>
      </c>
    </row>
    <row r="4900" spans="1:17" hidden="1" x14ac:dyDescent="0.35">
      <c r="A4900" t="s">
        <v>18</v>
      </c>
      <c r="B4900" t="s">
        <v>29</v>
      </c>
      <c r="C4900" t="s">
        <v>20</v>
      </c>
      <c r="D4900" t="s">
        <v>21</v>
      </c>
      <c r="E4900" t="s">
        <v>5</v>
      </c>
      <c r="G4900" t="s">
        <v>22</v>
      </c>
      <c r="H4900">
        <v>2501475</v>
      </c>
      <c r="I4900">
        <v>2503652</v>
      </c>
      <c r="J4900" t="s">
        <v>30</v>
      </c>
      <c r="O4900" t="s">
        <v>6008</v>
      </c>
      <c r="P4900">
        <v>2178</v>
      </c>
    </row>
    <row r="4901" spans="1:17" hidden="1" x14ac:dyDescent="0.35">
      <c r="A4901" t="s">
        <v>26</v>
      </c>
      <c r="B4901" t="s">
        <v>32</v>
      </c>
      <c r="C4901" t="s">
        <v>20</v>
      </c>
      <c r="D4901" t="s">
        <v>21</v>
      </c>
      <c r="E4901" t="s">
        <v>5</v>
      </c>
      <c r="G4901" t="s">
        <v>22</v>
      </c>
      <c r="H4901">
        <v>2501475</v>
      </c>
      <c r="I4901">
        <v>2503652</v>
      </c>
      <c r="J4901" t="s">
        <v>30</v>
      </c>
      <c r="K4901" t="s">
        <v>6009</v>
      </c>
      <c r="N4901" t="s">
        <v>1609</v>
      </c>
      <c r="O4901" t="s">
        <v>6008</v>
      </c>
      <c r="P4901">
        <v>2178</v>
      </c>
      <c r="Q4901">
        <v>725</v>
      </c>
    </row>
    <row r="4902" spans="1:17" hidden="1" x14ac:dyDescent="0.35">
      <c r="A4902" t="s">
        <v>18</v>
      </c>
      <c r="B4902" t="s">
        <v>29</v>
      </c>
      <c r="C4902" t="s">
        <v>20</v>
      </c>
      <c r="D4902" t="s">
        <v>21</v>
      </c>
      <c r="E4902" t="s">
        <v>5</v>
      </c>
      <c r="G4902" t="s">
        <v>22</v>
      </c>
      <c r="H4902">
        <v>2504038</v>
      </c>
      <c r="I4902">
        <v>2505501</v>
      </c>
      <c r="J4902" t="s">
        <v>30</v>
      </c>
      <c r="O4902" t="s">
        <v>6010</v>
      </c>
      <c r="P4902">
        <v>1464</v>
      </c>
    </row>
    <row r="4903" spans="1:17" hidden="1" x14ac:dyDescent="0.35">
      <c r="A4903" t="s">
        <v>26</v>
      </c>
      <c r="B4903" t="s">
        <v>32</v>
      </c>
      <c r="C4903" t="s">
        <v>20</v>
      </c>
      <c r="D4903" t="s">
        <v>21</v>
      </c>
      <c r="E4903" t="s">
        <v>5</v>
      </c>
      <c r="G4903" t="s">
        <v>22</v>
      </c>
      <c r="H4903">
        <v>2504038</v>
      </c>
      <c r="I4903">
        <v>2505501</v>
      </c>
      <c r="J4903" t="s">
        <v>30</v>
      </c>
      <c r="K4903" t="s">
        <v>6011</v>
      </c>
      <c r="N4903" t="s">
        <v>28</v>
      </c>
      <c r="O4903" t="s">
        <v>6010</v>
      </c>
      <c r="P4903">
        <v>1464</v>
      </c>
      <c r="Q4903">
        <v>487</v>
      </c>
    </row>
    <row r="4904" spans="1:17" hidden="1" x14ac:dyDescent="0.35">
      <c r="A4904" t="s">
        <v>18</v>
      </c>
      <c r="B4904" t="s">
        <v>29</v>
      </c>
      <c r="C4904" t="s">
        <v>20</v>
      </c>
      <c r="D4904" t="s">
        <v>21</v>
      </c>
      <c r="E4904" t="s">
        <v>5</v>
      </c>
      <c r="G4904" t="s">
        <v>22</v>
      </c>
      <c r="H4904">
        <v>2505811</v>
      </c>
      <c r="I4904">
        <v>2506857</v>
      </c>
      <c r="J4904" t="s">
        <v>30</v>
      </c>
      <c r="O4904" t="s">
        <v>6012</v>
      </c>
      <c r="P4904">
        <v>1047</v>
      </c>
    </row>
    <row r="4905" spans="1:17" hidden="1" x14ac:dyDescent="0.35">
      <c r="A4905" t="s">
        <v>26</v>
      </c>
      <c r="B4905" t="s">
        <v>32</v>
      </c>
      <c r="C4905" t="s">
        <v>20</v>
      </c>
      <c r="D4905" t="s">
        <v>21</v>
      </c>
      <c r="E4905" t="s">
        <v>5</v>
      </c>
      <c r="G4905" t="s">
        <v>22</v>
      </c>
      <c r="H4905">
        <v>2505811</v>
      </c>
      <c r="I4905">
        <v>2506857</v>
      </c>
      <c r="J4905" t="s">
        <v>30</v>
      </c>
      <c r="K4905" t="s">
        <v>6013</v>
      </c>
      <c r="N4905" t="s">
        <v>28</v>
      </c>
      <c r="O4905" t="s">
        <v>6012</v>
      </c>
      <c r="P4905">
        <v>1047</v>
      </c>
      <c r="Q4905">
        <v>348</v>
      </c>
    </row>
    <row r="4906" spans="1:17" hidden="1" x14ac:dyDescent="0.35">
      <c r="A4906" t="s">
        <v>18</v>
      </c>
      <c r="B4906" t="s">
        <v>29</v>
      </c>
      <c r="C4906" t="s">
        <v>20</v>
      </c>
      <c r="D4906" t="s">
        <v>21</v>
      </c>
      <c r="E4906" t="s">
        <v>5</v>
      </c>
      <c r="G4906" t="s">
        <v>22</v>
      </c>
      <c r="H4906">
        <v>2507148</v>
      </c>
      <c r="I4906">
        <v>2509151</v>
      </c>
      <c r="J4906" t="s">
        <v>30</v>
      </c>
      <c r="O4906" t="s">
        <v>6014</v>
      </c>
      <c r="P4906">
        <v>2004</v>
      </c>
    </row>
    <row r="4907" spans="1:17" hidden="1" x14ac:dyDescent="0.35">
      <c r="A4907" t="s">
        <v>26</v>
      </c>
      <c r="B4907" t="s">
        <v>32</v>
      </c>
      <c r="C4907" t="s">
        <v>20</v>
      </c>
      <c r="D4907" t="s">
        <v>21</v>
      </c>
      <c r="E4907" t="s">
        <v>5</v>
      </c>
      <c r="G4907" t="s">
        <v>22</v>
      </c>
      <c r="H4907">
        <v>2507148</v>
      </c>
      <c r="I4907">
        <v>2509151</v>
      </c>
      <c r="J4907" t="s">
        <v>30</v>
      </c>
      <c r="K4907" t="s">
        <v>6015</v>
      </c>
      <c r="N4907" t="s">
        <v>28</v>
      </c>
      <c r="O4907" t="s">
        <v>6014</v>
      </c>
      <c r="P4907">
        <v>2004</v>
      </c>
      <c r="Q4907">
        <v>667</v>
      </c>
    </row>
    <row r="4908" spans="1:17" hidden="1" x14ac:dyDescent="0.35">
      <c r="A4908" t="s">
        <v>18</v>
      </c>
      <c r="B4908" t="s">
        <v>29</v>
      </c>
      <c r="C4908" t="s">
        <v>20</v>
      </c>
      <c r="D4908" t="s">
        <v>21</v>
      </c>
      <c r="E4908" t="s">
        <v>5</v>
      </c>
      <c r="G4908" t="s">
        <v>22</v>
      </c>
      <c r="H4908">
        <v>2509463</v>
      </c>
      <c r="I4908">
        <v>2511031</v>
      </c>
      <c r="J4908" t="s">
        <v>23</v>
      </c>
      <c r="O4908" t="s">
        <v>6016</v>
      </c>
      <c r="P4908">
        <v>1569</v>
      </c>
    </row>
    <row r="4909" spans="1:17" hidden="1" x14ac:dyDescent="0.35">
      <c r="A4909" t="s">
        <v>26</v>
      </c>
      <c r="B4909" t="s">
        <v>32</v>
      </c>
      <c r="C4909" t="s">
        <v>20</v>
      </c>
      <c r="D4909" t="s">
        <v>21</v>
      </c>
      <c r="E4909" t="s">
        <v>5</v>
      </c>
      <c r="G4909" t="s">
        <v>22</v>
      </c>
      <c r="H4909">
        <v>2509463</v>
      </c>
      <c r="I4909">
        <v>2511031</v>
      </c>
      <c r="J4909" t="s">
        <v>23</v>
      </c>
      <c r="K4909" t="s">
        <v>6017</v>
      </c>
      <c r="N4909" t="s">
        <v>28</v>
      </c>
      <c r="O4909" t="s">
        <v>6016</v>
      </c>
      <c r="P4909">
        <v>1569</v>
      </c>
      <c r="Q4909">
        <v>522</v>
      </c>
    </row>
    <row r="4910" spans="1:17" hidden="1" x14ac:dyDescent="0.35">
      <c r="A4910" t="s">
        <v>18</v>
      </c>
      <c r="B4910" t="s">
        <v>29</v>
      </c>
      <c r="C4910" t="s">
        <v>20</v>
      </c>
      <c r="D4910" t="s">
        <v>21</v>
      </c>
      <c r="E4910" t="s">
        <v>5</v>
      </c>
      <c r="G4910" t="s">
        <v>22</v>
      </c>
      <c r="H4910">
        <v>2511039</v>
      </c>
      <c r="I4910">
        <v>2512559</v>
      </c>
      <c r="J4910" t="s">
        <v>23</v>
      </c>
      <c r="O4910" t="s">
        <v>6018</v>
      </c>
      <c r="P4910">
        <v>1521</v>
      </c>
    </row>
    <row r="4911" spans="1:17" hidden="1" x14ac:dyDescent="0.35">
      <c r="A4911" t="s">
        <v>26</v>
      </c>
      <c r="B4911" t="s">
        <v>32</v>
      </c>
      <c r="C4911" t="s">
        <v>20</v>
      </c>
      <c r="D4911" t="s">
        <v>21</v>
      </c>
      <c r="E4911" t="s">
        <v>5</v>
      </c>
      <c r="G4911" t="s">
        <v>22</v>
      </c>
      <c r="H4911">
        <v>2511039</v>
      </c>
      <c r="I4911">
        <v>2512559</v>
      </c>
      <c r="J4911" t="s">
        <v>23</v>
      </c>
      <c r="K4911" t="s">
        <v>6019</v>
      </c>
      <c r="N4911" t="s">
        <v>6020</v>
      </c>
      <c r="O4911" t="s">
        <v>6018</v>
      </c>
      <c r="P4911">
        <v>1521</v>
      </c>
      <c r="Q4911">
        <v>506</v>
      </c>
    </row>
    <row r="4912" spans="1:17" hidden="1" x14ac:dyDescent="0.35">
      <c r="A4912" t="s">
        <v>18</v>
      </c>
      <c r="B4912" t="s">
        <v>29</v>
      </c>
      <c r="C4912" t="s">
        <v>20</v>
      </c>
      <c r="D4912" t="s">
        <v>21</v>
      </c>
      <c r="E4912" t="s">
        <v>5</v>
      </c>
      <c r="G4912" t="s">
        <v>22</v>
      </c>
      <c r="H4912">
        <v>2512630</v>
      </c>
      <c r="I4912">
        <v>2513805</v>
      </c>
      <c r="J4912" t="s">
        <v>23</v>
      </c>
      <c r="O4912" t="s">
        <v>6021</v>
      </c>
      <c r="P4912">
        <v>1176</v>
      </c>
    </row>
    <row r="4913" spans="1:17" hidden="1" x14ac:dyDescent="0.35">
      <c r="A4913" t="s">
        <v>26</v>
      </c>
      <c r="B4913" t="s">
        <v>32</v>
      </c>
      <c r="C4913" t="s">
        <v>20</v>
      </c>
      <c r="D4913" t="s">
        <v>21</v>
      </c>
      <c r="E4913" t="s">
        <v>5</v>
      </c>
      <c r="G4913" t="s">
        <v>22</v>
      </c>
      <c r="H4913">
        <v>2512630</v>
      </c>
      <c r="I4913">
        <v>2513805</v>
      </c>
      <c r="J4913" t="s">
        <v>23</v>
      </c>
      <c r="K4913" t="s">
        <v>6022</v>
      </c>
      <c r="N4913" t="s">
        <v>2308</v>
      </c>
      <c r="O4913" t="s">
        <v>6021</v>
      </c>
      <c r="P4913">
        <v>1176</v>
      </c>
      <c r="Q4913">
        <v>391</v>
      </c>
    </row>
    <row r="4914" spans="1:17" hidden="1" x14ac:dyDescent="0.35">
      <c r="A4914" t="s">
        <v>18</v>
      </c>
      <c r="B4914" t="s">
        <v>29</v>
      </c>
      <c r="C4914" t="s">
        <v>20</v>
      </c>
      <c r="D4914" t="s">
        <v>21</v>
      </c>
      <c r="E4914" t="s">
        <v>5</v>
      </c>
      <c r="G4914" t="s">
        <v>22</v>
      </c>
      <c r="H4914">
        <v>2513829</v>
      </c>
      <c r="I4914">
        <v>2514938</v>
      </c>
      <c r="J4914" t="s">
        <v>23</v>
      </c>
      <c r="O4914" t="s">
        <v>6023</v>
      </c>
      <c r="P4914">
        <v>1110</v>
      </c>
    </row>
    <row r="4915" spans="1:17" hidden="1" x14ac:dyDescent="0.35">
      <c r="A4915" t="s">
        <v>26</v>
      </c>
      <c r="B4915" t="s">
        <v>32</v>
      </c>
      <c r="C4915" t="s">
        <v>20</v>
      </c>
      <c r="D4915" t="s">
        <v>21</v>
      </c>
      <c r="E4915" t="s">
        <v>5</v>
      </c>
      <c r="G4915" t="s">
        <v>22</v>
      </c>
      <c r="H4915">
        <v>2513829</v>
      </c>
      <c r="I4915">
        <v>2514938</v>
      </c>
      <c r="J4915" t="s">
        <v>23</v>
      </c>
      <c r="K4915" t="s">
        <v>6024</v>
      </c>
      <c r="N4915" t="s">
        <v>6025</v>
      </c>
      <c r="O4915" t="s">
        <v>6023</v>
      </c>
      <c r="P4915">
        <v>1110</v>
      </c>
      <c r="Q4915">
        <v>369</v>
      </c>
    </row>
    <row r="4916" spans="1:17" hidden="1" x14ac:dyDescent="0.35">
      <c r="A4916" t="s">
        <v>18</v>
      </c>
      <c r="B4916" t="s">
        <v>29</v>
      </c>
      <c r="C4916" t="s">
        <v>20</v>
      </c>
      <c r="D4916" t="s">
        <v>21</v>
      </c>
      <c r="E4916" t="s">
        <v>5</v>
      </c>
      <c r="G4916" t="s">
        <v>22</v>
      </c>
      <c r="H4916">
        <v>2515072</v>
      </c>
      <c r="I4916">
        <v>2515788</v>
      </c>
      <c r="J4916" t="s">
        <v>30</v>
      </c>
      <c r="O4916" t="s">
        <v>6026</v>
      </c>
      <c r="P4916">
        <v>717</v>
      </c>
    </row>
    <row r="4917" spans="1:17" hidden="1" x14ac:dyDescent="0.35">
      <c r="A4917" t="s">
        <v>26</v>
      </c>
      <c r="B4917" t="s">
        <v>32</v>
      </c>
      <c r="C4917" t="s">
        <v>20</v>
      </c>
      <c r="D4917" t="s">
        <v>21</v>
      </c>
      <c r="E4917" t="s">
        <v>5</v>
      </c>
      <c r="G4917" t="s">
        <v>22</v>
      </c>
      <c r="H4917">
        <v>2515072</v>
      </c>
      <c r="I4917">
        <v>2515788</v>
      </c>
      <c r="J4917" t="s">
        <v>30</v>
      </c>
      <c r="K4917" t="s">
        <v>6027</v>
      </c>
      <c r="N4917" t="s">
        <v>6028</v>
      </c>
      <c r="O4917" t="s">
        <v>6026</v>
      </c>
      <c r="P4917">
        <v>717</v>
      </c>
      <c r="Q4917">
        <v>238</v>
      </c>
    </row>
    <row r="4918" spans="1:17" hidden="1" x14ac:dyDescent="0.35">
      <c r="A4918" t="s">
        <v>18</v>
      </c>
      <c r="B4918" t="s">
        <v>29</v>
      </c>
      <c r="C4918" t="s">
        <v>20</v>
      </c>
      <c r="D4918" t="s">
        <v>21</v>
      </c>
      <c r="E4918" t="s">
        <v>5</v>
      </c>
      <c r="G4918" t="s">
        <v>22</v>
      </c>
      <c r="H4918">
        <v>2515805</v>
      </c>
      <c r="I4918">
        <v>2517076</v>
      </c>
      <c r="J4918" t="s">
        <v>30</v>
      </c>
      <c r="O4918" t="s">
        <v>6029</v>
      </c>
      <c r="P4918">
        <v>1272</v>
      </c>
    </row>
    <row r="4919" spans="1:17" hidden="1" x14ac:dyDescent="0.35">
      <c r="A4919" t="s">
        <v>26</v>
      </c>
      <c r="B4919" t="s">
        <v>32</v>
      </c>
      <c r="C4919" t="s">
        <v>20</v>
      </c>
      <c r="D4919" t="s">
        <v>21</v>
      </c>
      <c r="E4919" t="s">
        <v>5</v>
      </c>
      <c r="G4919" t="s">
        <v>22</v>
      </c>
      <c r="H4919">
        <v>2515805</v>
      </c>
      <c r="I4919">
        <v>2517076</v>
      </c>
      <c r="J4919" t="s">
        <v>30</v>
      </c>
      <c r="K4919" t="s">
        <v>6030</v>
      </c>
      <c r="N4919" t="s">
        <v>6031</v>
      </c>
      <c r="O4919" t="s">
        <v>6029</v>
      </c>
      <c r="P4919">
        <v>1272</v>
      </c>
      <c r="Q4919">
        <v>423</v>
      </c>
    </row>
    <row r="4920" spans="1:17" hidden="1" x14ac:dyDescent="0.35">
      <c r="A4920" t="s">
        <v>18</v>
      </c>
      <c r="B4920" t="s">
        <v>29</v>
      </c>
      <c r="C4920" t="s">
        <v>20</v>
      </c>
      <c r="D4920" t="s">
        <v>21</v>
      </c>
      <c r="E4920" t="s">
        <v>5</v>
      </c>
      <c r="G4920" t="s">
        <v>22</v>
      </c>
      <c r="H4920">
        <v>2517385</v>
      </c>
      <c r="I4920">
        <v>2518257</v>
      </c>
      <c r="J4920" t="s">
        <v>30</v>
      </c>
      <c r="O4920" t="s">
        <v>6032</v>
      </c>
      <c r="P4920">
        <v>873</v>
      </c>
    </row>
    <row r="4921" spans="1:17" hidden="1" x14ac:dyDescent="0.35">
      <c r="A4921" t="s">
        <v>26</v>
      </c>
      <c r="B4921" t="s">
        <v>32</v>
      </c>
      <c r="C4921" t="s">
        <v>20</v>
      </c>
      <c r="D4921" t="s">
        <v>21</v>
      </c>
      <c r="E4921" t="s">
        <v>5</v>
      </c>
      <c r="G4921" t="s">
        <v>22</v>
      </c>
      <c r="H4921">
        <v>2517385</v>
      </c>
      <c r="I4921">
        <v>2518257</v>
      </c>
      <c r="J4921" t="s">
        <v>30</v>
      </c>
      <c r="K4921" t="s">
        <v>6033</v>
      </c>
      <c r="N4921" t="s">
        <v>6034</v>
      </c>
      <c r="O4921" t="s">
        <v>6032</v>
      </c>
      <c r="P4921">
        <v>873</v>
      </c>
      <c r="Q4921">
        <v>290</v>
      </c>
    </row>
    <row r="4922" spans="1:17" hidden="1" x14ac:dyDescent="0.35">
      <c r="A4922" t="s">
        <v>18</v>
      </c>
      <c r="B4922" t="s">
        <v>29</v>
      </c>
      <c r="C4922" t="s">
        <v>20</v>
      </c>
      <c r="D4922" t="s">
        <v>21</v>
      </c>
      <c r="E4922" t="s">
        <v>5</v>
      </c>
      <c r="G4922" t="s">
        <v>22</v>
      </c>
      <c r="H4922">
        <v>2518280</v>
      </c>
      <c r="I4922">
        <v>2519395</v>
      </c>
      <c r="J4922" t="s">
        <v>30</v>
      </c>
      <c r="O4922" t="s">
        <v>6035</v>
      </c>
      <c r="P4922">
        <v>1116</v>
      </c>
    </row>
    <row r="4923" spans="1:17" hidden="1" x14ac:dyDescent="0.35">
      <c r="A4923" t="s">
        <v>26</v>
      </c>
      <c r="B4923" t="s">
        <v>32</v>
      </c>
      <c r="C4923" t="s">
        <v>20</v>
      </c>
      <c r="D4923" t="s">
        <v>21</v>
      </c>
      <c r="E4923" t="s">
        <v>5</v>
      </c>
      <c r="G4923" t="s">
        <v>22</v>
      </c>
      <c r="H4923">
        <v>2518280</v>
      </c>
      <c r="I4923">
        <v>2519395</v>
      </c>
      <c r="J4923" t="s">
        <v>30</v>
      </c>
      <c r="K4923" t="s">
        <v>6036</v>
      </c>
      <c r="N4923" t="s">
        <v>2308</v>
      </c>
      <c r="O4923" t="s">
        <v>6035</v>
      </c>
      <c r="P4923">
        <v>1116</v>
      </c>
      <c r="Q4923">
        <v>371</v>
      </c>
    </row>
    <row r="4924" spans="1:17" hidden="1" x14ac:dyDescent="0.35">
      <c r="A4924" t="s">
        <v>18</v>
      </c>
      <c r="B4924" t="s">
        <v>29</v>
      </c>
      <c r="C4924" t="s">
        <v>20</v>
      </c>
      <c r="D4924" t="s">
        <v>21</v>
      </c>
      <c r="E4924" t="s">
        <v>5</v>
      </c>
      <c r="G4924" t="s">
        <v>22</v>
      </c>
      <c r="H4924">
        <v>2519410</v>
      </c>
      <c r="I4924">
        <v>2520810</v>
      </c>
      <c r="J4924" t="s">
        <v>30</v>
      </c>
      <c r="O4924" t="s">
        <v>6037</v>
      </c>
      <c r="P4924">
        <v>1401</v>
      </c>
    </row>
    <row r="4925" spans="1:17" hidden="1" x14ac:dyDescent="0.35">
      <c r="A4925" t="s">
        <v>26</v>
      </c>
      <c r="B4925" t="s">
        <v>32</v>
      </c>
      <c r="C4925" t="s">
        <v>20</v>
      </c>
      <c r="D4925" t="s">
        <v>21</v>
      </c>
      <c r="E4925" t="s">
        <v>5</v>
      </c>
      <c r="G4925" t="s">
        <v>22</v>
      </c>
      <c r="H4925">
        <v>2519410</v>
      </c>
      <c r="I4925">
        <v>2520810</v>
      </c>
      <c r="J4925" t="s">
        <v>30</v>
      </c>
      <c r="K4925" t="s">
        <v>6038</v>
      </c>
      <c r="N4925" t="s">
        <v>28</v>
      </c>
      <c r="O4925" t="s">
        <v>6037</v>
      </c>
      <c r="P4925">
        <v>1401</v>
      </c>
      <c r="Q4925">
        <v>466</v>
      </c>
    </row>
    <row r="4926" spans="1:17" hidden="1" x14ac:dyDescent="0.35">
      <c r="A4926" t="s">
        <v>18</v>
      </c>
      <c r="B4926" t="s">
        <v>29</v>
      </c>
      <c r="C4926" t="s">
        <v>20</v>
      </c>
      <c r="D4926" t="s">
        <v>21</v>
      </c>
      <c r="E4926" t="s">
        <v>5</v>
      </c>
      <c r="G4926" t="s">
        <v>22</v>
      </c>
      <c r="H4926">
        <v>2521489</v>
      </c>
      <c r="I4926">
        <v>2523939</v>
      </c>
      <c r="J4926" t="s">
        <v>30</v>
      </c>
      <c r="O4926" t="s">
        <v>6039</v>
      </c>
      <c r="P4926">
        <v>2451</v>
      </c>
    </row>
    <row r="4927" spans="1:17" hidden="1" x14ac:dyDescent="0.35">
      <c r="A4927" t="s">
        <v>26</v>
      </c>
      <c r="B4927" t="s">
        <v>32</v>
      </c>
      <c r="C4927" t="s">
        <v>20</v>
      </c>
      <c r="D4927" t="s">
        <v>21</v>
      </c>
      <c r="E4927" t="s">
        <v>5</v>
      </c>
      <c r="G4927" t="s">
        <v>22</v>
      </c>
      <c r="H4927">
        <v>2521489</v>
      </c>
      <c r="I4927">
        <v>2523939</v>
      </c>
      <c r="J4927" t="s">
        <v>30</v>
      </c>
      <c r="K4927" t="s">
        <v>6040</v>
      </c>
      <c r="N4927" t="s">
        <v>28</v>
      </c>
      <c r="O4927" t="s">
        <v>6039</v>
      </c>
      <c r="P4927">
        <v>2451</v>
      </c>
      <c r="Q4927">
        <v>816</v>
      </c>
    </row>
    <row r="4928" spans="1:17" hidden="1" x14ac:dyDescent="0.35">
      <c r="A4928" t="s">
        <v>18</v>
      </c>
      <c r="B4928" t="s">
        <v>29</v>
      </c>
      <c r="C4928" t="s">
        <v>20</v>
      </c>
      <c r="D4928" t="s">
        <v>21</v>
      </c>
      <c r="E4928" t="s">
        <v>5</v>
      </c>
      <c r="G4928" t="s">
        <v>22</v>
      </c>
      <c r="H4928">
        <v>2524104</v>
      </c>
      <c r="I4928">
        <v>2525444</v>
      </c>
      <c r="J4928" t="s">
        <v>30</v>
      </c>
      <c r="O4928" t="s">
        <v>6041</v>
      </c>
      <c r="P4928">
        <v>1341</v>
      </c>
    </row>
    <row r="4929" spans="1:17" hidden="1" x14ac:dyDescent="0.35">
      <c r="A4929" t="s">
        <v>26</v>
      </c>
      <c r="B4929" t="s">
        <v>32</v>
      </c>
      <c r="C4929" t="s">
        <v>20</v>
      </c>
      <c r="D4929" t="s">
        <v>21</v>
      </c>
      <c r="E4929" t="s">
        <v>5</v>
      </c>
      <c r="G4929" t="s">
        <v>22</v>
      </c>
      <c r="H4929">
        <v>2524104</v>
      </c>
      <c r="I4929">
        <v>2525444</v>
      </c>
      <c r="J4929" t="s">
        <v>30</v>
      </c>
      <c r="K4929" t="s">
        <v>6042</v>
      </c>
      <c r="N4929" t="s">
        <v>28</v>
      </c>
      <c r="O4929" t="s">
        <v>6041</v>
      </c>
      <c r="P4929">
        <v>1341</v>
      </c>
      <c r="Q4929">
        <v>446</v>
      </c>
    </row>
    <row r="4930" spans="1:17" hidden="1" x14ac:dyDescent="0.35">
      <c r="A4930" t="s">
        <v>18</v>
      </c>
      <c r="B4930" t="s">
        <v>29</v>
      </c>
      <c r="C4930" t="s">
        <v>20</v>
      </c>
      <c r="D4930" t="s">
        <v>21</v>
      </c>
      <c r="E4930" t="s">
        <v>5</v>
      </c>
      <c r="G4930" t="s">
        <v>22</v>
      </c>
      <c r="H4930">
        <v>2525479</v>
      </c>
      <c r="I4930">
        <v>2527335</v>
      </c>
      <c r="J4930" t="s">
        <v>23</v>
      </c>
      <c r="O4930" t="s">
        <v>6043</v>
      </c>
      <c r="P4930">
        <v>1857</v>
      </c>
    </row>
    <row r="4931" spans="1:17" hidden="1" x14ac:dyDescent="0.35">
      <c r="A4931" t="s">
        <v>26</v>
      </c>
      <c r="B4931" t="s">
        <v>32</v>
      </c>
      <c r="C4931" t="s">
        <v>20</v>
      </c>
      <c r="D4931" t="s">
        <v>21</v>
      </c>
      <c r="E4931" t="s">
        <v>5</v>
      </c>
      <c r="G4931" t="s">
        <v>22</v>
      </c>
      <c r="H4931">
        <v>2525479</v>
      </c>
      <c r="I4931">
        <v>2527335</v>
      </c>
      <c r="J4931" t="s">
        <v>23</v>
      </c>
      <c r="K4931" t="s">
        <v>6044</v>
      </c>
      <c r="N4931" t="s">
        <v>28</v>
      </c>
      <c r="O4931" t="s">
        <v>6043</v>
      </c>
      <c r="P4931">
        <v>1857</v>
      </c>
      <c r="Q4931">
        <v>618</v>
      </c>
    </row>
    <row r="4932" spans="1:17" hidden="1" x14ac:dyDescent="0.35">
      <c r="A4932" t="s">
        <v>18</v>
      </c>
      <c r="B4932" t="s">
        <v>29</v>
      </c>
      <c r="C4932" t="s">
        <v>20</v>
      </c>
      <c r="D4932" t="s">
        <v>21</v>
      </c>
      <c r="E4932" t="s">
        <v>5</v>
      </c>
      <c r="G4932" t="s">
        <v>22</v>
      </c>
      <c r="H4932">
        <v>2527610</v>
      </c>
      <c r="I4932">
        <v>2531269</v>
      </c>
      <c r="J4932" t="s">
        <v>30</v>
      </c>
      <c r="O4932" t="s">
        <v>6045</v>
      </c>
      <c r="P4932">
        <v>3660</v>
      </c>
    </row>
    <row r="4933" spans="1:17" hidden="1" x14ac:dyDescent="0.35">
      <c r="A4933" t="s">
        <v>26</v>
      </c>
      <c r="B4933" t="s">
        <v>32</v>
      </c>
      <c r="C4933" t="s">
        <v>20</v>
      </c>
      <c r="D4933" t="s">
        <v>21</v>
      </c>
      <c r="E4933" t="s">
        <v>5</v>
      </c>
      <c r="G4933" t="s">
        <v>22</v>
      </c>
      <c r="H4933">
        <v>2527610</v>
      </c>
      <c r="I4933">
        <v>2531269</v>
      </c>
      <c r="J4933" t="s">
        <v>30</v>
      </c>
      <c r="K4933" t="s">
        <v>6046</v>
      </c>
      <c r="N4933" t="s">
        <v>6047</v>
      </c>
      <c r="O4933" t="s">
        <v>6045</v>
      </c>
      <c r="P4933">
        <v>3660</v>
      </c>
      <c r="Q4933">
        <v>1219</v>
      </c>
    </row>
    <row r="4934" spans="1:17" hidden="1" x14ac:dyDescent="0.35">
      <c r="A4934" t="s">
        <v>18</v>
      </c>
      <c r="B4934" t="s">
        <v>29</v>
      </c>
      <c r="C4934" t="s">
        <v>20</v>
      </c>
      <c r="D4934" t="s">
        <v>21</v>
      </c>
      <c r="E4934" t="s">
        <v>5</v>
      </c>
      <c r="G4934" t="s">
        <v>22</v>
      </c>
      <c r="H4934">
        <v>2531510</v>
      </c>
      <c r="I4934">
        <v>2532091</v>
      </c>
      <c r="J4934" t="s">
        <v>30</v>
      </c>
      <c r="O4934" t="s">
        <v>6048</v>
      </c>
      <c r="P4934">
        <v>582</v>
      </c>
    </row>
    <row r="4935" spans="1:17" hidden="1" x14ac:dyDescent="0.35">
      <c r="A4935" t="s">
        <v>26</v>
      </c>
      <c r="B4935" t="s">
        <v>32</v>
      </c>
      <c r="C4935" t="s">
        <v>20</v>
      </c>
      <c r="D4935" t="s">
        <v>21</v>
      </c>
      <c r="E4935" t="s">
        <v>5</v>
      </c>
      <c r="G4935" t="s">
        <v>22</v>
      </c>
      <c r="H4935">
        <v>2531510</v>
      </c>
      <c r="I4935">
        <v>2532091</v>
      </c>
      <c r="J4935" t="s">
        <v>30</v>
      </c>
      <c r="K4935" t="s">
        <v>6049</v>
      </c>
      <c r="N4935" t="s">
        <v>28</v>
      </c>
      <c r="O4935" t="s">
        <v>6048</v>
      </c>
      <c r="P4935">
        <v>582</v>
      </c>
      <c r="Q4935">
        <v>193</v>
      </c>
    </row>
    <row r="4936" spans="1:17" hidden="1" x14ac:dyDescent="0.35">
      <c r="A4936" t="s">
        <v>18</v>
      </c>
      <c r="B4936" t="s">
        <v>29</v>
      </c>
      <c r="C4936" t="s">
        <v>20</v>
      </c>
      <c r="D4936" t="s">
        <v>21</v>
      </c>
      <c r="E4936" t="s">
        <v>5</v>
      </c>
      <c r="G4936" t="s">
        <v>22</v>
      </c>
      <c r="H4936">
        <v>2532228</v>
      </c>
      <c r="I4936">
        <v>2535725</v>
      </c>
      <c r="J4936" t="s">
        <v>30</v>
      </c>
      <c r="O4936" t="s">
        <v>6050</v>
      </c>
      <c r="P4936">
        <v>3498</v>
      </c>
    </row>
    <row r="4937" spans="1:17" hidden="1" x14ac:dyDescent="0.35">
      <c r="A4937" t="s">
        <v>26</v>
      </c>
      <c r="B4937" t="s">
        <v>32</v>
      </c>
      <c r="C4937" t="s">
        <v>20</v>
      </c>
      <c r="D4937" t="s">
        <v>21</v>
      </c>
      <c r="E4937" t="s">
        <v>5</v>
      </c>
      <c r="G4937" t="s">
        <v>22</v>
      </c>
      <c r="H4937">
        <v>2532228</v>
      </c>
      <c r="I4937">
        <v>2535725</v>
      </c>
      <c r="J4937" t="s">
        <v>30</v>
      </c>
      <c r="K4937" t="s">
        <v>6051</v>
      </c>
      <c r="N4937" t="s">
        <v>3683</v>
      </c>
      <c r="O4937" t="s">
        <v>6050</v>
      </c>
      <c r="P4937">
        <v>3498</v>
      </c>
      <c r="Q4937">
        <v>1165</v>
      </c>
    </row>
    <row r="4938" spans="1:17" hidden="1" x14ac:dyDescent="0.35">
      <c r="A4938" t="s">
        <v>18</v>
      </c>
      <c r="B4938" t="s">
        <v>29</v>
      </c>
      <c r="C4938" t="s">
        <v>20</v>
      </c>
      <c r="D4938" t="s">
        <v>21</v>
      </c>
      <c r="E4938" t="s">
        <v>5</v>
      </c>
      <c r="G4938" t="s">
        <v>22</v>
      </c>
      <c r="H4938">
        <v>2535856</v>
      </c>
      <c r="I4938">
        <v>2536962</v>
      </c>
      <c r="J4938" t="s">
        <v>30</v>
      </c>
      <c r="O4938" t="s">
        <v>6052</v>
      </c>
      <c r="P4938">
        <v>1107</v>
      </c>
    </row>
    <row r="4939" spans="1:17" hidden="1" x14ac:dyDescent="0.35">
      <c r="A4939" t="s">
        <v>26</v>
      </c>
      <c r="B4939" t="s">
        <v>32</v>
      </c>
      <c r="C4939" t="s">
        <v>20</v>
      </c>
      <c r="D4939" t="s">
        <v>21</v>
      </c>
      <c r="E4939" t="s">
        <v>5</v>
      </c>
      <c r="G4939" t="s">
        <v>22</v>
      </c>
      <c r="H4939">
        <v>2535856</v>
      </c>
      <c r="I4939">
        <v>2536962</v>
      </c>
      <c r="J4939" t="s">
        <v>30</v>
      </c>
      <c r="K4939" t="s">
        <v>6053</v>
      </c>
      <c r="N4939" t="s">
        <v>3341</v>
      </c>
      <c r="O4939" t="s">
        <v>6052</v>
      </c>
      <c r="P4939">
        <v>1107</v>
      </c>
      <c r="Q4939">
        <v>368</v>
      </c>
    </row>
    <row r="4940" spans="1:17" hidden="1" x14ac:dyDescent="0.35">
      <c r="A4940" t="s">
        <v>18</v>
      </c>
      <c r="B4940" t="s">
        <v>29</v>
      </c>
      <c r="C4940" t="s">
        <v>20</v>
      </c>
      <c r="D4940" t="s">
        <v>21</v>
      </c>
      <c r="E4940" t="s">
        <v>5</v>
      </c>
      <c r="G4940" t="s">
        <v>22</v>
      </c>
      <c r="H4940">
        <v>2537849</v>
      </c>
      <c r="I4940">
        <v>2538106</v>
      </c>
      <c r="J4940" t="s">
        <v>30</v>
      </c>
      <c r="O4940" t="s">
        <v>6054</v>
      </c>
      <c r="P4940">
        <v>258</v>
      </c>
    </row>
    <row r="4941" spans="1:17" hidden="1" x14ac:dyDescent="0.35">
      <c r="A4941" t="s">
        <v>26</v>
      </c>
      <c r="B4941" t="s">
        <v>32</v>
      </c>
      <c r="C4941" t="s">
        <v>20</v>
      </c>
      <c r="D4941" t="s">
        <v>21</v>
      </c>
      <c r="E4941" t="s">
        <v>5</v>
      </c>
      <c r="G4941" t="s">
        <v>22</v>
      </c>
      <c r="H4941">
        <v>2537849</v>
      </c>
      <c r="I4941">
        <v>2538106</v>
      </c>
      <c r="J4941" t="s">
        <v>30</v>
      </c>
      <c r="K4941" t="s">
        <v>6055</v>
      </c>
      <c r="N4941" t="s">
        <v>28</v>
      </c>
      <c r="O4941" t="s">
        <v>6054</v>
      </c>
      <c r="P4941">
        <v>258</v>
      </c>
      <c r="Q4941">
        <v>85</v>
      </c>
    </row>
    <row r="4942" spans="1:17" hidden="1" x14ac:dyDescent="0.35">
      <c r="A4942" t="s">
        <v>18</v>
      </c>
      <c r="B4942" t="s">
        <v>29</v>
      </c>
      <c r="C4942" t="s">
        <v>20</v>
      </c>
      <c r="D4942" t="s">
        <v>21</v>
      </c>
      <c r="E4942" t="s">
        <v>5</v>
      </c>
      <c r="G4942" t="s">
        <v>22</v>
      </c>
      <c r="H4942">
        <v>2538634</v>
      </c>
      <c r="I4942">
        <v>2539374</v>
      </c>
      <c r="J4942" t="s">
        <v>23</v>
      </c>
      <c r="O4942" t="s">
        <v>6056</v>
      </c>
      <c r="P4942">
        <v>741</v>
      </c>
    </row>
    <row r="4943" spans="1:17" hidden="1" x14ac:dyDescent="0.35">
      <c r="A4943" t="s">
        <v>26</v>
      </c>
      <c r="B4943" t="s">
        <v>32</v>
      </c>
      <c r="C4943" t="s">
        <v>20</v>
      </c>
      <c r="D4943" t="s">
        <v>21</v>
      </c>
      <c r="E4943" t="s">
        <v>5</v>
      </c>
      <c r="G4943" t="s">
        <v>22</v>
      </c>
      <c r="H4943">
        <v>2538634</v>
      </c>
      <c r="I4943">
        <v>2539374</v>
      </c>
      <c r="J4943" t="s">
        <v>23</v>
      </c>
      <c r="K4943" t="s">
        <v>6057</v>
      </c>
      <c r="N4943" t="s">
        <v>3564</v>
      </c>
      <c r="O4943" t="s">
        <v>6056</v>
      </c>
      <c r="P4943">
        <v>741</v>
      </c>
      <c r="Q4943">
        <v>246</v>
      </c>
    </row>
    <row r="4944" spans="1:17" hidden="1" x14ac:dyDescent="0.35">
      <c r="A4944" t="s">
        <v>18</v>
      </c>
      <c r="B4944" t="s">
        <v>29</v>
      </c>
      <c r="C4944" t="s">
        <v>20</v>
      </c>
      <c r="D4944" t="s">
        <v>21</v>
      </c>
      <c r="E4944" t="s">
        <v>5</v>
      </c>
      <c r="G4944" t="s">
        <v>22</v>
      </c>
      <c r="H4944">
        <v>2539893</v>
      </c>
      <c r="I4944">
        <v>2540858</v>
      </c>
      <c r="J4944" t="s">
        <v>30</v>
      </c>
      <c r="O4944" t="s">
        <v>6058</v>
      </c>
      <c r="P4944">
        <v>966</v>
      </c>
    </row>
    <row r="4945" spans="1:17" hidden="1" x14ac:dyDescent="0.35">
      <c r="A4945" t="s">
        <v>26</v>
      </c>
      <c r="B4945" t="s">
        <v>32</v>
      </c>
      <c r="C4945" t="s">
        <v>20</v>
      </c>
      <c r="D4945" t="s">
        <v>21</v>
      </c>
      <c r="E4945" t="s">
        <v>5</v>
      </c>
      <c r="G4945" t="s">
        <v>22</v>
      </c>
      <c r="H4945">
        <v>2539893</v>
      </c>
      <c r="I4945">
        <v>2540858</v>
      </c>
      <c r="J4945" t="s">
        <v>30</v>
      </c>
      <c r="K4945" t="s">
        <v>6059</v>
      </c>
      <c r="N4945" t="s">
        <v>5538</v>
      </c>
      <c r="O4945" t="s">
        <v>6058</v>
      </c>
      <c r="P4945">
        <v>966</v>
      </c>
      <c r="Q4945">
        <v>321</v>
      </c>
    </row>
    <row r="4946" spans="1:17" hidden="1" x14ac:dyDescent="0.35">
      <c r="A4946" t="s">
        <v>18</v>
      </c>
      <c r="B4946" t="s">
        <v>29</v>
      </c>
      <c r="C4946" t="s">
        <v>20</v>
      </c>
      <c r="D4946" t="s">
        <v>21</v>
      </c>
      <c r="E4946" t="s">
        <v>5</v>
      </c>
      <c r="G4946" t="s">
        <v>22</v>
      </c>
      <c r="H4946">
        <v>2541029</v>
      </c>
      <c r="I4946">
        <v>2542054</v>
      </c>
      <c r="J4946" t="s">
        <v>30</v>
      </c>
      <c r="O4946" t="s">
        <v>6060</v>
      </c>
      <c r="P4946">
        <v>1026</v>
      </c>
    </row>
    <row r="4947" spans="1:17" hidden="1" x14ac:dyDescent="0.35">
      <c r="A4947" t="s">
        <v>26</v>
      </c>
      <c r="B4947" t="s">
        <v>32</v>
      </c>
      <c r="C4947" t="s">
        <v>20</v>
      </c>
      <c r="D4947" t="s">
        <v>21</v>
      </c>
      <c r="E4947" t="s">
        <v>5</v>
      </c>
      <c r="G4947" t="s">
        <v>22</v>
      </c>
      <c r="H4947">
        <v>2541029</v>
      </c>
      <c r="I4947">
        <v>2542054</v>
      </c>
      <c r="J4947" t="s">
        <v>30</v>
      </c>
      <c r="K4947" t="s">
        <v>6061</v>
      </c>
      <c r="N4947" t="s">
        <v>28</v>
      </c>
      <c r="O4947" t="s">
        <v>6060</v>
      </c>
      <c r="P4947">
        <v>1026</v>
      </c>
      <c r="Q4947">
        <v>341</v>
      </c>
    </row>
    <row r="4948" spans="1:17" hidden="1" x14ac:dyDescent="0.35">
      <c r="A4948" t="s">
        <v>18</v>
      </c>
      <c r="B4948" t="s">
        <v>29</v>
      </c>
      <c r="C4948" t="s">
        <v>20</v>
      </c>
      <c r="D4948" t="s">
        <v>21</v>
      </c>
      <c r="E4948" t="s">
        <v>5</v>
      </c>
      <c r="G4948" t="s">
        <v>22</v>
      </c>
      <c r="H4948">
        <v>2542122</v>
      </c>
      <c r="I4948">
        <v>2542301</v>
      </c>
      <c r="J4948" t="s">
        <v>30</v>
      </c>
      <c r="O4948" t="s">
        <v>6062</v>
      </c>
      <c r="P4948">
        <v>180</v>
      </c>
    </row>
    <row r="4949" spans="1:17" hidden="1" x14ac:dyDescent="0.35">
      <c r="A4949" t="s">
        <v>26</v>
      </c>
      <c r="B4949" t="s">
        <v>32</v>
      </c>
      <c r="C4949" t="s">
        <v>20</v>
      </c>
      <c r="D4949" t="s">
        <v>21</v>
      </c>
      <c r="E4949" t="s">
        <v>5</v>
      </c>
      <c r="G4949" t="s">
        <v>22</v>
      </c>
      <c r="H4949">
        <v>2542122</v>
      </c>
      <c r="I4949">
        <v>2542301</v>
      </c>
      <c r="J4949" t="s">
        <v>30</v>
      </c>
      <c r="K4949" t="s">
        <v>6063</v>
      </c>
      <c r="N4949" t="s">
        <v>28</v>
      </c>
      <c r="O4949" t="s">
        <v>6062</v>
      </c>
      <c r="P4949">
        <v>180</v>
      </c>
      <c r="Q4949">
        <v>59</v>
      </c>
    </row>
    <row r="4950" spans="1:17" hidden="1" x14ac:dyDescent="0.35">
      <c r="A4950" t="s">
        <v>18</v>
      </c>
      <c r="B4950" t="s">
        <v>29</v>
      </c>
      <c r="C4950" t="s">
        <v>20</v>
      </c>
      <c r="D4950" t="s">
        <v>21</v>
      </c>
      <c r="E4950" t="s">
        <v>5</v>
      </c>
      <c r="G4950" t="s">
        <v>22</v>
      </c>
      <c r="H4950">
        <v>2543420</v>
      </c>
      <c r="I4950">
        <v>2545330</v>
      </c>
      <c r="J4950" t="s">
        <v>30</v>
      </c>
      <c r="O4950" t="s">
        <v>6064</v>
      </c>
      <c r="P4950">
        <v>1911</v>
      </c>
    </row>
    <row r="4951" spans="1:17" hidden="1" x14ac:dyDescent="0.35">
      <c r="A4951" t="s">
        <v>26</v>
      </c>
      <c r="B4951" t="s">
        <v>32</v>
      </c>
      <c r="C4951" t="s">
        <v>20</v>
      </c>
      <c r="D4951" t="s">
        <v>21</v>
      </c>
      <c r="E4951" t="s">
        <v>5</v>
      </c>
      <c r="G4951" t="s">
        <v>22</v>
      </c>
      <c r="H4951">
        <v>2543420</v>
      </c>
      <c r="I4951">
        <v>2545330</v>
      </c>
      <c r="J4951" t="s">
        <v>30</v>
      </c>
      <c r="K4951" t="s">
        <v>6065</v>
      </c>
      <c r="N4951" t="s">
        <v>28</v>
      </c>
      <c r="O4951" t="s">
        <v>6064</v>
      </c>
      <c r="P4951">
        <v>1911</v>
      </c>
      <c r="Q4951">
        <v>636</v>
      </c>
    </row>
    <row r="4952" spans="1:17" hidden="1" x14ac:dyDescent="0.35">
      <c r="A4952" t="s">
        <v>18</v>
      </c>
      <c r="B4952" t="s">
        <v>29</v>
      </c>
      <c r="C4952" t="s">
        <v>20</v>
      </c>
      <c r="D4952" t="s">
        <v>21</v>
      </c>
      <c r="E4952" t="s">
        <v>5</v>
      </c>
      <c r="G4952" t="s">
        <v>22</v>
      </c>
      <c r="H4952">
        <v>2545571</v>
      </c>
      <c r="I4952">
        <v>2549299</v>
      </c>
      <c r="J4952" t="s">
        <v>30</v>
      </c>
      <c r="O4952" t="s">
        <v>6066</v>
      </c>
      <c r="P4952">
        <v>3729</v>
      </c>
    </row>
    <row r="4953" spans="1:17" hidden="1" x14ac:dyDescent="0.35">
      <c r="A4953" t="s">
        <v>26</v>
      </c>
      <c r="B4953" t="s">
        <v>32</v>
      </c>
      <c r="C4953" t="s">
        <v>20</v>
      </c>
      <c r="D4953" t="s">
        <v>21</v>
      </c>
      <c r="E4953" t="s">
        <v>5</v>
      </c>
      <c r="G4953" t="s">
        <v>22</v>
      </c>
      <c r="H4953">
        <v>2545571</v>
      </c>
      <c r="I4953">
        <v>2549299</v>
      </c>
      <c r="J4953" t="s">
        <v>30</v>
      </c>
      <c r="K4953" t="s">
        <v>6067</v>
      </c>
      <c r="N4953" t="s">
        <v>6047</v>
      </c>
      <c r="O4953" t="s">
        <v>6066</v>
      </c>
      <c r="P4953">
        <v>3729</v>
      </c>
      <c r="Q4953">
        <v>1242</v>
      </c>
    </row>
    <row r="4954" spans="1:17" hidden="1" x14ac:dyDescent="0.35">
      <c r="A4954" t="s">
        <v>18</v>
      </c>
      <c r="B4954" t="s">
        <v>29</v>
      </c>
      <c r="C4954" t="s">
        <v>20</v>
      </c>
      <c r="D4954" t="s">
        <v>21</v>
      </c>
      <c r="E4954" t="s">
        <v>5</v>
      </c>
      <c r="G4954" t="s">
        <v>22</v>
      </c>
      <c r="H4954">
        <v>2549381</v>
      </c>
      <c r="I4954">
        <v>2550472</v>
      </c>
      <c r="J4954" t="s">
        <v>23</v>
      </c>
      <c r="O4954" t="s">
        <v>6068</v>
      </c>
      <c r="P4954">
        <v>1092</v>
      </c>
    </row>
    <row r="4955" spans="1:17" hidden="1" x14ac:dyDescent="0.35">
      <c r="A4955" t="s">
        <v>26</v>
      </c>
      <c r="B4955" t="s">
        <v>32</v>
      </c>
      <c r="C4955" t="s">
        <v>20</v>
      </c>
      <c r="D4955" t="s">
        <v>21</v>
      </c>
      <c r="E4955" t="s">
        <v>5</v>
      </c>
      <c r="G4955" t="s">
        <v>22</v>
      </c>
      <c r="H4955">
        <v>2549381</v>
      </c>
      <c r="I4955">
        <v>2550472</v>
      </c>
      <c r="J4955" t="s">
        <v>23</v>
      </c>
      <c r="K4955" t="s">
        <v>6069</v>
      </c>
      <c r="N4955" t="s">
        <v>28</v>
      </c>
      <c r="O4955" t="s">
        <v>6068</v>
      </c>
      <c r="P4955">
        <v>1092</v>
      </c>
      <c r="Q4955">
        <v>363</v>
      </c>
    </row>
    <row r="4956" spans="1:17" hidden="1" x14ac:dyDescent="0.35">
      <c r="A4956" t="s">
        <v>18</v>
      </c>
      <c r="B4956" t="s">
        <v>29</v>
      </c>
      <c r="C4956" t="s">
        <v>20</v>
      </c>
      <c r="D4956" t="s">
        <v>21</v>
      </c>
      <c r="E4956" t="s">
        <v>5</v>
      </c>
      <c r="G4956" t="s">
        <v>22</v>
      </c>
      <c r="H4956">
        <v>2550732</v>
      </c>
      <c r="I4956">
        <v>2553092</v>
      </c>
      <c r="J4956" t="s">
        <v>30</v>
      </c>
      <c r="O4956" t="s">
        <v>6070</v>
      </c>
      <c r="P4956">
        <v>2361</v>
      </c>
    </row>
    <row r="4957" spans="1:17" hidden="1" x14ac:dyDescent="0.35">
      <c r="A4957" t="s">
        <v>26</v>
      </c>
      <c r="B4957" t="s">
        <v>32</v>
      </c>
      <c r="C4957" t="s">
        <v>20</v>
      </c>
      <c r="D4957" t="s">
        <v>21</v>
      </c>
      <c r="E4957" t="s">
        <v>5</v>
      </c>
      <c r="G4957" t="s">
        <v>22</v>
      </c>
      <c r="H4957">
        <v>2550732</v>
      </c>
      <c r="I4957">
        <v>2553092</v>
      </c>
      <c r="J4957" t="s">
        <v>30</v>
      </c>
      <c r="K4957" t="s">
        <v>6071</v>
      </c>
      <c r="N4957" t="s">
        <v>6072</v>
      </c>
      <c r="O4957" t="s">
        <v>6070</v>
      </c>
      <c r="P4957">
        <v>2361</v>
      </c>
      <c r="Q4957">
        <v>786</v>
      </c>
    </row>
    <row r="4958" spans="1:17" hidden="1" x14ac:dyDescent="0.35">
      <c r="A4958" t="s">
        <v>18</v>
      </c>
      <c r="B4958" t="s">
        <v>29</v>
      </c>
      <c r="C4958" t="s">
        <v>20</v>
      </c>
      <c r="D4958" t="s">
        <v>21</v>
      </c>
      <c r="E4958" t="s">
        <v>5</v>
      </c>
      <c r="G4958" t="s">
        <v>22</v>
      </c>
      <c r="H4958">
        <v>2553170</v>
      </c>
      <c r="I4958">
        <v>2554213</v>
      </c>
      <c r="J4958" t="s">
        <v>23</v>
      </c>
      <c r="O4958" t="s">
        <v>6073</v>
      </c>
      <c r="P4958">
        <v>1044</v>
      </c>
    </row>
    <row r="4959" spans="1:17" hidden="1" x14ac:dyDescent="0.35">
      <c r="A4959" t="s">
        <v>26</v>
      </c>
      <c r="B4959" t="s">
        <v>32</v>
      </c>
      <c r="C4959" t="s">
        <v>20</v>
      </c>
      <c r="D4959" t="s">
        <v>21</v>
      </c>
      <c r="E4959" t="s">
        <v>5</v>
      </c>
      <c r="G4959" t="s">
        <v>22</v>
      </c>
      <c r="H4959">
        <v>2553170</v>
      </c>
      <c r="I4959">
        <v>2554213</v>
      </c>
      <c r="J4959" t="s">
        <v>23</v>
      </c>
      <c r="K4959" t="s">
        <v>6074</v>
      </c>
      <c r="N4959" t="s">
        <v>28</v>
      </c>
      <c r="O4959" t="s">
        <v>6073</v>
      </c>
      <c r="P4959">
        <v>1044</v>
      </c>
      <c r="Q4959">
        <v>347</v>
      </c>
    </row>
    <row r="4960" spans="1:17" hidden="1" x14ac:dyDescent="0.35">
      <c r="A4960" t="s">
        <v>18</v>
      </c>
      <c r="B4960" t="s">
        <v>29</v>
      </c>
      <c r="C4960" t="s">
        <v>20</v>
      </c>
      <c r="D4960" t="s">
        <v>21</v>
      </c>
      <c r="E4960" t="s">
        <v>5</v>
      </c>
      <c r="G4960" t="s">
        <v>22</v>
      </c>
      <c r="H4960">
        <v>2554225</v>
      </c>
      <c r="I4960">
        <v>2555667</v>
      </c>
      <c r="J4960" t="s">
        <v>23</v>
      </c>
      <c r="O4960" t="s">
        <v>6075</v>
      </c>
      <c r="P4960">
        <v>1443</v>
      </c>
    </row>
    <row r="4961" spans="1:17" hidden="1" x14ac:dyDescent="0.35">
      <c r="A4961" t="s">
        <v>26</v>
      </c>
      <c r="B4961" t="s">
        <v>32</v>
      </c>
      <c r="C4961" t="s">
        <v>20</v>
      </c>
      <c r="D4961" t="s">
        <v>21</v>
      </c>
      <c r="E4961" t="s">
        <v>5</v>
      </c>
      <c r="G4961" t="s">
        <v>22</v>
      </c>
      <c r="H4961">
        <v>2554225</v>
      </c>
      <c r="I4961">
        <v>2555667</v>
      </c>
      <c r="J4961" t="s">
        <v>23</v>
      </c>
      <c r="K4961" t="s">
        <v>6076</v>
      </c>
      <c r="N4961" t="s">
        <v>628</v>
      </c>
      <c r="O4961" t="s">
        <v>6075</v>
      </c>
      <c r="P4961">
        <v>1443</v>
      </c>
      <c r="Q4961">
        <v>480</v>
      </c>
    </row>
    <row r="4962" spans="1:17" hidden="1" x14ac:dyDescent="0.35">
      <c r="A4962" t="s">
        <v>18</v>
      </c>
      <c r="B4962" t="s">
        <v>29</v>
      </c>
      <c r="C4962" t="s">
        <v>20</v>
      </c>
      <c r="D4962" t="s">
        <v>21</v>
      </c>
      <c r="E4962" t="s">
        <v>5</v>
      </c>
      <c r="G4962" t="s">
        <v>22</v>
      </c>
      <c r="H4962">
        <v>2556175</v>
      </c>
      <c r="I4962">
        <v>2556486</v>
      </c>
      <c r="J4962" t="s">
        <v>23</v>
      </c>
      <c r="O4962" t="s">
        <v>6077</v>
      </c>
      <c r="P4962">
        <v>312</v>
      </c>
    </row>
    <row r="4963" spans="1:17" hidden="1" x14ac:dyDescent="0.35">
      <c r="A4963" t="s">
        <v>26</v>
      </c>
      <c r="B4963" t="s">
        <v>32</v>
      </c>
      <c r="C4963" t="s">
        <v>20</v>
      </c>
      <c r="D4963" t="s">
        <v>21</v>
      </c>
      <c r="E4963" t="s">
        <v>5</v>
      </c>
      <c r="G4963" t="s">
        <v>22</v>
      </c>
      <c r="H4963">
        <v>2556175</v>
      </c>
      <c r="I4963">
        <v>2556486</v>
      </c>
      <c r="J4963" t="s">
        <v>23</v>
      </c>
      <c r="K4963" t="s">
        <v>6078</v>
      </c>
      <c r="N4963" t="s">
        <v>28</v>
      </c>
      <c r="O4963" t="s">
        <v>6077</v>
      </c>
      <c r="P4963">
        <v>312</v>
      </c>
      <c r="Q4963">
        <v>103</v>
      </c>
    </row>
    <row r="4964" spans="1:17" hidden="1" x14ac:dyDescent="0.35">
      <c r="A4964" t="s">
        <v>18</v>
      </c>
      <c r="B4964" t="s">
        <v>29</v>
      </c>
      <c r="C4964" t="s">
        <v>20</v>
      </c>
      <c r="D4964" t="s">
        <v>21</v>
      </c>
      <c r="E4964" t="s">
        <v>5</v>
      </c>
      <c r="G4964" t="s">
        <v>22</v>
      </c>
      <c r="H4964">
        <v>2556589</v>
      </c>
      <c r="I4964">
        <v>2557530</v>
      </c>
      <c r="J4964" t="s">
        <v>30</v>
      </c>
      <c r="O4964" t="s">
        <v>6079</v>
      </c>
      <c r="P4964">
        <v>942</v>
      </c>
    </row>
    <row r="4965" spans="1:17" hidden="1" x14ac:dyDescent="0.35">
      <c r="A4965" t="s">
        <v>26</v>
      </c>
      <c r="B4965" t="s">
        <v>32</v>
      </c>
      <c r="C4965" t="s">
        <v>20</v>
      </c>
      <c r="D4965" t="s">
        <v>21</v>
      </c>
      <c r="E4965" t="s">
        <v>5</v>
      </c>
      <c r="G4965" t="s">
        <v>22</v>
      </c>
      <c r="H4965">
        <v>2556589</v>
      </c>
      <c r="I4965">
        <v>2557530</v>
      </c>
      <c r="J4965" t="s">
        <v>30</v>
      </c>
      <c r="K4965" t="s">
        <v>6080</v>
      </c>
      <c r="N4965" t="s">
        <v>2967</v>
      </c>
      <c r="O4965" t="s">
        <v>6079</v>
      </c>
      <c r="P4965">
        <v>942</v>
      </c>
      <c r="Q4965">
        <v>313</v>
      </c>
    </row>
    <row r="4966" spans="1:17" hidden="1" x14ac:dyDescent="0.35">
      <c r="A4966" t="s">
        <v>18</v>
      </c>
      <c r="B4966" t="s">
        <v>29</v>
      </c>
      <c r="C4966" t="s">
        <v>20</v>
      </c>
      <c r="D4966" t="s">
        <v>21</v>
      </c>
      <c r="E4966" t="s">
        <v>5</v>
      </c>
      <c r="G4966" t="s">
        <v>22</v>
      </c>
      <c r="H4966">
        <v>2557527</v>
      </c>
      <c r="I4966">
        <v>2559266</v>
      </c>
      <c r="J4966" t="s">
        <v>30</v>
      </c>
      <c r="O4966" t="s">
        <v>6081</v>
      </c>
      <c r="P4966">
        <v>1740</v>
      </c>
    </row>
    <row r="4967" spans="1:17" hidden="1" x14ac:dyDescent="0.35">
      <c r="A4967" t="s">
        <v>26</v>
      </c>
      <c r="B4967" t="s">
        <v>32</v>
      </c>
      <c r="C4967" t="s">
        <v>20</v>
      </c>
      <c r="D4967" t="s">
        <v>21</v>
      </c>
      <c r="E4967" t="s">
        <v>5</v>
      </c>
      <c r="G4967" t="s">
        <v>22</v>
      </c>
      <c r="H4967">
        <v>2557527</v>
      </c>
      <c r="I4967">
        <v>2559266</v>
      </c>
      <c r="J4967" t="s">
        <v>30</v>
      </c>
      <c r="K4967" t="s">
        <v>6082</v>
      </c>
      <c r="N4967" t="s">
        <v>28</v>
      </c>
      <c r="O4967" t="s">
        <v>6081</v>
      </c>
      <c r="P4967">
        <v>1740</v>
      </c>
      <c r="Q4967">
        <v>579</v>
      </c>
    </row>
    <row r="4968" spans="1:17" hidden="1" x14ac:dyDescent="0.35">
      <c r="A4968" t="s">
        <v>18</v>
      </c>
      <c r="B4968" t="s">
        <v>29</v>
      </c>
      <c r="C4968" t="s">
        <v>20</v>
      </c>
      <c r="D4968" t="s">
        <v>21</v>
      </c>
      <c r="E4968" t="s">
        <v>5</v>
      </c>
      <c r="G4968" t="s">
        <v>22</v>
      </c>
      <c r="H4968">
        <v>2559301</v>
      </c>
      <c r="I4968">
        <v>2559597</v>
      </c>
      <c r="J4968" t="s">
        <v>30</v>
      </c>
      <c r="O4968" t="s">
        <v>6083</v>
      </c>
      <c r="P4968">
        <v>297</v>
      </c>
    </row>
    <row r="4969" spans="1:17" hidden="1" x14ac:dyDescent="0.35">
      <c r="A4969" t="s">
        <v>26</v>
      </c>
      <c r="B4969" t="s">
        <v>32</v>
      </c>
      <c r="C4969" t="s">
        <v>20</v>
      </c>
      <c r="D4969" t="s">
        <v>21</v>
      </c>
      <c r="E4969" t="s">
        <v>5</v>
      </c>
      <c r="G4969" t="s">
        <v>22</v>
      </c>
      <c r="H4969">
        <v>2559301</v>
      </c>
      <c r="I4969">
        <v>2559597</v>
      </c>
      <c r="J4969" t="s">
        <v>30</v>
      </c>
      <c r="K4969" t="s">
        <v>6084</v>
      </c>
      <c r="N4969" t="s">
        <v>28</v>
      </c>
      <c r="O4969" t="s">
        <v>6083</v>
      </c>
      <c r="P4969">
        <v>297</v>
      </c>
      <c r="Q4969">
        <v>98</v>
      </c>
    </row>
    <row r="4970" spans="1:17" hidden="1" x14ac:dyDescent="0.35">
      <c r="A4970" t="s">
        <v>18</v>
      </c>
      <c r="B4970" t="s">
        <v>29</v>
      </c>
      <c r="C4970" t="s">
        <v>20</v>
      </c>
      <c r="D4970" t="s">
        <v>21</v>
      </c>
      <c r="E4970" t="s">
        <v>5</v>
      </c>
      <c r="G4970" t="s">
        <v>22</v>
      </c>
      <c r="H4970">
        <v>2559626</v>
      </c>
      <c r="I4970">
        <v>2559928</v>
      </c>
      <c r="J4970" t="s">
        <v>30</v>
      </c>
      <c r="O4970" t="s">
        <v>6085</v>
      </c>
      <c r="P4970">
        <v>303</v>
      </c>
    </row>
    <row r="4971" spans="1:17" hidden="1" x14ac:dyDescent="0.35">
      <c r="A4971" t="s">
        <v>26</v>
      </c>
      <c r="B4971" t="s">
        <v>32</v>
      </c>
      <c r="C4971" t="s">
        <v>20</v>
      </c>
      <c r="D4971" t="s">
        <v>21</v>
      </c>
      <c r="E4971" t="s">
        <v>5</v>
      </c>
      <c r="G4971" t="s">
        <v>22</v>
      </c>
      <c r="H4971">
        <v>2559626</v>
      </c>
      <c r="I4971">
        <v>2559928</v>
      </c>
      <c r="J4971" t="s">
        <v>30</v>
      </c>
      <c r="K4971" t="s">
        <v>6086</v>
      </c>
      <c r="N4971" t="s">
        <v>3093</v>
      </c>
      <c r="O4971" t="s">
        <v>6085</v>
      </c>
      <c r="P4971">
        <v>303</v>
      </c>
      <c r="Q4971">
        <v>100</v>
      </c>
    </row>
    <row r="4972" spans="1:17" hidden="1" x14ac:dyDescent="0.35">
      <c r="A4972" t="s">
        <v>18</v>
      </c>
      <c r="B4972" t="s">
        <v>29</v>
      </c>
      <c r="C4972" t="s">
        <v>20</v>
      </c>
      <c r="D4972" t="s">
        <v>21</v>
      </c>
      <c r="E4972" t="s">
        <v>5</v>
      </c>
      <c r="G4972" t="s">
        <v>22</v>
      </c>
      <c r="H4972">
        <v>2559997</v>
      </c>
      <c r="I4972">
        <v>2560233</v>
      </c>
      <c r="J4972" t="s">
        <v>30</v>
      </c>
      <c r="O4972" t="s">
        <v>6087</v>
      </c>
      <c r="P4972">
        <v>237</v>
      </c>
    </row>
    <row r="4973" spans="1:17" hidden="1" x14ac:dyDescent="0.35">
      <c r="A4973" t="s">
        <v>26</v>
      </c>
      <c r="B4973" t="s">
        <v>32</v>
      </c>
      <c r="C4973" t="s">
        <v>20</v>
      </c>
      <c r="D4973" t="s">
        <v>21</v>
      </c>
      <c r="E4973" t="s">
        <v>5</v>
      </c>
      <c r="G4973" t="s">
        <v>22</v>
      </c>
      <c r="H4973">
        <v>2559997</v>
      </c>
      <c r="I4973">
        <v>2560233</v>
      </c>
      <c r="J4973" t="s">
        <v>30</v>
      </c>
      <c r="K4973" t="s">
        <v>6088</v>
      </c>
      <c r="N4973" t="s">
        <v>28</v>
      </c>
      <c r="O4973" t="s">
        <v>6087</v>
      </c>
      <c r="P4973">
        <v>237</v>
      </c>
      <c r="Q4973">
        <v>78</v>
      </c>
    </row>
    <row r="4974" spans="1:17" hidden="1" x14ac:dyDescent="0.35">
      <c r="A4974" t="s">
        <v>18</v>
      </c>
      <c r="B4974" t="s">
        <v>29</v>
      </c>
      <c r="C4974" t="s">
        <v>20</v>
      </c>
      <c r="D4974" t="s">
        <v>21</v>
      </c>
      <c r="E4974" t="s">
        <v>5</v>
      </c>
      <c r="G4974" t="s">
        <v>22</v>
      </c>
      <c r="H4974">
        <v>2560774</v>
      </c>
      <c r="I4974">
        <v>2561616</v>
      </c>
      <c r="J4974" t="s">
        <v>30</v>
      </c>
      <c r="O4974" t="s">
        <v>6089</v>
      </c>
      <c r="P4974">
        <v>843</v>
      </c>
    </row>
    <row r="4975" spans="1:17" hidden="1" x14ac:dyDescent="0.35">
      <c r="A4975" t="s">
        <v>26</v>
      </c>
      <c r="B4975" t="s">
        <v>32</v>
      </c>
      <c r="C4975" t="s">
        <v>20</v>
      </c>
      <c r="D4975" t="s">
        <v>21</v>
      </c>
      <c r="E4975" t="s">
        <v>5</v>
      </c>
      <c r="G4975" t="s">
        <v>22</v>
      </c>
      <c r="H4975">
        <v>2560774</v>
      </c>
      <c r="I4975">
        <v>2561616</v>
      </c>
      <c r="J4975" t="s">
        <v>30</v>
      </c>
      <c r="K4975" t="s">
        <v>6090</v>
      </c>
      <c r="N4975" t="s">
        <v>6091</v>
      </c>
      <c r="O4975" t="s">
        <v>6089</v>
      </c>
      <c r="P4975">
        <v>843</v>
      </c>
      <c r="Q4975">
        <v>280</v>
      </c>
    </row>
    <row r="4976" spans="1:17" hidden="1" x14ac:dyDescent="0.35">
      <c r="A4976" t="s">
        <v>18</v>
      </c>
      <c r="B4976" t="s">
        <v>29</v>
      </c>
      <c r="C4976" t="s">
        <v>20</v>
      </c>
      <c r="D4976" t="s">
        <v>21</v>
      </c>
      <c r="E4976" t="s">
        <v>5</v>
      </c>
      <c r="G4976" t="s">
        <v>22</v>
      </c>
      <c r="H4976">
        <v>2561738</v>
      </c>
      <c r="I4976">
        <v>2562898</v>
      </c>
      <c r="J4976" t="s">
        <v>30</v>
      </c>
      <c r="O4976" t="s">
        <v>6092</v>
      </c>
      <c r="P4976">
        <v>1161</v>
      </c>
    </row>
    <row r="4977" spans="1:17" hidden="1" x14ac:dyDescent="0.35">
      <c r="A4977" t="s">
        <v>26</v>
      </c>
      <c r="B4977" t="s">
        <v>32</v>
      </c>
      <c r="C4977" t="s">
        <v>20</v>
      </c>
      <c r="D4977" t="s">
        <v>21</v>
      </c>
      <c r="E4977" t="s">
        <v>5</v>
      </c>
      <c r="G4977" t="s">
        <v>22</v>
      </c>
      <c r="H4977">
        <v>2561738</v>
      </c>
      <c r="I4977">
        <v>2562898</v>
      </c>
      <c r="J4977" t="s">
        <v>30</v>
      </c>
      <c r="K4977" t="s">
        <v>6093</v>
      </c>
      <c r="N4977" t="s">
        <v>28</v>
      </c>
      <c r="O4977" t="s">
        <v>6092</v>
      </c>
      <c r="P4977">
        <v>1161</v>
      </c>
      <c r="Q4977">
        <v>386</v>
      </c>
    </row>
    <row r="4978" spans="1:17" hidden="1" x14ac:dyDescent="0.35">
      <c r="A4978" t="s">
        <v>18</v>
      </c>
      <c r="B4978" t="s">
        <v>29</v>
      </c>
      <c r="C4978" t="s">
        <v>20</v>
      </c>
      <c r="D4978" t="s">
        <v>21</v>
      </c>
      <c r="E4978" t="s">
        <v>5</v>
      </c>
      <c r="G4978" t="s">
        <v>22</v>
      </c>
      <c r="H4978">
        <v>2563095</v>
      </c>
      <c r="I4978">
        <v>2563337</v>
      </c>
      <c r="J4978" t="s">
        <v>30</v>
      </c>
      <c r="O4978" t="s">
        <v>6094</v>
      </c>
      <c r="P4978">
        <v>243</v>
      </c>
    </row>
    <row r="4979" spans="1:17" hidden="1" x14ac:dyDescent="0.35">
      <c r="A4979" t="s">
        <v>26</v>
      </c>
      <c r="B4979" t="s">
        <v>32</v>
      </c>
      <c r="C4979" t="s">
        <v>20</v>
      </c>
      <c r="D4979" t="s">
        <v>21</v>
      </c>
      <c r="E4979" t="s">
        <v>5</v>
      </c>
      <c r="G4979" t="s">
        <v>22</v>
      </c>
      <c r="H4979">
        <v>2563095</v>
      </c>
      <c r="I4979">
        <v>2563337</v>
      </c>
      <c r="J4979" t="s">
        <v>30</v>
      </c>
      <c r="K4979" t="s">
        <v>6095</v>
      </c>
      <c r="N4979" t="s">
        <v>28</v>
      </c>
      <c r="O4979" t="s">
        <v>6094</v>
      </c>
      <c r="P4979">
        <v>243</v>
      </c>
      <c r="Q4979">
        <v>80</v>
      </c>
    </row>
    <row r="4980" spans="1:17" hidden="1" x14ac:dyDescent="0.35">
      <c r="A4980" t="s">
        <v>18</v>
      </c>
      <c r="B4980" t="s">
        <v>29</v>
      </c>
      <c r="C4980" t="s">
        <v>20</v>
      </c>
      <c r="D4980" t="s">
        <v>21</v>
      </c>
      <c r="E4980" t="s">
        <v>5</v>
      </c>
      <c r="G4980" t="s">
        <v>22</v>
      </c>
      <c r="H4980">
        <v>2564745</v>
      </c>
      <c r="I4980">
        <v>2565668</v>
      </c>
      <c r="J4980" t="s">
        <v>23</v>
      </c>
      <c r="O4980" t="s">
        <v>6096</v>
      </c>
      <c r="P4980">
        <v>924</v>
      </c>
    </row>
    <row r="4981" spans="1:17" hidden="1" x14ac:dyDescent="0.35">
      <c r="A4981" t="s">
        <v>26</v>
      </c>
      <c r="B4981" t="s">
        <v>32</v>
      </c>
      <c r="C4981" t="s">
        <v>20</v>
      </c>
      <c r="D4981" t="s">
        <v>21</v>
      </c>
      <c r="E4981" t="s">
        <v>5</v>
      </c>
      <c r="G4981" t="s">
        <v>22</v>
      </c>
      <c r="H4981">
        <v>2564745</v>
      </c>
      <c r="I4981">
        <v>2565668</v>
      </c>
      <c r="J4981" t="s">
        <v>23</v>
      </c>
      <c r="K4981" t="s">
        <v>6097</v>
      </c>
      <c r="N4981" t="s">
        <v>6098</v>
      </c>
      <c r="O4981" t="s">
        <v>6096</v>
      </c>
      <c r="P4981">
        <v>924</v>
      </c>
      <c r="Q4981">
        <v>307</v>
      </c>
    </row>
    <row r="4982" spans="1:17" hidden="1" x14ac:dyDescent="0.35">
      <c r="A4982" t="s">
        <v>18</v>
      </c>
      <c r="B4982" t="s">
        <v>29</v>
      </c>
      <c r="C4982" t="s">
        <v>20</v>
      </c>
      <c r="D4982" t="s">
        <v>21</v>
      </c>
      <c r="E4982" t="s">
        <v>5</v>
      </c>
      <c r="G4982" t="s">
        <v>22</v>
      </c>
      <c r="H4982">
        <v>2565683</v>
      </c>
      <c r="I4982">
        <v>2566468</v>
      </c>
      <c r="J4982" t="s">
        <v>23</v>
      </c>
      <c r="O4982" t="s">
        <v>6099</v>
      </c>
      <c r="P4982">
        <v>786</v>
      </c>
    </row>
    <row r="4983" spans="1:17" hidden="1" x14ac:dyDescent="0.35">
      <c r="A4983" t="s">
        <v>26</v>
      </c>
      <c r="B4983" t="s">
        <v>32</v>
      </c>
      <c r="C4983" t="s">
        <v>20</v>
      </c>
      <c r="D4983" t="s">
        <v>21</v>
      </c>
      <c r="E4983" t="s">
        <v>5</v>
      </c>
      <c r="G4983" t="s">
        <v>22</v>
      </c>
      <c r="H4983">
        <v>2565683</v>
      </c>
      <c r="I4983">
        <v>2566468</v>
      </c>
      <c r="J4983" t="s">
        <v>23</v>
      </c>
      <c r="K4983" t="s">
        <v>6100</v>
      </c>
      <c r="N4983" t="s">
        <v>6101</v>
      </c>
      <c r="O4983" t="s">
        <v>6099</v>
      </c>
      <c r="P4983">
        <v>786</v>
      </c>
      <c r="Q4983">
        <v>261</v>
      </c>
    </row>
    <row r="4984" spans="1:17" hidden="1" x14ac:dyDescent="0.35">
      <c r="A4984" t="s">
        <v>18</v>
      </c>
      <c r="B4984" t="s">
        <v>29</v>
      </c>
      <c r="C4984" t="s">
        <v>20</v>
      </c>
      <c r="D4984" t="s">
        <v>21</v>
      </c>
      <c r="E4984" t="s">
        <v>5</v>
      </c>
      <c r="G4984" t="s">
        <v>22</v>
      </c>
      <c r="H4984">
        <v>2566650</v>
      </c>
      <c r="I4984">
        <v>2567372</v>
      </c>
      <c r="J4984" t="s">
        <v>30</v>
      </c>
      <c r="O4984" t="s">
        <v>6102</v>
      </c>
      <c r="P4984">
        <v>723</v>
      </c>
    </row>
    <row r="4985" spans="1:17" hidden="1" x14ac:dyDescent="0.35">
      <c r="A4985" t="s">
        <v>26</v>
      </c>
      <c r="B4985" t="s">
        <v>32</v>
      </c>
      <c r="C4985" t="s">
        <v>20</v>
      </c>
      <c r="D4985" t="s">
        <v>21</v>
      </c>
      <c r="E4985" t="s">
        <v>5</v>
      </c>
      <c r="G4985" t="s">
        <v>22</v>
      </c>
      <c r="H4985">
        <v>2566650</v>
      </c>
      <c r="I4985">
        <v>2567372</v>
      </c>
      <c r="J4985" t="s">
        <v>30</v>
      </c>
      <c r="K4985" t="s">
        <v>6103</v>
      </c>
      <c r="N4985" t="s">
        <v>6104</v>
      </c>
      <c r="O4985" t="s">
        <v>6102</v>
      </c>
      <c r="P4985">
        <v>723</v>
      </c>
      <c r="Q4985">
        <v>240</v>
      </c>
    </row>
    <row r="4986" spans="1:17" hidden="1" x14ac:dyDescent="0.35">
      <c r="A4986" t="s">
        <v>18</v>
      </c>
      <c r="B4986" t="s">
        <v>29</v>
      </c>
      <c r="C4986" t="s">
        <v>20</v>
      </c>
      <c r="D4986" t="s">
        <v>21</v>
      </c>
      <c r="E4986" t="s">
        <v>5</v>
      </c>
      <c r="G4986" t="s">
        <v>22</v>
      </c>
      <c r="H4986">
        <v>2567376</v>
      </c>
      <c r="I4986">
        <v>2568077</v>
      </c>
      <c r="J4986" t="s">
        <v>30</v>
      </c>
      <c r="O4986" t="s">
        <v>6105</v>
      </c>
      <c r="P4986">
        <v>702</v>
      </c>
    </row>
    <row r="4987" spans="1:17" hidden="1" x14ac:dyDescent="0.35">
      <c r="A4987" t="s">
        <v>26</v>
      </c>
      <c r="B4987" t="s">
        <v>32</v>
      </c>
      <c r="C4987" t="s">
        <v>20</v>
      </c>
      <c r="D4987" t="s">
        <v>21</v>
      </c>
      <c r="E4987" t="s">
        <v>5</v>
      </c>
      <c r="G4987" t="s">
        <v>22</v>
      </c>
      <c r="H4987">
        <v>2567376</v>
      </c>
      <c r="I4987">
        <v>2568077</v>
      </c>
      <c r="J4987" t="s">
        <v>30</v>
      </c>
      <c r="K4987" t="s">
        <v>6106</v>
      </c>
      <c r="N4987" t="s">
        <v>6104</v>
      </c>
      <c r="O4987" t="s">
        <v>6105</v>
      </c>
      <c r="P4987">
        <v>702</v>
      </c>
      <c r="Q4987">
        <v>233</v>
      </c>
    </row>
    <row r="4988" spans="1:17" hidden="1" x14ac:dyDescent="0.35">
      <c r="A4988" t="s">
        <v>18</v>
      </c>
      <c r="B4988" t="s">
        <v>29</v>
      </c>
      <c r="C4988" t="s">
        <v>20</v>
      </c>
      <c r="D4988" t="s">
        <v>21</v>
      </c>
      <c r="E4988" t="s">
        <v>5</v>
      </c>
      <c r="G4988" t="s">
        <v>22</v>
      </c>
      <c r="H4988">
        <v>2568127</v>
      </c>
      <c r="I4988">
        <v>2568894</v>
      </c>
      <c r="J4988" t="s">
        <v>30</v>
      </c>
      <c r="O4988" t="s">
        <v>6107</v>
      </c>
      <c r="P4988">
        <v>768</v>
      </c>
    </row>
    <row r="4989" spans="1:17" hidden="1" x14ac:dyDescent="0.35">
      <c r="A4989" t="s">
        <v>26</v>
      </c>
      <c r="B4989" t="s">
        <v>32</v>
      </c>
      <c r="C4989" t="s">
        <v>20</v>
      </c>
      <c r="D4989" t="s">
        <v>21</v>
      </c>
      <c r="E4989" t="s">
        <v>5</v>
      </c>
      <c r="G4989" t="s">
        <v>22</v>
      </c>
      <c r="H4989">
        <v>2568127</v>
      </c>
      <c r="I4989">
        <v>2568894</v>
      </c>
      <c r="J4989" t="s">
        <v>30</v>
      </c>
      <c r="K4989" t="s">
        <v>6108</v>
      </c>
      <c r="N4989" t="s">
        <v>6104</v>
      </c>
      <c r="O4989" t="s">
        <v>6107</v>
      </c>
      <c r="P4989">
        <v>768</v>
      </c>
      <c r="Q4989">
        <v>255</v>
      </c>
    </row>
    <row r="4990" spans="1:17" hidden="1" x14ac:dyDescent="0.35">
      <c r="A4990" t="s">
        <v>18</v>
      </c>
      <c r="B4990" t="s">
        <v>29</v>
      </c>
      <c r="C4990" t="s">
        <v>20</v>
      </c>
      <c r="D4990" t="s">
        <v>21</v>
      </c>
      <c r="E4990" t="s">
        <v>5</v>
      </c>
      <c r="G4990" t="s">
        <v>22</v>
      </c>
      <c r="H4990">
        <v>2569021</v>
      </c>
      <c r="I4990">
        <v>2570862</v>
      </c>
      <c r="J4990" t="s">
        <v>30</v>
      </c>
      <c r="O4990" t="s">
        <v>6109</v>
      </c>
      <c r="P4990">
        <v>1842</v>
      </c>
    </row>
    <row r="4991" spans="1:17" hidden="1" x14ac:dyDescent="0.35">
      <c r="A4991" t="s">
        <v>26</v>
      </c>
      <c r="B4991" t="s">
        <v>32</v>
      </c>
      <c r="C4991" t="s">
        <v>20</v>
      </c>
      <c r="D4991" t="s">
        <v>21</v>
      </c>
      <c r="E4991" t="s">
        <v>5</v>
      </c>
      <c r="G4991" t="s">
        <v>22</v>
      </c>
      <c r="H4991">
        <v>2569021</v>
      </c>
      <c r="I4991">
        <v>2570862</v>
      </c>
      <c r="J4991" t="s">
        <v>30</v>
      </c>
      <c r="K4991" t="s">
        <v>6110</v>
      </c>
      <c r="N4991" t="s">
        <v>28</v>
      </c>
      <c r="O4991" t="s">
        <v>6109</v>
      </c>
      <c r="P4991">
        <v>1842</v>
      </c>
      <c r="Q4991">
        <v>613</v>
      </c>
    </row>
    <row r="4992" spans="1:17" hidden="1" x14ac:dyDescent="0.35">
      <c r="A4992" t="s">
        <v>18</v>
      </c>
      <c r="B4992" t="s">
        <v>29</v>
      </c>
      <c r="C4992" t="s">
        <v>20</v>
      </c>
      <c r="D4992" t="s">
        <v>21</v>
      </c>
      <c r="E4992" t="s">
        <v>5</v>
      </c>
      <c r="G4992" t="s">
        <v>22</v>
      </c>
      <c r="H4992">
        <v>2570904</v>
      </c>
      <c r="I4992">
        <v>2572016</v>
      </c>
      <c r="J4992" t="s">
        <v>30</v>
      </c>
      <c r="O4992" t="s">
        <v>6111</v>
      </c>
      <c r="P4992">
        <v>1113</v>
      </c>
    </row>
    <row r="4993" spans="1:17" hidden="1" x14ac:dyDescent="0.35">
      <c r="A4993" t="s">
        <v>26</v>
      </c>
      <c r="B4993" t="s">
        <v>32</v>
      </c>
      <c r="C4993" t="s">
        <v>20</v>
      </c>
      <c r="D4993" t="s">
        <v>21</v>
      </c>
      <c r="E4993" t="s">
        <v>5</v>
      </c>
      <c r="G4993" t="s">
        <v>22</v>
      </c>
      <c r="H4993">
        <v>2570904</v>
      </c>
      <c r="I4993">
        <v>2572016</v>
      </c>
      <c r="J4993" t="s">
        <v>30</v>
      </c>
      <c r="K4993" t="s">
        <v>6112</v>
      </c>
      <c r="N4993" t="s">
        <v>6113</v>
      </c>
      <c r="O4993" t="s">
        <v>6111</v>
      </c>
      <c r="P4993">
        <v>1113</v>
      </c>
      <c r="Q4993">
        <v>370</v>
      </c>
    </row>
    <row r="4994" spans="1:17" hidden="1" x14ac:dyDescent="0.35">
      <c r="A4994" t="s">
        <v>18</v>
      </c>
      <c r="B4994" t="s">
        <v>29</v>
      </c>
      <c r="C4994" t="s">
        <v>20</v>
      </c>
      <c r="D4994" t="s">
        <v>21</v>
      </c>
      <c r="E4994" t="s">
        <v>5</v>
      </c>
      <c r="G4994" t="s">
        <v>22</v>
      </c>
      <c r="H4994">
        <v>2572019</v>
      </c>
      <c r="I4994">
        <v>2572657</v>
      </c>
      <c r="J4994" t="s">
        <v>30</v>
      </c>
      <c r="O4994" t="s">
        <v>6114</v>
      </c>
      <c r="P4994">
        <v>639</v>
      </c>
    </row>
    <row r="4995" spans="1:17" hidden="1" x14ac:dyDescent="0.35">
      <c r="A4995" t="s">
        <v>26</v>
      </c>
      <c r="B4995" t="s">
        <v>32</v>
      </c>
      <c r="C4995" t="s">
        <v>20</v>
      </c>
      <c r="D4995" t="s">
        <v>21</v>
      </c>
      <c r="E4995" t="s">
        <v>5</v>
      </c>
      <c r="G4995" t="s">
        <v>22</v>
      </c>
      <c r="H4995">
        <v>2572019</v>
      </c>
      <c r="I4995">
        <v>2572657</v>
      </c>
      <c r="J4995" t="s">
        <v>30</v>
      </c>
      <c r="K4995" t="s">
        <v>6115</v>
      </c>
      <c r="N4995" t="s">
        <v>6116</v>
      </c>
      <c r="O4995" t="s">
        <v>6114</v>
      </c>
      <c r="P4995">
        <v>639</v>
      </c>
      <c r="Q4995">
        <v>212</v>
      </c>
    </row>
    <row r="4996" spans="1:17" hidden="1" x14ac:dyDescent="0.35">
      <c r="A4996" t="s">
        <v>18</v>
      </c>
      <c r="B4996" t="s">
        <v>29</v>
      </c>
      <c r="C4996" t="s">
        <v>20</v>
      </c>
      <c r="D4996" t="s">
        <v>21</v>
      </c>
      <c r="E4996" t="s">
        <v>5</v>
      </c>
      <c r="G4996" t="s">
        <v>22</v>
      </c>
      <c r="H4996">
        <v>2572662</v>
      </c>
      <c r="I4996">
        <v>2573318</v>
      </c>
      <c r="J4996" t="s">
        <v>30</v>
      </c>
      <c r="O4996" t="s">
        <v>6117</v>
      </c>
      <c r="P4996">
        <v>657</v>
      </c>
    </row>
    <row r="4997" spans="1:17" hidden="1" x14ac:dyDescent="0.35">
      <c r="A4997" t="s">
        <v>26</v>
      </c>
      <c r="B4997" t="s">
        <v>32</v>
      </c>
      <c r="C4997" t="s">
        <v>20</v>
      </c>
      <c r="D4997" t="s">
        <v>21</v>
      </c>
      <c r="E4997" t="s">
        <v>5</v>
      </c>
      <c r="G4997" t="s">
        <v>22</v>
      </c>
      <c r="H4997">
        <v>2572662</v>
      </c>
      <c r="I4997">
        <v>2573318</v>
      </c>
      <c r="J4997" t="s">
        <v>30</v>
      </c>
      <c r="K4997" t="s">
        <v>6118</v>
      </c>
      <c r="N4997" t="s">
        <v>6119</v>
      </c>
      <c r="O4997" t="s">
        <v>6117</v>
      </c>
      <c r="P4997">
        <v>657</v>
      </c>
      <c r="Q4997">
        <v>218</v>
      </c>
    </row>
    <row r="4998" spans="1:17" hidden="1" x14ac:dyDescent="0.35">
      <c r="A4998" t="s">
        <v>18</v>
      </c>
      <c r="B4998" t="s">
        <v>29</v>
      </c>
      <c r="C4998" t="s">
        <v>20</v>
      </c>
      <c r="D4998" t="s">
        <v>21</v>
      </c>
      <c r="E4998" t="s">
        <v>5</v>
      </c>
      <c r="G4998" t="s">
        <v>22</v>
      </c>
      <c r="H4998">
        <v>2573354</v>
      </c>
      <c r="I4998">
        <v>2574613</v>
      </c>
      <c r="J4998" t="s">
        <v>30</v>
      </c>
      <c r="O4998" t="s">
        <v>6120</v>
      </c>
      <c r="P4998">
        <v>1260</v>
      </c>
    </row>
    <row r="4999" spans="1:17" hidden="1" x14ac:dyDescent="0.35">
      <c r="A4999" t="s">
        <v>26</v>
      </c>
      <c r="B4999" t="s">
        <v>32</v>
      </c>
      <c r="C4999" t="s">
        <v>20</v>
      </c>
      <c r="D4999" t="s">
        <v>21</v>
      </c>
      <c r="E4999" t="s">
        <v>5</v>
      </c>
      <c r="G4999" t="s">
        <v>22</v>
      </c>
      <c r="H4999">
        <v>2573354</v>
      </c>
      <c r="I4999">
        <v>2574613</v>
      </c>
      <c r="J4999" t="s">
        <v>30</v>
      </c>
      <c r="K4999" t="s">
        <v>6121</v>
      </c>
      <c r="N4999" t="s">
        <v>6122</v>
      </c>
      <c r="O4999" t="s">
        <v>6120</v>
      </c>
      <c r="P4999">
        <v>1260</v>
      </c>
      <c r="Q4999">
        <v>419</v>
      </c>
    </row>
    <row r="5000" spans="1:17" hidden="1" x14ac:dyDescent="0.35">
      <c r="A5000" t="s">
        <v>18</v>
      </c>
      <c r="B5000" t="s">
        <v>29</v>
      </c>
      <c r="C5000" t="s">
        <v>20</v>
      </c>
      <c r="D5000" t="s">
        <v>21</v>
      </c>
      <c r="E5000" t="s">
        <v>5</v>
      </c>
      <c r="G5000" t="s">
        <v>22</v>
      </c>
      <c r="H5000">
        <v>2574628</v>
      </c>
      <c r="I5000">
        <v>2575641</v>
      </c>
      <c r="J5000" t="s">
        <v>30</v>
      </c>
      <c r="O5000" t="s">
        <v>6123</v>
      </c>
      <c r="P5000">
        <v>1014</v>
      </c>
    </row>
    <row r="5001" spans="1:17" hidden="1" x14ac:dyDescent="0.35">
      <c r="A5001" t="s">
        <v>26</v>
      </c>
      <c r="B5001" t="s">
        <v>32</v>
      </c>
      <c r="C5001" t="s">
        <v>20</v>
      </c>
      <c r="D5001" t="s">
        <v>21</v>
      </c>
      <c r="E5001" t="s">
        <v>5</v>
      </c>
      <c r="G5001" t="s">
        <v>22</v>
      </c>
      <c r="H5001">
        <v>2574628</v>
      </c>
      <c r="I5001">
        <v>2575641</v>
      </c>
      <c r="J5001" t="s">
        <v>30</v>
      </c>
      <c r="K5001" t="s">
        <v>6124</v>
      </c>
      <c r="N5001" t="s">
        <v>210</v>
      </c>
      <c r="O5001" t="s">
        <v>6123</v>
      </c>
      <c r="P5001">
        <v>1014</v>
      </c>
      <c r="Q5001">
        <v>337</v>
      </c>
    </row>
    <row r="5002" spans="1:17" hidden="1" x14ac:dyDescent="0.35">
      <c r="A5002" t="s">
        <v>18</v>
      </c>
      <c r="B5002" t="s">
        <v>29</v>
      </c>
      <c r="C5002" t="s">
        <v>20</v>
      </c>
      <c r="D5002" t="s">
        <v>21</v>
      </c>
      <c r="E5002" t="s">
        <v>5</v>
      </c>
      <c r="G5002" t="s">
        <v>22</v>
      </c>
      <c r="H5002">
        <v>2575665</v>
      </c>
      <c r="I5002">
        <v>2576987</v>
      </c>
      <c r="J5002" t="s">
        <v>30</v>
      </c>
      <c r="O5002" t="s">
        <v>6125</v>
      </c>
      <c r="P5002">
        <v>1323</v>
      </c>
    </row>
    <row r="5003" spans="1:17" hidden="1" x14ac:dyDescent="0.35">
      <c r="A5003" t="s">
        <v>26</v>
      </c>
      <c r="B5003" t="s">
        <v>32</v>
      </c>
      <c r="C5003" t="s">
        <v>20</v>
      </c>
      <c r="D5003" t="s">
        <v>21</v>
      </c>
      <c r="E5003" t="s">
        <v>5</v>
      </c>
      <c r="G5003" t="s">
        <v>22</v>
      </c>
      <c r="H5003">
        <v>2575665</v>
      </c>
      <c r="I5003">
        <v>2576987</v>
      </c>
      <c r="J5003" t="s">
        <v>30</v>
      </c>
      <c r="K5003" t="s">
        <v>6126</v>
      </c>
      <c r="N5003" t="s">
        <v>6127</v>
      </c>
      <c r="O5003" t="s">
        <v>6125</v>
      </c>
      <c r="P5003">
        <v>1323</v>
      </c>
      <c r="Q5003">
        <v>440</v>
      </c>
    </row>
    <row r="5004" spans="1:17" hidden="1" x14ac:dyDescent="0.35">
      <c r="A5004" t="s">
        <v>18</v>
      </c>
      <c r="B5004" t="s">
        <v>29</v>
      </c>
      <c r="C5004" t="s">
        <v>20</v>
      </c>
      <c r="D5004" t="s">
        <v>21</v>
      </c>
      <c r="E5004" t="s">
        <v>5</v>
      </c>
      <c r="G5004" t="s">
        <v>22</v>
      </c>
      <c r="H5004">
        <v>2577013</v>
      </c>
      <c r="I5004">
        <v>2577573</v>
      </c>
      <c r="J5004" t="s">
        <v>30</v>
      </c>
      <c r="O5004" t="s">
        <v>6128</v>
      </c>
      <c r="P5004">
        <v>561</v>
      </c>
    </row>
    <row r="5005" spans="1:17" hidden="1" x14ac:dyDescent="0.35">
      <c r="A5005" t="s">
        <v>26</v>
      </c>
      <c r="B5005" t="s">
        <v>32</v>
      </c>
      <c r="C5005" t="s">
        <v>20</v>
      </c>
      <c r="D5005" t="s">
        <v>21</v>
      </c>
      <c r="E5005" t="s">
        <v>5</v>
      </c>
      <c r="G5005" t="s">
        <v>22</v>
      </c>
      <c r="H5005">
        <v>2577013</v>
      </c>
      <c r="I5005">
        <v>2577573</v>
      </c>
      <c r="J5005" t="s">
        <v>30</v>
      </c>
      <c r="K5005" t="s">
        <v>6129</v>
      </c>
      <c r="N5005" t="s">
        <v>628</v>
      </c>
      <c r="O5005" t="s">
        <v>6128</v>
      </c>
      <c r="P5005">
        <v>561</v>
      </c>
      <c r="Q5005">
        <v>186</v>
      </c>
    </row>
    <row r="5006" spans="1:17" hidden="1" x14ac:dyDescent="0.35">
      <c r="A5006" t="s">
        <v>18</v>
      </c>
      <c r="B5006" t="s">
        <v>29</v>
      </c>
      <c r="C5006" t="s">
        <v>20</v>
      </c>
      <c r="D5006" t="s">
        <v>21</v>
      </c>
      <c r="E5006" t="s">
        <v>5</v>
      </c>
      <c r="G5006" t="s">
        <v>22</v>
      </c>
      <c r="H5006">
        <v>2577595</v>
      </c>
      <c r="I5006">
        <v>2578734</v>
      </c>
      <c r="J5006" t="s">
        <v>30</v>
      </c>
      <c r="O5006" t="s">
        <v>6130</v>
      </c>
      <c r="P5006">
        <v>1140</v>
      </c>
    </row>
    <row r="5007" spans="1:17" hidden="1" x14ac:dyDescent="0.35">
      <c r="A5007" t="s">
        <v>26</v>
      </c>
      <c r="B5007" t="s">
        <v>32</v>
      </c>
      <c r="C5007" t="s">
        <v>20</v>
      </c>
      <c r="D5007" t="s">
        <v>21</v>
      </c>
      <c r="E5007" t="s">
        <v>5</v>
      </c>
      <c r="G5007" t="s">
        <v>22</v>
      </c>
      <c r="H5007">
        <v>2577595</v>
      </c>
      <c r="I5007">
        <v>2578734</v>
      </c>
      <c r="J5007" t="s">
        <v>30</v>
      </c>
      <c r="K5007" t="s">
        <v>6131</v>
      </c>
      <c r="N5007" t="s">
        <v>6113</v>
      </c>
      <c r="O5007" t="s">
        <v>6130</v>
      </c>
      <c r="P5007">
        <v>1140</v>
      </c>
      <c r="Q5007">
        <v>379</v>
      </c>
    </row>
    <row r="5008" spans="1:17" hidden="1" x14ac:dyDescent="0.35">
      <c r="A5008" t="s">
        <v>18</v>
      </c>
      <c r="B5008" t="s">
        <v>29</v>
      </c>
      <c r="C5008" t="s">
        <v>20</v>
      </c>
      <c r="D5008" t="s">
        <v>21</v>
      </c>
      <c r="E5008" t="s">
        <v>5</v>
      </c>
      <c r="G5008" t="s">
        <v>22</v>
      </c>
      <c r="H5008">
        <v>2578848</v>
      </c>
      <c r="I5008">
        <v>2580080</v>
      </c>
      <c r="J5008" t="s">
        <v>30</v>
      </c>
      <c r="O5008" t="s">
        <v>6132</v>
      </c>
      <c r="P5008">
        <v>1233</v>
      </c>
    </row>
    <row r="5009" spans="1:17" hidden="1" x14ac:dyDescent="0.35">
      <c r="A5009" t="s">
        <v>26</v>
      </c>
      <c r="B5009" t="s">
        <v>32</v>
      </c>
      <c r="C5009" t="s">
        <v>20</v>
      </c>
      <c r="D5009" t="s">
        <v>21</v>
      </c>
      <c r="E5009" t="s">
        <v>5</v>
      </c>
      <c r="G5009" t="s">
        <v>22</v>
      </c>
      <c r="H5009">
        <v>2578848</v>
      </c>
      <c r="I5009">
        <v>2580080</v>
      </c>
      <c r="J5009" t="s">
        <v>30</v>
      </c>
      <c r="K5009" t="s">
        <v>6133</v>
      </c>
      <c r="N5009" t="s">
        <v>28</v>
      </c>
      <c r="O5009" t="s">
        <v>6132</v>
      </c>
      <c r="P5009">
        <v>1233</v>
      </c>
      <c r="Q5009">
        <v>410</v>
      </c>
    </row>
    <row r="5010" spans="1:17" hidden="1" x14ac:dyDescent="0.35">
      <c r="A5010" t="s">
        <v>18</v>
      </c>
      <c r="B5010" t="s">
        <v>29</v>
      </c>
      <c r="C5010" t="s">
        <v>20</v>
      </c>
      <c r="D5010" t="s">
        <v>21</v>
      </c>
      <c r="E5010" t="s">
        <v>5</v>
      </c>
      <c r="G5010" t="s">
        <v>22</v>
      </c>
      <c r="H5010">
        <v>2580073</v>
      </c>
      <c r="I5010">
        <v>2581323</v>
      </c>
      <c r="J5010" t="s">
        <v>30</v>
      </c>
      <c r="O5010" t="s">
        <v>6134</v>
      </c>
      <c r="P5010">
        <v>1251</v>
      </c>
    </row>
    <row r="5011" spans="1:17" hidden="1" x14ac:dyDescent="0.35">
      <c r="A5011" t="s">
        <v>26</v>
      </c>
      <c r="B5011" t="s">
        <v>32</v>
      </c>
      <c r="C5011" t="s">
        <v>20</v>
      </c>
      <c r="D5011" t="s">
        <v>21</v>
      </c>
      <c r="E5011" t="s">
        <v>5</v>
      </c>
      <c r="G5011" t="s">
        <v>22</v>
      </c>
      <c r="H5011">
        <v>2580073</v>
      </c>
      <c r="I5011">
        <v>2581323</v>
      </c>
      <c r="J5011" t="s">
        <v>30</v>
      </c>
      <c r="K5011" t="s">
        <v>6135</v>
      </c>
      <c r="N5011" t="s">
        <v>28</v>
      </c>
      <c r="O5011" t="s">
        <v>6134</v>
      </c>
      <c r="P5011">
        <v>1251</v>
      </c>
      <c r="Q5011">
        <v>416</v>
      </c>
    </row>
    <row r="5012" spans="1:17" hidden="1" x14ac:dyDescent="0.35">
      <c r="A5012" t="s">
        <v>18</v>
      </c>
      <c r="B5012" t="s">
        <v>29</v>
      </c>
      <c r="C5012" t="s">
        <v>20</v>
      </c>
      <c r="D5012" t="s">
        <v>21</v>
      </c>
      <c r="E5012" t="s">
        <v>5</v>
      </c>
      <c r="G5012" t="s">
        <v>22</v>
      </c>
      <c r="H5012">
        <v>2581301</v>
      </c>
      <c r="I5012">
        <v>2582419</v>
      </c>
      <c r="J5012" t="s">
        <v>30</v>
      </c>
      <c r="O5012" t="s">
        <v>6136</v>
      </c>
      <c r="P5012">
        <v>1119</v>
      </c>
    </row>
    <row r="5013" spans="1:17" hidden="1" x14ac:dyDescent="0.35">
      <c r="A5013" t="s">
        <v>26</v>
      </c>
      <c r="B5013" t="s">
        <v>32</v>
      </c>
      <c r="C5013" t="s">
        <v>20</v>
      </c>
      <c r="D5013" t="s">
        <v>21</v>
      </c>
      <c r="E5013" t="s">
        <v>5</v>
      </c>
      <c r="G5013" t="s">
        <v>22</v>
      </c>
      <c r="H5013">
        <v>2581301</v>
      </c>
      <c r="I5013">
        <v>2582419</v>
      </c>
      <c r="J5013" t="s">
        <v>30</v>
      </c>
      <c r="K5013" t="s">
        <v>6137</v>
      </c>
      <c r="N5013" t="s">
        <v>28</v>
      </c>
      <c r="O5013" t="s">
        <v>6136</v>
      </c>
      <c r="P5013">
        <v>1119</v>
      </c>
      <c r="Q5013">
        <v>372</v>
      </c>
    </row>
    <row r="5014" spans="1:17" hidden="1" x14ac:dyDescent="0.35">
      <c r="A5014" t="s">
        <v>18</v>
      </c>
      <c r="B5014" t="s">
        <v>29</v>
      </c>
      <c r="C5014" t="s">
        <v>20</v>
      </c>
      <c r="D5014" t="s">
        <v>21</v>
      </c>
      <c r="E5014" t="s">
        <v>5</v>
      </c>
      <c r="G5014" t="s">
        <v>22</v>
      </c>
      <c r="H5014">
        <v>2582514</v>
      </c>
      <c r="I5014">
        <v>2582696</v>
      </c>
      <c r="J5014" t="s">
        <v>23</v>
      </c>
      <c r="O5014" t="s">
        <v>6138</v>
      </c>
      <c r="P5014">
        <v>183</v>
      </c>
    </row>
    <row r="5015" spans="1:17" hidden="1" x14ac:dyDescent="0.35">
      <c r="A5015" t="s">
        <v>26</v>
      </c>
      <c r="B5015" t="s">
        <v>32</v>
      </c>
      <c r="C5015" t="s">
        <v>20</v>
      </c>
      <c r="D5015" t="s">
        <v>21</v>
      </c>
      <c r="E5015" t="s">
        <v>5</v>
      </c>
      <c r="G5015" t="s">
        <v>22</v>
      </c>
      <c r="H5015">
        <v>2582514</v>
      </c>
      <c r="I5015">
        <v>2582696</v>
      </c>
      <c r="J5015" t="s">
        <v>23</v>
      </c>
      <c r="K5015" t="s">
        <v>6139</v>
      </c>
      <c r="N5015" t="s">
        <v>28</v>
      </c>
      <c r="O5015" t="s">
        <v>6138</v>
      </c>
      <c r="P5015">
        <v>183</v>
      </c>
      <c r="Q5015">
        <v>60</v>
      </c>
    </row>
    <row r="5016" spans="1:17" hidden="1" x14ac:dyDescent="0.35">
      <c r="A5016" t="s">
        <v>18</v>
      </c>
      <c r="B5016" t="s">
        <v>29</v>
      </c>
      <c r="C5016" t="s">
        <v>20</v>
      </c>
      <c r="D5016" t="s">
        <v>21</v>
      </c>
      <c r="E5016" t="s">
        <v>5</v>
      </c>
      <c r="G5016" t="s">
        <v>22</v>
      </c>
      <c r="H5016">
        <v>2582848</v>
      </c>
      <c r="I5016">
        <v>2583114</v>
      </c>
      <c r="J5016" t="s">
        <v>23</v>
      </c>
      <c r="O5016" t="s">
        <v>6140</v>
      </c>
      <c r="P5016">
        <v>267</v>
      </c>
    </row>
    <row r="5017" spans="1:17" hidden="1" x14ac:dyDescent="0.35">
      <c r="A5017" t="s">
        <v>26</v>
      </c>
      <c r="B5017" t="s">
        <v>32</v>
      </c>
      <c r="C5017" t="s">
        <v>20</v>
      </c>
      <c r="D5017" t="s">
        <v>21</v>
      </c>
      <c r="E5017" t="s">
        <v>5</v>
      </c>
      <c r="G5017" t="s">
        <v>22</v>
      </c>
      <c r="H5017">
        <v>2582848</v>
      </c>
      <c r="I5017">
        <v>2583114</v>
      </c>
      <c r="J5017" t="s">
        <v>23</v>
      </c>
      <c r="K5017" t="s">
        <v>6141</v>
      </c>
      <c r="N5017" t="s">
        <v>28</v>
      </c>
      <c r="O5017" t="s">
        <v>6140</v>
      </c>
      <c r="P5017">
        <v>267</v>
      </c>
      <c r="Q5017">
        <v>88</v>
      </c>
    </row>
    <row r="5018" spans="1:17" hidden="1" x14ac:dyDescent="0.35">
      <c r="A5018" t="s">
        <v>18</v>
      </c>
      <c r="B5018" t="s">
        <v>29</v>
      </c>
      <c r="C5018" t="s">
        <v>20</v>
      </c>
      <c r="D5018" t="s">
        <v>21</v>
      </c>
      <c r="E5018" t="s">
        <v>5</v>
      </c>
      <c r="G5018" t="s">
        <v>22</v>
      </c>
      <c r="H5018">
        <v>2583736</v>
      </c>
      <c r="I5018">
        <v>2585274</v>
      </c>
      <c r="J5018" t="s">
        <v>30</v>
      </c>
      <c r="O5018" t="s">
        <v>6142</v>
      </c>
      <c r="P5018">
        <v>1539</v>
      </c>
    </row>
    <row r="5019" spans="1:17" hidden="1" x14ac:dyDescent="0.35">
      <c r="A5019" t="s">
        <v>26</v>
      </c>
      <c r="B5019" t="s">
        <v>32</v>
      </c>
      <c r="C5019" t="s">
        <v>20</v>
      </c>
      <c r="D5019" t="s">
        <v>21</v>
      </c>
      <c r="E5019" t="s">
        <v>5</v>
      </c>
      <c r="G5019" t="s">
        <v>22</v>
      </c>
      <c r="H5019">
        <v>2583736</v>
      </c>
      <c r="I5019">
        <v>2585274</v>
      </c>
      <c r="J5019" t="s">
        <v>30</v>
      </c>
      <c r="K5019" t="s">
        <v>6143</v>
      </c>
      <c r="N5019" t="s">
        <v>6144</v>
      </c>
      <c r="O5019" t="s">
        <v>6142</v>
      </c>
      <c r="P5019">
        <v>1539</v>
      </c>
      <c r="Q5019">
        <v>512</v>
      </c>
    </row>
    <row r="5020" spans="1:17" hidden="1" x14ac:dyDescent="0.35">
      <c r="A5020" t="s">
        <v>18</v>
      </c>
      <c r="B5020" t="s">
        <v>29</v>
      </c>
      <c r="C5020" t="s">
        <v>20</v>
      </c>
      <c r="D5020" t="s">
        <v>21</v>
      </c>
      <c r="E5020" t="s">
        <v>5</v>
      </c>
      <c r="G5020" t="s">
        <v>22</v>
      </c>
      <c r="H5020">
        <v>2585328</v>
      </c>
      <c r="I5020">
        <v>2586020</v>
      </c>
      <c r="J5020" t="s">
        <v>30</v>
      </c>
      <c r="O5020" t="s">
        <v>6145</v>
      </c>
      <c r="P5020">
        <v>693</v>
      </c>
    </row>
    <row r="5021" spans="1:17" hidden="1" x14ac:dyDescent="0.35">
      <c r="A5021" t="s">
        <v>26</v>
      </c>
      <c r="B5021" t="s">
        <v>32</v>
      </c>
      <c r="C5021" t="s">
        <v>20</v>
      </c>
      <c r="D5021" t="s">
        <v>21</v>
      </c>
      <c r="E5021" t="s">
        <v>5</v>
      </c>
      <c r="G5021" t="s">
        <v>22</v>
      </c>
      <c r="H5021">
        <v>2585328</v>
      </c>
      <c r="I5021">
        <v>2586020</v>
      </c>
      <c r="J5021" t="s">
        <v>30</v>
      </c>
      <c r="K5021" t="s">
        <v>6146</v>
      </c>
      <c r="N5021" t="s">
        <v>1435</v>
      </c>
      <c r="O5021" t="s">
        <v>6145</v>
      </c>
      <c r="P5021">
        <v>693</v>
      </c>
      <c r="Q5021">
        <v>230</v>
      </c>
    </row>
    <row r="5022" spans="1:17" hidden="1" x14ac:dyDescent="0.35">
      <c r="A5022" t="s">
        <v>18</v>
      </c>
      <c r="B5022" t="s">
        <v>29</v>
      </c>
      <c r="C5022" t="s">
        <v>20</v>
      </c>
      <c r="D5022" t="s">
        <v>21</v>
      </c>
      <c r="E5022" t="s">
        <v>5</v>
      </c>
      <c r="G5022" t="s">
        <v>22</v>
      </c>
      <c r="H5022">
        <v>2586821</v>
      </c>
      <c r="I5022">
        <v>2587219</v>
      </c>
      <c r="J5022" t="s">
        <v>23</v>
      </c>
      <c r="O5022" t="s">
        <v>6147</v>
      </c>
      <c r="P5022">
        <v>399</v>
      </c>
    </row>
    <row r="5023" spans="1:17" hidden="1" x14ac:dyDescent="0.35">
      <c r="A5023" t="s">
        <v>26</v>
      </c>
      <c r="B5023" t="s">
        <v>32</v>
      </c>
      <c r="C5023" t="s">
        <v>20</v>
      </c>
      <c r="D5023" t="s">
        <v>21</v>
      </c>
      <c r="E5023" t="s">
        <v>5</v>
      </c>
      <c r="G5023" t="s">
        <v>22</v>
      </c>
      <c r="H5023">
        <v>2586821</v>
      </c>
      <c r="I5023">
        <v>2587219</v>
      </c>
      <c r="J5023" t="s">
        <v>23</v>
      </c>
      <c r="K5023" t="s">
        <v>6148</v>
      </c>
      <c r="N5023" t="s">
        <v>6149</v>
      </c>
      <c r="O5023" t="s">
        <v>6147</v>
      </c>
      <c r="P5023">
        <v>399</v>
      </c>
      <c r="Q5023">
        <v>132</v>
      </c>
    </row>
    <row r="5024" spans="1:17" hidden="1" x14ac:dyDescent="0.35">
      <c r="A5024" t="s">
        <v>18</v>
      </c>
      <c r="B5024" t="s">
        <v>29</v>
      </c>
      <c r="C5024" t="s">
        <v>20</v>
      </c>
      <c r="D5024" t="s">
        <v>21</v>
      </c>
      <c r="E5024" t="s">
        <v>5</v>
      </c>
      <c r="G5024" t="s">
        <v>22</v>
      </c>
      <c r="H5024">
        <v>2587216</v>
      </c>
      <c r="I5024">
        <v>2587470</v>
      </c>
      <c r="J5024" t="s">
        <v>23</v>
      </c>
      <c r="O5024" t="s">
        <v>6150</v>
      </c>
      <c r="P5024">
        <v>255</v>
      </c>
    </row>
    <row r="5025" spans="1:17" hidden="1" x14ac:dyDescent="0.35">
      <c r="A5025" t="s">
        <v>26</v>
      </c>
      <c r="B5025" t="s">
        <v>32</v>
      </c>
      <c r="C5025" t="s">
        <v>20</v>
      </c>
      <c r="D5025" t="s">
        <v>21</v>
      </c>
      <c r="E5025" t="s">
        <v>5</v>
      </c>
      <c r="G5025" t="s">
        <v>22</v>
      </c>
      <c r="H5025">
        <v>2587216</v>
      </c>
      <c r="I5025">
        <v>2587470</v>
      </c>
      <c r="J5025" t="s">
        <v>23</v>
      </c>
      <c r="K5025" t="s">
        <v>6151</v>
      </c>
      <c r="N5025" t="s">
        <v>4904</v>
      </c>
      <c r="O5025" t="s">
        <v>6150</v>
      </c>
      <c r="P5025">
        <v>255</v>
      </c>
      <c r="Q5025">
        <v>84</v>
      </c>
    </row>
    <row r="5026" spans="1:17" hidden="1" x14ac:dyDescent="0.35">
      <c r="A5026" t="s">
        <v>18</v>
      </c>
      <c r="B5026" t="s">
        <v>29</v>
      </c>
      <c r="C5026" t="s">
        <v>20</v>
      </c>
      <c r="D5026" t="s">
        <v>21</v>
      </c>
      <c r="E5026" t="s">
        <v>5</v>
      </c>
      <c r="G5026" t="s">
        <v>22</v>
      </c>
      <c r="H5026">
        <v>2587774</v>
      </c>
      <c r="I5026">
        <v>2588379</v>
      </c>
      <c r="J5026" t="s">
        <v>23</v>
      </c>
      <c r="O5026" t="s">
        <v>6152</v>
      </c>
      <c r="P5026">
        <v>606</v>
      </c>
    </row>
    <row r="5027" spans="1:17" hidden="1" x14ac:dyDescent="0.35">
      <c r="A5027" t="s">
        <v>26</v>
      </c>
      <c r="B5027" t="s">
        <v>32</v>
      </c>
      <c r="C5027" t="s">
        <v>20</v>
      </c>
      <c r="D5027" t="s">
        <v>21</v>
      </c>
      <c r="E5027" t="s">
        <v>5</v>
      </c>
      <c r="G5027" t="s">
        <v>22</v>
      </c>
      <c r="H5027">
        <v>2587774</v>
      </c>
      <c r="I5027">
        <v>2588379</v>
      </c>
      <c r="J5027" t="s">
        <v>23</v>
      </c>
      <c r="K5027" t="s">
        <v>6153</v>
      </c>
      <c r="N5027" t="s">
        <v>28</v>
      </c>
      <c r="O5027" t="s">
        <v>6152</v>
      </c>
      <c r="P5027">
        <v>606</v>
      </c>
      <c r="Q5027">
        <v>201</v>
      </c>
    </row>
    <row r="5028" spans="1:17" hidden="1" x14ac:dyDescent="0.35">
      <c r="A5028" t="s">
        <v>18</v>
      </c>
      <c r="B5028" t="s">
        <v>29</v>
      </c>
      <c r="C5028" t="s">
        <v>20</v>
      </c>
      <c r="D5028" t="s">
        <v>21</v>
      </c>
      <c r="E5028" t="s">
        <v>5</v>
      </c>
      <c r="G5028" t="s">
        <v>22</v>
      </c>
      <c r="H5028">
        <v>2588383</v>
      </c>
      <c r="I5028">
        <v>2589555</v>
      </c>
      <c r="J5028" t="s">
        <v>23</v>
      </c>
      <c r="O5028" t="s">
        <v>6154</v>
      </c>
      <c r="P5028">
        <v>1173</v>
      </c>
    </row>
    <row r="5029" spans="1:17" hidden="1" x14ac:dyDescent="0.35">
      <c r="A5029" t="s">
        <v>26</v>
      </c>
      <c r="B5029" t="s">
        <v>32</v>
      </c>
      <c r="C5029" t="s">
        <v>20</v>
      </c>
      <c r="D5029" t="s">
        <v>21</v>
      </c>
      <c r="E5029" t="s">
        <v>5</v>
      </c>
      <c r="G5029" t="s">
        <v>22</v>
      </c>
      <c r="H5029">
        <v>2588383</v>
      </c>
      <c r="I5029">
        <v>2589555</v>
      </c>
      <c r="J5029" t="s">
        <v>23</v>
      </c>
      <c r="K5029" t="s">
        <v>6155</v>
      </c>
      <c r="N5029" t="s">
        <v>6156</v>
      </c>
      <c r="O5029" t="s">
        <v>6154</v>
      </c>
      <c r="P5029">
        <v>1173</v>
      </c>
      <c r="Q5029">
        <v>390</v>
      </c>
    </row>
    <row r="5030" spans="1:17" hidden="1" x14ac:dyDescent="0.35">
      <c r="A5030" t="s">
        <v>18</v>
      </c>
      <c r="B5030" t="s">
        <v>29</v>
      </c>
      <c r="C5030" t="s">
        <v>20</v>
      </c>
      <c r="D5030" t="s">
        <v>21</v>
      </c>
      <c r="E5030" t="s">
        <v>5</v>
      </c>
      <c r="G5030" t="s">
        <v>22</v>
      </c>
      <c r="H5030">
        <v>2590003</v>
      </c>
      <c r="I5030">
        <v>2590587</v>
      </c>
      <c r="J5030" t="s">
        <v>30</v>
      </c>
      <c r="O5030" t="s">
        <v>6157</v>
      </c>
      <c r="P5030">
        <v>585</v>
      </c>
    </row>
    <row r="5031" spans="1:17" hidden="1" x14ac:dyDescent="0.35">
      <c r="A5031" t="s">
        <v>26</v>
      </c>
      <c r="B5031" t="s">
        <v>32</v>
      </c>
      <c r="C5031" t="s">
        <v>20</v>
      </c>
      <c r="D5031" t="s">
        <v>21</v>
      </c>
      <c r="E5031" t="s">
        <v>5</v>
      </c>
      <c r="G5031" t="s">
        <v>22</v>
      </c>
      <c r="H5031">
        <v>2590003</v>
      </c>
      <c r="I5031">
        <v>2590587</v>
      </c>
      <c r="J5031" t="s">
        <v>30</v>
      </c>
      <c r="K5031" t="s">
        <v>6158</v>
      </c>
      <c r="N5031" t="s">
        <v>28</v>
      </c>
      <c r="O5031" t="s">
        <v>6157</v>
      </c>
      <c r="P5031">
        <v>585</v>
      </c>
      <c r="Q5031">
        <v>194</v>
      </c>
    </row>
    <row r="5032" spans="1:17" hidden="1" x14ac:dyDescent="0.35">
      <c r="A5032" t="s">
        <v>18</v>
      </c>
      <c r="B5032" t="s">
        <v>29</v>
      </c>
      <c r="C5032" t="s">
        <v>20</v>
      </c>
      <c r="D5032" t="s">
        <v>21</v>
      </c>
      <c r="E5032" t="s">
        <v>5</v>
      </c>
      <c r="G5032" t="s">
        <v>22</v>
      </c>
      <c r="H5032">
        <v>2590774</v>
      </c>
      <c r="I5032">
        <v>2590980</v>
      </c>
      <c r="J5032" t="s">
        <v>30</v>
      </c>
      <c r="O5032" t="s">
        <v>6159</v>
      </c>
      <c r="P5032">
        <v>207</v>
      </c>
    </row>
    <row r="5033" spans="1:17" hidden="1" x14ac:dyDescent="0.35">
      <c r="A5033" t="s">
        <v>26</v>
      </c>
      <c r="B5033" t="s">
        <v>32</v>
      </c>
      <c r="C5033" t="s">
        <v>20</v>
      </c>
      <c r="D5033" t="s">
        <v>21</v>
      </c>
      <c r="E5033" t="s">
        <v>5</v>
      </c>
      <c r="G5033" t="s">
        <v>22</v>
      </c>
      <c r="H5033">
        <v>2590774</v>
      </c>
      <c r="I5033">
        <v>2590980</v>
      </c>
      <c r="J5033" t="s">
        <v>30</v>
      </c>
      <c r="K5033" t="s">
        <v>6160</v>
      </c>
      <c r="N5033" t="s">
        <v>28</v>
      </c>
      <c r="O5033" t="s">
        <v>6159</v>
      </c>
      <c r="P5033">
        <v>207</v>
      </c>
      <c r="Q5033">
        <v>68</v>
      </c>
    </row>
    <row r="5034" spans="1:17" hidden="1" x14ac:dyDescent="0.35">
      <c r="A5034" t="s">
        <v>18</v>
      </c>
      <c r="B5034" t="s">
        <v>29</v>
      </c>
      <c r="C5034" t="s">
        <v>20</v>
      </c>
      <c r="D5034" t="s">
        <v>21</v>
      </c>
      <c r="E5034" t="s">
        <v>5</v>
      </c>
      <c r="G5034" t="s">
        <v>22</v>
      </c>
      <c r="H5034">
        <v>2591124</v>
      </c>
      <c r="I5034">
        <v>2591597</v>
      </c>
      <c r="J5034" t="s">
        <v>30</v>
      </c>
      <c r="O5034" t="s">
        <v>6161</v>
      </c>
      <c r="P5034">
        <v>474</v>
      </c>
    </row>
    <row r="5035" spans="1:17" hidden="1" x14ac:dyDescent="0.35">
      <c r="A5035" t="s">
        <v>26</v>
      </c>
      <c r="B5035" t="s">
        <v>32</v>
      </c>
      <c r="C5035" t="s">
        <v>20</v>
      </c>
      <c r="D5035" t="s">
        <v>21</v>
      </c>
      <c r="E5035" t="s">
        <v>5</v>
      </c>
      <c r="G5035" t="s">
        <v>22</v>
      </c>
      <c r="H5035">
        <v>2591124</v>
      </c>
      <c r="I5035">
        <v>2591597</v>
      </c>
      <c r="J5035" t="s">
        <v>30</v>
      </c>
      <c r="K5035" t="s">
        <v>6162</v>
      </c>
      <c r="N5035" t="s">
        <v>28</v>
      </c>
      <c r="O5035" t="s">
        <v>6161</v>
      </c>
      <c r="P5035">
        <v>474</v>
      </c>
      <c r="Q5035">
        <v>157</v>
      </c>
    </row>
    <row r="5036" spans="1:17" hidden="1" x14ac:dyDescent="0.35">
      <c r="A5036" t="s">
        <v>18</v>
      </c>
      <c r="B5036" t="s">
        <v>29</v>
      </c>
      <c r="C5036" t="s">
        <v>20</v>
      </c>
      <c r="D5036" t="s">
        <v>21</v>
      </c>
      <c r="E5036" t="s">
        <v>5</v>
      </c>
      <c r="G5036" t="s">
        <v>22</v>
      </c>
      <c r="H5036">
        <v>2592349</v>
      </c>
      <c r="I5036">
        <v>2592930</v>
      </c>
      <c r="J5036" t="s">
        <v>30</v>
      </c>
      <c r="O5036" t="s">
        <v>6163</v>
      </c>
      <c r="P5036">
        <v>582</v>
      </c>
    </row>
    <row r="5037" spans="1:17" hidden="1" x14ac:dyDescent="0.35">
      <c r="A5037" t="s">
        <v>26</v>
      </c>
      <c r="B5037" t="s">
        <v>32</v>
      </c>
      <c r="C5037" t="s">
        <v>20</v>
      </c>
      <c r="D5037" t="s">
        <v>21</v>
      </c>
      <c r="E5037" t="s">
        <v>5</v>
      </c>
      <c r="G5037" t="s">
        <v>22</v>
      </c>
      <c r="H5037">
        <v>2592349</v>
      </c>
      <c r="I5037">
        <v>2592930</v>
      </c>
      <c r="J5037" t="s">
        <v>30</v>
      </c>
      <c r="K5037" t="s">
        <v>6164</v>
      </c>
      <c r="N5037" t="s">
        <v>28</v>
      </c>
      <c r="O5037" t="s">
        <v>6163</v>
      </c>
      <c r="P5037">
        <v>582</v>
      </c>
      <c r="Q5037">
        <v>193</v>
      </c>
    </row>
    <row r="5038" spans="1:17" hidden="1" x14ac:dyDescent="0.35">
      <c r="A5038" t="s">
        <v>18</v>
      </c>
      <c r="B5038" t="s">
        <v>29</v>
      </c>
      <c r="C5038" t="s">
        <v>20</v>
      </c>
      <c r="D5038" t="s">
        <v>21</v>
      </c>
      <c r="E5038" t="s">
        <v>5</v>
      </c>
      <c r="G5038" t="s">
        <v>22</v>
      </c>
      <c r="H5038">
        <v>2593301</v>
      </c>
      <c r="I5038">
        <v>2593522</v>
      </c>
      <c r="J5038" t="s">
        <v>23</v>
      </c>
      <c r="O5038" t="s">
        <v>6165</v>
      </c>
      <c r="P5038">
        <v>222</v>
      </c>
    </row>
    <row r="5039" spans="1:17" hidden="1" x14ac:dyDescent="0.35">
      <c r="A5039" t="s">
        <v>26</v>
      </c>
      <c r="B5039" t="s">
        <v>32</v>
      </c>
      <c r="C5039" t="s">
        <v>20</v>
      </c>
      <c r="D5039" t="s">
        <v>21</v>
      </c>
      <c r="E5039" t="s">
        <v>5</v>
      </c>
      <c r="G5039" t="s">
        <v>22</v>
      </c>
      <c r="H5039">
        <v>2593301</v>
      </c>
      <c r="I5039">
        <v>2593522</v>
      </c>
      <c r="J5039" t="s">
        <v>23</v>
      </c>
      <c r="K5039" t="s">
        <v>6166</v>
      </c>
      <c r="N5039" t="s">
        <v>28</v>
      </c>
      <c r="O5039" t="s">
        <v>6165</v>
      </c>
      <c r="P5039">
        <v>222</v>
      </c>
      <c r="Q5039">
        <v>73</v>
      </c>
    </row>
    <row r="5040" spans="1:17" hidden="1" x14ac:dyDescent="0.35">
      <c r="A5040" t="s">
        <v>18</v>
      </c>
      <c r="B5040" t="s">
        <v>29</v>
      </c>
      <c r="C5040" t="s">
        <v>20</v>
      </c>
      <c r="D5040" t="s">
        <v>21</v>
      </c>
      <c r="E5040" t="s">
        <v>5</v>
      </c>
      <c r="G5040" t="s">
        <v>22</v>
      </c>
      <c r="H5040">
        <v>2593671</v>
      </c>
      <c r="I5040">
        <v>2594774</v>
      </c>
      <c r="J5040" t="s">
        <v>23</v>
      </c>
      <c r="O5040" t="s">
        <v>6167</v>
      </c>
      <c r="P5040">
        <v>1104</v>
      </c>
    </row>
    <row r="5041" spans="1:18" hidden="1" x14ac:dyDescent="0.35">
      <c r="A5041" t="s">
        <v>26</v>
      </c>
      <c r="B5041" t="s">
        <v>32</v>
      </c>
      <c r="C5041" t="s">
        <v>20</v>
      </c>
      <c r="D5041" t="s">
        <v>21</v>
      </c>
      <c r="E5041" t="s">
        <v>5</v>
      </c>
      <c r="G5041" t="s">
        <v>22</v>
      </c>
      <c r="H5041">
        <v>2593671</v>
      </c>
      <c r="I5041">
        <v>2594774</v>
      </c>
      <c r="J5041" t="s">
        <v>23</v>
      </c>
      <c r="K5041" t="s">
        <v>6168</v>
      </c>
      <c r="N5041" t="s">
        <v>28</v>
      </c>
      <c r="O5041" t="s">
        <v>6167</v>
      </c>
      <c r="P5041">
        <v>1104</v>
      </c>
      <c r="Q5041">
        <v>367</v>
      </c>
    </row>
    <row r="5042" spans="1:18" hidden="1" x14ac:dyDescent="0.35">
      <c r="A5042" t="s">
        <v>18</v>
      </c>
      <c r="B5042" t="s">
        <v>29</v>
      </c>
      <c r="C5042" t="s">
        <v>20</v>
      </c>
      <c r="D5042" t="s">
        <v>21</v>
      </c>
      <c r="E5042" t="s">
        <v>5</v>
      </c>
      <c r="G5042" t="s">
        <v>22</v>
      </c>
      <c r="H5042">
        <v>2594967</v>
      </c>
      <c r="I5042">
        <v>2595185</v>
      </c>
      <c r="J5042" t="s">
        <v>30</v>
      </c>
      <c r="O5042" t="s">
        <v>6169</v>
      </c>
      <c r="P5042">
        <v>219</v>
      </c>
    </row>
    <row r="5043" spans="1:18" hidden="1" x14ac:dyDescent="0.35">
      <c r="A5043" t="s">
        <v>26</v>
      </c>
      <c r="B5043" t="s">
        <v>32</v>
      </c>
      <c r="C5043" t="s">
        <v>20</v>
      </c>
      <c r="D5043" t="s">
        <v>21</v>
      </c>
      <c r="E5043" t="s">
        <v>5</v>
      </c>
      <c r="G5043" t="s">
        <v>22</v>
      </c>
      <c r="H5043">
        <v>2594967</v>
      </c>
      <c r="I5043">
        <v>2595185</v>
      </c>
      <c r="J5043" t="s">
        <v>30</v>
      </c>
      <c r="K5043" t="s">
        <v>6170</v>
      </c>
      <c r="N5043" t="s">
        <v>28</v>
      </c>
      <c r="O5043" t="s">
        <v>6169</v>
      </c>
      <c r="P5043">
        <v>219</v>
      </c>
      <c r="Q5043">
        <v>72</v>
      </c>
    </row>
    <row r="5044" spans="1:18" hidden="1" x14ac:dyDescent="0.35">
      <c r="A5044" t="s">
        <v>18</v>
      </c>
      <c r="B5044" t="s">
        <v>29</v>
      </c>
      <c r="C5044" t="s">
        <v>20</v>
      </c>
      <c r="D5044" t="s">
        <v>21</v>
      </c>
      <c r="E5044" t="s">
        <v>5</v>
      </c>
      <c r="G5044" t="s">
        <v>22</v>
      </c>
      <c r="H5044">
        <v>2595196</v>
      </c>
      <c r="I5044">
        <v>2595423</v>
      </c>
      <c r="J5044" t="s">
        <v>30</v>
      </c>
      <c r="O5044" t="s">
        <v>6171</v>
      </c>
      <c r="P5044">
        <v>228</v>
      </c>
    </row>
    <row r="5045" spans="1:18" hidden="1" x14ac:dyDescent="0.35">
      <c r="A5045" t="s">
        <v>26</v>
      </c>
      <c r="B5045" t="s">
        <v>32</v>
      </c>
      <c r="C5045" t="s">
        <v>20</v>
      </c>
      <c r="D5045" t="s">
        <v>21</v>
      </c>
      <c r="E5045" t="s">
        <v>5</v>
      </c>
      <c r="G5045" t="s">
        <v>22</v>
      </c>
      <c r="H5045">
        <v>2595196</v>
      </c>
      <c r="I5045">
        <v>2595423</v>
      </c>
      <c r="J5045" t="s">
        <v>30</v>
      </c>
      <c r="K5045" t="s">
        <v>6172</v>
      </c>
      <c r="N5045" t="s">
        <v>28</v>
      </c>
      <c r="O5045" t="s">
        <v>6171</v>
      </c>
      <c r="P5045">
        <v>228</v>
      </c>
      <c r="Q5045">
        <v>75</v>
      </c>
    </row>
    <row r="5046" spans="1:18" hidden="1" x14ac:dyDescent="0.35">
      <c r="A5046" t="s">
        <v>18</v>
      </c>
      <c r="B5046" t="s">
        <v>29</v>
      </c>
      <c r="C5046" t="s">
        <v>20</v>
      </c>
      <c r="D5046" t="s">
        <v>21</v>
      </c>
      <c r="E5046" t="s">
        <v>5</v>
      </c>
      <c r="G5046" t="s">
        <v>22</v>
      </c>
      <c r="H5046">
        <v>2595657</v>
      </c>
      <c r="I5046">
        <v>2595854</v>
      </c>
      <c r="J5046" t="s">
        <v>23</v>
      </c>
      <c r="O5046" t="s">
        <v>6173</v>
      </c>
      <c r="P5046">
        <v>198</v>
      </c>
    </row>
    <row r="5047" spans="1:18" hidden="1" x14ac:dyDescent="0.35">
      <c r="A5047" t="s">
        <v>26</v>
      </c>
      <c r="B5047" t="s">
        <v>32</v>
      </c>
      <c r="C5047" t="s">
        <v>20</v>
      </c>
      <c r="D5047" t="s">
        <v>21</v>
      </c>
      <c r="E5047" t="s">
        <v>5</v>
      </c>
      <c r="G5047" t="s">
        <v>22</v>
      </c>
      <c r="H5047">
        <v>2595657</v>
      </c>
      <c r="I5047">
        <v>2595854</v>
      </c>
      <c r="J5047" t="s">
        <v>23</v>
      </c>
      <c r="K5047" t="s">
        <v>6174</v>
      </c>
      <c r="N5047" t="s">
        <v>28</v>
      </c>
      <c r="O5047" t="s">
        <v>6173</v>
      </c>
      <c r="P5047">
        <v>198</v>
      </c>
      <c r="Q5047">
        <v>65</v>
      </c>
    </row>
    <row r="5048" spans="1:18" hidden="1" x14ac:dyDescent="0.35">
      <c r="A5048" t="s">
        <v>18</v>
      </c>
      <c r="B5048" t="s">
        <v>29</v>
      </c>
      <c r="C5048" t="s">
        <v>20</v>
      </c>
      <c r="D5048" t="s">
        <v>21</v>
      </c>
      <c r="E5048" t="s">
        <v>5</v>
      </c>
      <c r="G5048" t="s">
        <v>22</v>
      </c>
      <c r="H5048">
        <v>2596394</v>
      </c>
      <c r="I5048">
        <v>2597791</v>
      </c>
      <c r="J5048" t="s">
        <v>30</v>
      </c>
      <c r="O5048" t="s">
        <v>6175</v>
      </c>
      <c r="P5048">
        <v>1398</v>
      </c>
    </row>
    <row r="5049" spans="1:18" hidden="1" x14ac:dyDescent="0.35">
      <c r="A5049" t="s">
        <v>26</v>
      </c>
      <c r="B5049" t="s">
        <v>32</v>
      </c>
      <c r="C5049" t="s">
        <v>20</v>
      </c>
      <c r="D5049" t="s">
        <v>21</v>
      </c>
      <c r="E5049" t="s">
        <v>5</v>
      </c>
      <c r="G5049" t="s">
        <v>22</v>
      </c>
      <c r="H5049">
        <v>2596394</v>
      </c>
      <c r="I5049">
        <v>2597791</v>
      </c>
      <c r="J5049" t="s">
        <v>30</v>
      </c>
      <c r="K5049" t="s">
        <v>6176</v>
      </c>
      <c r="N5049" t="s">
        <v>6177</v>
      </c>
      <c r="O5049" t="s">
        <v>6175</v>
      </c>
      <c r="P5049">
        <v>1398</v>
      </c>
      <c r="Q5049">
        <v>465</v>
      </c>
    </row>
    <row r="5050" spans="1:18" hidden="1" x14ac:dyDescent="0.35">
      <c r="A5050" t="s">
        <v>18</v>
      </c>
      <c r="B5050" t="s">
        <v>29</v>
      </c>
      <c r="C5050" t="s">
        <v>20</v>
      </c>
      <c r="D5050" t="s">
        <v>21</v>
      </c>
      <c r="E5050" t="s">
        <v>5</v>
      </c>
      <c r="G5050" t="s">
        <v>22</v>
      </c>
      <c r="H5050">
        <v>2598092</v>
      </c>
      <c r="I5050">
        <v>2598367</v>
      </c>
      <c r="J5050" t="s">
        <v>30</v>
      </c>
      <c r="O5050" t="s">
        <v>6178</v>
      </c>
      <c r="P5050">
        <v>276</v>
      </c>
    </row>
    <row r="5051" spans="1:18" hidden="1" x14ac:dyDescent="0.35">
      <c r="A5051" t="s">
        <v>26</v>
      </c>
      <c r="B5051" t="s">
        <v>32</v>
      </c>
      <c r="C5051" t="s">
        <v>20</v>
      </c>
      <c r="D5051" t="s">
        <v>21</v>
      </c>
      <c r="E5051" t="s">
        <v>5</v>
      </c>
      <c r="G5051" t="s">
        <v>22</v>
      </c>
      <c r="H5051">
        <v>2598092</v>
      </c>
      <c r="I5051">
        <v>2598367</v>
      </c>
      <c r="J5051" t="s">
        <v>30</v>
      </c>
      <c r="K5051" t="s">
        <v>6179</v>
      </c>
      <c r="N5051" t="s">
        <v>28</v>
      </c>
      <c r="O5051" t="s">
        <v>6178</v>
      </c>
      <c r="P5051">
        <v>276</v>
      </c>
      <c r="Q5051">
        <v>91</v>
      </c>
    </row>
    <row r="5052" spans="1:18" hidden="1" x14ac:dyDescent="0.35">
      <c r="A5052" t="s">
        <v>18</v>
      </c>
      <c r="B5052" t="s">
        <v>19</v>
      </c>
      <c r="C5052" t="s">
        <v>20</v>
      </c>
      <c r="D5052" t="s">
        <v>21</v>
      </c>
      <c r="E5052" t="s">
        <v>5</v>
      </c>
      <c r="G5052" t="s">
        <v>22</v>
      </c>
      <c r="H5052">
        <v>2598491</v>
      </c>
      <c r="I5052">
        <v>2599417</v>
      </c>
      <c r="J5052" t="s">
        <v>23</v>
      </c>
      <c r="O5052" t="s">
        <v>6180</v>
      </c>
      <c r="P5052">
        <v>927</v>
      </c>
      <c r="R5052" t="s">
        <v>25</v>
      </c>
    </row>
    <row r="5053" spans="1:18" hidden="1" x14ac:dyDescent="0.35">
      <c r="A5053" t="s">
        <v>26</v>
      </c>
      <c r="B5053" t="s">
        <v>27</v>
      </c>
      <c r="C5053" t="s">
        <v>20</v>
      </c>
      <c r="D5053" t="s">
        <v>21</v>
      </c>
      <c r="E5053" t="s">
        <v>5</v>
      </c>
      <c r="G5053" t="s">
        <v>22</v>
      </c>
      <c r="H5053">
        <v>2598491</v>
      </c>
      <c r="I5053">
        <v>2599417</v>
      </c>
      <c r="J5053" t="s">
        <v>23</v>
      </c>
      <c r="N5053" t="s">
        <v>939</v>
      </c>
      <c r="O5053" t="s">
        <v>6180</v>
      </c>
      <c r="P5053">
        <v>927</v>
      </c>
      <c r="R5053" t="s">
        <v>25</v>
      </c>
    </row>
    <row r="5054" spans="1:18" hidden="1" x14ac:dyDescent="0.35">
      <c r="A5054" t="s">
        <v>18</v>
      </c>
      <c r="B5054" t="s">
        <v>29</v>
      </c>
      <c r="C5054" t="s">
        <v>20</v>
      </c>
      <c r="D5054" t="s">
        <v>21</v>
      </c>
      <c r="E5054" t="s">
        <v>5</v>
      </c>
      <c r="G5054" t="s">
        <v>22</v>
      </c>
      <c r="H5054">
        <v>2599429</v>
      </c>
      <c r="I5054">
        <v>2600487</v>
      </c>
      <c r="J5054" t="s">
        <v>23</v>
      </c>
      <c r="O5054" t="s">
        <v>6181</v>
      </c>
      <c r="P5054">
        <v>1059</v>
      </c>
    </row>
    <row r="5055" spans="1:18" hidden="1" x14ac:dyDescent="0.35">
      <c r="A5055" t="s">
        <v>26</v>
      </c>
      <c r="B5055" t="s">
        <v>32</v>
      </c>
      <c r="C5055" t="s">
        <v>20</v>
      </c>
      <c r="D5055" t="s">
        <v>21</v>
      </c>
      <c r="E5055" t="s">
        <v>5</v>
      </c>
      <c r="G5055" t="s">
        <v>22</v>
      </c>
      <c r="H5055">
        <v>2599429</v>
      </c>
      <c r="I5055">
        <v>2600487</v>
      </c>
      <c r="J5055" t="s">
        <v>23</v>
      </c>
      <c r="K5055" t="s">
        <v>6182</v>
      </c>
      <c r="N5055" t="s">
        <v>6183</v>
      </c>
      <c r="O5055" t="s">
        <v>6181</v>
      </c>
      <c r="P5055">
        <v>1059</v>
      </c>
      <c r="Q5055">
        <v>352</v>
      </c>
    </row>
    <row r="5056" spans="1:18" hidden="1" x14ac:dyDescent="0.35">
      <c r="A5056" t="s">
        <v>18</v>
      </c>
      <c r="B5056" t="s">
        <v>29</v>
      </c>
      <c r="C5056" t="s">
        <v>20</v>
      </c>
      <c r="D5056" t="s">
        <v>21</v>
      </c>
      <c r="E5056" t="s">
        <v>5</v>
      </c>
      <c r="G5056" t="s">
        <v>22</v>
      </c>
      <c r="H5056">
        <v>2600701</v>
      </c>
      <c r="I5056">
        <v>2601459</v>
      </c>
      <c r="J5056" t="s">
        <v>23</v>
      </c>
      <c r="O5056" t="s">
        <v>6184</v>
      </c>
      <c r="P5056">
        <v>759</v>
      </c>
    </row>
    <row r="5057" spans="1:18" hidden="1" x14ac:dyDescent="0.35">
      <c r="A5057" t="s">
        <v>26</v>
      </c>
      <c r="B5057" t="s">
        <v>32</v>
      </c>
      <c r="C5057" t="s">
        <v>20</v>
      </c>
      <c r="D5057" t="s">
        <v>21</v>
      </c>
      <c r="E5057" t="s">
        <v>5</v>
      </c>
      <c r="G5057" t="s">
        <v>22</v>
      </c>
      <c r="H5057">
        <v>2600701</v>
      </c>
      <c r="I5057">
        <v>2601459</v>
      </c>
      <c r="J5057" t="s">
        <v>23</v>
      </c>
      <c r="K5057" t="s">
        <v>6185</v>
      </c>
      <c r="N5057" t="s">
        <v>77</v>
      </c>
      <c r="O5057" t="s">
        <v>6184</v>
      </c>
      <c r="P5057">
        <v>759</v>
      </c>
      <c r="Q5057">
        <v>252</v>
      </c>
    </row>
    <row r="5058" spans="1:18" hidden="1" x14ac:dyDescent="0.35">
      <c r="A5058" t="s">
        <v>18</v>
      </c>
      <c r="B5058" t="s">
        <v>29</v>
      </c>
      <c r="C5058" t="s">
        <v>20</v>
      </c>
      <c r="D5058" t="s">
        <v>21</v>
      </c>
      <c r="E5058" t="s">
        <v>5</v>
      </c>
      <c r="G5058" t="s">
        <v>22</v>
      </c>
      <c r="H5058">
        <v>2601643</v>
      </c>
      <c r="I5058">
        <v>2603016</v>
      </c>
      <c r="J5058" t="s">
        <v>23</v>
      </c>
      <c r="O5058" t="s">
        <v>6186</v>
      </c>
      <c r="P5058">
        <v>1374</v>
      </c>
    </row>
    <row r="5059" spans="1:18" hidden="1" x14ac:dyDescent="0.35">
      <c r="A5059" t="s">
        <v>26</v>
      </c>
      <c r="B5059" t="s">
        <v>32</v>
      </c>
      <c r="C5059" t="s">
        <v>20</v>
      </c>
      <c r="D5059" t="s">
        <v>21</v>
      </c>
      <c r="E5059" t="s">
        <v>5</v>
      </c>
      <c r="G5059" t="s">
        <v>22</v>
      </c>
      <c r="H5059">
        <v>2601643</v>
      </c>
      <c r="I5059">
        <v>2603016</v>
      </c>
      <c r="J5059" t="s">
        <v>23</v>
      </c>
      <c r="K5059" t="s">
        <v>6187</v>
      </c>
      <c r="N5059" t="s">
        <v>28</v>
      </c>
      <c r="O5059" t="s">
        <v>6186</v>
      </c>
      <c r="P5059">
        <v>1374</v>
      </c>
      <c r="Q5059">
        <v>457</v>
      </c>
    </row>
    <row r="5060" spans="1:18" hidden="1" x14ac:dyDescent="0.35">
      <c r="A5060" t="s">
        <v>18</v>
      </c>
      <c r="B5060" t="s">
        <v>29</v>
      </c>
      <c r="C5060" t="s">
        <v>20</v>
      </c>
      <c r="D5060" t="s">
        <v>21</v>
      </c>
      <c r="E5060" t="s">
        <v>5</v>
      </c>
      <c r="G5060" t="s">
        <v>22</v>
      </c>
      <c r="H5060">
        <v>2603802</v>
      </c>
      <c r="I5060">
        <v>2604773</v>
      </c>
      <c r="J5060" t="s">
        <v>23</v>
      </c>
      <c r="O5060" t="s">
        <v>6188</v>
      </c>
      <c r="P5060">
        <v>972</v>
      </c>
    </row>
    <row r="5061" spans="1:18" hidden="1" x14ac:dyDescent="0.35">
      <c r="A5061" t="s">
        <v>26</v>
      </c>
      <c r="B5061" t="s">
        <v>32</v>
      </c>
      <c r="C5061" t="s">
        <v>20</v>
      </c>
      <c r="D5061" t="s">
        <v>21</v>
      </c>
      <c r="E5061" t="s">
        <v>5</v>
      </c>
      <c r="G5061" t="s">
        <v>22</v>
      </c>
      <c r="H5061">
        <v>2603802</v>
      </c>
      <c r="I5061">
        <v>2604773</v>
      </c>
      <c r="J5061" t="s">
        <v>23</v>
      </c>
      <c r="K5061" t="s">
        <v>6189</v>
      </c>
      <c r="N5061" t="s">
        <v>28</v>
      </c>
      <c r="O5061" t="s">
        <v>6188</v>
      </c>
      <c r="P5061">
        <v>972</v>
      </c>
      <c r="Q5061">
        <v>323</v>
      </c>
    </row>
    <row r="5062" spans="1:18" hidden="1" x14ac:dyDescent="0.35">
      <c r="A5062" t="s">
        <v>18</v>
      </c>
      <c r="B5062" t="s">
        <v>29</v>
      </c>
      <c r="C5062" t="s">
        <v>20</v>
      </c>
      <c r="D5062" t="s">
        <v>21</v>
      </c>
      <c r="E5062" t="s">
        <v>5</v>
      </c>
      <c r="G5062" t="s">
        <v>22</v>
      </c>
      <c r="H5062">
        <v>2604773</v>
      </c>
      <c r="I5062">
        <v>2605999</v>
      </c>
      <c r="J5062" t="s">
        <v>23</v>
      </c>
      <c r="O5062" t="s">
        <v>6190</v>
      </c>
      <c r="P5062">
        <v>1227</v>
      </c>
    </row>
    <row r="5063" spans="1:18" hidden="1" x14ac:dyDescent="0.35">
      <c r="A5063" t="s">
        <v>26</v>
      </c>
      <c r="B5063" t="s">
        <v>32</v>
      </c>
      <c r="C5063" t="s">
        <v>20</v>
      </c>
      <c r="D5063" t="s">
        <v>21</v>
      </c>
      <c r="E5063" t="s">
        <v>5</v>
      </c>
      <c r="G5063" t="s">
        <v>22</v>
      </c>
      <c r="H5063">
        <v>2604773</v>
      </c>
      <c r="I5063">
        <v>2605999</v>
      </c>
      <c r="J5063" t="s">
        <v>23</v>
      </c>
      <c r="K5063" t="s">
        <v>6191</v>
      </c>
      <c r="N5063" t="s">
        <v>6192</v>
      </c>
      <c r="O5063" t="s">
        <v>6190</v>
      </c>
      <c r="P5063">
        <v>1227</v>
      </c>
      <c r="Q5063">
        <v>408</v>
      </c>
    </row>
    <row r="5064" spans="1:18" hidden="1" x14ac:dyDescent="0.35">
      <c r="A5064" t="s">
        <v>18</v>
      </c>
      <c r="B5064" t="s">
        <v>29</v>
      </c>
      <c r="C5064" t="s">
        <v>20</v>
      </c>
      <c r="D5064" t="s">
        <v>21</v>
      </c>
      <c r="E5064" t="s">
        <v>5</v>
      </c>
      <c r="G5064" t="s">
        <v>22</v>
      </c>
      <c r="H5064">
        <v>2605999</v>
      </c>
      <c r="I5064">
        <v>2606757</v>
      </c>
      <c r="J5064" t="s">
        <v>23</v>
      </c>
      <c r="O5064" t="s">
        <v>6193</v>
      </c>
      <c r="P5064">
        <v>759</v>
      </c>
    </row>
    <row r="5065" spans="1:18" hidden="1" x14ac:dyDescent="0.35">
      <c r="A5065" t="s">
        <v>26</v>
      </c>
      <c r="B5065" t="s">
        <v>32</v>
      </c>
      <c r="C5065" t="s">
        <v>20</v>
      </c>
      <c r="D5065" t="s">
        <v>21</v>
      </c>
      <c r="E5065" t="s">
        <v>5</v>
      </c>
      <c r="G5065" t="s">
        <v>22</v>
      </c>
      <c r="H5065">
        <v>2605999</v>
      </c>
      <c r="I5065">
        <v>2606757</v>
      </c>
      <c r="J5065" t="s">
        <v>23</v>
      </c>
      <c r="K5065" t="s">
        <v>6194</v>
      </c>
      <c r="N5065" t="s">
        <v>28</v>
      </c>
      <c r="O5065" t="s">
        <v>6193</v>
      </c>
      <c r="P5065">
        <v>759</v>
      </c>
      <c r="Q5065">
        <v>252</v>
      </c>
    </row>
    <row r="5066" spans="1:18" hidden="1" x14ac:dyDescent="0.35">
      <c r="A5066" t="s">
        <v>18</v>
      </c>
      <c r="B5066" t="s">
        <v>29</v>
      </c>
      <c r="C5066" t="s">
        <v>20</v>
      </c>
      <c r="D5066" t="s">
        <v>21</v>
      </c>
      <c r="E5066" t="s">
        <v>5</v>
      </c>
      <c r="G5066" t="s">
        <v>22</v>
      </c>
      <c r="H5066">
        <v>2607144</v>
      </c>
      <c r="I5066">
        <v>2607791</v>
      </c>
      <c r="J5066" t="s">
        <v>30</v>
      </c>
      <c r="O5066" t="s">
        <v>6195</v>
      </c>
      <c r="P5066">
        <v>648</v>
      </c>
    </row>
    <row r="5067" spans="1:18" hidden="1" x14ac:dyDescent="0.35">
      <c r="A5067" t="s">
        <v>26</v>
      </c>
      <c r="B5067" t="s">
        <v>32</v>
      </c>
      <c r="C5067" t="s">
        <v>20</v>
      </c>
      <c r="D5067" t="s">
        <v>21</v>
      </c>
      <c r="E5067" t="s">
        <v>5</v>
      </c>
      <c r="G5067" t="s">
        <v>22</v>
      </c>
      <c r="H5067">
        <v>2607144</v>
      </c>
      <c r="I5067">
        <v>2607791</v>
      </c>
      <c r="J5067" t="s">
        <v>30</v>
      </c>
      <c r="K5067" t="s">
        <v>6196</v>
      </c>
      <c r="N5067" t="s">
        <v>6197</v>
      </c>
      <c r="O5067" t="s">
        <v>6195</v>
      </c>
      <c r="P5067">
        <v>648</v>
      </c>
      <c r="Q5067">
        <v>215</v>
      </c>
    </row>
    <row r="5068" spans="1:18" hidden="1" x14ac:dyDescent="0.35">
      <c r="A5068" t="s">
        <v>18</v>
      </c>
      <c r="B5068" t="s">
        <v>29</v>
      </c>
      <c r="C5068" t="s">
        <v>20</v>
      </c>
      <c r="D5068" t="s">
        <v>21</v>
      </c>
      <c r="E5068" t="s">
        <v>5</v>
      </c>
      <c r="G5068" t="s">
        <v>22</v>
      </c>
      <c r="H5068">
        <v>2607891</v>
      </c>
      <c r="I5068">
        <v>2608319</v>
      </c>
      <c r="J5068" t="s">
        <v>30</v>
      </c>
      <c r="O5068" t="s">
        <v>6198</v>
      </c>
      <c r="P5068">
        <v>429</v>
      </c>
    </row>
    <row r="5069" spans="1:18" hidden="1" x14ac:dyDescent="0.35">
      <c r="A5069" t="s">
        <v>26</v>
      </c>
      <c r="B5069" t="s">
        <v>32</v>
      </c>
      <c r="C5069" t="s">
        <v>20</v>
      </c>
      <c r="D5069" t="s">
        <v>21</v>
      </c>
      <c r="E5069" t="s">
        <v>5</v>
      </c>
      <c r="G5069" t="s">
        <v>22</v>
      </c>
      <c r="H5069">
        <v>2607891</v>
      </c>
      <c r="I5069">
        <v>2608319</v>
      </c>
      <c r="J5069" t="s">
        <v>30</v>
      </c>
      <c r="K5069" t="s">
        <v>6199</v>
      </c>
      <c r="N5069" t="s">
        <v>998</v>
      </c>
      <c r="O5069" t="s">
        <v>6198</v>
      </c>
      <c r="P5069">
        <v>429</v>
      </c>
      <c r="Q5069">
        <v>142</v>
      </c>
    </row>
    <row r="5070" spans="1:18" hidden="1" x14ac:dyDescent="0.35">
      <c r="A5070" t="s">
        <v>18</v>
      </c>
      <c r="B5070" t="s">
        <v>29</v>
      </c>
      <c r="C5070" t="s">
        <v>20</v>
      </c>
      <c r="D5070" t="s">
        <v>21</v>
      </c>
      <c r="E5070" t="s">
        <v>5</v>
      </c>
      <c r="G5070" t="s">
        <v>22</v>
      </c>
      <c r="H5070">
        <v>2608358</v>
      </c>
      <c r="I5070">
        <v>2608654</v>
      </c>
      <c r="J5070" t="s">
        <v>30</v>
      </c>
      <c r="O5070" t="s">
        <v>6200</v>
      </c>
      <c r="P5070">
        <v>297</v>
      </c>
    </row>
    <row r="5071" spans="1:18" hidden="1" x14ac:dyDescent="0.35">
      <c r="A5071" t="s">
        <v>26</v>
      </c>
      <c r="B5071" t="s">
        <v>32</v>
      </c>
      <c r="C5071" t="s">
        <v>20</v>
      </c>
      <c r="D5071" t="s">
        <v>21</v>
      </c>
      <c r="E5071" t="s">
        <v>5</v>
      </c>
      <c r="G5071" t="s">
        <v>22</v>
      </c>
      <c r="H5071">
        <v>2608358</v>
      </c>
      <c r="I5071">
        <v>2608654</v>
      </c>
      <c r="J5071" t="s">
        <v>30</v>
      </c>
      <c r="K5071" t="s">
        <v>6201</v>
      </c>
      <c r="N5071" t="s">
        <v>2602</v>
      </c>
      <c r="O5071" t="s">
        <v>6200</v>
      </c>
      <c r="P5071">
        <v>297</v>
      </c>
      <c r="Q5071">
        <v>98</v>
      </c>
    </row>
    <row r="5072" spans="1:18" hidden="1" x14ac:dyDescent="0.35">
      <c r="A5072" t="s">
        <v>18</v>
      </c>
      <c r="B5072" t="s">
        <v>19</v>
      </c>
      <c r="C5072" t="s">
        <v>20</v>
      </c>
      <c r="D5072" t="s">
        <v>21</v>
      </c>
      <c r="E5072" t="s">
        <v>5</v>
      </c>
      <c r="G5072" t="s">
        <v>22</v>
      </c>
      <c r="H5072">
        <v>2608938</v>
      </c>
      <c r="I5072">
        <v>2609240</v>
      </c>
      <c r="J5072" t="s">
        <v>30</v>
      </c>
      <c r="O5072" t="s">
        <v>6202</v>
      </c>
      <c r="P5072">
        <v>303</v>
      </c>
      <c r="R5072" t="s">
        <v>25</v>
      </c>
    </row>
    <row r="5073" spans="1:18" hidden="1" x14ac:dyDescent="0.35">
      <c r="A5073" t="s">
        <v>26</v>
      </c>
      <c r="B5073" t="s">
        <v>27</v>
      </c>
      <c r="C5073" t="s">
        <v>20</v>
      </c>
      <c r="D5073" t="s">
        <v>21</v>
      </c>
      <c r="E5073" t="s">
        <v>5</v>
      </c>
      <c r="G5073" t="s">
        <v>22</v>
      </c>
      <c r="H5073">
        <v>2608938</v>
      </c>
      <c r="I5073">
        <v>2609240</v>
      </c>
      <c r="J5073" t="s">
        <v>30</v>
      </c>
      <c r="N5073" t="s">
        <v>28</v>
      </c>
      <c r="O5073" t="s">
        <v>6202</v>
      </c>
      <c r="P5073">
        <v>303</v>
      </c>
      <c r="R5073" t="s">
        <v>25</v>
      </c>
    </row>
    <row r="5074" spans="1:18" hidden="1" x14ac:dyDescent="0.35">
      <c r="A5074" t="s">
        <v>18</v>
      </c>
      <c r="B5074" t="s">
        <v>29</v>
      </c>
      <c r="C5074" t="s">
        <v>20</v>
      </c>
      <c r="D5074" t="s">
        <v>21</v>
      </c>
      <c r="E5074" t="s">
        <v>5</v>
      </c>
      <c r="G5074" t="s">
        <v>22</v>
      </c>
      <c r="H5074">
        <v>2609443</v>
      </c>
      <c r="I5074">
        <v>2609907</v>
      </c>
      <c r="J5074" t="s">
        <v>30</v>
      </c>
      <c r="O5074" t="s">
        <v>6203</v>
      </c>
      <c r="P5074">
        <v>465</v>
      </c>
    </row>
    <row r="5075" spans="1:18" hidden="1" x14ac:dyDescent="0.35">
      <c r="A5075" t="s">
        <v>26</v>
      </c>
      <c r="B5075" t="s">
        <v>32</v>
      </c>
      <c r="C5075" t="s">
        <v>20</v>
      </c>
      <c r="D5075" t="s">
        <v>21</v>
      </c>
      <c r="E5075" t="s">
        <v>5</v>
      </c>
      <c r="G5075" t="s">
        <v>22</v>
      </c>
      <c r="H5075">
        <v>2609443</v>
      </c>
      <c r="I5075">
        <v>2609907</v>
      </c>
      <c r="J5075" t="s">
        <v>30</v>
      </c>
      <c r="K5075" t="s">
        <v>6204</v>
      </c>
      <c r="N5075" t="s">
        <v>28</v>
      </c>
      <c r="O5075" t="s">
        <v>6203</v>
      </c>
      <c r="P5075">
        <v>465</v>
      </c>
      <c r="Q5075">
        <v>154</v>
      </c>
    </row>
    <row r="5076" spans="1:18" hidden="1" x14ac:dyDescent="0.35">
      <c r="A5076" t="s">
        <v>18</v>
      </c>
      <c r="B5076" t="s">
        <v>29</v>
      </c>
      <c r="C5076" t="s">
        <v>20</v>
      </c>
      <c r="D5076" t="s">
        <v>21</v>
      </c>
      <c r="E5076" t="s">
        <v>5</v>
      </c>
      <c r="G5076" t="s">
        <v>22</v>
      </c>
      <c r="H5076">
        <v>2610185</v>
      </c>
      <c r="I5076">
        <v>2610688</v>
      </c>
      <c r="J5076" t="s">
        <v>30</v>
      </c>
      <c r="O5076" t="s">
        <v>6205</v>
      </c>
      <c r="P5076">
        <v>504</v>
      </c>
    </row>
    <row r="5077" spans="1:18" hidden="1" x14ac:dyDescent="0.35">
      <c r="A5077" t="s">
        <v>26</v>
      </c>
      <c r="B5077" t="s">
        <v>32</v>
      </c>
      <c r="C5077" t="s">
        <v>20</v>
      </c>
      <c r="D5077" t="s">
        <v>21</v>
      </c>
      <c r="E5077" t="s">
        <v>5</v>
      </c>
      <c r="G5077" t="s">
        <v>22</v>
      </c>
      <c r="H5077">
        <v>2610185</v>
      </c>
      <c r="I5077">
        <v>2610688</v>
      </c>
      <c r="J5077" t="s">
        <v>30</v>
      </c>
      <c r="K5077" t="s">
        <v>6206</v>
      </c>
      <c r="N5077" t="s">
        <v>28</v>
      </c>
      <c r="O5077" t="s">
        <v>6205</v>
      </c>
      <c r="P5077">
        <v>504</v>
      </c>
      <c r="Q5077">
        <v>167</v>
      </c>
    </row>
    <row r="5078" spans="1:18" hidden="1" x14ac:dyDescent="0.35">
      <c r="A5078" t="s">
        <v>18</v>
      </c>
      <c r="B5078" t="s">
        <v>29</v>
      </c>
      <c r="C5078" t="s">
        <v>20</v>
      </c>
      <c r="D5078" t="s">
        <v>21</v>
      </c>
      <c r="E5078" t="s">
        <v>5</v>
      </c>
      <c r="G5078" t="s">
        <v>22</v>
      </c>
      <c r="H5078">
        <v>2610911</v>
      </c>
      <c r="I5078">
        <v>2613343</v>
      </c>
      <c r="J5078" t="s">
        <v>30</v>
      </c>
      <c r="O5078" t="s">
        <v>6207</v>
      </c>
      <c r="P5078">
        <v>2433</v>
      </c>
    </row>
    <row r="5079" spans="1:18" hidden="1" x14ac:dyDescent="0.35">
      <c r="A5079" t="s">
        <v>26</v>
      </c>
      <c r="B5079" t="s">
        <v>32</v>
      </c>
      <c r="C5079" t="s">
        <v>20</v>
      </c>
      <c r="D5079" t="s">
        <v>21</v>
      </c>
      <c r="E5079" t="s">
        <v>5</v>
      </c>
      <c r="G5079" t="s">
        <v>22</v>
      </c>
      <c r="H5079">
        <v>2610911</v>
      </c>
      <c r="I5079">
        <v>2613343</v>
      </c>
      <c r="J5079" t="s">
        <v>30</v>
      </c>
      <c r="K5079" t="s">
        <v>6208</v>
      </c>
      <c r="N5079" t="s">
        <v>6209</v>
      </c>
      <c r="O5079" t="s">
        <v>6207</v>
      </c>
      <c r="P5079">
        <v>2433</v>
      </c>
      <c r="Q5079">
        <v>810</v>
      </c>
    </row>
    <row r="5080" spans="1:18" hidden="1" x14ac:dyDescent="0.35">
      <c r="A5080" t="s">
        <v>18</v>
      </c>
      <c r="B5080" t="s">
        <v>29</v>
      </c>
      <c r="C5080" t="s">
        <v>20</v>
      </c>
      <c r="D5080" t="s">
        <v>21</v>
      </c>
      <c r="E5080" t="s">
        <v>5</v>
      </c>
      <c r="G5080" t="s">
        <v>22</v>
      </c>
      <c r="H5080">
        <v>2613398</v>
      </c>
      <c r="I5080">
        <v>2614222</v>
      </c>
      <c r="J5080" t="s">
        <v>23</v>
      </c>
      <c r="O5080" t="s">
        <v>6210</v>
      </c>
      <c r="P5080">
        <v>825</v>
      </c>
    </row>
    <row r="5081" spans="1:18" hidden="1" x14ac:dyDescent="0.35">
      <c r="A5081" t="s">
        <v>26</v>
      </c>
      <c r="B5081" t="s">
        <v>32</v>
      </c>
      <c r="C5081" t="s">
        <v>20</v>
      </c>
      <c r="D5081" t="s">
        <v>21</v>
      </c>
      <c r="E5081" t="s">
        <v>5</v>
      </c>
      <c r="G5081" t="s">
        <v>22</v>
      </c>
      <c r="H5081">
        <v>2613398</v>
      </c>
      <c r="I5081">
        <v>2614222</v>
      </c>
      <c r="J5081" t="s">
        <v>23</v>
      </c>
      <c r="K5081" t="s">
        <v>6211</v>
      </c>
      <c r="N5081" t="s">
        <v>1920</v>
      </c>
      <c r="O5081" t="s">
        <v>6210</v>
      </c>
      <c r="P5081">
        <v>825</v>
      </c>
      <c r="Q5081">
        <v>274</v>
      </c>
    </row>
    <row r="5082" spans="1:18" hidden="1" x14ac:dyDescent="0.35">
      <c r="A5082" t="s">
        <v>18</v>
      </c>
      <c r="B5082" t="s">
        <v>29</v>
      </c>
      <c r="C5082" t="s">
        <v>20</v>
      </c>
      <c r="D5082" t="s">
        <v>21</v>
      </c>
      <c r="E5082" t="s">
        <v>5</v>
      </c>
      <c r="G5082" t="s">
        <v>22</v>
      </c>
      <c r="H5082">
        <v>2614769</v>
      </c>
      <c r="I5082">
        <v>2615032</v>
      </c>
      <c r="J5082" t="s">
        <v>30</v>
      </c>
      <c r="O5082" t="s">
        <v>6212</v>
      </c>
      <c r="P5082">
        <v>264</v>
      </c>
    </row>
    <row r="5083" spans="1:18" hidden="1" x14ac:dyDescent="0.35">
      <c r="A5083" t="s">
        <v>26</v>
      </c>
      <c r="B5083" t="s">
        <v>32</v>
      </c>
      <c r="C5083" t="s">
        <v>20</v>
      </c>
      <c r="D5083" t="s">
        <v>21</v>
      </c>
      <c r="E5083" t="s">
        <v>5</v>
      </c>
      <c r="G5083" t="s">
        <v>22</v>
      </c>
      <c r="H5083">
        <v>2614769</v>
      </c>
      <c r="I5083">
        <v>2615032</v>
      </c>
      <c r="J5083" t="s">
        <v>30</v>
      </c>
      <c r="K5083" t="s">
        <v>6213</v>
      </c>
      <c r="N5083" t="s">
        <v>28</v>
      </c>
      <c r="O5083" t="s">
        <v>6212</v>
      </c>
      <c r="P5083">
        <v>264</v>
      </c>
      <c r="Q5083">
        <v>87</v>
      </c>
    </row>
    <row r="5084" spans="1:18" hidden="1" x14ac:dyDescent="0.35">
      <c r="A5084" t="s">
        <v>18</v>
      </c>
      <c r="B5084" t="s">
        <v>29</v>
      </c>
      <c r="C5084" t="s">
        <v>20</v>
      </c>
      <c r="D5084" t="s">
        <v>21</v>
      </c>
      <c r="E5084" t="s">
        <v>5</v>
      </c>
      <c r="G5084" t="s">
        <v>22</v>
      </c>
      <c r="H5084">
        <v>2615196</v>
      </c>
      <c r="I5084">
        <v>2616932</v>
      </c>
      <c r="J5084" t="s">
        <v>30</v>
      </c>
      <c r="O5084" t="s">
        <v>6214</v>
      </c>
      <c r="P5084">
        <v>1737</v>
      </c>
    </row>
    <row r="5085" spans="1:18" hidden="1" x14ac:dyDescent="0.35">
      <c r="A5085" t="s">
        <v>26</v>
      </c>
      <c r="B5085" t="s">
        <v>32</v>
      </c>
      <c r="C5085" t="s">
        <v>20</v>
      </c>
      <c r="D5085" t="s">
        <v>21</v>
      </c>
      <c r="E5085" t="s">
        <v>5</v>
      </c>
      <c r="G5085" t="s">
        <v>22</v>
      </c>
      <c r="H5085">
        <v>2615196</v>
      </c>
      <c r="I5085">
        <v>2616932</v>
      </c>
      <c r="J5085" t="s">
        <v>30</v>
      </c>
      <c r="K5085" t="s">
        <v>6215</v>
      </c>
      <c r="N5085" t="s">
        <v>3683</v>
      </c>
      <c r="O5085" t="s">
        <v>6214</v>
      </c>
      <c r="P5085">
        <v>1737</v>
      </c>
      <c r="Q5085">
        <v>578</v>
      </c>
    </row>
    <row r="5086" spans="1:18" hidden="1" x14ac:dyDescent="0.35">
      <c r="A5086" t="s">
        <v>18</v>
      </c>
      <c r="B5086" t="s">
        <v>29</v>
      </c>
      <c r="C5086" t="s">
        <v>20</v>
      </c>
      <c r="D5086" t="s">
        <v>21</v>
      </c>
      <c r="E5086" t="s">
        <v>5</v>
      </c>
      <c r="G5086" t="s">
        <v>22</v>
      </c>
      <c r="H5086">
        <v>2616935</v>
      </c>
      <c r="I5086">
        <v>2617726</v>
      </c>
      <c r="J5086" t="s">
        <v>30</v>
      </c>
      <c r="O5086" t="s">
        <v>6216</v>
      </c>
      <c r="P5086">
        <v>792</v>
      </c>
    </row>
    <row r="5087" spans="1:18" hidden="1" x14ac:dyDescent="0.35">
      <c r="A5087" t="s">
        <v>26</v>
      </c>
      <c r="B5087" t="s">
        <v>32</v>
      </c>
      <c r="C5087" t="s">
        <v>20</v>
      </c>
      <c r="D5087" t="s">
        <v>21</v>
      </c>
      <c r="E5087" t="s">
        <v>5</v>
      </c>
      <c r="G5087" t="s">
        <v>22</v>
      </c>
      <c r="H5087">
        <v>2616935</v>
      </c>
      <c r="I5087">
        <v>2617726</v>
      </c>
      <c r="J5087" t="s">
        <v>30</v>
      </c>
      <c r="K5087" t="s">
        <v>6217</v>
      </c>
      <c r="N5087" t="s">
        <v>6218</v>
      </c>
      <c r="O5087" t="s">
        <v>6216</v>
      </c>
      <c r="P5087">
        <v>792</v>
      </c>
      <c r="Q5087">
        <v>263</v>
      </c>
    </row>
    <row r="5088" spans="1:18" hidden="1" x14ac:dyDescent="0.35">
      <c r="A5088" t="s">
        <v>18</v>
      </c>
      <c r="B5088" t="s">
        <v>29</v>
      </c>
      <c r="C5088" t="s">
        <v>20</v>
      </c>
      <c r="D5088" t="s">
        <v>21</v>
      </c>
      <c r="E5088" t="s">
        <v>5</v>
      </c>
      <c r="G5088" t="s">
        <v>22</v>
      </c>
      <c r="H5088">
        <v>2618232</v>
      </c>
      <c r="I5088">
        <v>2618411</v>
      </c>
      <c r="J5088" t="s">
        <v>30</v>
      </c>
      <c r="O5088" t="s">
        <v>6219</v>
      </c>
      <c r="P5088">
        <v>180</v>
      </c>
    </row>
    <row r="5089" spans="1:17" hidden="1" x14ac:dyDescent="0.35">
      <c r="A5089" t="s">
        <v>26</v>
      </c>
      <c r="B5089" t="s">
        <v>32</v>
      </c>
      <c r="C5089" t="s">
        <v>20</v>
      </c>
      <c r="D5089" t="s">
        <v>21</v>
      </c>
      <c r="E5089" t="s">
        <v>5</v>
      </c>
      <c r="G5089" t="s">
        <v>22</v>
      </c>
      <c r="H5089">
        <v>2618232</v>
      </c>
      <c r="I5089">
        <v>2618411</v>
      </c>
      <c r="J5089" t="s">
        <v>30</v>
      </c>
      <c r="K5089" t="s">
        <v>6220</v>
      </c>
      <c r="N5089" t="s">
        <v>28</v>
      </c>
      <c r="O5089" t="s">
        <v>6219</v>
      </c>
      <c r="P5089">
        <v>180</v>
      </c>
      <c r="Q5089">
        <v>59</v>
      </c>
    </row>
    <row r="5090" spans="1:17" hidden="1" x14ac:dyDescent="0.35">
      <c r="A5090" t="s">
        <v>18</v>
      </c>
      <c r="B5090" t="s">
        <v>29</v>
      </c>
      <c r="C5090" t="s">
        <v>20</v>
      </c>
      <c r="D5090" t="s">
        <v>21</v>
      </c>
      <c r="E5090" t="s">
        <v>5</v>
      </c>
      <c r="G5090" t="s">
        <v>22</v>
      </c>
      <c r="H5090">
        <v>2618408</v>
      </c>
      <c r="I5090">
        <v>2619817</v>
      </c>
      <c r="J5090" t="s">
        <v>30</v>
      </c>
      <c r="O5090" t="s">
        <v>6221</v>
      </c>
      <c r="P5090">
        <v>1410</v>
      </c>
    </row>
    <row r="5091" spans="1:17" hidden="1" x14ac:dyDescent="0.35">
      <c r="A5091" t="s">
        <v>26</v>
      </c>
      <c r="B5091" t="s">
        <v>32</v>
      </c>
      <c r="C5091" t="s">
        <v>20</v>
      </c>
      <c r="D5091" t="s">
        <v>21</v>
      </c>
      <c r="E5091" t="s">
        <v>5</v>
      </c>
      <c r="G5091" t="s">
        <v>22</v>
      </c>
      <c r="H5091">
        <v>2618408</v>
      </c>
      <c r="I5091">
        <v>2619817</v>
      </c>
      <c r="J5091" t="s">
        <v>30</v>
      </c>
      <c r="K5091" t="s">
        <v>6222</v>
      </c>
      <c r="N5091" t="s">
        <v>2128</v>
      </c>
      <c r="O5091" t="s">
        <v>6221</v>
      </c>
      <c r="P5091">
        <v>1410</v>
      </c>
      <c r="Q5091">
        <v>469</v>
      </c>
    </row>
    <row r="5092" spans="1:17" hidden="1" x14ac:dyDescent="0.35">
      <c r="A5092" t="s">
        <v>18</v>
      </c>
      <c r="B5092" t="s">
        <v>29</v>
      </c>
      <c r="C5092" t="s">
        <v>20</v>
      </c>
      <c r="D5092" t="s">
        <v>21</v>
      </c>
      <c r="E5092" t="s">
        <v>5</v>
      </c>
      <c r="G5092" t="s">
        <v>22</v>
      </c>
      <c r="H5092">
        <v>2620160</v>
      </c>
      <c r="I5092">
        <v>2621098</v>
      </c>
      <c r="J5092" t="s">
        <v>30</v>
      </c>
      <c r="O5092" t="s">
        <v>6223</v>
      </c>
      <c r="P5092">
        <v>939</v>
      </c>
    </row>
    <row r="5093" spans="1:17" hidden="1" x14ac:dyDescent="0.35">
      <c r="A5093" t="s">
        <v>26</v>
      </c>
      <c r="B5093" t="s">
        <v>32</v>
      </c>
      <c r="C5093" t="s">
        <v>20</v>
      </c>
      <c r="D5093" t="s">
        <v>21</v>
      </c>
      <c r="E5093" t="s">
        <v>5</v>
      </c>
      <c r="G5093" t="s">
        <v>22</v>
      </c>
      <c r="H5093">
        <v>2620160</v>
      </c>
      <c r="I5093">
        <v>2621098</v>
      </c>
      <c r="J5093" t="s">
        <v>30</v>
      </c>
      <c r="K5093" t="s">
        <v>6224</v>
      </c>
      <c r="N5093" t="s">
        <v>3527</v>
      </c>
      <c r="O5093" t="s">
        <v>6223</v>
      </c>
      <c r="P5093">
        <v>939</v>
      </c>
      <c r="Q5093">
        <v>312</v>
      </c>
    </row>
    <row r="5094" spans="1:17" hidden="1" x14ac:dyDescent="0.35">
      <c r="A5094" t="s">
        <v>18</v>
      </c>
      <c r="B5094" t="s">
        <v>29</v>
      </c>
      <c r="C5094" t="s">
        <v>20</v>
      </c>
      <c r="D5094" t="s">
        <v>21</v>
      </c>
      <c r="E5094" t="s">
        <v>5</v>
      </c>
      <c r="G5094" t="s">
        <v>22</v>
      </c>
      <c r="H5094">
        <v>2621270</v>
      </c>
      <c r="I5094">
        <v>2622274</v>
      </c>
      <c r="J5094" t="s">
        <v>30</v>
      </c>
      <c r="O5094" t="s">
        <v>6225</v>
      </c>
      <c r="P5094">
        <v>1005</v>
      </c>
    </row>
    <row r="5095" spans="1:17" hidden="1" x14ac:dyDescent="0.35">
      <c r="A5095" t="s">
        <v>26</v>
      </c>
      <c r="B5095" t="s">
        <v>32</v>
      </c>
      <c r="C5095" t="s">
        <v>20</v>
      </c>
      <c r="D5095" t="s">
        <v>21</v>
      </c>
      <c r="E5095" t="s">
        <v>5</v>
      </c>
      <c r="G5095" t="s">
        <v>22</v>
      </c>
      <c r="H5095">
        <v>2621270</v>
      </c>
      <c r="I5095">
        <v>2622274</v>
      </c>
      <c r="J5095" t="s">
        <v>30</v>
      </c>
      <c r="K5095" t="s">
        <v>6226</v>
      </c>
      <c r="N5095" t="s">
        <v>628</v>
      </c>
      <c r="O5095" t="s">
        <v>6225</v>
      </c>
      <c r="P5095">
        <v>1005</v>
      </c>
      <c r="Q5095">
        <v>334</v>
      </c>
    </row>
    <row r="5096" spans="1:17" hidden="1" x14ac:dyDescent="0.35">
      <c r="A5096" t="s">
        <v>18</v>
      </c>
      <c r="B5096" t="s">
        <v>29</v>
      </c>
      <c r="C5096" t="s">
        <v>20</v>
      </c>
      <c r="D5096" t="s">
        <v>21</v>
      </c>
      <c r="E5096" t="s">
        <v>5</v>
      </c>
      <c r="G5096" t="s">
        <v>22</v>
      </c>
      <c r="H5096">
        <v>2622311</v>
      </c>
      <c r="I5096">
        <v>2623300</v>
      </c>
      <c r="J5096" t="s">
        <v>30</v>
      </c>
      <c r="O5096" t="s">
        <v>6227</v>
      </c>
      <c r="P5096">
        <v>990</v>
      </c>
    </row>
    <row r="5097" spans="1:17" hidden="1" x14ac:dyDescent="0.35">
      <c r="A5097" t="s">
        <v>26</v>
      </c>
      <c r="B5097" t="s">
        <v>32</v>
      </c>
      <c r="C5097" t="s">
        <v>20</v>
      </c>
      <c r="D5097" t="s">
        <v>21</v>
      </c>
      <c r="E5097" t="s">
        <v>5</v>
      </c>
      <c r="G5097" t="s">
        <v>22</v>
      </c>
      <c r="H5097">
        <v>2622311</v>
      </c>
      <c r="I5097">
        <v>2623300</v>
      </c>
      <c r="J5097" t="s">
        <v>30</v>
      </c>
      <c r="K5097" t="s">
        <v>6228</v>
      </c>
      <c r="N5097" t="s">
        <v>28</v>
      </c>
      <c r="O5097" t="s">
        <v>6227</v>
      </c>
      <c r="P5097">
        <v>990</v>
      </c>
      <c r="Q5097">
        <v>329</v>
      </c>
    </row>
    <row r="5098" spans="1:17" hidden="1" x14ac:dyDescent="0.35">
      <c r="A5098" t="s">
        <v>18</v>
      </c>
      <c r="B5098" t="s">
        <v>29</v>
      </c>
      <c r="C5098" t="s">
        <v>20</v>
      </c>
      <c r="D5098" t="s">
        <v>21</v>
      </c>
      <c r="E5098" t="s">
        <v>5</v>
      </c>
      <c r="G5098" t="s">
        <v>22</v>
      </c>
      <c r="H5098">
        <v>2623455</v>
      </c>
      <c r="I5098">
        <v>2624408</v>
      </c>
      <c r="J5098" t="s">
        <v>30</v>
      </c>
      <c r="O5098" t="s">
        <v>6229</v>
      </c>
      <c r="P5098">
        <v>954</v>
      </c>
    </row>
    <row r="5099" spans="1:17" hidden="1" x14ac:dyDescent="0.35">
      <c r="A5099" t="s">
        <v>26</v>
      </c>
      <c r="B5099" t="s">
        <v>32</v>
      </c>
      <c r="C5099" t="s">
        <v>20</v>
      </c>
      <c r="D5099" t="s">
        <v>21</v>
      </c>
      <c r="E5099" t="s">
        <v>5</v>
      </c>
      <c r="G5099" t="s">
        <v>22</v>
      </c>
      <c r="H5099">
        <v>2623455</v>
      </c>
      <c r="I5099">
        <v>2624408</v>
      </c>
      <c r="J5099" t="s">
        <v>30</v>
      </c>
      <c r="K5099" t="s">
        <v>6230</v>
      </c>
      <c r="N5099" t="s">
        <v>28</v>
      </c>
      <c r="O5099" t="s">
        <v>6229</v>
      </c>
      <c r="P5099">
        <v>954</v>
      </c>
      <c r="Q5099">
        <v>317</v>
      </c>
    </row>
    <row r="5100" spans="1:17" hidden="1" x14ac:dyDescent="0.35">
      <c r="A5100" t="s">
        <v>18</v>
      </c>
      <c r="B5100" t="s">
        <v>29</v>
      </c>
      <c r="C5100" t="s">
        <v>20</v>
      </c>
      <c r="D5100" t="s">
        <v>21</v>
      </c>
      <c r="E5100" t="s">
        <v>5</v>
      </c>
      <c r="G5100" t="s">
        <v>22</v>
      </c>
      <c r="H5100">
        <v>2624495</v>
      </c>
      <c r="I5100">
        <v>2625250</v>
      </c>
      <c r="J5100" t="s">
        <v>30</v>
      </c>
      <c r="O5100" t="s">
        <v>6231</v>
      </c>
      <c r="P5100">
        <v>756</v>
      </c>
    </row>
    <row r="5101" spans="1:17" hidden="1" x14ac:dyDescent="0.35">
      <c r="A5101" t="s">
        <v>26</v>
      </c>
      <c r="B5101" t="s">
        <v>32</v>
      </c>
      <c r="C5101" t="s">
        <v>20</v>
      </c>
      <c r="D5101" t="s">
        <v>21</v>
      </c>
      <c r="E5101" t="s">
        <v>5</v>
      </c>
      <c r="G5101" t="s">
        <v>22</v>
      </c>
      <c r="H5101">
        <v>2624495</v>
      </c>
      <c r="I5101">
        <v>2625250</v>
      </c>
      <c r="J5101" t="s">
        <v>30</v>
      </c>
      <c r="K5101" t="s">
        <v>6232</v>
      </c>
      <c r="N5101" t="s">
        <v>210</v>
      </c>
      <c r="O5101" t="s">
        <v>6231</v>
      </c>
      <c r="P5101">
        <v>756</v>
      </c>
      <c r="Q5101">
        <v>251</v>
      </c>
    </row>
    <row r="5102" spans="1:17" hidden="1" x14ac:dyDescent="0.35">
      <c r="A5102" t="s">
        <v>18</v>
      </c>
      <c r="B5102" t="s">
        <v>29</v>
      </c>
      <c r="C5102" t="s">
        <v>20</v>
      </c>
      <c r="D5102" t="s">
        <v>21</v>
      </c>
      <c r="E5102" t="s">
        <v>5</v>
      </c>
      <c r="G5102" t="s">
        <v>22</v>
      </c>
      <c r="H5102">
        <v>2625664</v>
      </c>
      <c r="I5102">
        <v>2626569</v>
      </c>
      <c r="J5102" t="s">
        <v>30</v>
      </c>
      <c r="O5102" t="s">
        <v>6233</v>
      </c>
      <c r="P5102">
        <v>906</v>
      </c>
    </row>
    <row r="5103" spans="1:17" hidden="1" x14ac:dyDescent="0.35">
      <c r="A5103" t="s">
        <v>26</v>
      </c>
      <c r="B5103" t="s">
        <v>32</v>
      </c>
      <c r="C5103" t="s">
        <v>20</v>
      </c>
      <c r="D5103" t="s">
        <v>21</v>
      </c>
      <c r="E5103" t="s">
        <v>5</v>
      </c>
      <c r="G5103" t="s">
        <v>22</v>
      </c>
      <c r="H5103">
        <v>2625664</v>
      </c>
      <c r="I5103">
        <v>2626569</v>
      </c>
      <c r="J5103" t="s">
        <v>30</v>
      </c>
      <c r="K5103" t="s">
        <v>6234</v>
      </c>
      <c r="N5103" t="s">
        <v>6235</v>
      </c>
      <c r="O5103" t="s">
        <v>6233</v>
      </c>
      <c r="P5103">
        <v>906</v>
      </c>
      <c r="Q5103">
        <v>301</v>
      </c>
    </row>
    <row r="5104" spans="1:17" hidden="1" x14ac:dyDescent="0.35">
      <c r="A5104" t="s">
        <v>18</v>
      </c>
      <c r="B5104" t="s">
        <v>29</v>
      </c>
      <c r="C5104" t="s">
        <v>20</v>
      </c>
      <c r="D5104" t="s">
        <v>21</v>
      </c>
      <c r="E5104" t="s">
        <v>5</v>
      </c>
      <c r="G5104" t="s">
        <v>22</v>
      </c>
      <c r="H5104">
        <v>2626630</v>
      </c>
      <c r="I5104">
        <v>2627391</v>
      </c>
      <c r="J5104" t="s">
        <v>23</v>
      </c>
      <c r="O5104" t="s">
        <v>6236</v>
      </c>
      <c r="P5104">
        <v>762</v>
      </c>
    </row>
    <row r="5105" spans="1:17" hidden="1" x14ac:dyDescent="0.35">
      <c r="A5105" t="s">
        <v>26</v>
      </c>
      <c r="B5105" t="s">
        <v>32</v>
      </c>
      <c r="C5105" t="s">
        <v>20</v>
      </c>
      <c r="D5105" t="s">
        <v>21</v>
      </c>
      <c r="E5105" t="s">
        <v>5</v>
      </c>
      <c r="G5105" t="s">
        <v>22</v>
      </c>
      <c r="H5105">
        <v>2626630</v>
      </c>
      <c r="I5105">
        <v>2627391</v>
      </c>
      <c r="J5105" t="s">
        <v>23</v>
      </c>
      <c r="K5105" t="s">
        <v>6237</v>
      </c>
      <c r="N5105" t="s">
        <v>6238</v>
      </c>
      <c r="O5105" t="s">
        <v>6236</v>
      </c>
      <c r="P5105">
        <v>762</v>
      </c>
      <c r="Q5105">
        <v>253</v>
      </c>
    </row>
    <row r="5106" spans="1:17" hidden="1" x14ac:dyDescent="0.35">
      <c r="A5106" t="s">
        <v>18</v>
      </c>
      <c r="B5106" t="s">
        <v>29</v>
      </c>
      <c r="C5106" t="s">
        <v>20</v>
      </c>
      <c r="D5106" t="s">
        <v>21</v>
      </c>
      <c r="E5106" t="s">
        <v>5</v>
      </c>
      <c r="G5106" t="s">
        <v>22</v>
      </c>
      <c r="H5106">
        <v>2627590</v>
      </c>
      <c r="I5106">
        <v>2627937</v>
      </c>
      <c r="J5106" t="s">
        <v>30</v>
      </c>
      <c r="O5106" t="s">
        <v>6239</v>
      </c>
      <c r="P5106">
        <v>348</v>
      </c>
    </row>
    <row r="5107" spans="1:17" hidden="1" x14ac:dyDescent="0.35">
      <c r="A5107" t="s">
        <v>26</v>
      </c>
      <c r="B5107" t="s">
        <v>32</v>
      </c>
      <c r="C5107" t="s">
        <v>20</v>
      </c>
      <c r="D5107" t="s">
        <v>21</v>
      </c>
      <c r="E5107" t="s">
        <v>5</v>
      </c>
      <c r="G5107" t="s">
        <v>22</v>
      </c>
      <c r="H5107">
        <v>2627590</v>
      </c>
      <c r="I5107">
        <v>2627937</v>
      </c>
      <c r="J5107" t="s">
        <v>30</v>
      </c>
      <c r="K5107" t="s">
        <v>6240</v>
      </c>
      <c r="N5107" t="s">
        <v>53</v>
      </c>
      <c r="O5107" t="s">
        <v>6239</v>
      </c>
      <c r="P5107">
        <v>348</v>
      </c>
      <c r="Q5107">
        <v>115</v>
      </c>
    </row>
    <row r="5108" spans="1:17" hidden="1" x14ac:dyDescent="0.35">
      <c r="A5108" t="s">
        <v>18</v>
      </c>
      <c r="B5108" t="s">
        <v>29</v>
      </c>
      <c r="C5108" t="s">
        <v>20</v>
      </c>
      <c r="D5108" t="s">
        <v>21</v>
      </c>
      <c r="E5108" t="s">
        <v>5</v>
      </c>
      <c r="G5108" t="s">
        <v>22</v>
      </c>
      <c r="H5108">
        <v>2628126</v>
      </c>
      <c r="I5108">
        <v>2629319</v>
      </c>
      <c r="J5108" t="s">
        <v>30</v>
      </c>
      <c r="O5108" t="s">
        <v>6241</v>
      </c>
      <c r="P5108">
        <v>1194</v>
      </c>
    </row>
    <row r="5109" spans="1:17" hidden="1" x14ac:dyDescent="0.35">
      <c r="A5109" t="s">
        <v>26</v>
      </c>
      <c r="B5109" t="s">
        <v>32</v>
      </c>
      <c r="C5109" t="s">
        <v>20</v>
      </c>
      <c r="D5109" t="s">
        <v>21</v>
      </c>
      <c r="E5109" t="s">
        <v>5</v>
      </c>
      <c r="G5109" t="s">
        <v>22</v>
      </c>
      <c r="H5109">
        <v>2628126</v>
      </c>
      <c r="I5109">
        <v>2629319</v>
      </c>
      <c r="J5109" t="s">
        <v>30</v>
      </c>
      <c r="K5109" t="s">
        <v>6242</v>
      </c>
      <c r="N5109" t="s">
        <v>1200</v>
      </c>
      <c r="O5109" t="s">
        <v>6241</v>
      </c>
      <c r="P5109">
        <v>1194</v>
      </c>
      <c r="Q5109">
        <v>397</v>
      </c>
    </row>
    <row r="5110" spans="1:17" hidden="1" x14ac:dyDescent="0.35">
      <c r="A5110" t="s">
        <v>18</v>
      </c>
      <c r="B5110" t="s">
        <v>29</v>
      </c>
      <c r="C5110" t="s">
        <v>20</v>
      </c>
      <c r="D5110" t="s">
        <v>21</v>
      </c>
      <c r="E5110" t="s">
        <v>5</v>
      </c>
      <c r="G5110" t="s">
        <v>22</v>
      </c>
      <c r="H5110">
        <v>2629371</v>
      </c>
      <c r="I5110">
        <v>2631371</v>
      </c>
      <c r="J5110" t="s">
        <v>23</v>
      </c>
      <c r="O5110" t="s">
        <v>6243</v>
      </c>
      <c r="P5110">
        <v>2001</v>
      </c>
    </row>
    <row r="5111" spans="1:17" hidden="1" x14ac:dyDescent="0.35">
      <c r="A5111" t="s">
        <v>26</v>
      </c>
      <c r="B5111" t="s">
        <v>32</v>
      </c>
      <c r="C5111" t="s">
        <v>20</v>
      </c>
      <c r="D5111" t="s">
        <v>21</v>
      </c>
      <c r="E5111" t="s">
        <v>5</v>
      </c>
      <c r="G5111" t="s">
        <v>22</v>
      </c>
      <c r="H5111">
        <v>2629371</v>
      </c>
      <c r="I5111">
        <v>2631371</v>
      </c>
      <c r="J5111" t="s">
        <v>23</v>
      </c>
      <c r="K5111" t="s">
        <v>6244</v>
      </c>
      <c r="N5111" t="s">
        <v>40</v>
      </c>
      <c r="O5111" t="s">
        <v>6243</v>
      </c>
      <c r="P5111">
        <v>2001</v>
      </c>
      <c r="Q5111">
        <v>666</v>
      </c>
    </row>
    <row r="5112" spans="1:17" hidden="1" x14ac:dyDescent="0.35">
      <c r="A5112" t="s">
        <v>18</v>
      </c>
      <c r="B5112" t="s">
        <v>29</v>
      </c>
      <c r="C5112" t="s">
        <v>20</v>
      </c>
      <c r="D5112" t="s">
        <v>21</v>
      </c>
      <c r="E5112" t="s">
        <v>5</v>
      </c>
      <c r="G5112" t="s">
        <v>22</v>
      </c>
      <c r="H5112">
        <v>2632041</v>
      </c>
      <c r="I5112">
        <v>2632922</v>
      </c>
      <c r="J5112" t="s">
        <v>30</v>
      </c>
      <c r="O5112" t="s">
        <v>6245</v>
      </c>
      <c r="P5112">
        <v>882</v>
      </c>
    </row>
    <row r="5113" spans="1:17" hidden="1" x14ac:dyDescent="0.35">
      <c r="A5113" t="s">
        <v>26</v>
      </c>
      <c r="B5113" t="s">
        <v>32</v>
      </c>
      <c r="C5113" t="s">
        <v>20</v>
      </c>
      <c r="D5113" t="s">
        <v>21</v>
      </c>
      <c r="E5113" t="s">
        <v>5</v>
      </c>
      <c r="G5113" t="s">
        <v>22</v>
      </c>
      <c r="H5113">
        <v>2632041</v>
      </c>
      <c r="I5113">
        <v>2632922</v>
      </c>
      <c r="J5113" t="s">
        <v>30</v>
      </c>
      <c r="K5113" t="s">
        <v>6246</v>
      </c>
      <c r="N5113" t="s">
        <v>6034</v>
      </c>
      <c r="O5113" t="s">
        <v>6245</v>
      </c>
      <c r="P5113">
        <v>882</v>
      </c>
      <c r="Q5113">
        <v>293</v>
      </c>
    </row>
    <row r="5114" spans="1:17" hidden="1" x14ac:dyDescent="0.35">
      <c r="A5114" t="s">
        <v>18</v>
      </c>
      <c r="B5114" t="s">
        <v>29</v>
      </c>
      <c r="C5114" t="s">
        <v>20</v>
      </c>
      <c r="D5114" t="s">
        <v>21</v>
      </c>
      <c r="E5114" t="s">
        <v>5</v>
      </c>
      <c r="G5114" t="s">
        <v>22</v>
      </c>
      <c r="H5114">
        <v>2633167</v>
      </c>
      <c r="I5114">
        <v>2634171</v>
      </c>
      <c r="J5114" t="s">
        <v>30</v>
      </c>
      <c r="O5114" t="s">
        <v>6247</v>
      </c>
      <c r="P5114">
        <v>1005</v>
      </c>
    </row>
    <row r="5115" spans="1:17" hidden="1" x14ac:dyDescent="0.35">
      <c r="A5115" t="s">
        <v>26</v>
      </c>
      <c r="B5115" t="s">
        <v>32</v>
      </c>
      <c r="C5115" t="s">
        <v>20</v>
      </c>
      <c r="D5115" t="s">
        <v>21</v>
      </c>
      <c r="E5115" t="s">
        <v>5</v>
      </c>
      <c r="G5115" t="s">
        <v>22</v>
      </c>
      <c r="H5115">
        <v>2633167</v>
      </c>
      <c r="I5115">
        <v>2634171</v>
      </c>
      <c r="J5115" t="s">
        <v>30</v>
      </c>
      <c r="K5115" t="s">
        <v>6248</v>
      </c>
      <c r="N5115" t="s">
        <v>628</v>
      </c>
      <c r="O5115" t="s">
        <v>6247</v>
      </c>
      <c r="P5115">
        <v>1005</v>
      </c>
      <c r="Q5115">
        <v>334</v>
      </c>
    </row>
    <row r="5116" spans="1:17" hidden="1" x14ac:dyDescent="0.35">
      <c r="A5116" t="s">
        <v>18</v>
      </c>
      <c r="B5116" t="s">
        <v>29</v>
      </c>
      <c r="C5116" t="s">
        <v>20</v>
      </c>
      <c r="D5116" t="s">
        <v>21</v>
      </c>
      <c r="E5116" t="s">
        <v>5</v>
      </c>
      <c r="G5116" t="s">
        <v>22</v>
      </c>
      <c r="H5116">
        <v>2634367</v>
      </c>
      <c r="I5116">
        <v>2634840</v>
      </c>
      <c r="J5116" t="s">
        <v>30</v>
      </c>
      <c r="O5116" t="s">
        <v>6249</v>
      </c>
      <c r="P5116">
        <v>474</v>
      </c>
    </row>
    <row r="5117" spans="1:17" hidden="1" x14ac:dyDescent="0.35">
      <c r="A5117" t="s">
        <v>26</v>
      </c>
      <c r="B5117" t="s">
        <v>32</v>
      </c>
      <c r="C5117" t="s">
        <v>20</v>
      </c>
      <c r="D5117" t="s">
        <v>21</v>
      </c>
      <c r="E5117" t="s">
        <v>5</v>
      </c>
      <c r="G5117" t="s">
        <v>22</v>
      </c>
      <c r="H5117">
        <v>2634367</v>
      </c>
      <c r="I5117">
        <v>2634840</v>
      </c>
      <c r="J5117" t="s">
        <v>30</v>
      </c>
      <c r="K5117" t="s">
        <v>6250</v>
      </c>
      <c r="N5117" t="s">
        <v>6251</v>
      </c>
      <c r="O5117" t="s">
        <v>6249</v>
      </c>
      <c r="P5117">
        <v>474</v>
      </c>
      <c r="Q5117">
        <v>157</v>
      </c>
    </row>
    <row r="5118" spans="1:17" hidden="1" x14ac:dyDescent="0.35">
      <c r="A5118" t="s">
        <v>18</v>
      </c>
      <c r="B5118" t="s">
        <v>29</v>
      </c>
      <c r="C5118" t="s">
        <v>20</v>
      </c>
      <c r="D5118" t="s">
        <v>21</v>
      </c>
      <c r="E5118" t="s">
        <v>5</v>
      </c>
      <c r="G5118" t="s">
        <v>22</v>
      </c>
      <c r="H5118">
        <v>2635034</v>
      </c>
      <c r="I5118">
        <v>2635267</v>
      </c>
      <c r="J5118" t="s">
        <v>30</v>
      </c>
      <c r="O5118" t="s">
        <v>6252</v>
      </c>
      <c r="P5118">
        <v>234</v>
      </c>
    </row>
    <row r="5119" spans="1:17" hidden="1" x14ac:dyDescent="0.35">
      <c r="A5119" t="s">
        <v>26</v>
      </c>
      <c r="B5119" t="s">
        <v>32</v>
      </c>
      <c r="C5119" t="s">
        <v>20</v>
      </c>
      <c r="D5119" t="s">
        <v>21</v>
      </c>
      <c r="E5119" t="s">
        <v>5</v>
      </c>
      <c r="G5119" t="s">
        <v>22</v>
      </c>
      <c r="H5119">
        <v>2635034</v>
      </c>
      <c r="I5119">
        <v>2635267</v>
      </c>
      <c r="J5119" t="s">
        <v>30</v>
      </c>
      <c r="K5119" t="s">
        <v>6253</v>
      </c>
      <c r="N5119" t="s">
        <v>28</v>
      </c>
      <c r="O5119" t="s">
        <v>6252</v>
      </c>
      <c r="P5119">
        <v>234</v>
      </c>
      <c r="Q5119">
        <v>77</v>
      </c>
    </row>
    <row r="5120" spans="1:17" hidden="1" x14ac:dyDescent="0.35">
      <c r="A5120" t="s">
        <v>18</v>
      </c>
      <c r="B5120" t="s">
        <v>29</v>
      </c>
      <c r="C5120" t="s">
        <v>20</v>
      </c>
      <c r="D5120" t="s">
        <v>21</v>
      </c>
      <c r="E5120" t="s">
        <v>5</v>
      </c>
      <c r="G5120" t="s">
        <v>22</v>
      </c>
      <c r="H5120">
        <v>2635402</v>
      </c>
      <c r="I5120">
        <v>2636520</v>
      </c>
      <c r="J5120" t="s">
        <v>30</v>
      </c>
      <c r="O5120" t="s">
        <v>6254</v>
      </c>
      <c r="P5120">
        <v>1119</v>
      </c>
    </row>
    <row r="5121" spans="1:17" hidden="1" x14ac:dyDescent="0.35">
      <c r="A5121" t="s">
        <v>26</v>
      </c>
      <c r="B5121" t="s">
        <v>32</v>
      </c>
      <c r="C5121" t="s">
        <v>20</v>
      </c>
      <c r="D5121" t="s">
        <v>21</v>
      </c>
      <c r="E5121" t="s">
        <v>5</v>
      </c>
      <c r="G5121" t="s">
        <v>22</v>
      </c>
      <c r="H5121">
        <v>2635402</v>
      </c>
      <c r="I5121">
        <v>2636520</v>
      </c>
      <c r="J5121" t="s">
        <v>30</v>
      </c>
      <c r="K5121" t="s">
        <v>6255</v>
      </c>
      <c r="N5121" t="s">
        <v>28</v>
      </c>
      <c r="O5121" t="s">
        <v>6254</v>
      </c>
      <c r="P5121">
        <v>1119</v>
      </c>
      <c r="Q5121">
        <v>372</v>
      </c>
    </row>
    <row r="5122" spans="1:17" hidden="1" x14ac:dyDescent="0.35">
      <c r="A5122" t="s">
        <v>18</v>
      </c>
      <c r="B5122" t="s">
        <v>29</v>
      </c>
      <c r="C5122" t="s">
        <v>20</v>
      </c>
      <c r="D5122" t="s">
        <v>21</v>
      </c>
      <c r="E5122" t="s">
        <v>5</v>
      </c>
      <c r="G5122" t="s">
        <v>22</v>
      </c>
      <c r="H5122">
        <v>2636826</v>
      </c>
      <c r="I5122">
        <v>2637791</v>
      </c>
      <c r="J5122" t="s">
        <v>30</v>
      </c>
      <c r="O5122" t="s">
        <v>6256</v>
      </c>
      <c r="P5122">
        <v>966</v>
      </c>
    </row>
    <row r="5123" spans="1:17" hidden="1" x14ac:dyDescent="0.35">
      <c r="A5123" t="s">
        <v>26</v>
      </c>
      <c r="B5123" t="s">
        <v>32</v>
      </c>
      <c r="C5123" t="s">
        <v>20</v>
      </c>
      <c r="D5123" t="s">
        <v>21</v>
      </c>
      <c r="E5123" t="s">
        <v>5</v>
      </c>
      <c r="G5123" t="s">
        <v>22</v>
      </c>
      <c r="H5123">
        <v>2636826</v>
      </c>
      <c r="I5123">
        <v>2637791</v>
      </c>
      <c r="J5123" t="s">
        <v>30</v>
      </c>
      <c r="K5123" t="s">
        <v>6257</v>
      </c>
      <c r="N5123" t="s">
        <v>5764</v>
      </c>
      <c r="O5123" t="s">
        <v>6256</v>
      </c>
      <c r="P5123">
        <v>966</v>
      </c>
      <c r="Q5123">
        <v>321</v>
      </c>
    </row>
    <row r="5124" spans="1:17" hidden="1" x14ac:dyDescent="0.35">
      <c r="A5124" t="s">
        <v>18</v>
      </c>
      <c r="B5124" t="s">
        <v>29</v>
      </c>
      <c r="C5124" t="s">
        <v>20</v>
      </c>
      <c r="D5124" t="s">
        <v>21</v>
      </c>
      <c r="E5124" t="s">
        <v>5</v>
      </c>
      <c r="G5124" t="s">
        <v>22</v>
      </c>
      <c r="H5124">
        <v>2638025</v>
      </c>
      <c r="I5124">
        <v>2638990</v>
      </c>
      <c r="J5124" t="s">
        <v>30</v>
      </c>
      <c r="O5124" t="s">
        <v>6258</v>
      </c>
      <c r="P5124">
        <v>966</v>
      </c>
    </row>
    <row r="5125" spans="1:17" hidden="1" x14ac:dyDescent="0.35">
      <c r="A5125" t="s">
        <v>26</v>
      </c>
      <c r="B5125" t="s">
        <v>32</v>
      </c>
      <c r="C5125" t="s">
        <v>20</v>
      </c>
      <c r="D5125" t="s">
        <v>21</v>
      </c>
      <c r="E5125" t="s">
        <v>5</v>
      </c>
      <c r="G5125" t="s">
        <v>22</v>
      </c>
      <c r="H5125">
        <v>2638025</v>
      </c>
      <c r="I5125">
        <v>2638990</v>
      </c>
      <c r="J5125" t="s">
        <v>30</v>
      </c>
      <c r="K5125" t="s">
        <v>6259</v>
      </c>
      <c r="N5125" t="s">
        <v>205</v>
      </c>
      <c r="O5125" t="s">
        <v>6258</v>
      </c>
      <c r="P5125">
        <v>966</v>
      </c>
      <c r="Q5125">
        <v>321</v>
      </c>
    </row>
    <row r="5126" spans="1:17" hidden="1" x14ac:dyDescent="0.35">
      <c r="A5126" t="s">
        <v>18</v>
      </c>
      <c r="B5126" t="s">
        <v>29</v>
      </c>
      <c r="C5126" t="s">
        <v>20</v>
      </c>
      <c r="D5126" t="s">
        <v>21</v>
      </c>
      <c r="E5126" t="s">
        <v>5</v>
      </c>
      <c r="G5126" t="s">
        <v>22</v>
      </c>
      <c r="H5126">
        <v>2639031</v>
      </c>
      <c r="I5126">
        <v>2640497</v>
      </c>
      <c r="J5126" t="s">
        <v>30</v>
      </c>
      <c r="O5126" t="s">
        <v>6260</v>
      </c>
      <c r="P5126">
        <v>1467</v>
      </c>
    </row>
    <row r="5127" spans="1:17" hidden="1" x14ac:dyDescent="0.35">
      <c r="A5127" t="s">
        <v>26</v>
      </c>
      <c r="B5127" t="s">
        <v>32</v>
      </c>
      <c r="C5127" t="s">
        <v>20</v>
      </c>
      <c r="D5127" t="s">
        <v>21</v>
      </c>
      <c r="E5127" t="s">
        <v>5</v>
      </c>
      <c r="G5127" t="s">
        <v>22</v>
      </c>
      <c r="H5127">
        <v>2639031</v>
      </c>
      <c r="I5127">
        <v>2640497</v>
      </c>
      <c r="J5127" t="s">
        <v>30</v>
      </c>
      <c r="K5127" t="s">
        <v>6261</v>
      </c>
      <c r="N5127" t="s">
        <v>6262</v>
      </c>
      <c r="O5127" t="s">
        <v>6260</v>
      </c>
      <c r="P5127">
        <v>1467</v>
      </c>
      <c r="Q5127">
        <v>488</v>
      </c>
    </row>
    <row r="5128" spans="1:17" hidden="1" x14ac:dyDescent="0.35">
      <c r="A5128" t="s">
        <v>18</v>
      </c>
      <c r="B5128" t="s">
        <v>29</v>
      </c>
      <c r="C5128" t="s">
        <v>20</v>
      </c>
      <c r="D5128" t="s">
        <v>21</v>
      </c>
      <c r="E5128" t="s">
        <v>5</v>
      </c>
      <c r="G5128" t="s">
        <v>22</v>
      </c>
      <c r="H5128">
        <v>2640543</v>
      </c>
      <c r="I5128">
        <v>2641532</v>
      </c>
      <c r="J5128" t="s">
        <v>23</v>
      </c>
      <c r="O5128" t="s">
        <v>6263</v>
      </c>
      <c r="P5128">
        <v>990</v>
      </c>
    </row>
    <row r="5129" spans="1:17" hidden="1" x14ac:dyDescent="0.35">
      <c r="A5129" t="s">
        <v>26</v>
      </c>
      <c r="B5129" t="s">
        <v>32</v>
      </c>
      <c r="C5129" t="s">
        <v>20</v>
      </c>
      <c r="D5129" t="s">
        <v>21</v>
      </c>
      <c r="E5129" t="s">
        <v>5</v>
      </c>
      <c r="G5129" t="s">
        <v>22</v>
      </c>
      <c r="H5129">
        <v>2640543</v>
      </c>
      <c r="I5129">
        <v>2641532</v>
      </c>
      <c r="J5129" t="s">
        <v>23</v>
      </c>
      <c r="K5129" t="s">
        <v>6264</v>
      </c>
      <c r="N5129" t="s">
        <v>628</v>
      </c>
      <c r="O5129" t="s">
        <v>6263</v>
      </c>
      <c r="P5129">
        <v>990</v>
      </c>
      <c r="Q5129">
        <v>329</v>
      </c>
    </row>
    <row r="5130" spans="1:17" hidden="1" x14ac:dyDescent="0.35">
      <c r="A5130" t="s">
        <v>18</v>
      </c>
      <c r="B5130" t="s">
        <v>29</v>
      </c>
      <c r="C5130" t="s">
        <v>20</v>
      </c>
      <c r="D5130" t="s">
        <v>21</v>
      </c>
      <c r="E5130" t="s">
        <v>5</v>
      </c>
      <c r="G5130" t="s">
        <v>22</v>
      </c>
      <c r="H5130">
        <v>2641899</v>
      </c>
      <c r="I5130">
        <v>2643023</v>
      </c>
      <c r="J5130" t="s">
        <v>30</v>
      </c>
      <c r="O5130" t="s">
        <v>6265</v>
      </c>
      <c r="P5130">
        <v>1125</v>
      </c>
    </row>
    <row r="5131" spans="1:17" hidden="1" x14ac:dyDescent="0.35">
      <c r="A5131" t="s">
        <v>26</v>
      </c>
      <c r="B5131" t="s">
        <v>32</v>
      </c>
      <c r="C5131" t="s">
        <v>20</v>
      </c>
      <c r="D5131" t="s">
        <v>21</v>
      </c>
      <c r="E5131" t="s">
        <v>5</v>
      </c>
      <c r="G5131" t="s">
        <v>22</v>
      </c>
      <c r="H5131">
        <v>2641899</v>
      </c>
      <c r="I5131">
        <v>2643023</v>
      </c>
      <c r="J5131" t="s">
        <v>30</v>
      </c>
      <c r="K5131" t="s">
        <v>6266</v>
      </c>
      <c r="N5131" t="s">
        <v>28</v>
      </c>
      <c r="O5131" t="s">
        <v>6265</v>
      </c>
      <c r="P5131">
        <v>1125</v>
      </c>
      <c r="Q5131">
        <v>374</v>
      </c>
    </row>
    <row r="5132" spans="1:17" hidden="1" x14ac:dyDescent="0.35">
      <c r="A5132" t="s">
        <v>18</v>
      </c>
      <c r="B5132" t="s">
        <v>29</v>
      </c>
      <c r="C5132" t="s">
        <v>20</v>
      </c>
      <c r="D5132" t="s">
        <v>21</v>
      </c>
      <c r="E5132" t="s">
        <v>5</v>
      </c>
      <c r="G5132" t="s">
        <v>22</v>
      </c>
      <c r="H5132">
        <v>2643218</v>
      </c>
      <c r="I5132">
        <v>2644129</v>
      </c>
      <c r="J5132" t="s">
        <v>30</v>
      </c>
      <c r="O5132" t="s">
        <v>6267</v>
      </c>
      <c r="P5132">
        <v>912</v>
      </c>
    </row>
    <row r="5133" spans="1:17" hidden="1" x14ac:dyDescent="0.35">
      <c r="A5133" t="s">
        <v>26</v>
      </c>
      <c r="B5133" t="s">
        <v>32</v>
      </c>
      <c r="C5133" t="s">
        <v>20</v>
      </c>
      <c r="D5133" t="s">
        <v>21</v>
      </c>
      <c r="E5133" t="s">
        <v>5</v>
      </c>
      <c r="G5133" t="s">
        <v>22</v>
      </c>
      <c r="H5133">
        <v>2643218</v>
      </c>
      <c r="I5133">
        <v>2644129</v>
      </c>
      <c r="J5133" t="s">
        <v>30</v>
      </c>
      <c r="K5133" t="s">
        <v>6268</v>
      </c>
      <c r="N5133" t="s">
        <v>205</v>
      </c>
      <c r="O5133" t="s">
        <v>6267</v>
      </c>
      <c r="P5133">
        <v>912</v>
      </c>
      <c r="Q5133">
        <v>303</v>
      </c>
    </row>
    <row r="5134" spans="1:17" hidden="1" x14ac:dyDescent="0.35">
      <c r="A5134" t="s">
        <v>18</v>
      </c>
      <c r="B5134" t="s">
        <v>29</v>
      </c>
      <c r="C5134" t="s">
        <v>20</v>
      </c>
      <c r="D5134" t="s">
        <v>21</v>
      </c>
      <c r="E5134" t="s">
        <v>5</v>
      </c>
      <c r="G5134" t="s">
        <v>22</v>
      </c>
      <c r="H5134">
        <v>2644709</v>
      </c>
      <c r="I5134">
        <v>2646187</v>
      </c>
      <c r="J5134" t="s">
        <v>30</v>
      </c>
      <c r="O5134" t="s">
        <v>6269</v>
      </c>
      <c r="P5134">
        <v>1479</v>
      </c>
    </row>
    <row r="5135" spans="1:17" hidden="1" x14ac:dyDescent="0.35">
      <c r="A5135" t="s">
        <v>26</v>
      </c>
      <c r="B5135" t="s">
        <v>32</v>
      </c>
      <c r="C5135" t="s">
        <v>20</v>
      </c>
      <c r="D5135" t="s">
        <v>21</v>
      </c>
      <c r="E5135" t="s">
        <v>5</v>
      </c>
      <c r="G5135" t="s">
        <v>22</v>
      </c>
      <c r="H5135">
        <v>2644709</v>
      </c>
      <c r="I5135">
        <v>2646187</v>
      </c>
      <c r="J5135" t="s">
        <v>30</v>
      </c>
      <c r="K5135" t="s">
        <v>6270</v>
      </c>
      <c r="N5135" t="s">
        <v>6262</v>
      </c>
      <c r="O5135" t="s">
        <v>6269</v>
      </c>
      <c r="P5135">
        <v>1479</v>
      </c>
      <c r="Q5135">
        <v>492</v>
      </c>
    </row>
    <row r="5136" spans="1:17" hidden="1" x14ac:dyDescent="0.35">
      <c r="A5136" t="s">
        <v>18</v>
      </c>
      <c r="B5136" t="s">
        <v>29</v>
      </c>
      <c r="C5136" t="s">
        <v>20</v>
      </c>
      <c r="D5136" t="s">
        <v>21</v>
      </c>
      <c r="E5136" t="s">
        <v>5</v>
      </c>
      <c r="G5136" t="s">
        <v>22</v>
      </c>
      <c r="H5136">
        <v>2646227</v>
      </c>
      <c r="I5136">
        <v>2647378</v>
      </c>
      <c r="J5136" t="s">
        <v>30</v>
      </c>
      <c r="O5136" t="s">
        <v>6271</v>
      </c>
      <c r="P5136">
        <v>1152</v>
      </c>
    </row>
    <row r="5137" spans="1:17" hidden="1" x14ac:dyDescent="0.35">
      <c r="A5137" t="s">
        <v>26</v>
      </c>
      <c r="B5137" t="s">
        <v>32</v>
      </c>
      <c r="C5137" t="s">
        <v>20</v>
      </c>
      <c r="D5137" t="s">
        <v>21</v>
      </c>
      <c r="E5137" t="s">
        <v>5</v>
      </c>
      <c r="G5137" t="s">
        <v>22</v>
      </c>
      <c r="H5137">
        <v>2646227</v>
      </c>
      <c r="I5137">
        <v>2647378</v>
      </c>
      <c r="J5137" t="s">
        <v>30</v>
      </c>
      <c r="K5137" t="s">
        <v>6272</v>
      </c>
      <c r="N5137" t="s">
        <v>2408</v>
      </c>
      <c r="O5137" t="s">
        <v>6271</v>
      </c>
      <c r="P5137">
        <v>1152</v>
      </c>
      <c r="Q5137">
        <v>383</v>
      </c>
    </row>
    <row r="5138" spans="1:17" hidden="1" x14ac:dyDescent="0.35">
      <c r="A5138" t="s">
        <v>18</v>
      </c>
      <c r="B5138" t="s">
        <v>29</v>
      </c>
      <c r="C5138" t="s">
        <v>20</v>
      </c>
      <c r="D5138" t="s">
        <v>21</v>
      </c>
      <c r="E5138" t="s">
        <v>5</v>
      </c>
      <c r="G5138" t="s">
        <v>22</v>
      </c>
      <c r="H5138">
        <v>2647396</v>
      </c>
      <c r="I5138">
        <v>2648304</v>
      </c>
      <c r="J5138" t="s">
        <v>30</v>
      </c>
      <c r="O5138" t="s">
        <v>6273</v>
      </c>
      <c r="P5138">
        <v>909</v>
      </c>
    </row>
    <row r="5139" spans="1:17" hidden="1" x14ac:dyDescent="0.35">
      <c r="A5139" t="s">
        <v>26</v>
      </c>
      <c r="B5139" t="s">
        <v>32</v>
      </c>
      <c r="C5139" t="s">
        <v>20</v>
      </c>
      <c r="D5139" t="s">
        <v>21</v>
      </c>
      <c r="E5139" t="s">
        <v>5</v>
      </c>
      <c r="G5139" t="s">
        <v>22</v>
      </c>
      <c r="H5139">
        <v>2647396</v>
      </c>
      <c r="I5139">
        <v>2648304</v>
      </c>
      <c r="J5139" t="s">
        <v>30</v>
      </c>
      <c r="K5139" t="s">
        <v>6274</v>
      </c>
      <c r="N5139" t="s">
        <v>6275</v>
      </c>
      <c r="O5139" t="s">
        <v>6273</v>
      </c>
      <c r="P5139">
        <v>909</v>
      </c>
      <c r="Q5139">
        <v>302</v>
      </c>
    </row>
    <row r="5140" spans="1:17" hidden="1" x14ac:dyDescent="0.35">
      <c r="A5140" t="s">
        <v>18</v>
      </c>
      <c r="B5140" t="s">
        <v>29</v>
      </c>
      <c r="C5140" t="s">
        <v>20</v>
      </c>
      <c r="D5140" t="s">
        <v>21</v>
      </c>
      <c r="E5140" t="s">
        <v>5</v>
      </c>
      <c r="G5140" t="s">
        <v>22</v>
      </c>
      <c r="H5140">
        <v>2648318</v>
      </c>
      <c r="I5140">
        <v>2649334</v>
      </c>
      <c r="J5140" t="s">
        <v>30</v>
      </c>
      <c r="O5140" t="s">
        <v>6276</v>
      </c>
      <c r="P5140">
        <v>1017</v>
      </c>
    </row>
    <row r="5141" spans="1:17" hidden="1" x14ac:dyDescent="0.35">
      <c r="A5141" t="s">
        <v>26</v>
      </c>
      <c r="B5141" t="s">
        <v>32</v>
      </c>
      <c r="C5141" t="s">
        <v>20</v>
      </c>
      <c r="D5141" t="s">
        <v>21</v>
      </c>
      <c r="E5141" t="s">
        <v>5</v>
      </c>
      <c r="G5141" t="s">
        <v>22</v>
      </c>
      <c r="H5141">
        <v>2648318</v>
      </c>
      <c r="I5141">
        <v>2649334</v>
      </c>
      <c r="J5141" t="s">
        <v>30</v>
      </c>
      <c r="K5141" t="s">
        <v>6277</v>
      </c>
      <c r="N5141" t="s">
        <v>6091</v>
      </c>
      <c r="O5141" t="s">
        <v>6276</v>
      </c>
      <c r="P5141">
        <v>1017</v>
      </c>
      <c r="Q5141">
        <v>338</v>
      </c>
    </row>
    <row r="5142" spans="1:17" hidden="1" x14ac:dyDescent="0.35">
      <c r="A5142" t="s">
        <v>18</v>
      </c>
      <c r="B5142" t="s">
        <v>29</v>
      </c>
      <c r="C5142" t="s">
        <v>20</v>
      </c>
      <c r="D5142" t="s">
        <v>21</v>
      </c>
      <c r="E5142" t="s">
        <v>5</v>
      </c>
      <c r="G5142" t="s">
        <v>22</v>
      </c>
      <c r="H5142">
        <v>2649383</v>
      </c>
      <c r="I5142">
        <v>2651497</v>
      </c>
      <c r="J5142" t="s">
        <v>30</v>
      </c>
      <c r="O5142" t="s">
        <v>6278</v>
      </c>
      <c r="P5142">
        <v>2115</v>
      </c>
    </row>
    <row r="5143" spans="1:17" hidden="1" x14ac:dyDescent="0.35">
      <c r="A5143" t="s">
        <v>26</v>
      </c>
      <c r="B5143" t="s">
        <v>32</v>
      </c>
      <c r="C5143" t="s">
        <v>20</v>
      </c>
      <c r="D5143" t="s">
        <v>21</v>
      </c>
      <c r="E5143" t="s">
        <v>5</v>
      </c>
      <c r="G5143" t="s">
        <v>22</v>
      </c>
      <c r="H5143">
        <v>2649383</v>
      </c>
      <c r="I5143">
        <v>2651497</v>
      </c>
      <c r="J5143" t="s">
        <v>30</v>
      </c>
      <c r="K5143" t="s">
        <v>6279</v>
      </c>
      <c r="N5143" t="s">
        <v>28</v>
      </c>
      <c r="O5143" t="s">
        <v>6278</v>
      </c>
      <c r="P5143">
        <v>2115</v>
      </c>
      <c r="Q5143">
        <v>704</v>
      </c>
    </row>
    <row r="5144" spans="1:17" hidden="1" x14ac:dyDescent="0.35">
      <c r="A5144" t="s">
        <v>18</v>
      </c>
      <c r="B5144" t="s">
        <v>29</v>
      </c>
      <c r="C5144" t="s">
        <v>20</v>
      </c>
      <c r="D5144" t="s">
        <v>21</v>
      </c>
      <c r="E5144" t="s">
        <v>5</v>
      </c>
      <c r="G5144" t="s">
        <v>22</v>
      </c>
      <c r="H5144">
        <v>2651519</v>
      </c>
      <c r="I5144">
        <v>2652994</v>
      </c>
      <c r="J5144" t="s">
        <v>30</v>
      </c>
      <c r="O5144" t="s">
        <v>6280</v>
      </c>
      <c r="P5144">
        <v>1476</v>
      </c>
    </row>
    <row r="5145" spans="1:17" hidden="1" x14ac:dyDescent="0.35">
      <c r="A5145" t="s">
        <v>26</v>
      </c>
      <c r="B5145" t="s">
        <v>32</v>
      </c>
      <c r="C5145" t="s">
        <v>20</v>
      </c>
      <c r="D5145" t="s">
        <v>21</v>
      </c>
      <c r="E5145" t="s">
        <v>5</v>
      </c>
      <c r="G5145" t="s">
        <v>22</v>
      </c>
      <c r="H5145">
        <v>2651519</v>
      </c>
      <c r="I5145">
        <v>2652994</v>
      </c>
      <c r="J5145" t="s">
        <v>30</v>
      </c>
      <c r="K5145" t="s">
        <v>6281</v>
      </c>
      <c r="N5145" t="s">
        <v>6282</v>
      </c>
      <c r="O5145" t="s">
        <v>6280</v>
      </c>
      <c r="P5145">
        <v>1476</v>
      </c>
      <c r="Q5145">
        <v>491</v>
      </c>
    </row>
    <row r="5146" spans="1:17" hidden="1" x14ac:dyDescent="0.35">
      <c r="A5146" t="s">
        <v>18</v>
      </c>
      <c r="B5146" t="s">
        <v>29</v>
      </c>
      <c r="C5146" t="s">
        <v>20</v>
      </c>
      <c r="D5146" t="s">
        <v>21</v>
      </c>
      <c r="E5146" t="s">
        <v>5</v>
      </c>
      <c r="G5146" t="s">
        <v>22</v>
      </c>
      <c r="H5146">
        <v>2653301</v>
      </c>
      <c r="I5146">
        <v>2654251</v>
      </c>
      <c r="J5146" t="s">
        <v>30</v>
      </c>
      <c r="O5146" t="s">
        <v>6283</v>
      </c>
      <c r="P5146">
        <v>951</v>
      </c>
    </row>
    <row r="5147" spans="1:17" hidden="1" x14ac:dyDescent="0.35">
      <c r="A5147" t="s">
        <v>26</v>
      </c>
      <c r="B5147" t="s">
        <v>32</v>
      </c>
      <c r="C5147" t="s">
        <v>20</v>
      </c>
      <c r="D5147" t="s">
        <v>21</v>
      </c>
      <c r="E5147" t="s">
        <v>5</v>
      </c>
      <c r="G5147" t="s">
        <v>22</v>
      </c>
      <c r="H5147">
        <v>2653301</v>
      </c>
      <c r="I5147">
        <v>2654251</v>
      </c>
      <c r="J5147" t="s">
        <v>30</v>
      </c>
      <c r="K5147" t="s">
        <v>6284</v>
      </c>
      <c r="N5147" t="s">
        <v>6285</v>
      </c>
      <c r="O5147" t="s">
        <v>6283</v>
      </c>
      <c r="P5147">
        <v>951</v>
      </c>
      <c r="Q5147">
        <v>316</v>
      </c>
    </row>
    <row r="5148" spans="1:17" hidden="1" x14ac:dyDescent="0.35">
      <c r="A5148" t="s">
        <v>18</v>
      </c>
      <c r="B5148" t="s">
        <v>29</v>
      </c>
      <c r="C5148" t="s">
        <v>20</v>
      </c>
      <c r="D5148" t="s">
        <v>21</v>
      </c>
      <c r="E5148" t="s">
        <v>5</v>
      </c>
      <c r="G5148" t="s">
        <v>22</v>
      </c>
      <c r="H5148">
        <v>2654263</v>
      </c>
      <c r="I5148">
        <v>2655327</v>
      </c>
      <c r="J5148" t="s">
        <v>30</v>
      </c>
      <c r="O5148" t="s">
        <v>6286</v>
      </c>
      <c r="P5148">
        <v>1065</v>
      </c>
    </row>
    <row r="5149" spans="1:17" hidden="1" x14ac:dyDescent="0.35">
      <c r="A5149" t="s">
        <v>26</v>
      </c>
      <c r="B5149" t="s">
        <v>32</v>
      </c>
      <c r="C5149" t="s">
        <v>20</v>
      </c>
      <c r="D5149" t="s">
        <v>21</v>
      </c>
      <c r="E5149" t="s">
        <v>5</v>
      </c>
      <c r="G5149" t="s">
        <v>22</v>
      </c>
      <c r="H5149">
        <v>2654263</v>
      </c>
      <c r="I5149">
        <v>2655327</v>
      </c>
      <c r="J5149" t="s">
        <v>30</v>
      </c>
      <c r="K5149" t="s">
        <v>6287</v>
      </c>
      <c r="N5149" t="s">
        <v>6288</v>
      </c>
      <c r="O5149" t="s">
        <v>6286</v>
      </c>
      <c r="P5149">
        <v>1065</v>
      </c>
      <c r="Q5149">
        <v>354</v>
      </c>
    </row>
    <row r="5150" spans="1:17" hidden="1" x14ac:dyDescent="0.35">
      <c r="A5150" t="s">
        <v>18</v>
      </c>
      <c r="B5150" t="s">
        <v>29</v>
      </c>
      <c r="C5150" t="s">
        <v>20</v>
      </c>
      <c r="D5150" t="s">
        <v>21</v>
      </c>
      <c r="E5150" t="s">
        <v>5</v>
      </c>
      <c r="G5150" t="s">
        <v>22</v>
      </c>
      <c r="H5150">
        <v>2655369</v>
      </c>
      <c r="I5150">
        <v>2656340</v>
      </c>
      <c r="J5150" t="s">
        <v>30</v>
      </c>
      <c r="O5150" t="s">
        <v>6289</v>
      </c>
      <c r="P5150">
        <v>972</v>
      </c>
    </row>
    <row r="5151" spans="1:17" hidden="1" x14ac:dyDescent="0.35">
      <c r="A5151" t="s">
        <v>26</v>
      </c>
      <c r="B5151" t="s">
        <v>32</v>
      </c>
      <c r="C5151" t="s">
        <v>20</v>
      </c>
      <c r="D5151" t="s">
        <v>21</v>
      </c>
      <c r="E5151" t="s">
        <v>5</v>
      </c>
      <c r="G5151" t="s">
        <v>22</v>
      </c>
      <c r="H5151">
        <v>2655369</v>
      </c>
      <c r="I5151">
        <v>2656340</v>
      </c>
      <c r="J5151" t="s">
        <v>30</v>
      </c>
      <c r="K5151" t="s">
        <v>6290</v>
      </c>
      <c r="N5151" t="s">
        <v>2967</v>
      </c>
      <c r="O5151" t="s">
        <v>6289</v>
      </c>
      <c r="P5151">
        <v>972</v>
      </c>
      <c r="Q5151">
        <v>323</v>
      </c>
    </row>
    <row r="5152" spans="1:17" hidden="1" x14ac:dyDescent="0.35">
      <c r="A5152" t="s">
        <v>18</v>
      </c>
      <c r="B5152" t="s">
        <v>29</v>
      </c>
      <c r="C5152" t="s">
        <v>20</v>
      </c>
      <c r="D5152" t="s">
        <v>21</v>
      </c>
      <c r="E5152" t="s">
        <v>5</v>
      </c>
      <c r="G5152" t="s">
        <v>22</v>
      </c>
      <c r="H5152">
        <v>2656399</v>
      </c>
      <c r="I5152">
        <v>2657775</v>
      </c>
      <c r="J5152" t="s">
        <v>30</v>
      </c>
      <c r="O5152" t="s">
        <v>6291</v>
      </c>
      <c r="P5152">
        <v>1377</v>
      </c>
    </row>
    <row r="5153" spans="1:17" hidden="1" x14ac:dyDescent="0.35">
      <c r="A5153" t="s">
        <v>26</v>
      </c>
      <c r="B5153" t="s">
        <v>32</v>
      </c>
      <c r="C5153" t="s">
        <v>20</v>
      </c>
      <c r="D5153" t="s">
        <v>21</v>
      </c>
      <c r="E5153" t="s">
        <v>5</v>
      </c>
      <c r="G5153" t="s">
        <v>22</v>
      </c>
      <c r="H5153">
        <v>2656399</v>
      </c>
      <c r="I5153">
        <v>2657775</v>
      </c>
      <c r="J5153" t="s">
        <v>30</v>
      </c>
      <c r="K5153" t="s">
        <v>6292</v>
      </c>
      <c r="N5153" t="s">
        <v>28</v>
      </c>
      <c r="O5153" t="s">
        <v>6291</v>
      </c>
      <c r="P5153">
        <v>1377</v>
      </c>
      <c r="Q5153">
        <v>458</v>
      </c>
    </row>
    <row r="5154" spans="1:17" hidden="1" x14ac:dyDescent="0.35">
      <c r="A5154" t="s">
        <v>18</v>
      </c>
      <c r="B5154" t="s">
        <v>29</v>
      </c>
      <c r="C5154" t="s">
        <v>20</v>
      </c>
      <c r="D5154" t="s">
        <v>21</v>
      </c>
      <c r="E5154" t="s">
        <v>5</v>
      </c>
      <c r="G5154" t="s">
        <v>22</v>
      </c>
      <c r="H5154">
        <v>2657833</v>
      </c>
      <c r="I5154">
        <v>2658942</v>
      </c>
      <c r="J5154" t="s">
        <v>30</v>
      </c>
      <c r="O5154" t="s">
        <v>6293</v>
      </c>
      <c r="P5154">
        <v>1110</v>
      </c>
    </row>
    <row r="5155" spans="1:17" hidden="1" x14ac:dyDescent="0.35">
      <c r="A5155" t="s">
        <v>26</v>
      </c>
      <c r="B5155" t="s">
        <v>32</v>
      </c>
      <c r="C5155" t="s">
        <v>20</v>
      </c>
      <c r="D5155" t="s">
        <v>21</v>
      </c>
      <c r="E5155" t="s">
        <v>5</v>
      </c>
      <c r="G5155" t="s">
        <v>22</v>
      </c>
      <c r="H5155">
        <v>2657833</v>
      </c>
      <c r="I5155">
        <v>2658942</v>
      </c>
      <c r="J5155" t="s">
        <v>30</v>
      </c>
      <c r="K5155" t="s">
        <v>6294</v>
      </c>
      <c r="N5155" t="s">
        <v>2308</v>
      </c>
      <c r="O5155" t="s">
        <v>6293</v>
      </c>
      <c r="P5155">
        <v>1110</v>
      </c>
      <c r="Q5155">
        <v>369</v>
      </c>
    </row>
    <row r="5156" spans="1:17" hidden="1" x14ac:dyDescent="0.35">
      <c r="A5156" t="s">
        <v>18</v>
      </c>
      <c r="B5156" t="s">
        <v>29</v>
      </c>
      <c r="C5156" t="s">
        <v>20</v>
      </c>
      <c r="D5156" t="s">
        <v>21</v>
      </c>
      <c r="E5156" t="s">
        <v>5</v>
      </c>
      <c r="G5156" t="s">
        <v>22</v>
      </c>
      <c r="H5156">
        <v>2658990</v>
      </c>
      <c r="I5156">
        <v>2660297</v>
      </c>
      <c r="J5156" t="s">
        <v>30</v>
      </c>
      <c r="O5156" t="s">
        <v>6295</v>
      </c>
      <c r="P5156">
        <v>1308</v>
      </c>
    </row>
    <row r="5157" spans="1:17" hidden="1" x14ac:dyDescent="0.35">
      <c r="A5157" t="s">
        <v>26</v>
      </c>
      <c r="B5157" t="s">
        <v>32</v>
      </c>
      <c r="C5157" t="s">
        <v>20</v>
      </c>
      <c r="D5157" t="s">
        <v>21</v>
      </c>
      <c r="E5157" t="s">
        <v>5</v>
      </c>
      <c r="G5157" t="s">
        <v>22</v>
      </c>
      <c r="H5157">
        <v>2658990</v>
      </c>
      <c r="I5157">
        <v>2660297</v>
      </c>
      <c r="J5157" t="s">
        <v>30</v>
      </c>
      <c r="K5157" t="s">
        <v>6296</v>
      </c>
      <c r="N5157" t="s">
        <v>6122</v>
      </c>
      <c r="O5157" t="s">
        <v>6295</v>
      </c>
      <c r="P5157">
        <v>1308</v>
      </c>
      <c r="Q5157">
        <v>435</v>
      </c>
    </row>
    <row r="5158" spans="1:17" hidden="1" x14ac:dyDescent="0.35">
      <c r="A5158" t="s">
        <v>18</v>
      </c>
      <c r="B5158" t="s">
        <v>29</v>
      </c>
      <c r="C5158" t="s">
        <v>20</v>
      </c>
      <c r="D5158" t="s">
        <v>21</v>
      </c>
      <c r="E5158" t="s">
        <v>5</v>
      </c>
      <c r="G5158" t="s">
        <v>22</v>
      </c>
      <c r="H5158">
        <v>2660734</v>
      </c>
      <c r="I5158">
        <v>2662119</v>
      </c>
      <c r="J5158" t="s">
        <v>30</v>
      </c>
      <c r="O5158" t="s">
        <v>6297</v>
      </c>
      <c r="P5158">
        <v>1386</v>
      </c>
    </row>
    <row r="5159" spans="1:17" hidden="1" x14ac:dyDescent="0.35">
      <c r="A5159" t="s">
        <v>26</v>
      </c>
      <c r="B5159" t="s">
        <v>32</v>
      </c>
      <c r="C5159" t="s">
        <v>20</v>
      </c>
      <c r="D5159" t="s">
        <v>21</v>
      </c>
      <c r="E5159" t="s">
        <v>5</v>
      </c>
      <c r="G5159" t="s">
        <v>22</v>
      </c>
      <c r="H5159">
        <v>2660734</v>
      </c>
      <c r="I5159">
        <v>2662119</v>
      </c>
      <c r="J5159" t="s">
        <v>30</v>
      </c>
      <c r="K5159" t="s">
        <v>6298</v>
      </c>
      <c r="N5159" t="s">
        <v>6299</v>
      </c>
      <c r="O5159" t="s">
        <v>6297</v>
      </c>
      <c r="P5159">
        <v>1386</v>
      </c>
      <c r="Q5159">
        <v>461</v>
      </c>
    </row>
    <row r="5160" spans="1:17" hidden="1" x14ac:dyDescent="0.35">
      <c r="A5160" t="s">
        <v>18</v>
      </c>
      <c r="B5160" t="s">
        <v>29</v>
      </c>
      <c r="C5160" t="s">
        <v>20</v>
      </c>
      <c r="D5160" t="s">
        <v>21</v>
      </c>
      <c r="E5160" t="s">
        <v>5</v>
      </c>
      <c r="G5160" t="s">
        <v>22</v>
      </c>
      <c r="H5160">
        <v>2662177</v>
      </c>
      <c r="I5160">
        <v>2663130</v>
      </c>
      <c r="J5160" t="s">
        <v>30</v>
      </c>
      <c r="O5160" t="s">
        <v>6300</v>
      </c>
      <c r="P5160">
        <v>954</v>
      </c>
    </row>
    <row r="5161" spans="1:17" hidden="1" x14ac:dyDescent="0.35">
      <c r="A5161" t="s">
        <v>26</v>
      </c>
      <c r="B5161" t="s">
        <v>32</v>
      </c>
      <c r="C5161" t="s">
        <v>20</v>
      </c>
      <c r="D5161" t="s">
        <v>21</v>
      </c>
      <c r="E5161" t="s">
        <v>5</v>
      </c>
      <c r="G5161" t="s">
        <v>22</v>
      </c>
      <c r="H5161">
        <v>2662177</v>
      </c>
      <c r="I5161">
        <v>2663130</v>
      </c>
      <c r="J5161" t="s">
        <v>30</v>
      </c>
      <c r="K5161" t="s">
        <v>6301</v>
      </c>
      <c r="N5161" t="s">
        <v>6302</v>
      </c>
      <c r="O5161" t="s">
        <v>6300</v>
      </c>
      <c r="P5161">
        <v>954</v>
      </c>
      <c r="Q5161">
        <v>317</v>
      </c>
    </row>
    <row r="5162" spans="1:17" hidden="1" x14ac:dyDescent="0.35">
      <c r="A5162" t="s">
        <v>18</v>
      </c>
      <c r="B5162" t="s">
        <v>29</v>
      </c>
      <c r="C5162" t="s">
        <v>20</v>
      </c>
      <c r="D5162" t="s">
        <v>21</v>
      </c>
      <c r="E5162" t="s">
        <v>5</v>
      </c>
      <c r="G5162" t="s">
        <v>22</v>
      </c>
      <c r="H5162">
        <v>2663387</v>
      </c>
      <c r="I5162">
        <v>2664277</v>
      </c>
      <c r="J5162" t="s">
        <v>30</v>
      </c>
      <c r="O5162" t="s">
        <v>6303</v>
      </c>
      <c r="P5162">
        <v>891</v>
      </c>
    </row>
    <row r="5163" spans="1:17" hidden="1" x14ac:dyDescent="0.35">
      <c r="A5163" t="s">
        <v>26</v>
      </c>
      <c r="B5163" t="s">
        <v>32</v>
      </c>
      <c r="C5163" t="s">
        <v>20</v>
      </c>
      <c r="D5163" t="s">
        <v>21</v>
      </c>
      <c r="E5163" t="s">
        <v>5</v>
      </c>
      <c r="G5163" t="s">
        <v>22</v>
      </c>
      <c r="H5163">
        <v>2663387</v>
      </c>
      <c r="I5163">
        <v>2664277</v>
      </c>
      <c r="J5163" t="s">
        <v>30</v>
      </c>
      <c r="K5163" t="s">
        <v>6304</v>
      </c>
      <c r="N5163" t="s">
        <v>6034</v>
      </c>
      <c r="O5163" t="s">
        <v>6303</v>
      </c>
      <c r="P5163">
        <v>891</v>
      </c>
      <c r="Q5163">
        <v>296</v>
      </c>
    </row>
    <row r="5164" spans="1:17" hidden="1" x14ac:dyDescent="0.35">
      <c r="A5164" t="s">
        <v>18</v>
      </c>
      <c r="B5164" t="s">
        <v>29</v>
      </c>
      <c r="C5164" t="s">
        <v>20</v>
      </c>
      <c r="D5164" t="s">
        <v>21</v>
      </c>
      <c r="E5164" t="s">
        <v>5</v>
      </c>
      <c r="G5164" t="s">
        <v>22</v>
      </c>
      <c r="H5164">
        <v>2664293</v>
      </c>
      <c r="I5164">
        <v>2665618</v>
      </c>
      <c r="J5164" t="s">
        <v>30</v>
      </c>
      <c r="O5164" t="s">
        <v>6305</v>
      </c>
      <c r="P5164">
        <v>1326</v>
      </c>
    </row>
    <row r="5165" spans="1:17" hidden="1" x14ac:dyDescent="0.35">
      <c r="A5165" t="s">
        <v>26</v>
      </c>
      <c r="B5165" t="s">
        <v>32</v>
      </c>
      <c r="C5165" t="s">
        <v>20</v>
      </c>
      <c r="D5165" t="s">
        <v>21</v>
      </c>
      <c r="E5165" t="s">
        <v>5</v>
      </c>
      <c r="G5165" t="s">
        <v>22</v>
      </c>
      <c r="H5165">
        <v>2664293</v>
      </c>
      <c r="I5165">
        <v>2665618</v>
      </c>
      <c r="J5165" t="s">
        <v>30</v>
      </c>
      <c r="K5165" t="s">
        <v>6306</v>
      </c>
      <c r="N5165" t="s">
        <v>6307</v>
      </c>
      <c r="O5165" t="s">
        <v>6305</v>
      </c>
      <c r="P5165">
        <v>1326</v>
      </c>
      <c r="Q5165">
        <v>441</v>
      </c>
    </row>
    <row r="5166" spans="1:17" hidden="1" x14ac:dyDescent="0.35">
      <c r="A5166" t="s">
        <v>18</v>
      </c>
      <c r="B5166" t="s">
        <v>29</v>
      </c>
      <c r="C5166" t="s">
        <v>20</v>
      </c>
      <c r="D5166" t="s">
        <v>21</v>
      </c>
      <c r="E5166" t="s">
        <v>5</v>
      </c>
      <c r="G5166" t="s">
        <v>22</v>
      </c>
      <c r="H5166">
        <v>2665638</v>
      </c>
      <c r="I5166">
        <v>2666351</v>
      </c>
      <c r="J5166" t="s">
        <v>30</v>
      </c>
      <c r="O5166" t="s">
        <v>6308</v>
      </c>
      <c r="P5166">
        <v>714</v>
      </c>
    </row>
    <row r="5167" spans="1:17" hidden="1" x14ac:dyDescent="0.35">
      <c r="A5167" t="s">
        <v>26</v>
      </c>
      <c r="B5167" t="s">
        <v>32</v>
      </c>
      <c r="C5167" t="s">
        <v>20</v>
      </c>
      <c r="D5167" t="s">
        <v>21</v>
      </c>
      <c r="E5167" t="s">
        <v>5</v>
      </c>
      <c r="G5167" t="s">
        <v>22</v>
      </c>
      <c r="H5167">
        <v>2665638</v>
      </c>
      <c r="I5167">
        <v>2666351</v>
      </c>
      <c r="J5167" t="s">
        <v>30</v>
      </c>
      <c r="K5167" t="s">
        <v>6309</v>
      </c>
      <c r="N5167" t="s">
        <v>2957</v>
      </c>
      <c r="O5167" t="s">
        <v>6308</v>
      </c>
      <c r="P5167">
        <v>714</v>
      </c>
      <c r="Q5167">
        <v>237</v>
      </c>
    </row>
    <row r="5168" spans="1:17" hidden="1" x14ac:dyDescent="0.35">
      <c r="A5168" t="s">
        <v>18</v>
      </c>
      <c r="B5168" t="s">
        <v>29</v>
      </c>
      <c r="C5168" t="s">
        <v>20</v>
      </c>
      <c r="D5168" t="s">
        <v>21</v>
      </c>
      <c r="E5168" t="s">
        <v>5</v>
      </c>
      <c r="G5168" t="s">
        <v>22</v>
      </c>
      <c r="H5168">
        <v>2666585</v>
      </c>
      <c r="I5168">
        <v>2667310</v>
      </c>
      <c r="J5168" t="s">
        <v>30</v>
      </c>
      <c r="O5168" t="s">
        <v>6310</v>
      </c>
      <c r="P5168">
        <v>726</v>
      </c>
    </row>
    <row r="5169" spans="1:17" hidden="1" x14ac:dyDescent="0.35">
      <c r="A5169" t="s">
        <v>26</v>
      </c>
      <c r="B5169" t="s">
        <v>32</v>
      </c>
      <c r="C5169" t="s">
        <v>20</v>
      </c>
      <c r="D5169" t="s">
        <v>21</v>
      </c>
      <c r="E5169" t="s">
        <v>5</v>
      </c>
      <c r="G5169" t="s">
        <v>22</v>
      </c>
      <c r="H5169">
        <v>2666585</v>
      </c>
      <c r="I5169">
        <v>2667310</v>
      </c>
      <c r="J5169" t="s">
        <v>30</v>
      </c>
      <c r="K5169" t="s">
        <v>6311</v>
      </c>
      <c r="N5169" t="s">
        <v>6104</v>
      </c>
      <c r="O5169" t="s">
        <v>6310</v>
      </c>
      <c r="P5169">
        <v>726</v>
      </c>
      <c r="Q5169">
        <v>241</v>
      </c>
    </row>
    <row r="5170" spans="1:17" hidden="1" x14ac:dyDescent="0.35">
      <c r="A5170" t="s">
        <v>18</v>
      </c>
      <c r="B5170" t="s">
        <v>29</v>
      </c>
      <c r="C5170" t="s">
        <v>20</v>
      </c>
      <c r="D5170" t="s">
        <v>21</v>
      </c>
      <c r="E5170" t="s">
        <v>5</v>
      </c>
      <c r="G5170" t="s">
        <v>22</v>
      </c>
      <c r="H5170">
        <v>2667313</v>
      </c>
      <c r="I5170">
        <v>2668017</v>
      </c>
      <c r="J5170" t="s">
        <v>30</v>
      </c>
      <c r="O5170" t="s">
        <v>6312</v>
      </c>
      <c r="P5170">
        <v>705</v>
      </c>
    </row>
    <row r="5171" spans="1:17" hidden="1" x14ac:dyDescent="0.35">
      <c r="A5171" t="s">
        <v>26</v>
      </c>
      <c r="B5171" t="s">
        <v>32</v>
      </c>
      <c r="C5171" t="s">
        <v>20</v>
      </c>
      <c r="D5171" t="s">
        <v>21</v>
      </c>
      <c r="E5171" t="s">
        <v>5</v>
      </c>
      <c r="G5171" t="s">
        <v>22</v>
      </c>
      <c r="H5171">
        <v>2667313</v>
      </c>
      <c r="I5171">
        <v>2668017</v>
      </c>
      <c r="J5171" t="s">
        <v>30</v>
      </c>
      <c r="K5171" t="s">
        <v>6313</v>
      </c>
      <c r="N5171" t="s">
        <v>6104</v>
      </c>
      <c r="O5171" t="s">
        <v>6312</v>
      </c>
      <c r="P5171">
        <v>705</v>
      </c>
      <c r="Q5171">
        <v>234</v>
      </c>
    </row>
    <row r="5172" spans="1:17" hidden="1" x14ac:dyDescent="0.35">
      <c r="A5172" t="s">
        <v>18</v>
      </c>
      <c r="B5172" t="s">
        <v>29</v>
      </c>
      <c r="C5172" t="s">
        <v>20</v>
      </c>
      <c r="D5172" t="s">
        <v>21</v>
      </c>
      <c r="E5172" t="s">
        <v>5</v>
      </c>
      <c r="G5172" t="s">
        <v>22</v>
      </c>
      <c r="H5172">
        <v>2668149</v>
      </c>
      <c r="I5172">
        <v>2668595</v>
      </c>
      <c r="J5172" t="s">
        <v>23</v>
      </c>
      <c r="O5172" t="s">
        <v>6314</v>
      </c>
      <c r="P5172">
        <v>447</v>
      </c>
    </row>
    <row r="5173" spans="1:17" hidden="1" x14ac:dyDescent="0.35">
      <c r="A5173" t="s">
        <v>26</v>
      </c>
      <c r="B5173" t="s">
        <v>32</v>
      </c>
      <c r="C5173" t="s">
        <v>20</v>
      </c>
      <c r="D5173" t="s">
        <v>21</v>
      </c>
      <c r="E5173" t="s">
        <v>5</v>
      </c>
      <c r="G5173" t="s">
        <v>22</v>
      </c>
      <c r="H5173">
        <v>2668149</v>
      </c>
      <c r="I5173">
        <v>2668595</v>
      </c>
      <c r="J5173" t="s">
        <v>23</v>
      </c>
      <c r="K5173" t="s">
        <v>6315</v>
      </c>
      <c r="N5173" t="s">
        <v>28</v>
      </c>
      <c r="O5173" t="s">
        <v>6314</v>
      </c>
      <c r="P5173">
        <v>447</v>
      </c>
      <c r="Q5173">
        <v>148</v>
      </c>
    </row>
    <row r="5174" spans="1:17" hidden="1" x14ac:dyDescent="0.35">
      <c r="A5174" t="s">
        <v>18</v>
      </c>
      <c r="B5174" t="s">
        <v>29</v>
      </c>
      <c r="C5174" t="s">
        <v>20</v>
      </c>
      <c r="D5174" t="s">
        <v>21</v>
      </c>
      <c r="E5174" t="s">
        <v>5</v>
      </c>
      <c r="G5174" t="s">
        <v>22</v>
      </c>
      <c r="H5174">
        <v>2668592</v>
      </c>
      <c r="I5174">
        <v>2669767</v>
      </c>
      <c r="J5174" t="s">
        <v>23</v>
      </c>
      <c r="O5174" t="s">
        <v>6316</v>
      </c>
      <c r="P5174">
        <v>1176</v>
      </c>
    </row>
    <row r="5175" spans="1:17" hidden="1" x14ac:dyDescent="0.35">
      <c r="A5175" t="s">
        <v>26</v>
      </c>
      <c r="B5175" t="s">
        <v>32</v>
      </c>
      <c r="C5175" t="s">
        <v>20</v>
      </c>
      <c r="D5175" t="s">
        <v>21</v>
      </c>
      <c r="E5175" t="s">
        <v>5</v>
      </c>
      <c r="G5175" t="s">
        <v>22</v>
      </c>
      <c r="H5175">
        <v>2668592</v>
      </c>
      <c r="I5175">
        <v>2669767</v>
      </c>
      <c r="J5175" t="s">
        <v>23</v>
      </c>
      <c r="K5175" t="s">
        <v>6317</v>
      </c>
      <c r="N5175" t="s">
        <v>28</v>
      </c>
      <c r="O5175" t="s">
        <v>6316</v>
      </c>
      <c r="P5175">
        <v>1176</v>
      </c>
      <c r="Q5175">
        <v>391</v>
      </c>
    </row>
    <row r="5176" spans="1:17" hidden="1" x14ac:dyDescent="0.35">
      <c r="A5176" t="s">
        <v>18</v>
      </c>
      <c r="B5176" t="s">
        <v>29</v>
      </c>
      <c r="C5176" t="s">
        <v>20</v>
      </c>
      <c r="D5176" t="s">
        <v>21</v>
      </c>
      <c r="E5176" t="s">
        <v>5</v>
      </c>
      <c r="G5176" t="s">
        <v>22</v>
      </c>
      <c r="H5176">
        <v>2670048</v>
      </c>
      <c r="I5176">
        <v>2670767</v>
      </c>
      <c r="J5176" t="s">
        <v>23</v>
      </c>
      <c r="O5176" t="s">
        <v>6318</v>
      </c>
      <c r="P5176">
        <v>720</v>
      </c>
    </row>
    <row r="5177" spans="1:17" hidden="1" x14ac:dyDescent="0.35">
      <c r="A5177" t="s">
        <v>26</v>
      </c>
      <c r="B5177" t="s">
        <v>32</v>
      </c>
      <c r="C5177" t="s">
        <v>20</v>
      </c>
      <c r="D5177" t="s">
        <v>21</v>
      </c>
      <c r="E5177" t="s">
        <v>5</v>
      </c>
      <c r="G5177" t="s">
        <v>22</v>
      </c>
      <c r="H5177">
        <v>2670048</v>
      </c>
      <c r="I5177">
        <v>2670767</v>
      </c>
      <c r="J5177" t="s">
        <v>23</v>
      </c>
      <c r="K5177" t="s">
        <v>6319</v>
      </c>
      <c r="N5177" t="s">
        <v>28</v>
      </c>
      <c r="O5177" t="s">
        <v>6318</v>
      </c>
      <c r="P5177">
        <v>720</v>
      </c>
      <c r="Q5177">
        <v>239</v>
      </c>
    </row>
    <row r="5178" spans="1:17" hidden="1" x14ac:dyDescent="0.35">
      <c r="A5178" t="s">
        <v>18</v>
      </c>
      <c r="B5178" t="s">
        <v>29</v>
      </c>
      <c r="C5178" t="s">
        <v>20</v>
      </c>
      <c r="D5178" t="s">
        <v>21</v>
      </c>
      <c r="E5178" t="s">
        <v>5</v>
      </c>
      <c r="G5178" t="s">
        <v>22</v>
      </c>
      <c r="H5178">
        <v>2671025</v>
      </c>
      <c r="I5178">
        <v>2671300</v>
      </c>
      <c r="J5178" t="s">
        <v>30</v>
      </c>
      <c r="O5178" t="s">
        <v>6320</v>
      </c>
      <c r="P5178">
        <v>276</v>
      </c>
    </row>
    <row r="5179" spans="1:17" hidden="1" x14ac:dyDescent="0.35">
      <c r="A5179" t="s">
        <v>26</v>
      </c>
      <c r="B5179" t="s">
        <v>32</v>
      </c>
      <c r="C5179" t="s">
        <v>20</v>
      </c>
      <c r="D5179" t="s">
        <v>21</v>
      </c>
      <c r="E5179" t="s">
        <v>5</v>
      </c>
      <c r="G5179" t="s">
        <v>22</v>
      </c>
      <c r="H5179">
        <v>2671025</v>
      </c>
      <c r="I5179">
        <v>2671300</v>
      </c>
      <c r="J5179" t="s">
        <v>30</v>
      </c>
      <c r="K5179" t="s">
        <v>6321</v>
      </c>
      <c r="N5179" t="s">
        <v>28</v>
      </c>
      <c r="O5179" t="s">
        <v>6320</v>
      </c>
      <c r="P5179">
        <v>276</v>
      </c>
      <c r="Q5179">
        <v>91</v>
      </c>
    </row>
    <row r="5180" spans="1:17" hidden="1" x14ac:dyDescent="0.35">
      <c r="A5180" t="s">
        <v>18</v>
      </c>
      <c r="B5180" t="s">
        <v>29</v>
      </c>
      <c r="C5180" t="s">
        <v>20</v>
      </c>
      <c r="D5180" t="s">
        <v>21</v>
      </c>
      <c r="E5180" t="s">
        <v>5</v>
      </c>
      <c r="G5180" t="s">
        <v>22</v>
      </c>
      <c r="H5180">
        <v>2671332</v>
      </c>
      <c r="I5180">
        <v>2671877</v>
      </c>
      <c r="J5180" t="s">
        <v>30</v>
      </c>
      <c r="O5180" t="s">
        <v>6322</v>
      </c>
      <c r="P5180">
        <v>546</v>
      </c>
    </row>
    <row r="5181" spans="1:17" hidden="1" x14ac:dyDescent="0.35">
      <c r="A5181" t="s">
        <v>26</v>
      </c>
      <c r="B5181" t="s">
        <v>32</v>
      </c>
      <c r="C5181" t="s">
        <v>20</v>
      </c>
      <c r="D5181" t="s">
        <v>21</v>
      </c>
      <c r="E5181" t="s">
        <v>5</v>
      </c>
      <c r="G5181" t="s">
        <v>22</v>
      </c>
      <c r="H5181">
        <v>2671332</v>
      </c>
      <c r="I5181">
        <v>2671877</v>
      </c>
      <c r="J5181" t="s">
        <v>30</v>
      </c>
      <c r="K5181" t="s">
        <v>6323</v>
      </c>
      <c r="N5181" t="s">
        <v>6324</v>
      </c>
      <c r="O5181" t="s">
        <v>6322</v>
      </c>
      <c r="P5181">
        <v>546</v>
      </c>
      <c r="Q5181">
        <v>181</v>
      </c>
    </row>
    <row r="5182" spans="1:17" hidden="1" x14ac:dyDescent="0.35">
      <c r="A5182" t="s">
        <v>18</v>
      </c>
      <c r="B5182" t="s">
        <v>29</v>
      </c>
      <c r="C5182" t="s">
        <v>20</v>
      </c>
      <c r="D5182" t="s">
        <v>21</v>
      </c>
      <c r="E5182" t="s">
        <v>5</v>
      </c>
      <c r="G5182" t="s">
        <v>22</v>
      </c>
      <c r="H5182">
        <v>2672055</v>
      </c>
      <c r="I5182">
        <v>2672885</v>
      </c>
      <c r="J5182" t="s">
        <v>30</v>
      </c>
      <c r="O5182" t="s">
        <v>6325</v>
      </c>
      <c r="P5182">
        <v>831</v>
      </c>
    </row>
    <row r="5183" spans="1:17" hidden="1" x14ac:dyDescent="0.35">
      <c r="A5183" t="s">
        <v>26</v>
      </c>
      <c r="B5183" t="s">
        <v>32</v>
      </c>
      <c r="C5183" t="s">
        <v>20</v>
      </c>
      <c r="D5183" t="s">
        <v>21</v>
      </c>
      <c r="E5183" t="s">
        <v>5</v>
      </c>
      <c r="G5183" t="s">
        <v>22</v>
      </c>
      <c r="H5183">
        <v>2672055</v>
      </c>
      <c r="I5183">
        <v>2672885</v>
      </c>
      <c r="J5183" t="s">
        <v>30</v>
      </c>
      <c r="K5183" t="s">
        <v>6326</v>
      </c>
      <c r="N5183" t="s">
        <v>6327</v>
      </c>
      <c r="O5183" t="s">
        <v>6325</v>
      </c>
      <c r="P5183">
        <v>831</v>
      </c>
      <c r="Q5183">
        <v>276</v>
      </c>
    </row>
    <row r="5184" spans="1:17" hidden="1" x14ac:dyDescent="0.35">
      <c r="A5184" t="s">
        <v>18</v>
      </c>
      <c r="B5184" t="s">
        <v>29</v>
      </c>
      <c r="C5184" t="s">
        <v>20</v>
      </c>
      <c r="D5184" t="s">
        <v>21</v>
      </c>
      <c r="E5184" t="s">
        <v>5</v>
      </c>
      <c r="G5184" t="s">
        <v>22</v>
      </c>
      <c r="H5184">
        <v>2672908</v>
      </c>
      <c r="I5184">
        <v>2674410</v>
      </c>
      <c r="J5184" t="s">
        <v>30</v>
      </c>
      <c r="O5184" t="s">
        <v>6328</v>
      </c>
      <c r="P5184">
        <v>1503</v>
      </c>
    </row>
    <row r="5185" spans="1:17" hidden="1" x14ac:dyDescent="0.35">
      <c r="A5185" t="s">
        <v>26</v>
      </c>
      <c r="B5185" t="s">
        <v>32</v>
      </c>
      <c r="C5185" t="s">
        <v>20</v>
      </c>
      <c r="D5185" t="s">
        <v>21</v>
      </c>
      <c r="E5185" t="s">
        <v>5</v>
      </c>
      <c r="G5185" t="s">
        <v>22</v>
      </c>
      <c r="H5185">
        <v>2672908</v>
      </c>
      <c r="I5185">
        <v>2674410</v>
      </c>
      <c r="J5185" t="s">
        <v>30</v>
      </c>
      <c r="K5185" t="s">
        <v>6329</v>
      </c>
      <c r="N5185" t="s">
        <v>6330</v>
      </c>
      <c r="O5185" t="s">
        <v>6328</v>
      </c>
      <c r="P5185">
        <v>1503</v>
      </c>
      <c r="Q5185">
        <v>500</v>
      </c>
    </row>
    <row r="5186" spans="1:17" hidden="1" x14ac:dyDescent="0.35">
      <c r="A5186" t="s">
        <v>18</v>
      </c>
      <c r="B5186" t="s">
        <v>29</v>
      </c>
      <c r="C5186" t="s">
        <v>20</v>
      </c>
      <c r="D5186" t="s">
        <v>21</v>
      </c>
      <c r="E5186" t="s">
        <v>5</v>
      </c>
      <c r="G5186" t="s">
        <v>22</v>
      </c>
      <c r="H5186">
        <v>2674643</v>
      </c>
      <c r="I5186">
        <v>2676319</v>
      </c>
      <c r="J5186" t="s">
        <v>30</v>
      </c>
      <c r="O5186" t="s">
        <v>6331</v>
      </c>
      <c r="P5186">
        <v>1677</v>
      </c>
    </row>
    <row r="5187" spans="1:17" hidden="1" x14ac:dyDescent="0.35">
      <c r="A5187" t="s">
        <v>26</v>
      </c>
      <c r="B5187" t="s">
        <v>32</v>
      </c>
      <c r="C5187" t="s">
        <v>20</v>
      </c>
      <c r="D5187" t="s">
        <v>21</v>
      </c>
      <c r="E5187" t="s">
        <v>5</v>
      </c>
      <c r="G5187" t="s">
        <v>22</v>
      </c>
      <c r="H5187">
        <v>2674643</v>
      </c>
      <c r="I5187">
        <v>2676319</v>
      </c>
      <c r="J5187" t="s">
        <v>30</v>
      </c>
      <c r="K5187" t="s">
        <v>6332</v>
      </c>
      <c r="N5187" t="s">
        <v>6333</v>
      </c>
      <c r="O5187" t="s">
        <v>6331</v>
      </c>
      <c r="P5187">
        <v>1677</v>
      </c>
      <c r="Q5187">
        <v>558</v>
      </c>
    </row>
    <row r="5188" spans="1:17" hidden="1" x14ac:dyDescent="0.35">
      <c r="A5188" t="s">
        <v>18</v>
      </c>
      <c r="B5188" t="s">
        <v>29</v>
      </c>
      <c r="C5188" t="s">
        <v>20</v>
      </c>
      <c r="D5188" t="s">
        <v>21</v>
      </c>
      <c r="E5188" t="s">
        <v>5</v>
      </c>
      <c r="G5188" t="s">
        <v>22</v>
      </c>
      <c r="H5188">
        <v>2676450</v>
      </c>
      <c r="I5188">
        <v>2677550</v>
      </c>
      <c r="J5188" t="s">
        <v>30</v>
      </c>
      <c r="O5188" t="s">
        <v>6334</v>
      </c>
      <c r="P5188">
        <v>1101</v>
      </c>
    </row>
    <row r="5189" spans="1:17" hidden="1" x14ac:dyDescent="0.35">
      <c r="A5189" t="s">
        <v>26</v>
      </c>
      <c r="B5189" t="s">
        <v>32</v>
      </c>
      <c r="C5189" t="s">
        <v>20</v>
      </c>
      <c r="D5189" t="s">
        <v>21</v>
      </c>
      <c r="E5189" t="s">
        <v>5</v>
      </c>
      <c r="G5189" t="s">
        <v>22</v>
      </c>
      <c r="H5189">
        <v>2676450</v>
      </c>
      <c r="I5189">
        <v>2677550</v>
      </c>
      <c r="J5189" t="s">
        <v>30</v>
      </c>
      <c r="K5189" t="s">
        <v>6335</v>
      </c>
      <c r="N5189" t="s">
        <v>6336</v>
      </c>
      <c r="O5189" t="s">
        <v>6334</v>
      </c>
      <c r="P5189">
        <v>1101</v>
      </c>
      <c r="Q5189">
        <v>366</v>
      </c>
    </row>
    <row r="5190" spans="1:17" hidden="1" x14ac:dyDescent="0.35">
      <c r="A5190" t="s">
        <v>18</v>
      </c>
      <c r="B5190" t="s">
        <v>29</v>
      </c>
      <c r="C5190" t="s">
        <v>20</v>
      </c>
      <c r="D5190" t="s">
        <v>21</v>
      </c>
      <c r="E5190" t="s">
        <v>5</v>
      </c>
      <c r="G5190" t="s">
        <v>22</v>
      </c>
      <c r="H5190">
        <v>2677657</v>
      </c>
      <c r="I5190">
        <v>2678352</v>
      </c>
      <c r="J5190" t="s">
        <v>30</v>
      </c>
      <c r="O5190" t="s">
        <v>6337</v>
      </c>
      <c r="P5190">
        <v>696</v>
      </c>
    </row>
    <row r="5191" spans="1:17" hidden="1" x14ac:dyDescent="0.35">
      <c r="A5191" t="s">
        <v>26</v>
      </c>
      <c r="B5191" t="s">
        <v>32</v>
      </c>
      <c r="C5191" t="s">
        <v>20</v>
      </c>
      <c r="D5191" t="s">
        <v>21</v>
      </c>
      <c r="E5191" t="s">
        <v>5</v>
      </c>
      <c r="G5191" t="s">
        <v>22</v>
      </c>
      <c r="H5191">
        <v>2677657</v>
      </c>
      <c r="I5191">
        <v>2678352</v>
      </c>
      <c r="J5191" t="s">
        <v>30</v>
      </c>
      <c r="K5191" t="s">
        <v>6338</v>
      </c>
      <c r="N5191" t="s">
        <v>28</v>
      </c>
      <c r="O5191" t="s">
        <v>6337</v>
      </c>
      <c r="P5191">
        <v>696</v>
      </c>
      <c r="Q5191">
        <v>231</v>
      </c>
    </row>
    <row r="5192" spans="1:17" hidden="1" x14ac:dyDescent="0.35">
      <c r="A5192" t="s">
        <v>18</v>
      </c>
      <c r="B5192" t="s">
        <v>29</v>
      </c>
      <c r="C5192" t="s">
        <v>20</v>
      </c>
      <c r="D5192" t="s">
        <v>21</v>
      </c>
      <c r="E5192" t="s">
        <v>5</v>
      </c>
      <c r="G5192" t="s">
        <v>22</v>
      </c>
      <c r="H5192">
        <v>2678575</v>
      </c>
      <c r="I5192">
        <v>2679123</v>
      </c>
      <c r="J5192" t="s">
        <v>30</v>
      </c>
      <c r="O5192" t="s">
        <v>6339</v>
      </c>
      <c r="P5192">
        <v>549</v>
      </c>
    </row>
    <row r="5193" spans="1:17" hidden="1" x14ac:dyDescent="0.35">
      <c r="A5193" t="s">
        <v>26</v>
      </c>
      <c r="B5193" t="s">
        <v>32</v>
      </c>
      <c r="C5193" t="s">
        <v>20</v>
      </c>
      <c r="D5193" t="s">
        <v>21</v>
      </c>
      <c r="E5193" t="s">
        <v>5</v>
      </c>
      <c r="G5193" t="s">
        <v>22</v>
      </c>
      <c r="H5193">
        <v>2678575</v>
      </c>
      <c r="I5193">
        <v>2679123</v>
      </c>
      <c r="J5193" t="s">
        <v>30</v>
      </c>
      <c r="K5193" t="s">
        <v>6340</v>
      </c>
      <c r="N5193" t="s">
        <v>6341</v>
      </c>
      <c r="O5193" t="s">
        <v>6339</v>
      </c>
      <c r="P5193">
        <v>549</v>
      </c>
      <c r="Q5193">
        <v>182</v>
      </c>
    </row>
    <row r="5194" spans="1:17" hidden="1" x14ac:dyDescent="0.35">
      <c r="A5194" t="s">
        <v>18</v>
      </c>
      <c r="B5194" t="s">
        <v>29</v>
      </c>
      <c r="C5194" t="s">
        <v>20</v>
      </c>
      <c r="D5194" t="s">
        <v>21</v>
      </c>
      <c r="E5194" t="s">
        <v>5</v>
      </c>
      <c r="G5194" t="s">
        <v>22</v>
      </c>
      <c r="H5194">
        <v>2679393</v>
      </c>
      <c r="I5194">
        <v>2680289</v>
      </c>
      <c r="J5194" t="s">
        <v>23</v>
      </c>
      <c r="O5194" t="s">
        <v>6342</v>
      </c>
      <c r="P5194">
        <v>897</v>
      </c>
    </row>
    <row r="5195" spans="1:17" hidden="1" x14ac:dyDescent="0.35">
      <c r="A5195" t="s">
        <v>26</v>
      </c>
      <c r="B5195" t="s">
        <v>32</v>
      </c>
      <c r="C5195" t="s">
        <v>20</v>
      </c>
      <c r="D5195" t="s">
        <v>21</v>
      </c>
      <c r="E5195" t="s">
        <v>5</v>
      </c>
      <c r="G5195" t="s">
        <v>22</v>
      </c>
      <c r="H5195">
        <v>2679393</v>
      </c>
      <c r="I5195">
        <v>2680289</v>
      </c>
      <c r="J5195" t="s">
        <v>23</v>
      </c>
      <c r="K5195" t="s">
        <v>6343</v>
      </c>
      <c r="N5195" t="s">
        <v>6344</v>
      </c>
      <c r="O5195" t="s">
        <v>6342</v>
      </c>
      <c r="P5195">
        <v>897</v>
      </c>
      <c r="Q5195">
        <v>298</v>
      </c>
    </row>
    <row r="5196" spans="1:17" hidden="1" x14ac:dyDescent="0.35">
      <c r="A5196" t="s">
        <v>18</v>
      </c>
      <c r="B5196" t="s">
        <v>29</v>
      </c>
      <c r="C5196" t="s">
        <v>20</v>
      </c>
      <c r="D5196" t="s">
        <v>21</v>
      </c>
      <c r="E5196" t="s">
        <v>5</v>
      </c>
      <c r="G5196" t="s">
        <v>22</v>
      </c>
      <c r="H5196">
        <v>2680295</v>
      </c>
      <c r="I5196">
        <v>2682652</v>
      </c>
      <c r="J5196" t="s">
        <v>23</v>
      </c>
      <c r="O5196" t="s">
        <v>6345</v>
      </c>
      <c r="P5196">
        <v>2358</v>
      </c>
    </row>
    <row r="5197" spans="1:17" hidden="1" x14ac:dyDescent="0.35">
      <c r="A5197" t="s">
        <v>26</v>
      </c>
      <c r="B5197" t="s">
        <v>32</v>
      </c>
      <c r="C5197" t="s">
        <v>20</v>
      </c>
      <c r="D5197" t="s">
        <v>21</v>
      </c>
      <c r="E5197" t="s">
        <v>5</v>
      </c>
      <c r="G5197" t="s">
        <v>22</v>
      </c>
      <c r="H5197">
        <v>2680295</v>
      </c>
      <c r="I5197">
        <v>2682652</v>
      </c>
      <c r="J5197" t="s">
        <v>23</v>
      </c>
      <c r="K5197" t="s">
        <v>6346</v>
      </c>
      <c r="N5197" t="s">
        <v>6347</v>
      </c>
      <c r="O5197" t="s">
        <v>6345</v>
      </c>
      <c r="P5197">
        <v>2358</v>
      </c>
      <c r="Q5197">
        <v>785</v>
      </c>
    </row>
    <row r="5198" spans="1:17" hidden="1" x14ac:dyDescent="0.35">
      <c r="A5198" t="s">
        <v>18</v>
      </c>
      <c r="B5198" t="s">
        <v>29</v>
      </c>
      <c r="C5198" t="s">
        <v>20</v>
      </c>
      <c r="D5198" t="s">
        <v>21</v>
      </c>
      <c r="E5198" t="s">
        <v>5</v>
      </c>
      <c r="G5198" t="s">
        <v>22</v>
      </c>
      <c r="H5198">
        <v>2683039</v>
      </c>
      <c r="I5198">
        <v>2683437</v>
      </c>
      <c r="J5198" t="s">
        <v>30</v>
      </c>
      <c r="O5198" t="s">
        <v>6348</v>
      </c>
      <c r="P5198">
        <v>399</v>
      </c>
    </row>
    <row r="5199" spans="1:17" hidden="1" x14ac:dyDescent="0.35">
      <c r="A5199" t="s">
        <v>26</v>
      </c>
      <c r="B5199" t="s">
        <v>32</v>
      </c>
      <c r="C5199" t="s">
        <v>20</v>
      </c>
      <c r="D5199" t="s">
        <v>21</v>
      </c>
      <c r="E5199" t="s">
        <v>5</v>
      </c>
      <c r="G5199" t="s">
        <v>22</v>
      </c>
      <c r="H5199">
        <v>2683039</v>
      </c>
      <c r="I5199">
        <v>2683437</v>
      </c>
      <c r="J5199" t="s">
        <v>30</v>
      </c>
      <c r="K5199" t="s">
        <v>6349</v>
      </c>
      <c r="N5199" t="s">
        <v>28</v>
      </c>
      <c r="O5199" t="s">
        <v>6348</v>
      </c>
      <c r="P5199">
        <v>399</v>
      </c>
      <c r="Q5199">
        <v>132</v>
      </c>
    </row>
    <row r="5200" spans="1:17" hidden="1" x14ac:dyDescent="0.35">
      <c r="A5200" t="s">
        <v>18</v>
      </c>
      <c r="B5200" t="s">
        <v>29</v>
      </c>
      <c r="C5200" t="s">
        <v>20</v>
      </c>
      <c r="D5200" t="s">
        <v>21</v>
      </c>
      <c r="E5200" t="s">
        <v>5</v>
      </c>
      <c r="G5200" t="s">
        <v>22</v>
      </c>
      <c r="H5200">
        <v>2683524</v>
      </c>
      <c r="I5200">
        <v>2683709</v>
      </c>
      <c r="J5200" t="s">
        <v>30</v>
      </c>
      <c r="O5200" t="s">
        <v>6350</v>
      </c>
      <c r="P5200">
        <v>186</v>
      </c>
    </row>
    <row r="5201" spans="1:17" hidden="1" x14ac:dyDescent="0.35">
      <c r="A5201" t="s">
        <v>26</v>
      </c>
      <c r="B5201" t="s">
        <v>32</v>
      </c>
      <c r="C5201" t="s">
        <v>20</v>
      </c>
      <c r="D5201" t="s">
        <v>21</v>
      </c>
      <c r="E5201" t="s">
        <v>5</v>
      </c>
      <c r="G5201" t="s">
        <v>22</v>
      </c>
      <c r="H5201">
        <v>2683524</v>
      </c>
      <c r="I5201">
        <v>2683709</v>
      </c>
      <c r="J5201" t="s">
        <v>30</v>
      </c>
      <c r="K5201" t="s">
        <v>6351</v>
      </c>
      <c r="N5201" t="s">
        <v>28</v>
      </c>
      <c r="O5201" t="s">
        <v>6350</v>
      </c>
      <c r="P5201">
        <v>186</v>
      </c>
      <c r="Q5201">
        <v>61</v>
      </c>
    </row>
    <row r="5202" spans="1:17" hidden="1" x14ac:dyDescent="0.35">
      <c r="A5202" t="s">
        <v>18</v>
      </c>
      <c r="B5202" t="s">
        <v>29</v>
      </c>
      <c r="C5202" t="s">
        <v>20</v>
      </c>
      <c r="D5202" t="s">
        <v>21</v>
      </c>
      <c r="E5202" t="s">
        <v>5</v>
      </c>
      <c r="G5202" t="s">
        <v>22</v>
      </c>
      <c r="H5202">
        <v>2684066</v>
      </c>
      <c r="I5202">
        <v>2685499</v>
      </c>
      <c r="J5202" t="s">
        <v>30</v>
      </c>
      <c r="O5202" t="s">
        <v>6352</v>
      </c>
      <c r="P5202">
        <v>1434</v>
      </c>
    </row>
    <row r="5203" spans="1:17" hidden="1" x14ac:dyDescent="0.35">
      <c r="A5203" t="s">
        <v>26</v>
      </c>
      <c r="B5203" t="s">
        <v>32</v>
      </c>
      <c r="C5203" t="s">
        <v>20</v>
      </c>
      <c r="D5203" t="s">
        <v>21</v>
      </c>
      <c r="E5203" t="s">
        <v>5</v>
      </c>
      <c r="G5203" t="s">
        <v>22</v>
      </c>
      <c r="H5203">
        <v>2684066</v>
      </c>
      <c r="I5203">
        <v>2685499</v>
      </c>
      <c r="J5203" t="s">
        <v>30</v>
      </c>
      <c r="K5203" t="s">
        <v>6353</v>
      </c>
      <c r="N5203" t="s">
        <v>6354</v>
      </c>
      <c r="O5203" t="s">
        <v>6352</v>
      </c>
      <c r="P5203">
        <v>1434</v>
      </c>
      <c r="Q5203">
        <v>477</v>
      </c>
    </row>
    <row r="5204" spans="1:17" hidden="1" x14ac:dyDescent="0.35">
      <c r="A5204" t="s">
        <v>18</v>
      </c>
      <c r="B5204" t="s">
        <v>29</v>
      </c>
      <c r="C5204" t="s">
        <v>20</v>
      </c>
      <c r="D5204" t="s">
        <v>21</v>
      </c>
      <c r="E5204" t="s">
        <v>5</v>
      </c>
      <c r="G5204" t="s">
        <v>22</v>
      </c>
      <c r="H5204">
        <v>2685554</v>
      </c>
      <c r="I5204">
        <v>2686207</v>
      </c>
      <c r="J5204" t="s">
        <v>23</v>
      </c>
      <c r="O5204" t="s">
        <v>6355</v>
      </c>
      <c r="P5204">
        <v>654</v>
      </c>
    </row>
    <row r="5205" spans="1:17" hidden="1" x14ac:dyDescent="0.35">
      <c r="A5205" t="s">
        <v>26</v>
      </c>
      <c r="B5205" t="s">
        <v>32</v>
      </c>
      <c r="C5205" t="s">
        <v>20</v>
      </c>
      <c r="D5205" t="s">
        <v>21</v>
      </c>
      <c r="E5205" t="s">
        <v>5</v>
      </c>
      <c r="G5205" t="s">
        <v>22</v>
      </c>
      <c r="H5205">
        <v>2685554</v>
      </c>
      <c r="I5205">
        <v>2686207</v>
      </c>
      <c r="J5205" t="s">
        <v>23</v>
      </c>
      <c r="K5205" t="s">
        <v>6356</v>
      </c>
      <c r="N5205" t="s">
        <v>6357</v>
      </c>
      <c r="O5205" t="s">
        <v>6355</v>
      </c>
      <c r="P5205">
        <v>654</v>
      </c>
      <c r="Q5205">
        <v>217</v>
      </c>
    </row>
    <row r="5206" spans="1:17" hidden="1" x14ac:dyDescent="0.35">
      <c r="A5206" t="s">
        <v>18</v>
      </c>
      <c r="B5206" t="s">
        <v>29</v>
      </c>
      <c r="C5206" t="s">
        <v>20</v>
      </c>
      <c r="D5206" t="s">
        <v>21</v>
      </c>
      <c r="E5206" t="s">
        <v>5</v>
      </c>
      <c r="G5206" t="s">
        <v>22</v>
      </c>
      <c r="H5206">
        <v>2686201</v>
      </c>
      <c r="I5206">
        <v>2687388</v>
      </c>
      <c r="J5206" t="s">
        <v>23</v>
      </c>
      <c r="O5206" t="s">
        <v>6358</v>
      </c>
      <c r="P5206">
        <v>1188</v>
      </c>
    </row>
    <row r="5207" spans="1:17" hidden="1" x14ac:dyDescent="0.35">
      <c r="A5207" t="s">
        <v>26</v>
      </c>
      <c r="B5207" t="s">
        <v>32</v>
      </c>
      <c r="C5207" t="s">
        <v>20</v>
      </c>
      <c r="D5207" t="s">
        <v>21</v>
      </c>
      <c r="E5207" t="s">
        <v>5</v>
      </c>
      <c r="G5207" t="s">
        <v>22</v>
      </c>
      <c r="H5207">
        <v>2686201</v>
      </c>
      <c r="I5207">
        <v>2687388</v>
      </c>
      <c r="J5207" t="s">
        <v>23</v>
      </c>
      <c r="K5207" t="s">
        <v>6359</v>
      </c>
      <c r="N5207" t="s">
        <v>968</v>
      </c>
      <c r="O5207" t="s">
        <v>6358</v>
      </c>
      <c r="P5207">
        <v>1188</v>
      </c>
      <c r="Q5207">
        <v>395</v>
      </c>
    </row>
    <row r="5208" spans="1:17" hidden="1" x14ac:dyDescent="0.35">
      <c r="A5208" t="s">
        <v>18</v>
      </c>
      <c r="B5208" t="s">
        <v>29</v>
      </c>
      <c r="C5208" t="s">
        <v>20</v>
      </c>
      <c r="D5208" t="s">
        <v>21</v>
      </c>
      <c r="E5208" t="s">
        <v>5</v>
      </c>
      <c r="G5208" t="s">
        <v>22</v>
      </c>
      <c r="H5208">
        <v>2687559</v>
      </c>
      <c r="I5208">
        <v>2688584</v>
      </c>
      <c r="J5208" t="s">
        <v>23</v>
      </c>
      <c r="O5208" t="s">
        <v>6360</v>
      </c>
      <c r="P5208">
        <v>1026</v>
      </c>
    </row>
    <row r="5209" spans="1:17" hidden="1" x14ac:dyDescent="0.35">
      <c r="A5209" t="s">
        <v>26</v>
      </c>
      <c r="B5209" t="s">
        <v>32</v>
      </c>
      <c r="C5209" t="s">
        <v>20</v>
      </c>
      <c r="D5209" t="s">
        <v>21</v>
      </c>
      <c r="E5209" t="s">
        <v>5</v>
      </c>
      <c r="G5209" t="s">
        <v>22</v>
      </c>
      <c r="H5209">
        <v>2687559</v>
      </c>
      <c r="I5209">
        <v>2688584</v>
      </c>
      <c r="J5209" t="s">
        <v>23</v>
      </c>
      <c r="K5209" t="s">
        <v>6361</v>
      </c>
      <c r="N5209" t="s">
        <v>2322</v>
      </c>
      <c r="O5209" t="s">
        <v>6360</v>
      </c>
      <c r="P5209">
        <v>1026</v>
      </c>
      <c r="Q5209">
        <v>341</v>
      </c>
    </row>
    <row r="5210" spans="1:17" hidden="1" x14ac:dyDescent="0.35">
      <c r="A5210" t="s">
        <v>18</v>
      </c>
      <c r="B5210" t="s">
        <v>29</v>
      </c>
      <c r="C5210" t="s">
        <v>20</v>
      </c>
      <c r="D5210" t="s">
        <v>21</v>
      </c>
      <c r="E5210" t="s">
        <v>5</v>
      </c>
      <c r="G5210" t="s">
        <v>22</v>
      </c>
      <c r="H5210">
        <v>2688952</v>
      </c>
      <c r="I5210">
        <v>2692116</v>
      </c>
      <c r="J5210" t="s">
        <v>23</v>
      </c>
      <c r="O5210" t="s">
        <v>6362</v>
      </c>
      <c r="P5210">
        <v>3165</v>
      </c>
    </row>
    <row r="5211" spans="1:17" hidden="1" x14ac:dyDescent="0.35">
      <c r="A5211" t="s">
        <v>26</v>
      </c>
      <c r="B5211" t="s">
        <v>32</v>
      </c>
      <c r="C5211" t="s">
        <v>20</v>
      </c>
      <c r="D5211" t="s">
        <v>21</v>
      </c>
      <c r="E5211" t="s">
        <v>5</v>
      </c>
      <c r="G5211" t="s">
        <v>22</v>
      </c>
      <c r="H5211">
        <v>2688952</v>
      </c>
      <c r="I5211">
        <v>2692116</v>
      </c>
      <c r="J5211" t="s">
        <v>23</v>
      </c>
      <c r="K5211" t="s">
        <v>6363</v>
      </c>
      <c r="N5211" t="s">
        <v>6364</v>
      </c>
      <c r="O5211" t="s">
        <v>6362</v>
      </c>
      <c r="P5211">
        <v>3165</v>
      </c>
      <c r="Q5211">
        <v>1054</v>
      </c>
    </row>
    <row r="5212" spans="1:17" hidden="1" x14ac:dyDescent="0.35">
      <c r="A5212" t="s">
        <v>18</v>
      </c>
      <c r="B5212" t="s">
        <v>29</v>
      </c>
      <c r="C5212" t="s">
        <v>20</v>
      </c>
      <c r="D5212" t="s">
        <v>21</v>
      </c>
      <c r="E5212" t="s">
        <v>5</v>
      </c>
      <c r="G5212" t="s">
        <v>22</v>
      </c>
      <c r="H5212">
        <v>2692133</v>
      </c>
      <c r="I5212">
        <v>2692951</v>
      </c>
      <c r="J5212" t="s">
        <v>23</v>
      </c>
      <c r="O5212" t="s">
        <v>6365</v>
      </c>
      <c r="P5212">
        <v>819</v>
      </c>
    </row>
    <row r="5213" spans="1:17" hidden="1" x14ac:dyDescent="0.35">
      <c r="A5213" t="s">
        <v>26</v>
      </c>
      <c r="B5213" t="s">
        <v>32</v>
      </c>
      <c r="C5213" t="s">
        <v>20</v>
      </c>
      <c r="D5213" t="s">
        <v>21</v>
      </c>
      <c r="E5213" t="s">
        <v>5</v>
      </c>
      <c r="G5213" t="s">
        <v>22</v>
      </c>
      <c r="H5213">
        <v>2692133</v>
      </c>
      <c r="I5213">
        <v>2692951</v>
      </c>
      <c r="J5213" t="s">
        <v>23</v>
      </c>
      <c r="K5213" t="s">
        <v>6366</v>
      </c>
      <c r="N5213" t="s">
        <v>184</v>
      </c>
      <c r="O5213" t="s">
        <v>6365</v>
      </c>
      <c r="P5213">
        <v>819</v>
      </c>
      <c r="Q5213">
        <v>272</v>
      </c>
    </row>
    <row r="5214" spans="1:17" hidden="1" x14ac:dyDescent="0.35">
      <c r="A5214" t="s">
        <v>18</v>
      </c>
      <c r="B5214" t="s">
        <v>29</v>
      </c>
      <c r="C5214" t="s">
        <v>20</v>
      </c>
      <c r="D5214" t="s">
        <v>21</v>
      </c>
      <c r="E5214" t="s">
        <v>5</v>
      </c>
      <c r="G5214" t="s">
        <v>22</v>
      </c>
      <c r="H5214">
        <v>2693178</v>
      </c>
      <c r="I5214">
        <v>2693699</v>
      </c>
      <c r="J5214" t="s">
        <v>30</v>
      </c>
      <c r="O5214" t="s">
        <v>6367</v>
      </c>
      <c r="P5214">
        <v>522</v>
      </c>
    </row>
    <row r="5215" spans="1:17" hidden="1" x14ac:dyDescent="0.35">
      <c r="A5215" t="s">
        <v>26</v>
      </c>
      <c r="B5215" t="s">
        <v>32</v>
      </c>
      <c r="C5215" t="s">
        <v>20</v>
      </c>
      <c r="D5215" t="s">
        <v>21</v>
      </c>
      <c r="E5215" t="s">
        <v>5</v>
      </c>
      <c r="G5215" t="s">
        <v>22</v>
      </c>
      <c r="H5215">
        <v>2693178</v>
      </c>
      <c r="I5215">
        <v>2693699</v>
      </c>
      <c r="J5215" t="s">
        <v>30</v>
      </c>
      <c r="K5215" t="s">
        <v>6368</v>
      </c>
      <c r="N5215" t="s">
        <v>53</v>
      </c>
      <c r="O5215" t="s">
        <v>6367</v>
      </c>
      <c r="P5215">
        <v>522</v>
      </c>
      <c r="Q5215">
        <v>173</v>
      </c>
    </row>
    <row r="5216" spans="1:17" hidden="1" x14ac:dyDescent="0.35">
      <c r="A5216" t="s">
        <v>18</v>
      </c>
      <c r="B5216" t="s">
        <v>29</v>
      </c>
      <c r="C5216" t="s">
        <v>20</v>
      </c>
      <c r="D5216" t="s">
        <v>21</v>
      </c>
      <c r="E5216" t="s">
        <v>5</v>
      </c>
      <c r="G5216" t="s">
        <v>22</v>
      </c>
      <c r="H5216">
        <v>2694402</v>
      </c>
      <c r="I5216">
        <v>2694884</v>
      </c>
      <c r="J5216" t="s">
        <v>30</v>
      </c>
      <c r="O5216" t="s">
        <v>6369</v>
      </c>
      <c r="P5216">
        <v>483</v>
      </c>
    </row>
    <row r="5217" spans="1:17" hidden="1" x14ac:dyDescent="0.35">
      <c r="A5217" t="s">
        <v>26</v>
      </c>
      <c r="B5217" t="s">
        <v>32</v>
      </c>
      <c r="C5217" t="s">
        <v>20</v>
      </c>
      <c r="D5217" t="s">
        <v>21</v>
      </c>
      <c r="E5217" t="s">
        <v>5</v>
      </c>
      <c r="G5217" t="s">
        <v>22</v>
      </c>
      <c r="H5217">
        <v>2694402</v>
      </c>
      <c r="I5217">
        <v>2694884</v>
      </c>
      <c r="J5217" t="s">
        <v>30</v>
      </c>
      <c r="K5217" t="s">
        <v>6370</v>
      </c>
      <c r="N5217" t="s">
        <v>2558</v>
      </c>
      <c r="O5217" t="s">
        <v>6369</v>
      </c>
      <c r="P5217">
        <v>483</v>
      </c>
      <c r="Q5217">
        <v>160</v>
      </c>
    </row>
    <row r="5218" spans="1:17" hidden="1" x14ac:dyDescent="0.35">
      <c r="A5218" t="s">
        <v>18</v>
      </c>
      <c r="B5218" t="s">
        <v>29</v>
      </c>
      <c r="C5218" t="s">
        <v>20</v>
      </c>
      <c r="D5218" t="s">
        <v>21</v>
      </c>
      <c r="E5218" t="s">
        <v>5</v>
      </c>
      <c r="G5218" t="s">
        <v>22</v>
      </c>
      <c r="H5218">
        <v>2694988</v>
      </c>
      <c r="I5218">
        <v>2696265</v>
      </c>
      <c r="J5218" t="s">
        <v>30</v>
      </c>
      <c r="O5218" t="s">
        <v>6371</v>
      </c>
      <c r="P5218">
        <v>1278</v>
      </c>
    </row>
    <row r="5219" spans="1:17" hidden="1" x14ac:dyDescent="0.35">
      <c r="A5219" t="s">
        <v>26</v>
      </c>
      <c r="B5219" t="s">
        <v>32</v>
      </c>
      <c r="C5219" t="s">
        <v>20</v>
      </c>
      <c r="D5219" t="s">
        <v>21</v>
      </c>
      <c r="E5219" t="s">
        <v>5</v>
      </c>
      <c r="G5219" t="s">
        <v>22</v>
      </c>
      <c r="H5219">
        <v>2694988</v>
      </c>
      <c r="I5219">
        <v>2696265</v>
      </c>
      <c r="J5219" t="s">
        <v>30</v>
      </c>
      <c r="K5219" t="s">
        <v>6372</v>
      </c>
      <c r="N5219" t="s">
        <v>1664</v>
      </c>
      <c r="O5219" t="s">
        <v>6371</v>
      </c>
      <c r="P5219">
        <v>1278</v>
      </c>
      <c r="Q5219">
        <v>425</v>
      </c>
    </row>
    <row r="5220" spans="1:17" hidden="1" x14ac:dyDescent="0.35">
      <c r="A5220" t="s">
        <v>18</v>
      </c>
      <c r="B5220" t="s">
        <v>29</v>
      </c>
      <c r="C5220" t="s">
        <v>20</v>
      </c>
      <c r="D5220" t="s">
        <v>21</v>
      </c>
      <c r="E5220" t="s">
        <v>5</v>
      </c>
      <c r="G5220" t="s">
        <v>22</v>
      </c>
      <c r="H5220">
        <v>2696735</v>
      </c>
      <c r="I5220">
        <v>2697607</v>
      </c>
      <c r="J5220" t="s">
        <v>23</v>
      </c>
      <c r="O5220" t="s">
        <v>6373</v>
      </c>
      <c r="P5220">
        <v>873</v>
      </c>
    </row>
    <row r="5221" spans="1:17" hidden="1" x14ac:dyDescent="0.35">
      <c r="A5221" t="s">
        <v>26</v>
      </c>
      <c r="B5221" t="s">
        <v>32</v>
      </c>
      <c r="C5221" t="s">
        <v>20</v>
      </c>
      <c r="D5221" t="s">
        <v>21</v>
      </c>
      <c r="E5221" t="s">
        <v>5</v>
      </c>
      <c r="G5221" t="s">
        <v>22</v>
      </c>
      <c r="H5221">
        <v>2696735</v>
      </c>
      <c r="I5221">
        <v>2697607</v>
      </c>
      <c r="J5221" t="s">
        <v>23</v>
      </c>
      <c r="K5221" t="s">
        <v>6374</v>
      </c>
      <c r="N5221" t="s">
        <v>6375</v>
      </c>
      <c r="O5221" t="s">
        <v>6373</v>
      </c>
      <c r="P5221">
        <v>873</v>
      </c>
      <c r="Q5221">
        <v>290</v>
      </c>
    </row>
    <row r="5222" spans="1:17" hidden="1" x14ac:dyDescent="0.35">
      <c r="A5222" t="s">
        <v>18</v>
      </c>
      <c r="B5222" t="s">
        <v>29</v>
      </c>
      <c r="C5222" t="s">
        <v>20</v>
      </c>
      <c r="D5222" t="s">
        <v>21</v>
      </c>
      <c r="E5222" t="s">
        <v>5</v>
      </c>
      <c r="G5222" t="s">
        <v>22</v>
      </c>
      <c r="H5222">
        <v>2697780</v>
      </c>
      <c r="I5222">
        <v>2698199</v>
      </c>
      <c r="J5222" t="s">
        <v>30</v>
      </c>
      <c r="O5222" t="s">
        <v>6376</v>
      </c>
      <c r="P5222">
        <v>420</v>
      </c>
    </row>
    <row r="5223" spans="1:17" hidden="1" x14ac:dyDescent="0.35">
      <c r="A5223" t="s">
        <v>26</v>
      </c>
      <c r="B5223" t="s">
        <v>32</v>
      </c>
      <c r="C5223" t="s">
        <v>20</v>
      </c>
      <c r="D5223" t="s">
        <v>21</v>
      </c>
      <c r="E5223" t="s">
        <v>5</v>
      </c>
      <c r="G5223" t="s">
        <v>22</v>
      </c>
      <c r="H5223">
        <v>2697780</v>
      </c>
      <c r="I5223">
        <v>2698199</v>
      </c>
      <c r="J5223" t="s">
        <v>30</v>
      </c>
      <c r="K5223" t="s">
        <v>6377</v>
      </c>
      <c r="N5223" t="s">
        <v>628</v>
      </c>
      <c r="O5223" t="s">
        <v>6376</v>
      </c>
      <c r="P5223">
        <v>420</v>
      </c>
      <c r="Q5223">
        <v>139</v>
      </c>
    </row>
    <row r="5224" spans="1:17" hidden="1" x14ac:dyDescent="0.35">
      <c r="A5224" t="s">
        <v>18</v>
      </c>
      <c r="B5224" t="s">
        <v>29</v>
      </c>
      <c r="C5224" t="s">
        <v>20</v>
      </c>
      <c r="D5224" t="s">
        <v>21</v>
      </c>
      <c r="E5224" t="s">
        <v>5</v>
      </c>
      <c r="G5224" t="s">
        <v>22</v>
      </c>
      <c r="H5224">
        <v>2698297</v>
      </c>
      <c r="I5224">
        <v>2699055</v>
      </c>
      <c r="J5224" t="s">
        <v>23</v>
      </c>
      <c r="O5224" t="s">
        <v>6378</v>
      </c>
      <c r="P5224">
        <v>759</v>
      </c>
    </row>
    <row r="5225" spans="1:17" hidden="1" x14ac:dyDescent="0.35">
      <c r="A5225" t="s">
        <v>26</v>
      </c>
      <c r="B5225" t="s">
        <v>32</v>
      </c>
      <c r="C5225" t="s">
        <v>20</v>
      </c>
      <c r="D5225" t="s">
        <v>21</v>
      </c>
      <c r="E5225" t="s">
        <v>5</v>
      </c>
      <c r="G5225" t="s">
        <v>22</v>
      </c>
      <c r="H5225">
        <v>2698297</v>
      </c>
      <c r="I5225">
        <v>2699055</v>
      </c>
      <c r="J5225" t="s">
        <v>23</v>
      </c>
      <c r="K5225" t="s">
        <v>6379</v>
      </c>
      <c r="N5225" t="s">
        <v>28</v>
      </c>
      <c r="O5225" t="s">
        <v>6378</v>
      </c>
      <c r="P5225">
        <v>759</v>
      </c>
      <c r="Q5225">
        <v>252</v>
      </c>
    </row>
    <row r="5226" spans="1:17" hidden="1" x14ac:dyDescent="0.35">
      <c r="A5226" t="s">
        <v>18</v>
      </c>
      <c r="B5226" t="s">
        <v>29</v>
      </c>
      <c r="C5226" t="s">
        <v>20</v>
      </c>
      <c r="D5226" t="s">
        <v>21</v>
      </c>
      <c r="E5226" t="s">
        <v>5</v>
      </c>
      <c r="G5226" t="s">
        <v>22</v>
      </c>
      <c r="H5226">
        <v>2699364</v>
      </c>
      <c r="I5226">
        <v>2701037</v>
      </c>
      <c r="J5226" t="s">
        <v>30</v>
      </c>
      <c r="O5226" t="s">
        <v>6380</v>
      </c>
      <c r="P5226">
        <v>1674</v>
      </c>
    </row>
    <row r="5227" spans="1:17" hidden="1" x14ac:dyDescent="0.35">
      <c r="A5227" t="s">
        <v>26</v>
      </c>
      <c r="B5227" t="s">
        <v>32</v>
      </c>
      <c r="C5227" t="s">
        <v>20</v>
      </c>
      <c r="D5227" t="s">
        <v>21</v>
      </c>
      <c r="E5227" t="s">
        <v>5</v>
      </c>
      <c r="G5227" t="s">
        <v>22</v>
      </c>
      <c r="H5227">
        <v>2699364</v>
      </c>
      <c r="I5227">
        <v>2701037</v>
      </c>
      <c r="J5227" t="s">
        <v>30</v>
      </c>
      <c r="K5227" t="s">
        <v>6381</v>
      </c>
      <c r="N5227" t="s">
        <v>40</v>
      </c>
      <c r="O5227" t="s">
        <v>6380</v>
      </c>
      <c r="P5227">
        <v>1674</v>
      </c>
      <c r="Q5227">
        <v>557</v>
      </c>
    </row>
    <row r="5228" spans="1:17" hidden="1" x14ac:dyDescent="0.35">
      <c r="A5228" t="s">
        <v>18</v>
      </c>
      <c r="B5228" t="s">
        <v>29</v>
      </c>
      <c r="C5228" t="s">
        <v>20</v>
      </c>
      <c r="D5228" t="s">
        <v>21</v>
      </c>
      <c r="E5228" t="s">
        <v>5</v>
      </c>
      <c r="G5228" t="s">
        <v>22</v>
      </c>
      <c r="H5228">
        <v>2701341</v>
      </c>
      <c r="I5228">
        <v>2704631</v>
      </c>
      <c r="J5228" t="s">
        <v>30</v>
      </c>
      <c r="O5228" t="s">
        <v>6382</v>
      </c>
      <c r="P5228">
        <v>3291</v>
      </c>
    </row>
    <row r="5229" spans="1:17" hidden="1" x14ac:dyDescent="0.35">
      <c r="A5229" t="s">
        <v>26</v>
      </c>
      <c r="B5229" t="s">
        <v>32</v>
      </c>
      <c r="C5229" t="s">
        <v>20</v>
      </c>
      <c r="D5229" t="s">
        <v>21</v>
      </c>
      <c r="E5229" t="s">
        <v>5</v>
      </c>
      <c r="G5229" t="s">
        <v>22</v>
      </c>
      <c r="H5229">
        <v>2701341</v>
      </c>
      <c r="I5229">
        <v>2704631</v>
      </c>
      <c r="J5229" t="s">
        <v>30</v>
      </c>
      <c r="K5229" t="s">
        <v>6383</v>
      </c>
      <c r="N5229" t="s">
        <v>6384</v>
      </c>
      <c r="O5229" t="s">
        <v>6382</v>
      </c>
      <c r="P5229">
        <v>3291</v>
      </c>
      <c r="Q5229">
        <v>1096</v>
      </c>
    </row>
    <row r="5230" spans="1:17" hidden="1" x14ac:dyDescent="0.35">
      <c r="A5230" t="s">
        <v>18</v>
      </c>
      <c r="B5230" t="s">
        <v>29</v>
      </c>
      <c r="C5230" t="s">
        <v>20</v>
      </c>
      <c r="D5230" t="s">
        <v>21</v>
      </c>
      <c r="E5230" t="s">
        <v>5</v>
      </c>
      <c r="G5230" t="s">
        <v>22</v>
      </c>
      <c r="H5230">
        <v>2704649</v>
      </c>
      <c r="I5230">
        <v>2705344</v>
      </c>
      <c r="J5230" t="s">
        <v>30</v>
      </c>
      <c r="O5230" t="s">
        <v>6385</v>
      </c>
      <c r="P5230">
        <v>696</v>
      </c>
    </row>
    <row r="5231" spans="1:17" hidden="1" x14ac:dyDescent="0.35">
      <c r="A5231" t="s">
        <v>26</v>
      </c>
      <c r="B5231" t="s">
        <v>32</v>
      </c>
      <c r="C5231" t="s">
        <v>20</v>
      </c>
      <c r="D5231" t="s">
        <v>21</v>
      </c>
      <c r="E5231" t="s">
        <v>5</v>
      </c>
      <c r="G5231" t="s">
        <v>22</v>
      </c>
      <c r="H5231">
        <v>2704649</v>
      </c>
      <c r="I5231">
        <v>2705344</v>
      </c>
      <c r="J5231" t="s">
        <v>30</v>
      </c>
      <c r="K5231" t="s">
        <v>6386</v>
      </c>
      <c r="N5231" t="s">
        <v>4424</v>
      </c>
      <c r="O5231" t="s">
        <v>6385</v>
      </c>
      <c r="P5231">
        <v>696</v>
      </c>
      <c r="Q5231">
        <v>231</v>
      </c>
    </row>
    <row r="5232" spans="1:17" hidden="1" x14ac:dyDescent="0.35">
      <c r="A5232" t="s">
        <v>18</v>
      </c>
      <c r="B5232" t="s">
        <v>29</v>
      </c>
      <c r="C5232" t="s">
        <v>20</v>
      </c>
      <c r="D5232" t="s">
        <v>21</v>
      </c>
      <c r="E5232" t="s">
        <v>5</v>
      </c>
      <c r="G5232" t="s">
        <v>22</v>
      </c>
      <c r="H5232">
        <v>2705714</v>
      </c>
      <c r="I5232">
        <v>2706502</v>
      </c>
      <c r="J5232" t="s">
        <v>30</v>
      </c>
      <c r="O5232" t="s">
        <v>6387</v>
      </c>
      <c r="P5232">
        <v>789</v>
      </c>
    </row>
    <row r="5233" spans="1:17" hidden="1" x14ac:dyDescent="0.35">
      <c r="A5233" t="s">
        <v>26</v>
      </c>
      <c r="B5233" t="s">
        <v>32</v>
      </c>
      <c r="C5233" t="s">
        <v>20</v>
      </c>
      <c r="D5233" t="s">
        <v>21</v>
      </c>
      <c r="E5233" t="s">
        <v>5</v>
      </c>
      <c r="G5233" t="s">
        <v>22</v>
      </c>
      <c r="H5233">
        <v>2705714</v>
      </c>
      <c r="I5233">
        <v>2706502</v>
      </c>
      <c r="J5233" t="s">
        <v>30</v>
      </c>
      <c r="K5233" t="s">
        <v>6388</v>
      </c>
      <c r="N5233" t="s">
        <v>6389</v>
      </c>
      <c r="O5233" t="s">
        <v>6387</v>
      </c>
      <c r="P5233">
        <v>789</v>
      </c>
      <c r="Q5233">
        <v>262</v>
      </c>
    </row>
    <row r="5234" spans="1:17" hidden="1" x14ac:dyDescent="0.35">
      <c r="A5234" t="s">
        <v>18</v>
      </c>
      <c r="B5234" t="s">
        <v>29</v>
      </c>
      <c r="C5234" t="s">
        <v>20</v>
      </c>
      <c r="D5234" t="s">
        <v>21</v>
      </c>
      <c r="E5234" t="s">
        <v>5</v>
      </c>
      <c r="G5234" t="s">
        <v>22</v>
      </c>
      <c r="H5234">
        <v>2706444</v>
      </c>
      <c r="I5234">
        <v>2707139</v>
      </c>
      <c r="J5234" t="s">
        <v>30</v>
      </c>
      <c r="O5234" t="s">
        <v>6390</v>
      </c>
      <c r="P5234">
        <v>696</v>
      </c>
    </row>
    <row r="5235" spans="1:17" hidden="1" x14ac:dyDescent="0.35">
      <c r="A5235" t="s">
        <v>26</v>
      </c>
      <c r="B5235" t="s">
        <v>32</v>
      </c>
      <c r="C5235" t="s">
        <v>20</v>
      </c>
      <c r="D5235" t="s">
        <v>21</v>
      </c>
      <c r="E5235" t="s">
        <v>5</v>
      </c>
      <c r="G5235" t="s">
        <v>22</v>
      </c>
      <c r="H5235">
        <v>2706444</v>
      </c>
      <c r="I5235">
        <v>2707139</v>
      </c>
      <c r="J5235" t="s">
        <v>30</v>
      </c>
      <c r="K5235" t="s">
        <v>6391</v>
      </c>
      <c r="N5235" t="s">
        <v>6104</v>
      </c>
      <c r="O5235" t="s">
        <v>6390</v>
      </c>
      <c r="P5235">
        <v>696</v>
      </c>
      <c r="Q5235">
        <v>231</v>
      </c>
    </row>
    <row r="5236" spans="1:17" hidden="1" x14ac:dyDescent="0.35">
      <c r="A5236" t="s">
        <v>18</v>
      </c>
      <c r="B5236" t="s">
        <v>29</v>
      </c>
      <c r="C5236" t="s">
        <v>20</v>
      </c>
      <c r="D5236" t="s">
        <v>21</v>
      </c>
      <c r="E5236" t="s">
        <v>5</v>
      </c>
      <c r="G5236" t="s">
        <v>22</v>
      </c>
      <c r="H5236">
        <v>2707172</v>
      </c>
      <c r="I5236">
        <v>2708119</v>
      </c>
      <c r="J5236" t="s">
        <v>30</v>
      </c>
      <c r="O5236" t="s">
        <v>6392</v>
      </c>
      <c r="P5236">
        <v>948</v>
      </c>
    </row>
    <row r="5237" spans="1:17" hidden="1" x14ac:dyDescent="0.35">
      <c r="A5237" t="s">
        <v>26</v>
      </c>
      <c r="B5237" t="s">
        <v>32</v>
      </c>
      <c r="C5237" t="s">
        <v>20</v>
      </c>
      <c r="D5237" t="s">
        <v>21</v>
      </c>
      <c r="E5237" t="s">
        <v>5</v>
      </c>
      <c r="G5237" t="s">
        <v>22</v>
      </c>
      <c r="H5237">
        <v>2707172</v>
      </c>
      <c r="I5237">
        <v>2708119</v>
      </c>
      <c r="J5237" t="s">
        <v>30</v>
      </c>
      <c r="K5237" t="s">
        <v>6393</v>
      </c>
      <c r="N5237" t="s">
        <v>6394</v>
      </c>
      <c r="O5237" t="s">
        <v>6392</v>
      </c>
      <c r="P5237">
        <v>948</v>
      </c>
      <c r="Q5237">
        <v>315</v>
      </c>
    </row>
    <row r="5238" spans="1:17" hidden="1" x14ac:dyDescent="0.35">
      <c r="A5238" t="s">
        <v>18</v>
      </c>
      <c r="B5238" t="s">
        <v>29</v>
      </c>
      <c r="C5238" t="s">
        <v>20</v>
      </c>
      <c r="D5238" t="s">
        <v>21</v>
      </c>
      <c r="E5238" t="s">
        <v>5</v>
      </c>
      <c r="G5238" t="s">
        <v>22</v>
      </c>
      <c r="H5238">
        <v>2708217</v>
      </c>
      <c r="I5238">
        <v>2708720</v>
      </c>
      <c r="J5238" t="s">
        <v>30</v>
      </c>
      <c r="O5238" t="s">
        <v>6395</v>
      </c>
      <c r="P5238">
        <v>504</v>
      </c>
    </row>
    <row r="5239" spans="1:17" hidden="1" x14ac:dyDescent="0.35">
      <c r="A5239" t="s">
        <v>26</v>
      </c>
      <c r="B5239" t="s">
        <v>32</v>
      </c>
      <c r="C5239" t="s">
        <v>20</v>
      </c>
      <c r="D5239" t="s">
        <v>21</v>
      </c>
      <c r="E5239" t="s">
        <v>5</v>
      </c>
      <c r="G5239" t="s">
        <v>22</v>
      </c>
      <c r="H5239">
        <v>2708217</v>
      </c>
      <c r="I5239">
        <v>2708720</v>
      </c>
      <c r="J5239" t="s">
        <v>30</v>
      </c>
      <c r="K5239" t="s">
        <v>6396</v>
      </c>
      <c r="N5239" t="s">
        <v>6397</v>
      </c>
      <c r="O5239" t="s">
        <v>6395</v>
      </c>
      <c r="P5239">
        <v>504</v>
      </c>
      <c r="Q5239">
        <v>167</v>
      </c>
    </row>
    <row r="5240" spans="1:17" hidden="1" x14ac:dyDescent="0.35">
      <c r="A5240" t="s">
        <v>18</v>
      </c>
      <c r="B5240" t="s">
        <v>29</v>
      </c>
      <c r="C5240" t="s">
        <v>20</v>
      </c>
      <c r="D5240" t="s">
        <v>21</v>
      </c>
      <c r="E5240" t="s">
        <v>5</v>
      </c>
      <c r="G5240" t="s">
        <v>22</v>
      </c>
      <c r="H5240">
        <v>2708856</v>
      </c>
      <c r="I5240">
        <v>2710142</v>
      </c>
      <c r="J5240" t="s">
        <v>30</v>
      </c>
      <c r="O5240" t="s">
        <v>6398</v>
      </c>
      <c r="P5240">
        <v>1287</v>
      </c>
    </row>
    <row r="5241" spans="1:17" hidden="1" x14ac:dyDescent="0.35">
      <c r="A5241" t="s">
        <v>26</v>
      </c>
      <c r="B5241" t="s">
        <v>32</v>
      </c>
      <c r="C5241" t="s">
        <v>20</v>
      </c>
      <c r="D5241" t="s">
        <v>21</v>
      </c>
      <c r="E5241" t="s">
        <v>5</v>
      </c>
      <c r="G5241" t="s">
        <v>22</v>
      </c>
      <c r="H5241">
        <v>2708856</v>
      </c>
      <c r="I5241">
        <v>2710142</v>
      </c>
      <c r="J5241" t="s">
        <v>30</v>
      </c>
      <c r="K5241" t="s">
        <v>6399</v>
      </c>
      <c r="N5241" t="s">
        <v>6400</v>
      </c>
      <c r="O5241" t="s">
        <v>6398</v>
      </c>
      <c r="P5241">
        <v>1287</v>
      </c>
      <c r="Q5241">
        <v>428</v>
      </c>
    </row>
    <row r="5242" spans="1:17" hidden="1" x14ac:dyDescent="0.35">
      <c r="A5242" t="s">
        <v>18</v>
      </c>
      <c r="B5242" t="s">
        <v>29</v>
      </c>
      <c r="C5242" t="s">
        <v>20</v>
      </c>
      <c r="D5242" t="s">
        <v>21</v>
      </c>
      <c r="E5242" t="s">
        <v>5</v>
      </c>
      <c r="G5242" t="s">
        <v>22</v>
      </c>
      <c r="H5242">
        <v>2710312</v>
      </c>
      <c r="I5242">
        <v>2710641</v>
      </c>
      <c r="J5242" t="s">
        <v>30</v>
      </c>
      <c r="O5242" t="s">
        <v>6401</v>
      </c>
      <c r="P5242">
        <v>330</v>
      </c>
    </row>
    <row r="5243" spans="1:17" hidden="1" x14ac:dyDescent="0.35">
      <c r="A5243" t="s">
        <v>26</v>
      </c>
      <c r="B5243" t="s">
        <v>32</v>
      </c>
      <c r="C5243" t="s">
        <v>20</v>
      </c>
      <c r="D5243" t="s">
        <v>21</v>
      </c>
      <c r="E5243" t="s">
        <v>5</v>
      </c>
      <c r="G5243" t="s">
        <v>22</v>
      </c>
      <c r="H5243">
        <v>2710312</v>
      </c>
      <c r="I5243">
        <v>2710641</v>
      </c>
      <c r="J5243" t="s">
        <v>30</v>
      </c>
      <c r="K5243" t="s">
        <v>6402</v>
      </c>
      <c r="N5243" t="s">
        <v>28</v>
      </c>
      <c r="O5243" t="s">
        <v>6401</v>
      </c>
      <c r="P5243">
        <v>330</v>
      </c>
      <c r="Q5243">
        <v>109</v>
      </c>
    </row>
    <row r="5244" spans="1:17" hidden="1" x14ac:dyDescent="0.35">
      <c r="A5244" t="s">
        <v>18</v>
      </c>
      <c r="B5244" t="s">
        <v>29</v>
      </c>
      <c r="C5244" t="s">
        <v>20</v>
      </c>
      <c r="D5244" t="s">
        <v>21</v>
      </c>
      <c r="E5244" t="s">
        <v>5</v>
      </c>
      <c r="G5244" t="s">
        <v>22</v>
      </c>
      <c r="H5244">
        <v>2710857</v>
      </c>
      <c r="I5244">
        <v>2711843</v>
      </c>
      <c r="J5244" t="s">
        <v>30</v>
      </c>
      <c r="O5244" t="s">
        <v>6403</v>
      </c>
      <c r="P5244">
        <v>987</v>
      </c>
    </row>
    <row r="5245" spans="1:17" hidden="1" x14ac:dyDescent="0.35">
      <c r="A5245" t="s">
        <v>26</v>
      </c>
      <c r="B5245" t="s">
        <v>32</v>
      </c>
      <c r="C5245" t="s">
        <v>20</v>
      </c>
      <c r="D5245" t="s">
        <v>21</v>
      </c>
      <c r="E5245" t="s">
        <v>5</v>
      </c>
      <c r="G5245" t="s">
        <v>22</v>
      </c>
      <c r="H5245">
        <v>2710857</v>
      </c>
      <c r="I5245">
        <v>2711843</v>
      </c>
      <c r="J5245" t="s">
        <v>30</v>
      </c>
      <c r="K5245" t="s">
        <v>6404</v>
      </c>
      <c r="N5245" t="s">
        <v>28</v>
      </c>
      <c r="O5245" t="s">
        <v>6403</v>
      </c>
      <c r="P5245">
        <v>987</v>
      </c>
      <c r="Q5245">
        <v>328</v>
      </c>
    </row>
    <row r="5246" spans="1:17" hidden="1" x14ac:dyDescent="0.35">
      <c r="A5246" t="s">
        <v>18</v>
      </c>
      <c r="B5246" t="s">
        <v>29</v>
      </c>
      <c r="C5246" t="s">
        <v>20</v>
      </c>
      <c r="D5246" t="s">
        <v>21</v>
      </c>
      <c r="E5246" t="s">
        <v>5</v>
      </c>
      <c r="G5246" t="s">
        <v>22</v>
      </c>
      <c r="H5246">
        <v>2711935</v>
      </c>
      <c r="I5246">
        <v>2713212</v>
      </c>
      <c r="J5246" t="s">
        <v>30</v>
      </c>
      <c r="O5246" t="s">
        <v>6405</v>
      </c>
      <c r="P5246">
        <v>1278</v>
      </c>
    </row>
    <row r="5247" spans="1:17" hidden="1" x14ac:dyDescent="0.35">
      <c r="A5247" t="s">
        <v>26</v>
      </c>
      <c r="B5247" t="s">
        <v>32</v>
      </c>
      <c r="C5247" t="s">
        <v>20</v>
      </c>
      <c r="D5247" t="s">
        <v>21</v>
      </c>
      <c r="E5247" t="s">
        <v>5</v>
      </c>
      <c r="G5247" t="s">
        <v>22</v>
      </c>
      <c r="H5247">
        <v>2711935</v>
      </c>
      <c r="I5247">
        <v>2713212</v>
      </c>
      <c r="J5247" t="s">
        <v>30</v>
      </c>
      <c r="K5247" t="s">
        <v>6406</v>
      </c>
      <c r="N5247" t="s">
        <v>1748</v>
      </c>
      <c r="O5247" t="s">
        <v>6405</v>
      </c>
      <c r="P5247">
        <v>1278</v>
      </c>
      <c r="Q5247">
        <v>425</v>
      </c>
    </row>
    <row r="5248" spans="1:17" hidden="1" x14ac:dyDescent="0.35">
      <c r="A5248" t="s">
        <v>18</v>
      </c>
      <c r="B5248" t="s">
        <v>29</v>
      </c>
      <c r="C5248" t="s">
        <v>20</v>
      </c>
      <c r="D5248" t="s">
        <v>21</v>
      </c>
      <c r="E5248" t="s">
        <v>5</v>
      </c>
      <c r="G5248" t="s">
        <v>22</v>
      </c>
      <c r="H5248">
        <v>2713243</v>
      </c>
      <c r="I5248">
        <v>2714559</v>
      </c>
      <c r="J5248" t="s">
        <v>30</v>
      </c>
      <c r="O5248" t="s">
        <v>6407</v>
      </c>
      <c r="P5248">
        <v>1317</v>
      </c>
    </row>
    <row r="5249" spans="1:17" hidden="1" x14ac:dyDescent="0.35">
      <c r="A5249" t="s">
        <v>26</v>
      </c>
      <c r="B5249" t="s">
        <v>32</v>
      </c>
      <c r="C5249" t="s">
        <v>20</v>
      </c>
      <c r="D5249" t="s">
        <v>21</v>
      </c>
      <c r="E5249" t="s">
        <v>5</v>
      </c>
      <c r="G5249" t="s">
        <v>22</v>
      </c>
      <c r="H5249">
        <v>2713243</v>
      </c>
      <c r="I5249">
        <v>2714559</v>
      </c>
      <c r="J5249" t="s">
        <v>30</v>
      </c>
      <c r="K5249" t="s">
        <v>6408</v>
      </c>
      <c r="N5249" t="s">
        <v>2266</v>
      </c>
      <c r="O5249" t="s">
        <v>6407</v>
      </c>
      <c r="P5249">
        <v>1317</v>
      </c>
      <c r="Q5249">
        <v>438</v>
      </c>
    </row>
    <row r="5250" spans="1:17" hidden="1" x14ac:dyDescent="0.35">
      <c r="A5250" t="s">
        <v>18</v>
      </c>
      <c r="B5250" t="s">
        <v>29</v>
      </c>
      <c r="C5250" t="s">
        <v>20</v>
      </c>
      <c r="D5250" t="s">
        <v>21</v>
      </c>
      <c r="E5250" t="s">
        <v>5</v>
      </c>
      <c r="G5250" t="s">
        <v>22</v>
      </c>
      <c r="H5250">
        <v>2714643</v>
      </c>
      <c r="I5250">
        <v>2715587</v>
      </c>
      <c r="J5250" t="s">
        <v>30</v>
      </c>
      <c r="O5250" t="s">
        <v>6409</v>
      </c>
      <c r="P5250">
        <v>945</v>
      </c>
    </row>
    <row r="5251" spans="1:17" hidden="1" x14ac:dyDescent="0.35">
      <c r="A5251" t="s">
        <v>26</v>
      </c>
      <c r="B5251" t="s">
        <v>32</v>
      </c>
      <c r="C5251" t="s">
        <v>20</v>
      </c>
      <c r="D5251" t="s">
        <v>21</v>
      </c>
      <c r="E5251" t="s">
        <v>5</v>
      </c>
      <c r="G5251" t="s">
        <v>22</v>
      </c>
      <c r="H5251">
        <v>2714643</v>
      </c>
      <c r="I5251">
        <v>2715587</v>
      </c>
      <c r="J5251" t="s">
        <v>30</v>
      </c>
      <c r="K5251" t="s">
        <v>6410</v>
      </c>
      <c r="N5251" t="s">
        <v>5276</v>
      </c>
      <c r="O5251" t="s">
        <v>6409</v>
      </c>
      <c r="P5251">
        <v>945</v>
      </c>
      <c r="Q5251">
        <v>314</v>
      </c>
    </row>
    <row r="5252" spans="1:17" hidden="1" x14ac:dyDescent="0.35">
      <c r="A5252" t="s">
        <v>18</v>
      </c>
      <c r="B5252" t="s">
        <v>29</v>
      </c>
      <c r="C5252" t="s">
        <v>20</v>
      </c>
      <c r="D5252" t="s">
        <v>21</v>
      </c>
      <c r="E5252" t="s">
        <v>5</v>
      </c>
      <c r="G5252" t="s">
        <v>22</v>
      </c>
      <c r="H5252">
        <v>2715584</v>
      </c>
      <c r="I5252">
        <v>2716348</v>
      </c>
      <c r="J5252" t="s">
        <v>30</v>
      </c>
      <c r="O5252" t="s">
        <v>6411</v>
      </c>
      <c r="P5252">
        <v>765</v>
      </c>
    </row>
    <row r="5253" spans="1:17" hidden="1" x14ac:dyDescent="0.35">
      <c r="A5253" t="s">
        <v>26</v>
      </c>
      <c r="B5253" t="s">
        <v>32</v>
      </c>
      <c r="C5253" t="s">
        <v>20</v>
      </c>
      <c r="D5253" t="s">
        <v>21</v>
      </c>
      <c r="E5253" t="s">
        <v>5</v>
      </c>
      <c r="G5253" t="s">
        <v>22</v>
      </c>
      <c r="H5253">
        <v>2715584</v>
      </c>
      <c r="I5253">
        <v>2716348</v>
      </c>
      <c r="J5253" t="s">
        <v>30</v>
      </c>
      <c r="K5253" t="s">
        <v>6412</v>
      </c>
      <c r="N5253" t="s">
        <v>6413</v>
      </c>
      <c r="O5253" t="s">
        <v>6411</v>
      </c>
      <c r="P5253">
        <v>765</v>
      </c>
      <c r="Q5253">
        <v>254</v>
      </c>
    </row>
    <row r="5254" spans="1:17" hidden="1" x14ac:dyDescent="0.35">
      <c r="A5254" t="s">
        <v>18</v>
      </c>
      <c r="B5254" t="s">
        <v>29</v>
      </c>
      <c r="C5254" t="s">
        <v>20</v>
      </c>
      <c r="D5254" t="s">
        <v>21</v>
      </c>
      <c r="E5254" t="s">
        <v>5</v>
      </c>
      <c r="G5254" t="s">
        <v>22</v>
      </c>
      <c r="H5254">
        <v>2716793</v>
      </c>
      <c r="I5254">
        <v>2718040</v>
      </c>
      <c r="J5254" t="s">
        <v>30</v>
      </c>
      <c r="O5254" t="s">
        <v>6414</v>
      </c>
      <c r="P5254">
        <v>1248</v>
      </c>
    </row>
    <row r="5255" spans="1:17" hidden="1" x14ac:dyDescent="0.35">
      <c r="A5255" t="s">
        <v>26</v>
      </c>
      <c r="B5255" t="s">
        <v>32</v>
      </c>
      <c r="C5255" t="s">
        <v>20</v>
      </c>
      <c r="D5255" t="s">
        <v>21</v>
      </c>
      <c r="E5255" t="s">
        <v>5</v>
      </c>
      <c r="G5255" t="s">
        <v>22</v>
      </c>
      <c r="H5255">
        <v>2716793</v>
      </c>
      <c r="I5255">
        <v>2718040</v>
      </c>
      <c r="J5255" t="s">
        <v>30</v>
      </c>
      <c r="K5255" t="s">
        <v>6415</v>
      </c>
      <c r="N5255" t="s">
        <v>1137</v>
      </c>
      <c r="O5255" t="s">
        <v>6414</v>
      </c>
      <c r="P5255">
        <v>1248</v>
      </c>
      <c r="Q5255">
        <v>415</v>
      </c>
    </row>
    <row r="5256" spans="1:17" hidden="1" x14ac:dyDescent="0.35">
      <c r="A5256" t="s">
        <v>18</v>
      </c>
      <c r="B5256" t="s">
        <v>29</v>
      </c>
      <c r="C5256" t="s">
        <v>20</v>
      </c>
      <c r="D5256" t="s">
        <v>21</v>
      </c>
      <c r="E5256" t="s">
        <v>5</v>
      </c>
      <c r="G5256" t="s">
        <v>22</v>
      </c>
      <c r="H5256">
        <v>2718117</v>
      </c>
      <c r="I5256">
        <v>2718860</v>
      </c>
      <c r="J5256" t="s">
        <v>23</v>
      </c>
      <c r="O5256" t="s">
        <v>6416</v>
      </c>
      <c r="P5256">
        <v>744</v>
      </c>
    </row>
    <row r="5257" spans="1:17" hidden="1" x14ac:dyDescent="0.35">
      <c r="A5257" t="s">
        <v>26</v>
      </c>
      <c r="B5257" t="s">
        <v>32</v>
      </c>
      <c r="C5257" t="s">
        <v>20</v>
      </c>
      <c r="D5257" t="s">
        <v>21</v>
      </c>
      <c r="E5257" t="s">
        <v>5</v>
      </c>
      <c r="G5257" t="s">
        <v>22</v>
      </c>
      <c r="H5257">
        <v>2718117</v>
      </c>
      <c r="I5257">
        <v>2718860</v>
      </c>
      <c r="J5257" t="s">
        <v>23</v>
      </c>
      <c r="K5257" t="s">
        <v>6417</v>
      </c>
      <c r="N5257" t="s">
        <v>111</v>
      </c>
      <c r="O5257" t="s">
        <v>6416</v>
      </c>
      <c r="P5257">
        <v>744</v>
      </c>
      <c r="Q5257">
        <v>247</v>
      </c>
    </row>
    <row r="5258" spans="1:17" hidden="1" x14ac:dyDescent="0.35">
      <c r="A5258" t="s">
        <v>18</v>
      </c>
      <c r="B5258" t="s">
        <v>29</v>
      </c>
      <c r="C5258" t="s">
        <v>20</v>
      </c>
      <c r="D5258" t="s">
        <v>21</v>
      </c>
      <c r="E5258" t="s">
        <v>5</v>
      </c>
      <c r="G5258" t="s">
        <v>22</v>
      </c>
      <c r="H5258">
        <v>2718862</v>
      </c>
      <c r="I5258">
        <v>2720493</v>
      </c>
      <c r="J5258" t="s">
        <v>23</v>
      </c>
      <c r="O5258" t="s">
        <v>6418</v>
      </c>
      <c r="P5258">
        <v>1632</v>
      </c>
    </row>
    <row r="5259" spans="1:17" hidden="1" x14ac:dyDescent="0.35">
      <c r="A5259" t="s">
        <v>26</v>
      </c>
      <c r="B5259" t="s">
        <v>32</v>
      </c>
      <c r="C5259" t="s">
        <v>20</v>
      </c>
      <c r="D5259" t="s">
        <v>21</v>
      </c>
      <c r="E5259" t="s">
        <v>5</v>
      </c>
      <c r="G5259" t="s">
        <v>22</v>
      </c>
      <c r="H5259">
        <v>2718862</v>
      </c>
      <c r="I5259">
        <v>2720493</v>
      </c>
      <c r="J5259" t="s">
        <v>23</v>
      </c>
      <c r="K5259" t="s">
        <v>6419</v>
      </c>
      <c r="N5259" t="s">
        <v>4686</v>
      </c>
      <c r="O5259" t="s">
        <v>6418</v>
      </c>
      <c r="P5259">
        <v>1632</v>
      </c>
      <c r="Q5259">
        <v>543</v>
      </c>
    </row>
    <row r="5260" spans="1:17" hidden="1" x14ac:dyDescent="0.35">
      <c r="A5260" t="s">
        <v>18</v>
      </c>
      <c r="B5260" t="s">
        <v>29</v>
      </c>
      <c r="C5260" t="s">
        <v>20</v>
      </c>
      <c r="D5260" t="s">
        <v>21</v>
      </c>
      <c r="E5260" t="s">
        <v>5</v>
      </c>
      <c r="G5260" t="s">
        <v>22</v>
      </c>
      <c r="H5260">
        <v>2720564</v>
      </c>
      <c r="I5260">
        <v>2721628</v>
      </c>
      <c r="J5260" t="s">
        <v>23</v>
      </c>
      <c r="O5260" t="s">
        <v>6420</v>
      </c>
      <c r="P5260">
        <v>1065</v>
      </c>
    </row>
    <row r="5261" spans="1:17" hidden="1" x14ac:dyDescent="0.35">
      <c r="A5261" t="s">
        <v>26</v>
      </c>
      <c r="B5261" t="s">
        <v>32</v>
      </c>
      <c r="C5261" t="s">
        <v>20</v>
      </c>
      <c r="D5261" t="s">
        <v>21</v>
      </c>
      <c r="E5261" t="s">
        <v>5</v>
      </c>
      <c r="G5261" t="s">
        <v>22</v>
      </c>
      <c r="H5261">
        <v>2720564</v>
      </c>
      <c r="I5261">
        <v>2721628</v>
      </c>
      <c r="J5261" t="s">
        <v>23</v>
      </c>
      <c r="K5261" t="s">
        <v>6421</v>
      </c>
      <c r="N5261" t="s">
        <v>6422</v>
      </c>
      <c r="O5261" t="s">
        <v>6420</v>
      </c>
      <c r="P5261">
        <v>1065</v>
      </c>
      <c r="Q5261">
        <v>354</v>
      </c>
    </row>
    <row r="5262" spans="1:17" hidden="1" x14ac:dyDescent="0.35">
      <c r="A5262" t="s">
        <v>18</v>
      </c>
      <c r="B5262" t="s">
        <v>29</v>
      </c>
      <c r="C5262" t="s">
        <v>20</v>
      </c>
      <c r="D5262" t="s">
        <v>21</v>
      </c>
      <c r="E5262" t="s">
        <v>5</v>
      </c>
      <c r="G5262" t="s">
        <v>22</v>
      </c>
      <c r="H5262">
        <v>2721971</v>
      </c>
      <c r="I5262">
        <v>2723143</v>
      </c>
      <c r="J5262" t="s">
        <v>23</v>
      </c>
      <c r="O5262" t="s">
        <v>6423</v>
      </c>
      <c r="P5262">
        <v>1173</v>
      </c>
    </row>
    <row r="5263" spans="1:17" hidden="1" x14ac:dyDescent="0.35">
      <c r="A5263" t="s">
        <v>26</v>
      </c>
      <c r="B5263" t="s">
        <v>32</v>
      </c>
      <c r="C5263" t="s">
        <v>20</v>
      </c>
      <c r="D5263" t="s">
        <v>21</v>
      </c>
      <c r="E5263" t="s">
        <v>5</v>
      </c>
      <c r="G5263" t="s">
        <v>22</v>
      </c>
      <c r="H5263">
        <v>2721971</v>
      </c>
      <c r="I5263">
        <v>2723143</v>
      </c>
      <c r="J5263" t="s">
        <v>23</v>
      </c>
      <c r="K5263" t="s">
        <v>6424</v>
      </c>
      <c r="N5263" t="s">
        <v>5746</v>
      </c>
      <c r="O5263" t="s">
        <v>6423</v>
      </c>
      <c r="P5263">
        <v>1173</v>
      </c>
      <c r="Q5263">
        <v>390</v>
      </c>
    </row>
    <row r="5264" spans="1:17" hidden="1" x14ac:dyDescent="0.35">
      <c r="A5264" t="s">
        <v>18</v>
      </c>
      <c r="B5264" t="s">
        <v>29</v>
      </c>
      <c r="C5264" t="s">
        <v>20</v>
      </c>
      <c r="D5264" t="s">
        <v>21</v>
      </c>
      <c r="E5264" t="s">
        <v>5</v>
      </c>
      <c r="G5264" t="s">
        <v>22</v>
      </c>
      <c r="H5264">
        <v>2723127</v>
      </c>
      <c r="I5264">
        <v>2724260</v>
      </c>
      <c r="J5264" t="s">
        <v>23</v>
      </c>
      <c r="O5264" t="s">
        <v>6425</v>
      </c>
      <c r="P5264">
        <v>1134</v>
      </c>
    </row>
    <row r="5265" spans="1:17" hidden="1" x14ac:dyDescent="0.35">
      <c r="A5265" t="s">
        <v>26</v>
      </c>
      <c r="B5265" t="s">
        <v>32</v>
      </c>
      <c r="C5265" t="s">
        <v>20</v>
      </c>
      <c r="D5265" t="s">
        <v>21</v>
      </c>
      <c r="E5265" t="s">
        <v>5</v>
      </c>
      <c r="G5265" t="s">
        <v>22</v>
      </c>
      <c r="H5265">
        <v>2723127</v>
      </c>
      <c r="I5265">
        <v>2724260</v>
      </c>
      <c r="J5265" t="s">
        <v>23</v>
      </c>
      <c r="K5265" t="s">
        <v>6426</v>
      </c>
      <c r="N5265" t="s">
        <v>5746</v>
      </c>
      <c r="O5265" t="s">
        <v>6425</v>
      </c>
      <c r="P5265">
        <v>1134</v>
      </c>
      <c r="Q5265">
        <v>377</v>
      </c>
    </row>
    <row r="5266" spans="1:17" hidden="1" x14ac:dyDescent="0.35">
      <c r="A5266" t="s">
        <v>18</v>
      </c>
      <c r="B5266" t="s">
        <v>29</v>
      </c>
      <c r="C5266" t="s">
        <v>20</v>
      </c>
      <c r="D5266" t="s">
        <v>21</v>
      </c>
      <c r="E5266" t="s">
        <v>5</v>
      </c>
      <c r="G5266" t="s">
        <v>22</v>
      </c>
      <c r="H5266">
        <v>2725688</v>
      </c>
      <c r="I5266">
        <v>2726695</v>
      </c>
      <c r="J5266" t="s">
        <v>30</v>
      </c>
      <c r="O5266" t="s">
        <v>6427</v>
      </c>
      <c r="P5266">
        <v>1008</v>
      </c>
    </row>
    <row r="5267" spans="1:17" hidden="1" x14ac:dyDescent="0.35">
      <c r="A5267" t="s">
        <v>26</v>
      </c>
      <c r="B5267" t="s">
        <v>32</v>
      </c>
      <c r="C5267" t="s">
        <v>20</v>
      </c>
      <c r="D5267" t="s">
        <v>21</v>
      </c>
      <c r="E5267" t="s">
        <v>5</v>
      </c>
      <c r="G5267" t="s">
        <v>22</v>
      </c>
      <c r="H5267">
        <v>2725688</v>
      </c>
      <c r="I5267">
        <v>2726695</v>
      </c>
      <c r="J5267" t="s">
        <v>30</v>
      </c>
      <c r="K5267" t="s">
        <v>6428</v>
      </c>
      <c r="N5267" t="s">
        <v>2669</v>
      </c>
      <c r="O5267" t="s">
        <v>6427</v>
      </c>
      <c r="P5267">
        <v>1008</v>
      </c>
      <c r="Q5267">
        <v>335</v>
      </c>
    </row>
    <row r="5268" spans="1:17" hidden="1" x14ac:dyDescent="0.35">
      <c r="A5268" t="s">
        <v>18</v>
      </c>
      <c r="B5268" t="s">
        <v>29</v>
      </c>
      <c r="C5268" t="s">
        <v>20</v>
      </c>
      <c r="D5268" t="s">
        <v>21</v>
      </c>
      <c r="E5268" t="s">
        <v>5</v>
      </c>
      <c r="G5268" t="s">
        <v>22</v>
      </c>
      <c r="H5268">
        <v>2727163</v>
      </c>
      <c r="I5268">
        <v>2728044</v>
      </c>
      <c r="J5268" t="s">
        <v>23</v>
      </c>
      <c r="O5268" t="s">
        <v>6429</v>
      </c>
      <c r="P5268">
        <v>882</v>
      </c>
    </row>
    <row r="5269" spans="1:17" hidden="1" x14ac:dyDescent="0.35">
      <c r="A5269" t="s">
        <v>26</v>
      </c>
      <c r="B5269" t="s">
        <v>32</v>
      </c>
      <c r="C5269" t="s">
        <v>20</v>
      </c>
      <c r="D5269" t="s">
        <v>21</v>
      </c>
      <c r="E5269" t="s">
        <v>5</v>
      </c>
      <c r="G5269" t="s">
        <v>22</v>
      </c>
      <c r="H5269">
        <v>2727163</v>
      </c>
      <c r="I5269">
        <v>2728044</v>
      </c>
      <c r="J5269" t="s">
        <v>23</v>
      </c>
      <c r="K5269" t="s">
        <v>6430</v>
      </c>
      <c r="N5269" t="s">
        <v>28</v>
      </c>
      <c r="O5269" t="s">
        <v>6429</v>
      </c>
      <c r="P5269">
        <v>882</v>
      </c>
      <c r="Q5269">
        <v>293</v>
      </c>
    </row>
    <row r="5270" spans="1:17" hidden="1" x14ac:dyDescent="0.35">
      <c r="A5270" t="s">
        <v>18</v>
      </c>
      <c r="B5270" t="s">
        <v>29</v>
      </c>
      <c r="C5270" t="s">
        <v>20</v>
      </c>
      <c r="D5270" t="s">
        <v>21</v>
      </c>
      <c r="E5270" t="s">
        <v>5</v>
      </c>
      <c r="G5270" t="s">
        <v>22</v>
      </c>
      <c r="H5270">
        <v>2728181</v>
      </c>
      <c r="I5270">
        <v>2728903</v>
      </c>
      <c r="J5270" t="s">
        <v>23</v>
      </c>
      <c r="O5270" t="s">
        <v>6431</v>
      </c>
      <c r="P5270">
        <v>723</v>
      </c>
    </row>
    <row r="5271" spans="1:17" hidden="1" x14ac:dyDescent="0.35">
      <c r="A5271" t="s">
        <v>26</v>
      </c>
      <c r="B5271" t="s">
        <v>32</v>
      </c>
      <c r="C5271" t="s">
        <v>20</v>
      </c>
      <c r="D5271" t="s">
        <v>21</v>
      </c>
      <c r="E5271" t="s">
        <v>5</v>
      </c>
      <c r="G5271" t="s">
        <v>22</v>
      </c>
      <c r="H5271">
        <v>2728181</v>
      </c>
      <c r="I5271">
        <v>2728903</v>
      </c>
      <c r="J5271" t="s">
        <v>23</v>
      </c>
      <c r="K5271" t="s">
        <v>6432</v>
      </c>
      <c r="N5271" t="s">
        <v>2016</v>
      </c>
      <c r="O5271" t="s">
        <v>6431</v>
      </c>
      <c r="P5271">
        <v>723</v>
      </c>
      <c r="Q5271">
        <v>240</v>
      </c>
    </row>
    <row r="5272" spans="1:17" hidden="1" x14ac:dyDescent="0.35">
      <c r="A5272" t="s">
        <v>18</v>
      </c>
      <c r="B5272" t="s">
        <v>29</v>
      </c>
      <c r="C5272" t="s">
        <v>20</v>
      </c>
      <c r="D5272" t="s">
        <v>21</v>
      </c>
      <c r="E5272" t="s">
        <v>5</v>
      </c>
      <c r="G5272" t="s">
        <v>22</v>
      </c>
      <c r="H5272">
        <v>2728896</v>
      </c>
      <c r="I5272">
        <v>2729555</v>
      </c>
      <c r="J5272" t="s">
        <v>23</v>
      </c>
      <c r="O5272" t="s">
        <v>6433</v>
      </c>
      <c r="P5272">
        <v>660</v>
      </c>
    </row>
    <row r="5273" spans="1:17" hidden="1" x14ac:dyDescent="0.35">
      <c r="A5273" t="s">
        <v>26</v>
      </c>
      <c r="B5273" t="s">
        <v>32</v>
      </c>
      <c r="C5273" t="s">
        <v>20</v>
      </c>
      <c r="D5273" t="s">
        <v>21</v>
      </c>
      <c r="E5273" t="s">
        <v>5</v>
      </c>
      <c r="G5273" t="s">
        <v>22</v>
      </c>
      <c r="H5273">
        <v>2728896</v>
      </c>
      <c r="I5273">
        <v>2729555</v>
      </c>
      <c r="J5273" t="s">
        <v>23</v>
      </c>
      <c r="K5273" t="s">
        <v>6434</v>
      </c>
      <c r="N5273" t="s">
        <v>6435</v>
      </c>
      <c r="O5273" t="s">
        <v>6433</v>
      </c>
      <c r="P5273">
        <v>660</v>
      </c>
      <c r="Q5273">
        <v>219</v>
      </c>
    </row>
    <row r="5274" spans="1:17" hidden="1" x14ac:dyDescent="0.35">
      <c r="A5274" t="s">
        <v>18</v>
      </c>
      <c r="B5274" t="s">
        <v>29</v>
      </c>
      <c r="C5274" t="s">
        <v>20</v>
      </c>
      <c r="D5274" t="s">
        <v>21</v>
      </c>
      <c r="E5274" t="s">
        <v>5</v>
      </c>
      <c r="G5274" t="s">
        <v>22</v>
      </c>
      <c r="H5274">
        <v>2729584</v>
      </c>
      <c r="I5274">
        <v>2730369</v>
      </c>
      <c r="J5274" t="s">
        <v>23</v>
      </c>
      <c r="O5274" t="s">
        <v>6436</v>
      </c>
      <c r="P5274">
        <v>786</v>
      </c>
    </row>
    <row r="5275" spans="1:17" hidden="1" x14ac:dyDescent="0.35">
      <c r="A5275" t="s">
        <v>26</v>
      </c>
      <c r="B5275" t="s">
        <v>32</v>
      </c>
      <c r="C5275" t="s">
        <v>20</v>
      </c>
      <c r="D5275" t="s">
        <v>21</v>
      </c>
      <c r="E5275" t="s">
        <v>5</v>
      </c>
      <c r="G5275" t="s">
        <v>22</v>
      </c>
      <c r="H5275">
        <v>2729584</v>
      </c>
      <c r="I5275">
        <v>2730369</v>
      </c>
      <c r="J5275" t="s">
        <v>23</v>
      </c>
      <c r="K5275" t="s">
        <v>6437</v>
      </c>
      <c r="N5275" t="s">
        <v>162</v>
      </c>
      <c r="O5275" t="s">
        <v>6436</v>
      </c>
      <c r="P5275">
        <v>786</v>
      </c>
      <c r="Q5275">
        <v>261</v>
      </c>
    </row>
    <row r="5276" spans="1:17" hidden="1" x14ac:dyDescent="0.35">
      <c r="A5276" t="s">
        <v>18</v>
      </c>
      <c r="B5276" t="s">
        <v>29</v>
      </c>
      <c r="C5276" t="s">
        <v>20</v>
      </c>
      <c r="D5276" t="s">
        <v>21</v>
      </c>
      <c r="E5276" t="s">
        <v>5</v>
      </c>
      <c r="G5276" t="s">
        <v>22</v>
      </c>
      <c r="H5276">
        <v>2730690</v>
      </c>
      <c r="I5276">
        <v>2731298</v>
      </c>
      <c r="J5276" t="s">
        <v>30</v>
      </c>
      <c r="O5276" t="s">
        <v>6438</v>
      </c>
      <c r="P5276">
        <v>609</v>
      </c>
    </row>
    <row r="5277" spans="1:17" hidden="1" x14ac:dyDescent="0.35">
      <c r="A5277" t="s">
        <v>26</v>
      </c>
      <c r="B5277" t="s">
        <v>32</v>
      </c>
      <c r="C5277" t="s">
        <v>20</v>
      </c>
      <c r="D5277" t="s">
        <v>21</v>
      </c>
      <c r="E5277" t="s">
        <v>5</v>
      </c>
      <c r="G5277" t="s">
        <v>22</v>
      </c>
      <c r="H5277">
        <v>2730690</v>
      </c>
      <c r="I5277">
        <v>2731298</v>
      </c>
      <c r="J5277" t="s">
        <v>30</v>
      </c>
      <c r="K5277" t="s">
        <v>6439</v>
      </c>
      <c r="N5277" t="s">
        <v>6440</v>
      </c>
      <c r="O5277" t="s">
        <v>6438</v>
      </c>
      <c r="P5277">
        <v>609</v>
      </c>
      <c r="Q5277">
        <v>202</v>
      </c>
    </row>
    <row r="5278" spans="1:17" hidden="1" x14ac:dyDescent="0.35">
      <c r="A5278" t="s">
        <v>18</v>
      </c>
      <c r="B5278" t="s">
        <v>29</v>
      </c>
      <c r="C5278" t="s">
        <v>20</v>
      </c>
      <c r="D5278" t="s">
        <v>21</v>
      </c>
      <c r="E5278" t="s">
        <v>5</v>
      </c>
      <c r="G5278" t="s">
        <v>22</v>
      </c>
      <c r="H5278">
        <v>2731335</v>
      </c>
      <c r="I5278">
        <v>2731994</v>
      </c>
      <c r="J5278" t="s">
        <v>23</v>
      </c>
      <c r="O5278" t="s">
        <v>6441</v>
      </c>
      <c r="P5278">
        <v>660</v>
      </c>
    </row>
    <row r="5279" spans="1:17" hidden="1" x14ac:dyDescent="0.35">
      <c r="A5279" t="s">
        <v>26</v>
      </c>
      <c r="B5279" t="s">
        <v>32</v>
      </c>
      <c r="C5279" t="s">
        <v>20</v>
      </c>
      <c r="D5279" t="s">
        <v>21</v>
      </c>
      <c r="E5279" t="s">
        <v>5</v>
      </c>
      <c r="G5279" t="s">
        <v>22</v>
      </c>
      <c r="H5279">
        <v>2731335</v>
      </c>
      <c r="I5279">
        <v>2731994</v>
      </c>
      <c r="J5279" t="s">
        <v>23</v>
      </c>
      <c r="K5279" t="s">
        <v>6442</v>
      </c>
      <c r="N5279" t="s">
        <v>1348</v>
      </c>
      <c r="O5279" t="s">
        <v>6441</v>
      </c>
      <c r="P5279">
        <v>660</v>
      </c>
      <c r="Q5279">
        <v>219</v>
      </c>
    </row>
    <row r="5280" spans="1:17" hidden="1" x14ac:dyDescent="0.35">
      <c r="A5280" t="s">
        <v>18</v>
      </c>
      <c r="B5280" t="s">
        <v>29</v>
      </c>
      <c r="C5280" t="s">
        <v>20</v>
      </c>
      <c r="D5280" t="s">
        <v>21</v>
      </c>
      <c r="E5280" t="s">
        <v>5</v>
      </c>
      <c r="G5280" t="s">
        <v>22</v>
      </c>
      <c r="H5280">
        <v>2732148</v>
      </c>
      <c r="I5280">
        <v>2732441</v>
      </c>
      <c r="J5280" t="s">
        <v>30</v>
      </c>
      <c r="O5280" t="s">
        <v>6443</v>
      </c>
      <c r="P5280">
        <v>294</v>
      </c>
    </row>
    <row r="5281" spans="1:17" hidden="1" x14ac:dyDescent="0.35">
      <c r="A5281" t="s">
        <v>26</v>
      </c>
      <c r="B5281" t="s">
        <v>32</v>
      </c>
      <c r="C5281" t="s">
        <v>20</v>
      </c>
      <c r="D5281" t="s">
        <v>21</v>
      </c>
      <c r="E5281" t="s">
        <v>5</v>
      </c>
      <c r="G5281" t="s">
        <v>22</v>
      </c>
      <c r="H5281">
        <v>2732148</v>
      </c>
      <c r="I5281">
        <v>2732441</v>
      </c>
      <c r="J5281" t="s">
        <v>30</v>
      </c>
      <c r="K5281" t="s">
        <v>6444</v>
      </c>
      <c r="N5281" t="s">
        <v>28</v>
      </c>
      <c r="O5281" t="s">
        <v>6443</v>
      </c>
      <c r="P5281">
        <v>294</v>
      </c>
      <c r="Q5281">
        <v>97</v>
      </c>
    </row>
    <row r="5282" spans="1:17" hidden="1" x14ac:dyDescent="0.35">
      <c r="A5282" t="s">
        <v>18</v>
      </c>
      <c r="B5282" t="s">
        <v>29</v>
      </c>
      <c r="C5282" t="s">
        <v>20</v>
      </c>
      <c r="D5282" t="s">
        <v>21</v>
      </c>
      <c r="E5282" t="s">
        <v>5</v>
      </c>
      <c r="G5282" t="s">
        <v>22</v>
      </c>
      <c r="H5282">
        <v>2732667</v>
      </c>
      <c r="I5282">
        <v>2733272</v>
      </c>
      <c r="J5282" t="s">
        <v>30</v>
      </c>
      <c r="O5282" t="s">
        <v>6445</v>
      </c>
      <c r="P5282">
        <v>606</v>
      </c>
    </row>
    <row r="5283" spans="1:17" hidden="1" x14ac:dyDescent="0.35">
      <c r="A5283" t="s">
        <v>26</v>
      </c>
      <c r="B5283" t="s">
        <v>32</v>
      </c>
      <c r="C5283" t="s">
        <v>20</v>
      </c>
      <c r="D5283" t="s">
        <v>21</v>
      </c>
      <c r="E5283" t="s">
        <v>5</v>
      </c>
      <c r="G5283" t="s">
        <v>22</v>
      </c>
      <c r="H5283">
        <v>2732667</v>
      </c>
      <c r="I5283">
        <v>2733272</v>
      </c>
      <c r="J5283" t="s">
        <v>30</v>
      </c>
      <c r="K5283" t="s">
        <v>6446</v>
      </c>
      <c r="N5283" t="s">
        <v>28</v>
      </c>
      <c r="O5283" t="s">
        <v>6445</v>
      </c>
      <c r="P5283">
        <v>606</v>
      </c>
      <c r="Q5283">
        <v>201</v>
      </c>
    </row>
    <row r="5284" spans="1:17" hidden="1" x14ac:dyDescent="0.35">
      <c r="A5284" t="s">
        <v>18</v>
      </c>
      <c r="B5284" t="s">
        <v>29</v>
      </c>
      <c r="C5284" t="s">
        <v>20</v>
      </c>
      <c r="D5284" t="s">
        <v>21</v>
      </c>
      <c r="E5284" t="s">
        <v>5</v>
      </c>
      <c r="G5284" t="s">
        <v>22</v>
      </c>
      <c r="H5284">
        <v>2733467</v>
      </c>
      <c r="I5284">
        <v>2735059</v>
      </c>
      <c r="J5284" t="s">
        <v>23</v>
      </c>
      <c r="O5284" t="s">
        <v>6447</v>
      </c>
      <c r="P5284">
        <v>1593</v>
      </c>
    </row>
    <row r="5285" spans="1:17" hidden="1" x14ac:dyDescent="0.35">
      <c r="A5285" t="s">
        <v>26</v>
      </c>
      <c r="B5285" t="s">
        <v>32</v>
      </c>
      <c r="C5285" t="s">
        <v>20</v>
      </c>
      <c r="D5285" t="s">
        <v>21</v>
      </c>
      <c r="E5285" t="s">
        <v>5</v>
      </c>
      <c r="G5285" t="s">
        <v>22</v>
      </c>
      <c r="H5285">
        <v>2733467</v>
      </c>
      <c r="I5285">
        <v>2735059</v>
      </c>
      <c r="J5285" t="s">
        <v>23</v>
      </c>
      <c r="K5285" t="s">
        <v>6448</v>
      </c>
      <c r="N5285" t="s">
        <v>6449</v>
      </c>
      <c r="O5285" t="s">
        <v>6447</v>
      </c>
      <c r="P5285">
        <v>1593</v>
      </c>
      <c r="Q5285">
        <v>530</v>
      </c>
    </row>
    <row r="5286" spans="1:17" hidden="1" x14ac:dyDescent="0.35">
      <c r="A5286" t="s">
        <v>18</v>
      </c>
      <c r="B5286" t="s">
        <v>29</v>
      </c>
      <c r="C5286" t="s">
        <v>20</v>
      </c>
      <c r="D5286" t="s">
        <v>21</v>
      </c>
      <c r="E5286" t="s">
        <v>5</v>
      </c>
      <c r="G5286" t="s">
        <v>22</v>
      </c>
      <c r="H5286">
        <v>2735233</v>
      </c>
      <c r="I5286">
        <v>2735883</v>
      </c>
      <c r="J5286" t="s">
        <v>30</v>
      </c>
      <c r="O5286" t="s">
        <v>6450</v>
      </c>
      <c r="P5286">
        <v>651</v>
      </c>
    </row>
    <row r="5287" spans="1:17" hidden="1" x14ac:dyDescent="0.35">
      <c r="A5287" t="s">
        <v>26</v>
      </c>
      <c r="B5287" t="s">
        <v>32</v>
      </c>
      <c r="C5287" t="s">
        <v>20</v>
      </c>
      <c r="D5287" t="s">
        <v>21</v>
      </c>
      <c r="E5287" t="s">
        <v>5</v>
      </c>
      <c r="G5287" t="s">
        <v>22</v>
      </c>
      <c r="H5287">
        <v>2735233</v>
      </c>
      <c r="I5287">
        <v>2735883</v>
      </c>
      <c r="J5287" t="s">
        <v>30</v>
      </c>
      <c r="K5287" t="s">
        <v>6451</v>
      </c>
      <c r="N5287" t="s">
        <v>1664</v>
      </c>
      <c r="O5287" t="s">
        <v>6450</v>
      </c>
      <c r="P5287">
        <v>651</v>
      </c>
      <c r="Q5287">
        <v>216</v>
      </c>
    </row>
    <row r="5288" spans="1:17" hidden="1" x14ac:dyDescent="0.35">
      <c r="A5288" t="s">
        <v>18</v>
      </c>
      <c r="B5288" t="s">
        <v>29</v>
      </c>
      <c r="C5288" t="s">
        <v>20</v>
      </c>
      <c r="D5288" t="s">
        <v>21</v>
      </c>
      <c r="E5288" t="s">
        <v>5</v>
      </c>
      <c r="G5288" t="s">
        <v>22</v>
      </c>
      <c r="H5288">
        <v>2735980</v>
      </c>
      <c r="I5288">
        <v>2737137</v>
      </c>
      <c r="J5288" t="s">
        <v>30</v>
      </c>
      <c r="O5288" t="s">
        <v>6452</v>
      </c>
      <c r="P5288">
        <v>1158</v>
      </c>
    </row>
    <row r="5289" spans="1:17" hidden="1" x14ac:dyDescent="0.35">
      <c r="A5289" t="s">
        <v>26</v>
      </c>
      <c r="B5289" t="s">
        <v>32</v>
      </c>
      <c r="C5289" t="s">
        <v>20</v>
      </c>
      <c r="D5289" t="s">
        <v>21</v>
      </c>
      <c r="E5289" t="s">
        <v>5</v>
      </c>
      <c r="G5289" t="s">
        <v>22</v>
      </c>
      <c r="H5289">
        <v>2735980</v>
      </c>
      <c r="I5289">
        <v>2737137</v>
      </c>
      <c r="J5289" t="s">
        <v>30</v>
      </c>
      <c r="K5289" t="s">
        <v>6453</v>
      </c>
      <c r="N5289" t="s">
        <v>6454</v>
      </c>
      <c r="O5289" t="s">
        <v>6452</v>
      </c>
      <c r="P5289">
        <v>1158</v>
      </c>
      <c r="Q5289">
        <v>385</v>
      </c>
    </row>
    <row r="5290" spans="1:17" hidden="1" x14ac:dyDescent="0.35">
      <c r="A5290" t="s">
        <v>18</v>
      </c>
      <c r="B5290" t="s">
        <v>29</v>
      </c>
      <c r="C5290" t="s">
        <v>20</v>
      </c>
      <c r="D5290" t="s">
        <v>21</v>
      </c>
      <c r="E5290" t="s">
        <v>5</v>
      </c>
      <c r="G5290" t="s">
        <v>22</v>
      </c>
      <c r="H5290">
        <v>2737292</v>
      </c>
      <c r="I5290">
        <v>2738140</v>
      </c>
      <c r="J5290" t="s">
        <v>23</v>
      </c>
      <c r="O5290" t="s">
        <v>6455</v>
      </c>
      <c r="P5290">
        <v>849</v>
      </c>
    </row>
    <row r="5291" spans="1:17" hidden="1" x14ac:dyDescent="0.35">
      <c r="A5291" t="s">
        <v>26</v>
      </c>
      <c r="B5291" t="s">
        <v>32</v>
      </c>
      <c r="C5291" t="s">
        <v>20</v>
      </c>
      <c r="D5291" t="s">
        <v>21</v>
      </c>
      <c r="E5291" t="s">
        <v>5</v>
      </c>
      <c r="G5291" t="s">
        <v>22</v>
      </c>
      <c r="H5291">
        <v>2737292</v>
      </c>
      <c r="I5291">
        <v>2738140</v>
      </c>
      <c r="J5291" t="s">
        <v>23</v>
      </c>
      <c r="K5291" t="s">
        <v>6456</v>
      </c>
      <c r="N5291" t="s">
        <v>74</v>
      </c>
      <c r="O5291" t="s">
        <v>6455</v>
      </c>
      <c r="P5291">
        <v>849</v>
      </c>
      <c r="Q5291">
        <v>282</v>
      </c>
    </row>
    <row r="5292" spans="1:17" hidden="1" x14ac:dyDescent="0.35">
      <c r="A5292" t="s">
        <v>18</v>
      </c>
      <c r="B5292" t="s">
        <v>29</v>
      </c>
      <c r="C5292" t="s">
        <v>20</v>
      </c>
      <c r="D5292" t="s">
        <v>21</v>
      </c>
      <c r="E5292" t="s">
        <v>5</v>
      </c>
      <c r="G5292" t="s">
        <v>22</v>
      </c>
      <c r="H5292">
        <v>2738257</v>
      </c>
      <c r="I5292">
        <v>2739621</v>
      </c>
      <c r="J5292" t="s">
        <v>23</v>
      </c>
      <c r="O5292" t="s">
        <v>6457</v>
      </c>
      <c r="P5292">
        <v>1365</v>
      </c>
    </row>
    <row r="5293" spans="1:17" hidden="1" x14ac:dyDescent="0.35">
      <c r="A5293" t="s">
        <v>26</v>
      </c>
      <c r="B5293" t="s">
        <v>32</v>
      </c>
      <c r="C5293" t="s">
        <v>20</v>
      </c>
      <c r="D5293" t="s">
        <v>21</v>
      </c>
      <c r="E5293" t="s">
        <v>5</v>
      </c>
      <c r="G5293" t="s">
        <v>22</v>
      </c>
      <c r="H5293">
        <v>2738257</v>
      </c>
      <c r="I5293">
        <v>2739621</v>
      </c>
      <c r="J5293" t="s">
        <v>23</v>
      </c>
      <c r="K5293" t="s">
        <v>6458</v>
      </c>
      <c r="N5293" t="s">
        <v>1011</v>
      </c>
      <c r="O5293" t="s">
        <v>6457</v>
      </c>
      <c r="P5293">
        <v>1365</v>
      </c>
      <c r="Q5293">
        <v>454</v>
      </c>
    </row>
    <row r="5294" spans="1:17" hidden="1" x14ac:dyDescent="0.35">
      <c r="A5294" t="s">
        <v>18</v>
      </c>
      <c r="B5294" t="s">
        <v>29</v>
      </c>
      <c r="C5294" t="s">
        <v>20</v>
      </c>
      <c r="D5294" t="s">
        <v>21</v>
      </c>
      <c r="E5294" t="s">
        <v>5</v>
      </c>
      <c r="G5294" t="s">
        <v>22</v>
      </c>
      <c r="H5294">
        <v>2739749</v>
      </c>
      <c r="I5294">
        <v>2741041</v>
      </c>
      <c r="J5294" t="s">
        <v>30</v>
      </c>
      <c r="O5294" t="s">
        <v>6459</v>
      </c>
      <c r="P5294">
        <v>1293</v>
      </c>
    </row>
    <row r="5295" spans="1:17" hidden="1" x14ac:dyDescent="0.35">
      <c r="A5295" t="s">
        <v>26</v>
      </c>
      <c r="B5295" t="s">
        <v>32</v>
      </c>
      <c r="C5295" t="s">
        <v>20</v>
      </c>
      <c r="D5295" t="s">
        <v>21</v>
      </c>
      <c r="E5295" t="s">
        <v>5</v>
      </c>
      <c r="G5295" t="s">
        <v>22</v>
      </c>
      <c r="H5295">
        <v>2739749</v>
      </c>
      <c r="I5295">
        <v>2741041</v>
      </c>
      <c r="J5295" t="s">
        <v>30</v>
      </c>
      <c r="K5295" t="s">
        <v>6460</v>
      </c>
      <c r="N5295" t="s">
        <v>6461</v>
      </c>
      <c r="O5295" t="s">
        <v>6459</v>
      </c>
      <c r="P5295">
        <v>1293</v>
      </c>
      <c r="Q5295">
        <v>430</v>
      </c>
    </row>
    <row r="5296" spans="1:17" hidden="1" x14ac:dyDescent="0.35">
      <c r="A5296" t="s">
        <v>18</v>
      </c>
      <c r="B5296" t="s">
        <v>29</v>
      </c>
      <c r="C5296" t="s">
        <v>20</v>
      </c>
      <c r="D5296" t="s">
        <v>21</v>
      </c>
      <c r="E5296" t="s">
        <v>5</v>
      </c>
      <c r="G5296" t="s">
        <v>22</v>
      </c>
      <c r="H5296">
        <v>2741038</v>
      </c>
      <c r="I5296">
        <v>2742099</v>
      </c>
      <c r="J5296" t="s">
        <v>30</v>
      </c>
      <c r="O5296" t="s">
        <v>6462</v>
      </c>
      <c r="P5296">
        <v>1062</v>
      </c>
    </row>
    <row r="5297" spans="1:17" hidden="1" x14ac:dyDescent="0.35">
      <c r="A5297" t="s">
        <v>26</v>
      </c>
      <c r="B5297" t="s">
        <v>32</v>
      </c>
      <c r="C5297" t="s">
        <v>20</v>
      </c>
      <c r="D5297" t="s">
        <v>21</v>
      </c>
      <c r="E5297" t="s">
        <v>5</v>
      </c>
      <c r="G5297" t="s">
        <v>22</v>
      </c>
      <c r="H5297">
        <v>2741038</v>
      </c>
      <c r="I5297">
        <v>2742099</v>
      </c>
      <c r="J5297" t="s">
        <v>30</v>
      </c>
      <c r="K5297" t="s">
        <v>6463</v>
      </c>
      <c r="N5297" t="s">
        <v>6464</v>
      </c>
      <c r="O5297" t="s">
        <v>6462</v>
      </c>
      <c r="P5297">
        <v>1062</v>
      </c>
      <c r="Q5297">
        <v>353</v>
      </c>
    </row>
    <row r="5298" spans="1:17" hidden="1" x14ac:dyDescent="0.35">
      <c r="A5298" t="s">
        <v>18</v>
      </c>
      <c r="B5298" t="s">
        <v>29</v>
      </c>
      <c r="C5298" t="s">
        <v>20</v>
      </c>
      <c r="D5298" t="s">
        <v>21</v>
      </c>
      <c r="E5298" t="s">
        <v>5</v>
      </c>
      <c r="G5298" t="s">
        <v>22</v>
      </c>
      <c r="H5298">
        <v>2742096</v>
      </c>
      <c r="I5298">
        <v>2743001</v>
      </c>
      <c r="J5298" t="s">
        <v>30</v>
      </c>
      <c r="O5298" t="s">
        <v>6465</v>
      </c>
      <c r="P5298">
        <v>906</v>
      </c>
    </row>
    <row r="5299" spans="1:17" hidden="1" x14ac:dyDescent="0.35">
      <c r="A5299" t="s">
        <v>26</v>
      </c>
      <c r="B5299" t="s">
        <v>32</v>
      </c>
      <c r="C5299" t="s">
        <v>20</v>
      </c>
      <c r="D5299" t="s">
        <v>21</v>
      </c>
      <c r="E5299" t="s">
        <v>5</v>
      </c>
      <c r="G5299" t="s">
        <v>22</v>
      </c>
      <c r="H5299">
        <v>2742096</v>
      </c>
      <c r="I5299">
        <v>2743001</v>
      </c>
      <c r="J5299" t="s">
        <v>30</v>
      </c>
      <c r="K5299" t="s">
        <v>6466</v>
      </c>
      <c r="N5299" t="s">
        <v>6467</v>
      </c>
      <c r="O5299" t="s">
        <v>6465</v>
      </c>
      <c r="P5299">
        <v>906</v>
      </c>
      <c r="Q5299">
        <v>301</v>
      </c>
    </row>
    <row r="5300" spans="1:17" hidden="1" x14ac:dyDescent="0.35">
      <c r="A5300" t="s">
        <v>18</v>
      </c>
      <c r="B5300" t="s">
        <v>29</v>
      </c>
      <c r="C5300" t="s">
        <v>20</v>
      </c>
      <c r="D5300" t="s">
        <v>21</v>
      </c>
      <c r="E5300" t="s">
        <v>5</v>
      </c>
      <c r="G5300" t="s">
        <v>22</v>
      </c>
      <c r="H5300">
        <v>2743058</v>
      </c>
      <c r="I5300">
        <v>2744482</v>
      </c>
      <c r="J5300" t="s">
        <v>23</v>
      </c>
      <c r="O5300" t="s">
        <v>6468</v>
      </c>
      <c r="P5300">
        <v>1425</v>
      </c>
    </row>
    <row r="5301" spans="1:17" hidden="1" x14ac:dyDescent="0.35">
      <c r="A5301" t="s">
        <v>26</v>
      </c>
      <c r="B5301" t="s">
        <v>32</v>
      </c>
      <c r="C5301" t="s">
        <v>20</v>
      </c>
      <c r="D5301" t="s">
        <v>21</v>
      </c>
      <c r="E5301" t="s">
        <v>5</v>
      </c>
      <c r="G5301" t="s">
        <v>22</v>
      </c>
      <c r="H5301">
        <v>2743058</v>
      </c>
      <c r="I5301">
        <v>2744482</v>
      </c>
      <c r="J5301" t="s">
        <v>23</v>
      </c>
      <c r="K5301" t="s">
        <v>6469</v>
      </c>
      <c r="N5301" t="s">
        <v>6470</v>
      </c>
      <c r="O5301" t="s">
        <v>6468</v>
      </c>
      <c r="P5301">
        <v>1425</v>
      </c>
      <c r="Q5301">
        <v>474</v>
      </c>
    </row>
    <row r="5302" spans="1:17" hidden="1" x14ac:dyDescent="0.35">
      <c r="A5302" t="s">
        <v>18</v>
      </c>
      <c r="B5302" t="s">
        <v>29</v>
      </c>
      <c r="C5302" t="s">
        <v>20</v>
      </c>
      <c r="D5302" t="s">
        <v>21</v>
      </c>
      <c r="E5302" t="s">
        <v>5</v>
      </c>
      <c r="G5302" t="s">
        <v>22</v>
      </c>
      <c r="H5302">
        <v>2744810</v>
      </c>
      <c r="I5302">
        <v>2746006</v>
      </c>
      <c r="J5302" t="s">
        <v>30</v>
      </c>
      <c r="O5302" t="s">
        <v>6471</v>
      </c>
      <c r="P5302">
        <v>1197</v>
      </c>
    </row>
    <row r="5303" spans="1:17" hidden="1" x14ac:dyDescent="0.35">
      <c r="A5303" t="s">
        <v>26</v>
      </c>
      <c r="B5303" t="s">
        <v>32</v>
      </c>
      <c r="C5303" t="s">
        <v>20</v>
      </c>
      <c r="D5303" t="s">
        <v>21</v>
      </c>
      <c r="E5303" t="s">
        <v>5</v>
      </c>
      <c r="G5303" t="s">
        <v>22</v>
      </c>
      <c r="H5303">
        <v>2744810</v>
      </c>
      <c r="I5303">
        <v>2746006</v>
      </c>
      <c r="J5303" t="s">
        <v>30</v>
      </c>
      <c r="K5303" t="s">
        <v>6472</v>
      </c>
      <c r="N5303" t="s">
        <v>28</v>
      </c>
      <c r="O5303" t="s">
        <v>6471</v>
      </c>
      <c r="P5303">
        <v>1197</v>
      </c>
      <c r="Q5303">
        <v>398</v>
      </c>
    </row>
    <row r="5304" spans="1:17" hidden="1" x14ac:dyDescent="0.35">
      <c r="A5304" t="s">
        <v>18</v>
      </c>
      <c r="B5304" t="s">
        <v>29</v>
      </c>
      <c r="C5304" t="s">
        <v>20</v>
      </c>
      <c r="D5304" t="s">
        <v>21</v>
      </c>
      <c r="E5304" t="s">
        <v>5</v>
      </c>
      <c r="G5304" t="s">
        <v>22</v>
      </c>
      <c r="H5304">
        <v>2746074</v>
      </c>
      <c r="I5304">
        <v>2747249</v>
      </c>
      <c r="J5304" t="s">
        <v>30</v>
      </c>
      <c r="O5304" t="s">
        <v>6473</v>
      </c>
      <c r="P5304">
        <v>1176</v>
      </c>
    </row>
    <row r="5305" spans="1:17" hidden="1" x14ac:dyDescent="0.35">
      <c r="A5305" t="s">
        <v>26</v>
      </c>
      <c r="B5305" t="s">
        <v>32</v>
      </c>
      <c r="C5305" t="s">
        <v>20</v>
      </c>
      <c r="D5305" t="s">
        <v>21</v>
      </c>
      <c r="E5305" t="s">
        <v>5</v>
      </c>
      <c r="G5305" t="s">
        <v>22</v>
      </c>
      <c r="H5305">
        <v>2746074</v>
      </c>
      <c r="I5305">
        <v>2747249</v>
      </c>
      <c r="J5305" t="s">
        <v>30</v>
      </c>
      <c r="K5305" t="s">
        <v>6474</v>
      </c>
      <c r="N5305" t="s">
        <v>1828</v>
      </c>
      <c r="O5305" t="s">
        <v>6473</v>
      </c>
      <c r="P5305">
        <v>1176</v>
      </c>
      <c r="Q5305">
        <v>391</v>
      </c>
    </row>
    <row r="5306" spans="1:17" hidden="1" x14ac:dyDescent="0.35">
      <c r="A5306" t="s">
        <v>18</v>
      </c>
      <c r="B5306" t="s">
        <v>29</v>
      </c>
      <c r="C5306" t="s">
        <v>20</v>
      </c>
      <c r="D5306" t="s">
        <v>21</v>
      </c>
      <c r="E5306" t="s">
        <v>5</v>
      </c>
      <c r="G5306" t="s">
        <v>22</v>
      </c>
      <c r="H5306">
        <v>2747286</v>
      </c>
      <c r="I5306">
        <v>2748587</v>
      </c>
      <c r="J5306" t="s">
        <v>30</v>
      </c>
      <c r="O5306" t="s">
        <v>6475</v>
      </c>
      <c r="P5306">
        <v>1302</v>
      </c>
    </row>
    <row r="5307" spans="1:17" hidden="1" x14ac:dyDescent="0.35">
      <c r="A5307" t="s">
        <v>26</v>
      </c>
      <c r="B5307" t="s">
        <v>32</v>
      </c>
      <c r="C5307" t="s">
        <v>20</v>
      </c>
      <c r="D5307" t="s">
        <v>21</v>
      </c>
      <c r="E5307" t="s">
        <v>5</v>
      </c>
      <c r="G5307" t="s">
        <v>22</v>
      </c>
      <c r="H5307">
        <v>2747286</v>
      </c>
      <c r="I5307">
        <v>2748587</v>
      </c>
      <c r="J5307" t="s">
        <v>30</v>
      </c>
      <c r="K5307" t="s">
        <v>6476</v>
      </c>
      <c r="N5307" t="s">
        <v>5490</v>
      </c>
      <c r="O5307" t="s">
        <v>6475</v>
      </c>
      <c r="P5307">
        <v>1302</v>
      </c>
      <c r="Q5307">
        <v>433</v>
      </c>
    </row>
    <row r="5308" spans="1:17" hidden="1" x14ac:dyDescent="0.35">
      <c r="A5308" t="s">
        <v>18</v>
      </c>
      <c r="B5308" t="s">
        <v>29</v>
      </c>
      <c r="C5308" t="s">
        <v>20</v>
      </c>
      <c r="D5308" t="s">
        <v>21</v>
      </c>
      <c r="E5308" t="s">
        <v>5</v>
      </c>
      <c r="G5308" t="s">
        <v>22</v>
      </c>
      <c r="H5308">
        <v>2748817</v>
      </c>
      <c r="I5308">
        <v>2749116</v>
      </c>
      <c r="J5308" t="s">
        <v>30</v>
      </c>
      <c r="O5308" t="s">
        <v>6477</v>
      </c>
      <c r="P5308">
        <v>300</v>
      </c>
    </row>
    <row r="5309" spans="1:17" hidden="1" x14ac:dyDescent="0.35">
      <c r="A5309" t="s">
        <v>26</v>
      </c>
      <c r="B5309" t="s">
        <v>32</v>
      </c>
      <c r="C5309" t="s">
        <v>20</v>
      </c>
      <c r="D5309" t="s">
        <v>21</v>
      </c>
      <c r="E5309" t="s">
        <v>5</v>
      </c>
      <c r="G5309" t="s">
        <v>22</v>
      </c>
      <c r="H5309">
        <v>2748817</v>
      </c>
      <c r="I5309">
        <v>2749116</v>
      </c>
      <c r="J5309" t="s">
        <v>30</v>
      </c>
      <c r="K5309" t="s">
        <v>6478</v>
      </c>
      <c r="N5309" t="s">
        <v>28</v>
      </c>
      <c r="O5309" t="s">
        <v>6477</v>
      </c>
      <c r="P5309">
        <v>300</v>
      </c>
      <c r="Q5309">
        <v>99</v>
      </c>
    </row>
    <row r="5310" spans="1:17" hidden="1" x14ac:dyDescent="0.35">
      <c r="A5310" t="s">
        <v>18</v>
      </c>
      <c r="B5310" t="s">
        <v>29</v>
      </c>
      <c r="C5310" t="s">
        <v>20</v>
      </c>
      <c r="D5310" t="s">
        <v>21</v>
      </c>
      <c r="E5310" t="s">
        <v>5</v>
      </c>
      <c r="G5310" t="s">
        <v>22</v>
      </c>
      <c r="H5310">
        <v>2749326</v>
      </c>
      <c r="I5310">
        <v>2749616</v>
      </c>
      <c r="J5310" t="s">
        <v>30</v>
      </c>
      <c r="O5310" t="s">
        <v>6479</v>
      </c>
      <c r="P5310">
        <v>291</v>
      </c>
    </row>
    <row r="5311" spans="1:17" hidden="1" x14ac:dyDescent="0.35">
      <c r="A5311" t="s">
        <v>26</v>
      </c>
      <c r="B5311" t="s">
        <v>32</v>
      </c>
      <c r="C5311" t="s">
        <v>20</v>
      </c>
      <c r="D5311" t="s">
        <v>21</v>
      </c>
      <c r="E5311" t="s">
        <v>5</v>
      </c>
      <c r="G5311" t="s">
        <v>22</v>
      </c>
      <c r="H5311">
        <v>2749326</v>
      </c>
      <c r="I5311">
        <v>2749616</v>
      </c>
      <c r="J5311" t="s">
        <v>30</v>
      </c>
      <c r="K5311" t="s">
        <v>6480</v>
      </c>
      <c r="N5311" t="s">
        <v>28</v>
      </c>
      <c r="O5311" t="s">
        <v>6479</v>
      </c>
      <c r="P5311">
        <v>291</v>
      </c>
      <c r="Q5311">
        <v>96</v>
      </c>
    </row>
    <row r="5312" spans="1:17" hidden="1" x14ac:dyDescent="0.35">
      <c r="A5312" t="s">
        <v>18</v>
      </c>
      <c r="B5312" t="s">
        <v>29</v>
      </c>
      <c r="C5312" t="s">
        <v>20</v>
      </c>
      <c r="D5312" t="s">
        <v>21</v>
      </c>
      <c r="E5312" t="s">
        <v>5</v>
      </c>
      <c r="G5312" t="s">
        <v>22</v>
      </c>
      <c r="H5312">
        <v>2749960</v>
      </c>
      <c r="I5312">
        <v>2750628</v>
      </c>
      <c r="J5312" t="s">
        <v>30</v>
      </c>
      <c r="O5312" t="s">
        <v>6481</v>
      </c>
      <c r="P5312">
        <v>669</v>
      </c>
    </row>
    <row r="5313" spans="1:17" hidden="1" x14ac:dyDescent="0.35">
      <c r="A5313" t="s">
        <v>26</v>
      </c>
      <c r="B5313" t="s">
        <v>32</v>
      </c>
      <c r="C5313" t="s">
        <v>20</v>
      </c>
      <c r="D5313" t="s">
        <v>21</v>
      </c>
      <c r="E5313" t="s">
        <v>5</v>
      </c>
      <c r="G5313" t="s">
        <v>22</v>
      </c>
      <c r="H5313">
        <v>2749960</v>
      </c>
      <c r="I5313">
        <v>2750628</v>
      </c>
      <c r="J5313" t="s">
        <v>30</v>
      </c>
      <c r="K5313" t="s">
        <v>6482</v>
      </c>
      <c r="N5313" t="s">
        <v>28</v>
      </c>
      <c r="O5313" t="s">
        <v>6481</v>
      </c>
      <c r="P5313">
        <v>669</v>
      </c>
      <c r="Q5313">
        <v>222</v>
      </c>
    </row>
    <row r="5314" spans="1:17" hidden="1" x14ac:dyDescent="0.35">
      <c r="A5314" t="s">
        <v>18</v>
      </c>
      <c r="B5314" t="s">
        <v>29</v>
      </c>
      <c r="C5314" t="s">
        <v>20</v>
      </c>
      <c r="D5314" t="s">
        <v>21</v>
      </c>
      <c r="E5314" t="s">
        <v>5</v>
      </c>
      <c r="G5314" t="s">
        <v>22</v>
      </c>
      <c r="H5314">
        <v>2750657</v>
      </c>
      <c r="I5314">
        <v>2751670</v>
      </c>
      <c r="J5314" t="s">
        <v>30</v>
      </c>
      <c r="O5314" t="s">
        <v>6483</v>
      </c>
      <c r="P5314">
        <v>1014</v>
      </c>
    </row>
    <row r="5315" spans="1:17" hidden="1" x14ac:dyDescent="0.35">
      <c r="A5315" t="s">
        <v>26</v>
      </c>
      <c r="B5315" t="s">
        <v>32</v>
      </c>
      <c r="C5315" t="s">
        <v>20</v>
      </c>
      <c r="D5315" t="s">
        <v>21</v>
      </c>
      <c r="E5315" t="s">
        <v>5</v>
      </c>
      <c r="G5315" t="s">
        <v>22</v>
      </c>
      <c r="H5315">
        <v>2750657</v>
      </c>
      <c r="I5315">
        <v>2751670</v>
      </c>
      <c r="J5315" t="s">
        <v>30</v>
      </c>
      <c r="K5315" t="s">
        <v>6484</v>
      </c>
      <c r="N5315" t="s">
        <v>28</v>
      </c>
      <c r="O5315" t="s">
        <v>6483</v>
      </c>
      <c r="P5315">
        <v>1014</v>
      </c>
      <c r="Q5315">
        <v>337</v>
      </c>
    </row>
    <row r="5316" spans="1:17" hidden="1" x14ac:dyDescent="0.35">
      <c r="A5316" t="s">
        <v>18</v>
      </c>
      <c r="B5316" t="s">
        <v>29</v>
      </c>
      <c r="C5316" t="s">
        <v>20</v>
      </c>
      <c r="D5316" t="s">
        <v>21</v>
      </c>
      <c r="E5316" t="s">
        <v>5</v>
      </c>
      <c r="G5316" t="s">
        <v>22</v>
      </c>
      <c r="H5316">
        <v>2751726</v>
      </c>
      <c r="I5316">
        <v>2752205</v>
      </c>
      <c r="J5316" t="s">
        <v>30</v>
      </c>
      <c r="O5316" t="s">
        <v>6485</v>
      </c>
      <c r="P5316">
        <v>480</v>
      </c>
    </row>
    <row r="5317" spans="1:17" hidden="1" x14ac:dyDescent="0.35">
      <c r="A5317" t="s">
        <v>26</v>
      </c>
      <c r="B5317" t="s">
        <v>32</v>
      </c>
      <c r="C5317" t="s">
        <v>20</v>
      </c>
      <c r="D5317" t="s">
        <v>21</v>
      </c>
      <c r="E5317" t="s">
        <v>5</v>
      </c>
      <c r="G5317" t="s">
        <v>22</v>
      </c>
      <c r="H5317">
        <v>2751726</v>
      </c>
      <c r="I5317">
        <v>2752205</v>
      </c>
      <c r="J5317" t="s">
        <v>30</v>
      </c>
      <c r="K5317" t="s">
        <v>6486</v>
      </c>
      <c r="N5317" t="s">
        <v>28</v>
      </c>
      <c r="O5317" t="s">
        <v>6485</v>
      </c>
      <c r="P5317">
        <v>480</v>
      </c>
      <c r="Q5317">
        <v>159</v>
      </c>
    </row>
    <row r="5318" spans="1:17" hidden="1" x14ac:dyDescent="0.35">
      <c r="A5318" t="s">
        <v>18</v>
      </c>
      <c r="B5318" t="s">
        <v>29</v>
      </c>
      <c r="C5318" t="s">
        <v>20</v>
      </c>
      <c r="D5318" t="s">
        <v>21</v>
      </c>
      <c r="E5318" t="s">
        <v>5</v>
      </c>
      <c r="G5318" t="s">
        <v>22</v>
      </c>
      <c r="H5318">
        <v>2752232</v>
      </c>
      <c r="I5318">
        <v>2752579</v>
      </c>
      <c r="J5318" t="s">
        <v>30</v>
      </c>
      <c r="O5318" t="s">
        <v>6487</v>
      </c>
      <c r="P5318">
        <v>348</v>
      </c>
    </row>
    <row r="5319" spans="1:17" hidden="1" x14ac:dyDescent="0.35">
      <c r="A5319" t="s">
        <v>26</v>
      </c>
      <c r="B5319" t="s">
        <v>32</v>
      </c>
      <c r="C5319" t="s">
        <v>20</v>
      </c>
      <c r="D5319" t="s">
        <v>21</v>
      </c>
      <c r="E5319" t="s">
        <v>5</v>
      </c>
      <c r="G5319" t="s">
        <v>22</v>
      </c>
      <c r="H5319">
        <v>2752232</v>
      </c>
      <c r="I5319">
        <v>2752579</v>
      </c>
      <c r="J5319" t="s">
        <v>30</v>
      </c>
      <c r="K5319" t="s">
        <v>6488</v>
      </c>
      <c r="N5319" t="s">
        <v>6489</v>
      </c>
      <c r="O5319" t="s">
        <v>6487</v>
      </c>
      <c r="P5319">
        <v>348</v>
      </c>
      <c r="Q5319">
        <v>115</v>
      </c>
    </row>
    <row r="5320" spans="1:17" hidden="1" x14ac:dyDescent="0.35">
      <c r="A5320" t="s">
        <v>18</v>
      </c>
      <c r="B5320" t="s">
        <v>29</v>
      </c>
      <c r="C5320" t="s">
        <v>20</v>
      </c>
      <c r="D5320" t="s">
        <v>21</v>
      </c>
      <c r="E5320" t="s">
        <v>5</v>
      </c>
      <c r="G5320" t="s">
        <v>22</v>
      </c>
      <c r="H5320">
        <v>2752732</v>
      </c>
      <c r="I5320">
        <v>2753466</v>
      </c>
      <c r="J5320" t="s">
        <v>30</v>
      </c>
      <c r="O5320" t="s">
        <v>6490</v>
      </c>
      <c r="P5320">
        <v>735</v>
      </c>
    </row>
    <row r="5321" spans="1:17" hidden="1" x14ac:dyDescent="0.35">
      <c r="A5321" t="s">
        <v>26</v>
      </c>
      <c r="B5321" t="s">
        <v>32</v>
      </c>
      <c r="C5321" t="s">
        <v>20</v>
      </c>
      <c r="D5321" t="s">
        <v>21</v>
      </c>
      <c r="E5321" t="s">
        <v>5</v>
      </c>
      <c r="G5321" t="s">
        <v>22</v>
      </c>
      <c r="H5321">
        <v>2752732</v>
      </c>
      <c r="I5321">
        <v>2753466</v>
      </c>
      <c r="J5321" t="s">
        <v>30</v>
      </c>
      <c r="K5321" t="s">
        <v>6491</v>
      </c>
      <c r="N5321" t="s">
        <v>5516</v>
      </c>
      <c r="O5321" t="s">
        <v>6490</v>
      </c>
      <c r="P5321">
        <v>735</v>
      </c>
      <c r="Q5321">
        <v>244</v>
      </c>
    </row>
    <row r="5322" spans="1:17" hidden="1" x14ac:dyDescent="0.35">
      <c r="A5322" t="s">
        <v>18</v>
      </c>
      <c r="B5322" t="s">
        <v>29</v>
      </c>
      <c r="C5322" t="s">
        <v>20</v>
      </c>
      <c r="D5322" t="s">
        <v>21</v>
      </c>
      <c r="E5322" t="s">
        <v>5</v>
      </c>
      <c r="G5322" t="s">
        <v>22</v>
      </c>
      <c r="H5322">
        <v>2753640</v>
      </c>
      <c r="I5322">
        <v>2754407</v>
      </c>
      <c r="J5322" t="s">
        <v>23</v>
      </c>
      <c r="O5322" t="s">
        <v>6492</v>
      </c>
      <c r="P5322">
        <v>768</v>
      </c>
    </row>
    <row r="5323" spans="1:17" hidden="1" x14ac:dyDescent="0.35">
      <c r="A5323" t="s">
        <v>26</v>
      </c>
      <c r="B5323" t="s">
        <v>32</v>
      </c>
      <c r="C5323" t="s">
        <v>20</v>
      </c>
      <c r="D5323" t="s">
        <v>21</v>
      </c>
      <c r="E5323" t="s">
        <v>5</v>
      </c>
      <c r="G5323" t="s">
        <v>22</v>
      </c>
      <c r="H5323">
        <v>2753640</v>
      </c>
      <c r="I5323">
        <v>2754407</v>
      </c>
      <c r="J5323" t="s">
        <v>23</v>
      </c>
      <c r="K5323" t="s">
        <v>6493</v>
      </c>
      <c r="N5323" t="s">
        <v>28</v>
      </c>
      <c r="O5323" t="s">
        <v>6492</v>
      </c>
      <c r="P5323">
        <v>768</v>
      </c>
      <c r="Q5323">
        <v>255</v>
      </c>
    </row>
    <row r="5324" spans="1:17" hidden="1" x14ac:dyDescent="0.35">
      <c r="A5324" t="s">
        <v>18</v>
      </c>
      <c r="B5324" t="s">
        <v>29</v>
      </c>
      <c r="C5324" t="s">
        <v>20</v>
      </c>
      <c r="D5324" t="s">
        <v>21</v>
      </c>
      <c r="E5324" t="s">
        <v>5</v>
      </c>
      <c r="G5324" t="s">
        <v>22</v>
      </c>
      <c r="H5324">
        <v>2754413</v>
      </c>
      <c r="I5324">
        <v>2755708</v>
      </c>
      <c r="J5324" t="s">
        <v>23</v>
      </c>
      <c r="O5324" t="s">
        <v>6494</v>
      </c>
      <c r="P5324">
        <v>1296</v>
      </c>
    </row>
    <row r="5325" spans="1:17" hidden="1" x14ac:dyDescent="0.35">
      <c r="A5325" t="s">
        <v>26</v>
      </c>
      <c r="B5325" t="s">
        <v>32</v>
      </c>
      <c r="C5325" t="s">
        <v>20</v>
      </c>
      <c r="D5325" t="s">
        <v>21</v>
      </c>
      <c r="E5325" t="s">
        <v>5</v>
      </c>
      <c r="G5325" t="s">
        <v>22</v>
      </c>
      <c r="H5325">
        <v>2754413</v>
      </c>
      <c r="I5325">
        <v>2755708</v>
      </c>
      <c r="J5325" t="s">
        <v>23</v>
      </c>
      <c r="K5325" t="s">
        <v>6495</v>
      </c>
      <c r="N5325" t="s">
        <v>53</v>
      </c>
      <c r="O5325" t="s">
        <v>6494</v>
      </c>
      <c r="P5325">
        <v>1296</v>
      </c>
      <c r="Q5325">
        <v>431</v>
      </c>
    </row>
    <row r="5326" spans="1:17" hidden="1" x14ac:dyDescent="0.35">
      <c r="A5326" t="s">
        <v>18</v>
      </c>
      <c r="B5326" t="s">
        <v>29</v>
      </c>
      <c r="C5326" t="s">
        <v>20</v>
      </c>
      <c r="D5326" t="s">
        <v>21</v>
      </c>
      <c r="E5326" t="s">
        <v>5</v>
      </c>
      <c r="G5326" t="s">
        <v>22</v>
      </c>
      <c r="H5326">
        <v>2756215</v>
      </c>
      <c r="I5326">
        <v>2756808</v>
      </c>
      <c r="J5326" t="s">
        <v>30</v>
      </c>
      <c r="O5326" t="s">
        <v>6496</v>
      </c>
      <c r="P5326">
        <v>594</v>
      </c>
    </row>
    <row r="5327" spans="1:17" hidden="1" x14ac:dyDescent="0.35">
      <c r="A5327" t="s">
        <v>26</v>
      </c>
      <c r="B5327" t="s">
        <v>32</v>
      </c>
      <c r="C5327" t="s">
        <v>20</v>
      </c>
      <c r="D5327" t="s">
        <v>21</v>
      </c>
      <c r="E5327" t="s">
        <v>5</v>
      </c>
      <c r="G5327" t="s">
        <v>22</v>
      </c>
      <c r="H5327">
        <v>2756215</v>
      </c>
      <c r="I5327">
        <v>2756808</v>
      </c>
      <c r="J5327" t="s">
        <v>30</v>
      </c>
      <c r="K5327" t="s">
        <v>6497</v>
      </c>
      <c r="N5327" t="s">
        <v>28</v>
      </c>
      <c r="O5327" t="s">
        <v>6496</v>
      </c>
      <c r="P5327">
        <v>594</v>
      </c>
      <c r="Q5327">
        <v>197</v>
      </c>
    </row>
    <row r="5328" spans="1:17" hidden="1" x14ac:dyDescent="0.35">
      <c r="A5328" t="s">
        <v>18</v>
      </c>
      <c r="B5328" t="s">
        <v>29</v>
      </c>
      <c r="C5328" t="s">
        <v>20</v>
      </c>
      <c r="D5328" t="s">
        <v>21</v>
      </c>
      <c r="E5328" t="s">
        <v>5</v>
      </c>
      <c r="G5328" t="s">
        <v>22</v>
      </c>
      <c r="H5328">
        <v>2756921</v>
      </c>
      <c r="I5328">
        <v>2757790</v>
      </c>
      <c r="J5328" t="s">
        <v>30</v>
      </c>
      <c r="O5328" t="s">
        <v>6498</v>
      </c>
      <c r="P5328">
        <v>870</v>
      </c>
    </row>
    <row r="5329" spans="1:17" hidden="1" x14ac:dyDescent="0.35">
      <c r="A5329" t="s">
        <v>26</v>
      </c>
      <c r="B5329" t="s">
        <v>32</v>
      </c>
      <c r="C5329" t="s">
        <v>20</v>
      </c>
      <c r="D5329" t="s">
        <v>21</v>
      </c>
      <c r="E5329" t="s">
        <v>5</v>
      </c>
      <c r="G5329" t="s">
        <v>22</v>
      </c>
      <c r="H5329">
        <v>2756921</v>
      </c>
      <c r="I5329">
        <v>2757790</v>
      </c>
      <c r="J5329" t="s">
        <v>30</v>
      </c>
      <c r="K5329" t="s">
        <v>6499</v>
      </c>
      <c r="N5329" t="s">
        <v>28</v>
      </c>
      <c r="O5329" t="s">
        <v>6498</v>
      </c>
      <c r="P5329">
        <v>870</v>
      </c>
      <c r="Q5329">
        <v>289</v>
      </c>
    </row>
    <row r="5330" spans="1:17" hidden="1" x14ac:dyDescent="0.35">
      <c r="A5330" t="s">
        <v>18</v>
      </c>
      <c r="B5330" t="s">
        <v>29</v>
      </c>
      <c r="C5330" t="s">
        <v>20</v>
      </c>
      <c r="D5330" t="s">
        <v>21</v>
      </c>
      <c r="E5330" t="s">
        <v>5</v>
      </c>
      <c r="G5330" t="s">
        <v>22</v>
      </c>
      <c r="H5330">
        <v>2757831</v>
      </c>
      <c r="I5330">
        <v>2759156</v>
      </c>
      <c r="J5330" t="s">
        <v>23</v>
      </c>
      <c r="O5330" t="s">
        <v>6500</v>
      </c>
      <c r="P5330">
        <v>1326</v>
      </c>
    </row>
    <row r="5331" spans="1:17" hidden="1" x14ac:dyDescent="0.35">
      <c r="A5331" t="s">
        <v>26</v>
      </c>
      <c r="B5331" t="s">
        <v>32</v>
      </c>
      <c r="C5331" t="s">
        <v>20</v>
      </c>
      <c r="D5331" t="s">
        <v>21</v>
      </c>
      <c r="E5331" t="s">
        <v>5</v>
      </c>
      <c r="G5331" t="s">
        <v>22</v>
      </c>
      <c r="H5331">
        <v>2757831</v>
      </c>
      <c r="I5331">
        <v>2759156</v>
      </c>
      <c r="J5331" t="s">
        <v>23</v>
      </c>
      <c r="K5331" t="s">
        <v>6501</v>
      </c>
      <c r="N5331" t="s">
        <v>6502</v>
      </c>
      <c r="O5331" t="s">
        <v>6500</v>
      </c>
      <c r="P5331">
        <v>1326</v>
      </c>
      <c r="Q5331">
        <v>441</v>
      </c>
    </row>
    <row r="5332" spans="1:17" hidden="1" x14ac:dyDescent="0.35">
      <c r="A5332" t="s">
        <v>18</v>
      </c>
      <c r="B5332" t="s">
        <v>29</v>
      </c>
      <c r="C5332" t="s">
        <v>20</v>
      </c>
      <c r="D5332" t="s">
        <v>21</v>
      </c>
      <c r="E5332" t="s">
        <v>5</v>
      </c>
      <c r="G5332" t="s">
        <v>22</v>
      </c>
      <c r="H5332">
        <v>2759274</v>
      </c>
      <c r="I5332">
        <v>2759459</v>
      </c>
      <c r="J5332" t="s">
        <v>23</v>
      </c>
      <c r="O5332" t="s">
        <v>6503</v>
      </c>
      <c r="P5332">
        <v>186</v>
      </c>
    </row>
    <row r="5333" spans="1:17" hidden="1" x14ac:dyDescent="0.35">
      <c r="A5333" t="s">
        <v>26</v>
      </c>
      <c r="B5333" t="s">
        <v>32</v>
      </c>
      <c r="C5333" t="s">
        <v>20</v>
      </c>
      <c r="D5333" t="s">
        <v>21</v>
      </c>
      <c r="E5333" t="s">
        <v>5</v>
      </c>
      <c r="G5333" t="s">
        <v>22</v>
      </c>
      <c r="H5333">
        <v>2759274</v>
      </c>
      <c r="I5333">
        <v>2759459</v>
      </c>
      <c r="J5333" t="s">
        <v>23</v>
      </c>
      <c r="K5333" t="s">
        <v>6504</v>
      </c>
      <c r="N5333" t="s">
        <v>28</v>
      </c>
      <c r="O5333" t="s">
        <v>6503</v>
      </c>
      <c r="P5333">
        <v>186</v>
      </c>
      <c r="Q5333">
        <v>61</v>
      </c>
    </row>
    <row r="5334" spans="1:17" hidden="1" x14ac:dyDescent="0.35">
      <c r="A5334" t="s">
        <v>18</v>
      </c>
      <c r="B5334" t="s">
        <v>29</v>
      </c>
      <c r="C5334" t="s">
        <v>20</v>
      </c>
      <c r="D5334" t="s">
        <v>21</v>
      </c>
      <c r="E5334" t="s">
        <v>5</v>
      </c>
      <c r="G5334" t="s">
        <v>22</v>
      </c>
      <c r="H5334">
        <v>2759525</v>
      </c>
      <c r="I5334">
        <v>2759827</v>
      </c>
      <c r="J5334" t="s">
        <v>23</v>
      </c>
      <c r="O5334" t="s">
        <v>6505</v>
      </c>
      <c r="P5334">
        <v>303</v>
      </c>
    </row>
    <row r="5335" spans="1:17" hidden="1" x14ac:dyDescent="0.35">
      <c r="A5335" t="s">
        <v>26</v>
      </c>
      <c r="B5335" t="s">
        <v>32</v>
      </c>
      <c r="C5335" t="s">
        <v>20</v>
      </c>
      <c r="D5335" t="s">
        <v>21</v>
      </c>
      <c r="E5335" t="s">
        <v>5</v>
      </c>
      <c r="G5335" t="s">
        <v>22</v>
      </c>
      <c r="H5335">
        <v>2759525</v>
      </c>
      <c r="I5335">
        <v>2759827</v>
      </c>
      <c r="J5335" t="s">
        <v>23</v>
      </c>
      <c r="K5335" t="s">
        <v>6506</v>
      </c>
      <c r="N5335" t="s">
        <v>28</v>
      </c>
      <c r="O5335" t="s">
        <v>6505</v>
      </c>
      <c r="P5335">
        <v>303</v>
      </c>
      <c r="Q5335">
        <v>100</v>
      </c>
    </row>
    <row r="5336" spans="1:17" hidden="1" x14ac:dyDescent="0.35">
      <c r="A5336" t="s">
        <v>18</v>
      </c>
      <c r="B5336" t="s">
        <v>29</v>
      </c>
      <c r="C5336" t="s">
        <v>20</v>
      </c>
      <c r="D5336" t="s">
        <v>21</v>
      </c>
      <c r="E5336" t="s">
        <v>5</v>
      </c>
      <c r="G5336" t="s">
        <v>22</v>
      </c>
      <c r="H5336">
        <v>2760436</v>
      </c>
      <c r="I5336">
        <v>2761512</v>
      </c>
      <c r="J5336" t="s">
        <v>30</v>
      </c>
      <c r="O5336" t="s">
        <v>6507</v>
      </c>
      <c r="P5336">
        <v>1077</v>
      </c>
    </row>
    <row r="5337" spans="1:17" hidden="1" x14ac:dyDescent="0.35">
      <c r="A5337" t="s">
        <v>26</v>
      </c>
      <c r="B5337" t="s">
        <v>32</v>
      </c>
      <c r="C5337" t="s">
        <v>20</v>
      </c>
      <c r="D5337" t="s">
        <v>21</v>
      </c>
      <c r="E5337" t="s">
        <v>5</v>
      </c>
      <c r="G5337" t="s">
        <v>22</v>
      </c>
      <c r="H5337">
        <v>2760436</v>
      </c>
      <c r="I5337">
        <v>2761512</v>
      </c>
      <c r="J5337" t="s">
        <v>30</v>
      </c>
      <c r="K5337" t="s">
        <v>6508</v>
      </c>
      <c r="N5337" t="s">
        <v>6509</v>
      </c>
      <c r="O5337" t="s">
        <v>6507</v>
      </c>
      <c r="P5337">
        <v>1077</v>
      </c>
      <c r="Q5337">
        <v>358</v>
      </c>
    </row>
    <row r="5338" spans="1:17" hidden="1" x14ac:dyDescent="0.35">
      <c r="A5338" t="s">
        <v>18</v>
      </c>
      <c r="B5338" t="s">
        <v>29</v>
      </c>
      <c r="C5338" t="s">
        <v>20</v>
      </c>
      <c r="D5338" t="s">
        <v>21</v>
      </c>
      <c r="E5338" t="s">
        <v>5</v>
      </c>
      <c r="G5338" t="s">
        <v>22</v>
      </c>
      <c r="H5338">
        <v>2761616</v>
      </c>
      <c r="I5338">
        <v>2762653</v>
      </c>
      <c r="J5338" t="s">
        <v>23</v>
      </c>
      <c r="O5338" t="s">
        <v>6510</v>
      </c>
      <c r="P5338">
        <v>1038</v>
      </c>
    </row>
    <row r="5339" spans="1:17" hidden="1" x14ac:dyDescent="0.35">
      <c r="A5339" t="s">
        <v>26</v>
      </c>
      <c r="B5339" t="s">
        <v>32</v>
      </c>
      <c r="C5339" t="s">
        <v>20</v>
      </c>
      <c r="D5339" t="s">
        <v>21</v>
      </c>
      <c r="E5339" t="s">
        <v>5</v>
      </c>
      <c r="G5339" t="s">
        <v>22</v>
      </c>
      <c r="H5339">
        <v>2761616</v>
      </c>
      <c r="I5339">
        <v>2762653</v>
      </c>
      <c r="J5339" t="s">
        <v>23</v>
      </c>
      <c r="K5339" t="s">
        <v>6511</v>
      </c>
      <c r="N5339" t="s">
        <v>53</v>
      </c>
      <c r="O5339" t="s">
        <v>6510</v>
      </c>
      <c r="P5339">
        <v>1038</v>
      </c>
      <c r="Q5339">
        <v>345</v>
      </c>
    </row>
    <row r="5340" spans="1:17" hidden="1" x14ac:dyDescent="0.35">
      <c r="A5340" t="s">
        <v>18</v>
      </c>
      <c r="B5340" t="s">
        <v>29</v>
      </c>
      <c r="C5340" t="s">
        <v>20</v>
      </c>
      <c r="D5340" t="s">
        <v>21</v>
      </c>
      <c r="E5340" t="s">
        <v>5</v>
      </c>
      <c r="G5340" t="s">
        <v>22</v>
      </c>
      <c r="H5340">
        <v>2762812</v>
      </c>
      <c r="I5340">
        <v>2763447</v>
      </c>
      <c r="J5340" t="s">
        <v>23</v>
      </c>
      <c r="O5340" t="s">
        <v>6512</v>
      </c>
      <c r="P5340">
        <v>636</v>
      </c>
    </row>
    <row r="5341" spans="1:17" hidden="1" x14ac:dyDescent="0.35">
      <c r="A5341" t="s">
        <v>26</v>
      </c>
      <c r="B5341" t="s">
        <v>32</v>
      </c>
      <c r="C5341" t="s">
        <v>20</v>
      </c>
      <c r="D5341" t="s">
        <v>21</v>
      </c>
      <c r="E5341" t="s">
        <v>5</v>
      </c>
      <c r="G5341" t="s">
        <v>22</v>
      </c>
      <c r="H5341">
        <v>2762812</v>
      </c>
      <c r="I5341">
        <v>2763447</v>
      </c>
      <c r="J5341" t="s">
        <v>23</v>
      </c>
      <c r="K5341" t="s">
        <v>6513</v>
      </c>
      <c r="N5341" t="s">
        <v>28</v>
      </c>
      <c r="O5341" t="s">
        <v>6512</v>
      </c>
      <c r="P5341">
        <v>636</v>
      </c>
      <c r="Q5341">
        <v>211</v>
      </c>
    </row>
    <row r="5342" spans="1:17" hidden="1" x14ac:dyDescent="0.35">
      <c r="A5342" t="s">
        <v>18</v>
      </c>
      <c r="B5342" t="s">
        <v>29</v>
      </c>
      <c r="C5342" t="s">
        <v>20</v>
      </c>
      <c r="D5342" t="s">
        <v>21</v>
      </c>
      <c r="E5342" t="s">
        <v>5</v>
      </c>
      <c r="G5342" t="s">
        <v>22</v>
      </c>
      <c r="H5342">
        <v>2763603</v>
      </c>
      <c r="I5342">
        <v>2764748</v>
      </c>
      <c r="J5342" t="s">
        <v>30</v>
      </c>
      <c r="O5342" t="s">
        <v>6514</v>
      </c>
      <c r="P5342">
        <v>1146</v>
      </c>
    </row>
    <row r="5343" spans="1:17" hidden="1" x14ac:dyDescent="0.35">
      <c r="A5343" t="s">
        <v>26</v>
      </c>
      <c r="B5343" t="s">
        <v>32</v>
      </c>
      <c r="C5343" t="s">
        <v>20</v>
      </c>
      <c r="D5343" t="s">
        <v>21</v>
      </c>
      <c r="E5343" t="s">
        <v>5</v>
      </c>
      <c r="G5343" t="s">
        <v>22</v>
      </c>
      <c r="H5343">
        <v>2763603</v>
      </c>
      <c r="I5343">
        <v>2764748</v>
      </c>
      <c r="J5343" t="s">
        <v>30</v>
      </c>
      <c r="K5343" t="s">
        <v>6515</v>
      </c>
      <c r="N5343" t="s">
        <v>1664</v>
      </c>
      <c r="O5343" t="s">
        <v>6514</v>
      </c>
      <c r="P5343">
        <v>1146</v>
      </c>
      <c r="Q5343">
        <v>381</v>
      </c>
    </row>
    <row r="5344" spans="1:17" hidden="1" x14ac:dyDescent="0.35">
      <c r="A5344" t="s">
        <v>18</v>
      </c>
      <c r="B5344" t="s">
        <v>29</v>
      </c>
      <c r="C5344" t="s">
        <v>20</v>
      </c>
      <c r="D5344" t="s">
        <v>21</v>
      </c>
      <c r="E5344" t="s">
        <v>5</v>
      </c>
      <c r="G5344" t="s">
        <v>22</v>
      </c>
      <c r="H5344">
        <v>2764776</v>
      </c>
      <c r="I5344">
        <v>2765450</v>
      </c>
      <c r="J5344" t="s">
        <v>30</v>
      </c>
      <c r="O5344" t="s">
        <v>6516</v>
      </c>
      <c r="P5344">
        <v>675</v>
      </c>
    </row>
    <row r="5345" spans="1:17" hidden="1" x14ac:dyDescent="0.35">
      <c r="A5345" t="s">
        <v>26</v>
      </c>
      <c r="B5345" t="s">
        <v>32</v>
      </c>
      <c r="C5345" t="s">
        <v>20</v>
      </c>
      <c r="D5345" t="s">
        <v>21</v>
      </c>
      <c r="E5345" t="s">
        <v>5</v>
      </c>
      <c r="G5345" t="s">
        <v>22</v>
      </c>
      <c r="H5345">
        <v>2764776</v>
      </c>
      <c r="I5345">
        <v>2765450</v>
      </c>
      <c r="J5345" t="s">
        <v>30</v>
      </c>
      <c r="K5345" t="s">
        <v>6517</v>
      </c>
      <c r="N5345" t="s">
        <v>1132</v>
      </c>
      <c r="O5345" t="s">
        <v>6516</v>
      </c>
      <c r="P5345">
        <v>675</v>
      </c>
      <c r="Q5345">
        <v>224</v>
      </c>
    </row>
    <row r="5346" spans="1:17" hidden="1" x14ac:dyDescent="0.35">
      <c r="A5346" t="s">
        <v>18</v>
      </c>
      <c r="B5346" t="s">
        <v>29</v>
      </c>
      <c r="C5346" t="s">
        <v>20</v>
      </c>
      <c r="D5346" t="s">
        <v>21</v>
      </c>
      <c r="E5346" t="s">
        <v>5</v>
      </c>
      <c r="G5346" t="s">
        <v>22</v>
      </c>
      <c r="H5346">
        <v>2765545</v>
      </c>
      <c r="I5346">
        <v>2766153</v>
      </c>
      <c r="J5346" t="s">
        <v>23</v>
      </c>
      <c r="O5346" t="s">
        <v>6518</v>
      </c>
      <c r="P5346">
        <v>609</v>
      </c>
    </row>
    <row r="5347" spans="1:17" hidden="1" x14ac:dyDescent="0.35">
      <c r="A5347" t="s">
        <v>26</v>
      </c>
      <c r="B5347" t="s">
        <v>32</v>
      </c>
      <c r="C5347" t="s">
        <v>20</v>
      </c>
      <c r="D5347" t="s">
        <v>21</v>
      </c>
      <c r="E5347" t="s">
        <v>5</v>
      </c>
      <c r="G5347" t="s">
        <v>22</v>
      </c>
      <c r="H5347">
        <v>2765545</v>
      </c>
      <c r="I5347">
        <v>2766153</v>
      </c>
      <c r="J5347" t="s">
        <v>23</v>
      </c>
      <c r="K5347" t="s">
        <v>6519</v>
      </c>
      <c r="N5347" t="s">
        <v>6520</v>
      </c>
      <c r="O5347" t="s">
        <v>6518</v>
      </c>
      <c r="P5347">
        <v>609</v>
      </c>
      <c r="Q5347">
        <v>202</v>
      </c>
    </row>
    <row r="5348" spans="1:17" hidden="1" x14ac:dyDescent="0.35">
      <c r="A5348" t="s">
        <v>18</v>
      </c>
      <c r="B5348" t="s">
        <v>29</v>
      </c>
      <c r="C5348" t="s">
        <v>20</v>
      </c>
      <c r="D5348" t="s">
        <v>21</v>
      </c>
      <c r="E5348" t="s">
        <v>5</v>
      </c>
      <c r="G5348" t="s">
        <v>22</v>
      </c>
      <c r="H5348">
        <v>2766287</v>
      </c>
      <c r="I5348">
        <v>2766856</v>
      </c>
      <c r="J5348" t="s">
        <v>30</v>
      </c>
      <c r="O5348" t="s">
        <v>6521</v>
      </c>
      <c r="P5348">
        <v>570</v>
      </c>
    </row>
    <row r="5349" spans="1:17" hidden="1" x14ac:dyDescent="0.35">
      <c r="A5349" t="s">
        <v>26</v>
      </c>
      <c r="B5349" t="s">
        <v>32</v>
      </c>
      <c r="C5349" t="s">
        <v>20</v>
      </c>
      <c r="D5349" t="s">
        <v>21</v>
      </c>
      <c r="E5349" t="s">
        <v>5</v>
      </c>
      <c r="G5349" t="s">
        <v>22</v>
      </c>
      <c r="H5349">
        <v>2766287</v>
      </c>
      <c r="I5349">
        <v>2766856</v>
      </c>
      <c r="J5349" t="s">
        <v>30</v>
      </c>
      <c r="K5349" t="s">
        <v>6522</v>
      </c>
      <c r="N5349" t="s">
        <v>3668</v>
      </c>
      <c r="O5349" t="s">
        <v>6521</v>
      </c>
      <c r="P5349">
        <v>570</v>
      </c>
      <c r="Q5349">
        <v>189</v>
      </c>
    </row>
    <row r="5350" spans="1:17" hidden="1" x14ac:dyDescent="0.35">
      <c r="A5350" t="s">
        <v>18</v>
      </c>
      <c r="B5350" t="s">
        <v>29</v>
      </c>
      <c r="C5350" t="s">
        <v>20</v>
      </c>
      <c r="D5350" t="s">
        <v>21</v>
      </c>
      <c r="E5350" t="s">
        <v>5</v>
      </c>
      <c r="G5350" t="s">
        <v>22</v>
      </c>
      <c r="H5350">
        <v>2766947</v>
      </c>
      <c r="I5350">
        <v>2767780</v>
      </c>
      <c r="J5350" t="s">
        <v>30</v>
      </c>
      <c r="O5350" t="s">
        <v>6523</v>
      </c>
      <c r="P5350">
        <v>834</v>
      </c>
    </row>
    <row r="5351" spans="1:17" hidden="1" x14ac:dyDescent="0.35">
      <c r="A5351" t="s">
        <v>26</v>
      </c>
      <c r="B5351" t="s">
        <v>32</v>
      </c>
      <c r="C5351" t="s">
        <v>20</v>
      </c>
      <c r="D5351" t="s">
        <v>21</v>
      </c>
      <c r="E5351" t="s">
        <v>5</v>
      </c>
      <c r="G5351" t="s">
        <v>22</v>
      </c>
      <c r="H5351">
        <v>2766947</v>
      </c>
      <c r="I5351">
        <v>2767780</v>
      </c>
      <c r="J5351" t="s">
        <v>30</v>
      </c>
      <c r="K5351" t="s">
        <v>6524</v>
      </c>
      <c r="N5351" t="s">
        <v>2926</v>
      </c>
      <c r="O5351" t="s">
        <v>6523</v>
      </c>
      <c r="P5351">
        <v>834</v>
      </c>
      <c r="Q5351">
        <v>277</v>
      </c>
    </row>
    <row r="5352" spans="1:17" hidden="1" x14ac:dyDescent="0.35">
      <c r="A5352" t="s">
        <v>18</v>
      </c>
      <c r="B5352" t="s">
        <v>29</v>
      </c>
      <c r="C5352" t="s">
        <v>20</v>
      </c>
      <c r="D5352" t="s">
        <v>21</v>
      </c>
      <c r="E5352" t="s">
        <v>5</v>
      </c>
      <c r="G5352" t="s">
        <v>22</v>
      </c>
      <c r="H5352">
        <v>2767820</v>
      </c>
      <c r="I5352">
        <v>2769142</v>
      </c>
      <c r="J5352" t="s">
        <v>30</v>
      </c>
      <c r="O5352" t="s">
        <v>6525</v>
      </c>
      <c r="P5352">
        <v>1323</v>
      </c>
    </row>
    <row r="5353" spans="1:17" hidden="1" x14ac:dyDescent="0.35">
      <c r="A5353" t="s">
        <v>26</v>
      </c>
      <c r="B5353" t="s">
        <v>32</v>
      </c>
      <c r="C5353" t="s">
        <v>20</v>
      </c>
      <c r="D5353" t="s">
        <v>21</v>
      </c>
      <c r="E5353" t="s">
        <v>5</v>
      </c>
      <c r="G5353" t="s">
        <v>22</v>
      </c>
      <c r="H5353">
        <v>2767820</v>
      </c>
      <c r="I5353">
        <v>2769142</v>
      </c>
      <c r="J5353" t="s">
        <v>30</v>
      </c>
      <c r="K5353" t="s">
        <v>6526</v>
      </c>
      <c r="N5353" t="s">
        <v>1788</v>
      </c>
      <c r="O5353" t="s">
        <v>6525</v>
      </c>
      <c r="P5353">
        <v>1323</v>
      </c>
      <c r="Q5353">
        <v>440</v>
      </c>
    </row>
    <row r="5354" spans="1:17" hidden="1" x14ac:dyDescent="0.35">
      <c r="A5354" t="s">
        <v>18</v>
      </c>
      <c r="B5354" t="s">
        <v>29</v>
      </c>
      <c r="C5354" t="s">
        <v>20</v>
      </c>
      <c r="D5354" t="s">
        <v>21</v>
      </c>
      <c r="E5354" t="s">
        <v>5</v>
      </c>
      <c r="G5354" t="s">
        <v>22</v>
      </c>
      <c r="H5354">
        <v>2769385</v>
      </c>
      <c r="I5354">
        <v>2769798</v>
      </c>
      <c r="J5354" t="s">
        <v>30</v>
      </c>
      <c r="O5354" t="s">
        <v>6527</v>
      </c>
      <c r="P5354">
        <v>414</v>
      </c>
    </row>
    <row r="5355" spans="1:17" hidden="1" x14ac:dyDescent="0.35">
      <c r="A5355" t="s">
        <v>26</v>
      </c>
      <c r="B5355" t="s">
        <v>32</v>
      </c>
      <c r="C5355" t="s">
        <v>20</v>
      </c>
      <c r="D5355" t="s">
        <v>21</v>
      </c>
      <c r="E5355" t="s">
        <v>5</v>
      </c>
      <c r="G5355" t="s">
        <v>22</v>
      </c>
      <c r="H5355">
        <v>2769385</v>
      </c>
      <c r="I5355">
        <v>2769798</v>
      </c>
      <c r="J5355" t="s">
        <v>30</v>
      </c>
      <c r="K5355" t="s">
        <v>6528</v>
      </c>
      <c r="N5355" t="s">
        <v>6529</v>
      </c>
      <c r="O5355" t="s">
        <v>6527</v>
      </c>
      <c r="P5355">
        <v>414</v>
      </c>
      <c r="Q5355">
        <v>137</v>
      </c>
    </row>
    <row r="5356" spans="1:17" hidden="1" x14ac:dyDescent="0.35">
      <c r="A5356" t="s">
        <v>18</v>
      </c>
      <c r="B5356" t="s">
        <v>29</v>
      </c>
      <c r="C5356" t="s">
        <v>20</v>
      </c>
      <c r="D5356" t="s">
        <v>21</v>
      </c>
      <c r="E5356" t="s">
        <v>5</v>
      </c>
      <c r="G5356" t="s">
        <v>22</v>
      </c>
      <c r="H5356">
        <v>2769835</v>
      </c>
      <c r="I5356">
        <v>2770194</v>
      </c>
      <c r="J5356" t="s">
        <v>30</v>
      </c>
      <c r="O5356" t="s">
        <v>6530</v>
      </c>
      <c r="P5356">
        <v>360</v>
      </c>
    </row>
    <row r="5357" spans="1:17" hidden="1" x14ac:dyDescent="0.35">
      <c r="A5357" t="s">
        <v>26</v>
      </c>
      <c r="B5357" t="s">
        <v>32</v>
      </c>
      <c r="C5357" t="s">
        <v>20</v>
      </c>
      <c r="D5357" t="s">
        <v>21</v>
      </c>
      <c r="E5357" t="s">
        <v>5</v>
      </c>
      <c r="G5357" t="s">
        <v>22</v>
      </c>
      <c r="H5357">
        <v>2769835</v>
      </c>
      <c r="I5357">
        <v>2770194</v>
      </c>
      <c r="J5357" t="s">
        <v>30</v>
      </c>
      <c r="K5357" t="s">
        <v>6531</v>
      </c>
      <c r="N5357" t="s">
        <v>28</v>
      </c>
      <c r="O5357" t="s">
        <v>6530</v>
      </c>
      <c r="P5357">
        <v>360</v>
      </c>
      <c r="Q5357">
        <v>119</v>
      </c>
    </row>
    <row r="5358" spans="1:17" hidden="1" x14ac:dyDescent="0.35">
      <c r="A5358" t="s">
        <v>18</v>
      </c>
      <c r="B5358" t="s">
        <v>29</v>
      </c>
      <c r="C5358" t="s">
        <v>20</v>
      </c>
      <c r="D5358" t="s">
        <v>21</v>
      </c>
      <c r="E5358" t="s">
        <v>5</v>
      </c>
      <c r="G5358" t="s">
        <v>22</v>
      </c>
      <c r="H5358">
        <v>2770331</v>
      </c>
      <c r="I5358">
        <v>2771038</v>
      </c>
      <c r="J5358" t="s">
        <v>23</v>
      </c>
      <c r="O5358" t="s">
        <v>6532</v>
      </c>
      <c r="P5358">
        <v>708</v>
      </c>
    </row>
    <row r="5359" spans="1:17" hidden="1" x14ac:dyDescent="0.35">
      <c r="A5359" t="s">
        <v>26</v>
      </c>
      <c r="B5359" t="s">
        <v>32</v>
      </c>
      <c r="C5359" t="s">
        <v>20</v>
      </c>
      <c r="D5359" t="s">
        <v>21</v>
      </c>
      <c r="E5359" t="s">
        <v>5</v>
      </c>
      <c r="G5359" t="s">
        <v>22</v>
      </c>
      <c r="H5359">
        <v>2770331</v>
      </c>
      <c r="I5359">
        <v>2771038</v>
      </c>
      <c r="J5359" t="s">
        <v>23</v>
      </c>
      <c r="K5359" t="s">
        <v>6533</v>
      </c>
      <c r="N5359" t="s">
        <v>210</v>
      </c>
      <c r="O5359" t="s">
        <v>6532</v>
      </c>
      <c r="P5359">
        <v>708</v>
      </c>
      <c r="Q5359">
        <v>235</v>
      </c>
    </row>
    <row r="5360" spans="1:17" hidden="1" x14ac:dyDescent="0.35">
      <c r="A5360" t="s">
        <v>18</v>
      </c>
      <c r="B5360" t="s">
        <v>29</v>
      </c>
      <c r="C5360" t="s">
        <v>20</v>
      </c>
      <c r="D5360" t="s">
        <v>21</v>
      </c>
      <c r="E5360" t="s">
        <v>5</v>
      </c>
      <c r="G5360" t="s">
        <v>22</v>
      </c>
      <c r="H5360">
        <v>2771164</v>
      </c>
      <c r="I5360">
        <v>2771733</v>
      </c>
      <c r="J5360" t="s">
        <v>30</v>
      </c>
      <c r="O5360" t="s">
        <v>6534</v>
      </c>
      <c r="P5360">
        <v>570</v>
      </c>
    </row>
    <row r="5361" spans="1:17" hidden="1" x14ac:dyDescent="0.35">
      <c r="A5361" t="s">
        <v>26</v>
      </c>
      <c r="B5361" t="s">
        <v>32</v>
      </c>
      <c r="C5361" t="s">
        <v>20</v>
      </c>
      <c r="D5361" t="s">
        <v>21</v>
      </c>
      <c r="E5361" t="s">
        <v>5</v>
      </c>
      <c r="G5361" t="s">
        <v>22</v>
      </c>
      <c r="H5361">
        <v>2771164</v>
      </c>
      <c r="I5361">
        <v>2771733</v>
      </c>
      <c r="J5361" t="s">
        <v>30</v>
      </c>
      <c r="K5361" t="s">
        <v>6535</v>
      </c>
      <c r="N5361" t="s">
        <v>468</v>
      </c>
      <c r="O5361" t="s">
        <v>6534</v>
      </c>
      <c r="P5361">
        <v>570</v>
      </c>
      <c r="Q5361">
        <v>189</v>
      </c>
    </row>
    <row r="5362" spans="1:17" hidden="1" x14ac:dyDescent="0.35">
      <c r="A5362" t="s">
        <v>18</v>
      </c>
      <c r="B5362" t="s">
        <v>29</v>
      </c>
      <c r="C5362" t="s">
        <v>20</v>
      </c>
      <c r="D5362" t="s">
        <v>21</v>
      </c>
      <c r="E5362" t="s">
        <v>5</v>
      </c>
      <c r="G5362" t="s">
        <v>22</v>
      </c>
      <c r="H5362">
        <v>2772039</v>
      </c>
      <c r="I5362">
        <v>2774555</v>
      </c>
      <c r="J5362" t="s">
        <v>30</v>
      </c>
      <c r="O5362" t="s">
        <v>6536</v>
      </c>
      <c r="P5362">
        <v>2517</v>
      </c>
    </row>
    <row r="5363" spans="1:17" hidden="1" x14ac:dyDescent="0.35">
      <c r="A5363" t="s">
        <v>26</v>
      </c>
      <c r="B5363" t="s">
        <v>32</v>
      </c>
      <c r="C5363" t="s">
        <v>20</v>
      </c>
      <c r="D5363" t="s">
        <v>21</v>
      </c>
      <c r="E5363" t="s">
        <v>5</v>
      </c>
      <c r="G5363" t="s">
        <v>22</v>
      </c>
      <c r="H5363">
        <v>2772039</v>
      </c>
      <c r="I5363">
        <v>2774555</v>
      </c>
      <c r="J5363" t="s">
        <v>30</v>
      </c>
      <c r="K5363" t="s">
        <v>6537</v>
      </c>
      <c r="N5363" t="s">
        <v>6347</v>
      </c>
      <c r="O5363" t="s">
        <v>6536</v>
      </c>
      <c r="P5363">
        <v>2517</v>
      </c>
      <c r="Q5363">
        <v>838</v>
      </c>
    </row>
    <row r="5364" spans="1:17" hidden="1" x14ac:dyDescent="0.35">
      <c r="A5364" t="s">
        <v>18</v>
      </c>
      <c r="B5364" t="s">
        <v>29</v>
      </c>
      <c r="C5364" t="s">
        <v>20</v>
      </c>
      <c r="D5364" t="s">
        <v>21</v>
      </c>
      <c r="E5364" t="s">
        <v>5</v>
      </c>
      <c r="G5364" t="s">
        <v>22</v>
      </c>
      <c r="H5364">
        <v>2774736</v>
      </c>
      <c r="I5364">
        <v>2775719</v>
      </c>
      <c r="J5364" t="s">
        <v>30</v>
      </c>
      <c r="O5364" t="s">
        <v>6538</v>
      </c>
      <c r="P5364">
        <v>984</v>
      </c>
    </row>
    <row r="5365" spans="1:17" hidden="1" x14ac:dyDescent="0.35">
      <c r="A5365" t="s">
        <v>26</v>
      </c>
      <c r="B5365" t="s">
        <v>32</v>
      </c>
      <c r="C5365" t="s">
        <v>20</v>
      </c>
      <c r="D5365" t="s">
        <v>21</v>
      </c>
      <c r="E5365" t="s">
        <v>5</v>
      </c>
      <c r="G5365" t="s">
        <v>22</v>
      </c>
      <c r="H5365">
        <v>2774736</v>
      </c>
      <c r="I5365">
        <v>2775719</v>
      </c>
      <c r="J5365" t="s">
        <v>30</v>
      </c>
      <c r="K5365" t="s">
        <v>6539</v>
      </c>
      <c r="N5365" t="s">
        <v>6540</v>
      </c>
      <c r="O5365" t="s">
        <v>6538</v>
      </c>
      <c r="P5365">
        <v>984</v>
      </c>
      <c r="Q5365">
        <v>327</v>
      </c>
    </row>
    <row r="5366" spans="1:17" hidden="1" x14ac:dyDescent="0.35">
      <c r="A5366" t="s">
        <v>18</v>
      </c>
      <c r="B5366" t="s">
        <v>29</v>
      </c>
      <c r="C5366" t="s">
        <v>20</v>
      </c>
      <c r="D5366" t="s">
        <v>21</v>
      </c>
      <c r="E5366" t="s">
        <v>5</v>
      </c>
      <c r="G5366" t="s">
        <v>22</v>
      </c>
      <c r="H5366">
        <v>2775898</v>
      </c>
      <c r="I5366">
        <v>2776770</v>
      </c>
      <c r="J5366" t="s">
        <v>30</v>
      </c>
      <c r="O5366" t="s">
        <v>6541</v>
      </c>
      <c r="P5366">
        <v>873</v>
      </c>
    </row>
    <row r="5367" spans="1:17" hidden="1" x14ac:dyDescent="0.35">
      <c r="A5367" t="s">
        <v>26</v>
      </c>
      <c r="B5367" t="s">
        <v>32</v>
      </c>
      <c r="C5367" t="s">
        <v>20</v>
      </c>
      <c r="D5367" t="s">
        <v>21</v>
      </c>
      <c r="E5367" t="s">
        <v>5</v>
      </c>
      <c r="G5367" t="s">
        <v>22</v>
      </c>
      <c r="H5367">
        <v>2775898</v>
      </c>
      <c r="I5367">
        <v>2776770</v>
      </c>
      <c r="J5367" t="s">
        <v>30</v>
      </c>
      <c r="K5367" t="s">
        <v>6542</v>
      </c>
      <c r="N5367" t="s">
        <v>28</v>
      </c>
      <c r="O5367" t="s">
        <v>6541</v>
      </c>
      <c r="P5367">
        <v>873</v>
      </c>
      <c r="Q5367">
        <v>290</v>
      </c>
    </row>
    <row r="5368" spans="1:17" hidden="1" x14ac:dyDescent="0.35">
      <c r="A5368" t="s">
        <v>18</v>
      </c>
      <c r="B5368" t="s">
        <v>29</v>
      </c>
      <c r="C5368" t="s">
        <v>20</v>
      </c>
      <c r="D5368" t="s">
        <v>21</v>
      </c>
      <c r="E5368" t="s">
        <v>5</v>
      </c>
      <c r="G5368" t="s">
        <v>22</v>
      </c>
      <c r="H5368">
        <v>2776822</v>
      </c>
      <c r="I5368">
        <v>2777160</v>
      </c>
      <c r="J5368" t="s">
        <v>30</v>
      </c>
      <c r="O5368" t="s">
        <v>6543</v>
      </c>
      <c r="P5368">
        <v>339</v>
      </c>
    </row>
    <row r="5369" spans="1:17" hidden="1" x14ac:dyDescent="0.35">
      <c r="A5369" t="s">
        <v>26</v>
      </c>
      <c r="B5369" t="s">
        <v>32</v>
      </c>
      <c r="C5369" t="s">
        <v>20</v>
      </c>
      <c r="D5369" t="s">
        <v>21</v>
      </c>
      <c r="E5369" t="s">
        <v>5</v>
      </c>
      <c r="G5369" t="s">
        <v>22</v>
      </c>
      <c r="H5369">
        <v>2776822</v>
      </c>
      <c r="I5369">
        <v>2777160</v>
      </c>
      <c r="J5369" t="s">
        <v>30</v>
      </c>
      <c r="K5369" t="s">
        <v>6544</v>
      </c>
      <c r="N5369" t="s">
        <v>6545</v>
      </c>
      <c r="O5369" t="s">
        <v>6543</v>
      </c>
      <c r="P5369">
        <v>339</v>
      </c>
      <c r="Q5369">
        <v>112</v>
      </c>
    </row>
    <row r="5370" spans="1:17" hidden="1" x14ac:dyDescent="0.35">
      <c r="A5370" t="s">
        <v>18</v>
      </c>
      <c r="B5370" t="s">
        <v>29</v>
      </c>
      <c r="C5370" t="s">
        <v>20</v>
      </c>
      <c r="D5370" t="s">
        <v>21</v>
      </c>
      <c r="E5370" t="s">
        <v>5</v>
      </c>
      <c r="G5370" t="s">
        <v>22</v>
      </c>
      <c r="H5370">
        <v>2777428</v>
      </c>
      <c r="I5370">
        <v>2778114</v>
      </c>
      <c r="J5370" t="s">
        <v>30</v>
      </c>
      <c r="O5370" t="s">
        <v>6546</v>
      </c>
      <c r="P5370">
        <v>687</v>
      </c>
    </row>
    <row r="5371" spans="1:17" hidden="1" x14ac:dyDescent="0.35">
      <c r="A5371" t="s">
        <v>26</v>
      </c>
      <c r="B5371" t="s">
        <v>32</v>
      </c>
      <c r="C5371" t="s">
        <v>20</v>
      </c>
      <c r="D5371" t="s">
        <v>21</v>
      </c>
      <c r="E5371" t="s">
        <v>5</v>
      </c>
      <c r="G5371" t="s">
        <v>22</v>
      </c>
      <c r="H5371">
        <v>2777428</v>
      </c>
      <c r="I5371">
        <v>2778114</v>
      </c>
      <c r="J5371" t="s">
        <v>30</v>
      </c>
      <c r="K5371" t="s">
        <v>6547</v>
      </c>
      <c r="N5371" t="s">
        <v>6548</v>
      </c>
      <c r="O5371" t="s">
        <v>6546</v>
      </c>
      <c r="P5371">
        <v>687</v>
      </c>
      <c r="Q5371">
        <v>228</v>
      </c>
    </row>
    <row r="5372" spans="1:17" hidden="1" x14ac:dyDescent="0.35">
      <c r="A5372" t="s">
        <v>18</v>
      </c>
      <c r="B5372" t="s">
        <v>29</v>
      </c>
      <c r="C5372" t="s">
        <v>20</v>
      </c>
      <c r="D5372" t="s">
        <v>21</v>
      </c>
      <c r="E5372" t="s">
        <v>5</v>
      </c>
      <c r="G5372" t="s">
        <v>22</v>
      </c>
      <c r="H5372">
        <v>2778104</v>
      </c>
      <c r="I5372">
        <v>2778988</v>
      </c>
      <c r="J5372" t="s">
        <v>30</v>
      </c>
      <c r="O5372" t="s">
        <v>6549</v>
      </c>
      <c r="P5372">
        <v>885</v>
      </c>
    </row>
    <row r="5373" spans="1:17" hidden="1" x14ac:dyDescent="0.35">
      <c r="A5373" t="s">
        <v>26</v>
      </c>
      <c r="B5373" t="s">
        <v>32</v>
      </c>
      <c r="C5373" t="s">
        <v>20</v>
      </c>
      <c r="D5373" t="s">
        <v>21</v>
      </c>
      <c r="E5373" t="s">
        <v>5</v>
      </c>
      <c r="G5373" t="s">
        <v>22</v>
      </c>
      <c r="H5373">
        <v>2778104</v>
      </c>
      <c r="I5373">
        <v>2778988</v>
      </c>
      <c r="J5373" t="s">
        <v>30</v>
      </c>
      <c r="K5373" t="s">
        <v>6550</v>
      </c>
      <c r="N5373" t="s">
        <v>6551</v>
      </c>
      <c r="O5373" t="s">
        <v>6549</v>
      </c>
      <c r="P5373">
        <v>885</v>
      </c>
      <c r="Q5373">
        <v>294</v>
      </c>
    </row>
    <row r="5374" spans="1:17" hidden="1" x14ac:dyDescent="0.35">
      <c r="A5374" t="s">
        <v>18</v>
      </c>
      <c r="B5374" t="s">
        <v>29</v>
      </c>
      <c r="C5374" t="s">
        <v>20</v>
      </c>
      <c r="D5374" t="s">
        <v>21</v>
      </c>
      <c r="E5374" t="s">
        <v>5</v>
      </c>
      <c r="G5374" t="s">
        <v>22</v>
      </c>
      <c r="H5374">
        <v>2779133</v>
      </c>
      <c r="I5374">
        <v>2779711</v>
      </c>
      <c r="J5374" t="s">
        <v>30</v>
      </c>
      <c r="O5374" t="s">
        <v>6552</v>
      </c>
      <c r="P5374">
        <v>579</v>
      </c>
    </row>
    <row r="5375" spans="1:17" hidden="1" x14ac:dyDescent="0.35">
      <c r="A5375" t="s">
        <v>26</v>
      </c>
      <c r="B5375" t="s">
        <v>32</v>
      </c>
      <c r="C5375" t="s">
        <v>20</v>
      </c>
      <c r="D5375" t="s">
        <v>21</v>
      </c>
      <c r="E5375" t="s">
        <v>5</v>
      </c>
      <c r="G5375" t="s">
        <v>22</v>
      </c>
      <c r="H5375">
        <v>2779133</v>
      </c>
      <c r="I5375">
        <v>2779711</v>
      </c>
      <c r="J5375" t="s">
        <v>30</v>
      </c>
      <c r="K5375" t="s">
        <v>6553</v>
      </c>
      <c r="N5375" t="s">
        <v>3665</v>
      </c>
      <c r="O5375" t="s">
        <v>6552</v>
      </c>
      <c r="P5375">
        <v>579</v>
      </c>
      <c r="Q5375">
        <v>192</v>
      </c>
    </row>
    <row r="5376" spans="1:17" hidden="1" x14ac:dyDescent="0.35">
      <c r="A5376" t="s">
        <v>18</v>
      </c>
      <c r="B5376" t="s">
        <v>29</v>
      </c>
      <c r="C5376" t="s">
        <v>20</v>
      </c>
      <c r="D5376" t="s">
        <v>21</v>
      </c>
      <c r="E5376" t="s">
        <v>5</v>
      </c>
      <c r="G5376" t="s">
        <v>22</v>
      </c>
      <c r="H5376">
        <v>2779723</v>
      </c>
      <c r="I5376">
        <v>2780829</v>
      </c>
      <c r="J5376" t="s">
        <v>30</v>
      </c>
      <c r="O5376" t="s">
        <v>6554</v>
      </c>
      <c r="P5376">
        <v>1107</v>
      </c>
    </row>
    <row r="5377" spans="1:17" hidden="1" x14ac:dyDescent="0.35">
      <c r="A5377" t="s">
        <v>26</v>
      </c>
      <c r="B5377" t="s">
        <v>32</v>
      </c>
      <c r="C5377" t="s">
        <v>20</v>
      </c>
      <c r="D5377" t="s">
        <v>21</v>
      </c>
      <c r="E5377" t="s">
        <v>5</v>
      </c>
      <c r="G5377" t="s">
        <v>22</v>
      </c>
      <c r="H5377">
        <v>2779723</v>
      </c>
      <c r="I5377">
        <v>2780829</v>
      </c>
      <c r="J5377" t="s">
        <v>30</v>
      </c>
      <c r="K5377" t="s">
        <v>6555</v>
      </c>
      <c r="N5377" t="s">
        <v>5746</v>
      </c>
      <c r="O5377" t="s">
        <v>6554</v>
      </c>
      <c r="P5377">
        <v>1107</v>
      </c>
      <c r="Q5377">
        <v>368</v>
      </c>
    </row>
    <row r="5378" spans="1:17" hidden="1" x14ac:dyDescent="0.35">
      <c r="A5378" t="s">
        <v>18</v>
      </c>
      <c r="B5378" t="s">
        <v>29</v>
      </c>
      <c r="C5378" t="s">
        <v>20</v>
      </c>
      <c r="D5378" t="s">
        <v>21</v>
      </c>
      <c r="E5378" t="s">
        <v>5</v>
      </c>
      <c r="G5378" t="s">
        <v>22</v>
      </c>
      <c r="H5378">
        <v>2780921</v>
      </c>
      <c r="I5378">
        <v>2782072</v>
      </c>
      <c r="J5378" t="s">
        <v>30</v>
      </c>
      <c r="O5378" t="s">
        <v>6556</v>
      </c>
      <c r="P5378">
        <v>1152</v>
      </c>
    </row>
    <row r="5379" spans="1:17" hidden="1" x14ac:dyDescent="0.35">
      <c r="A5379" t="s">
        <v>26</v>
      </c>
      <c r="B5379" t="s">
        <v>32</v>
      </c>
      <c r="C5379" t="s">
        <v>20</v>
      </c>
      <c r="D5379" t="s">
        <v>21</v>
      </c>
      <c r="E5379" t="s">
        <v>5</v>
      </c>
      <c r="G5379" t="s">
        <v>22</v>
      </c>
      <c r="H5379">
        <v>2780921</v>
      </c>
      <c r="I5379">
        <v>2782072</v>
      </c>
      <c r="J5379" t="s">
        <v>30</v>
      </c>
      <c r="K5379" t="s">
        <v>6557</v>
      </c>
      <c r="N5379" t="s">
        <v>6558</v>
      </c>
      <c r="O5379" t="s">
        <v>6556</v>
      </c>
      <c r="P5379">
        <v>1152</v>
      </c>
      <c r="Q5379">
        <v>383</v>
      </c>
    </row>
    <row r="5380" spans="1:17" hidden="1" x14ac:dyDescent="0.35">
      <c r="A5380" t="s">
        <v>18</v>
      </c>
      <c r="B5380" t="s">
        <v>29</v>
      </c>
      <c r="C5380" t="s">
        <v>20</v>
      </c>
      <c r="D5380" t="s">
        <v>21</v>
      </c>
      <c r="E5380" t="s">
        <v>5</v>
      </c>
      <c r="G5380" t="s">
        <v>22</v>
      </c>
      <c r="H5380">
        <v>2782085</v>
      </c>
      <c r="I5380">
        <v>2782342</v>
      </c>
      <c r="J5380" t="s">
        <v>30</v>
      </c>
      <c r="O5380" t="s">
        <v>6559</v>
      </c>
      <c r="P5380">
        <v>258</v>
      </c>
    </row>
    <row r="5381" spans="1:17" hidden="1" x14ac:dyDescent="0.35">
      <c r="A5381" t="s">
        <v>26</v>
      </c>
      <c r="B5381" t="s">
        <v>32</v>
      </c>
      <c r="C5381" t="s">
        <v>20</v>
      </c>
      <c r="D5381" t="s">
        <v>21</v>
      </c>
      <c r="E5381" t="s">
        <v>5</v>
      </c>
      <c r="G5381" t="s">
        <v>22</v>
      </c>
      <c r="H5381">
        <v>2782085</v>
      </c>
      <c r="I5381">
        <v>2782342</v>
      </c>
      <c r="J5381" t="s">
        <v>30</v>
      </c>
      <c r="K5381" t="s">
        <v>6560</v>
      </c>
      <c r="N5381" t="s">
        <v>28</v>
      </c>
      <c r="O5381" t="s">
        <v>6559</v>
      </c>
      <c r="P5381">
        <v>258</v>
      </c>
      <c r="Q5381">
        <v>85</v>
      </c>
    </row>
    <row r="5382" spans="1:17" hidden="1" x14ac:dyDescent="0.35">
      <c r="A5382" t="s">
        <v>18</v>
      </c>
      <c r="B5382" t="s">
        <v>29</v>
      </c>
      <c r="C5382" t="s">
        <v>20</v>
      </c>
      <c r="D5382" t="s">
        <v>21</v>
      </c>
      <c r="E5382" t="s">
        <v>5</v>
      </c>
      <c r="G5382" t="s">
        <v>22</v>
      </c>
      <c r="H5382">
        <v>2782402</v>
      </c>
      <c r="I5382">
        <v>2782707</v>
      </c>
      <c r="J5382" t="s">
        <v>23</v>
      </c>
      <c r="O5382" t="s">
        <v>6561</v>
      </c>
      <c r="P5382">
        <v>306</v>
      </c>
    </row>
    <row r="5383" spans="1:17" hidden="1" x14ac:dyDescent="0.35">
      <c r="A5383" t="s">
        <v>26</v>
      </c>
      <c r="B5383" t="s">
        <v>32</v>
      </c>
      <c r="C5383" t="s">
        <v>20</v>
      </c>
      <c r="D5383" t="s">
        <v>21</v>
      </c>
      <c r="E5383" t="s">
        <v>5</v>
      </c>
      <c r="G5383" t="s">
        <v>22</v>
      </c>
      <c r="H5383">
        <v>2782402</v>
      </c>
      <c r="I5383">
        <v>2782707</v>
      </c>
      <c r="J5383" t="s">
        <v>23</v>
      </c>
      <c r="K5383" t="s">
        <v>6562</v>
      </c>
      <c r="N5383" t="s">
        <v>6502</v>
      </c>
      <c r="O5383" t="s">
        <v>6561</v>
      </c>
      <c r="P5383">
        <v>306</v>
      </c>
      <c r="Q5383">
        <v>101</v>
      </c>
    </row>
    <row r="5384" spans="1:17" hidden="1" x14ac:dyDescent="0.35">
      <c r="A5384" t="s">
        <v>18</v>
      </c>
      <c r="B5384" t="s">
        <v>29</v>
      </c>
      <c r="C5384" t="s">
        <v>20</v>
      </c>
      <c r="D5384" t="s">
        <v>21</v>
      </c>
      <c r="E5384" t="s">
        <v>5</v>
      </c>
      <c r="G5384" t="s">
        <v>22</v>
      </c>
      <c r="H5384">
        <v>2782704</v>
      </c>
      <c r="I5384">
        <v>2783399</v>
      </c>
      <c r="J5384" t="s">
        <v>23</v>
      </c>
      <c r="O5384" t="s">
        <v>6563</v>
      </c>
      <c r="P5384">
        <v>696</v>
      </c>
    </row>
    <row r="5385" spans="1:17" hidden="1" x14ac:dyDescent="0.35">
      <c r="A5385" t="s">
        <v>26</v>
      </c>
      <c r="B5385" t="s">
        <v>32</v>
      </c>
      <c r="C5385" t="s">
        <v>20</v>
      </c>
      <c r="D5385" t="s">
        <v>21</v>
      </c>
      <c r="E5385" t="s">
        <v>5</v>
      </c>
      <c r="G5385" t="s">
        <v>22</v>
      </c>
      <c r="H5385">
        <v>2782704</v>
      </c>
      <c r="I5385">
        <v>2783399</v>
      </c>
      <c r="J5385" t="s">
        <v>23</v>
      </c>
      <c r="K5385" t="s">
        <v>6564</v>
      </c>
      <c r="N5385" t="s">
        <v>6565</v>
      </c>
      <c r="O5385" t="s">
        <v>6563</v>
      </c>
      <c r="P5385">
        <v>696</v>
      </c>
      <c r="Q5385">
        <v>231</v>
      </c>
    </row>
    <row r="5386" spans="1:17" hidden="1" x14ac:dyDescent="0.35">
      <c r="A5386" t="s">
        <v>18</v>
      </c>
      <c r="B5386" t="s">
        <v>29</v>
      </c>
      <c r="C5386" t="s">
        <v>20</v>
      </c>
      <c r="D5386" t="s">
        <v>21</v>
      </c>
      <c r="E5386" t="s">
        <v>5</v>
      </c>
      <c r="G5386" t="s">
        <v>22</v>
      </c>
      <c r="H5386">
        <v>2783539</v>
      </c>
      <c r="I5386">
        <v>2784168</v>
      </c>
      <c r="J5386" t="s">
        <v>30</v>
      </c>
      <c r="O5386" t="s">
        <v>6566</v>
      </c>
      <c r="P5386">
        <v>630</v>
      </c>
    </row>
    <row r="5387" spans="1:17" hidden="1" x14ac:dyDescent="0.35">
      <c r="A5387" t="s">
        <v>26</v>
      </c>
      <c r="B5387" t="s">
        <v>32</v>
      </c>
      <c r="C5387" t="s">
        <v>20</v>
      </c>
      <c r="D5387" t="s">
        <v>21</v>
      </c>
      <c r="E5387" t="s">
        <v>5</v>
      </c>
      <c r="G5387" t="s">
        <v>22</v>
      </c>
      <c r="H5387">
        <v>2783539</v>
      </c>
      <c r="I5387">
        <v>2784168</v>
      </c>
      <c r="J5387" t="s">
        <v>30</v>
      </c>
      <c r="K5387" t="s">
        <v>6567</v>
      </c>
      <c r="N5387" t="s">
        <v>28</v>
      </c>
      <c r="O5387" t="s">
        <v>6566</v>
      </c>
      <c r="P5387">
        <v>630</v>
      </c>
      <c r="Q5387">
        <v>209</v>
      </c>
    </row>
    <row r="5388" spans="1:17" hidden="1" x14ac:dyDescent="0.35">
      <c r="A5388" t="s">
        <v>18</v>
      </c>
      <c r="B5388" t="s">
        <v>29</v>
      </c>
      <c r="C5388" t="s">
        <v>20</v>
      </c>
      <c r="D5388" t="s">
        <v>21</v>
      </c>
      <c r="E5388" t="s">
        <v>5</v>
      </c>
      <c r="G5388" t="s">
        <v>22</v>
      </c>
      <c r="H5388">
        <v>2784242</v>
      </c>
      <c r="I5388">
        <v>2787718</v>
      </c>
      <c r="J5388" t="s">
        <v>30</v>
      </c>
      <c r="O5388" t="s">
        <v>6568</v>
      </c>
      <c r="P5388">
        <v>3477</v>
      </c>
    </row>
    <row r="5389" spans="1:17" hidden="1" x14ac:dyDescent="0.35">
      <c r="A5389" t="s">
        <v>26</v>
      </c>
      <c r="B5389" t="s">
        <v>32</v>
      </c>
      <c r="C5389" t="s">
        <v>20</v>
      </c>
      <c r="D5389" t="s">
        <v>21</v>
      </c>
      <c r="E5389" t="s">
        <v>5</v>
      </c>
      <c r="G5389" t="s">
        <v>22</v>
      </c>
      <c r="H5389">
        <v>2784242</v>
      </c>
      <c r="I5389">
        <v>2787718</v>
      </c>
      <c r="J5389" t="s">
        <v>30</v>
      </c>
      <c r="K5389" t="s">
        <v>6569</v>
      </c>
      <c r="N5389" t="s">
        <v>6570</v>
      </c>
      <c r="O5389" t="s">
        <v>6568</v>
      </c>
      <c r="P5389">
        <v>3477</v>
      </c>
      <c r="Q5389">
        <v>1158</v>
      </c>
    </row>
    <row r="5390" spans="1:17" hidden="1" x14ac:dyDescent="0.35">
      <c r="A5390" t="s">
        <v>18</v>
      </c>
      <c r="B5390" t="s">
        <v>29</v>
      </c>
      <c r="C5390" t="s">
        <v>20</v>
      </c>
      <c r="D5390" t="s">
        <v>21</v>
      </c>
      <c r="E5390" t="s">
        <v>5</v>
      </c>
      <c r="G5390" t="s">
        <v>22</v>
      </c>
      <c r="H5390">
        <v>2787696</v>
      </c>
      <c r="I5390">
        <v>2791304</v>
      </c>
      <c r="J5390" t="s">
        <v>30</v>
      </c>
      <c r="O5390" t="s">
        <v>6571</v>
      </c>
      <c r="P5390">
        <v>3609</v>
      </c>
    </row>
    <row r="5391" spans="1:17" hidden="1" x14ac:dyDescent="0.35">
      <c r="A5391" t="s">
        <v>26</v>
      </c>
      <c r="B5391" t="s">
        <v>32</v>
      </c>
      <c r="C5391" t="s">
        <v>20</v>
      </c>
      <c r="D5391" t="s">
        <v>21</v>
      </c>
      <c r="E5391" t="s">
        <v>5</v>
      </c>
      <c r="G5391" t="s">
        <v>22</v>
      </c>
      <c r="H5391">
        <v>2787696</v>
      </c>
      <c r="I5391">
        <v>2791304</v>
      </c>
      <c r="J5391" t="s">
        <v>30</v>
      </c>
      <c r="K5391" t="s">
        <v>6572</v>
      </c>
      <c r="N5391" t="s">
        <v>2509</v>
      </c>
      <c r="O5391" t="s">
        <v>6571</v>
      </c>
      <c r="P5391">
        <v>3609</v>
      </c>
      <c r="Q5391">
        <v>1202</v>
      </c>
    </row>
    <row r="5392" spans="1:17" hidden="1" x14ac:dyDescent="0.35">
      <c r="A5392" t="s">
        <v>18</v>
      </c>
      <c r="B5392" t="s">
        <v>29</v>
      </c>
      <c r="C5392" t="s">
        <v>20</v>
      </c>
      <c r="D5392" t="s">
        <v>21</v>
      </c>
      <c r="E5392" t="s">
        <v>5</v>
      </c>
      <c r="G5392" t="s">
        <v>22</v>
      </c>
      <c r="H5392">
        <v>2791315</v>
      </c>
      <c r="I5392">
        <v>2792457</v>
      </c>
      <c r="J5392" t="s">
        <v>30</v>
      </c>
      <c r="O5392" t="s">
        <v>6573</v>
      </c>
      <c r="P5392">
        <v>1143</v>
      </c>
    </row>
    <row r="5393" spans="1:17" hidden="1" x14ac:dyDescent="0.35">
      <c r="A5393" t="s">
        <v>26</v>
      </c>
      <c r="B5393" t="s">
        <v>32</v>
      </c>
      <c r="C5393" t="s">
        <v>20</v>
      </c>
      <c r="D5393" t="s">
        <v>21</v>
      </c>
      <c r="E5393" t="s">
        <v>5</v>
      </c>
      <c r="G5393" t="s">
        <v>22</v>
      </c>
      <c r="H5393">
        <v>2791315</v>
      </c>
      <c r="I5393">
        <v>2792457</v>
      </c>
      <c r="J5393" t="s">
        <v>30</v>
      </c>
      <c r="K5393" t="s">
        <v>6574</v>
      </c>
      <c r="N5393" t="s">
        <v>28</v>
      </c>
      <c r="O5393" t="s">
        <v>6573</v>
      </c>
      <c r="P5393">
        <v>1143</v>
      </c>
      <c r="Q5393">
        <v>380</v>
      </c>
    </row>
    <row r="5394" spans="1:17" hidden="1" x14ac:dyDescent="0.35">
      <c r="A5394" t="s">
        <v>18</v>
      </c>
      <c r="B5394" t="s">
        <v>29</v>
      </c>
      <c r="C5394" t="s">
        <v>20</v>
      </c>
      <c r="D5394" t="s">
        <v>21</v>
      </c>
      <c r="E5394" t="s">
        <v>5</v>
      </c>
      <c r="G5394" t="s">
        <v>22</v>
      </c>
      <c r="H5394">
        <v>2792537</v>
      </c>
      <c r="I5394">
        <v>2793436</v>
      </c>
      <c r="J5394" t="s">
        <v>30</v>
      </c>
      <c r="O5394" t="s">
        <v>6575</v>
      </c>
      <c r="P5394">
        <v>900</v>
      </c>
    </row>
    <row r="5395" spans="1:17" hidden="1" x14ac:dyDescent="0.35">
      <c r="A5395" t="s">
        <v>26</v>
      </c>
      <c r="B5395" t="s">
        <v>32</v>
      </c>
      <c r="C5395" t="s">
        <v>20</v>
      </c>
      <c r="D5395" t="s">
        <v>21</v>
      </c>
      <c r="E5395" t="s">
        <v>5</v>
      </c>
      <c r="G5395" t="s">
        <v>22</v>
      </c>
      <c r="H5395">
        <v>2792537</v>
      </c>
      <c r="I5395">
        <v>2793436</v>
      </c>
      <c r="J5395" t="s">
        <v>30</v>
      </c>
      <c r="K5395" t="s">
        <v>6576</v>
      </c>
      <c r="N5395" t="s">
        <v>28</v>
      </c>
      <c r="O5395" t="s">
        <v>6575</v>
      </c>
      <c r="P5395">
        <v>900</v>
      </c>
      <c r="Q5395">
        <v>299</v>
      </c>
    </row>
    <row r="5396" spans="1:17" hidden="1" x14ac:dyDescent="0.35">
      <c r="A5396" t="s">
        <v>18</v>
      </c>
      <c r="B5396" t="s">
        <v>29</v>
      </c>
      <c r="C5396" t="s">
        <v>20</v>
      </c>
      <c r="D5396" t="s">
        <v>21</v>
      </c>
      <c r="E5396" t="s">
        <v>5</v>
      </c>
      <c r="G5396" t="s">
        <v>22</v>
      </c>
      <c r="H5396">
        <v>2793505</v>
      </c>
      <c r="I5396">
        <v>2793876</v>
      </c>
      <c r="J5396" t="s">
        <v>30</v>
      </c>
      <c r="O5396" t="s">
        <v>6577</v>
      </c>
      <c r="P5396">
        <v>372</v>
      </c>
    </row>
    <row r="5397" spans="1:17" hidden="1" x14ac:dyDescent="0.35">
      <c r="A5397" t="s">
        <v>26</v>
      </c>
      <c r="B5397" t="s">
        <v>32</v>
      </c>
      <c r="C5397" t="s">
        <v>20</v>
      </c>
      <c r="D5397" t="s">
        <v>21</v>
      </c>
      <c r="E5397" t="s">
        <v>5</v>
      </c>
      <c r="G5397" t="s">
        <v>22</v>
      </c>
      <c r="H5397">
        <v>2793505</v>
      </c>
      <c r="I5397">
        <v>2793876</v>
      </c>
      <c r="J5397" t="s">
        <v>30</v>
      </c>
      <c r="K5397" t="s">
        <v>6578</v>
      </c>
      <c r="N5397" t="s">
        <v>28</v>
      </c>
      <c r="O5397" t="s">
        <v>6577</v>
      </c>
      <c r="P5397">
        <v>372</v>
      </c>
      <c r="Q5397">
        <v>123</v>
      </c>
    </row>
    <row r="5398" spans="1:17" hidden="1" x14ac:dyDescent="0.35">
      <c r="A5398" t="s">
        <v>18</v>
      </c>
      <c r="B5398" t="s">
        <v>29</v>
      </c>
      <c r="C5398" t="s">
        <v>20</v>
      </c>
      <c r="D5398" t="s">
        <v>21</v>
      </c>
      <c r="E5398" t="s">
        <v>5</v>
      </c>
      <c r="G5398" t="s">
        <v>22</v>
      </c>
      <c r="H5398">
        <v>2794053</v>
      </c>
      <c r="I5398">
        <v>2795519</v>
      </c>
      <c r="J5398" t="s">
        <v>30</v>
      </c>
      <c r="O5398" t="s">
        <v>6579</v>
      </c>
      <c r="P5398">
        <v>1467</v>
      </c>
    </row>
    <row r="5399" spans="1:17" hidden="1" x14ac:dyDescent="0.35">
      <c r="A5399" t="s">
        <v>26</v>
      </c>
      <c r="B5399" t="s">
        <v>32</v>
      </c>
      <c r="C5399" t="s">
        <v>20</v>
      </c>
      <c r="D5399" t="s">
        <v>21</v>
      </c>
      <c r="E5399" t="s">
        <v>5</v>
      </c>
      <c r="G5399" t="s">
        <v>22</v>
      </c>
      <c r="H5399">
        <v>2794053</v>
      </c>
      <c r="I5399">
        <v>2795519</v>
      </c>
      <c r="J5399" t="s">
        <v>30</v>
      </c>
      <c r="K5399" t="s">
        <v>6580</v>
      </c>
      <c r="N5399" t="s">
        <v>6581</v>
      </c>
      <c r="O5399" t="s">
        <v>6579</v>
      </c>
      <c r="P5399">
        <v>1467</v>
      </c>
      <c r="Q5399">
        <v>488</v>
      </c>
    </row>
    <row r="5400" spans="1:17" hidden="1" x14ac:dyDescent="0.35">
      <c r="A5400" t="s">
        <v>18</v>
      </c>
      <c r="B5400" t="s">
        <v>29</v>
      </c>
      <c r="C5400" t="s">
        <v>20</v>
      </c>
      <c r="D5400" t="s">
        <v>21</v>
      </c>
      <c r="E5400" t="s">
        <v>5</v>
      </c>
      <c r="G5400" t="s">
        <v>22</v>
      </c>
      <c r="H5400">
        <v>2795583</v>
      </c>
      <c r="I5400">
        <v>2796917</v>
      </c>
      <c r="J5400" t="s">
        <v>23</v>
      </c>
      <c r="O5400" t="s">
        <v>6582</v>
      </c>
      <c r="P5400">
        <v>1335</v>
      </c>
    </row>
    <row r="5401" spans="1:17" hidden="1" x14ac:dyDescent="0.35">
      <c r="A5401" t="s">
        <v>26</v>
      </c>
      <c r="B5401" t="s">
        <v>32</v>
      </c>
      <c r="C5401" t="s">
        <v>20</v>
      </c>
      <c r="D5401" t="s">
        <v>21</v>
      </c>
      <c r="E5401" t="s">
        <v>5</v>
      </c>
      <c r="G5401" t="s">
        <v>22</v>
      </c>
      <c r="H5401">
        <v>2795583</v>
      </c>
      <c r="I5401">
        <v>2796917</v>
      </c>
      <c r="J5401" t="s">
        <v>23</v>
      </c>
      <c r="K5401" t="s">
        <v>6583</v>
      </c>
      <c r="N5401" t="s">
        <v>1345</v>
      </c>
      <c r="O5401" t="s">
        <v>6582</v>
      </c>
      <c r="P5401">
        <v>1335</v>
      </c>
      <c r="Q5401">
        <v>444</v>
      </c>
    </row>
    <row r="5402" spans="1:17" hidden="1" x14ac:dyDescent="0.35">
      <c r="A5402" t="s">
        <v>18</v>
      </c>
      <c r="B5402" t="s">
        <v>29</v>
      </c>
      <c r="C5402" t="s">
        <v>20</v>
      </c>
      <c r="D5402" t="s">
        <v>21</v>
      </c>
      <c r="E5402" t="s">
        <v>5</v>
      </c>
      <c r="G5402" t="s">
        <v>22</v>
      </c>
      <c r="H5402">
        <v>2796931</v>
      </c>
      <c r="I5402">
        <v>2797782</v>
      </c>
      <c r="J5402" t="s">
        <v>23</v>
      </c>
      <c r="O5402" t="s">
        <v>6584</v>
      </c>
      <c r="P5402">
        <v>852</v>
      </c>
    </row>
    <row r="5403" spans="1:17" hidden="1" x14ac:dyDescent="0.35">
      <c r="A5403" t="s">
        <v>26</v>
      </c>
      <c r="B5403" t="s">
        <v>32</v>
      </c>
      <c r="C5403" t="s">
        <v>20</v>
      </c>
      <c r="D5403" t="s">
        <v>21</v>
      </c>
      <c r="E5403" t="s">
        <v>5</v>
      </c>
      <c r="G5403" t="s">
        <v>22</v>
      </c>
      <c r="H5403">
        <v>2796931</v>
      </c>
      <c r="I5403">
        <v>2797782</v>
      </c>
      <c r="J5403" t="s">
        <v>23</v>
      </c>
      <c r="K5403" t="s">
        <v>6585</v>
      </c>
      <c r="N5403" t="s">
        <v>2926</v>
      </c>
      <c r="O5403" t="s">
        <v>6584</v>
      </c>
      <c r="P5403">
        <v>852</v>
      </c>
      <c r="Q5403">
        <v>283</v>
      </c>
    </row>
    <row r="5404" spans="1:17" hidden="1" x14ac:dyDescent="0.35">
      <c r="A5404" t="s">
        <v>18</v>
      </c>
      <c r="B5404" t="s">
        <v>29</v>
      </c>
      <c r="C5404" t="s">
        <v>20</v>
      </c>
      <c r="D5404" t="s">
        <v>21</v>
      </c>
      <c r="E5404" t="s">
        <v>5</v>
      </c>
      <c r="G5404" t="s">
        <v>22</v>
      </c>
      <c r="H5404">
        <v>2797803</v>
      </c>
      <c r="I5404">
        <v>2798609</v>
      </c>
      <c r="J5404" t="s">
        <v>23</v>
      </c>
      <c r="O5404" t="s">
        <v>6586</v>
      </c>
      <c r="P5404">
        <v>807</v>
      </c>
    </row>
    <row r="5405" spans="1:17" hidden="1" x14ac:dyDescent="0.35">
      <c r="A5405" t="s">
        <v>26</v>
      </c>
      <c r="B5405" t="s">
        <v>32</v>
      </c>
      <c r="C5405" t="s">
        <v>20</v>
      </c>
      <c r="D5405" t="s">
        <v>21</v>
      </c>
      <c r="E5405" t="s">
        <v>5</v>
      </c>
      <c r="G5405" t="s">
        <v>22</v>
      </c>
      <c r="H5405">
        <v>2797803</v>
      </c>
      <c r="I5405">
        <v>2798609</v>
      </c>
      <c r="J5405" t="s">
        <v>23</v>
      </c>
      <c r="K5405" t="s">
        <v>6587</v>
      </c>
      <c r="N5405" t="s">
        <v>99</v>
      </c>
      <c r="O5405" t="s">
        <v>6586</v>
      </c>
      <c r="P5405">
        <v>807</v>
      </c>
      <c r="Q5405">
        <v>268</v>
      </c>
    </row>
    <row r="5406" spans="1:17" hidden="1" x14ac:dyDescent="0.35">
      <c r="A5406" t="s">
        <v>18</v>
      </c>
      <c r="B5406" t="s">
        <v>29</v>
      </c>
      <c r="C5406" t="s">
        <v>20</v>
      </c>
      <c r="D5406" t="s">
        <v>21</v>
      </c>
      <c r="E5406" t="s">
        <v>5</v>
      </c>
      <c r="G5406" t="s">
        <v>22</v>
      </c>
      <c r="H5406">
        <v>2798769</v>
      </c>
      <c r="I5406">
        <v>2799536</v>
      </c>
      <c r="J5406" t="s">
        <v>30</v>
      </c>
      <c r="O5406" t="s">
        <v>6588</v>
      </c>
      <c r="P5406">
        <v>768</v>
      </c>
    </row>
    <row r="5407" spans="1:17" hidden="1" x14ac:dyDescent="0.35">
      <c r="A5407" t="s">
        <v>26</v>
      </c>
      <c r="B5407" t="s">
        <v>32</v>
      </c>
      <c r="C5407" t="s">
        <v>20</v>
      </c>
      <c r="D5407" t="s">
        <v>21</v>
      </c>
      <c r="E5407" t="s">
        <v>5</v>
      </c>
      <c r="G5407" t="s">
        <v>22</v>
      </c>
      <c r="H5407">
        <v>2798769</v>
      </c>
      <c r="I5407">
        <v>2799536</v>
      </c>
      <c r="J5407" t="s">
        <v>30</v>
      </c>
      <c r="K5407" t="s">
        <v>6589</v>
      </c>
      <c r="N5407" t="s">
        <v>2249</v>
      </c>
      <c r="O5407" t="s">
        <v>6588</v>
      </c>
      <c r="P5407">
        <v>768</v>
      </c>
      <c r="Q5407">
        <v>255</v>
      </c>
    </row>
    <row r="5408" spans="1:17" hidden="1" x14ac:dyDescent="0.35">
      <c r="A5408" t="s">
        <v>18</v>
      </c>
      <c r="B5408" t="s">
        <v>29</v>
      </c>
      <c r="C5408" t="s">
        <v>20</v>
      </c>
      <c r="D5408" t="s">
        <v>21</v>
      </c>
      <c r="E5408" t="s">
        <v>5</v>
      </c>
      <c r="G5408" t="s">
        <v>22</v>
      </c>
      <c r="H5408">
        <v>2799602</v>
      </c>
      <c r="I5408">
        <v>2799910</v>
      </c>
      <c r="J5408" t="s">
        <v>30</v>
      </c>
      <c r="O5408" t="s">
        <v>6590</v>
      </c>
      <c r="P5408">
        <v>309</v>
      </c>
    </row>
    <row r="5409" spans="1:18" hidden="1" x14ac:dyDescent="0.35">
      <c r="A5409" t="s">
        <v>26</v>
      </c>
      <c r="B5409" t="s">
        <v>32</v>
      </c>
      <c r="C5409" t="s">
        <v>20</v>
      </c>
      <c r="D5409" t="s">
        <v>21</v>
      </c>
      <c r="E5409" t="s">
        <v>5</v>
      </c>
      <c r="G5409" t="s">
        <v>22</v>
      </c>
      <c r="H5409">
        <v>2799602</v>
      </c>
      <c r="I5409">
        <v>2799910</v>
      </c>
      <c r="J5409" t="s">
        <v>30</v>
      </c>
      <c r="K5409" t="s">
        <v>6591</v>
      </c>
      <c r="N5409" t="s">
        <v>6489</v>
      </c>
      <c r="O5409" t="s">
        <v>6590</v>
      </c>
      <c r="P5409">
        <v>309</v>
      </c>
      <c r="Q5409">
        <v>102</v>
      </c>
    </row>
    <row r="5410" spans="1:18" hidden="1" x14ac:dyDescent="0.35">
      <c r="A5410" t="s">
        <v>18</v>
      </c>
      <c r="B5410" t="s">
        <v>19</v>
      </c>
      <c r="C5410" t="s">
        <v>20</v>
      </c>
      <c r="D5410" t="s">
        <v>21</v>
      </c>
      <c r="E5410" t="s">
        <v>5</v>
      </c>
      <c r="G5410" t="s">
        <v>22</v>
      </c>
      <c r="H5410">
        <v>2800050</v>
      </c>
      <c r="I5410">
        <v>2802206</v>
      </c>
      <c r="J5410" t="s">
        <v>30</v>
      </c>
      <c r="O5410" t="s">
        <v>6592</v>
      </c>
      <c r="P5410">
        <v>2157</v>
      </c>
      <c r="R5410" t="s">
        <v>25</v>
      </c>
    </row>
    <row r="5411" spans="1:18" hidden="1" x14ac:dyDescent="0.35">
      <c r="A5411" t="s">
        <v>26</v>
      </c>
      <c r="B5411" t="s">
        <v>27</v>
      </c>
      <c r="C5411" t="s">
        <v>20</v>
      </c>
      <c r="D5411" t="s">
        <v>21</v>
      </c>
      <c r="E5411" t="s">
        <v>5</v>
      </c>
      <c r="G5411" t="s">
        <v>22</v>
      </c>
      <c r="H5411">
        <v>2800050</v>
      </c>
      <c r="I5411">
        <v>2802206</v>
      </c>
      <c r="J5411" t="s">
        <v>30</v>
      </c>
      <c r="N5411" t="s">
        <v>6593</v>
      </c>
      <c r="O5411" t="s">
        <v>6592</v>
      </c>
      <c r="P5411">
        <v>2157</v>
      </c>
      <c r="R5411" t="s">
        <v>25</v>
      </c>
    </row>
    <row r="5412" spans="1:18" hidden="1" x14ac:dyDescent="0.35">
      <c r="A5412" t="s">
        <v>18</v>
      </c>
      <c r="B5412" t="s">
        <v>29</v>
      </c>
      <c r="C5412" t="s">
        <v>20</v>
      </c>
      <c r="D5412" t="s">
        <v>21</v>
      </c>
      <c r="E5412" t="s">
        <v>5</v>
      </c>
      <c r="G5412" t="s">
        <v>22</v>
      </c>
      <c r="H5412">
        <v>2802238</v>
      </c>
      <c r="I5412">
        <v>2802423</v>
      </c>
      <c r="J5412" t="s">
        <v>23</v>
      </c>
      <c r="O5412" t="s">
        <v>6594</v>
      </c>
      <c r="P5412">
        <v>186</v>
      </c>
    </row>
    <row r="5413" spans="1:18" hidden="1" x14ac:dyDescent="0.35">
      <c r="A5413" t="s">
        <v>26</v>
      </c>
      <c r="B5413" t="s">
        <v>32</v>
      </c>
      <c r="C5413" t="s">
        <v>20</v>
      </c>
      <c r="D5413" t="s">
        <v>21</v>
      </c>
      <c r="E5413" t="s">
        <v>5</v>
      </c>
      <c r="G5413" t="s">
        <v>22</v>
      </c>
      <c r="H5413">
        <v>2802238</v>
      </c>
      <c r="I5413">
        <v>2802423</v>
      </c>
      <c r="J5413" t="s">
        <v>23</v>
      </c>
      <c r="K5413" t="s">
        <v>6595</v>
      </c>
      <c r="N5413" t="s">
        <v>28</v>
      </c>
      <c r="O5413" t="s">
        <v>6594</v>
      </c>
      <c r="P5413">
        <v>186</v>
      </c>
      <c r="Q5413">
        <v>61</v>
      </c>
    </row>
    <row r="5414" spans="1:18" hidden="1" x14ac:dyDescent="0.35">
      <c r="A5414" t="s">
        <v>18</v>
      </c>
      <c r="B5414" t="s">
        <v>29</v>
      </c>
      <c r="C5414" t="s">
        <v>20</v>
      </c>
      <c r="D5414" t="s">
        <v>21</v>
      </c>
      <c r="E5414" t="s">
        <v>5</v>
      </c>
      <c r="G5414" t="s">
        <v>22</v>
      </c>
      <c r="H5414">
        <v>2802611</v>
      </c>
      <c r="I5414">
        <v>2803543</v>
      </c>
      <c r="J5414" t="s">
        <v>30</v>
      </c>
      <c r="O5414" t="s">
        <v>6596</v>
      </c>
      <c r="P5414">
        <v>933</v>
      </c>
    </row>
    <row r="5415" spans="1:18" hidden="1" x14ac:dyDescent="0.35">
      <c r="A5415" t="s">
        <v>26</v>
      </c>
      <c r="B5415" t="s">
        <v>32</v>
      </c>
      <c r="C5415" t="s">
        <v>20</v>
      </c>
      <c r="D5415" t="s">
        <v>21</v>
      </c>
      <c r="E5415" t="s">
        <v>5</v>
      </c>
      <c r="G5415" t="s">
        <v>22</v>
      </c>
      <c r="H5415">
        <v>2802611</v>
      </c>
      <c r="I5415">
        <v>2803543</v>
      </c>
      <c r="J5415" t="s">
        <v>30</v>
      </c>
      <c r="K5415" t="s">
        <v>6597</v>
      </c>
      <c r="N5415" t="s">
        <v>6598</v>
      </c>
      <c r="O5415" t="s">
        <v>6596</v>
      </c>
      <c r="P5415">
        <v>933</v>
      </c>
      <c r="Q5415">
        <v>310</v>
      </c>
    </row>
    <row r="5416" spans="1:18" hidden="1" x14ac:dyDescent="0.35">
      <c r="A5416" t="s">
        <v>18</v>
      </c>
      <c r="B5416" t="s">
        <v>29</v>
      </c>
      <c r="C5416" t="s">
        <v>20</v>
      </c>
      <c r="D5416" t="s">
        <v>21</v>
      </c>
      <c r="E5416" t="s">
        <v>5</v>
      </c>
      <c r="G5416" t="s">
        <v>22</v>
      </c>
      <c r="H5416">
        <v>2803571</v>
      </c>
      <c r="I5416">
        <v>2804806</v>
      </c>
      <c r="J5416" t="s">
        <v>30</v>
      </c>
      <c r="O5416" t="s">
        <v>6599</v>
      </c>
      <c r="P5416">
        <v>1236</v>
      </c>
    </row>
    <row r="5417" spans="1:18" hidden="1" x14ac:dyDescent="0.35">
      <c r="A5417" t="s">
        <v>26</v>
      </c>
      <c r="B5417" t="s">
        <v>32</v>
      </c>
      <c r="C5417" t="s">
        <v>20</v>
      </c>
      <c r="D5417" t="s">
        <v>21</v>
      </c>
      <c r="E5417" t="s">
        <v>5</v>
      </c>
      <c r="G5417" t="s">
        <v>22</v>
      </c>
      <c r="H5417">
        <v>2803571</v>
      </c>
      <c r="I5417">
        <v>2804806</v>
      </c>
      <c r="J5417" t="s">
        <v>30</v>
      </c>
      <c r="K5417" t="s">
        <v>6600</v>
      </c>
      <c r="N5417" t="s">
        <v>6601</v>
      </c>
      <c r="O5417" t="s">
        <v>6599</v>
      </c>
      <c r="P5417">
        <v>1236</v>
      </c>
      <c r="Q5417">
        <v>411</v>
      </c>
    </row>
    <row r="5418" spans="1:18" hidden="1" x14ac:dyDescent="0.35">
      <c r="A5418" t="s">
        <v>18</v>
      </c>
      <c r="B5418" t="s">
        <v>29</v>
      </c>
      <c r="C5418" t="s">
        <v>20</v>
      </c>
      <c r="D5418" t="s">
        <v>21</v>
      </c>
      <c r="E5418" t="s">
        <v>5</v>
      </c>
      <c r="G5418" t="s">
        <v>22</v>
      </c>
      <c r="H5418">
        <v>2805111</v>
      </c>
      <c r="I5418">
        <v>2806127</v>
      </c>
      <c r="J5418" t="s">
        <v>30</v>
      </c>
      <c r="O5418" t="s">
        <v>6602</v>
      </c>
      <c r="P5418">
        <v>1017</v>
      </c>
    </row>
    <row r="5419" spans="1:18" hidden="1" x14ac:dyDescent="0.35">
      <c r="A5419" t="s">
        <v>26</v>
      </c>
      <c r="B5419" t="s">
        <v>32</v>
      </c>
      <c r="C5419" t="s">
        <v>20</v>
      </c>
      <c r="D5419" t="s">
        <v>21</v>
      </c>
      <c r="E5419" t="s">
        <v>5</v>
      </c>
      <c r="G5419" t="s">
        <v>22</v>
      </c>
      <c r="H5419">
        <v>2805111</v>
      </c>
      <c r="I5419">
        <v>2806127</v>
      </c>
      <c r="J5419" t="s">
        <v>30</v>
      </c>
      <c r="K5419" t="s">
        <v>6603</v>
      </c>
      <c r="N5419" t="s">
        <v>2013</v>
      </c>
      <c r="O5419" t="s">
        <v>6602</v>
      </c>
      <c r="P5419">
        <v>1017</v>
      </c>
      <c r="Q5419">
        <v>338</v>
      </c>
    </row>
    <row r="5420" spans="1:18" hidden="1" x14ac:dyDescent="0.35">
      <c r="A5420" t="s">
        <v>18</v>
      </c>
      <c r="B5420" t="s">
        <v>29</v>
      </c>
      <c r="C5420" t="s">
        <v>20</v>
      </c>
      <c r="D5420" t="s">
        <v>21</v>
      </c>
      <c r="E5420" t="s">
        <v>5</v>
      </c>
      <c r="G5420" t="s">
        <v>22</v>
      </c>
      <c r="H5420">
        <v>2806114</v>
      </c>
      <c r="I5420">
        <v>2807049</v>
      </c>
      <c r="J5420" t="s">
        <v>30</v>
      </c>
      <c r="O5420" t="s">
        <v>6604</v>
      </c>
      <c r="P5420">
        <v>936</v>
      </c>
    </row>
    <row r="5421" spans="1:18" hidden="1" x14ac:dyDescent="0.35">
      <c r="A5421" t="s">
        <v>26</v>
      </c>
      <c r="B5421" t="s">
        <v>32</v>
      </c>
      <c r="C5421" t="s">
        <v>20</v>
      </c>
      <c r="D5421" t="s">
        <v>21</v>
      </c>
      <c r="E5421" t="s">
        <v>5</v>
      </c>
      <c r="G5421" t="s">
        <v>22</v>
      </c>
      <c r="H5421">
        <v>2806114</v>
      </c>
      <c r="I5421">
        <v>2807049</v>
      </c>
      <c r="J5421" t="s">
        <v>30</v>
      </c>
      <c r="K5421" t="s">
        <v>6605</v>
      </c>
      <c r="N5421" t="s">
        <v>2010</v>
      </c>
      <c r="O5421" t="s">
        <v>6604</v>
      </c>
      <c r="P5421">
        <v>936</v>
      </c>
      <c r="Q5421">
        <v>311</v>
      </c>
    </row>
    <row r="5422" spans="1:18" hidden="1" x14ac:dyDescent="0.35">
      <c r="A5422" t="s">
        <v>18</v>
      </c>
      <c r="B5422" t="s">
        <v>29</v>
      </c>
      <c r="C5422" t="s">
        <v>20</v>
      </c>
      <c r="D5422" t="s">
        <v>21</v>
      </c>
      <c r="E5422" t="s">
        <v>5</v>
      </c>
      <c r="G5422" t="s">
        <v>22</v>
      </c>
      <c r="H5422">
        <v>2807055</v>
      </c>
      <c r="I5422">
        <v>2808017</v>
      </c>
      <c r="J5422" t="s">
        <v>30</v>
      </c>
      <c r="O5422" t="s">
        <v>6606</v>
      </c>
      <c r="P5422">
        <v>963</v>
      </c>
    </row>
    <row r="5423" spans="1:18" hidden="1" x14ac:dyDescent="0.35">
      <c r="A5423" t="s">
        <v>26</v>
      </c>
      <c r="B5423" t="s">
        <v>32</v>
      </c>
      <c r="C5423" t="s">
        <v>20</v>
      </c>
      <c r="D5423" t="s">
        <v>21</v>
      </c>
      <c r="E5423" t="s">
        <v>5</v>
      </c>
      <c r="G5423" t="s">
        <v>22</v>
      </c>
      <c r="H5423">
        <v>2807055</v>
      </c>
      <c r="I5423">
        <v>2808017</v>
      </c>
      <c r="J5423" t="s">
        <v>30</v>
      </c>
      <c r="K5423" t="s">
        <v>6607</v>
      </c>
      <c r="N5423" t="s">
        <v>2005</v>
      </c>
      <c r="O5423" t="s">
        <v>6606</v>
      </c>
      <c r="P5423">
        <v>963</v>
      </c>
      <c r="Q5423">
        <v>320</v>
      </c>
    </row>
    <row r="5424" spans="1:18" hidden="1" x14ac:dyDescent="0.35">
      <c r="A5424" t="s">
        <v>18</v>
      </c>
      <c r="B5424" t="s">
        <v>29</v>
      </c>
      <c r="C5424" t="s">
        <v>20</v>
      </c>
      <c r="D5424" t="s">
        <v>21</v>
      </c>
      <c r="E5424" t="s">
        <v>5</v>
      </c>
      <c r="G5424" t="s">
        <v>22</v>
      </c>
      <c r="H5424">
        <v>2808043</v>
      </c>
      <c r="I5424">
        <v>2808954</v>
      </c>
      <c r="J5424" t="s">
        <v>30</v>
      </c>
      <c r="O5424" t="s">
        <v>6608</v>
      </c>
      <c r="P5424">
        <v>912</v>
      </c>
    </row>
    <row r="5425" spans="1:17" hidden="1" x14ac:dyDescent="0.35">
      <c r="A5425" t="s">
        <v>26</v>
      </c>
      <c r="B5425" t="s">
        <v>32</v>
      </c>
      <c r="C5425" t="s">
        <v>20</v>
      </c>
      <c r="D5425" t="s">
        <v>21</v>
      </c>
      <c r="E5425" t="s">
        <v>5</v>
      </c>
      <c r="G5425" t="s">
        <v>22</v>
      </c>
      <c r="H5425">
        <v>2808043</v>
      </c>
      <c r="I5425">
        <v>2808954</v>
      </c>
      <c r="J5425" t="s">
        <v>30</v>
      </c>
      <c r="K5425" t="s">
        <v>6609</v>
      </c>
      <c r="N5425" t="s">
        <v>2005</v>
      </c>
      <c r="O5425" t="s">
        <v>6608</v>
      </c>
      <c r="P5425">
        <v>912</v>
      </c>
      <c r="Q5425">
        <v>303</v>
      </c>
    </row>
    <row r="5426" spans="1:17" hidden="1" x14ac:dyDescent="0.35">
      <c r="A5426" t="s">
        <v>18</v>
      </c>
      <c r="B5426" t="s">
        <v>29</v>
      </c>
      <c r="C5426" t="s">
        <v>20</v>
      </c>
      <c r="D5426" t="s">
        <v>21</v>
      </c>
      <c r="E5426" t="s">
        <v>5</v>
      </c>
      <c r="G5426" t="s">
        <v>22</v>
      </c>
      <c r="H5426">
        <v>2809050</v>
      </c>
      <c r="I5426">
        <v>2810864</v>
      </c>
      <c r="J5426" t="s">
        <v>30</v>
      </c>
      <c r="O5426" t="s">
        <v>6610</v>
      </c>
      <c r="P5426">
        <v>1815</v>
      </c>
    </row>
    <row r="5427" spans="1:17" hidden="1" x14ac:dyDescent="0.35">
      <c r="A5427" t="s">
        <v>26</v>
      </c>
      <c r="B5427" t="s">
        <v>32</v>
      </c>
      <c r="C5427" t="s">
        <v>20</v>
      </c>
      <c r="D5427" t="s">
        <v>21</v>
      </c>
      <c r="E5427" t="s">
        <v>5</v>
      </c>
      <c r="G5427" t="s">
        <v>22</v>
      </c>
      <c r="H5427">
        <v>2809050</v>
      </c>
      <c r="I5427">
        <v>2810864</v>
      </c>
      <c r="J5427" t="s">
        <v>30</v>
      </c>
      <c r="K5427" t="s">
        <v>6611</v>
      </c>
      <c r="N5427" t="s">
        <v>162</v>
      </c>
      <c r="O5427" t="s">
        <v>6610</v>
      </c>
      <c r="P5427">
        <v>1815</v>
      </c>
      <c r="Q5427">
        <v>604</v>
      </c>
    </row>
    <row r="5428" spans="1:17" hidden="1" x14ac:dyDescent="0.35">
      <c r="A5428" t="s">
        <v>18</v>
      </c>
      <c r="B5428" t="s">
        <v>29</v>
      </c>
      <c r="C5428" t="s">
        <v>20</v>
      </c>
      <c r="D5428" t="s">
        <v>21</v>
      </c>
      <c r="E5428" t="s">
        <v>5</v>
      </c>
      <c r="G5428" t="s">
        <v>22</v>
      </c>
      <c r="H5428">
        <v>2810905</v>
      </c>
      <c r="I5428">
        <v>2811900</v>
      </c>
      <c r="J5428" t="s">
        <v>23</v>
      </c>
      <c r="O5428" t="s">
        <v>6612</v>
      </c>
      <c r="P5428">
        <v>996</v>
      </c>
    </row>
    <row r="5429" spans="1:17" hidden="1" x14ac:dyDescent="0.35">
      <c r="A5429" t="s">
        <v>26</v>
      </c>
      <c r="B5429" t="s">
        <v>32</v>
      </c>
      <c r="C5429" t="s">
        <v>20</v>
      </c>
      <c r="D5429" t="s">
        <v>21</v>
      </c>
      <c r="E5429" t="s">
        <v>5</v>
      </c>
      <c r="G5429" t="s">
        <v>22</v>
      </c>
      <c r="H5429">
        <v>2810905</v>
      </c>
      <c r="I5429">
        <v>2811900</v>
      </c>
      <c r="J5429" t="s">
        <v>23</v>
      </c>
      <c r="K5429" t="s">
        <v>6613</v>
      </c>
      <c r="N5429" t="s">
        <v>6614</v>
      </c>
      <c r="O5429" t="s">
        <v>6612</v>
      </c>
      <c r="P5429">
        <v>996</v>
      </c>
      <c r="Q5429">
        <v>331</v>
      </c>
    </row>
    <row r="5430" spans="1:17" hidden="1" x14ac:dyDescent="0.35">
      <c r="A5430" t="s">
        <v>18</v>
      </c>
      <c r="B5430" t="s">
        <v>29</v>
      </c>
      <c r="C5430" t="s">
        <v>20</v>
      </c>
      <c r="D5430" t="s">
        <v>21</v>
      </c>
      <c r="E5430" t="s">
        <v>5</v>
      </c>
      <c r="G5430" t="s">
        <v>22</v>
      </c>
      <c r="H5430">
        <v>2812199</v>
      </c>
      <c r="I5430">
        <v>2812540</v>
      </c>
      <c r="J5430" t="s">
        <v>23</v>
      </c>
      <c r="O5430" t="s">
        <v>6615</v>
      </c>
      <c r="P5430">
        <v>342</v>
      </c>
    </row>
    <row r="5431" spans="1:17" hidden="1" x14ac:dyDescent="0.35">
      <c r="A5431" t="s">
        <v>26</v>
      </c>
      <c r="B5431" t="s">
        <v>32</v>
      </c>
      <c r="C5431" t="s">
        <v>20</v>
      </c>
      <c r="D5431" t="s">
        <v>21</v>
      </c>
      <c r="E5431" t="s">
        <v>5</v>
      </c>
      <c r="G5431" t="s">
        <v>22</v>
      </c>
      <c r="H5431">
        <v>2812199</v>
      </c>
      <c r="I5431">
        <v>2812540</v>
      </c>
      <c r="J5431" t="s">
        <v>23</v>
      </c>
      <c r="K5431" t="s">
        <v>6616</v>
      </c>
      <c r="N5431" t="s">
        <v>28</v>
      </c>
      <c r="O5431" t="s">
        <v>6615</v>
      </c>
      <c r="P5431">
        <v>342</v>
      </c>
      <c r="Q5431">
        <v>113</v>
      </c>
    </row>
    <row r="5432" spans="1:17" hidden="1" x14ac:dyDescent="0.35">
      <c r="A5432" t="s">
        <v>18</v>
      </c>
      <c r="B5432" t="s">
        <v>29</v>
      </c>
      <c r="C5432" t="s">
        <v>20</v>
      </c>
      <c r="D5432" t="s">
        <v>21</v>
      </c>
      <c r="E5432" t="s">
        <v>5</v>
      </c>
      <c r="G5432" t="s">
        <v>22</v>
      </c>
      <c r="H5432">
        <v>2812783</v>
      </c>
      <c r="I5432">
        <v>2814474</v>
      </c>
      <c r="J5432" t="s">
        <v>30</v>
      </c>
      <c r="O5432" t="s">
        <v>6617</v>
      </c>
      <c r="P5432">
        <v>1692</v>
      </c>
    </row>
    <row r="5433" spans="1:17" hidden="1" x14ac:dyDescent="0.35">
      <c r="A5433" t="s">
        <v>26</v>
      </c>
      <c r="B5433" t="s">
        <v>32</v>
      </c>
      <c r="C5433" t="s">
        <v>20</v>
      </c>
      <c r="D5433" t="s">
        <v>21</v>
      </c>
      <c r="E5433" t="s">
        <v>5</v>
      </c>
      <c r="G5433" t="s">
        <v>22</v>
      </c>
      <c r="H5433">
        <v>2812783</v>
      </c>
      <c r="I5433">
        <v>2814474</v>
      </c>
      <c r="J5433" t="s">
        <v>30</v>
      </c>
      <c r="K5433" t="s">
        <v>6618</v>
      </c>
      <c r="N5433" t="s">
        <v>2010</v>
      </c>
      <c r="O5433" t="s">
        <v>6617</v>
      </c>
      <c r="P5433">
        <v>1692</v>
      </c>
      <c r="Q5433">
        <v>563</v>
      </c>
    </row>
    <row r="5434" spans="1:17" hidden="1" x14ac:dyDescent="0.35">
      <c r="A5434" t="s">
        <v>18</v>
      </c>
      <c r="B5434" t="s">
        <v>29</v>
      </c>
      <c r="C5434" t="s">
        <v>20</v>
      </c>
      <c r="D5434" t="s">
        <v>21</v>
      </c>
      <c r="E5434" t="s">
        <v>5</v>
      </c>
      <c r="G5434" t="s">
        <v>22</v>
      </c>
      <c r="H5434">
        <v>2814661</v>
      </c>
      <c r="I5434">
        <v>2815596</v>
      </c>
      <c r="J5434" t="s">
        <v>30</v>
      </c>
      <c r="O5434" t="s">
        <v>6619</v>
      </c>
      <c r="P5434">
        <v>936</v>
      </c>
    </row>
    <row r="5435" spans="1:17" hidden="1" x14ac:dyDescent="0.35">
      <c r="A5435" t="s">
        <v>26</v>
      </c>
      <c r="B5435" t="s">
        <v>32</v>
      </c>
      <c r="C5435" t="s">
        <v>20</v>
      </c>
      <c r="D5435" t="s">
        <v>21</v>
      </c>
      <c r="E5435" t="s">
        <v>5</v>
      </c>
      <c r="G5435" t="s">
        <v>22</v>
      </c>
      <c r="H5435">
        <v>2814661</v>
      </c>
      <c r="I5435">
        <v>2815596</v>
      </c>
      <c r="J5435" t="s">
        <v>30</v>
      </c>
      <c r="K5435" t="s">
        <v>6620</v>
      </c>
      <c r="N5435" t="s">
        <v>2005</v>
      </c>
      <c r="O5435" t="s">
        <v>6619</v>
      </c>
      <c r="P5435">
        <v>936</v>
      </c>
      <c r="Q5435">
        <v>311</v>
      </c>
    </row>
    <row r="5436" spans="1:17" hidden="1" x14ac:dyDescent="0.35">
      <c r="A5436" t="s">
        <v>18</v>
      </c>
      <c r="B5436" t="s">
        <v>29</v>
      </c>
      <c r="C5436" t="s">
        <v>20</v>
      </c>
      <c r="D5436" t="s">
        <v>21</v>
      </c>
      <c r="E5436" t="s">
        <v>5</v>
      </c>
      <c r="G5436" t="s">
        <v>22</v>
      </c>
      <c r="H5436">
        <v>2815596</v>
      </c>
      <c r="I5436">
        <v>2816624</v>
      </c>
      <c r="J5436" t="s">
        <v>30</v>
      </c>
      <c r="O5436" t="s">
        <v>6621</v>
      </c>
      <c r="P5436">
        <v>1029</v>
      </c>
    </row>
    <row r="5437" spans="1:17" hidden="1" x14ac:dyDescent="0.35">
      <c r="A5437" t="s">
        <v>26</v>
      </c>
      <c r="B5437" t="s">
        <v>32</v>
      </c>
      <c r="C5437" t="s">
        <v>20</v>
      </c>
      <c r="D5437" t="s">
        <v>21</v>
      </c>
      <c r="E5437" t="s">
        <v>5</v>
      </c>
      <c r="G5437" t="s">
        <v>22</v>
      </c>
      <c r="H5437">
        <v>2815596</v>
      </c>
      <c r="I5437">
        <v>2816624</v>
      </c>
      <c r="J5437" t="s">
        <v>30</v>
      </c>
      <c r="K5437" t="s">
        <v>6622</v>
      </c>
      <c r="N5437" t="s">
        <v>2005</v>
      </c>
      <c r="O5437" t="s">
        <v>6621</v>
      </c>
      <c r="P5437">
        <v>1029</v>
      </c>
      <c r="Q5437">
        <v>342</v>
      </c>
    </row>
    <row r="5438" spans="1:17" hidden="1" x14ac:dyDescent="0.35">
      <c r="A5438" t="s">
        <v>18</v>
      </c>
      <c r="B5438" t="s">
        <v>29</v>
      </c>
      <c r="C5438" t="s">
        <v>20</v>
      </c>
      <c r="D5438" t="s">
        <v>21</v>
      </c>
      <c r="E5438" t="s">
        <v>5</v>
      </c>
      <c r="G5438" t="s">
        <v>22</v>
      </c>
      <c r="H5438">
        <v>2816640</v>
      </c>
      <c r="I5438">
        <v>2817695</v>
      </c>
      <c r="J5438" t="s">
        <v>30</v>
      </c>
      <c r="O5438" t="s">
        <v>6623</v>
      </c>
      <c r="P5438">
        <v>1056</v>
      </c>
    </row>
    <row r="5439" spans="1:17" hidden="1" x14ac:dyDescent="0.35">
      <c r="A5439" t="s">
        <v>26</v>
      </c>
      <c r="B5439" t="s">
        <v>32</v>
      </c>
      <c r="C5439" t="s">
        <v>20</v>
      </c>
      <c r="D5439" t="s">
        <v>21</v>
      </c>
      <c r="E5439" t="s">
        <v>5</v>
      </c>
      <c r="G5439" t="s">
        <v>22</v>
      </c>
      <c r="H5439">
        <v>2816640</v>
      </c>
      <c r="I5439">
        <v>2817695</v>
      </c>
      <c r="J5439" t="s">
        <v>30</v>
      </c>
      <c r="K5439" t="s">
        <v>6624</v>
      </c>
      <c r="N5439" t="s">
        <v>2016</v>
      </c>
      <c r="O5439" t="s">
        <v>6623</v>
      </c>
      <c r="P5439">
        <v>1056</v>
      </c>
      <c r="Q5439">
        <v>351</v>
      </c>
    </row>
    <row r="5440" spans="1:17" hidden="1" x14ac:dyDescent="0.35">
      <c r="A5440" t="s">
        <v>18</v>
      </c>
      <c r="B5440" t="s">
        <v>29</v>
      </c>
      <c r="C5440" t="s">
        <v>20</v>
      </c>
      <c r="D5440" t="s">
        <v>21</v>
      </c>
      <c r="E5440" t="s">
        <v>5</v>
      </c>
      <c r="G5440" t="s">
        <v>22</v>
      </c>
      <c r="H5440">
        <v>2817695</v>
      </c>
      <c r="I5440">
        <v>2818630</v>
      </c>
      <c r="J5440" t="s">
        <v>30</v>
      </c>
      <c r="O5440" t="s">
        <v>6625</v>
      </c>
      <c r="P5440">
        <v>936</v>
      </c>
    </row>
    <row r="5441" spans="1:17" hidden="1" x14ac:dyDescent="0.35">
      <c r="A5441" t="s">
        <v>26</v>
      </c>
      <c r="B5441" t="s">
        <v>32</v>
      </c>
      <c r="C5441" t="s">
        <v>20</v>
      </c>
      <c r="D5441" t="s">
        <v>21</v>
      </c>
      <c r="E5441" t="s">
        <v>5</v>
      </c>
      <c r="G5441" t="s">
        <v>22</v>
      </c>
      <c r="H5441">
        <v>2817695</v>
      </c>
      <c r="I5441">
        <v>2818630</v>
      </c>
      <c r="J5441" t="s">
        <v>30</v>
      </c>
      <c r="K5441" t="s">
        <v>6626</v>
      </c>
      <c r="N5441" t="s">
        <v>2016</v>
      </c>
      <c r="O5441" t="s">
        <v>6625</v>
      </c>
      <c r="P5441">
        <v>936</v>
      </c>
      <c r="Q5441">
        <v>311</v>
      </c>
    </row>
    <row r="5442" spans="1:17" hidden="1" x14ac:dyDescent="0.35">
      <c r="A5442" t="s">
        <v>18</v>
      </c>
      <c r="B5442" t="s">
        <v>29</v>
      </c>
      <c r="C5442" t="s">
        <v>20</v>
      </c>
      <c r="D5442" t="s">
        <v>21</v>
      </c>
      <c r="E5442" t="s">
        <v>5</v>
      </c>
      <c r="G5442" t="s">
        <v>22</v>
      </c>
      <c r="H5442">
        <v>2818853</v>
      </c>
      <c r="I5442">
        <v>2820058</v>
      </c>
      <c r="J5442" t="s">
        <v>30</v>
      </c>
      <c r="O5442" t="s">
        <v>6627</v>
      </c>
      <c r="P5442">
        <v>1206</v>
      </c>
    </row>
    <row r="5443" spans="1:17" hidden="1" x14ac:dyDescent="0.35">
      <c r="A5443" t="s">
        <v>26</v>
      </c>
      <c r="B5443" t="s">
        <v>32</v>
      </c>
      <c r="C5443" t="s">
        <v>20</v>
      </c>
      <c r="D5443" t="s">
        <v>21</v>
      </c>
      <c r="E5443" t="s">
        <v>5</v>
      </c>
      <c r="G5443" t="s">
        <v>22</v>
      </c>
      <c r="H5443">
        <v>2818853</v>
      </c>
      <c r="I5443">
        <v>2820058</v>
      </c>
      <c r="J5443" t="s">
        <v>30</v>
      </c>
      <c r="K5443" t="s">
        <v>6628</v>
      </c>
      <c r="N5443" t="s">
        <v>965</v>
      </c>
      <c r="O5443" t="s">
        <v>6627</v>
      </c>
      <c r="P5443">
        <v>1206</v>
      </c>
      <c r="Q5443">
        <v>401</v>
      </c>
    </row>
    <row r="5444" spans="1:17" hidden="1" x14ac:dyDescent="0.35">
      <c r="A5444" t="s">
        <v>18</v>
      </c>
      <c r="B5444" t="s">
        <v>29</v>
      </c>
      <c r="C5444" t="s">
        <v>20</v>
      </c>
      <c r="D5444" t="s">
        <v>21</v>
      </c>
      <c r="E5444" t="s">
        <v>5</v>
      </c>
      <c r="G5444" t="s">
        <v>22</v>
      </c>
      <c r="H5444">
        <v>2820425</v>
      </c>
      <c r="I5444">
        <v>2820823</v>
      </c>
      <c r="J5444" t="s">
        <v>30</v>
      </c>
      <c r="O5444" t="s">
        <v>6629</v>
      </c>
      <c r="P5444">
        <v>399</v>
      </c>
    </row>
    <row r="5445" spans="1:17" hidden="1" x14ac:dyDescent="0.35">
      <c r="A5445" t="s">
        <v>26</v>
      </c>
      <c r="B5445" t="s">
        <v>32</v>
      </c>
      <c r="C5445" t="s">
        <v>20</v>
      </c>
      <c r="D5445" t="s">
        <v>21</v>
      </c>
      <c r="E5445" t="s">
        <v>5</v>
      </c>
      <c r="G5445" t="s">
        <v>22</v>
      </c>
      <c r="H5445">
        <v>2820425</v>
      </c>
      <c r="I5445">
        <v>2820823</v>
      </c>
      <c r="J5445" t="s">
        <v>30</v>
      </c>
      <c r="K5445" t="s">
        <v>6630</v>
      </c>
      <c r="N5445" t="s">
        <v>152</v>
      </c>
      <c r="O5445" t="s">
        <v>6629</v>
      </c>
      <c r="P5445">
        <v>399</v>
      </c>
      <c r="Q5445">
        <v>132</v>
      </c>
    </row>
    <row r="5446" spans="1:17" hidden="1" x14ac:dyDescent="0.35">
      <c r="A5446" t="s">
        <v>18</v>
      </c>
      <c r="B5446" t="s">
        <v>29</v>
      </c>
      <c r="C5446" t="s">
        <v>20</v>
      </c>
      <c r="D5446" t="s">
        <v>21</v>
      </c>
      <c r="E5446" t="s">
        <v>5</v>
      </c>
      <c r="G5446" t="s">
        <v>22</v>
      </c>
      <c r="H5446">
        <v>2821068</v>
      </c>
      <c r="I5446">
        <v>2821724</v>
      </c>
      <c r="J5446" t="s">
        <v>30</v>
      </c>
      <c r="O5446" t="s">
        <v>6631</v>
      </c>
      <c r="P5446">
        <v>657</v>
      </c>
    </row>
    <row r="5447" spans="1:17" hidden="1" x14ac:dyDescent="0.35">
      <c r="A5447" t="s">
        <v>26</v>
      </c>
      <c r="B5447" t="s">
        <v>32</v>
      </c>
      <c r="C5447" t="s">
        <v>20</v>
      </c>
      <c r="D5447" t="s">
        <v>21</v>
      </c>
      <c r="E5447" t="s">
        <v>5</v>
      </c>
      <c r="G5447" t="s">
        <v>22</v>
      </c>
      <c r="H5447">
        <v>2821068</v>
      </c>
      <c r="I5447">
        <v>2821724</v>
      </c>
      <c r="J5447" t="s">
        <v>30</v>
      </c>
      <c r="K5447" t="s">
        <v>6632</v>
      </c>
      <c r="N5447" t="s">
        <v>6633</v>
      </c>
      <c r="O5447" t="s">
        <v>6631</v>
      </c>
      <c r="P5447">
        <v>657</v>
      </c>
      <c r="Q5447">
        <v>218</v>
      </c>
    </row>
    <row r="5448" spans="1:17" hidden="1" x14ac:dyDescent="0.35">
      <c r="A5448" t="s">
        <v>18</v>
      </c>
      <c r="B5448" t="s">
        <v>29</v>
      </c>
      <c r="C5448" t="s">
        <v>20</v>
      </c>
      <c r="D5448" t="s">
        <v>21</v>
      </c>
      <c r="E5448" t="s">
        <v>5</v>
      </c>
      <c r="G5448" t="s">
        <v>22</v>
      </c>
      <c r="H5448">
        <v>2821811</v>
      </c>
      <c r="I5448">
        <v>2822902</v>
      </c>
      <c r="J5448" t="s">
        <v>30</v>
      </c>
      <c r="O5448" t="s">
        <v>6634</v>
      </c>
      <c r="P5448">
        <v>1092</v>
      </c>
    </row>
    <row r="5449" spans="1:17" hidden="1" x14ac:dyDescent="0.35">
      <c r="A5449" t="s">
        <v>26</v>
      </c>
      <c r="B5449" t="s">
        <v>32</v>
      </c>
      <c r="C5449" t="s">
        <v>20</v>
      </c>
      <c r="D5449" t="s">
        <v>21</v>
      </c>
      <c r="E5449" t="s">
        <v>5</v>
      </c>
      <c r="G5449" t="s">
        <v>22</v>
      </c>
      <c r="H5449">
        <v>2821811</v>
      </c>
      <c r="I5449">
        <v>2822902</v>
      </c>
      <c r="J5449" t="s">
        <v>30</v>
      </c>
      <c r="K5449" t="s">
        <v>6635</v>
      </c>
      <c r="N5449" t="s">
        <v>6636</v>
      </c>
      <c r="O5449" t="s">
        <v>6634</v>
      </c>
      <c r="P5449">
        <v>1092</v>
      </c>
      <c r="Q5449">
        <v>363</v>
      </c>
    </row>
    <row r="5450" spans="1:17" hidden="1" x14ac:dyDescent="0.35">
      <c r="A5450" t="s">
        <v>18</v>
      </c>
      <c r="B5450" t="s">
        <v>29</v>
      </c>
      <c r="C5450" t="s">
        <v>20</v>
      </c>
      <c r="D5450" t="s">
        <v>21</v>
      </c>
      <c r="E5450" t="s">
        <v>5</v>
      </c>
      <c r="G5450" t="s">
        <v>22</v>
      </c>
      <c r="H5450">
        <v>2822948</v>
      </c>
      <c r="I5450">
        <v>2824756</v>
      </c>
      <c r="J5450" t="s">
        <v>30</v>
      </c>
      <c r="O5450" t="s">
        <v>6637</v>
      </c>
      <c r="P5450">
        <v>1809</v>
      </c>
    </row>
    <row r="5451" spans="1:17" hidden="1" x14ac:dyDescent="0.35">
      <c r="A5451" t="s">
        <v>26</v>
      </c>
      <c r="B5451" t="s">
        <v>32</v>
      </c>
      <c r="C5451" t="s">
        <v>20</v>
      </c>
      <c r="D5451" t="s">
        <v>21</v>
      </c>
      <c r="E5451" t="s">
        <v>5</v>
      </c>
      <c r="G5451" t="s">
        <v>22</v>
      </c>
      <c r="H5451">
        <v>2822948</v>
      </c>
      <c r="I5451">
        <v>2824756</v>
      </c>
      <c r="J5451" t="s">
        <v>30</v>
      </c>
      <c r="K5451" t="s">
        <v>6638</v>
      </c>
      <c r="N5451" t="s">
        <v>6639</v>
      </c>
      <c r="O5451" t="s">
        <v>6637</v>
      </c>
      <c r="P5451">
        <v>1809</v>
      </c>
      <c r="Q5451">
        <v>602</v>
      </c>
    </row>
    <row r="5452" spans="1:17" hidden="1" x14ac:dyDescent="0.35">
      <c r="A5452" t="s">
        <v>18</v>
      </c>
      <c r="B5452" t="s">
        <v>29</v>
      </c>
      <c r="C5452" t="s">
        <v>20</v>
      </c>
      <c r="D5452" t="s">
        <v>21</v>
      </c>
      <c r="E5452" t="s">
        <v>5</v>
      </c>
      <c r="G5452" t="s">
        <v>22</v>
      </c>
      <c r="H5452">
        <v>2825098</v>
      </c>
      <c r="I5452">
        <v>2826264</v>
      </c>
      <c r="J5452" t="s">
        <v>23</v>
      </c>
      <c r="O5452" t="s">
        <v>6640</v>
      </c>
      <c r="P5452">
        <v>1167</v>
      </c>
    </row>
    <row r="5453" spans="1:17" hidden="1" x14ac:dyDescent="0.35">
      <c r="A5453" t="s">
        <v>26</v>
      </c>
      <c r="B5453" t="s">
        <v>32</v>
      </c>
      <c r="C5453" t="s">
        <v>20</v>
      </c>
      <c r="D5453" t="s">
        <v>21</v>
      </c>
      <c r="E5453" t="s">
        <v>5</v>
      </c>
      <c r="G5453" t="s">
        <v>22</v>
      </c>
      <c r="H5453">
        <v>2825098</v>
      </c>
      <c r="I5453">
        <v>2826264</v>
      </c>
      <c r="J5453" t="s">
        <v>23</v>
      </c>
      <c r="K5453" t="s">
        <v>6641</v>
      </c>
      <c r="N5453" t="s">
        <v>2806</v>
      </c>
      <c r="O5453" t="s">
        <v>6640</v>
      </c>
      <c r="P5453">
        <v>1167</v>
      </c>
      <c r="Q5453">
        <v>388</v>
      </c>
    </row>
    <row r="5454" spans="1:17" hidden="1" x14ac:dyDescent="0.35">
      <c r="A5454" t="s">
        <v>18</v>
      </c>
      <c r="B5454" t="s">
        <v>29</v>
      </c>
      <c r="C5454" t="s">
        <v>20</v>
      </c>
      <c r="D5454" t="s">
        <v>21</v>
      </c>
      <c r="E5454" t="s">
        <v>5</v>
      </c>
      <c r="G5454" t="s">
        <v>22</v>
      </c>
      <c r="H5454">
        <v>2826538</v>
      </c>
      <c r="I5454">
        <v>2827335</v>
      </c>
      <c r="J5454" t="s">
        <v>23</v>
      </c>
      <c r="O5454" t="s">
        <v>6642</v>
      </c>
      <c r="P5454">
        <v>798</v>
      </c>
    </row>
    <row r="5455" spans="1:17" hidden="1" x14ac:dyDescent="0.35">
      <c r="A5455" t="s">
        <v>26</v>
      </c>
      <c r="B5455" t="s">
        <v>32</v>
      </c>
      <c r="C5455" t="s">
        <v>20</v>
      </c>
      <c r="D5455" t="s">
        <v>21</v>
      </c>
      <c r="E5455" t="s">
        <v>5</v>
      </c>
      <c r="G5455" t="s">
        <v>22</v>
      </c>
      <c r="H5455">
        <v>2826538</v>
      </c>
      <c r="I5455">
        <v>2827335</v>
      </c>
      <c r="J5455" t="s">
        <v>23</v>
      </c>
      <c r="K5455" t="s">
        <v>6643</v>
      </c>
      <c r="N5455" t="s">
        <v>6644</v>
      </c>
      <c r="O5455" t="s">
        <v>6642</v>
      </c>
      <c r="P5455">
        <v>798</v>
      </c>
      <c r="Q5455">
        <v>265</v>
      </c>
    </row>
    <row r="5456" spans="1:17" hidden="1" x14ac:dyDescent="0.35">
      <c r="A5456" t="s">
        <v>18</v>
      </c>
      <c r="B5456" t="s">
        <v>29</v>
      </c>
      <c r="C5456" t="s">
        <v>20</v>
      </c>
      <c r="D5456" t="s">
        <v>21</v>
      </c>
      <c r="E5456" t="s">
        <v>5</v>
      </c>
      <c r="G5456" t="s">
        <v>22</v>
      </c>
      <c r="H5456">
        <v>2827332</v>
      </c>
      <c r="I5456">
        <v>2827730</v>
      </c>
      <c r="J5456" t="s">
        <v>23</v>
      </c>
      <c r="O5456" t="s">
        <v>6645</v>
      </c>
      <c r="P5456">
        <v>399</v>
      </c>
    </row>
    <row r="5457" spans="1:17" hidden="1" x14ac:dyDescent="0.35">
      <c r="A5457" t="s">
        <v>26</v>
      </c>
      <c r="B5457" t="s">
        <v>32</v>
      </c>
      <c r="C5457" t="s">
        <v>20</v>
      </c>
      <c r="D5457" t="s">
        <v>21</v>
      </c>
      <c r="E5457" t="s">
        <v>5</v>
      </c>
      <c r="G5457" t="s">
        <v>22</v>
      </c>
      <c r="H5457">
        <v>2827332</v>
      </c>
      <c r="I5457">
        <v>2827730</v>
      </c>
      <c r="J5457" t="s">
        <v>23</v>
      </c>
      <c r="K5457" t="s">
        <v>6646</v>
      </c>
      <c r="N5457" t="s">
        <v>6647</v>
      </c>
      <c r="O5457" t="s">
        <v>6645</v>
      </c>
      <c r="P5457">
        <v>399</v>
      </c>
      <c r="Q5457">
        <v>132</v>
      </c>
    </row>
    <row r="5458" spans="1:17" hidden="1" x14ac:dyDescent="0.35">
      <c r="A5458" t="s">
        <v>18</v>
      </c>
      <c r="B5458" t="s">
        <v>29</v>
      </c>
      <c r="C5458" t="s">
        <v>20</v>
      </c>
      <c r="D5458" t="s">
        <v>21</v>
      </c>
      <c r="E5458" t="s">
        <v>5</v>
      </c>
      <c r="G5458" t="s">
        <v>22</v>
      </c>
      <c r="H5458">
        <v>2827832</v>
      </c>
      <c r="I5458">
        <v>2828422</v>
      </c>
      <c r="J5458" t="s">
        <v>23</v>
      </c>
      <c r="O5458" t="s">
        <v>6648</v>
      </c>
      <c r="P5458">
        <v>591</v>
      </c>
    </row>
    <row r="5459" spans="1:17" hidden="1" x14ac:dyDescent="0.35">
      <c r="A5459" t="s">
        <v>26</v>
      </c>
      <c r="B5459" t="s">
        <v>32</v>
      </c>
      <c r="C5459" t="s">
        <v>20</v>
      </c>
      <c r="D5459" t="s">
        <v>21</v>
      </c>
      <c r="E5459" t="s">
        <v>5</v>
      </c>
      <c r="G5459" t="s">
        <v>22</v>
      </c>
      <c r="H5459">
        <v>2827832</v>
      </c>
      <c r="I5459">
        <v>2828422</v>
      </c>
      <c r="J5459" t="s">
        <v>23</v>
      </c>
      <c r="K5459" t="s">
        <v>6649</v>
      </c>
      <c r="N5459" t="s">
        <v>6650</v>
      </c>
      <c r="O5459" t="s">
        <v>6648</v>
      </c>
      <c r="P5459">
        <v>591</v>
      </c>
      <c r="Q5459">
        <v>196</v>
      </c>
    </row>
    <row r="5460" spans="1:17" hidden="1" x14ac:dyDescent="0.35">
      <c r="A5460" t="s">
        <v>18</v>
      </c>
      <c r="B5460" t="s">
        <v>29</v>
      </c>
      <c r="C5460" t="s">
        <v>20</v>
      </c>
      <c r="D5460" t="s">
        <v>21</v>
      </c>
      <c r="E5460" t="s">
        <v>5</v>
      </c>
      <c r="G5460" t="s">
        <v>22</v>
      </c>
      <c r="H5460">
        <v>2828534</v>
      </c>
      <c r="I5460">
        <v>2828923</v>
      </c>
      <c r="J5460" t="s">
        <v>30</v>
      </c>
      <c r="O5460" t="s">
        <v>6651</v>
      </c>
      <c r="P5460">
        <v>390</v>
      </c>
    </row>
    <row r="5461" spans="1:17" hidden="1" x14ac:dyDescent="0.35">
      <c r="A5461" t="s">
        <v>26</v>
      </c>
      <c r="B5461" t="s">
        <v>32</v>
      </c>
      <c r="C5461" t="s">
        <v>20</v>
      </c>
      <c r="D5461" t="s">
        <v>21</v>
      </c>
      <c r="E5461" t="s">
        <v>5</v>
      </c>
      <c r="G5461" t="s">
        <v>22</v>
      </c>
      <c r="H5461">
        <v>2828534</v>
      </c>
      <c r="I5461">
        <v>2828923</v>
      </c>
      <c r="J5461" t="s">
        <v>30</v>
      </c>
      <c r="K5461" t="s">
        <v>6652</v>
      </c>
      <c r="N5461" t="s">
        <v>28</v>
      </c>
      <c r="O5461" t="s">
        <v>6651</v>
      </c>
      <c r="P5461">
        <v>390</v>
      </c>
      <c r="Q5461">
        <v>129</v>
      </c>
    </row>
    <row r="5462" spans="1:17" hidden="1" x14ac:dyDescent="0.35">
      <c r="A5462" t="s">
        <v>18</v>
      </c>
      <c r="B5462" t="s">
        <v>29</v>
      </c>
      <c r="C5462" t="s">
        <v>20</v>
      </c>
      <c r="D5462" t="s">
        <v>21</v>
      </c>
      <c r="E5462" t="s">
        <v>5</v>
      </c>
      <c r="G5462" t="s">
        <v>22</v>
      </c>
      <c r="H5462">
        <v>2828945</v>
      </c>
      <c r="I5462">
        <v>2829622</v>
      </c>
      <c r="J5462" t="s">
        <v>30</v>
      </c>
      <c r="O5462" t="s">
        <v>6653</v>
      </c>
      <c r="P5462">
        <v>678</v>
      </c>
    </row>
    <row r="5463" spans="1:17" hidden="1" x14ac:dyDescent="0.35">
      <c r="A5463" t="s">
        <v>26</v>
      </c>
      <c r="B5463" t="s">
        <v>32</v>
      </c>
      <c r="C5463" t="s">
        <v>20</v>
      </c>
      <c r="D5463" t="s">
        <v>21</v>
      </c>
      <c r="E5463" t="s">
        <v>5</v>
      </c>
      <c r="G5463" t="s">
        <v>22</v>
      </c>
      <c r="H5463">
        <v>2828945</v>
      </c>
      <c r="I5463">
        <v>2829622</v>
      </c>
      <c r="J5463" t="s">
        <v>30</v>
      </c>
      <c r="K5463" t="s">
        <v>6654</v>
      </c>
      <c r="N5463" t="s">
        <v>4779</v>
      </c>
      <c r="O5463" t="s">
        <v>6653</v>
      </c>
      <c r="P5463">
        <v>678</v>
      </c>
      <c r="Q5463">
        <v>225</v>
      </c>
    </row>
    <row r="5464" spans="1:17" hidden="1" x14ac:dyDescent="0.35">
      <c r="A5464" t="s">
        <v>18</v>
      </c>
      <c r="B5464" t="s">
        <v>29</v>
      </c>
      <c r="C5464" t="s">
        <v>20</v>
      </c>
      <c r="D5464" t="s">
        <v>21</v>
      </c>
      <c r="E5464" t="s">
        <v>5</v>
      </c>
      <c r="G5464" t="s">
        <v>22</v>
      </c>
      <c r="H5464">
        <v>2829619</v>
      </c>
      <c r="I5464">
        <v>2830425</v>
      </c>
      <c r="J5464" t="s">
        <v>30</v>
      </c>
      <c r="O5464" t="s">
        <v>6655</v>
      </c>
      <c r="P5464">
        <v>807</v>
      </c>
    </row>
    <row r="5465" spans="1:17" hidden="1" x14ac:dyDescent="0.35">
      <c r="A5465" t="s">
        <v>26</v>
      </c>
      <c r="B5465" t="s">
        <v>32</v>
      </c>
      <c r="C5465" t="s">
        <v>20</v>
      </c>
      <c r="D5465" t="s">
        <v>21</v>
      </c>
      <c r="E5465" t="s">
        <v>5</v>
      </c>
      <c r="G5465" t="s">
        <v>22</v>
      </c>
      <c r="H5465">
        <v>2829619</v>
      </c>
      <c r="I5465">
        <v>2830425</v>
      </c>
      <c r="J5465" t="s">
        <v>30</v>
      </c>
      <c r="K5465" t="s">
        <v>6656</v>
      </c>
      <c r="N5465" t="s">
        <v>6657</v>
      </c>
      <c r="O5465" t="s">
        <v>6655</v>
      </c>
      <c r="P5465">
        <v>807</v>
      </c>
      <c r="Q5465">
        <v>268</v>
      </c>
    </row>
    <row r="5466" spans="1:17" hidden="1" x14ac:dyDescent="0.35">
      <c r="A5466" t="s">
        <v>18</v>
      </c>
      <c r="B5466" t="s">
        <v>29</v>
      </c>
      <c r="C5466" t="s">
        <v>20</v>
      </c>
      <c r="D5466" t="s">
        <v>21</v>
      </c>
      <c r="E5466" t="s">
        <v>5</v>
      </c>
      <c r="G5466" t="s">
        <v>22</v>
      </c>
      <c r="H5466">
        <v>2830431</v>
      </c>
      <c r="I5466">
        <v>2831306</v>
      </c>
      <c r="J5466" t="s">
        <v>30</v>
      </c>
      <c r="O5466" t="s">
        <v>6658</v>
      </c>
      <c r="P5466">
        <v>876</v>
      </c>
    </row>
    <row r="5467" spans="1:17" hidden="1" x14ac:dyDescent="0.35">
      <c r="A5467" t="s">
        <v>26</v>
      </c>
      <c r="B5467" t="s">
        <v>32</v>
      </c>
      <c r="C5467" t="s">
        <v>20</v>
      </c>
      <c r="D5467" t="s">
        <v>21</v>
      </c>
      <c r="E5467" t="s">
        <v>5</v>
      </c>
      <c r="G5467" t="s">
        <v>22</v>
      </c>
      <c r="H5467">
        <v>2830431</v>
      </c>
      <c r="I5467">
        <v>2831306</v>
      </c>
      <c r="J5467" t="s">
        <v>30</v>
      </c>
      <c r="K5467" t="s">
        <v>6659</v>
      </c>
      <c r="N5467" t="s">
        <v>1917</v>
      </c>
      <c r="O5467" t="s">
        <v>6658</v>
      </c>
      <c r="P5467">
        <v>876</v>
      </c>
      <c r="Q5467">
        <v>291</v>
      </c>
    </row>
    <row r="5468" spans="1:17" hidden="1" x14ac:dyDescent="0.35">
      <c r="A5468" t="s">
        <v>18</v>
      </c>
      <c r="B5468" t="s">
        <v>29</v>
      </c>
      <c r="C5468" t="s">
        <v>20</v>
      </c>
      <c r="D5468" t="s">
        <v>21</v>
      </c>
      <c r="E5468" t="s">
        <v>5</v>
      </c>
      <c r="G5468" t="s">
        <v>22</v>
      </c>
      <c r="H5468">
        <v>2831303</v>
      </c>
      <c r="I5468">
        <v>2832040</v>
      </c>
      <c r="J5468" t="s">
        <v>23</v>
      </c>
      <c r="O5468" t="s">
        <v>6660</v>
      </c>
      <c r="P5468">
        <v>738</v>
      </c>
    </row>
    <row r="5469" spans="1:17" hidden="1" x14ac:dyDescent="0.35">
      <c r="A5469" t="s">
        <v>26</v>
      </c>
      <c r="B5469" t="s">
        <v>32</v>
      </c>
      <c r="C5469" t="s">
        <v>20</v>
      </c>
      <c r="D5469" t="s">
        <v>21</v>
      </c>
      <c r="E5469" t="s">
        <v>5</v>
      </c>
      <c r="G5469" t="s">
        <v>22</v>
      </c>
      <c r="H5469">
        <v>2831303</v>
      </c>
      <c r="I5469">
        <v>2832040</v>
      </c>
      <c r="J5469" t="s">
        <v>23</v>
      </c>
      <c r="K5469" t="s">
        <v>6661</v>
      </c>
      <c r="N5469" t="s">
        <v>28</v>
      </c>
      <c r="O5469" t="s">
        <v>6660</v>
      </c>
      <c r="P5469">
        <v>738</v>
      </c>
      <c r="Q5469">
        <v>245</v>
      </c>
    </row>
    <row r="5470" spans="1:17" hidden="1" x14ac:dyDescent="0.35">
      <c r="A5470" t="s">
        <v>18</v>
      </c>
      <c r="B5470" t="s">
        <v>29</v>
      </c>
      <c r="C5470" t="s">
        <v>20</v>
      </c>
      <c r="D5470" t="s">
        <v>21</v>
      </c>
      <c r="E5470" t="s">
        <v>5</v>
      </c>
      <c r="G5470" t="s">
        <v>22</v>
      </c>
      <c r="H5470">
        <v>2832140</v>
      </c>
      <c r="I5470">
        <v>2833510</v>
      </c>
      <c r="J5470" t="s">
        <v>30</v>
      </c>
      <c r="O5470" t="s">
        <v>6662</v>
      </c>
      <c r="P5470">
        <v>1371</v>
      </c>
    </row>
    <row r="5471" spans="1:17" hidden="1" x14ac:dyDescent="0.35">
      <c r="A5471" t="s">
        <v>26</v>
      </c>
      <c r="B5471" t="s">
        <v>32</v>
      </c>
      <c r="C5471" t="s">
        <v>20</v>
      </c>
      <c r="D5471" t="s">
        <v>21</v>
      </c>
      <c r="E5471" t="s">
        <v>5</v>
      </c>
      <c r="G5471" t="s">
        <v>22</v>
      </c>
      <c r="H5471">
        <v>2832140</v>
      </c>
      <c r="I5471">
        <v>2833510</v>
      </c>
      <c r="J5471" t="s">
        <v>30</v>
      </c>
      <c r="K5471" t="s">
        <v>6663</v>
      </c>
      <c r="N5471" t="s">
        <v>6664</v>
      </c>
      <c r="O5471" t="s">
        <v>6662</v>
      </c>
      <c r="P5471">
        <v>1371</v>
      </c>
      <c r="Q5471">
        <v>456</v>
      </c>
    </row>
    <row r="5472" spans="1:17" hidden="1" x14ac:dyDescent="0.35">
      <c r="A5472" t="s">
        <v>18</v>
      </c>
      <c r="B5472" t="s">
        <v>29</v>
      </c>
      <c r="C5472" t="s">
        <v>20</v>
      </c>
      <c r="D5472" t="s">
        <v>21</v>
      </c>
      <c r="E5472" t="s">
        <v>5</v>
      </c>
      <c r="G5472" t="s">
        <v>22</v>
      </c>
      <c r="H5472">
        <v>2833590</v>
      </c>
      <c r="I5472">
        <v>2834360</v>
      </c>
      <c r="J5472" t="s">
        <v>30</v>
      </c>
      <c r="O5472" t="s">
        <v>6665</v>
      </c>
      <c r="P5472">
        <v>771</v>
      </c>
    </row>
    <row r="5473" spans="1:17" hidden="1" x14ac:dyDescent="0.35">
      <c r="A5473" t="s">
        <v>26</v>
      </c>
      <c r="B5473" t="s">
        <v>32</v>
      </c>
      <c r="C5473" t="s">
        <v>20</v>
      </c>
      <c r="D5473" t="s">
        <v>21</v>
      </c>
      <c r="E5473" t="s">
        <v>5</v>
      </c>
      <c r="G5473" t="s">
        <v>22</v>
      </c>
      <c r="H5473">
        <v>2833590</v>
      </c>
      <c r="I5473">
        <v>2834360</v>
      </c>
      <c r="J5473" t="s">
        <v>30</v>
      </c>
      <c r="K5473" t="s">
        <v>6666</v>
      </c>
      <c r="N5473" t="s">
        <v>2023</v>
      </c>
      <c r="O5473" t="s">
        <v>6665</v>
      </c>
      <c r="P5473">
        <v>771</v>
      </c>
      <c r="Q5473">
        <v>256</v>
      </c>
    </row>
    <row r="5474" spans="1:17" hidden="1" x14ac:dyDescent="0.35">
      <c r="A5474" t="s">
        <v>18</v>
      </c>
      <c r="B5474" t="s">
        <v>29</v>
      </c>
      <c r="C5474" t="s">
        <v>20</v>
      </c>
      <c r="D5474" t="s">
        <v>21</v>
      </c>
      <c r="E5474" t="s">
        <v>5</v>
      </c>
      <c r="G5474" t="s">
        <v>22</v>
      </c>
      <c r="H5474">
        <v>2834413</v>
      </c>
      <c r="I5474">
        <v>2834844</v>
      </c>
      <c r="J5474" t="s">
        <v>23</v>
      </c>
      <c r="O5474" t="s">
        <v>6667</v>
      </c>
      <c r="P5474">
        <v>432</v>
      </c>
    </row>
    <row r="5475" spans="1:17" hidden="1" x14ac:dyDescent="0.35">
      <c r="A5475" t="s">
        <v>26</v>
      </c>
      <c r="B5475" t="s">
        <v>32</v>
      </c>
      <c r="C5475" t="s">
        <v>20</v>
      </c>
      <c r="D5475" t="s">
        <v>21</v>
      </c>
      <c r="E5475" t="s">
        <v>5</v>
      </c>
      <c r="G5475" t="s">
        <v>22</v>
      </c>
      <c r="H5475">
        <v>2834413</v>
      </c>
      <c r="I5475">
        <v>2834844</v>
      </c>
      <c r="J5475" t="s">
        <v>23</v>
      </c>
      <c r="K5475" t="s">
        <v>6668</v>
      </c>
      <c r="N5475" t="s">
        <v>628</v>
      </c>
      <c r="O5475" t="s">
        <v>6667</v>
      </c>
      <c r="P5475">
        <v>432</v>
      </c>
      <c r="Q5475">
        <v>143</v>
      </c>
    </row>
    <row r="5476" spans="1:17" hidden="1" x14ac:dyDescent="0.35">
      <c r="A5476" t="s">
        <v>18</v>
      </c>
      <c r="B5476" t="s">
        <v>29</v>
      </c>
      <c r="C5476" t="s">
        <v>20</v>
      </c>
      <c r="D5476" t="s">
        <v>21</v>
      </c>
      <c r="E5476" t="s">
        <v>5</v>
      </c>
      <c r="G5476" t="s">
        <v>22</v>
      </c>
      <c r="H5476">
        <v>2834845</v>
      </c>
      <c r="I5476">
        <v>2835363</v>
      </c>
      <c r="J5476" t="s">
        <v>23</v>
      </c>
      <c r="O5476" t="s">
        <v>6669</v>
      </c>
      <c r="P5476">
        <v>519</v>
      </c>
    </row>
    <row r="5477" spans="1:17" hidden="1" x14ac:dyDescent="0.35">
      <c r="A5477" t="s">
        <v>26</v>
      </c>
      <c r="B5477" t="s">
        <v>32</v>
      </c>
      <c r="C5477" t="s">
        <v>20</v>
      </c>
      <c r="D5477" t="s">
        <v>21</v>
      </c>
      <c r="E5477" t="s">
        <v>5</v>
      </c>
      <c r="G5477" t="s">
        <v>22</v>
      </c>
      <c r="H5477">
        <v>2834845</v>
      </c>
      <c r="I5477">
        <v>2835363</v>
      </c>
      <c r="J5477" t="s">
        <v>23</v>
      </c>
      <c r="K5477" t="s">
        <v>6670</v>
      </c>
      <c r="N5477" t="s">
        <v>28</v>
      </c>
      <c r="O5477" t="s">
        <v>6669</v>
      </c>
      <c r="P5477">
        <v>519</v>
      </c>
      <c r="Q5477">
        <v>172</v>
      </c>
    </row>
    <row r="5478" spans="1:17" hidden="1" x14ac:dyDescent="0.35">
      <c r="A5478" t="s">
        <v>18</v>
      </c>
      <c r="B5478" t="s">
        <v>29</v>
      </c>
      <c r="C5478" t="s">
        <v>20</v>
      </c>
      <c r="D5478" t="s">
        <v>21</v>
      </c>
      <c r="E5478" t="s">
        <v>5</v>
      </c>
      <c r="G5478" t="s">
        <v>22</v>
      </c>
      <c r="H5478">
        <v>2835438</v>
      </c>
      <c r="I5478">
        <v>2836160</v>
      </c>
      <c r="J5478" t="s">
        <v>23</v>
      </c>
      <c r="O5478" t="s">
        <v>6671</v>
      </c>
      <c r="P5478">
        <v>723</v>
      </c>
    </row>
    <row r="5479" spans="1:17" hidden="1" x14ac:dyDescent="0.35">
      <c r="A5479" t="s">
        <v>26</v>
      </c>
      <c r="B5479" t="s">
        <v>32</v>
      </c>
      <c r="C5479" t="s">
        <v>20</v>
      </c>
      <c r="D5479" t="s">
        <v>21</v>
      </c>
      <c r="E5479" t="s">
        <v>5</v>
      </c>
      <c r="G5479" t="s">
        <v>22</v>
      </c>
      <c r="H5479">
        <v>2835438</v>
      </c>
      <c r="I5479">
        <v>2836160</v>
      </c>
      <c r="J5479" t="s">
        <v>23</v>
      </c>
      <c r="K5479" t="s">
        <v>6672</v>
      </c>
      <c r="N5479" t="s">
        <v>28</v>
      </c>
      <c r="O5479" t="s">
        <v>6671</v>
      </c>
      <c r="P5479">
        <v>723</v>
      </c>
      <c r="Q5479">
        <v>240</v>
      </c>
    </row>
    <row r="5480" spans="1:17" hidden="1" x14ac:dyDescent="0.35">
      <c r="A5480" t="s">
        <v>18</v>
      </c>
      <c r="B5480" t="s">
        <v>29</v>
      </c>
      <c r="C5480" t="s">
        <v>20</v>
      </c>
      <c r="D5480" t="s">
        <v>21</v>
      </c>
      <c r="E5480" t="s">
        <v>5</v>
      </c>
      <c r="G5480" t="s">
        <v>22</v>
      </c>
      <c r="H5480">
        <v>2836265</v>
      </c>
      <c r="I5480">
        <v>2836849</v>
      </c>
      <c r="J5480" t="s">
        <v>30</v>
      </c>
      <c r="O5480" t="s">
        <v>6673</v>
      </c>
      <c r="P5480">
        <v>585</v>
      </c>
    </row>
    <row r="5481" spans="1:17" hidden="1" x14ac:dyDescent="0.35">
      <c r="A5481" t="s">
        <v>26</v>
      </c>
      <c r="B5481" t="s">
        <v>32</v>
      </c>
      <c r="C5481" t="s">
        <v>20</v>
      </c>
      <c r="D5481" t="s">
        <v>21</v>
      </c>
      <c r="E5481" t="s">
        <v>5</v>
      </c>
      <c r="G5481" t="s">
        <v>22</v>
      </c>
      <c r="H5481">
        <v>2836265</v>
      </c>
      <c r="I5481">
        <v>2836849</v>
      </c>
      <c r="J5481" t="s">
        <v>30</v>
      </c>
      <c r="K5481" t="s">
        <v>6674</v>
      </c>
      <c r="N5481" t="s">
        <v>6675</v>
      </c>
      <c r="O5481" t="s">
        <v>6673</v>
      </c>
      <c r="P5481">
        <v>585</v>
      </c>
      <c r="Q5481">
        <v>194</v>
      </c>
    </row>
    <row r="5482" spans="1:17" hidden="1" x14ac:dyDescent="0.35">
      <c r="A5482" t="s">
        <v>18</v>
      </c>
      <c r="B5482" t="s">
        <v>29</v>
      </c>
      <c r="C5482" t="s">
        <v>20</v>
      </c>
      <c r="D5482" t="s">
        <v>21</v>
      </c>
      <c r="E5482" t="s">
        <v>5</v>
      </c>
      <c r="G5482" t="s">
        <v>22</v>
      </c>
      <c r="H5482">
        <v>2836975</v>
      </c>
      <c r="I5482">
        <v>2837955</v>
      </c>
      <c r="J5482" t="s">
        <v>30</v>
      </c>
      <c r="O5482" t="s">
        <v>6676</v>
      </c>
      <c r="P5482">
        <v>981</v>
      </c>
    </row>
    <row r="5483" spans="1:17" hidden="1" x14ac:dyDescent="0.35">
      <c r="A5483" t="s">
        <v>26</v>
      </c>
      <c r="B5483" t="s">
        <v>32</v>
      </c>
      <c r="C5483" t="s">
        <v>20</v>
      </c>
      <c r="D5483" t="s">
        <v>21</v>
      </c>
      <c r="E5483" t="s">
        <v>5</v>
      </c>
      <c r="G5483" t="s">
        <v>22</v>
      </c>
      <c r="H5483">
        <v>2836975</v>
      </c>
      <c r="I5483">
        <v>2837955</v>
      </c>
      <c r="J5483" t="s">
        <v>30</v>
      </c>
      <c r="K5483" t="s">
        <v>6677</v>
      </c>
      <c r="N5483" t="s">
        <v>6678</v>
      </c>
      <c r="O5483" t="s">
        <v>6676</v>
      </c>
      <c r="P5483">
        <v>981</v>
      </c>
      <c r="Q5483">
        <v>326</v>
      </c>
    </row>
    <row r="5484" spans="1:17" hidden="1" x14ac:dyDescent="0.35">
      <c r="A5484" t="s">
        <v>18</v>
      </c>
      <c r="B5484" t="s">
        <v>29</v>
      </c>
      <c r="C5484" t="s">
        <v>20</v>
      </c>
      <c r="D5484" t="s">
        <v>21</v>
      </c>
      <c r="E5484" t="s">
        <v>5</v>
      </c>
      <c r="G5484" t="s">
        <v>22</v>
      </c>
      <c r="H5484">
        <v>2838030</v>
      </c>
      <c r="I5484">
        <v>2838554</v>
      </c>
      <c r="J5484" t="s">
        <v>30</v>
      </c>
      <c r="O5484" t="s">
        <v>6679</v>
      </c>
      <c r="P5484">
        <v>525</v>
      </c>
    </row>
    <row r="5485" spans="1:17" hidden="1" x14ac:dyDescent="0.35">
      <c r="A5485" t="s">
        <v>26</v>
      </c>
      <c r="B5485" t="s">
        <v>32</v>
      </c>
      <c r="C5485" t="s">
        <v>20</v>
      </c>
      <c r="D5485" t="s">
        <v>21</v>
      </c>
      <c r="E5485" t="s">
        <v>5</v>
      </c>
      <c r="G5485" t="s">
        <v>22</v>
      </c>
      <c r="H5485">
        <v>2838030</v>
      </c>
      <c r="I5485">
        <v>2838554</v>
      </c>
      <c r="J5485" t="s">
        <v>30</v>
      </c>
      <c r="K5485" t="s">
        <v>6680</v>
      </c>
      <c r="N5485" t="s">
        <v>6681</v>
      </c>
      <c r="O5485" t="s">
        <v>6679</v>
      </c>
      <c r="P5485">
        <v>525</v>
      </c>
      <c r="Q5485">
        <v>174</v>
      </c>
    </row>
    <row r="5486" spans="1:17" hidden="1" x14ac:dyDescent="0.35">
      <c r="A5486" t="s">
        <v>18</v>
      </c>
      <c r="B5486" t="s">
        <v>29</v>
      </c>
      <c r="C5486" t="s">
        <v>20</v>
      </c>
      <c r="D5486" t="s">
        <v>21</v>
      </c>
      <c r="E5486" t="s">
        <v>5</v>
      </c>
      <c r="G5486" t="s">
        <v>22</v>
      </c>
      <c r="H5486">
        <v>2838544</v>
      </c>
      <c r="I5486">
        <v>2840577</v>
      </c>
      <c r="J5486" t="s">
        <v>30</v>
      </c>
      <c r="O5486" t="s">
        <v>6682</v>
      </c>
      <c r="P5486">
        <v>2034</v>
      </c>
    </row>
    <row r="5487" spans="1:17" hidden="1" x14ac:dyDescent="0.35">
      <c r="A5487" t="s">
        <v>26</v>
      </c>
      <c r="B5487" t="s">
        <v>32</v>
      </c>
      <c r="C5487" t="s">
        <v>20</v>
      </c>
      <c r="D5487" t="s">
        <v>21</v>
      </c>
      <c r="E5487" t="s">
        <v>5</v>
      </c>
      <c r="G5487" t="s">
        <v>22</v>
      </c>
      <c r="H5487">
        <v>2838544</v>
      </c>
      <c r="I5487">
        <v>2840577</v>
      </c>
      <c r="J5487" t="s">
        <v>30</v>
      </c>
      <c r="K5487" t="s">
        <v>6683</v>
      </c>
      <c r="N5487" t="s">
        <v>6684</v>
      </c>
      <c r="O5487" t="s">
        <v>6682</v>
      </c>
      <c r="P5487">
        <v>2034</v>
      </c>
      <c r="Q5487">
        <v>677</v>
      </c>
    </row>
    <row r="5488" spans="1:17" hidden="1" x14ac:dyDescent="0.35">
      <c r="A5488" t="s">
        <v>18</v>
      </c>
      <c r="B5488" t="s">
        <v>29</v>
      </c>
      <c r="C5488" t="s">
        <v>20</v>
      </c>
      <c r="D5488" t="s">
        <v>21</v>
      </c>
      <c r="E5488" t="s">
        <v>5</v>
      </c>
      <c r="G5488" t="s">
        <v>22</v>
      </c>
      <c r="H5488">
        <v>2841040</v>
      </c>
      <c r="I5488">
        <v>2842293</v>
      </c>
      <c r="J5488" t="s">
        <v>30</v>
      </c>
      <c r="O5488" t="s">
        <v>6685</v>
      </c>
      <c r="P5488">
        <v>1254</v>
      </c>
    </row>
    <row r="5489" spans="1:18" hidden="1" x14ac:dyDescent="0.35">
      <c r="A5489" t="s">
        <v>26</v>
      </c>
      <c r="B5489" t="s">
        <v>32</v>
      </c>
      <c r="C5489" t="s">
        <v>20</v>
      </c>
      <c r="D5489" t="s">
        <v>21</v>
      </c>
      <c r="E5489" t="s">
        <v>5</v>
      </c>
      <c r="G5489" t="s">
        <v>22</v>
      </c>
      <c r="H5489">
        <v>2841040</v>
      </c>
      <c r="I5489">
        <v>2842293</v>
      </c>
      <c r="J5489" t="s">
        <v>30</v>
      </c>
      <c r="K5489" t="s">
        <v>6686</v>
      </c>
      <c r="N5489" t="s">
        <v>6687</v>
      </c>
      <c r="O5489" t="s">
        <v>6685</v>
      </c>
      <c r="P5489">
        <v>1254</v>
      </c>
      <c r="Q5489">
        <v>417</v>
      </c>
    </row>
    <row r="5490" spans="1:18" hidden="1" x14ac:dyDescent="0.35">
      <c r="A5490" t="s">
        <v>18</v>
      </c>
      <c r="B5490" t="s">
        <v>29</v>
      </c>
      <c r="C5490" t="s">
        <v>20</v>
      </c>
      <c r="D5490" t="s">
        <v>21</v>
      </c>
      <c r="E5490" t="s">
        <v>5</v>
      </c>
      <c r="G5490" t="s">
        <v>22</v>
      </c>
      <c r="H5490">
        <v>2842307</v>
      </c>
      <c r="I5490">
        <v>2842669</v>
      </c>
      <c r="J5490" t="s">
        <v>30</v>
      </c>
      <c r="O5490" t="s">
        <v>6688</v>
      </c>
      <c r="P5490">
        <v>363</v>
      </c>
    </row>
    <row r="5491" spans="1:18" hidden="1" x14ac:dyDescent="0.35">
      <c r="A5491" t="s">
        <v>26</v>
      </c>
      <c r="B5491" t="s">
        <v>32</v>
      </c>
      <c r="C5491" t="s">
        <v>20</v>
      </c>
      <c r="D5491" t="s">
        <v>21</v>
      </c>
      <c r="E5491" t="s">
        <v>5</v>
      </c>
      <c r="G5491" t="s">
        <v>22</v>
      </c>
      <c r="H5491">
        <v>2842307</v>
      </c>
      <c r="I5491">
        <v>2842669</v>
      </c>
      <c r="J5491" t="s">
        <v>30</v>
      </c>
      <c r="K5491" t="s">
        <v>6689</v>
      </c>
      <c r="N5491" t="s">
        <v>28</v>
      </c>
      <c r="O5491" t="s">
        <v>6688</v>
      </c>
      <c r="P5491">
        <v>363</v>
      </c>
      <c r="Q5491">
        <v>120</v>
      </c>
    </row>
    <row r="5492" spans="1:18" hidden="1" x14ac:dyDescent="0.35">
      <c r="A5492" t="s">
        <v>18</v>
      </c>
      <c r="B5492" t="s">
        <v>19</v>
      </c>
      <c r="C5492" t="s">
        <v>20</v>
      </c>
      <c r="D5492" t="s">
        <v>21</v>
      </c>
      <c r="E5492" t="s">
        <v>5</v>
      </c>
      <c r="G5492" t="s">
        <v>22</v>
      </c>
      <c r="H5492">
        <v>2843447</v>
      </c>
      <c r="I5492">
        <v>2843875</v>
      </c>
      <c r="J5492" t="s">
        <v>30</v>
      </c>
      <c r="O5492" t="s">
        <v>6690</v>
      </c>
      <c r="P5492">
        <v>429</v>
      </c>
      <c r="R5492" t="s">
        <v>25</v>
      </c>
    </row>
    <row r="5493" spans="1:18" hidden="1" x14ac:dyDescent="0.35">
      <c r="A5493" t="s">
        <v>26</v>
      </c>
      <c r="B5493" t="s">
        <v>27</v>
      </c>
      <c r="C5493" t="s">
        <v>20</v>
      </c>
      <c r="D5493" t="s">
        <v>21</v>
      </c>
      <c r="E5493" t="s">
        <v>5</v>
      </c>
      <c r="G5493" t="s">
        <v>22</v>
      </c>
      <c r="H5493">
        <v>2843447</v>
      </c>
      <c r="I5493">
        <v>2843875</v>
      </c>
      <c r="J5493" t="s">
        <v>30</v>
      </c>
      <c r="N5493" t="s">
        <v>28</v>
      </c>
      <c r="O5493" t="s">
        <v>6690</v>
      </c>
      <c r="P5493">
        <v>429</v>
      </c>
      <c r="R5493" t="s">
        <v>25</v>
      </c>
    </row>
    <row r="5494" spans="1:18" hidden="1" x14ac:dyDescent="0.35">
      <c r="A5494" t="s">
        <v>18</v>
      </c>
      <c r="B5494" t="s">
        <v>983</v>
      </c>
      <c r="C5494" t="s">
        <v>20</v>
      </c>
      <c r="D5494" t="s">
        <v>21</v>
      </c>
      <c r="E5494" t="s">
        <v>5</v>
      </c>
      <c r="G5494" t="s">
        <v>22</v>
      </c>
      <c r="H5494">
        <v>2844336</v>
      </c>
      <c r="I5494">
        <v>2844408</v>
      </c>
      <c r="J5494" t="s">
        <v>23</v>
      </c>
      <c r="O5494" t="s">
        <v>6691</v>
      </c>
      <c r="P5494">
        <v>73</v>
      </c>
    </row>
    <row r="5495" spans="1:18" hidden="1" x14ac:dyDescent="0.35">
      <c r="A5495" t="s">
        <v>983</v>
      </c>
      <c r="C5495" t="s">
        <v>20</v>
      </c>
      <c r="D5495" t="s">
        <v>21</v>
      </c>
      <c r="E5495" t="s">
        <v>5</v>
      </c>
      <c r="G5495" t="s">
        <v>22</v>
      </c>
      <c r="H5495">
        <v>2844336</v>
      </c>
      <c r="I5495">
        <v>2844408</v>
      </c>
      <c r="J5495" t="s">
        <v>23</v>
      </c>
      <c r="N5495" t="s">
        <v>1509</v>
      </c>
      <c r="O5495" t="s">
        <v>6691</v>
      </c>
      <c r="P5495">
        <v>73</v>
      </c>
      <c r="R5495" t="s">
        <v>6692</v>
      </c>
    </row>
    <row r="5496" spans="1:18" hidden="1" x14ac:dyDescent="0.35">
      <c r="A5496" t="s">
        <v>18</v>
      </c>
      <c r="B5496" t="s">
        <v>29</v>
      </c>
      <c r="C5496" t="s">
        <v>20</v>
      </c>
      <c r="D5496" t="s">
        <v>21</v>
      </c>
      <c r="E5496" t="s">
        <v>5</v>
      </c>
      <c r="G5496" t="s">
        <v>22</v>
      </c>
      <c r="H5496">
        <v>2844541</v>
      </c>
      <c r="I5496">
        <v>2845269</v>
      </c>
      <c r="J5496" t="s">
        <v>23</v>
      </c>
      <c r="O5496" t="s">
        <v>6693</v>
      </c>
      <c r="P5496">
        <v>729</v>
      </c>
    </row>
    <row r="5497" spans="1:18" hidden="1" x14ac:dyDescent="0.35">
      <c r="A5497" t="s">
        <v>26</v>
      </c>
      <c r="B5497" t="s">
        <v>32</v>
      </c>
      <c r="C5497" t="s">
        <v>20</v>
      </c>
      <c r="D5497" t="s">
        <v>21</v>
      </c>
      <c r="E5497" t="s">
        <v>5</v>
      </c>
      <c r="G5497" t="s">
        <v>22</v>
      </c>
      <c r="H5497">
        <v>2844541</v>
      </c>
      <c r="I5497">
        <v>2845269</v>
      </c>
      <c r="J5497" t="s">
        <v>23</v>
      </c>
      <c r="K5497" t="s">
        <v>6694</v>
      </c>
      <c r="N5497" t="s">
        <v>1068</v>
      </c>
      <c r="O5497" t="s">
        <v>6693</v>
      </c>
      <c r="P5497">
        <v>729</v>
      </c>
      <c r="Q5497">
        <v>242</v>
      </c>
    </row>
    <row r="5498" spans="1:18" hidden="1" x14ac:dyDescent="0.35">
      <c r="A5498" t="s">
        <v>18</v>
      </c>
      <c r="B5498" t="s">
        <v>29</v>
      </c>
      <c r="C5498" t="s">
        <v>20</v>
      </c>
      <c r="D5498" t="s">
        <v>21</v>
      </c>
      <c r="E5498" t="s">
        <v>5</v>
      </c>
      <c r="G5498" t="s">
        <v>22</v>
      </c>
      <c r="H5498">
        <v>2845717</v>
      </c>
      <c r="I5498">
        <v>2846640</v>
      </c>
      <c r="J5498" t="s">
        <v>30</v>
      </c>
      <c r="O5498" t="s">
        <v>6695</v>
      </c>
      <c r="P5498">
        <v>924</v>
      </c>
    </row>
    <row r="5499" spans="1:18" hidden="1" x14ac:dyDescent="0.35">
      <c r="A5499" t="s">
        <v>26</v>
      </c>
      <c r="B5499" t="s">
        <v>32</v>
      </c>
      <c r="C5499" t="s">
        <v>20</v>
      </c>
      <c r="D5499" t="s">
        <v>21</v>
      </c>
      <c r="E5499" t="s">
        <v>5</v>
      </c>
      <c r="G5499" t="s">
        <v>22</v>
      </c>
      <c r="H5499">
        <v>2845717</v>
      </c>
      <c r="I5499">
        <v>2846640</v>
      </c>
      <c r="J5499" t="s">
        <v>30</v>
      </c>
      <c r="K5499" t="s">
        <v>6696</v>
      </c>
      <c r="N5499" t="s">
        <v>3377</v>
      </c>
      <c r="O5499" t="s">
        <v>6695</v>
      </c>
      <c r="P5499">
        <v>924</v>
      </c>
      <c r="Q5499">
        <v>307</v>
      </c>
    </row>
    <row r="5500" spans="1:18" hidden="1" x14ac:dyDescent="0.35">
      <c r="A5500" t="s">
        <v>18</v>
      </c>
      <c r="B5500" t="s">
        <v>29</v>
      </c>
      <c r="C5500" t="s">
        <v>20</v>
      </c>
      <c r="D5500" t="s">
        <v>21</v>
      </c>
      <c r="E5500" t="s">
        <v>5</v>
      </c>
      <c r="G5500" t="s">
        <v>22</v>
      </c>
      <c r="H5500">
        <v>2846748</v>
      </c>
      <c r="I5500">
        <v>2848136</v>
      </c>
      <c r="J5500" t="s">
        <v>30</v>
      </c>
      <c r="O5500" t="s">
        <v>6697</v>
      </c>
      <c r="P5500">
        <v>1389</v>
      </c>
    </row>
    <row r="5501" spans="1:18" hidden="1" x14ac:dyDescent="0.35">
      <c r="A5501" t="s">
        <v>26</v>
      </c>
      <c r="B5501" t="s">
        <v>32</v>
      </c>
      <c r="C5501" t="s">
        <v>20</v>
      </c>
      <c r="D5501" t="s">
        <v>21</v>
      </c>
      <c r="E5501" t="s">
        <v>5</v>
      </c>
      <c r="G5501" t="s">
        <v>22</v>
      </c>
      <c r="H5501">
        <v>2846748</v>
      </c>
      <c r="I5501">
        <v>2848136</v>
      </c>
      <c r="J5501" t="s">
        <v>30</v>
      </c>
      <c r="K5501" t="s">
        <v>6698</v>
      </c>
      <c r="N5501" t="s">
        <v>2217</v>
      </c>
      <c r="O5501" t="s">
        <v>6697</v>
      </c>
      <c r="P5501">
        <v>1389</v>
      </c>
      <c r="Q5501">
        <v>462</v>
      </c>
    </row>
    <row r="5502" spans="1:18" hidden="1" x14ac:dyDescent="0.35">
      <c r="A5502" t="s">
        <v>18</v>
      </c>
      <c r="B5502" t="s">
        <v>29</v>
      </c>
      <c r="C5502" t="s">
        <v>20</v>
      </c>
      <c r="D5502" t="s">
        <v>21</v>
      </c>
      <c r="E5502" t="s">
        <v>5</v>
      </c>
      <c r="G5502" t="s">
        <v>22</v>
      </c>
      <c r="H5502">
        <v>2848368</v>
      </c>
      <c r="I5502">
        <v>2849066</v>
      </c>
      <c r="J5502" t="s">
        <v>30</v>
      </c>
      <c r="O5502" t="s">
        <v>6699</v>
      </c>
      <c r="P5502">
        <v>699</v>
      </c>
    </row>
    <row r="5503" spans="1:18" hidden="1" x14ac:dyDescent="0.35">
      <c r="A5503" t="s">
        <v>26</v>
      </c>
      <c r="B5503" t="s">
        <v>32</v>
      </c>
      <c r="C5503" t="s">
        <v>20</v>
      </c>
      <c r="D5503" t="s">
        <v>21</v>
      </c>
      <c r="E5503" t="s">
        <v>5</v>
      </c>
      <c r="G5503" t="s">
        <v>22</v>
      </c>
      <c r="H5503">
        <v>2848368</v>
      </c>
      <c r="I5503">
        <v>2849066</v>
      </c>
      <c r="J5503" t="s">
        <v>30</v>
      </c>
      <c r="K5503" t="s">
        <v>6700</v>
      </c>
      <c r="N5503" t="s">
        <v>2395</v>
      </c>
      <c r="O5503" t="s">
        <v>6699</v>
      </c>
      <c r="P5503">
        <v>699</v>
      </c>
      <c r="Q5503">
        <v>232</v>
      </c>
    </row>
    <row r="5504" spans="1:18" hidden="1" x14ac:dyDescent="0.35">
      <c r="A5504" t="s">
        <v>18</v>
      </c>
      <c r="B5504" t="s">
        <v>29</v>
      </c>
      <c r="C5504" t="s">
        <v>20</v>
      </c>
      <c r="D5504" t="s">
        <v>21</v>
      </c>
      <c r="E5504" t="s">
        <v>5</v>
      </c>
      <c r="G5504" t="s">
        <v>22</v>
      </c>
      <c r="H5504">
        <v>2849050</v>
      </c>
      <c r="I5504">
        <v>2850417</v>
      </c>
      <c r="J5504" t="s">
        <v>30</v>
      </c>
      <c r="O5504" t="s">
        <v>6701</v>
      </c>
      <c r="P5504">
        <v>1368</v>
      </c>
    </row>
    <row r="5505" spans="1:17" hidden="1" x14ac:dyDescent="0.35">
      <c r="A5505" t="s">
        <v>26</v>
      </c>
      <c r="B5505" t="s">
        <v>32</v>
      </c>
      <c r="C5505" t="s">
        <v>20</v>
      </c>
      <c r="D5505" t="s">
        <v>21</v>
      </c>
      <c r="E5505" t="s">
        <v>5</v>
      </c>
      <c r="G5505" t="s">
        <v>22</v>
      </c>
      <c r="H5505">
        <v>2849050</v>
      </c>
      <c r="I5505">
        <v>2850417</v>
      </c>
      <c r="J5505" t="s">
        <v>30</v>
      </c>
      <c r="K5505" t="s">
        <v>6702</v>
      </c>
      <c r="N5505" t="s">
        <v>28</v>
      </c>
      <c r="O5505" t="s">
        <v>6701</v>
      </c>
      <c r="P5505">
        <v>1368</v>
      </c>
      <c r="Q5505">
        <v>455</v>
      </c>
    </row>
    <row r="5506" spans="1:17" hidden="1" x14ac:dyDescent="0.35">
      <c r="A5506" t="s">
        <v>18</v>
      </c>
      <c r="B5506" t="s">
        <v>29</v>
      </c>
      <c r="C5506" t="s">
        <v>20</v>
      </c>
      <c r="D5506" t="s">
        <v>21</v>
      </c>
      <c r="E5506" t="s">
        <v>5</v>
      </c>
      <c r="G5506" t="s">
        <v>22</v>
      </c>
      <c r="H5506">
        <v>2850420</v>
      </c>
      <c r="I5506">
        <v>2851112</v>
      </c>
      <c r="J5506" t="s">
        <v>30</v>
      </c>
      <c r="O5506" t="s">
        <v>6703</v>
      </c>
      <c r="P5506">
        <v>693</v>
      </c>
    </row>
    <row r="5507" spans="1:17" hidden="1" x14ac:dyDescent="0.35">
      <c r="A5507" t="s">
        <v>26</v>
      </c>
      <c r="B5507" t="s">
        <v>32</v>
      </c>
      <c r="C5507" t="s">
        <v>20</v>
      </c>
      <c r="D5507" t="s">
        <v>21</v>
      </c>
      <c r="E5507" t="s">
        <v>5</v>
      </c>
      <c r="G5507" t="s">
        <v>22</v>
      </c>
      <c r="H5507">
        <v>2850420</v>
      </c>
      <c r="I5507">
        <v>2851112</v>
      </c>
      <c r="J5507" t="s">
        <v>30</v>
      </c>
      <c r="K5507" t="s">
        <v>6704</v>
      </c>
      <c r="N5507" t="s">
        <v>28</v>
      </c>
      <c r="O5507" t="s">
        <v>6703</v>
      </c>
      <c r="P5507">
        <v>693</v>
      </c>
      <c r="Q5507">
        <v>230</v>
      </c>
    </row>
    <row r="5508" spans="1:17" hidden="1" x14ac:dyDescent="0.35">
      <c r="A5508" t="s">
        <v>18</v>
      </c>
      <c r="B5508" t="s">
        <v>29</v>
      </c>
      <c r="C5508" t="s">
        <v>20</v>
      </c>
      <c r="D5508" t="s">
        <v>21</v>
      </c>
      <c r="E5508" t="s">
        <v>5</v>
      </c>
      <c r="G5508" t="s">
        <v>22</v>
      </c>
      <c r="H5508">
        <v>2851222</v>
      </c>
      <c r="I5508">
        <v>2851791</v>
      </c>
      <c r="J5508" t="s">
        <v>30</v>
      </c>
      <c r="O5508" t="s">
        <v>6705</v>
      </c>
      <c r="P5508">
        <v>570</v>
      </c>
    </row>
    <row r="5509" spans="1:17" hidden="1" x14ac:dyDescent="0.35">
      <c r="A5509" t="s">
        <v>26</v>
      </c>
      <c r="B5509" t="s">
        <v>32</v>
      </c>
      <c r="C5509" t="s">
        <v>20</v>
      </c>
      <c r="D5509" t="s">
        <v>21</v>
      </c>
      <c r="E5509" t="s">
        <v>5</v>
      </c>
      <c r="G5509" t="s">
        <v>22</v>
      </c>
      <c r="H5509">
        <v>2851222</v>
      </c>
      <c r="I5509">
        <v>2851791</v>
      </c>
      <c r="J5509" t="s">
        <v>30</v>
      </c>
      <c r="K5509" t="s">
        <v>6706</v>
      </c>
      <c r="N5509" t="s">
        <v>28</v>
      </c>
      <c r="O5509" t="s">
        <v>6705</v>
      </c>
      <c r="P5509">
        <v>570</v>
      </c>
      <c r="Q5509">
        <v>189</v>
      </c>
    </row>
    <row r="5510" spans="1:17" hidden="1" x14ac:dyDescent="0.35">
      <c r="A5510" t="s">
        <v>18</v>
      </c>
      <c r="B5510" t="s">
        <v>29</v>
      </c>
      <c r="C5510" t="s">
        <v>20</v>
      </c>
      <c r="D5510" t="s">
        <v>21</v>
      </c>
      <c r="E5510" t="s">
        <v>5</v>
      </c>
      <c r="G5510" t="s">
        <v>22</v>
      </c>
      <c r="H5510">
        <v>2851934</v>
      </c>
      <c r="I5510">
        <v>2853499</v>
      </c>
      <c r="J5510" t="s">
        <v>23</v>
      </c>
      <c r="O5510" t="s">
        <v>6707</v>
      </c>
      <c r="P5510">
        <v>1566</v>
      </c>
    </row>
    <row r="5511" spans="1:17" hidden="1" x14ac:dyDescent="0.35">
      <c r="A5511" t="s">
        <v>26</v>
      </c>
      <c r="B5511" t="s">
        <v>32</v>
      </c>
      <c r="C5511" t="s">
        <v>20</v>
      </c>
      <c r="D5511" t="s">
        <v>21</v>
      </c>
      <c r="E5511" t="s">
        <v>5</v>
      </c>
      <c r="G5511" t="s">
        <v>22</v>
      </c>
      <c r="H5511">
        <v>2851934</v>
      </c>
      <c r="I5511">
        <v>2853499</v>
      </c>
      <c r="J5511" t="s">
        <v>23</v>
      </c>
      <c r="K5511" t="s">
        <v>6708</v>
      </c>
      <c r="N5511" t="s">
        <v>1129</v>
      </c>
      <c r="O5511" t="s">
        <v>6707</v>
      </c>
      <c r="P5511">
        <v>1566</v>
      </c>
      <c r="Q5511">
        <v>521</v>
      </c>
    </row>
    <row r="5512" spans="1:17" hidden="1" x14ac:dyDescent="0.35">
      <c r="A5512" t="s">
        <v>18</v>
      </c>
      <c r="B5512" t="s">
        <v>29</v>
      </c>
      <c r="C5512" t="s">
        <v>20</v>
      </c>
      <c r="D5512" t="s">
        <v>21</v>
      </c>
      <c r="E5512" t="s">
        <v>5</v>
      </c>
      <c r="G5512" t="s">
        <v>22</v>
      </c>
      <c r="H5512">
        <v>2853705</v>
      </c>
      <c r="I5512">
        <v>2854757</v>
      </c>
      <c r="J5512" t="s">
        <v>30</v>
      </c>
      <c r="O5512" t="s">
        <v>6709</v>
      </c>
      <c r="P5512">
        <v>1053</v>
      </c>
    </row>
    <row r="5513" spans="1:17" hidden="1" x14ac:dyDescent="0.35">
      <c r="A5513" t="s">
        <v>26</v>
      </c>
      <c r="B5513" t="s">
        <v>32</v>
      </c>
      <c r="C5513" t="s">
        <v>20</v>
      </c>
      <c r="D5513" t="s">
        <v>21</v>
      </c>
      <c r="E5513" t="s">
        <v>5</v>
      </c>
      <c r="G5513" t="s">
        <v>22</v>
      </c>
      <c r="H5513">
        <v>2853705</v>
      </c>
      <c r="I5513">
        <v>2854757</v>
      </c>
      <c r="J5513" t="s">
        <v>30</v>
      </c>
      <c r="K5513" t="s">
        <v>6710</v>
      </c>
      <c r="N5513" t="s">
        <v>6711</v>
      </c>
      <c r="O5513" t="s">
        <v>6709</v>
      </c>
      <c r="P5513">
        <v>1053</v>
      </c>
      <c r="Q5513">
        <v>350</v>
      </c>
    </row>
    <row r="5514" spans="1:17" hidden="1" x14ac:dyDescent="0.35">
      <c r="A5514" t="s">
        <v>18</v>
      </c>
      <c r="B5514" t="s">
        <v>29</v>
      </c>
      <c r="C5514" t="s">
        <v>20</v>
      </c>
      <c r="D5514" t="s">
        <v>21</v>
      </c>
      <c r="E5514" t="s">
        <v>5</v>
      </c>
      <c r="G5514" t="s">
        <v>22</v>
      </c>
      <c r="H5514">
        <v>2854777</v>
      </c>
      <c r="I5514">
        <v>2856234</v>
      </c>
      <c r="J5514" t="s">
        <v>30</v>
      </c>
      <c r="O5514" t="s">
        <v>6712</v>
      </c>
      <c r="P5514">
        <v>1458</v>
      </c>
    </row>
    <row r="5515" spans="1:17" hidden="1" x14ac:dyDescent="0.35">
      <c r="A5515" t="s">
        <v>26</v>
      </c>
      <c r="B5515" t="s">
        <v>32</v>
      </c>
      <c r="C5515" t="s">
        <v>20</v>
      </c>
      <c r="D5515" t="s">
        <v>21</v>
      </c>
      <c r="E5515" t="s">
        <v>5</v>
      </c>
      <c r="G5515" t="s">
        <v>22</v>
      </c>
      <c r="H5515">
        <v>2854777</v>
      </c>
      <c r="I5515">
        <v>2856234</v>
      </c>
      <c r="J5515" t="s">
        <v>30</v>
      </c>
      <c r="K5515" t="s">
        <v>6713</v>
      </c>
      <c r="N5515" t="s">
        <v>6714</v>
      </c>
      <c r="O5515" t="s">
        <v>6712</v>
      </c>
      <c r="P5515">
        <v>1458</v>
      </c>
      <c r="Q5515">
        <v>485</v>
      </c>
    </row>
    <row r="5516" spans="1:17" hidden="1" x14ac:dyDescent="0.35">
      <c r="A5516" t="s">
        <v>18</v>
      </c>
      <c r="B5516" t="s">
        <v>29</v>
      </c>
      <c r="C5516" t="s">
        <v>20</v>
      </c>
      <c r="D5516" t="s">
        <v>21</v>
      </c>
      <c r="E5516" t="s">
        <v>5</v>
      </c>
      <c r="G5516" t="s">
        <v>22</v>
      </c>
      <c r="H5516">
        <v>2856344</v>
      </c>
      <c r="I5516">
        <v>2857912</v>
      </c>
      <c r="J5516" t="s">
        <v>30</v>
      </c>
      <c r="O5516" t="s">
        <v>6715</v>
      </c>
      <c r="P5516">
        <v>1569</v>
      </c>
    </row>
    <row r="5517" spans="1:17" hidden="1" x14ac:dyDescent="0.35">
      <c r="A5517" t="s">
        <v>26</v>
      </c>
      <c r="B5517" t="s">
        <v>32</v>
      </c>
      <c r="C5517" t="s">
        <v>20</v>
      </c>
      <c r="D5517" t="s">
        <v>21</v>
      </c>
      <c r="E5517" t="s">
        <v>5</v>
      </c>
      <c r="G5517" t="s">
        <v>22</v>
      </c>
      <c r="H5517">
        <v>2856344</v>
      </c>
      <c r="I5517">
        <v>2857912</v>
      </c>
      <c r="J5517" t="s">
        <v>30</v>
      </c>
      <c r="K5517" t="s">
        <v>6716</v>
      </c>
      <c r="N5517" t="s">
        <v>6717</v>
      </c>
      <c r="O5517" t="s">
        <v>6715</v>
      </c>
      <c r="P5517">
        <v>1569</v>
      </c>
      <c r="Q5517">
        <v>522</v>
      </c>
    </row>
    <row r="5518" spans="1:17" hidden="1" x14ac:dyDescent="0.35">
      <c r="A5518" t="s">
        <v>18</v>
      </c>
      <c r="B5518" t="s">
        <v>29</v>
      </c>
      <c r="C5518" t="s">
        <v>20</v>
      </c>
      <c r="D5518" t="s">
        <v>21</v>
      </c>
      <c r="E5518" t="s">
        <v>5</v>
      </c>
      <c r="G5518" t="s">
        <v>22</v>
      </c>
      <c r="H5518">
        <v>2858046</v>
      </c>
      <c r="I5518">
        <v>2861105</v>
      </c>
      <c r="J5518" t="s">
        <v>30</v>
      </c>
      <c r="O5518" t="s">
        <v>6718</v>
      </c>
      <c r="P5518">
        <v>3060</v>
      </c>
    </row>
    <row r="5519" spans="1:17" hidden="1" x14ac:dyDescent="0.35">
      <c r="A5519" t="s">
        <v>26</v>
      </c>
      <c r="B5519" t="s">
        <v>32</v>
      </c>
      <c r="C5519" t="s">
        <v>20</v>
      </c>
      <c r="D5519" t="s">
        <v>21</v>
      </c>
      <c r="E5519" t="s">
        <v>5</v>
      </c>
      <c r="G5519" t="s">
        <v>22</v>
      </c>
      <c r="H5519">
        <v>2858046</v>
      </c>
      <c r="I5519">
        <v>2861105</v>
      </c>
      <c r="J5519" t="s">
        <v>30</v>
      </c>
      <c r="K5519" t="s">
        <v>6719</v>
      </c>
      <c r="N5519" t="s">
        <v>1825</v>
      </c>
      <c r="O5519" t="s">
        <v>6718</v>
      </c>
      <c r="P5519">
        <v>3060</v>
      </c>
      <c r="Q5519">
        <v>1019</v>
      </c>
    </row>
    <row r="5520" spans="1:17" hidden="1" x14ac:dyDescent="0.35">
      <c r="A5520" t="s">
        <v>18</v>
      </c>
      <c r="B5520" t="s">
        <v>29</v>
      </c>
      <c r="C5520" t="s">
        <v>20</v>
      </c>
      <c r="D5520" t="s">
        <v>21</v>
      </c>
      <c r="E5520" t="s">
        <v>5</v>
      </c>
      <c r="G5520" t="s">
        <v>22</v>
      </c>
      <c r="H5520">
        <v>2861249</v>
      </c>
      <c r="I5520">
        <v>2862328</v>
      </c>
      <c r="J5520" t="s">
        <v>30</v>
      </c>
      <c r="O5520" t="s">
        <v>6720</v>
      </c>
      <c r="P5520">
        <v>1080</v>
      </c>
    </row>
    <row r="5521" spans="1:17" hidden="1" x14ac:dyDescent="0.35">
      <c r="A5521" t="s">
        <v>26</v>
      </c>
      <c r="B5521" t="s">
        <v>32</v>
      </c>
      <c r="C5521" t="s">
        <v>20</v>
      </c>
      <c r="D5521" t="s">
        <v>21</v>
      </c>
      <c r="E5521" t="s">
        <v>5</v>
      </c>
      <c r="G5521" t="s">
        <v>22</v>
      </c>
      <c r="H5521">
        <v>2861249</v>
      </c>
      <c r="I5521">
        <v>2862328</v>
      </c>
      <c r="J5521" t="s">
        <v>30</v>
      </c>
      <c r="K5521" t="s">
        <v>6721</v>
      </c>
      <c r="N5521" t="s">
        <v>6722</v>
      </c>
      <c r="O5521" t="s">
        <v>6720</v>
      </c>
      <c r="P5521">
        <v>1080</v>
      </c>
      <c r="Q5521">
        <v>359</v>
      </c>
    </row>
    <row r="5522" spans="1:17" hidden="1" x14ac:dyDescent="0.35">
      <c r="A5522" t="s">
        <v>18</v>
      </c>
      <c r="B5522" t="s">
        <v>29</v>
      </c>
      <c r="C5522" t="s">
        <v>20</v>
      </c>
      <c r="D5522" t="s">
        <v>21</v>
      </c>
      <c r="E5522" t="s">
        <v>5</v>
      </c>
      <c r="G5522" t="s">
        <v>22</v>
      </c>
      <c r="H5522">
        <v>2862550</v>
      </c>
      <c r="I5522">
        <v>2863347</v>
      </c>
      <c r="J5522" t="s">
        <v>30</v>
      </c>
      <c r="O5522" t="s">
        <v>6723</v>
      </c>
      <c r="P5522">
        <v>798</v>
      </c>
    </row>
    <row r="5523" spans="1:17" hidden="1" x14ac:dyDescent="0.35">
      <c r="A5523" t="s">
        <v>26</v>
      </c>
      <c r="B5523" t="s">
        <v>32</v>
      </c>
      <c r="C5523" t="s">
        <v>20</v>
      </c>
      <c r="D5523" t="s">
        <v>21</v>
      </c>
      <c r="E5523" t="s">
        <v>5</v>
      </c>
      <c r="G5523" t="s">
        <v>22</v>
      </c>
      <c r="H5523">
        <v>2862550</v>
      </c>
      <c r="I5523">
        <v>2863347</v>
      </c>
      <c r="J5523" t="s">
        <v>30</v>
      </c>
      <c r="K5523" t="s">
        <v>6724</v>
      </c>
      <c r="N5523" t="s">
        <v>28</v>
      </c>
      <c r="O5523" t="s">
        <v>6723</v>
      </c>
      <c r="P5523">
        <v>798</v>
      </c>
      <c r="Q5523">
        <v>265</v>
      </c>
    </row>
    <row r="5524" spans="1:17" hidden="1" x14ac:dyDescent="0.35">
      <c r="A5524" t="s">
        <v>18</v>
      </c>
      <c r="B5524" t="s">
        <v>29</v>
      </c>
      <c r="C5524" t="s">
        <v>20</v>
      </c>
      <c r="D5524" t="s">
        <v>21</v>
      </c>
      <c r="E5524" t="s">
        <v>5</v>
      </c>
      <c r="G5524" t="s">
        <v>22</v>
      </c>
      <c r="H5524">
        <v>2863796</v>
      </c>
      <c r="I5524">
        <v>2864542</v>
      </c>
      <c r="J5524" t="s">
        <v>30</v>
      </c>
      <c r="O5524" t="s">
        <v>6725</v>
      </c>
      <c r="P5524">
        <v>747</v>
      </c>
    </row>
    <row r="5525" spans="1:17" hidden="1" x14ac:dyDescent="0.35">
      <c r="A5525" t="s">
        <v>26</v>
      </c>
      <c r="B5525" t="s">
        <v>32</v>
      </c>
      <c r="C5525" t="s">
        <v>20</v>
      </c>
      <c r="D5525" t="s">
        <v>21</v>
      </c>
      <c r="E5525" t="s">
        <v>5</v>
      </c>
      <c r="G5525" t="s">
        <v>22</v>
      </c>
      <c r="H5525">
        <v>2863796</v>
      </c>
      <c r="I5525">
        <v>2864542</v>
      </c>
      <c r="J5525" t="s">
        <v>30</v>
      </c>
      <c r="K5525" t="s">
        <v>6726</v>
      </c>
      <c r="N5525" t="s">
        <v>643</v>
      </c>
      <c r="O5525" t="s">
        <v>6725</v>
      </c>
      <c r="P5525">
        <v>747</v>
      </c>
      <c r="Q5525">
        <v>248</v>
      </c>
    </row>
    <row r="5526" spans="1:17" hidden="1" x14ac:dyDescent="0.35">
      <c r="A5526" t="s">
        <v>18</v>
      </c>
      <c r="B5526" t="s">
        <v>29</v>
      </c>
      <c r="C5526" t="s">
        <v>20</v>
      </c>
      <c r="D5526" t="s">
        <v>21</v>
      </c>
      <c r="E5526" t="s">
        <v>5</v>
      </c>
      <c r="G5526" t="s">
        <v>22</v>
      </c>
      <c r="H5526">
        <v>2864542</v>
      </c>
      <c r="I5526">
        <v>2865738</v>
      </c>
      <c r="J5526" t="s">
        <v>30</v>
      </c>
      <c r="O5526" t="s">
        <v>6727</v>
      </c>
      <c r="P5526">
        <v>1197</v>
      </c>
    </row>
    <row r="5527" spans="1:17" hidden="1" x14ac:dyDescent="0.35">
      <c r="A5527" t="s">
        <v>26</v>
      </c>
      <c r="B5527" t="s">
        <v>32</v>
      </c>
      <c r="C5527" t="s">
        <v>20</v>
      </c>
      <c r="D5527" t="s">
        <v>21</v>
      </c>
      <c r="E5527" t="s">
        <v>5</v>
      </c>
      <c r="G5527" t="s">
        <v>22</v>
      </c>
      <c r="H5527">
        <v>2864542</v>
      </c>
      <c r="I5527">
        <v>2865738</v>
      </c>
      <c r="J5527" t="s">
        <v>30</v>
      </c>
      <c r="K5527" t="s">
        <v>6728</v>
      </c>
      <c r="N5527" t="s">
        <v>28</v>
      </c>
      <c r="O5527" t="s">
        <v>6727</v>
      </c>
      <c r="P5527">
        <v>1197</v>
      </c>
      <c r="Q5527">
        <v>398</v>
      </c>
    </row>
    <row r="5528" spans="1:17" hidden="1" x14ac:dyDescent="0.35">
      <c r="A5528" t="s">
        <v>18</v>
      </c>
      <c r="B5528" t="s">
        <v>29</v>
      </c>
      <c r="C5528" t="s">
        <v>20</v>
      </c>
      <c r="D5528" t="s">
        <v>21</v>
      </c>
      <c r="E5528" t="s">
        <v>5</v>
      </c>
      <c r="G5528" t="s">
        <v>22</v>
      </c>
      <c r="H5528">
        <v>2865910</v>
      </c>
      <c r="I5528">
        <v>2867259</v>
      </c>
      <c r="J5528" t="s">
        <v>30</v>
      </c>
      <c r="O5528" t="s">
        <v>6729</v>
      </c>
      <c r="P5528">
        <v>1350</v>
      </c>
    </row>
    <row r="5529" spans="1:17" hidden="1" x14ac:dyDescent="0.35">
      <c r="A5529" t="s">
        <v>26</v>
      </c>
      <c r="B5529" t="s">
        <v>32</v>
      </c>
      <c r="C5529" t="s">
        <v>20</v>
      </c>
      <c r="D5529" t="s">
        <v>21</v>
      </c>
      <c r="E5529" t="s">
        <v>5</v>
      </c>
      <c r="G5529" t="s">
        <v>22</v>
      </c>
      <c r="H5529">
        <v>2865910</v>
      </c>
      <c r="I5529">
        <v>2867259</v>
      </c>
      <c r="J5529" t="s">
        <v>30</v>
      </c>
      <c r="K5529" t="s">
        <v>6730</v>
      </c>
      <c r="N5529" t="s">
        <v>6731</v>
      </c>
      <c r="O5529" t="s">
        <v>6729</v>
      </c>
      <c r="P5529">
        <v>1350</v>
      </c>
      <c r="Q5529">
        <v>449</v>
      </c>
    </row>
    <row r="5530" spans="1:17" hidden="1" x14ac:dyDescent="0.35">
      <c r="A5530" t="s">
        <v>18</v>
      </c>
      <c r="B5530" t="s">
        <v>29</v>
      </c>
      <c r="C5530" t="s">
        <v>20</v>
      </c>
      <c r="D5530" t="s">
        <v>21</v>
      </c>
      <c r="E5530" t="s">
        <v>5</v>
      </c>
      <c r="G5530" t="s">
        <v>22</v>
      </c>
      <c r="H5530">
        <v>2867338</v>
      </c>
      <c r="I5530">
        <v>2867781</v>
      </c>
      <c r="J5530" t="s">
        <v>30</v>
      </c>
      <c r="O5530" t="s">
        <v>6732</v>
      </c>
      <c r="P5530">
        <v>444</v>
      </c>
    </row>
    <row r="5531" spans="1:17" hidden="1" x14ac:dyDescent="0.35">
      <c r="A5531" t="s">
        <v>26</v>
      </c>
      <c r="B5531" t="s">
        <v>32</v>
      </c>
      <c r="C5531" t="s">
        <v>20</v>
      </c>
      <c r="D5531" t="s">
        <v>21</v>
      </c>
      <c r="E5531" t="s">
        <v>5</v>
      </c>
      <c r="G5531" t="s">
        <v>22</v>
      </c>
      <c r="H5531">
        <v>2867338</v>
      </c>
      <c r="I5531">
        <v>2867781</v>
      </c>
      <c r="J5531" t="s">
        <v>30</v>
      </c>
      <c r="K5531" t="s">
        <v>6733</v>
      </c>
      <c r="N5531" t="s">
        <v>53</v>
      </c>
      <c r="O5531" t="s">
        <v>6732</v>
      </c>
      <c r="P5531">
        <v>444</v>
      </c>
      <c r="Q5531">
        <v>147</v>
      </c>
    </row>
    <row r="5532" spans="1:17" hidden="1" x14ac:dyDescent="0.35">
      <c r="A5532" t="s">
        <v>18</v>
      </c>
      <c r="B5532" t="s">
        <v>29</v>
      </c>
      <c r="C5532" t="s">
        <v>20</v>
      </c>
      <c r="D5532" t="s">
        <v>21</v>
      </c>
      <c r="E5532" t="s">
        <v>5</v>
      </c>
      <c r="G5532" t="s">
        <v>22</v>
      </c>
      <c r="H5532">
        <v>2867851</v>
      </c>
      <c r="I5532">
        <v>2868561</v>
      </c>
      <c r="J5532" t="s">
        <v>23</v>
      </c>
      <c r="O5532" t="s">
        <v>6734</v>
      </c>
      <c r="P5532">
        <v>711</v>
      </c>
    </row>
    <row r="5533" spans="1:17" hidden="1" x14ac:dyDescent="0.35">
      <c r="A5533" t="s">
        <v>26</v>
      </c>
      <c r="B5533" t="s">
        <v>32</v>
      </c>
      <c r="C5533" t="s">
        <v>20</v>
      </c>
      <c r="D5533" t="s">
        <v>21</v>
      </c>
      <c r="E5533" t="s">
        <v>5</v>
      </c>
      <c r="G5533" t="s">
        <v>22</v>
      </c>
      <c r="H5533">
        <v>2867851</v>
      </c>
      <c r="I5533">
        <v>2868561</v>
      </c>
      <c r="J5533" t="s">
        <v>23</v>
      </c>
      <c r="K5533" t="s">
        <v>6735</v>
      </c>
      <c r="N5533" t="s">
        <v>28</v>
      </c>
      <c r="O5533" t="s">
        <v>6734</v>
      </c>
      <c r="P5533">
        <v>711</v>
      </c>
      <c r="Q5533">
        <v>236</v>
      </c>
    </row>
    <row r="5534" spans="1:17" hidden="1" x14ac:dyDescent="0.35">
      <c r="A5534" t="s">
        <v>18</v>
      </c>
      <c r="B5534" t="s">
        <v>29</v>
      </c>
      <c r="C5534" t="s">
        <v>20</v>
      </c>
      <c r="D5534" t="s">
        <v>21</v>
      </c>
      <c r="E5534" t="s">
        <v>5</v>
      </c>
      <c r="G5534" t="s">
        <v>22</v>
      </c>
      <c r="H5534">
        <v>2868622</v>
      </c>
      <c r="I5534">
        <v>2869236</v>
      </c>
      <c r="J5534" t="s">
        <v>23</v>
      </c>
      <c r="O5534" t="s">
        <v>6736</v>
      </c>
      <c r="P5534">
        <v>615</v>
      </c>
    </row>
    <row r="5535" spans="1:17" hidden="1" x14ac:dyDescent="0.35">
      <c r="A5535" t="s">
        <v>26</v>
      </c>
      <c r="B5535" t="s">
        <v>32</v>
      </c>
      <c r="C5535" t="s">
        <v>20</v>
      </c>
      <c r="D5535" t="s">
        <v>21</v>
      </c>
      <c r="E5535" t="s">
        <v>5</v>
      </c>
      <c r="G5535" t="s">
        <v>22</v>
      </c>
      <c r="H5535">
        <v>2868622</v>
      </c>
      <c r="I5535">
        <v>2869236</v>
      </c>
      <c r="J5535" t="s">
        <v>23</v>
      </c>
      <c r="K5535" t="s">
        <v>6737</v>
      </c>
      <c r="N5535" t="s">
        <v>2978</v>
      </c>
      <c r="O5535" t="s">
        <v>6736</v>
      </c>
      <c r="P5535">
        <v>615</v>
      </c>
      <c r="Q5535">
        <v>204</v>
      </c>
    </row>
    <row r="5536" spans="1:17" hidden="1" x14ac:dyDescent="0.35">
      <c r="A5536" t="s">
        <v>18</v>
      </c>
      <c r="B5536" t="s">
        <v>29</v>
      </c>
      <c r="C5536" t="s">
        <v>20</v>
      </c>
      <c r="D5536" t="s">
        <v>21</v>
      </c>
      <c r="E5536" t="s">
        <v>5</v>
      </c>
      <c r="G5536" t="s">
        <v>22</v>
      </c>
      <c r="H5536">
        <v>2869455</v>
      </c>
      <c r="I5536">
        <v>2869643</v>
      </c>
      <c r="J5536" t="s">
        <v>30</v>
      </c>
      <c r="O5536" t="s">
        <v>6738</v>
      </c>
      <c r="P5536">
        <v>189</v>
      </c>
    </row>
    <row r="5537" spans="1:17" hidden="1" x14ac:dyDescent="0.35">
      <c r="A5537" t="s">
        <v>26</v>
      </c>
      <c r="B5537" t="s">
        <v>32</v>
      </c>
      <c r="C5537" t="s">
        <v>20</v>
      </c>
      <c r="D5537" t="s">
        <v>21</v>
      </c>
      <c r="E5537" t="s">
        <v>5</v>
      </c>
      <c r="G5537" t="s">
        <v>22</v>
      </c>
      <c r="H5537">
        <v>2869455</v>
      </c>
      <c r="I5537">
        <v>2869643</v>
      </c>
      <c r="J5537" t="s">
        <v>30</v>
      </c>
      <c r="K5537" t="s">
        <v>6739</v>
      </c>
      <c r="N5537" t="s">
        <v>28</v>
      </c>
      <c r="O5537" t="s">
        <v>6738</v>
      </c>
      <c r="P5537">
        <v>189</v>
      </c>
      <c r="Q5537">
        <v>62</v>
      </c>
    </row>
    <row r="5538" spans="1:17" hidden="1" x14ac:dyDescent="0.35">
      <c r="A5538" t="s">
        <v>18</v>
      </c>
      <c r="B5538" t="s">
        <v>29</v>
      </c>
      <c r="C5538" t="s">
        <v>20</v>
      </c>
      <c r="D5538" t="s">
        <v>21</v>
      </c>
      <c r="E5538" t="s">
        <v>5</v>
      </c>
      <c r="G5538" t="s">
        <v>22</v>
      </c>
      <c r="H5538">
        <v>2869674</v>
      </c>
      <c r="I5538">
        <v>2870609</v>
      </c>
      <c r="J5538" t="s">
        <v>30</v>
      </c>
      <c r="O5538" t="s">
        <v>6740</v>
      </c>
      <c r="P5538">
        <v>936</v>
      </c>
    </row>
    <row r="5539" spans="1:17" hidden="1" x14ac:dyDescent="0.35">
      <c r="A5539" t="s">
        <v>26</v>
      </c>
      <c r="B5539" t="s">
        <v>32</v>
      </c>
      <c r="C5539" t="s">
        <v>20</v>
      </c>
      <c r="D5539" t="s">
        <v>21</v>
      </c>
      <c r="E5539" t="s">
        <v>5</v>
      </c>
      <c r="G5539" t="s">
        <v>22</v>
      </c>
      <c r="H5539">
        <v>2869674</v>
      </c>
      <c r="I5539">
        <v>2870609</v>
      </c>
      <c r="J5539" t="s">
        <v>30</v>
      </c>
      <c r="K5539" t="s">
        <v>6741</v>
      </c>
      <c r="N5539" t="s">
        <v>6156</v>
      </c>
      <c r="O5539" t="s">
        <v>6740</v>
      </c>
      <c r="P5539">
        <v>936</v>
      </c>
      <c r="Q5539">
        <v>311</v>
      </c>
    </row>
    <row r="5540" spans="1:17" hidden="1" x14ac:dyDescent="0.35">
      <c r="A5540" t="s">
        <v>18</v>
      </c>
      <c r="B5540" t="s">
        <v>29</v>
      </c>
      <c r="C5540" t="s">
        <v>20</v>
      </c>
      <c r="D5540" t="s">
        <v>21</v>
      </c>
      <c r="E5540" t="s">
        <v>5</v>
      </c>
      <c r="G5540" t="s">
        <v>22</v>
      </c>
      <c r="H5540">
        <v>2870610</v>
      </c>
      <c r="I5540">
        <v>2871764</v>
      </c>
      <c r="J5540" t="s">
        <v>30</v>
      </c>
      <c r="O5540" t="s">
        <v>6742</v>
      </c>
      <c r="P5540">
        <v>1155</v>
      </c>
    </row>
    <row r="5541" spans="1:17" hidden="1" x14ac:dyDescent="0.35">
      <c r="A5541" t="s">
        <v>26</v>
      </c>
      <c r="B5541" t="s">
        <v>32</v>
      </c>
      <c r="C5541" t="s">
        <v>20</v>
      </c>
      <c r="D5541" t="s">
        <v>21</v>
      </c>
      <c r="E5541" t="s">
        <v>5</v>
      </c>
      <c r="G5541" t="s">
        <v>22</v>
      </c>
      <c r="H5541">
        <v>2870610</v>
      </c>
      <c r="I5541">
        <v>2871764</v>
      </c>
      <c r="J5541" t="s">
        <v>30</v>
      </c>
      <c r="K5541" t="s">
        <v>6743</v>
      </c>
      <c r="N5541" t="s">
        <v>28</v>
      </c>
      <c r="O5541" t="s">
        <v>6742</v>
      </c>
      <c r="P5541">
        <v>1155</v>
      </c>
      <c r="Q5541">
        <v>384</v>
      </c>
    </row>
    <row r="5542" spans="1:17" hidden="1" x14ac:dyDescent="0.35">
      <c r="A5542" t="s">
        <v>18</v>
      </c>
      <c r="B5542" t="s">
        <v>29</v>
      </c>
      <c r="C5542" t="s">
        <v>20</v>
      </c>
      <c r="D5542" t="s">
        <v>21</v>
      </c>
      <c r="E5542" t="s">
        <v>5</v>
      </c>
      <c r="G5542" t="s">
        <v>22</v>
      </c>
      <c r="H5542">
        <v>2871761</v>
      </c>
      <c r="I5542">
        <v>2872981</v>
      </c>
      <c r="J5542" t="s">
        <v>30</v>
      </c>
      <c r="O5542" t="s">
        <v>6744</v>
      </c>
      <c r="P5542">
        <v>1221</v>
      </c>
    </row>
    <row r="5543" spans="1:17" hidden="1" x14ac:dyDescent="0.35">
      <c r="A5543" t="s">
        <v>26</v>
      </c>
      <c r="B5543" t="s">
        <v>32</v>
      </c>
      <c r="C5543" t="s">
        <v>20</v>
      </c>
      <c r="D5543" t="s">
        <v>21</v>
      </c>
      <c r="E5543" t="s">
        <v>5</v>
      </c>
      <c r="G5543" t="s">
        <v>22</v>
      </c>
      <c r="H5543">
        <v>2871761</v>
      </c>
      <c r="I5543">
        <v>2872981</v>
      </c>
      <c r="J5543" t="s">
        <v>30</v>
      </c>
      <c r="K5543" t="s">
        <v>6745</v>
      </c>
      <c r="N5543" t="s">
        <v>28</v>
      </c>
      <c r="O5543" t="s">
        <v>6744</v>
      </c>
      <c r="P5543">
        <v>1221</v>
      </c>
      <c r="Q5543">
        <v>406</v>
      </c>
    </row>
    <row r="5544" spans="1:17" hidden="1" x14ac:dyDescent="0.35">
      <c r="A5544" t="s">
        <v>18</v>
      </c>
      <c r="B5544" t="s">
        <v>29</v>
      </c>
      <c r="C5544" t="s">
        <v>20</v>
      </c>
      <c r="D5544" t="s">
        <v>21</v>
      </c>
      <c r="E5544" t="s">
        <v>5</v>
      </c>
      <c r="G5544" t="s">
        <v>22</v>
      </c>
      <c r="H5544">
        <v>2873175</v>
      </c>
      <c r="I5544">
        <v>2874035</v>
      </c>
      <c r="J5544" t="s">
        <v>30</v>
      </c>
      <c r="O5544" t="s">
        <v>6746</v>
      </c>
      <c r="P5544">
        <v>861</v>
      </c>
    </row>
    <row r="5545" spans="1:17" hidden="1" x14ac:dyDescent="0.35">
      <c r="A5545" t="s">
        <v>26</v>
      </c>
      <c r="B5545" t="s">
        <v>32</v>
      </c>
      <c r="C5545" t="s">
        <v>20</v>
      </c>
      <c r="D5545" t="s">
        <v>21</v>
      </c>
      <c r="E5545" t="s">
        <v>5</v>
      </c>
      <c r="G5545" t="s">
        <v>22</v>
      </c>
      <c r="H5545">
        <v>2873175</v>
      </c>
      <c r="I5545">
        <v>2874035</v>
      </c>
      <c r="J5545" t="s">
        <v>30</v>
      </c>
      <c r="K5545" t="s">
        <v>6747</v>
      </c>
      <c r="N5545" t="s">
        <v>210</v>
      </c>
      <c r="O5545" t="s">
        <v>6746</v>
      </c>
      <c r="P5545">
        <v>861</v>
      </c>
      <c r="Q5545">
        <v>286</v>
      </c>
    </row>
    <row r="5546" spans="1:17" hidden="1" x14ac:dyDescent="0.35">
      <c r="A5546" t="s">
        <v>18</v>
      </c>
      <c r="B5546" t="s">
        <v>29</v>
      </c>
      <c r="C5546" t="s">
        <v>20</v>
      </c>
      <c r="D5546" t="s">
        <v>21</v>
      </c>
      <c r="E5546" t="s">
        <v>5</v>
      </c>
      <c r="G5546" t="s">
        <v>22</v>
      </c>
      <c r="H5546">
        <v>2874075</v>
      </c>
      <c r="I5546">
        <v>2874536</v>
      </c>
      <c r="J5546" t="s">
        <v>23</v>
      </c>
      <c r="O5546" t="s">
        <v>6748</v>
      </c>
      <c r="P5546">
        <v>462</v>
      </c>
    </row>
    <row r="5547" spans="1:17" hidden="1" x14ac:dyDescent="0.35">
      <c r="A5547" t="s">
        <v>26</v>
      </c>
      <c r="B5547" t="s">
        <v>32</v>
      </c>
      <c r="C5547" t="s">
        <v>20</v>
      </c>
      <c r="D5547" t="s">
        <v>21</v>
      </c>
      <c r="E5547" t="s">
        <v>5</v>
      </c>
      <c r="G5547" t="s">
        <v>22</v>
      </c>
      <c r="H5547">
        <v>2874075</v>
      </c>
      <c r="I5547">
        <v>2874536</v>
      </c>
      <c r="J5547" t="s">
        <v>23</v>
      </c>
      <c r="K5547" t="s">
        <v>6749</v>
      </c>
      <c r="N5547" t="s">
        <v>28</v>
      </c>
      <c r="O5547" t="s">
        <v>6748</v>
      </c>
      <c r="P5547">
        <v>462</v>
      </c>
      <c r="Q5547">
        <v>153</v>
      </c>
    </row>
    <row r="5548" spans="1:17" hidden="1" x14ac:dyDescent="0.35">
      <c r="A5548" t="s">
        <v>18</v>
      </c>
      <c r="B5548" t="s">
        <v>29</v>
      </c>
      <c r="C5548" t="s">
        <v>20</v>
      </c>
      <c r="D5548" t="s">
        <v>21</v>
      </c>
      <c r="E5548" t="s">
        <v>5</v>
      </c>
      <c r="G5548" t="s">
        <v>22</v>
      </c>
      <c r="H5548">
        <v>2874762</v>
      </c>
      <c r="I5548">
        <v>2875529</v>
      </c>
      <c r="J5548" t="s">
        <v>30</v>
      </c>
      <c r="O5548" t="s">
        <v>6750</v>
      </c>
      <c r="P5548">
        <v>768</v>
      </c>
    </row>
    <row r="5549" spans="1:17" hidden="1" x14ac:dyDescent="0.35">
      <c r="A5549" t="s">
        <v>26</v>
      </c>
      <c r="B5549" t="s">
        <v>32</v>
      </c>
      <c r="C5549" t="s">
        <v>20</v>
      </c>
      <c r="D5549" t="s">
        <v>21</v>
      </c>
      <c r="E5549" t="s">
        <v>5</v>
      </c>
      <c r="G5549" t="s">
        <v>22</v>
      </c>
      <c r="H5549">
        <v>2874762</v>
      </c>
      <c r="I5549">
        <v>2875529</v>
      </c>
      <c r="J5549" t="s">
        <v>30</v>
      </c>
      <c r="K5549" t="s">
        <v>6751</v>
      </c>
      <c r="N5549" t="s">
        <v>2375</v>
      </c>
      <c r="O5549" t="s">
        <v>6750</v>
      </c>
      <c r="P5549">
        <v>768</v>
      </c>
      <c r="Q5549">
        <v>255</v>
      </c>
    </row>
    <row r="5550" spans="1:17" hidden="1" x14ac:dyDescent="0.35">
      <c r="A5550" t="s">
        <v>18</v>
      </c>
      <c r="B5550" t="s">
        <v>29</v>
      </c>
      <c r="C5550" t="s">
        <v>20</v>
      </c>
      <c r="D5550" t="s">
        <v>21</v>
      </c>
      <c r="E5550" t="s">
        <v>5</v>
      </c>
      <c r="G5550" t="s">
        <v>22</v>
      </c>
      <c r="H5550">
        <v>2875632</v>
      </c>
      <c r="I5550">
        <v>2876075</v>
      </c>
      <c r="J5550" t="s">
        <v>30</v>
      </c>
      <c r="O5550" t="s">
        <v>6752</v>
      </c>
      <c r="P5550">
        <v>444</v>
      </c>
    </row>
    <row r="5551" spans="1:17" hidden="1" x14ac:dyDescent="0.35">
      <c r="A5551" t="s">
        <v>26</v>
      </c>
      <c r="B5551" t="s">
        <v>32</v>
      </c>
      <c r="C5551" t="s">
        <v>20</v>
      </c>
      <c r="D5551" t="s">
        <v>21</v>
      </c>
      <c r="E5551" t="s">
        <v>5</v>
      </c>
      <c r="G5551" t="s">
        <v>22</v>
      </c>
      <c r="H5551">
        <v>2875632</v>
      </c>
      <c r="I5551">
        <v>2876075</v>
      </c>
      <c r="J5551" t="s">
        <v>30</v>
      </c>
      <c r="K5551" t="s">
        <v>6753</v>
      </c>
      <c r="N5551" t="s">
        <v>28</v>
      </c>
      <c r="O5551" t="s">
        <v>6752</v>
      </c>
      <c r="P5551">
        <v>444</v>
      </c>
      <c r="Q5551">
        <v>147</v>
      </c>
    </row>
    <row r="5552" spans="1:17" hidden="1" x14ac:dyDescent="0.35">
      <c r="A5552" t="s">
        <v>18</v>
      </c>
      <c r="B5552" t="s">
        <v>29</v>
      </c>
      <c r="C5552" t="s">
        <v>20</v>
      </c>
      <c r="D5552" t="s">
        <v>21</v>
      </c>
      <c r="E5552" t="s">
        <v>5</v>
      </c>
      <c r="G5552" t="s">
        <v>22</v>
      </c>
      <c r="H5552">
        <v>2876229</v>
      </c>
      <c r="I5552">
        <v>2877707</v>
      </c>
      <c r="J5552" t="s">
        <v>30</v>
      </c>
      <c r="O5552" t="s">
        <v>6754</v>
      </c>
      <c r="P5552">
        <v>1479</v>
      </c>
    </row>
    <row r="5553" spans="1:17" hidden="1" x14ac:dyDescent="0.35">
      <c r="A5553" t="s">
        <v>26</v>
      </c>
      <c r="B5553" t="s">
        <v>32</v>
      </c>
      <c r="C5553" t="s">
        <v>20</v>
      </c>
      <c r="D5553" t="s">
        <v>21</v>
      </c>
      <c r="E5553" t="s">
        <v>5</v>
      </c>
      <c r="G5553" t="s">
        <v>22</v>
      </c>
      <c r="H5553">
        <v>2876229</v>
      </c>
      <c r="I5553">
        <v>2877707</v>
      </c>
      <c r="J5553" t="s">
        <v>30</v>
      </c>
      <c r="K5553" t="s">
        <v>6755</v>
      </c>
      <c r="N5553" t="s">
        <v>125</v>
      </c>
      <c r="O5553" t="s">
        <v>6754</v>
      </c>
      <c r="P5553">
        <v>1479</v>
      </c>
      <c r="Q5553">
        <v>492</v>
      </c>
    </row>
    <row r="5554" spans="1:17" hidden="1" x14ac:dyDescent="0.35">
      <c r="A5554" t="s">
        <v>18</v>
      </c>
      <c r="B5554" t="s">
        <v>29</v>
      </c>
      <c r="C5554" t="s">
        <v>20</v>
      </c>
      <c r="D5554" t="s">
        <v>21</v>
      </c>
      <c r="E5554" t="s">
        <v>5</v>
      </c>
      <c r="G5554" t="s">
        <v>22</v>
      </c>
      <c r="H5554">
        <v>2877697</v>
      </c>
      <c r="I5554">
        <v>2878572</v>
      </c>
      <c r="J5554" t="s">
        <v>30</v>
      </c>
      <c r="O5554" t="s">
        <v>6756</v>
      </c>
      <c r="P5554">
        <v>876</v>
      </c>
    </row>
    <row r="5555" spans="1:17" hidden="1" x14ac:dyDescent="0.35">
      <c r="A5555" t="s">
        <v>26</v>
      </c>
      <c r="B5555" t="s">
        <v>32</v>
      </c>
      <c r="C5555" t="s">
        <v>20</v>
      </c>
      <c r="D5555" t="s">
        <v>21</v>
      </c>
      <c r="E5555" t="s">
        <v>5</v>
      </c>
      <c r="G5555" t="s">
        <v>22</v>
      </c>
      <c r="H5555">
        <v>2877697</v>
      </c>
      <c r="I5555">
        <v>2878572</v>
      </c>
      <c r="J5555" t="s">
        <v>30</v>
      </c>
      <c r="K5555" t="s">
        <v>6757</v>
      </c>
      <c r="N5555" t="s">
        <v>2269</v>
      </c>
      <c r="O5555" t="s">
        <v>6756</v>
      </c>
      <c r="P5555">
        <v>876</v>
      </c>
      <c r="Q5555">
        <v>291</v>
      </c>
    </row>
    <row r="5556" spans="1:17" hidden="1" x14ac:dyDescent="0.35">
      <c r="A5556" t="s">
        <v>18</v>
      </c>
      <c r="B5556" t="s">
        <v>29</v>
      </c>
      <c r="C5556" t="s">
        <v>20</v>
      </c>
      <c r="D5556" t="s">
        <v>21</v>
      </c>
      <c r="E5556" t="s">
        <v>5</v>
      </c>
      <c r="G5556" t="s">
        <v>22</v>
      </c>
      <c r="H5556">
        <v>2878640</v>
      </c>
      <c r="I5556">
        <v>2879353</v>
      </c>
      <c r="J5556" t="s">
        <v>30</v>
      </c>
      <c r="O5556" t="s">
        <v>6758</v>
      </c>
      <c r="P5556">
        <v>714</v>
      </c>
    </row>
    <row r="5557" spans="1:17" hidden="1" x14ac:dyDescent="0.35">
      <c r="A5557" t="s">
        <v>26</v>
      </c>
      <c r="B5557" t="s">
        <v>32</v>
      </c>
      <c r="C5557" t="s">
        <v>20</v>
      </c>
      <c r="D5557" t="s">
        <v>21</v>
      </c>
      <c r="E5557" t="s">
        <v>5</v>
      </c>
      <c r="G5557" t="s">
        <v>22</v>
      </c>
      <c r="H5557">
        <v>2878640</v>
      </c>
      <c r="I5557">
        <v>2879353</v>
      </c>
      <c r="J5557" t="s">
        <v>30</v>
      </c>
      <c r="K5557" t="s">
        <v>6759</v>
      </c>
      <c r="N5557" t="s">
        <v>6760</v>
      </c>
      <c r="O5557" t="s">
        <v>6758</v>
      </c>
      <c r="P5557">
        <v>714</v>
      </c>
      <c r="Q5557">
        <v>237</v>
      </c>
    </row>
    <row r="5558" spans="1:17" hidden="1" x14ac:dyDescent="0.35">
      <c r="A5558" t="s">
        <v>18</v>
      </c>
      <c r="B5558" t="s">
        <v>29</v>
      </c>
      <c r="C5558" t="s">
        <v>20</v>
      </c>
      <c r="D5558" t="s">
        <v>21</v>
      </c>
      <c r="E5558" t="s">
        <v>5</v>
      </c>
      <c r="G5558" t="s">
        <v>22</v>
      </c>
      <c r="H5558">
        <v>2879366</v>
      </c>
      <c r="I5558">
        <v>2880481</v>
      </c>
      <c r="J5558" t="s">
        <v>30</v>
      </c>
      <c r="O5558" t="s">
        <v>6761</v>
      </c>
      <c r="P5558">
        <v>1116</v>
      </c>
    </row>
    <row r="5559" spans="1:17" hidden="1" x14ac:dyDescent="0.35">
      <c r="A5559" t="s">
        <v>26</v>
      </c>
      <c r="B5559" t="s">
        <v>32</v>
      </c>
      <c r="C5559" t="s">
        <v>20</v>
      </c>
      <c r="D5559" t="s">
        <v>21</v>
      </c>
      <c r="E5559" t="s">
        <v>5</v>
      </c>
      <c r="G5559" t="s">
        <v>22</v>
      </c>
      <c r="H5559">
        <v>2879366</v>
      </c>
      <c r="I5559">
        <v>2880481</v>
      </c>
      <c r="J5559" t="s">
        <v>30</v>
      </c>
      <c r="K5559" t="s">
        <v>6762</v>
      </c>
      <c r="N5559" t="s">
        <v>6763</v>
      </c>
      <c r="O5559" t="s">
        <v>6761</v>
      </c>
      <c r="P5559">
        <v>1116</v>
      </c>
      <c r="Q5559">
        <v>371</v>
      </c>
    </row>
    <row r="5560" spans="1:17" hidden="1" x14ac:dyDescent="0.35">
      <c r="A5560" t="s">
        <v>18</v>
      </c>
      <c r="B5560" t="s">
        <v>29</v>
      </c>
      <c r="C5560" t="s">
        <v>20</v>
      </c>
      <c r="D5560" t="s">
        <v>21</v>
      </c>
      <c r="E5560" t="s">
        <v>5</v>
      </c>
      <c r="G5560" t="s">
        <v>22</v>
      </c>
      <c r="H5560">
        <v>2880867</v>
      </c>
      <c r="I5560">
        <v>2883224</v>
      </c>
      <c r="J5560" t="s">
        <v>30</v>
      </c>
      <c r="O5560" t="s">
        <v>6764</v>
      </c>
      <c r="P5560">
        <v>2358</v>
      </c>
    </row>
    <row r="5561" spans="1:17" hidden="1" x14ac:dyDescent="0.35">
      <c r="A5561" t="s">
        <v>26</v>
      </c>
      <c r="B5561" t="s">
        <v>32</v>
      </c>
      <c r="C5561" t="s">
        <v>20</v>
      </c>
      <c r="D5561" t="s">
        <v>21</v>
      </c>
      <c r="E5561" t="s">
        <v>5</v>
      </c>
      <c r="G5561" t="s">
        <v>22</v>
      </c>
      <c r="H5561">
        <v>2880867</v>
      </c>
      <c r="I5561">
        <v>2883224</v>
      </c>
      <c r="J5561" t="s">
        <v>30</v>
      </c>
      <c r="K5561" t="s">
        <v>6765</v>
      </c>
      <c r="N5561" t="s">
        <v>28</v>
      </c>
      <c r="O5561" t="s">
        <v>6764</v>
      </c>
      <c r="P5561">
        <v>2358</v>
      </c>
      <c r="Q5561">
        <v>785</v>
      </c>
    </row>
    <row r="5562" spans="1:17" hidden="1" x14ac:dyDescent="0.35">
      <c r="A5562" t="s">
        <v>18</v>
      </c>
      <c r="B5562" t="s">
        <v>29</v>
      </c>
      <c r="C5562" t="s">
        <v>20</v>
      </c>
      <c r="D5562" t="s">
        <v>21</v>
      </c>
      <c r="E5562" t="s">
        <v>5</v>
      </c>
      <c r="G5562" t="s">
        <v>22</v>
      </c>
      <c r="H5562">
        <v>2883221</v>
      </c>
      <c r="I5562">
        <v>2884156</v>
      </c>
      <c r="J5562" t="s">
        <v>30</v>
      </c>
      <c r="O5562" t="s">
        <v>6766</v>
      </c>
      <c r="P5562">
        <v>936</v>
      </c>
    </row>
    <row r="5563" spans="1:17" hidden="1" x14ac:dyDescent="0.35">
      <c r="A5563" t="s">
        <v>26</v>
      </c>
      <c r="B5563" t="s">
        <v>32</v>
      </c>
      <c r="C5563" t="s">
        <v>20</v>
      </c>
      <c r="D5563" t="s">
        <v>21</v>
      </c>
      <c r="E5563" t="s">
        <v>5</v>
      </c>
      <c r="G5563" t="s">
        <v>22</v>
      </c>
      <c r="H5563">
        <v>2883221</v>
      </c>
      <c r="I5563">
        <v>2884156</v>
      </c>
      <c r="J5563" t="s">
        <v>30</v>
      </c>
      <c r="K5563" t="s">
        <v>6767</v>
      </c>
      <c r="N5563" t="s">
        <v>111</v>
      </c>
      <c r="O5563" t="s">
        <v>6766</v>
      </c>
      <c r="P5563">
        <v>936</v>
      </c>
      <c r="Q5563">
        <v>311</v>
      </c>
    </row>
    <row r="5564" spans="1:17" hidden="1" x14ac:dyDescent="0.35">
      <c r="A5564" t="s">
        <v>18</v>
      </c>
      <c r="B5564" t="s">
        <v>29</v>
      </c>
      <c r="C5564" t="s">
        <v>20</v>
      </c>
      <c r="D5564" t="s">
        <v>21</v>
      </c>
      <c r="E5564" t="s">
        <v>5</v>
      </c>
      <c r="G5564" t="s">
        <v>22</v>
      </c>
      <c r="H5564">
        <v>2884153</v>
      </c>
      <c r="I5564">
        <v>2884995</v>
      </c>
      <c r="J5564" t="s">
        <v>30</v>
      </c>
      <c r="O5564" t="s">
        <v>6768</v>
      </c>
      <c r="P5564">
        <v>843</v>
      </c>
    </row>
    <row r="5565" spans="1:17" hidden="1" x14ac:dyDescent="0.35">
      <c r="A5565" t="s">
        <v>26</v>
      </c>
      <c r="B5565" t="s">
        <v>32</v>
      </c>
      <c r="C5565" t="s">
        <v>20</v>
      </c>
      <c r="D5565" t="s">
        <v>21</v>
      </c>
      <c r="E5565" t="s">
        <v>5</v>
      </c>
      <c r="G5565" t="s">
        <v>22</v>
      </c>
      <c r="H5565">
        <v>2884153</v>
      </c>
      <c r="I5565">
        <v>2884995</v>
      </c>
      <c r="J5565" t="s">
        <v>30</v>
      </c>
      <c r="K5565" t="s">
        <v>6769</v>
      </c>
      <c r="N5565" t="s">
        <v>157</v>
      </c>
      <c r="O5565" t="s">
        <v>6768</v>
      </c>
      <c r="P5565">
        <v>843</v>
      </c>
      <c r="Q5565">
        <v>280</v>
      </c>
    </row>
    <row r="5566" spans="1:17" hidden="1" x14ac:dyDescent="0.35">
      <c r="A5566" t="s">
        <v>18</v>
      </c>
      <c r="B5566" t="s">
        <v>29</v>
      </c>
      <c r="C5566" t="s">
        <v>20</v>
      </c>
      <c r="D5566" t="s">
        <v>21</v>
      </c>
      <c r="E5566" t="s">
        <v>5</v>
      </c>
      <c r="G5566" t="s">
        <v>22</v>
      </c>
      <c r="H5566">
        <v>2885008</v>
      </c>
      <c r="I5566">
        <v>2886432</v>
      </c>
      <c r="J5566" t="s">
        <v>30</v>
      </c>
      <c r="O5566" t="s">
        <v>6770</v>
      </c>
      <c r="P5566">
        <v>1425</v>
      </c>
    </row>
    <row r="5567" spans="1:17" hidden="1" x14ac:dyDescent="0.35">
      <c r="A5567" t="s">
        <v>26</v>
      </c>
      <c r="B5567" t="s">
        <v>32</v>
      </c>
      <c r="C5567" t="s">
        <v>20</v>
      </c>
      <c r="D5567" t="s">
        <v>21</v>
      </c>
      <c r="E5567" t="s">
        <v>5</v>
      </c>
      <c r="G5567" t="s">
        <v>22</v>
      </c>
      <c r="H5567">
        <v>2885008</v>
      </c>
      <c r="I5567">
        <v>2886432</v>
      </c>
      <c r="J5567" t="s">
        <v>30</v>
      </c>
      <c r="K5567" t="s">
        <v>6771</v>
      </c>
      <c r="N5567" t="s">
        <v>28</v>
      </c>
      <c r="O5567" t="s">
        <v>6770</v>
      </c>
      <c r="P5567">
        <v>1425</v>
      </c>
      <c r="Q5567">
        <v>474</v>
      </c>
    </row>
    <row r="5568" spans="1:17" hidden="1" x14ac:dyDescent="0.35">
      <c r="A5568" t="s">
        <v>18</v>
      </c>
      <c r="B5568" t="s">
        <v>29</v>
      </c>
      <c r="C5568" t="s">
        <v>20</v>
      </c>
      <c r="D5568" t="s">
        <v>21</v>
      </c>
      <c r="E5568" t="s">
        <v>5</v>
      </c>
      <c r="G5568" t="s">
        <v>22</v>
      </c>
      <c r="H5568">
        <v>2886448</v>
      </c>
      <c r="I5568">
        <v>2887440</v>
      </c>
      <c r="J5568" t="s">
        <v>30</v>
      </c>
      <c r="O5568" t="s">
        <v>6772</v>
      </c>
      <c r="P5568">
        <v>993</v>
      </c>
    </row>
    <row r="5569" spans="1:17" hidden="1" x14ac:dyDescent="0.35">
      <c r="A5569" t="s">
        <v>26</v>
      </c>
      <c r="B5569" t="s">
        <v>32</v>
      </c>
      <c r="C5569" t="s">
        <v>20</v>
      </c>
      <c r="D5569" t="s">
        <v>21</v>
      </c>
      <c r="E5569" t="s">
        <v>5</v>
      </c>
      <c r="G5569" t="s">
        <v>22</v>
      </c>
      <c r="H5569">
        <v>2886448</v>
      </c>
      <c r="I5569">
        <v>2887440</v>
      </c>
      <c r="J5569" t="s">
        <v>30</v>
      </c>
      <c r="K5569" t="s">
        <v>6773</v>
      </c>
      <c r="N5569" t="s">
        <v>1435</v>
      </c>
      <c r="O5569" t="s">
        <v>6772</v>
      </c>
      <c r="P5569">
        <v>993</v>
      </c>
      <c r="Q5569">
        <v>330</v>
      </c>
    </row>
    <row r="5570" spans="1:17" hidden="1" x14ac:dyDescent="0.35">
      <c r="A5570" t="s">
        <v>18</v>
      </c>
      <c r="B5570" t="s">
        <v>29</v>
      </c>
      <c r="C5570" t="s">
        <v>20</v>
      </c>
      <c r="D5570" t="s">
        <v>21</v>
      </c>
      <c r="E5570" t="s">
        <v>5</v>
      </c>
      <c r="G5570" t="s">
        <v>22</v>
      </c>
      <c r="H5570">
        <v>2887437</v>
      </c>
      <c r="I5570">
        <v>2888297</v>
      </c>
      <c r="J5570" t="s">
        <v>30</v>
      </c>
      <c r="O5570" t="s">
        <v>6774</v>
      </c>
      <c r="P5570">
        <v>861</v>
      </c>
    </row>
    <row r="5571" spans="1:17" hidden="1" x14ac:dyDescent="0.35">
      <c r="A5571" t="s">
        <v>26</v>
      </c>
      <c r="B5571" t="s">
        <v>32</v>
      </c>
      <c r="C5571" t="s">
        <v>20</v>
      </c>
      <c r="D5571" t="s">
        <v>21</v>
      </c>
      <c r="E5571" t="s">
        <v>5</v>
      </c>
      <c r="G5571" t="s">
        <v>22</v>
      </c>
      <c r="H5571">
        <v>2887437</v>
      </c>
      <c r="I5571">
        <v>2888297</v>
      </c>
      <c r="J5571" t="s">
        <v>30</v>
      </c>
      <c r="K5571" t="s">
        <v>6775</v>
      </c>
      <c r="N5571" t="s">
        <v>28</v>
      </c>
      <c r="O5571" t="s">
        <v>6774</v>
      </c>
      <c r="P5571">
        <v>861</v>
      </c>
      <c r="Q5571">
        <v>286</v>
      </c>
    </row>
    <row r="5572" spans="1:17" hidden="1" x14ac:dyDescent="0.35">
      <c r="A5572" t="s">
        <v>18</v>
      </c>
      <c r="B5572" t="s">
        <v>29</v>
      </c>
      <c r="C5572" t="s">
        <v>20</v>
      </c>
      <c r="D5572" t="s">
        <v>21</v>
      </c>
      <c r="E5572" t="s">
        <v>5</v>
      </c>
      <c r="G5572" t="s">
        <v>22</v>
      </c>
      <c r="H5572">
        <v>2888309</v>
      </c>
      <c r="I5572">
        <v>2890042</v>
      </c>
      <c r="J5572" t="s">
        <v>30</v>
      </c>
      <c r="O5572" t="s">
        <v>6776</v>
      </c>
      <c r="P5572">
        <v>1734</v>
      </c>
    </row>
    <row r="5573" spans="1:17" hidden="1" x14ac:dyDescent="0.35">
      <c r="A5573" t="s">
        <v>26</v>
      </c>
      <c r="B5573" t="s">
        <v>32</v>
      </c>
      <c r="C5573" t="s">
        <v>20</v>
      </c>
      <c r="D5573" t="s">
        <v>21</v>
      </c>
      <c r="E5573" t="s">
        <v>5</v>
      </c>
      <c r="G5573" t="s">
        <v>22</v>
      </c>
      <c r="H5573">
        <v>2888309</v>
      </c>
      <c r="I5573">
        <v>2890042</v>
      </c>
      <c r="J5573" t="s">
        <v>30</v>
      </c>
      <c r="K5573" t="s">
        <v>6777</v>
      </c>
      <c r="N5573" t="s">
        <v>28</v>
      </c>
      <c r="O5573" t="s">
        <v>6776</v>
      </c>
      <c r="P5573">
        <v>1734</v>
      </c>
      <c r="Q5573">
        <v>577</v>
      </c>
    </row>
    <row r="5574" spans="1:17" hidden="1" x14ac:dyDescent="0.35">
      <c r="A5574" t="s">
        <v>18</v>
      </c>
      <c r="B5574" t="s">
        <v>29</v>
      </c>
      <c r="C5574" t="s">
        <v>20</v>
      </c>
      <c r="D5574" t="s">
        <v>21</v>
      </c>
      <c r="E5574" t="s">
        <v>5</v>
      </c>
      <c r="G5574" t="s">
        <v>22</v>
      </c>
      <c r="H5574">
        <v>2890023</v>
      </c>
      <c r="I5574">
        <v>2892596</v>
      </c>
      <c r="J5574" t="s">
        <v>30</v>
      </c>
      <c r="O5574" t="s">
        <v>6778</v>
      </c>
      <c r="P5574">
        <v>2574</v>
      </c>
    </row>
    <row r="5575" spans="1:17" hidden="1" x14ac:dyDescent="0.35">
      <c r="A5575" t="s">
        <v>26</v>
      </c>
      <c r="B5575" t="s">
        <v>32</v>
      </c>
      <c r="C5575" t="s">
        <v>20</v>
      </c>
      <c r="D5575" t="s">
        <v>21</v>
      </c>
      <c r="E5575" t="s">
        <v>5</v>
      </c>
      <c r="G5575" t="s">
        <v>22</v>
      </c>
      <c r="H5575">
        <v>2890023</v>
      </c>
      <c r="I5575">
        <v>2892596</v>
      </c>
      <c r="J5575" t="s">
        <v>30</v>
      </c>
      <c r="K5575" t="s">
        <v>6779</v>
      </c>
      <c r="N5575" t="s">
        <v>28</v>
      </c>
      <c r="O5575" t="s">
        <v>6778</v>
      </c>
      <c r="P5575">
        <v>2574</v>
      </c>
      <c r="Q5575">
        <v>857</v>
      </c>
    </row>
    <row r="5576" spans="1:17" hidden="1" x14ac:dyDescent="0.35">
      <c r="A5576" t="s">
        <v>18</v>
      </c>
      <c r="B5576" t="s">
        <v>29</v>
      </c>
      <c r="C5576" t="s">
        <v>20</v>
      </c>
      <c r="D5576" t="s">
        <v>21</v>
      </c>
      <c r="E5576" t="s">
        <v>5</v>
      </c>
      <c r="G5576" t="s">
        <v>22</v>
      </c>
      <c r="H5576">
        <v>2892660</v>
      </c>
      <c r="I5576">
        <v>2893850</v>
      </c>
      <c r="J5576" t="s">
        <v>23</v>
      </c>
      <c r="O5576" t="s">
        <v>6780</v>
      </c>
      <c r="P5576">
        <v>1191</v>
      </c>
    </row>
    <row r="5577" spans="1:17" hidden="1" x14ac:dyDescent="0.35">
      <c r="A5577" t="s">
        <v>26</v>
      </c>
      <c r="B5577" t="s">
        <v>32</v>
      </c>
      <c r="C5577" t="s">
        <v>20</v>
      </c>
      <c r="D5577" t="s">
        <v>21</v>
      </c>
      <c r="E5577" t="s">
        <v>5</v>
      </c>
      <c r="G5577" t="s">
        <v>22</v>
      </c>
      <c r="H5577">
        <v>2892660</v>
      </c>
      <c r="I5577">
        <v>2893850</v>
      </c>
      <c r="J5577" t="s">
        <v>23</v>
      </c>
      <c r="K5577" t="s">
        <v>6781</v>
      </c>
      <c r="N5577" t="s">
        <v>3093</v>
      </c>
      <c r="O5577" t="s">
        <v>6780</v>
      </c>
      <c r="P5577">
        <v>1191</v>
      </c>
      <c r="Q5577">
        <v>396</v>
      </c>
    </row>
    <row r="5578" spans="1:17" hidden="1" x14ac:dyDescent="0.35">
      <c r="A5578" t="s">
        <v>18</v>
      </c>
      <c r="B5578" t="s">
        <v>29</v>
      </c>
      <c r="C5578" t="s">
        <v>20</v>
      </c>
      <c r="D5578" t="s">
        <v>21</v>
      </c>
      <c r="E5578" t="s">
        <v>5</v>
      </c>
      <c r="G5578" t="s">
        <v>22</v>
      </c>
      <c r="H5578">
        <v>2893957</v>
      </c>
      <c r="I5578">
        <v>2895033</v>
      </c>
      <c r="J5578" t="s">
        <v>23</v>
      </c>
      <c r="O5578" t="s">
        <v>6782</v>
      </c>
      <c r="P5578">
        <v>1077</v>
      </c>
    </row>
    <row r="5579" spans="1:17" hidden="1" x14ac:dyDescent="0.35">
      <c r="A5579" t="s">
        <v>26</v>
      </c>
      <c r="B5579" t="s">
        <v>32</v>
      </c>
      <c r="C5579" t="s">
        <v>20</v>
      </c>
      <c r="D5579" t="s">
        <v>21</v>
      </c>
      <c r="E5579" t="s">
        <v>5</v>
      </c>
      <c r="G5579" t="s">
        <v>22</v>
      </c>
      <c r="H5579">
        <v>2893957</v>
      </c>
      <c r="I5579">
        <v>2895033</v>
      </c>
      <c r="J5579" t="s">
        <v>23</v>
      </c>
      <c r="K5579" t="s">
        <v>6783</v>
      </c>
      <c r="N5579" t="s">
        <v>6784</v>
      </c>
      <c r="O5579" t="s">
        <v>6782</v>
      </c>
      <c r="P5579">
        <v>1077</v>
      </c>
      <c r="Q5579">
        <v>358</v>
      </c>
    </row>
    <row r="5580" spans="1:17" hidden="1" x14ac:dyDescent="0.35">
      <c r="A5580" t="s">
        <v>18</v>
      </c>
      <c r="B5580" t="s">
        <v>29</v>
      </c>
      <c r="C5580" t="s">
        <v>20</v>
      </c>
      <c r="D5580" t="s">
        <v>21</v>
      </c>
      <c r="E5580" t="s">
        <v>5</v>
      </c>
      <c r="G5580" t="s">
        <v>22</v>
      </c>
      <c r="H5580">
        <v>2895030</v>
      </c>
      <c r="I5580">
        <v>2895836</v>
      </c>
      <c r="J5580" t="s">
        <v>23</v>
      </c>
      <c r="O5580" t="s">
        <v>6785</v>
      </c>
      <c r="P5580">
        <v>807</v>
      </c>
    </row>
    <row r="5581" spans="1:17" hidden="1" x14ac:dyDescent="0.35">
      <c r="A5581" t="s">
        <v>26</v>
      </c>
      <c r="B5581" t="s">
        <v>32</v>
      </c>
      <c r="C5581" t="s">
        <v>20</v>
      </c>
      <c r="D5581" t="s">
        <v>21</v>
      </c>
      <c r="E5581" t="s">
        <v>5</v>
      </c>
      <c r="G5581" t="s">
        <v>22</v>
      </c>
      <c r="H5581">
        <v>2895030</v>
      </c>
      <c r="I5581">
        <v>2895836</v>
      </c>
      <c r="J5581" t="s">
        <v>23</v>
      </c>
      <c r="K5581" t="s">
        <v>6786</v>
      </c>
      <c r="N5581" t="s">
        <v>6787</v>
      </c>
      <c r="O5581" t="s">
        <v>6785</v>
      </c>
      <c r="P5581">
        <v>807</v>
      </c>
      <c r="Q5581">
        <v>268</v>
      </c>
    </row>
    <row r="5582" spans="1:17" hidden="1" x14ac:dyDescent="0.35">
      <c r="A5582" t="s">
        <v>18</v>
      </c>
      <c r="B5582" t="s">
        <v>29</v>
      </c>
      <c r="C5582" t="s">
        <v>20</v>
      </c>
      <c r="D5582" t="s">
        <v>21</v>
      </c>
      <c r="E5582" t="s">
        <v>5</v>
      </c>
      <c r="G5582" t="s">
        <v>22</v>
      </c>
      <c r="H5582">
        <v>2895820</v>
      </c>
      <c r="I5582">
        <v>2896644</v>
      </c>
      <c r="J5582" t="s">
        <v>23</v>
      </c>
      <c r="O5582" t="s">
        <v>6788</v>
      </c>
      <c r="P5582">
        <v>825</v>
      </c>
    </row>
    <row r="5583" spans="1:17" hidden="1" x14ac:dyDescent="0.35">
      <c r="A5583" t="s">
        <v>26</v>
      </c>
      <c r="B5583" t="s">
        <v>32</v>
      </c>
      <c r="C5583" t="s">
        <v>20</v>
      </c>
      <c r="D5583" t="s">
        <v>21</v>
      </c>
      <c r="E5583" t="s">
        <v>5</v>
      </c>
      <c r="G5583" t="s">
        <v>22</v>
      </c>
      <c r="H5583">
        <v>2895820</v>
      </c>
      <c r="I5583">
        <v>2896644</v>
      </c>
      <c r="J5583" t="s">
        <v>23</v>
      </c>
      <c r="K5583" t="s">
        <v>6789</v>
      </c>
      <c r="N5583" t="s">
        <v>6787</v>
      </c>
      <c r="O5583" t="s">
        <v>6788</v>
      </c>
      <c r="P5583">
        <v>825</v>
      </c>
      <c r="Q5583">
        <v>274</v>
      </c>
    </row>
    <row r="5584" spans="1:17" hidden="1" x14ac:dyDescent="0.35">
      <c r="A5584" t="s">
        <v>18</v>
      </c>
      <c r="B5584" t="s">
        <v>29</v>
      </c>
      <c r="C5584" t="s">
        <v>20</v>
      </c>
      <c r="D5584" t="s">
        <v>21</v>
      </c>
      <c r="E5584" t="s">
        <v>5</v>
      </c>
      <c r="G5584" t="s">
        <v>22</v>
      </c>
      <c r="H5584">
        <v>2896634</v>
      </c>
      <c r="I5584">
        <v>2897740</v>
      </c>
      <c r="J5584" t="s">
        <v>23</v>
      </c>
      <c r="O5584" t="s">
        <v>6790</v>
      </c>
      <c r="P5584">
        <v>1107</v>
      </c>
    </row>
    <row r="5585" spans="1:17" hidden="1" x14ac:dyDescent="0.35">
      <c r="A5585" t="s">
        <v>26</v>
      </c>
      <c r="B5585" t="s">
        <v>32</v>
      </c>
      <c r="C5585" t="s">
        <v>20</v>
      </c>
      <c r="D5585" t="s">
        <v>21</v>
      </c>
      <c r="E5585" t="s">
        <v>5</v>
      </c>
      <c r="G5585" t="s">
        <v>22</v>
      </c>
      <c r="H5585">
        <v>2896634</v>
      </c>
      <c r="I5585">
        <v>2897740</v>
      </c>
      <c r="J5585" t="s">
        <v>23</v>
      </c>
      <c r="K5585" t="s">
        <v>6791</v>
      </c>
      <c r="N5585" t="s">
        <v>6792</v>
      </c>
      <c r="O5585" t="s">
        <v>6790</v>
      </c>
      <c r="P5585">
        <v>1107</v>
      </c>
      <c r="Q5585">
        <v>368</v>
      </c>
    </row>
    <row r="5586" spans="1:17" hidden="1" x14ac:dyDescent="0.35">
      <c r="A5586" t="s">
        <v>18</v>
      </c>
      <c r="B5586" t="s">
        <v>29</v>
      </c>
      <c r="C5586" t="s">
        <v>20</v>
      </c>
      <c r="D5586" t="s">
        <v>21</v>
      </c>
      <c r="E5586" t="s">
        <v>5</v>
      </c>
      <c r="G5586" t="s">
        <v>22</v>
      </c>
      <c r="H5586">
        <v>2897756</v>
      </c>
      <c r="I5586">
        <v>2898295</v>
      </c>
      <c r="J5586" t="s">
        <v>23</v>
      </c>
      <c r="O5586" t="s">
        <v>6793</v>
      </c>
      <c r="P5586">
        <v>540</v>
      </c>
    </row>
    <row r="5587" spans="1:17" hidden="1" x14ac:dyDescent="0.35">
      <c r="A5587" t="s">
        <v>26</v>
      </c>
      <c r="B5587" t="s">
        <v>32</v>
      </c>
      <c r="C5587" t="s">
        <v>20</v>
      </c>
      <c r="D5587" t="s">
        <v>21</v>
      </c>
      <c r="E5587" t="s">
        <v>5</v>
      </c>
      <c r="G5587" t="s">
        <v>22</v>
      </c>
      <c r="H5587">
        <v>2897756</v>
      </c>
      <c r="I5587">
        <v>2898295</v>
      </c>
      <c r="J5587" t="s">
        <v>23</v>
      </c>
      <c r="K5587" t="s">
        <v>6794</v>
      </c>
      <c r="N5587" t="s">
        <v>6795</v>
      </c>
      <c r="O5587" t="s">
        <v>6793</v>
      </c>
      <c r="P5587">
        <v>540</v>
      </c>
      <c r="Q5587">
        <v>179</v>
      </c>
    </row>
    <row r="5588" spans="1:17" hidden="1" x14ac:dyDescent="0.35">
      <c r="A5588" t="s">
        <v>18</v>
      </c>
      <c r="B5588" t="s">
        <v>29</v>
      </c>
      <c r="C5588" t="s">
        <v>20</v>
      </c>
      <c r="D5588" t="s">
        <v>21</v>
      </c>
      <c r="E5588" t="s">
        <v>5</v>
      </c>
      <c r="G5588" t="s">
        <v>22</v>
      </c>
      <c r="H5588">
        <v>2898698</v>
      </c>
      <c r="I5588">
        <v>2898994</v>
      </c>
      <c r="J5588" t="s">
        <v>30</v>
      </c>
      <c r="O5588" t="s">
        <v>6796</v>
      </c>
      <c r="P5588">
        <v>297</v>
      </c>
    </row>
    <row r="5589" spans="1:17" hidden="1" x14ac:dyDescent="0.35">
      <c r="A5589" t="s">
        <v>26</v>
      </c>
      <c r="B5589" t="s">
        <v>32</v>
      </c>
      <c r="C5589" t="s">
        <v>20</v>
      </c>
      <c r="D5589" t="s">
        <v>21</v>
      </c>
      <c r="E5589" t="s">
        <v>5</v>
      </c>
      <c r="G5589" t="s">
        <v>22</v>
      </c>
      <c r="H5589">
        <v>2898698</v>
      </c>
      <c r="I5589">
        <v>2898994</v>
      </c>
      <c r="J5589" t="s">
        <v>30</v>
      </c>
      <c r="K5589" t="s">
        <v>6797</v>
      </c>
      <c r="N5589" t="s">
        <v>28</v>
      </c>
      <c r="O5589" t="s">
        <v>6796</v>
      </c>
      <c r="P5589">
        <v>297</v>
      </c>
      <c r="Q5589">
        <v>98</v>
      </c>
    </row>
    <row r="5590" spans="1:17" hidden="1" x14ac:dyDescent="0.35">
      <c r="A5590" t="s">
        <v>18</v>
      </c>
      <c r="B5590" t="s">
        <v>29</v>
      </c>
      <c r="C5590" t="s">
        <v>20</v>
      </c>
      <c r="D5590" t="s">
        <v>21</v>
      </c>
      <c r="E5590" t="s">
        <v>5</v>
      </c>
      <c r="G5590" t="s">
        <v>22</v>
      </c>
      <c r="H5590">
        <v>2899155</v>
      </c>
      <c r="I5590">
        <v>2899814</v>
      </c>
      <c r="J5590" t="s">
        <v>30</v>
      </c>
      <c r="O5590" t="s">
        <v>6798</v>
      </c>
      <c r="P5590">
        <v>660</v>
      </c>
    </row>
    <row r="5591" spans="1:17" hidden="1" x14ac:dyDescent="0.35">
      <c r="A5591" t="s">
        <v>26</v>
      </c>
      <c r="B5591" t="s">
        <v>32</v>
      </c>
      <c r="C5591" t="s">
        <v>20</v>
      </c>
      <c r="D5591" t="s">
        <v>21</v>
      </c>
      <c r="E5591" t="s">
        <v>5</v>
      </c>
      <c r="G5591" t="s">
        <v>22</v>
      </c>
      <c r="H5591">
        <v>2899155</v>
      </c>
      <c r="I5591">
        <v>2899814</v>
      </c>
      <c r="J5591" t="s">
        <v>30</v>
      </c>
      <c r="K5591" t="s">
        <v>6799</v>
      </c>
      <c r="N5591" t="s">
        <v>2282</v>
      </c>
      <c r="O5591" t="s">
        <v>6798</v>
      </c>
      <c r="P5591">
        <v>660</v>
      </c>
      <c r="Q5591">
        <v>219</v>
      </c>
    </row>
    <row r="5592" spans="1:17" hidden="1" x14ac:dyDescent="0.35">
      <c r="A5592" t="s">
        <v>18</v>
      </c>
      <c r="B5592" t="s">
        <v>29</v>
      </c>
      <c r="C5592" t="s">
        <v>20</v>
      </c>
      <c r="D5592" t="s">
        <v>21</v>
      </c>
      <c r="E5592" t="s">
        <v>5</v>
      </c>
      <c r="G5592" t="s">
        <v>22</v>
      </c>
      <c r="H5592">
        <v>2899925</v>
      </c>
      <c r="I5592">
        <v>2901592</v>
      </c>
      <c r="J5592" t="s">
        <v>23</v>
      </c>
      <c r="O5592" t="s">
        <v>6800</v>
      </c>
      <c r="P5592">
        <v>1668</v>
      </c>
    </row>
    <row r="5593" spans="1:17" hidden="1" x14ac:dyDescent="0.35">
      <c r="A5593" t="s">
        <v>26</v>
      </c>
      <c r="B5593" t="s">
        <v>32</v>
      </c>
      <c r="C5593" t="s">
        <v>20</v>
      </c>
      <c r="D5593" t="s">
        <v>21</v>
      </c>
      <c r="E5593" t="s">
        <v>5</v>
      </c>
      <c r="G5593" t="s">
        <v>22</v>
      </c>
      <c r="H5593">
        <v>2899925</v>
      </c>
      <c r="I5593">
        <v>2901592</v>
      </c>
      <c r="J5593" t="s">
        <v>23</v>
      </c>
      <c r="K5593" t="s">
        <v>6801</v>
      </c>
      <c r="N5593" t="s">
        <v>6802</v>
      </c>
      <c r="O5593" t="s">
        <v>6800</v>
      </c>
      <c r="P5593">
        <v>1668</v>
      </c>
      <c r="Q5593">
        <v>555</v>
      </c>
    </row>
    <row r="5594" spans="1:17" hidden="1" x14ac:dyDescent="0.35">
      <c r="A5594" t="s">
        <v>18</v>
      </c>
      <c r="B5594" t="s">
        <v>29</v>
      </c>
      <c r="C5594" t="s">
        <v>20</v>
      </c>
      <c r="D5594" t="s">
        <v>21</v>
      </c>
      <c r="E5594" t="s">
        <v>5</v>
      </c>
      <c r="G5594" t="s">
        <v>22</v>
      </c>
      <c r="H5594">
        <v>2901595</v>
      </c>
      <c r="I5594">
        <v>2901807</v>
      </c>
      <c r="J5594" t="s">
        <v>23</v>
      </c>
      <c r="O5594" t="s">
        <v>6803</v>
      </c>
      <c r="P5594">
        <v>213</v>
      </c>
    </row>
    <row r="5595" spans="1:17" hidden="1" x14ac:dyDescent="0.35">
      <c r="A5595" t="s">
        <v>26</v>
      </c>
      <c r="B5595" t="s">
        <v>32</v>
      </c>
      <c r="C5595" t="s">
        <v>20</v>
      </c>
      <c r="D5595" t="s">
        <v>21</v>
      </c>
      <c r="E5595" t="s">
        <v>5</v>
      </c>
      <c r="G5595" t="s">
        <v>22</v>
      </c>
      <c r="H5595">
        <v>2901595</v>
      </c>
      <c r="I5595">
        <v>2901807</v>
      </c>
      <c r="J5595" t="s">
        <v>23</v>
      </c>
      <c r="K5595" t="s">
        <v>6804</v>
      </c>
      <c r="N5595" t="s">
        <v>28</v>
      </c>
      <c r="O5595" t="s">
        <v>6803</v>
      </c>
      <c r="P5595">
        <v>213</v>
      </c>
      <c r="Q5595">
        <v>70</v>
      </c>
    </row>
    <row r="5596" spans="1:17" hidden="1" x14ac:dyDescent="0.35">
      <c r="A5596" t="s">
        <v>18</v>
      </c>
      <c r="B5596" t="s">
        <v>29</v>
      </c>
      <c r="C5596" t="s">
        <v>20</v>
      </c>
      <c r="D5596" t="s">
        <v>21</v>
      </c>
      <c r="E5596" t="s">
        <v>5</v>
      </c>
      <c r="G5596" t="s">
        <v>22</v>
      </c>
      <c r="H5596">
        <v>2902094</v>
      </c>
      <c r="I5596">
        <v>2902864</v>
      </c>
      <c r="J5596" t="s">
        <v>30</v>
      </c>
      <c r="O5596" t="s">
        <v>6805</v>
      </c>
      <c r="P5596">
        <v>771</v>
      </c>
    </row>
    <row r="5597" spans="1:17" hidden="1" x14ac:dyDescent="0.35">
      <c r="A5597" t="s">
        <v>26</v>
      </c>
      <c r="B5597" t="s">
        <v>32</v>
      </c>
      <c r="C5597" t="s">
        <v>20</v>
      </c>
      <c r="D5597" t="s">
        <v>21</v>
      </c>
      <c r="E5597" t="s">
        <v>5</v>
      </c>
      <c r="G5597" t="s">
        <v>22</v>
      </c>
      <c r="H5597">
        <v>2902094</v>
      </c>
      <c r="I5597">
        <v>2902864</v>
      </c>
      <c r="J5597" t="s">
        <v>30</v>
      </c>
      <c r="K5597" t="s">
        <v>6806</v>
      </c>
      <c r="N5597" t="s">
        <v>6807</v>
      </c>
      <c r="O5597" t="s">
        <v>6805</v>
      </c>
      <c r="P5597">
        <v>771</v>
      </c>
      <c r="Q5597">
        <v>256</v>
      </c>
    </row>
    <row r="5598" spans="1:17" hidden="1" x14ac:dyDescent="0.35">
      <c r="A5598" t="s">
        <v>18</v>
      </c>
      <c r="B5598" t="s">
        <v>29</v>
      </c>
      <c r="C5598" t="s">
        <v>20</v>
      </c>
      <c r="D5598" t="s">
        <v>21</v>
      </c>
      <c r="E5598" t="s">
        <v>5</v>
      </c>
      <c r="G5598" t="s">
        <v>22</v>
      </c>
      <c r="H5598">
        <v>2902932</v>
      </c>
      <c r="I5598">
        <v>2903498</v>
      </c>
      <c r="J5598" t="s">
        <v>23</v>
      </c>
      <c r="O5598" t="s">
        <v>6808</v>
      </c>
      <c r="P5598">
        <v>567</v>
      </c>
    </row>
    <row r="5599" spans="1:17" hidden="1" x14ac:dyDescent="0.35">
      <c r="A5599" t="s">
        <v>26</v>
      </c>
      <c r="B5599" t="s">
        <v>32</v>
      </c>
      <c r="C5599" t="s">
        <v>20</v>
      </c>
      <c r="D5599" t="s">
        <v>21</v>
      </c>
      <c r="E5599" t="s">
        <v>5</v>
      </c>
      <c r="G5599" t="s">
        <v>22</v>
      </c>
      <c r="H5599">
        <v>2902932</v>
      </c>
      <c r="I5599">
        <v>2903498</v>
      </c>
      <c r="J5599" t="s">
        <v>23</v>
      </c>
      <c r="K5599" t="s">
        <v>6809</v>
      </c>
      <c r="N5599" t="s">
        <v>6810</v>
      </c>
      <c r="O5599" t="s">
        <v>6808</v>
      </c>
      <c r="P5599">
        <v>567</v>
      </c>
      <c r="Q5599">
        <v>188</v>
      </c>
    </row>
    <row r="5600" spans="1:17" hidden="1" x14ac:dyDescent="0.35">
      <c r="A5600" t="s">
        <v>18</v>
      </c>
      <c r="B5600" t="s">
        <v>29</v>
      </c>
      <c r="C5600" t="s">
        <v>20</v>
      </c>
      <c r="D5600" t="s">
        <v>21</v>
      </c>
      <c r="E5600" t="s">
        <v>5</v>
      </c>
      <c r="G5600" t="s">
        <v>22</v>
      </c>
      <c r="H5600">
        <v>2903645</v>
      </c>
      <c r="I5600">
        <v>2904289</v>
      </c>
      <c r="J5600" t="s">
        <v>30</v>
      </c>
      <c r="O5600" t="s">
        <v>6811</v>
      </c>
      <c r="P5600">
        <v>645</v>
      </c>
    </row>
    <row r="5601" spans="1:17" hidden="1" x14ac:dyDescent="0.35">
      <c r="A5601" t="s">
        <v>26</v>
      </c>
      <c r="B5601" t="s">
        <v>32</v>
      </c>
      <c r="C5601" t="s">
        <v>20</v>
      </c>
      <c r="D5601" t="s">
        <v>21</v>
      </c>
      <c r="E5601" t="s">
        <v>5</v>
      </c>
      <c r="G5601" t="s">
        <v>22</v>
      </c>
      <c r="H5601">
        <v>2903645</v>
      </c>
      <c r="I5601">
        <v>2904289</v>
      </c>
      <c r="J5601" t="s">
        <v>30</v>
      </c>
      <c r="K5601" t="s">
        <v>6812</v>
      </c>
      <c r="N5601" t="s">
        <v>28</v>
      </c>
      <c r="O5601" t="s">
        <v>6811</v>
      </c>
      <c r="P5601">
        <v>645</v>
      </c>
      <c r="Q5601">
        <v>214</v>
      </c>
    </row>
    <row r="5602" spans="1:17" hidden="1" x14ac:dyDescent="0.35">
      <c r="A5602" t="s">
        <v>18</v>
      </c>
      <c r="B5602" t="s">
        <v>29</v>
      </c>
      <c r="C5602" t="s">
        <v>20</v>
      </c>
      <c r="D5602" t="s">
        <v>21</v>
      </c>
      <c r="E5602" t="s">
        <v>5</v>
      </c>
      <c r="G5602" t="s">
        <v>22</v>
      </c>
      <c r="H5602">
        <v>2904542</v>
      </c>
      <c r="I5602">
        <v>2905654</v>
      </c>
      <c r="J5602" t="s">
        <v>30</v>
      </c>
      <c r="O5602" t="s">
        <v>6813</v>
      </c>
      <c r="P5602">
        <v>1113</v>
      </c>
    </row>
    <row r="5603" spans="1:17" hidden="1" x14ac:dyDescent="0.35">
      <c r="A5603" t="s">
        <v>26</v>
      </c>
      <c r="B5603" t="s">
        <v>32</v>
      </c>
      <c r="C5603" t="s">
        <v>20</v>
      </c>
      <c r="D5603" t="s">
        <v>21</v>
      </c>
      <c r="E5603" t="s">
        <v>5</v>
      </c>
      <c r="G5603" t="s">
        <v>22</v>
      </c>
      <c r="H5603">
        <v>2904542</v>
      </c>
      <c r="I5603">
        <v>2905654</v>
      </c>
      <c r="J5603" t="s">
        <v>30</v>
      </c>
      <c r="K5603" t="s">
        <v>6814</v>
      </c>
      <c r="N5603" t="s">
        <v>6815</v>
      </c>
      <c r="O5603" t="s">
        <v>6813</v>
      </c>
      <c r="P5603">
        <v>1113</v>
      </c>
      <c r="Q5603">
        <v>370</v>
      </c>
    </row>
    <row r="5604" spans="1:17" hidden="1" x14ac:dyDescent="0.35">
      <c r="A5604" t="s">
        <v>18</v>
      </c>
      <c r="B5604" t="s">
        <v>29</v>
      </c>
      <c r="C5604" t="s">
        <v>20</v>
      </c>
      <c r="D5604" t="s">
        <v>21</v>
      </c>
      <c r="E5604" t="s">
        <v>5</v>
      </c>
      <c r="G5604" t="s">
        <v>22</v>
      </c>
      <c r="H5604">
        <v>2905658</v>
      </c>
      <c r="I5604">
        <v>2906635</v>
      </c>
      <c r="J5604" t="s">
        <v>30</v>
      </c>
      <c r="O5604" t="s">
        <v>6816</v>
      </c>
      <c r="P5604">
        <v>978</v>
      </c>
    </row>
    <row r="5605" spans="1:17" hidden="1" x14ac:dyDescent="0.35">
      <c r="A5605" t="s">
        <v>26</v>
      </c>
      <c r="B5605" t="s">
        <v>32</v>
      </c>
      <c r="C5605" t="s">
        <v>20</v>
      </c>
      <c r="D5605" t="s">
        <v>21</v>
      </c>
      <c r="E5605" t="s">
        <v>5</v>
      </c>
      <c r="G5605" t="s">
        <v>22</v>
      </c>
      <c r="H5605">
        <v>2905658</v>
      </c>
      <c r="I5605">
        <v>2906635</v>
      </c>
      <c r="J5605" t="s">
        <v>30</v>
      </c>
      <c r="K5605" t="s">
        <v>6817</v>
      </c>
      <c r="N5605" t="s">
        <v>451</v>
      </c>
      <c r="O5605" t="s">
        <v>6816</v>
      </c>
      <c r="P5605">
        <v>978</v>
      </c>
      <c r="Q5605">
        <v>325</v>
      </c>
    </row>
    <row r="5606" spans="1:17" hidden="1" x14ac:dyDescent="0.35">
      <c r="A5606" t="s">
        <v>18</v>
      </c>
      <c r="B5606" t="s">
        <v>29</v>
      </c>
      <c r="C5606" t="s">
        <v>20</v>
      </c>
      <c r="D5606" t="s">
        <v>21</v>
      </c>
      <c r="E5606" t="s">
        <v>5</v>
      </c>
      <c r="G5606" t="s">
        <v>22</v>
      </c>
      <c r="H5606">
        <v>2906664</v>
      </c>
      <c r="I5606">
        <v>2908055</v>
      </c>
      <c r="J5606" t="s">
        <v>30</v>
      </c>
      <c r="O5606" t="s">
        <v>6818</v>
      </c>
      <c r="P5606">
        <v>1392</v>
      </c>
    </row>
    <row r="5607" spans="1:17" hidden="1" x14ac:dyDescent="0.35">
      <c r="A5607" t="s">
        <v>26</v>
      </c>
      <c r="B5607" t="s">
        <v>32</v>
      </c>
      <c r="C5607" t="s">
        <v>20</v>
      </c>
      <c r="D5607" t="s">
        <v>21</v>
      </c>
      <c r="E5607" t="s">
        <v>5</v>
      </c>
      <c r="G5607" t="s">
        <v>22</v>
      </c>
      <c r="H5607">
        <v>2906664</v>
      </c>
      <c r="I5607">
        <v>2908055</v>
      </c>
      <c r="J5607" t="s">
        <v>30</v>
      </c>
      <c r="K5607" t="s">
        <v>6819</v>
      </c>
      <c r="N5607" t="s">
        <v>448</v>
      </c>
      <c r="O5607" t="s">
        <v>6818</v>
      </c>
      <c r="P5607">
        <v>1392</v>
      </c>
      <c r="Q5607">
        <v>463</v>
      </c>
    </row>
    <row r="5608" spans="1:17" hidden="1" x14ac:dyDescent="0.35">
      <c r="A5608" t="s">
        <v>18</v>
      </c>
      <c r="B5608" t="s">
        <v>29</v>
      </c>
      <c r="C5608" t="s">
        <v>20</v>
      </c>
      <c r="D5608" t="s">
        <v>21</v>
      </c>
      <c r="E5608" t="s">
        <v>5</v>
      </c>
      <c r="G5608" t="s">
        <v>22</v>
      </c>
      <c r="H5608">
        <v>2908061</v>
      </c>
      <c r="I5608">
        <v>2909470</v>
      </c>
      <c r="J5608" t="s">
        <v>30</v>
      </c>
      <c r="O5608" t="s">
        <v>6820</v>
      </c>
      <c r="P5608">
        <v>1410</v>
      </c>
    </row>
    <row r="5609" spans="1:17" hidden="1" x14ac:dyDescent="0.35">
      <c r="A5609" t="s">
        <v>26</v>
      </c>
      <c r="B5609" t="s">
        <v>32</v>
      </c>
      <c r="C5609" t="s">
        <v>20</v>
      </c>
      <c r="D5609" t="s">
        <v>21</v>
      </c>
      <c r="E5609" t="s">
        <v>5</v>
      </c>
      <c r="G5609" t="s">
        <v>22</v>
      </c>
      <c r="H5609">
        <v>2908061</v>
      </c>
      <c r="I5609">
        <v>2909470</v>
      </c>
      <c r="J5609" t="s">
        <v>30</v>
      </c>
      <c r="K5609" t="s">
        <v>6821</v>
      </c>
      <c r="N5609" t="s">
        <v>456</v>
      </c>
      <c r="O5609" t="s">
        <v>6820</v>
      </c>
      <c r="P5609">
        <v>1410</v>
      </c>
      <c r="Q5609">
        <v>469</v>
      </c>
    </row>
    <row r="5610" spans="1:17" hidden="1" x14ac:dyDescent="0.35">
      <c r="A5610" t="s">
        <v>18</v>
      </c>
      <c r="B5610" t="s">
        <v>29</v>
      </c>
      <c r="C5610" t="s">
        <v>20</v>
      </c>
      <c r="D5610" t="s">
        <v>21</v>
      </c>
      <c r="E5610" t="s">
        <v>5</v>
      </c>
      <c r="G5610" t="s">
        <v>22</v>
      </c>
      <c r="H5610">
        <v>2909559</v>
      </c>
      <c r="I5610">
        <v>2910398</v>
      </c>
      <c r="J5610" t="s">
        <v>30</v>
      </c>
      <c r="O5610" t="s">
        <v>6822</v>
      </c>
      <c r="P5610">
        <v>840</v>
      </c>
    </row>
    <row r="5611" spans="1:17" hidden="1" x14ac:dyDescent="0.35">
      <c r="A5611" t="s">
        <v>26</v>
      </c>
      <c r="B5611" t="s">
        <v>32</v>
      </c>
      <c r="C5611" t="s">
        <v>20</v>
      </c>
      <c r="D5611" t="s">
        <v>21</v>
      </c>
      <c r="E5611" t="s">
        <v>5</v>
      </c>
      <c r="G5611" t="s">
        <v>22</v>
      </c>
      <c r="H5611">
        <v>2909559</v>
      </c>
      <c r="I5611">
        <v>2910398</v>
      </c>
      <c r="J5611" t="s">
        <v>30</v>
      </c>
      <c r="K5611" t="s">
        <v>6823</v>
      </c>
      <c r="N5611" t="s">
        <v>2322</v>
      </c>
      <c r="O5611" t="s">
        <v>6822</v>
      </c>
      <c r="P5611">
        <v>840</v>
      </c>
      <c r="Q5611">
        <v>279</v>
      </c>
    </row>
    <row r="5612" spans="1:17" hidden="1" x14ac:dyDescent="0.35">
      <c r="A5612" t="s">
        <v>18</v>
      </c>
      <c r="B5612" t="s">
        <v>29</v>
      </c>
      <c r="C5612" t="s">
        <v>20</v>
      </c>
      <c r="D5612" t="s">
        <v>21</v>
      </c>
      <c r="E5612" t="s">
        <v>5</v>
      </c>
      <c r="G5612" t="s">
        <v>22</v>
      </c>
      <c r="H5612">
        <v>2910622</v>
      </c>
      <c r="I5612">
        <v>2912091</v>
      </c>
      <c r="J5612" t="s">
        <v>23</v>
      </c>
      <c r="O5612" t="s">
        <v>6824</v>
      </c>
      <c r="P5612">
        <v>1470</v>
      </c>
    </row>
    <row r="5613" spans="1:17" hidden="1" x14ac:dyDescent="0.35">
      <c r="A5613" t="s">
        <v>26</v>
      </c>
      <c r="B5613" t="s">
        <v>32</v>
      </c>
      <c r="C5613" t="s">
        <v>20</v>
      </c>
      <c r="D5613" t="s">
        <v>21</v>
      </c>
      <c r="E5613" t="s">
        <v>5</v>
      </c>
      <c r="G5613" t="s">
        <v>22</v>
      </c>
      <c r="H5613">
        <v>2910622</v>
      </c>
      <c r="I5613">
        <v>2912091</v>
      </c>
      <c r="J5613" t="s">
        <v>23</v>
      </c>
      <c r="K5613" t="s">
        <v>6825</v>
      </c>
      <c r="N5613" t="s">
        <v>6826</v>
      </c>
      <c r="O5613" t="s">
        <v>6824</v>
      </c>
      <c r="P5613">
        <v>1470</v>
      </c>
      <c r="Q5613">
        <v>489</v>
      </c>
    </row>
    <row r="5614" spans="1:17" hidden="1" x14ac:dyDescent="0.35">
      <c r="A5614" t="s">
        <v>18</v>
      </c>
      <c r="B5614" t="s">
        <v>29</v>
      </c>
      <c r="C5614" t="s">
        <v>20</v>
      </c>
      <c r="D5614" t="s">
        <v>21</v>
      </c>
      <c r="E5614" t="s">
        <v>5</v>
      </c>
      <c r="G5614" t="s">
        <v>22</v>
      </c>
      <c r="H5614">
        <v>2912228</v>
      </c>
      <c r="I5614">
        <v>2913193</v>
      </c>
      <c r="J5614" t="s">
        <v>30</v>
      </c>
      <c r="O5614" t="s">
        <v>6827</v>
      </c>
      <c r="P5614">
        <v>966</v>
      </c>
    </row>
    <row r="5615" spans="1:17" hidden="1" x14ac:dyDescent="0.35">
      <c r="A5615" t="s">
        <v>26</v>
      </c>
      <c r="B5615" t="s">
        <v>32</v>
      </c>
      <c r="C5615" t="s">
        <v>20</v>
      </c>
      <c r="D5615" t="s">
        <v>21</v>
      </c>
      <c r="E5615" t="s">
        <v>5</v>
      </c>
      <c r="G5615" t="s">
        <v>22</v>
      </c>
      <c r="H5615">
        <v>2912228</v>
      </c>
      <c r="I5615">
        <v>2913193</v>
      </c>
      <c r="J5615" t="s">
        <v>30</v>
      </c>
      <c r="K5615" t="s">
        <v>6828</v>
      </c>
      <c r="N5615" t="s">
        <v>6829</v>
      </c>
      <c r="O5615" t="s">
        <v>6827</v>
      </c>
      <c r="P5615">
        <v>966</v>
      </c>
      <c r="Q5615">
        <v>321</v>
      </c>
    </row>
    <row r="5616" spans="1:17" hidden="1" x14ac:dyDescent="0.35">
      <c r="A5616" t="s">
        <v>18</v>
      </c>
      <c r="B5616" t="s">
        <v>29</v>
      </c>
      <c r="C5616" t="s">
        <v>20</v>
      </c>
      <c r="D5616" t="s">
        <v>21</v>
      </c>
      <c r="E5616" t="s">
        <v>5</v>
      </c>
      <c r="G5616" t="s">
        <v>22</v>
      </c>
      <c r="H5616">
        <v>2913209</v>
      </c>
      <c r="I5616">
        <v>2913487</v>
      </c>
      <c r="J5616" t="s">
        <v>30</v>
      </c>
      <c r="O5616" t="s">
        <v>6830</v>
      </c>
      <c r="P5616">
        <v>279</v>
      </c>
    </row>
    <row r="5617" spans="1:17" hidden="1" x14ac:dyDescent="0.35">
      <c r="A5617" t="s">
        <v>26</v>
      </c>
      <c r="B5617" t="s">
        <v>32</v>
      </c>
      <c r="C5617" t="s">
        <v>20</v>
      </c>
      <c r="D5617" t="s">
        <v>21</v>
      </c>
      <c r="E5617" t="s">
        <v>5</v>
      </c>
      <c r="G5617" t="s">
        <v>22</v>
      </c>
      <c r="H5617">
        <v>2913209</v>
      </c>
      <c r="I5617">
        <v>2913487</v>
      </c>
      <c r="J5617" t="s">
        <v>30</v>
      </c>
      <c r="K5617" t="s">
        <v>6831</v>
      </c>
      <c r="N5617" t="s">
        <v>28</v>
      </c>
      <c r="O5617" t="s">
        <v>6830</v>
      </c>
      <c r="P5617">
        <v>279</v>
      </c>
      <c r="Q5617">
        <v>92</v>
      </c>
    </row>
    <row r="5618" spans="1:17" hidden="1" x14ac:dyDescent="0.35">
      <c r="A5618" t="s">
        <v>18</v>
      </c>
      <c r="B5618" t="s">
        <v>29</v>
      </c>
      <c r="C5618" t="s">
        <v>20</v>
      </c>
      <c r="D5618" t="s">
        <v>21</v>
      </c>
      <c r="E5618" t="s">
        <v>5</v>
      </c>
      <c r="G5618" t="s">
        <v>22</v>
      </c>
      <c r="H5618">
        <v>2913507</v>
      </c>
      <c r="I5618">
        <v>2914148</v>
      </c>
      <c r="J5618" t="s">
        <v>23</v>
      </c>
      <c r="O5618" t="s">
        <v>6832</v>
      </c>
      <c r="P5618">
        <v>642</v>
      </c>
    </row>
    <row r="5619" spans="1:17" hidden="1" x14ac:dyDescent="0.35">
      <c r="A5619" t="s">
        <v>26</v>
      </c>
      <c r="B5619" t="s">
        <v>32</v>
      </c>
      <c r="C5619" t="s">
        <v>20</v>
      </c>
      <c r="D5619" t="s">
        <v>21</v>
      </c>
      <c r="E5619" t="s">
        <v>5</v>
      </c>
      <c r="G5619" t="s">
        <v>22</v>
      </c>
      <c r="H5619">
        <v>2913507</v>
      </c>
      <c r="I5619">
        <v>2914148</v>
      </c>
      <c r="J5619" t="s">
        <v>23</v>
      </c>
      <c r="K5619" t="s">
        <v>6833</v>
      </c>
      <c r="N5619" t="s">
        <v>28</v>
      </c>
      <c r="O5619" t="s">
        <v>6832</v>
      </c>
      <c r="P5619">
        <v>642</v>
      </c>
      <c r="Q5619">
        <v>213</v>
      </c>
    </row>
    <row r="5620" spans="1:17" hidden="1" x14ac:dyDescent="0.35">
      <c r="A5620" t="s">
        <v>18</v>
      </c>
      <c r="B5620" t="s">
        <v>29</v>
      </c>
      <c r="C5620" t="s">
        <v>20</v>
      </c>
      <c r="D5620" t="s">
        <v>21</v>
      </c>
      <c r="E5620" t="s">
        <v>5</v>
      </c>
      <c r="G5620" t="s">
        <v>22</v>
      </c>
      <c r="H5620">
        <v>2914319</v>
      </c>
      <c r="I5620">
        <v>2914513</v>
      </c>
      <c r="J5620" t="s">
        <v>30</v>
      </c>
      <c r="O5620" t="s">
        <v>6834</v>
      </c>
      <c r="P5620">
        <v>195</v>
      </c>
    </row>
    <row r="5621" spans="1:17" hidden="1" x14ac:dyDescent="0.35">
      <c r="A5621" t="s">
        <v>26</v>
      </c>
      <c r="B5621" t="s">
        <v>32</v>
      </c>
      <c r="C5621" t="s">
        <v>20</v>
      </c>
      <c r="D5621" t="s">
        <v>21</v>
      </c>
      <c r="E5621" t="s">
        <v>5</v>
      </c>
      <c r="G5621" t="s">
        <v>22</v>
      </c>
      <c r="H5621">
        <v>2914319</v>
      </c>
      <c r="I5621">
        <v>2914513</v>
      </c>
      <c r="J5621" t="s">
        <v>30</v>
      </c>
      <c r="K5621" t="s">
        <v>6835</v>
      </c>
      <c r="N5621" t="s">
        <v>28</v>
      </c>
      <c r="O5621" t="s">
        <v>6834</v>
      </c>
      <c r="P5621">
        <v>195</v>
      </c>
      <c r="Q5621">
        <v>64</v>
      </c>
    </row>
    <row r="5622" spans="1:17" hidden="1" x14ac:dyDescent="0.35">
      <c r="A5622" t="s">
        <v>18</v>
      </c>
      <c r="B5622" t="s">
        <v>29</v>
      </c>
      <c r="C5622" t="s">
        <v>20</v>
      </c>
      <c r="D5622" t="s">
        <v>21</v>
      </c>
      <c r="E5622" t="s">
        <v>5</v>
      </c>
      <c r="G5622" t="s">
        <v>22</v>
      </c>
      <c r="H5622">
        <v>2914600</v>
      </c>
      <c r="I5622">
        <v>2915391</v>
      </c>
      <c r="J5622" t="s">
        <v>30</v>
      </c>
      <c r="O5622" t="s">
        <v>6836</v>
      </c>
      <c r="P5622">
        <v>792</v>
      </c>
    </row>
    <row r="5623" spans="1:17" hidden="1" x14ac:dyDescent="0.35">
      <c r="A5623" t="s">
        <v>26</v>
      </c>
      <c r="B5623" t="s">
        <v>32</v>
      </c>
      <c r="C5623" t="s">
        <v>20</v>
      </c>
      <c r="D5623" t="s">
        <v>21</v>
      </c>
      <c r="E5623" t="s">
        <v>5</v>
      </c>
      <c r="G5623" t="s">
        <v>22</v>
      </c>
      <c r="H5623">
        <v>2914600</v>
      </c>
      <c r="I5623">
        <v>2915391</v>
      </c>
      <c r="J5623" t="s">
        <v>30</v>
      </c>
      <c r="K5623" t="s">
        <v>6837</v>
      </c>
      <c r="N5623" t="s">
        <v>6838</v>
      </c>
      <c r="O5623" t="s">
        <v>6836</v>
      </c>
      <c r="P5623">
        <v>792</v>
      </c>
      <c r="Q5623">
        <v>263</v>
      </c>
    </row>
    <row r="5624" spans="1:17" hidden="1" x14ac:dyDescent="0.35">
      <c r="A5624" t="s">
        <v>18</v>
      </c>
      <c r="B5624" t="s">
        <v>29</v>
      </c>
      <c r="C5624" t="s">
        <v>20</v>
      </c>
      <c r="D5624" t="s">
        <v>21</v>
      </c>
      <c r="E5624" t="s">
        <v>5</v>
      </c>
      <c r="G5624" t="s">
        <v>22</v>
      </c>
      <c r="H5624">
        <v>2915426</v>
      </c>
      <c r="I5624">
        <v>2915611</v>
      </c>
      <c r="J5624" t="s">
        <v>23</v>
      </c>
      <c r="O5624" t="s">
        <v>6839</v>
      </c>
      <c r="P5624">
        <v>186</v>
      </c>
    </row>
    <row r="5625" spans="1:17" hidden="1" x14ac:dyDescent="0.35">
      <c r="A5625" t="s">
        <v>26</v>
      </c>
      <c r="B5625" t="s">
        <v>32</v>
      </c>
      <c r="C5625" t="s">
        <v>20</v>
      </c>
      <c r="D5625" t="s">
        <v>21</v>
      </c>
      <c r="E5625" t="s">
        <v>5</v>
      </c>
      <c r="G5625" t="s">
        <v>22</v>
      </c>
      <c r="H5625">
        <v>2915426</v>
      </c>
      <c r="I5625">
        <v>2915611</v>
      </c>
      <c r="J5625" t="s">
        <v>23</v>
      </c>
      <c r="K5625" t="s">
        <v>6840</v>
      </c>
      <c r="N5625" t="s">
        <v>28</v>
      </c>
      <c r="O5625" t="s">
        <v>6839</v>
      </c>
      <c r="P5625">
        <v>186</v>
      </c>
      <c r="Q5625">
        <v>61</v>
      </c>
    </row>
    <row r="5626" spans="1:17" hidden="1" x14ac:dyDescent="0.35">
      <c r="A5626" t="s">
        <v>18</v>
      </c>
      <c r="B5626" t="s">
        <v>29</v>
      </c>
      <c r="C5626" t="s">
        <v>20</v>
      </c>
      <c r="D5626" t="s">
        <v>21</v>
      </c>
      <c r="E5626" t="s">
        <v>5</v>
      </c>
      <c r="G5626" t="s">
        <v>22</v>
      </c>
      <c r="H5626">
        <v>2915735</v>
      </c>
      <c r="I5626">
        <v>2917582</v>
      </c>
      <c r="J5626" t="s">
        <v>30</v>
      </c>
      <c r="O5626" t="s">
        <v>6841</v>
      </c>
      <c r="P5626">
        <v>1848</v>
      </c>
    </row>
    <row r="5627" spans="1:17" hidden="1" x14ac:dyDescent="0.35">
      <c r="A5627" t="s">
        <v>26</v>
      </c>
      <c r="B5627" t="s">
        <v>32</v>
      </c>
      <c r="C5627" t="s">
        <v>20</v>
      </c>
      <c r="D5627" t="s">
        <v>21</v>
      </c>
      <c r="E5627" t="s">
        <v>5</v>
      </c>
      <c r="G5627" t="s">
        <v>22</v>
      </c>
      <c r="H5627">
        <v>2915735</v>
      </c>
      <c r="I5627">
        <v>2917582</v>
      </c>
      <c r="J5627" t="s">
        <v>30</v>
      </c>
      <c r="K5627" t="s">
        <v>6842</v>
      </c>
      <c r="N5627" t="s">
        <v>6843</v>
      </c>
      <c r="O5627" t="s">
        <v>6841</v>
      </c>
      <c r="P5627">
        <v>1848</v>
      </c>
      <c r="Q5627">
        <v>615</v>
      </c>
    </row>
    <row r="5628" spans="1:17" hidden="1" x14ac:dyDescent="0.35">
      <c r="A5628" t="s">
        <v>18</v>
      </c>
      <c r="B5628" t="s">
        <v>29</v>
      </c>
      <c r="C5628" t="s">
        <v>20</v>
      </c>
      <c r="D5628" t="s">
        <v>21</v>
      </c>
      <c r="E5628" t="s">
        <v>5</v>
      </c>
      <c r="G5628" t="s">
        <v>22</v>
      </c>
      <c r="H5628">
        <v>2917606</v>
      </c>
      <c r="I5628">
        <v>2917935</v>
      </c>
      <c r="J5628" t="s">
        <v>30</v>
      </c>
      <c r="O5628" t="s">
        <v>6844</v>
      </c>
      <c r="P5628">
        <v>330</v>
      </c>
    </row>
    <row r="5629" spans="1:17" hidden="1" x14ac:dyDescent="0.35">
      <c r="A5629" t="s">
        <v>26</v>
      </c>
      <c r="B5629" t="s">
        <v>32</v>
      </c>
      <c r="C5629" t="s">
        <v>20</v>
      </c>
      <c r="D5629" t="s">
        <v>21</v>
      </c>
      <c r="E5629" t="s">
        <v>5</v>
      </c>
      <c r="G5629" t="s">
        <v>22</v>
      </c>
      <c r="H5629">
        <v>2917606</v>
      </c>
      <c r="I5629">
        <v>2917935</v>
      </c>
      <c r="J5629" t="s">
        <v>30</v>
      </c>
      <c r="K5629" t="s">
        <v>6845</v>
      </c>
      <c r="N5629" t="s">
        <v>28</v>
      </c>
      <c r="O5629" t="s">
        <v>6844</v>
      </c>
      <c r="P5629">
        <v>330</v>
      </c>
      <c r="Q5629">
        <v>109</v>
      </c>
    </row>
    <row r="5630" spans="1:17" hidden="1" x14ac:dyDescent="0.35">
      <c r="A5630" t="s">
        <v>18</v>
      </c>
      <c r="B5630" t="s">
        <v>29</v>
      </c>
      <c r="C5630" t="s">
        <v>20</v>
      </c>
      <c r="D5630" t="s">
        <v>21</v>
      </c>
      <c r="E5630" t="s">
        <v>5</v>
      </c>
      <c r="G5630" t="s">
        <v>22</v>
      </c>
      <c r="H5630">
        <v>2917929</v>
      </c>
      <c r="I5630">
        <v>2918378</v>
      </c>
      <c r="J5630" t="s">
        <v>23</v>
      </c>
      <c r="O5630" t="s">
        <v>6846</v>
      </c>
      <c r="P5630">
        <v>450</v>
      </c>
    </row>
    <row r="5631" spans="1:17" hidden="1" x14ac:dyDescent="0.35">
      <c r="A5631" t="s">
        <v>26</v>
      </c>
      <c r="B5631" t="s">
        <v>32</v>
      </c>
      <c r="C5631" t="s">
        <v>20</v>
      </c>
      <c r="D5631" t="s">
        <v>21</v>
      </c>
      <c r="E5631" t="s">
        <v>5</v>
      </c>
      <c r="G5631" t="s">
        <v>22</v>
      </c>
      <c r="H5631">
        <v>2917929</v>
      </c>
      <c r="I5631">
        <v>2918378</v>
      </c>
      <c r="J5631" t="s">
        <v>23</v>
      </c>
      <c r="K5631" t="s">
        <v>6847</v>
      </c>
      <c r="N5631" t="s">
        <v>28</v>
      </c>
      <c r="O5631" t="s">
        <v>6846</v>
      </c>
      <c r="P5631">
        <v>450</v>
      </c>
      <c r="Q5631">
        <v>149</v>
      </c>
    </row>
    <row r="5632" spans="1:17" hidden="1" x14ac:dyDescent="0.35">
      <c r="A5632" t="s">
        <v>18</v>
      </c>
      <c r="B5632" t="s">
        <v>29</v>
      </c>
      <c r="C5632" t="s">
        <v>20</v>
      </c>
      <c r="D5632" t="s">
        <v>21</v>
      </c>
      <c r="E5632" t="s">
        <v>5</v>
      </c>
      <c r="G5632" t="s">
        <v>22</v>
      </c>
      <c r="H5632">
        <v>2918378</v>
      </c>
      <c r="I5632">
        <v>2918581</v>
      </c>
      <c r="J5632" t="s">
        <v>23</v>
      </c>
      <c r="O5632" t="s">
        <v>6848</v>
      </c>
      <c r="P5632">
        <v>204</v>
      </c>
    </row>
    <row r="5633" spans="1:17" hidden="1" x14ac:dyDescent="0.35">
      <c r="A5633" t="s">
        <v>26</v>
      </c>
      <c r="B5633" t="s">
        <v>32</v>
      </c>
      <c r="C5633" t="s">
        <v>20</v>
      </c>
      <c r="D5633" t="s">
        <v>21</v>
      </c>
      <c r="E5633" t="s">
        <v>5</v>
      </c>
      <c r="G5633" t="s">
        <v>22</v>
      </c>
      <c r="H5633">
        <v>2918378</v>
      </c>
      <c r="I5633">
        <v>2918581</v>
      </c>
      <c r="J5633" t="s">
        <v>23</v>
      </c>
      <c r="K5633" t="s">
        <v>6849</v>
      </c>
      <c r="N5633" t="s">
        <v>28</v>
      </c>
      <c r="O5633" t="s">
        <v>6848</v>
      </c>
      <c r="P5633">
        <v>204</v>
      </c>
      <c r="Q5633">
        <v>67</v>
      </c>
    </row>
    <row r="5634" spans="1:17" hidden="1" x14ac:dyDescent="0.35">
      <c r="A5634" t="s">
        <v>18</v>
      </c>
      <c r="B5634" t="s">
        <v>29</v>
      </c>
      <c r="C5634" t="s">
        <v>20</v>
      </c>
      <c r="D5634" t="s">
        <v>21</v>
      </c>
      <c r="E5634" t="s">
        <v>5</v>
      </c>
      <c r="G5634" t="s">
        <v>22</v>
      </c>
      <c r="H5634">
        <v>2918594</v>
      </c>
      <c r="I5634">
        <v>2919100</v>
      </c>
      <c r="J5634" t="s">
        <v>23</v>
      </c>
      <c r="O5634" t="s">
        <v>6850</v>
      </c>
      <c r="P5634">
        <v>507</v>
      </c>
    </row>
    <row r="5635" spans="1:17" hidden="1" x14ac:dyDescent="0.35">
      <c r="A5635" t="s">
        <v>26</v>
      </c>
      <c r="B5635" t="s">
        <v>32</v>
      </c>
      <c r="C5635" t="s">
        <v>20</v>
      </c>
      <c r="D5635" t="s">
        <v>21</v>
      </c>
      <c r="E5635" t="s">
        <v>5</v>
      </c>
      <c r="G5635" t="s">
        <v>22</v>
      </c>
      <c r="H5635">
        <v>2918594</v>
      </c>
      <c r="I5635">
        <v>2919100</v>
      </c>
      <c r="J5635" t="s">
        <v>23</v>
      </c>
      <c r="K5635" t="s">
        <v>6851</v>
      </c>
      <c r="N5635" t="s">
        <v>28</v>
      </c>
      <c r="O5635" t="s">
        <v>6850</v>
      </c>
      <c r="P5635">
        <v>507</v>
      </c>
      <c r="Q5635">
        <v>168</v>
      </c>
    </row>
    <row r="5636" spans="1:17" hidden="1" x14ac:dyDescent="0.35">
      <c r="A5636" t="s">
        <v>18</v>
      </c>
      <c r="B5636" t="s">
        <v>29</v>
      </c>
      <c r="C5636" t="s">
        <v>20</v>
      </c>
      <c r="D5636" t="s">
        <v>21</v>
      </c>
      <c r="E5636" t="s">
        <v>5</v>
      </c>
      <c r="G5636" t="s">
        <v>22</v>
      </c>
      <c r="H5636">
        <v>2919271</v>
      </c>
      <c r="I5636">
        <v>2919552</v>
      </c>
      <c r="J5636" t="s">
        <v>30</v>
      </c>
      <c r="O5636" t="s">
        <v>6852</v>
      </c>
      <c r="P5636">
        <v>282</v>
      </c>
    </row>
    <row r="5637" spans="1:17" hidden="1" x14ac:dyDescent="0.35">
      <c r="A5637" t="s">
        <v>26</v>
      </c>
      <c r="B5637" t="s">
        <v>32</v>
      </c>
      <c r="C5637" t="s">
        <v>20</v>
      </c>
      <c r="D5637" t="s">
        <v>21</v>
      </c>
      <c r="E5637" t="s">
        <v>5</v>
      </c>
      <c r="G5637" t="s">
        <v>22</v>
      </c>
      <c r="H5637">
        <v>2919271</v>
      </c>
      <c r="I5637">
        <v>2919552</v>
      </c>
      <c r="J5637" t="s">
        <v>30</v>
      </c>
      <c r="K5637" t="s">
        <v>6853</v>
      </c>
      <c r="N5637" t="s">
        <v>28</v>
      </c>
      <c r="O5637" t="s">
        <v>6852</v>
      </c>
      <c r="P5637">
        <v>282</v>
      </c>
      <c r="Q5637">
        <v>93</v>
      </c>
    </row>
    <row r="5638" spans="1:17" hidden="1" x14ac:dyDescent="0.35">
      <c r="A5638" t="s">
        <v>18</v>
      </c>
      <c r="B5638" t="s">
        <v>29</v>
      </c>
      <c r="C5638" t="s">
        <v>20</v>
      </c>
      <c r="D5638" t="s">
        <v>21</v>
      </c>
      <c r="E5638" t="s">
        <v>5</v>
      </c>
      <c r="G5638" t="s">
        <v>22</v>
      </c>
      <c r="H5638">
        <v>2919794</v>
      </c>
      <c r="I5638">
        <v>2920960</v>
      </c>
      <c r="J5638" t="s">
        <v>30</v>
      </c>
      <c r="O5638" t="s">
        <v>6854</v>
      </c>
      <c r="P5638">
        <v>1167</v>
      </c>
    </row>
    <row r="5639" spans="1:17" hidden="1" x14ac:dyDescent="0.35">
      <c r="A5639" t="s">
        <v>26</v>
      </c>
      <c r="B5639" t="s">
        <v>32</v>
      </c>
      <c r="C5639" t="s">
        <v>20</v>
      </c>
      <c r="D5639" t="s">
        <v>21</v>
      </c>
      <c r="E5639" t="s">
        <v>5</v>
      </c>
      <c r="G5639" t="s">
        <v>22</v>
      </c>
      <c r="H5639">
        <v>2919794</v>
      </c>
      <c r="I5639">
        <v>2920960</v>
      </c>
      <c r="J5639" t="s">
        <v>30</v>
      </c>
      <c r="K5639" t="s">
        <v>6855</v>
      </c>
      <c r="N5639" t="s">
        <v>6856</v>
      </c>
      <c r="O5639" t="s">
        <v>6854</v>
      </c>
      <c r="P5639">
        <v>1167</v>
      </c>
      <c r="Q5639">
        <v>388</v>
      </c>
    </row>
    <row r="5640" spans="1:17" hidden="1" x14ac:dyDescent="0.35">
      <c r="A5640" t="s">
        <v>18</v>
      </c>
      <c r="B5640" t="s">
        <v>29</v>
      </c>
      <c r="C5640" t="s">
        <v>20</v>
      </c>
      <c r="D5640" t="s">
        <v>21</v>
      </c>
      <c r="E5640" t="s">
        <v>5</v>
      </c>
      <c r="G5640" t="s">
        <v>22</v>
      </c>
      <c r="H5640">
        <v>2920976</v>
      </c>
      <c r="I5640">
        <v>2924416</v>
      </c>
      <c r="J5640" t="s">
        <v>30</v>
      </c>
      <c r="O5640" t="s">
        <v>6857</v>
      </c>
      <c r="P5640">
        <v>3441</v>
      </c>
    </row>
    <row r="5641" spans="1:17" hidden="1" x14ac:dyDescent="0.35">
      <c r="A5641" t="s">
        <v>26</v>
      </c>
      <c r="B5641" t="s">
        <v>32</v>
      </c>
      <c r="C5641" t="s">
        <v>20</v>
      </c>
      <c r="D5641" t="s">
        <v>21</v>
      </c>
      <c r="E5641" t="s">
        <v>5</v>
      </c>
      <c r="G5641" t="s">
        <v>22</v>
      </c>
      <c r="H5641">
        <v>2920976</v>
      </c>
      <c r="I5641">
        <v>2924416</v>
      </c>
      <c r="J5641" t="s">
        <v>30</v>
      </c>
      <c r="K5641" t="s">
        <v>6858</v>
      </c>
      <c r="N5641" t="s">
        <v>6859</v>
      </c>
      <c r="O5641" t="s">
        <v>6857</v>
      </c>
      <c r="P5641">
        <v>3441</v>
      </c>
      <c r="Q5641">
        <v>1146</v>
      </c>
    </row>
    <row r="5642" spans="1:17" hidden="1" x14ac:dyDescent="0.35">
      <c r="A5642" t="s">
        <v>18</v>
      </c>
      <c r="B5642" t="s">
        <v>29</v>
      </c>
      <c r="C5642" t="s">
        <v>20</v>
      </c>
      <c r="D5642" t="s">
        <v>21</v>
      </c>
      <c r="E5642" t="s">
        <v>5</v>
      </c>
      <c r="G5642" t="s">
        <v>22</v>
      </c>
      <c r="H5642">
        <v>2924453</v>
      </c>
      <c r="I5642">
        <v>2925370</v>
      </c>
      <c r="J5642" t="s">
        <v>23</v>
      </c>
      <c r="O5642" t="s">
        <v>6860</v>
      </c>
      <c r="P5642">
        <v>918</v>
      </c>
    </row>
    <row r="5643" spans="1:17" hidden="1" x14ac:dyDescent="0.35">
      <c r="A5643" t="s">
        <v>26</v>
      </c>
      <c r="B5643" t="s">
        <v>32</v>
      </c>
      <c r="C5643" t="s">
        <v>20</v>
      </c>
      <c r="D5643" t="s">
        <v>21</v>
      </c>
      <c r="E5643" t="s">
        <v>5</v>
      </c>
      <c r="G5643" t="s">
        <v>22</v>
      </c>
      <c r="H5643">
        <v>2924453</v>
      </c>
      <c r="I5643">
        <v>2925370</v>
      </c>
      <c r="J5643" t="s">
        <v>23</v>
      </c>
      <c r="K5643" t="s">
        <v>6861</v>
      </c>
      <c r="N5643" t="s">
        <v>6862</v>
      </c>
      <c r="O5643" t="s">
        <v>6860</v>
      </c>
      <c r="P5643">
        <v>918</v>
      </c>
      <c r="Q5643">
        <v>305</v>
      </c>
    </row>
    <row r="5644" spans="1:17" hidden="1" x14ac:dyDescent="0.35">
      <c r="A5644" t="s">
        <v>18</v>
      </c>
      <c r="B5644" t="s">
        <v>29</v>
      </c>
      <c r="C5644" t="s">
        <v>20</v>
      </c>
      <c r="D5644" t="s">
        <v>21</v>
      </c>
      <c r="E5644" t="s">
        <v>5</v>
      </c>
      <c r="G5644" t="s">
        <v>22</v>
      </c>
      <c r="H5644">
        <v>2925718</v>
      </c>
      <c r="I5644">
        <v>2926635</v>
      </c>
      <c r="J5644" t="s">
        <v>30</v>
      </c>
      <c r="O5644" t="s">
        <v>6863</v>
      </c>
      <c r="P5644">
        <v>918</v>
      </c>
    </row>
    <row r="5645" spans="1:17" hidden="1" x14ac:dyDescent="0.35">
      <c r="A5645" t="s">
        <v>26</v>
      </c>
      <c r="B5645" t="s">
        <v>32</v>
      </c>
      <c r="C5645" t="s">
        <v>20</v>
      </c>
      <c r="D5645" t="s">
        <v>21</v>
      </c>
      <c r="E5645" t="s">
        <v>5</v>
      </c>
      <c r="G5645" t="s">
        <v>22</v>
      </c>
      <c r="H5645">
        <v>2925718</v>
      </c>
      <c r="I5645">
        <v>2926635</v>
      </c>
      <c r="J5645" t="s">
        <v>30</v>
      </c>
      <c r="K5645" t="s">
        <v>6864</v>
      </c>
      <c r="N5645" t="s">
        <v>6865</v>
      </c>
      <c r="O5645" t="s">
        <v>6863</v>
      </c>
      <c r="P5645">
        <v>918</v>
      </c>
      <c r="Q5645">
        <v>305</v>
      </c>
    </row>
    <row r="5646" spans="1:17" hidden="1" x14ac:dyDescent="0.35">
      <c r="A5646" t="s">
        <v>18</v>
      </c>
      <c r="B5646" t="s">
        <v>29</v>
      </c>
      <c r="C5646" t="s">
        <v>20</v>
      </c>
      <c r="D5646" t="s">
        <v>21</v>
      </c>
      <c r="E5646" t="s">
        <v>5</v>
      </c>
      <c r="G5646" t="s">
        <v>22</v>
      </c>
      <c r="H5646">
        <v>2926688</v>
      </c>
      <c r="I5646">
        <v>2927782</v>
      </c>
      <c r="J5646" t="s">
        <v>30</v>
      </c>
      <c r="O5646" t="s">
        <v>6866</v>
      </c>
      <c r="P5646">
        <v>1095</v>
      </c>
    </row>
    <row r="5647" spans="1:17" hidden="1" x14ac:dyDescent="0.35">
      <c r="A5647" t="s">
        <v>26</v>
      </c>
      <c r="B5647" t="s">
        <v>32</v>
      </c>
      <c r="C5647" t="s">
        <v>20</v>
      </c>
      <c r="D5647" t="s">
        <v>21</v>
      </c>
      <c r="E5647" t="s">
        <v>5</v>
      </c>
      <c r="G5647" t="s">
        <v>22</v>
      </c>
      <c r="H5647">
        <v>2926688</v>
      </c>
      <c r="I5647">
        <v>2927782</v>
      </c>
      <c r="J5647" t="s">
        <v>30</v>
      </c>
      <c r="K5647" t="s">
        <v>6867</v>
      </c>
      <c r="N5647" t="s">
        <v>6868</v>
      </c>
      <c r="O5647" t="s">
        <v>6866</v>
      </c>
      <c r="P5647">
        <v>1095</v>
      </c>
      <c r="Q5647">
        <v>364</v>
      </c>
    </row>
    <row r="5648" spans="1:17" hidden="1" x14ac:dyDescent="0.35">
      <c r="A5648" t="s">
        <v>18</v>
      </c>
      <c r="B5648" t="s">
        <v>29</v>
      </c>
      <c r="C5648" t="s">
        <v>20</v>
      </c>
      <c r="D5648" t="s">
        <v>21</v>
      </c>
      <c r="E5648" t="s">
        <v>5</v>
      </c>
      <c r="G5648" t="s">
        <v>22</v>
      </c>
      <c r="H5648">
        <v>2927813</v>
      </c>
      <c r="I5648">
        <v>2929696</v>
      </c>
      <c r="J5648" t="s">
        <v>30</v>
      </c>
      <c r="O5648" t="s">
        <v>6869</v>
      </c>
      <c r="P5648">
        <v>1884</v>
      </c>
    </row>
    <row r="5649" spans="1:17" hidden="1" x14ac:dyDescent="0.35">
      <c r="A5649" t="s">
        <v>26</v>
      </c>
      <c r="B5649" t="s">
        <v>32</v>
      </c>
      <c r="C5649" t="s">
        <v>20</v>
      </c>
      <c r="D5649" t="s">
        <v>21</v>
      </c>
      <c r="E5649" t="s">
        <v>5</v>
      </c>
      <c r="G5649" t="s">
        <v>22</v>
      </c>
      <c r="H5649">
        <v>2927813</v>
      </c>
      <c r="I5649">
        <v>2929696</v>
      </c>
      <c r="J5649" t="s">
        <v>30</v>
      </c>
      <c r="K5649" t="s">
        <v>6870</v>
      </c>
      <c r="N5649" t="s">
        <v>6871</v>
      </c>
      <c r="O5649" t="s">
        <v>6869</v>
      </c>
      <c r="P5649">
        <v>1884</v>
      </c>
      <c r="Q5649">
        <v>627</v>
      </c>
    </row>
    <row r="5650" spans="1:17" hidden="1" x14ac:dyDescent="0.35">
      <c r="A5650" t="s">
        <v>18</v>
      </c>
      <c r="B5650" t="s">
        <v>29</v>
      </c>
      <c r="C5650" t="s">
        <v>20</v>
      </c>
      <c r="D5650" t="s">
        <v>21</v>
      </c>
      <c r="E5650" t="s">
        <v>5</v>
      </c>
      <c r="G5650" t="s">
        <v>22</v>
      </c>
      <c r="H5650">
        <v>2929686</v>
      </c>
      <c r="I5650">
        <v>2930312</v>
      </c>
      <c r="J5650" t="s">
        <v>30</v>
      </c>
      <c r="O5650" t="s">
        <v>6872</v>
      </c>
      <c r="P5650">
        <v>627</v>
      </c>
    </row>
    <row r="5651" spans="1:17" hidden="1" x14ac:dyDescent="0.35">
      <c r="A5651" t="s">
        <v>26</v>
      </c>
      <c r="B5651" t="s">
        <v>32</v>
      </c>
      <c r="C5651" t="s">
        <v>20</v>
      </c>
      <c r="D5651" t="s">
        <v>21</v>
      </c>
      <c r="E5651" t="s">
        <v>5</v>
      </c>
      <c r="G5651" t="s">
        <v>22</v>
      </c>
      <c r="H5651">
        <v>2929686</v>
      </c>
      <c r="I5651">
        <v>2930312</v>
      </c>
      <c r="J5651" t="s">
        <v>30</v>
      </c>
      <c r="K5651" t="s">
        <v>6873</v>
      </c>
      <c r="N5651" t="s">
        <v>6874</v>
      </c>
      <c r="O5651" t="s">
        <v>6872</v>
      </c>
      <c r="P5651">
        <v>627</v>
      </c>
      <c r="Q5651">
        <v>208</v>
      </c>
    </row>
    <row r="5652" spans="1:17" hidden="1" x14ac:dyDescent="0.35">
      <c r="A5652" t="s">
        <v>18</v>
      </c>
      <c r="B5652" t="s">
        <v>29</v>
      </c>
      <c r="C5652" t="s">
        <v>20</v>
      </c>
      <c r="D5652" t="s">
        <v>21</v>
      </c>
      <c r="E5652" t="s">
        <v>5</v>
      </c>
      <c r="G5652" t="s">
        <v>22</v>
      </c>
      <c r="H5652">
        <v>2930312</v>
      </c>
      <c r="I5652">
        <v>2930644</v>
      </c>
      <c r="J5652" t="s">
        <v>30</v>
      </c>
      <c r="O5652" t="s">
        <v>6875</v>
      </c>
      <c r="P5652">
        <v>333</v>
      </c>
    </row>
    <row r="5653" spans="1:17" hidden="1" x14ac:dyDescent="0.35">
      <c r="A5653" t="s">
        <v>26</v>
      </c>
      <c r="B5653" t="s">
        <v>32</v>
      </c>
      <c r="C5653" t="s">
        <v>20</v>
      </c>
      <c r="D5653" t="s">
        <v>21</v>
      </c>
      <c r="E5653" t="s">
        <v>5</v>
      </c>
      <c r="G5653" t="s">
        <v>22</v>
      </c>
      <c r="H5653">
        <v>2930312</v>
      </c>
      <c r="I5653">
        <v>2930644</v>
      </c>
      <c r="J5653" t="s">
        <v>30</v>
      </c>
      <c r="K5653" t="s">
        <v>6876</v>
      </c>
      <c r="N5653" t="s">
        <v>6877</v>
      </c>
      <c r="O5653" t="s">
        <v>6875</v>
      </c>
      <c r="P5653">
        <v>333</v>
      </c>
      <c r="Q5653">
        <v>110</v>
      </c>
    </row>
    <row r="5654" spans="1:17" hidden="1" x14ac:dyDescent="0.35">
      <c r="A5654" t="s">
        <v>18</v>
      </c>
      <c r="B5654" t="s">
        <v>29</v>
      </c>
      <c r="C5654" t="s">
        <v>20</v>
      </c>
      <c r="D5654" t="s">
        <v>21</v>
      </c>
      <c r="E5654" t="s">
        <v>5</v>
      </c>
      <c r="G5654" t="s">
        <v>22</v>
      </c>
      <c r="H5654">
        <v>2930696</v>
      </c>
      <c r="I5654">
        <v>2931109</v>
      </c>
      <c r="J5654" t="s">
        <v>30</v>
      </c>
      <c r="O5654" t="s">
        <v>6878</v>
      </c>
      <c r="P5654">
        <v>414</v>
      </c>
    </row>
    <row r="5655" spans="1:17" hidden="1" x14ac:dyDescent="0.35">
      <c r="A5655" t="s">
        <v>26</v>
      </c>
      <c r="B5655" t="s">
        <v>32</v>
      </c>
      <c r="C5655" t="s">
        <v>20</v>
      </c>
      <c r="D5655" t="s">
        <v>21</v>
      </c>
      <c r="E5655" t="s">
        <v>5</v>
      </c>
      <c r="G5655" t="s">
        <v>22</v>
      </c>
      <c r="H5655">
        <v>2930696</v>
      </c>
      <c r="I5655">
        <v>2931109</v>
      </c>
      <c r="J5655" t="s">
        <v>30</v>
      </c>
      <c r="K5655" t="s">
        <v>6879</v>
      </c>
      <c r="N5655" t="s">
        <v>28</v>
      </c>
      <c r="O5655" t="s">
        <v>6878</v>
      </c>
      <c r="P5655">
        <v>414</v>
      </c>
      <c r="Q5655">
        <v>137</v>
      </c>
    </row>
    <row r="5656" spans="1:17" hidden="1" x14ac:dyDescent="0.35">
      <c r="A5656" t="s">
        <v>18</v>
      </c>
      <c r="B5656" t="s">
        <v>29</v>
      </c>
      <c r="C5656" t="s">
        <v>20</v>
      </c>
      <c r="D5656" t="s">
        <v>21</v>
      </c>
      <c r="E5656" t="s">
        <v>5</v>
      </c>
      <c r="G5656" t="s">
        <v>22</v>
      </c>
      <c r="H5656">
        <v>2931261</v>
      </c>
      <c r="I5656">
        <v>2932184</v>
      </c>
      <c r="J5656" t="s">
        <v>30</v>
      </c>
      <c r="O5656" t="s">
        <v>6880</v>
      </c>
      <c r="P5656">
        <v>924</v>
      </c>
    </row>
    <row r="5657" spans="1:17" hidden="1" x14ac:dyDescent="0.35">
      <c r="A5657" t="s">
        <v>26</v>
      </c>
      <c r="B5657" t="s">
        <v>32</v>
      </c>
      <c r="C5657" t="s">
        <v>20</v>
      </c>
      <c r="D5657" t="s">
        <v>21</v>
      </c>
      <c r="E5657" t="s">
        <v>5</v>
      </c>
      <c r="G5657" t="s">
        <v>22</v>
      </c>
      <c r="H5657">
        <v>2931261</v>
      </c>
      <c r="I5657">
        <v>2932184</v>
      </c>
      <c r="J5657" t="s">
        <v>30</v>
      </c>
      <c r="K5657" t="s">
        <v>6881</v>
      </c>
      <c r="N5657" t="s">
        <v>6882</v>
      </c>
      <c r="O5657" t="s">
        <v>6880</v>
      </c>
      <c r="P5657">
        <v>924</v>
      </c>
      <c r="Q5657">
        <v>307</v>
      </c>
    </row>
    <row r="5658" spans="1:17" hidden="1" x14ac:dyDescent="0.35">
      <c r="A5658" t="s">
        <v>18</v>
      </c>
      <c r="B5658" t="s">
        <v>29</v>
      </c>
      <c r="C5658" t="s">
        <v>20</v>
      </c>
      <c r="D5658" t="s">
        <v>21</v>
      </c>
      <c r="E5658" t="s">
        <v>5</v>
      </c>
      <c r="G5658" t="s">
        <v>22</v>
      </c>
      <c r="H5658">
        <v>2932207</v>
      </c>
      <c r="I5658">
        <v>2932668</v>
      </c>
      <c r="J5658" t="s">
        <v>30</v>
      </c>
      <c r="O5658" t="s">
        <v>6883</v>
      </c>
      <c r="P5658">
        <v>462</v>
      </c>
    </row>
    <row r="5659" spans="1:17" hidden="1" x14ac:dyDescent="0.35">
      <c r="A5659" t="s">
        <v>26</v>
      </c>
      <c r="B5659" t="s">
        <v>32</v>
      </c>
      <c r="C5659" t="s">
        <v>20</v>
      </c>
      <c r="D5659" t="s">
        <v>21</v>
      </c>
      <c r="E5659" t="s">
        <v>5</v>
      </c>
      <c r="G5659" t="s">
        <v>22</v>
      </c>
      <c r="H5659">
        <v>2932207</v>
      </c>
      <c r="I5659">
        <v>2932668</v>
      </c>
      <c r="J5659" t="s">
        <v>30</v>
      </c>
      <c r="K5659" t="s">
        <v>6884</v>
      </c>
      <c r="N5659" t="s">
        <v>28</v>
      </c>
      <c r="O5659" t="s">
        <v>6883</v>
      </c>
      <c r="P5659">
        <v>462</v>
      </c>
      <c r="Q5659">
        <v>153</v>
      </c>
    </row>
    <row r="5660" spans="1:17" hidden="1" x14ac:dyDescent="0.35">
      <c r="A5660" t="s">
        <v>18</v>
      </c>
      <c r="B5660" t="s">
        <v>29</v>
      </c>
      <c r="C5660" t="s">
        <v>20</v>
      </c>
      <c r="D5660" t="s">
        <v>21</v>
      </c>
      <c r="E5660" t="s">
        <v>5</v>
      </c>
      <c r="G5660" t="s">
        <v>22</v>
      </c>
      <c r="H5660">
        <v>2933195</v>
      </c>
      <c r="I5660">
        <v>2934250</v>
      </c>
      <c r="J5660" t="s">
        <v>23</v>
      </c>
      <c r="O5660" t="s">
        <v>6885</v>
      </c>
      <c r="P5660">
        <v>1056</v>
      </c>
    </row>
    <row r="5661" spans="1:17" hidden="1" x14ac:dyDescent="0.35">
      <c r="A5661" t="s">
        <v>26</v>
      </c>
      <c r="B5661" t="s">
        <v>32</v>
      </c>
      <c r="C5661" t="s">
        <v>20</v>
      </c>
      <c r="D5661" t="s">
        <v>21</v>
      </c>
      <c r="E5661" t="s">
        <v>5</v>
      </c>
      <c r="G5661" t="s">
        <v>22</v>
      </c>
      <c r="H5661">
        <v>2933195</v>
      </c>
      <c r="I5661">
        <v>2934250</v>
      </c>
      <c r="J5661" t="s">
        <v>23</v>
      </c>
      <c r="K5661" t="s">
        <v>6886</v>
      </c>
      <c r="N5661" t="s">
        <v>6887</v>
      </c>
      <c r="O5661" t="s">
        <v>6885</v>
      </c>
      <c r="P5661">
        <v>1056</v>
      </c>
      <c r="Q5661">
        <v>351</v>
      </c>
    </row>
    <row r="5662" spans="1:17" hidden="1" x14ac:dyDescent="0.35">
      <c r="A5662" t="s">
        <v>18</v>
      </c>
      <c r="B5662" t="s">
        <v>29</v>
      </c>
      <c r="C5662" t="s">
        <v>20</v>
      </c>
      <c r="D5662" t="s">
        <v>21</v>
      </c>
      <c r="E5662" t="s">
        <v>5</v>
      </c>
      <c r="G5662" t="s">
        <v>22</v>
      </c>
      <c r="H5662">
        <v>2934332</v>
      </c>
      <c r="I5662">
        <v>2934697</v>
      </c>
      <c r="J5662" t="s">
        <v>23</v>
      </c>
      <c r="O5662" t="s">
        <v>6888</v>
      </c>
      <c r="P5662">
        <v>366</v>
      </c>
    </row>
    <row r="5663" spans="1:17" hidden="1" x14ac:dyDescent="0.35">
      <c r="A5663" t="s">
        <v>26</v>
      </c>
      <c r="B5663" t="s">
        <v>32</v>
      </c>
      <c r="C5663" t="s">
        <v>20</v>
      </c>
      <c r="D5663" t="s">
        <v>21</v>
      </c>
      <c r="E5663" t="s">
        <v>5</v>
      </c>
      <c r="G5663" t="s">
        <v>22</v>
      </c>
      <c r="H5663">
        <v>2934332</v>
      </c>
      <c r="I5663">
        <v>2934697</v>
      </c>
      <c r="J5663" t="s">
        <v>23</v>
      </c>
      <c r="K5663" t="s">
        <v>6889</v>
      </c>
      <c r="N5663" t="s">
        <v>28</v>
      </c>
      <c r="O5663" t="s">
        <v>6888</v>
      </c>
      <c r="P5663">
        <v>366</v>
      </c>
      <c r="Q5663">
        <v>121</v>
      </c>
    </row>
    <row r="5664" spans="1:17" hidden="1" x14ac:dyDescent="0.35">
      <c r="A5664" t="s">
        <v>18</v>
      </c>
      <c r="B5664" t="s">
        <v>29</v>
      </c>
      <c r="C5664" t="s">
        <v>20</v>
      </c>
      <c r="D5664" t="s">
        <v>21</v>
      </c>
      <c r="E5664" t="s">
        <v>5</v>
      </c>
      <c r="G5664" t="s">
        <v>22</v>
      </c>
      <c r="H5664">
        <v>2934842</v>
      </c>
      <c r="I5664">
        <v>2935906</v>
      </c>
      <c r="J5664" t="s">
        <v>30</v>
      </c>
      <c r="O5664" t="s">
        <v>6890</v>
      </c>
      <c r="P5664">
        <v>1065</v>
      </c>
    </row>
    <row r="5665" spans="1:17" hidden="1" x14ac:dyDescent="0.35">
      <c r="A5665" t="s">
        <v>26</v>
      </c>
      <c r="B5665" t="s">
        <v>32</v>
      </c>
      <c r="C5665" t="s">
        <v>20</v>
      </c>
      <c r="D5665" t="s">
        <v>21</v>
      </c>
      <c r="E5665" t="s">
        <v>5</v>
      </c>
      <c r="G5665" t="s">
        <v>22</v>
      </c>
      <c r="H5665">
        <v>2934842</v>
      </c>
      <c r="I5665">
        <v>2935906</v>
      </c>
      <c r="J5665" t="s">
        <v>30</v>
      </c>
      <c r="K5665" t="s">
        <v>6891</v>
      </c>
      <c r="N5665" t="s">
        <v>28</v>
      </c>
      <c r="O5665" t="s">
        <v>6890</v>
      </c>
      <c r="P5665">
        <v>1065</v>
      </c>
      <c r="Q5665">
        <v>354</v>
      </c>
    </row>
    <row r="5666" spans="1:17" hidden="1" x14ac:dyDescent="0.35">
      <c r="A5666" t="s">
        <v>18</v>
      </c>
      <c r="B5666" t="s">
        <v>29</v>
      </c>
      <c r="C5666" t="s">
        <v>20</v>
      </c>
      <c r="D5666" t="s">
        <v>21</v>
      </c>
      <c r="E5666" t="s">
        <v>5</v>
      </c>
      <c r="G5666" t="s">
        <v>22</v>
      </c>
      <c r="H5666">
        <v>2935887</v>
      </c>
      <c r="I5666">
        <v>2936396</v>
      </c>
      <c r="J5666" t="s">
        <v>23</v>
      </c>
      <c r="O5666" t="s">
        <v>6892</v>
      </c>
      <c r="P5666">
        <v>510</v>
      </c>
    </row>
    <row r="5667" spans="1:17" hidden="1" x14ac:dyDescent="0.35">
      <c r="A5667" t="s">
        <v>26</v>
      </c>
      <c r="B5667" t="s">
        <v>32</v>
      </c>
      <c r="C5667" t="s">
        <v>20</v>
      </c>
      <c r="D5667" t="s">
        <v>21</v>
      </c>
      <c r="E5667" t="s">
        <v>5</v>
      </c>
      <c r="G5667" t="s">
        <v>22</v>
      </c>
      <c r="H5667">
        <v>2935887</v>
      </c>
      <c r="I5667">
        <v>2936396</v>
      </c>
      <c r="J5667" t="s">
        <v>23</v>
      </c>
      <c r="K5667" t="s">
        <v>6893</v>
      </c>
      <c r="N5667" t="s">
        <v>6894</v>
      </c>
      <c r="O5667" t="s">
        <v>6892</v>
      </c>
      <c r="P5667">
        <v>510</v>
      </c>
      <c r="Q5667">
        <v>169</v>
      </c>
    </row>
    <row r="5668" spans="1:17" hidden="1" x14ac:dyDescent="0.35">
      <c r="A5668" t="s">
        <v>18</v>
      </c>
      <c r="B5668" t="s">
        <v>29</v>
      </c>
      <c r="C5668" t="s">
        <v>20</v>
      </c>
      <c r="D5668" t="s">
        <v>21</v>
      </c>
      <c r="E5668" t="s">
        <v>5</v>
      </c>
      <c r="G5668" t="s">
        <v>22</v>
      </c>
      <c r="H5668">
        <v>2936472</v>
      </c>
      <c r="I5668">
        <v>2936918</v>
      </c>
      <c r="J5668" t="s">
        <v>30</v>
      </c>
      <c r="O5668" t="s">
        <v>6895</v>
      </c>
      <c r="P5668">
        <v>447</v>
      </c>
    </row>
    <row r="5669" spans="1:17" hidden="1" x14ac:dyDescent="0.35">
      <c r="A5669" t="s">
        <v>26</v>
      </c>
      <c r="B5669" t="s">
        <v>32</v>
      </c>
      <c r="C5669" t="s">
        <v>20</v>
      </c>
      <c r="D5669" t="s">
        <v>21</v>
      </c>
      <c r="E5669" t="s">
        <v>5</v>
      </c>
      <c r="G5669" t="s">
        <v>22</v>
      </c>
      <c r="H5669">
        <v>2936472</v>
      </c>
      <c r="I5669">
        <v>2936918</v>
      </c>
      <c r="J5669" t="s">
        <v>30</v>
      </c>
      <c r="K5669" t="s">
        <v>6896</v>
      </c>
      <c r="N5669" t="s">
        <v>4810</v>
      </c>
      <c r="O5669" t="s">
        <v>6895</v>
      </c>
      <c r="P5669">
        <v>447</v>
      </c>
      <c r="Q5669">
        <v>148</v>
      </c>
    </row>
    <row r="5670" spans="1:17" hidden="1" x14ac:dyDescent="0.35">
      <c r="A5670" t="s">
        <v>18</v>
      </c>
      <c r="B5670" t="s">
        <v>29</v>
      </c>
      <c r="C5670" t="s">
        <v>20</v>
      </c>
      <c r="D5670" t="s">
        <v>21</v>
      </c>
      <c r="E5670" t="s">
        <v>5</v>
      </c>
      <c r="G5670" t="s">
        <v>22</v>
      </c>
      <c r="H5670">
        <v>2936984</v>
      </c>
      <c r="I5670">
        <v>2937892</v>
      </c>
      <c r="J5670" t="s">
        <v>23</v>
      </c>
      <c r="O5670" t="s">
        <v>6897</v>
      </c>
      <c r="P5670">
        <v>909</v>
      </c>
    </row>
    <row r="5671" spans="1:17" hidden="1" x14ac:dyDescent="0.35">
      <c r="A5671" t="s">
        <v>26</v>
      </c>
      <c r="B5671" t="s">
        <v>32</v>
      </c>
      <c r="C5671" t="s">
        <v>20</v>
      </c>
      <c r="D5671" t="s">
        <v>21</v>
      </c>
      <c r="E5671" t="s">
        <v>5</v>
      </c>
      <c r="G5671" t="s">
        <v>22</v>
      </c>
      <c r="H5671">
        <v>2936984</v>
      </c>
      <c r="I5671">
        <v>2937892</v>
      </c>
      <c r="J5671" t="s">
        <v>23</v>
      </c>
      <c r="K5671" t="s">
        <v>6898</v>
      </c>
      <c r="N5671" t="s">
        <v>2338</v>
      </c>
      <c r="O5671" t="s">
        <v>6897</v>
      </c>
      <c r="P5671">
        <v>909</v>
      </c>
      <c r="Q5671">
        <v>302</v>
      </c>
    </row>
    <row r="5672" spans="1:17" hidden="1" x14ac:dyDescent="0.35">
      <c r="A5672" t="s">
        <v>18</v>
      </c>
      <c r="B5672" t="s">
        <v>29</v>
      </c>
      <c r="C5672" t="s">
        <v>20</v>
      </c>
      <c r="D5672" t="s">
        <v>21</v>
      </c>
      <c r="E5672" t="s">
        <v>5</v>
      </c>
      <c r="G5672" t="s">
        <v>22</v>
      </c>
      <c r="H5672">
        <v>2938024</v>
      </c>
      <c r="I5672">
        <v>2938296</v>
      </c>
      <c r="J5672" t="s">
        <v>30</v>
      </c>
      <c r="O5672" t="s">
        <v>6899</v>
      </c>
      <c r="P5672">
        <v>273</v>
      </c>
    </row>
    <row r="5673" spans="1:17" hidden="1" x14ac:dyDescent="0.35">
      <c r="A5673" t="s">
        <v>26</v>
      </c>
      <c r="B5673" t="s">
        <v>32</v>
      </c>
      <c r="C5673" t="s">
        <v>20</v>
      </c>
      <c r="D5673" t="s">
        <v>21</v>
      </c>
      <c r="E5673" t="s">
        <v>5</v>
      </c>
      <c r="G5673" t="s">
        <v>22</v>
      </c>
      <c r="H5673">
        <v>2938024</v>
      </c>
      <c r="I5673">
        <v>2938296</v>
      </c>
      <c r="J5673" t="s">
        <v>30</v>
      </c>
      <c r="K5673" t="s">
        <v>6900</v>
      </c>
      <c r="N5673" t="s">
        <v>28</v>
      </c>
      <c r="O5673" t="s">
        <v>6899</v>
      </c>
      <c r="P5673">
        <v>273</v>
      </c>
      <c r="Q5673">
        <v>90</v>
      </c>
    </row>
    <row r="5674" spans="1:17" hidden="1" x14ac:dyDescent="0.35">
      <c r="A5674" t="s">
        <v>18</v>
      </c>
      <c r="B5674" t="s">
        <v>29</v>
      </c>
      <c r="C5674" t="s">
        <v>20</v>
      </c>
      <c r="D5674" t="s">
        <v>21</v>
      </c>
      <c r="E5674" t="s">
        <v>5</v>
      </c>
      <c r="G5674" t="s">
        <v>22</v>
      </c>
      <c r="H5674">
        <v>2938297</v>
      </c>
      <c r="I5674">
        <v>2938677</v>
      </c>
      <c r="J5674" t="s">
        <v>23</v>
      </c>
      <c r="O5674" t="s">
        <v>6901</v>
      </c>
      <c r="P5674">
        <v>381</v>
      </c>
    </row>
    <row r="5675" spans="1:17" hidden="1" x14ac:dyDescent="0.35">
      <c r="A5675" t="s">
        <v>26</v>
      </c>
      <c r="B5675" t="s">
        <v>32</v>
      </c>
      <c r="C5675" t="s">
        <v>20</v>
      </c>
      <c r="D5675" t="s">
        <v>21</v>
      </c>
      <c r="E5675" t="s">
        <v>5</v>
      </c>
      <c r="G5675" t="s">
        <v>22</v>
      </c>
      <c r="H5675">
        <v>2938297</v>
      </c>
      <c r="I5675">
        <v>2938677</v>
      </c>
      <c r="J5675" t="s">
        <v>23</v>
      </c>
      <c r="K5675" t="s">
        <v>6902</v>
      </c>
      <c r="N5675" t="s">
        <v>6903</v>
      </c>
      <c r="O5675" t="s">
        <v>6901</v>
      </c>
      <c r="P5675">
        <v>381</v>
      </c>
      <c r="Q5675">
        <v>126</v>
      </c>
    </row>
    <row r="5676" spans="1:17" hidden="1" x14ac:dyDescent="0.35">
      <c r="A5676" t="s">
        <v>18</v>
      </c>
      <c r="B5676" t="s">
        <v>29</v>
      </c>
      <c r="C5676" t="s">
        <v>20</v>
      </c>
      <c r="D5676" t="s">
        <v>21</v>
      </c>
      <c r="E5676" t="s">
        <v>5</v>
      </c>
      <c r="G5676" t="s">
        <v>22</v>
      </c>
      <c r="H5676">
        <v>2938762</v>
      </c>
      <c r="I5676">
        <v>2939337</v>
      </c>
      <c r="J5676" t="s">
        <v>30</v>
      </c>
      <c r="O5676" t="s">
        <v>6904</v>
      </c>
      <c r="P5676">
        <v>576</v>
      </c>
    </row>
    <row r="5677" spans="1:17" hidden="1" x14ac:dyDescent="0.35">
      <c r="A5677" t="s">
        <v>26</v>
      </c>
      <c r="B5677" t="s">
        <v>32</v>
      </c>
      <c r="C5677" t="s">
        <v>20</v>
      </c>
      <c r="D5677" t="s">
        <v>21</v>
      </c>
      <c r="E5677" t="s">
        <v>5</v>
      </c>
      <c r="G5677" t="s">
        <v>22</v>
      </c>
      <c r="H5677">
        <v>2938762</v>
      </c>
      <c r="I5677">
        <v>2939337</v>
      </c>
      <c r="J5677" t="s">
        <v>30</v>
      </c>
      <c r="K5677" t="s">
        <v>6905</v>
      </c>
      <c r="N5677" t="s">
        <v>6906</v>
      </c>
      <c r="O5677" t="s">
        <v>6904</v>
      </c>
      <c r="P5677">
        <v>576</v>
      </c>
      <c r="Q5677">
        <v>191</v>
      </c>
    </row>
    <row r="5678" spans="1:17" hidden="1" x14ac:dyDescent="0.35">
      <c r="A5678" t="s">
        <v>18</v>
      </c>
      <c r="B5678" t="s">
        <v>29</v>
      </c>
      <c r="C5678" t="s">
        <v>20</v>
      </c>
      <c r="D5678" t="s">
        <v>21</v>
      </c>
      <c r="E5678" t="s">
        <v>5</v>
      </c>
      <c r="G5678" t="s">
        <v>22</v>
      </c>
      <c r="H5678">
        <v>2939330</v>
      </c>
      <c r="I5678">
        <v>2939809</v>
      </c>
      <c r="J5678" t="s">
        <v>30</v>
      </c>
      <c r="O5678" t="s">
        <v>6907</v>
      </c>
      <c r="P5678">
        <v>480</v>
      </c>
    </row>
    <row r="5679" spans="1:17" hidden="1" x14ac:dyDescent="0.35">
      <c r="A5679" t="s">
        <v>26</v>
      </c>
      <c r="B5679" t="s">
        <v>32</v>
      </c>
      <c r="C5679" t="s">
        <v>20</v>
      </c>
      <c r="D5679" t="s">
        <v>21</v>
      </c>
      <c r="E5679" t="s">
        <v>5</v>
      </c>
      <c r="G5679" t="s">
        <v>22</v>
      </c>
      <c r="H5679">
        <v>2939330</v>
      </c>
      <c r="I5679">
        <v>2939809</v>
      </c>
      <c r="J5679" t="s">
        <v>30</v>
      </c>
      <c r="K5679" t="s">
        <v>6908</v>
      </c>
      <c r="N5679" t="s">
        <v>6909</v>
      </c>
      <c r="O5679" t="s">
        <v>6907</v>
      </c>
      <c r="P5679">
        <v>480</v>
      </c>
      <c r="Q5679">
        <v>159</v>
      </c>
    </row>
    <row r="5680" spans="1:17" hidden="1" x14ac:dyDescent="0.35">
      <c r="A5680" t="s">
        <v>18</v>
      </c>
      <c r="B5680" t="s">
        <v>29</v>
      </c>
      <c r="C5680" t="s">
        <v>20</v>
      </c>
      <c r="D5680" t="s">
        <v>21</v>
      </c>
      <c r="E5680" t="s">
        <v>5</v>
      </c>
      <c r="G5680" t="s">
        <v>22</v>
      </c>
      <c r="H5680">
        <v>2939883</v>
      </c>
      <c r="I5680">
        <v>2940908</v>
      </c>
      <c r="J5680" t="s">
        <v>30</v>
      </c>
      <c r="O5680" t="s">
        <v>6910</v>
      </c>
      <c r="P5680">
        <v>1026</v>
      </c>
    </row>
    <row r="5681" spans="1:17" hidden="1" x14ac:dyDescent="0.35">
      <c r="A5681" t="s">
        <v>26</v>
      </c>
      <c r="B5681" t="s">
        <v>32</v>
      </c>
      <c r="C5681" t="s">
        <v>20</v>
      </c>
      <c r="D5681" t="s">
        <v>21</v>
      </c>
      <c r="E5681" t="s">
        <v>5</v>
      </c>
      <c r="G5681" t="s">
        <v>22</v>
      </c>
      <c r="H5681">
        <v>2939883</v>
      </c>
      <c r="I5681">
        <v>2940908</v>
      </c>
      <c r="J5681" t="s">
        <v>30</v>
      </c>
      <c r="K5681" t="s">
        <v>6911</v>
      </c>
      <c r="N5681" t="s">
        <v>968</v>
      </c>
      <c r="O5681" t="s">
        <v>6910</v>
      </c>
      <c r="P5681">
        <v>1026</v>
      </c>
      <c r="Q5681">
        <v>341</v>
      </c>
    </row>
    <row r="5682" spans="1:17" hidden="1" x14ac:dyDescent="0.35">
      <c r="A5682" t="s">
        <v>18</v>
      </c>
      <c r="B5682" t="s">
        <v>29</v>
      </c>
      <c r="C5682" t="s">
        <v>20</v>
      </c>
      <c r="D5682" t="s">
        <v>21</v>
      </c>
      <c r="E5682" t="s">
        <v>5</v>
      </c>
      <c r="G5682" t="s">
        <v>22</v>
      </c>
      <c r="H5682">
        <v>2940896</v>
      </c>
      <c r="I5682">
        <v>2942095</v>
      </c>
      <c r="J5682" t="s">
        <v>23</v>
      </c>
      <c r="O5682" t="s">
        <v>6912</v>
      </c>
      <c r="P5682">
        <v>1200</v>
      </c>
    </row>
    <row r="5683" spans="1:17" hidden="1" x14ac:dyDescent="0.35">
      <c r="A5683" t="s">
        <v>26</v>
      </c>
      <c r="B5683" t="s">
        <v>32</v>
      </c>
      <c r="C5683" t="s">
        <v>20</v>
      </c>
      <c r="D5683" t="s">
        <v>21</v>
      </c>
      <c r="E5683" t="s">
        <v>5</v>
      </c>
      <c r="G5683" t="s">
        <v>22</v>
      </c>
      <c r="H5683">
        <v>2940896</v>
      </c>
      <c r="I5683">
        <v>2942095</v>
      </c>
      <c r="J5683" t="s">
        <v>23</v>
      </c>
      <c r="K5683" t="s">
        <v>6913</v>
      </c>
      <c r="N5683" t="s">
        <v>28</v>
      </c>
      <c r="O5683" t="s">
        <v>6912</v>
      </c>
      <c r="P5683">
        <v>1200</v>
      </c>
      <c r="Q5683">
        <v>399</v>
      </c>
    </row>
    <row r="5684" spans="1:17" hidden="1" x14ac:dyDescent="0.35">
      <c r="A5684" t="s">
        <v>18</v>
      </c>
      <c r="B5684" t="s">
        <v>29</v>
      </c>
      <c r="C5684" t="s">
        <v>20</v>
      </c>
      <c r="D5684" t="s">
        <v>21</v>
      </c>
      <c r="E5684" t="s">
        <v>5</v>
      </c>
      <c r="G5684" t="s">
        <v>22</v>
      </c>
      <c r="H5684">
        <v>2942222</v>
      </c>
      <c r="I5684">
        <v>2942755</v>
      </c>
      <c r="J5684" t="s">
        <v>30</v>
      </c>
      <c r="O5684" t="s">
        <v>6914</v>
      </c>
      <c r="P5684">
        <v>534</v>
      </c>
    </row>
    <row r="5685" spans="1:17" hidden="1" x14ac:dyDescent="0.35">
      <c r="A5685" t="s">
        <v>26</v>
      </c>
      <c r="B5685" t="s">
        <v>32</v>
      </c>
      <c r="C5685" t="s">
        <v>20</v>
      </c>
      <c r="D5685" t="s">
        <v>21</v>
      </c>
      <c r="E5685" t="s">
        <v>5</v>
      </c>
      <c r="G5685" t="s">
        <v>22</v>
      </c>
      <c r="H5685">
        <v>2942222</v>
      </c>
      <c r="I5685">
        <v>2942755</v>
      </c>
      <c r="J5685" t="s">
        <v>30</v>
      </c>
      <c r="K5685" t="s">
        <v>6915</v>
      </c>
      <c r="N5685" t="s">
        <v>6916</v>
      </c>
      <c r="O5685" t="s">
        <v>6914</v>
      </c>
      <c r="P5685">
        <v>534</v>
      </c>
      <c r="Q5685">
        <v>177</v>
      </c>
    </row>
    <row r="5686" spans="1:17" hidden="1" x14ac:dyDescent="0.35">
      <c r="A5686" t="s">
        <v>18</v>
      </c>
      <c r="B5686" t="s">
        <v>29</v>
      </c>
      <c r="C5686" t="s">
        <v>20</v>
      </c>
      <c r="D5686" t="s">
        <v>21</v>
      </c>
      <c r="E5686" t="s">
        <v>5</v>
      </c>
      <c r="G5686" t="s">
        <v>22</v>
      </c>
      <c r="H5686">
        <v>2942780</v>
      </c>
      <c r="I5686">
        <v>2942956</v>
      </c>
      <c r="J5686" t="s">
        <v>30</v>
      </c>
      <c r="O5686" t="s">
        <v>6917</v>
      </c>
      <c r="P5686">
        <v>177</v>
      </c>
    </row>
    <row r="5687" spans="1:17" hidden="1" x14ac:dyDescent="0.35">
      <c r="A5687" t="s">
        <v>26</v>
      </c>
      <c r="B5687" t="s">
        <v>32</v>
      </c>
      <c r="C5687" t="s">
        <v>20</v>
      </c>
      <c r="D5687" t="s">
        <v>21</v>
      </c>
      <c r="E5687" t="s">
        <v>5</v>
      </c>
      <c r="G5687" t="s">
        <v>22</v>
      </c>
      <c r="H5687">
        <v>2942780</v>
      </c>
      <c r="I5687">
        <v>2942956</v>
      </c>
      <c r="J5687" t="s">
        <v>30</v>
      </c>
      <c r="K5687" t="s">
        <v>6918</v>
      </c>
      <c r="N5687" t="s">
        <v>6919</v>
      </c>
      <c r="O5687" t="s">
        <v>6917</v>
      </c>
      <c r="P5687">
        <v>177</v>
      </c>
      <c r="Q5687">
        <v>58</v>
      </c>
    </row>
    <row r="5688" spans="1:17" hidden="1" x14ac:dyDescent="0.35">
      <c r="A5688" t="s">
        <v>18</v>
      </c>
      <c r="B5688" t="s">
        <v>29</v>
      </c>
      <c r="C5688" t="s">
        <v>20</v>
      </c>
      <c r="D5688" t="s">
        <v>21</v>
      </c>
      <c r="E5688" t="s">
        <v>5</v>
      </c>
      <c r="G5688" t="s">
        <v>22</v>
      </c>
      <c r="H5688">
        <v>2943055</v>
      </c>
      <c r="I5688">
        <v>2943825</v>
      </c>
      <c r="J5688" t="s">
        <v>30</v>
      </c>
      <c r="O5688" t="s">
        <v>6920</v>
      </c>
      <c r="P5688">
        <v>771</v>
      </c>
    </row>
    <row r="5689" spans="1:17" hidden="1" x14ac:dyDescent="0.35">
      <c r="A5689" t="s">
        <v>26</v>
      </c>
      <c r="B5689" t="s">
        <v>32</v>
      </c>
      <c r="C5689" t="s">
        <v>20</v>
      </c>
      <c r="D5689" t="s">
        <v>21</v>
      </c>
      <c r="E5689" t="s">
        <v>5</v>
      </c>
      <c r="G5689" t="s">
        <v>22</v>
      </c>
      <c r="H5689">
        <v>2943055</v>
      </c>
      <c r="I5689">
        <v>2943825</v>
      </c>
      <c r="J5689" t="s">
        <v>30</v>
      </c>
      <c r="K5689" t="s">
        <v>6921</v>
      </c>
      <c r="N5689" t="s">
        <v>1025</v>
      </c>
      <c r="O5689" t="s">
        <v>6920</v>
      </c>
      <c r="P5689">
        <v>771</v>
      </c>
      <c r="Q5689">
        <v>256</v>
      </c>
    </row>
    <row r="5690" spans="1:17" hidden="1" x14ac:dyDescent="0.35">
      <c r="A5690" t="s">
        <v>18</v>
      </c>
      <c r="B5690" t="s">
        <v>29</v>
      </c>
      <c r="C5690" t="s">
        <v>20</v>
      </c>
      <c r="D5690" t="s">
        <v>21</v>
      </c>
      <c r="E5690" t="s">
        <v>5</v>
      </c>
      <c r="G5690" t="s">
        <v>22</v>
      </c>
      <c r="H5690">
        <v>2943980</v>
      </c>
      <c r="I5690">
        <v>2945329</v>
      </c>
      <c r="J5690" t="s">
        <v>30</v>
      </c>
      <c r="O5690" t="s">
        <v>6922</v>
      </c>
      <c r="P5690">
        <v>1350</v>
      </c>
    </row>
    <row r="5691" spans="1:17" hidden="1" x14ac:dyDescent="0.35">
      <c r="A5691" t="s">
        <v>26</v>
      </c>
      <c r="B5691" t="s">
        <v>32</v>
      </c>
      <c r="C5691" t="s">
        <v>20</v>
      </c>
      <c r="D5691" t="s">
        <v>21</v>
      </c>
      <c r="E5691" t="s">
        <v>5</v>
      </c>
      <c r="G5691" t="s">
        <v>22</v>
      </c>
      <c r="H5691">
        <v>2943980</v>
      </c>
      <c r="I5691">
        <v>2945329</v>
      </c>
      <c r="J5691" t="s">
        <v>30</v>
      </c>
      <c r="K5691" t="s">
        <v>6923</v>
      </c>
      <c r="N5691" t="s">
        <v>6924</v>
      </c>
      <c r="O5691" t="s">
        <v>6922</v>
      </c>
      <c r="P5691">
        <v>1350</v>
      </c>
      <c r="Q5691">
        <v>449</v>
      </c>
    </row>
    <row r="5692" spans="1:17" hidden="1" x14ac:dyDescent="0.35">
      <c r="A5692" t="s">
        <v>18</v>
      </c>
      <c r="B5692" t="s">
        <v>29</v>
      </c>
      <c r="C5692" t="s">
        <v>20</v>
      </c>
      <c r="D5692" t="s">
        <v>21</v>
      </c>
      <c r="E5692" t="s">
        <v>5</v>
      </c>
      <c r="G5692" t="s">
        <v>22</v>
      </c>
      <c r="H5692">
        <v>2945326</v>
      </c>
      <c r="I5692">
        <v>2945541</v>
      </c>
      <c r="J5692" t="s">
        <v>30</v>
      </c>
      <c r="O5692" t="s">
        <v>6925</v>
      </c>
      <c r="P5692">
        <v>216</v>
      </c>
    </row>
    <row r="5693" spans="1:17" hidden="1" x14ac:dyDescent="0.35">
      <c r="A5693" t="s">
        <v>26</v>
      </c>
      <c r="B5693" t="s">
        <v>32</v>
      </c>
      <c r="C5693" t="s">
        <v>20</v>
      </c>
      <c r="D5693" t="s">
        <v>21</v>
      </c>
      <c r="E5693" t="s">
        <v>5</v>
      </c>
      <c r="G5693" t="s">
        <v>22</v>
      </c>
      <c r="H5693">
        <v>2945326</v>
      </c>
      <c r="I5693">
        <v>2945541</v>
      </c>
      <c r="J5693" t="s">
        <v>30</v>
      </c>
      <c r="K5693" t="s">
        <v>6926</v>
      </c>
      <c r="N5693" t="s">
        <v>510</v>
      </c>
      <c r="O5693" t="s">
        <v>6925</v>
      </c>
      <c r="P5693">
        <v>216</v>
      </c>
      <c r="Q5693">
        <v>71</v>
      </c>
    </row>
    <row r="5694" spans="1:17" hidden="1" x14ac:dyDescent="0.35">
      <c r="A5694" t="s">
        <v>18</v>
      </c>
      <c r="B5694" t="s">
        <v>29</v>
      </c>
      <c r="C5694" t="s">
        <v>20</v>
      </c>
      <c r="D5694" t="s">
        <v>21</v>
      </c>
      <c r="E5694" t="s">
        <v>5</v>
      </c>
      <c r="G5694" t="s">
        <v>22</v>
      </c>
      <c r="H5694">
        <v>2945567</v>
      </c>
      <c r="I5694">
        <v>2947117</v>
      </c>
      <c r="J5694" t="s">
        <v>30</v>
      </c>
      <c r="O5694" t="s">
        <v>6927</v>
      </c>
      <c r="P5694">
        <v>1551</v>
      </c>
    </row>
    <row r="5695" spans="1:17" hidden="1" x14ac:dyDescent="0.35">
      <c r="A5695" t="s">
        <v>26</v>
      </c>
      <c r="B5695" t="s">
        <v>32</v>
      </c>
      <c r="C5695" t="s">
        <v>20</v>
      </c>
      <c r="D5695" t="s">
        <v>21</v>
      </c>
      <c r="E5695" t="s">
        <v>5</v>
      </c>
      <c r="G5695" t="s">
        <v>22</v>
      </c>
      <c r="H5695">
        <v>2945567</v>
      </c>
      <c r="I5695">
        <v>2947117</v>
      </c>
      <c r="J5695" t="s">
        <v>30</v>
      </c>
      <c r="K5695" t="s">
        <v>6928</v>
      </c>
      <c r="N5695" t="s">
        <v>6929</v>
      </c>
      <c r="O5695" t="s">
        <v>6927</v>
      </c>
      <c r="P5695">
        <v>1551</v>
      </c>
      <c r="Q5695">
        <v>516</v>
      </c>
    </row>
    <row r="5696" spans="1:17" hidden="1" x14ac:dyDescent="0.35">
      <c r="A5696" t="s">
        <v>18</v>
      </c>
      <c r="B5696" t="s">
        <v>29</v>
      </c>
      <c r="C5696" t="s">
        <v>20</v>
      </c>
      <c r="D5696" t="s">
        <v>21</v>
      </c>
      <c r="E5696" t="s">
        <v>5</v>
      </c>
      <c r="G5696" t="s">
        <v>22</v>
      </c>
      <c r="H5696">
        <v>2947199</v>
      </c>
      <c r="I5696">
        <v>2948062</v>
      </c>
      <c r="J5696" t="s">
        <v>30</v>
      </c>
      <c r="O5696" t="s">
        <v>6930</v>
      </c>
      <c r="P5696">
        <v>864</v>
      </c>
    </row>
    <row r="5697" spans="1:17" hidden="1" x14ac:dyDescent="0.35">
      <c r="A5697" t="s">
        <v>26</v>
      </c>
      <c r="B5697" t="s">
        <v>32</v>
      </c>
      <c r="C5697" t="s">
        <v>20</v>
      </c>
      <c r="D5697" t="s">
        <v>21</v>
      </c>
      <c r="E5697" t="s">
        <v>5</v>
      </c>
      <c r="G5697" t="s">
        <v>22</v>
      </c>
      <c r="H5697">
        <v>2947199</v>
      </c>
      <c r="I5697">
        <v>2948062</v>
      </c>
      <c r="J5697" t="s">
        <v>30</v>
      </c>
      <c r="K5697" t="s">
        <v>6931</v>
      </c>
      <c r="N5697" t="s">
        <v>2256</v>
      </c>
      <c r="O5697" t="s">
        <v>6930</v>
      </c>
      <c r="P5697">
        <v>864</v>
      </c>
      <c r="Q5697">
        <v>287</v>
      </c>
    </row>
    <row r="5698" spans="1:17" hidden="1" x14ac:dyDescent="0.35">
      <c r="A5698" t="s">
        <v>18</v>
      </c>
      <c r="B5698" t="s">
        <v>29</v>
      </c>
      <c r="C5698" t="s">
        <v>20</v>
      </c>
      <c r="D5698" t="s">
        <v>21</v>
      </c>
      <c r="E5698" t="s">
        <v>5</v>
      </c>
      <c r="G5698" t="s">
        <v>22</v>
      </c>
      <c r="H5698">
        <v>2948059</v>
      </c>
      <c r="I5698">
        <v>2948436</v>
      </c>
      <c r="J5698" t="s">
        <v>30</v>
      </c>
      <c r="O5698" t="s">
        <v>6932</v>
      </c>
      <c r="P5698">
        <v>378</v>
      </c>
    </row>
    <row r="5699" spans="1:17" hidden="1" x14ac:dyDescent="0.35">
      <c r="A5699" t="s">
        <v>26</v>
      </c>
      <c r="B5699" t="s">
        <v>32</v>
      </c>
      <c r="C5699" t="s">
        <v>20</v>
      </c>
      <c r="D5699" t="s">
        <v>21</v>
      </c>
      <c r="E5699" t="s">
        <v>5</v>
      </c>
      <c r="G5699" t="s">
        <v>22</v>
      </c>
      <c r="H5699">
        <v>2948059</v>
      </c>
      <c r="I5699">
        <v>2948436</v>
      </c>
      <c r="J5699" t="s">
        <v>30</v>
      </c>
      <c r="K5699" t="s">
        <v>6933</v>
      </c>
      <c r="N5699" t="s">
        <v>28</v>
      </c>
      <c r="O5699" t="s">
        <v>6932</v>
      </c>
      <c r="P5699">
        <v>378</v>
      </c>
      <c r="Q5699">
        <v>125</v>
      </c>
    </row>
    <row r="5700" spans="1:17" hidden="1" x14ac:dyDescent="0.35">
      <c r="A5700" t="s">
        <v>18</v>
      </c>
      <c r="B5700" t="s">
        <v>29</v>
      </c>
      <c r="C5700" t="s">
        <v>20</v>
      </c>
      <c r="D5700" t="s">
        <v>21</v>
      </c>
      <c r="E5700" t="s">
        <v>5</v>
      </c>
      <c r="G5700" t="s">
        <v>22</v>
      </c>
      <c r="H5700">
        <v>2948514</v>
      </c>
      <c r="I5700">
        <v>2950133</v>
      </c>
      <c r="J5700" t="s">
        <v>30</v>
      </c>
      <c r="O5700" t="s">
        <v>6934</v>
      </c>
      <c r="P5700">
        <v>1620</v>
      </c>
    </row>
    <row r="5701" spans="1:17" hidden="1" x14ac:dyDescent="0.35">
      <c r="A5701" t="s">
        <v>26</v>
      </c>
      <c r="B5701" t="s">
        <v>32</v>
      </c>
      <c r="C5701" t="s">
        <v>20</v>
      </c>
      <c r="D5701" t="s">
        <v>21</v>
      </c>
      <c r="E5701" t="s">
        <v>5</v>
      </c>
      <c r="G5701" t="s">
        <v>22</v>
      </c>
      <c r="H5701">
        <v>2948514</v>
      </c>
      <c r="I5701">
        <v>2950133</v>
      </c>
      <c r="J5701" t="s">
        <v>30</v>
      </c>
      <c r="K5701" t="s">
        <v>6935</v>
      </c>
      <c r="N5701" t="s">
        <v>6936</v>
      </c>
      <c r="O5701" t="s">
        <v>6934</v>
      </c>
      <c r="P5701">
        <v>1620</v>
      </c>
      <c r="Q5701">
        <v>539</v>
      </c>
    </row>
    <row r="5702" spans="1:17" hidden="1" x14ac:dyDescent="0.35">
      <c r="A5702" t="s">
        <v>18</v>
      </c>
      <c r="B5702" t="s">
        <v>29</v>
      </c>
      <c r="C5702" t="s">
        <v>20</v>
      </c>
      <c r="D5702" t="s">
        <v>21</v>
      </c>
      <c r="E5702" t="s">
        <v>5</v>
      </c>
      <c r="G5702" t="s">
        <v>22</v>
      </c>
      <c r="H5702">
        <v>2950280</v>
      </c>
      <c r="I5702">
        <v>2950711</v>
      </c>
      <c r="J5702" t="s">
        <v>30</v>
      </c>
      <c r="O5702" t="s">
        <v>6937</v>
      </c>
      <c r="P5702">
        <v>432</v>
      </c>
    </row>
    <row r="5703" spans="1:17" hidden="1" x14ac:dyDescent="0.35">
      <c r="A5703" t="s">
        <v>26</v>
      </c>
      <c r="B5703" t="s">
        <v>32</v>
      </c>
      <c r="C5703" t="s">
        <v>20</v>
      </c>
      <c r="D5703" t="s">
        <v>21</v>
      </c>
      <c r="E5703" t="s">
        <v>5</v>
      </c>
      <c r="G5703" t="s">
        <v>22</v>
      </c>
      <c r="H5703">
        <v>2950280</v>
      </c>
      <c r="I5703">
        <v>2950711</v>
      </c>
      <c r="J5703" t="s">
        <v>30</v>
      </c>
      <c r="K5703" t="s">
        <v>6938</v>
      </c>
      <c r="N5703" t="s">
        <v>6939</v>
      </c>
      <c r="O5703" t="s">
        <v>6937</v>
      </c>
      <c r="P5703">
        <v>432</v>
      </c>
      <c r="Q5703">
        <v>143</v>
      </c>
    </row>
    <row r="5704" spans="1:17" hidden="1" x14ac:dyDescent="0.35">
      <c r="A5704" t="s">
        <v>18</v>
      </c>
      <c r="B5704" t="s">
        <v>29</v>
      </c>
      <c r="C5704" t="s">
        <v>20</v>
      </c>
      <c r="D5704" t="s">
        <v>21</v>
      </c>
      <c r="E5704" t="s">
        <v>5</v>
      </c>
      <c r="G5704" t="s">
        <v>22</v>
      </c>
      <c r="H5704">
        <v>2950733</v>
      </c>
      <c r="I5704">
        <v>2951671</v>
      </c>
      <c r="J5704" t="s">
        <v>30</v>
      </c>
      <c r="O5704" t="s">
        <v>6940</v>
      </c>
      <c r="P5704">
        <v>939</v>
      </c>
    </row>
    <row r="5705" spans="1:17" hidden="1" x14ac:dyDescent="0.35">
      <c r="A5705" t="s">
        <v>26</v>
      </c>
      <c r="B5705" t="s">
        <v>32</v>
      </c>
      <c r="C5705" t="s">
        <v>20</v>
      </c>
      <c r="D5705" t="s">
        <v>21</v>
      </c>
      <c r="E5705" t="s">
        <v>5</v>
      </c>
      <c r="G5705" t="s">
        <v>22</v>
      </c>
      <c r="H5705">
        <v>2950733</v>
      </c>
      <c r="I5705">
        <v>2951671</v>
      </c>
      <c r="J5705" t="s">
        <v>30</v>
      </c>
      <c r="K5705" t="s">
        <v>6941</v>
      </c>
      <c r="N5705" t="s">
        <v>6942</v>
      </c>
      <c r="O5705" t="s">
        <v>6940</v>
      </c>
      <c r="P5705">
        <v>939</v>
      </c>
      <c r="Q5705">
        <v>312</v>
      </c>
    </row>
    <row r="5706" spans="1:17" hidden="1" x14ac:dyDescent="0.35">
      <c r="A5706" t="s">
        <v>18</v>
      </c>
      <c r="B5706" t="s">
        <v>29</v>
      </c>
      <c r="C5706" t="s">
        <v>20</v>
      </c>
      <c r="D5706" t="s">
        <v>21</v>
      </c>
      <c r="E5706" t="s">
        <v>5</v>
      </c>
      <c r="G5706" t="s">
        <v>22</v>
      </c>
      <c r="H5706">
        <v>2951684</v>
      </c>
      <c r="I5706">
        <v>2952043</v>
      </c>
      <c r="J5706" t="s">
        <v>30</v>
      </c>
      <c r="O5706" t="s">
        <v>6943</v>
      </c>
      <c r="P5706">
        <v>360</v>
      </c>
    </row>
    <row r="5707" spans="1:17" hidden="1" x14ac:dyDescent="0.35">
      <c r="A5707" t="s">
        <v>26</v>
      </c>
      <c r="B5707" t="s">
        <v>32</v>
      </c>
      <c r="C5707" t="s">
        <v>20</v>
      </c>
      <c r="D5707" t="s">
        <v>21</v>
      </c>
      <c r="E5707" t="s">
        <v>5</v>
      </c>
      <c r="G5707" t="s">
        <v>22</v>
      </c>
      <c r="H5707">
        <v>2951684</v>
      </c>
      <c r="I5707">
        <v>2952043</v>
      </c>
      <c r="J5707" t="s">
        <v>30</v>
      </c>
      <c r="K5707" t="s">
        <v>6944</v>
      </c>
      <c r="N5707" t="s">
        <v>6945</v>
      </c>
      <c r="O5707" t="s">
        <v>6943</v>
      </c>
      <c r="P5707">
        <v>360</v>
      </c>
      <c r="Q5707">
        <v>119</v>
      </c>
    </row>
    <row r="5708" spans="1:17" hidden="1" x14ac:dyDescent="0.35">
      <c r="A5708" t="s">
        <v>18</v>
      </c>
      <c r="B5708" t="s">
        <v>29</v>
      </c>
      <c r="C5708" t="s">
        <v>20</v>
      </c>
      <c r="D5708" t="s">
        <v>21</v>
      </c>
      <c r="E5708" t="s">
        <v>5</v>
      </c>
      <c r="G5708" t="s">
        <v>22</v>
      </c>
      <c r="H5708">
        <v>2952040</v>
      </c>
      <c r="I5708">
        <v>2954313</v>
      </c>
      <c r="J5708" t="s">
        <v>30</v>
      </c>
      <c r="O5708" t="s">
        <v>6946</v>
      </c>
      <c r="P5708">
        <v>2274</v>
      </c>
    </row>
    <row r="5709" spans="1:17" hidden="1" x14ac:dyDescent="0.35">
      <c r="A5709" t="s">
        <v>26</v>
      </c>
      <c r="B5709" t="s">
        <v>32</v>
      </c>
      <c r="C5709" t="s">
        <v>20</v>
      </c>
      <c r="D5709" t="s">
        <v>21</v>
      </c>
      <c r="E5709" t="s">
        <v>5</v>
      </c>
      <c r="G5709" t="s">
        <v>22</v>
      </c>
      <c r="H5709">
        <v>2952040</v>
      </c>
      <c r="I5709">
        <v>2954313</v>
      </c>
      <c r="J5709" t="s">
        <v>30</v>
      </c>
      <c r="K5709" t="s">
        <v>6947</v>
      </c>
      <c r="N5709" t="s">
        <v>586</v>
      </c>
      <c r="O5709" t="s">
        <v>6946</v>
      </c>
      <c r="P5709">
        <v>2274</v>
      </c>
      <c r="Q5709">
        <v>757</v>
      </c>
    </row>
    <row r="5710" spans="1:17" hidden="1" x14ac:dyDescent="0.35">
      <c r="A5710" t="s">
        <v>18</v>
      </c>
      <c r="B5710" t="s">
        <v>29</v>
      </c>
      <c r="C5710" t="s">
        <v>20</v>
      </c>
      <c r="D5710" t="s">
        <v>21</v>
      </c>
      <c r="E5710" t="s">
        <v>5</v>
      </c>
      <c r="G5710" t="s">
        <v>22</v>
      </c>
      <c r="H5710">
        <v>2954338</v>
      </c>
      <c r="I5710">
        <v>2955306</v>
      </c>
      <c r="J5710" t="s">
        <v>30</v>
      </c>
      <c r="O5710" t="s">
        <v>6948</v>
      </c>
      <c r="P5710">
        <v>969</v>
      </c>
    </row>
    <row r="5711" spans="1:17" hidden="1" x14ac:dyDescent="0.35">
      <c r="A5711" t="s">
        <v>26</v>
      </c>
      <c r="B5711" t="s">
        <v>32</v>
      </c>
      <c r="C5711" t="s">
        <v>20</v>
      </c>
      <c r="D5711" t="s">
        <v>21</v>
      </c>
      <c r="E5711" t="s">
        <v>5</v>
      </c>
      <c r="G5711" t="s">
        <v>22</v>
      </c>
      <c r="H5711">
        <v>2954338</v>
      </c>
      <c r="I5711">
        <v>2955306</v>
      </c>
      <c r="J5711" t="s">
        <v>30</v>
      </c>
      <c r="K5711" t="s">
        <v>6949</v>
      </c>
      <c r="N5711" t="s">
        <v>6950</v>
      </c>
      <c r="O5711" t="s">
        <v>6948</v>
      </c>
      <c r="P5711">
        <v>969</v>
      </c>
      <c r="Q5711">
        <v>322</v>
      </c>
    </row>
    <row r="5712" spans="1:17" hidden="1" x14ac:dyDescent="0.35">
      <c r="A5712" t="s">
        <v>18</v>
      </c>
      <c r="B5712" t="s">
        <v>29</v>
      </c>
      <c r="C5712" t="s">
        <v>20</v>
      </c>
      <c r="D5712" t="s">
        <v>21</v>
      </c>
      <c r="E5712" t="s">
        <v>5</v>
      </c>
      <c r="G5712" t="s">
        <v>22</v>
      </c>
      <c r="H5712">
        <v>2955307</v>
      </c>
      <c r="I5712">
        <v>2956671</v>
      </c>
      <c r="J5712" t="s">
        <v>30</v>
      </c>
      <c r="O5712" t="s">
        <v>6951</v>
      </c>
      <c r="P5712">
        <v>1365</v>
      </c>
    </row>
    <row r="5713" spans="1:17" hidden="1" x14ac:dyDescent="0.35">
      <c r="A5713" t="s">
        <v>26</v>
      </c>
      <c r="B5713" t="s">
        <v>32</v>
      </c>
      <c r="C5713" t="s">
        <v>20</v>
      </c>
      <c r="D5713" t="s">
        <v>21</v>
      </c>
      <c r="E5713" t="s">
        <v>5</v>
      </c>
      <c r="G5713" t="s">
        <v>22</v>
      </c>
      <c r="H5713">
        <v>2955307</v>
      </c>
      <c r="I5713">
        <v>2956671</v>
      </c>
      <c r="J5713" t="s">
        <v>30</v>
      </c>
      <c r="K5713" t="s">
        <v>6952</v>
      </c>
      <c r="N5713" t="s">
        <v>6953</v>
      </c>
      <c r="O5713" t="s">
        <v>6951</v>
      </c>
      <c r="P5713">
        <v>1365</v>
      </c>
      <c r="Q5713">
        <v>454</v>
      </c>
    </row>
    <row r="5714" spans="1:17" hidden="1" x14ac:dyDescent="0.35">
      <c r="A5714" t="s">
        <v>18</v>
      </c>
      <c r="B5714" t="s">
        <v>29</v>
      </c>
      <c r="C5714" t="s">
        <v>20</v>
      </c>
      <c r="D5714" t="s">
        <v>21</v>
      </c>
      <c r="E5714" t="s">
        <v>5</v>
      </c>
      <c r="G5714" t="s">
        <v>22</v>
      </c>
      <c r="H5714">
        <v>2956691</v>
      </c>
      <c r="I5714">
        <v>2957482</v>
      </c>
      <c r="J5714" t="s">
        <v>30</v>
      </c>
      <c r="O5714" t="s">
        <v>6954</v>
      </c>
      <c r="P5714">
        <v>792</v>
      </c>
    </row>
    <row r="5715" spans="1:17" hidden="1" x14ac:dyDescent="0.35">
      <c r="A5715" t="s">
        <v>26</v>
      </c>
      <c r="B5715" t="s">
        <v>32</v>
      </c>
      <c r="C5715" t="s">
        <v>20</v>
      </c>
      <c r="D5715" t="s">
        <v>21</v>
      </c>
      <c r="E5715" t="s">
        <v>5</v>
      </c>
      <c r="G5715" t="s">
        <v>22</v>
      </c>
      <c r="H5715">
        <v>2956691</v>
      </c>
      <c r="I5715">
        <v>2957482</v>
      </c>
      <c r="J5715" t="s">
        <v>30</v>
      </c>
      <c r="K5715" t="s">
        <v>6955</v>
      </c>
      <c r="N5715" t="s">
        <v>6956</v>
      </c>
      <c r="O5715" t="s">
        <v>6954</v>
      </c>
      <c r="P5715">
        <v>792</v>
      </c>
      <c r="Q5715">
        <v>263</v>
      </c>
    </row>
    <row r="5716" spans="1:17" hidden="1" x14ac:dyDescent="0.35">
      <c r="A5716" t="s">
        <v>18</v>
      </c>
      <c r="B5716" t="s">
        <v>29</v>
      </c>
      <c r="C5716" t="s">
        <v>20</v>
      </c>
      <c r="D5716" t="s">
        <v>21</v>
      </c>
      <c r="E5716" t="s">
        <v>5</v>
      </c>
      <c r="G5716" t="s">
        <v>22</v>
      </c>
      <c r="H5716">
        <v>2957454</v>
      </c>
      <c r="I5716">
        <v>2958179</v>
      </c>
      <c r="J5716" t="s">
        <v>30</v>
      </c>
      <c r="O5716" t="s">
        <v>6957</v>
      </c>
      <c r="P5716">
        <v>726</v>
      </c>
    </row>
    <row r="5717" spans="1:17" hidden="1" x14ac:dyDescent="0.35">
      <c r="A5717" t="s">
        <v>26</v>
      </c>
      <c r="B5717" t="s">
        <v>32</v>
      </c>
      <c r="C5717" t="s">
        <v>20</v>
      </c>
      <c r="D5717" t="s">
        <v>21</v>
      </c>
      <c r="E5717" t="s">
        <v>5</v>
      </c>
      <c r="G5717" t="s">
        <v>22</v>
      </c>
      <c r="H5717">
        <v>2957454</v>
      </c>
      <c r="I5717">
        <v>2958179</v>
      </c>
      <c r="J5717" t="s">
        <v>30</v>
      </c>
      <c r="K5717" t="s">
        <v>6958</v>
      </c>
      <c r="N5717" t="s">
        <v>28</v>
      </c>
      <c r="O5717" t="s">
        <v>6957</v>
      </c>
      <c r="P5717">
        <v>726</v>
      </c>
      <c r="Q5717">
        <v>241</v>
      </c>
    </row>
    <row r="5718" spans="1:17" hidden="1" x14ac:dyDescent="0.35">
      <c r="A5718" t="s">
        <v>18</v>
      </c>
      <c r="B5718" t="s">
        <v>29</v>
      </c>
      <c r="C5718" t="s">
        <v>20</v>
      </c>
      <c r="D5718" t="s">
        <v>21</v>
      </c>
      <c r="E5718" t="s">
        <v>5</v>
      </c>
      <c r="G5718" t="s">
        <v>22</v>
      </c>
      <c r="H5718">
        <v>2958196</v>
      </c>
      <c r="I5718">
        <v>2958912</v>
      </c>
      <c r="J5718" t="s">
        <v>30</v>
      </c>
      <c r="O5718" t="s">
        <v>6959</v>
      </c>
      <c r="P5718">
        <v>717</v>
      </c>
    </row>
    <row r="5719" spans="1:17" hidden="1" x14ac:dyDescent="0.35">
      <c r="A5719" t="s">
        <v>26</v>
      </c>
      <c r="B5719" t="s">
        <v>32</v>
      </c>
      <c r="C5719" t="s">
        <v>20</v>
      </c>
      <c r="D5719" t="s">
        <v>21</v>
      </c>
      <c r="E5719" t="s">
        <v>5</v>
      </c>
      <c r="G5719" t="s">
        <v>22</v>
      </c>
      <c r="H5719">
        <v>2958196</v>
      </c>
      <c r="I5719">
        <v>2958912</v>
      </c>
      <c r="J5719" t="s">
        <v>30</v>
      </c>
      <c r="K5719" t="s">
        <v>6960</v>
      </c>
      <c r="N5719" t="s">
        <v>28</v>
      </c>
      <c r="O5719" t="s">
        <v>6959</v>
      </c>
      <c r="P5719">
        <v>717</v>
      </c>
      <c r="Q5719">
        <v>238</v>
      </c>
    </row>
    <row r="5720" spans="1:17" hidden="1" x14ac:dyDescent="0.35">
      <c r="A5720" t="s">
        <v>18</v>
      </c>
      <c r="B5720" t="s">
        <v>29</v>
      </c>
      <c r="C5720" t="s">
        <v>20</v>
      </c>
      <c r="D5720" t="s">
        <v>21</v>
      </c>
      <c r="E5720" t="s">
        <v>5</v>
      </c>
      <c r="G5720" t="s">
        <v>22</v>
      </c>
      <c r="H5720">
        <v>2958915</v>
      </c>
      <c r="I5720">
        <v>2959277</v>
      </c>
      <c r="J5720" t="s">
        <v>30</v>
      </c>
      <c r="O5720" t="s">
        <v>6961</v>
      </c>
      <c r="P5720">
        <v>363</v>
      </c>
    </row>
    <row r="5721" spans="1:17" hidden="1" x14ac:dyDescent="0.35">
      <c r="A5721" t="s">
        <v>26</v>
      </c>
      <c r="B5721" t="s">
        <v>32</v>
      </c>
      <c r="C5721" t="s">
        <v>20</v>
      </c>
      <c r="D5721" t="s">
        <v>21</v>
      </c>
      <c r="E5721" t="s">
        <v>5</v>
      </c>
      <c r="G5721" t="s">
        <v>22</v>
      </c>
      <c r="H5721">
        <v>2958915</v>
      </c>
      <c r="I5721">
        <v>2959277</v>
      </c>
      <c r="J5721" t="s">
        <v>30</v>
      </c>
      <c r="K5721" t="s">
        <v>6962</v>
      </c>
      <c r="N5721" t="s">
        <v>6963</v>
      </c>
      <c r="O5721" t="s">
        <v>6961</v>
      </c>
      <c r="P5721">
        <v>363</v>
      </c>
      <c r="Q5721">
        <v>120</v>
      </c>
    </row>
    <row r="5722" spans="1:17" hidden="1" x14ac:dyDescent="0.35">
      <c r="A5722" t="s">
        <v>18</v>
      </c>
      <c r="B5722" t="s">
        <v>29</v>
      </c>
      <c r="C5722" t="s">
        <v>20</v>
      </c>
      <c r="D5722" t="s">
        <v>21</v>
      </c>
      <c r="E5722" t="s">
        <v>5</v>
      </c>
      <c r="G5722" t="s">
        <v>22</v>
      </c>
      <c r="H5722">
        <v>2959380</v>
      </c>
      <c r="I5722">
        <v>2960663</v>
      </c>
      <c r="J5722" t="s">
        <v>30</v>
      </c>
      <c r="O5722" t="s">
        <v>6964</v>
      </c>
      <c r="P5722">
        <v>1284</v>
      </c>
    </row>
    <row r="5723" spans="1:17" hidden="1" x14ac:dyDescent="0.35">
      <c r="A5723" t="s">
        <v>26</v>
      </c>
      <c r="B5723" t="s">
        <v>32</v>
      </c>
      <c r="C5723" t="s">
        <v>20</v>
      </c>
      <c r="D5723" t="s">
        <v>21</v>
      </c>
      <c r="E5723" t="s">
        <v>5</v>
      </c>
      <c r="G5723" t="s">
        <v>22</v>
      </c>
      <c r="H5723">
        <v>2959380</v>
      </c>
      <c r="I5723">
        <v>2960663</v>
      </c>
      <c r="J5723" t="s">
        <v>30</v>
      </c>
      <c r="K5723" t="s">
        <v>6965</v>
      </c>
      <c r="N5723" t="s">
        <v>6966</v>
      </c>
      <c r="O5723" t="s">
        <v>6964</v>
      </c>
      <c r="P5723">
        <v>1284</v>
      </c>
      <c r="Q5723">
        <v>427</v>
      </c>
    </row>
    <row r="5724" spans="1:17" hidden="1" x14ac:dyDescent="0.35">
      <c r="A5724" t="s">
        <v>18</v>
      </c>
      <c r="B5724" t="s">
        <v>29</v>
      </c>
      <c r="C5724" t="s">
        <v>20</v>
      </c>
      <c r="D5724" t="s">
        <v>21</v>
      </c>
      <c r="E5724" t="s">
        <v>5</v>
      </c>
      <c r="G5724" t="s">
        <v>22</v>
      </c>
      <c r="H5724">
        <v>2960723</v>
      </c>
      <c r="I5724">
        <v>2961916</v>
      </c>
      <c r="J5724" t="s">
        <v>30</v>
      </c>
      <c r="O5724" t="s">
        <v>6967</v>
      </c>
      <c r="P5724">
        <v>1194</v>
      </c>
    </row>
    <row r="5725" spans="1:17" hidden="1" x14ac:dyDescent="0.35">
      <c r="A5725" t="s">
        <v>26</v>
      </c>
      <c r="B5725" t="s">
        <v>32</v>
      </c>
      <c r="C5725" t="s">
        <v>20</v>
      </c>
      <c r="D5725" t="s">
        <v>21</v>
      </c>
      <c r="E5725" t="s">
        <v>5</v>
      </c>
      <c r="G5725" t="s">
        <v>22</v>
      </c>
      <c r="H5725">
        <v>2960723</v>
      </c>
      <c r="I5725">
        <v>2961916</v>
      </c>
      <c r="J5725" t="s">
        <v>30</v>
      </c>
      <c r="K5725" t="s">
        <v>6968</v>
      </c>
      <c r="N5725" t="s">
        <v>6969</v>
      </c>
      <c r="O5725" t="s">
        <v>6967</v>
      </c>
      <c r="P5725">
        <v>1194</v>
      </c>
      <c r="Q5725">
        <v>397</v>
      </c>
    </row>
    <row r="5726" spans="1:17" hidden="1" x14ac:dyDescent="0.35">
      <c r="A5726" t="s">
        <v>18</v>
      </c>
      <c r="B5726" t="s">
        <v>29</v>
      </c>
      <c r="C5726" t="s">
        <v>20</v>
      </c>
      <c r="D5726" t="s">
        <v>21</v>
      </c>
      <c r="E5726" t="s">
        <v>5</v>
      </c>
      <c r="G5726" t="s">
        <v>22</v>
      </c>
      <c r="H5726">
        <v>2962026</v>
      </c>
      <c r="I5726">
        <v>2962697</v>
      </c>
      <c r="J5726" t="s">
        <v>30</v>
      </c>
      <c r="O5726" t="s">
        <v>6970</v>
      </c>
      <c r="P5726">
        <v>672</v>
      </c>
    </row>
    <row r="5727" spans="1:17" hidden="1" x14ac:dyDescent="0.35">
      <c r="A5727" t="s">
        <v>26</v>
      </c>
      <c r="B5727" t="s">
        <v>32</v>
      </c>
      <c r="C5727" t="s">
        <v>20</v>
      </c>
      <c r="D5727" t="s">
        <v>21</v>
      </c>
      <c r="E5727" t="s">
        <v>5</v>
      </c>
      <c r="G5727" t="s">
        <v>22</v>
      </c>
      <c r="H5727">
        <v>2962026</v>
      </c>
      <c r="I5727">
        <v>2962697</v>
      </c>
      <c r="J5727" t="s">
        <v>30</v>
      </c>
      <c r="K5727" t="s">
        <v>6971</v>
      </c>
      <c r="N5727" t="s">
        <v>6972</v>
      </c>
      <c r="O5727" t="s">
        <v>6970</v>
      </c>
      <c r="P5727">
        <v>672</v>
      </c>
      <c r="Q5727">
        <v>223</v>
      </c>
    </row>
    <row r="5728" spans="1:17" hidden="1" x14ac:dyDescent="0.35">
      <c r="A5728" t="s">
        <v>18</v>
      </c>
      <c r="B5728" t="s">
        <v>29</v>
      </c>
      <c r="C5728" t="s">
        <v>20</v>
      </c>
      <c r="D5728" t="s">
        <v>21</v>
      </c>
      <c r="E5728" t="s">
        <v>5</v>
      </c>
      <c r="G5728" t="s">
        <v>22</v>
      </c>
      <c r="H5728">
        <v>2962694</v>
      </c>
      <c r="I5728">
        <v>2963173</v>
      </c>
      <c r="J5728" t="s">
        <v>30</v>
      </c>
      <c r="O5728" t="s">
        <v>6973</v>
      </c>
      <c r="P5728">
        <v>480</v>
      </c>
    </row>
    <row r="5729" spans="1:17" hidden="1" x14ac:dyDescent="0.35">
      <c r="A5729" t="s">
        <v>26</v>
      </c>
      <c r="B5729" t="s">
        <v>32</v>
      </c>
      <c r="C5729" t="s">
        <v>20</v>
      </c>
      <c r="D5729" t="s">
        <v>21</v>
      </c>
      <c r="E5729" t="s">
        <v>5</v>
      </c>
      <c r="G5729" t="s">
        <v>22</v>
      </c>
      <c r="H5729">
        <v>2962694</v>
      </c>
      <c r="I5729">
        <v>2963173</v>
      </c>
      <c r="J5729" t="s">
        <v>30</v>
      </c>
      <c r="K5729" t="s">
        <v>6974</v>
      </c>
      <c r="N5729" t="s">
        <v>6975</v>
      </c>
      <c r="O5729" t="s">
        <v>6973</v>
      </c>
      <c r="P5729">
        <v>480</v>
      </c>
      <c r="Q5729">
        <v>159</v>
      </c>
    </row>
    <row r="5730" spans="1:17" hidden="1" x14ac:dyDescent="0.35">
      <c r="A5730" t="s">
        <v>18</v>
      </c>
      <c r="B5730" t="s">
        <v>29</v>
      </c>
      <c r="C5730" t="s">
        <v>20</v>
      </c>
      <c r="D5730" t="s">
        <v>21</v>
      </c>
      <c r="E5730" t="s">
        <v>5</v>
      </c>
      <c r="G5730" t="s">
        <v>22</v>
      </c>
      <c r="H5730">
        <v>2963194</v>
      </c>
      <c r="I5730">
        <v>2963457</v>
      </c>
      <c r="J5730" t="s">
        <v>30</v>
      </c>
      <c r="O5730" t="s">
        <v>6976</v>
      </c>
      <c r="P5730">
        <v>264</v>
      </c>
    </row>
    <row r="5731" spans="1:17" hidden="1" x14ac:dyDescent="0.35">
      <c r="A5731" t="s">
        <v>26</v>
      </c>
      <c r="B5731" t="s">
        <v>32</v>
      </c>
      <c r="C5731" t="s">
        <v>20</v>
      </c>
      <c r="D5731" t="s">
        <v>21</v>
      </c>
      <c r="E5731" t="s">
        <v>5</v>
      </c>
      <c r="G5731" t="s">
        <v>22</v>
      </c>
      <c r="H5731">
        <v>2963194</v>
      </c>
      <c r="I5731">
        <v>2963457</v>
      </c>
      <c r="J5731" t="s">
        <v>30</v>
      </c>
      <c r="K5731" t="s">
        <v>6977</v>
      </c>
      <c r="N5731" t="s">
        <v>28</v>
      </c>
      <c r="O5731" t="s">
        <v>6976</v>
      </c>
      <c r="P5731">
        <v>264</v>
      </c>
      <c r="Q5731">
        <v>87</v>
      </c>
    </row>
    <row r="5732" spans="1:17" hidden="1" x14ac:dyDescent="0.35">
      <c r="A5732" t="s">
        <v>18</v>
      </c>
      <c r="B5732" t="s">
        <v>29</v>
      </c>
      <c r="C5732" t="s">
        <v>20</v>
      </c>
      <c r="D5732" t="s">
        <v>21</v>
      </c>
      <c r="E5732" t="s">
        <v>5</v>
      </c>
      <c r="G5732" t="s">
        <v>22</v>
      </c>
      <c r="H5732">
        <v>2963523</v>
      </c>
      <c r="I5732">
        <v>2964308</v>
      </c>
      <c r="J5732" t="s">
        <v>30</v>
      </c>
      <c r="O5732" t="s">
        <v>6978</v>
      </c>
      <c r="P5732">
        <v>786</v>
      </c>
    </row>
    <row r="5733" spans="1:17" hidden="1" x14ac:dyDescent="0.35">
      <c r="A5733" t="s">
        <v>26</v>
      </c>
      <c r="B5733" t="s">
        <v>32</v>
      </c>
      <c r="C5733" t="s">
        <v>20</v>
      </c>
      <c r="D5733" t="s">
        <v>21</v>
      </c>
      <c r="E5733" t="s">
        <v>5</v>
      </c>
      <c r="G5733" t="s">
        <v>22</v>
      </c>
      <c r="H5733">
        <v>2963523</v>
      </c>
      <c r="I5733">
        <v>2964308</v>
      </c>
      <c r="J5733" t="s">
        <v>30</v>
      </c>
      <c r="K5733" t="s">
        <v>6979</v>
      </c>
      <c r="N5733" t="s">
        <v>738</v>
      </c>
      <c r="O5733" t="s">
        <v>6978</v>
      </c>
      <c r="P5733">
        <v>786</v>
      </c>
      <c r="Q5733">
        <v>261</v>
      </c>
    </row>
    <row r="5734" spans="1:17" hidden="1" x14ac:dyDescent="0.35">
      <c r="A5734" t="s">
        <v>18</v>
      </c>
      <c r="B5734" t="s">
        <v>29</v>
      </c>
      <c r="C5734" t="s">
        <v>20</v>
      </c>
      <c r="D5734" t="s">
        <v>21</v>
      </c>
      <c r="E5734" t="s">
        <v>5</v>
      </c>
      <c r="G5734" t="s">
        <v>22</v>
      </c>
      <c r="H5734">
        <v>2964403</v>
      </c>
      <c r="I5734">
        <v>2964924</v>
      </c>
      <c r="J5734" t="s">
        <v>30</v>
      </c>
      <c r="O5734" t="s">
        <v>6980</v>
      </c>
      <c r="P5734">
        <v>522</v>
      </c>
    </row>
    <row r="5735" spans="1:17" hidden="1" x14ac:dyDescent="0.35">
      <c r="A5735" t="s">
        <v>26</v>
      </c>
      <c r="B5735" t="s">
        <v>32</v>
      </c>
      <c r="C5735" t="s">
        <v>20</v>
      </c>
      <c r="D5735" t="s">
        <v>21</v>
      </c>
      <c r="E5735" t="s">
        <v>5</v>
      </c>
      <c r="G5735" t="s">
        <v>22</v>
      </c>
      <c r="H5735">
        <v>2964403</v>
      </c>
      <c r="I5735">
        <v>2964924</v>
      </c>
      <c r="J5735" t="s">
        <v>30</v>
      </c>
      <c r="K5735" t="s">
        <v>6981</v>
      </c>
      <c r="N5735" t="s">
        <v>6982</v>
      </c>
      <c r="O5735" t="s">
        <v>6980</v>
      </c>
      <c r="P5735">
        <v>522</v>
      </c>
      <c r="Q5735">
        <v>173</v>
      </c>
    </row>
    <row r="5736" spans="1:17" hidden="1" x14ac:dyDescent="0.35">
      <c r="A5736" t="s">
        <v>18</v>
      </c>
      <c r="B5736" t="s">
        <v>29</v>
      </c>
      <c r="C5736" t="s">
        <v>20</v>
      </c>
      <c r="D5736" t="s">
        <v>21</v>
      </c>
      <c r="E5736" t="s">
        <v>5</v>
      </c>
      <c r="G5736" t="s">
        <v>22</v>
      </c>
      <c r="H5736">
        <v>2965220</v>
      </c>
      <c r="I5736">
        <v>2967982</v>
      </c>
      <c r="J5736" t="s">
        <v>30</v>
      </c>
      <c r="O5736" t="s">
        <v>6983</v>
      </c>
      <c r="P5736">
        <v>2763</v>
      </c>
    </row>
    <row r="5737" spans="1:17" hidden="1" x14ac:dyDescent="0.35">
      <c r="A5737" t="s">
        <v>26</v>
      </c>
      <c r="B5737" t="s">
        <v>32</v>
      </c>
      <c r="C5737" t="s">
        <v>20</v>
      </c>
      <c r="D5737" t="s">
        <v>21</v>
      </c>
      <c r="E5737" t="s">
        <v>5</v>
      </c>
      <c r="G5737" t="s">
        <v>22</v>
      </c>
      <c r="H5737">
        <v>2965220</v>
      </c>
      <c r="I5737">
        <v>2967982</v>
      </c>
      <c r="J5737" t="s">
        <v>30</v>
      </c>
      <c r="K5737" t="s">
        <v>6984</v>
      </c>
      <c r="N5737" t="s">
        <v>6985</v>
      </c>
      <c r="O5737" t="s">
        <v>6983</v>
      </c>
      <c r="P5737">
        <v>2763</v>
      </c>
      <c r="Q5737">
        <v>920</v>
      </c>
    </row>
    <row r="5738" spans="1:17" hidden="1" x14ac:dyDescent="0.35">
      <c r="A5738" t="s">
        <v>18</v>
      </c>
      <c r="B5738" t="s">
        <v>29</v>
      </c>
      <c r="C5738" t="s">
        <v>20</v>
      </c>
      <c r="D5738" t="s">
        <v>21</v>
      </c>
      <c r="E5738" t="s">
        <v>5</v>
      </c>
      <c r="G5738" t="s">
        <v>22</v>
      </c>
      <c r="H5738">
        <v>2968105</v>
      </c>
      <c r="I5738">
        <v>2968581</v>
      </c>
      <c r="J5738" t="s">
        <v>30</v>
      </c>
      <c r="O5738" t="s">
        <v>6986</v>
      </c>
      <c r="P5738">
        <v>477</v>
      </c>
    </row>
    <row r="5739" spans="1:17" hidden="1" x14ac:dyDescent="0.35">
      <c r="A5739" t="s">
        <v>26</v>
      </c>
      <c r="B5739" t="s">
        <v>32</v>
      </c>
      <c r="C5739" t="s">
        <v>20</v>
      </c>
      <c r="D5739" t="s">
        <v>21</v>
      </c>
      <c r="E5739" t="s">
        <v>5</v>
      </c>
      <c r="G5739" t="s">
        <v>22</v>
      </c>
      <c r="H5739">
        <v>2968105</v>
      </c>
      <c r="I5739">
        <v>2968581</v>
      </c>
      <c r="J5739" t="s">
        <v>30</v>
      </c>
      <c r="K5739" t="s">
        <v>6987</v>
      </c>
      <c r="N5739" t="s">
        <v>6988</v>
      </c>
      <c r="O5739" t="s">
        <v>6986</v>
      </c>
      <c r="P5739">
        <v>477</v>
      </c>
      <c r="Q5739">
        <v>158</v>
      </c>
    </row>
    <row r="5740" spans="1:17" hidden="1" x14ac:dyDescent="0.35">
      <c r="A5740" t="s">
        <v>18</v>
      </c>
      <c r="B5740" t="s">
        <v>29</v>
      </c>
      <c r="C5740" t="s">
        <v>20</v>
      </c>
      <c r="D5740" t="s">
        <v>21</v>
      </c>
      <c r="E5740" t="s">
        <v>5</v>
      </c>
      <c r="G5740" t="s">
        <v>22</v>
      </c>
      <c r="H5740">
        <v>2968581</v>
      </c>
      <c r="I5740">
        <v>2969492</v>
      </c>
      <c r="J5740" t="s">
        <v>30</v>
      </c>
      <c r="O5740" t="s">
        <v>6989</v>
      </c>
      <c r="P5740">
        <v>912</v>
      </c>
    </row>
    <row r="5741" spans="1:17" hidden="1" x14ac:dyDescent="0.35">
      <c r="A5741" t="s">
        <v>26</v>
      </c>
      <c r="B5741" t="s">
        <v>32</v>
      </c>
      <c r="C5741" t="s">
        <v>20</v>
      </c>
      <c r="D5741" t="s">
        <v>21</v>
      </c>
      <c r="E5741" t="s">
        <v>5</v>
      </c>
      <c r="G5741" t="s">
        <v>22</v>
      </c>
      <c r="H5741">
        <v>2968581</v>
      </c>
      <c r="I5741">
        <v>2969492</v>
      </c>
      <c r="J5741" t="s">
        <v>30</v>
      </c>
      <c r="K5741" t="s">
        <v>6990</v>
      </c>
      <c r="N5741" t="s">
        <v>6991</v>
      </c>
      <c r="O5741" t="s">
        <v>6989</v>
      </c>
      <c r="P5741">
        <v>912</v>
      </c>
      <c r="Q5741">
        <v>303</v>
      </c>
    </row>
    <row r="5742" spans="1:17" hidden="1" x14ac:dyDescent="0.35">
      <c r="A5742" t="s">
        <v>18</v>
      </c>
      <c r="B5742" t="s">
        <v>29</v>
      </c>
      <c r="C5742" t="s">
        <v>20</v>
      </c>
      <c r="D5742" t="s">
        <v>21</v>
      </c>
      <c r="E5742" t="s">
        <v>5</v>
      </c>
      <c r="G5742" t="s">
        <v>22</v>
      </c>
      <c r="H5742">
        <v>2969684</v>
      </c>
      <c r="I5742">
        <v>2970223</v>
      </c>
      <c r="J5742" t="s">
        <v>30</v>
      </c>
      <c r="O5742" t="s">
        <v>6992</v>
      </c>
      <c r="P5742">
        <v>540</v>
      </c>
    </row>
    <row r="5743" spans="1:17" hidden="1" x14ac:dyDescent="0.35">
      <c r="A5743" t="s">
        <v>26</v>
      </c>
      <c r="B5743" t="s">
        <v>32</v>
      </c>
      <c r="C5743" t="s">
        <v>20</v>
      </c>
      <c r="D5743" t="s">
        <v>21</v>
      </c>
      <c r="E5743" t="s">
        <v>5</v>
      </c>
      <c r="G5743" t="s">
        <v>22</v>
      </c>
      <c r="H5743">
        <v>2969684</v>
      </c>
      <c r="I5743">
        <v>2970223</v>
      </c>
      <c r="J5743" t="s">
        <v>30</v>
      </c>
      <c r="K5743" t="s">
        <v>6993</v>
      </c>
      <c r="N5743" t="s">
        <v>53</v>
      </c>
      <c r="O5743" t="s">
        <v>6992</v>
      </c>
      <c r="P5743">
        <v>540</v>
      </c>
      <c r="Q5743">
        <v>179</v>
      </c>
    </row>
    <row r="5744" spans="1:17" hidden="1" x14ac:dyDescent="0.35">
      <c r="A5744" t="s">
        <v>18</v>
      </c>
      <c r="B5744" t="s">
        <v>29</v>
      </c>
      <c r="C5744" t="s">
        <v>20</v>
      </c>
      <c r="D5744" t="s">
        <v>21</v>
      </c>
      <c r="E5744" t="s">
        <v>5</v>
      </c>
      <c r="G5744" t="s">
        <v>22</v>
      </c>
      <c r="H5744">
        <v>2970251</v>
      </c>
      <c r="I5744">
        <v>2971537</v>
      </c>
      <c r="J5744" t="s">
        <v>30</v>
      </c>
      <c r="O5744" t="s">
        <v>6994</v>
      </c>
      <c r="P5744">
        <v>1287</v>
      </c>
    </row>
    <row r="5745" spans="1:17" hidden="1" x14ac:dyDescent="0.35">
      <c r="A5745" t="s">
        <v>26</v>
      </c>
      <c r="B5745" t="s">
        <v>32</v>
      </c>
      <c r="C5745" t="s">
        <v>20</v>
      </c>
      <c r="D5745" t="s">
        <v>21</v>
      </c>
      <c r="E5745" t="s">
        <v>5</v>
      </c>
      <c r="G5745" t="s">
        <v>22</v>
      </c>
      <c r="H5745">
        <v>2970251</v>
      </c>
      <c r="I5745">
        <v>2971537</v>
      </c>
      <c r="J5745" t="s">
        <v>30</v>
      </c>
      <c r="K5745" t="s">
        <v>6995</v>
      </c>
      <c r="N5745" t="s">
        <v>2964</v>
      </c>
      <c r="O5745" t="s">
        <v>6994</v>
      </c>
      <c r="P5745">
        <v>1287</v>
      </c>
      <c r="Q5745">
        <v>428</v>
      </c>
    </row>
    <row r="5746" spans="1:17" hidden="1" x14ac:dyDescent="0.35">
      <c r="A5746" t="s">
        <v>18</v>
      </c>
      <c r="B5746" t="s">
        <v>29</v>
      </c>
      <c r="C5746" t="s">
        <v>20</v>
      </c>
      <c r="D5746" t="s">
        <v>21</v>
      </c>
      <c r="E5746" t="s">
        <v>5</v>
      </c>
      <c r="G5746" t="s">
        <v>22</v>
      </c>
      <c r="H5746">
        <v>2971670</v>
      </c>
      <c r="I5746">
        <v>2972539</v>
      </c>
      <c r="J5746" t="s">
        <v>30</v>
      </c>
      <c r="O5746" t="s">
        <v>6996</v>
      </c>
      <c r="P5746">
        <v>870</v>
      </c>
    </row>
    <row r="5747" spans="1:17" hidden="1" x14ac:dyDescent="0.35">
      <c r="A5747" t="s">
        <v>26</v>
      </c>
      <c r="B5747" t="s">
        <v>32</v>
      </c>
      <c r="C5747" t="s">
        <v>20</v>
      </c>
      <c r="D5747" t="s">
        <v>21</v>
      </c>
      <c r="E5747" t="s">
        <v>5</v>
      </c>
      <c r="G5747" t="s">
        <v>22</v>
      </c>
      <c r="H5747">
        <v>2971670</v>
      </c>
      <c r="I5747">
        <v>2972539</v>
      </c>
      <c r="J5747" t="s">
        <v>30</v>
      </c>
      <c r="K5747" t="s">
        <v>6997</v>
      </c>
      <c r="N5747" t="s">
        <v>6998</v>
      </c>
      <c r="O5747" t="s">
        <v>6996</v>
      </c>
      <c r="P5747">
        <v>870</v>
      </c>
      <c r="Q5747">
        <v>289</v>
      </c>
    </row>
    <row r="5748" spans="1:17" hidden="1" x14ac:dyDescent="0.35">
      <c r="A5748" t="s">
        <v>18</v>
      </c>
      <c r="B5748" t="s">
        <v>29</v>
      </c>
      <c r="C5748" t="s">
        <v>20</v>
      </c>
      <c r="D5748" t="s">
        <v>21</v>
      </c>
      <c r="E5748" t="s">
        <v>5</v>
      </c>
      <c r="G5748" t="s">
        <v>22</v>
      </c>
      <c r="H5748">
        <v>2972568</v>
      </c>
      <c r="I5748">
        <v>2973818</v>
      </c>
      <c r="J5748" t="s">
        <v>30</v>
      </c>
      <c r="O5748" t="s">
        <v>6999</v>
      </c>
      <c r="P5748">
        <v>1251</v>
      </c>
    </row>
    <row r="5749" spans="1:17" hidden="1" x14ac:dyDescent="0.35">
      <c r="A5749" t="s">
        <v>26</v>
      </c>
      <c r="B5749" t="s">
        <v>32</v>
      </c>
      <c r="C5749" t="s">
        <v>20</v>
      </c>
      <c r="D5749" t="s">
        <v>21</v>
      </c>
      <c r="E5749" t="s">
        <v>5</v>
      </c>
      <c r="G5749" t="s">
        <v>22</v>
      </c>
      <c r="H5749">
        <v>2972568</v>
      </c>
      <c r="I5749">
        <v>2973818</v>
      </c>
      <c r="J5749" t="s">
        <v>30</v>
      </c>
      <c r="K5749" t="s">
        <v>7000</v>
      </c>
      <c r="N5749" t="s">
        <v>7001</v>
      </c>
      <c r="O5749" t="s">
        <v>6999</v>
      </c>
      <c r="P5749">
        <v>1251</v>
      </c>
      <c r="Q5749">
        <v>416</v>
      </c>
    </row>
    <row r="5750" spans="1:17" hidden="1" x14ac:dyDescent="0.35">
      <c r="A5750" t="s">
        <v>18</v>
      </c>
      <c r="B5750" t="s">
        <v>29</v>
      </c>
      <c r="C5750" t="s">
        <v>20</v>
      </c>
      <c r="D5750" t="s">
        <v>21</v>
      </c>
      <c r="E5750" t="s">
        <v>5</v>
      </c>
      <c r="G5750" t="s">
        <v>22</v>
      </c>
      <c r="H5750">
        <v>2973797</v>
      </c>
      <c r="I5750">
        <v>2974912</v>
      </c>
      <c r="J5750" t="s">
        <v>30</v>
      </c>
      <c r="O5750" t="s">
        <v>7002</v>
      </c>
      <c r="P5750">
        <v>1116</v>
      </c>
    </row>
    <row r="5751" spans="1:17" hidden="1" x14ac:dyDescent="0.35">
      <c r="A5751" t="s">
        <v>26</v>
      </c>
      <c r="B5751" t="s">
        <v>32</v>
      </c>
      <c r="C5751" t="s">
        <v>20</v>
      </c>
      <c r="D5751" t="s">
        <v>21</v>
      </c>
      <c r="E5751" t="s">
        <v>5</v>
      </c>
      <c r="G5751" t="s">
        <v>22</v>
      </c>
      <c r="H5751">
        <v>2973797</v>
      </c>
      <c r="I5751">
        <v>2974912</v>
      </c>
      <c r="J5751" t="s">
        <v>30</v>
      </c>
      <c r="K5751" t="s">
        <v>7003</v>
      </c>
      <c r="N5751" t="s">
        <v>7004</v>
      </c>
      <c r="O5751" t="s">
        <v>7002</v>
      </c>
      <c r="P5751">
        <v>1116</v>
      </c>
      <c r="Q5751">
        <v>371</v>
      </c>
    </row>
    <row r="5752" spans="1:17" hidden="1" x14ac:dyDescent="0.35">
      <c r="A5752" t="s">
        <v>18</v>
      </c>
      <c r="B5752" t="s">
        <v>29</v>
      </c>
      <c r="C5752" t="s">
        <v>20</v>
      </c>
      <c r="D5752" t="s">
        <v>21</v>
      </c>
      <c r="E5752" t="s">
        <v>5</v>
      </c>
      <c r="G5752" t="s">
        <v>22</v>
      </c>
      <c r="H5752">
        <v>2974905</v>
      </c>
      <c r="I5752">
        <v>2978093</v>
      </c>
      <c r="J5752" t="s">
        <v>30</v>
      </c>
      <c r="O5752" t="s">
        <v>7005</v>
      </c>
      <c r="P5752">
        <v>3189</v>
      </c>
    </row>
    <row r="5753" spans="1:17" hidden="1" x14ac:dyDescent="0.35">
      <c r="A5753" t="s">
        <v>26</v>
      </c>
      <c r="B5753" t="s">
        <v>32</v>
      </c>
      <c r="C5753" t="s">
        <v>20</v>
      </c>
      <c r="D5753" t="s">
        <v>21</v>
      </c>
      <c r="E5753" t="s">
        <v>5</v>
      </c>
      <c r="G5753" t="s">
        <v>22</v>
      </c>
      <c r="H5753">
        <v>2974905</v>
      </c>
      <c r="I5753">
        <v>2978093</v>
      </c>
      <c r="J5753" t="s">
        <v>30</v>
      </c>
      <c r="K5753" t="s">
        <v>7006</v>
      </c>
      <c r="N5753" t="s">
        <v>4210</v>
      </c>
      <c r="O5753" t="s">
        <v>7005</v>
      </c>
      <c r="P5753">
        <v>3189</v>
      </c>
      <c r="Q5753">
        <v>1062</v>
      </c>
    </row>
    <row r="5754" spans="1:17" hidden="1" x14ac:dyDescent="0.35">
      <c r="A5754" t="s">
        <v>18</v>
      </c>
      <c r="B5754" t="s">
        <v>29</v>
      </c>
      <c r="C5754" t="s">
        <v>20</v>
      </c>
      <c r="D5754" t="s">
        <v>21</v>
      </c>
      <c r="E5754" t="s">
        <v>5</v>
      </c>
      <c r="G5754" t="s">
        <v>22</v>
      </c>
      <c r="H5754">
        <v>2978090</v>
      </c>
      <c r="I5754">
        <v>2978857</v>
      </c>
      <c r="J5754" t="s">
        <v>30</v>
      </c>
      <c r="O5754" t="s">
        <v>7007</v>
      </c>
      <c r="P5754">
        <v>768</v>
      </c>
    </row>
    <row r="5755" spans="1:17" hidden="1" x14ac:dyDescent="0.35">
      <c r="A5755" t="s">
        <v>26</v>
      </c>
      <c r="B5755" t="s">
        <v>32</v>
      </c>
      <c r="C5755" t="s">
        <v>20</v>
      </c>
      <c r="D5755" t="s">
        <v>21</v>
      </c>
      <c r="E5755" t="s">
        <v>5</v>
      </c>
      <c r="G5755" t="s">
        <v>22</v>
      </c>
      <c r="H5755">
        <v>2978090</v>
      </c>
      <c r="I5755">
        <v>2978857</v>
      </c>
      <c r="J5755" t="s">
        <v>30</v>
      </c>
      <c r="K5755" t="s">
        <v>7008</v>
      </c>
      <c r="N5755" t="s">
        <v>7009</v>
      </c>
      <c r="O5755" t="s">
        <v>7007</v>
      </c>
      <c r="P5755">
        <v>768</v>
      </c>
      <c r="Q5755">
        <v>255</v>
      </c>
    </row>
    <row r="5756" spans="1:17" hidden="1" x14ac:dyDescent="0.35">
      <c r="A5756" t="s">
        <v>18</v>
      </c>
      <c r="B5756" t="s">
        <v>29</v>
      </c>
      <c r="C5756" t="s">
        <v>20</v>
      </c>
      <c r="D5756" t="s">
        <v>21</v>
      </c>
      <c r="E5756" t="s">
        <v>5</v>
      </c>
      <c r="G5756" t="s">
        <v>22</v>
      </c>
      <c r="H5756">
        <v>2978854</v>
      </c>
      <c r="I5756">
        <v>2979768</v>
      </c>
      <c r="J5756" t="s">
        <v>30</v>
      </c>
      <c r="O5756" t="s">
        <v>7010</v>
      </c>
      <c r="P5756">
        <v>915</v>
      </c>
    </row>
    <row r="5757" spans="1:17" hidden="1" x14ac:dyDescent="0.35">
      <c r="A5757" t="s">
        <v>26</v>
      </c>
      <c r="B5757" t="s">
        <v>32</v>
      </c>
      <c r="C5757" t="s">
        <v>20</v>
      </c>
      <c r="D5757" t="s">
        <v>21</v>
      </c>
      <c r="E5757" t="s">
        <v>5</v>
      </c>
      <c r="G5757" t="s">
        <v>22</v>
      </c>
      <c r="H5757">
        <v>2978854</v>
      </c>
      <c r="I5757">
        <v>2979768</v>
      </c>
      <c r="J5757" t="s">
        <v>30</v>
      </c>
      <c r="K5757" t="s">
        <v>7011</v>
      </c>
      <c r="N5757" t="s">
        <v>7009</v>
      </c>
      <c r="O5757" t="s">
        <v>7010</v>
      </c>
      <c r="P5757">
        <v>915</v>
      </c>
      <c r="Q5757">
        <v>304</v>
      </c>
    </row>
    <row r="5758" spans="1:17" hidden="1" x14ac:dyDescent="0.35">
      <c r="A5758" t="s">
        <v>18</v>
      </c>
      <c r="B5758" t="s">
        <v>29</v>
      </c>
      <c r="C5758" t="s">
        <v>20</v>
      </c>
      <c r="D5758" t="s">
        <v>21</v>
      </c>
      <c r="E5758" t="s">
        <v>5</v>
      </c>
      <c r="G5758" t="s">
        <v>22</v>
      </c>
      <c r="H5758">
        <v>2979765</v>
      </c>
      <c r="I5758">
        <v>2980451</v>
      </c>
      <c r="J5758" t="s">
        <v>30</v>
      </c>
      <c r="O5758" t="s">
        <v>7012</v>
      </c>
      <c r="P5758">
        <v>687</v>
      </c>
    </row>
    <row r="5759" spans="1:17" hidden="1" x14ac:dyDescent="0.35">
      <c r="A5759" t="s">
        <v>26</v>
      </c>
      <c r="B5759" t="s">
        <v>32</v>
      </c>
      <c r="C5759" t="s">
        <v>20</v>
      </c>
      <c r="D5759" t="s">
        <v>21</v>
      </c>
      <c r="E5759" t="s">
        <v>5</v>
      </c>
      <c r="G5759" t="s">
        <v>22</v>
      </c>
      <c r="H5759">
        <v>2979765</v>
      </c>
      <c r="I5759">
        <v>2980451</v>
      </c>
      <c r="J5759" t="s">
        <v>30</v>
      </c>
      <c r="K5759" t="s">
        <v>7013</v>
      </c>
      <c r="N5759" t="s">
        <v>7014</v>
      </c>
      <c r="O5759" t="s">
        <v>7012</v>
      </c>
      <c r="P5759">
        <v>687</v>
      </c>
      <c r="Q5759">
        <v>228</v>
      </c>
    </row>
    <row r="5760" spans="1:17" hidden="1" x14ac:dyDescent="0.35">
      <c r="A5760" t="s">
        <v>18</v>
      </c>
      <c r="B5760" t="s">
        <v>29</v>
      </c>
      <c r="C5760" t="s">
        <v>20</v>
      </c>
      <c r="D5760" t="s">
        <v>21</v>
      </c>
      <c r="E5760" t="s">
        <v>5</v>
      </c>
      <c r="G5760" t="s">
        <v>22</v>
      </c>
      <c r="H5760">
        <v>2980451</v>
      </c>
      <c r="I5760">
        <v>2981074</v>
      </c>
      <c r="J5760" t="s">
        <v>30</v>
      </c>
      <c r="O5760" t="s">
        <v>7015</v>
      </c>
      <c r="P5760">
        <v>624</v>
      </c>
    </row>
    <row r="5761" spans="1:17" hidden="1" x14ac:dyDescent="0.35">
      <c r="A5761" t="s">
        <v>26</v>
      </c>
      <c r="B5761" t="s">
        <v>32</v>
      </c>
      <c r="C5761" t="s">
        <v>20</v>
      </c>
      <c r="D5761" t="s">
        <v>21</v>
      </c>
      <c r="E5761" t="s">
        <v>5</v>
      </c>
      <c r="G5761" t="s">
        <v>22</v>
      </c>
      <c r="H5761">
        <v>2980451</v>
      </c>
      <c r="I5761">
        <v>2981074</v>
      </c>
      <c r="J5761" t="s">
        <v>30</v>
      </c>
      <c r="K5761" t="s">
        <v>7016</v>
      </c>
      <c r="N5761" t="s">
        <v>7017</v>
      </c>
      <c r="O5761" t="s">
        <v>7015</v>
      </c>
      <c r="P5761">
        <v>624</v>
      </c>
      <c r="Q5761">
        <v>207</v>
      </c>
    </row>
    <row r="5762" spans="1:17" hidden="1" x14ac:dyDescent="0.35">
      <c r="A5762" t="s">
        <v>18</v>
      </c>
      <c r="B5762" t="s">
        <v>29</v>
      </c>
      <c r="C5762" t="s">
        <v>20</v>
      </c>
      <c r="D5762" t="s">
        <v>21</v>
      </c>
      <c r="E5762" t="s">
        <v>5</v>
      </c>
      <c r="G5762" t="s">
        <v>22</v>
      </c>
      <c r="H5762">
        <v>2981226</v>
      </c>
      <c r="I5762">
        <v>2981570</v>
      </c>
      <c r="J5762" t="s">
        <v>30</v>
      </c>
      <c r="O5762" t="s">
        <v>7018</v>
      </c>
      <c r="P5762">
        <v>345</v>
      </c>
    </row>
    <row r="5763" spans="1:17" hidden="1" x14ac:dyDescent="0.35">
      <c r="A5763" t="s">
        <v>26</v>
      </c>
      <c r="B5763" t="s">
        <v>32</v>
      </c>
      <c r="C5763" t="s">
        <v>20</v>
      </c>
      <c r="D5763" t="s">
        <v>21</v>
      </c>
      <c r="E5763" t="s">
        <v>5</v>
      </c>
      <c r="G5763" t="s">
        <v>22</v>
      </c>
      <c r="H5763">
        <v>2981226</v>
      </c>
      <c r="I5763">
        <v>2981570</v>
      </c>
      <c r="J5763" t="s">
        <v>30</v>
      </c>
      <c r="K5763" t="s">
        <v>7019</v>
      </c>
      <c r="N5763" t="s">
        <v>4629</v>
      </c>
      <c r="O5763" t="s">
        <v>7018</v>
      </c>
      <c r="P5763">
        <v>345</v>
      </c>
      <c r="Q5763">
        <v>114</v>
      </c>
    </row>
    <row r="5764" spans="1:17" hidden="1" x14ac:dyDescent="0.35">
      <c r="A5764" t="s">
        <v>18</v>
      </c>
      <c r="B5764" t="s">
        <v>29</v>
      </c>
      <c r="C5764" t="s">
        <v>20</v>
      </c>
      <c r="D5764" t="s">
        <v>21</v>
      </c>
      <c r="E5764" t="s">
        <v>5</v>
      </c>
      <c r="G5764" t="s">
        <v>22</v>
      </c>
      <c r="H5764">
        <v>2981554</v>
      </c>
      <c r="I5764">
        <v>2982231</v>
      </c>
      <c r="J5764" t="s">
        <v>30</v>
      </c>
      <c r="O5764" t="s">
        <v>7020</v>
      </c>
      <c r="P5764">
        <v>678</v>
      </c>
    </row>
    <row r="5765" spans="1:17" hidden="1" x14ac:dyDescent="0.35">
      <c r="A5765" t="s">
        <v>26</v>
      </c>
      <c r="B5765" t="s">
        <v>32</v>
      </c>
      <c r="C5765" t="s">
        <v>20</v>
      </c>
      <c r="D5765" t="s">
        <v>21</v>
      </c>
      <c r="E5765" t="s">
        <v>5</v>
      </c>
      <c r="G5765" t="s">
        <v>22</v>
      </c>
      <c r="H5765">
        <v>2981554</v>
      </c>
      <c r="I5765">
        <v>2982231</v>
      </c>
      <c r="J5765" t="s">
        <v>30</v>
      </c>
      <c r="K5765" t="s">
        <v>7021</v>
      </c>
      <c r="N5765" t="s">
        <v>28</v>
      </c>
      <c r="O5765" t="s">
        <v>7020</v>
      </c>
      <c r="P5765">
        <v>678</v>
      </c>
      <c r="Q5765">
        <v>225</v>
      </c>
    </row>
    <row r="5766" spans="1:17" hidden="1" x14ac:dyDescent="0.35">
      <c r="A5766" t="s">
        <v>18</v>
      </c>
      <c r="B5766" t="s">
        <v>29</v>
      </c>
      <c r="C5766" t="s">
        <v>20</v>
      </c>
      <c r="D5766" t="s">
        <v>21</v>
      </c>
      <c r="E5766" t="s">
        <v>5</v>
      </c>
      <c r="G5766" t="s">
        <v>22</v>
      </c>
      <c r="H5766">
        <v>2982297</v>
      </c>
      <c r="I5766">
        <v>2983646</v>
      </c>
      <c r="J5766" t="s">
        <v>30</v>
      </c>
      <c r="O5766" t="s">
        <v>7022</v>
      </c>
      <c r="P5766">
        <v>1350</v>
      </c>
    </row>
    <row r="5767" spans="1:17" hidden="1" x14ac:dyDescent="0.35">
      <c r="A5767" t="s">
        <v>26</v>
      </c>
      <c r="B5767" t="s">
        <v>32</v>
      </c>
      <c r="C5767" t="s">
        <v>20</v>
      </c>
      <c r="D5767" t="s">
        <v>21</v>
      </c>
      <c r="E5767" t="s">
        <v>5</v>
      </c>
      <c r="G5767" t="s">
        <v>22</v>
      </c>
      <c r="H5767">
        <v>2982297</v>
      </c>
      <c r="I5767">
        <v>2983646</v>
      </c>
      <c r="J5767" t="s">
        <v>30</v>
      </c>
      <c r="K5767" t="s">
        <v>7023</v>
      </c>
      <c r="N5767" t="s">
        <v>7024</v>
      </c>
      <c r="O5767" t="s">
        <v>7022</v>
      </c>
      <c r="P5767">
        <v>1350</v>
      </c>
      <c r="Q5767">
        <v>449</v>
      </c>
    </row>
    <row r="5768" spans="1:17" hidden="1" x14ac:dyDescent="0.35">
      <c r="A5768" t="s">
        <v>18</v>
      </c>
      <c r="B5768" t="s">
        <v>29</v>
      </c>
      <c r="C5768" t="s">
        <v>20</v>
      </c>
      <c r="D5768" t="s">
        <v>21</v>
      </c>
      <c r="E5768" t="s">
        <v>5</v>
      </c>
      <c r="G5768" t="s">
        <v>22</v>
      </c>
      <c r="H5768">
        <v>2983649</v>
      </c>
      <c r="I5768">
        <v>2983945</v>
      </c>
      <c r="J5768" t="s">
        <v>30</v>
      </c>
      <c r="O5768" t="s">
        <v>7025</v>
      </c>
      <c r="P5768">
        <v>297</v>
      </c>
    </row>
    <row r="5769" spans="1:17" hidden="1" x14ac:dyDescent="0.35">
      <c r="A5769" t="s">
        <v>26</v>
      </c>
      <c r="B5769" t="s">
        <v>32</v>
      </c>
      <c r="C5769" t="s">
        <v>20</v>
      </c>
      <c r="D5769" t="s">
        <v>21</v>
      </c>
      <c r="E5769" t="s">
        <v>5</v>
      </c>
      <c r="G5769" t="s">
        <v>22</v>
      </c>
      <c r="H5769">
        <v>2983649</v>
      </c>
      <c r="I5769">
        <v>2983945</v>
      </c>
      <c r="J5769" t="s">
        <v>30</v>
      </c>
      <c r="K5769" t="s">
        <v>7026</v>
      </c>
      <c r="N5769" t="s">
        <v>28</v>
      </c>
      <c r="O5769" t="s">
        <v>7025</v>
      </c>
      <c r="P5769">
        <v>297</v>
      </c>
      <c r="Q5769">
        <v>98</v>
      </c>
    </row>
    <row r="5770" spans="1:17" hidden="1" x14ac:dyDescent="0.35">
      <c r="A5770" t="s">
        <v>18</v>
      </c>
      <c r="B5770" t="s">
        <v>29</v>
      </c>
      <c r="C5770" t="s">
        <v>20</v>
      </c>
      <c r="D5770" t="s">
        <v>21</v>
      </c>
      <c r="E5770" t="s">
        <v>5</v>
      </c>
      <c r="G5770" t="s">
        <v>22</v>
      </c>
      <c r="H5770">
        <v>2984319</v>
      </c>
      <c r="I5770">
        <v>2984720</v>
      </c>
      <c r="J5770" t="s">
        <v>30</v>
      </c>
      <c r="O5770" t="s">
        <v>7027</v>
      </c>
      <c r="P5770">
        <v>402</v>
      </c>
    </row>
    <row r="5771" spans="1:17" hidden="1" x14ac:dyDescent="0.35">
      <c r="A5771" t="s">
        <v>26</v>
      </c>
      <c r="B5771" t="s">
        <v>32</v>
      </c>
      <c r="C5771" t="s">
        <v>20</v>
      </c>
      <c r="D5771" t="s">
        <v>21</v>
      </c>
      <c r="E5771" t="s">
        <v>5</v>
      </c>
      <c r="G5771" t="s">
        <v>22</v>
      </c>
      <c r="H5771">
        <v>2984319</v>
      </c>
      <c r="I5771">
        <v>2984720</v>
      </c>
      <c r="J5771" t="s">
        <v>30</v>
      </c>
      <c r="K5771" t="s">
        <v>7028</v>
      </c>
      <c r="N5771" t="s">
        <v>114</v>
      </c>
      <c r="O5771" t="s">
        <v>7027</v>
      </c>
      <c r="P5771">
        <v>402</v>
      </c>
      <c r="Q5771">
        <v>133</v>
      </c>
    </row>
    <row r="5772" spans="1:17" hidden="1" x14ac:dyDescent="0.35">
      <c r="A5772" t="s">
        <v>18</v>
      </c>
      <c r="B5772" t="s">
        <v>29</v>
      </c>
      <c r="C5772" t="s">
        <v>20</v>
      </c>
      <c r="D5772" t="s">
        <v>21</v>
      </c>
      <c r="E5772" t="s">
        <v>5</v>
      </c>
      <c r="G5772" t="s">
        <v>22</v>
      </c>
      <c r="H5772">
        <v>2984770</v>
      </c>
      <c r="I5772">
        <v>2985450</v>
      </c>
      <c r="J5772" t="s">
        <v>23</v>
      </c>
      <c r="O5772" t="s">
        <v>7029</v>
      </c>
      <c r="P5772">
        <v>681</v>
      </c>
    </row>
    <row r="5773" spans="1:17" hidden="1" x14ac:dyDescent="0.35">
      <c r="A5773" t="s">
        <v>26</v>
      </c>
      <c r="B5773" t="s">
        <v>32</v>
      </c>
      <c r="C5773" t="s">
        <v>20</v>
      </c>
      <c r="D5773" t="s">
        <v>21</v>
      </c>
      <c r="E5773" t="s">
        <v>5</v>
      </c>
      <c r="G5773" t="s">
        <v>22</v>
      </c>
      <c r="H5773">
        <v>2984770</v>
      </c>
      <c r="I5773">
        <v>2985450</v>
      </c>
      <c r="J5773" t="s">
        <v>23</v>
      </c>
      <c r="K5773" t="s">
        <v>7030</v>
      </c>
      <c r="N5773" t="s">
        <v>5759</v>
      </c>
      <c r="O5773" t="s">
        <v>7029</v>
      </c>
      <c r="P5773">
        <v>681</v>
      </c>
      <c r="Q5773">
        <v>226</v>
      </c>
    </row>
    <row r="5774" spans="1:17" hidden="1" x14ac:dyDescent="0.35">
      <c r="A5774" t="s">
        <v>18</v>
      </c>
      <c r="B5774" t="s">
        <v>29</v>
      </c>
      <c r="C5774" t="s">
        <v>20</v>
      </c>
      <c r="D5774" t="s">
        <v>21</v>
      </c>
      <c r="E5774" t="s">
        <v>5</v>
      </c>
      <c r="G5774" t="s">
        <v>22</v>
      </c>
      <c r="H5774">
        <v>2985463</v>
      </c>
      <c r="I5774">
        <v>2986311</v>
      </c>
      <c r="J5774" t="s">
        <v>23</v>
      </c>
      <c r="O5774" t="s">
        <v>7031</v>
      </c>
      <c r="P5774">
        <v>849</v>
      </c>
    </row>
    <row r="5775" spans="1:17" hidden="1" x14ac:dyDescent="0.35">
      <c r="A5775" t="s">
        <v>26</v>
      </c>
      <c r="B5775" t="s">
        <v>32</v>
      </c>
      <c r="C5775" t="s">
        <v>20</v>
      </c>
      <c r="D5775" t="s">
        <v>21</v>
      </c>
      <c r="E5775" t="s">
        <v>5</v>
      </c>
      <c r="G5775" t="s">
        <v>22</v>
      </c>
      <c r="H5775">
        <v>2985463</v>
      </c>
      <c r="I5775">
        <v>2986311</v>
      </c>
      <c r="J5775" t="s">
        <v>23</v>
      </c>
      <c r="K5775" t="s">
        <v>7032</v>
      </c>
      <c r="N5775" t="s">
        <v>3712</v>
      </c>
      <c r="O5775" t="s">
        <v>7031</v>
      </c>
      <c r="P5775">
        <v>849</v>
      </c>
      <c r="Q5775">
        <v>282</v>
      </c>
    </row>
    <row r="5776" spans="1:17" hidden="1" x14ac:dyDescent="0.35">
      <c r="A5776" t="s">
        <v>18</v>
      </c>
      <c r="B5776" t="s">
        <v>29</v>
      </c>
      <c r="C5776" t="s">
        <v>20</v>
      </c>
      <c r="D5776" t="s">
        <v>21</v>
      </c>
      <c r="E5776" t="s">
        <v>5</v>
      </c>
      <c r="G5776" t="s">
        <v>22</v>
      </c>
      <c r="H5776">
        <v>2986583</v>
      </c>
      <c r="I5776">
        <v>2988247</v>
      </c>
      <c r="J5776" t="s">
        <v>23</v>
      </c>
      <c r="O5776" t="s">
        <v>7033</v>
      </c>
      <c r="P5776">
        <v>1665</v>
      </c>
    </row>
    <row r="5777" spans="1:17" hidden="1" x14ac:dyDescent="0.35">
      <c r="A5777" t="s">
        <v>26</v>
      </c>
      <c r="B5777" t="s">
        <v>32</v>
      </c>
      <c r="C5777" t="s">
        <v>20</v>
      </c>
      <c r="D5777" t="s">
        <v>21</v>
      </c>
      <c r="E5777" t="s">
        <v>5</v>
      </c>
      <c r="G5777" t="s">
        <v>22</v>
      </c>
      <c r="H5777">
        <v>2986583</v>
      </c>
      <c r="I5777">
        <v>2988247</v>
      </c>
      <c r="J5777" t="s">
        <v>23</v>
      </c>
      <c r="K5777" t="s">
        <v>7034</v>
      </c>
      <c r="N5777" t="s">
        <v>28</v>
      </c>
      <c r="O5777" t="s">
        <v>7033</v>
      </c>
      <c r="P5777">
        <v>1665</v>
      </c>
      <c r="Q5777">
        <v>554</v>
      </c>
    </row>
    <row r="5778" spans="1:17" hidden="1" x14ac:dyDescent="0.35">
      <c r="A5778" t="s">
        <v>18</v>
      </c>
      <c r="B5778" t="s">
        <v>29</v>
      </c>
      <c r="C5778" t="s">
        <v>20</v>
      </c>
      <c r="D5778" t="s">
        <v>21</v>
      </c>
      <c r="E5778" t="s">
        <v>5</v>
      </c>
      <c r="G5778" t="s">
        <v>22</v>
      </c>
      <c r="H5778">
        <v>2988583</v>
      </c>
      <c r="I5778">
        <v>2989203</v>
      </c>
      <c r="J5778" t="s">
        <v>30</v>
      </c>
      <c r="O5778" t="s">
        <v>7035</v>
      </c>
      <c r="P5778">
        <v>621</v>
      </c>
    </row>
    <row r="5779" spans="1:17" hidden="1" x14ac:dyDescent="0.35">
      <c r="A5779" t="s">
        <v>26</v>
      </c>
      <c r="B5779" t="s">
        <v>32</v>
      </c>
      <c r="C5779" t="s">
        <v>20</v>
      </c>
      <c r="D5779" t="s">
        <v>21</v>
      </c>
      <c r="E5779" t="s">
        <v>5</v>
      </c>
      <c r="G5779" t="s">
        <v>22</v>
      </c>
      <c r="H5779">
        <v>2988583</v>
      </c>
      <c r="I5779">
        <v>2989203</v>
      </c>
      <c r="J5779" t="s">
        <v>30</v>
      </c>
      <c r="K5779" t="s">
        <v>7036</v>
      </c>
      <c r="N5779" t="s">
        <v>7037</v>
      </c>
      <c r="O5779" t="s">
        <v>7035</v>
      </c>
      <c r="P5779">
        <v>621</v>
      </c>
      <c r="Q5779">
        <v>206</v>
      </c>
    </row>
    <row r="5780" spans="1:17" hidden="1" x14ac:dyDescent="0.35">
      <c r="A5780" t="s">
        <v>18</v>
      </c>
      <c r="B5780" t="s">
        <v>29</v>
      </c>
      <c r="C5780" t="s">
        <v>20</v>
      </c>
      <c r="D5780" t="s">
        <v>21</v>
      </c>
      <c r="E5780" t="s">
        <v>5</v>
      </c>
      <c r="G5780" t="s">
        <v>22</v>
      </c>
      <c r="H5780">
        <v>2989203</v>
      </c>
      <c r="I5780">
        <v>2989427</v>
      </c>
      <c r="J5780" t="s">
        <v>30</v>
      </c>
      <c r="O5780" t="s">
        <v>7038</v>
      </c>
      <c r="P5780">
        <v>225</v>
      </c>
    </row>
    <row r="5781" spans="1:17" hidden="1" x14ac:dyDescent="0.35">
      <c r="A5781" t="s">
        <v>26</v>
      </c>
      <c r="B5781" t="s">
        <v>32</v>
      </c>
      <c r="C5781" t="s">
        <v>20</v>
      </c>
      <c r="D5781" t="s">
        <v>21</v>
      </c>
      <c r="E5781" t="s">
        <v>5</v>
      </c>
      <c r="G5781" t="s">
        <v>22</v>
      </c>
      <c r="H5781">
        <v>2989203</v>
      </c>
      <c r="I5781">
        <v>2989427</v>
      </c>
      <c r="J5781" t="s">
        <v>30</v>
      </c>
      <c r="K5781" t="s">
        <v>7039</v>
      </c>
      <c r="N5781" t="s">
        <v>7040</v>
      </c>
      <c r="O5781" t="s">
        <v>7038</v>
      </c>
      <c r="P5781">
        <v>225</v>
      </c>
      <c r="Q5781">
        <v>74</v>
      </c>
    </row>
    <row r="5782" spans="1:17" hidden="1" x14ac:dyDescent="0.35">
      <c r="A5782" t="s">
        <v>18</v>
      </c>
      <c r="B5782" t="s">
        <v>29</v>
      </c>
      <c r="C5782" t="s">
        <v>20</v>
      </c>
      <c r="D5782" t="s">
        <v>21</v>
      </c>
      <c r="E5782" t="s">
        <v>5</v>
      </c>
      <c r="G5782" t="s">
        <v>22</v>
      </c>
      <c r="H5782">
        <v>2989502</v>
      </c>
      <c r="I5782">
        <v>2990707</v>
      </c>
      <c r="J5782" t="s">
        <v>30</v>
      </c>
      <c r="O5782" t="s">
        <v>7041</v>
      </c>
      <c r="P5782">
        <v>1206</v>
      </c>
    </row>
    <row r="5783" spans="1:17" hidden="1" x14ac:dyDescent="0.35">
      <c r="A5783" t="s">
        <v>26</v>
      </c>
      <c r="B5783" t="s">
        <v>32</v>
      </c>
      <c r="C5783" t="s">
        <v>20</v>
      </c>
      <c r="D5783" t="s">
        <v>21</v>
      </c>
      <c r="E5783" t="s">
        <v>5</v>
      </c>
      <c r="G5783" t="s">
        <v>22</v>
      </c>
      <c r="H5783">
        <v>2989502</v>
      </c>
      <c r="I5783">
        <v>2990707</v>
      </c>
      <c r="J5783" t="s">
        <v>30</v>
      </c>
      <c r="K5783" t="s">
        <v>7042</v>
      </c>
      <c r="N5783" t="s">
        <v>7043</v>
      </c>
      <c r="O5783" t="s">
        <v>7041</v>
      </c>
      <c r="P5783">
        <v>1206</v>
      </c>
      <c r="Q5783">
        <v>401</v>
      </c>
    </row>
    <row r="5784" spans="1:17" hidden="1" x14ac:dyDescent="0.35">
      <c r="A5784" t="s">
        <v>18</v>
      </c>
      <c r="B5784" t="s">
        <v>29</v>
      </c>
      <c r="C5784" t="s">
        <v>20</v>
      </c>
      <c r="D5784" t="s">
        <v>21</v>
      </c>
      <c r="E5784" t="s">
        <v>5</v>
      </c>
      <c r="G5784" t="s">
        <v>22</v>
      </c>
      <c r="H5784">
        <v>2990697</v>
      </c>
      <c r="I5784">
        <v>2993093</v>
      </c>
      <c r="J5784" t="s">
        <v>30</v>
      </c>
      <c r="O5784" t="s">
        <v>7044</v>
      </c>
      <c r="P5784">
        <v>2397</v>
      </c>
    </row>
    <row r="5785" spans="1:17" hidden="1" x14ac:dyDescent="0.35">
      <c r="A5785" t="s">
        <v>26</v>
      </c>
      <c r="B5785" t="s">
        <v>32</v>
      </c>
      <c r="C5785" t="s">
        <v>20</v>
      </c>
      <c r="D5785" t="s">
        <v>21</v>
      </c>
      <c r="E5785" t="s">
        <v>5</v>
      </c>
      <c r="G5785" t="s">
        <v>22</v>
      </c>
      <c r="H5785">
        <v>2990697</v>
      </c>
      <c r="I5785">
        <v>2993093</v>
      </c>
      <c r="J5785" t="s">
        <v>30</v>
      </c>
      <c r="K5785" t="s">
        <v>7045</v>
      </c>
      <c r="N5785" t="s">
        <v>7046</v>
      </c>
      <c r="O5785" t="s">
        <v>7044</v>
      </c>
      <c r="P5785">
        <v>2397</v>
      </c>
      <c r="Q5785">
        <v>798</v>
      </c>
    </row>
    <row r="5786" spans="1:17" hidden="1" x14ac:dyDescent="0.35">
      <c r="A5786" t="s">
        <v>18</v>
      </c>
      <c r="B5786" t="s">
        <v>29</v>
      </c>
      <c r="C5786" t="s">
        <v>20</v>
      </c>
      <c r="D5786" t="s">
        <v>21</v>
      </c>
      <c r="E5786" t="s">
        <v>5</v>
      </c>
      <c r="G5786" t="s">
        <v>22</v>
      </c>
      <c r="H5786">
        <v>2993113</v>
      </c>
      <c r="I5786">
        <v>2993622</v>
      </c>
      <c r="J5786" t="s">
        <v>30</v>
      </c>
      <c r="O5786" t="s">
        <v>7047</v>
      </c>
      <c r="P5786">
        <v>510</v>
      </c>
    </row>
    <row r="5787" spans="1:17" hidden="1" x14ac:dyDescent="0.35">
      <c r="A5787" t="s">
        <v>26</v>
      </c>
      <c r="B5787" t="s">
        <v>32</v>
      </c>
      <c r="C5787" t="s">
        <v>20</v>
      </c>
      <c r="D5787" t="s">
        <v>21</v>
      </c>
      <c r="E5787" t="s">
        <v>5</v>
      </c>
      <c r="G5787" t="s">
        <v>22</v>
      </c>
      <c r="H5787">
        <v>2993113</v>
      </c>
      <c r="I5787">
        <v>2993622</v>
      </c>
      <c r="J5787" t="s">
        <v>30</v>
      </c>
      <c r="K5787" t="s">
        <v>7048</v>
      </c>
      <c r="N5787" t="s">
        <v>6810</v>
      </c>
      <c r="O5787" t="s">
        <v>7047</v>
      </c>
      <c r="P5787">
        <v>510</v>
      </c>
      <c r="Q5787">
        <v>169</v>
      </c>
    </row>
    <row r="5788" spans="1:17" hidden="1" x14ac:dyDescent="0.35">
      <c r="A5788" t="s">
        <v>18</v>
      </c>
      <c r="B5788" t="s">
        <v>29</v>
      </c>
      <c r="C5788" t="s">
        <v>20</v>
      </c>
      <c r="D5788" t="s">
        <v>21</v>
      </c>
      <c r="E5788" t="s">
        <v>5</v>
      </c>
      <c r="G5788" t="s">
        <v>22</v>
      </c>
      <c r="H5788">
        <v>2993619</v>
      </c>
      <c r="I5788">
        <v>2994551</v>
      </c>
      <c r="J5788" t="s">
        <v>30</v>
      </c>
      <c r="O5788" t="s">
        <v>7049</v>
      </c>
      <c r="P5788">
        <v>933</v>
      </c>
    </row>
    <row r="5789" spans="1:17" hidden="1" x14ac:dyDescent="0.35">
      <c r="A5789" t="s">
        <v>26</v>
      </c>
      <c r="B5789" t="s">
        <v>32</v>
      </c>
      <c r="C5789" t="s">
        <v>20</v>
      </c>
      <c r="D5789" t="s">
        <v>21</v>
      </c>
      <c r="E5789" t="s">
        <v>5</v>
      </c>
      <c r="G5789" t="s">
        <v>22</v>
      </c>
      <c r="H5789">
        <v>2993619</v>
      </c>
      <c r="I5789">
        <v>2994551</v>
      </c>
      <c r="J5789" t="s">
        <v>30</v>
      </c>
      <c r="K5789" t="s">
        <v>7050</v>
      </c>
      <c r="N5789" t="s">
        <v>7051</v>
      </c>
      <c r="O5789" t="s">
        <v>7049</v>
      </c>
      <c r="P5789">
        <v>933</v>
      </c>
      <c r="Q5789">
        <v>310</v>
      </c>
    </row>
    <row r="5790" spans="1:17" hidden="1" x14ac:dyDescent="0.35">
      <c r="A5790" t="s">
        <v>18</v>
      </c>
      <c r="B5790" t="s">
        <v>29</v>
      </c>
      <c r="C5790" t="s">
        <v>20</v>
      </c>
      <c r="D5790" t="s">
        <v>21</v>
      </c>
      <c r="E5790" t="s">
        <v>5</v>
      </c>
      <c r="G5790" t="s">
        <v>22</v>
      </c>
      <c r="H5790">
        <v>2994548</v>
      </c>
      <c r="I5790">
        <v>2995900</v>
      </c>
      <c r="J5790" t="s">
        <v>30</v>
      </c>
      <c r="O5790" t="s">
        <v>7052</v>
      </c>
      <c r="P5790">
        <v>1353</v>
      </c>
    </row>
    <row r="5791" spans="1:17" hidden="1" x14ac:dyDescent="0.35">
      <c r="A5791" t="s">
        <v>26</v>
      </c>
      <c r="B5791" t="s">
        <v>32</v>
      </c>
      <c r="C5791" t="s">
        <v>20</v>
      </c>
      <c r="D5791" t="s">
        <v>21</v>
      </c>
      <c r="E5791" t="s">
        <v>5</v>
      </c>
      <c r="G5791" t="s">
        <v>22</v>
      </c>
      <c r="H5791">
        <v>2994548</v>
      </c>
      <c r="I5791">
        <v>2995900</v>
      </c>
      <c r="J5791" t="s">
        <v>30</v>
      </c>
      <c r="K5791" t="s">
        <v>7053</v>
      </c>
      <c r="N5791" t="s">
        <v>689</v>
      </c>
      <c r="O5791" t="s">
        <v>7052</v>
      </c>
      <c r="P5791">
        <v>1353</v>
      </c>
      <c r="Q5791">
        <v>450</v>
      </c>
    </row>
    <row r="5792" spans="1:17" hidden="1" x14ac:dyDescent="0.35">
      <c r="A5792" t="s">
        <v>18</v>
      </c>
      <c r="B5792" t="s">
        <v>29</v>
      </c>
      <c r="C5792" t="s">
        <v>20</v>
      </c>
      <c r="D5792" t="s">
        <v>21</v>
      </c>
      <c r="E5792" t="s">
        <v>5</v>
      </c>
      <c r="G5792" t="s">
        <v>22</v>
      </c>
      <c r="H5792">
        <v>2995922</v>
      </c>
      <c r="I5792">
        <v>2996671</v>
      </c>
      <c r="J5792" t="s">
        <v>30</v>
      </c>
      <c r="O5792" t="s">
        <v>7054</v>
      </c>
      <c r="P5792">
        <v>750</v>
      </c>
    </row>
    <row r="5793" spans="1:17" hidden="1" x14ac:dyDescent="0.35">
      <c r="A5793" t="s">
        <v>26</v>
      </c>
      <c r="B5793" t="s">
        <v>32</v>
      </c>
      <c r="C5793" t="s">
        <v>20</v>
      </c>
      <c r="D5793" t="s">
        <v>21</v>
      </c>
      <c r="E5793" t="s">
        <v>5</v>
      </c>
      <c r="G5793" t="s">
        <v>22</v>
      </c>
      <c r="H5793">
        <v>2995922</v>
      </c>
      <c r="I5793">
        <v>2996671</v>
      </c>
      <c r="J5793" t="s">
        <v>30</v>
      </c>
      <c r="K5793" t="s">
        <v>7055</v>
      </c>
      <c r="N5793" t="s">
        <v>4701</v>
      </c>
      <c r="O5793" t="s">
        <v>7054</v>
      </c>
      <c r="P5793">
        <v>750</v>
      </c>
      <c r="Q5793">
        <v>249</v>
      </c>
    </row>
    <row r="5794" spans="1:17" hidden="1" x14ac:dyDescent="0.35">
      <c r="A5794" t="s">
        <v>18</v>
      </c>
      <c r="B5794" t="s">
        <v>29</v>
      </c>
      <c r="C5794" t="s">
        <v>20</v>
      </c>
      <c r="D5794" t="s">
        <v>21</v>
      </c>
      <c r="E5794" t="s">
        <v>5</v>
      </c>
      <c r="G5794" t="s">
        <v>22</v>
      </c>
      <c r="H5794">
        <v>2996674</v>
      </c>
      <c r="I5794">
        <v>2998647</v>
      </c>
      <c r="J5794" t="s">
        <v>30</v>
      </c>
      <c r="O5794" t="s">
        <v>7056</v>
      </c>
      <c r="P5794">
        <v>1974</v>
      </c>
    </row>
    <row r="5795" spans="1:17" hidden="1" x14ac:dyDescent="0.35">
      <c r="A5795" t="s">
        <v>26</v>
      </c>
      <c r="B5795" t="s">
        <v>32</v>
      </c>
      <c r="C5795" t="s">
        <v>20</v>
      </c>
      <c r="D5795" t="s">
        <v>21</v>
      </c>
      <c r="E5795" t="s">
        <v>5</v>
      </c>
      <c r="G5795" t="s">
        <v>22</v>
      </c>
      <c r="H5795">
        <v>2996674</v>
      </c>
      <c r="I5795">
        <v>2998647</v>
      </c>
      <c r="J5795" t="s">
        <v>30</v>
      </c>
      <c r="K5795" t="s">
        <v>7057</v>
      </c>
      <c r="N5795" t="s">
        <v>2415</v>
      </c>
      <c r="O5795" t="s">
        <v>7056</v>
      </c>
      <c r="P5795">
        <v>1974</v>
      </c>
      <c r="Q5795">
        <v>657</v>
      </c>
    </row>
    <row r="5796" spans="1:17" hidden="1" x14ac:dyDescent="0.35">
      <c r="A5796" t="s">
        <v>18</v>
      </c>
      <c r="B5796" t="s">
        <v>29</v>
      </c>
      <c r="C5796" t="s">
        <v>20</v>
      </c>
      <c r="D5796" t="s">
        <v>21</v>
      </c>
      <c r="E5796" t="s">
        <v>5</v>
      </c>
      <c r="G5796" t="s">
        <v>22</v>
      </c>
      <c r="H5796">
        <v>2998668</v>
      </c>
      <c r="I5796">
        <v>2999564</v>
      </c>
      <c r="J5796" t="s">
        <v>30</v>
      </c>
      <c r="O5796" t="s">
        <v>7058</v>
      </c>
      <c r="P5796">
        <v>897</v>
      </c>
    </row>
    <row r="5797" spans="1:17" hidden="1" x14ac:dyDescent="0.35">
      <c r="A5797" t="s">
        <v>26</v>
      </c>
      <c r="B5797" t="s">
        <v>32</v>
      </c>
      <c r="C5797" t="s">
        <v>20</v>
      </c>
      <c r="D5797" t="s">
        <v>21</v>
      </c>
      <c r="E5797" t="s">
        <v>5</v>
      </c>
      <c r="G5797" t="s">
        <v>22</v>
      </c>
      <c r="H5797">
        <v>2998668</v>
      </c>
      <c r="I5797">
        <v>2999564</v>
      </c>
      <c r="J5797" t="s">
        <v>30</v>
      </c>
      <c r="K5797" t="s">
        <v>7059</v>
      </c>
      <c r="N5797" t="s">
        <v>7060</v>
      </c>
      <c r="O5797" t="s">
        <v>7058</v>
      </c>
      <c r="P5797">
        <v>897</v>
      </c>
      <c r="Q5797">
        <v>298</v>
      </c>
    </row>
    <row r="5798" spans="1:17" hidden="1" x14ac:dyDescent="0.35">
      <c r="A5798" t="s">
        <v>18</v>
      </c>
      <c r="B5798" t="s">
        <v>29</v>
      </c>
      <c r="C5798" t="s">
        <v>20</v>
      </c>
      <c r="D5798" t="s">
        <v>21</v>
      </c>
      <c r="E5798" t="s">
        <v>5</v>
      </c>
      <c r="G5798" t="s">
        <v>22</v>
      </c>
      <c r="H5798">
        <v>2999557</v>
      </c>
      <c r="I5798">
        <v>3000222</v>
      </c>
      <c r="J5798" t="s">
        <v>30</v>
      </c>
      <c r="O5798" t="s">
        <v>7061</v>
      </c>
      <c r="P5798">
        <v>666</v>
      </c>
    </row>
    <row r="5799" spans="1:17" hidden="1" x14ac:dyDescent="0.35">
      <c r="A5799" t="s">
        <v>26</v>
      </c>
      <c r="B5799" t="s">
        <v>32</v>
      </c>
      <c r="C5799" t="s">
        <v>20</v>
      </c>
      <c r="D5799" t="s">
        <v>21</v>
      </c>
      <c r="E5799" t="s">
        <v>5</v>
      </c>
      <c r="G5799" t="s">
        <v>22</v>
      </c>
      <c r="H5799">
        <v>2999557</v>
      </c>
      <c r="I5799">
        <v>3000222</v>
      </c>
      <c r="J5799" t="s">
        <v>30</v>
      </c>
      <c r="K5799" t="s">
        <v>7062</v>
      </c>
      <c r="N5799" t="s">
        <v>7063</v>
      </c>
      <c r="O5799" t="s">
        <v>7061</v>
      </c>
      <c r="P5799">
        <v>666</v>
      </c>
      <c r="Q5799">
        <v>221</v>
      </c>
    </row>
    <row r="5800" spans="1:17" hidden="1" x14ac:dyDescent="0.35">
      <c r="A5800" t="s">
        <v>18</v>
      </c>
      <c r="B5800" t="s">
        <v>29</v>
      </c>
      <c r="C5800" t="s">
        <v>20</v>
      </c>
      <c r="D5800" t="s">
        <v>21</v>
      </c>
      <c r="E5800" t="s">
        <v>5</v>
      </c>
      <c r="G5800" t="s">
        <v>22</v>
      </c>
      <c r="H5800">
        <v>3000219</v>
      </c>
      <c r="I5800">
        <v>3000860</v>
      </c>
      <c r="J5800" t="s">
        <v>30</v>
      </c>
      <c r="O5800" t="s">
        <v>7064</v>
      </c>
      <c r="P5800">
        <v>642</v>
      </c>
    </row>
    <row r="5801" spans="1:17" hidden="1" x14ac:dyDescent="0.35">
      <c r="A5801" t="s">
        <v>26</v>
      </c>
      <c r="B5801" t="s">
        <v>32</v>
      </c>
      <c r="C5801" t="s">
        <v>20</v>
      </c>
      <c r="D5801" t="s">
        <v>21</v>
      </c>
      <c r="E5801" t="s">
        <v>5</v>
      </c>
      <c r="G5801" t="s">
        <v>22</v>
      </c>
      <c r="H5801">
        <v>3000219</v>
      </c>
      <c r="I5801">
        <v>3000860</v>
      </c>
      <c r="J5801" t="s">
        <v>30</v>
      </c>
      <c r="K5801" t="s">
        <v>7065</v>
      </c>
      <c r="N5801" t="s">
        <v>7066</v>
      </c>
      <c r="O5801" t="s">
        <v>7064</v>
      </c>
      <c r="P5801">
        <v>642</v>
      </c>
      <c r="Q5801">
        <v>213</v>
      </c>
    </row>
    <row r="5802" spans="1:17" hidden="1" x14ac:dyDescent="0.35">
      <c r="A5802" t="s">
        <v>18</v>
      </c>
      <c r="B5802" t="s">
        <v>29</v>
      </c>
      <c r="C5802" t="s">
        <v>20</v>
      </c>
      <c r="D5802" t="s">
        <v>21</v>
      </c>
      <c r="E5802" t="s">
        <v>5</v>
      </c>
      <c r="G5802" t="s">
        <v>22</v>
      </c>
      <c r="H5802">
        <v>3001036</v>
      </c>
      <c r="I5802">
        <v>3001224</v>
      </c>
      <c r="J5802" t="s">
        <v>23</v>
      </c>
      <c r="O5802" t="s">
        <v>7067</v>
      </c>
      <c r="P5802">
        <v>189</v>
      </c>
    </row>
    <row r="5803" spans="1:17" hidden="1" x14ac:dyDescent="0.35">
      <c r="A5803" t="s">
        <v>26</v>
      </c>
      <c r="B5803" t="s">
        <v>32</v>
      </c>
      <c r="C5803" t="s">
        <v>20</v>
      </c>
      <c r="D5803" t="s">
        <v>21</v>
      </c>
      <c r="E5803" t="s">
        <v>5</v>
      </c>
      <c r="G5803" t="s">
        <v>22</v>
      </c>
      <c r="H5803">
        <v>3001036</v>
      </c>
      <c r="I5803">
        <v>3001224</v>
      </c>
      <c r="J5803" t="s">
        <v>23</v>
      </c>
      <c r="K5803" t="s">
        <v>7068</v>
      </c>
      <c r="N5803" t="s">
        <v>7069</v>
      </c>
      <c r="O5803" t="s">
        <v>7067</v>
      </c>
      <c r="P5803">
        <v>189</v>
      </c>
      <c r="Q5803">
        <v>62</v>
      </c>
    </row>
    <row r="5804" spans="1:17" hidden="1" x14ac:dyDescent="0.35">
      <c r="A5804" t="s">
        <v>18</v>
      </c>
      <c r="B5804" t="s">
        <v>29</v>
      </c>
      <c r="C5804" t="s">
        <v>20</v>
      </c>
      <c r="D5804" t="s">
        <v>21</v>
      </c>
      <c r="E5804" t="s">
        <v>5</v>
      </c>
      <c r="G5804" t="s">
        <v>22</v>
      </c>
      <c r="H5804">
        <v>3001444</v>
      </c>
      <c r="I5804">
        <v>3001806</v>
      </c>
      <c r="J5804" t="s">
        <v>30</v>
      </c>
      <c r="O5804" t="s">
        <v>7070</v>
      </c>
      <c r="P5804">
        <v>363</v>
      </c>
    </row>
    <row r="5805" spans="1:17" hidden="1" x14ac:dyDescent="0.35">
      <c r="A5805" t="s">
        <v>26</v>
      </c>
      <c r="B5805" t="s">
        <v>32</v>
      </c>
      <c r="C5805" t="s">
        <v>20</v>
      </c>
      <c r="D5805" t="s">
        <v>21</v>
      </c>
      <c r="E5805" t="s">
        <v>5</v>
      </c>
      <c r="G5805" t="s">
        <v>22</v>
      </c>
      <c r="H5805">
        <v>3001444</v>
      </c>
      <c r="I5805">
        <v>3001806</v>
      </c>
      <c r="J5805" t="s">
        <v>30</v>
      </c>
      <c r="K5805" t="s">
        <v>7071</v>
      </c>
      <c r="N5805" t="s">
        <v>28</v>
      </c>
      <c r="O5805" t="s">
        <v>7070</v>
      </c>
      <c r="P5805">
        <v>363</v>
      </c>
      <c r="Q5805">
        <v>120</v>
      </c>
    </row>
    <row r="5806" spans="1:17" hidden="1" x14ac:dyDescent="0.35">
      <c r="A5806" t="s">
        <v>18</v>
      </c>
      <c r="B5806" t="s">
        <v>29</v>
      </c>
      <c r="C5806" t="s">
        <v>20</v>
      </c>
      <c r="D5806" t="s">
        <v>21</v>
      </c>
      <c r="E5806" t="s">
        <v>5</v>
      </c>
      <c r="G5806" t="s">
        <v>22</v>
      </c>
      <c r="H5806">
        <v>3001825</v>
      </c>
      <c r="I5806">
        <v>3003477</v>
      </c>
      <c r="J5806" t="s">
        <v>30</v>
      </c>
      <c r="O5806" t="s">
        <v>7072</v>
      </c>
      <c r="P5806">
        <v>1653</v>
      </c>
    </row>
    <row r="5807" spans="1:17" hidden="1" x14ac:dyDescent="0.35">
      <c r="A5807" t="s">
        <v>26</v>
      </c>
      <c r="B5807" t="s">
        <v>32</v>
      </c>
      <c r="C5807" t="s">
        <v>20</v>
      </c>
      <c r="D5807" t="s">
        <v>21</v>
      </c>
      <c r="E5807" t="s">
        <v>5</v>
      </c>
      <c r="G5807" t="s">
        <v>22</v>
      </c>
      <c r="H5807">
        <v>3001825</v>
      </c>
      <c r="I5807">
        <v>3003477</v>
      </c>
      <c r="J5807" t="s">
        <v>30</v>
      </c>
      <c r="K5807" t="s">
        <v>7073</v>
      </c>
      <c r="N5807" t="s">
        <v>28</v>
      </c>
      <c r="O5807" t="s">
        <v>7072</v>
      </c>
      <c r="P5807">
        <v>1653</v>
      </c>
      <c r="Q5807">
        <v>550</v>
      </c>
    </row>
    <row r="5808" spans="1:17" hidden="1" x14ac:dyDescent="0.35">
      <c r="A5808" t="s">
        <v>18</v>
      </c>
      <c r="B5808" t="s">
        <v>29</v>
      </c>
      <c r="C5808" t="s">
        <v>20</v>
      </c>
      <c r="D5808" t="s">
        <v>21</v>
      </c>
      <c r="E5808" t="s">
        <v>5</v>
      </c>
      <c r="G5808" t="s">
        <v>22</v>
      </c>
      <c r="H5808">
        <v>3003612</v>
      </c>
      <c r="I5808">
        <v>3004274</v>
      </c>
      <c r="J5808" t="s">
        <v>30</v>
      </c>
      <c r="O5808" t="s">
        <v>7074</v>
      </c>
      <c r="P5808">
        <v>663</v>
      </c>
    </row>
    <row r="5809" spans="1:17" hidden="1" x14ac:dyDescent="0.35">
      <c r="A5809" t="s">
        <v>26</v>
      </c>
      <c r="B5809" t="s">
        <v>32</v>
      </c>
      <c r="C5809" t="s">
        <v>20</v>
      </c>
      <c r="D5809" t="s">
        <v>21</v>
      </c>
      <c r="E5809" t="s">
        <v>5</v>
      </c>
      <c r="G5809" t="s">
        <v>22</v>
      </c>
      <c r="H5809">
        <v>3003612</v>
      </c>
      <c r="I5809">
        <v>3004274</v>
      </c>
      <c r="J5809" t="s">
        <v>30</v>
      </c>
      <c r="K5809" t="s">
        <v>7075</v>
      </c>
      <c r="N5809" t="s">
        <v>7076</v>
      </c>
      <c r="O5809" t="s">
        <v>7074</v>
      </c>
      <c r="P5809">
        <v>663</v>
      </c>
      <c r="Q5809">
        <v>220</v>
      </c>
    </row>
    <row r="5810" spans="1:17" hidden="1" x14ac:dyDescent="0.35">
      <c r="A5810" t="s">
        <v>18</v>
      </c>
      <c r="B5810" t="s">
        <v>29</v>
      </c>
      <c r="C5810" t="s">
        <v>20</v>
      </c>
      <c r="D5810" t="s">
        <v>21</v>
      </c>
      <c r="E5810" t="s">
        <v>5</v>
      </c>
      <c r="G5810" t="s">
        <v>22</v>
      </c>
      <c r="H5810">
        <v>3004291</v>
      </c>
      <c r="I5810">
        <v>3005190</v>
      </c>
      <c r="J5810" t="s">
        <v>30</v>
      </c>
      <c r="O5810" t="s">
        <v>7077</v>
      </c>
      <c r="P5810">
        <v>900</v>
      </c>
    </row>
    <row r="5811" spans="1:17" hidden="1" x14ac:dyDescent="0.35">
      <c r="A5811" t="s">
        <v>26</v>
      </c>
      <c r="B5811" t="s">
        <v>32</v>
      </c>
      <c r="C5811" t="s">
        <v>20</v>
      </c>
      <c r="D5811" t="s">
        <v>21</v>
      </c>
      <c r="E5811" t="s">
        <v>5</v>
      </c>
      <c r="G5811" t="s">
        <v>22</v>
      </c>
      <c r="H5811">
        <v>3004291</v>
      </c>
      <c r="I5811">
        <v>3005190</v>
      </c>
      <c r="J5811" t="s">
        <v>30</v>
      </c>
      <c r="K5811" t="s">
        <v>7078</v>
      </c>
      <c r="N5811" t="s">
        <v>7076</v>
      </c>
      <c r="O5811" t="s">
        <v>7077</v>
      </c>
      <c r="P5811">
        <v>900</v>
      </c>
      <c r="Q5811">
        <v>299</v>
      </c>
    </row>
    <row r="5812" spans="1:17" hidden="1" x14ac:dyDescent="0.35">
      <c r="A5812" t="s">
        <v>18</v>
      </c>
      <c r="B5812" t="s">
        <v>29</v>
      </c>
      <c r="C5812" t="s">
        <v>20</v>
      </c>
      <c r="D5812" t="s">
        <v>21</v>
      </c>
      <c r="E5812" t="s">
        <v>5</v>
      </c>
      <c r="G5812" t="s">
        <v>22</v>
      </c>
      <c r="H5812">
        <v>3005180</v>
      </c>
      <c r="I5812">
        <v>3007222</v>
      </c>
      <c r="J5812" t="s">
        <v>30</v>
      </c>
      <c r="O5812" t="s">
        <v>7079</v>
      </c>
      <c r="P5812">
        <v>2043</v>
      </c>
    </row>
    <row r="5813" spans="1:17" hidden="1" x14ac:dyDescent="0.35">
      <c r="A5813" t="s">
        <v>26</v>
      </c>
      <c r="B5813" t="s">
        <v>32</v>
      </c>
      <c r="C5813" t="s">
        <v>20</v>
      </c>
      <c r="D5813" t="s">
        <v>21</v>
      </c>
      <c r="E5813" t="s">
        <v>5</v>
      </c>
      <c r="G5813" t="s">
        <v>22</v>
      </c>
      <c r="H5813">
        <v>3005180</v>
      </c>
      <c r="I5813">
        <v>3007222</v>
      </c>
      <c r="J5813" t="s">
        <v>30</v>
      </c>
      <c r="K5813" t="s">
        <v>7080</v>
      </c>
      <c r="N5813" t="s">
        <v>7081</v>
      </c>
      <c r="O5813" t="s">
        <v>7079</v>
      </c>
      <c r="P5813">
        <v>2043</v>
      </c>
      <c r="Q5813">
        <v>680</v>
      </c>
    </row>
    <row r="5814" spans="1:17" hidden="1" x14ac:dyDescent="0.35">
      <c r="A5814" t="s">
        <v>18</v>
      </c>
      <c r="B5814" t="s">
        <v>29</v>
      </c>
      <c r="C5814" t="s">
        <v>20</v>
      </c>
      <c r="D5814" t="s">
        <v>21</v>
      </c>
      <c r="E5814" t="s">
        <v>5</v>
      </c>
      <c r="G5814" t="s">
        <v>22</v>
      </c>
      <c r="H5814">
        <v>3007313</v>
      </c>
      <c r="I5814">
        <v>3007897</v>
      </c>
      <c r="J5814" t="s">
        <v>30</v>
      </c>
      <c r="O5814" t="s">
        <v>7082</v>
      </c>
      <c r="P5814">
        <v>585</v>
      </c>
    </row>
    <row r="5815" spans="1:17" hidden="1" x14ac:dyDescent="0.35">
      <c r="A5815" t="s">
        <v>26</v>
      </c>
      <c r="B5815" t="s">
        <v>32</v>
      </c>
      <c r="C5815" t="s">
        <v>20</v>
      </c>
      <c r="D5815" t="s">
        <v>21</v>
      </c>
      <c r="E5815" t="s">
        <v>5</v>
      </c>
      <c r="G5815" t="s">
        <v>22</v>
      </c>
      <c r="H5815">
        <v>3007313</v>
      </c>
      <c r="I5815">
        <v>3007897</v>
      </c>
      <c r="J5815" t="s">
        <v>30</v>
      </c>
      <c r="K5815" t="s">
        <v>7083</v>
      </c>
      <c r="N5815" t="s">
        <v>7084</v>
      </c>
      <c r="O5815" t="s">
        <v>7082</v>
      </c>
      <c r="P5815">
        <v>585</v>
      </c>
      <c r="Q5815">
        <v>194</v>
      </c>
    </row>
    <row r="5816" spans="1:17" hidden="1" x14ac:dyDescent="0.35">
      <c r="A5816" t="s">
        <v>18</v>
      </c>
      <c r="B5816" t="s">
        <v>29</v>
      </c>
      <c r="C5816" t="s">
        <v>20</v>
      </c>
      <c r="D5816" t="s">
        <v>21</v>
      </c>
      <c r="E5816" t="s">
        <v>5</v>
      </c>
      <c r="G5816" t="s">
        <v>22</v>
      </c>
      <c r="H5816">
        <v>3007894</v>
      </c>
      <c r="I5816">
        <v>3008892</v>
      </c>
      <c r="J5816" t="s">
        <v>30</v>
      </c>
      <c r="O5816" t="s">
        <v>7085</v>
      </c>
      <c r="P5816">
        <v>999</v>
      </c>
    </row>
    <row r="5817" spans="1:17" hidden="1" x14ac:dyDescent="0.35">
      <c r="A5817" t="s">
        <v>26</v>
      </c>
      <c r="B5817" t="s">
        <v>32</v>
      </c>
      <c r="C5817" t="s">
        <v>20</v>
      </c>
      <c r="D5817" t="s">
        <v>21</v>
      </c>
      <c r="E5817" t="s">
        <v>5</v>
      </c>
      <c r="G5817" t="s">
        <v>22</v>
      </c>
      <c r="H5817">
        <v>3007894</v>
      </c>
      <c r="I5817">
        <v>3008892</v>
      </c>
      <c r="J5817" t="s">
        <v>30</v>
      </c>
      <c r="K5817" t="s">
        <v>7086</v>
      </c>
      <c r="N5817" t="s">
        <v>7087</v>
      </c>
      <c r="O5817" t="s">
        <v>7085</v>
      </c>
      <c r="P5817">
        <v>999</v>
      </c>
      <c r="Q5817">
        <v>332</v>
      </c>
    </row>
    <row r="5818" spans="1:17" hidden="1" x14ac:dyDescent="0.35">
      <c r="A5818" t="s">
        <v>18</v>
      </c>
      <c r="B5818" t="s">
        <v>29</v>
      </c>
      <c r="C5818" t="s">
        <v>20</v>
      </c>
      <c r="D5818" t="s">
        <v>21</v>
      </c>
      <c r="E5818" t="s">
        <v>5</v>
      </c>
      <c r="G5818" t="s">
        <v>22</v>
      </c>
      <c r="H5818">
        <v>3008882</v>
      </c>
      <c r="I5818">
        <v>3009820</v>
      </c>
      <c r="J5818" t="s">
        <v>30</v>
      </c>
      <c r="O5818" t="s">
        <v>7088</v>
      </c>
      <c r="P5818">
        <v>939</v>
      </c>
    </row>
    <row r="5819" spans="1:17" hidden="1" x14ac:dyDescent="0.35">
      <c r="A5819" t="s">
        <v>26</v>
      </c>
      <c r="B5819" t="s">
        <v>32</v>
      </c>
      <c r="C5819" t="s">
        <v>20</v>
      </c>
      <c r="D5819" t="s">
        <v>21</v>
      </c>
      <c r="E5819" t="s">
        <v>5</v>
      </c>
      <c r="G5819" t="s">
        <v>22</v>
      </c>
      <c r="H5819">
        <v>3008882</v>
      </c>
      <c r="I5819">
        <v>3009820</v>
      </c>
      <c r="J5819" t="s">
        <v>30</v>
      </c>
      <c r="K5819" t="s">
        <v>7089</v>
      </c>
      <c r="N5819" t="s">
        <v>7090</v>
      </c>
      <c r="O5819" t="s">
        <v>7088</v>
      </c>
      <c r="P5819">
        <v>939</v>
      </c>
      <c r="Q5819">
        <v>312</v>
      </c>
    </row>
    <row r="5820" spans="1:17" hidden="1" x14ac:dyDescent="0.35">
      <c r="A5820" t="s">
        <v>18</v>
      </c>
      <c r="B5820" t="s">
        <v>29</v>
      </c>
      <c r="C5820" t="s">
        <v>20</v>
      </c>
      <c r="D5820" t="s">
        <v>21</v>
      </c>
      <c r="E5820" t="s">
        <v>5</v>
      </c>
      <c r="G5820" t="s">
        <v>22</v>
      </c>
      <c r="H5820">
        <v>3009817</v>
      </c>
      <c r="I5820">
        <v>3010563</v>
      </c>
      <c r="J5820" t="s">
        <v>30</v>
      </c>
      <c r="O5820" t="s">
        <v>7091</v>
      </c>
      <c r="P5820">
        <v>747</v>
      </c>
    </row>
    <row r="5821" spans="1:17" hidden="1" x14ac:dyDescent="0.35">
      <c r="A5821" t="s">
        <v>26</v>
      </c>
      <c r="B5821" t="s">
        <v>32</v>
      </c>
      <c r="C5821" t="s">
        <v>20</v>
      </c>
      <c r="D5821" t="s">
        <v>21</v>
      </c>
      <c r="E5821" t="s">
        <v>5</v>
      </c>
      <c r="G5821" t="s">
        <v>22</v>
      </c>
      <c r="H5821">
        <v>3009817</v>
      </c>
      <c r="I5821">
        <v>3010563</v>
      </c>
      <c r="J5821" t="s">
        <v>30</v>
      </c>
      <c r="K5821" t="s">
        <v>7092</v>
      </c>
      <c r="N5821" t="s">
        <v>7093</v>
      </c>
      <c r="O5821" t="s">
        <v>7091</v>
      </c>
      <c r="P5821">
        <v>747</v>
      </c>
      <c r="Q5821">
        <v>248</v>
      </c>
    </row>
    <row r="5822" spans="1:17" hidden="1" x14ac:dyDescent="0.35">
      <c r="A5822" t="s">
        <v>18</v>
      </c>
      <c r="B5822" t="s">
        <v>29</v>
      </c>
      <c r="C5822" t="s">
        <v>20</v>
      </c>
      <c r="D5822" t="s">
        <v>21</v>
      </c>
      <c r="E5822" t="s">
        <v>5</v>
      </c>
      <c r="G5822" t="s">
        <v>22</v>
      </c>
      <c r="H5822">
        <v>3010604</v>
      </c>
      <c r="I5822">
        <v>3010840</v>
      </c>
      <c r="J5822" t="s">
        <v>30</v>
      </c>
      <c r="O5822" t="s">
        <v>7094</v>
      </c>
      <c r="P5822">
        <v>237</v>
      </c>
    </row>
    <row r="5823" spans="1:17" hidden="1" x14ac:dyDescent="0.35">
      <c r="A5823" t="s">
        <v>26</v>
      </c>
      <c r="B5823" t="s">
        <v>32</v>
      </c>
      <c r="C5823" t="s">
        <v>20</v>
      </c>
      <c r="D5823" t="s">
        <v>21</v>
      </c>
      <c r="E5823" t="s">
        <v>5</v>
      </c>
      <c r="G5823" t="s">
        <v>22</v>
      </c>
      <c r="H5823">
        <v>3010604</v>
      </c>
      <c r="I5823">
        <v>3010840</v>
      </c>
      <c r="J5823" t="s">
        <v>30</v>
      </c>
      <c r="K5823" t="s">
        <v>7095</v>
      </c>
      <c r="N5823" t="s">
        <v>7096</v>
      </c>
      <c r="O5823" t="s">
        <v>7094</v>
      </c>
      <c r="P5823">
        <v>237</v>
      </c>
      <c r="Q5823">
        <v>78</v>
      </c>
    </row>
    <row r="5824" spans="1:17" hidden="1" x14ac:dyDescent="0.35">
      <c r="A5824" t="s">
        <v>18</v>
      </c>
      <c r="B5824" t="s">
        <v>29</v>
      </c>
      <c r="C5824" t="s">
        <v>20</v>
      </c>
      <c r="D5824" t="s">
        <v>21</v>
      </c>
      <c r="E5824" t="s">
        <v>5</v>
      </c>
      <c r="G5824" t="s">
        <v>22</v>
      </c>
      <c r="H5824">
        <v>3011216</v>
      </c>
      <c r="I5824">
        <v>3011971</v>
      </c>
      <c r="J5824" t="s">
        <v>30</v>
      </c>
      <c r="O5824" t="s">
        <v>7097</v>
      </c>
      <c r="P5824">
        <v>756</v>
      </c>
    </row>
    <row r="5825" spans="1:17" hidden="1" x14ac:dyDescent="0.35">
      <c r="A5825" t="s">
        <v>26</v>
      </c>
      <c r="B5825" t="s">
        <v>32</v>
      </c>
      <c r="C5825" t="s">
        <v>20</v>
      </c>
      <c r="D5825" t="s">
        <v>21</v>
      </c>
      <c r="E5825" t="s">
        <v>5</v>
      </c>
      <c r="G5825" t="s">
        <v>22</v>
      </c>
      <c r="H5825">
        <v>3011216</v>
      </c>
      <c r="I5825">
        <v>3011971</v>
      </c>
      <c r="J5825" t="s">
        <v>30</v>
      </c>
      <c r="K5825" t="s">
        <v>7098</v>
      </c>
      <c r="N5825" t="s">
        <v>4117</v>
      </c>
      <c r="O5825" t="s">
        <v>7097</v>
      </c>
      <c r="P5825">
        <v>756</v>
      </c>
      <c r="Q5825">
        <v>251</v>
      </c>
    </row>
    <row r="5826" spans="1:17" hidden="1" x14ac:dyDescent="0.35">
      <c r="A5826" t="s">
        <v>18</v>
      </c>
      <c r="B5826" t="s">
        <v>29</v>
      </c>
      <c r="C5826" t="s">
        <v>20</v>
      </c>
      <c r="D5826" t="s">
        <v>21</v>
      </c>
      <c r="E5826" t="s">
        <v>5</v>
      </c>
      <c r="G5826" t="s">
        <v>22</v>
      </c>
      <c r="H5826">
        <v>3011977</v>
      </c>
      <c r="I5826">
        <v>3015525</v>
      </c>
      <c r="J5826" t="s">
        <v>30</v>
      </c>
      <c r="O5826" t="s">
        <v>7099</v>
      </c>
      <c r="P5826">
        <v>3549</v>
      </c>
    </row>
    <row r="5827" spans="1:17" hidden="1" x14ac:dyDescent="0.35">
      <c r="A5827" t="s">
        <v>26</v>
      </c>
      <c r="B5827" t="s">
        <v>32</v>
      </c>
      <c r="C5827" t="s">
        <v>20</v>
      </c>
      <c r="D5827" t="s">
        <v>21</v>
      </c>
      <c r="E5827" t="s">
        <v>5</v>
      </c>
      <c r="G5827" t="s">
        <v>22</v>
      </c>
      <c r="H5827">
        <v>3011977</v>
      </c>
      <c r="I5827">
        <v>3015525</v>
      </c>
      <c r="J5827" t="s">
        <v>30</v>
      </c>
      <c r="K5827" t="s">
        <v>7100</v>
      </c>
      <c r="N5827" t="s">
        <v>7101</v>
      </c>
      <c r="O5827" t="s">
        <v>7099</v>
      </c>
      <c r="P5827">
        <v>3549</v>
      </c>
      <c r="Q5827">
        <v>1182</v>
      </c>
    </row>
    <row r="5828" spans="1:17" hidden="1" x14ac:dyDescent="0.35">
      <c r="A5828" t="s">
        <v>18</v>
      </c>
      <c r="B5828" t="s">
        <v>29</v>
      </c>
      <c r="C5828" t="s">
        <v>20</v>
      </c>
      <c r="D5828" t="s">
        <v>21</v>
      </c>
      <c r="E5828" t="s">
        <v>5</v>
      </c>
      <c r="G5828" t="s">
        <v>22</v>
      </c>
      <c r="H5828">
        <v>3015543</v>
      </c>
      <c r="I5828">
        <v>3016559</v>
      </c>
      <c r="J5828" t="s">
        <v>30</v>
      </c>
      <c r="O5828" t="s">
        <v>7102</v>
      </c>
      <c r="P5828">
        <v>1017</v>
      </c>
    </row>
    <row r="5829" spans="1:17" hidden="1" x14ac:dyDescent="0.35">
      <c r="A5829" t="s">
        <v>26</v>
      </c>
      <c r="B5829" t="s">
        <v>32</v>
      </c>
      <c r="C5829" t="s">
        <v>20</v>
      </c>
      <c r="D5829" t="s">
        <v>21</v>
      </c>
      <c r="E5829" t="s">
        <v>5</v>
      </c>
      <c r="G5829" t="s">
        <v>22</v>
      </c>
      <c r="H5829">
        <v>3015543</v>
      </c>
      <c r="I5829">
        <v>3016559</v>
      </c>
      <c r="J5829" t="s">
        <v>30</v>
      </c>
      <c r="K5829" t="s">
        <v>7103</v>
      </c>
      <c r="N5829" t="s">
        <v>7104</v>
      </c>
      <c r="O5829" t="s">
        <v>7102</v>
      </c>
      <c r="P5829">
        <v>1017</v>
      </c>
      <c r="Q5829">
        <v>338</v>
      </c>
    </row>
    <row r="5830" spans="1:17" hidden="1" x14ac:dyDescent="0.35">
      <c r="A5830" t="s">
        <v>18</v>
      </c>
      <c r="B5830" t="s">
        <v>29</v>
      </c>
      <c r="C5830" t="s">
        <v>20</v>
      </c>
      <c r="D5830" t="s">
        <v>21</v>
      </c>
      <c r="E5830" t="s">
        <v>5</v>
      </c>
      <c r="G5830" t="s">
        <v>22</v>
      </c>
      <c r="H5830">
        <v>3016627</v>
      </c>
      <c r="I5830">
        <v>3016950</v>
      </c>
      <c r="J5830" t="s">
        <v>30</v>
      </c>
      <c r="O5830" t="s">
        <v>7105</v>
      </c>
      <c r="P5830">
        <v>324</v>
      </c>
    </row>
    <row r="5831" spans="1:17" hidden="1" x14ac:dyDescent="0.35">
      <c r="A5831" t="s">
        <v>26</v>
      </c>
      <c r="B5831" t="s">
        <v>32</v>
      </c>
      <c r="C5831" t="s">
        <v>20</v>
      </c>
      <c r="D5831" t="s">
        <v>21</v>
      </c>
      <c r="E5831" t="s">
        <v>5</v>
      </c>
      <c r="G5831" t="s">
        <v>22</v>
      </c>
      <c r="H5831">
        <v>3016627</v>
      </c>
      <c r="I5831">
        <v>3016950</v>
      </c>
      <c r="J5831" t="s">
        <v>30</v>
      </c>
      <c r="K5831" t="s">
        <v>7106</v>
      </c>
      <c r="N5831" t="s">
        <v>28</v>
      </c>
      <c r="O5831" t="s">
        <v>7105</v>
      </c>
      <c r="P5831">
        <v>324</v>
      </c>
      <c r="Q5831">
        <v>107</v>
      </c>
    </row>
    <row r="5832" spans="1:17" hidden="1" x14ac:dyDescent="0.35">
      <c r="A5832" t="s">
        <v>18</v>
      </c>
      <c r="B5832" t="s">
        <v>29</v>
      </c>
      <c r="C5832" t="s">
        <v>20</v>
      </c>
      <c r="D5832" t="s">
        <v>21</v>
      </c>
      <c r="E5832" t="s">
        <v>5</v>
      </c>
      <c r="G5832" t="s">
        <v>22</v>
      </c>
      <c r="H5832">
        <v>3016963</v>
      </c>
      <c r="I5832">
        <v>3018321</v>
      </c>
      <c r="J5832" t="s">
        <v>30</v>
      </c>
      <c r="O5832" t="s">
        <v>7107</v>
      </c>
      <c r="P5832">
        <v>1359</v>
      </c>
    </row>
    <row r="5833" spans="1:17" hidden="1" x14ac:dyDescent="0.35">
      <c r="A5833" t="s">
        <v>26</v>
      </c>
      <c r="B5833" t="s">
        <v>32</v>
      </c>
      <c r="C5833" t="s">
        <v>20</v>
      </c>
      <c r="D5833" t="s">
        <v>21</v>
      </c>
      <c r="E5833" t="s">
        <v>5</v>
      </c>
      <c r="G5833" t="s">
        <v>22</v>
      </c>
      <c r="H5833">
        <v>3016963</v>
      </c>
      <c r="I5833">
        <v>3018321</v>
      </c>
      <c r="J5833" t="s">
        <v>30</v>
      </c>
      <c r="K5833" t="s">
        <v>7108</v>
      </c>
      <c r="N5833" t="s">
        <v>7109</v>
      </c>
      <c r="O5833" t="s">
        <v>7107</v>
      </c>
      <c r="P5833">
        <v>1359</v>
      </c>
      <c r="Q5833">
        <v>452</v>
      </c>
    </row>
    <row r="5834" spans="1:17" hidden="1" x14ac:dyDescent="0.35">
      <c r="A5834" t="s">
        <v>18</v>
      </c>
      <c r="B5834" t="s">
        <v>29</v>
      </c>
      <c r="C5834" t="s">
        <v>20</v>
      </c>
      <c r="D5834" t="s">
        <v>21</v>
      </c>
      <c r="E5834" t="s">
        <v>5</v>
      </c>
      <c r="G5834" t="s">
        <v>22</v>
      </c>
      <c r="H5834">
        <v>3018416</v>
      </c>
      <c r="I5834">
        <v>3018688</v>
      </c>
      <c r="J5834" t="s">
        <v>30</v>
      </c>
      <c r="O5834" t="s">
        <v>7110</v>
      </c>
      <c r="P5834">
        <v>273</v>
      </c>
    </row>
    <row r="5835" spans="1:17" hidden="1" x14ac:dyDescent="0.35">
      <c r="A5835" t="s">
        <v>26</v>
      </c>
      <c r="B5835" t="s">
        <v>32</v>
      </c>
      <c r="C5835" t="s">
        <v>20</v>
      </c>
      <c r="D5835" t="s">
        <v>21</v>
      </c>
      <c r="E5835" t="s">
        <v>5</v>
      </c>
      <c r="G5835" t="s">
        <v>22</v>
      </c>
      <c r="H5835">
        <v>3018416</v>
      </c>
      <c r="I5835">
        <v>3018688</v>
      </c>
      <c r="J5835" t="s">
        <v>30</v>
      </c>
      <c r="K5835" t="s">
        <v>7111</v>
      </c>
      <c r="N5835" t="s">
        <v>7112</v>
      </c>
      <c r="O5835" t="s">
        <v>7110</v>
      </c>
      <c r="P5835">
        <v>273</v>
      </c>
      <c r="Q5835">
        <v>90</v>
      </c>
    </row>
    <row r="5836" spans="1:17" hidden="1" x14ac:dyDescent="0.35">
      <c r="A5836" t="s">
        <v>18</v>
      </c>
      <c r="B5836" t="s">
        <v>29</v>
      </c>
      <c r="C5836" t="s">
        <v>20</v>
      </c>
      <c r="D5836" t="s">
        <v>21</v>
      </c>
      <c r="E5836" t="s">
        <v>5</v>
      </c>
      <c r="G5836" t="s">
        <v>22</v>
      </c>
      <c r="H5836">
        <v>3018702</v>
      </c>
      <c r="I5836">
        <v>3018935</v>
      </c>
      <c r="J5836" t="s">
        <v>30</v>
      </c>
      <c r="O5836" t="s">
        <v>7113</v>
      </c>
      <c r="P5836">
        <v>234</v>
      </c>
    </row>
    <row r="5837" spans="1:17" hidden="1" x14ac:dyDescent="0.35">
      <c r="A5837" t="s">
        <v>26</v>
      </c>
      <c r="B5837" t="s">
        <v>32</v>
      </c>
      <c r="C5837" t="s">
        <v>20</v>
      </c>
      <c r="D5837" t="s">
        <v>21</v>
      </c>
      <c r="E5837" t="s">
        <v>5</v>
      </c>
      <c r="G5837" t="s">
        <v>22</v>
      </c>
      <c r="H5837">
        <v>3018702</v>
      </c>
      <c r="I5837">
        <v>3018935</v>
      </c>
      <c r="J5837" t="s">
        <v>30</v>
      </c>
      <c r="K5837" t="s">
        <v>7114</v>
      </c>
      <c r="N5837" t="s">
        <v>738</v>
      </c>
      <c r="O5837" t="s">
        <v>7113</v>
      </c>
      <c r="P5837">
        <v>234</v>
      </c>
      <c r="Q5837">
        <v>77</v>
      </c>
    </row>
    <row r="5838" spans="1:17" hidden="1" x14ac:dyDescent="0.35">
      <c r="A5838" t="s">
        <v>18</v>
      </c>
      <c r="B5838" t="s">
        <v>29</v>
      </c>
      <c r="C5838" t="s">
        <v>20</v>
      </c>
      <c r="D5838" t="s">
        <v>21</v>
      </c>
      <c r="E5838" t="s">
        <v>5</v>
      </c>
      <c r="G5838" t="s">
        <v>22</v>
      </c>
      <c r="H5838">
        <v>3018999</v>
      </c>
      <c r="I5838">
        <v>3019514</v>
      </c>
      <c r="J5838" t="s">
        <v>30</v>
      </c>
      <c r="O5838" t="s">
        <v>7115</v>
      </c>
      <c r="P5838">
        <v>516</v>
      </c>
    </row>
    <row r="5839" spans="1:17" hidden="1" x14ac:dyDescent="0.35">
      <c r="A5839" t="s">
        <v>26</v>
      </c>
      <c r="B5839" t="s">
        <v>32</v>
      </c>
      <c r="C5839" t="s">
        <v>20</v>
      </c>
      <c r="D5839" t="s">
        <v>21</v>
      </c>
      <c r="E5839" t="s">
        <v>5</v>
      </c>
      <c r="G5839" t="s">
        <v>22</v>
      </c>
      <c r="H5839">
        <v>3018999</v>
      </c>
      <c r="I5839">
        <v>3019514</v>
      </c>
      <c r="J5839" t="s">
        <v>30</v>
      </c>
      <c r="K5839" t="s">
        <v>7116</v>
      </c>
      <c r="N5839" t="s">
        <v>7117</v>
      </c>
      <c r="O5839" t="s">
        <v>7115</v>
      </c>
      <c r="P5839">
        <v>516</v>
      </c>
      <c r="Q5839">
        <v>171</v>
      </c>
    </row>
    <row r="5840" spans="1:17" hidden="1" x14ac:dyDescent="0.35">
      <c r="A5840" t="s">
        <v>18</v>
      </c>
      <c r="B5840" t="s">
        <v>29</v>
      </c>
      <c r="C5840" t="s">
        <v>20</v>
      </c>
      <c r="D5840" t="s">
        <v>21</v>
      </c>
      <c r="E5840" t="s">
        <v>5</v>
      </c>
      <c r="G5840" t="s">
        <v>22</v>
      </c>
      <c r="H5840">
        <v>3019514</v>
      </c>
      <c r="I5840">
        <v>3020233</v>
      </c>
      <c r="J5840" t="s">
        <v>30</v>
      </c>
      <c r="O5840" t="s">
        <v>7118</v>
      </c>
      <c r="P5840">
        <v>720</v>
      </c>
    </row>
    <row r="5841" spans="1:17" hidden="1" x14ac:dyDescent="0.35">
      <c r="A5841" t="s">
        <v>26</v>
      </c>
      <c r="B5841" t="s">
        <v>32</v>
      </c>
      <c r="C5841" t="s">
        <v>20</v>
      </c>
      <c r="D5841" t="s">
        <v>21</v>
      </c>
      <c r="E5841" t="s">
        <v>5</v>
      </c>
      <c r="G5841" t="s">
        <v>22</v>
      </c>
      <c r="H5841">
        <v>3019514</v>
      </c>
      <c r="I5841">
        <v>3020233</v>
      </c>
      <c r="J5841" t="s">
        <v>30</v>
      </c>
      <c r="K5841" t="s">
        <v>7119</v>
      </c>
      <c r="N5841" t="s">
        <v>7120</v>
      </c>
      <c r="O5841" t="s">
        <v>7118</v>
      </c>
      <c r="P5841">
        <v>720</v>
      </c>
      <c r="Q5841">
        <v>239</v>
      </c>
    </row>
    <row r="5842" spans="1:17" hidden="1" x14ac:dyDescent="0.35">
      <c r="A5842" t="s">
        <v>18</v>
      </c>
      <c r="B5842" t="s">
        <v>29</v>
      </c>
      <c r="C5842" t="s">
        <v>20</v>
      </c>
      <c r="D5842" t="s">
        <v>21</v>
      </c>
      <c r="E5842" t="s">
        <v>5</v>
      </c>
      <c r="G5842" t="s">
        <v>22</v>
      </c>
      <c r="H5842">
        <v>3020376</v>
      </c>
      <c r="I5842">
        <v>3020720</v>
      </c>
      <c r="J5842" t="s">
        <v>30</v>
      </c>
      <c r="O5842" t="s">
        <v>7121</v>
      </c>
      <c r="P5842">
        <v>345</v>
      </c>
    </row>
    <row r="5843" spans="1:17" hidden="1" x14ac:dyDescent="0.35">
      <c r="A5843" t="s">
        <v>26</v>
      </c>
      <c r="B5843" t="s">
        <v>32</v>
      </c>
      <c r="C5843" t="s">
        <v>20</v>
      </c>
      <c r="D5843" t="s">
        <v>21</v>
      </c>
      <c r="E5843" t="s">
        <v>5</v>
      </c>
      <c r="G5843" t="s">
        <v>22</v>
      </c>
      <c r="H5843">
        <v>3020376</v>
      </c>
      <c r="I5843">
        <v>3020720</v>
      </c>
      <c r="J5843" t="s">
        <v>30</v>
      </c>
      <c r="K5843" t="s">
        <v>7122</v>
      </c>
      <c r="N5843" t="s">
        <v>7123</v>
      </c>
      <c r="O5843" t="s">
        <v>7121</v>
      </c>
      <c r="P5843">
        <v>345</v>
      </c>
      <c r="Q5843">
        <v>114</v>
      </c>
    </row>
    <row r="5844" spans="1:17" hidden="1" x14ac:dyDescent="0.35">
      <c r="A5844" t="s">
        <v>18</v>
      </c>
      <c r="B5844" t="s">
        <v>29</v>
      </c>
      <c r="C5844" t="s">
        <v>20</v>
      </c>
      <c r="D5844" t="s">
        <v>21</v>
      </c>
      <c r="E5844" t="s">
        <v>5</v>
      </c>
      <c r="G5844" t="s">
        <v>22</v>
      </c>
      <c r="H5844">
        <v>3020820</v>
      </c>
      <c r="I5844">
        <v>3021380</v>
      </c>
      <c r="J5844" t="s">
        <v>30</v>
      </c>
      <c r="O5844" t="s">
        <v>7124</v>
      </c>
      <c r="P5844">
        <v>561</v>
      </c>
    </row>
    <row r="5845" spans="1:17" hidden="1" x14ac:dyDescent="0.35">
      <c r="A5845" t="s">
        <v>26</v>
      </c>
      <c r="B5845" t="s">
        <v>32</v>
      </c>
      <c r="C5845" t="s">
        <v>20</v>
      </c>
      <c r="D5845" t="s">
        <v>21</v>
      </c>
      <c r="E5845" t="s">
        <v>5</v>
      </c>
      <c r="G5845" t="s">
        <v>22</v>
      </c>
      <c r="H5845">
        <v>3020820</v>
      </c>
      <c r="I5845">
        <v>3021380</v>
      </c>
      <c r="J5845" t="s">
        <v>30</v>
      </c>
      <c r="K5845" t="s">
        <v>7125</v>
      </c>
      <c r="N5845" t="s">
        <v>314</v>
      </c>
      <c r="O5845" t="s">
        <v>7124</v>
      </c>
      <c r="P5845">
        <v>561</v>
      </c>
      <c r="Q5845">
        <v>186</v>
      </c>
    </row>
    <row r="5846" spans="1:17" hidden="1" x14ac:dyDescent="0.35">
      <c r="A5846" t="s">
        <v>18</v>
      </c>
      <c r="B5846" t="s">
        <v>29</v>
      </c>
      <c r="C5846" t="s">
        <v>20</v>
      </c>
      <c r="D5846" t="s">
        <v>21</v>
      </c>
      <c r="E5846" t="s">
        <v>5</v>
      </c>
      <c r="G5846" t="s">
        <v>22</v>
      </c>
      <c r="H5846">
        <v>3021392</v>
      </c>
      <c r="I5846">
        <v>3022255</v>
      </c>
      <c r="J5846" t="s">
        <v>30</v>
      </c>
      <c r="O5846" t="s">
        <v>7126</v>
      </c>
      <c r="P5846">
        <v>864</v>
      </c>
    </row>
    <row r="5847" spans="1:17" hidden="1" x14ac:dyDescent="0.35">
      <c r="A5847" t="s">
        <v>26</v>
      </c>
      <c r="B5847" t="s">
        <v>32</v>
      </c>
      <c r="C5847" t="s">
        <v>20</v>
      </c>
      <c r="D5847" t="s">
        <v>21</v>
      </c>
      <c r="E5847" t="s">
        <v>5</v>
      </c>
      <c r="G5847" t="s">
        <v>22</v>
      </c>
      <c r="H5847">
        <v>3021392</v>
      </c>
      <c r="I5847">
        <v>3022255</v>
      </c>
      <c r="J5847" t="s">
        <v>30</v>
      </c>
      <c r="K5847" t="s">
        <v>7127</v>
      </c>
      <c r="N5847" t="s">
        <v>7128</v>
      </c>
      <c r="O5847" t="s">
        <v>7126</v>
      </c>
      <c r="P5847">
        <v>864</v>
      </c>
      <c r="Q5847">
        <v>287</v>
      </c>
    </row>
    <row r="5848" spans="1:17" hidden="1" x14ac:dyDescent="0.35">
      <c r="A5848" t="s">
        <v>18</v>
      </c>
      <c r="B5848" t="s">
        <v>29</v>
      </c>
      <c r="C5848" t="s">
        <v>20</v>
      </c>
      <c r="D5848" t="s">
        <v>21</v>
      </c>
      <c r="E5848" t="s">
        <v>5</v>
      </c>
      <c r="G5848" t="s">
        <v>22</v>
      </c>
      <c r="H5848">
        <v>3022427</v>
      </c>
      <c r="I5848">
        <v>3023206</v>
      </c>
      <c r="J5848" t="s">
        <v>30</v>
      </c>
      <c r="O5848" t="s">
        <v>7129</v>
      </c>
      <c r="P5848">
        <v>780</v>
      </c>
    </row>
    <row r="5849" spans="1:17" hidden="1" x14ac:dyDescent="0.35">
      <c r="A5849" t="s">
        <v>26</v>
      </c>
      <c r="B5849" t="s">
        <v>32</v>
      </c>
      <c r="C5849" t="s">
        <v>20</v>
      </c>
      <c r="D5849" t="s">
        <v>21</v>
      </c>
      <c r="E5849" t="s">
        <v>5</v>
      </c>
      <c r="G5849" t="s">
        <v>22</v>
      </c>
      <c r="H5849">
        <v>3022427</v>
      </c>
      <c r="I5849">
        <v>3023206</v>
      </c>
      <c r="J5849" t="s">
        <v>30</v>
      </c>
      <c r="K5849" t="s">
        <v>7130</v>
      </c>
      <c r="N5849" t="s">
        <v>7131</v>
      </c>
      <c r="O5849" t="s">
        <v>7129</v>
      </c>
      <c r="P5849">
        <v>780</v>
      </c>
      <c r="Q5849">
        <v>259</v>
      </c>
    </row>
    <row r="5850" spans="1:17" hidden="1" x14ac:dyDescent="0.35">
      <c r="A5850" t="s">
        <v>18</v>
      </c>
      <c r="B5850" t="s">
        <v>29</v>
      </c>
      <c r="C5850" t="s">
        <v>20</v>
      </c>
      <c r="D5850" t="s">
        <v>21</v>
      </c>
      <c r="E5850" t="s">
        <v>5</v>
      </c>
      <c r="G5850" t="s">
        <v>22</v>
      </c>
      <c r="H5850">
        <v>3023319</v>
      </c>
      <c r="I5850">
        <v>3024479</v>
      </c>
      <c r="J5850" t="s">
        <v>30</v>
      </c>
      <c r="O5850" t="s">
        <v>7132</v>
      </c>
      <c r="P5850">
        <v>1161</v>
      </c>
    </row>
    <row r="5851" spans="1:17" hidden="1" x14ac:dyDescent="0.35">
      <c r="A5851" t="s">
        <v>26</v>
      </c>
      <c r="B5851" t="s">
        <v>32</v>
      </c>
      <c r="C5851" t="s">
        <v>20</v>
      </c>
      <c r="D5851" t="s">
        <v>21</v>
      </c>
      <c r="E5851" t="s">
        <v>5</v>
      </c>
      <c r="G5851" t="s">
        <v>22</v>
      </c>
      <c r="H5851">
        <v>3023319</v>
      </c>
      <c r="I5851">
        <v>3024479</v>
      </c>
      <c r="J5851" t="s">
        <v>30</v>
      </c>
      <c r="K5851" t="s">
        <v>7133</v>
      </c>
      <c r="N5851" t="s">
        <v>7134</v>
      </c>
      <c r="O5851" t="s">
        <v>7132</v>
      </c>
      <c r="P5851">
        <v>1161</v>
      </c>
      <c r="Q5851">
        <v>386</v>
      </c>
    </row>
    <row r="5852" spans="1:17" hidden="1" x14ac:dyDescent="0.35">
      <c r="A5852" t="s">
        <v>18</v>
      </c>
      <c r="B5852" t="s">
        <v>29</v>
      </c>
      <c r="C5852" t="s">
        <v>20</v>
      </c>
      <c r="D5852" t="s">
        <v>21</v>
      </c>
      <c r="E5852" t="s">
        <v>5</v>
      </c>
      <c r="G5852" t="s">
        <v>22</v>
      </c>
      <c r="H5852">
        <v>3024498</v>
      </c>
      <c r="I5852">
        <v>3025400</v>
      </c>
      <c r="J5852" t="s">
        <v>30</v>
      </c>
      <c r="O5852" t="s">
        <v>7135</v>
      </c>
      <c r="P5852">
        <v>903</v>
      </c>
    </row>
    <row r="5853" spans="1:17" hidden="1" x14ac:dyDescent="0.35">
      <c r="A5853" t="s">
        <v>26</v>
      </c>
      <c r="B5853" t="s">
        <v>32</v>
      </c>
      <c r="C5853" t="s">
        <v>20</v>
      </c>
      <c r="D5853" t="s">
        <v>21</v>
      </c>
      <c r="E5853" t="s">
        <v>5</v>
      </c>
      <c r="G5853" t="s">
        <v>22</v>
      </c>
      <c r="H5853">
        <v>3024498</v>
      </c>
      <c r="I5853">
        <v>3025400</v>
      </c>
      <c r="J5853" t="s">
        <v>30</v>
      </c>
      <c r="K5853" t="s">
        <v>7136</v>
      </c>
      <c r="N5853" t="s">
        <v>7137</v>
      </c>
      <c r="O5853" t="s">
        <v>7135</v>
      </c>
      <c r="P5853">
        <v>903</v>
      </c>
      <c r="Q5853">
        <v>300</v>
      </c>
    </row>
    <row r="5854" spans="1:17" hidden="1" x14ac:dyDescent="0.35">
      <c r="A5854" t="s">
        <v>18</v>
      </c>
      <c r="B5854" t="s">
        <v>29</v>
      </c>
      <c r="C5854" t="s">
        <v>20</v>
      </c>
      <c r="D5854" t="s">
        <v>21</v>
      </c>
      <c r="E5854" t="s">
        <v>5</v>
      </c>
      <c r="G5854" t="s">
        <v>22</v>
      </c>
      <c r="H5854">
        <v>3025721</v>
      </c>
      <c r="I5854">
        <v>3026617</v>
      </c>
      <c r="J5854" t="s">
        <v>30</v>
      </c>
      <c r="O5854" t="s">
        <v>7138</v>
      </c>
      <c r="P5854">
        <v>897</v>
      </c>
    </row>
    <row r="5855" spans="1:17" hidden="1" x14ac:dyDescent="0.35">
      <c r="A5855" t="s">
        <v>26</v>
      </c>
      <c r="B5855" t="s">
        <v>32</v>
      </c>
      <c r="C5855" t="s">
        <v>20</v>
      </c>
      <c r="D5855" t="s">
        <v>21</v>
      </c>
      <c r="E5855" t="s">
        <v>5</v>
      </c>
      <c r="G5855" t="s">
        <v>22</v>
      </c>
      <c r="H5855">
        <v>3025721</v>
      </c>
      <c r="I5855">
        <v>3026617</v>
      </c>
      <c r="J5855" t="s">
        <v>30</v>
      </c>
      <c r="K5855" t="s">
        <v>7139</v>
      </c>
      <c r="N5855" t="s">
        <v>7140</v>
      </c>
      <c r="O5855" t="s">
        <v>7138</v>
      </c>
      <c r="P5855">
        <v>897</v>
      </c>
      <c r="Q5855">
        <v>298</v>
      </c>
    </row>
    <row r="5856" spans="1:17" hidden="1" x14ac:dyDescent="0.35">
      <c r="A5856" t="s">
        <v>18</v>
      </c>
      <c r="B5856" t="s">
        <v>29</v>
      </c>
      <c r="C5856" t="s">
        <v>20</v>
      </c>
      <c r="D5856" t="s">
        <v>21</v>
      </c>
      <c r="E5856" t="s">
        <v>5</v>
      </c>
      <c r="G5856" t="s">
        <v>22</v>
      </c>
      <c r="H5856">
        <v>3026719</v>
      </c>
      <c r="I5856">
        <v>3028788</v>
      </c>
      <c r="J5856" t="s">
        <v>30</v>
      </c>
      <c r="O5856" t="s">
        <v>7141</v>
      </c>
      <c r="P5856">
        <v>2070</v>
      </c>
    </row>
    <row r="5857" spans="1:17" hidden="1" x14ac:dyDescent="0.35">
      <c r="A5857" t="s">
        <v>26</v>
      </c>
      <c r="B5857" t="s">
        <v>32</v>
      </c>
      <c r="C5857" t="s">
        <v>20</v>
      </c>
      <c r="D5857" t="s">
        <v>21</v>
      </c>
      <c r="E5857" t="s">
        <v>5</v>
      </c>
      <c r="G5857" t="s">
        <v>22</v>
      </c>
      <c r="H5857">
        <v>3026719</v>
      </c>
      <c r="I5857">
        <v>3028788</v>
      </c>
      <c r="J5857" t="s">
        <v>30</v>
      </c>
      <c r="K5857" t="s">
        <v>7142</v>
      </c>
      <c r="N5857" t="s">
        <v>7143</v>
      </c>
      <c r="O5857" t="s">
        <v>7141</v>
      </c>
      <c r="P5857">
        <v>2070</v>
      </c>
      <c r="Q5857">
        <v>689</v>
      </c>
    </row>
    <row r="5858" spans="1:17" hidden="1" x14ac:dyDescent="0.35">
      <c r="A5858" t="s">
        <v>18</v>
      </c>
      <c r="B5858" t="s">
        <v>29</v>
      </c>
      <c r="C5858" t="s">
        <v>20</v>
      </c>
      <c r="D5858" t="s">
        <v>21</v>
      </c>
      <c r="E5858" t="s">
        <v>5</v>
      </c>
      <c r="G5858" t="s">
        <v>22</v>
      </c>
      <c r="H5858">
        <v>3028809</v>
      </c>
      <c r="I5858">
        <v>3030119</v>
      </c>
      <c r="J5858" t="s">
        <v>30</v>
      </c>
      <c r="O5858" t="s">
        <v>7144</v>
      </c>
      <c r="P5858">
        <v>1311</v>
      </c>
    </row>
    <row r="5859" spans="1:17" hidden="1" x14ac:dyDescent="0.35">
      <c r="A5859" t="s">
        <v>26</v>
      </c>
      <c r="B5859" t="s">
        <v>32</v>
      </c>
      <c r="C5859" t="s">
        <v>20</v>
      </c>
      <c r="D5859" t="s">
        <v>21</v>
      </c>
      <c r="E5859" t="s">
        <v>5</v>
      </c>
      <c r="G5859" t="s">
        <v>22</v>
      </c>
      <c r="H5859">
        <v>3028809</v>
      </c>
      <c r="I5859">
        <v>3030119</v>
      </c>
      <c r="J5859" t="s">
        <v>30</v>
      </c>
      <c r="K5859" t="s">
        <v>7145</v>
      </c>
      <c r="N5859" t="s">
        <v>7146</v>
      </c>
      <c r="O5859" t="s">
        <v>7144</v>
      </c>
      <c r="P5859">
        <v>1311</v>
      </c>
      <c r="Q5859">
        <v>436</v>
      </c>
    </row>
    <row r="5860" spans="1:17" hidden="1" x14ac:dyDescent="0.35">
      <c r="A5860" t="s">
        <v>18</v>
      </c>
      <c r="B5860" t="s">
        <v>29</v>
      </c>
      <c r="C5860" t="s">
        <v>20</v>
      </c>
      <c r="D5860" t="s">
        <v>21</v>
      </c>
      <c r="E5860" t="s">
        <v>5</v>
      </c>
      <c r="G5860" t="s">
        <v>22</v>
      </c>
      <c r="H5860">
        <v>3030187</v>
      </c>
      <c r="I5860">
        <v>3031080</v>
      </c>
      <c r="J5860" t="s">
        <v>30</v>
      </c>
      <c r="O5860" t="s">
        <v>7147</v>
      </c>
      <c r="P5860">
        <v>894</v>
      </c>
    </row>
    <row r="5861" spans="1:17" hidden="1" x14ac:dyDescent="0.35">
      <c r="A5861" t="s">
        <v>26</v>
      </c>
      <c r="B5861" t="s">
        <v>32</v>
      </c>
      <c r="C5861" t="s">
        <v>20</v>
      </c>
      <c r="D5861" t="s">
        <v>21</v>
      </c>
      <c r="E5861" t="s">
        <v>5</v>
      </c>
      <c r="G5861" t="s">
        <v>22</v>
      </c>
      <c r="H5861">
        <v>3030187</v>
      </c>
      <c r="I5861">
        <v>3031080</v>
      </c>
      <c r="J5861" t="s">
        <v>30</v>
      </c>
      <c r="K5861" t="s">
        <v>7148</v>
      </c>
      <c r="N5861" t="s">
        <v>377</v>
      </c>
      <c r="O5861" t="s">
        <v>7147</v>
      </c>
      <c r="P5861">
        <v>894</v>
      </c>
      <c r="Q5861">
        <v>297</v>
      </c>
    </row>
    <row r="5862" spans="1:17" hidden="1" x14ac:dyDescent="0.35">
      <c r="A5862" t="s">
        <v>18</v>
      </c>
      <c r="B5862" t="s">
        <v>29</v>
      </c>
      <c r="C5862" t="s">
        <v>20</v>
      </c>
      <c r="D5862" t="s">
        <v>21</v>
      </c>
      <c r="E5862" t="s">
        <v>5</v>
      </c>
      <c r="G5862" t="s">
        <v>22</v>
      </c>
      <c r="H5862">
        <v>3031097</v>
      </c>
      <c r="I5862">
        <v>3031645</v>
      </c>
      <c r="J5862" t="s">
        <v>30</v>
      </c>
      <c r="O5862" t="s">
        <v>7149</v>
      </c>
      <c r="P5862">
        <v>549</v>
      </c>
    </row>
    <row r="5863" spans="1:17" hidden="1" x14ac:dyDescent="0.35">
      <c r="A5863" t="s">
        <v>26</v>
      </c>
      <c r="B5863" t="s">
        <v>32</v>
      </c>
      <c r="C5863" t="s">
        <v>20</v>
      </c>
      <c r="D5863" t="s">
        <v>21</v>
      </c>
      <c r="E5863" t="s">
        <v>5</v>
      </c>
      <c r="G5863" t="s">
        <v>22</v>
      </c>
      <c r="H5863">
        <v>3031097</v>
      </c>
      <c r="I5863">
        <v>3031645</v>
      </c>
      <c r="J5863" t="s">
        <v>30</v>
      </c>
      <c r="K5863" t="s">
        <v>7150</v>
      </c>
      <c r="N5863" t="s">
        <v>7151</v>
      </c>
      <c r="O5863" t="s">
        <v>7149</v>
      </c>
      <c r="P5863">
        <v>549</v>
      </c>
      <c r="Q5863">
        <v>182</v>
      </c>
    </row>
    <row r="5864" spans="1:17" hidden="1" x14ac:dyDescent="0.35">
      <c r="A5864" t="s">
        <v>18</v>
      </c>
      <c r="B5864" t="s">
        <v>29</v>
      </c>
      <c r="C5864" t="s">
        <v>20</v>
      </c>
      <c r="D5864" t="s">
        <v>21</v>
      </c>
      <c r="E5864" t="s">
        <v>5</v>
      </c>
      <c r="G5864" t="s">
        <v>22</v>
      </c>
      <c r="H5864">
        <v>3031642</v>
      </c>
      <c r="I5864">
        <v>3033042</v>
      </c>
      <c r="J5864" t="s">
        <v>30</v>
      </c>
      <c r="O5864" t="s">
        <v>7152</v>
      </c>
      <c r="P5864">
        <v>1401</v>
      </c>
    </row>
    <row r="5865" spans="1:17" hidden="1" x14ac:dyDescent="0.35">
      <c r="A5865" t="s">
        <v>26</v>
      </c>
      <c r="B5865" t="s">
        <v>32</v>
      </c>
      <c r="C5865" t="s">
        <v>20</v>
      </c>
      <c r="D5865" t="s">
        <v>21</v>
      </c>
      <c r="E5865" t="s">
        <v>5</v>
      </c>
      <c r="G5865" t="s">
        <v>22</v>
      </c>
      <c r="H5865">
        <v>3031642</v>
      </c>
      <c r="I5865">
        <v>3033042</v>
      </c>
      <c r="J5865" t="s">
        <v>30</v>
      </c>
      <c r="K5865" t="s">
        <v>7153</v>
      </c>
      <c r="N5865" t="s">
        <v>7154</v>
      </c>
      <c r="O5865" t="s">
        <v>7152</v>
      </c>
      <c r="P5865">
        <v>1401</v>
      </c>
      <c r="Q5865">
        <v>466</v>
      </c>
    </row>
    <row r="5866" spans="1:17" hidden="1" x14ac:dyDescent="0.35">
      <c r="A5866" t="s">
        <v>18</v>
      </c>
      <c r="B5866" t="s">
        <v>29</v>
      </c>
      <c r="C5866" t="s">
        <v>20</v>
      </c>
      <c r="D5866" t="s">
        <v>21</v>
      </c>
      <c r="E5866" t="s">
        <v>5</v>
      </c>
      <c r="G5866" t="s">
        <v>22</v>
      </c>
      <c r="H5866">
        <v>3033130</v>
      </c>
      <c r="I5866">
        <v>3033909</v>
      </c>
      <c r="J5866" t="s">
        <v>30</v>
      </c>
      <c r="O5866" t="s">
        <v>7155</v>
      </c>
      <c r="P5866">
        <v>780</v>
      </c>
    </row>
    <row r="5867" spans="1:17" hidden="1" x14ac:dyDescent="0.35">
      <c r="A5867" t="s">
        <v>26</v>
      </c>
      <c r="B5867" t="s">
        <v>32</v>
      </c>
      <c r="C5867" t="s">
        <v>20</v>
      </c>
      <c r="D5867" t="s">
        <v>21</v>
      </c>
      <c r="E5867" t="s">
        <v>5</v>
      </c>
      <c r="G5867" t="s">
        <v>22</v>
      </c>
      <c r="H5867">
        <v>3033130</v>
      </c>
      <c r="I5867">
        <v>3033909</v>
      </c>
      <c r="J5867" t="s">
        <v>30</v>
      </c>
      <c r="K5867" t="s">
        <v>7156</v>
      </c>
      <c r="N5867" t="s">
        <v>7157</v>
      </c>
      <c r="O5867" t="s">
        <v>7155</v>
      </c>
      <c r="P5867">
        <v>780</v>
      </c>
      <c r="Q5867">
        <v>259</v>
      </c>
    </row>
    <row r="5868" spans="1:17" hidden="1" x14ac:dyDescent="0.35">
      <c r="A5868" t="s">
        <v>18</v>
      </c>
      <c r="B5868" t="s">
        <v>29</v>
      </c>
      <c r="C5868" t="s">
        <v>20</v>
      </c>
      <c r="D5868" t="s">
        <v>21</v>
      </c>
      <c r="E5868" t="s">
        <v>5</v>
      </c>
      <c r="G5868" t="s">
        <v>22</v>
      </c>
      <c r="H5868">
        <v>3034133</v>
      </c>
      <c r="I5868">
        <v>3034849</v>
      </c>
      <c r="J5868" t="s">
        <v>30</v>
      </c>
      <c r="O5868" t="s">
        <v>7158</v>
      </c>
      <c r="P5868">
        <v>717</v>
      </c>
    </row>
    <row r="5869" spans="1:17" hidden="1" x14ac:dyDescent="0.35">
      <c r="A5869" t="s">
        <v>26</v>
      </c>
      <c r="B5869" t="s">
        <v>32</v>
      </c>
      <c r="C5869" t="s">
        <v>20</v>
      </c>
      <c r="D5869" t="s">
        <v>21</v>
      </c>
      <c r="E5869" t="s">
        <v>5</v>
      </c>
      <c r="G5869" t="s">
        <v>22</v>
      </c>
      <c r="H5869">
        <v>3034133</v>
      </c>
      <c r="I5869">
        <v>3034849</v>
      </c>
      <c r="J5869" t="s">
        <v>30</v>
      </c>
      <c r="K5869" t="s">
        <v>7159</v>
      </c>
      <c r="N5869" t="s">
        <v>7160</v>
      </c>
      <c r="O5869" t="s">
        <v>7158</v>
      </c>
      <c r="P5869">
        <v>717</v>
      </c>
      <c r="Q5869">
        <v>238</v>
      </c>
    </row>
    <row r="5870" spans="1:17" hidden="1" x14ac:dyDescent="0.35">
      <c r="A5870" t="s">
        <v>18</v>
      </c>
      <c r="B5870" t="s">
        <v>29</v>
      </c>
      <c r="C5870" t="s">
        <v>20</v>
      </c>
      <c r="D5870" t="s">
        <v>21</v>
      </c>
      <c r="E5870" t="s">
        <v>5</v>
      </c>
      <c r="G5870" t="s">
        <v>22</v>
      </c>
      <c r="H5870">
        <v>3034939</v>
      </c>
      <c r="I5870">
        <v>3035823</v>
      </c>
      <c r="J5870" t="s">
        <v>30</v>
      </c>
      <c r="O5870" t="s">
        <v>7161</v>
      </c>
      <c r="P5870">
        <v>885</v>
      </c>
    </row>
    <row r="5871" spans="1:17" hidden="1" x14ac:dyDescent="0.35">
      <c r="A5871" t="s">
        <v>26</v>
      </c>
      <c r="B5871" t="s">
        <v>32</v>
      </c>
      <c r="C5871" t="s">
        <v>20</v>
      </c>
      <c r="D5871" t="s">
        <v>21</v>
      </c>
      <c r="E5871" t="s">
        <v>5</v>
      </c>
      <c r="G5871" t="s">
        <v>22</v>
      </c>
      <c r="H5871">
        <v>3034939</v>
      </c>
      <c r="I5871">
        <v>3035823</v>
      </c>
      <c r="J5871" t="s">
        <v>30</v>
      </c>
      <c r="K5871" t="s">
        <v>7162</v>
      </c>
      <c r="N5871" t="s">
        <v>7163</v>
      </c>
      <c r="O5871" t="s">
        <v>7161</v>
      </c>
      <c r="P5871">
        <v>885</v>
      </c>
      <c r="Q5871">
        <v>294</v>
      </c>
    </row>
    <row r="5872" spans="1:17" hidden="1" x14ac:dyDescent="0.35">
      <c r="A5872" t="s">
        <v>18</v>
      </c>
      <c r="B5872" t="s">
        <v>29</v>
      </c>
      <c r="C5872" t="s">
        <v>20</v>
      </c>
      <c r="D5872" t="s">
        <v>21</v>
      </c>
      <c r="E5872" t="s">
        <v>5</v>
      </c>
      <c r="G5872" t="s">
        <v>22</v>
      </c>
      <c r="H5872">
        <v>3035905</v>
      </c>
      <c r="I5872">
        <v>3036630</v>
      </c>
      <c r="J5872" t="s">
        <v>30</v>
      </c>
      <c r="O5872" t="s">
        <v>7164</v>
      </c>
      <c r="P5872">
        <v>726</v>
      </c>
    </row>
    <row r="5873" spans="1:17" hidden="1" x14ac:dyDescent="0.35">
      <c r="A5873" t="s">
        <v>26</v>
      </c>
      <c r="B5873" t="s">
        <v>32</v>
      </c>
      <c r="C5873" t="s">
        <v>20</v>
      </c>
      <c r="D5873" t="s">
        <v>21</v>
      </c>
      <c r="E5873" t="s">
        <v>5</v>
      </c>
      <c r="G5873" t="s">
        <v>22</v>
      </c>
      <c r="H5873">
        <v>3035905</v>
      </c>
      <c r="I5873">
        <v>3036630</v>
      </c>
      <c r="J5873" t="s">
        <v>30</v>
      </c>
      <c r="K5873" t="s">
        <v>7165</v>
      </c>
      <c r="N5873" t="s">
        <v>7166</v>
      </c>
      <c r="O5873" t="s">
        <v>7164</v>
      </c>
      <c r="P5873">
        <v>726</v>
      </c>
      <c r="Q5873">
        <v>241</v>
      </c>
    </row>
    <row r="5874" spans="1:17" hidden="1" x14ac:dyDescent="0.35">
      <c r="A5874" t="s">
        <v>18</v>
      </c>
      <c r="B5874" t="s">
        <v>29</v>
      </c>
      <c r="C5874" t="s">
        <v>20</v>
      </c>
      <c r="D5874" t="s">
        <v>21</v>
      </c>
      <c r="E5874" t="s">
        <v>5</v>
      </c>
      <c r="G5874" t="s">
        <v>22</v>
      </c>
      <c r="H5874">
        <v>3036630</v>
      </c>
      <c r="I5874">
        <v>3037187</v>
      </c>
      <c r="J5874" t="s">
        <v>30</v>
      </c>
      <c r="O5874" t="s">
        <v>7167</v>
      </c>
      <c r="P5874">
        <v>558</v>
      </c>
    </row>
    <row r="5875" spans="1:17" hidden="1" x14ac:dyDescent="0.35">
      <c r="A5875" t="s">
        <v>26</v>
      </c>
      <c r="B5875" t="s">
        <v>32</v>
      </c>
      <c r="C5875" t="s">
        <v>20</v>
      </c>
      <c r="D5875" t="s">
        <v>21</v>
      </c>
      <c r="E5875" t="s">
        <v>5</v>
      </c>
      <c r="G5875" t="s">
        <v>22</v>
      </c>
      <c r="H5875">
        <v>3036630</v>
      </c>
      <c r="I5875">
        <v>3037187</v>
      </c>
      <c r="J5875" t="s">
        <v>30</v>
      </c>
      <c r="K5875" t="s">
        <v>7168</v>
      </c>
      <c r="N5875" t="s">
        <v>7169</v>
      </c>
      <c r="O5875" t="s">
        <v>7167</v>
      </c>
      <c r="P5875">
        <v>558</v>
      </c>
      <c r="Q5875">
        <v>185</v>
      </c>
    </row>
    <row r="5876" spans="1:17" hidden="1" x14ac:dyDescent="0.35">
      <c r="A5876" t="s">
        <v>18</v>
      </c>
      <c r="B5876" t="s">
        <v>29</v>
      </c>
      <c r="C5876" t="s">
        <v>20</v>
      </c>
      <c r="D5876" t="s">
        <v>21</v>
      </c>
      <c r="E5876" t="s">
        <v>5</v>
      </c>
      <c r="G5876" t="s">
        <v>22</v>
      </c>
      <c r="H5876">
        <v>3037340</v>
      </c>
      <c r="I5876">
        <v>3038131</v>
      </c>
      <c r="J5876" t="s">
        <v>30</v>
      </c>
      <c r="O5876" t="s">
        <v>7170</v>
      </c>
      <c r="P5876">
        <v>792</v>
      </c>
    </row>
    <row r="5877" spans="1:17" hidden="1" x14ac:dyDescent="0.35">
      <c r="A5877" t="s">
        <v>26</v>
      </c>
      <c r="B5877" t="s">
        <v>32</v>
      </c>
      <c r="C5877" t="s">
        <v>20</v>
      </c>
      <c r="D5877" t="s">
        <v>21</v>
      </c>
      <c r="E5877" t="s">
        <v>5</v>
      </c>
      <c r="G5877" t="s">
        <v>22</v>
      </c>
      <c r="H5877">
        <v>3037340</v>
      </c>
      <c r="I5877">
        <v>3038131</v>
      </c>
      <c r="J5877" t="s">
        <v>30</v>
      </c>
      <c r="K5877" t="s">
        <v>7171</v>
      </c>
      <c r="N5877" t="s">
        <v>7172</v>
      </c>
      <c r="O5877" t="s">
        <v>7170</v>
      </c>
      <c r="P5877">
        <v>792</v>
      </c>
      <c r="Q5877">
        <v>263</v>
      </c>
    </row>
    <row r="5878" spans="1:17" hidden="1" x14ac:dyDescent="0.35">
      <c r="A5878" t="s">
        <v>18</v>
      </c>
      <c r="B5878" t="s">
        <v>29</v>
      </c>
      <c r="C5878" t="s">
        <v>20</v>
      </c>
      <c r="D5878" t="s">
        <v>21</v>
      </c>
      <c r="E5878" t="s">
        <v>5</v>
      </c>
      <c r="G5878" t="s">
        <v>22</v>
      </c>
      <c r="H5878">
        <v>3038128</v>
      </c>
      <c r="I5878">
        <v>3038919</v>
      </c>
      <c r="J5878" t="s">
        <v>30</v>
      </c>
      <c r="O5878" t="s">
        <v>7173</v>
      </c>
      <c r="P5878">
        <v>792</v>
      </c>
    </row>
    <row r="5879" spans="1:17" hidden="1" x14ac:dyDescent="0.35">
      <c r="A5879" t="s">
        <v>26</v>
      </c>
      <c r="B5879" t="s">
        <v>32</v>
      </c>
      <c r="C5879" t="s">
        <v>20</v>
      </c>
      <c r="D5879" t="s">
        <v>21</v>
      </c>
      <c r="E5879" t="s">
        <v>5</v>
      </c>
      <c r="G5879" t="s">
        <v>22</v>
      </c>
      <c r="H5879">
        <v>3038128</v>
      </c>
      <c r="I5879">
        <v>3038919</v>
      </c>
      <c r="J5879" t="s">
        <v>30</v>
      </c>
      <c r="K5879" t="s">
        <v>7174</v>
      </c>
      <c r="N5879" t="s">
        <v>7175</v>
      </c>
      <c r="O5879" t="s">
        <v>7173</v>
      </c>
      <c r="P5879">
        <v>792</v>
      </c>
      <c r="Q5879">
        <v>263</v>
      </c>
    </row>
    <row r="5880" spans="1:17" hidden="1" x14ac:dyDescent="0.35">
      <c r="A5880" t="s">
        <v>18</v>
      </c>
      <c r="B5880" t="s">
        <v>29</v>
      </c>
      <c r="C5880" t="s">
        <v>20</v>
      </c>
      <c r="D5880" t="s">
        <v>21</v>
      </c>
      <c r="E5880" t="s">
        <v>5</v>
      </c>
      <c r="G5880" t="s">
        <v>22</v>
      </c>
      <c r="H5880">
        <v>3038936</v>
      </c>
      <c r="I5880">
        <v>3040081</v>
      </c>
      <c r="J5880" t="s">
        <v>30</v>
      </c>
      <c r="O5880" t="s">
        <v>7176</v>
      </c>
      <c r="P5880">
        <v>1146</v>
      </c>
    </row>
    <row r="5881" spans="1:17" hidden="1" x14ac:dyDescent="0.35">
      <c r="A5881" t="s">
        <v>26</v>
      </c>
      <c r="B5881" t="s">
        <v>32</v>
      </c>
      <c r="C5881" t="s">
        <v>20</v>
      </c>
      <c r="D5881" t="s">
        <v>21</v>
      </c>
      <c r="E5881" t="s">
        <v>5</v>
      </c>
      <c r="G5881" t="s">
        <v>22</v>
      </c>
      <c r="H5881">
        <v>3038936</v>
      </c>
      <c r="I5881">
        <v>3040081</v>
      </c>
      <c r="J5881" t="s">
        <v>30</v>
      </c>
      <c r="K5881" t="s">
        <v>7177</v>
      </c>
      <c r="N5881" t="s">
        <v>7178</v>
      </c>
      <c r="O5881" t="s">
        <v>7176</v>
      </c>
      <c r="P5881">
        <v>1146</v>
      </c>
      <c r="Q5881">
        <v>381</v>
      </c>
    </row>
    <row r="5882" spans="1:17" hidden="1" x14ac:dyDescent="0.35">
      <c r="A5882" t="s">
        <v>18</v>
      </c>
      <c r="B5882" t="s">
        <v>29</v>
      </c>
      <c r="C5882" t="s">
        <v>20</v>
      </c>
      <c r="D5882" t="s">
        <v>21</v>
      </c>
      <c r="E5882" t="s">
        <v>5</v>
      </c>
      <c r="G5882" t="s">
        <v>22</v>
      </c>
      <c r="H5882">
        <v>3040124</v>
      </c>
      <c r="I5882">
        <v>3041383</v>
      </c>
      <c r="J5882" t="s">
        <v>30</v>
      </c>
      <c r="O5882" t="s">
        <v>7179</v>
      </c>
      <c r="P5882">
        <v>1260</v>
      </c>
    </row>
    <row r="5883" spans="1:17" hidden="1" x14ac:dyDescent="0.35">
      <c r="A5883" t="s">
        <v>26</v>
      </c>
      <c r="B5883" t="s">
        <v>32</v>
      </c>
      <c r="C5883" t="s">
        <v>20</v>
      </c>
      <c r="D5883" t="s">
        <v>21</v>
      </c>
      <c r="E5883" t="s">
        <v>5</v>
      </c>
      <c r="G5883" t="s">
        <v>22</v>
      </c>
      <c r="H5883">
        <v>3040124</v>
      </c>
      <c r="I5883">
        <v>3041383</v>
      </c>
      <c r="J5883" t="s">
        <v>30</v>
      </c>
      <c r="K5883" t="s">
        <v>7180</v>
      </c>
      <c r="N5883" t="s">
        <v>7181</v>
      </c>
      <c r="O5883" t="s">
        <v>7179</v>
      </c>
      <c r="P5883">
        <v>1260</v>
      </c>
      <c r="Q5883">
        <v>419</v>
      </c>
    </row>
    <row r="5884" spans="1:17" hidden="1" x14ac:dyDescent="0.35">
      <c r="A5884" t="s">
        <v>18</v>
      </c>
      <c r="B5884" t="s">
        <v>29</v>
      </c>
      <c r="C5884" t="s">
        <v>20</v>
      </c>
      <c r="D5884" t="s">
        <v>21</v>
      </c>
      <c r="E5884" t="s">
        <v>5</v>
      </c>
      <c r="G5884" t="s">
        <v>22</v>
      </c>
      <c r="H5884">
        <v>3041479</v>
      </c>
      <c r="I5884">
        <v>3043182</v>
      </c>
      <c r="J5884" t="s">
        <v>30</v>
      </c>
      <c r="O5884" t="s">
        <v>7182</v>
      </c>
      <c r="P5884">
        <v>1704</v>
      </c>
    </row>
    <row r="5885" spans="1:17" hidden="1" x14ac:dyDescent="0.35">
      <c r="A5885" t="s">
        <v>26</v>
      </c>
      <c r="B5885" t="s">
        <v>32</v>
      </c>
      <c r="C5885" t="s">
        <v>20</v>
      </c>
      <c r="D5885" t="s">
        <v>21</v>
      </c>
      <c r="E5885" t="s">
        <v>5</v>
      </c>
      <c r="G5885" t="s">
        <v>22</v>
      </c>
      <c r="H5885">
        <v>3041479</v>
      </c>
      <c r="I5885">
        <v>3043182</v>
      </c>
      <c r="J5885" t="s">
        <v>30</v>
      </c>
      <c r="K5885" t="s">
        <v>7183</v>
      </c>
      <c r="N5885" t="s">
        <v>7184</v>
      </c>
      <c r="O5885" t="s">
        <v>7182</v>
      </c>
      <c r="P5885">
        <v>1704</v>
      </c>
      <c r="Q5885">
        <v>567</v>
      </c>
    </row>
    <row r="5886" spans="1:17" hidden="1" x14ac:dyDescent="0.35">
      <c r="A5886" t="s">
        <v>18</v>
      </c>
      <c r="B5886" t="s">
        <v>29</v>
      </c>
      <c r="C5886" t="s">
        <v>20</v>
      </c>
      <c r="D5886" t="s">
        <v>21</v>
      </c>
      <c r="E5886" t="s">
        <v>5</v>
      </c>
      <c r="G5886" t="s">
        <v>22</v>
      </c>
      <c r="H5886">
        <v>3043477</v>
      </c>
      <c r="I5886">
        <v>3047784</v>
      </c>
      <c r="J5886" t="s">
        <v>30</v>
      </c>
      <c r="O5886" t="s">
        <v>7185</v>
      </c>
      <c r="P5886">
        <v>4308</v>
      </c>
    </row>
    <row r="5887" spans="1:17" hidden="1" x14ac:dyDescent="0.35">
      <c r="A5887" t="s">
        <v>26</v>
      </c>
      <c r="B5887" t="s">
        <v>32</v>
      </c>
      <c r="C5887" t="s">
        <v>20</v>
      </c>
      <c r="D5887" t="s">
        <v>21</v>
      </c>
      <c r="E5887" t="s">
        <v>5</v>
      </c>
      <c r="G5887" t="s">
        <v>22</v>
      </c>
      <c r="H5887">
        <v>3043477</v>
      </c>
      <c r="I5887">
        <v>3047784</v>
      </c>
      <c r="J5887" t="s">
        <v>30</v>
      </c>
      <c r="K5887" t="s">
        <v>7186</v>
      </c>
      <c r="N5887" t="s">
        <v>1164</v>
      </c>
      <c r="O5887" t="s">
        <v>7185</v>
      </c>
      <c r="P5887">
        <v>4308</v>
      </c>
      <c r="Q5887">
        <v>1435</v>
      </c>
    </row>
    <row r="5888" spans="1:17" hidden="1" x14ac:dyDescent="0.35">
      <c r="A5888" t="s">
        <v>18</v>
      </c>
      <c r="B5888" t="s">
        <v>29</v>
      </c>
      <c r="C5888" t="s">
        <v>20</v>
      </c>
      <c r="D5888" t="s">
        <v>21</v>
      </c>
      <c r="E5888" t="s">
        <v>5</v>
      </c>
      <c r="G5888" t="s">
        <v>22</v>
      </c>
      <c r="H5888">
        <v>3047909</v>
      </c>
      <c r="I5888">
        <v>3048394</v>
      </c>
      <c r="J5888" t="s">
        <v>30</v>
      </c>
      <c r="O5888" t="s">
        <v>7187</v>
      </c>
      <c r="P5888">
        <v>486</v>
      </c>
    </row>
    <row r="5889" spans="1:17" hidden="1" x14ac:dyDescent="0.35">
      <c r="A5889" t="s">
        <v>26</v>
      </c>
      <c r="B5889" t="s">
        <v>32</v>
      </c>
      <c r="C5889" t="s">
        <v>20</v>
      </c>
      <c r="D5889" t="s">
        <v>21</v>
      </c>
      <c r="E5889" t="s">
        <v>5</v>
      </c>
      <c r="G5889" t="s">
        <v>22</v>
      </c>
      <c r="H5889">
        <v>3047909</v>
      </c>
      <c r="I5889">
        <v>3048394</v>
      </c>
      <c r="J5889" t="s">
        <v>30</v>
      </c>
      <c r="K5889" t="s">
        <v>7188</v>
      </c>
      <c r="N5889" t="s">
        <v>7189</v>
      </c>
      <c r="O5889" t="s">
        <v>7187</v>
      </c>
      <c r="P5889">
        <v>486</v>
      </c>
      <c r="Q5889">
        <v>161</v>
      </c>
    </row>
    <row r="5890" spans="1:17" hidden="1" x14ac:dyDescent="0.35">
      <c r="A5890" t="s">
        <v>18</v>
      </c>
      <c r="B5890" t="s">
        <v>29</v>
      </c>
      <c r="C5890" t="s">
        <v>20</v>
      </c>
      <c r="D5890" t="s">
        <v>21</v>
      </c>
      <c r="E5890" t="s">
        <v>5</v>
      </c>
      <c r="G5890" t="s">
        <v>22</v>
      </c>
      <c r="H5890">
        <v>3048415</v>
      </c>
      <c r="I5890">
        <v>3049542</v>
      </c>
      <c r="J5890" t="s">
        <v>30</v>
      </c>
      <c r="O5890" t="s">
        <v>7190</v>
      </c>
      <c r="P5890">
        <v>1128</v>
      </c>
    </row>
    <row r="5891" spans="1:17" hidden="1" x14ac:dyDescent="0.35">
      <c r="A5891" t="s">
        <v>26</v>
      </c>
      <c r="B5891" t="s">
        <v>32</v>
      </c>
      <c r="C5891" t="s">
        <v>20</v>
      </c>
      <c r="D5891" t="s">
        <v>21</v>
      </c>
      <c r="E5891" t="s">
        <v>5</v>
      </c>
      <c r="G5891" t="s">
        <v>22</v>
      </c>
      <c r="H5891">
        <v>3048415</v>
      </c>
      <c r="I5891">
        <v>3049542</v>
      </c>
      <c r="J5891" t="s">
        <v>30</v>
      </c>
      <c r="K5891" t="s">
        <v>7191</v>
      </c>
      <c r="N5891" t="s">
        <v>7192</v>
      </c>
      <c r="O5891" t="s">
        <v>7190</v>
      </c>
      <c r="P5891">
        <v>1128</v>
      </c>
      <c r="Q5891">
        <v>375</v>
      </c>
    </row>
    <row r="5892" spans="1:17" hidden="1" x14ac:dyDescent="0.35">
      <c r="A5892" t="s">
        <v>18</v>
      </c>
      <c r="B5892" t="s">
        <v>29</v>
      </c>
      <c r="C5892" t="s">
        <v>20</v>
      </c>
      <c r="D5892" t="s">
        <v>21</v>
      </c>
      <c r="E5892" t="s">
        <v>5</v>
      </c>
      <c r="G5892" t="s">
        <v>22</v>
      </c>
      <c r="H5892">
        <v>3049563</v>
      </c>
      <c r="I5892">
        <v>3049841</v>
      </c>
      <c r="J5892" t="s">
        <v>30</v>
      </c>
      <c r="O5892" t="s">
        <v>7193</v>
      </c>
      <c r="P5892">
        <v>279</v>
      </c>
    </row>
    <row r="5893" spans="1:17" hidden="1" x14ac:dyDescent="0.35">
      <c r="A5893" t="s">
        <v>26</v>
      </c>
      <c r="B5893" t="s">
        <v>32</v>
      </c>
      <c r="C5893" t="s">
        <v>20</v>
      </c>
      <c r="D5893" t="s">
        <v>21</v>
      </c>
      <c r="E5893" t="s">
        <v>5</v>
      </c>
      <c r="G5893" t="s">
        <v>22</v>
      </c>
      <c r="H5893">
        <v>3049563</v>
      </c>
      <c r="I5893">
        <v>3049841</v>
      </c>
      <c r="J5893" t="s">
        <v>30</v>
      </c>
      <c r="K5893" t="s">
        <v>7194</v>
      </c>
      <c r="N5893" t="s">
        <v>738</v>
      </c>
      <c r="O5893" t="s">
        <v>7193</v>
      </c>
      <c r="P5893">
        <v>279</v>
      </c>
      <c r="Q5893">
        <v>92</v>
      </c>
    </row>
    <row r="5894" spans="1:17" hidden="1" x14ac:dyDescent="0.35">
      <c r="A5894" t="s">
        <v>18</v>
      </c>
      <c r="B5894" t="s">
        <v>29</v>
      </c>
      <c r="C5894" t="s">
        <v>20</v>
      </c>
      <c r="D5894" t="s">
        <v>21</v>
      </c>
      <c r="E5894" t="s">
        <v>5</v>
      </c>
      <c r="G5894" t="s">
        <v>22</v>
      </c>
      <c r="H5894">
        <v>3049841</v>
      </c>
      <c r="I5894">
        <v>3050185</v>
      </c>
      <c r="J5894" t="s">
        <v>30</v>
      </c>
      <c r="O5894" t="s">
        <v>7195</v>
      </c>
      <c r="P5894">
        <v>345</v>
      </c>
    </row>
    <row r="5895" spans="1:17" hidden="1" x14ac:dyDescent="0.35">
      <c r="A5895" t="s">
        <v>26</v>
      </c>
      <c r="B5895" t="s">
        <v>32</v>
      </c>
      <c r="C5895" t="s">
        <v>20</v>
      </c>
      <c r="D5895" t="s">
        <v>21</v>
      </c>
      <c r="E5895" t="s">
        <v>5</v>
      </c>
      <c r="G5895" t="s">
        <v>22</v>
      </c>
      <c r="H5895">
        <v>3049841</v>
      </c>
      <c r="I5895">
        <v>3050185</v>
      </c>
      <c r="J5895" t="s">
        <v>30</v>
      </c>
      <c r="K5895" t="s">
        <v>7196</v>
      </c>
      <c r="N5895" t="s">
        <v>7197</v>
      </c>
      <c r="O5895" t="s">
        <v>7195</v>
      </c>
      <c r="P5895">
        <v>345</v>
      </c>
      <c r="Q5895">
        <v>114</v>
      </c>
    </row>
    <row r="5896" spans="1:17" hidden="1" x14ac:dyDescent="0.35">
      <c r="A5896" t="s">
        <v>18</v>
      </c>
      <c r="B5896" t="s">
        <v>29</v>
      </c>
      <c r="C5896" t="s">
        <v>20</v>
      </c>
      <c r="D5896" t="s">
        <v>21</v>
      </c>
      <c r="E5896" t="s">
        <v>5</v>
      </c>
      <c r="G5896" t="s">
        <v>22</v>
      </c>
      <c r="H5896">
        <v>3050163</v>
      </c>
      <c r="I5896">
        <v>3052499</v>
      </c>
      <c r="J5896" t="s">
        <v>30</v>
      </c>
      <c r="O5896" t="s">
        <v>7198</v>
      </c>
      <c r="P5896">
        <v>2337</v>
      </c>
    </row>
    <row r="5897" spans="1:17" hidden="1" x14ac:dyDescent="0.35">
      <c r="A5897" t="s">
        <v>26</v>
      </c>
      <c r="B5897" t="s">
        <v>32</v>
      </c>
      <c r="C5897" t="s">
        <v>20</v>
      </c>
      <c r="D5897" t="s">
        <v>21</v>
      </c>
      <c r="E5897" t="s">
        <v>5</v>
      </c>
      <c r="G5897" t="s">
        <v>22</v>
      </c>
      <c r="H5897">
        <v>3050163</v>
      </c>
      <c r="I5897">
        <v>3052499</v>
      </c>
      <c r="J5897" t="s">
        <v>30</v>
      </c>
      <c r="K5897" t="s">
        <v>7199</v>
      </c>
      <c r="N5897" t="s">
        <v>7200</v>
      </c>
      <c r="O5897" t="s">
        <v>7198</v>
      </c>
      <c r="P5897">
        <v>2337</v>
      </c>
      <c r="Q5897">
        <v>778</v>
      </c>
    </row>
    <row r="5898" spans="1:17" hidden="1" x14ac:dyDescent="0.35">
      <c r="A5898" t="s">
        <v>18</v>
      </c>
      <c r="B5898" t="s">
        <v>29</v>
      </c>
      <c r="C5898" t="s">
        <v>20</v>
      </c>
      <c r="D5898" t="s">
        <v>21</v>
      </c>
      <c r="E5898" t="s">
        <v>5</v>
      </c>
      <c r="G5898" t="s">
        <v>22</v>
      </c>
      <c r="H5898">
        <v>3052496</v>
      </c>
      <c r="I5898">
        <v>3052774</v>
      </c>
      <c r="J5898" t="s">
        <v>30</v>
      </c>
      <c r="O5898" t="s">
        <v>7201</v>
      </c>
      <c r="P5898">
        <v>279</v>
      </c>
    </row>
    <row r="5899" spans="1:17" hidden="1" x14ac:dyDescent="0.35">
      <c r="A5899" t="s">
        <v>26</v>
      </c>
      <c r="B5899" t="s">
        <v>32</v>
      </c>
      <c r="C5899" t="s">
        <v>20</v>
      </c>
      <c r="D5899" t="s">
        <v>21</v>
      </c>
      <c r="E5899" t="s">
        <v>5</v>
      </c>
      <c r="G5899" t="s">
        <v>22</v>
      </c>
      <c r="H5899">
        <v>3052496</v>
      </c>
      <c r="I5899">
        <v>3052774</v>
      </c>
      <c r="J5899" t="s">
        <v>30</v>
      </c>
      <c r="K5899" t="s">
        <v>7202</v>
      </c>
      <c r="N5899" t="s">
        <v>28</v>
      </c>
      <c r="O5899" t="s">
        <v>7201</v>
      </c>
      <c r="P5899">
        <v>279</v>
      </c>
      <c r="Q5899">
        <v>92</v>
      </c>
    </row>
    <row r="5900" spans="1:17" hidden="1" x14ac:dyDescent="0.35">
      <c r="A5900" t="s">
        <v>18</v>
      </c>
      <c r="B5900" t="s">
        <v>29</v>
      </c>
      <c r="C5900" t="s">
        <v>20</v>
      </c>
      <c r="D5900" t="s">
        <v>21</v>
      </c>
      <c r="E5900" t="s">
        <v>5</v>
      </c>
      <c r="G5900" t="s">
        <v>22</v>
      </c>
      <c r="H5900">
        <v>3052793</v>
      </c>
      <c r="I5900">
        <v>3053143</v>
      </c>
      <c r="J5900" t="s">
        <v>30</v>
      </c>
      <c r="O5900" t="s">
        <v>7203</v>
      </c>
      <c r="P5900">
        <v>351</v>
      </c>
    </row>
    <row r="5901" spans="1:17" hidden="1" x14ac:dyDescent="0.35">
      <c r="A5901" t="s">
        <v>26</v>
      </c>
      <c r="B5901" t="s">
        <v>32</v>
      </c>
      <c r="C5901" t="s">
        <v>20</v>
      </c>
      <c r="D5901" t="s">
        <v>21</v>
      </c>
      <c r="E5901" t="s">
        <v>5</v>
      </c>
      <c r="G5901" t="s">
        <v>22</v>
      </c>
      <c r="H5901">
        <v>3052793</v>
      </c>
      <c r="I5901">
        <v>3053143</v>
      </c>
      <c r="J5901" t="s">
        <v>30</v>
      </c>
      <c r="K5901" t="s">
        <v>7204</v>
      </c>
      <c r="N5901" t="s">
        <v>7205</v>
      </c>
      <c r="O5901" t="s">
        <v>7203</v>
      </c>
      <c r="P5901">
        <v>351</v>
      </c>
      <c r="Q5901">
        <v>116</v>
      </c>
    </row>
    <row r="5902" spans="1:17" hidden="1" x14ac:dyDescent="0.35">
      <c r="A5902" t="s">
        <v>18</v>
      </c>
      <c r="B5902" t="s">
        <v>29</v>
      </c>
      <c r="C5902" t="s">
        <v>20</v>
      </c>
      <c r="D5902" t="s">
        <v>21</v>
      </c>
      <c r="E5902" t="s">
        <v>5</v>
      </c>
      <c r="G5902" t="s">
        <v>22</v>
      </c>
      <c r="H5902">
        <v>3053211</v>
      </c>
      <c r="I5902">
        <v>3054140</v>
      </c>
      <c r="J5902" t="s">
        <v>30</v>
      </c>
      <c r="O5902" t="s">
        <v>7206</v>
      </c>
      <c r="P5902">
        <v>930</v>
      </c>
    </row>
    <row r="5903" spans="1:17" hidden="1" x14ac:dyDescent="0.35">
      <c r="A5903" t="s">
        <v>26</v>
      </c>
      <c r="B5903" t="s">
        <v>32</v>
      </c>
      <c r="C5903" t="s">
        <v>20</v>
      </c>
      <c r="D5903" t="s">
        <v>21</v>
      </c>
      <c r="E5903" t="s">
        <v>5</v>
      </c>
      <c r="G5903" t="s">
        <v>22</v>
      </c>
      <c r="H5903">
        <v>3053211</v>
      </c>
      <c r="I5903">
        <v>3054140</v>
      </c>
      <c r="J5903" t="s">
        <v>30</v>
      </c>
      <c r="K5903" t="s">
        <v>7207</v>
      </c>
      <c r="N5903" t="s">
        <v>7208</v>
      </c>
      <c r="O5903" t="s">
        <v>7206</v>
      </c>
      <c r="P5903">
        <v>930</v>
      </c>
      <c r="Q5903">
        <v>309</v>
      </c>
    </row>
    <row r="5904" spans="1:17" hidden="1" x14ac:dyDescent="0.35">
      <c r="A5904" t="s">
        <v>18</v>
      </c>
      <c r="B5904" t="s">
        <v>29</v>
      </c>
      <c r="C5904" t="s">
        <v>20</v>
      </c>
      <c r="D5904" t="s">
        <v>21</v>
      </c>
      <c r="E5904" t="s">
        <v>5</v>
      </c>
      <c r="G5904" t="s">
        <v>22</v>
      </c>
      <c r="H5904">
        <v>3054142</v>
      </c>
      <c r="I5904">
        <v>3055092</v>
      </c>
      <c r="J5904" t="s">
        <v>30</v>
      </c>
      <c r="O5904" t="s">
        <v>7209</v>
      </c>
      <c r="P5904">
        <v>951</v>
      </c>
    </row>
    <row r="5905" spans="1:17" hidden="1" x14ac:dyDescent="0.35">
      <c r="A5905" t="s">
        <v>26</v>
      </c>
      <c r="B5905" t="s">
        <v>32</v>
      </c>
      <c r="C5905" t="s">
        <v>20</v>
      </c>
      <c r="D5905" t="s">
        <v>21</v>
      </c>
      <c r="E5905" t="s">
        <v>5</v>
      </c>
      <c r="G5905" t="s">
        <v>22</v>
      </c>
      <c r="H5905">
        <v>3054142</v>
      </c>
      <c r="I5905">
        <v>3055092</v>
      </c>
      <c r="J5905" t="s">
        <v>30</v>
      </c>
      <c r="K5905" t="s">
        <v>7210</v>
      </c>
      <c r="N5905" t="s">
        <v>7211</v>
      </c>
      <c r="O5905" t="s">
        <v>7209</v>
      </c>
      <c r="P5905">
        <v>951</v>
      </c>
      <c r="Q5905">
        <v>316</v>
      </c>
    </row>
    <row r="5906" spans="1:17" hidden="1" x14ac:dyDescent="0.35">
      <c r="A5906" t="s">
        <v>18</v>
      </c>
      <c r="B5906" t="s">
        <v>29</v>
      </c>
      <c r="C5906" t="s">
        <v>20</v>
      </c>
      <c r="D5906" t="s">
        <v>21</v>
      </c>
      <c r="E5906" t="s">
        <v>5</v>
      </c>
      <c r="G5906" t="s">
        <v>22</v>
      </c>
      <c r="H5906">
        <v>3055228</v>
      </c>
      <c r="I5906">
        <v>3055497</v>
      </c>
      <c r="J5906" t="s">
        <v>30</v>
      </c>
      <c r="O5906" t="s">
        <v>7212</v>
      </c>
      <c r="P5906">
        <v>270</v>
      </c>
    </row>
    <row r="5907" spans="1:17" hidden="1" x14ac:dyDescent="0.35">
      <c r="A5907" t="s">
        <v>26</v>
      </c>
      <c r="B5907" t="s">
        <v>32</v>
      </c>
      <c r="C5907" t="s">
        <v>20</v>
      </c>
      <c r="D5907" t="s">
        <v>21</v>
      </c>
      <c r="E5907" t="s">
        <v>5</v>
      </c>
      <c r="G5907" t="s">
        <v>22</v>
      </c>
      <c r="H5907">
        <v>3055228</v>
      </c>
      <c r="I5907">
        <v>3055497</v>
      </c>
      <c r="J5907" t="s">
        <v>30</v>
      </c>
      <c r="K5907" t="s">
        <v>7213</v>
      </c>
      <c r="N5907" t="s">
        <v>7214</v>
      </c>
      <c r="O5907" t="s">
        <v>7212</v>
      </c>
      <c r="P5907">
        <v>270</v>
      </c>
      <c r="Q5907">
        <v>89</v>
      </c>
    </row>
    <row r="5908" spans="1:17" hidden="1" x14ac:dyDescent="0.35">
      <c r="A5908" t="s">
        <v>18</v>
      </c>
      <c r="B5908" t="s">
        <v>29</v>
      </c>
      <c r="C5908" t="s">
        <v>20</v>
      </c>
      <c r="D5908" t="s">
        <v>21</v>
      </c>
      <c r="E5908" t="s">
        <v>5</v>
      </c>
      <c r="G5908" t="s">
        <v>22</v>
      </c>
      <c r="H5908">
        <v>3055647</v>
      </c>
      <c r="I5908">
        <v>3057764</v>
      </c>
      <c r="J5908" t="s">
        <v>30</v>
      </c>
      <c r="O5908" t="s">
        <v>7215</v>
      </c>
      <c r="P5908">
        <v>2118</v>
      </c>
    </row>
    <row r="5909" spans="1:17" hidden="1" x14ac:dyDescent="0.35">
      <c r="A5909" t="s">
        <v>26</v>
      </c>
      <c r="B5909" t="s">
        <v>32</v>
      </c>
      <c r="C5909" t="s">
        <v>20</v>
      </c>
      <c r="D5909" t="s">
        <v>21</v>
      </c>
      <c r="E5909" t="s">
        <v>5</v>
      </c>
      <c r="G5909" t="s">
        <v>22</v>
      </c>
      <c r="H5909">
        <v>3055647</v>
      </c>
      <c r="I5909">
        <v>3057764</v>
      </c>
      <c r="J5909" t="s">
        <v>30</v>
      </c>
      <c r="K5909" t="s">
        <v>7216</v>
      </c>
      <c r="N5909" t="s">
        <v>7217</v>
      </c>
      <c r="O5909" t="s">
        <v>7215</v>
      </c>
      <c r="P5909">
        <v>2118</v>
      </c>
      <c r="Q5909">
        <v>705</v>
      </c>
    </row>
    <row r="5910" spans="1:17" hidden="1" x14ac:dyDescent="0.35">
      <c r="A5910" t="s">
        <v>18</v>
      </c>
      <c r="B5910" t="s">
        <v>29</v>
      </c>
      <c r="C5910" t="s">
        <v>20</v>
      </c>
      <c r="D5910" t="s">
        <v>21</v>
      </c>
      <c r="E5910" t="s">
        <v>5</v>
      </c>
      <c r="G5910" t="s">
        <v>22</v>
      </c>
      <c r="H5910">
        <v>3057828</v>
      </c>
      <c r="I5910">
        <v>3059054</v>
      </c>
      <c r="J5910" t="s">
        <v>30</v>
      </c>
      <c r="O5910" t="s">
        <v>7218</v>
      </c>
      <c r="P5910">
        <v>1227</v>
      </c>
    </row>
    <row r="5911" spans="1:17" hidden="1" x14ac:dyDescent="0.35">
      <c r="A5911" t="s">
        <v>26</v>
      </c>
      <c r="B5911" t="s">
        <v>32</v>
      </c>
      <c r="C5911" t="s">
        <v>20</v>
      </c>
      <c r="D5911" t="s">
        <v>21</v>
      </c>
      <c r="E5911" t="s">
        <v>5</v>
      </c>
      <c r="G5911" t="s">
        <v>22</v>
      </c>
      <c r="H5911">
        <v>3057828</v>
      </c>
      <c r="I5911">
        <v>3059054</v>
      </c>
      <c r="J5911" t="s">
        <v>30</v>
      </c>
      <c r="K5911" t="s">
        <v>7219</v>
      </c>
      <c r="N5911" t="s">
        <v>7220</v>
      </c>
      <c r="O5911" t="s">
        <v>7218</v>
      </c>
      <c r="P5911">
        <v>1227</v>
      </c>
      <c r="Q5911">
        <v>408</v>
      </c>
    </row>
    <row r="5912" spans="1:17" hidden="1" x14ac:dyDescent="0.35">
      <c r="A5912" t="s">
        <v>18</v>
      </c>
      <c r="B5912" t="s">
        <v>29</v>
      </c>
      <c r="C5912" t="s">
        <v>20</v>
      </c>
      <c r="D5912" t="s">
        <v>21</v>
      </c>
      <c r="E5912" t="s">
        <v>5</v>
      </c>
      <c r="G5912" t="s">
        <v>22</v>
      </c>
      <c r="H5912">
        <v>3059688</v>
      </c>
      <c r="I5912">
        <v>3060698</v>
      </c>
      <c r="J5912" t="s">
        <v>30</v>
      </c>
      <c r="O5912" t="s">
        <v>7221</v>
      </c>
      <c r="P5912">
        <v>1011</v>
      </c>
    </row>
    <row r="5913" spans="1:17" hidden="1" x14ac:dyDescent="0.35">
      <c r="A5913" t="s">
        <v>26</v>
      </c>
      <c r="B5913" t="s">
        <v>32</v>
      </c>
      <c r="C5913" t="s">
        <v>20</v>
      </c>
      <c r="D5913" t="s">
        <v>21</v>
      </c>
      <c r="E5913" t="s">
        <v>5</v>
      </c>
      <c r="G5913" t="s">
        <v>22</v>
      </c>
      <c r="H5913">
        <v>3059688</v>
      </c>
      <c r="I5913">
        <v>3060698</v>
      </c>
      <c r="J5913" t="s">
        <v>30</v>
      </c>
      <c r="K5913" t="s">
        <v>7222</v>
      </c>
      <c r="N5913" t="s">
        <v>7223</v>
      </c>
      <c r="O5913" t="s">
        <v>7221</v>
      </c>
      <c r="P5913">
        <v>1011</v>
      </c>
      <c r="Q5913">
        <v>336</v>
      </c>
    </row>
    <row r="5914" spans="1:17" hidden="1" x14ac:dyDescent="0.35">
      <c r="A5914" t="s">
        <v>18</v>
      </c>
      <c r="B5914" t="s">
        <v>29</v>
      </c>
      <c r="C5914" t="s">
        <v>20</v>
      </c>
      <c r="D5914" t="s">
        <v>21</v>
      </c>
      <c r="E5914" t="s">
        <v>5</v>
      </c>
      <c r="G5914" t="s">
        <v>22</v>
      </c>
      <c r="H5914">
        <v>3060825</v>
      </c>
      <c r="I5914">
        <v>3062492</v>
      </c>
      <c r="J5914" t="s">
        <v>30</v>
      </c>
      <c r="O5914" t="s">
        <v>7224</v>
      </c>
      <c r="P5914">
        <v>1668</v>
      </c>
    </row>
    <row r="5915" spans="1:17" hidden="1" x14ac:dyDescent="0.35">
      <c r="A5915" t="s">
        <v>26</v>
      </c>
      <c r="B5915" t="s">
        <v>32</v>
      </c>
      <c r="C5915" t="s">
        <v>20</v>
      </c>
      <c r="D5915" t="s">
        <v>21</v>
      </c>
      <c r="E5915" t="s">
        <v>5</v>
      </c>
      <c r="G5915" t="s">
        <v>22</v>
      </c>
      <c r="H5915">
        <v>3060825</v>
      </c>
      <c r="I5915">
        <v>3062492</v>
      </c>
      <c r="J5915" t="s">
        <v>30</v>
      </c>
      <c r="K5915" t="s">
        <v>7225</v>
      </c>
      <c r="N5915" t="s">
        <v>5490</v>
      </c>
      <c r="O5915" t="s">
        <v>7224</v>
      </c>
      <c r="P5915">
        <v>1668</v>
      </c>
      <c r="Q5915">
        <v>555</v>
      </c>
    </row>
    <row r="5916" spans="1:17" hidden="1" x14ac:dyDescent="0.35">
      <c r="A5916" t="s">
        <v>18</v>
      </c>
      <c r="B5916" t="s">
        <v>29</v>
      </c>
      <c r="C5916" t="s">
        <v>20</v>
      </c>
      <c r="D5916" t="s">
        <v>21</v>
      </c>
      <c r="E5916" t="s">
        <v>5</v>
      </c>
      <c r="G5916" t="s">
        <v>22</v>
      </c>
      <c r="H5916">
        <v>3062571</v>
      </c>
      <c r="I5916">
        <v>3064907</v>
      </c>
      <c r="J5916" t="s">
        <v>30</v>
      </c>
      <c r="O5916" t="s">
        <v>7226</v>
      </c>
      <c r="P5916">
        <v>2337</v>
      </c>
    </row>
    <row r="5917" spans="1:17" hidden="1" x14ac:dyDescent="0.35">
      <c r="A5917" t="s">
        <v>26</v>
      </c>
      <c r="B5917" t="s">
        <v>32</v>
      </c>
      <c r="C5917" t="s">
        <v>20</v>
      </c>
      <c r="D5917" t="s">
        <v>21</v>
      </c>
      <c r="E5917" t="s">
        <v>5</v>
      </c>
      <c r="G5917" t="s">
        <v>22</v>
      </c>
      <c r="H5917">
        <v>3062571</v>
      </c>
      <c r="I5917">
        <v>3064907</v>
      </c>
      <c r="J5917" t="s">
        <v>30</v>
      </c>
      <c r="K5917" t="s">
        <v>7227</v>
      </c>
      <c r="N5917" t="s">
        <v>7228</v>
      </c>
      <c r="O5917" t="s">
        <v>7226</v>
      </c>
      <c r="P5917">
        <v>2337</v>
      </c>
      <c r="Q5917">
        <v>778</v>
      </c>
    </row>
    <row r="5918" spans="1:17" hidden="1" x14ac:dyDescent="0.35">
      <c r="A5918" t="s">
        <v>18</v>
      </c>
      <c r="B5918" t="s">
        <v>29</v>
      </c>
      <c r="C5918" t="s">
        <v>20</v>
      </c>
      <c r="D5918" t="s">
        <v>21</v>
      </c>
      <c r="E5918" t="s">
        <v>5</v>
      </c>
      <c r="G5918" t="s">
        <v>22</v>
      </c>
      <c r="H5918">
        <v>3065083</v>
      </c>
      <c r="I5918">
        <v>3065811</v>
      </c>
      <c r="J5918" t="s">
        <v>30</v>
      </c>
      <c r="O5918" t="s">
        <v>7229</v>
      </c>
      <c r="P5918">
        <v>729</v>
      </c>
    </row>
    <row r="5919" spans="1:17" hidden="1" x14ac:dyDescent="0.35">
      <c r="A5919" t="s">
        <v>26</v>
      </c>
      <c r="B5919" t="s">
        <v>32</v>
      </c>
      <c r="C5919" t="s">
        <v>20</v>
      </c>
      <c r="D5919" t="s">
        <v>21</v>
      </c>
      <c r="E5919" t="s">
        <v>5</v>
      </c>
      <c r="G5919" t="s">
        <v>22</v>
      </c>
      <c r="H5919">
        <v>3065083</v>
      </c>
      <c r="I5919">
        <v>3065811</v>
      </c>
      <c r="J5919" t="s">
        <v>30</v>
      </c>
      <c r="K5919" t="s">
        <v>7230</v>
      </c>
      <c r="N5919" t="s">
        <v>1161</v>
      </c>
      <c r="O5919" t="s">
        <v>7229</v>
      </c>
      <c r="P5919">
        <v>729</v>
      </c>
      <c r="Q5919">
        <v>242</v>
      </c>
    </row>
    <row r="5920" spans="1:17" hidden="1" x14ac:dyDescent="0.35">
      <c r="A5920" t="s">
        <v>18</v>
      </c>
      <c r="B5920" t="s">
        <v>29</v>
      </c>
      <c r="C5920" t="s">
        <v>20</v>
      </c>
      <c r="D5920" t="s">
        <v>21</v>
      </c>
      <c r="E5920" t="s">
        <v>5</v>
      </c>
      <c r="G5920" t="s">
        <v>22</v>
      </c>
      <c r="H5920">
        <v>3065859</v>
      </c>
      <c r="I5920">
        <v>3066932</v>
      </c>
      <c r="J5920" t="s">
        <v>30</v>
      </c>
      <c r="O5920" t="s">
        <v>7231</v>
      </c>
      <c r="P5920">
        <v>1074</v>
      </c>
    </row>
    <row r="5921" spans="1:17" hidden="1" x14ac:dyDescent="0.35">
      <c r="A5921" t="s">
        <v>26</v>
      </c>
      <c r="B5921" t="s">
        <v>32</v>
      </c>
      <c r="C5921" t="s">
        <v>20</v>
      </c>
      <c r="D5921" t="s">
        <v>21</v>
      </c>
      <c r="E5921" t="s">
        <v>5</v>
      </c>
      <c r="G5921" t="s">
        <v>22</v>
      </c>
      <c r="H5921">
        <v>3065859</v>
      </c>
      <c r="I5921">
        <v>3066932</v>
      </c>
      <c r="J5921" t="s">
        <v>30</v>
      </c>
      <c r="K5921" t="s">
        <v>7232</v>
      </c>
      <c r="N5921" t="s">
        <v>28</v>
      </c>
      <c r="O5921" t="s">
        <v>7231</v>
      </c>
      <c r="P5921">
        <v>1074</v>
      </c>
      <c r="Q5921">
        <v>357</v>
      </c>
    </row>
    <row r="5922" spans="1:17" hidden="1" x14ac:dyDescent="0.35">
      <c r="A5922" t="s">
        <v>18</v>
      </c>
      <c r="B5922" t="s">
        <v>29</v>
      </c>
      <c r="C5922" t="s">
        <v>20</v>
      </c>
      <c r="D5922" t="s">
        <v>21</v>
      </c>
      <c r="E5922" t="s">
        <v>5</v>
      </c>
      <c r="G5922" t="s">
        <v>22</v>
      </c>
      <c r="H5922">
        <v>3067105</v>
      </c>
      <c r="I5922">
        <v>3068664</v>
      </c>
      <c r="J5922" t="s">
        <v>30</v>
      </c>
      <c r="O5922" t="s">
        <v>7233</v>
      </c>
      <c r="P5922">
        <v>1560</v>
      </c>
    </row>
    <row r="5923" spans="1:17" hidden="1" x14ac:dyDescent="0.35">
      <c r="A5923" t="s">
        <v>26</v>
      </c>
      <c r="B5923" t="s">
        <v>32</v>
      </c>
      <c r="C5923" t="s">
        <v>20</v>
      </c>
      <c r="D5923" t="s">
        <v>21</v>
      </c>
      <c r="E5923" t="s">
        <v>5</v>
      </c>
      <c r="G5923" t="s">
        <v>22</v>
      </c>
      <c r="H5923">
        <v>3067105</v>
      </c>
      <c r="I5923">
        <v>3068664</v>
      </c>
      <c r="J5923" t="s">
        <v>30</v>
      </c>
      <c r="K5923" t="s">
        <v>7234</v>
      </c>
      <c r="N5923" t="s">
        <v>5719</v>
      </c>
      <c r="O5923" t="s">
        <v>7233</v>
      </c>
      <c r="P5923">
        <v>1560</v>
      </c>
      <c r="Q5923">
        <v>519</v>
      </c>
    </row>
    <row r="5924" spans="1:17" hidden="1" x14ac:dyDescent="0.35">
      <c r="A5924" t="s">
        <v>18</v>
      </c>
      <c r="B5924" t="s">
        <v>29</v>
      </c>
      <c r="C5924" t="s">
        <v>20</v>
      </c>
      <c r="D5924" t="s">
        <v>21</v>
      </c>
      <c r="E5924" t="s">
        <v>5</v>
      </c>
      <c r="G5924" t="s">
        <v>22</v>
      </c>
      <c r="H5924">
        <v>3068654</v>
      </c>
      <c r="I5924">
        <v>3069703</v>
      </c>
      <c r="J5924" t="s">
        <v>30</v>
      </c>
      <c r="O5924" t="s">
        <v>7235</v>
      </c>
      <c r="P5924">
        <v>1050</v>
      </c>
    </row>
    <row r="5925" spans="1:17" hidden="1" x14ac:dyDescent="0.35">
      <c r="A5925" t="s">
        <v>26</v>
      </c>
      <c r="B5925" t="s">
        <v>32</v>
      </c>
      <c r="C5925" t="s">
        <v>20</v>
      </c>
      <c r="D5925" t="s">
        <v>21</v>
      </c>
      <c r="E5925" t="s">
        <v>5</v>
      </c>
      <c r="G5925" t="s">
        <v>22</v>
      </c>
      <c r="H5925">
        <v>3068654</v>
      </c>
      <c r="I5925">
        <v>3069703</v>
      </c>
      <c r="J5925" t="s">
        <v>30</v>
      </c>
      <c r="K5925" t="s">
        <v>7236</v>
      </c>
      <c r="N5925" t="s">
        <v>6565</v>
      </c>
      <c r="O5925" t="s">
        <v>7235</v>
      </c>
      <c r="P5925">
        <v>1050</v>
      </c>
      <c r="Q5925">
        <v>349</v>
      </c>
    </row>
    <row r="5926" spans="1:17" hidden="1" x14ac:dyDescent="0.35">
      <c r="A5926" t="s">
        <v>18</v>
      </c>
      <c r="B5926" t="s">
        <v>29</v>
      </c>
      <c r="C5926" t="s">
        <v>20</v>
      </c>
      <c r="D5926" t="s">
        <v>21</v>
      </c>
      <c r="E5926" t="s">
        <v>5</v>
      </c>
      <c r="G5926" t="s">
        <v>22</v>
      </c>
      <c r="H5926">
        <v>3069705</v>
      </c>
      <c r="I5926">
        <v>3070664</v>
      </c>
      <c r="J5926" t="s">
        <v>30</v>
      </c>
      <c r="O5926" t="s">
        <v>7237</v>
      </c>
      <c r="P5926">
        <v>960</v>
      </c>
    </row>
    <row r="5927" spans="1:17" hidden="1" x14ac:dyDescent="0.35">
      <c r="A5927" t="s">
        <v>26</v>
      </c>
      <c r="B5927" t="s">
        <v>32</v>
      </c>
      <c r="C5927" t="s">
        <v>20</v>
      </c>
      <c r="D5927" t="s">
        <v>21</v>
      </c>
      <c r="E5927" t="s">
        <v>5</v>
      </c>
      <c r="G5927" t="s">
        <v>22</v>
      </c>
      <c r="H5927">
        <v>3069705</v>
      </c>
      <c r="I5927">
        <v>3070664</v>
      </c>
      <c r="J5927" t="s">
        <v>30</v>
      </c>
      <c r="K5927" t="s">
        <v>7238</v>
      </c>
      <c r="N5927" t="s">
        <v>2617</v>
      </c>
      <c r="O5927" t="s">
        <v>7237</v>
      </c>
      <c r="P5927">
        <v>960</v>
      </c>
      <c r="Q5927">
        <v>319</v>
      </c>
    </row>
    <row r="5928" spans="1:17" hidden="1" x14ac:dyDescent="0.35">
      <c r="A5928" t="s">
        <v>18</v>
      </c>
      <c r="B5928" t="s">
        <v>29</v>
      </c>
      <c r="C5928" t="s">
        <v>20</v>
      </c>
      <c r="D5928" t="s">
        <v>21</v>
      </c>
      <c r="E5928" t="s">
        <v>5</v>
      </c>
      <c r="G5928" t="s">
        <v>22</v>
      </c>
      <c r="H5928">
        <v>3070811</v>
      </c>
      <c r="I5928">
        <v>3072085</v>
      </c>
      <c r="J5928" t="s">
        <v>30</v>
      </c>
      <c r="O5928" t="s">
        <v>7239</v>
      </c>
      <c r="P5928">
        <v>1275</v>
      </c>
    </row>
    <row r="5929" spans="1:17" hidden="1" x14ac:dyDescent="0.35">
      <c r="A5929" t="s">
        <v>26</v>
      </c>
      <c r="B5929" t="s">
        <v>32</v>
      </c>
      <c r="C5929" t="s">
        <v>20</v>
      </c>
      <c r="D5929" t="s">
        <v>21</v>
      </c>
      <c r="E5929" t="s">
        <v>5</v>
      </c>
      <c r="G5929" t="s">
        <v>22</v>
      </c>
      <c r="H5929">
        <v>3070811</v>
      </c>
      <c r="I5929">
        <v>3072085</v>
      </c>
      <c r="J5929" t="s">
        <v>30</v>
      </c>
      <c r="K5929" t="s">
        <v>7240</v>
      </c>
      <c r="N5929" t="s">
        <v>7241</v>
      </c>
      <c r="O5929" t="s">
        <v>7239</v>
      </c>
      <c r="P5929">
        <v>1275</v>
      </c>
      <c r="Q5929">
        <v>424</v>
      </c>
    </row>
    <row r="5930" spans="1:17" hidden="1" x14ac:dyDescent="0.35">
      <c r="A5930" t="s">
        <v>18</v>
      </c>
      <c r="B5930" t="s">
        <v>29</v>
      </c>
      <c r="C5930" t="s">
        <v>20</v>
      </c>
      <c r="D5930" t="s">
        <v>21</v>
      </c>
      <c r="E5930" t="s">
        <v>5</v>
      </c>
      <c r="G5930" t="s">
        <v>22</v>
      </c>
      <c r="H5930">
        <v>3072078</v>
      </c>
      <c r="I5930">
        <v>3073379</v>
      </c>
      <c r="J5930" t="s">
        <v>30</v>
      </c>
      <c r="O5930" t="s">
        <v>7242</v>
      </c>
      <c r="P5930">
        <v>1302</v>
      </c>
    </row>
    <row r="5931" spans="1:17" hidden="1" x14ac:dyDescent="0.35">
      <c r="A5931" t="s">
        <v>26</v>
      </c>
      <c r="B5931" t="s">
        <v>32</v>
      </c>
      <c r="C5931" t="s">
        <v>20</v>
      </c>
      <c r="D5931" t="s">
        <v>21</v>
      </c>
      <c r="E5931" t="s">
        <v>5</v>
      </c>
      <c r="G5931" t="s">
        <v>22</v>
      </c>
      <c r="H5931">
        <v>3072078</v>
      </c>
      <c r="I5931">
        <v>3073379</v>
      </c>
      <c r="J5931" t="s">
        <v>30</v>
      </c>
      <c r="K5931" t="s">
        <v>7243</v>
      </c>
      <c r="N5931" t="s">
        <v>7220</v>
      </c>
      <c r="O5931" t="s">
        <v>7242</v>
      </c>
      <c r="P5931">
        <v>1302</v>
      </c>
      <c r="Q5931">
        <v>433</v>
      </c>
    </row>
    <row r="5932" spans="1:17" hidden="1" x14ac:dyDescent="0.35">
      <c r="A5932" t="s">
        <v>18</v>
      </c>
      <c r="B5932" t="s">
        <v>29</v>
      </c>
      <c r="C5932" t="s">
        <v>20</v>
      </c>
      <c r="D5932" t="s">
        <v>21</v>
      </c>
      <c r="E5932" t="s">
        <v>5</v>
      </c>
      <c r="G5932" t="s">
        <v>22</v>
      </c>
      <c r="H5932">
        <v>3073376</v>
      </c>
      <c r="I5932">
        <v>3074095</v>
      </c>
      <c r="J5932" t="s">
        <v>30</v>
      </c>
      <c r="O5932" t="s">
        <v>7244</v>
      </c>
      <c r="P5932">
        <v>720</v>
      </c>
    </row>
    <row r="5933" spans="1:17" hidden="1" x14ac:dyDescent="0.35">
      <c r="A5933" t="s">
        <v>26</v>
      </c>
      <c r="B5933" t="s">
        <v>32</v>
      </c>
      <c r="C5933" t="s">
        <v>20</v>
      </c>
      <c r="D5933" t="s">
        <v>21</v>
      </c>
      <c r="E5933" t="s">
        <v>5</v>
      </c>
      <c r="G5933" t="s">
        <v>22</v>
      </c>
      <c r="H5933">
        <v>3073376</v>
      </c>
      <c r="I5933">
        <v>3074095</v>
      </c>
      <c r="J5933" t="s">
        <v>30</v>
      </c>
      <c r="K5933" t="s">
        <v>7245</v>
      </c>
      <c r="N5933" t="s">
        <v>7246</v>
      </c>
      <c r="O5933" t="s">
        <v>7244</v>
      </c>
      <c r="P5933">
        <v>720</v>
      </c>
      <c r="Q5933">
        <v>239</v>
      </c>
    </row>
    <row r="5934" spans="1:17" hidden="1" x14ac:dyDescent="0.35">
      <c r="A5934" t="s">
        <v>18</v>
      </c>
      <c r="B5934" t="s">
        <v>29</v>
      </c>
      <c r="C5934" t="s">
        <v>20</v>
      </c>
      <c r="D5934" t="s">
        <v>21</v>
      </c>
      <c r="E5934" t="s">
        <v>5</v>
      </c>
      <c r="G5934" t="s">
        <v>22</v>
      </c>
      <c r="H5934">
        <v>3074583</v>
      </c>
      <c r="I5934">
        <v>3075383</v>
      </c>
      <c r="J5934" t="s">
        <v>30</v>
      </c>
      <c r="O5934" t="s">
        <v>7247</v>
      </c>
      <c r="P5934">
        <v>801</v>
      </c>
    </row>
    <row r="5935" spans="1:17" hidden="1" x14ac:dyDescent="0.35">
      <c r="A5935" t="s">
        <v>26</v>
      </c>
      <c r="B5935" t="s">
        <v>32</v>
      </c>
      <c r="C5935" t="s">
        <v>20</v>
      </c>
      <c r="D5935" t="s">
        <v>21</v>
      </c>
      <c r="E5935" t="s">
        <v>5</v>
      </c>
      <c r="G5935" t="s">
        <v>22</v>
      </c>
      <c r="H5935">
        <v>3074583</v>
      </c>
      <c r="I5935">
        <v>3075383</v>
      </c>
      <c r="J5935" t="s">
        <v>30</v>
      </c>
      <c r="K5935" t="s">
        <v>7248</v>
      </c>
      <c r="N5935" t="s">
        <v>28</v>
      </c>
      <c r="O5935" t="s">
        <v>7247</v>
      </c>
      <c r="P5935">
        <v>801</v>
      </c>
      <c r="Q5935">
        <v>266</v>
      </c>
    </row>
    <row r="5936" spans="1:17" hidden="1" x14ac:dyDescent="0.35">
      <c r="A5936" t="s">
        <v>18</v>
      </c>
      <c r="B5936" t="s">
        <v>29</v>
      </c>
      <c r="C5936" t="s">
        <v>20</v>
      </c>
      <c r="D5936" t="s">
        <v>21</v>
      </c>
      <c r="E5936" t="s">
        <v>5</v>
      </c>
      <c r="G5936" t="s">
        <v>22</v>
      </c>
      <c r="H5936">
        <v>3075401</v>
      </c>
      <c r="I5936">
        <v>3076258</v>
      </c>
      <c r="J5936" t="s">
        <v>30</v>
      </c>
      <c r="O5936" t="s">
        <v>7249</v>
      </c>
      <c r="P5936">
        <v>858</v>
      </c>
    </row>
    <row r="5937" spans="1:17" hidden="1" x14ac:dyDescent="0.35">
      <c r="A5937" t="s">
        <v>26</v>
      </c>
      <c r="B5937" t="s">
        <v>32</v>
      </c>
      <c r="C5937" t="s">
        <v>20</v>
      </c>
      <c r="D5937" t="s">
        <v>21</v>
      </c>
      <c r="E5937" t="s">
        <v>5</v>
      </c>
      <c r="G5937" t="s">
        <v>22</v>
      </c>
      <c r="H5937">
        <v>3075401</v>
      </c>
      <c r="I5937">
        <v>3076258</v>
      </c>
      <c r="J5937" t="s">
        <v>30</v>
      </c>
      <c r="K5937" t="s">
        <v>7250</v>
      </c>
      <c r="N5937" t="s">
        <v>7251</v>
      </c>
      <c r="O5937" t="s">
        <v>7249</v>
      </c>
      <c r="P5937">
        <v>858</v>
      </c>
      <c r="Q5937">
        <v>285</v>
      </c>
    </row>
    <row r="5938" spans="1:17" hidden="1" x14ac:dyDescent="0.35">
      <c r="A5938" t="s">
        <v>18</v>
      </c>
      <c r="B5938" t="s">
        <v>29</v>
      </c>
      <c r="C5938" t="s">
        <v>20</v>
      </c>
      <c r="D5938" t="s">
        <v>21</v>
      </c>
      <c r="E5938" t="s">
        <v>5</v>
      </c>
      <c r="G5938" t="s">
        <v>22</v>
      </c>
      <c r="H5938">
        <v>3076309</v>
      </c>
      <c r="I5938">
        <v>3076887</v>
      </c>
      <c r="J5938" t="s">
        <v>30</v>
      </c>
      <c r="O5938" t="s">
        <v>7252</v>
      </c>
      <c r="P5938">
        <v>579</v>
      </c>
    </row>
    <row r="5939" spans="1:17" hidden="1" x14ac:dyDescent="0.35">
      <c r="A5939" t="s">
        <v>26</v>
      </c>
      <c r="B5939" t="s">
        <v>32</v>
      </c>
      <c r="C5939" t="s">
        <v>20</v>
      </c>
      <c r="D5939" t="s">
        <v>21</v>
      </c>
      <c r="E5939" t="s">
        <v>5</v>
      </c>
      <c r="G5939" t="s">
        <v>22</v>
      </c>
      <c r="H5939">
        <v>3076309</v>
      </c>
      <c r="I5939">
        <v>3076887</v>
      </c>
      <c r="J5939" t="s">
        <v>30</v>
      </c>
      <c r="K5939" t="s">
        <v>7253</v>
      </c>
      <c r="N5939" t="s">
        <v>7254</v>
      </c>
      <c r="O5939" t="s">
        <v>7252</v>
      </c>
      <c r="P5939">
        <v>579</v>
      </c>
      <c r="Q5939">
        <v>192</v>
      </c>
    </row>
    <row r="5940" spans="1:17" hidden="1" x14ac:dyDescent="0.35">
      <c r="A5940" t="s">
        <v>18</v>
      </c>
      <c r="B5940" t="s">
        <v>29</v>
      </c>
      <c r="C5940" t="s">
        <v>20</v>
      </c>
      <c r="D5940" t="s">
        <v>21</v>
      </c>
      <c r="E5940" t="s">
        <v>5</v>
      </c>
      <c r="G5940" t="s">
        <v>22</v>
      </c>
      <c r="H5940">
        <v>3076912</v>
      </c>
      <c r="I5940">
        <v>3078165</v>
      </c>
      <c r="J5940" t="s">
        <v>30</v>
      </c>
      <c r="O5940" t="s">
        <v>7255</v>
      </c>
      <c r="P5940">
        <v>1254</v>
      </c>
    </row>
    <row r="5941" spans="1:17" hidden="1" x14ac:dyDescent="0.35">
      <c r="A5941" t="s">
        <v>26</v>
      </c>
      <c r="B5941" t="s">
        <v>32</v>
      </c>
      <c r="C5941" t="s">
        <v>20</v>
      </c>
      <c r="D5941" t="s">
        <v>21</v>
      </c>
      <c r="E5941" t="s">
        <v>5</v>
      </c>
      <c r="G5941" t="s">
        <v>22</v>
      </c>
      <c r="H5941">
        <v>3076912</v>
      </c>
      <c r="I5941">
        <v>3078165</v>
      </c>
      <c r="J5941" t="s">
        <v>30</v>
      </c>
      <c r="K5941" t="s">
        <v>7256</v>
      </c>
      <c r="N5941" t="s">
        <v>7257</v>
      </c>
      <c r="O5941" t="s">
        <v>7255</v>
      </c>
      <c r="P5941">
        <v>1254</v>
      </c>
      <c r="Q5941">
        <v>417</v>
      </c>
    </row>
    <row r="5942" spans="1:17" hidden="1" x14ac:dyDescent="0.35">
      <c r="A5942" t="s">
        <v>18</v>
      </c>
      <c r="B5942" t="s">
        <v>29</v>
      </c>
      <c r="C5942" t="s">
        <v>20</v>
      </c>
      <c r="D5942" t="s">
        <v>21</v>
      </c>
      <c r="E5942" t="s">
        <v>5</v>
      </c>
      <c r="G5942" t="s">
        <v>22</v>
      </c>
      <c r="H5942">
        <v>3078340</v>
      </c>
      <c r="I5942">
        <v>3079410</v>
      </c>
      <c r="J5942" t="s">
        <v>30</v>
      </c>
      <c r="O5942" t="s">
        <v>7258</v>
      </c>
      <c r="P5942">
        <v>1071</v>
      </c>
    </row>
    <row r="5943" spans="1:17" hidden="1" x14ac:dyDescent="0.35">
      <c r="A5943" t="s">
        <v>26</v>
      </c>
      <c r="B5943" t="s">
        <v>32</v>
      </c>
      <c r="C5943" t="s">
        <v>20</v>
      </c>
      <c r="D5943" t="s">
        <v>21</v>
      </c>
      <c r="E5943" t="s">
        <v>5</v>
      </c>
      <c r="G5943" t="s">
        <v>22</v>
      </c>
      <c r="H5943">
        <v>3078340</v>
      </c>
      <c r="I5943">
        <v>3079410</v>
      </c>
      <c r="J5943" t="s">
        <v>30</v>
      </c>
      <c r="K5943" t="s">
        <v>7259</v>
      </c>
      <c r="N5943" t="s">
        <v>7260</v>
      </c>
      <c r="O5943" t="s">
        <v>7258</v>
      </c>
      <c r="P5943">
        <v>1071</v>
      </c>
      <c r="Q5943">
        <v>356</v>
      </c>
    </row>
    <row r="5944" spans="1:17" hidden="1" x14ac:dyDescent="0.35">
      <c r="A5944" t="s">
        <v>18</v>
      </c>
      <c r="B5944" t="s">
        <v>29</v>
      </c>
      <c r="C5944" t="s">
        <v>20</v>
      </c>
      <c r="D5944" t="s">
        <v>21</v>
      </c>
      <c r="E5944" t="s">
        <v>5</v>
      </c>
      <c r="G5944" t="s">
        <v>22</v>
      </c>
      <c r="H5944">
        <v>3079771</v>
      </c>
      <c r="I5944">
        <v>3081327</v>
      </c>
      <c r="J5944" t="s">
        <v>30</v>
      </c>
      <c r="O5944" t="s">
        <v>7261</v>
      </c>
      <c r="P5944">
        <v>1557</v>
      </c>
    </row>
    <row r="5945" spans="1:17" hidden="1" x14ac:dyDescent="0.35">
      <c r="A5945" t="s">
        <v>26</v>
      </c>
      <c r="B5945" t="s">
        <v>32</v>
      </c>
      <c r="C5945" t="s">
        <v>20</v>
      </c>
      <c r="D5945" t="s">
        <v>21</v>
      </c>
      <c r="E5945" t="s">
        <v>5</v>
      </c>
      <c r="G5945" t="s">
        <v>22</v>
      </c>
      <c r="H5945">
        <v>3079771</v>
      </c>
      <c r="I5945">
        <v>3081327</v>
      </c>
      <c r="J5945" t="s">
        <v>30</v>
      </c>
      <c r="K5945" t="s">
        <v>7262</v>
      </c>
      <c r="N5945" t="s">
        <v>7263</v>
      </c>
      <c r="O5945" t="s">
        <v>7261</v>
      </c>
      <c r="P5945">
        <v>1557</v>
      </c>
      <c r="Q5945">
        <v>518</v>
      </c>
    </row>
    <row r="5946" spans="1:17" hidden="1" x14ac:dyDescent="0.35">
      <c r="A5946" t="s">
        <v>18</v>
      </c>
      <c r="B5946" t="s">
        <v>29</v>
      </c>
      <c r="C5946" t="s">
        <v>20</v>
      </c>
      <c r="D5946" t="s">
        <v>21</v>
      </c>
      <c r="E5946" t="s">
        <v>5</v>
      </c>
      <c r="G5946" t="s">
        <v>22</v>
      </c>
      <c r="H5946">
        <v>3081393</v>
      </c>
      <c r="I5946">
        <v>3082190</v>
      </c>
      <c r="J5946" t="s">
        <v>30</v>
      </c>
      <c r="O5946" t="s">
        <v>7264</v>
      </c>
      <c r="P5946">
        <v>798</v>
      </c>
    </row>
    <row r="5947" spans="1:17" hidden="1" x14ac:dyDescent="0.35">
      <c r="A5947" t="s">
        <v>26</v>
      </c>
      <c r="B5947" t="s">
        <v>32</v>
      </c>
      <c r="C5947" t="s">
        <v>20</v>
      </c>
      <c r="D5947" t="s">
        <v>21</v>
      </c>
      <c r="E5947" t="s">
        <v>5</v>
      </c>
      <c r="G5947" t="s">
        <v>22</v>
      </c>
      <c r="H5947">
        <v>3081393</v>
      </c>
      <c r="I5947">
        <v>3082190</v>
      </c>
      <c r="J5947" t="s">
        <v>30</v>
      </c>
      <c r="K5947" t="s">
        <v>7265</v>
      </c>
      <c r="N5947" t="s">
        <v>7266</v>
      </c>
      <c r="O5947" t="s">
        <v>7264</v>
      </c>
      <c r="P5947">
        <v>798</v>
      </c>
      <c r="Q5947">
        <v>265</v>
      </c>
    </row>
    <row r="5948" spans="1:17" hidden="1" x14ac:dyDescent="0.35">
      <c r="A5948" t="s">
        <v>18</v>
      </c>
      <c r="B5948" t="s">
        <v>29</v>
      </c>
      <c r="C5948" t="s">
        <v>20</v>
      </c>
      <c r="D5948" t="s">
        <v>21</v>
      </c>
      <c r="E5948" t="s">
        <v>5</v>
      </c>
      <c r="G5948" t="s">
        <v>22</v>
      </c>
      <c r="H5948">
        <v>3082480</v>
      </c>
      <c r="I5948">
        <v>3082908</v>
      </c>
      <c r="J5948" t="s">
        <v>30</v>
      </c>
      <c r="O5948" t="s">
        <v>7267</v>
      </c>
      <c r="P5948">
        <v>429</v>
      </c>
    </row>
    <row r="5949" spans="1:17" hidden="1" x14ac:dyDescent="0.35">
      <c r="A5949" t="s">
        <v>26</v>
      </c>
      <c r="B5949" t="s">
        <v>32</v>
      </c>
      <c r="C5949" t="s">
        <v>20</v>
      </c>
      <c r="D5949" t="s">
        <v>21</v>
      </c>
      <c r="E5949" t="s">
        <v>5</v>
      </c>
      <c r="G5949" t="s">
        <v>22</v>
      </c>
      <c r="H5949">
        <v>3082480</v>
      </c>
      <c r="I5949">
        <v>3082908</v>
      </c>
      <c r="J5949" t="s">
        <v>30</v>
      </c>
      <c r="K5949" t="s">
        <v>7268</v>
      </c>
      <c r="N5949" t="s">
        <v>28</v>
      </c>
      <c r="O5949" t="s">
        <v>7267</v>
      </c>
      <c r="P5949">
        <v>429</v>
      </c>
      <c r="Q5949">
        <v>142</v>
      </c>
    </row>
    <row r="5950" spans="1:17" hidden="1" x14ac:dyDescent="0.35">
      <c r="A5950" t="s">
        <v>18</v>
      </c>
      <c r="B5950" t="s">
        <v>29</v>
      </c>
      <c r="C5950" t="s">
        <v>20</v>
      </c>
      <c r="D5950" t="s">
        <v>21</v>
      </c>
      <c r="E5950" t="s">
        <v>5</v>
      </c>
      <c r="G5950" t="s">
        <v>22</v>
      </c>
      <c r="H5950">
        <v>3083344</v>
      </c>
      <c r="I5950">
        <v>3085869</v>
      </c>
      <c r="J5950" t="s">
        <v>30</v>
      </c>
      <c r="O5950" t="s">
        <v>7269</v>
      </c>
      <c r="P5950">
        <v>2526</v>
      </c>
    </row>
    <row r="5951" spans="1:17" hidden="1" x14ac:dyDescent="0.35">
      <c r="A5951" t="s">
        <v>26</v>
      </c>
      <c r="B5951" t="s">
        <v>32</v>
      </c>
      <c r="C5951" t="s">
        <v>20</v>
      </c>
      <c r="D5951" t="s">
        <v>21</v>
      </c>
      <c r="E5951" t="s">
        <v>5</v>
      </c>
      <c r="G5951" t="s">
        <v>22</v>
      </c>
      <c r="H5951">
        <v>3083344</v>
      </c>
      <c r="I5951">
        <v>3085869</v>
      </c>
      <c r="J5951" t="s">
        <v>30</v>
      </c>
      <c r="K5951" t="s">
        <v>7270</v>
      </c>
      <c r="N5951" t="s">
        <v>7271</v>
      </c>
      <c r="O5951" t="s">
        <v>7269</v>
      </c>
      <c r="P5951">
        <v>2526</v>
      </c>
      <c r="Q5951">
        <v>841</v>
      </c>
    </row>
    <row r="5952" spans="1:17" hidden="1" x14ac:dyDescent="0.35">
      <c r="A5952" t="s">
        <v>18</v>
      </c>
      <c r="B5952" t="s">
        <v>29</v>
      </c>
      <c r="C5952" t="s">
        <v>20</v>
      </c>
      <c r="D5952" t="s">
        <v>21</v>
      </c>
      <c r="E5952" t="s">
        <v>5</v>
      </c>
      <c r="G5952" t="s">
        <v>22</v>
      </c>
      <c r="H5952">
        <v>3085874</v>
      </c>
      <c r="I5952">
        <v>3087688</v>
      </c>
      <c r="J5952" t="s">
        <v>30</v>
      </c>
      <c r="O5952" t="s">
        <v>7272</v>
      </c>
      <c r="P5952">
        <v>1815</v>
      </c>
    </row>
    <row r="5953" spans="1:17" hidden="1" x14ac:dyDescent="0.35">
      <c r="A5953" t="s">
        <v>26</v>
      </c>
      <c r="B5953" t="s">
        <v>32</v>
      </c>
      <c r="C5953" t="s">
        <v>20</v>
      </c>
      <c r="D5953" t="s">
        <v>21</v>
      </c>
      <c r="E5953" t="s">
        <v>5</v>
      </c>
      <c r="G5953" t="s">
        <v>22</v>
      </c>
      <c r="H5953">
        <v>3085874</v>
      </c>
      <c r="I5953">
        <v>3087688</v>
      </c>
      <c r="J5953" t="s">
        <v>30</v>
      </c>
      <c r="K5953" t="s">
        <v>7273</v>
      </c>
      <c r="N5953" t="s">
        <v>7274</v>
      </c>
      <c r="O5953" t="s">
        <v>7272</v>
      </c>
      <c r="P5953">
        <v>1815</v>
      </c>
      <c r="Q5953">
        <v>604</v>
      </c>
    </row>
    <row r="5954" spans="1:17" hidden="1" x14ac:dyDescent="0.35">
      <c r="A5954" t="s">
        <v>18</v>
      </c>
      <c r="B5954" t="s">
        <v>29</v>
      </c>
      <c r="C5954" t="s">
        <v>20</v>
      </c>
      <c r="D5954" t="s">
        <v>21</v>
      </c>
      <c r="E5954" t="s">
        <v>5</v>
      </c>
      <c r="G5954" t="s">
        <v>22</v>
      </c>
      <c r="H5954">
        <v>3087760</v>
      </c>
      <c r="I5954">
        <v>3088680</v>
      </c>
      <c r="J5954" t="s">
        <v>30</v>
      </c>
      <c r="O5954" t="s">
        <v>7275</v>
      </c>
      <c r="P5954">
        <v>921</v>
      </c>
    </row>
    <row r="5955" spans="1:17" hidden="1" x14ac:dyDescent="0.35">
      <c r="A5955" t="s">
        <v>26</v>
      </c>
      <c r="B5955" t="s">
        <v>32</v>
      </c>
      <c r="C5955" t="s">
        <v>20</v>
      </c>
      <c r="D5955" t="s">
        <v>21</v>
      </c>
      <c r="E5955" t="s">
        <v>5</v>
      </c>
      <c r="G5955" t="s">
        <v>22</v>
      </c>
      <c r="H5955">
        <v>3087760</v>
      </c>
      <c r="I5955">
        <v>3088680</v>
      </c>
      <c r="J5955" t="s">
        <v>30</v>
      </c>
      <c r="K5955" t="s">
        <v>7276</v>
      </c>
      <c r="N5955" t="s">
        <v>254</v>
      </c>
      <c r="O5955" t="s">
        <v>7275</v>
      </c>
      <c r="P5955">
        <v>921</v>
      </c>
      <c r="Q5955">
        <v>306</v>
      </c>
    </row>
    <row r="5956" spans="1:17" hidden="1" x14ac:dyDescent="0.35">
      <c r="A5956" t="s">
        <v>18</v>
      </c>
      <c r="B5956" t="s">
        <v>29</v>
      </c>
      <c r="C5956" t="s">
        <v>20</v>
      </c>
      <c r="D5956" t="s">
        <v>21</v>
      </c>
      <c r="E5956" t="s">
        <v>5</v>
      </c>
      <c r="G5956" t="s">
        <v>22</v>
      </c>
      <c r="H5956">
        <v>3088673</v>
      </c>
      <c r="I5956">
        <v>3089629</v>
      </c>
      <c r="J5956" t="s">
        <v>30</v>
      </c>
      <c r="O5956" t="s">
        <v>7277</v>
      </c>
      <c r="P5956">
        <v>957</v>
      </c>
    </row>
    <row r="5957" spans="1:17" hidden="1" x14ac:dyDescent="0.35">
      <c r="A5957" t="s">
        <v>26</v>
      </c>
      <c r="B5957" t="s">
        <v>32</v>
      </c>
      <c r="C5957" t="s">
        <v>20</v>
      </c>
      <c r="D5957" t="s">
        <v>21</v>
      </c>
      <c r="E5957" t="s">
        <v>5</v>
      </c>
      <c r="G5957" t="s">
        <v>22</v>
      </c>
      <c r="H5957">
        <v>3088673</v>
      </c>
      <c r="I5957">
        <v>3089629</v>
      </c>
      <c r="J5957" t="s">
        <v>30</v>
      </c>
      <c r="K5957" t="s">
        <v>7278</v>
      </c>
      <c r="N5957" t="s">
        <v>7279</v>
      </c>
      <c r="O5957" t="s">
        <v>7277</v>
      </c>
      <c r="P5957">
        <v>957</v>
      </c>
      <c r="Q5957">
        <v>318</v>
      </c>
    </row>
    <row r="5958" spans="1:17" hidden="1" x14ac:dyDescent="0.35">
      <c r="A5958" t="s">
        <v>18</v>
      </c>
      <c r="B5958" t="s">
        <v>29</v>
      </c>
      <c r="C5958" t="s">
        <v>20</v>
      </c>
      <c r="D5958" t="s">
        <v>21</v>
      </c>
      <c r="E5958" t="s">
        <v>5</v>
      </c>
      <c r="G5958" t="s">
        <v>22</v>
      </c>
      <c r="H5958">
        <v>3089640</v>
      </c>
      <c r="I5958">
        <v>3089864</v>
      </c>
      <c r="J5958" t="s">
        <v>30</v>
      </c>
      <c r="O5958" t="s">
        <v>7280</v>
      </c>
      <c r="P5958">
        <v>225</v>
      </c>
    </row>
    <row r="5959" spans="1:17" hidden="1" x14ac:dyDescent="0.35">
      <c r="A5959" t="s">
        <v>26</v>
      </c>
      <c r="B5959" t="s">
        <v>32</v>
      </c>
      <c r="C5959" t="s">
        <v>20</v>
      </c>
      <c r="D5959" t="s">
        <v>21</v>
      </c>
      <c r="E5959" t="s">
        <v>5</v>
      </c>
      <c r="G5959" t="s">
        <v>22</v>
      </c>
      <c r="H5959">
        <v>3089640</v>
      </c>
      <c r="I5959">
        <v>3089864</v>
      </c>
      <c r="J5959" t="s">
        <v>30</v>
      </c>
      <c r="K5959" t="s">
        <v>7281</v>
      </c>
      <c r="N5959" t="s">
        <v>7282</v>
      </c>
      <c r="O5959" t="s">
        <v>7280</v>
      </c>
      <c r="P5959">
        <v>225</v>
      </c>
      <c r="Q5959">
        <v>74</v>
      </c>
    </row>
    <row r="5960" spans="1:17" hidden="1" x14ac:dyDescent="0.35">
      <c r="A5960" t="s">
        <v>18</v>
      </c>
      <c r="B5960" t="s">
        <v>29</v>
      </c>
      <c r="C5960" t="s">
        <v>20</v>
      </c>
      <c r="D5960" t="s">
        <v>21</v>
      </c>
      <c r="E5960" t="s">
        <v>5</v>
      </c>
      <c r="G5960" t="s">
        <v>22</v>
      </c>
      <c r="H5960">
        <v>3090162</v>
      </c>
      <c r="I5960">
        <v>3090461</v>
      </c>
      <c r="J5960" t="s">
        <v>30</v>
      </c>
      <c r="O5960" t="s">
        <v>7283</v>
      </c>
      <c r="P5960">
        <v>300</v>
      </c>
    </row>
    <row r="5961" spans="1:17" hidden="1" x14ac:dyDescent="0.35">
      <c r="A5961" t="s">
        <v>26</v>
      </c>
      <c r="B5961" t="s">
        <v>32</v>
      </c>
      <c r="C5961" t="s">
        <v>20</v>
      </c>
      <c r="D5961" t="s">
        <v>21</v>
      </c>
      <c r="E5961" t="s">
        <v>5</v>
      </c>
      <c r="G5961" t="s">
        <v>22</v>
      </c>
      <c r="H5961">
        <v>3090162</v>
      </c>
      <c r="I5961">
        <v>3090461</v>
      </c>
      <c r="J5961" t="s">
        <v>30</v>
      </c>
      <c r="K5961" t="s">
        <v>7284</v>
      </c>
      <c r="N5961" t="s">
        <v>5340</v>
      </c>
      <c r="O5961" t="s">
        <v>7283</v>
      </c>
      <c r="P5961">
        <v>300</v>
      </c>
      <c r="Q5961">
        <v>99</v>
      </c>
    </row>
    <row r="5962" spans="1:17" hidden="1" x14ac:dyDescent="0.35">
      <c r="A5962" t="s">
        <v>18</v>
      </c>
      <c r="B5962" t="s">
        <v>29</v>
      </c>
      <c r="C5962" t="s">
        <v>20</v>
      </c>
      <c r="D5962" t="s">
        <v>21</v>
      </c>
      <c r="E5962" t="s">
        <v>5</v>
      </c>
      <c r="G5962" t="s">
        <v>22</v>
      </c>
      <c r="H5962">
        <v>3090771</v>
      </c>
      <c r="I5962">
        <v>3091472</v>
      </c>
      <c r="J5962" t="s">
        <v>30</v>
      </c>
      <c r="O5962" t="s">
        <v>7285</v>
      </c>
      <c r="P5962">
        <v>702</v>
      </c>
    </row>
    <row r="5963" spans="1:17" hidden="1" x14ac:dyDescent="0.35">
      <c r="A5963" t="s">
        <v>26</v>
      </c>
      <c r="B5963" t="s">
        <v>32</v>
      </c>
      <c r="C5963" t="s">
        <v>20</v>
      </c>
      <c r="D5963" t="s">
        <v>21</v>
      </c>
      <c r="E5963" t="s">
        <v>5</v>
      </c>
      <c r="G5963" t="s">
        <v>22</v>
      </c>
      <c r="H5963">
        <v>3090771</v>
      </c>
      <c r="I5963">
        <v>3091472</v>
      </c>
      <c r="J5963" t="s">
        <v>30</v>
      </c>
      <c r="K5963" t="s">
        <v>7286</v>
      </c>
      <c r="N5963" t="s">
        <v>7287</v>
      </c>
      <c r="O5963" t="s">
        <v>7285</v>
      </c>
      <c r="P5963">
        <v>702</v>
      </c>
      <c r="Q5963">
        <v>233</v>
      </c>
    </row>
    <row r="5964" spans="1:17" hidden="1" x14ac:dyDescent="0.35">
      <c r="A5964" t="s">
        <v>18</v>
      </c>
      <c r="B5964" t="s">
        <v>29</v>
      </c>
      <c r="C5964" t="s">
        <v>20</v>
      </c>
      <c r="D5964" t="s">
        <v>21</v>
      </c>
      <c r="E5964" t="s">
        <v>5</v>
      </c>
      <c r="G5964" t="s">
        <v>22</v>
      </c>
      <c r="H5964">
        <v>3091823</v>
      </c>
      <c r="I5964">
        <v>3092428</v>
      </c>
      <c r="J5964" t="s">
        <v>23</v>
      </c>
      <c r="O5964" t="s">
        <v>7288</v>
      </c>
      <c r="P5964">
        <v>606</v>
      </c>
    </row>
    <row r="5965" spans="1:17" hidden="1" x14ac:dyDescent="0.35">
      <c r="A5965" t="s">
        <v>26</v>
      </c>
      <c r="B5965" t="s">
        <v>32</v>
      </c>
      <c r="C5965" t="s">
        <v>20</v>
      </c>
      <c r="D5965" t="s">
        <v>21</v>
      </c>
      <c r="E5965" t="s">
        <v>5</v>
      </c>
      <c r="G5965" t="s">
        <v>22</v>
      </c>
      <c r="H5965">
        <v>3091823</v>
      </c>
      <c r="I5965">
        <v>3092428</v>
      </c>
      <c r="J5965" t="s">
        <v>23</v>
      </c>
      <c r="K5965" t="s">
        <v>7289</v>
      </c>
      <c r="N5965" t="s">
        <v>28</v>
      </c>
      <c r="O5965" t="s">
        <v>7288</v>
      </c>
      <c r="P5965">
        <v>606</v>
      </c>
      <c r="Q5965">
        <v>201</v>
      </c>
    </row>
    <row r="5966" spans="1:17" hidden="1" x14ac:dyDescent="0.35">
      <c r="A5966" t="s">
        <v>18</v>
      </c>
      <c r="B5966" t="s">
        <v>29</v>
      </c>
      <c r="C5966" t="s">
        <v>20</v>
      </c>
      <c r="D5966" t="s">
        <v>21</v>
      </c>
      <c r="E5966" t="s">
        <v>5</v>
      </c>
      <c r="G5966" t="s">
        <v>22</v>
      </c>
      <c r="H5966">
        <v>3092526</v>
      </c>
      <c r="I5966">
        <v>3093770</v>
      </c>
      <c r="J5966" t="s">
        <v>30</v>
      </c>
      <c r="O5966" t="s">
        <v>7290</v>
      </c>
      <c r="P5966">
        <v>1245</v>
      </c>
    </row>
    <row r="5967" spans="1:17" hidden="1" x14ac:dyDescent="0.35">
      <c r="A5967" t="s">
        <v>26</v>
      </c>
      <c r="B5967" t="s">
        <v>32</v>
      </c>
      <c r="C5967" t="s">
        <v>20</v>
      </c>
      <c r="D5967" t="s">
        <v>21</v>
      </c>
      <c r="E5967" t="s">
        <v>5</v>
      </c>
      <c r="G5967" t="s">
        <v>22</v>
      </c>
      <c r="H5967">
        <v>3092526</v>
      </c>
      <c r="I5967">
        <v>3093770</v>
      </c>
      <c r="J5967" t="s">
        <v>30</v>
      </c>
      <c r="K5967" t="s">
        <v>7291</v>
      </c>
      <c r="N5967" t="s">
        <v>28</v>
      </c>
      <c r="O5967" t="s">
        <v>7290</v>
      </c>
      <c r="P5967">
        <v>1245</v>
      </c>
      <c r="Q5967">
        <v>414</v>
      </c>
    </row>
    <row r="5968" spans="1:17" hidden="1" x14ac:dyDescent="0.35">
      <c r="A5968" t="s">
        <v>18</v>
      </c>
      <c r="B5968" t="s">
        <v>29</v>
      </c>
      <c r="C5968" t="s">
        <v>20</v>
      </c>
      <c r="D5968" t="s">
        <v>21</v>
      </c>
      <c r="E5968" t="s">
        <v>5</v>
      </c>
      <c r="G5968" t="s">
        <v>22</v>
      </c>
      <c r="H5968">
        <v>3093892</v>
      </c>
      <c r="I5968">
        <v>3094278</v>
      </c>
      <c r="J5968" t="s">
        <v>30</v>
      </c>
      <c r="O5968" t="s">
        <v>7292</v>
      </c>
      <c r="P5968">
        <v>387</v>
      </c>
    </row>
    <row r="5969" spans="1:17" hidden="1" x14ac:dyDescent="0.35">
      <c r="A5969" t="s">
        <v>26</v>
      </c>
      <c r="B5969" t="s">
        <v>32</v>
      </c>
      <c r="C5969" t="s">
        <v>20</v>
      </c>
      <c r="D5969" t="s">
        <v>21</v>
      </c>
      <c r="E5969" t="s">
        <v>5</v>
      </c>
      <c r="G5969" t="s">
        <v>22</v>
      </c>
      <c r="H5969">
        <v>3093892</v>
      </c>
      <c r="I5969">
        <v>3094278</v>
      </c>
      <c r="J5969" t="s">
        <v>30</v>
      </c>
      <c r="K5969" t="s">
        <v>7293</v>
      </c>
      <c r="N5969" t="s">
        <v>2766</v>
      </c>
      <c r="O5969" t="s">
        <v>7292</v>
      </c>
      <c r="P5969">
        <v>387</v>
      </c>
      <c r="Q5969">
        <v>128</v>
      </c>
    </row>
    <row r="5970" spans="1:17" hidden="1" x14ac:dyDescent="0.35">
      <c r="A5970" t="s">
        <v>18</v>
      </c>
      <c r="B5970" t="s">
        <v>29</v>
      </c>
      <c r="C5970" t="s">
        <v>20</v>
      </c>
      <c r="D5970" t="s">
        <v>21</v>
      </c>
      <c r="E5970" t="s">
        <v>5</v>
      </c>
      <c r="G5970" t="s">
        <v>22</v>
      </c>
      <c r="H5970">
        <v>3094323</v>
      </c>
      <c r="I5970">
        <v>3095657</v>
      </c>
      <c r="J5970" t="s">
        <v>30</v>
      </c>
      <c r="O5970" t="s">
        <v>7294</v>
      </c>
      <c r="P5970">
        <v>1335</v>
      </c>
    </row>
    <row r="5971" spans="1:17" hidden="1" x14ac:dyDescent="0.35">
      <c r="A5971" t="s">
        <v>26</v>
      </c>
      <c r="B5971" t="s">
        <v>32</v>
      </c>
      <c r="C5971" t="s">
        <v>20</v>
      </c>
      <c r="D5971" t="s">
        <v>21</v>
      </c>
      <c r="E5971" t="s">
        <v>5</v>
      </c>
      <c r="G5971" t="s">
        <v>22</v>
      </c>
      <c r="H5971">
        <v>3094323</v>
      </c>
      <c r="I5971">
        <v>3095657</v>
      </c>
      <c r="J5971" t="s">
        <v>30</v>
      </c>
      <c r="K5971" t="s">
        <v>7295</v>
      </c>
      <c r="N5971" t="s">
        <v>7296</v>
      </c>
      <c r="O5971" t="s">
        <v>7294</v>
      </c>
      <c r="P5971">
        <v>1335</v>
      </c>
      <c r="Q5971">
        <v>444</v>
      </c>
    </row>
    <row r="5972" spans="1:17" hidden="1" x14ac:dyDescent="0.35">
      <c r="A5972" t="s">
        <v>18</v>
      </c>
      <c r="B5972" t="s">
        <v>29</v>
      </c>
      <c r="C5972" t="s">
        <v>20</v>
      </c>
      <c r="D5972" t="s">
        <v>21</v>
      </c>
      <c r="E5972" t="s">
        <v>5</v>
      </c>
      <c r="G5972" t="s">
        <v>22</v>
      </c>
      <c r="H5972">
        <v>3095882</v>
      </c>
      <c r="I5972">
        <v>3096070</v>
      </c>
      <c r="J5972" t="s">
        <v>30</v>
      </c>
      <c r="O5972" t="s">
        <v>7297</v>
      </c>
      <c r="P5972">
        <v>189</v>
      </c>
    </row>
    <row r="5973" spans="1:17" hidden="1" x14ac:dyDescent="0.35">
      <c r="A5973" t="s">
        <v>26</v>
      </c>
      <c r="B5973" t="s">
        <v>32</v>
      </c>
      <c r="C5973" t="s">
        <v>20</v>
      </c>
      <c r="D5973" t="s">
        <v>21</v>
      </c>
      <c r="E5973" t="s">
        <v>5</v>
      </c>
      <c r="G5973" t="s">
        <v>22</v>
      </c>
      <c r="H5973">
        <v>3095882</v>
      </c>
      <c r="I5973">
        <v>3096070</v>
      </c>
      <c r="J5973" t="s">
        <v>30</v>
      </c>
      <c r="K5973" t="s">
        <v>7298</v>
      </c>
      <c r="N5973" t="s">
        <v>28</v>
      </c>
      <c r="O5973" t="s">
        <v>7297</v>
      </c>
      <c r="P5973">
        <v>189</v>
      </c>
      <c r="Q5973">
        <v>62</v>
      </c>
    </row>
    <row r="5974" spans="1:17" hidden="1" x14ac:dyDescent="0.35">
      <c r="A5974" t="s">
        <v>18</v>
      </c>
      <c r="B5974" t="s">
        <v>29</v>
      </c>
      <c r="C5974" t="s">
        <v>20</v>
      </c>
      <c r="D5974" t="s">
        <v>21</v>
      </c>
      <c r="E5974" t="s">
        <v>5</v>
      </c>
      <c r="G5974" t="s">
        <v>22</v>
      </c>
      <c r="H5974">
        <v>3096216</v>
      </c>
      <c r="I5974">
        <v>3096647</v>
      </c>
      <c r="J5974" t="s">
        <v>30</v>
      </c>
      <c r="O5974" t="s">
        <v>7299</v>
      </c>
      <c r="P5974">
        <v>432</v>
      </c>
    </row>
    <row r="5975" spans="1:17" hidden="1" x14ac:dyDescent="0.35">
      <c r="A5975" t="s">
        <v>26</v>
      </c>
      <c r="B5975" t="s">
        <v>32</v>
      </c>
      <c r="C5975" t="s">
        <v>20</v>
      </c>
      <c r="D5975" t="s">
        <v>21</v>
      </c>
      <c r="E5975" t="s">
        <v>5</v>
      </c>
      <c r="G5975" t="s">
        <v>22</v>
      </c>
      <c r="H5975">
        <v>3096216</v>
      </c>
      <c r="I5975">
        <v>3096647</v>
      </c>
      <c r="J5975" t="s">
        <v>30</v>
      </c>
      <c r="K5975" t="s">
        <v>7300</v>
      </c>
      <c r="N5975" t="s">
        <v>28</v>
      </c>
      <c r="O5975" t="s">
        <v>7299</v>
      </c>
      <c r="P5975">
        <v>432</v>
      </c>
      <c r="Q5975">
        <v>143</v>
      </c>
    </row>
    <row r="5976" spans="1:17" hidden="1" x14ac:dyDescent="0.35">
      <c r="A5976" t="s">
        <v>18</v>
      </c>
      <c r="B5976" t="s">
        <v>29</v>
      </c>
      <c r="C5976" t="s">
        <v>20</v>
      </c>
      <c r="D5976" t="s">
        <v>21</v>
      </c>
      <c r="E5976" t="s">
        <v>5</v>
      </c>
      <c r="G5976" t="s">
        <v>22</v>
      </c>
      <c r="H5976">
        <v>3096708</v>
      </c>
      <c r="I5976">
        <v>3096902</v>
      </c>
      <c r="J5976" t="s">
        <v>30</v>
      </c>
      <c r="O5976" t="s">
        <v>7301</v>
      </c>
      <c r="P5976">
        <v>195</v>
      </c>
    </row>
    <row r="5977" spans="1:17" hidden="1" x14ac:dyDescent="0.35">
      <c r="A5977" t="s">
        <v>26</v>
      </c>
      <c r="B5977" t="s">
        <v>32</v>
      </c>
      <c r="C5977" t="s">
        <v>20</v>
      </c>
      <c r="D5977" t="s">
        <v>21</v>
      </c>
      <c r="E5977" t="s">
        <v>5</v>
      </c>
      <c r="G5977" t="s">
        <v>22</v>
      </c>
      <c r="H5977">
        <v>3096708</v>
      </c>
      <c r="I5977">
        <v>3096902</v>
      </c>
      <c r="J5977" t="s">
        <v>30</v>
      </c>
      <c r="K5977" t="s">
        <v>7302</v>
      </c>
      <c r="N5977" t="s">
        <v>28</v>
      </c>
      <c r="O5977" t="s">
        <v>7301</v>
      </c>
      <c r="P5977">
        <v>195</v>
      </c>
      <c r="Q5977">
        <v>64</v>
      </c>
    </row>
    <row r="5978" spans="1:17" hidden="1" x14ac:dyDescent="0.35">
      <c r="A5978" t="s">
        <v>18</v>
      </c>
      <c r="B5978" t="s">
        <v>29</v>
      </c>
      <c r="C5978" t="s">
        <v>20</v>
      </c>
      <c r="D5978" t="s">
        <v>21</v>
      </c>
      <c r="E5978" t="s">
        <v>5</v>
      </c>
      <c r="G5978" t="s">
        <v>22</v>
      </c>
      <c r="H5978">
        <v>3096991</v>
      </c>
      <c r="I5978">
        <v>3097725</v>
      </c>
      <c r="J5978" t="s">
        <v>30</v>
      </c>
      <c r="O5978" t="s">
        <v>7303</v>
      </c>
      <c r="P5978">
        <v>735</v>
      </c>
    </row>
    <row r="5979" spans="1:17" hidden="1" x14ac:dyDescent="0.35">
      <c r="A5979" t="s">
        <v>26</v>
      </c>
      <c r="B5979" t="s">
        <v>32</v>
      </c>
      <c r="C5979" t="s">
        <v>20</v>
      </c>
      <c r="D5979" t="s">
        <v>21</v>
      </c>
      <c r="E5979" t="s">
        <v>5</v>
      </c>
      <c r="G5979" t="s">
        <v>22</v>
      </c>
      <c r="H5979">
        <v>3096991</v>
      </c>
      <c r="I5979">
        <v>3097725</v>
      </c>
      <c r="J5979" t="s">
        <v>30</v>
      </c>
      <c r="K5979" t="s">
        <v>7304</v>
      </c>
      <c r="N5979" t="s">
        <v>727</v>
      </c>
      <c r="O5979" t="s">
        <v>7303</v>
      </c>
      <c r="P5979">
        <v>735</v>
      </c>
      <c r="Q5979">
        <v>244</v>
      </c>
    </row>
    <row r="5980" spans="1:17" hidden="1" x14ac:dyDescent="0.35">
      <c r="A5980" t="s">
        <v>18</v>
      </c>
      <c r="B5980" t="s">
        <v>29</v>
      </c>
      <c r="C5980" t="s">
        <v>20</v>
      </c>
      <c r="D5980" t="s">
        <v>21</v>
      </c>
      <c r="E5980" t="s">
        <v>5</v>
      </c>
      <c r="G5980" t="s">
        <v>22</v>
      </c>
      <c r="H5980">
        <v>3097786</v>
      </c>
      <c r="I5980">
        <v>3098406</v>
      </c>
      <c r="J5980" t="s">
        <v>23</v>
      </c>
      <c r="O5980" t="s">
        <v>7305</v>
      </c>
      <c r="P5980">
        <v>621</v>
      </c>
    </row>
    <row r="5981" spans="1:17" hidden="1" x14ac:dyDescent="0.35">
      <c r="A5981" t="s">
        <v>26</v>
      </c>
      <c r="B5981" t="s">
        <v>32</v>
      </c>
      <c r="C5981" t="s">
        <v>20</v>
      </c>
      <c r="D5981" t="s">
        <v>21</v>
      </c>
      <c r="E5981" t="s">
        <v>5</v>
      </c>
      <c r="G5981" t="s">
        <v>22</v>
      </c>
      <c r="H5981">
        <v>3097786</v>
      </c>
      <c r="I5981">
        <v>3098406</v>
      </c>
      <c r="J5981" t="s">
        <v>23</v>
      </c>
      <c r="K5981" t="s">
        <v>7306</v>
      </c>
      <c r="N5981" t="s">
        <v>1063</v>
      </c>
      <c r="O5981" t="s">
        <v>7305</v>
      </c>
      <c r="P5981">
        <v>621</v>
      </c>
      <c r="Q5981">
        <v>206</v>
      </c>
    </row>
    <row r="5982" spans="1:17" hidden="1" x14ac:dyDescent="0.35">
      <c r="A5982" t="s">
        <v>18</v>
      </c>
      <c r="B5982" t="s">
        <v>29</v>
      </c>
      <c r="C5982" t="s">
        <v>20</v>
      </c>
      <c r="D5982" t="s">
        <v>21</v>
      </c>
      <c r="E5982" t="s">
        <v>5</v>
      </c>
      <c r="G5982" t="s">
        <v>22</v>
      </c>
      <c r="H5982">
        <v>3098572</v>
      </c>
      <c r="I5982">
        <v>3098889</v>
      </c>
      <c r="J5982" t="s">
        <v>30</v>
      </c>
      <c r="O5982" t="s">
        <v>7307</v>
      </c>
      <c r="P5982">
        <v>318</v>
      </c>
    </row>
    <row r="5983" spans="1:17" hidden="1" x14ac:dyDescent="0.35">
      <c r="A5983" t="s">
        <v>26</v>
      </c>
      <c r="B5983" t="s">
        <v>32</v>
      </c>
      <c r="C5983" t="s">
        <v>20</v>
      </c>
      <c r="D5983" t="s">
        <v>21</v>
      </c>
      <c r="E5983" t="s">
        <v>5</v>
      </c>
      <c r="G5983" t="s">
        <v>22</v>
      </c>
      <c r="H5983">
        <v>3098572</v>
      </c>
      <c r="I5983">
        <v>3098889</v>
      </c>
      <c r="J5983" t="s">
        <v>30</v>
      </c>
      <c r="K5983" t="s">
        <v>7308</v>
      </c>
      <c r="N5983" t="s">
        <v>28</v>
      </c>
      <c r="O5983" t="s">
        <v>7307</v>
      </c>
      <c r="P5983">
        <v>318</v>
      </c>
      <c r="Q5983">
        <v>105</v>
      </c>
    </row>
    <row r="5984" spans="1:17" hidden="1" x14ac:dyDescent="0.35">
      <c r="A5984" t="s">
        <v>18</v>
      </c>
      <c r="B5984" t="s">
        <v>29</v>
      </c>
      <c r="C5984" t="s">
        <v>20</v>
      </c>
      <c r="D5984" t="s">
        <v>21</v>
      </c>
      <c r="E5984" t="s">
        <v>5</v>
      </c>
      <c r="G5984" t="s">
        <v>22</v>
      </c>
      <c r="H5984">
        <v>3098886</v>
      </c>
      <c r="I5984">
        <v>3099539</v>
      </c>
      <c r="J5984" t="s">
        <v>30</v>
      </c>
      <c r="O5984" t="s">
        <v>7309</v>
      </c>
      <c r="P5984">
        <v>654</v>
      </c>
    </row>
    <row r="5985" spans="1:17" hidden="1" x14ac:dyDescent="0.35">
      <c r="A5985" t="s">
        <v>26</v>
      </c>
      <c r="B5985" t="s">
        <v>32</v>
      </c>
      <c r="C5985" t="s">
        <v>20</v>
      </c>
      <c r="D5985" t="s">
        <v>21</v>
      </c>
      <c r="E5985" t="s">
        <v>5</v>
      </c>
      <c r="G5985" t="s">
        <v>22</v>
      </c>
      <c r="H5985">
        <v>3098886</v>
      </c>
      <c r="I5985">
        <v>3099539</v>
      </c>
      <c r="J5985" t="s">
        <v>30</v>
      </c>
      <c r="K5985" t="s">
        <v>7310</v>
      </c>
      <c r="N5985" t="s">
        <v>306</v>
      </c>
      <c r="O5985" t="s">
        <v>7309</v>
      </c>
      <c r="P5985">
        <v>654</v>
      </c>
      <c r="Q5985">
        <v>217</v>
      </c>
    </row>
    <row r="5986" spans="1:17" hidden="1" x14ac:dyDescent="0.35">
      <c r="A5986" t="s">
        <v>18</v>
      </c>
      <c r="B5986" t="s">
        <v>29</v>
      </c>
      <c r="C5986" t="s">
        <v>20</v>
      </c>
      <c r="D5986" t="s">
        <v>21</v>
      </c>
      <c r="E5986" t="s">
        <v>5</v>
      </c>
      <c r="G5986" t="s">
        <v>22</v>
      </c>
      <c r="H5986">
        <v>3099598</v>
      </c>
      <c r="I5986">
        <v>3099831</v>
      </c>
      <c r="J5986" t="s">
        <v>30</v>
      </c>
      <c r="O5986" t="s">
        <v>7311</v>
      </c>
      <c r="P5986">
        <v>234</v>
      </c>
    </row>
    <row r="5987" spans="1:17" hidden="1" x14ac:dyDescent="0.35">
      <c r="A5987" t="s">
        <v>26</v>
      </c>
      <c r="B5987" t="s">
        <v>32</v>
      </c>
      <c r="C5987" t="s">
        <v>20</v>
      </c>
      <c r="D5987" t="s">
        <v>21</v>
      </c>
      <c r="E5987" t="s">
        <v>5</v>
      </c>
      <c r="G5987" t="s">
        <v>22</v>
      </c>
      <c r="H5987">
        <v>3099598</v>
      </c>
      <c r="I5987">
        <v>3099831</v>
      </c>
      <c r="J5987" t="s">
        <v>30</v>
      </c>
      <c r="K5987" t="s">
        <v>7312</v>
      </c>
      <c r="N5987" t="s">
        <v>28</v>
      </c>
      <c r="O5987" t="s">
        <v>7311</v>
      </c>
      <c r="P5987">
        <v>234</v>
      </c>
      <c r="Q5987">
        <v>77</v>
      </c>
    </row>
    <row r="5988" spans="1:17" hidden="1" x14ac:dyDescent="0.35">
      <c r="A5988" t="s">
        <v>18</v>
      </c>
      <c r="B5988" t="s">
        <v>29</v>
      </c>
      <c r="C5988" t="s">
        <v>20</v>
      </c>
      <c r="D5988" t="s">
        <v>21</v>
      </c>
      <c r="E5988" t="s">
        <v>5</v>
      </c>
      <c r="G5988" t="s">
        <v>22</v>
      </c>
      <c r="H5988">
        <v>3099919</v>
      </c>
      <c r="I5988">
        <v>3101922</v>
      </c>
      <c r="J5988" t="s">
        <v>30</v>
      </c>
      <c r="O5988" t="s">
        <v>7313</v>
      </c>
      <c r="P5988">
        <v>2004</v>
      </c>
    </row>
    <row r="5989" spans="1:17" hidden="1" x14ac:dyDescent="0.35">
      <c r="A5989" t="s">
        <v>26</v>
      </c>
      <c r="B5989" t="s">
        <v>32</v>
      </c>
      <c r="C5989" t="s">
        <v>20</v>
      </c>
      <c r="D5989" t="s">
        <v>21</v>
      </c>
      <c r="E5989" t="s">
        <v>5</v>
      </c>
      <c r="G5989" t="s">
        <v>22</v>
      </c>
      <c r="H5989">
        <v>3099919</v>
      </c>
      <c r="I5989">
        <v>3101922</v>
      </c>
      <c r="J5989" t="s">
        <v>30</v>
      </c>
      <c r="K5989" t="s">
        <v>7314</v>
      </c>
      <c r="N5989" t="s">
        <v>7315</v>
      </c>
      <c r="O5989" t="s">
        <v>7313</v>
      </c>
      <c r="P5989">
        <v>2004</v>
      </c>
      <c r="Q5989">
        <v>667</v>
      </c>
    </row>
    <row r="5990" spans="1:17" hidden="1" x14ac:dyDescent="0.35">
      <c r="A5990" t="s">
        <v>18</v>
      </c>
      <c r="B5990" t="s">
        <v>29</v>
      </c>
      <c r="C5990" t="s">
        <v>20</v>
      </c>
      <c r="D5990" t="s">
        <v>21</v>
      </c>
      <c r="E5990" t="s">
        <v>5</v>
      </c>
      <c r="G5990" t="s">
        <v>22</v>
      </c>
      <c r="H5990">
        <v>3102053</v>
      </c>
      <c r="I5990">
        <v>3102295</v>
      </c>
      <c r="J5990" t="s">
        <v>30</v>
      </c>
      <c r="O5990" t="s">
        <v>7316</v>
      </c>
      <c r="P5990">
        <v>243</v>
      </c>
    </row>
    <row r="5991" spans="1:17" hidden="1" x14ac:dyDescent="0.35">
      <c r="A5991" t="s">
        <v>26</v>
      </c>
      <c r="B5991" t="s">
        <v>32</v>
      </c>
      <c r="C5991" t="s">
        <v>20</v>
      </c>
      <c r="D5991" t="s">
        <v>21</v>
      </c>
      <c r="E5991" t="s">
        <v>5</v>
      </c>
      <c r="G5991" t="s">
        <v>22</v>
      </c>
      <c r="H5991">
        <v>3102053</v>
      </c>
      <c r="I5991">
        <v>3102295</v>
      </c>
      <c r="J5991" t="s">
        <v>30</v>
      </c>
      <c r="K5991" t="s">
        <v>7317</v>
      </c>
      <c r="N5991" t="s">
        <v>28</v>
      </c>
      <c r="O5991" t="s">
        <v>7316</v>
      </c>
      <c r="P5991">
        <v>243</v>
      </c>
      <c r="Q5991">
        <v>80</v>
      </c>
    </row>
    <row r="5992" spans="1:17" hidden="1" x14ac:dyDescent="0.35">
      <c r="A5992" t="s">
        <v>18</v>
      </c>
      <c r="B5992" t="s">
        <v>29</v>
      </c>
      <c r="C5992" t="s">
        <v>20</v>
      </c>
      <c r="D5992" t="s">
        <v>21</v>
      </c>
      <c r="E5992" t="s">
        <v>5</v>
      </c>
      <c r="G5992" t="s">
        <v>22</v>
      </c>
      <c r="H5992">
        <v>3102426</v>
      </c>
      <c r="I5992">
        <v>3102707</v>
      </c>
      <c r="J5992" t="s">
        <v>30</v>
      </c>
      <c r="O5992" t="s">
        <v>7318</v>
      </c>
      <c r="P5992">
        <v>282</v>
      </c>
    </row>
    <row r="5993" spans="1:17" hidden="1" x14ac:dyDescent="0.35">
      <c r="A5993" t="s">
        <v>26</v>
      </c>
      <c r="B5993" t="s">
        <v>32</v>
      </c>
      <c r="C5993" t="s">
        <v>20</v>
      </c>
      <c r="D5993" t="s">
        <v>21</v>
      </c>
      <c r="E5993" t="s">
        <v>5</v>
      </c>
      <c r="G5993" t="s">
        <v>22</v>
      </c>
      <c r="H5993">
        <v>3102426</v>
      </c>
      <c r="I5993">
        <v>3102707</v>
      </c>
      <c r="J5993" t="s">
        <v>30</v>
      </c>
      <c r="K5993" t="s">
        <v>7319</v>
      </c>
      <c r="N5993" t="s">
        <v>28</v>
      </c>
      <c r="O5993" t="s">
        <v>7318</v>
      </c>
      <c r="P5993">
        <v>282</v>
      </c>
      <c r="Q5993">
        <v>93</v>
      </c>
    </row>
    <row r="5994" spans="1:17" hidden="1" x14ac:dyDescent="0.35">
      <c r="A5994" t="s">
        <v>18</v>
      </c>
      <c r="B5994" t="s">
        <v>29</v>
      </c>
      <c r="C5994" t="s">
        <v>20</v>
      </c>
      <c r="D5994" t="s">
        <v>21</v>
      </c>
      <c r="E5994" t="s">
        <v>5</v>
      </c>
      <c r="G5994" t="s">
        <v>22</v>
      </c>
      <c r="H5994">
        <v>3102775</v>
      </c>
      <c r="I5994">
        <v>3103716</v>
      </c>
      <c r="J5994" t="s">
        <v>23</v>
      </c>
      <c r="O5994" t="s">
        <v>7320</v>
      </c>
      <c r="P5994">
        <v>942</v>
      </c>
    </row>
    <row r="5995" spans="1:17" hidden="1" x14ac:dyDescent="0.35">
      <c r="A5995" t="s">
        <v>26</v>
      </c>
      <c r="B5995" t="s">
        <v>32</v>
      </c>
      <c r="C5995" t="s">
        <v>20</v>
      </c>
      <c r="D5995" t="s">
        <v>21</v>
      </c>
      <c r="E5995" t="s">
        <v>5</v>
      </c>
      <c r="G5995" t="s">
        <v>22</v>
      </c>
      <c r="H5995">
        <v>3102775</v>
      </c>
      <c r="I5995">
        <v>3103716</v>
      </c>
      <c r="J5995" t="s">
        <v>23</v>
      </c>
      <c r="K5995" t="s">
        <v>7321</v>
      </c>
      <c r="N5995" t="s">
        <v>28</v>
      </c>
      <c r="O5995" t="s">
        <v>7320</v>
      </c>
      <c r="P5995">
        <v>942</v>
      </c>
      <c r="Q5995">
        <v>313</v>
      </c>
    </row>
    <row r="5996" spans="1:17" hidden="1" x14ac:dyDescent="0.35">
      <c r="A5996" t="s">
        <v>18</v>
      </c>
      <c r="B5996" t="s">
        <v>29</v>
      </c>
      <c r="C5996" t="s">
        <v>20</v>
      </c>
      <c r="D5996" t="s">
        <v>21</v>
      </c>
      <c r="E5996" t="s">
        <v>5</v>
      </c>
      <c r="G5996" t="s">
        <v>22</v>
      </c>
      <c r="H5996">
        <v>3103729</v>
      </c>
      <c r="I5996">
        <v>3104628</v>
      </c>
      <c r="J5996" t="s">
        <v>23</v>
      </c>
      <c r="O5996" t="s">
        <v>7322</v>
      </c>
      <c r="P5996">
        <v>900</v>
      </c>
    </row>
    <row r="5997" spans="1:17" hidden="1" x14ac:dyDescent="0.35">
      <c r="A5997" t="s">
        <v>26</v>
      </c>
      <c r="B5997" t="s">
        <v>32</v>
      </c>
      <c r="C5997" t="s">
        <v>20</v>
      </c>
      <c r="D5997" t="s">
        <v>21</v>
      </c>
      <c r="E5997" t="s">
        <v>5</v>
      </c>
      <c r="G5997" t="s">
        <v>22</v>
      </c>
      <c r="H5997">
        <v>3103729</v>
      </c>
      <c r="I5997">
        <v>3104628</v>
      </c>
      <c r="J5997" t="s">
        <v>23</v>
      </c>
      <c r="K5997" t="s">
        <v>7323</v>
      </c>
      <c r="N5997" t="s">
        <v>7324</v>
      </c>
      <c r="O5997" t="s">
        <v>7322</v>
      </c>
      <c r="P5997">
        <v>900</v>
      </c>
      <c r="Q5997">
        <v>299</v>
      </c>
    </row>
    <row r="5998" spans="1:17" hidden="1" x14ac:dyDescent="0.35">
      <c r="A5998" t="s">
        <v>18</v>
      </c>
      <c r="B5998" t="s">
        <v>29</v>
      </c>
      <c r="C5998" t="s">
        <v>20</v>
      </c>
      <c r="D5998" t="s">
        <v>21</v>
      </c>
      <c r="E5998" t="s">
        <v>5</v>
      </c>
      <c r="G5998" t="s">
        <v>22</v>
      </c>
      <c r="H5998">
        <v>3104710</v>
      </c>
      <c r="I5998">
        <v>3105894</v>
      </c>
      <c r="J5998" t="s">
        <v>30</v>
      </c>
      <c r="O5998" t="s">
        <v>7325</v>
      </c>
      <c r="P5998">
        <v>1185</v>
      </c>
    </row>
    <row r="5999" spans="1:17" hidden="1" x14ac:dyDescent="0.35">
      <c r="A5999" t="s">
        <v>26</v>
      </c>
      <c r="B5999" t="s">
        <v>32</v>
      </c>
      <c r="C5999" t="s">
        <v>20</v>
      </c>
      <c r="D5999" t="s">
        <v>21</v>
      </c>
      <c r="E5999" t="s">
        <v>5</v>
      </c>
      <c r="G5999" t="s">
        <v>22</v>
      </c>
      <c r="H5999">
        <v>3104710</v>
      </c>
      <c r="I5999">
        <v>3105894</v>
      </c>
      <c r="J5999" t="s">
        <v>30</v>
      </c>
      <c r="K5999" t="s">
        <v>7326</v>
      </c>
      <c r="N5999" t="s">
        <v>1655</v>
      </c>
      <c r="O5999" t="s">
        <v>7325</v>
      </c>
      <c r="P5999">
        <v>1185</v>
      </c>
      <c r="Q5999">
        <v>394</v>
      </c>
    </row>
    <row r="6000" spans="1:17" hidden="1" x14ac:dyDescent="0.35">
      <c r="A6000" t="s">
        <v>18</v>
      </c>
      <c r="B6000" t="s">
        <v>29</v>
      </c>
      <c r="C6000" t="s">
        <v>20</v>
      </c>
      <c r="D6000" t="s">
        <v>21</v>
      </c>
      <c r="E6000" t="s">
        <v>5</v>
      </c>
      <c r="G6000" t="s">
        <v>22</v>
      </c>
      <c r="H6000">
        <v>3105908</v>
      </c>
      <c r="I6000">
        <v>3106117</v>
      </c>
      <c r="J6000" t="s">
        <v>30</v>
      </c>
      <c r="O6000" t="s">
        <v>7327</v>
      </c>
      <c r="P6000">
        <v>210</v>
      </c>
    </row>
    <row r="6001" spans="1:17" hidden="1" x14ac:dyDescent="0.35">
      <c r="A6001" t="s">
        <v>26</v>
      </c>
      <c r="B6001" t="s">
        <v>32</v>
      </c>
      <c r="C6001" t="s">
        <v>20</v>
      </c>
      <c r="D6001" t="s">
        <v>21</v>
      </c>
      <c r="E6001" t="s">
        <v>5</v>
      </c>
      <c r="G6001" t="s">
        <v>22</v>
      </c>
      <c r="H6001">
        <v>3105908</v>
      </c>
      <c r="I6001">
        <v>3106117</v>
      </c>
      <c r="J6001" t="s">
        <v>30</v>
      </c>
      <c r="K6001" t="s">
        <v>7328</v>
      </c>
      <c r="N6001" t="s">
        <v>28</v>
      </c>
      <c r="O6001" t="s">
        <v>7327</v>
      </c>
      <c r="P6001">
        <v>210</v>
      </c>
      <c r="Q6001">
        <v>69</v>
      </c>
    </row>
    <row r="6002" spans="1:17" hidden="1" x14ac:dyDescent="0.35">
      <c r="A6002" t="s">
        <v>18</v>
      </c>
      <c r="B6002" t="s">
        <v>29</v>
      </c>
      <c r="C6002" t="s">
        <v>20</v>
      </c>
      <c r="D6002" t="s">
        <v>21</v>
      </c>
      <c r="E6002" t="s">
        <v>5</v>
      </c>
      <c r="G6002" t="s">
        <v>22</v>
      </c>
      <c r="H6002">
        <v>3106333</v>
      </c>
      <c r="I6002">
        <v>3108810</v>
      </c>
      <c r="J6002" t="s">
        <v>23</v>
      </c>
      <c r="O6002" t="s">
        <v>7329</v>
      </c>
      <c r="P6002">
        <v>2478</v>
      </c>
    </row>
    <row r="6003" spans="1:17" hidden="1" x14ac:dyDescent="0.35">
      <c r="A6003" t="s">
        <v>26</v>
      </c>
      <c r="B6003" t="s">
        <v>32</v>
      </c>
      <c r="C6003" t="s">
        <v>20</v>
      </c>
      <c r="D6003" t="s">
        <v>21</v>
      </c>
      <c r="E6003" t="s">
        <v>5</v>
      </c>
      <c r="G6003" t="s">
        <v>22</v>
      </c>
      <c r="H6003">
        <v>3106333</v>
      </c>
      <c r="I6003">
        <v>3108810</v>
      </c>
      <c r="J6003" t="s">
        <v>23</v>
      </c>
      <c r="K6003" t="s">
        <v>7330</v>
      </c>
      <c r="N6003" t="s">
        <v>7266</v>
      </c>
      <c r="O6003" t="s">
        <v>7329</v>
      </c>
      <c r="P6003">
        <v>2478</v>
      </c>
      <c r="Q6003">
        <v>825</v>
      </c>
    </row>
    <row r="6004" spans="1:17" hidden="1" x14ac:dyDescent="0.35">
      <c r="A6004" t="s">
        <v>18</v>
      </c>
      <c r="B6004" t="s">
        <v>29</v>
      </c>
      <c r="C6004" t="s">
        <v>20</v>
      </c>
      <c r="D6004" t="s">
        <v>21</v>
      </c>
      <c r="E6004" t="s">
        <v>5</v>
      </c>
      <c r="G6004" t="s">
        <v>22</v>
      </c>
      <c r="H6004">
        <v>3109305</v>
      </c>
      <c r="I6004">
        <v>3110207</v>
      </c>
      <c r="J6004" t="s">
        <v>23</v>
      </c>
      <c r="O6004" t="s">
        <v>7331</v>
      </c>
      <c r="P6004">
        <v>903</v>
      </c>
    </row>
    <row r="6005" spans="1:17" hidden="1" x14ac:dyDescent="0.35">
      <c r="A6005" t="s">
        <v>26</v>
      </c>
      <c r="B6005" t="s">
        <v>32</v>
      </c>
      <c r="C6005" t="s">
        <v>20</v>
      </c>
      <c r="D6005" t="s">
        <v>21</v>
      </c>
      <c r="E6005" t="s">
        <v>5</v>
      </c>
      <c r="G6005" t="s">
        <v>22</v>
      </c>
      <c r="H6005">
        <v>3109305</v>
      </c>
      <c r="I6005">
        <v>3110207</v>
      </c>
      <c r="J6005" t="s">
        <v>23</v>
      </c>
      <c r="K6005" t="s">
        <v>7332</v>
      </c>
      <c r="N6005" t="s">
        <v>210</v>
      </c>
      <c r="O6005" t="s">
        <v>7331</v>
      </c>
      <c r="P6005">
        <v>903</v>
      </c>
      <c r="Q6005">
        <v>300</v>
      </c>
    </row>
    <row r="6006" spans="1:17" hidden="1" x14ac:dyDescent="0.35">
      <c r="A6006" t="s">
        <v>18</v>
      </c>
      <c r="B6006" t="s">
        <v>29</v>
      </c>
      <c r="C6006" t="s">
        <v>20</v>
      </c>
      <c r="D6006" t="s">
        <v>21</v>
      </c>
      <c r="E6006" t="s">
        <v>5</v>
      </c>
      <c r="G6006" t="s">
        <v>22</v>
      </c>
      <c r="H6006">
        <v>3110287</v>
      </c>
      <c r="I6006">
        <v>3110838</v>
      </c>
      <c r="J6006" t="s">
        <v>30</v>
      </c>
      <c r="O6006" t="s">
        <v>7333</v>
      </c>
      <c r="P6006">
        <v>552</v>
      </c>
    </row>
    <row r="6007" spans="1:17" hidden="1" x14ac:dyDescent="0.35">
      <c r="A6007" t="s">
        <v>26</v>
      </c>
      <c r="B6007" t="s">
        <v>32</v>
      </c>
      <c r="C6007" t="s">
        <v>20</v>
      </c>
      <c r="D6007" t="s">
        <v>21</v>
      </c>
      <c r="E6007" t="s">
        <v>5</v>
      </c>
      <c r="G6007" t="s">
        <v>22</v>
      </c>
      <c r="H6007">
        <v>3110287</v>
      </c>
      <c r="I6007">
        <v>3110838</v>
      </c>
      <c r="J6007" t="s">
        <v>30</v>
      </c>
      <c r="K6007" t="s">
        <v>7334</v>
      </c>
      <c r="N6007" t="s">
        <v>337</v>
      </c>
      <c r="O6007" t="s">
        <v>7333</v>
      </c>
      <c r="P6007">
        <v>552</v>
      </c>
      <c r="Q6007">
        <v>183</v>
      </c>
    </row>
    <row r="6008" spans="1:17" hidden="1" x14ac:dyDescent="0.35">
      <c r="A6008" t="s">
        <v>18</v>
      </c>
      <c r="B6008" t="s">
        <v>29</v>
      </c>
      <c r="C6008" t="s">
        <v>20</v>
      </c>
      <c r="D6008" t="s">
        <v>21</v>
      </c>
      <c r="E6008" t="s">
        <v>5</v>
      </c>
      <c r="G6008" t="s">
        <v>22</v>
      </c>
      <c r="H6008">
        <v>3110943</v>
      </c>
      <c r="I6008">
        <v>3111404</v>
      </c>
      <c r="J6008" t="s">
        <v>30</v>
      </c>
      <c r="O6008" t="s">
        <v>7335</v>
      </c>
      <c r="P6008">
        <v>462</v>
      </c>
    </row>
    <row r="6009" spans="1:17" hidden="1" x14ac:dyDescent="0.35">
      <c r="A6009" t="s">
        <v>26</v>
      </c>
      <c r="B6009" t="s">
        <v>32</v>
      </c>
      <c r="C6009" t="s">
        <v>20</v>
      </c>
      <c r="D6009" t="s">
        <v>21</v>
      </c>
      <c r="E6009" t="s">
        <v>5</v>
      </c>
      <c r="G6009" t="s">
        <v>22</v>
      </c>
      <c r="H6009">
        <v>3110943</v>
      </c>
      <c r="I6009">
        <v>3111404</v>
      </c>
      <c r="J6009" t="s">
        <v>30</v>
      </c>
      <c r="K6009" t="s">
        <v>7336</v>
      </c>
      <c r="N6009" t="s">
        <v>604</v>
      </c>
      <c r="O6009" t="s">
        <v>7335</v>
      </c>
      <c r="P6009">
        <v>462</v>
      </c>
      <c r="Q6009">
        <v>153</v>
      </c>
    </row>
    <row r="6010" spans="1:17" hidden="1" x14ac:dyDescent="0.35">
      <c r="A6010" t="s">
        <v>18</v>
      </c>
      <c r="B6010" t="s">
        <v>29</v>
      </c>
      <c r="C6010" t="s">
        <v>20</v>
      </c>
      <c r="D6010" t="s">
        <v>21</v>
      </c>
      <c r="E6010" t="s">
        <v>5</v>
      </c>
      <c r="G6010" t="s">
        <v>22</v>
      </c>
      <c r="H6010">
        <v>3111499</v>
      </c>
      <c r="I6010">
        <v>3112401</v>
      </c>
      <c r="J6010" t="s">
        <v>30</v>
      </c>
      <c r="O6010" t="s">
        <v>7337</v>
      </c>
      <c r="P6010">
        <v>903</v>
      </c>
    </row>
    <row r="6011" spans="1:17" hidden="1" x14ac:dyDescent="0.35">
      <c r="A6011" t="s">
        <v>26</v>
      </c>
      <c r="B6011" t="s">
        <v>32</v>
      </c>
      <c r="C6011" t="s">
        <v>20</v>
      </c>
      <c r="D6011" t="s">
        <v>21</v>
      </c>
      <c r="E6011" t="s">
        <v>5</v>
      </c>
      <c r="G6011" t="s">
        <v>22</v>
      </c>
      <c r="H6011">
        <v>3111499</v>
      </c>
      <c r="I6011">
        <v>3112401</v>
      </c>
      <c r="J6011" t="s">
        <v>30</v>
      </c>
      <c r="K6011" t="s">
        <v>7338</v>
      </c>
      <c r="N6011" t="s">
        <v>7339</v>
      </c>
      <c r="O6011" t="s">
        <v>7337</v>
      </c>
      <c r="P6011">
        <v>903</v>
      </c>
      <c r="Q6011">
        <v>300</v>
      </c>
    </row>
    <row r="6012" spans="1:17" hidden="1" x14ac:dyDescent="0.35">
      <c r="A6012" t="s">
        <v>18</v>
      </c>
      <c r="B6012" t="s">
        <v>29</v>
      </c>
      <c r="C6012" t="s">
        <v>20</v>
      </c>
      <c r="D6012" t="s">
        <v>21</v>
      </c>
      <c r="E6012" t="s">
        <v>5</v>
      </c>
      <c r="G6012" t="s">
        <v>22</v>
      </c>
      <c r="H6012">
        <v>3112469</v>
      </c>
      <c r="I6012">
        <v>3113656</v>
      </c>
      <c r="J6012" t="s">
        <v>30</v>
      </c>
      <c r="O6012" t="s">
        <v>7340</v>
      </c>
      <c r="P6012">
        <v>1188</v>
      </c>
    </row>
    <row r="6013" spans="1:17" hidden="1" x14ac:dyDescent="0.35">
      <c r="A6013" t="s">
        <v>26</v>
      </c>
      <c r="B6013" t="s">
        <v>32</v>
      </c>
      <c r="C6013" t="s">
        <v>20</v>
      </c>
      <c r="D6013" t="s">
        <v>21</v>
      </c>
      <c r="E6013" t="s">
        <v>5</v>
      </c>
      <c r="G6013" t="s">
        <v>22</v>
      </c>
      <c r="H6013">
        <v>3112469</v>
      </c>
      <c r="I6013">
        <v>3113656</v>
      </c>
      <c r="J6013" t="s">
        <v>30</v>
      </c>
      <c r="K6013" t="s">
        <v>7341</v>
      </c>
      <c r="N6013" t="s">
        <v>7342</v>
      </c>
      <c r="O6013" t="s">
        <v>7340</v>
      </c>
      <c r="P6013">
        <v>1188</v>
      </c>
      <c r="Q6013">
        <v>395</v>
      </c>
    </row>
    <row r="6014" spans="1:17" hidden="1" x14ac:dyDescent="0.35">
      <c r="A6014" t="s">
        <v>18</v>
      </c>
      <c r="B6014" t="s">
        <v>29</v>
      </c>
      <c r="C6014" t="s">
        <v>20</v>
      </c>
      <c r="D6014" t="s">
        <v>21</v>
      </c>
      <c r="E6014" t="s">
        <v>5</v>
      </c>
      <c r="G6014" t="s">
        <v>22</v>
      </c>
      <c r="H6014">
        <v>3113705</v>
      </c>
      <c r="I6014">
        <v>3115009</v>
      </c>
      <c r="J6014" t="s">
        <v>30</v>
      </c>
      <c r="O6014" t="s">
        <v>7343</v>
      </c>
      <c r="P6014">
        <v>1305</v>
      </c>
    </row>
    <row r="6015" spans="1:17" hidden="1" x14ac:dyDescent="0.35">
      <c r="A6015" t="s">
        <v>26</v>
      </c>
      <c r="B6015" t="s">
        <v>32</v>
      </c>
      <c r="C6015" t="s">
        <v>20</v>
      </c>
      <c r="D6015" t="s">
        <v>21</v>
      </c>
      <c r="E6015" t="s">
        <v>5</v>
      </c>
      <c r="G6015" t="s">
        <v>22</v>
      </c>
      <c r="H6015">
        <v>3113705</v>
      </c>
      <c r="I6015">
        <v>3115009</v>
      </c>
      <c r="J6015" t="s">
        <v>30</v>
      </c>
      <c r="K6015" t="s">
        <v>7344</v>
      </c>
      <c r="N6015" t="s">
        <v>7345</v>
      </c>
      <c r="O6015" t="s">
        <v>7343</v>
      </c>
      <c r="P6015">
        <v>1305</v>
      </c>
      <c r="Q6015">
        <v>434</v>
      </c>
    </row>
    <row r="6016" spans="1:17" hidden="1" x14ac:dyDescent="0.35">
      <c r="A6016" t="s">
        <v>18</v>
      </c>
      <c r="B6016" t="s">
        <v>29</v>
      </c>
      <c r="C6016" t="s">
        <v>20</v>
      </c>
      <c r="D6016" t="s">
        <v>21</v>
      </c>
      <c r="E6016" t="s">
        <v>5</v>
      </c>
      <c r="G6016" t="s">
        <v>22</v>
      </c>
      <c r="H6016">
        <v>3115156</v>
      </c>
      <c r="I6016">
        <v>3116478</v>
      </c>
      <c r="J6016" t="s">
        <v>30</v>
      </c>
      <c r="O6016" t="s">
        <v>7346</v>
      </c>
      <c r="P6016">
        <v>1323</v>
      </c>
    </row>
    <row r="6017" spans="1:17" hidden="1" x14ac:dyDescent="0.35">
      <c r="A6017" t="s">
        <v>26</v>
      </c>
      <c r="B6017" t="s">
        <v>32</v>
      </c>
      <c r="C6017" t="s">
        <v>20</v>
      </c>
      <c r="D6017" t="s">
        <v>21</v>
      </c>
      <c r="E6017" t="s">
        <v>5</v>
      </c>
      <c r="G6017" t="s">
        <v>22</v>
      </c>
      <c r="H6017">
        <v>3115156</v>
      </c>
      <c r="I6017">
        <v>3116478</v>
      </c>
      <c r="J6017" t="s">
        <v>30</v>
      </c>
      <c r="K6017" t="s">
        <v>7347</v>
      </c>
      <c r="N6017" t="s">
        <v>7348</v>
      </c>
      <c r="O6017" t="s">
        <v>7346</v>
      </c>
      <c r="P6017">
        <v>1323</v>
      </c>
      <c r="Q6017">
        <v>440</v>
      </c>
    </row>
    <row r="6018" spans="1:17" hidden="1" x14ac:dyDescent="0.35">
      <c r="A6018" t="s">
        <v>18</v>
      </c>
      <c r="B6018" t="s">
        <v>29</v>
      </c>
      <c r="C6018" t="s">
        <v>20</v>
      </c>
      <c r="D6018" t="s">
        <v>21</v>
      </c>
      <c r="E6018" t="s">
        <v>5</v>
      </c>
      <c r="G6018" t="s">
        <v>22</v>
      </c>
      <c r="H6018">
        <v>3116659</v>
      </c>
      <c r="I6018">
        <v>3117018</v>
      </c>
      <c r="J6018" t="s">
        <v>30</v>
      </c>
      <c r="O6018" t="s">
        <v>7349</v>
      </c>
      <c r="P6018">
        <v>360</v>
      </c>
    </row>
    <row r="6019" spans="1:17" hidden="1" x14ac:dyDescent="0.35">
      <c r="A6019" t="s">
        <v>26</v>
      </c>
      <c r="B6019" t="s">
        <v>32</v>
      </c>
      <c r="C6019" t="s">
        <v>20</v>
      </c>
      <c r="D6019" t="s">
        <v>21</v>
      </c>
      <c r="E6019" t="s">
        <v>5</v>
      </c>
      <c r="G6019" t="s">
        <v>22</v>
      </c>
      <c r="H6019">
        <v>3116659</v>
      </c>
      <c r="I6019">
        <v>3117018</v>
      </c>
      <c r="J6019" t="s">
        <v>30</v>
      </c>
      <c r="K6019" t="s">
        <v>7350</v>
      </c>
      <c r="N6019" t="s">
        <v>628</v>
      </c>
      <c r="O6019" t="s">
        <v>7349</v>
      </c>
      <c r="P6019">
        <v>360</v>
      </c>
      <c r="Q6019">
        <v>119</v>
      </c>
    </row>
    <row r="6020" spans="1:17" hidden="1" x14ac:dyDescent="0.35">
      <c r="A6020" t="s">
        <v>18</v>
      </c>
      <c r="B6020" t="s">
        <v>29</v>
      </c>
      <c r="C6020" t="s">
        <v>20</v>
      </c>
      <c r="D6020" t="s">
        <v>21</v>
      </c>
      <c r="E6020" t="s">
        <v>5</v>
      </c>
      <c r="G6020" t="s">
        <v>22</v>
      </c>
      <c r="H6020">
        <v>3116959</v>
      </c>
      <c r="I6020">
        <v>3117519</v>
      </c>
      <c r="J6020" t="s">
        <v>23</v>
      </c>
      <c r="O6020" t="s">
        <v>7351</v>
      </c>
      <c r="P6020">
        <v>561</v>
      </c>
    </row>
    <row r="6021" spans="1:17" hidden="1" x14ac:dyDescent="0.35">
      <c r="A6021" t="s">
        <v>26</v>
      </c>
      <c r="B6021" t="s">
        <v>32</v>
      </c>
      <c r="C6021" t="s">
        <v>20</v>
      </c>
      <c r="D6021" t="s">
        <v>21</v>
      </c>
      <c r="E6021" t="s">
        <v>5</v>
      </c>
      <c r="G6021" t="s">
        <v>22</v>
      </c>
      <c r="H6021">
        <v>3116959</v>
      </c>
      <c r="I6021">
        <v>3117519</v>
      </c>
      <c r="J6021" t="s">
        <v>23</v>
      </c>
      <c r="K6021" t="s">
        <v>7352</v>
      </c>
      <c r="N6021" t="s">
        <v>28</v>
      </c>
      <c r="O6021" t="s">
        <v>7351</v>
      </c>
      <c r="P6021">
        <v>561</v>
      </c>
      <c r="Q6021">
        <v>186</v>
      </c>
    </row>
    <row r="6022" spans="1:17" hidden="1" x14ac:dyDescent="0.35">
      <c r="A6022" t="s">
        <v>18</v>
      </c>
      <c r="B6022" t="s">
        <v>29</v>
      </c>
      <c r="C6022" t="s">
        <v>20</v>
      </c>
      <c r="D6022" t="s">
        <v>21</v>
      </c>
      <c r="E6022" t="s">
        <v>5</v>
      </c>
      <c r="G6022" t="s">
        <v>22</v>
      </c>
      <c r="H6022">
        <v>3117603</v>
      </c>
      <c r="I6022">
        <v>3118376</v>
      </c>
      <c r="J6022" t="s">
        <v>30</v>
      </c>
      <c r="O6022" t="s">
        <v>7353</v>
      </c>
      <c r="P6022">
        <v>774</v>
      </c>
    </row>
    <row r="6023" spans="1:17" hidden="1" x14ac:dyDescent="0.35">
      <c r="A6023" t="s">
        <v>26</v>
      </c>
      <c r="B6023" t="s">
        <v>32</v>
      </c>
      <c r="C6023" t="s">
        <v>20</v>
      </c>
      <c r="D6023" t="s">
        <v>21</v>
      </c>
      <c r="E6023" t="s">
        <v>5</v>
      </c>
      <c r="G6023" t="s">
        <v>22</v>
      </c>
      <c r="H6023">
        <v>3117603</v>
      </c>
      <c r="I6023">
        <v>3118376</v>
      </c>
      <c r="J6023" t="s">
        <v>30</v>
      </c>
      <c r="K6023" t="s">
        <v>7354</v>
      </c>
      <c r="N6023" t="s">
        <v>7355</v>
      </c>
      <c r="O6023" t="s">
        <v>7353</v>
      </c>
      <c r="P6023">
        <v>774</v>
      </c>
      <c r="Q6023">
        <v>257</v>
      </c>
    </row>
    <row r="6024" spans="1:17" hidden="1" x14ac:dyDescent="0.35">
      <c r="A6024" t="s">
        <v>18</v>
      </c>
      <c r="B6024" t="s">
        <v>29</v>
      </c>
      <c r="C6024" t="s">
        <v>20</v>
      </c>
      <c r="D6024" t="s">
        <v>21</v>
      </c>
      <c r="E6024" t="s">
        <v>5</v>
      </c>
      <c r="G6024" t="s">
        <v>22</v>
      </c>
      <c r="H6024">
        <v>3118354</v>
      </c>
      <c r="I6024">
        <v>3118944</v>
      </c>
      <c r="J6024" t="s">
        <v>30</v>
      </c>
      <c r="O6024" t="s">
        <v>7356</v>
      </c>
      <c r="P6024">
        <v>591</v>
      </c>
    </row>
    <row r="6025" spans="1:17" hidden="1" x14ac:dyDescent="0.35">
      <c r="A6025" t="s">
        <v>26</v>
      </c>
      <c r="B6025" t="s">
        <v>32</v>
      </c>
      <c r="C6025" t="s">
        <v>20</v>
      </c>
      <c r="D6025" t="s">
        <v>21</v>
      </c>
      <c r="E6025" t="s">
        <v>5</v>
      </c>
      <c r="G6025" t="s">
        <v>22</v>
      </c>
      <c r="H6025">
        <v>3118354</v>
      </c>
      <c r="I6025">
        <v>3118944</v>
      </c>
      <c r="J6025" t="s">
        <v>30</v>
      </c>
      <c r="K6025" t="s">
        <v>7357</v>
      </c>
      <c r="N6025" t="s">
        <v>7358</v>
      </c>
      <c r="O6025" t="s">
        <v>7356</v>
      </c>
      <c r="P6025">
        <v>591</v>
      </c>
      <c r="Q6025">
        <v>196</v>
      </c>
    </row>
    <row r="6026" spans="1:17" hidden="1" x14ac:dyDescent="0.35">
      <c r="A6026" t="s">
        <v>18</v>
      </c>
      <c r="B6026" t="s">
        <v>29</v>
      </c>
      <c r="C6026" t="s">
        <v>20</v>
      </c>
      <c r="D6026" t="s">
        <v>21</v>
      </c>
      <c r="E6026" t="s">
        <v>5</v>
      </c>
      <c r="G6026" t="s">
        <v>22</v>
      </c>
      <c r="H6026">
        <v>3119197</v>
      </c>
      <c r="I6026">
        <v>3119928</v>
      </c>
      <c r="J6026" t="s">
        <v>30</v>
      </c>
      <c r="O6026" t="s">
        <v>7359</v>
      </c>
      <c r="P6026">
        <v>732</v>
      </c>
    </row>
    <row r="6027" spans="1:17" hidden="1" x14ac:dyDescent="0.35">
      <c r="A6027" t="s">
        <v>26</v>
      </c>
      <c r="B6027" t="s">
        <v>32</v>
      </c>
      <c r="C6027" t="s">
        <v>20</v>
      </c>
      <c r="D6027" t="s">
        <v>21</v>
      </c>
      <c r="E6027" t="s">
        <v>5</v>
      </c>
      <c r="G6027" t="s">
        <v>22</v>
      </c>
      <c r="H6027">
        <v>3119197</v>
      </c>
      <c r="I6027">
        <v>3119928</v>
      </c>
      <c r="J6027" t="s">
        <v>30</v>
      </c>
      <c r="K6027" t="s">
        <v>7360</v>
      </c>
      <c r="N6027" t="s">
        <v>6991</v>
      </c>
      <c r="O6027" t="s">
        <v>7359</v>
      </c>
      <c r="P6027">
        <v>732</v>
      </c>
      <c r="Q6027">
        <v>243</v>
      </c>
    </row>
    <row r="6028" spans="1:17" hidden="1" x14ac:dyDescent="0.35">
      <c r="A6028" t="s">
        <v>18</v>
      </c>
      <c r="B6028" t="s">
        <v>29</v>
      </c>
      <c r="C6028" t="s">
        <v>20</v>
      </c>
      <c r="D6028" t="s">
        <v>21</v>
      </c>
      <c r="E6028" t="s">
        <v>5</v>
      </c>
      <c r="G6028" t="s">
        <v>22</v>
      </c>
      <c r="H6028">
        <v>3120020</v>
      </c>
      <c r="I6028">
        <v>3120580</v>
      </c>
      <c r="J6028" t="s">
        <v>30</v>
      </c>
      <c r="O6028" t="s">
        <v>7361</v>
      </c>
      <c r="P6028">
        <v>561</v>
      </c>
    </row>
    <row r="6029" spans="1:17" hidden="1" x14ac:dyDescent="0.35">
      <c r="A6029" t="s">
        <v>26</v>
      </c>
      <c r="B6029" t="s">
        <v>32</v>
      </c>
      <c r="C6029" t="s">
        <v>20</v>
      </c>
      <c r="D6029" t="s">
        <v>21</v>
      </c>
      <c r="E6029" t="s">
        <v>5</v>
      </c>
      <c r="G6029" t="s">
        <v>22</v>
      </c>
      <c r="H6029">
        <v>3120020</v>
      </c>
      <c r="I6029">
        <v>3120580</v>
      </c>
      <c r="J6029" t="s">
        <v>30</v>
      </c>
      <c r="K6029" t="s">
        <v>7362</v>
      </c>
      <c r="N6029" t="s">
        <v>3665</v>
      </c>
      <c r="O6029" t="s">
        <v>7361</v>
      </c>
      <c r="P6029">
        <v>561</v>
      </c>
      <c r="Q6029">
        <v>186</v>
      </c>
    </row>
    <row r="6030" spans="1:17" hidden="1" x14ac:dyDescent="0.35">
      <c r="A6030" t="s">
        <v>18</v>
      </c>
      <c r="B6030" t="s">
        <v>29</v>
      </c>
      <c r="C6030" t="s">
        <v>20</v>
      </c>
      <c r="D6030" t="s">
        <v>21</v>
      </c>
      <c r="E6030" t="s">
        <v>5</v>
      </c>
      <c r="G6030" t="s">
        <v>22</v>
      </c>
      <c r="H6030">
        <v>3120594</v>
      </c>
      <c r="I6030">
        <v>3122252</v>
      </c>
      <c r="J6030" t="s">
        <v>30</v>
      </c>
      <c r="O6030" t="s">
        <v>7363</v>
      </c>
      <c r="P6030">
        <v>1659</v>
      </c>
    </row>
    <row r="6031" spans="1:17" hidden="1" x14ac:dyDescent="0.35">
      <c r="A6031" t="s">
        <v>26</v>
      </c>
      <c r="B6031" t="s">
        <v>32</v>
      </c>
      <c r="C6031" t="s">
        <v>20</v>
      </c>
      <c r="D6031" t="s">
        <v>21</v>
      </c>
      <c r="E6031" t="s">
        <v>5</v>
      </c>
      <c r="G6031" t="s">
        <v>22</v>
      </c>
      <c r="H6031">
        <v>3120594</v>
      </c>
      <c r="I6031">
        <v>3122252</v>
      </c>
      <c r="J6031" t="s">
        <v>30</v>
      </c>
      <c r="K6031" t="s">
        <v>7364</v>
      </c>
      <c r="N6031" t="s">
        <v>7365</v>
      </c>
      <c r="O6031" t="s">
        <v>7363</v>
      </c>
      <c r="P6031">
        <v>1659</v>
      </c>
      <c r="Q6031">
        <v>552</v>
      </c>
    </row>
    <row r="6032" spans="1:17" hidden="1" x14ac:dyDescent="0.35">
      <c r="A6032" t="s">
        <v>18</v>
      </c>
      <c r="B6032" t="s">
        <v>29</v>
      </c>
      <c r="C6032" t="s">
        <v>20</v>
      </c>
      <c r="D6032" t="s">
        <v>21</v>
      </c>
      <c r="E6032" t="s">
        <v>5</v>
      </c>
      <c r="G6032" t="s">
        <v>22</v>
      </c>
      <c r="H6032">
        <v>3122249</v>
      </c>
      <c r="I6032">
        <v>3123433</v>
      </c>
      <c r="J6032" t="s">
        <v>30</v>
      </c>
      <c r="O6032" t="s">
        <v>7366</v>
      </c>
      <c r="P6032">
        <v>1185</v>
      </c>
    </row>
    <row r="6033" spans="1:17" hidden="1" x14ac:dyDescent="0.35">
      <c r="A6033" t="s">
        <v>26</v>
      </c>
      <c r="B6033" t="s">
        <v>32</v>
      </c>
      <c r="C6033" t="s">
        <v>20</v>
      </c>
      <c r="D6033" t="s">
        <v>21</v>
      </c>
      <c r="E6033" t="s">
        <v>5</v>
      </c>
      <c r="G6033" t="s">
        <v>22</v>
      </c>
      <c r="H6033">
        <v>3122249</v>
      </c>
      <c r="I6033">
        <v>3123433</v>
      </c>
      <c r="J6033" t="s">
        <v>30</v>
      </c>
      <c r="K6033" t="s">
        <v>7367</v>
      </c>
      <c r="N6033" t="s">
        <v>7365</v>
      </c>
      <c r="O6033" t="s">
        <v>7366</v>
      </c>
      <c r="P6033">
        <v>1185</v>
      </c>
      <c r="Q6033">
        <v>394</v>
      </c>
    </row>
    <row r="6034" spans="1:17" hidden="1" x14ac:dyDescent="0.35">
      <c r="A6034" t="s">
        <v>18</v>
      </c>
      <c r="B6034" t="s">
        <v>29</v>
      </c>
      <c r="C6034" t="s">
        <v>20</v>
      </c>
      <c r="D6034" t="s">
        <v>21</v>
      </c>
      <c r="E6034" t="s">
        <v>5</v>
      </c>
      <c r="G6034" t="s">
        <v>22</v>
      </c>
      <c r="H6034">
        <v>3123585</v>
      </c>
      <c r="I6034">
        <v>3124301</v>
      </c>
      <c r="J6034" t="s">
        <v>30</v>
      </c>
      <c r="O6034" t="s">
        <v>7368</v>
      </c>
      <c r="P6034">
        <v>717</v>
      </c>
    </row>
    <row r="6035" spans="1:17" hidden="1" x14ac:dyDescent="0.35">
      <c r="A6035" t="s">
        <v>26</v>
      </c>
      <c r="B6035" t="s">
        <v>32</v>
      </c>
      <c r="C6035" t="s">
        <v>20</v>
      </c>
      <c r="D6035" t="s">
        <v>21</v>
      </c>
      <c r="E6035" t="s">
        <v>5</v>
      </c>
      <c r="G6035" t="s">
        <v>22</v>
      </c>
      <c r="H6035">
        <v>3123585</v>
      </c>
      <c r="I6035">
        <v>3124301</v>
      </c>
      <c r="J6035" t="s">
        <v>30</v>
      </c>
      <c r="K6035" t="s">
        <v>7369</v>
      </c>
      <c r="N6035" t="s">
        <v>1132</v>
      </c>
      <c r="O6035" t="s">
        <v>7368</v>
      </c>
      <c r="P6035">
        <v>717</v>
      </c>
      <c r="Q6035">
        <v>238</v>
      </c>
    </row>
    <row r="6036" spans="1:17" hidden="1" x14ac:dyDescent="0.35">
      <c r="A6036" t="s">
        <v>18</v>
      </c>
      <c r="B6036" t="s">
        <v>29</v>
      </c>
      <c r="C6036" t="s">
        <v>20</v>
      </c>
      <c r="D6036" t="s">
        <v>21</v>
      </c>
      <c r="E6036" t="s">
        <v>5</v>
      </c>
      <c r="G6036" t="s">
        <v>22</v>
      </c>
      <c r="H6036">
        <v>3124294</v>
      </c>
      <c r="I6036">
        <v>3126075</v>
      </c>
      <c r="J6036" t="s">
        <v>30</v>
      </c>
      <c r="O6036" t="s">
        <v>7370</v>
      </c>
      <c r="P6036">
        <v>1782</v>
      </c>
    </row>
    <row r="6037" spans="1:17" hidden="1" x14ac:dyDescent="0.35">
      <c r="A6037" t="s">
        <v>26</v>
      </c>
      <c r="B6037" t="s">
        <v>32</v>
      </c>
      <c r="C6037" t="s">
        <v>20</v>
      </c>
      <c r="D6037" t="s">
        <v>21</v>
      </c>
      <c r="E6037" t="s">
        <v>5</v>
      </c>
      <c r="G6037" t="s">
        <v>22</v>
      </c>
      <c r="H6037">
        <v>3124294</v>
      </c>
      <c r="I6037">
        <v>3126075</v>
      </c>
      <c r="J6037" t="s">
        <v>30</v>
      </c>
      <c r="K6037" t="s">
        <v>7371</v>
      </c>
      <c r="N6037" t="s">
        <v>1664</v>
      </c>
      <c r="O6037" t="s">
        <v>7370</v>
      </c>
      <c r="P6037">
        <v>1782</v>
      </c>
      <c r="Q6037">
        <v>593</v>
      </c>
    </row>
    <row r="6038" spans="1:17" hidden="1" x14ac:dyDescent="0.35">
      <c r="A6038" t="s">
        <v>18</v>
      </c>
      <c r="B6038" t="s">
        <v>29</v>
      </c>
      <c r="C6038" t="s">
        <v>20</v>
      </c>
      <c r="D6038" t="s">
        <v>21</v>
      </c>
      <c r="E6038" t="s">
        <v>5</v>
      </c>
      <c r="G6038" t="s">
        <v>22</v>
      </c>
      <c r="H6038">
        <v>3126122</v>
      </c>
      <c r="I6038">
        <v>3126655</v>
      </c>
      <c r="J6038" t="s">
        <v>30</v>
      </c>
      <c r="O6038" t="s">
        <v>7372</v>
      </c>
      <c r="P6038">
        <v>534</v>
      </c>
    </row>
    <row r="6039" spans="1:17" hidden="1" x14ac:dyDescent="0.35">
      <c r="A6039" t="s">
        <v>26</v>
      </c>
      <c r="B6039" t="s">
        <v>32</v>
      </c>
      <c r="C6039" t="s">
        <v>20</v>
      </c>
      <c r="D6039" t="s">
        <v>21</v>
      </c>
      <c r="E6039" t="s">
        <v>5</v>
      </c>
      <c r="G6039" t="s">
        <v>22</v>
      </c>
      <c r="H6039">
        <v>3126122</v>
      </c>
      <c r="I6039">
        <v>3126655</v>
      </c>
      <c r="J6039" t="s">
        <v>30</v>
      </c>
      <c r="K6039" t="s">
        <v>7373</v>
      </c>
      <c r="N6039" t="s">
        <v>643</v>
      </c>
      <c r="O6039" t="s">
        <v>7372</v>
      </c>
      <c r="P6039">
        <v>534</v>
      </c>
      <c r="Q6039">
        <v>177</v>
      </c>
    </row>
    <row r="6040" spans="1:17" hidden="1" x14ac:dyDescent="0.35">
      <c r="A6040" t="s">
        <v>18</v>
      </c>
      <c r="B6040" t="s">
        <v>29</v>
      </c>
      <c r="C6040" t="s">
        <v>20</v>
      </c>
      <c r="D6040" t="s">
        <v>21</v>
      </c>
      <c r="E6040" t="s">
        <v>5</v>
      </c>
      <c r="G6040" t="s">
        <v>22</v>
      </c>
      <c r="H6040">
        <v>3126645</v>
      </c>
      <c r="I6040">
        <v>3127835</v>
      </c>
      <c r="J6040" t="s">
        <v>30</v>
      </c>
      <c r="O6040" t="s">
        <v>7374</v>
      </c>
      <c r="P6040">
        <v>1191</v>
      </c>
    </row>
    <row r="6041" spans="1:17" hidden="1" x14ac:dyDescent="0.35">
      <c r="A6041" t="s">
        <v>26</v>
      </c>
      <c r="B6041" t="s">
        <v>32</v>
      </c>
      <c r="C6041" t="s">
        <v>20</v>
      </c>
      <c r="D6041" t="s">
        <v>21</v>
      </c>
      <c r="E6041" t="s">
        <v>5</v>
      </c>
      <c r="G6041" t="s">
        <v>22</v>
      </c>
      <c r="H6041">
        <v>3126645</v>
      </c>
      <c r="I6041">
        <v>3127835</v>
      </c>
      <c r="J6041" t="s">
        <v>30</v>
      </c>
      <c r="K6041" t="s">
        <v>7375</v>
      </c>
      <c r="N6041" t="s">
        <v>28</v>
      </c>
      <c r="O6041" t="s">
        <v>7374</v>
      </c>
      <c r="P6041">
        <v>1191</v>
      </c>
      <c r="Q6041">
        <v>396</v>
      </c>
    </row>
    <row r="6042" spans="1:17" hidden="1" x14ac:dyDescent="0.35">
      <c r="A6042" t="s">
        <v>18</v>
      </c>
      <c r="B6042" t="s">
        <v>29</v>
      </c>
      <c r="C6042" t="s">
        <v>20</v>
      </c>
      <c r="D6042" t="s">
        <v>21</v>
      </c>
      <c r="E6042" t="s">
        <v>5</v>
      </c>
      <c r="G6042" t="s">
        <v>22</v>
      </c>
      <c r="H6042">
        <v>3128189</v>
      </c>
      <c r="I6042">
        <v>3128770</v>
      </c>
      <c r="J6042" t="s">
        <v>30</v>
      </c>
      <c r="O6042" t="s">
        <v>7376</v>
      </c>
      <c r="P6042">
        <v>582</v>
      </c>
    </row>
    <row r="6043" spans="1:17" hidden="1" x14ac:dyDescent="0.35">
      <c r="A6043" t="s">
        <v>26</v>
      </c>
      <c r="B6043" t="s">
        <v>32</v>
      </c>
      <c r="C6043" t="s">
        <v>20</v>
      </c>
      <c r="D6043" t="s">
        <v>21</v>
      </c>
      <c r="E6043" t="s">
        <v>5</v>
      </c>
      <c r="G6043" t="s">
        <v>22</v>
      </c>
      <c r="H6043">
        <v>3128189</v>
      </c>
      <c r="I6043">
        <v>3128770</v>
      </c>
      <c r="J6043" t="s">
        <v>30</v>
      </c>
      <c r="K6043" t="s">
        <v>7377</v>
      </c>
      <c r="N6043" t="s">
        <v>7378</v>
      </c>
      <c r="O6043" t="s">
        <v>7376</v>
      </c>
      <c r="P6043">
        <v>582</v>
      </c>
      <c r="Q6043">
        <v>193</v>
      </c>
    </row>
    <row r="6044" spans="1:17" hidden="1" x14ac:dyDescent="0.35">
      <c r="A6044" t="s">
        <v>18</v>
      </c>
      <c r="B6044" t="s">
        <v>29</v>
      </c>
      <c r="C6044" t="s">
        <v>20</v>
      </c>
      <c r="D6044" t="s">
        <v>21</v>
      </c>
      <c r="E6044" t="s">
        <v>5</v>
      </c>
      <c r="G6044" t="s">
        <v>22</v>
      </c>
      <c r="H6044">
        <v>3128999</v>
      </c>
      <c r="I6044">
        <v>3129250</v>
      </c>
      <c r="J6044" t="s">
        <v>23</v>
      </c>
      <c r="O6044" t="s">
        <v>7379</v>
      </c>
      <c r="P6044">
        <v>252</v>
      </c>
    </row>
    <row r="6045" spans="1:17" hidden="1" x14ac:dyDescent="0.35">
      <c r="A6045" t="s">
        <v>26</v>
      </c>
      <c r="B6045" t="s">
        <v>32</v>
      </c>
      <c r="C6045" t="s">
        <v>20</v>
      </c>
      <c r="D6045" t="s">
        <v>21</v>
      </c>
      <c r="E6045" t="s">
        <v>5</v>
      </c>
      <c r="G6045" t="s">
        <v>22</v>
      </c>
      <c r="H6045">
        <v>3128999</v>
      </c>
      <c r="I6045">
        <v>3129250</v>
      </c>
      <c r="J6045" t="s">
        <v>23</v>
      </c>
      <c r="K6045" t="s">
        <v>7380</v>
      </c>
      <c r="N6045" t="s">
        <v>2837</v>
      </c>
      <c r="O6045" t="s">
        <v>7379</v>
      </c>
      <c r="P6045">
        <v>252</v>
      </c>
      <c r="Q6045">
        <v>83</v>
      </c>
    </row>
    <row r="6046" spans="1:17" hidden="1" x14ac:dyDescent="0.35">
      <c r="A6046" t="s">
        <v>18</v>
      </c>
      <c r="B6046" t="s">
        <v>29</v>
      </c>
      <c r="C6046" t="s">
        <v>20</v>
      </c>
      <c r="D6046" t="s">
        <v>21</v>
      </c>
      <c r="E6046" t="s">
        <v>5</v>
      </c>
      <c r="G6046" t="s">
        <v>22</v>
      </c>
      <c r="H6046">
        <v>3129357</v>
      </c>
      <c r="I6046">
        <v>3130382</v>
      </c>
      <c r="J6046" t="s">
        <v>30</v>
      </c>
      <c r="O6046" t="s">
        <v>7381</v>
      </c>
      <c r="P6046">
        <v>1026</v>
      </c>
    </row>
    <row r="6047" spans="1:17" hidden="1" x14ac:dyDescent="0.35">
      <c r="A6047" t="s">
        <v>26</v>
      </c>
      <c r="B6047" t="s">
        <v>32</v>
      </c>
      <c r="C6047" t="s">
        <v>20</v>
      </c>
      <c r="D6047" t="s">
        <v>21</v>
      </c>
      <c r="E6047" t="s">
        <v>5</v>
      </c>
      <c r="G6047" t="s">
        <v>22</v>
      </c>
      <c r="H6047">
        <v>3129357</v>
      </c>
      <c r="I6047">
        <v>3130382</v>
      </c>
      <c r="J6047" t="s">
        <v>30</v>
      </c>
      <c r="K6047" t="s">
        <v>7382</v>
      </c>
      <c r="N6047" t="s">
        <v>28</v>
      </c>
      <c r="O6047" t="s">
        <v>7381</v>
      </c>
      <c r="P6047">
        <v>1026</v>
      </c>
      <c r="Q6047">
        <v>341</v>
      </c>
    </row>
    <row r="6048" spans="1:17" hidden="1" x14ac:dyDescent="0.35">
      <c r="A6048" t="s">
        <v>18</v>
      </c>
      <c r="B6048" t="s">
        <v>29</v>
      </c>
      <c r="C6048" t="s">
        <v>20</v>
      </c>
      <c r="D6048" t="s">
        <v>21</v>
      </c>
      <c r="E6048" t="s">
        <v>5</v>
      </c>
      <c r="G6048" t="s">
        <v>22</v>
      </c>
      <c r="H6048">
        <v>3130379</v>
      </c>
      <c r="I6048">
        <v>3131806</v>
      </c>
      <c r="J6048" t="s">
        <v>30</v>
      </c>
      <c r="O6048" t="s">
        <v>7383</v>
      </c>
      <c r="P6048">
        <v>1428</v>
      </c>
    </row>
    <row r="6049" spans="1:17" hidden="1" x14ac:dyDescent="0.35">
      <c r="A6049" t="s">
        <v>26</v>
      </c>
      <c r="B6049" t="s">
        <v>32</v>
      </c>
      <c r="C6049" t="s">
        <v>20</v>
      </c>
      <c r="D6049" t="s">
        <v>21</v>
      </c>
      <c r="E6049" t="s">
        <v>5</v>
      </c>
      <c r="G6049" t="s">
        <v>22</v>
      </c>
      <c r="H6049">
        <v>3130379</v>
      </c>
      <c r="I6049">
        <v>3131806</v>
      </c>
      <c r="J6049" t="s">
        <v>30</v>
      </c>
      <c r="K6049" t="s">
        <v>7384</v>
      </c>
      <c r="N6049" t="s">
        <v>7385</v>
      </c>
      <c r="O6049" t="s">
        <v>7383</v>
      </c>
      <c r="P6049">
        <v>1428</v>
      </c>
      <c r="Q6049">
        <v>475</v>
      </c>
    </row>
    <row r="6050" spans="1:17" hidden="1" x14ac:dyDescent="0.35">
      <c r="A6050" t="s">
        <v>18</v>
      </c>
      <c r="B6050" t="s">
        <v>29</v>
      </c>
      <c r="C6050" t="s">
        <v>20</v>
      </c>
      <c r="D6050" t="s">
        <v>21</v>
      </c>
      <c r="E6050" t="s">
        <v>5</v>
      </c>
      <c r="G6050" t="s">
        <v>22</v>
      </c>
      <c r="H6050">
        <v>3131886</v>
      </c>
      <c r="I6050">
        <v>3132656</v>
      </c>
      <c r="J6050" t="s">
        <v>30</v>
      </c>
      <c r="O6050" t="s">
        <v>7386</v>
      </c>
      <c r="P6050">
        <v>771</v>
      </c>
    </row>
    <row r="6051" spans="1:17" hidden="1" x14ac:dyDescent="0.35">
      <c r="A6051" t="s">
        <v>26</v>
      </c>
      <c r="B6051" t="s">
        <v>32</v>
      </c>
      <c r="C6051" t="s">
        <v>20</v>
      </c>
      <c r="D6051" t="s">
        <v>21</v>
      </c>
      <c r="E6051" t="s">
        <v>5</v>
      </c>
      <c r="G6051" t="s">
        <v>22</v>
      </c>
      <c r="H6051">
        <v>3131886</v>
      </c>
      <c r="I6051">
        <v>3132656</v>
      </c>
      <c r="J6051" t="s">
        <v>30</v>
      </c>
      <c r="K6051" t="s">
        <v>7387</v>
      </c>
      <c r="N6051" t="s">
        <v>7388</v>
      </c>
      <c r="O6051" t="s">
        <v>7386</v>
      </c>
      <c r="P6051">
        <v>771</v>
      </c>
      <c r="Q6051">
        <v>256</v>
      </c>
    </row>
    <row r="6052" spans="1:17" hidden="1" x14ac:dyDescent="0.35">
      <c r="A6052" t="s">
        <v>18</v>
      </c>
      <c r="B6052" t="s">
        <v>29</v>
      </c>
      <c r="C6052" t="s">
        <v>20</v>
      </c>
      <c r="D6052" t="s">
        <v>21</v>
      </c>
      <c r="E6052" t="s">
        <v>5</v>
      </c>
      <c r="G6052" t="s">
        <v>22</v>
      </c>
      <c r="H6052">
        <v>3132726</v>
      </c>
      <c r="I6052">
        <v>3133358</v>
      </c>
      <c r="J6052" t="s">
        <v>30</v>
      </c>
      <c r="O6052" t="s">
        <v>7389</v>
      </c>
      <c r="P6052">
        <v>633</v>
      </c>
    </row>
    <row r="6053" spans="1:17" hidden="1" x14ac:dyDescent="0.35">
      <c r="A6053" t="s">
        <v>26</v>
      </c>
      <c r="B6053" t="s">
        <v>32</v>
      </c>
      <c r="C6053" t="s">
        <v>20</v>
      </c>
      <c r="D6053" t="s">
        <v>21</v>
      </c>
      <c r="E6053" t="s">
        <v>5</v>
      </c>
      <c r="G6053" t="s">
        <v>22</v>
      </c>
      <c r="H6053">
        <v>3132726</v>
      </c>
      <c r="I6053">
        <v>3133358</v>
      </c>
      <c r="J6053" t="s">
        <v>30</v>
      </c>
      <c r="K6053" t="s">
        <v>7390</v>
      </c>
      <c r="N6053" t="s">
        <v>28</v>
      </c>
      <c r="O6053" t="s">
        <v>7389</v>
      </c>
      <c r="P6053">
        <v>633</v>
      </c>
      <c r="Q6053">
        <v>210</v>
      </c>
    </row>
    <row r="6054" spans="1:17" hidden="1" x14ac:dyDescent="0.35">
      <c r="A6054" t="s">
        <v>18</v>
      </c>
      <c r="B6054" t="s">
        <v>29</v>
      </c>
      <c r="C6054" t="s">
        <v>20</v>
      </c>
      <c r="D6054" t="s">
        <v>21</v>
      </c>
      <c r="E6054" t="s">
        <v>5</v>
      </c>
      <c r="G6054" t="s">
        <v>22</v>
      </c>
      <c r="H6054">
        <v>3133425</v>
      </c>
      <c r="I6054">
        <v>3134195</v>
      </c>
      <c r="J6054" t="s">
        <v>30</v>
      </c>
      <c r="O6054" t="s">
        <v>7391</v>
      </c>
      <c r="P6054">
        <v>771</v>
      </c>
    </row>
    <row r="6055" spans="1:17" hidden="1" x14ac:dyDescent="0.35">
      <c r="A6055" t="s">
        <v>26</v>
      </c>
      <c r="B6055" t="s">
        <v>32</v>
      </c>
      <c r="C6055" t="s">
        <v>20</v>
      </c>
      <c r="D6055" t="s">
        <v>21</v>
      </c>
      <c r="E6055" t="s">
        <v>5</v>
      </c>
      <c r="G6055" t="s">
        <v>22</v>
      </c>
      <c r="H6055">
        <v>3133425</v>
      </c>
      <c r="I6055">
        <v>3134195</v>
      </c>
      <c r="J6055" t="s">
        <v>30</v>
      </c>
      <c r="K6055" t="s">
        <v>7392</v>
      </c>
      <c r="N6055" t="s">
        <v>2372</v>
      </c>
      <c r="O6055" t="s">
        <v>7391</v>
      </c>
      <c r="P6055">
        <v>771</v>
      </c>
      <c r="Q6055">
        <v>256</v>
      </c>
    </row>
    <row r="6056" spans="1:17" hidden="1" x14ac:dyDescent="0.35">
      <c r="A6056" t="s">
        <v>18</v>
      </c>
      <c r="B6056" t="s">
        <v>29</v>
      </c>
      <c r="C6056" t="s">
        <v>20</v>
      </c>
      <c r="D6056" t="s">
        <v>21</v>
      </c>
      <c r="E6056" t="s">
        <v>5</v>
      </c>
      <c r="G6056" t="s">
        <v>22</v>
      </c>
      <c r="H6056">
        <v>3134250</v>
      </c>
      <c r="I6056">
        <v>3135218</v>
      </c>
      <c r="J6056" t="s">
        <v>30</v>
      </c>
      <c r="O6056" t="s">
        <v>7393</v>
      </c>
      <c r="P6056">
        <v>969</v>
      </c>
    </row>
    <row r="6057" spans="1:17" hidden="1" x14ac:dyDescent="0.35">
      <c r="A6057" t="s">
        <v>26</v>
      </c>
      <c r="B6057" t="s">
        <v>32</v>
      </c>
      <c r="C6057" t="s">
        <v>20</v>
      </c>
      <c r="D6057" t="s">
        <v>21</v>
      </c>
      <c r="E6057" t="s">
        <v>5</v>
      </c>
      <c r="G6057" t="s">
        <v>22</v>
      </c>
      <c r="H6057">
        <v>3134250</v>
      </c>
      <c r="I6057">
        <v>3135218</v>
      </c>
      <c r="J6057" t="s">
        <v>30</v>
      </c>
      <c r="K6057" t="s">
        <v>7394</v>
      </c>
      <c r="N6057" t="s">
        <v>28</v>
      </c>
      <c r="O6057" t="s">
        <v>7393</v>
      </c>
      <c r="P6057">
        <v>969</v>
      </c>
      <c r="Q6057">
        <v>322</v>
      </c>
    </row>
    <row r="6058" spans="1:17" hidden="1" x14ac:dyDescent="0.35">
      <c r="A6058" t="s">
        <v>18</v>
      </c>
      <c r="B6058" t="s">
        <v>29</v>
      </c>
      <c r="C6058" t="s">
        <v>20</v>
      </c>
      <c r="D6058" t="s">
        <v>21</v>
      </c>
      <c r="E6058" t="s">
        <v>5</v>
      </c>
      <c r="G6058" t="s">
        <v>22</v>
      </c>
      <c r="H6058">
        <v>3135286</v>
      </c>
      <c r="I6058">
        <v>3136254</v>
      </c>
      <c r="J6058" t="s">
        <v>30</v>
      </c>
      <c r="O6058" t="s">
        <v>7395</v>
      </c>
      <c r="P6058">
        <v>969</v>
      </c>
    </row>
    <row r="6059" spans="1:17" hidden="1" x14ac:dyDescent="0.35">
      <c r="A6059" t="s">
        <v>26</v>
      </c>
      <c r="B6059" t="s">
        <v>32</v>
      </c>
      <c r="C6059" t="s">
        <v>20</v>
      </c>
      <c r="D6059" t="s">
        <v>21</v>
      </c>
      <c r="E6059" t="s">
        <v>5</v>
      </c>
      <c r="G6059" t="s">
        <v>22</v>
      </c>
      <c r="H6059">
        <v>3135286</v>
      </c>
      <c r="I6059">
        <v>3136254</v>
      </c>
      <c r="J6059" t="s">
        <v>30</v>
      </c>
      <c r="K6059" t="s">
        <v>7396</v>
      </c>
      <c r="N6059" t="s">
        <v>2666</v>
      </c>
      <c r="O6059" t="s">
        <v>7395</v>
      </c>
      <c r="P6059">
        <v>969</v>
      </c>
      <c r="Q6059">
        <v>322</v>
      </c>
    </row>
    <row r="6060" spans="1:17" hidden="1" x14ac:dyDescent="0.35">
      <c r="A6060" t="s">
        <v>18</v>
      </c>
      <c r="B6060" t="s">
        <v>29</v>
      </c>
      <c r="C6060" t="s">
        <v>20</v>
      </c>
      <c r="D6060" t="s">
        <v>21</v>
      </c>
      <c r="E6060" t="s">
        <v>5</v>
      </c>
      <c r="G6060" t="s">
        <v>22</v>
      </c>
      <c r="H6060">
        <v>3136336</v>
      </c>
      <c r="I6060">
        <v>3137025</v>
      </c>
      <c r="J6060" t="s">
        <v>30</v>
      </c>
      <c r="O6060" t="s">
        <v>7397</v>
      </c>
      <c r="P6060">
        <v>690</v>
      </c>
    </row>
    <row r="6061" spans="1:17" hidden="1" x14ac:dyDescent="0.35">
      <c r="A6061" t="s">
        <v>26</v>
      </c>
      <c r="B6061" t="s">
        <v>32</v>
      </c>
      <c r="C6061" t="s">
        <v>20</v>
      </c>
      <c r="D6061" t="s">
        <v>21</v>
      </c>
      <c r="E6061" t="s">
        <v>5</v>
      </c>
      <c r="G6061" t="s">
        <v>22</v>
      </c>
      <c r="H6061">
        <v>3136336</v>
      </c>
      <c r="I6061">
        <v>3137025</v>
      </c>
      <c r="J6061" t="s">
        <v>30</v>
      </c>
      <c r="K6061" t="s">
        <v>7398</v>
      </c>
      <c r="N6061" t="s">
        <v>968</v>
      </c>
      <c r="O6061" t="s">
        <v>7397</v>
      </c>
      <c r="P6061">
        <v>690</v>
      </c>
      <c r="Q6061">
        <v>229</v>
      </c>
    </row>
    <row r="6062" spans="1:17" hidden="1" x14ac:dyDescent="0.35">
      <c r="A6062" t="s">
        <v>18</v>
      </c>
      <c r="B6062" t="s">
        <v>29</v>
      </c>
      <c r="C6062" t="s">
        <v>20</v>
      </c>
      <c r="D6062" t="s">
        <v>21</v>
      </c>
      <c r="E6062" t="s">
        <v>5</v>
      </c>
      <c r="G6062" t="s">
        <v>22</v>
      </c>
      <c r="H6062">
        <v>3137113</v>
      </c>
      <c r="I6062">
        <v>3137784</v>
      </c>
      <c r="J6062" t="s">
        <v>30</v>
      </c>
      <c r="O6062" t="s">
        <v>7399</v>
      </c>
      <c r="P6062">
        <v>672</v>
      </c>
    </row>
    <row r="6063" spans="1:17" hidden="1" x14ac:dyDescent="0.35">
      <c r="A6063" t="s">
        <v>26</v>
      </c>
      <c r="B6063" t="s">
        <v>32</v>
      </c>
      <c r="C6063" t="s">
        <v>20</v>
      </c>
      <c r="D6063" t="s">
        <v>21</v>
      </c>
      <c r="E6063" t="s">
        <v>5</v>
      </c>
      <c r="G6063" t="s">
        <v>22</v>
      </c>
      <c r="H6063">
        <v>3137113</v>
      </c>
      <c r="I6063">
        <v>3137784</v>
      </c>
      <c r="J6063" t="s">
        <v>30</v>
      </c>
      <c r="K6063" t="s">
        <v>7400</v>
      </c>
      <c r="N6063" t="s">
        <v>7401</v>
      </c>
      <c r="O6063" t="s">
        <v>7399</v>
      </c>
      <c r="P6063">
        <v>672</v>
      </c>
      <c r="Q6063">
        <v>223</v>
      </c>
    </row>
    <row r="6064" spans="1:17" hidden="1" x14ac:dyDescent="0.35">
      <c r="A6064" t="s">
        <v>18</v>
      </c>
      <c r="B6064" t="s">
        <v>29</v>
      </c>
      <c r="C6064" t="s">
        <v>20</v>
      </c>
      <c r="D6064" t="s">
        <v>21</v>
      </c>
      <c r="E6064" t="s">
        <v>5</v>
      </c>
      <c r="G6064" t="s">
        <v>22</v>
      </c>
      <c r="H6064">
        <v>3137786</v>
      </c>
      <c r="I6064">
        <v>3138376</v>
      </c>
      <c r="J6064" t="s">
        <v>30</v>
      </c>
      <c r="O6064" t="s">
        <v>7402</v>
      </c>
      <c r="P6064">
        <v>591</v>
      </c>
    </row>
    <row r="6065" spans="1:17" hidden="1" x14ac:dyDescent="0.35">
      <c r="A6065" t="s">
        <v>26</v>
      </c>
      <c r="B6065" t="s">
        <v>32</v>
      </c>
      <c r="C6065" t="s">
        <v>20</v>
      </c>
      <c r="D6065" t="s">
        <v>21</v>
      </c>
      <c r="E6065" t="s">
        <v>5</v>
      </c>
      <c r="G6065" t="s">
        <v>22</v>
      </c>
      <c r="H6065">
        <v>3137786</v>
      </c>
      <c r="I6065">
        <v>3138376</v>
      </c>
      <c r="J6065" t="s">
        <v>30</v>
      </c>
      <c r="K6065" t="s">
        <v>7403</v>
      </c>
      <c r="N6065" t="s">
        <v>5255</v>
      </c>
      <c r="O6065" t="s">
        <v>7402</v>
      </c>
      <c r="P6065">
        <v>591</v>
      </c>
      <c r="Q6065">
        <v>196</v>
      </c>
    </row>
    <row r="6066" spans="1:17" hidden="1" x14ac:dyDescent="0.35">
      <c r="A6066" t="s">
        <v>18</v>
      </c>
      <c r="B6066" t="s">
        <v>29</v>
      </c>
      <c r="C6066" t="s">
        <v>20</v>
      </c>
      <c r="D6066" t="s">
        <v>21</v>
      </c>
      <c r="E6066" t="s">
        <v>5</v>
      </c>
      <c r="G6066" t="s">
        <v>22</v>
      </c>
      <c r="H6066">
        <v>3138445</v>
      </c>
      <c r="I6066">
        <v>3139590</v>
      </c>
      <c r="J6066" t="s">
        <v>30</v>
      </c>
      <c r="O6066" t="s">
        <v>7404</v>
      </c>
      <c r="P6066">
        <v>1146</v>
      </c>
    </row>
    <row r="6067" spans="1:17" hidden="1" x14ac:dyDescent="0.35">
      <c r="A6067" t="s">
        <v>26</v>
      </c>
      <c r="B6067" t="s">
        <v>32</v>
      </c>
      <c r="C6067" t="s">
        <v>20</v>
      </c>
      <c r="D6067" t="s">
        <v>21</v>
      </c>
      <c r="E6067" t="s">
        <v>5</v>
      </c>
      <c r="G6067" t="s">
        <v>22</v>
      </c>
      <c r="H6067">
        <v>3138445</v>
      </c>
      <c r="I6067">
        <v>3139590</v>
      </c>
      <c r="J6067" t="s">
        <v>30</v>
      </c>
      <c r="K6067" t="s">
        <v>7405</v>
      </c>
      <c r="N6067" t="s">
        <v>7406</v>
      </c>
      <c r="O6067" t="s">
        <v>7404</v>
      </c>
      <c r="P6067">
        <v>1146</v>
      </c>
      <c r="Q6067">
        <v>381</v>
      </c>
    </row>
    <row r="6068" spans="1:17" hidden="1" x14ac:dyDescent="0.35">
      <c r="A6068" t="s">
        <v>18</v>
      </c>
      <c r="B6068" t="s">
        <v>29</v>
      </c>
      <c r="C6068" t="s">
        <v>20</v>
      </c>
      <c r="D6068" t="s">
        <v>21</v>
      </c>
      <c r="E6068" t="s">
        <v>5</v>
      </c>
      <c r="G6068" t="s">
        <v>22</v>
      </c>
      <c r="H6068">
        <v>3139592</v>
      </c>
      <c r="I6068">
        <v>3140647</v>
      </c>
      <c r="J6068" t="s">
        <v>30</v>
      </c>
      <c r="O6068" t="s">
        <v>7407</v>
      </c>
      <c r="P6068">
        <v>1056</v>
      </c>
    </row>
    <row r="6069" spans="1:17" hidden="1" x14ac:dyDescent="0.35">
      <c r="A6069" t="s">
        <v>26</v>
      </c>
      <c r="B6069" t="s">
        <v>32</v>
      </c>
      <c r="C6069" t="s">
        <v>20</v>
      </c>
      <c r="D6069" t="s">
        <v>21</v>
      </c>
      <c r="E6069" t="s">
        <v>5</v>
      </c>
      <c r="G6069" t="s">
        <v>22</v>
      </c>
      <c r="H6069">
        <v>3139592</v>
      </c>
      <c r="I6069">
        <v>3140647</v>
      </c>
      <c r="J6069" t="s">
        <v>30</v>
      </c>
      <c r="K6069" t="s">
        <v>7408</v>
      </c>
      <c r="N6069" t="s">
        <v>7409</v>
      </c>
      <c r="O6069" t="s">
        <v>7407</v>
      </c>
      <c r="P6069">
        <v>1056</v>
      </c>
      <c r="Q6069">
        <v>351</v>
      </c>
    </row>
    <row r="6070" spans="1:17" hidden="1" x14ac:dyDescent="0.35">
      <c r="A6070" t="s">
        <v>18</v>
      </c>
      <c r="B6070" t="s">
        <v>29</v>
      </c>
      <c r="C6070" t="s">
        <v>20</v>
      </c>
      <c r="D6070" t="s">
        <v>21</v>
      </c>
      <c r="E6070" t="s">
        <v>5</v>
      </c>
      <c r="G6070" t="s">
        <v>22</v>
      </c>
      <c r="H6070">
        <v>3140741</v>
      </c>
      <c r="I6070">
        <v>3142051</v>
      </c>
      <c r="J6070" t="s">
        <v>30</v>
      </c>
      <c r="O6070" t="s">
        <v>7410</v>
      </c>
      <c r="P6070">
        <v>1311</v>
      </c>
    </row>
    <row r="6071" spans="1:17" hidden="1" x14ac:dyDescent="0.35">
      <c r="A6071" t="s">
        <v>26</v>
      </c>
      <c r="B6071" t="s">
        <v>32</v>
      </c>
      <c r="C6071" t="s">
        <v>20</v>
      </c>
      <c r="D6071" t="s">
        <v>21</v>
      </c>
      <c r="E6071" t="s">
        <v>5</v>
      </c>
      <c r="G6071" t="s">
        <v>22</v>
      </c>
      <c r="H6071">
        <v>3140741</v>
      </c>
      <c r="I6071">
        <v>3142051</v>
      </c>
      <c r="J6071" t="s">
        <v>30</v>
      </c>
      <c r="K6071" t="s">
        <v>7411</v>
      </c>
      <c r="N6071" t="s">
        <v>7412</v>
      </c>
      <c r="O6071" t="s">
        <v>7410</v>
      </c>
      <c r="P6071">
        <v>1311</v>
      </c>
      <c r="Q6071">
        <v>436</v>
      </c>
    </row>
    <row r="6072" spans="1:17" hidden="1" x14ac:dyDescent="0.35">
      <c r="A6072" t="s">
        <v>18</v>
      </c>
      <c r="B6072" t="s">
        <v>29</v>
      </c>
      <c r="C6072" t="s">
        <v>20</v>
      </c>
      <c r="D6072" t="s">
        <v>21</v>
      </c>
      <c r="E6072" t="s">
        <v>5</v>
      </c>
      <c r="G6072" t="s">
        <v>22</v>
      </c>
      <c r="H6072">
        <v>3142074</v>
      </c>
      <c r="I6072">
        <v>3143093</v>
      </c>
      <c r="J6072" t="s">
        <v>30</v>
      </c>
      <c r="O6072" t="s">
        <v>7413</v>
      </c>
      <c r="P6072">
        <v>1020</v>
      </c>
    </row>
    <row r="6073" spans="1:17" hidden="1" x14ac:dyDescent="0.35">
      <c r="A6073" t="s">
        <v>26</v>
      </c>
      <c r="B6073" t="s">
        <v>32</v>
      </c>
      <c r="C6073" t="s">
        <v>20</v>
      </c>
      <c r="D6073" t="s">
        <v>21</v>
      </c>
      <c r="E6073" t="s">
        <v>5</v>
      </c>
      <c r="G6073" t="s">
        <v>22</v>
      </c>
      <c r="H6073">
        <v>3142074</v>
      </c>
      <c r="I6073">
        <v>3143093</v>
      </c>
      <c r="J6073" t="s">
        <v>30</v>
      </c>
      <c r="K6073" t="s">
        <v>7414</v>
      </c>
      <c r="N6073" t="s">
        <v>6333</v>
      </c>
      <c r="O6073" t="s">
        <v>7413</v>
      </c>
      <c r="P6073">
        <v>1020</v>
      </c>
      <c r="Q6073">
        <v>339</v>
      </c>
    </row>
    <row r="6074" spans="1:17" hidden="1" x14ac:dyDescent="0.35">
      <c r="A6074" t="s">
        <v>18</v>
      </c>
      <c r="B6074" t="s">
        <v>29</v>
      </c>
      <c r="C6074" t="s">
        <v>20</v>
      </c>
      <c r="D6074" t="s">
        <v>21</v>
      </c>
      <c r="E6074" t="s">
        <v>5</v>
      </c>
      <c r="G6074" t="s">
        <v>22</v>
      </c>
      <c r="H6074">
        <v>3143181</v>
      </c>
      <c r="I6074">
        <v>3143384</v>
      </c>
      <c r="J6074" t="s">
        <v>30</v>
      </c>
      <c r="O6074" t="s">
        <v>7415</v>
      </c>
      <c r="P6074">
        <v>204</v>
      </c>
    </row>
    <row r="6075" spans="1:17" hidden="1" x14ac:dyDescent="0.35">
      <c r="A6075" t="s">
        <v>26</v>
      </c>
      <c r="B6075" t="s">
        <v>32</v>
      </c>
      <c r="C6075" t="s">
        <v>20</v>
      </c>
      <c r="D6075" t="s">
        <v>21</v>
      </c>
      <c r="E6075" t="s">
        <v>5</v>
      </c>
      <c r="G6075" t="s">
        <v>22</v>
      </c>
      <c r="H6075">
        <v>3143181</v>
      </c>
      <c r="I6075">
        <v>3143384</v>
      </c>
      <c r="J6075" t="s">
        <v>30</v>
      </c>
      <c r="K6075" t="s">
        <v>7416</v>
      </c>
      <c r="N6075" t="s">
        <v>7417</v>
      </c>
      <c r="O6075" t="s">
        <v>7415</v>
      </c>
      <c r="P6075">
        <v>204</v>
      </c>
      <c r="Q6075">
        <v>67</v>
      </c>
    </row>
    <row r="6076" spans="1:17" hidden="1" x14ac:dyDescent="0.35">
      <c r="A6076" t="s">
        <v>18</v>
      </c>
      <c r="B6076" t="s">
        <v>29</v>
      </c>
      <c r="C6076" t="s">
        <v>20</v>
      </c>
      <c r="D6076" t="s">
        <v>21</v>
      </c>
      <c r="E6076" t="s">
        <v>5</v>
      </c>
      <c r="G6076" t="s">
        <v>22</v>
      </c>
      <c r="H6076">
        <v>3143395</v>
      </c>
      <c r="I6076">
        <v>3144105</v>
      </c>
      <c r="J6076" t="s">
        <v>30</v>
      </c>
      <c r="O6076" t="s">
        <v>7418</v>
      </c>
      <c r="P6076">
        <v>711</v>
      </c>
    </row>
    <row r="6077" spans="1:17" hidden="1" x14ac:dyDescent="0.35">
      <c r="A6077" t="s">
        <v>26</v>
      </c>
      <c r="B6077" t="s">
        <v>32</v>
      </c>
      <c r="C6077" t="s">
        <v>20</v>
      </c>
      <c r="D6077" t="s">
        <v>21</v>
      </c>
      <c r="E6077" t="s">
        <v>5</v>
      </c>
      <c r="G6077" t="s">
        <v>22</v>
      </c>
      <c r="H6077">
        <v>3143395</v>
      </c>
      <c r="I6077">
        <v>3144105</v>
      </c>
      <c r="J6077" t="s">
        <v>30</v>
      </c>
      <c r="K6077" t="s">
        <v>7419</v>
      </c>
      <c r="N6077" t="s">
        <v>28</v>
      </c>
      <c r="O6077" t="s">
        <v>7418</v>
      </c>
      <c r="P6077">
        <v>711</v>
      </c>
      <c r="Q6077">
        <v>236</v>
      </c>
    </row>
    <row r="6078" spans="1:17" hidden="1" x14ac:dyDescent="0.35">
      <c r="A6078" t="s">
        <v>18</v>
      </c>
      <c r="B6078" t="s">
        <v>29</v>
      </c>
      <c r="C6078" t="s">
        <v>20</v>
      </c>
      <c r="D6078" t="s">
        <v>21</v>
      </c>
      <c r="E6078" t="s">
        <v>5</v>
      </c>
      <c r="G6078" t="s">
        <v>22</v>
      </c>
      <c r="H6078">
        <v>3144276</v>
      </c>
      <c r="I6078">
        <v>3144548</v>
      </c>
      <c r="J6078" t="s">
        <v>30</v>
      </c>
      <c r="O6078" t="s">
        <v>7420</v>
      </c>
      <c r="P6078">
        <v>273</v>
      </c>
    </row>
    <row r="6079" spans="1:17" hidden="1" x14ac:dyDescent="0.35">
      <c r="A6079" t="s">
        <v>26</v>
      </c>
      <c r="B6079" t="s">
        <v>32</v>
      </c>
      <c r="C6079" t="s">
        <v>20</v>
      </c>
      <c r="D6079" t="s">
        <v>21</v>
      </c>
      <c r="E6079" t="s">
        <v>5</v>
      </c>
      <c r="G6079" t="s">
        <v>22</v>
      </c>
      <c r="H6079">
        <v>3144276</v>
      </c>
      <c r="I6079">
        <v>3144548</v>
      </c>
      <c r="J6079" t="s">
        <v>30</v>
      </c>
      <c r="K6079" t="s">
        <v>7421</v>
      </c>
      <c r="N6079" t="s">
        <v>1058</v>
      </c>
      <c r="O6079" t="s">
        <v>7420</v>
      </c>
      <c r="P6079">
        <v>273</v>
      </c>
      <c r="Q6079">
        <v>90</v>
      </c>
    </row>
    <row r="6080" spans="1:17" hidden="1" x14ac:dyDescent="0.35">
      <c r="A6080" t="s">
        <v>18</v>
      </c>
      <c r="B6080" t="s">
        <v>29</v>
      </c>
      <c r="C6080" t="s">
        <v>20</v>
      </c>
      <c r="D6080" t="s">
        <v>21</v>
      </c>
      <c r="E6080" t="s">
        <v>5</v>
      </c>
      <c r="G6080" t="s">
        <v>22</v>
      </c>
      <c r="H6080">
        <v>3144894</v>
      </c>
      <c r="I6080">
        <v>3145478</v>
      </c>
      <c r="J6080" t="s">
        <v>30</v>
      </c>
      <c r="O6080" t="s">
        <v>7422</v>
      </c>
      <c r="P6080">
        <v>585</v>
      </c>
    </row>
    <row r="6081" spans="1:17" hidden="1" x14ac:dyDescent="0.35">
      <c r="A6081" t="s">
        <v>26</v>
      </c>
      <c r="B6081" t="s">
        <v>32</v>
      </c>
      <c r="C6081" t="s">
        <v>20</v>
      </c>
      <c r="D6081" t="s">
        <v>21</v>
      </c>
      <c r="E6081" t="s">
        <v>5</v>
      </c>
      <c r="G6081" t="s">
        <v>22</v>
      </c>
      <c r="H6081">
        <v>3144894</v>
      </c>
      <c r="I6081">
        <v>3145478</v>
      </c>
      <c r="J6081" t="s">
        <v>30</v>
      </c>
      <c r="K6081" t="s">
        <v>7423</v>
      </c>
      <c r="N6081" t="s">
        <v>7424</v>
      </c>
      <c r="O6081" t="s">
        <v>7422</v>
      </c>
      <c r="P6081">
        <v>585</v>
      </c>
      <c r="Q6081">
        <v>194</v>
      </c>
    </row>
    <row r="6082" spans="1:17" hidden="1" x14ac:dyDescent="0.35">
      <c r="A6082" t="s">
        <v>18</v>
      </c>
      <c r="B6082" t="s">
        <v>29</v>
      </c>
      <c r="C6082" t="s">
        <v>20</v>
      </c>
      <c r="D6082" t="s">
        <v>21</v>
      </c>
      <c r="E6082" t="s">
        <v>5</v>
      </c>
      <c r="G6082" t="s">
        <v>22</v>
      </c>
      <c r="H6082">
        <v>3145501</v>
      </c>
      <c r="I6082">
        <v>3145722</v>
      </c>
      <c r="J6082" t="s">
        <v>30</v>
      </c>
      <c r="O6082" t="s">
        <v>7425</v>
      </c>
      <c r="P6082">
        <v>222</v>
      </c>
    </row>
    <row r="6083" spans="1:17" hidden="1" x14ac:dyDescent="0.35">
      <c r="A6083" t="s">
        <v>26</v>
      </c>
      <c r="B6083" t="s">
        <v>32</v>
      </c>
      <c r="C6083" t="s">
        <v>20</v>
      </c>
      <c r="D6083" t="s">
        <v>21</v>
      </c>
      <c r="E6083" t="s">
        <v>5</v>
      </c>
      <c r="G6083" t="s">
        <v>22</v>
      </c>
      <c r="H6083">
        <v>3145501</v>
      </c>
      <c r="I6083">
        <v>3145722</v>
      </c>
      <c r="J6083" t="s">
        <v>30</v>
      </c>
      <c r="K6083" t="s">
        <v>7426</v>
      </c>
      <c r="N6083" t="s">
        <v>7427</v>
      </c>
      <c r="O6083" t="s">
        <v>7425</v>
      </c>
      <c r="P6083">
        <v>222</v>
      </c>
      <c r="Q6083">
        <v>73</v>
      </c>
    </row>
    <row r="6084" spans="1:17" hidden="1" x14ac:dyDescent="0.35">
      <c r="A6084" t="s">
        <v>18</v>
      </c>
      <c r="B6084" t="s">
        <v>29</v>
      </c>
      <c r="C6084" t="s">
        <v>20</v>
      </c>
      <c r="D6084" t="s">
        <v>21</v>
      </c>
      <c r="E6084" t="s">
        <v>5</v>
      </c>
      <c r="G6084" t="s">
        <v>22</v>
      </c>
      <c r="H6084">
        <v>3145799</v>
      </c>
      <c r="I6084">
        <v>3146575</v>
      </c>
      <c r="J6084" t="s">
        <v>30</v>
      </c>
      <c r="O6084" t="s">
        <v>7428</v>
      </c>
      <c r="P6084">
        <v>777</v>
      </c>
    </row>
    <row r="6085" spans="1:17" hidden="1" x14ac:dyDescent="0.35">
      <c r="A6085" t="s">
        <v>26</v>
      </c>
      <c r="B6085" t="s">
        <v>32</v>
      </c>
      <c r="C6085" t="s">
        <v>20</v>
      </c>
      <c r="D6085" t="s">
        <v>21</v>
      </c>
      <c r="E6085" t="s">
        <v>5</v>
      </c>
      <c r="G6085" t="s">
        <v>22</v>
      </c>
      <c r="H6085">
        <v>3145799</v>
      </c>
      <c r="I6085">
        <v>3146575</v>
      </c>
      <c r="J6085" t="s">
        <v>30</v>
      </c>
      <c r="K6085" t="s">
        <v>7429</v>
      </c>
      <c r="N6085" t="s">
        <v>7430</v>
      </c>
      <c r="O6085" t="s">
        <v>7428</v>
      </c>
      <c r="P6085">
        <v>777</v>
      </c>
      <c r="Q6085">
        <v>258</v>
      </c>
    </row>
    <row r="6086" spans="1:17" hidden="1" x14ac:dyDescent="0.35">
      <c r="A6086" t="s">
        <v>18</v>
      </c>
      <c r="B6086" t="s">
        <v>29</v>
      </c>
      <c r="C6086" t="s">
        <v>20</v>
      </c>
      <c r="D6086" t="s">
        <v>21</v>
      </c>
      <c r="E6086" t="s">
        <v>5</v>
      </c>
      <c r="G6086" t="s">
        <v>22</v>
      </c>
      <c r="H6086">
        <v>3146581</v>
      </c>
      <c r="I6086">
        <v>3147285</v>
      </c>
      <c r="J6086" t="s">
        <v>30</v>
      </c>
      <c r="O6086" t="s">
        <v>7431</v>
      </c>
      <c r="P6086">
        <v>705</v>
      </c>
    </row>
    <row r="6087" spans="1:17" hidden="1" x14ac:dyDescent="0.35">
      <c r="A6087" t="s">
        <v>26</v>
      </c>
      <c r="B6087" t="s">
        <v>32</v>
      </c>
      <c r="C6087" t="s">
        <v>20</v>
      </c>
      <c r="D6087" t="s">
        <v>21</v>
      </c>
      <c r="E6087" t="s">
        <v>5</v>
      </c>
      <c r="G6087" t="s">
        <v>22</v>
      </c>
      <c r="H6087">
        <v>3146581</v>
      </c>
      <c r="I6087">
        <v>3147285</v>
      </c>
      <c r="J6087" t="s">
        <v>30</v>
      </c>
      <c r="K6087" t="s">
        <v>7432</v>
      </c>
      <c r="N6087" t="s">
        <v>7433</v>
      </c>
      <c r="O6087" t="s">
        <v>7431</v>
      </c>
      <c r="P6087">
        <v>705</v>
      </c>
      <c r="Q6087">
        <v>234</v>
      </c>
    </row>
    <row r="6088" spans="1:17" hidden="1" x14ac:dyDescent="0.35">
      <c r="A6088" t="s">
        <v>18</v>
      </c>
      <c r="B6088" t="s">
        <v>29</v>
      </c>
      <c r="C6088" t="s">
        <v>20</v>
      </c>
      <c r="D6088" t="s">
        <v>21</v>
      </c>
      <c r="E6088" t="s">
        <v>5</v>
      </c>
      <c r="G6088" t="s">
        <v>22</v>
      </c>
      <c r="H6088">
        <v>3147303</v>
      </c>
      <c r="I6088">
        <v>3148277</v>
      </c>
      <c r="J6088" t="s">
        <v>30</v>
      </c>
      <c r="O6088" t="s">
        <v>7434</v>
      </c>
      <c r="P6088">
        <v>975</v>
      </c>
    </row>
    <row r="6089" spans="1:17" hidden="1" x14ac:dyDescent="0.35">
      <c r="A6089" t="s">
        <v>26</v>
      </c>
      <c r="B6089" t="s">
        <v>32</v>
      </c>
      <c r="C6089" t="s">
        <v>20</v>
      </c>
      <c r="D6089" t="s">
        <v>21</v>
      </c>
      <c r="E6089" t="s">
        <v>5</v>
      </c>
      <c r="G6089" t="s">
        <v>22</v>
      </c>
      <c r="H6089">
        <v>3147303</v>
      </c>
      <c r="I6089">
        <v>3148277</v>
      </c>
      <c r="J6089" t="s">
        <v>30</v>
      </c>
      <c r="K6089" t="s">
        <v>7435</v>
      </c>
      <c r="N6089" t="s">
        <v>7430</v>
      </c>
      <c r="O6089" t="s">
        <v>7434</v>
      </c>
      <c r="P6089">
        <v>975</v>
      </c>
      <c r="Q6089">
        <v>324</v>
      </c>
    </row>
    <row r="6090" spans="1:17" hidden="1" x14ac:dyDescent="0.35">
      <c r="A6090" t="s">
        <v>18</v>
      </c>
      <c r="B6090" t="s">
        <v>29</v>
      </c>
      <c r="C6090" t="s">
        <v>20</v>
      </c>
      <c r="D6090" t="s">
        <v>21</v>
      </c>
      <c r="E6090" t="s">
        <v>5</v>
      </c>
      <c r="G6090" t="s">
        <v>22</v>
      </c>
      <c r="H6090">
        <v>3148363</v>
      </c>
      <c r="I6090">
        <v>3148809</v>
      </c>
      <c r="J6090" t="s">
        <v>30</v>
      </c>
      <c r="O6090" t="s">
        <v>7436</v>
      </c>
      <c r="P6090">
        <v>447</v>
      </c>
    </row>
    <row r="6091" spans="1:17" hidden="1" x14ac:dyDescent="0.35">
      <c r="A6091" t="s">
        <v>26</v>
      </c>
      <c r="B6091" t="s">
        <v>32</v>
      </c>
      <c r="C6091" t="s">
        <v>20</v>
      </c>
      <c r="D6091" t="s">
        <v>21</v>
      </c>
      <c r="E6091" t="s">
        <v>5</v>
      </c>
      <c r="G6091" t="s">
        <v>22</v>
      </c>
      <c r="H6091">
        <v>3148363</v>
      </c>
      <c r="I6091">
        <v>3148809</v>
      </c>
      <c r="J6091" t="s">
        <v>30</v>
      </c>
      <c r="K6091" t="s">
        <v>7437</v>
      </c>
      <c r="N6091" t="s">
        <v>7438</v>
      </c>
      <c r="O6091" t="s">
        <v>7436</v>
      </c>
      <c r="P6091">
        <v>447</v>
      </c>
      <c r="Q6091">
        <v>148</v>
      </c>
    </row>
    <row r="6092" spans="1:17" hidden="1" x14ac:dyDescent="0.35">
      <c r="A6092" t="s">
        <v>18</v>
      </c>
      <c r="B6092" t="s">
        <v>29</v>
      </c>
      <c r="C6092" t="s">
        <v>20</v>
      </c>
      <c r="D6092" t="s">
        <v>21</v>
      </c>
      <c r="E6092" t="s">
        <v>5</v>
      </c>
      <c r="G6092" t="s">
        <v>22</v>
      </c>
      <c r="H6092">
        <v>3149035</v>
      </c>
      <c r="I6092">
        <v>3150207</v>
      </c>
      <c r="J6092" t="s">
        <v>30</v>
      </c>
      <c r="O6092" t="s">
        <v>7439</v>
      </c>
      <c r="P6092">
        <v>1173</v>
      </c>
    </row>
    <row r="6093" spans="1:17" hidden="1" x14ac:dyDescent="0.35">
      <c r="A6093" t="s">
        <v>26</v>
      </c>
      <c r="B6093" t="s">
        <v>32</v>
      </c>
      <c r="C6093" t="s">
        <v>20</v>
      </c>
      <c r="D6093" t="s">
        <v>21</v>
      </c>
      <c r="E6093" t="s">
        <v>5</v>
      </c>
      <c r="G6093" t="s">
        <v>22</v>
      </c>
      <c r="H6093">
        <v>3149035</v>
      </c>
      <c r="I6093">
        <v>3150207</v>
      </c>
      <c r="J6093" t="s">
        <v>30</v>
      </c>
      <c r="K6093" t="s">
        <v>7440</v>
      </c>
      <c r="N6093" t="s">
        <v>7441</v>
      </c>
      <c r="O6093" t="s">
        <v>7439</v>
      </c>
      <c r="P6093">
        <v>1173</v>
      </c>
      <c r="Q6093">
        <v>390</v>
      </c>
    </row>
    <row r="6094" spans="1:17" hidden="1" x14ac:dyDescent="0.35">
      <c r="A6094" t="s">
        <v>18</v>
      </c>
      <c r="B6094" t="s">
        <v>29</v>
      </c>
      <c r="C6094" t="s">
        <v>20</v>
      </c>
      <c r="D6094" t="s">
        <v>21</v>
      </c>
      <c r="E6094" t="s">
        <v>5</v>
      </c>
      <c r="G6094" t="s">
        <v>22</v>
      </c>
      <c r="H6094">
        <v>3150210</v>
      </c>
      <c r="I6094">
        <v>3151286</v>
      </c>
      <c r="J6094" t="s">
        <v>30</v>
      </c>
      <c r="O6094" t="s">
        <v>7442</v>
      </c>
      <c r="P6094">
        <v>1077</v>
      </c>
    </row>
    <row r="6095" spans="1:17" hidden="1" x14ac:dyDescent="0.35">
      <c r="A6095" t="s">
        <v>26</v>
      </c>
      <c r="B6095" t="s">
        <v>32</v>
      </c>
      <c r="C6095" t="s">
        <v>20</v>
      </c>
      <c r="D6095" t="s">
        <v>21</v>
      </c>
      <c r="E6095" t="s">
        <v>5</v>
      </c>
      <c r="G6095" t="s">
        <v>22</v>
      </c>
      <c r="H6095">
        <v>3150210</v>
      </c>
      <c r="I6095">
        <v>3151286</v>
      </c>
      <c r="J6095" t="s">
        <v>30</v>
      </c>
      <c r="K6095" t="s">
        <v>7443</v>
      </c>
      <c r="N6095" t="s">
        <v>7444</v>
      </c>
      <c r="O6095" t="s">
        <v>7442</v>
      </c>
      <c r="P6095">
        <v>1077</v>
      </c>
      <c r="Q6095">
        <v>358</v>
      </c>
    </row>
    <row r="6096" spans="1:17" hidden="1" x14ac:dyDescent="0.35">
      <c r="A6096" t="s">
        <v>18</v>
      </c>
      <c r="B6096" t="s">
        <v>29</v>
      </c>
      <c r="C6096" t="s">
        <v>20</v>
      </c>
      <c r="D6096" t="s">
        <v>21</v>
      </c>
      <c r="E6096" t="s">
        <v>5</v>
      </c>
      <c r="G6096" t="s">
        <v>22</v>
      </c>
      <c r="H6096">
        <v>3151283</v>
      </c>
      <c r="I6096">
        <v>3151666</v>
      </c>
      <c r="J6096" t="s">
        <v>30</v>
      </c>
      <c r="O6096" t="s">
        <v>7445</v>
      </c>
      <c r="P6096">
        <v>384</v>
      </c>
    </row>
    <row r="6097" spans="1:17" hidden="1" x14ac:dyDescent="0.35">
      <c r="A6097" t="s">
        <v>26</v>
      </c>
      <c r="B6097" t="s">
        <v>32</v>
      </c>
      <c r="C6097" t="s">
        <v>20</v>
      </c>
      <c r="D6097" t="s">
        <v>21</v>
      </c>
      <c r="E6097" t="s">
        <v>5</v>
      </c>
      <c r="G6097" t="s">
        <v>22</v>
      </c>
      <c r="H6097">
        <v>3151283</v>
      </c>
      <c r="I6097">
        <v>3151666</v>
      </c>
      <c r="J6097" t="s">
        <v>30</v>
      </c>
      <c r="K6097" t="s">
        <v>7446</v>
      </c>
      <c r="N6097" t="s">
        <v>1273</v>
      </c>
      <c r="O6097" t="s">
        <v>7445</v>
      </c>
      <c r="P6097">
        <v>384</v>
      </c>
      <c r="Q6097">
        <v>127</v>
      </c>
    </row>
    <row r="6098" spans="1:17" hidden="1" x14ac:dyDescent="0.35">
      <c r="A6098" t="s">
        <v>18</v>
      </c>
      <c r="B6098" t="s">
        <v>29</v>
      </c>
      <c r="C6098" t="s">
        <v>20</v>
      </c>
      <c r="D6098" t="s">
        <v>21</v>
      </c>
      <c r="E6098" t="s">
        <v>5</v>
      </c>
      <c r="G6098" t="s">
        <v>22</v>
      </c>
      <c r="H6098">
        <v>3151663</v>
      </c>
      <c r="I6098">
        <v>3152751</v>
      </c>
      <c r="J6098" t="s">
        <v>30</v>
      </c>
      <c r="O6098" t="s">
        <v>7447</v>
      </c>
      <c r="P6098">
        <v>1089</v>
      </c>
    </row>
    <row r="6099" spans="1:17" hidden="1" x14ac:dyDescent="0.35">
      <c r="A6099" t="s">
        <v>26</v>
      </c>
      <c r="B6099" t="s">
        <v>32</v>
      </c>
      <c r="C6099" t="s">
        <v>20</v>
      </c>
      <c r="D6099" t="s">
        <v>21</v>
      </c>
      <c r="E6099" t="s">
        <v>5</v>
      </c>
      <c r="G6099" t="s">
        <v>22</v>
      </c>
      <c r="H6099">
        <v>3151663</v>
      </c>
      <c r="I6099">
        <v>3152751</v>
      </c>
      <c r="J6099" t="s">
        <v>30</v>
      </c>
      <c r="K6099" t="s">
        <v>7448</v>
      </c>
      <c r="N6099" t="s">
        <v>7449</v>
      </c>
      <c r="O6099" t="s">
        <v>7447</v>
      </c>
      <c r="P6099">
        <v>1089</v>
      </c>
      <c r="Q6099">
        <v>362</v>
      </c>
    </row>
    <row r="6100" spans="1:17" hidden="1" x14ac:dyDescent="0.35">
      <c r="A6100" t="s">
        <v>18</v>
      </c>
      <c r="B6100" t="s">
        <v>29</v>
      </c>
      <c r="C6100" t="s">
        <v>20</v>
      </c>
      <c r="D6100" t="s">
        <v>21</v>
      </c>
      <c r="E6100" t="s">
        <v>5</v>
      </c>
      <c r="G6100" t="s">
        <v>22</v>
      </c>
      <c r="H6100">
        <v>3152768</v>
      </c>
      <c r="I6100">
        <v>3154060</v>
      </c>
      <c r="J6100" t="s">
        <v>30</v>
      </c>
      <c r="O6100" t="s">
        <v>7450</v>
      </c>
      <c r="P6100">
        <v>1293</v>
      </c>
    </row>
    <row r="6101" spans="1:17" hidden="1" x14ac:dyDescent="0.35">
      <c r="A6101" t="s">
        <v>26</v>
      </c>
      <c r="B6101" t="s">
        <v>32</v>
      </c>
      <c r="C6101" t="s">
        <v>20</v>
      </c>
      <c r="D6101" t="s">
        <v>21</v>
      </c>
      <c r="E6101" t="s">
        <v>5</v>
      </c>
      <c r="G6101" t="s">
        <v>22</v>
      </c>
      <c r="H6101">
        <v>3152768</v>
      </c>
      <c r="I6101">
        <v>3154060</v>
      </c>
      <c r="J6101" t="s">
        <v>30</v>
      </c>
      <c r="K6101" t="s">
        <v>7451</v>
      </c>
      <c r="N6101" t="s">
        <v>7452</v>
      </c>
      <c r="O6101" t="s">
        <v>7450</v>
      </c>
      <c r="P6101">
        <v>1293</v>
      </c>
      <c r="Q6101">
        <v>430</v>
      </c>
    </row>
    <row r="6102" spans="1:17" hidden="1" x14ac:dyDescent="0.35">
      <c r="A6102" t="s">
        <v>18</v>
      </c>
      <c r="B6102" t="s">
        <v>29</v>
      </c>
      <c r="C6102" t="s">
        <v>20</v>
      </c>
      <c r="D6102" t="s">
        <v>21</v>
      </c>
      <c r="E6102" t="s">
        <v>5</v>
      </c>
      <c r="G6102" t="s">
        <v>22</v>
      </c>
      <c r="H6102">
        <v>3154138</v>
      </c>
      <c r="I6102">
        <v>3155391</v>
      </c>
      <c r="J6102" t="s">
        <v>30</v>
      </c>
      <c r="O6102" t="s">
        <v>7453</v>
      </c>
      <c r="P6102">
        <v>1254</v>
      </c>
    </row>
    <row r="6103" spans="1:17" hidden="1" x14ac:dyDescent="0.35">
      <c r="A6103" t="s">
        <v>26</v>
      </c>
      <c r="B6103" t="s">
        <v>32</v>
      </c>
      <c r="C6103" t="s">
        <v>20</v>
      </c>
      <c r="D6103" t="s">
        <v>21</v>
      </c>
      <c r="E6103" t="s">
        <v>5</v>
      </c>
      <c r="G6103" t="s">
        <v>22</v>
      </c>
      <c r="H6103">
        <v>3154138</v>
      </c>
      <c r="I6103">
        <v>3155391</v>
      </c>
      <c r="J6103" t="s">
        <v>30</v>
      </c>
      <c r="K6103" t="s">
        <v>7454</v>
      </c>
      <c r="N6103" t="s">
        <v>28</v>
      </c>
      <c r="O6103" t="s">
        <v>7453</v>
      </c>
      <c r="P6103">
        <v>1254</v>
      </c>
      <c r="Q6103">
        <v>417</v>
      </c>
    </row>
    <row r="6104" spans="1:17" hidden="1" x14ac:dyDescent="0.35">
      <c r="A6104" t="s">
        <v>18</v>
      </c>
      <c r="B6104" t="s">
        <v>29</v>
      </c>
      <c r="C6104" t="s">
        <v>20</v>
      </c>
      <c r="D6104" t="s">
        <v>21</v>
      </c>
      <c r="E6104" t="s">
        <v>5</v>
      </c>
      <c r="G6104" t="s">
        <v>22</v>
      </c>
      <c r="H6104">
        <v>3155406</v>
      </c>
      <c r="I6104">
        <v>3155966</v>
      </c>
      <c r="J6104" t="s">
        <v>30</v>
      </c>
      <c r="O6104" t="s">
        <v>7455</v>
      </c>
      <c r="P6104">
        <v>561</v>
      </c>
    </row>
    <row r="6105" spans="1:17" hidden="1" x14ac:dyDescent="0.35">
      <c r="A6105" t="s">
        <v>26</v>
      </c>
      <c r="B6105" t="s">
        <v>32</v>
      </c>
      <c r="C6105" t="s">
        <v>20</v>
      </c>
      <c r="D6105" t="s">
        <v>21</v>
      </c>
      <c r="E6105" t="s">
        <v>5</v>
      </c>
      <c r="G6105" t="s">
        <v>22</v>
      </c>
      <c r="H6105">
        <v>3155406</v>
      </c>
      <c r="I6105">
        <v>3155966</v>
      </c>
      <c r="J6105" t="s">
        <v>30</v>
      </c>
      <c r="K6105" t="s">
        <v>7456</v>
      </c>
      <c r="N6105" t="s">
        <v>28</v>
      </c>
      <c r="O6105" t="s">
        <v>7455</v>
      </c>
      <c r="P6105">
        <v>561</v>
      </c>
      <c r="Q6105">
        <v>186</v>
      </c>
    </row>
    <row r="6106" spans="1:17" hidden="1" x14ac:dyDescent="0.35">
      <c r="A6106" t="s">
        <v>18</v>
      </c>
      <c r="B6106" t="s">
        <v>29</v>
      </c>
      <c r="C6106" t="s">
        <v>20</v>
      </c>
      <c r="D6106" t="s">
        <v>21</v>
      </c>
      <c r="E6106" t="s">
        <v>5</v>
      </c>
      <c r="G6106" t="s">
        <v>22</v>
      </c>
      <c r="H6106">
        <v>3155976</v>
      </c>
      <c r="I6106">
        <v>3156428</v>
      </c>
      <c r="J6106" t="s">
        <v>30</v>
      </c>
      <c r="O6106" t="s">
        <v>7457</v>
      </c>
      <c r="P6106">
        <v>453</v>
      </c>
    </row>
    <row r="6107" spans="1:17" hidden="1" x14ac:dyDescent="0.35">
      <c r="A6107" t="s">
        <v>26</v>
      </c>
      <c r="B6107" t="s">
        <v>32</v>
      </c>
      <c r="C6107" t="s">
        <v>20</v>
      </c>
      <c r="D6107" t="s">
        <v>21</v>
      </c>
      <c r="E6107" t="s">
        <v>5</v>
      </c>
      <c r="G6107" t="s">
        <v>22</v>
      </c>
      <c r="H6107">
        <v>3155976</v>
      </c>
      <c r="I6107">
        <v>3156428</v>
      </c>
      <c r="J6107" t="s">
        <v>30</v>
      </c>
      <c r="K6107" t="s">
        <v>7458</v>
      </c>
      <c r="N6107" t="s">
        <v>28</v>
      </c>
      <c r="O6107" t="s">
        <v>7457</v>
      </c>
      <c r="P6107">
        <v>453</v>
      </c>
      <c r="Q6107">
        <v>150</v>
      </c>
    </row>
    <row r="6108" spans="1:17" hidden="1" x14ac:dyDescent="0.35">
      <c r="A6108" t="s">
        <v>18</v>
      </c>
      <c r="B6108" t="s">
        <v>29</v>
      </c>
      <c r="C6108" t="s">
        <v>20</v>
      </c>
      <c r="D6108" t="s">
        <v>21</v>
      </c>
      <c r="E6108" t="s">
        <v>5</v>
      </c>
      <c r="G6108" t="s">
        <v>22</v>
      </c>
      <c r="H6108">
        <v>3156569</v>
      </c>
      <c r="I6108">
        <v>3157072</v>
      </c>
      <c r="J6108" t="s">
        <v>30</v>
      </c>
      <c r="O6108" t="s">
        <v>7459</v>
      </c>
      <c r="P6108">
        <v>504</v>
      </c>
    </row>
    <row r="6109" spans="1:17" hidden="1" x14ac:dyDescent="0.35">
      <c r="A6109" t="s">
        <v>26</v>
      </c>
      <c r="B6109" t="s">
        <v>32</v>
      </c>
      <c r="C6109" t="s">
        <v>20</v>
      </c>
      <c r="D6109" t="s">
        <v>21</v>
      </c>
      <c r="E6109" t="s">
        <v>5</v>
      </c>
      <c r="G6109" t="s">
        <v>22</v>
      </c>
      <c r="H6109">
        <v>3156569</v>
      </c>
      <c r="I6109">
        <v>3157072</v>
      </c>
      <c r="J6109" t="s">
        <v>30</v>
      </c>
      <c r="K6109" t="s">
        <v>7460</v>
      </c>
      <c r="N6109" t="s">
        <v>7461</v>
      </c>
      <c r="O6109" t="s">
        <v>7459</v>
      </c>
      <c r="P6109">
        <v>504</v>
      </c>
      <c r="Q6109">
        <v>167</v>
      </c>
    </row>
    <row r="6110" spans="1:17" hidden="1" x14ac:dyDescent="0.35">
      <c r="A6110" t="s">
        <v>18</v>
      </c>
      <c r="B6110" t="s">
        <v>29</v>
      </c>
      <c r="C6110" t="s">
        <v>20</v>
      </c>
      <c r="D6110" t="s">
        <v>21</v>
      </c>
      <c r="E6110" t="s">
        <v>5</v>
      </c>
      <c r="G6110" t="s">
        <v>22</v>
      </c>
      <c r="H6110">
        <v>3157094</v>
      </c>
      <c r="I6110">
        <v>3157768</v>
      </c>
      <c r="J6110" t="s">
        <v>30</v>
      </c>
      <c r="O6110" t="s">
        <v>7462</v>
      </c>
      <c r="P6110">
        <v>675</v>
      </c>
    </row>
    <row r="6111" spans="1:17" hidden="1" x14ac:dyDescent="0.35">
      <c r="A6111" t="s">
        <v>26</v>
      </c>
      <c r="B6111" t="s">
        <v>32</v>
      </c>
      <c r="C6111" t="s">
        <v>20</v>
      </c>
      <c r="D6111" t="s">
        <v>21</v>
      </c>
      <c r="E6111" t="s">
        <v>5</v>
      </c>
      <c r="G6111" t="s">
        <v>22</v>
      </c>
      <c r="H6111">
        <v>3157094</v>
      </c>
      <c r="I6111">
        <v>3157768</v>
      </c>
      <c r="J6111" t="s">
        <v>30</v>
      </c>
      <c r="K6111" t="s">
        <v>7463</v>
      </c>
      <c r="N6111" t="s">
        <v>7464</v>
      </c>
      <c r="O6111" t="s">
        <v>7462</v>
      </c>
      <c r="P6111">
        <v>675</v>
      </c>
      <c r="Q6111">
        <v>224</v>
      </c>
    </row>
    <row r="6112" spans="1:17" hidden="1" x14ac:dyDescent="0.35">
      <c r="A6112" t="s">
        <v>18</v>
      </c>
      <c r="B6112" t="s">
        <v>29</v>
      </c>
      <c r="C6112" t="s">
        <v>20</v>
      </c>
      <c r="D6112" t="s">
        <v>21</v>
      </c>
      <c r="E6112" t="s">
        <v>5</v>
      </c>
      <c r="G6112" t="s">
        <v>22</v>
      </c>
      <c r="H6112">
        <v>3157807</v>
      </c>
      <c r="I6112">
        <v>3158589</v>
      </c>
      <c r="J6112" t="s">
        <v>30</v>
      </c>
      <c r="O6112" t="s">
        <v>7465</v>
      </c>
      <c r="P6112">
        <v>783</v>
      </c>
    </row>
    <row r="6113" spans="1:17" hidden="1" x14ac:dyDescent="0.35">
      <c r="A6113" t="s">
        <v>26</v>
      </c>
      <c r="B6113" t="s">
        <v>32</v>
      </c>
      <c r="C6113" t="s">
        <v>20</v>
      </c>
      <c r="D6113" t="s">
        <v>21</v>
      </c>
      <c r="E6113" t="s">
        <v>5</v>
      </c>
      <c r="G6113" t="s">
        <v>22</v>
      </c>
      <c r="H6113">
        <v>3157807</v>
      </c>
      <c r="I6113">
        <v>3158589</v>
      </c>
      <c r="J6113" t="s">
        <v>30</v>
      </c>
      <c r="K6113" t="s">
        <v>7466</v>
      </c>
      <c r="N6113" t="s">
        <v>7467</v>
      </c>
      <c r="O6113" t="s">
        <v>7465</v>
      </c>
      <c r="P6113">
        <v>783</v>
      </c>
      <c r="Q6113">
        <v>260</v>
      </c>
    </row>
    <row r="6114" spans="1:17" hidden="1" x14ac:dyDescent="0.35">
      <c r="A6114" t="s">
        <v>18</v>
      </c>
      <c r="B6114" t="s">
        <v>29</v>
      </c>
      <c r="C6114" t="s">
        <v>20</v>
      </c>
      <c r="D6114" t="s">
        <v>21</v>
      </c>
      <c r="E6114" t="s">
        <v>5</v>
      </c>
      <c r="G6114" t="s">
        <v>22</v>
      </c>
      <c r="H6114">
        <v>3158654</v>
      </c>
      <c r="I6114">
        <v>3159265</v>
      </c>
      <c r="J6114" t="s">
        <v>30</v>
      </c>
      <c r="O6114" t="s">
        <v>7468</v>
      </c>
      <c r="P6114">
        <v>612</v>
      </c>
    </row>
    <row r="6115" spans="1:17" hidden="1" x14ac:dyDescent="0.35">
      <c r="A6115" t="s">
        <v>26</v>
      </c>
      <c r="B6115" t="s">
        <v>32</v>
      </c>
      <c r="C6115" t="s">
        <v>20</v>
      </c>
      <c r="D6115" t="s">
        <v>21</v>
      </c>
      <c r="E6115" t="s">
        <v>5</v>
      </c>
      <c r="G6115" t="s">
        <v>22</v>
      </c>
      <c r="H6115">
        <v>3158654</v>
      </c>
      <c r="I6115">
        <v>3159265</v>
      </c>
      <c r="J6115" t="s">
        <v>30</v>
      </c>
      <c r="K6115" t="s">
        <v>7469</v>
      </c>
      <c r="N6115" t="s">
        <v>28</v>
      </c>
      <c r="O6115" t="s">
        <v>7468</v>
      </c>
      <c r="P6115">
        <v>612</v>
      </c>
      <c r="Q6115">
        <v>203</v>
      </c>
    </row>
    <row r="6116" spans="1:17" hidden="1" x14ac:dyDescent="0.35">
      <c r="A6116" t="s">
        <v>18</v>
      </c>
      <c r="B6116" t="s">
        <v>29</v>
      </c>
      <c r="C6116" t="s">
        <v>20</v>
      </c>
      <c r="D6116" t="s">
        <v>21</v>
      </c>
      <c r="E6116" t="s">
        <v>5</v>
      </c>
      <c r="G6116" t="s">
        <v>22</v>
      </c>
      <c r="H6116">
        <v>3159321</v>
      </c>
      <c r="I6116">
        <v>3160004</v>
      </c>
      <c r="J6116" t="s">
        <v>30</v>
      </c>
      <c r="O6116" t="s">
        <v>7470</v>
      </c>
      <c r="P6116">
        <v>684</v>
      </c>
    </row>
    <row r="6117" spans="1:17" hidden="1" x14ac:dyDescent="0.35">
      <c r="A6117" t="s">
        <v>26</v>
      </c>
      <c r="B6117" t="s">
        <v>32</v>
      </c>
      <c r="C6117" t="s">
        <v>20</v>
      </c>
      <c r="D6117" t="s">
        <v>21</v>
      </c>
      <c r="E6117" t="s">
        <v>5</v>
      </c>
      <c r="G6117" t="s">
        <v>22</v>
      </c>
      <c r="H6117">
        <v>3159321</v>
      </c>
      <c r="I6117">
        <v>3160004</v>
      </c>
      <c r="J6117" t="s">
        <v>30</v>
      </c>
      <c r="K6117" t="s">
        <v>7471</v>
      </c>
      <c r="N6117" t="s">
        <v>7472</v>
      </c>
      <c r="O6117" t="s">
        <v>7470</v>
      </c>
      <c r="P6117">
        <v>684</v>
      </c>
      <c r="Q6117">
        <v>227</v>
      </c>
    </row>
    <row r="6118" spans="1:17" hidden="1" x14ac:dyDescent="0.35">
      <c r="A6118" t="s">
        <v>18</v>
      </c>
      <c r="B6118" t="s">
        <v>29</v>
      </c>
      <c r="C6118" t="s">
        <v>20</v>
      </c>
      <c r="D6118" t="s">
        <v>21</v>
      </c>
      <c r="E6118" t="s">
        <v>5</v>
      </c>
      <c r="G6118" t="s">
        <v>22</v>
      </c>
      <c r="H6118">
        <v>3160046</v>
      </c>
      <c r="I6118">
        <v>3160912</v>
      </c>
      <c r="J6118" t="s">
        <v>23</v>
      </c>
      <c r="O6118" t="s">
        <v>7473</v>
      </c>
      <c r="P6118">
        <v>867</v>
      </c>
    </row>
    <row r="6119" spans="1:17" hidden="1" x14ac:dyDescent="0.35">
      <c r="A6119" t="s">
        <v>26</v>
      </c>
      <c r="B6119" t="s">
        <v>32</v>
      </c>
      <c r="C6119" t="s">
        <v>20</v>
      </c>
      <c r="D6119" t="s">
        <v>21</v>
      </c>
      <c r="E6119" t="s">
        <v>5</v>
      </c>
      <c r="G6119" t="s">
        <v>22</v>
      </c>
      <c r="H6119">
        <v>3160046</v>
      </c>
      <c r="I6119">
        <v>3160912</v>
      </c>
      <c r="J6119" t="s">
        <v>23</v>
      </c>
      <c r="K6119" t="s">
        <v>7474</v>
      </c>
      <c r="N6119" t="s">
        <v>28</v>
      </c>
      <c r="O6119" t="s">
        <v>7473</v>
      </c>
      <c r="P6119">
        <v>867</v>
      </c>
      <c r="Q6119">
        <v>288</v>
      </c>
    </row>
    <row r="6120" spans="1:17" hidden="1" x14ac:dyDescent="0.35">
      <c r="A6120" t="s">
        <v>18</v>
      </c>
      <c r="B6120" t="s">
        <v>29</v>
      </c>
      <c r="C6120" t="s">
        <v>20</v>
      </c>
      <c r="D6120" t="s">
        <v>21</v>
      </c>
      <c r="E6120" t="s">
        <v>5</v>
      </c>
      <c r="G6120" t="s">
        <v>22</v>
      </c>
      <c r="H6120">
        <v>3161020</v>
      </c>
      <c r="I6120">
        <v>3161358</v>
      </c>
      <c r="J6120" t="s">
        <v>30</v>
      </c>
      <c r="O6120" t="s">
        <v>7475</v>
      </c>
      <c r="P6120">
        <v>339</v>
      </c>
    </row>
    <row r="6121" spans="1:17" hidden="1" x14ac:dyDescent="0.35">
      <c r="A6121" t="s">
        <v>26</v>
      </c>
      <c r="B6121" t="s">
        <v>32</v>
      </c>
      <c r="C6121" t="s">
        <v>20</v>
      </c>
      <c r="D6121" t="s">
        <v>21</v>
      </c>
      <c r="E6121" t="s">
        <v>5</v>
      </c>
      <c r="G6121" t="s">
        <v>22</v>
      </c>
      <c r="H6121">
        <v>3161020</v>
      </c>
      <c r="I6121">
        <v>3161358</v>
      </c>
      <c r="J6121" t="s">
        <v>30</v>
      </c>
      <c r="K6121" t="s">
        <v>7476</v>
      </c>
      <c r="N6121" t="s">
        <v>7477</v>
      </c>
      <c r="O6121" t="s">
        <v>7475</v>
      </c>
      <c r="P6121">
        <v>339</v>
      </c>
      <c r="Q6121">
        <v>112</v>
      </c>
    </row>
    <row r="6122" spans="1:17" hidden="1" x14ac:dyDescent="0.35">
      <c r="A6122" t="s">
        <v>18</v>
      </c>
      <c r="B6122" t="s">
        <v>29</v>
      </c>
      <c r="C6122" t="s">
        <v>20</v>
      </c>
      <c r="D6122" t="s">
        <v>21</v>
      </c>
      <c r="E6122" t="s">
        <v>5</v>
      </c>
      <c r="G6122" t="s">
        <v>22</v>
      </c>
      <c r="H6122">
        <v>3161355</v>
      </c>
      <c r="I6122">
        <v>3162155</v>
      </c>
      <c r="J6122" t="s">
        <v>30</v>
      </c>
      <c r="O6122" t="s">
        <v>7478</v>
      </c>
      <c r="P6122">
        <v>801</v>
      </c>
    </row>
    <row r="6123" spans="1:17" hidden="1" x14ac:dyDescent="0.35">
      <c r="A6123" t="s">
        <v>26</v>
      </c>
      <c r="B6123" t="s">
        <v>32</v>
      </c>
      <c r="C6123" t="s">
        <v>20</v>
      </c>
      <c r="D6123" t="s">
        <v>21</v>
      </c>
      <c r="E6123" t="s">
        <v>5</v>
      </c>
      <c r="G6123" t="s">
        <v>22</v>
      </c>
      <c r="H6123">
        <v>3161355</v>
      </c>
      <c r="I6123">
        <v>3162155</v>
      </c>
      <c r="J6123" t="s">
        <v>30</v>
      </c>
      <c r="K6123" t="s">
        <v>7479</v>
      </c>
      <c r="N6123" t="s">
        <v>7480</v>
      </c>
      <c r="O6123" t="s">
        <v>7478</v>
      </c>
      <c r="P6123">
        <v>801</v>
      </c>
      <c r="Q6123">
        <v>266</v>
      </c>
    </row>
    <row r="6124" spans="1:17" hidden="1" x14ac:dyDescent="0.35">
      <c r="A6124" t="s">
        <v>18</v>
      </c>
      <c r="B6124" t="s">
        <v>29</v>
      </c>
      <c r="C6124" t="s">
        <v>20</v>
      </c>
      <c r="D6124" t="s">
        <v>21</v>
      </c>
      <c r="E6124" t="s">
        <v>5</v>
      </c>
      <c r="G6124" t="s">
        <v>22</v>
      </c>
      <c r="H6124">
        <v>3162169</v>
      </c>
      <c r="I6124">
        <v>3162573</v>
      </c>
      <c r="J6124" t="s">
        <v>30</v>
      </c>
      <c r="O6124" t="s">
        <v>7481</v>
      </c>
      <c r="P6124">
        <v>405</v>
      </c>
    </row>
    <row r="6125" spans="1:17" hidden="1" x14ac:dyDescent="0.35">
      <c r="A6125" t="s">
        <v>26</v>
      </c>
      <c r="B6125" t="s">
        <v>32</v>
      </c>
      <c r="C6125" t="s">
        <v>20</v>
      </c>
      <c r="D6125" t="s">
        <v>21</v>
      </c>
      <c r="E6125" t="s">
        <v>5</v>
      </c>
      <c r="G6125" t="s">
        <v>22</v>
      </c>
      <c r="H6125">
        <v>3162169</v>
      </c>
      <c r="I6125">
        <v>3162573</v>
      </c>
      <c r="J6125" t="s">
        <v>30</v>
      </c>
      <c r="K6125" t="s">
        <v>7482</v>
      </c>
      <c r="N6125" t="s">
        <v>7483</v>
      </c>
      <c r="O6125" t="s">
        <v>7481</v>
      </c>
      <c r="P6125">
        <v>405</v>
      </c>
      <c r="Q6125">
        <v>134</v>
      </c>
    </row>
    <row r="6126" spans="1:17" hidden="1" x14ac:dyDescent="0.35">
      <c r="A6126" t="s">
        <v>18</v>
      </c>
      <c r="B6126" t="s">
        <v>29</v>
      </c>
      <c r="C6126" t="s">
        <v>20</v>
      </c>
      <c r="D6126" t="s">
        <v>21</v>
      </c>
      <c r="E6126" t="s">
        <v>5</v>
      </c>
      <c r="G6126" t="s">
        <v>22</v>
      </c>
      <c r="H6126">
        <v>3162585</v>
      </c>
      <c r="I6126">
        <v>3163727</v>
      </c>
      <c r="J6126" t="s">
        <v>30</v>
      </c>
      <c r="O6126" t="s">
        <v>7484</v>
      </c>
      <c r="P6126">
        <v>1143</v>
      </c>
    </row>
    <row r="6127" spans="1:17" hidden="1" x14ac:dyDescent="0.35">
      <c r="A6127" t="s">
        <v>26</v>
      </c>
      <c r="B6127" t="s">
        <v>32</v>
      </c>
      <c r="C6127" t="s">
        <v>20</v>
      </c>
      <c r="D6127" t="s">
        <v>21</v>
      </c>
      <c r="E6127" t="s">
        <v>5</v>
      </c>
      <c r="G6127" t="s">
        <v>22</v>
      </c>
      <c r="H6127">
        <v>3162585</v>
      </c>
      <c r="I6127">
        <v>3163727</v>
      </c>
      <c r="J6127" t="s">
        <v>30</v>
      </c>
      <c r="K6127" t="s">
        <v>7485</v>
      </c>
      <c r="N6127" t="s">
        <v>7486</v>
      </c>
      <c r="O6127" t="s">
        <v>7484</v>
      </c>
      <c r="P6127">
        <v>1143</v>
      </c>
      <c r="Q6127">
        <v>380</v>
      </c>
    </row>
    <row r="6128" spans="1:17" hidden="1" x14ac:dyDescent="0.35">
      <c r="A6128" t="s">
        <v>18</v>
      </c>
      <c r="B6128" t="s">
        <v>29</v>
      </c>
      <c r="C6128" t="s">
        <v>20</v>
      </c>
      <c r="D6128" t="s">
        <v>21</v>
      </c>
      <c r="E6128" t="s">
        <v>5</v>
      </c>
      <c r="G6128" t="s">
        <v>22</v>
      </c>
      <c r="H6128">
        <v>3163724</v>
      </c>
      <c r="I6128">
        <v>3164857</v>
      </c>
      <c r="J6128" t="s">
        <v>30</v>
      </c>
      <c r="O6128" t="s">
        <v>7487</v>
      </c>
      <c r="P6128">
        <v>1134</v>
      </c>
    </row>
    <row r="6129" spans="1:17" hidden="1" x14ac:dyDescent="0.35">
      <c r="A6129" t="s">
        <v>26</v>
      </c>
      <c r="B6129" t="s">
        <v>32</v>
      </c>
      <c r="C6129" t="s">
        <v>20</v>
      </c>
      <c r="D6129" t="s">
        <v>21</v>
      </c>
      <c r="E6129" t="s">
        <v>5</v>
      </c>
      <c r="G6129" t="s">
        <v>22</v>
      </c>
      <c r="H6129">
        <v>3163724</v>
      </c>
      <c r="I6129">
        <v>3164857</v>
      </c>
      <c r="J6129" t="s">
        <v>30</v>
      </c>
      <c r="K6129" t="s">
        <v>7488</v>
      </c>
      <c r="N6129" t="s">
        <v>7489</v>
      </c>
      <c r="O6129" t="s">
        <v>7487</v>
      </c>
      <c r="P6129">
        <v>1134</v>
      </c>
      <c r="Q6129">
        <v>377</v>
      </c>
    </row>
    <row r="6130" spans="1:17" hidden="1" x14ac:dyDescent="0.35">
      <c r="A6130" t="s">
        <v>18</v>
      </c>
      <c r="B6130" t="s">
        <v>29</v>
      </c>
      <c r="C6130" t="s">
        <v>20</v>
      </c>
      <c r="D6130" t="s">
        <v>21</v>
      </c>
      <c r="E6130" t="s">
        <v>5</v>
      </c>
      <c r="G6130" t="s">
        <v>22</v>
      </c>
      <c r="H6130">
        <v>3164835</v>
      </c>
      <c r="I6130">
        <v>3165836</v>
      </c>
      <c r="J6130" t="s">
        <v>30</v>
      </c>
      <c r="O6130" t="s">
        <v>7490</v>
      </c>
      <c r="P6130">
        <v>1002</v>
      </c>
    </row>
    <row r="6131" spans="1:17" hidden="1" x14ac:dyDescent="0.35">
      <c r="A6131" t="s">
        <v>26</v>
      </c>
      <c r="B6131" t="s">
        <v>32</v>
      </c>
      <c r="C6131" t="s">
        <v>20</v>
      </c>
      <c r="D6131" t="s">
        <v>21</v>
      </c>
      <c r="E6131" t="s">
        <v>5</v>
      </c>
      <c r="G6131" t="s">
        <v>22</v>
      </c>
      <c r="H6131">
        <v>3164835</v>
      </c>
      <c r="I6131">
        <v>3165836</v>
      </c>
      <c r="J6131" t="s">
        <v>30</v>
      </c>
      <c r="K6131" t="s">
        <v>7491</v>
      </c>
      <c r="N6131" t="s">
        <v>7492</v>
      </c>
      <c r="O6131" t="s">
        <v>7490</v>
      </c>
      <c r="P6131">
        <v>1002</v>
      </c>
      <c r="Q6131">
        <v>333</v>
      </c>
    </row>
    <row r="6132" spans="1:17" hidden="1" x14ac:dyDescent="0.35">
      <c r="A6132" t="s">
        <v>18</v>
      </c>
      <c r="B6132" t="s">
        <v>29</v>
      </c>
      <c r="C6132" t="s">
        <v>20</v>
      </c>
      <c r="D6132" t="s">
        <v>21</v>
      </c>
      <c r="E6132" t="s">
        <v>5</v>
      </c>
      <c r="G6132" t="s">
        <v>22</v>
      </c>
      <c r="H6132">
        <v>3166117</v>
      </c>
      <c r="I6132">
        <v>3166953</v>
      </c>
      <c r="J6132" t="s">
        <v>30</v>
      </c>
      <c r="O6132" t="s">
        <v>7493</v>
      </c>
      <c r="P6132">
        <v>837</v>
      </c>
    </row>
    <row r="6133" spans="1:17" hidden="1" x14ac:dyDescent="0.35">
      <c r="A6133" t="s">
        <v>26</v>
      </c>
      <c r="B6133" t="s">
        <v>32</v>
      </c>
      <c r="C6133" t="s">
        <v>20</v>
      </c>
      <c r="D6133" t="s">
        <v>21</v>
      </c>
      <c r="E6133" t="s">
        <v>5</v>
      </c>
      <c r="G6133" t="s">
        <v>22</v>
      </c>
      <c r="H6133">
        <v>3166117</v>
      </c>
      <c r="I6133">
        <v>3166953</v>
      </c>
      <c r="J6133" t="s">
        <v>30</v>
      </c>
      <c r="K6133" t="s">
        <v>7494</v>
      </c>
      <c r="N6133" t="s">
        <v>7495</v>
      </c>
      <c r="O6133" t="s">
        <v>7493</v>
      </c>
      <c r="P6133">
        <v>837</v>
      </c>
      <c r="Q6133">
        <v>278</v>
      </c>
    </row>
    <row r="6134" spans="1:17" hidden="1" x14ac:dyDescent="0.35">
      <c r="A6134" t="s">
        <v>18</v>
      </c>
      <c r="B6134" t="s">
        <v>29</v>
      </c>
      <c r="C6134" t="s">
        <v>20</v>
      </c>
      <c r="D6134" t="s">
        <v>21</v>
      </c>
      <c r="E6134" t="s">
        <v>5</v>
      </c>
      <c r="G6134" t="s">
        <v>22</v>
      </c>
      <c r="H6134">
        <v>3166957</v>
      </c>
      <c r="I6134">
        <v>3167340</v>
      </c>
      <c r="J6134" t="s">
        <v>30</v>
      </c>
      <c r="O6134" t="s">
        <v>7496</v>
      </c>
      <c r="P6134">
        <v>384</v>
      </c>
    </row>
    <row r="6135" spans="1:17" hidden="1" x14ac:dyDescent="0.35">
      <c r="A6135" t="s">
        <v>26</v>
      </c>
      <c r="B6135" t="s">
        <v>32</v>
      </c>
      <c r="C6135" t="s">
        <v>20</v>
      </c>
      <c r="D6135" t="s">
        <v>21</v>
      </c>
      <c r="E6135" t="s">
        <v>5</v>
      </c>
      <c r="G6135" t="s">
        <v>22</v>
      </c>
      <c r="H6135">
        <v>3166957</v>
      </c>
      <c r="I6135">
        <v>3167340</v>
      </c>
      <c r="J6135" t="s">
        <v>30</v>
      </c>
      <c r="K6135" t="s">
        <v>7497</v>
      </c>
      <c r="N6135" t="s">
        <v>7498</v>
      </c>
      <c r="O6135" t="s">
        <v>7496</v>
      </c>
      <c r="P6135">
        <v>384</v>
      </c>
      <c r="Q6135">
        <v>127</v>
      </c>
    </row>
    <row r="6136" spans="1:17" hidden="1" x14ac:dyDescent="0.35">
      <c r="A6136" t="s">
        <v>18</v>
      </c>
      <c r="B6136" t="s">
        <v>29</v>
      </c>
      <c r="C6136" t="s">
        <v>20</v>
      </c>
      <c r="D6136" t="s">
        <v>21</v>
      </c>
      <c r="E6136" t="s">
        <v>5</v>
      </c>
      <c r="G6136" t="s">
        <v>22</v>
      </c>
      <c r="H6136">
        <v>3167485</v>
      </c>
      <c r="I6136">
        <v>3170244</v>
      </c>
      <c r="J6136" t="s">
        <v>30</v>
      </c>
      <c r="O6136" t="s">
        <v>7499</v>
      </c>
      <c r="P6136">
        <v>2760</v>
      </c>
    </row>
    <row r="6137" spans="1:17" hidden="1" x14ac:dyDescent="0.35">
      <c r="A6137" t="s">
        <v>26</v>
      </c>
      <c r="B6137" t="s">
        <v>32</v>
      </c>
      <c r="C6137" t="s">
        <v>20</v>
      </c>
      <c r="D6137" t="s">
        <v>21</v>
      </c>
      <c r="E6137" t="s">
        <v>5</v>
      </c>
      <c r="G6137" t="s">
        <v>22</v>
      </c>
      <c r="H6137">
        <v>3167485</v>
      </c>
      <c r="I6137">
        <v>3170244</v>
      </c>
      <c r="J6137" t="s">
        <v>30</v>
      </c>
      <c r="K6137" t="s">
        <v>7500</v>
      </c>
      <c r="N6137" t="s">
        <v>6520</v>
      </c>
      <c r="O6137" t="s">
        <v>7499</v>
      </c>
      <c r="P6137">
        <v>2760</v>
      </c>
      <c r="Q6137">
        <v>919</v>
      </c>
    </row>
    <row r="6138" spans="1:17" hidden="1" x14ac:dyDescent="0.35">
      <c r="A6138" t="s">
        <v>18</v>
      </c>
      <c r="B6138" t="s">
        <v>29</v>
      </c>
      <c r="C6138" t="s">
        <v>20</v>
      </c>
      <c r="D6138" t="s">
        <v>21</v>
      </c>
      <c r="E6138" t="s">
        <v>5</v>
      </c>
      <c r="G6138" t="s">
        <v>22</v>
      </c>
      <c r="H6138">
        <v>3170448</v>
      </c>
      <c r="I6138">
        <v>3170924</v>
      </c>
      <c r="J6138" t="s">
        <v>30</v>
      </c>
      <c r="O6138" t="s">
        <v>7501</v>
      </c>
      <c r="P6138">
        <v>477</v>
      </c>
    </row>
    <row r="6139" spans="1:17" hidden="1" x14ac:dyDescent="0.35">
      <c r="A6139" t="s">
        <v>26</v>
      </c>
      <c r="B6139" t="s">
        <v>32</v>
      </c>
      <c r="C6139" t="s">
        <v>20</v>
      </c>
      <c r="D6139" t="s">
        <v>21</v>
      </c>
      <c r="E6139" t="s">
        <v>5</v>
      </c>
      <c r="G6139" t="s">
        <v>22</v>
      </c>
      <c r="H6139">
        <v>3170448</v>
      </c>
      <c r="I6139">
        <v>3170924</v>
      </c>
      <c r="J6139" t="s">
        <v>30</v>
      </c>
      <c r="K6139" t="s">
        <v>7502</v>
      </c>
      <c r="N6139" t="s">
        <v>28</v>
      </c>
      <c r="O6139" t="s">
        <v>7501</v>
      </c>
      <c r="P6139">
        <v>477</v>
      </c>
      <c r="Q6139">
        <v>158</v>
      </c>
    </row>
    <row r="6140" spans="1:17" hidden="1" x14ac:dyDescent="0.35">
      <c r="A6140" t="s">
        <v>18</v>
      </c>
      <c r="B6140" t="s">
        <v>29</v>
      </c>
      <c r="C6140" t="s">
        <v>20</v>
      </c>
      <c r="D6140" t="s">
        <v>21</v>
      </c>
      <c r="E6140" t="s">
        <v>5</v>
      </c>
      <c r="G6140" t="s">
        <v>22</v>
      </c>
      <c r="H6140">
        <v>3170939</v>
      </c>
      <c r="I6140">
        <v>3172129</v>
      </c>
      <c r="J6140" t="s">
        <v>30</v>
      </c>
      <c r="O6140" t="s">
        <v>7503</v>
      </c>
      <c r="P6140">
        <v>1191</v>
      </c>
    </row>
    <row r="6141" spans="1:17" hidden="1" x14ac:dyDescent="0.35">
      <c r="A6141" t="s">
        <v>26</v>
      </c>
      <c r="B6141" t="s">
        <v>32</v>
      </c>
      <c r="C6141" t="s">
        <v>20</v>
      </c>
      <c r="D6141" t="s">
        <v>21</v>
      </c>
      <c r="E6141" t="s">
        <v>5</v>
      </c>
      <c r="G6141" t="s">
        <v>22</v>
      </c>
      <c r="H6141">
        <v>3170939</v>
      </c>
      <c r="I6141">
        <v>3172129</v>
      </c>
      <c r="J6141" t="s">
        <v>30</v>
      </c>
      <c r="K6141" t="s">
        <v>7504</v>
      </c>
      <c r="N6141" t="s">
        <v>7505</v>
      </c>
      <c r="O6141" t="s">
        <v>7503</v>
      </c>
      <c r="P6141">
        <v>1191</v>
      </c>
      <c r="Q6141">
        <v>396</v>
      </c>
    </row>
    <row r="6142" spans="1:17" hidden="1" x14ac:dyDescent="0.35">
      <c r="A6142" t="s">
        <v>18</v>
      </c>
      <c r="B6142" t="s">
        <v>29</v>
      </c>
      <c r="C6142" t="s">
        <v>20</v>
      </c>
      <c r="D6142" t="s">
        <v>21</v>
      </c>
      <c r="E6142" t="s">
        <v>5</v>
      </c>
      <c r="G6142" t="s">
        <v>22</v>
      </c>
      <c r="H6142">
        <v>3172161</v>
      </c>
      <c r="I6142">
        <v>3173456</v>
      </c>
      <c r="J6142" t="s">
        <v>30</v>
      </c>
      <c r="O6142" t="s">
        <v>7506</v>
      </c>
      <c r="P6142">
        <v>1296</v>
      </c>
    </row>
    <row r="6143" spans="1:17" hidden="1" x14ac:dyDescent="0.35">
      <c r="A6143" t="s">
        <v>26</v>
      </c>
      <c r="B6143" t="s">
        <v>32</v>
      </c>
      <c r="C6143" t="s">
        <v>20</v>
      </c>
      <c r="D6143" t="s">
        <v>21</v>
      </c>
      <c r="E6143" t="s">
        <v>5</v>
      </c>
      <c r="G6143" t="s">
        <v>22</v>
      </c>
      <c r="H6143">
        <v>3172161</v>
      </c>
      <c r="I6143">
        <v>3173456</v>
      </c>
      <c r="J6143" t="s">
        <v>30</v>
      </c>
      <c r="K6143" t="s">
        <v>7507</v>
      </c>
      <c r="N6143" t="s">
        <v>7508</v>
      </c>
      <c r="O6143" t="s">
        <v>7506</v>
      </c>
      <c r="P6143">
        <v>1296</v>
      </c>
      <c r="Q6143">
        <v>431</v>
      </c>
    </row>
    <row r="6144" spans="1:17" hidden="1" x14ac:dyDescent="0.35">
      <c r="A6144" t="s">
        <v>18</v>
      </c>
      <c r="B6144" t="s">
        <v>29</v>
      </c>
      <c r="C6144" t="s">
        <v>20</v>
      </c>
      <c r="D6144" t="s">
        <v>21</v>
      </c>
      <c r="E6144" t="s">
        <v>5</v>
      </c>
      <c r="G6144" t="s">
        <v>22</v>
      </c>
      <c r="H6144">
        <v>3173486</v>
      </c>
      <c r="I6144">
        <v>3174187</v>
      </c>
      <c r="J6144" t="s">
        <v>30</v>
      </c>
      <c r="O6144" t="s">
        <v>7509</v>
      </c>
      <c r="P6144">
        <v>702</v>
      </c>
    </row>
    <row r="6145" spans="1:17" hidden="1" x14ac:dyDescent="0.35">
      <c r="A6145" t="s">
        <v>26</v>
      </c>
      <c r="B6145" t="s">
        <v>32</v>
      </c>
      <c r="C6145" t="s">
        <v>20</v>
      </c>
      <c r="D6145" t="s">
        <v>21</v>
      </c>
      <c r="E6145" t="s">
        <v>5</v>
      </c>
      <c r="G6145" t="s">
        <v>22</v>
      </c>
      <c r="H6145">
        <v>3173486</v>
      </c>
      <c r="I6145">
        <v>3174187</v>
      </c>
      <c r="J6145" t="s">
        <v>30</v>
      </c>
      <c r="K6145" t="s">
        <v>7510</v>
      </c>
      <c r="N6145" t="s">
        <v>7511</v>
      </c>
      <c r="O6145" t="s">
        <v>7509</v>
      </c>
      <c r="P6145">
        <v>702</v>
      </c>
      <c r="Q6145">
        <v>233</v>
      </c>
    </row>
    <row r="6146" spans="1:17" hidden="1" x14ac:dyDescent="0.35">
      <c r="A6146" t="s">
        <v>18</v>
      </c>
      <c r="B6146" t="s">
        <v>29</v>
      </c>
      <c r="C6146" t="s">
        <v>20</v>
      </c>
      <c r="D6146" t="s">
        <v>21</v>
      </c>
      <c r="E6146" t="s">
        <v>5</v>
      </c>
      <c r="G6146" t="s">
        <v>22</v>
      </c>
      <c r="H6146">
        <v>3174200</v>
      </c>
      <c r="I6146">
        <v>3174880</v>
      </c>
      <c r="J6146" t="s">
        <v>30</v>
      </c>
      <c r="O6146" t="s">
        <v>7512</v>
      </c>
      <c r="P6146">
        <v>681</v>
      </c>
    </row>
    <row r="6147" spans="1:17" hidden="1" x14ac:dyDescent="0.35">
      <c r="A6147" t="s">
        <v>26</v>
      </c>
      <c r="B6147" t="s">
        <v>32</v>
      </c>
      <c r="C6147" t="s">
        <v>20</v>
      </c>
      <c r="D6147" t="s">
        <v>21</v>
      </c>
      <c r="E6147" t="s">
        <v>5</v>
      </c>
      <c r="G6147" t="s">
        <v>22</v>
      </c>
      <c r="H6147">
        <v>3174200</v>
      </c>
      <c r="I6147">
        <v>3174880</v>
      </c>
      <c r="J6147" t="s">
        <v>30</v>
      </c>
      <c r="K6147" t="s">
        <v>7513</v>
      </c>
      <c r="N6147" t="s">
        <v>7514</v>
      </c>
      <c r="O6147" t="s">
        <v>7512</v>
      </c>
      <c r="P6147">
        <v>681</v>
      </c>
      <c r="Q6147">
        <v>226</v>
      </c>
    </row>
    <row r="6148" spans="1:17" hidden="1" x14ac:dyDescent="0.35">
      <c r="A6148" t="s">
        <v>18</v>
      </c>
      <c r="B6148" t="s">
        <v>29</v>
      </c>
      <c r="C6148" t="s">
        <v>20</v>
      </c>
      <c r="D6148" t="s">
        <v>21</v>
      </c>
      <c r="E6148" t="s">
        <v>5</v>
      </c>
      <c r="G6148" t="s">
        <v>22</v>
      </c>
      <c r="H6148">
        <v>3174855</v>
      </c>
      <c r="I6148">
        <v>3175193</v>
      </c>
      <c r="J6148" t="s">
        <v>30</v>
      </c>
      <c r="O6148" t="s">
        <v>7515</v>
      </c>
      <c r="P6148">
        <v>339</v>
      </c>
    </row>
    <row r="6149" spans="1:17" hidden="1" x14ac:dyDescent="0.35">
      <c r="A6149" t="s">
        <v>26</v>
      </c>
      <c r="B6149" t="s">
        <v>32</v>
      </c>
      <c r="C6149" t="s">
        <v>20</v>
      </c>
      <c r="D6149" t="s">
        <v>21</v>
      </c>
      <c r="E6149" t="s">
        <v>5</v>
      </c>
      <c r="G6149" t="s">
        <v>22</v>
      </c>
      <c r="H6149">
        <v>3174855</v>
      </c>
      <c r="I6149">
        <v>3175193</v>
      </c>
      <c r="J6149" t="s">
        <v>30</v>
      </c>
      <c r="K6149" t="s">
        <v>7516</v>
      </c>
      <c r="N6149" t="s">
        <v>28</v>
      </c>
      <c r="O6149" t="s">
        <v>7515</v>
      </c>
      <c r="P6149">
        <v>339</v>
      </c>
      <c r="Q6149">
        <v>112</v>
      </c>
    </row>
    <row r="6150" spans="1:17" hidden="1" x14ac:dyDescent="0.35">
      <c r="A6150" t="s">
        <v>18</v>
      </c>
      <c r="B6150" t="s">
        <v>29</v>
      </c>
      <c r="C6150" t="s">
        <v>20</v>
      </c>
      <c r="D6150" t="s">
        <v>21</v>
      </c>
      <c r="E6150" t="s">
        <v>5</v>
      </c>
      <c r="G6150" t="s">
        <v>22</v>
      </c>
      <c r="H6150">
        <v>3175234</v>
      </c>
      <c r="I6150">
        <v>3177924</v>
      </c>
      <c r="J6150" t="s">
        <v>23</v>
      </c>
      <c r="O6150" t="s">
        <v>7517</v>
      </c>
      <c r="P6150">
        <v>2691</v>
      </c>
    </row>
    <row r="6151" spans="1:17" hidden="1" x14ac:dyDescent="0.35">
      <c r="A6151" t="s">
        <v>26</v>
      </c>
      <c r="B6151" t="s">
        <v>32</v>
      </c>
      <c r="C6151" t="s">
        <v>20</v>
      </c>
      <c r="D6151" t="s">
        <v>21</v>
      </c>
      <c r="E6151" t="s">
        <v>5</v>
      </c>
      <c r="G6151" t="s">
        <v>22</v>
      </c>
      <c r="H6151">
        <v>3175234</v>
      </c>
      <c r="I6151">
        <v>3177924</v>
      </c>
      <c r="J6151" t="s">
        <v>23</v>
      </c>
      <c r="K6151" t="s">
        <v>7518</v>
      </c>
      <c r="N6151" t="s">
        <v>586</v>
      </c>
      <c r="O6151" t="s">
        <v>7517</v>
      </c>
      <c r="P6151">
        <v>2691</v>
      </c>
      <c r="Q6151">
        <v>896</v>
      </c>
    </row>
    <row r="6152" spans="1:17" hidden="1" x14ac:dyDescent="0.35">
      <c r="A6152" t="s">
        <v>18</v>
      </c>
      <c r="B6152" t="s">
        <v>29</v>
      </c>
      <c r="C6152" t="s">
        <v>20</v>
      </c>
      <c r="D6152" t="s">
        <v>21</v>
      </c>
      <c r="E6152" t="s">
        <v>5</v>
      </c>
      <c r="G6152" t="s">
        <v>22</v>
      </c>
      <c r="H6152">
        <v>3177959</v>
      </c>
      <c r="I6152">
        <v>3178570</v>
      </c>
      <c r="J6152" t="s">
        <v>23</v>
      </c>
      <c r="O6152" t="s">
        <v>7519</v>
      </c>
      <c r="P6152">
        <v>612</v>
      </c>
    </row>
    <row r="6153" spans="1:17" hidden="1" x14ac:dyDescent="0.35">
      <c r="A6153" t="s">
        <v>26</v>
      </c>
      <c r="B6153" t="s">
        <v>32</v>
      </c>
      <c r="C6153" t="s">
        <v>20</v>
      </c>
      <c r="D6153" t="s">
        <v>21</v>
      </c>
      <c r="E6153" t="s">
        <v>5</v>
      </c>
      <c r="G6153" t="s">
        <v>22</v>
      </c>
      <c r="H6153">
        <v>3177959</v>
      </c>
      <c r="I6153">
        <v>3178570</v>
      </c>
      <c r="J6153" t="s">
        <v>23</v>
      </c>
      <c r="K6153" t="s">
        <v>7520</v>
      </c>
      <c r="N6153" t="s">
        <v>7521</v>
      </c>
      <c r="O6153" t="s">
        <v>7519</v>
      </c>
      <c r="P6153">
        <v>612</v>
      </c>
      <c r="Q6153">
        <v>203</v>
      </c>
    </row>
    <row r="6154" spans="1:17" hidden="1" x14ac:dyDescent="0.35">
      <c r="A6154" t="s">
        <v>18</v>
      </c>
      <c r="B6154" t="s">
        <v>29</v>
      </c>
      <c r="C6154" t="s">
        <v>20</v>
      </c>
      <c r="D6154" t="s">
        <v>21</v>
      </c>
      <c r="E6154" t="s">
        <v>5</v>
      </c>
      <c r="G6154" t="s">
        <v>22</v>
      </c>
      <c r="H6154">
        <v>3178895</v>
      </c>
      <c r="I6154">
        <v>3179263</v>
      </c>
      <c r="J6154" t="s">
        <v>30</v>
      </c>
      <c r="O6154" t="s">
        <v>7522</v>
      </c>
      <c r="P6154">
        <v>369</v>
      </c>
    </row>
    <row r="6155" spans="1:17" hidden="1" x14ac:dyDescent="0.35">
      <c r="A6155" t="s">
        <v>26</v>
      </c>
      <c r="B6155" t="s">
        <v>32</v>
      </c>
      <c r="C6155" t="s">
        <v>20</v>
      </c>
      <c r="D6155" t="s">
        <v>21</v>
      </c>
      <c r="E6155" t="s">
        <v>5</v>
      </c>
      <c r="G6155" t="s">
        <v>22</v>
      </c>
      <c r="H6155">
        <v>3178895</v>
      </c>
      <c r="I6155">
        <v>3179263</v>
      </c>
      <c r="J6155" t="s">
        <v>30</v>
      </c>
      <c r="K6155" t="s">
        <v>7523</v>
      </c>
      <c r="N6155" t="s">
        <v>28</v>
      </c>
      <c r="O6155" t="s">
        <v>7522</v>
      </c>
      <c r="P6155">
        <v>369</v>
      </c>
      <c r="Q6155">
        <v>122</v>
      </c>
    </row>
    <row r="6156" spans="1:17" hidden="1" x14ac:dyDescent="0.35">
      <c r="A6156" t="s">
        <v>18</v>
      </c>
      <c r="B6156" t="s">
        <v>29</v>
      </c>
      <c r="C6156" t="s">
        <v>20</v>
      </c>
      <c r="D6156" t="s">
        <v>21</v>
      </c>
      <c r="E6156" t="s">
        <v>5</v>
      </c>
      <c r="G6156" t="s">
        <v>22</v>
      </c>
      <c r="H6156">
        <v>3179256</v>
      </c>
      <c r="I6156">
        <v>3181526</v>
      </c>
      <c r="J6156" t="s">
        <v>30</v>
      </c>
      <c r="O6156" t="s">
        <v>7524</v>
      </c>
      <c r="P6156">
        <v>2271</v>
      </c>
    </row>
    <row r="6157" spans="1:17" hidden="1" x14ac:dyDescent="0.35">
      <c r="A6157" t="s">
        <v>26</v>
      </c>
      <c r="B6157" t="s">
        <v>32</v>
      </c>
      <c r="C6157" t="s">
        <v>20</v>
      </c>
      <c r="D6157" t="s">
        <v>21</v>
      </c>
      <c r="E6157" t="s">
        <v>5</v>
      </c>
      <c r="G6157" t="s">
        <v>22</v>
      </c>
      <c r="H6157">
        <v>3179256</v>
      </c>
      <c r="I6157">
        <v>3181526</v>
      </c>
      <c r="J6157" t="s">
        <v>30</v>
      </c>
      <c r="K6157" t="s">
        <v>7525</v>
      </c>
      <c r="N6157" t="s">
        <v>2509</v>
      </c>
      <c r="O6157" t="s">
        <v>7524</v>
      </c>
      <c r="P6157">
        <v>2271</v>
      </c>
      <c r="Q6157">
        <v>756</v>
      </c>
    </row>
    <row r="6158" spans="1:17" hidden="1" x14ac:dyDescent="0.35">
      <c r="A6158" t="s">
        <v>18</v>
      </c>
      <c r="B6158" t="s">
        <v>29</v>
      </c>
      <c r="C6158" t="s">
        <v>20</v>
      </c>
      <c r="D6158" t="s">
        <v>21</v>
      </c>
      <c r="E6158" t="s">
        <v>5</v>
      </c>
      <c r="G6158" t="s">
        <v>22</v>
      </c>
      <c r="H6158">
        <v>3181533</v>
      </c>
      <c r="I6158">
        <v>3182780</v>
      </c>
      <c r="J6158" t="s">
        <v>30</v>
      </c>
      <c r="O6158" t="s">
        <v>7526</v>
      </c>
      <c r="P6158">
        <v>1248</v>
      </c>
    </row>
    <row r="6159" spans="1:17" hidden="1" x14ac:dyDescent="0.35">
      <c r="A6159" t="s">
        <v>26</v>
      </c>
      <c r="B6159" t="s">
        <v>32</v>
      </c>
      <c r="C6159" t="s">
        <v>20</v>
      </c>
      <c r="D6159" t="s">
        <v>21</v>
      </c>
      <c r="E6159" t="s">
        <v>5</v>
      </c>
      <c r="G6159" t="s">
        <v>22</v>
      </c>
      <c r="H6159">
        <v>3181533</v>
      </c>
      <c r="I6159">
        <v>3182780</v>
      </c>
      <c r="J6159" t="s">
        <v>30</v>
      </c>
      <c r="K6159" t="s">
        <v>7527</v>
      </c>
      <c r="N6159" t="s">
        <v>28</v>
      </c>
      <c r="O6159" t="s">
        <v>7526</v>
      </c>
      <c r="P6159">
        <v>1248</v>
      </c>
      <c r="Q6159">
        <v>415</v>
      </c>
    </row>
    <row r="6160" spans="1:17" hidden="1" x14ac:dyDescent="0.35">
      <c r="A6160" t="s">
        <v>18</v>
      </c>
      <c r="B6160" t="s">
        <v>29</v>
      </c>
      <c r="C6160" t="s">
        <v>20</v>
      </c>
      <c r="D6160" t="s">
        <v>21</v>
      </c>
      <c r="E6160" t="s">
        <v>5</v>
      </c>
      <c r="G6160" t="s">
        <v>22</v>
      </c>
      <c r="H6160">
        <v>3182846</v>
      </c>
      <c r="I6160">
        <v>3183139</v>
      </c>
      <c r="J6160" t="s">
        <v>30</v>
      </c>
      <c r="O6160" t="s">
        <v>7528</v>
      </c>
      <c r="P6160">
        <v>294</v>
      </c>
    </row>
    <row r="6161" spans="1:17" hidden="1" x14ac:dyDescent="0.35">
      <c r="A6161" t="s">
        <v>26</v>
      </c>
      <c r="B6161" t="s">
        <v>32</v>
      </c>
      <c r="C6161" t="s">
        <v>20</v>
      </c>
      <c r="D6161" t="s">
        <v>21</v>
      </c>
      <c r="E6161" t="s">
        <v>5</v>
      </c>
      <c r="G6161" t="s">
        <v>22</v>
      </c>
      <c r="H6161">
        <v>3182846</v>
      </c>
      <c r="I6161">
        <v>3183139</v>
      </c>
      <c r="J6161" t="s">
        <v>30</v>
      </c>
      <c r="K6161" t="s">
        <v>7529</v>
      </c>
      <c r="N6161" t="s">
        <v>7530</v>
      </c>
      <c r="O6161" t="s">
        <v>7528</v>
      </c>
      <c r="P6161">
        <v>294</v>
      </c>
      <c r="Q6161">
        <v>97</v>
      </c>
    </row>
    <row r="6162" spans="1:17" hidden="1" x14ac:dyDescent="0.35">
      <c r="A6162" t="s">
        <v>18</v>
      </c>
      <c r="B6162" t="s">
        <v>7531</v>
      </c>
      <c r="C6162" t="s">
        <v>20</v>
      </c>
      <c r="D6162" t="s">
        <v>21</v>
      </c>
      <c r="E6162" t="s">
        <v>5</v>
      </c>
      <c r="G6162" t="s">
        <v>22</v>
      </c>
      <c r="H6162">
        <v>3183188</v>
      </c>
      <c r="I6162">
        <v>3183567</v>
      </c>
      <c r="J6162" t="s">
        <v>30</v>
      </c>
      <c r="O6162" t="s">
        <v>7532</v>
      </c>
      <c r="P6162">
        <v>380</v>
      </c>
    </row>
    <row r="6163" spans="1:17" hidden="1" x14ac:dyDescent="0.35">
      <c r="A6163" t="s">
        <v>796</v>
      </c>
      <c r="B6163" t="s">
        <v>7531</v>
      </c>
      <c r="C6163" t="s">
        <v>20</v>
      </c>
      <c r="D6163" t="s">
        <v>21</v>
      </c>
      <c r="E6163" t="s">
        <v>5</v>
      </c>
      <c r="G6163" t="s">
        <v>22</v>
      </c>
      <c r="H6163">
        <v>3183188</v>
      </c>
      <c r="I6163">
        <v>3183567</v>
      </c>
      <c r="J6163" t="s">
        <v>30</v>
      </c>
      <c r="N6163" t="s">
        <v>7533</v>
      </c>
      <c r="O6163" t="s">
        <v>7532</v>
      </c>
      <c r="P6163">
        <v>380</v>
      </c>
    </row>
    <row r="6164" spans="1:17" hidden="1" x14ac:dyDescent="0.35">
      <c r="A6164" t="s">
        <v>18</v>
      </c>
      <c r="B6164" t="s">
        <v>29</v>
      </c>
      <c r="C6164" t="s">
        <v>20</v>
      </c>
      <c r="D6164" t="s">
        <v>21</v>
      </c>
      <c r="E6164" t="s">
        <v>5</v>
      </c>
      <c r="G6164" t="s">
        <v>22</v>
      </c>
      <c r="H6164">
        <v>3183820</v>
      </c>
      <c r="I6164">
        <v>3184953</v>
      </c>
      <c r="J6164" t="s">
        <v>30</v>
      </c>
      <c r="O6164" t="s">
        <v>7534</v>
      </c>
      <c r="P6164">
        <v>1134</v>
      </c>
    </row>
    <row r="6165" spans="1:17" hidden="1" x14ac:dyDescent="0.35">
      <c r="A6165" t="s">
        <v>26</v>
      </c>
      <c r="B6165" t="s">
        <v>32</v>
      </c>
      <c r="C6165" t="s">
        <v>20</v>
      </c>
      <c r="D6165" t="s">
        <v>21</v>
      </c>
      <c r="E6165" t="s">
        <v>5</v>
      </c>
      <c r="G6165" t="s">
        <v>22</v>
      </c>
      <c r="H6165">
        <v>3183820</v>
      </c>
      <c r="I6165">
        <v>3184953</v>
      </c>
      <c r="J6165" t="s">
        <v>30</v>
      </c>
      <c r="K6165" t="s">
        <v>7535</v>
      </c>
      <c r="N6165" t="s">
        <v>484</v>
      </c>
      <c r="O6165" t="s">
        <v>7534</v>
      </c>
      <c r="P6165">
        <v>1134</v>
      </c>
      <c r="Q6165">
        <v>377</v>
      </c>
    </row>
    <row r="6166" spans="1:17" hidden="1" x14ac:dyDescent="0.35">
      <c r="A6166" t="s">
        <v>18</v>
      </c>
      <c r="B6166" t="s">
        <v>29</v>
      </c>
      <c r="C6166" t="s">
        <v>20</v>
      </c>
      <c r="D6166" t="s">
        <v>21</v>
      </c>
      <c r="E6166" t="s">
        <v>5</v>
      </c>
      <c r="G6166" t="s">
        <v>22</v>
      </c>
      <c r="H6166">
        <v>3185007</v>
      </c>
      <c r="I6166">
        <v>3186914</v>
      </c>
      <c r="J6166" t="s">
        <v>30</v>
      </c>
      <c r="O6166" t="s">
        <v>7536</v>
      </c>
      <c r="P6166">
        <v>1908</v>
      </c>
    </row>
    <row r="6167" spans="1:17" hidden="1" x14ac:dyDescent="0.35">
      <c r="A6167" t="s">
        <v>26</v>
      </c>
      <c r="B6167" t="s">
        <v>32</v>
      </c>
      <c r="C6167" t="s">
        <v>20</v>
      </c>
      <c r="D6167" t="s">
        <v>21</v>
      </c>
      <c r="E6167" t="s">
        <v>5</v>
      </c>
      <c r="G6167" t="s">
        <v>22</v>
      </c>
      <c r="H6167">
        <v>3185007</v>
      </c>
      <c r="I6167">
        <v>3186914</v>
      </c>
      <c r="J6167" t="s">
        <v>30</v>
      </c>
      <c r="K6167" t="s">
        <v>7537</v>
      </c>
      <c r="N6167" t="s">
        <v>2509</v>
      </c>
      <c r="O6167" t="s">
        <v>7536</v>
      </c>
      <c r="P6167">
        <v>1908</v>
      </c>
      <c r="Q6167">
        <v>635</v>
      </c>
    </row>
    <row r="6168" spans="1:17" hidden="1" x14ac:dyDescent="0.35">
      <c r="A6168" t="s">
        <v>18</v>
      </c>
      <c r="B6168" t="s">
        <v>29</v>
      </c>
      <c r="C6168" t="s">
        <v>20</v>
      </c>
      <c r="D6168" t="s">
        <v>21</v>
      </c>
      <c r="E6168" t="s">
        <v>5</v>
      </c>
      <c r="G6168" t="s">
        <v>22</v>
      </c>
      <c r="H6168">
        <v>3186968</v>
      </c>
      <c r="I6168">
        <v>3188473</v>
      </c>
      <c r="J6168" t="s">
        <v>30</v>
      </c>
      <c r="O6168" t="s">
        <v>7538</v>
      </c>
      <c r="P6168">
        <v>1506</v>
      </c>
    </row>
    <row r="6169" spans="1:17" hidden="1" x14ac:dyDescent="0.35">
      <c r="A6169" t="s">
        <v>26</v>
      </c>
      <c r="B6169" t="s">
        <v>32</v>
      </c>
      <c r="C6169" t="s">
        <v>20</v>
      </c>
      <c r="D6169" t="s">
        <v>21</v>
      </c>
      <c r="E6169" t="s">
        <v>5</v>
      </c>
      <c r="G6169" t="s">
        <v>22</v>
      </c>
      <c r="H6169">
        <v>3186968</v>
      </c>
      <c r="I6169">
        <v>3188473</v>
      </c>
      <c r="J6169" t="s">
        <v>30</v>
      </c>
      <c r="K6169" t="s">
        <v>7539</v>
      </c>
      <c r="N6169" t="s">
        <v>7540</v>
      </c>
      <c r="O6169" t="s">
        <v>7538</v>
      </c>
      <c r="P6169">
        <v>1506</v>
      </c>
      <c r="Q6169">
        <v>501</v>
      </c>
    </row>
    <row r="6170" spans="1:17" hidden="1" x14ac:dyDescent="0.35">
      <c r="A6170" t="s">
        <v>18</v>
      </c>
      <c r="B6170" t="s">
        <v>29</v>
      </c>
      <c r="C6170" t="s">
        <v>20</v>
      </c>
      <c r="D6170" t="s">
        <v>21</v>
      </c>
      <c r="E6170" t="s">
        <v>5</v>
      </c>
      <c r="G6170" t="s">
        <v>22</v>
      </c>
      <c r="H6170">
        <v>3188652</v>
      </c>
      <c r="I6170">
        <v>3189410</v>
      </c>
      <c r="J6170" t="s">
        <v>30</v>
      </c>
      <c r="O6170" t="s">
        <v>7541</v>
      </c>
      <c r="P6170">
        <v>759</v>
      </c>
    </row>
    <row r="6171" spans="1:17" hidden="1" x14ac:dyDescent="0.35">
      <c r="A6171" t="s">
        <v>26</v>
      </c>
      <c r="B6171" t="s">
        <v>32</v>
      </c>
      <c r="C6171" t="s">
        <v>20</v>
      </c>
      <c r="D6171" t="s">
        <v>21</v>
      </c>
      <c r="E6171" t="s">
        <v>5</v>
      </c>
      <c r="G6171" t="s">
        <v>22</v>
      </c>
      <c r="H6171">
        <v>3188652</v>
      </c>
      <c r="I6171">
        <v>3189410</v>
      </c>
      <c r="J6171" t="s">
        <v>30</v>
      </c>
      <c r="K6171" t="s">
        <v>7542</v>
      </c>
      <c r="N6171" t="s">
        <v>6413</v>
      </c>
      <c r="O6171" t="s">
        <v>7541</v>
      </c>
      <c r="P6171">
        <v>759</v>
      </c>
      <c r="Q6171">
        <v>252</v>
      </c>
    </row>
    <row r="6172" spans="1:17" hidden="1" x14ac:dyDescent="0.35">
      <c r="A6172" t="s">
        <v>18</v>
      </c>
      <c r="B6172" t="s">
        <v>29</v>
      </c>
      <c r="C6172" t="s">
        <v>20</v>
      </c>
      <c r="D6172" t="s">
        <v>21</v>
      </c>
      <c r="E6172" t="s">
        <v>5</v>
      </c>
      <c r="G6172" t="s">
        <v>22</v>
      </c>
      <c r="H6172">
        <v>3189694</v>
      </c>
      <c r="I6172">
        <v>3193275</v>
      </c>
      <c r="J6172" t="s">
        <v>30</v>
      </c>
      <c r="O6172" t="s">
        <v>7543</v>
      </c>
      <c r="P6172">
        <v>3582</v>
      </c>
    </row>
    <row r="6173" spans="1:17" hidden="1" x14ac:dyDescent="0.35">
      <c r="A6173" t="s">
        <v>26</v>
      </c>
      <c r="B6173" t="s">
        <v>32</v>
      </c>
      <c r="C6173" t="s">
        <v>20</v>
      </c>
      <c r="D6173" t="s">
        <v>21</v>
      </c>
      <c r="E6173" t="s">
        <v>5</v>
      </c>
      <c r="G6173" t="s">
        <v>22</v>
      </c>
      <c r="H6173">
        <v>3189694</v>
      </c>
      <c r="I6173">
        <v>3193275</v>
      </c>
      <c r="J6173" t="s">
        <v>30</v>
      </c>
      <c r="K6173" t="s">
        <v>7544</v>
      </c>
      <c r="N6173" t="s">
        <v>7545</v>
      </c>
      <c r="O6173" t="s">
        <v>7543</v>
      </c>
      <c r="P6173">
        <v>3582</v>
      </c>
      <c r="Q6173">
        <v>1193</v>
      </c>
    </row>
    <row r="6174" spans="1:17" hidden="1" x14ac:dyDescent="0.35">
      <c r="A6174" t="s">
        <v>18</v>
      </c>
      <c r="B6174" t="s">
        <v>29</v>
      </c>
      <c r="C6174" t="s">
        <v>20</v>
      </c>
      <c r="D6174" t="s">
        <v>21</v>
      </c>
      <c r="E6174" t="s">
        <v>5</v>
      </c>
      <c r="G6174" t="s">
        <v>22</v>
      </c>
      <c r="H6174">
        <v>3193279</v>
      </c>
      <c r="I6174">
        <v>3194214</v>
      </c>
      <c r="J6174" t="s">
        <v>30</v>
      </c>
      <c r="O6174" t="s">
        <v>7546</v>
      </c>
      <c r="P6174">
        <v>936</v>
      </c>
    </row>
    <row r="6175" spans="1:17" hidden="1" x14ac:dyDescent="0.35">
      <c r="A6175" t="s">
        <v>26</v>
      </c>
      <c r="B6175" t="s">
        <v>32</v>
      </c>
      <c r="C6175" t="s">
        <v>20</v>
      </c>
      <c r="D6175" t="s">
        <v>21</v>
      </c>
      <c r="E6175" t="s">
        <v>5</v>
      </c>
      <c r="G6175" t="s">
        <v>22</v>
      </c>
      <c r="H6175">
        <v>3193279</v>
      </c>
      <c r="I6175">
        <v>3194214</v>
      </c>
      <c r="J6175" t="s">
        <v>30</v>
      </c>
      <c r="K6175" t="s">
        <v>7547</v>
      </c>
      <c r="N6175" t="s">
        <v>2290</v>
      </c>
      <c r="O6175" t="s">
        <v>7546</v>
      </c>
      <c r="P6175">
        <v>936</v>
      </c>
      <c r="Q6175">
        <v>311</v>
      </c>
    </row>
    <row r="6176" spans="1:17" hidden="1" x14ac:dyDescent="0.35">
      <c r="A6176" t="s">
        <v>18</v>
      </c>
      <c r="B6176" t="s">
        <v>29</v>
      </c>
      <c r="C6176" t="s">
        <v>20</v>
      </c>
      <c r="D6176" t="s">
        <v>21</v>
      </c>
      <c r="E6176" t="s">
        <v>5</v>
      </c>
      <c r="G6176" t="s">
        <v>22</v>
      </c>
      <c r="H6176">
        <v>3194323</v>
      </c>
      <c r="I6176">
        <v>3195639</v>
      </c>
      <c r="J6176" t="s">
        <v>23</v>
      </c>
      <c r="O6176" t="s">
        <v>7548</v>
      </c>
      <c r="P6176">
        <v>1317</v>
      </c>
    </row>
    <row r="6177" spans="1:17" hidden="1" x14ac:dyDescent="0.35">
      <c r="A6177" t="s">
        <v>26</v>
      </c>
      <c r="B6177" t="s">
        <v>32</v>
      </c>
      <c r="C6177" t="s">
        <v>20</v>
      </c>
      <c r="D6177" t="s">
        <v>21</v>
      </c>
      <c r="E6177" t="s">
        <v>5</v>
      </c>
      <c r="G6177" t="s">
        <v>22</v>
      </c>
      <c r="H6177">
        <v>3194323</v>
      </c>
      <c r="I6177">
        <v>3195639</v>
      </c>
      <c r="J6177" t="s">
        <v>23</v>
      </c>
      <c r="K6177" t="s">
        <v>7549</v>
      </c>
      <c r="N6177" t="s">
        <v>2761</v>
      </c>
      <c r="O6177" t="s">
        <v>7548</v>
      </c>
      <c r="P6177">
        <v>1317</v>
      </c>
      <c r="Q6177">
        <v>438</v>
      </c>
    </row>
    <row r="6178" spans="1:17" hidden="1" x14ac:dyDescent="0.35">
      <c r="A6178" t="s">
        <v>18</v>
      </c>
      <c r="B6178" t="s">
        <v>29</v>
      </c>
      <c r="C6178" t="s">
        <v>20</v>
      </c>
      <c r="D6178" t="s">
        <v>21</v>
      </c>
      <c r="E6178" t="s">
        <v>5</v>
      </c>
      <c r="G6178" t="s">
        <v>22</v>
      </c>
      <c r="H6178">
        <v>3195809</v>
      </c>
      <c r="I6178">
        <v>3197386</v>
      </c>
      <c r="J6178" t="s">
        <v>30</v>
      </c>
      <c r="O6178" t="s">
        <v>7550</v>
      </c>
      <c r="P6178">
        <v>1578</v>
      </c>
    </row>
    <row r="6179" spans="1:17" hidden="1" x14ac:dyDescent="0.35">
      <c r="A6179" t="s">
        <v>26</v>
      </c>
      <c r="B6179" t="s">
        <v>32</v>
      </c>
      <c r="C6179" t="s">
        <v>20</v>
      </c>
      <c r="D6179" t="s">
        <v>21</v>
      </c>
      <c r="E6179" t="s">
        <v>5</v>
      </c>
      <c r="G6179" t="s">
        <v>22</v>
      </c>
      <c r="H6179">
        <v>3195809</v>
      </c>
      <c r="I6179">
        <v>3197386</v>
      </c>
      <c r="J6179" t="s">
        <v>30</v>
      </c>
      <c r="K6179" t="s">
        <v>7551</v>
      </c>
      <c r="N6179" t="s">
        <v>194</v>
      </c>
      <c r="O6179" t="s">
        <v>7550</v>
      </c>
      <c r="P6179">
        <v>1578</v>
      </c>
      <c r="Q6179">
        <v>525</v>
      </c>
    </row>
    <row r="6180" spans="1:17" hidden="1" x14ac:dyDescent="0.35">
      <c r="A6180" t="s">
        <v>18</v>
      </c>
      <c r="B6180" t="s">
        <v>29</v>
      </c>
      <c r="C6180" t="s">
        <v>20</v>
      </c>
      <c r="D6180" t="s">
        <v>21</v>
      </c>
      <c r="E6180" t="s">
        <v>5</v>
      </c>
      <c r="G6180" t="s">
        <v>22</v>
      </c>
      <c r="H6180">
        <v>3197386</v>
      </c>
      <c r="I6180">
        <v>3198135</v>
      </c>
      <c r="J6180" t="s">
        <v>30</v>
      </c>
      <c r="O6180" t="s">
        <v>7552</v>
      </c>
      <c r="P6180">
        <v>750</v>
      </c>
    </row>
    <row r="6181" spans="1:17" hidden="1" x14ac:dyDescent="0.35">
      <c r="A6181" t="s">
        <v>26</v>
      </c>
      <c r="B6181" t="s">
        <v>32</v>
      </c>
      <c r="C6181" t="s">
        <v>20</v>
      </c>
      <c r="D6181" t="s">
        <v>21</v>
      </c>
      <c r="E6181" t="s">
        <v>5</v>
      </c>
      <c r="G6181" t="s">
        <v>22</v>
      </c>
      <c r="H6181">
        <v>3197386</v>
      </c>
      <c r="I6181">
        <v>3198135</v>
      </c>
      <c r="J6181" t="s">
        <v>30</v>
      </c>
      <c r="K6181" t="s">
        <v>7553</v>
      </c>
      <c r="N6181" t="s">
        <v>2375</v>
      </c>
      <c r="O6181" t="s">
        <v>7552</v>
      </c>
      <c r="P6181">
        <v>750</v>
      </c>
      <c r="Q6181">
        <v>249</v>
      </c>
    </row>
    <row r="6182" spans="1:17" hidden="1" x14ac:dyDescent="0.35">
      <c r="A6182" t="s">
        <v>18</v>
      </c>
      <c r="B6182" t="s">
        <v>29</v>
      </c>
      <c r="C6182" t="s">
        <v>20</v>
      </c>
      <c r="D6182" t="s">
        <v>21</v>
      </c>
      <c r="E6182" t="s">
        <v>5</v>
      </c>
      <c r="G6182" t="s">
        <v>22</v>
      </c>
      <c r="H6182">
        <v>3198132</v>
      </c>
      <c r="I6182">
        <v>3198341</v>
      </c>
      <c r="J6182" t="s">
        <v>30</v>
      </c>
      <c r="O6182" t="s">
        <v>7554</v>
      </c>
      <c r="P6182">
        <v>210</v>
      </c>
    </row>
    <row r="6183" spans="1:17" hidden="1" x14ac:dyDescent="0.35">
      <c r="A6183" t="s">
        <v>26</v>
      </c>
      <c r="B6183" t="s">
        <v>32</v>
      </c>
      <c r="C6183" t="s">
        <v>20</v>
      </c>
      <c r="D6183" t="s">
        <v>21</v>
      </c>
      <c r="E6183" t="s">
        <v>5</v>
      </c>
      <c r="G6183" t="s">
        <v>22</v>
      </c>
      <c r="H6183">
        <v>3198132</v>
      </c>
      <c r="I6183">
        <v>3198341</v>
      </c>
      <c r="J6183" t="s">
        <v>30</v>
      </c>
      <c r="K6183" t="s">
        <v>7555</v>
      </c>
      <c r="N6183" t="s">
        <v>28</v>
      </c>
      <c r="O6183" t="s">
        <v>7554</v>
      </c>
      <c r="P6183">
        <v>210</v>
      </c>
      <c r="Q6183">
        <v>69</v>
      </c>
    </row>
    <row r="6184" spans="1:17" hidden="1" x14ac:dyDescent="0.35">
      <c r="A6184" t="s">
        <v>18</v>
      </c>
      <c r="B6184" t="s">
        <v>29</v>
      </c>
      <c r="C6184" t="s">
        <v>20</v>
      </c>
      <c r="D6184" t="s">
        <v>21</v>
      </c>
      <c r="E6184" t="s">
        <v>5</v>
      </c>
      <c r="G6184" t="s">
        <v>22</v>
      </c>
      <c r="H6184">
        <v>3198930</v>
      </c>
      <c r="I6184">
        <v>3199631</v>
      </c>
      <c r="J6184" t="s">
        <v>23</v>
      </c>
      <c r="O6184" t="s">
        <v>7556</v>
      </c>
      <c r="P6184">
        <v>702</v>
      </c>
    </row>
    <row r="6185" spans="1:17" hidden="1" x14ac:dyDescent="0.35">
      <c r="A6185" t="s">
        <v>26</v>
      </c>
      <c r="B6185" t="s">
        <v>32</v>
      </c>
      <c r="C6185" t="s">
        <v>20</v>
      </c>
      <c r="D6185" t="s">
        <v>21</v>
      </c>
      <c r="E6185" t="s">
        <v>5</v>
      </c>
      <c r="G6185" t="s">
        <v>22</v>
      </c>
      <c r="H6185">
        <v>3198930</v>
      </c>
      <c r="I6185">
        <v>3199631</v>
      </c>
      <c r="J6185" t="s">
        <v>23</v>
      </c>
      <c r="K6185" t="s">
        <v>7557</v>
      </c>
      <c r="N6185" t="s">
        <v>28</v>
      </c>
      <c r="O6185" t="s">
        <v>7556</v>
      </c>
      <c r="P6185">
        <v>702</v>
      </c>
      <c r="Q6185">
        <v>233</v>
      </c>
    </row>
    <row r="6186" spans="1:17" hidden="1" x14ac:dyDescent="0.35">
      <c r="A6186" t="s">
        <v>18</v>
      </c>
      <c r="B6186" t="s">
        <v>29</v>
      </c>
      <c r="C6186" t="s">
        <v>20</v>
      </c>
      <c r="D6186" t="s">
        <v>21</v>
      </c>
      <c r="E6186" t="s">
        <v>5</v>
      </c>
      <c r="G6186" t="s">
        <v>22</v>
      </c>
      <c r="H6186">
        <v>3199650</v>
      </c>
      <c r="I6186">
        <v>3200378</v>
      </c>
      <c r="J6186" t="s">
        <v>23</v>
      </c>
      <c r="O6186" t="s">
        <v>7558</v>
      </c>
      <c r="P6186">
        <v>729</v>
      </c>
    </row>
    <row r="6187" spans="1:17" hidden="1" x14ac:dyDescent="0.35">
      <c r="A6187" t="s">
        <v>26</v>
      </c>
      <c r="B6187" t="s">
        <v>32</v>
      </c>
      <c r="C6187" t="s">
        <v>20</v>
      </c>
      <c r="D6187" t="s">
        <v>21</v>
      </c>
      <c r="E6187" t="s">
        <v>5</v>
      </c>
      <c r="G6187" t="s">
        <v>22</v>
      </c>
      <c r="H6187">
        <v>3199650</v>
      </c>
      <c r="I6187">
        <v>3200378</v>
      </c>
      <c r="J6187" t="s">
        <v>23</v>
      </c>
      <c r="K6187" t="s">
        <v>7559</v>
      </c>
      <c r="N6187" t="s">
        <v>1161</v>
      </c>
      <c r="O6187" t="s">
        <v>7558</v>
      </c>
      <c r="P6187">
        <v>729</v>
      </c>
      <c r="Q6187">
        <v>242</v>
      </c>
    </row>
    <row r="6188" spans="1:17" hidden="1" x14ac:dyDescent="0.35">
      <c r="A6188" t="s">
        <v>18</v>
      </c>
      <c r="B6188" t="s">
        <v>29</v>
      </c>
      <c r="C6188" t="s">
        <v>20</v>
      </c>
      <c r="D6188" t="s">
        <v>21</v>
      </c>
      <c r="E6188" t="s">
        <v>5</v>
      </c>
      <c r="G6188" t="s">
        <v>22</v>
      </c>
      <c r="H6188">
        <v>3200657</v>
      </c>
      <c r="I6188">
        <v>3201973</v>
      </c>
      <c r="J6188" t="s">
        <v>30</v>
      </c>
      <c r="O6188" t="s">
        <v>7560</v>
      </c>
      <c r="P6188">
        <v>1317</v>
      </c>
    </row>
    <row r="6189" spans="1:17" hidden="1" x14ac:dyDescent="0.35">
      <c r="A6189" t="s">
        <v>26</v>
      </c>
      <c r="B6189" t="s">
        <v>32</v>
      </c>
      <c r="C6189" t="s">
        <v>20</v>
      </c>
      <c r="D6189" t="s">
        <v>21</v>
      </c>
      <c r="E6189" t="s">
        <v>5</v>
      </c>
      <c r="G6189" t="s">
        <v>22</v>
      </c>
      <c r="H6189">
        <v>3200657</v>
      </c>
      <c r="I6189">
        <v>3201973</v>
      </c>
      <c r="J6189" t="s">
        <v>30</v>
      </c>
      <c r="K6189" t="s">
        <v>7561</v>
      </c>
      <c r="N6189" t="s">
        <v>7562</v>
      </c>
      <c r="O6189" t="s">
        <v>7560</v>
      </c>
      <c r="P6189">
        <v>1317</v>
      </c>
      <c r="Q6189">
        <v>438</v>
      </c>
    </row>
    <row r="6190" spans="1:17" hidden="1" x14ac:dyDescent="0.35">
      <c r="A6190" t="s">
        <v>18</v>
      </c>
      <c r="B6190" t="s">
        <v>29</v>
      </c>
      <c r="C6190" t="s">
        <v>20</v>
      </c>
      <c r="D6190" t="s">
        <v>21</v>
      </c>
      <c r="E6190" t="s">
        <v>5</v>
      </c>
      <c r="G6190" t="s">
        <v>22</v>
      </c>
      <c r="H6190">
        <v>3201970</v>
      </c>
      <c r="I6190">
        <v>3203259</v>
      </c>
      <c r="J6190" t="s">
        <v>30</v>
      </c>
      <c r="O6190" t="s">
        <v>7563</v>
      </c>
      <c r="P6190">
        <v>1290</v>
      </c>
    </row>
    <row r="6191" spans="1:17" hidden="1" x14ac:dyDescent="0.35">
      <c r="A6191" t="s">
        <v>26</v>
      </c>
      <c r="B6191" t="s">
        <v>32</v>
      </c>
      <c r="C6191" t="s">
        <v>20</v>
      </c>
      <c r="D6191" t="s">
        <v>21</v>
      </c>
      <c r="E6191" t="s">
        <v>5</v>
      </c>
      <c r="G6191" t="s">
        <v>22</v>
      </c>
      <c r="H6191">
        <v>3201970</v>
      </c>
      <c r="I6191">
        <v>3203259</v>
      </c>
      <c r="J6191" t="s">
        <v>30</v>
      </c>
      <c r="K6191" t="s">
        <v>7564</v>
      </c>
      <c r="N6191" t="s">
        <v>7565</v>
      </c>
      <c r="O6191" t="s">
        <v>7563</v>
      </c>
      <c r="P6191">
        <v>1290</v>
      </c>
      <c r="Q6191">
        <v>429</v>
      </c>
    </row>
    <row r="6192" spans="1:17" hidden="1" x14ac:dyDescent="0.35">
      <c r="A6192" t="s">
        <v>18</v>
      </c>
      <c r="B6192" t="s">
        <v>29</v>
      </c>
      <c r="C6192" t="s">
        <v>20</v>
      </c>
      <c r="D6192" t="s">
        <v>21</v>
      </c>
      <c r="E6192" t="s">
        <v>5</v>
      </c>
      <c r="G6192" t="s">
        <v>22</v>
      </c>
      <c r="H6192">
        <v>3203262</v>
      </c>
      <c r="I6192">
        <v>3203600</v>
      </c>
      <c r="J6192" t="s">
        <v>30</v>
      </c>
      <c r="O6192" t="s">
        <v>7566</v>
      </c>
      <c r="P6192">
        <v>339</v>
      </c>
    </row>
    <row r="6193" spans="1:17" hidden="1" x14ac:dyDescent="0.35">
      <c r="A6193" t="s">
        <v>26</v>
      </c>
      <c r="B6193" t="s">
        <v>32</v>
      </c>
      <c r="C6193" t="s">
        <v>20</v>
      </c>
      <c r="D6193" t="s">
        <v>21</v>
      </c>
      <c r="E6193" t="s">
        <v>5</v>
      </c>
      <c r="G6193" t="s">
        <v>22</v>
      </c>
      <c r="H6193">
        <v>3203262</v>
      </c>
      <c r="I6193">
        <v>3203600</v>
      </c>
      <c r="J6193" t="s">
        <v>30</v>
      </c>
      <c r="K6193" t="s">
        <v>7567</v>
      </c>
      <c r="N6193" t="s">
        <v>7568</v>
      </c>
      <c r="O6193" t="s">
        <v>7566</v>
      </c>
      <c r="P6193">
        <v>339</v>
      </c>
      <c r="Q6193">
        <v>112</v>
      </c>
    </row>
    <row r="6194" spans="1:17" hidden="1" x14ac:dyDescent="0.35">
      <c r="A6194" t="s">
        <v>18</v>
      </c>
      <c r="B6194" t="s">
        <v>29</v>
      </c>
      <c r="C6194" t="s">
        <v>20</v>
      </c>
      <c r="D6194" t="s">
        <v>21</v>
      </c>
      <c r="E6194" t="s">
        <v>5</v>
      </c>
      <c r="G6194" t="s">
        <v>22</v>
      </c>
      <c r="H6194">
        <v>3203597</v>
      </c>
      <c r="I6194">
        <v>3203899</v>
      </c>
      <c r="J6194" t="s">
        <v>30</v>
      </c>
      <c r="O6194" t="s">
        <v>7569</v>
      </c>
      <c r="P6194">
        <v>303</v>
      </c>
    </row>
    <row r="6195" spans="1:17" hidden="1" x14ac:dyDescent="0.35">
      <c r="A6195" t="s">
        <v>26</v>
      </c>
      <c r="B6195" t="s">
        <v>32</v>
      </c>
      <c r="C6195" t="s">
        <v>20</v>
      </c>
      <c r="D6195" t="s">
        <v>21</v>
      </c>
      <c r="E6195" t="s">
        <v>5</v>
      </c>
      <c r="G6195" t="s">
        <v>22</v>
      </c>
      <c r="H6195">
        <v>3203597</v>
      </c>
      <c r="I6195">
        <v>3203899</v>
      </c>
      <c r="J6195" t="s">
        <v>30</v>
      </c>
      <c r="K6195" t="s">
        <v>7570</v>
      </c>
      <c r="N6195" t="s">
        <v>7571</v>
      </c>
      <c r="O6195" t="s">
        <v>7569</v>
      </c>
      <c r="P6195">
        <v>303</v>
      </c>
      <c r="Q6195">
        <v>100</v>
      </c>
    </row>
    <row r="6196" spans="1:17" hidden="1" x14ac:dyDescent="0.35">
      <c r="A6196" t="s">
        <v>18</v>
      </c>
      <c r="B6196" t="s">
        <v>29</v>
      </c>
      <c r="C6196" t="s">
        <v>20</v>
      </c>
      <c r="D6196" t="s">
        <v>21</v>
      </c>
      <c r="E6196" t="s">
        <v>5</v>
      </c>
      <c r="G6196" t="s">
        <v>22</v>
      </c>
      <c r="H6196">
        <v>3204029</v>
      </c>
      <c r="I6196">
        <v>3204310</v>
      </c>
      <c r="J6196" t="s">
        <v>30</v>
      </c>
      <c r="O6196" t="s">
        <v>7572</v>
      </c>
      <c r="P6196">
        <v>282</v>
      </c>
    </row>
    <row r="6197" spans="1:17" hidden="1" x14ac:dyDescent="0.35">
      <c r="A6197" t="s">
        <v>26</v>
      </c>
      <c r="B6197" t="s">
        <v>32</v>
      </c>
      <c r="C6197" t="s">
        <v>20</v>
      </c>
      <c r="D6197" t="s">
        <v>21</v>
      </c>
      <c r="E6197" t="s">
        <v>5</v>
      </c>
      <c r="G6197" t="s">
        <v>22</v>
      </c>
      <c r="H6197">
        <v>3204029</v>
      </c>
      <c r="I6197">
        <v>3204310</v>
      </c>
      <c r="J6197" t="s">
        <v>30</v>
      </c>
      <c r="K6197" t="s">
        <v>7573</v>
      </c>
      <c r="N6197" t="s">
        <v>83</v>
      </c>
      <c r="O6197" t="s">
        <v>7572</v>
      </c>
      <c r="P6197">
        <v>282</v>
      </c>
      <c r="Q6197">
        <v>93</v>
      </c>
    </row>
    <row r="6198" spans="1:17" hidden="1" x14ac:dyDescent="0.35">
      <c r="A6198" t="s">
        <v>18</v>
      </c>
      <c r="B6198" t="s">
        <v>29</v>
      </c>
      <c r="C6198" t="s">
        <v>20</v>
      </c>
      <c r="D6198" t="s">
        <v>21</v>
      </c>
      <c r="E6198" t="s">
        <v>5</v>
      </c>
      <c r="G6198" t="s">
        <v>22</v>
      </c>
      <c r="H6198">
        <v>3204931</v>
      </c>
      <c r="I6198">
        <v>3205377</v>
      </c>
      <c r="J6198" t="s">
        <v>23</v>
      </c>
      <c r="O6198" t="s">
        <v>7574</v>
      </c>
      <c r="P6198">
        <v>447</v>
      </c>
    </row>
    <row r="6199" spans="1:17" hidden="1" x14ac:dyDescent="0.35">
      <c r="A6199" t="s">
        <v>26</v>
      </c>
      <c r="B6199" t="s">
        <v>32</v>
      </c>
      <c r="C6199" t="s">
        <v>20</v>
      </c>
      <c r="D6199" t="s">
        <v>21</v>
      </c>
      <c r="E6199" t="s">
        <v>5</v>
      </c>
      <c r="G6199" t="s">
        <v>22</v>
      </c>
      <c r="H6199">
        <v>3204931</v>
      </c>
      <c r="I6199">
        <v>3205377</v>
      </c>
      <c r="J6199" t="s">
        <v>23</v>
      </c>
      <c r="K6199" t="s">
        <v>7575</v>
      </c>
      <c r="N6199" t="s">
        <v>28</v>
      </c>
      <c r="O6199" t="s">
        <v>7574</v>
      </c>
      <c r="P6199">
        <v>447</v>
      </c>
      <c r="Q6199">
        <v>148</v>
      </c>
    </row>
    <row r="6200" spans="1:17" hidden="1" x14ac:dyDescent="0.35">
      <c r="A6200" t="s">
        <v>18</v>
      </c>
      <c r="B6200" t="s">
        <v>29</v>
      </c>
      <c r="C6200" t="s">
        <v>20</v>
      </c>
      <c r="D6200" t="s">
        <v>21</v>
      </c>
      <c r="E6200" t="s">
        <v>5</v>
      </c>
      <c r="G6200" t="s">
        <v>22</v>
      </c>
      <c r="H6200">
        <v>3205601</v>
      </c>
      <c r="I6200">
        <v>3206257</v>
      </c>
      <c r="J6200" t="s">
        <v>23</v>
      </c>
      <c r="O6200" t="s">
        <v>7576</v>
      </c>
      <c r="P6200">
        <v>657</v>
      </c>
    </row>
    <row r="6201" spans="1:17" hidden="1" x14ac:dyDescent="0.35">
      <c r="A6201" t="s">
        <v>26</v>
      </c>
      <c r="B6201" t="s">
        <v>32</v>
      </c>
      <c r="C6201" t="s">
        <v>20</v>
      </c>
      <c r="D6201" t="s">
        <v>21</v>
      </c>
      <c r="E6201" t="s">
        <v>5</v>
      </c>
      <c r="G6201" t="s">
        <v>22</v>
      </c>
      <c r="H6201">
        <v>3205601</v>
      </c>
      <c r="I6201">
        <v>3206257</v>
      </c>
      <c r="J6201" t="s">
        <v>23</v>
      </c>
      <c r="K6201" t="s">
        <v>7577</v>
      </c>
      <c r="N6201" t="s">
        <v>7578</v>
      </c>
      <c r="O6201" t="s">
        <v>7576</v>
      </c>
      <c r="P6201">
        <v>657</v>
      </c>
      <c r="Q6201">
        <v>218</v>
      </c>
    </row>
    <row r="6202" spans="1:17" hidden="1" x14ac:dyDescent="0.35">
      <c r="A6202" t="s">
        <v>18</v>
      </c>
      <c r="B6202" t="s">
        <v>29</v>
      </c>
      <c r="C6202" t="s">
        <v>20</v>
      </c>
      <c r="D6202" t="s">
        <v>21</v>
      </c>
      <c r="E6202" t="s">
        <v>5</v>
      </c>
      <c r="G6202" t="s">
        <v>22</v>
      </c>
      <c r="H6202">
        <v>3206412</v>
      </c>
      <c r="I6202">
        <v>3206966</v>
      </c>
      <c r="J6202" t="s">
        <v>23</v>
      </c>
      <c r="O6202" t="s">
        <v>7579</v>
      </c>
      <c r="P6202">
        <v>555</v>
      </c>
    </row>
    <row r="6203" spans="1:17" hidden="1" x14ac:dyDescent="0.35">
      <c r="A6203" t="s">
        <v>26</v>
      </c>
      <c r="B6203" t="s">
        <v>32</v>
      </c>
      <c r="C6203" t="s">
        <v>20</v>
      </c>
      <c r="D6203" t="s">
        <v>21</v>
      </c>
      <c r="E6203" t="s">
        <v>5</v>
      </c>
      <c r="G6203" t="s">
        <v>22</v>
      </c>
      <c r="H6203">
        <v>3206412</v>
      </c>
      <c r="I6203">
        <v>3206966</v>
      </c>
      <c r="J6203" t="s">
        <v>23</v>
      </c>
      <c r="K6203" t="s">
        <v>7580</v>
      </c>
      <c r="N6203" t="s">
        <v>37</v>
      </c>
      <c r="O6203" t="s">
        <v>7579</v>
      </c>
      <c r="P6203">
        <v>555</v>
      </c>
      <c r="Q6203">
        <v>184</v>
      </c>
    </row>
    <row r="6204" spans="1:17" hidden="1" x14ac:dyDescent="0.35">
      <c r="A6204" t="s">
        <v>18</v>
      </c>
      <c r="B6204" t="s">
        <v>29</v>
      </c>
      <c r="C6204" t="s">
        <v>20</v>
      </c>
      <c r="D6204" t="s">
        <v>21</v>
      </c>
      <c r="E6204" t="s">
        <v>5</v>
      </c>
      <c r="G6204" t="s">
        <v>22</v>
      </c>
      <c r="H6204">
        <v>3207268</v>
      </c>
      <c r="I6204">
        <v>3208161</v>
      </c>
      <c r="J6204" t="s">
        <v>30</v>
      </c>
      <c r="O6204" t="s">
        <v>7581</v>
      </c>
      <c r="P6204">
        <v>894</v>
      </c>
    </row>
    <row r="6205" spans="1:17" hidden="1" x14ac:dyDescent="0.35">
      <c r="A6205" t="s">
        <v>26</v>
      </c>
      <c r="B6205" t="s">
        <v>32</v>
      </c>
      <c r="C6205" t="s">
        <v>20</v>
      </c>
      <c r="D6205" t="s">
        <v>21</v>
      </c>
      <c r="E6205" t="s">
        <v>5</v>
      </c>
      <c r="G6205" t="s">
        <v>22</v>
      </c>
      <c r="H6205">
        <v>3207268</v>
      </c>
      <c r="I6205">
        <v>3208161</v>
      </c>
      <c r="J6205" t="s">
        <v>30</v>
      </c>
      <c r="K6205" t="s">
        <v>7582</v>
      </c>
      <c r="N6205" t="s">
        <v>3276</v>
      </c>
      <c r="O6205" t="s">
        <v>7581</v>
      </c>
      <c r="P6205">
        <v>894</v>
      </c>
      <c r="Q6205">
        <v>297</v>
      </c>
    </row>
    <row r="6206" spans="1:17" hidden="1" x14ac:dyDescent="0.35">
      <c r="A6206" t="s">
        <v>18</v>
      </c>
      <c r="B6206" t="s">
        <v>29</v>
      </c>
      <c r="C6206" t="s">
        <v>20</v>
      </c>
      <c r="D6206" t="s">
        <v>21</v>
      </c>
      <c r="E6206" t="s">
        <v>5</v>
      </c>
      <c r="G6206" t="s">
        <v>22</v>
      </c>
      <c r="H6206">
        <v>3208185</v>
      </c>
      <c r="I6206">
        <v>3208439</v>
      </c>
      <c r="J6206" t="s">
        <v>30</v>
      </c>
      <c r="O6206" t="s">
        <v>7583</v>
      </c>
      <c r="P6206">
        <v>255</v>
      </c>
    </row>
    <row r="6207" spans="1:17" hidden="1" x14ac:dyDescent="0.35">
      <c r="A6207" t="s">
        <v>26</v>
      </c>
      <c r="B6207" t="s">
        <v>32</v>
      </c>
      <c r="C6207" t="s">
        <v>20</v>
      </c>
      <c r="D6207" t="s">
        <v>21</v>
      </c>
      <c r="E6207" t="s">
        <v>5</v>
      </c>
      <c r="G6207" t="s">
        <v>22</v>
      </c>
      <c r="H6207">
        <v>3208185</v>
      </c>
      <c r="I6207">
        <v>3208439</v>
      </c>
      <c r="J6207" t="s">
        <v>30</v>
      </c>
      <c r="K6207" t="s">
        <v>7584</v>
      </c>
      <c r="N6207" t="s">
        <v>28</v>
      </c>
      <c r="O6207" t="s">
        <v>7583</v>
      </c>
      <c r="P6207">
        <v>255</v>
      </c>
      <c r="Q6207">
        <v>84</v>
      </c>
    </row>
    <row r="6208" spans="1:17" hidden="1" x14ac:dyDescent="0.35">
      <c r="A6208" t="s">
        <v>18</v>
      </c>
      <c r="B6208" t="s">
        <v>29</v>
      </c>
      <c r="C6208" t="s">
        <v>20</v>
      </c>
      <c r="D6208" t="s">
        <v>21</v>
      </c>
      <c r="E6208" t="s">
        <v>5</v>
      </c>
      <c r="G6208" t="s">
        <v>22</v>
      </c>
      <c r="H6208">
        <v>3208896</v>
      </c>
      <c r="I6208">
        <v>3209300</v>
      </c>
      <c r="J6208" t="s">
        <v>23</v>
      </c>
      <c r="O6208" t="s">
        <v>7585</v>
      </c>
      <c r="P6208">
        <v>405</v>
      </c>
    </row>
    <row r="6209" spans="1:17" hidden="1" x14ac:dyDescent="0.35">
      <c r="A6209" t="s">
        <v>26</v>
      </c>
      <c r="B6209" t="s">
        <v>32</v>
      </c>
      <c r="C6209" t="s">
        <v>20</v>
      </c>
      <c r="D6209" t="s">
        <v>21</v>
      </c>
      <c r="E6209" t="s">
        <v>5</v>
      </c>
      <c r="G6209" t="s">
        <v>22</v>
      </c>
      <c r="H6209">
        <v>3208896</v>
      </c>
      <c r="I6209">
        <v>3209300</v>
      </c>
      <c r="J6209" t="s">
        <v>23</v>
      </c>
      <c r="K6209" t="s">
        <v>7586</v>
      </c>
      <c r="N6209" t="s">
        <v>28</v>
      </c>
      <c r="O6209" t="s">
        <v>7585</v>
      </c>
      <c r="P6209">
        <v>405</v>
      </c>
      <c r="Q6209">
        <v>134</v>
      </c>
    </row>
    <row r="6210" spans="1:17" hidden="1" x14ac:dyDescent="0.35">
      <c r="A6210" t="s">
        <v>18</v>
      </c>
      <c r="B6210" t="s">
        <v>29</v>
      </c>
      <c r="C6210" t="s">
        <v>20</v>
      </c>
      <c r="D6210" t="s">
        <v>21</v>
      </c>
      <c r="E6210" t="s">
        <v>5</v>
      </c>
      <c r="G6210" t="s">
        <v>22</v>
      </c>
      <c r="H6210">
        <v>3209723</v>
      </c>
      <c r="I6210">
        <v>3209929</v>
      </c>
      <c r="J6210" t="s">
        <v>30</v>
      </c>
      <c r="O6210" t="s">
        <v>7587</v>
      </c>
      <c r="P6210">
        <v>207</v>
      </c>
    </row>
    <row r="6211" spans="1:17" hidden="1" x14ac:dyDescent="0.35">
      <c r="A6211" t="s">
        <v>26</v>
      </c>
      <c r="B6211" t="s">
        <v>32</v>
      </c>
      <c r="C6211" t="s">
        <v>20</v>
      </c>
      <c r="D6211" t="s">
        <v>21</v>
      </c>
      <c r="E6211" t="s">
        <v>5</v>
      </c>
      <c r="G6211" t="s">
        <v>22</v>
      </c>
      <c r="H6211">
        <v>3209723</v>
      </c>
      <c r="I6211">
        <v>3209929</v>
      </c>
      <c r="J6211" t="s">
        <v>30</v>
      </c>
      <c r="K6211" t="s">
        <v>7588</v>
      </c>
      <c r="N6211" t="s">
        <v>1063</v>
      </c>
      <c r="O6211" t="s">
        <v>7587</v>
      </c>
      <c r="P6211">
        <v>207</v>
      </c>
      <c r="Q6211">
        <v>68</v>
      </c>
    </row>
    <row r="6212" spans="1:17" hidden="1" x14ac:dyDescent="0.35">
      <c r="A6212" t="s">
        <v>18</v>
      </c>
      <c r="B6212" t="s">
        <v>29</v>
      </c>
      <c r="C6212" t="s">
        <v>20</v>
      </c>
      <c r="D6212" t="s">
        <v>21</v>
      </c>
      <c r="E6212" t="s">
        <v>5</v>
      </c>
      <c r="G6212" t="s">
        <v>22</v>
      </c>
      <c r="H6212">
        <v>3209926</v>
      </c>
      <c r="I6212">
        <v>3210618</v>
      </c>
      <c r="J6212" t="s">
        <v>30</v>
      </c>
      <c r="O6212" t="s">
        <v>7589</v>
      </c>
      <c r="P6212">
        <v>693</v>
      </c>
    </row>
    <row r="6213" spans="1:17" hidden="1" x14ac:dyDescent="0.35">
      <c r="A6213" t="s">
        <v>26</v>
      </c>
      <c r="B6213" t="s">
        <v>32</v>
      </c>
      <c r="C6213" t="s">
        <v>20</v>
      </c>
      <c r="D6213" t="s">
        <v>21</v>
      </c>
      <c r="E6213" t="s">
        <v>5</v>
      </c>
      <c r="G6213" t="s">
        <v>22</v>
      </c>
      <c r="H6213">
        <v>3209926</v>
      </c>
      <c r="I6213">
        <v>3210618</v>
      </c>
      <c r="J6213" t="s">
        <v>30</v>
      </c>
      <c r="K6213" t="s">
        <v>7590</v>
      </c>
      <c r="N6213" t="s">
        <v>28</v>
      </c>
      <c r="O6213" t="s">
        <v>7589</v>
      </c>
      <c r="P6213">
        <v>693</v>
      </c>
      <c r="Q6213">
        <v>230</v>
      </c>
    </row>
    <row r="6214" spans="1:17" hidden="1" x14ac:dyDescent="0.35">
      <c r="A6214" t="s">
        <v>18</v>
      </c>
      <c r="B6214" t="s">
        <v>29</v>
      </c>
      <c r="C6214" t="s">
        <v>20</v>
      </c>
      <c r="D6214" t="s">
        <v>21</v>
      </c>
      <c r="E6214" t="s">
        <v>5</v>
      </c>
      <c r="G6214" t="s">
        <v>22</v>
      </c>
      <c r="H6214">
        <v>3211034</v>
      </c>
      <c r="I6214">
        <v>3211987</v>
      </c>
      <c r="J6214" t="s">
        <v>30</v>
      </c>
      <c r="O6214" t="s">
        <v>7591</v>
      </c>
      <c r="P6214">
        <v>954</v>
      </c>
    </row>
    <row r="6215" spans="1:17" hidden="1" x14ac:dyDescent="0.35">
      <c r="A6215" t="s">
        <v>26</v>
      </c>
      <c r="B6215" t="s">
        <v>32</v>
      </c>
      <c r="C6215" t="s">
        <v>20</v>
      </c>
      <c r="D6215" t="s">
        <v>21</v>
      </c>
      <c r="E6215" t="s">
        <v>5</v>
      </c>
      <c r="G6215" t="s">
        <v>22</v>
      </c>
      <c r="H6215">
        <v>3211034</v>
      </c>
      <c r="I6215">
        <v>3211987</v>
      </c>
      <c r="J6215" t="s">
        <v>30</v>
      </c>
      <c r="K6215" t="s">
        <v>7592</v>
      </c>
      <c r="N6215" t="s">
        <v>2470</v>
      </c>
      <c r="O6215" t="s">
        <v>7591</v>
      </c>
      <c r="P6215">
        <v>954</v>
      </c>
      <c r="Q6215">
        <v>317</v>
      </c>
    </row>
    <row r="6216" spans="1:17" hidden="1" x14ac:dyDescent="0.35">
      <c r="A6216" t="s">
        <v>18</v>
      </c>
      <c r="B6216" t="s">
        <v>29</v>
      </c>
      <c r="C6216" t="s">
        <v>20</v>
      </c>
      <c r="D6216" t="s">
        <v>21</v>
      </c>
      <c r="E6216" t="s">
        <v>5</v>
      </c>
      <c r="G6216" t="s">
        <v>22</v>
      </c>
      <c r="H6216">
        <v>3212054</v>
      </c>
      <c r="I6216">
        <v>3213070</v>
      </c>
      <c r="J6216" t="s">
        <v>30</v>
      </c>
      <c r="O6216" t="s">
        <v>7593</v>
      </c>
      <c r="P6216">
        <v>1017</v>
      </c>
    </row>
    <row r="6217" spans="1:17" hidden="1" x14ac:dyDescent="0.35">
      <c r="A6217" t="s">
        <v>26</v>
      </c>
      <c r="B6217" t="s">
        <v>32</v>
      </c>
      <c r="C6217" t="s">
        <v>20</v>
      </c>
      <c r="D6217" t="s">
        <v>21</v>
      </c>
      <c r="E6217" t="s">
        <v>5</v>
      </c>
      <c r="G6217" t="s">
        <v>22</v>
      </c>
      <c r="H6217">
        <v>3212054</v>
      </c>
      <c r="I6217">
        <v>3213070</v>
      </c>
      <c r="J6217" t="s">
        <v>30</v>
      </c>
      <c r="K6217" t="s">
        <v>7594</v>
      </c>
      <c r="N6217" t="s">
        <v>7595</v>
      </c>
      <c r="O6217" t="s">
        <v>7593</v>
      </c>
      <c r="P6217">
        <v>1017</v>
      </c>
      <c r="Q6217">
        <v>338</v>
      </c>
    </row>
    <row r="6218" spans="1:17" hidden="1" x14ac:dyDescent="0.35">
      <c r="A6218" t="s">
        <v>18</v>
      </c>
      <c r="B6218" t="s">
        <v>29</v>
      </c>
      <c r="C6218" t="s">
        <v>20</v>
      </c>
      <c r="D6218" t="s">
        <v>21</v>
      </c>
      <c r="E6218" t="s">
        <v>5</v>
      </c>
      <c r="G6218" t="s">
        <v>22</v>
      </c>
      <c r="H6218">
        <v>3213063</v>
      </c>
      <c r="I6218">
        <v>3214097</v>
      </c>
      <c r="J6218" t="s">
        <v>30</v>
      </c>
      <c r="O6218" t="s">
        <v>7596</v>
      </c>
      <c r="P6218">
        <v>1035</v>
      </c>
    </row>
    <row r="6219" spans="1:17" hidden="1" x14ac:dyDescent="0.35">
      <c r="A6219" t="s">
        <v>26</v>
      </c>
      <c r="B6219" t="s">
        <v>32</v>
      </c>
      <c r="C6219" t="s">
        <v>20</v>
      </c>
      <c r="D6219" t="s">
        <v>21</v>
      </c>
      <c r="E6219" t="s">
        <v>5</v>
      </c>
      <c r="G6219" t="s">
        <v>22</v>
      </c>
      <c r="H6219">
        <v>3213063</v>
      </c>
      <c r="I6219">
        <v>3214097</v>
      </c>
      <c r="J6219" t="s">
        <v>30</v>
      </c>
      <c r="K6219" t="s">
        <v>7597</v>
      </c>
      <c r="N6219" t="s">
        <v>3251</v>
      </c>
      <c r="O6219" t="s">
        <v>7596</v>
      </c>
      <c r="P6219">
        <v>1035</v>
      </c>
      <c r="Q6219">
        <v>344</v>
      </c>
    </row>
    <row r="6220" spans="1:17" hidden="1" x14ac:dyDescent="0.35">
      <c r="A6220" t="s">
        <v>18</v>
      </c>
      <c r="B6220" t="s">
        <v>29</v>
      </c>
      <c r="C6220" t="s">
        <v>20</v>
      </c>
      <c r="D6220" t="s">
        <v>21</v>
      </c>
      <c r="E6220" t="s">
        <v>5</v>
      </c>
      <c r="G6220" t="s">
        <v>22</v>
      </c>
      <c r="H6220">
        <v>3214127</v>
      </c>
      <c r="I6220">
        <v>3214912</v>
      </c>
      <c r="J6220" t="s">
        <v>30</v>
      </c>
      <c r="O6220" t="s">
        <v>7598</v>
      </c>
      <c r="P6220">
        <v>786</v>
      </c>
    </row>
    <row r="6221" spans="1:17" hidden="1" x14ac:dyDescent="0.35">
      <c r="A6221" t="s">
        <v>26</v>
      </c>
      <c r="B6221" t="s">
        <v>32</v>
      </c>
      <c r="C6221" t="s">
        <v>20</v>
      </c>
      <c r="D6221" t="s">
        <v>21</v>
      </c>
      <c r="E6221" t="s">
        <v>5</v>
      </c>
      <c r="G6221" t="s">
        <v>22</v>
      </c>
      <c r="H6221">
        <v>3214127</v>
      </c>
      <c r="I6221">
        <v>3214912</v>
      </c>
      <c r="J6221" t="s">
        <v>30</v>
      </c>
      <c r="K6221" t="s">
        <v>7599</v>
      </c>
      <c r="N6221" t="s">
        <v>111</v>
      </c>
      <c r="O6221" t="s">
        <v>7598</v>
      </c>
      <c r="P6221">
        <v>786</v>
      </c>
      <c r="Q6221">
        <v>261</v>
      </c>
    </row>
    <row r="6222" spans="1:17" hidden="1" x14ac:dyDescent="0.35">
      <c r="A6222" t="s">
        <v>18</v>
      </c>
      <c r="B6222" t="s">
        <v>29</v>
      </c>
      <c r="C6222" t="s">
        <v>20</v>
      </c>
      <c r="D6222" t="s">
        <v>21</v>
      </c>
      <c r="E6222" t="s">
        <v>5</v>
      </c>
      <c r="G6222" t="s">
        <v>22</v>
      </c>
      <c r="H6222">
        <v>3214929</v>
      </c>
      <c r="I6222">
        <v>3215111</v>
      </c>
      <c r="J6222" t="s">
        <v>30</v>
      </c>
      <c r="O6222" t="s">
        <v>7600</v>
      </c>
      <c r="P6222">
        <v>183</v>
      </c>
    </row>
    <row r="6223" spans="1:17" hidden="1" x14ac:dyDescent="0.35">
      <c r="A6223" t="s">
        <v>26</v>
      </c>
      <c r="B6223" t="s">
        <v>32</v>
      </c>
      <c r="C6223" t="s">
        <v>20</v>
      </c>
      <c r="D6223" t="s">
        <v>21</v>
      </c>
      <c r="E6223" t="s">
        <v>5</v>
      </c>
      <c r="G6223" t="s">
        <v>22</v>
      </c>
      <c r="H6223">
        <v>3214929</v>
      </c>
      <c r="I6223">
        <v>3215111</v>
      </c>
      <c r="J6223" t="s">
        <v>30</v>
      </c>
      <c r="K6223" t="s">
        <v>7601</v>
      </c>
      <c r="N6223" t="s">
        <v>28</v>
      </c>
      <c r="O6223" t="s">
        <v>7600</v>
      </c>
      <c r="P6223">
        <v>183</v>
      </c>
      <c r="Q6223">
        <v>60</v>
      </c>
    </row>
    <row r="6224" spans="1:17" hidden="1" x14ac:dyDescent="0.35">
      <c r="A6224" t="s">
        <v>18</v>
      </c>
      <c r="B6224" t="s">
        <v>29</v>
      </c>
      <c r="C6224" t="s">
        <v>20</v>
      </c>
      <c r="D6224" t="s">
        <v>21</v>
      </c>
      <c r="E6224" t="s">
        <v>5</v>
      </c>
      <c r="G6224" t="s">
        <v>22</v>
      </c>
      <c r="H6224">
        <v>3215345</v>
      </c>
      <c r="I6224">
        <v>3215692</v>
      </c>
      <c r="J6224" t="s">
        <v>23</v>
      </c>
      <c r="O6224" t="s">
        <v>7602</v>
      </c>
      <c r="P6224">
        <v>348</v>
      </c>
    </row>
    <row r="6225" spans="1:17" hidden="1" x14ac:dyDescent="0.35">
      <c r="A6225" t="s">
        <v>26</v>
      </c>
      <c r="B6225" t="s">
        <v>32</v>
      </c>
      <c r="C6225" t="s">
        <v>20</v>
      </c>
      <c r="D6225" t="s">
        <v>21</v>
      </c>
      <c r="E6225" t="s">
        <v>5</v>
      </c>
      <c r="G6225" t="s">
        <v>22</v>
      </c>
      <c r="H6225">
        <v>3215345</v>
      </c>
      <c r="I6225">
        <v>3215692</v>
      </c>
      <c r="J6225" t="s">
        <v>23</v>
      </c>
      <c r="K6225" t="s">
        <v>7603</v>
      </c>
      <c r="N6225" t="s">
        <v>28</v>
      </c>
      <c r="O6225" t="s">
        <v>7602</v>
      </c>
      <c r="P6225">
        <v>348</v>
      </c>
      <c r="Q6225">
        <v>115</v>
      </c>
    </row>
    <row r="6226" spans="1:17" hidden="1" x14ac:dyDescent="0.35">
      <c r="A6226" t="s">
        <v>18</v>
      </c>
      <c r="B6226" t="s">
        <v>29</v>
      </c>
      <c r="C6226" t="s">
        <v>20</v>
      </c>
      <c r="D6226" t="s">
        <v>21</v>
      </c>
      <c r="E6226" t="s">
        <v>5</v>
      </c>
      <c r="G6226" t="s">
        <v>22</v>
      </c>
      <c r="H6226">
        <v>3215693</v>
      </c>
      <c r="I6226">
        <v>3216052</v>
      </c>
      <c r="J6226" t="s">
        <v>23</v>
      </c>
      <c r="O6226" t="s">
        <v>7604</v>
      </c>
      <c r="P6226">
        <v>360</v>
      </c>
    </row>
    <row r="6227" spans="1:17" hidden="1" x14ac:dyDescent="0.35">
      <c r="A6227" t="s">
        <v>26</v>
      </c>
      <c r="B6227" t="s">
        <v>32</v>
      </c>
      <c r="C6227" t="s">
        <v>20</v>
      </c>
      <c r="D6227" t="s">
        <v>21</v>
      </c>
      <c r="E6227" t="s">
        <v>5</v>
      </c>
      <c r="G6227" t="s">
        <v>22</v>
      </c>
      <c r="H6227">
        <v>3215693</v>
      </c>
      <c r="I6227">
        <v>3216052</v>
      </c>
      <c r="J6227" t="s">
        <v>23</v>
      </c>
      <c r="K6227" t="s">
        <v>7605</v>
      </c>
      <c r="N6227" t="s">
        <v>28</v>
      </c>
      <c r="O6227" t="s">
        <v>7604</v>
      </c>
      <c r="P6227">
        <v>360</v>
      </c>
      <c r="Q6227">
        <v>119</v>
      </c>
    </row>
    <row r="6228" spans="1:17" hidden="1" x14ac:dyDescent="0.35">
      <c r="A6228" t="s">
        <v>18</v>
      </c>
      <c r="B6228" t="s">
        <v>29</v>
      </c>
      <c r="C6228" t="s">
        <v>20</v>
      </c>
      <c r="D6228" t="s">
        <v>21</v>
      </c>
      <c r="E6228" t="s">
        <v>5</v>
      </c>
      <c r="G6228" t="s">
        <v>22</v>
      </c>
      <c r="H6228">
        <v>3216447</v>
      </c>
      <c r="I6228">
        <v>3216992</v>
      </c>
      <c r="J6228" t="s">
        <v>23</v>
      </c>
      <c r="O6228" t="s">
        <v>7606</v>
      </c>
      <c r="P6228">
        <v>546</v>
      </c>
    </row>
    <row r="6229" spans="1:17" hidden="1" x14ac:dyDescent="0.35">
      <c r="A6229" t="s">
        <v>26</v>
      </c>
      <c r="B6229" t="s">
        <v>32</v>
      </c>
      <c r="C6229" t="s">
        <v>20</v>
      </c>
      <c r="D6229" t="s">
        <v>21</v>
      </c>
      <c r="E6229" t="s">
        <v>5</v>
      </c>
      <c r="G6229" t="s">
        <v>22</v>
      </c>
      <c r="H6229">
        <v>3216447</v>
      </c>
      <c r="I6229">
        <v>3216992</v>
      </c>
      <c r="J6229" t="s">
        <v>23</v>
      </c>
      <c r="K6229" t="s">
        <v>7607</v>
      </c>
      <c r="N6229" t="s">
        <v>28</v>
      </c>
      <c r="O6229" t="s">
        <v>7606</v>
      </c>
      <c r="P6229">
        <v>546</v>
      </c>
      <c r="Q6229">
        <v>181</v>
      </c>
    </row>
    <row r="6230" spans="1:17" hidden="1" x14ac:dyDescent="0.35">
      <c r="A6230" t="s">
        <v>18</v>
      </c>
      <c r="B6230" t="s">
        <v>29</v>
      </c>
      <c r="C6230" t="s">
        <v>20</v>
      </c>
      <c r="D6230" t="s">
        <v>21</v>
      </c>
      <c r="E6230" t="s">
        <v>5</v>
      </c>
      <c r="G6230" t="s">
        <v>22</v>
      </c>
      <c r="H6230">
        <v>3217298</v>
      </c>
      <c r="I6230">
        <v>3217936</v>
      </c>
      <c r="J6230" t="s">
        <v>23</v>
      </c>
      <c r="O6230" t="s">
        <v>7608</v>
      </c>
      <c r="P6230">
        <v>639</v>
      </c>
    </row>
    <row r="6231" spans="1:17" hidden="1" x14ac:dyDescent="0.35">
      <c r="A6231" t="s">
        <v>26</v>
      </c>
      <c r="B6231" t="s">
        <v>32</v>
      </c>
      <c r="C6231" t="s">
        <v>20</v>
      </c>
      <c r="D6231" t="s">
        <v>21</v>
      </c>
      <c r="E6231" t="s">
        <v>5</v>
      </c>
      <c r="G6231" t="s">
        <v>22</v>
      </c>
      <c r="H6231">
        <v>3217298</v>
      </c>
      <c r="I6231">
        <v>3217936</v>
      </c>
      <c r="J6231" t="s">
        <v>23</v>
      </c>
      <c r="K6231" t="s">
        <v>7609</v>
      </c>
      <c r="N6231" t="s">
        <v>1834</v>
      </c>
      <c r="O6231" t="s">
        <v>7608</v>
      </c>
      <c r="P6231">
        <v>639</v>
      </c>
      <c r="Q6231">
        <v>212</v>
      </c>
    </row>
    <row r="6232" spans="1:17" hidden="1" x14ac:dyDescent="0.35">
      <c r="A6232" t="s">
        <v>18</v>
      </c>
      <c r="B6232" t="s">
        <v>29</v>
      </c>
      <c r="C6232" t="s">
        <v>20</v>
      </c>
      <c r="D6232" t="s">
        <v>21</v>
      </c>
      <c r="E6232" t="s">
        <v>5</v>
      </c>
      <c r="G6232" t="s">
        <v>22</v>
      </c>
      <c r="H6232">
        <v>3217952</v>
      </c>
      <c r="I6232">
        <v>3219448</v>
      </c>
      <c r="J6232" t="s">
        <v>23</v>
      </c>
      <c r="O6232" t="s">
        <v>7610</v>
      </c>
      <c r="P6232">
        <v>1497</v>
      </c>
    </row>
    <row r="6233" spans="1:17" hidden="1" x14ac:dyDescent="0.35">
      <c r="A6233" t="s">
        <v>26</v>
      </c>
      <c r="B6233" t="s">
        <v>32</v>
      </c>
      <c r="C6233" t="s">
        <v>20</v>
      </c>
      <c r="D6233" t="s">
        <v>21</v>
      </c>
      <c r="E6233" t="s">
        <v>5</v>
      </c>
      <c r="G6233" t="s">
        <v>22</v>
      </c>
      <c r="H6233">
        <v>3217952</v>
      </c>
      <c r="I6233">
        <v>3219448</v>
      </c>
      <c r="J6233" t="s">
        <v>23</v>
      </c>
      <c r="K6233" t="s">
        <v>7611</v>
      </c>
      <c r="N6233" t="s">
        <v>34</v>
      </c>
      <c r="O6233" t="s">
        <v>7610</v>
      </c>
      <c r="P6233">
        <v>1497</v>
      </c>
      <c r="Q6233">
        <v>498</v>
      </c>
    </row>
    <row r="6234" spans="1:17" hidden="1" x14ac:dyDescent="0.35">
      <c r="A6234" t="s">
        <v>18</v>
      </c>
      <c r="B6234" t="s">
        <v>29</v>
      </c>
      <c r="C6234" t="s">
        <v>20</v>
      </c>
      <c r="D6234" t="s">
        <v>21</v>
      </c>
      <c r="E6234" t="s">
        <v>5</v>
      </c>
      <c r="G6234" t="s">
        <v>22</v>
      </c>
      <c r="H6234">
        <v>3219432</v>
      </c>
      <c r="I6234">
        <v>3220220</v>
      </c>
      <c r="J6234" t="s">
        <v>23</v>
      </c>
      <c r="O6234" t="s">
        <v>7612</v>
      </c>
      <c r="P6234">
        <v>789</v>
      </c>
    </row>
    <row r="6235" spans="1:17" hidden="1" x14ac:dyDescent="0.35">
      <c r="A6235" t="s">
        <v>26</v>
      </c>
      <c r="B6235" t="s">
        <v>32</v>
      </c>
      <c r="C6235" t="s">
        <v>20</v>
      </c>
      <c r="D6235" t="s">
        <v>21</v>
      </c>
      <c r="E6235" t="s">
        <v>5</v>
      </c>
      <c r="G6235" t="s">
        <v>22</v>
      </c>
      <c r="H6235">
        <v>3219432</v>
      </c>
      <c r="I6235">
        <v>3220220</v>
      </c>
      <c r="J6235" t="s">
        <v>23</v>
      </c>
      <c r="K6235" t="s">
        <v>7613</v>
      </c>
      <c r="N6235" t="s">
        <v>157</v>
      </c>
      <c r="O6235" t="s">
        <v>7612</v>
      </c>
      <c r="P6235">
        <v>789</v>
      </c>
      <c r="Q6235">
        <v>262</v>
      </c>
    </row>
    <row r="6236" spans="1:17" hidden="1" x14ac:dyDescent="0.35">
      <c r="A6236" t="s">
        <v>18</v>
      </c>
      <c r="B6236" t="s">
        <v>29</v>
      </c>
      <c r="C6236" t="s">
        <v>20</v>
      </c>
      <c r="D6236" t="s">
        <v>21</v>
      </c>
      <c r="E6236" t="s">
        <v>5</v>
      </c>
      <c r="G6236" t="s">
        <v>22</v>
      </c>
      <c r="H6236">
        <v>3220251</v>
      </c>
      <c r="I6236">
        <v>3220949</v>
      </c>
      <c r="J6236" t="s">
        <v>23</v>
      </c>
      <c r="O6236" t="s">
        <v>7614</v>
      </c>
      <c r="P6236">
        <v>699</v>
      </c>
    </row>
    <row r="6237" spans="1:17" hidden="1" x14ac:dyDescent="0.35">
      <c r="A6237" t="s">
        <v>26</v>
      </c>
      <c r="B6237" t="s">
        <v>32</v>
      </c>
      <c r="C6237" t="s">
        <v>20</v>
      </c>
      <c r="D6237" t="s">
        <v>21</v>
      </c>
      <c r="E6237" t="s">
        <v>5</v>
      </c>
      <c r="G6237" t="s">
        <v>22</v>
      </c>
      <c r="H6237">
        <v>3220251</v>
      </c>
      <c r="I6237">
        <v>3220949</v>
      </c>
      <c r="J6237" t="s">
        <v>23</v>
      </c>
      <c r="K6237" t="s">
        <v>7615</v>
      </c>
      <c r="N6237" t="s">
        <v>28</v>
      </c>
      <c r="O6237" t="s">
        <v>7614</v>
      </c>
      <c r="P6237">
        <v>699</v>
      </c>
      <c r="Q6237">
        <v>232</v>
      </c>
    </row>
    <row r="6238" spans="1:17" hidden="1" x14ac:dyDescent="0.35">
      <c r="A6238" t="s">
        <v>18</v>
      </c>
      <c r="B6238" t="s">
        <v>29</v>
      </c>
      <c r="C6238" t="s">
        <v>20</v>
      </c>
      <c r="D6238" t="s">
        <v>21</v>
      </c>
      <c r="E6238" t="s">
        <v>5</v>
      </c>
      <c r="G6238" t="s">
        <v>22</v>
      </c>
      <c r="H6238">
        <v>3220933</v>
      </c>
      <c r="I6238">
        <v>3221283</v>
      </c>
      <c r="J6238" t="s">
        <v>23</v>
      </c>
      <c r="O6238" t="s">
        <v>7616</v>
      </c>
      <c r="P6238">
        <v>351</v>
      </c>
    </row>
    <row r="6239" spans="1:17" hidden="1" x14ac:dyDescent="0.35">
      <c r="A6239" t="s">
        <v>26</v>
      </c>
      <c r="B6239" t="s">
        <v>32</v>
      </c>
      <c r="C6239" t="s">
        <v>20</v>
      </c>
      <c r="D6239" t="s">
        <v>21</v>
      </c>
      <c r="E6239" t="s">
        <v>5</v>
      </c>
      <c r="G6239" t="s">
        <v>22</v>
      </c>
      <c r="H6239">
        <v>3220933</v>
      </c>
      <c r="I6239">
        <v>3221283</v>
      </c>
      <c r="J6239" t="s">
        <v>23</v>
      </c>
      <c r="K6239" t="s">
        <v>7617</v>
      </c>
      <c r="N6239" t="s">
        <v>4629</v>
      </c>
      <c r="O6239" t="s">
        <v>7616</v>
      </c>
      <c r="P6239">
        <v>351</v>
      </c>
      <c r="Q6239">
        <v>116</v>
      </c>
    </row>
    <row r="6240" spans="1:17" hidden="1" x14ac:dyDescent="0.35">
      <c r="A6240" t="s">
        <v>18</v>
      </c>
      <c r="B6240" t="s">
        <v>29</v>
      </c>
      <c r="C6240" t="s">
        <v>20</v>
      </c>
      <c r="D6240" t="s">
        <v>21</v>
      </c>
      <c r="E6240" t="s">
        <v>5</v>
      </c>
      <c r="G6240" t="s">
        <v>22</v>
      </c>
      <c r="H6240">
        <v>3221620</v>
      </c>
      <c r="I6240">
        <v>3222516</v>
      </c>
      <c r="J6240" t="s">
        <v>30</v>
      </c>
      <c r="O6240" t="s">
        <v>7618</v>
      </c>
      <c r="P6240">
        <v>897</v>
      </c>
    </row>
    <row r="6241" spans="1:18" hidden="1" x14ac:dyDescent="0.35">
      <c r="A6241" t="s">
        <v>26</v>
      </c>
      <c r="B6241" t="s">
        <v>32</v>
      </c>
      <c r="C6241" t="s">
        <v>20</v>
      </c>
      <c r="D6241" t="s">
        <v>21</v>
      </c>
      <c r="E6241" t="s">
        <v>5</v>
      </c>
      <c r="G6241" t="s">
        <v>22</v>
      </c>
      <c r="H6241">
        <v>3221620</v>
      </c>
      <c r="I6241">
        <v>3222516</v>
      </c>
      <c r="J6241" t="s">
        <v>30</v>
      </c>
      <c r="K6241" t="s">
        <v>7619</v>
      </c>
      <c r="N6241" t="s">
        <v>377</v>
      </c>
      <c r="O6241" t="s">
        <v>7618</v>
      </c>
      <c r="P6241">
        <v>897</v>
      </c>
      <c r="Q6241">
        <v>298</v>
      </c>
    </row>
    <row r="6242" spans="1:18" hidden="1" x14ac:dyDescent="0.35">
      <c r="A6242" t="s">
        <v>18</v>
      </c>
      <c r="B6242" t="s">
        <v>29</v>
      </c>
      <c r="C6242" t="s">
        <v>20</v>
      </c>
      <c r="D6242" t="s">
        <v>21</v>
      </c>
      <c r="E6242" t="s">
        <v>5</v>
      </c>
      <c r="G6242" t="s">
        <v>22</v>
      </c>
      <c r="H6242">
        <v>3222714</v>
      </c>
      <c r="I6242">
        <v>3223040</v>
      </c>
      <c r="J6242" t="s">
        <v>23</v>
      </c>
      <c r="O6242" t="s">
        <v>7620</v>
      </c>
      <c r="P6242">
        <v>327</v>
      </c>
    </row>
    <row r="6243" spans="1:18" hidden="1" x14ac:dyDescent="0.35">
      <c r="A6243" t="s">
        <v>26</v>
      </c>
      <c r="B6243" t="s">
        <v>32</v>
      </c>
      <c r="C6243" t="s">
        <v>20</v>
      </c>
      <c r="D6243" t="s">
        <v>21</v>
      </c>
      <c r="E6243" t="s">
        <v>5</v>
      </c>
      <c r="G6243" t="s">
        <v>22</v>
      </c>
      <c r="H6243">
        <v>3222714</v>
      </c>
      <c r="I6243">
        <v>3223040</v>
      </c>
      <c r="J6243" t="s">
        <v>23</v>
      </c>
      <c r="K6243" t="s">
        <v>7621</v>
      </c>
      <c r="N6243" t="s">
        <v>28</v>
      </c>
      <c r="O6243" t="s">
        <v>7620</v>
      </c>
      <c r="P6243">
        <v>327</v>
      </c>
      <c r="Q6243">
        <v>108</v>
      </c>
    </row>
    <row r="6244" spans="1:18" hidden="1" x14ac:dyDescent="0.35">
      <c r="A6244" t="s">
        <v>18</v>
      </c>
      <c r="B6244" t="s">
        <v>29</v>
      </c>
      <c r="C6244" t="s">
        <v>20</v>
      </c>
      <c r="D6244" t="s">
        <v>21</v>
      </c>
      <c r="E6244" t="s">
        <v>5</v>
      </c>
      <c r="G6244" t="s">
        <v>22</v>
      </c>
      <c r="H6244">
        <v>3223150</v>
      </c>
      <c r="I6244">
        <v>3223494</v>
      </c>
      <c r="J6244" t="s">
        <v>23</v>
      </c>
      <c r="O6244" t="s">
        <v>7622</v>
      </c>
      <c r="P6244">
        <v>345</v>
      </c>
    </row>
    <row r="6245" spans="1:18" hidden="1" x14ac:dyDescent="0.35">
      <c r="A6245" t="s">
        <v>26</v>
      </c>
      <c r="B6245" t="s">
        <v>32</v>
      </c>
      <c r="C6245" t="s">
        <v>20</v>
      </c>
      <c r="D6245" t="s">
        <v>21</v>
      </c>
      <c r="E6245" t="s">
        <v>5</v>
      </c>
      <c r="G6245" t="s">
        <v>22</v>
      </c>
      <c r="H6245">
        <v>3223150</v>
      </c>
      <c r="I6245">
        <v>3223494</v>
      </c>
      <c r="J6245" t="s">
        <v>23</v>
      </c>
      <c r="K6245" t="s">
        <v>7623</v>
      </c>
      <c r="N6245" t="s">
        <v>28</v>
      </c>
      <c r="O6245" t="s">
        <v>7622</v>
      </c>
      <c r="P6245">
        <v>345</v>
      </c>
      <c r="Q6245">
        <v>114</v>
      </c>
    </row>
    <row r="6246" spans="1:18" hidden="1" x14ac:dyDescent="0.35">
      <c r="A6246" t="s">
        <v>18</v>
      </c>
      <c r="B6246" t="s">
        <v>19</v>
      </c>
      <c r="C6246" t="s">
        <v>20</v>
      </c>
      <c r="D6246" t="s">
        <v>21</v>
      </c>
      <c r="E6246" t="s">
        <v>5</v>
      </c>
      <c r="G6246" t="s">
        <v>22</v>
      </c>
      <c r="H6246">
        <v>3223623</v>
      </c>
      <c r="I6246">
        <v>3224239</v>
      </c>
      <c r="J6246" t="s">
        <v>23</v>
      </c>
      <c r="O6246" t="s">
        <v>7624</v>
      </c>
      <c r="P6246">
        <v>617</v>
      </c>
      <c r="R6246" t="s">
        <v>25</v>
      </c>
    </row>
    <row r="6247" spans="1:18" hidden="1" x14ac:dyDescent="0.35">
      <c r="A6247" t="s">
        <v>26</v>
      </c>
      <c r="B6247" t="s">
        <v>27</v>
      </c>
      <c r="C6247" t="s">
        <v>20</v>
      </c>
      <c r="D6247" t="s">
        <v>21</v>
      </c>
      <c r="E6247" t="s">
        <v>5</v>
      </c>
      <c r="G6247" t="s">
        <v>22</v>
      </c>
      <c r="H6247">
        <v>3223623</v>
      </c>
      <c r="I6247">
        <v>3224239</v>
      </c>
      <c r="J6247" t="s">
        <v>23</v>
      </c>
      <c r="N6247" t="s">
        <v>7625</v>
      </c>
      <c r="O6247" t="s">
        <v>7624</v>
      </c>
      <c r="P6247">
        <v>617</v>
      </c>
      <c r="R6247" t="s">
        <v>25</v>
      </c>
    </row>
    <row r="6248" spans="1:18" hidden="1" x14ac:dyDescent="0.35">
      <c r="A6248" t="s">
        <v>18</v>
      </c>
      <c r="B6248" t="s">
        <v>29</v>
      </c>
      <c r="C6248" t="s">
        <v>20</v>
      </c>
      <c r="D6248" t="s">
        <v>21</v>
      </c>
      <c r="E6248" t="s">
        <v>5</v>
      </c>
      <c r="G6248" t="s">
        <v>22</v>
      </c>
      <c r="H6248">
        <v>3224740</v>
      </c>
      <c r="I6248">
        <v>3225057</v>
      </c>
      <c r="J6248" t="s">
        <v>23</v>
      </c>
      <c r="O6248" t="s">
        <v>7626</v>
      </c>
      <c r="P6248">
        <v>318</v>
      </c>
    </row>
    <row r="6249" spans="1:18" hidden="1" x14ac:dyDescent="0.35">
      <c r="A6249" t="s">
        <v>26</v>
      </c>
      <c r="B6249" t="s">
        <v>32</v>
      </c>
      <c r="C6249" t="s">
        <v>20</v>
      </c>
      <c r="D6249" t="s">
        <v>21</v>
      </c>
      <c r="E6249" t="s">
        <v>5</v>
      </c>
      <c r="G6249" t="s">
        <v>22</v>
      </c>
      <c r="H6249">
        <v>3224740</v>
      </c>
      <c r="I6249">
        <v>3225057</v>
      </c>
      <c r="J6249" t="s">
        <v>23</v>
      </c>
      <c r="K6249" t="s">
        <v>7627</v>
      </c>
      <c r="N6249" t="s">
        <v>28</v>
      </c>
      <c r="O6249" t="s">
        <v>7626</v>
      </c>
      <c r="P6249">
        <v>318</v>
      </c>
      <c r="Q6249">
        <v>105</v>
      </c>
    </row>
    <row r="6250" spans="1:18" hidden="1" x14ac:dyDescent="0.35">
      <c r="A6250" t="s">
        <v>18</v>
      </c>
      <c r="B6250" t="s">
        <v>29</v>
      </c>
      <c r="C6250" t="s">
        <v>20</v>
      </c>
      <c r="D6250" t="s">
        <v>21</v>
      </c>
      <c r="E6250" t="s">
        <v>5</v>
      </c>
      <c r="G6250" t="s">
        <v>22</v>
      </c>
      <c r="H6250">
        <v>3225073</v>
      </c>
      <c r="I6250">
        <v>3225636</v>
      </c>
      <c r="J6250" t="s">
        <v>23</v>
      </c>
      <c r="O6250" t="s">
        <v>7628</v>
      </c>
      <c r="P6250">
        <v>564</v>
      </c>
    </row>
    <row r="6251" spans="1:18" hidden="1" x14ac:dyDescent="0.35">
      <c r="A6251" t="s">
        <v>26</v>
      </c>
      <c r="B6251" t="s">
        <v>32</v>
      </c>
      <c r="C6251" t="s">
        <v>20</v>
      </c>
      <c r="D6251" t="s">
        <v>21</v>
      </c>
      <c r="E6251" t="s">
        <v>5</v>
      </c>
      <c r="G6251" t="s">
        <v>22</v>
      </c>
      <c r="H6251">
        <v>3225073</v>
      </c>
      <c r="I6251">
        <v>3225636</v>
      </c>
      <c r="J6251" t="s">
        <v>23</v>
      </c>
      <c r="K6251" t="s">
        <v>7629</v>
      </c>
      <c r="N6251" t="s">
        <v>28</v>
      </c>
      <c r="O6251" t="s">
        <v>7628</v>
      </c>
      <c r="P6251">
        <v>564</v>
      </c>
      <c r="Q6251">
        <v>187</v>
      </c>
    </row>
    <row r="6252" spans="1:18" hidden="1" x14ac:dyDescent="0.35">
      <c r="A6252" t="s">
        <v>18</v>
      </c>
      <c r="B6252" t="s">
        <v>29</v>
      </c>
      <c r="C6252" t="s">
        <v>20</v>
      </c>
      <c r="D6252" t="s">
        <v>21</v>
      </c>
      <c r="E6252" t="s">
        <v>5</v>
      </c>
      <c r="G6252" t="s">
        <v>22</v>
      </c>
      <c r="H6252">
        <v>3225636</v>
      </c>
      <c r="I6252">
        <v>3225959</v>
      </c>
      <c r="J6252" t="s">
        <v>23</v>
      </c>
      <c r="O6252" t="s">
        <v>7630</v>
      </c>
      <c r="P6252">
        <v>324</v>
      </c>
    </row>
    <row r="6253" spans="1:18" hidden="1" x14ac:dyDescent="0.35">
      <c r="A6253" t="s">
        <v>26</v>
      </c>
      <c r="B6253" t="s">
        <v>32</v>
      </c>
      <c r="C6253" t="s">
        <v>20</v>
      </c>
      <c r="D6253" t="s">
        <v>21</v>
      </c>
      <c r="E6253" t="s">
        <v>5</v>
      </c>
      <c r="G6253" t="s">
        <v>22</v>
      </c>
      <c r="H6253">
        <v>3225636</v>
      </c>
      <c r="I6253">
        <v>3225959</v>
      </c>
      <c r="J6253" t="s">
        <v>23</v>
      </c>
      <c r="K6253" t="s">
        <v>7631</v>
      </c>
      <c r="N6253" t="s">
        <v>4629</v>
      </c>
      <c r="O6253" t="s">
        <v>7630</v>
      </c>
      <c r="P6253">
        <v>324</v>
      </c>
      <c r="Q6253">
        <v>107</v>
      </c>
    </row>
    <row r="6254" spans="1:18" hidden="1" x14ac:dyDescent="0.35">
      <c r="A6254" t="s">
        <v>18</v>
      </c>
      <c r="B6254" t="s">
        <v>29</v>
      </c>
      <c r="C6254" t="s">
        <v>20</v>
      </c>
      <c r="D6254" t="s">
        <v>21</v>
      </c>
      <c r="E6254" t="s">
        <v>5</v>
      </c>
      <c r="G6254" t="s">
        <v>22</v>
      </c>
      <c r="H6254">
        <v>3226806</v>
      </c>
      <c r="I6254">
        <v>3227438</v>
      </c>
      <c r="J6254" t="s">
        <v>30</v>
      </c>
      <c r="O6254" t="s">
        <v>7632</v>
      </c>
      <c r="P6254">
        <v>633</v>
      </c>
    </row>
    <row r="6255" spans="1:18" hidden="1" x14ac:dyDescent="0.35">
      <c r="A6255" t="s">
        <v>26</v>
      </c>
      <c r="B6255" t="s">
        <v>32</v>
      </c>
      <c r="C6255" t="s">
        <v>20</v>
      </c>
      <c r="D6255" t="s">
        <v>21</v>
      </c>
      <c r="E6255" t="s">
        <v>5</v>
      </c>
      <c r="G6255" t="s">
        <v>22</v>
      </c>
      <c r="H6255">
        <v>3226806</v>
      </c>
      <c r="I6255">
        <v>3227438</v>
      </c>
      <c r="J6255" t="s">
        <v>30</v>
      </c>
      <c r="K6255" t="s">
        <v>7633</v>
      </c>
      <c r="N6255" t="s">
        <v>28</v>
      </c>
      <c r="O6255" t="s">
        <v>7632</v>
      </c>
      <c r="P6255">
        <v>633</v>
      </c>
      <c r="Q6255">
        <v>210</v>
      </c>
    </row>
    <row r="6256" spans="1:18" hidden="1" x14ac:dyDescent="0.35">
      <c r="A6256" t="s">
        <v>18</v>
      </c>
      <c r="B6256" t="s">
        <v>29</v>
      </c>
      <c r="C6256" t="s">
        <v>20</v>
      </c>
      <c r="D6256" t="s">
        <v>21</v>
      </c>
      <c r="E6256" t="s">
        <v>5</v>
      </c>
      <c r="G6256" t="s">
        <v>22</v>
      </c>
      <c r="H6256">
        <v>3228422</v>
      </c>
      <c r="I6256">
        <v>3228988</v>
      </c>
      <c r="J6256" t="s">
        <v>30</v>
      </c>
      <c r="O6256" t="s">
        <v>7634</v>
      </c>
      <c r="P6256">
        <v>567</v>
      </c>
    </row>
    <row r="6257" spans="1:17" hidden="1" x14ac:dyDescent="0.35">
      <c r="A6257" t="s">
        <v>26</v>
      </c>
      <c r="B6257" t="s">
        <v>32</v>
      </c>
      <c r="C6257" t="s">
        <v>20</v>
      </c>
      <c r="D6257" t="s">
        <v>21</v>
      </c>
      <c r="E6257" t="s">
        <v>5</v>
      </c>
      <c r="G6257" t="s">
        <v>22</v>
      </c>
      <c r="H6257">
        <v>3228422</v>
      </c>
      <c r="I6257">
        <v>3228988</v>
      </c>
      <c r="J6257" t="s">
        <v>30</v>
      </c>
      <c r="K6257" t="s">
        <v>7635</v>
      </c>
      <c r="N6257" t="s">
        <v>28</v>
      </c>
      <c r="O6257" t="s">
        <v>7634</v>
      </c>
      <c r="P6257">
        <v>567</v>
      </c>
      <c r="Q6257">
        <v>188</v>
      </c>
    </row>
    <row r="6258" spans="1:17" hidden="1" x14ac:dyDescent="0.35">
      <c r="A6258" t="s">
        <v>18</v>
      </c>
      <c r="B6258" t="s">
        <v>29</v>
      </c>
      <c r="C6258" t="s">
        <v>20</v>
      </c>
      <c r="D6258" t="s">
        <v>21</v>
      </c>
      <c r="E6258" t="s">
        <v>5</v>
      </c>
      <c r="G6258" t="s">
        <v>22</v>
      </c>
      <c r="H6258">
        <v>3228975</v>
      </c>
      <c r="I6258">
        <v>3229715</v>
      </c>
      <c r="J6258" t="s">
        <v>30</v>
      </c>
      <c r="O6258" t="s">
        <v>7636</v>
      </c>
      <c r="P6258">
        <v>741</v>
      </c>
    </row>
    <row r="6259" spans="1:17" hidden="1" x14ac:dyDescent="0.35">
      <c r="A6259" t="s">
        <v>26</v>
      </c>
      <c r="B6259" t="s">
        <v>32</v>
      </c>
      <c r="C6259" t="s">
        <v>20</v>
      </c>
      <c r="D6259" t="s">
        <v>21</v>
      </c>
      <c r="E6259" t="s">
        <v>5</v>
      </c>
      <c r="G6259" t="s">
        <v>22</v>
      </c>
      <c r="H6259">
        <v>3228975</v>
      </c>
      <c r="I6259">
        <v>3229715</v>
      </c>
      <c r="J6259" t="s">
        <v>30</v>
      </c>
      <c r="K6259" t="s">
        <v>7637</v>
      </c>
      <c r="N6259" t="s">
        <v>28</v>
      </c>
      <c r="O6259" t="s">
        <v>7636</v>
      </c>
      <c r="P6259">
        <v>741</v>
      </c>
      <c r="Q6259">
        <v>246</v>
      </c>
    </row>
    <row r="6260" spans="1:17" hidden="1" x14ac:dyDescent="0.35">
      <c r="A6260" t="s">
        <v>18</v>
      </c>
      <c r="B6260" t="s">
        <v>29</v>
      </c>
      <c r="C6260" t="s">
        <v>20</v>
      </c>
      <c r="D6260" t="s">
        <v>21</v>
      </c>
      <c r="E6260" t="s">
        <v>5</v>
      </c>
      <c r="G6260" t="s">
        <v>22</v>
      </c>
      <c r="H6260">
        <v>3230050</v>
      </c>
      <c r="I6260">
        <v>3230802</v>
      </c>
      <c r="J6260" t="s">
        <v>30</v>
      </c>
      <c r="O6260" t="s">
        <v>7638</v>
      </c>
      <c r="P6260">
        <v>753</v>
      </c>
    </row>
    <row r="6261" spans="1:17" hidden="1" x14ac:dyDescent="0.35">
      <c r="A6261" t="s">
        <v>26</v>
      </c>
      <c r="B6261" t="s">
        <v>32</v>
      </c>
      <c r="C6261" t="s">
        <v>20</v>
      </c>
      <c r="D6261" t="s">
        <v>21</v>
      </c>
      <c r="E6261" t="s">
        <v>5</v>
      </c>
      <c r="G6261" t="s">
        <v>22</v>
      </c>
      <c r="H6261">
        <v>3230050</v>
      </c>
      <c r="I6261">
        <v>3230802</v>
      </c>
      <c r="J6261" t="s">
        <v>30</v>
      </c>
      <c r="K6261" t="s">
        <v>7639</v>
      </c>
      <c r="N6261" t="s">
        <v>53</v>
      </c>
      <c r="O6261" t="s">
        <v>7638</v>
      </c>
      <c r="P6261">
        <v>753</v>
      </c>
      <c r="Q6261">
        <v>250</v>
      </c>
    </row>
    <row r="6262" spans="1:17" hidden="1" x14ac:dyDescent="0.35">
      <c r="A6262" t="s">
        <v>18</v>
      </c>
      <c r="B6262" t="s">
        <v>29</v>
      </c>
      <c r="C6262" t="s">
        <v>20</v>
      </c>
      <c r="D6262" t="s">
        <v>21</v>
      </c>
      <c r="E6262" t="s">
        <v>5</v>
      </c>
      <c r="G6262" t="s">
        <v>22</v>
      </c>
      <c r="H6262">
        <v>3230836</v>
      </c>
      <c r="I6262">
        <v>3231504</v>
      </c>
      <c r="J6262" t="s">
        <v>23</v>
      </c>
      <c r="O6262" t="s">
        <v>7640</v>
      </c>
      <c r="P6262">
        <v>669</v>
      </c>
    </row>
    <row r="6263" spans="1:17" hidden="1" x14ac:dyDescent="0.35">
      <c r="A6263" t="s">
        <v>26</v>
      </c>
      <c r="B6263" t="s">
        <v>32</v>
      </c>
      <c r="C6263" t="s">
        <v>20</v>
      </c>
      <c r="D6263" t="s">
        <v>21</v>
      </c>
      <c r="E6263" t="s">
        <v>5</v>
      </c>
      <c r="G6263" t="s">
        <v>22</v>
      </c>
      <c r="H6263">
        <v>3230836</v>
      </c>
      <c r="I6263">
        <v>3231504</v>
      </c>
      <c r="J6263" t="s">
        <v>23</v>
      </c>
      <c r="K6263" t="s">
        <v>7641</v>
      </c>
      <c r="N6263" t="s">
        <v>2978</v>
      </c>
      <c r="O6263" t="s">
        <v>7640</v>
      </c>
      <c r="P6263">
        <v>669</v>
      </c>
      <c r="Q6263">
        <v>222</v>
      </c>
    </row>
    <row r="6264" spans="1:17" hidden="1" x14ac:dyDescent="0.35">
      <c r="A6264" t="s">
        <v>18</v>
      </c>
      <c r="B6264" t="s">
        <v>29</v>
      </c>
      <c r="C6264" t="s">
        <v>20</v>
      </c>
      <c r="D6264" t="s">
        <v>21</v>
      </c>
      <c r="E6264" t="s">
        <v>5</v>
      </c>
      <c r="G6264" t="s">
        <v>22</v>
      </c>
      <c r="H6264">
        <v>3231799</v>
      </c>
      <c r="I6264">
        <v>3232725</v>
      </c>
      <c r="J6264" t="s">
        <v>23</v>
      </c>
      <c r="O6264" t="s">
        <v>7642</v>
      </c>
      <c r="P6264">
        <v>927</v>
      </c>
    </row>
    <row r="6265" spans="1:17" hidden="1" x14ac:dyDescent="0.35">
      <c r="A6265" t="s">
        <v>26</v>
      </c>
      <c r="B6265" t="s">
        <v>32</v>
      </c>
      <c r="C6265" t="s">
        <v>20</v>
      </c>
      <c r="D6265" t="s">
        <v>21</v>
      </c>
      <c r="E6265" t="s">
        <v>5</v>
      </c>
      <c r="G6265" t="s">
        <v>22</v>
      </c>
      <c r="H6265">
        <v>3231799</v>
      </c>
      <c r="I6265">
        <v>3232725</v>
      </c>
      <c r="J6265" t="s">
        <v>23</v>
      </c>
      <c r="K6265" t="s">
        <v>7643</v>
      </c>
      <c r="N6265" t="s">
        <v>28</v>
      </c>
      <c r="O6265" t="s">
        <v>7642</v>
      </c>
      <c r="P6265">
        <v>927</v>
      </c>
      <c r="Q6265">
        <v>308</v>
      </c>
    </row>
    <row r="6266" spans="1:17" hidden="1" x14ac:dyDescent="0.35">
      <c r="A6266" t="s">
        <v>18</v>
      </c>
      <c r="B6266" t="s">
        <v>29</v>
      </c>
      <c r="C6266" t="s">
        <v>20</v>
      </c>
      <c r="D6266" t="s">
        <v>21</v>
      </c>
      <c r="E6266" t="s">
        <v>5</v>
      </c>
      <c r="G6266" t="s">
        <v>22</v>
      </c>
      <c r="H6266">
        <v>3232718</v>
      </c>
      <c r="I6266">
        <v>3233365</v>
      </c>
      <c r="J6266" t="s">
        <v>23</v>
      </c>
      <c r="O6266" t="s">
        <v>7644</v>
      </c>
      <c r="P6266">
        <v>648</v>
      </c>
    </row>
    <row r="6267" spans="1:17" hidden="1" x14ac:dyDescent="0.35">
      <c r="A6267" t="s">
        <v>26</v>
      </c>
      <c r="B6267" t="s">
        <v>32</v>
      </c>
      <c r="C6267" t="s">
        <v>20</v>
      </c>
      <c r="D6267" t="s">
        <v>21</v>
      </c>
      <c r="E6267" t="s">
        <v>5</v>
      </c>
      <c r="G6267" t="s">
        <v>22</v>
      </c>
      <c r="H6267">
        <v>3232718</v>
      </c>
      <c r="I6267">
        <v>3233365</v>
      </c>
      <c r="J6267" t="s">
        <v>23</v>
      </c>
      <c r="K6267" t="s">
        <v>7645</v>
      </c>
      <c r="N6267" t="s">
        <v>28</v>
      </c>
      <c r="O6267" t="s">
        <v>7644</v>
      </c>
      <c r="P6267">
        <v>648</v>
      </c>
      <c r="Q6267">
        <v>215</v>
      </c>
    </row>
    <row r="6268" spans="1:17" hidden="1" x14ac:dyDescent="0.35">
      <c r="A6268" t="s">
        <v>18</v>
      </c>
      <c r="B6268" t="s">
        <v>29</v>
      </c>
      <c r="C6268" t="s">
        <v>20</v>
      </c>
      <c r="D6268" t="s">
        <v>21</v>
      </c>
      <c r="E6268" t="s">
        <v>5</v>
      </c>
      <c r="G6268" t="s">
        <v>22</v>
      </c>
      <c r="H6268">
        <v>3233711</v>
      </c>
      <c r="I6268">
        <v>3234223</v>
      </c>
      <c r="J6268" t="s">
        <v>30</v>
      </c>
      <c r="O6268" t="s">
        <v>7646</v>
      </c>
      <c r="P6268">
        <v>513</v>
      </c>
    </row>
    <row r="6269" spans="1:17" hidden="1" x14ac:dyDescent="0.35">
      <c r="A6269" t="s">
        <v>26</v>
      </c>
      <c r="B6269" t="s">
        <v>32</v>
      </c>
      <c r="C6269" t="s">
        <v>20</v>
      </c>
      <c r="D6269" t="s">
        <v>21</v>
      </c>
      <c r="E6269" t="s">
        <v>5</v>
      </c>
      <c r="G6269" t="s">
        <v>22</v>
      </c>
      <c r="H6269">
        <v>3233711</v>
      </c>
      <c r="I6269">
        <v>3234223</v>
      </c>
      <c r="J6269" t="s">
        <v>30</v>
      </c>
      <c r="K6269" t="s">
        <v>7647</v>
      </c>
      <c r="N6269" t="s">
        <v>628</v>
      </c>
      <c r="O6269" t="s">
        <v>7646</v>
      </c>
      <c r="P6269">
        <v>513</v>
      </c>
      <c r="Q6269">
        <v>170</v>
      </c>
    </row>
    <row r="6270" spans="1:17" hidden="1" x14ac:dyDescent="0.35">
      <c r="A6270" t="s">
        <v>18</v>
      </c>
      <c r="B6270" t="s">
        <v>29</v>
      </c>
      <c r="C6270" t="s">
        <v>20</v>
      </c>
      <c r="D6270" t="s">
        <v>21</v>
      </c>
      <c r="E6270" t="s">
        <v>5</v>
      </c>
      <c r="G6270" t="s">
        <v>22</v>
      </c>
      <c r="H6270">
        <v>3234432</v>
      </c>
      <c r="I6270">
        <v>3234986</v>
      </c>
      <c r="J6270" t="s">
        <v>30</v>
      </c>
      <c r="O6270" t="s">
        <v>7648</v>
      </c>
      <c r="P6270">
        <v>555</v>
      </c>
    </row>
    <row r="6271" spans="1:17" hidden="1" x14ac:dyDescent="0.35">
      <c r="A6271" t="s">
        <v>26</v>
      </c>
      <c r="B6271" t="s">
        <v>32</v>
      </c>
      <c r="C6271" t="s">
        <v>20</v>
      </c>
      <c r="D6271" t="s">
        <v>21</v>
      </c>
      <c r="E6271" t="s">
        <v>5</v>
      </c>
      <c r="G6271" t="s">
        <v>22</v>
      </c>
      <c r="H6271">
        <v>3234432</v>
      </c>
      <c r="I6271">
        <v>3234986</v>
      </c>
      <c r="J6271" t="s">
        <v>30</v>
      </c>
      <c r="K6271" t="s">
        <v>7649</v>
      </c>
      <c r="N6271" t="s">
        <v>337</v>
      </c>
      <c r="O6271" t="s">
        <v>7648</v>
      </c>
      <c r="P6271">
        <v>555</v>
      </c>
      <c r="Q6271">
        <v>184</v>
      </c>
    </row>
    <row r="6272" spans="1:17" hidden="1" x14ac:dyDescent="0.35">
      <c r="A6272" t="s">
        <v>18</v>
      </c>
      <c r="B6272" t="s">
        <v>29</v>
      </c>
      <c r="C6272" t="s">
        <v>20</v>
      </c>
      <c r="D6272" t="s">
        <v>21</v>
      </c>
      <c r="E6272" t="s">
        <v>5</v>
      </c>
      <c r="G6272" t="s">
        <v>22</v>
      </c>
      <c r="H6272">
        <v>3234996</v>
      </c>
      <c r="I6272">
        <v>3235457</v>
      </c>
      <c r="J6272" t="s">
        <v>30</v>
      </c>
      <c r="O6272" t="s">
        <v>7650</v>
      </c>
      <c r="P6272">
        <v>462</v>
      </c>
    </row>
    <row r="6273" spans="1:17" hidden="1" x14ac:dyDescent="0.35">
      <c r="A6273" t="s">
        <v>26</v>
      </c>
      <c r="B6273" t="s">
        <v>32</v>
      </c>
      <c r="C6273" t="s">
        <v>20</v>
      </c>
      <c r="D6273" t="s">
        <v>21</v>
      </c>
      <c r="E6273" t="s">
        <v>5</v>
      </c>
      <c r="G6273" t="s">
        <v>22</v>
      </c>
      <c r="H6273">
        <v>3234996</v>
      </c>
      <c r="I6273">
        <v>3235457</v>
      </c>
      <c r="J6273" t="s">
        <v>30</v>
      </c>
      <c r="K6273" t="s">
        <v>7651</v>
      </c>
      <c r="N6273" t="s">
        <v>127</v>
      </c>
      <c r="O6273" t="s">
        <v>7650</v>
      </c>
      <c r="P6273">
        <v>462</v>
      </c>
      <c r="Q6273">
        <v>153</v>
      </c>
    </row>
    <row r="6274" spans="1:17" hidden="1" x14ac:dyDescent="0.35">
      <c r="A6274" t="s">
        <v>18</v>
      </c>
      <c r="B6274" t="s">
        <v>29</v>
      </c>
      <c r="C6274" t="s">
        <v>20</v>
      </c>
      <c r="D6274" t="s">
        <v>21</v>
      </c>
      <c r="E6274" t="s">
        <v>5</v>
      </c>
      <c r="G6274" t="s">
        <v>22</v>
      </c>
      <c r="H6274">
        <v>3235608</v>
      </c>
      <c r="I6274">
        <v>3236192</v>
      </c>
      <c r="J6274" t="s">
        <v>23</v>
      </c>
      <c r="O6274" t="s">
        <v>7652</v>
      </c>
      <c r="P6274">
        <v>585</v>
      </c>
    </row>
    <row r="6275" spans="1:17" hidden="1" x14ac:dyDescent="0.35">
      <c r="A6275" t="s">
        <v>26</v>
      </c>
      <c r="B6275" t="s">
        <v>32</v>
      </c>
      <c r="C6275" t="s">
        <v>20</v>
      </c>
      <c r="D6275" t="s">
        <v>21</v>
      </c>
      <c r="E6275" t="s">
        <v>5</v>
      </c>
      <c r="G6275" t="s">
        <v>22</v>
      </c>
      <c r="H6275">
        <v>3235608</v>
      </c>
      <c r="I6275">
        <v>3236192</v>
      </c>
      <c r="J6275" t="s">
        <v>23</v>
      </c>
      <c r="K6275" t="s">
        <v>7653</v>
      </c>
      <c r="N6275" t="s">
        <v>28</v>
      </c>
      <c r="O6275" t="s">
        <v>7652</v>
      </c>
      <c r="P6275">
        <v>585</v>
      </c>
      <c r="Q6275">
        <v>194</v>
      </c>
    </row>
    <row r="6276" spans="1:17" hidden="1" x14ac:dyDescent="0.35">
      <c r="A6276" t="s">
        <v>18</v>
      </c>
      <c r="B6276" t="s">
        <v>29</v>
      </c>
      <c r="C6276" t="s">
        <v>20</v>
      </c>
      <c r="D6276" t="s">
        <v>21</v>
      </c>
      <c r="E6276" t="s">
        <v>5</v>
      </c>
      <c r="G6276" t="s">
        <v>22</v>
      </c>
      <c r="H6276">
        <v>3236261</v>
      </c>
      <c r="I6276">
        <v>3236704</v>
      </c>
      <c r="J6276" t="s">
        <v>23</v>
      </c>
      <c r="O6276" t="s">
        <v>7654</v>
      </c>
      <c r="P6276">
        <v>444</v>
      </c>
    </row>
    <row r="6277" spans="1:17" hidden="1" x14ac:dyDescent="0.35">
      <c r="A6277" t="s">
        <v>26</v>
      </c>
      <c r="B6277" t="s">
        <v>32</v>
      </c>
      <c r="C6277" t="s">
        <v>20</v>
      </c>
      <c r="D6277" t="s">
        <v>21</v>
      </c>
      <c r="E6277" t="s">
        <v>5</v>
      </c>
      <c r="G6277" t="s">
        <v>22</v>
      </c>
      <c r="H6277">
        <v>3236261</v>
      </c>
      <c r="I6277">
        <v>3236704</v>
      </c>
      <c r="J6277" t="s">
        <v>23</v>
      </c>
      <c r="K6277" t="s">
        <v>7655</v>
      </c>
      <c r="N6277" t="s">
        <v>2806</v>
      </c>
      <c r="O6277" t="s">
        <v>7654</v>
      </c>
      <c r="P6277">
        <v>444</v>
      </c>
      <c r="Q6277">
        <v>147</v>
      </c>
    </row>
    <row r="6278" spans="1:17" hidden="1" x14ac:dyDescent="0.35">
      <c r="A6278" t="s">
        <v>18</v>
      </c>
      <c r="B6278" t="s">
        <v>29</v>
      </c>
      <c r="C6278" t="s">
        <v>20</v>
      </c>
      <c r="D6278" t="s">
        <v>21</v>
      </c>
      <c r="E6278" t="s">
        <v>5</v>
      </c>
      <c r="G6278" t="s">
        <v>22</v>
      </c>
      <c r="H6278">
        <v>3236945</v>
      </c>
      <c r="I6278">
        <v>3237283</v>
      </c>
      <c r="J6278" t="s">
        <v>23</v>
      </c>
      <c r="O6278" t="s">
        <v>7656</v>
      </c>
      <c r="P6278">
        <v>339</v>
      </c>
    </row>
    <row r="6279" spans="1:17" hidden="1" x14ac:dyDescent="0.35">
      <c r="A6279" t="s">
        <v>26</v>
      </c>
      <c r="B6279" t="s">
        <v>32</v>
      </c>
      <c r="C6279" t="s">
        <v>20</v>
      </c>
      <c r="D6279" t="s">
        <v>21</v>
      </c>
      <c r="E6279" t="s">
        <v>5</v>
      </c>
      <c r="G6279" t="s">
        <v>22</v>
      </c>
      <c r="H6279">
        <v>3236945</v>
      </c>
      <c r="I6279">
        <v>3237283</v>
      </c>
      <c r="J6279" t="s">
        <v>23</v>
      </c>
      <c r="K6279" t="s">
        <v>7657</v>
      </c>
      <c r="N6279" t="s">
        <v>28</v>
      </c>
      <c r="O6279" t="s">
        <v>7656</v>
      </c>
      <c r="P6279">
        <v>339</v>
      </c>
      <c r="Q6279">
        <v>112</v>
      </c>
    </row>
    <row r="6280" spans="1:17" hidden="1" x14ac:dyDescent="0.35">
      <c r="A6280" t="s">
        <v>18</v>
      </c>
      <c r="B6280" t="s">
        <v>29</v>
      </c>
      <c r="C6280" t="s">
        <v>20</v>
      </c>
      <c r="D6280" t="s">
        <v>21</v>
      </c>
      <c r="E6280" t="s">
        <v>5</v>
      </c>
      <c r="G6280" t="s">
        <v>22</v>
      </c>
      <c r="H6280">
        <v>3237367</v>
      </c>
      <c r="I6280">
        <v>3238566</v>
      </c>
      <c r="J6280" t="s">
        <v>23</v>
      </c>
      <c r="O6280" t="s">
        <v>7658</v>
      </c>
      <c r="P6280">
        <v>1200</v>
      </c>
    </row>
    <row r="6281" spans="1:17" hidden="1" x14ac:dyDescent="0.35">
      <c r="A6281" t="s">
        <v>26</v>
      </c>
      <c r="B6281" t="s">
        <v>32</v>
      </c>
      <c r="C6281" t="s">
        <v>20</v>
      </c>
      <c r="D6281" t="s">
        <v>21</v>
      </c>
      <c r="E6281" t="s">
        <v>5</v>
      </c>
      <c r="G6281" t="s">
        <v>22</v>
      </c>
      <c r="H6281">
        <v>3237367</v>
      </c>
      <c r="I6281">
        <v>3238566</v>
      </c>
      <c r="J6281" t="s">
        <v>23</v>
      </c>
      <c r="K6281" t="s">
        <v>7659</v>
      </c>
      <c r="N6281" t="s">
        <v>28</v>
      </c>
      <c r="O6281" t="s">
        <v>7658</v>
      </c>
      <c r="P6281">
        <v>1200</v>
      </c>
      <c r="Q6281">
        <v>399</v>
      </c>
    </row>
    <row r="6282" spans="1:17" hidden="1" x14ac:dyDescent="0.35">
      <c r="A6282" t="s">
        <v>18</v>
      </c>
      <c r="B6282" t="s">
        <v>29</v>
      </c>
      <c r="C6282" t="s">
        <v>20</v>
      </c>
      <c r="D6282" t="s">
        <v>21</v>
      </c>
      <c r="E6282" t="s">
        <v>5</v>
      </c>
      <c r="G6282" t="s">
        <v>22</v>
      </c>
      <c r="H6282">
        <v>3239096</v>
      </c>
      <c r="I6282">
        <v>3239977</v>
      </c>
      <c r="J6282" t="s">
        <v>30</v>
      </c>
      <c r="O6282" t="s">
        <v>7660</v>
      </c>
      <c r="P6282">
        <v>882</v>
      </c>
    </row>
    <row r="6283" spans="1:17" hidden="1" x14ac:dyDescent="0.35">
      <c r="A6283" t="s">
        <v>26</v>
      </c>
      <c r="B6283" t="s">
        <v>32</v>
      </c>
      <c r="C6283" t="s">
        <v>20</v>
      </c>
      <c r="D6283" t="s">
        <v>21</v>
      </c>
      <c r="E6283" t="s">
        <v>5</v>
      </c>
      <c r="G6283" t="s">
        <v>22</v>
      </c>
      <c r="H6283">
        <v>3239096</v>
      </c>
      <c r="I6283">
        <v>3239977</v>
      </c>
      <c r="J6283" t="s">
        <v>30</v>
      </c>
      <c r="K6283" t="s">
        <v>7661</v>
      </c>
      <c r="N6283" t="s">
        <v>53</v>
      </c>
      <c r="O6283" t="s">
        <v>7660</v>
      </c>
      <c r="P6283">
        <v>882</v>
      </c>
      <c r="Q6283">
        <v>293</v>
      </c>
    </row>
    <row r="6284" spans="1:17" hidden="1" x14ac:dyDescent="0.35">
      <c r="A6284" t="s">
        <v>18</v>
      </c>
      <c r="B6284" t="s">
        <v>29</v>
      </c>
      <c r="C6284" t="s">
        <v>20</v>
      </c>
      <c r="D6284" t="s">
        <v>21</v>
      </c>
      <c r="E6284" t="s">
        <v>5</v>
      </c>
      <c r="G6284" t="s">
        <v>22</v>
      </c>
      <c r="H6284">
        <v>3240384</v>
      </c>
      <c r="I6284">
        <v>3241151</v>
      </c>
      <c r="J6284" t="s">
        <v>23</v>
      </c>
      <c r="O6284" t="s">
        <v>7662</v>
      </c>
      <c r="P6284">
        <v>768</v>
      </c>
    </row>
    <row r="6285" spans="1:17" hidden="1" x14ac:dyDescent="0.35">
      <c r="A6285" t="s">
        <v>26</v>
      </c>
      <c r="B6285" t="s">
        <v>32</v>
      </c>
      <c r="C6285" t="s">
        <v>20</v>
      </c>
      <c r="D6285" t="s">
        <v>21</v>
      </c>
      <c r="E6285" t="s">
        <v>5</v>
      </c>
      <c r="G6285" t="s">
        <v>22</v>
      </c>
      <c r="H6285">
        <v>3240384</v>
      </c>
      <c r="I6285">
        <v>3241151</v>
      </c>
      <c r="J6285" t="s">
        <v>23</v>
      </c>
      <c r="K6285" t="s">
        <v>7663</v>
      </c>
      <c r="N6285" t="s">
        <v>28</v>
      </c>
      <c r="O6285" t="s">
        <v>7662</v>
      </c>
      <c r="P6285">
        <v>768</v>
      </c>
      <c r="Q6285">
        <v>255</v>
      </c>
    </row>
    <row r="6286" spans="1:17" hidden="1" x14ac:dyDescent="0.35">
      <c r="A6286" t="s">
        <v>18</v>
      </c>
      <c r="B6286" t="s">
        <v>29</v>
      </c>
      <c r="C6286" t="s">
        <v>20</v>
      </c>
      <c r="D6286" t="s">
        <v>21</v>
      </c>
      <c r="E6286" t="s">
        <v>5</v>
      </c>
      <c r="G6286" t="s">
        <v>22</v>
      </c>
      <c r="H6286">
        <v>3241148</v>
      </c>
      <c r="I6286">
        <v>3242038</v>
      </c>
      <c r="J6286" t="s">
        <v>23</v>
      </c>
      <c r="O6286" t="s">
        <v>7664</v>
      </c>
      <c r="P6286">
        <v>891</v>
      </c>
    </row>
    <row r="6287" spans="1:17" hidden="1" x14ac:dyDescent="0.35">
      <c r="A6287" t="s">
        <v>26</v>
      </c>
      <c r="B6287" t="s">
        <v>32</v>
      </c>
      <c r="C6287" t="s">
        <v>20</v>
      </c>
      <c r="D6287" t="s">
        <v>21</v>
      </c>
      <c r="E6287" t="s">
        <v>5</v>
      </c>
      <c r="G6287" t="s">
        <v>22</v>
      </c>
      <c r="H6287">
        <v>3241148</v>
      </c>
      <c r="I6287">
        <v>3242038</v>
      </c>
      <c r="J6287" t="s">
        <v>23</v>
      </c>
      <c r="K6287" t="s">
        <v>7665</v>
      </c>
      <c r="N6287" t="s">
        <v>1872</v>
      </c>
      <c r="O6287" t="s">
        <v>7664</v>
      </c>
      <c r="P6287">
        <v>891</v>
      </c>
      <c r="Q6287">
        <v>296</v>
      </c>
    </row>
    <row r="6288" spans="1:17" hidden="1" x14ac:dyDescent="0.35">
      <c r="A6288" t="s">
        <v>18</v>
      </c>
      <c r="B6288" t="s">
        <v>29</v>
      </c>
      <c r="C6288" t="s">
        <v>20</v>
      </c>
      <c r="D6288" t="s">
        <v>21</v>
      </c>
      <c r="E6288" t="s">
        <v>5</v>
      </c>
      <c r="G6288" t="s">
        <v>22</v>
      </c>
      <c r="H6288">
        <v>3242016</v>
      </c>
      <c r="I6288">
        <v>3242264</v>
      </c>
      <c r="J6288" t="s">
        <v>23</v>
      </c>
      <c r="O6288" t="s">
        <v>7666</v>
      </c>
      <c r="P6288">
        <v>249</v>
      </c>
    </row>
    <row r="6289" spans="1:18" hidden="1" x14ac:dyDescent="0.35">
      <c r="A6289" t="s">
        <v>26</v>
      </c>
      <c r="B6289" t="s">
        <v>32</v>
      </c>
      <c r="C6289" t="s">
        <v>20</v>
      </c>
      <c r="D6289" t="s">
        <v>21</v>
      </c>
      <c r="E6289" t="s">
        <v>5</v>
      </c>
      <c r="G6289" t="s">
        <v>22</v>
      </c>
      <c r="H6289">
        <v>3242016</v>
      </c>
      <c r="I6289">
        <v>3242264</v>
      </c>
      <c r="J6289" t="s">
        <v>23</v>
      </c>
      <c r="K6289" t="s">
        <v>7667</v>
      </c>
      <c r="N6289" t="s">
        <v>28</v>
      </c>
      <c r="O6289" t="s">
        <v>7666</v>
      </c>
      <c r="P6289">
        <v>249</v>
      </c>
      <c r="Q6289">
        <v>82</v>
      </c>
    </row>
    <row r="6290" spans="1:18" hidden="1" x14ac:dyDescent="0.35">
      <c r="A6290" t="s">
        <v>18</v>
      </c>
      <c r="B6290" t="s">
        <v>29</v>
      </c>
      <c r="C6290" t="s">
        <v>20</v>
      </c>
      <c r="D6290" t="s">
        <v>21</v>
      </c>
      <c r="E6290" t="s">
        <v>5</v>
      </c>
      <c r="G6290" t="s">
        <v>22</v>
      </c>
      <c r="H6290">
        <v>3242467</v>
      </c>
      <c r="I6290">
        <v>3242985</v>
      </c>
      <c r="J6290" t="s">
        <v>30</v>
      </c>
      <c r="O6290" t="s">
        <v>7668</v>
      </c>
      <c r="P6290">
        <v>519</v>
      </c>
    </row>
    <row r="6291" spans="1:18" hidden="1" x14ac:dyDescent="0.35">
      <c r="A6291" t="s">
        <v>26</v>
      </c>
      <c r="B6291" t="s">
        <v>32</v>
      </c>
      <c r="C6291" t="s">
        <v>20</v>
      </c>
      <c r="D6291" t="s">
        <v>21</v>
      </c>
      <c r="E6291" t="s">
        <v>5</v>
      </c>
      <c r="G6291" t="s">
        <v>22</v>
      </c>
      <c r="H6291">
        <v>3242467</v>
      </c>
      <c r="I6291">
        <v>3242985</v>
      </c>
      <c r="J6291" t="s">
        <v>30</v>
      </c>
      <c r="K6291" t="s">
        <v>7669</v>
      </c>
      <c r="N6291" t="s">
        <v>28</v>
      </c>
      <c r="O6291" t="s">
        <v>7668</v>
      </c>
      <c r="P6291">
        <v>519</v>
      </c>
      <c r="Q6291">
        <v>172</v>
      </c>
    </row>
    <row r="6292" spans="1:18" hidden="1" x14ac:dyDescent="0.35">
      <c r="A6292" t="s">
        <v>18</v>
      </c>
      <c r="B6292" t="s">
        <v>29</v>
      </c>
      <c r="C6292" t="s">
        <v>20</v>
      </c>
      <c r="D6292" t="s">
        <v>21</v>
      </c>
      <c r="E6292" t="s">
        <v>5</v>
      </c>
      <c r="G6292" t="s">
        <v>22</v>
      </c>
      <c r="H6292">
        <v>3243258</v>
      </c>
      <c r="I6292">
        <v>3243587</v>
      </c>
      <c r="J6292" t="s">
        <v>30</v>
      </c>
      <c r="O6292" t="s">
        <v>7670</v>
      </c>
      <c r="P6292">
        <v>330</v>
      </c>
    </row>
    <row r="6293" spans="1:18" hidden="1" x14ac:dyDescent="0.35">
      <c r="A6293" t="s">
        <v>26</v>
      </c>
      <c r="B6293" t="s">
        <v>32</v>
      </c>
      <c r="C6293" t="s">
        <v>20</v>
      </c>
      <c r="D6293" t="s">
        <v>21</v>
      </c>
      <c r="E6293" t="s">
        <v>5</v>
      </c>
      <c r="G6293" t="s">
        <v>22</v>
      </c>
      <c r="H6293">
        <v>3243258</v>
      </c>
      <c r="I6293">
        <v>3243587</v>
      </c>
      <c r="J6293" t="s">
        <v>30</v>
      </c>
      <c r="K6293" t="s">
        <v>7671</v>
      </c>
      <c r="N6293" t="s">
        <v>4629</v>
      </c>
      <c r="O6293" t="s">
        <v>7670</v>
      </c>
      <c r="P6293">
        <v>330</v>
      </c>
      <c r="Q6293">
        <v>109</v>
      </c>
    </row>
    <row r="6294" spans="1:18" hidden="1" x14ac:dyDescent="0.35">
      <c r="A6294" t="s">
        <v>18</v>
      </c>
      <c r="B6294" t="s">
        <v>29</v>
      </c>
      <c r="C6294" t="s">
        <v>20</v>
      </c>
      <c r="D6294" t="s">
        <v>21</v>
      </c>
      <c r="E6294" t="s">
        <v>5</v>
      </c>
      <c r="G6294" t="s">
        <v>22</v>
      </c>
      <c r="H6294">
        <v>3243589</v>
      </c>
      <c r="I6294">
        <v>3244359</v>
      </c>
      <c r="J6294" t="s">
        <v>30</v>
      </c>
      <c r="O6294" t="s">
        <v>7672</v>
      </c>
      <c r="P6294">
        <v>771</v>
      </c>
    </row>
    <row r="6295" spans="1:18" hidden="1" x14ac:dyDescent="0.35">
      <c r="A6295" t="s">
        <v>26</v>
      </c>
      <c r="B6295" t="s">
        <v>32</v>
      </c>
      <c r="C6295" t="s">
        <v>20</v>
      </c>
      <c r="D6295" t="s">
        <v>21</v>
      </c>
      <c r="E6295" t="s">
        <v>5</v>
      </c>
      <c r="G6295" t="s">
        <v>22</v>
      </c>
      <c r="H6295">
        <v>3243589</v>
      </c>
      <c r="I6295">
        <v>3244359</v>
      </c>
      <c r="J6295" t="s">
        <v>30</v>
      </c>
      <c r="K6295" t="s">
        <v>7673</v>
      </c>
      <c r="N6295" t="s">
        <v>1581</v>
      </c>
      <c r="O6295" t="s">
        <v>7672</v>
      </c>
      <c r="P6295">
        <v>771</v>
      </c>
      <c r="Q6295">
        <v>256</v>
      </c>
    </row>
    <row r="6296" spans="1:18" hidden="1" x14ac:dyDescent="0.35">
      <c r="A6296" t="s">
        <v>18</v>
      </c>
      <c r="B6296" t="s">
        <v>29</v>
      </c>
      <c r="C6296" t="s">
        <v>20</v>
      </c>
      <c r="D6296" t="s">
        <v>21</v>
      </c>
      <c r="E6296" t="s">
        <v>5</v>
      </c>
      <c r="G6296" t="s">
        <v>22</v>
      </c>
      <c r="H6296">
        <v>3244656</v>
      </c>
      <c r="I6296">
        <v>3244973</v>
      </c>
      <c r="J6296" t="s">
        <v>30</v>
      </c>
      <c r="O6296" t="s">
        <v>7674</v>
      </c>
      <c r="P6296">
        <v>318</v>
      </c>
    </row>
    <row r="6297" spans="1:18" hidden="1" x14ac:dyDescent="0.35">
      <c r="A6297" t="s">
        <v>26</v>
      </c>
      <c r="B6297" t="s">
        <v>32</v>
      </c>
      <c r="C6297" t="s">
        <v>20</v>
      </c>
      <c r="D6297" t="s">
        <v>21</v>
      </c>
      <c r="E6297" t="s">
        <v>5</v>
      </c>
      <c r="G6297" t="s">
        <v>22</v>
      </c>
      <c r="H6297">
        <v>3244656</v>
      </c>
      <c r="I6297">
        <v>3244973</v>
      </c>
      <c r="J6297" t="s">
        <v>30</v>
      </c>
      <c r="K6297" t="s">
        <v>7675</v>
      </c>
      <c r="N6297" t="s">
        <v>28</v>
      </c>
      <c r="O6297" t="s">
        <v>7674</v>
      </c>
      <c r="P6297">
        <v>318</v>
      </c>
      <c r="Q6297">
        <v>105</v>
      </c>
    </row>
    <row r="6298" spans="1:18" hidden="1" x14ac:dyDescent="0.35">
      <c r="A6298" t="s">
        <v>18</v>
      </c>
      <c r="B6298" t="s">
        <v>29</v>
      </c>
      <c r="C6298" t="s">
        <v>20</v>
      </c>
      <c r="D6298" t="s">
        <v>21</v>
      </c>
      <c r="E6298" t="s">
        <v>5</v>
      </c>
      <c r="G6298" t="s">
        <v>22</v>
      </c>
      <c r="H6298">
        <v>3244979</v>
      </c>
      <c r="I6298">
        <v>3245182</v>
      </c>
      <c r="J6298" t="s">
        <v>30</v>
      </c>
      <c r="O6298" t="s">
        <v>7676</v>
      </c>
      <c r="P6298">
        <v>204</v>
      </c>
    </row>
    <row r="6299" spans="1:18" hidden="1" x14ac:dyDescent="0.35">
      <c r="A6299" t="s">
        <v>26</v>
      </c>
      <c r="B6299" t="s">
        <v>32</v>
      </c>
      <c r="C6299" t="s">
        <v>20</v>
      </c>
      <c r="D6299" t="s">
        <v>21</v>
      </c>
      <c r="E6299" t="s">
        <v>5</v>
      </c>
      <c r="G6299" t="s">
        <v>22</v>
      </c>
      <c r="H6299">
        <v>3244979</v>
      </c>
      <c r="I6299">
        <v>3245182</v>
      </c>
      <c r="J6299" t="s">
        <v>30</v>
      </c>
      <c r="K6299" t="s">
        <v>7677</v>
      </c>
      <c r="N6299" t="s">
        <v>6795</v>
      </c>
      <c r="O6299" t="s">
        <v>7676</v>
      </c>
      <c r="P6299">
        <v>204</v>
      </c>
      <c r="Q6299">
        <v>67</v>
      </c>
    </row>
    <row r="6300" spans="1:18" hidden="1" x14ac:dyDescent="0.35">
      <c r="A6300" t="s">
        <v>18</v>
      </c>
      <c r="B6300" t="s">
        <v>29</v>
      </c>
      <c r="C6300" t="s">
        <v>20</v>
      </c>
      <c r="D6300" t="s">
        <v>21</v>
      </c>
      <c r="E6300" t="s">
        <v>5</v>
      </c>
      <c r="G6300" t="s">
        <v>22</v>
      </c>
      <c r="H6300">
        <v>3245179</v>
      </c>
      <c r="I6300">
        <v>3245601</v>
      </c>
      <c r="J6300" t="s">
        <v>30</v>
      </c>
      <c r="O6300" t="s">
        <v>7678</v>
      </c>
      <c r="P6300">
        <v>423</v>
      </c>
    </row>
    <row r="6301" spans="1:18" hidden="1" x14ac:dyDescent="0.35">
      <c r="A6301" t="s">
        <v>26</v>
      </c>
      <c r="B6301" t="s">
        <v>32</v>
      </c>
      <c r="C6301" t="s">
        <v>20</v>
      </c>
      <c r="D6301" t="s">
        <v>21</v>
      </c>
      <c r="E6301" t="s">
        <v>5</v>
      </c>
      <c r="G6301" t="s">
        <v>22</v>
      </c>
      <c r="H6301">
        <v>3245179</v>
      </c>
      <c r="I6301">
        <v>3245601</v>
      </c>
      <c r="J6301" t="s">
        <v>30</v>
      </c>
      <c r="K6301" t="s">
        <v>7679</v>
      </c>
      <c r="N6301" t="s">
        <v>28</v>
      </c>
      <c r="O6301" t="s">
        <v>7678</v>
      </c>
      <c r="P6301">
        <v>423</v>
      </c>
      <c r="Q6301">
        <v>140</v>
      </c>
    </row>
    <row r="6302" spans="1:18" hidden="1" x14ac:dyDescent="0.35">
      <c r="A6302" t="s">
        <v>18</v>
      </c>
      <c r="B6302" t="s">
        <v>29</v>
      </c>
      <c r="C6302" t="s">
        <v>20</v>
      </c>
      <c r="D6302" t="s">
        <v>21</v>
      </c>
      <c r="E6302" t="s">
        <v>5</v>
      </c>
      <c r="G6302" t="s">
        <v>22</v>
      </c>
      <c r="H6302">
        <v>3245880</v>
      </c>
      <c r="I6302">
        <v>3247229</v>
      </c>
      <c r="J6302" t="s">
        <v>30</v>
      </c>
      <c r="O6302" t="s">
        <v>7680</v>
      </c>
      <c r="P6302">
        <v>1350</v>
      </c>
    </row>
    <row r="6303" spans="1:18" hidden="1" x14ac:dyDescent="0.35">
      <c r="A6303" t="s">
        <v>26</v>
      </c>
      <c r="B6303" t="s">
        <v>32</v>
      </c>
      <c r="C6303" t="s">
        <v>20</v>
      </c>
      <c r="D6303" t="s">
        <v>21</v>
      </c>
      <c r="E6303" t="s">
        <v>5</v>
      </c>
      <c r="G6303" t="s">
        <v>22</v>
      </c>
      <c r="H6303">
        <v>3245880</v>
      </c>
      <c r="I6303">
        <v>3247229</v>
      </c>
      <c r="J6303" t="s">
        <v>30</v>
      </c>
      <c r="K6303" t="s">
        <v>7681</v>
      </c>
      <c r="N6303" t="s">
        <v>2806</v>
      </c>
      <c r="O6303" t="s">
        <v>7680</v>
      </c>
      <c r="P6303">
        <v>1350</v>
      </c>
      <c r="Q6303">
        <v>449</v>
      </c>
    </row>
    <row r="6304" spans="1:18" hidden="1" x14ac:dyDescent="0.35">
      <c r="A6304" t="s">
        <v>18</v>
      </c>
      <c r="B6304" t="s">
        <v>19</v>
      </c>
      <c r="C6304" t="s">
        <v>20</v>
      </c>
      <c r="D6304" t="s">
        <v>21</v>
      </c>
      <c r="E6304" t="s">
        <v>5</v>
      </c>
      <c r="G6304" t="s">
        <v>22</v>
      </c>
      <c r="H6304">
        <v>3247397</v>
      </c>
      <c r="I6304">
        <v>3248307</v>
      </c>
      <c r="J6304" t="s">
        <v>23</v>
      </c>
      <c r="O6304" t="s">
        <v>7682</v>
      </c>
      <c r="P6304">
        <v>911</v>
      </c>
      <c r="R6304" t="s">
        <v>25</v>
      </c>
    </row>
    <row r="6305" spans="1:18" hidden="1" x14ac:dyDescent="0.35">
      <c r="A6305" t="s">
        <v>26</v>
      </c>
      <c r="B6305" t="s">
        <v>27</v>
      </c>
      <c r="C6305" t="s">
        <v>20</v>
      </c>
      <c r="D6305" t="s">
        <v>21</v>
      </c>
      <c r="E6305" t="s">
        <v>5</v>
      </c>
      <c r="G6305" t="s">
        <v>22</v>
      </c>
      <c r="H6305">
        <v>3247397</v>
      </c>
      <c r="I6305">
        <v>3248307</v>
      </c>
      <c r="J6305" t="s">
        <v>23</v>
      </c>
      <c r="N6305" t="s">
        <v>40</v>
      </c>
      <c r="O6305" t="s">
        <v>7682</v>
      </c>
      <c r="P6305">
        <v>911</v>
      </c>
      <c r="R6305" t="s">
        <v>25</v>
      </c>
    </row>
    <row r="6306" spans="1:18" hidden="1" x14ac:dyDescent="0.35">
      <c r="A6306" t="s">
        <v>18</v>
      </c>
      <c r="B6306" t="s">
        <v>29</v>
      </c>
      <c r="C6306" t="s">
        <v>20</v>
      </c>
      <c r="D6306" t="s">
        <v>21</v>
      </c>
      <c r="E6306" t="s">
        <v>5</v>
      </c>
      <c r="G6306" t="s">
        <v>22</v>
      </c>
      <c r="H6306">
        <v>3248987</v>
      </c>
      <c r="I6306">
        <v>3249856</v>
      </c>
      <c r="J6306" t="s">
        <v>23</v>
      </c>
      <c r="O6306" t="s">
        <v>7683</v>
      </c>
      <c r="P6306">
        <v>870</v>
      </c>
    </row>
    <row r="6307" spans="1:18" hidden="1" x14ac:dyDescent="0.35">
      <c r="A6307" t="s">
        <v>26</v>
      </c>
      <c r="B6307" t="s">
        <v>32</v>
      </c>
      <c r="C6307" t="s">
        <v>20</v>
      </c>
      <c r="D6307" t="s">
        <v>21</v>
      </c>
      <c r="E6307" t="s">
        <v>5</v>
      </c>
      <c r="G6307" t="s">
        <v>22</v>
      </c>
      <c r="H6307">
        <v>3248987</v>
      </c>
      <c r="I6307">
        <v>3249856</v>
      </c>
      <c r="J6307" t="s">
        <v>23</v>
      </c>
      <c r="K6307" t="s">
        <v>7684</v>
      </c>
      <c r="N6307" t="s">
        <v>28</v>
      </c>
      <c r="O6307" t="s">
        <v>7683</v>
      </c>
      <c r="P6307">
        <v>870</v>
      </c>
      <c r="Q6307">
        <v>289</v>
      </c>
    </row>
    <row r="6308" spans="1:18" hidden="1" x14ac:dyDescent="0.35">
      <c r="A6308" t="s">
        <v>18</v>
      </c>
      <c r="B6308" t="s">
        <v>29</v>
      </c>
      <c r="C6308" t="s">
        <v>20</v>
      </c>
      <c r="D6308" t="s">
        <v>21</v>
      </c>
      <c r="E6308" t="s">
        <v>5</v>
      </c>
      <c r="G6308" t="s">
        <v>22</v>
      </c>
      <c r="H6308">
        <v>3249840</v>
      </c>
      <c r="I6308">
        <v>3250307</v>
      </c>
      <c r="J6308" t="s">
        <v>23</v>
      </c>
      <c r="O6308" t="s">
        <v>7685</v>
      </c>
      <c r="P6308">
        <v>468</v>
      </c>
    </row>
    <row r="6309" spans="1:18" hidden="1" x14ac:dyDescent="0.35">
      <c r="A6309" t="s">
        <v>26</v>
      </c>
      <c r="B6309" t="s">
        <v>32</v>
      </c>
      <c r="C6309" t="s">
        <v>20</v>
      </c>
      <c r="D6309" t="s">
        <v>21</v>
      </c>
      <c r="E6309" t="s">
        <v>5</v>
      </c>
      <c r="G6309" t="s">
        <v>22</v>
      </c>
      <c r="H6309">
        <v>3249840</v>
      </c>
      <c r="I6309">
        <v>3250307</v>
      </c>
      <c r="J6309" t="s">
        <v>23</v>
      </c>
      <c r="K6309" t="s">
        <v>7686</v>
      </c>
      <c r="N6309" t="s">
        <v>28</v>
      </c>
      <c r="O6309" t="s">
        <v>7685</v>
      </c>
      <c r="P6309">
        <v>468</v>
      </c>
      <c r="Q6309">
        <v>155</v>
      </c>
    </row>
    <row r="6310" spans="1:18" hidden="1" x14ac:dyDescent="0.35">
      <c r="A6310" t="s">
        <v>18</v>
      </c>
      <c r="B6310" t="s">
        <v>29</v>
      </c>
      <c r="C6310" t="s">
        <v>20</v>
      </c>
      <c r="D6310" t="s">
        <v>21</v>
      </c>
      <c r="E6310" t="s">
        <v>5</v>
      </c>
      <c r="G6310" t="s">
        <v>22</v>
      </c>
      <c r="H6310">
        <v>3250271</v>
      </c>
      <c r="I6310">
        <v>3251515</v>
      </c>
      <c r="J6310" t="s">
        <v>23</v>
      </c>
      <c r="O6310" t="s">
        <v>7687</v>
      </c>
      <c r="P6310">
        <v>1245</v>
      </c>
    </row>
    <row r="6311" spans="1:18" hidden="1" x14ac:dyDescent="0.35">
      <c r="A6311" t="s">
        <v>26</v>
      </c>
      <c r="B6311" t="s">
        <v>32</v>
      </c>
      <c r="C6311" t="s">
        <v>20</v>
      </c>
      <c r="D6311" t="s">
        <v>21</v>
      </c>
      <c r="E6311" t="s">
        <v>5</v>
      </c>
      <c r="G6311" t="s">
        <v>22</v>
      </c>
      <c r="H6311">
        <v>3250271</v>
      </c>
      <c r="I6311">
        <v>3251515</v>
      </c>
      <c r="J6311" t="s">
        <v>23</v>
      </c>
      <c r="K6311" t="s">
        <v>7688</v>
      </c>
      <c r="N6311" t="s">
        <v>7689</v>
      </c>
      <c r="O6311" t="s">
        <v>7687</v>
      </c>
      <c r="P6311">
        <v>1245</v>
      </c>
      <c r="Q6311">
        <v>414</v>
      </c>
    </row>
    <row r="6312" spans="1:18" hidden="1" x14ac:dyDescent="0.35">
      <c r="A6312" t="s">
        <v>18</v>
      </c>
      <c r="B6312" t="s">
        <v>29</v>
      </c>
      <c r="C6312" t="s">
        <v>20</v>
      </c>
      <c r="D6312" t="s">
        <v>21</v>
      </c>
      <c r="E6312" t="s">
        <v>5</v>
      </c>
      <c r="G6312" t="s">
        <v>22</v>
      </c>
      <c r="H6312">
        <v>3251675</v>
      </c>
      <c r="I6312">
        <v>3252712</v>
      </c>
      <c r="J6312" t="s">
        <v>30</v>
      </c>
      <c r="O6312" t="s">
        <v>7690</v>
      </c>
      <c r="P6312">
        <v>1038</v>
      </c>
    </row>
    <row r="6313" spans="1:18" hidden="1" x14ac:dyDescent="0.35">
      <c r="A6313" t="s">
        <v>26</v>
      </c>
      <c r="B6313" t="s">
        <v>32</v>
      </c>
      <c r="C6313" t="s">
        <v>20</v>
      </c>
      <c r="D6313" t="s">
        <v>21</v>
      </c>
      <c r="E6313" t="s">
        <v>5</v>
      </c>
      <c r="G6313" t="s">
        <v>22</v>
      </c>
      <c r="H6313">
        <v>3251675</v>
      </c>
      <c r="I6313">
        <v>3252712</v>
      </c>
      <c r="J6313" t="s">
        <v>30</v>
      </c>
      <c r="K6313" t="s">
        <v>7691</v>
      </c>
      <c r="N6313" t="s">
        <v>28</v>
      </c>
      <c r="O6313" t="s">
        <v>7690</v>
      </c>
      <c r="P6313">
        <v>1038</v>
      </c>
      <c r="Q6313">
        <v>345</v>
      </c>
    </row>
    <row r="6314" spans="1:18" hidden="1" x14ac:dyDescent="0.35">
      <c r="A6314" t="s">
        <v>18</v>
      </c>
      <c r="B6314" t="s">
        <v>29</v>
      </c>
      <c r="C6314" t="s">
        <v>20</v>
      </c>
      <c r="D6314" t="s">
        <v>21</v>
      </c>
      <c r="E6314" t="s">
        <v>5</v>
      </c>
      <c r="G6314" t="s">
        <v>22</v>
      </c>
      <c r="H6314">
        <v>3252904</v>
      </c>
      <c r="I6314">
        <v>3253710</v>
      </c>
      <c r="J6314" t="s">
        <v>23</v>
      </c>
      <c r="O6314" t="s">
        <v>7692</v>
      </c>
      <c r="P6314">
        <v>807</v>
      </c>
    </row>
    <row r="6315" spans="1:18" hidden="1" x14ac:dyDescent="0.35">
      <c r="A6315" t="s">
        <v>26</v>
      </c>
      <c r="B6315" t="s">
        <v>32</v>
      </c>
      <c r="C6315" t="s">
        <v>20</v>
      </c>
      <c r="D6315" t="s">
        <v>21</v>
      </c>
      <c r="E6315" t="s">
        <v>5</v>
      </c>
      <c r="G6315" t="s">
        <v>22</v>
      </c>
      <c r="H6315">
        <v>3252904</v>
      </c>
      <c r="I6315">
        <v>3253710</v>
      </c>
      <c r="J6315" t="s">
        <v>23</v>
      </c>
      <c r="K6315" t="s">
        <v>7693</v>
      </c>
      <c r="N6315" t="s">
        <v>628</v>
      </c>
      <c r="O6315" t="s">
        <v>7692</v>
      </c>
      <c r="P6315">
        <v>807</v>
      </c>
      <c r="Q6315">
        <v>268</v>
      </c>
    </row>
    <row r="6316" spans="1:18" hidden="1" x14ac:dyDescent="0.35">
      <c r="A6316" t="s">
        <v>18</v>
      </c>
      <c r="B6316" t="s">
        <v>29</v>
      </c>
      <c r="C6316" t="s">
        <v>20</v>
      </c>
      <c r="D6316" t="s">
        <v>21</v>
      </c>
      <c r="E6316" t="s">
        <v>5</v>
      </c>
      <c r="G6316" t="s">
        <v>22</v>
      </c>
      <c r="H6316">
        <v>3254879</v>
      </c>
      <c r="I6316">
        <v>3256006</v>
      </c>
      <c r="J6316" t="s">
        <v>23</v>
      </c>
      <c r="O6316" t="s">
        <v>7694</v>
      </c>
      <c r="P6316">
        <v>1128</v>
      </c>
    </row>
    <row r="6317" spans="1:18" hidden="1" x14ac:dyDescent="0.35">
      <c r="A6317" t="s">
        <v>26</v>
      </c>
      <c r="B6317" t="s">
        <v>32</v>
      </c>
      <c r="C6317" t="s">
        <v>20</v>
      </c>
      <c r="D6317" t="s">
        <v>21</v>
      </c>
      <c r="E6317" t="s">
        <v>5</v>
      </c>
      <c r="G6317" t="s">
        <v>22</v>
      </c>
      <c r="H6317">
        <v>3254879</v>
      </c>
      <c r="I6317">
        <v>3256006</v>
      </c>
      <c r="J6317" t="s">
        <v>23</v>
      </c>
      <c r="K6317" t="s">
        <v>7695</v>
      </c>
      <c r="N6317" t="s">
        <v>28</v>
      </c>
      <c r="O6317" t="s">
        <v>7694</v>
      </c>
      <c r="P6317">
        <v>1128</v>
      </c>
      <c r="Q6317">
        <v>375</v>
      </c>
    </row>
    <row r="6318" spans="1:18" hidden="1" x14ac:dyDescent="0.35">
      <c r="A6318" t="s">
        <v>18</v>
      </c>
      <c r="B6318" t="s">
        <v>29</v>
      </c>
      <c r="C6318" t="s">
        <v>20</v>
      </c>
      <c r="D6318" t="s">
        <v>21</v>
      </c>
      <c r="E6318" t="s">
        <v>5</v>
      </c>
      <c r="G6318" t="s">
        <v>22</v>
      </c>
      <c r="H6318">
        <v>3256595</v>
      </c>
      <c r="I6318">
        <v>3257320</v>
      </c>
      <c r="J6318" t="s">
        <v>23</v>
      </c>
      <c r="O6318" t="s">
        <v>7696</v>
      </c>
      <c r="P6318">
        <v>726</v>
      </c>
    </row>
    <row r="6319" spans="1:18" hidden="1" x14ac:dyDescent="0.35">
      <c r="A6319" t="s">
        <v>26</v>
      </c>
      <c r="B6319" t="s">
        <v>32</v>
      </c>
      <c r="C6319" t="s">
        <v>20</v>
      </c>
      <c r="D6319" t="s">
        <v>21</v>
      </c>
      <c r="E6319" t="s">
        <v>5</v>
      </c>
      <c r="G6319" t="s">
        <v>22</v>
      </c>
      <c r="H6319">
        <v>3256595</v>
      </c>
      <c r="I6319">
        <v>3257320</v>
      </c>
      <c r="J6319" t="s">
        <v>23</v>
      </c>
      <c r="K6319" t="s">
        <v>7697</v>
      </c>
      <c r="N6319" t="s">
        <v>4647</v>
      </c>
      <c r="O6319" t="s">
        <v>7696</v>
      </c>
      <c r="P6319">
        <v>726</v>
      </c>
      <c r="Q6319">
        <v>241</v>
      </c>
    </row>
    <row r="6320" spans="1:18" hidden="1" x14ac:dyDescent="0.35">
      <c r="A6320" t="s">
        <v>18</v>
      </c>
      <c r="B6320" t="s">
        <v>29</v>
      </c>
      <c r="C6320" t="s">
        <v>20</v>
      </c>
      <c r="D6320" t="s">
        <v>21</v>
      </c>
      <c r="E6320" t="s">
        <v>5</v>
      </c>
      <c r="G6320" t="s">
        <v>22</v>
      </c>
      <c r="H6320">
        <v>3257320</v>
      </c>
      <c r="I6320">
        <v>3258771</v>
      </c>
      <c r="J6320" t="s">
        <v>23</v>
      </c>
      <c r="O6320" t="s">
        <v>7698</v>
      </c>
      <c r="P6320">
        <v>1452</v>
      </c>
    </row>
    <row r="6321" spans="1:17" hidden="1" x14ac:dyDescent="0.35">
      <c r="A6321" t="s">
        <v>26</v>
      </c>
      <c r="B6321" t="s">
        <v>32</v>
      </c>
      <c r="C6321" t="s">
        <v>20</v>
      </c>
      <c r="D6321" t="s">
        <v>21</v>
      </c>
      <c r="E6321" t="s">
        <v>5</v>
      </c>
      <c r="G6321" t="s">
        <v>22</v>
      </c>
      <c r="H6321">
        <v>3257320</v>
      </c>
      <c r="I6321">
        <v>3258771</v>
      </c>
      <c r="J6321" t="s">
        <v>23</v>
      </c>
      <c r="K6321" t="s">
        <v>7699</v>
      </c>
      <c r="N6321" t="s">
        <v>2806</v>
      </c>
      <c r="O6321" t="s">
        <v>7698</v>
      </c>
      <c r="P6321">
        <v>1452</v>
      </c>
      <c r="Q6321">
        <v>483</v>
      </c>
    </row>
    <row r="6322" spans="1:17" hidden="1" x14ac:dyDescent="0.35">
      <c r="A6322" t="s">
        <v>18</v>
      </c>
      <c r="B6322" t="s">
        <v>29</v>
      </c>
      <c r="C6322" t="s">
        <v>20</v>
      </c>
      <c r="D6322" t="s">
        <v>21</v>
      </c>
      <c r="E6322" t="s">
        <v>5</v>
      </c>
      <c r="G6322" t="s">
        <v>22</v>
      </c>
      <c r="H6322">
        <v>3259031</v>
      </c>
      <c r="I6322">
        <v>3259579</v>
      </c>
      <c r="J6322" t="s">
        <v>30</v>
      </c>
      <c r="O6322" t="s">
        <v>7700</v>
      </c>
      <c r="P6322">
        <v>549</v>
      </c>
    </row>
    <row r="6323" spans="1:17" hidden="1" x14ac:dyDescent="0.35">
      <c r="A6323" t="s">
        <v>26</v>
      </c>
      <c r="B6323" t="s">
        <v>32</v>
      </c>
      <c r="C6323" t="s">
        <v>20</v>
      </c>
      <c r="D6323" t="s">
        <v>21</v>
      </c>
      <c r="E6323" t="s">
        <v>5</v>
      </c>
      <c r="G6323" t="s">
        <v>22</v>
      </c>
      <c r="H6323">
        <v>3259031</v>
      </c>
      <c r="I6323">
        <v>3259579</v>
      </c>
      <c r="J6323" t="s">
        <v>30</v>
      </c>
      <c r="K6323" t="s">
        <v>7701</v>
      </c>
      <c r="N6323" t="s">
        <v>4638</v>
      </c>
      <c r="O6323" t="s">
        <v>7700</v>
      </c>
      <c r="P6323">
        <v>549</v>
      </c>
      <c r="Q6323">
        <v>182</v>
      </c>
    </row>
    <row r="6324" spans="1:17" hidden="1" x14ac:dyDescent="0.35">
      <c r="A6324" t="s">
        <v>18</v>
      </c>
      <c r="B6324" t="s">
        <v>29</v>
      </c>
      <c r="C6324" t="s">
        <v>20</v>
      </c>
      <c r="D6324" t="s">
        <v>21</v>
      </c>
      <c r="E6324" t="s">
        <v>5</v>
      </c>
      <c r="G6324" t="s">
        <v>22</v>
      </c>
      <c r="H6324">
        <v>3259554</v>
      </c>
      <c r="I6324">
        <v>3260657</v>
      </c>
      <c r="J6324" t="s">
        <v>30</v>
      </c>
      <c r="O6324" t="s">
        <v>7702</v>
      </c>
      <c r="P6324">
        <v>1104</v>
      </c>
    </row>
    <row r="6325" spans="1:17" hidden="1" x14ac:dyDescent="0.35">
      <c r="A6325" t="s">
        <v>26</v>
      </c>
      <c r="B6325" t="s">
        <v>32</v>
      </c>
      <c r="C6325" t="s">
        <v>20</v>
      </c>
      <c r="D6325" t="s">
        <v>21</v>
      </c>
      <c r="E6325" t="s">
        <v>5</v>
      </c>
      <c r="G6325" t="s">
        <v>22</v>
      </c>
      <c r="H6325">
        <v>3259554</v>
      </c>
      <c r="I6325">
        <v>3260657</v>
      </c>
      <c r="J6325" t="s">
        <v>30</v>
      </c>
      <c r="K6325" t="s">
        <v>7703</v>
      </c>
      <c r="N6325" t="s">
        <v>28</v>
      </c>
      <c r="O6325" t="s">
        <v>7702</v>
      </c>
      <c r="P6325">
        <v>1104</v>
      </c>
      <c r="Q6325">
        <v>367</v>
      </c>
    </row>
    <row r="6326" spans="1:17" hidden="1" x14ac:dyDescent="0.35">
      <c r="A6326" t="s">
        <v>18</v>
      </c>
      <c r="B6326" t="s">
        <v>29</v>
      </c>
      <c r="C6326" t="s">
        <v>20</v>
      </c>
      <c r="D6326" t="s">
        <v>21</v>
      </c>
      <c r="E6326" t="s">
        <v>5</v>
      </c>
      <c r="G6326" t="s">
        <v>22</v>
      </c>
      <c r="H6326">
        <v>3260905</v>
      </c>
      <c r="I6326">
        <v>3261315</v>
      </c>
      <c r="J6326" t="s">
        <v>23</v>
      </c>
      <c r="O6326" t="s">
        <v>7704</v>
      </c>
      <c r="P6326">
        <v>411</v>
      </c>
    </row>
    <row r="6327" spans="1:17" hidden="1" x14ac:dyDescent="0.35">
      <c r="A6327" t="s">
        <v>26</v>
      </c>
      <c r="B6327" t="s">
        <v>32</v>
      </c>
      <c r="C6327" t="s">
        <v>20</v>
      </c>
      <c r="D6327" t="s">
        <v>21</v>
      </c>
      <c r="E6327" t="s">
        <v>5</v>
      </c>
      <c r="G6327" t="s">
        <v>22</v>
      </c>
      <c r="H6327">
        <v>3260905</v>
      </c>
      <c r="I6327">
        <v>3261315</v>
      </c>
      <c r="J6327" t="s">
        <v>23</v>
      </c>
      <c r="K6327" t="s">
        <v>7705</v>
      </c>
      <c r="N6327" t="s">
        <v>213</v>
      </c>
      <c r="O6327" t="s">
        <v>7704</v>
      </c>
      <c r="P6327">
        <v>411</v>
      </c>
      <c r="Q6327">
        <v>136</v>
      </c>
    </row>
    <row r="6328" spans="1:17" hidden="1" x14ac:dyDescent="0.35">
      <c r="A6328" t="s">
        <v>18</v>
      </c>
      <c r="B6328" t="s">
        <v>29</v>
      </c>
      <c r="C6328" t="s">
        <v>20</v>
      </c>
      <c r="D6328" t="s">
        <v>21</v>
      </c>
      <c r="E6328" t="s">
        <v>5</v>
      </c>
      <c r="G6328" t="s">
        <v>22</v>
      </c>
      <c r="H6328">
        <v>3261585</v>
      </c>
      <c r="I6328">
        <v>3262358</v>
      </c>
      <c r="J6328" t="s">
        <v>23</v>
      </c>
      <c r="O6328" t="s">
        <v>7706</v>
      </c>
      <c r="P6328">
        <v>774</v>
      </c>
    </row>
    <row r="6329" spans="1:17" hidden="1" x14ac:dyDescent="0.35">
      <c r="A6329" t="s">
        <v>26</v>
      </c>
      <c r="B6329" t="s">
        <v>32</v>
      </c>
      <c r="C6329" t="s">
        <v>20</v>
      </c>
      <c r="D6329" t="s">
        <v>21</v>
      </c>
      <c r="E6329" t="s">
        <v>5</v>
      </c>
      <c r="G6329" t="s">
        <v>22</v>
      </c>
      <c r="H6329">
        <v>3261585</v>
      </c>
      <c r="I6329">
        <v>3262358</v>
      </c>
      <c r="J6329" t="s">
        <v>23</v>
      </c>
      <c r="K6329" t="s">
        <v>7707</v>
      </c>
      <c r="N6329" t="s">
        <v>28</v>
      </c>
      <c r="O6329" t="s">
        <v>7706</v>
      </c>
      <c r="P6329">
        <v>774</v>
      </c>
      <c r="Q6329">
        <v>257</v>
      </c>
    </row>
    <row r="6330" spans="1:17" hidden="1" x14ac:dyDescent="0.35">
      <c r="A6330" t="s">
        <v>18</v>
      </c>
      <c r="B6330" t="s">
        <v>29</v>
      </c>
      <c r="C6330" t="s">
        <v>20</v>
      </c>
      <c r="D6330" t="s">
        <v>21</v>
      </c>
      <c r="E6330" t="s">
        <v>5</v>
      </c>
      <c r="G6330" t="s">
        <v>22</v>
      </c>
      <c r="H6330">
        <v>3262838</v>
      </c>
      <c r="I6330">
        <v>3263272</v>
      </c>
      <c r="J6330" t="s">
        <v>23</v>
      </c>
      <c r="O6330" t="s">
        <v>7708</v>
      </c>
      <c r="P6330">
        <v>435</v>
      </c>
    </row>
    <row r="6331" spans="1:17" hidden="1" x14ac:dyDescent="0.35">
      <c r="A6331" t="s">
        <v>26</v>
      </c>
      <c r="B6331" t="s">
        <v>32</v>
      </c>
      <c r="C6331" t="s">
        <v>20</v>
      </c>
      <c r="D6331" t="s">
        <v>21</v>
      </c>
      <c r="E6331" t="s">
        <v>5</v>
      </c>
      <c r="G6331" t="s">
        <v>22</v>
      </c>
      <c r="H6331">
        <v>3262838</v>
      </c>
      <c r="I6331">
        <v>3263272</v>
      </c>
      <c r="J6331" t="s">
        <v>23</v>
      </c>
      <c r="K6331" t="s">
        <v>7709</v>
      </c>
      <c r="N6331" t="s">
        <v>28</v>
      </c>
      <c r="O6331" t="s">
        <v>7708</v>
      </c>
      <c r="P6331">
        <v>435</v>
      </c>
      <c r="Q6331">
        <v>144</v>
      </c>
    </row>
    <row r="6332" spans="1:17" hidden="1" x14ac:dyDescent="0.35">
      <c r="A6332" t="s">
        <v>18</v>
      </c>
      <c r="B6332" t="s">
        <v>29</v>
      </c>
      <c r="C6332" t="s">
        <v>20</v>
      </c>
      <c r="D6332" t="s">
        <v>21</v>
      </c>
      <c r="E6332" t="s">
        <v>5</v>
      </c>
      <c r="G6332" t="s">
        <v>22</v>
      </c>
      <c r="H6332">
        <v>3263617</v>
      </c>
      <c r="I6332">
        <v>3264966</v>
      </c>
      <c r="J6332" t="s">
        <v>30</v>
      </c>
      <c r="O6332" t="s">
        <v>7710</v>
      </c>
      <c r="P6332">
        <v>1350</v>
      </c>
    </row>
    <row r="6333" spans="1:17" hidden="1" x14ac:dyDescent="0.35">
      <c r="A6333" t="s">
        <v>26</v>
      </c>
      <c r="B6333" t="s">
        <v>32</v>
      </c>
      <c r="C6333" t="s">
        <v>20</v>
      </c>
      <c r="D6333" t="s">
        <v>21</v>
      </c>
      <c r="E6333" t="s">
        <v>5</v>
      </c>
      <c r="G6333" t="s">
        <v>22</v>
      </c>
      <c r="H6333">
        <v>3263617</v>
      </c>
      <c r="I6333">
        <v>3264966</v>
      </c>
      <c r="J6333" t="s">
        <v>30</v>
      </c>
      <c r="K6333" t="s">
        <v>7711</v>
      </c>
      <c r="N6333" t="s">
        <v>2806</v>
      </c>
      <c r="O6333" t="s">
        <v>7710</v>
      </c>
      <c r="P6333">
        <v>1350</v>
      </c>
      <c r="Q6333">
        <v>449</v>
      </c>
    </row>
    <row r="6334" spans="1:17" hidden="1" x14ac:dyDescent="0.35">
      <c r="A6334" t="s">
        <v>18</v>
      </c>
      <c r="B6334" t="s">
        <v>29</v>
      </c>
      <c r="C6334" t="s">
        <v>20</v>
      </c>
      <c r="D6334" t="s">
        <v>21</v>
      </c>
      <c r="E6334" t="s">
        <v>5</v>
      </c>
      <c r="G6334" t="s">
        <v>22</v>
      </c>
      <c r="H6334">
        <v>3265458</v>
      </c>
      <c r="I6334">
        <v>3265826</v>
      </c>
      <c r="J6334" t="s">
        <v>30</v>
      </c>
      <c r="O6334" t="s">
        <v>7712</v>
      </c>
      <c r="P6334">
        <v>369</v>
      </c>
    </row>
    <row r="6335" spans="1:17" hidden="1" x14ac:dyDescent="0.35">
      <c r="A6335" t="s">
        <v>26</v>
      </c>
      <c r="B6335" t="s">
        <v>32</v>
      </c>
      <c r="C6335" t="s">
        <v>20</v>
      </c>
      <c r="D6335" t="s">
        <v>21</v>
      </c>
      <c r="E6335" t="s">
        <v>5</v>
      </c>
      <c r="G6335" t="s">
        <v>22</v>
      </c>
      <c r="H6335">
        <v>3265458</v>
      </c>
      <c r="I6335">
        <v>3265826</v>
      </c>
      <c r="J6335" t="s">
        <v>30</v>
      </c>
      <c r="K6335" t="s">
        <v>7713</v>
      </c>
      <c r="N6335" t="s">
        <v>28</v>
      </c>
      <c r="O6335" t="s">
        <v>7712</v>
      </c>
      <c r="P6335">
        <v>369</v>
      </c>
      <c r="Q6335">
        <v>122</v>
      </c>
    </row>
    <row r="6336" spans="1:17" hidden="1" x14ac:dyDescent="0.35">
      <c r="A6336" t="s">
        <v>18</v>
      </c>
      <c r="B6336" t="s">
        <v>29</v>
      </c>
      <c r="C6336" t="s">
        <v>20</v>
      </c>
      <c r="D6336" t="s">
        <v>21</v>
      </c>
      <c r="E6336" t="s">
        <v>5</v>
      </c>
      <c r="G6336" t="s">
        <v>22</v>
      </c>
      <c r="H6336">
        <v>3265874</v>
      </c>
      <c r="I6336">
        <v>3266053</v>
      </c>
      <c r="J6336" t="s">
        <v>30</v>
      </c>
      <c r="O6336" t="s">
        <v>7714</v>
      </c>
      <c r="P6336">
        <v>180</v>
      </c>
    </row>
    <row r="6337" spans="1:18" hidden="1" x14ac:dyDescent="0.35">
      <c r="A6337" t="s">
        <v>26</v>
      </c>
      <c r="B6337" t="s">
        <v>32</v>
      </c>
      <c r="C6337" t="s">
        <v>20</v>
      </c>
      <c r="D6337" t="s">
        <v>21</v>
      </c>
      <c r="E6337" t="s">
        <v>5</v>
      </c>
      <c r="G6337" t="s">
        <v>22</v>
      </c>
      <c r="H6337">
        <v>3265874</v>
      </c>
      <c r="I6337">
        <v>3266053</v>
      </c>
      <c r="J6337" t="s">
        <v>30</v>
      </c>
      <c r="K6337" t="s">
        <v>7715</v>
      </c>
      <c r="N6337" t="s">
        <v>157</v>
      </c>
      <c r="O6337" t="s">
        <v>7714</v>
      </c>
      <c r="P6337">
        <v>180</v>
      </c>
      <c r="Q6337">
        <v>59</v>
      </c>
    </row>
    <row r="6338" spans="1:18" hidden="1" x14ac:dyDescent="0.35">
      <c r="A6338" t="s">
        <v>18</v>
      </c>
      <c r="B6338" t="s">
        <v>19</v>
      </c>
      <c r="C6338" t="s">
        <v>20</v>
      </c>
      <c r="D6338" t="s">
        <v>21</v>
      </c>
      <c r="E6338" t="s">
        <v>5</v>
      </c>
      <c r="G6338" t="s">
        <v>22</v>
      </c>
      <c r="H6338">
        <v>3266361</v>
      </c>
      <c r="I6338">
        <v>3266591</v>
      </c>
      <c r="J6338" t="s">
        <v>23</v>
      </c>
      <c r="O6338" t="s">
        <v>7716</v>
      </c>
      <c r="P6338">
        <v>231</v>
      </c>
      <c r="R6338" t="s">
        <v>25</v>
      </c>
    </row>
    <row r="6339" spans="1:18" hidden="1" x14ac:dyDescent="0.35">
      <c r="A6339" t="s">
        <v>26</v>
      </c>
      <c r="B6339" t="s">
        <v>27</v>
      </c>
      <c r="C6339" t="s">
        <v>20</v>
      </c>
      <c r="D6339" t="s">
        <v>21</v>
      </c>
      <c r="E6339" t="s">
        <v>5</v>
      </c>
      <c r="G6339" t="s">
        <v>22</v>
      </c>
      <c r="H6339">
        <v>3266361</v>
      </c>
      <c r="I6339">
        <v>3266591</v>
      </c>
      <c r="J6339" t="s">
        <v>23</v>
      </c>
      <c r="N6339" t="s">
        <v>28</v>
      </c>
      <c r="O6339" t="s">
        <v>7716</v>
      </c>
      <c r="P6339">
        <v>231</v>
      </c>
      <c r="R6339" t="s">
        <v>25</v>
      </c>
    </row>
    <row r="6340" spans="1:18" hidden="1" x14ac:dyDescent="0.35">
      <c r="A6340" t="s">
        <v>18</v>
      </c>
      <c r="B6340" t="s">
        <v>29</v>
      </c>
      <c r="C6340" t="s">
        <v>20</v>
      </c>
      <c r="D6340" t="s">
        <v>21</v>
      </c>
      <c r="E6340" t="s">
        <v>5</v>
      </c>
      <c r="G6340" t="s">
        <v>22</v>
      </c>
      <c r="H6340">
        <v>3267923</v>
      </c>
      <c r="I6340">
        <v>3268573</v>
      </c>
      <c r="J6340" t="s">
        <v>30</v>
      </c>
      <c r="O6340" t="s">
        <v>7717</v>
      </c>
      <c r="P6340">
        <v>651</v>
      </c>
    </row>
    <row r="6341" spans="1:18" hidden="1" x14ac:dyDescent="0.35">
      <c r="A6341" t="s">
        <v>26</v>
      </c>
      <c r="B6341" t="s">
        <v>32</v>
      </c>
      <c r="C6341" t="s">
        <v>20</v>
      </c>
      <c r="D6341" t="s">
        <v>21</v>
      </c>
      <c r="E6341" t="s">
        <v>5</v>
      </c>
      <c r="G6341" t="s">
        <v>22</v>
      </c>
      <c r="H6341">
        <v>3267923</v>
      </c>
      <c r="I6341">
        <v>3268573</v>
      </c>
      <c r="J6341" t="s">
        <v>30</v>
      </c>
      <c r="K6341" t="s">
        <v>7718</v>
      </c>
      <c r="N6341" t="s">
        <v>28</v>
      </c>
      <c r="O6341" t="s">
        <v>7717</v>
      </c>
      <c r="P6341">
        <v>651</v>
      </c>
      <c r="Q6341">
        <v>216</v>
      </c>
    </row>
    <row r="6342" spans="1:18" hidden="1" x14ac:dyDescent="0.35">
      <c r="A6342" t="s">
        <v>18</v>
      </c>
      <c r="B6342" t="s">
        <v>29</v>
      </c>
      <c r="C6342" t="s">
        <v>20</v>
      </c>
      <c r="D6342" t="s">
        <v>21</v>
      </c>
      <c r="E6342" t="s">
        <v>5</v>
      </c>
      <c r="G6342" t="s">
        <v>22</v>
      </c>
      <c r="H6342">
        <v>3269230</v>
      </c>
      <c r="I6342">
        <v>3270600</v>
      </c>
      <c r="J6342" t="s">
        <v>23</v>
      </c>
      <c r="O6342" t="s">
        <v>7719</v>
      </c>
      <c r="P6342">
        <v>1371</v>
      </c>
    </row>
    <row r="6343" spans="1:18" hidden="1" x14ac:dyDescent="0.35">
      <c r="A6343" t="s">
        <v>26</v>
      </c>
      <c r="B6343" t="s">
        <v>32</v>
      </c>
      <c r="C6343" t="s">
        <v>20</v>
      </c>
      <c r="D6343" t="s">
        <v>21</v>
      </c>
      <c r="E6343" t="s">
        <v>5</v>
      </c>
      <c r="G6343" t="s">
        <v>22</v>
      </c>
      <c r="H6343">
        <v>3269230</v>
      </c>
      <c r="I6343">
        <v>3270600</v>
      </c>
      <c r="J6343" t="s">
        <v>23</v>
      </c>
      <c r="K6343" t="s">
        <v>7720</v>
      </c>
      <c r="N6343" t="s">
        <v>7721</v>
      </c>
      <c r="O6343" t="s">
        <v>7719</v>
      </c>
      <c r="P6343">
        <v>1371</v>
      </c>
      <c r="Q6343">
        <v>456</v>
      </c>
    </row>
    <row r="6344" spans="1:18" hidden="1" x14ac:dyDescent="0.35">
      <c r="A6344" t="s">
        <v>18</v>
      </c>
      <c r="B6344" t="s">
        <v>29</v>
      </c>
      <c r="C6344" t="s">
        <v>20</v>
      </c>
      <c r="D6344" t="s">
        <v>21</v>
      </c>
      <c r="E6344" t="s">
        <v>5</v>
      </c>
      <c r="G6344" t="s">
        <v>22</v>
      </c>
      <c r="H6344">
        <v>3271681</v>
      </c>
      <c r="I6344">
        <v>3272808</v>
      </c>
      <c r="J6344" t="s">
        <v>30</v>
      </c>
      <c r="O6344" t="s">
        <v>7722</v>
      </c>
      <c r="P6344">
        <v>1128</v>
      </c>
    </row>
    <row r="6345" spans="1:18" hidden="1" x14ac:dyDescent="0.35">
      <c r="A6345" t="s">
        <v>26</v>
      </c>
      <c r="B6345" t="s">
        <v>32</v>
      </c>
      <c r="C6345" t="s">
        <v>20</v>
      </c>
      <c r="D6345" t="s">
        <v>21</v>
      </c>
      <c r="E6345" t="s">
        <v>5</v>
      </c>
      <c r="G6345" t="s">
        <v>22</v>
      </c>
      <c r="H6345">
        <v>3271681</v>
      </c>
      <c r="I6345">
        <v>3272808</v>
      </c>
      <c r="J6345" t="s">
        <v>30</v>
      </c>
      <c r="K6345" t="s">
        <v>7723</v>
      </c>
      <c r="N6345" t="s">
        <v>7724</v>
      </c>
      <c r="O6345" t="s">
        <v>7722</v>
      </c>
      <c r="P6345">
        <v>1128</v>
      </c>
      <c r="Q6345">
        <v>375</v>
      </c>
    </row>
    <row r="6346" spans="1:18" hidden="1" x14ac:dyDescent="0.35">
      <c r="A6346" t="s">
        <v>18</v>
      </c>
      <c r="B6346" t="s">
        <v>29</v>
      </c>
      <c r="C6346" t="s">
        <v>20</v>
      </c>
      <c r="D6346" t="s">
        <v>21</v>
      </c>
      <c r="E6346" t="s">
        <v>5</v>
      </c>
      <c r="G6346" t="s">
        <v>22</v>
      </c>
      <c r="H6346">
        <v>3273333</v>
      </c>
      <c r="I6346">
        <v>3273812</v>
      </c>
      <c r="J6346" t="s">
        <v>30</v>
      </c>
      <c r="O6346" t="s">
        <v>7725</v>
      </c>
      <c r="P6346">
        <v>480</v>
      </c>
    </row>
    <row r="6347" spans="1:18" hidden="1" x14ac:dyDescent="0.35">
      <c r="A6347" t="s">
        <v>26</v>
      </c>
      <c r="B6347" t="s">
        <v>32</v>
      </c>
      <c r="C6347" t="s">
        <v>20</v>
      </c>
      <c r="D6347" t="s">
        <v>21</v>
      </c>
      <c r="E6347" t="s">
        <v>5</v>
      </c>
      <c r="G6347" t="s">
        <v>22</v>
      </c>
      <c r="H6347">
        <v>3273333</v>
      </c>
      <c r="I6347">
        <v>3273812</v>
      </c>
      <c r="J6347" t="s">
        <v>30</v>
      </c>
      <c r="K6347" t="s">
        <v>7726</v>
      </c>
      <c r="N6347" t="s">
        <v>28</v>
      </c>
      <c r="O6347" t="s">
        <v>7725</v>
      </c>
      <c r="P6347">
        <v>480</v>
      </c>
      <c r="Q6347">
        <v>159</v>
      </c>
    </row>
    <row r="6348" spans="1:18" hidden="1" x14ac:dyDescent="0.35">
      <c r="A6348" t="s">
        <v>18</v>
      </c>
      <c r="B6348" t="s">
        <v>29</v>
      </c>
      <c r="C6348" t="s">
        <v>20</v>
      </c>
      <c r="D6348" t="s">
        <v>21</v>
      </c>
      <c r="E6348" t="s">
        <v>5</v>
      </c>
      <c r="G6348" t="s">
        <v>22</v>
      </c>
      <c r="H6348">
        <v>3274335</v>
      </c>
      <c r="I6348">
        <v>3275273</v>
      </c>
      <c r="J6348" t="s">
        <v>30</v>
      </c>
      <c r="O6348" t="s">
        <v>7727</v>
      </c>
      <c r="P6348">
        <v>939</v>
      </c>
    </row>
    <row r="6349" spans="1:18" hidden="1" x14ac:dyDescent="0.35">
      <c r="A6349" t="s">
        <v>26</v>
      </c>
      <c r="B6349" t="s">
        <v>32</v>
      </c>
      <c r="C6349" t="s">
        <v>20</v>
      </c>
      <c r="D6349" t="s">
        <v>21</v>
      </c>
      <c r="E6349" t="s">
        <v>5</v>
      </c>
      <c r="G6349" t="s">
        <v>22</v>
      </c>
      <c r="H6349">
        <v>3274335</v>
      </c>
      <c r="I6349">
        <v>3275273</v>
      </c>
      <c r="J6349" t="s">
        <v>30</v>
      </c>
      <c r="K6349" t="s">
        <v>7728</v>
      </c>
      <c r="N6349" t="s">
        <v>3361</v>
      </c>
      <c r="O6349" t="s">
        <v>7727</v>
      </c>
      <c r="P6349">
        <v>939</v>
      </c>
      <c r="Q6349">
        <v>312</v>
      </c>
    </row>
    <row r="6350" spans="1:18" hidden="1" x14ac:dyDescent="0.35">
      <c r="A6350" t="s">
        <v>18</v>
      </c>
      <c r="B6350" t="s">
        <v>29</v>
      </c>
      <c r="C6350" t="s">
        <v>20</v>
      </c>
      <c r="D6350" t="s">
        <v>21</v>
      </c>
      <c r="E6350" t="s">
        <v>5</v>
      </c>
      <c r="G6350" t="s">
        <v>22</v>
      </c>
      <c r="H6350">
        <v>3275528</v>
      </c>
      <c r="I6350">
        <v>3275833</v>
      </c>
      <c r="J6350" t="s">
        <v>30</v>
      </c>
      <c r="O6350" t="s">
        <v>7729</v>
      </c>
      <c r="P6350">
        <v>306</v>
      </c>
    </row>
    <row r="6351" spans="1:18" hidden="1" x14ac:dyDescent="0.35">
      <c r="A6351" t="s">
        <v>26</v>
      </c>
      <c r="B6351" t="s">
        <v>32</v>
      </c>
      <c r="C6351" t="s">
        <v>20</v>
      </c>
      <c r="D6351" t="s">
        <v>21</v>
      </c>
      <c r="E6351" t="s">
        <v>5</v>
      </c>
      <c r="G6351" t="s">
        <v>22</v>
      </c>
      <c r="H6351">
        <v>3275528</v>
      </c>
      <c r="I6351">
        <v>3275833</v>
      </c>
      <c r="J6351" t="s">
        <v>30</v>
      </c>
      <c r="K6351" t="s">
        <v>7730</v>
      </c>
      <c r="N6351" t="s">
        <v>28</v>
      </c>
      <c r="O6351" t="s">
        <v>7729</v>
      </c>
      <c r="P6351">
        <v>306</v>
      </c>
      <c r="Q6351">
        <v>101</v>
      </c>
    </row>
    <row r="6352" spans="1:18" hidden="1" x14ac:dyDescent="0.35">
      <c r="A6352" t="s">
        <v>18</v>
      </c>
      <c r="B6352" t="s">
        <v>29</v>
      </c>
      <c r="C6352" t="s">
        <v>20</v>
      </c>
      <c r="D6352" t="s">
        <v>21</v>
      </c>
      <c r="E6352" t="s">
        <v>5</v>
      </c>
      <c r="G6352" t="s">
        <v>22</v>
      </c>
      <c r="H6352">
        <v>3276141</v>
      </c>
      <c r="I6352">
        <v>3276464</v>
      </c>
      <c r="J6352" t="s">
        <v>23</v>
      </c>
      <c r="O6352" t="s">
        <v>7731</v>
      </c>
      <c r="P6352">
        <v>324</v>
      </c>
    </row>
    <row r="6353" spans="1:17" hidden="1" x14ac:dyDescent="0.35">
      <c r="A6353" t="s">
        <v>26</v>
      </c>
      <c r="B6353" t="s">
        <v>32</v>
      </c>
      <c r="C6353" t="s">
        <v>20</v>
      </c>
      <c r="D6353" t="s">
        <v>21</v>
      </c>
      <c r="E6353" t="s">
        <v>5</v>
      </c>
      <c r="G6353" t="s">
        <v>22</v>
      </c>
      <c r="H6353">
        <v>3276141</v>
      </c>
      <c r="I6353">
        <v>3276464</v>
      </c>
      <c r="J6353" t="s">
        <v>23</v>
      </c>
      <c r="K6353" t="s">
        <v>7732</v>
      </c>
      <c r="N6353" t="s">
        <v>28</v>
      </c>
      <c r="O6353" t="s">
        <v>7731</v>
      </c>
      <c r="P6353">
        <v>324</v>
      </c>
      <c r="Q6353">
        <v>107</v>
      </c>
    </row>
    <row r="6354" spans="1:17" hidden="1" x14ac:dyDescent="0.35">
      <c r="A6354" t="s">
        <v>18</v>
      </c>
      <c r="B6354" t="s">
        <v>29</v>
      </c>
      <c r="C6354" t="s">
        <v>20</v>
      </c>
      <c r="D6354" t="s">
        <v>21</v>
      </c>
      <c r="E6354" t="s">
        <v>5</v>
      </c>
      <c r="G6354" t="s">
        <v>22</v>
      </c>
      <c r="H6354">
        <v>3276618</v>
      </c>
      <c r="I6354">
        <v>3277706</v>
      </c>
      <c r="J6354" t="s">
        <v>30</v>
      </c>
      <c r="O6354" t="s">
        <v>7733</v>
      </c>
      <c r="P6354">
        <v>1089</v>
      </c>
    </row>
    <row r="6355" spans="1:17" hidden="1" x14ac:dyDescent="0.35">
      <c r="A6355" t="s">
        <v>26</v>
      </c>
      <c r="B6355" t="s">
        <v>32</v>
      </c>
      <c r="C6355" t="s">
        <v>20</v>
      </c>
      <c r="D6355" t="s">
        <v>21</v>
      </c>
      <c r="E6355" t="s">
        <v>5</v>
      </c>
      <c r="G6355" t="s">
        <v>22</v>
      </c>
      <c r="H6355">
        <v>3276618</v>
      </c>
      <c r="I6355">
        <v>3277706</v>
      </c>
      <c r="J6355" t="s">
        <v>30</v>
      </c>
      <c r="K6355" t="s">
        <v>7734</v>
      </c>
      <c r="N6355" t="s">
        <v>28</v>
      </c>
      <c r="O6355" t="s">
        <v>7733</v>
      </c>
      <c r="P6355">
        <v>1089</v>
      </c>
      <c r="Q6355">
        <v>362</v>
      </c>
    </row>
    <row r="6356" spans="1:17" hidden="1" x14ac:dyDescent="0.35">
      <c r="A6356" t="s">
        <v>18</v>
      </c>
      <c r="B6356" t="s">
        <v>29</v>
      </c>
      <c r="C6356" t="s">
        <v>20</v>
      </c>
      <c r="D6356" t="s">
        <v>21</v>
      </c>
      <c r="E6356" t="s">
        <v>5</v>
      </c>
      <c r="G6356" t="s">
        <v>22</v>
      </c>
      <c r="H6356">
        <v>3277791</v>
      </c>
      <c r="I6356">
        <v>3278510</v>
      </c>
      <c r="J6356" t="s">
        <v>30</v>
      </c>
      <c r="O6356" t="s">
        <v>7735</v>
      </c>
      <c r="P6356">
        <v>720</v>
      </c>
    </row>
    <row r="6357" spans="1:17" hidden="1" x14ac:dyDescent="0.35">
      <c r="A6357" t="s">
        <v>26</v>
      </c>
      <c r="B6357" t="s">
        <v>32</v>
      </c>
      <c r="C6357" t="s">
        <v>20</v>
      </c>
      <c r="D6357" t="s">
        <v>21</v>
      </c>
      <c r="E6357" t="s">
        <v>5</v>
      </c>
      <c r="G6357" t="s">
        <v>22</v>
      </c>
      <c r="H6357">
        <v>3277791</v>
      </c>
      <c r="I6357">
        <v>3278510</v>
      </c>
      <c r="J6357" t="s">
        <v>30</v>
      </c>
      <c r="K6357" t="s">
        <v>7736</v>
      </c>
      <c r="N6357" t="s">
        <v>7737</v>
      </c>
      <c r="O6357" t="s">
        <v>7735</v>
      </c>
      <c r="P6357">
        <v>720</v>
      </c>
      <c r="Q6357">
        <v>239</v>
      </c>
    </row>
    <row r="6358" spans="1:17" hidden="1" x14ac:dyDescent="0.35">
      <c r="A6358" t="s">
        <v>18</v>
      </c>
      <c r="B6358" t="s">
        <v>29</v>
      </c>
      <c r="C6358" t="s">
        <v>20</v>
      </c>
      <c r="D6358" t="s">
        <v>21</v>
      </c>
      <c r="E6358" t="s">
        <v>5</v>
      </c>
      <c r="G6358" t="s">
        <v>22</v>
      </c>
      <c r="H6358">
        <v>3278555</v>
      </c>
      <c r="I6358">
        <v>3279052</v>
      </c>
      <c r="J6358" t="s">
        <v>30</v>
      </c>
      <c r="O6358" t="s">
        <v>7738</v>
      </c>
      <c r="P6358">
        <v>498</v>
      </c>
    </row>
    <row r="6359" spans="1:17" hidden="1" x14ac:dyDescent="0.35">
      <c r="A6359" t="s">
        <v>26</v>
      </c>
      <c r="B6359" t="s">
        <v>32</v>
      </c>
      <c r="C6359" t="s">
        <v>20</v>
      </c>
      <c r="D6359" t="s">
        <v>21</v>
      </c>
      <c r="E6359" t="s">
        <v>5</v>
      </c>
      <c r="G6359" t="s">
        <v>22</v>
      </c>
      <c r="H6359">
        <v>3278555</v>
      </c>
      <c r="I6359">
        <v>3279052</v>
      </c>
      <c r="J6359" t="s">
        <v>30</v>
      </c>
      <c r="K6359" t="s">
        <v>7739</v>
      </c>
      <c r="N6359" t="s">
        <v>628</v>
      </c>
      <c r="O6359" t="s">
        <v>7738</v>
      </c>
      <c r="P6359">
        <v>498</v>
      </c>
      <c r="Q6359">
        <v>165</v>
      </c>
    </row>
    <row r="6360" spans="1:17" hidden="1" x14ac:dyDescent="0.35">
      <c r="A6360" t="s">
        <v>18</v>
      </c>
      <c r="B6360" t="s">
        <v>29</v>
      </c>
      <c r="C6360" t="s">
        <v>20</v>
      </c>
      <c r="D6360" t="s">
        <v>21</v>
      </c>
      <c r="E6360" t="s">
        <v>5</v>
      </c>
      <c r="G6360" t="s">
        <v>22</v>
      </c>
      <c r="H6360">
        <v>3279538</v>
      </c>
      <c r="I6360">
        <v>3280086</v>
      </c>
      <c r="J6360" t="s">
        <v>23</v>
      </c>
      <c r="O6360" t="s">
        <v>7740</v>
      </c>
      <c r="P6360">
        <v>549</v>
      </c>
    </row>
    <row r="6361" spans="1:17" hidden="1" x14ac:dyDescent="0.35">
      <c r="A6361" t="s">
        <v>26</v>
      </c>
      <c r="B6361" t="s">
        <v>32</v>
      </c>
      <c r="C6361" t="s">
        <v>20</v>
      </c>
      <c r="D6361" t="s">
        <v>21</v>
      </c>
      <c r="E6361" t="s">
        <v>5</v>
      </c>
      <c r="G6361" t="s">
        <v>22</v>
      </c>
      <c r="H6361">
        <v>3279538</v>
      </c>
      <c r="I6361">
        <v>3280086</v>
      </c>
      <c r="J6361" t="s">
        <v>23</v>
      </c>
      <c r="K6361" t="s">
        <v>7741</v>
      </c>
      <c r="N6361" t="s">
        <v>7742</v>
      </c>
      <c r="O6361" t="s">
        <v>7740</v>
      </c>
      <c r="P6361">
        <v>549</v>
      </c>
      <c r="Q6361">
        <v>182</v>
      </c>
    </row>
    <row r="6362" spans="1:17" hidden="1" x14ac:dyDescent="0.35">
      <c r="A6362" t="s">
        <v>18</v>
      </c>
      <c r="B6362" t="s">
        <v>29</v>
      </c>
      <c r="C6362" t="s">
        <v>20</v>
      </c>
      <c r="D6362" t="s">
        <v>21</v>
      </c>
      <c r="E6362" t="s">
        <v>5</v>
      </c>
      <c r="G6362" t="s">
        <v>22</v>
      </c>
      <c r="H6362">
        <v>3280083</v>
      </c>
      <c r="I6362">
        <v>3280703</v>
      </c>
      <c r="J6362" t="s">
        <v>23</v>
      </c>
      <c r="O6362" t="s">
        <v>7743</v>
      </c>
      <c r="P6362">
        <v>621</v>
      </c>
    </row>
    <row r="6363" spans="1:17" hidden="1" x14ac:dyDescent="0.35">
      <c r="A6363" t="s">
        <v>26</v>
      </c>
      <c r="B6363" t="s">
        <v>32</v>
      </c>
      <c r="C6363" t="s">
        <v>20</v>
      </c>
      <c r="D6363" t="s">
        <v>21</v>
      </c>
      <c r="E6363" t="s">
        <v>5</v>
      </c>
      <c r="G6363" t="s">
        <v>22</v>
      </c>
      <c r="H6363">
        <v>3280083</v>
      </c>
      <c r="I6363">
        <v>3280703</v>
      </c>
      <c r="J6363" t="s">
        <v>23</v>
      </c>
      <c r="K6363" t="s">
        <v>7744</v>
      </c>
      <c r="N6363" t="s">
        <v>28</v>
      </c>
      <c r="O6363" t="s">
        <v>7743</v>
      </c>
      <c r="P6363">
        <v>621</v>
      </c>
      <c r="Q6363">
        <v>206</v>
      </c>
    </row>
    <row r="6364" spans="1:17" hidden="1" x14ac:dyDescent="0.35">
      <c r="A6364" t="s">
        <v>18</v>
      </c>
      <c r="B6364" t="s">
        <v>29</v>
      </c>
      <c r="C6364" t="s">
        <v>20</v>
      </c>
      <c r="D6364" t="s">
        <v>21</v>
      </c>
      <c r="E6364" t="s">
        <v>5</v>
      </c>
      <c r="G6364" t="s">
        <v>22</v>
      </c>
      <c r="H6364">
        <v>3281264</v>
      </c>
      <c r="I6364">
        <v>3281455</v>
      </c>
      <c r="J6364" t="s">
        <v>23</v>
      </c>
      <c r="O6364" t="s">
        <v>7745</v>
      </c>
      <c r="P6364">
        <v>192</v>
      </c>
    </row>
    <row r="6365" spans="1:17" hidden="1" x14ac:dyDescent="0.35">
      <c r="A6365" t="s">
        <v>26</v>
      </c>
      <c r="B6365" t="s">
        <v>32</v>
      </c>
      <c r="C6365" t="s">
        <v>20</v>
      </c>
      <c r="D6365" t="s">
        <v>21</v>
      </c>
      <c r="E6365" t="s">
        <v>5</v>
      </c>
      <c r="G6365" t="s">
        <v>22</v>
      </c>
      <c r="H6365">
        <v>3281264</v>
      </c>
      <c r="I6365">
        <v>3281455</v>
      </c>
      <c r="J6365" t="s">
        <v>23</v>
      </c>
      <c r="K6365" t="s">
        <v>7746</v>
      </c>
      <c r="N6365" t="s">
        <v>28</v>
      </c>
      <c r="O6365" t="s">
        <v>7745</v>
      </c>
      <c r="P6365">
        <v>192</v>
      </c>
      <c r="Q6365">
        <v>63</v>
      </c>
    </row>
    <row r="6366" spans="1:17" hidden="1" x14ac:dyDescent="0.35">
      <c r="A6366" t="s">
        <v>18</v>
      </c>
      <c r="B6366" t="s">
        <v>29</v>
      </c>
      <c r="C6366" t="s">
        <v>20</v>
      </c>
      <c r="D6366" t="s">
        <v>21</v>
      </c>
      <c r="E6366" t="s">
        <v>5</v>
      </c>
      <c r="G6366" t="s">
        <v>22</v>
      </c>
      <c r="H6366">
        <v>3281693</v>
      </c>
      <c r="I6366">
        <v>3282472</v>
      </c>
      <c r="J6366" t="s">
        <v>30</v>
      </c>
      <c r="O6366" t="s">
        <v>7747</v>
      </c>
      <c r="P6366">
        <v>780</v>
      </c>
    </row>
    <row r="6367" spans="1:17" hidden="1" x14ac:dyDescent="0.35">
      <c r="A6367" t="s">
        <v>26</v>
      </c>
      <c r="B6367" t="s">
        <v>32</v>
      </c>
      <c r="C6367" t="s">
        <v>20</v>
      </c>
      <c r="D6367" t="s">
        <v>21</v>
      </c>
      <c r="E6367" t="s">
        <v>5</v>
      </c>
      <c r="G6367" t="s">
        <v>22</v>
      </c>
      <c r="H6367">
        <v>3281693</v>
      </c>
      <c r="I6367">
        <v>3282472</v>
      </c>
      <c r="J6367" t="s">
        <v>30</v>
      </c>
      <c r="K6367" t="s">
        <v>7748</v>
      </c>
      <c r="N6367" t="s">
        <v>1004</v>
      </c>
      <c r="O6367" t="s">
        <v>7747</v>
      </c>
      <c r="P6367">
        <v>780</v>
      </c>
      <c r="Q6367">
        <v>259</v>
      </c>
    </row>
    <row r="6368" spans="1:17" hidden="1" x14ac:dyDescent="0.35">
      <c r="A6368" t="s">
        <v>18</v>
      </c>
      <c r="B6368" t="s">
        <v>29</v>
      </c>
      <c r="C6368" t="s">
        <v>20</v>
      </c>
      <c r="D6368" t="s">
        <v>21</v>
      </c>
      <c r="E6368" t="s">
        <v>5</v>
      </c>
      <c r="G6368" t="s">
        <v>22</v>
      </c>
      <c r="H6368">
        <v>3282576</v>
      </c>
      <c r="I6368">
        <v>3282812</v>
      </c>
      <c r="J6368" t="s">
        <v>23</v>
      </c>
      <c r="O6368" t="s">
        <v>7749</v>
      </c>
      <c r="P6368">
        <v>237</v>
      </c>
    </row>
    <row r="6369" spans="1:17" hidden="1" x14ac:dyDescent="0.35">
      <c r="A6369" t="s">
        <v>26</v>
      </c>
      <c r="B6369" t="s">
        <v>32</v>
      </c>
      <c r="C6369" t="s">
        <v>20</v>
      </c>
      <c r="D6369" t="s">
        <v>21</v>
      </c>
      <c r="E6369" t="s">
        <v>5</v>
      </c>
      <c r="G6369" t="s">
        <v>22</v>
      </c>
      <c r="H6369">
        <v>3282576</v>
      </c>
      <c r="I6369">
        <v>3282812</v>
      </c>
      <c r="J6369" t="s">
        <v>23</v>
      </c>
      <c r="K6369" t="s">
        <v>7750</v>
      </c>
      <c r="N6369" t="s">
        <v>28</v>
      </c>
      <c r="O6369" t="s">
        <v>7749</v>
      </c>
      <c r="P6369">
        <v>237</v>
      </c>
      <c r="Q6369">
        <v>78</v>
      </c>
    </row>
    <row r="6370" spans="1:17" hidden="1" x14ac:dyDescent="0.35">
      <c r="A6370" t="s">
        <v>18</v>
      </c>
      <c r="B6370" t="s">
        <v>29</v>
      </c>
      <c r="C6370" t="s">
        <v>20</v>
      </c>
      <c r="D6370" t="s">
        <v>21</v>
      </c>
      <c r="E6370" t="s">
        <v>5</v>
      </c>
      <c r="G6370" t="s">
        <v>22</v>
      </c>
      <c r="H6370">
        <v>3282934</v>
      </c>
      <c r="I6370">
        <v>3284037</v>
      </c>
      <c r="J6370" t="s">
        <v>30</v>
      </c>
      <c r="O6370" t="s">
        <v>7751</v>
      </c>
      <c r="P6370">
        <v>1104</v>
      </c>
    </row>
    <row r="6371" spans="1:17" hidden="1" x14ac:dyDescent="0.35">
      <c r="A6371" t="s">
        <v>26</v>
      </c>
      <c r="B6371" t="s">
        <v>32</v>
      </c>
      <c r="C6371" t="s">
        <v>20</v>
      </c>
      <c r="D6371" t="s">
        <v>21</v>
      </c>
      <c r="E6371" t="s">
        <v>5</v>
      </c>
      <c r="G6371" t="s">
        <v>22</v>
      </c>
      <c r="H6371">
        <v>3282934</v>
      </c>
      <c r="I6371">
        <v>3284037</v>
      </c>
      <c r="J6371" t="s">
        <v>30</v>
      </c>
      <c r="K6371" t="s">
        <v>7752</v>
      </c>
      <c r="N6371" t="s">
        <v>7753</v>
      </c>
      <c r="O6371" t="s">
        <v>7751</v>
      </c>
      <c r="P6371">
        <v>1104</v>
      </c>
      <c r="Q6371">
        <v>367</v>
      </c>
    </row>
    <row r="6372" spans="1:17" hidden="1" x14ac:dyDescent="0.35">
      <c r="A6372" t="s">
        <v>18</v>
      </c>
      <c r="B6372" t="s">
        <v>29</v>
      </c>
      <c r="C6372" t="s">
        <v>20</v>
      </c>
      <c r="D6372" t="s">
        <v>21</v>
      </c>
      <c r="E6372" t="s">
        <v>5</v>
      </c>
      <c r="G6372" t="s">
        <v>22</v>
      </c>
      <c r="H6372">
        <v>3284131</v>
      </c>
      <c r="I6372">
        <v>3285480</v>
      </c>
      <c r="J6372" t="s">
        <v>23</v>
      </c>
      <c r="O6372" t="s">
        <v>7754</v>
      </c>
      <c r="P6372">
        <v>1350</v>
      </c>
    </row>
    <row r="6373" spans="1:17" hidden="1" x14ac:dyDescent="0.35">
      <c r="A6373" t="s">
        <v>26</v>
      </c>
      <c r="B6373" t="s">
        <v>32</v>
      </c>
      <c r="C6373" t="s">
        <v>20</v>
      </c>
      <c r="D6373" t="s">
        <v>21</v>
      </c>
      <c r="E6373" t="s">
        <v>5</v>
      </c>
      <c r="G6373" t="s">
        <v>22</v>
      </c>
      <c r="H6373">
        <v>3284131</v>
      </c>
      <c r="I6373">
        <v>3285480</v>
      </c>
      <c r="J6373" t="s">
        <v>23</v>
      </c>
      <c r="K6373" t="s">
        <v>7755</v>
      </c>
      <c r="N6373" t="s">
        <v>7756</v>
      </c>
      <c r="O6373" t="s">
        <v>7754</v>
      </c>
      <c r="P6373">
        <v>1350</v>
      </c>
      <c r="Q6373">
        <v>449</v>
      </c>
    </row>
    <row r="6374" spans="1:17" hidden="1" x14ac:dyDescent="0.35">
      <c r="A6374" t="s">
        <v>18</v>
      </c>
      <c r="B6374" t="s">
        <v>29</v>
      </c>
      <c r="C6374" t="s">
        <v>20</v>
      </c>
      <c r="D6374" t="s">
        <v>21</v>
      </c>
      <c r="E6374" t="s">
        <v>5</v>
      </c>
      <c r="G6374" t="s">
        <v>22</v>
      </c>
      <c r="H6374">
        <v>3285677</v>
      </c>
      <c r="I6374">
        <v>3286381</v>
      </c>
      <c r="J6374" t="s">
        <v>23</v>
      </c>
      <c r="O6374" t="s">
        <v>7757</v>
      </c>
      <c r="P6374">
        <v>705</v>
      </c>
    </row>
    <row r="6375" spans="1:17" hidden="1" x14ac:dyDescent="0.35">
      <c r="A6375" t="s">
        <v>26</v>
      </c>
      <c r="B6375" t="s">
        <v>32</v>
      </c>
      <c r="C6375" t="s">
        <v>20</v>
      </c>
      <c r="D6375" t="s">
        <v>21</v>
      </c>
      <c r="E6375" t="s">
        <v>5</v>
      </c>
      <c r="G6375" t="s">
        <v>22</v>
      </c>
      <c r="H6375">
        <v>3285677</v>
      </c>
      <c r="I6375">
        <v>3286381</v>
      </c>
      <c r="J6375" t="s">
        <v>23</v>
      </c>
      <c r="K6375" t="s">
        <v>7758</v>
      </c>
      <c r="N6375" t="s">
        <v>7759</v>
      </c>
      <c r="O6375" t="s">
        <v>7757</v>
      </c>
      <c r="P6375">
        <v>705</v>
      </c>
      <c r="Q6375">
        <v>234</v>
      </c>
    </row>
    <row r="6376" spans="1:17" hidden="1" x14ac:dyDescent="0.35">
      <c r="A6376" t="s">
        <v>18</v>
      </c>
      <c r="B6376" t="s">
        <v>29</v>
      </c>
      <c r="C6376" t="s">
        <v>20</v>
      </c>
      <c r="D6376" t="s">
        <v>21</v>
      </c>
      <c r="E6376" t="s">
        <v>5</v>
      </c>
      <c r="G6376" t="s">
        <v>22</v>
      </c>
      <c r="H6376">
        <v>3286539</v>
      </c>
      <c r="I6376">
        <v>3287255</v>
      </c>
      <c r="J6376" t="s">
        <v>23</v>
      </c>
      <c r="O6376" t="s">
        <v>7760</v>
      </c>
      <c r="P6376">
        <v>717</v>
      </c>
    </row>
    <row r="6377" spans="1:17" hidden="1" x14ac:dyDescent="0.35">
      <c r="A6377" t="s">
        <v>26</v>
      </c>
      <c r="B6377" t="s">
        <v>32</v>
      </c>
      <c r="C6377" t="s">
        <v>20</v>
      </c>
      <c r="D6377" t="s">
        <v>21</v>
      </c>
      <c r="E6377" t="s">
        <v>5</v>
      </c>
      <c r="G6377" t="s">
        <v>22</v>
      </c>
      <c r="H6377">
        <v>3286539</v>
      </c>
      <c r="I6377">
        <v>3287255</v>
      </c>
      <c r="J6377" t="s">
        <v>23</v>
      </c>
      <c r="K6377" t="s">
        <v>7761</v>
      </c>
      <c r="N6377" t="s">
        <v>7762</v>
      </c>
      <c r="O6377" t="s">
        <v>7760</v>
      </c>
      <c r="P6377">
        <v>717</v>
      </c>
      <c r="Q6377">
        <v>238</v>
      </c>
    </row>
    <row r="6378" spans="1:17" hidden="1" x14ac:dyDescent="0.35">
      <c r="A6378" t="s">
        <v>18</v>
      </c>
      <c r="B6378" t="s">
        <v>29</v>
      </c>
      <c r="C6378" t="s">
        <v>20</v>
      </c>
      <c r="D6378" t="s">
        <v>21</v>
      </c>
      <c r="E6378" t="s">
        <v>5</v>
      </c>
      <c r="G6378" t="s">
        <v>22</v>
      </c>
      <c r="H6378">
        <v>3287649</v>
      </c>
      <c r="I6378">
        <v>3288551</v>
      </c>
      <c r="J6378" t="s">
        <v>30</v>
      </c>
      <c r="O6378" t="s">
        <v>7763</v>
      </c>
      <c r="P6378">
        <v>903</v>
      </c>
    </row>
    <row r="6379" spans="1:17" hidden="1" x14ac:dyDescent="0.35">
      <c r="A6379" t="s">
        <v>26</v>
      </c>
      <c r="B6379" t="s">
        <v>32</v>
      </c>
      <c r="C6379" t="s">
        <v>20</v>
      </c>
      <c r="D6379" t="s">
        <v>21</v>
      </c>
      <c r="E6379" t="s">
        <v>5</v>
      </c>
      <c r="G6379" t="s">
        <v>22</v>
      </c>
      <c r="H6379">
        <v>3287649</v>
      </c>
      <c r="I6379">
        <v>3288551</v>
      </c>
      <c r="J6379" t="s">
        <v>30</v>
      </c>
      <c r="K6379" t="s">
        <v>7764</v>
      </c>
      <c r="N6379" t="s">
        <v>3215</v>
      </c>
      <c r="O6379" t="s">
        <v>7763</v>
      </c>
      <c r="P6379">
        <v>903</v>
      </c>
      <c r="Q6379">
        <v>300</v>
      </c>
    </row>
    <row r="6380" spans="1:17" hidden="1" x14ac:dyDescent="0.35">
      <c r="A6380" t="s">
        <v>18</v>
      </c>
      <c r="B6380" t="s">
        <v>29</v>
      </c>
      <c r="C6380" t="s">
        <v>20</v>
      </c>
      <c r="D6380" t="s">
        <v>21</v>
      </c>
      <c r="E6380" t="s">
        <v>5</v>
      </c>
      <c r="G6380" t="s">
        <v>22</v>
      </c>
      <c r="H6380">
        <v>3288611</v>
      </c>
      <c r="I6380">
        <v>3289882</v>
      </c>
      <c r="J6380" t="s">
        <v>30</v>
      </c>
      <c r="O6380" t="s">
        <v>7765</v>
      </c>
      <c r="P6380">
        <v>1272</v>
      </c>
    </row>
    <row r="6381" spans="1:17" hidden="1" x14ac:dyDescent="0.35">
      <c r="A6381" t="s">
        <v>26</v>
      </c>
      <c r="B6381" t="s">
        <v>32</v>
      </c>
      <c r="C6381" t="s">
        <v>20</v>
      </c>
      <c r="D6381" t="s">
        <v>21</v>
      </c>
      <c r="E6381" t="s">
        <v>5</v>
      </c>
      <c r="G6381" t="s">
        <v>22</v>
      </c>
      <c r="H6381">
        <v>3288611</v>
      </c>
      <c r="I6381">
        <v>3289882</v>
      </c>
      <c r="J6381" t="s">
        <v>30</v>
      </c>
      <c r="K6381" t="s">
        <v>7766</v>
      </c>
      <c r="N6381" t="s">
        <v>28</v>
      </c>
      <c r="O6381" t="s">
        <v>7765</v>
      </c>
      <c r="P6381">
        <v>1272</v>
      </c>
      <c r="Q6381">
        <v>423</v>
      </c>
    </row>
    <row r="6382" spans="1:17" hidden="1" x14ac:dyDescent="0.35">
      <c r="A6382" t="s">
        <v>18</v>
      </c>
      <c r="B6382" t="s">
        <v>29</v>
      </c>
      <c r="C6382" t="s">
        <v>20</v>
      </c>
      <c r="D6382" t="s">
        <v>21</v>
      </c>
      <c r="E6382" t="s">
        <v>5</v>
      </c>
      <c r="G6382" t="s">
        <v>22</v>
      </c>
      <c r="H6382">
        <v>3290117</v>
      </c>
      <c r="I6382">
        <v>3290623</v>
      </c>
      <c r="J6382" t="s">
        <v>30</v>
      </c>
      <c r="O6382" t="s">
        <v>7767</v>
      </c>
      <c r="P6382">
        <v>507</v>
      </c>
    </row>
    <row r="6383" spans="1:17" hidden="1" x14ac:dyDescent="0.35">
      <c r="A6383" t="s">
        <v>26</v>
      </c>
      <c r="B6383" t="s">
        <v>32</v>
      </c>
      <c r="C6383" t="s">
        <v>20</v>
      </c>
      <c r="D6383" t="s">
        <v>21</v>
      </c>
      <c r="E6383" t="s">
        <v>5</v>
      </c>
      <c r="G6383" t="s">
        <v>22</v>
      </c>
      <c r="H6383">
        <v>3290117</v>
      </c>
      <c r="I6383">
        <v>3290623</v>
      </c>
      <c r="J6383" t="s">
        <v>30</v>
      </c>
      <c r="K6383" t="s">
        <v>7768</v>
      </c>
      <c r="N6383" t="s">
        <v>790</v>
      </c>
      <c r="O6383" t="s">
        <v>7767</v>
      </c>
      <c r="P6383">
        <v>507</v>
      </c>
      <c r="Q6383">
        <v>168</v>
      </c>
    </row>
    <row r="6384" spans="1:17" hidden="1" x14ac:dyDescent="0.35">
      <c r="A6384" t="s">
        <v>18</v>
      </c>
      <c r="B6384" t="s">
        <v>29</v>
      </c>
      <c r="C6384" t="s">
        <v>20</v>
      </c>
      <c r="D6384" t="s">
        <v>21</v>
      </c>
      <c r="E6384" t="s">
        <v>5</v>
      </c>
      <c r="G6384" t="s">
        <v>22</v>
      </c>
      <c r="H6384">
        <v>3290620</v>
      </c>
      <c r="I6384">
        <v>3293460</v>
      </c>
      <c r="J6384" t="s">
        <v>30</v>
      </c>
      <c r="O6384" t="s">
        <v>7769</v>
      </c>
      <c r="P6384">
        <v>2841</v>
      </c>
    </row>
    <row r="6385" spans="1:17" hidden="1" x14ac:dyDescent="0.35">
      <c r="A6385" t="s">
        <v>26</v>
      </c>
      <c r="B6385" t="s">
        <v>32</v>
      </c>
      <c r="C6385" t="s">
        <v>20</v>
      </c>
      <c r="D6385" t="s">
        <v>21</v>
      </c>
      <c r="E6385" t="s">
        <v>5</v>
      </c>
      <c r="G6385" t="s">
        <v>22</v>
      </c>
      <c r="H6385">
        <v>3290620</v>
      </c>
      <c r="I6385">
        <v>3293460</v>
      </c>
      <c r="J6385" t="s">
        <v>30</v>
      </c>
      <c r="K6385" t="s">
        <v>7770</v>
      </c>
      <c r="N6385" t="s">
        <v>28</v>
      </c>
      <c r="O6385" t="s">
        <v>7769</v>
      </c>
      <c r="P6385">
        <v>2841</v>
      </c>
      <c r="Q6385">
        <v>946</v>
      </c>
    </row>
    <row r="6386" spans="1:17" hidden="1" x14ac:dyDescent="0.35">
      <c r="A6386" t="s">
        <v>18</v>
      </c>
      <c r="B6386" t="s">
        <v>29</v>
      </c>
      <c r="C6386" t="s">
        <v>20</v>
      </c>
      <c r="D6386" t="s">
        <v>21</v>
      </c>
      <c r="E6386" t="s">
        <v>5</v>
      </c>
      <c r="G6386" t="s">
        <v>22</v>
      </c>
      <c r="H6386">
        <v>3293643</v>
      </c>
      <c r="I6386">
        <v>3294137</v>
      </c>
      <c r="J6386" t="s">
        <v>30</v>
      </c>
      <c r="O6386" t="s">
        <v>7771</v>
      </c>
      <c r="P6386">
        <v>495</v>
      </c>
    </row>
    <row r="6387" spans="1:17" hidden="1" x14ac:dyDescent="0.35">
      <c r="A6387" t="s">
        <v>26</v>
      </c>
      <c r="B6387" t="s">
        <v>32</v>
      </c>
      <c r="C6387" t="s">
        <v>20</v>
      </c>
      <c r="D6387" t="s">
        <v>21</v>
      </c>
      <c r="E6387" t="s">
        <v>5</v>
      </c>
      <c r="G6387" t="s">
        <v>22</v>
      </c>
      <c r="H6387">
        <v>3293643</v>
      </c>
      <c r="I6387">
        <v>3294137</v>
      </c>
      <c r="J6387" t="s">
        <v>30</v>
      </c>
      <c r="K6387" t="s">
        <v>7772</v>
      </c>
      <c r="N6387" t="s">
        <v>628</v>
      </c>
      <c r="O6387" t="s">
        <v>7771</v>
      </c>
      <c r="P6387">
        <v>495</v>
      </c>
      <c r="Q6387">
        <v>164</v>
      </c>
    </row>
    <row r="6388" spans="1:17" hidden="1" x14ac:dyDescent="0.35">
      <c r="A6388" t="s">
        <v>18</v>
      </c>
      <c r="B6388" t="s">
        <v>29</v>
      </c>
      <c r="C6388" t="s">
        <v>20</v>
      </c>
      <c r="D6388" t="s">
        <v>21</v>
      </c>
      <c r="E6388" t="s">
        <v>5</v>
      </c>
      <c r="G6388" t="s">
        <v>22</v>
      </c>
      <c r="H6388">
        <v>3294200</v>
      </c>
      <c r="I6388">
        <v>3294562</v>
      </c>
      <c r="J6388" t="s">
        <v>23</v>
      </c>
      <c r="O6388" t="s">
        <v>7773</v>
      </c>
      <c r="P6388">
        <v>363</v>
      </c>
    </row>
    <row r="6389" spans="1:17" hidden="1" x14ac:dyDescent="0.35">
      <c r="A6389" t="s">
        <v>26</v>
      </c>
      <c r="B6389" t="s">
        <v>32</v>
      </c>
      <c r="C6389" t="s">
        <v>20</v>
      </c>
      <c r="D6389" t="s">
        <v>21</v>
      </c>
      <c r="E6389" t="s">
        <v>5</v>
      </c>
      <c r="G6389" t="s">
        <v>22</v>
      </c>
      <c r="H6389">
        <v>3294200</v>
      </c>
      <c r="I6389">
        <v>3294562</v>
      </c>
      <c r="J6389" t="s">
        <v>23</v>
      </c>
      <c r="K6389" t="s">
        <v>7774</v>
      </c>
      <c r="N6389" t="s">
        <v>53</v>
      </c>
      <c r="O6389" t="s">
        <v>7773</v>
      </c>
      <c r="P6389">
        <v>363</v>
      </c>
      <c r="Q6389">
        <v>120</v>
      </c>
    </row>
    <row r="6390" spans="1:17" hidden="1" x14ac:dyDescent="0.35">
      <c r="A6390" t="s">
        <v>18</v>
      </c>
      <c r="B6390" t="s">
        <v>29</v>
      </c>
      <c r="C6390" t="s">
        <v>20</v>
      </c>
      <c r="D6390" t="s">
        <v>21</v>
      </c>
      <c r="E6390" t="s">
        <v>5</v>
      </c>
      <c r="G6390" t="s">
        <v>22</v>
      </c>
      <c r="H6390">
        <v>3294976</v>
      </c>
      <c r="I6390">
        <v>3296091</v>
      </c>
      <c r="J6390" t="s">
        <v>30</v>
      </c>
      <c r="O6390" t="s">
        <v>7775</v>
      </c>
      <c r="P6390">
        <v>1116</v>
      </c>
    </row>
    <row r="6391" spans="1:17" hidden="1" x14ac:dyDescent="0.35">
      <c r="A6391" t="s">
        <v>26</v>
      </c>
      <c r="B6391" t="s">
        <v>32</v>
      </c>
      <c r="C6391" t="s">
        <v>20</v>
      </c>
      <c r="D6391" t="s">
        <v>21</v>
      </c>
      <c r="E6391" t="s">
        <v>5</v>
      </c>
      <c r="G6391" t="s">
        <v>22</v>
      </c>
      <c r="H6391">
        <v>3294976</v>
      </c>
      <c r="I6391">
        <v>3296091</v>
      </c>
      <c r="J6391" t="s">
        <v>30</v>
      </c>
      <c r="K6391" t="s">
        <v>7776</v>
      </c>
      <c r="N6391" t="s">
        <v>7777</v>
      </c>
      <c r="O6391" t="s">
        <v>7775</v>
      </c>
      <c r="P6391">
        <v>1116</v>
      </c>
      <c r="Q6391">
        <v>371</v>
      </c>
    </row>
    <row r="6392" spans="1:17" hidden="1" x14ac:dyDescent="0.35">
      <c r="A6392" t="s">
        <v>18</v>
      </c>
      <c r="B6392" t="s">
        <v>29</v>
      </c>
      <c r="C6392" t="s">
        <v>20</v>
      </c>
      <c r="D6392" t="s">
        <v>21</v>
      </c>
      <c r="E6392" t="s">
        <v>5</v>
      </c>
      <c r="G6392" t="s">
        <v>22</v>
      </c>
      <c r="H6392">
        <v>3296096</v>
      </c>
      <c r="I6392">
        <v>3296929</v>
      </c>
      <c r="J6392" t="s">
        <v>30</v>
      </c>
      <c r="O6392" t="s">
        <v>7778</v>
      </c>
      <c r="P6392">
        <v>834</v>
      </c>
    </row>
    <row r="6393" spans="1:17" hidden="1" x14ac:dyDescent="0.35">
      <c r="A6393" t="s">
        <v>26</v>
      </c>
      <c r="B6393" t="s">
        <v>32</v>
      </c>
      <c r="C6393" t="s">
        <v>20</v>
      </c>
      <c r="D6393" t="s">
        <v>21</v>
      </c>
      <c r="E6393" t="s">
        <v>5</v>
      </c>
      <c r="G6393" t="s">
        <v>22</v>
      </c>
      <c r="H6393">
        <v>3296096</v>
      </c>
      <c r="I6393">
        <v>3296929</v>
      </c>
      <c r="J6393" t="s">
        <v>30</v>
      </c>
      <c r="K6393" t="s">
        <v>7779</v>
      </c>
      <c r="N6393" t="s">
        <v>7780</v>
      </c>
      <c r="O6393" t="s">
        <v>7778</v>
      </c>
      <c r="P6393">
        <v>834</v>
      </c>
      <c r="Q6393">
        <v>277</v>
      </c>
    </row>
    <row r="6394" spans="1:17" hidden="1" x14ac:dyDescent="0.35">
      <c r="A6394" t="s">
        <v>18</v>
      </c>
      <c r="B6394" t="s">
        <v>29</v>
      </c>
      <c r="C6394" t="s">
        <v>20</v>
      </c>
      <c r="D6394" t="s">
        <v>21</v>
      </c>
      <c r="E6394" t="s">
        <v>5</v>
      </c>
      <c r="G6394" t="s">
        <v>22</v>
      </c>
      <c r="H6394">
        <v>3297215</v>
      </c>
      <c r="I6394">
        <v>3299473</v>
      </c>
      <c r="J6394" t="s">
        <v>30</v>
      </c>
      <c r="O6394" t="s">
        <v>7781</v>
      </c>
      <c r="P6394">
        <v>2259</v>
      </c>
    </row>
    <row r="6395" spans="1:17" hidden="1" x14ac:dyDescent="0.35">
      <c r="A6395" t="s">
        <v>26</v>
      </c>
      <c r="B6395" t="s">
        <v>32</v>
      </c>
      <c r="C6395" t="s">
        <v>20</v>
      </c>
      <c r="D6395" t="s">
        <v>21</v>
      </c>
      <c r="E6395" t="s">
        <v>5</v>
      </c>
      <c r="G6395" t="s">
        <v>22</v>
      </c>
      <c r="H6395">
        <v>3297215</v>
      </c>
      <c r="I6395">
        <v>3299473</v>
      </c>
      <c r="J6395" t="s">
        <v>30</v>
      </c>
      <c r="K6395" t="s">
        <v>7782</v>
      </c>
      <c r="N6395" t="s">
        <v>7783</v>
      </c>
      <c r="O6395" t="s">
        <v>7781</v>
      </c>
      <c r="P6395">
        <v>2259</v>
      </c>
      <c r="Q6395">
        <v>752</v>
      </c>
    </row>
    <row r="6396" spans="1:17" hidden="1" x14ac:dyDescent="0.35">
      <c r="A6396" t="s">
        <v>18</v>
      </c>
      <c r="B6396" t="s">
        <v>29</v>
      </c>
      <c r="C6396" t="s">
        <v>20</v>
      </c>
      <c r="D6396" t="s">
        <v>21</v>
      </c>
      <c r="E6396" t="s">
        <v>5</v>
      </c>
      <c r="G6396" t="s">
        <v>22</v>
      </c>
      <c r="H6396">
        <v>3299562</v>
      </c>
      <c r="I6396">
        <v>3299822</v>
      </c>
      <c r="J6396" t="s">
        <v>23</v>
      </c>
      <c r="O6396" t="s">
        <v>7784</v>
      </c>
      <c r="P6396">
        <v>261</v>
      </c>
    </row>
    <row r="6397" spans="1:17" hidden="1" x14ac:dyDescent="0.35">
      <c r="A6397" t="s">
        <v>26</v>
      </c>
      <c r="B6397" t="s">
        <v>32</v>
      </c>
      <c r="C6397" t="s">
        <v>20</v>
      </c>
      <c r="D6397" t="s">
        <v>21</v>
      </c>
      <c r="E6397" t="s">
        <v>5</v>
      </c>
      <c r="G6397" t="s">
        <v>22</v>
      </c>
      <c r="H6397">
        <v>3299562</v>
      </c>
      <c r="I6397">
        <v>3299822</v>
      </c>
      <c r="J6397" t="s">
        <v>23</v>
      </c>
      <c r="K6397" t="s">
        <v>7785</v>
      </c>
      <c r="N6397" t="s">
        <v>28</v>
      </c>
      <c r="O6397" t="s">
        <v>7784</v>
      </c>
      <c r="P6397">
        <v>261</v>
      </c>
      <c r="Q6397">
        <v>86</v>
      </c>
    </row>
    <row r="6398" spans="1:17" hidden="1" x14ac:dyDescent="0.35">
      <c r="A6398" t="s">
        <v>18</v>
      </c>
      <c r="B6398" t="s">
        <v>29</v>
      </c>
      <c r="C6398" t="s">
        <v>20</v>
      </c>
      <c r="D6398" t="s">
        <v>21</v>
      </c>
      <c r="E6398" t="s">
        <v>5</v>
      </c>
      <c r="G6398" t="s">
        <v>22</v>
      </c>
      <c r="H6398">
        <v>3299965</v>
      </c>
      <c r="I6398">
        <v>3300471</v>
      </c>
      <c r="J6398" t="s">
        <v>23</v>
      </c>
      <c r="O6398" t="s">
        <v>7786</v>
      </c>
      <c r="P6398">
        <v>507</v>
      </c>
    </row>
    <row r="6399" spans="1:17" hidden="1" x14ac:dyDescent="0.35">
      <c r="A6399" t="s">
        <v>26</v>
      </c>
      <c r="B6399" t="s">
        <v>32</v>
      </c>
      <c r="C6399" t="s">
        <v>20</v>
      </c>
      <c r="D6399" t="s">
        <v>21</v>
      </c>
      <c r="E6399" t="s">
        <v>5</v>
      </c>
      <c r="G6399" t="s">
        <v>22</v>
      </c>
      <c r="H6399">
        <v>3299965</v>
      </c>
      <c r="I6399">
        <v>3300471</v>
      </c>
      <c r="J6399" t="s">
        <v>23</v>
      </c>
      <c r="K6399" t="s">
        <v>7787</v>
      </c>
      <c r="N6399" t="s">
        <v>28</v>
      </c>
      <c r="O6399" t="s">
        <v>7786</v>
      </c>
      <c r="P6399">
        <v>507</v>
      </c>
      <c r="Q6399">
        <v>168</v>
      </c>
    </row>
    <row r="6400" spans="1:17" hidden="1" x14ac:dyDescent="0.35">
      <c r="A6400" t="s">
        <v>18</v>
      </c>
      <c r="B6400" t="s">
        <v>29</v>
      </c>
      <c r="C6400" t="s">
        <v>20</v>
      </c>
      <c r="D6400" t="s">
        <v>21</v>
      </c>
      <c r="E6400" t="s">
        <v>5</v>
      </c>
      <c r="G6400" t="s">
        <v>22</v>
      </c>
      <c r="H6400">
        <v>3300852</v>
      </c>
      <c r="I6400">
        <v>3302210</v>
      </c>
      <c r="J6400" t="s">
        <v>30</v>
      </c>
      <c r="O6400" t="s">
        <v>7788</v>
      </c>
      <c r="P6400">
        <v>1359</v>
      </c>
    </row>
    <row r="6401" spans="1:17" hidden="1" x14ac:dyDescent="0.35">
      <c r="A6401" t="s">
        <v>26</v>
      </c>
      <c r="B6401" t="s">
        <v>32</v>
      </c>
      <c r="C6401" t="s">
        <v>20</v>
      </c>
      <c r="D6401" t="s">
        <v>21</v>
      </c>
      <c r="E6401" t="s">
        <v>5</v>
      </c>
      <c r="G6401" t="s">
        <v>22</v>
      </c>
      <c r="H6401">
        <v>3300852</v>
      </c>
      <c r="I6401">
        <v>3302210</v>
      </c>
      <c r="J6401" t="s">
        <v>30</v>
      </c>
      <c r="K6401" t="s">
        <v>7789</v>
      </c>
      <c r="N6401" t="s">
        <v>5003</v>
      </c>
      <c r="O6401" t="s">
        <v>7788</v>
      </c>
      <c r="P6401">
        <v>1359</v>
      </c>
      <c r="Q6401">
        <v>452</v>
      </c>
    </row>
    <row r="6402" spans="1:17" hidden="1" x14ac:dyDescent="0.35">
      <c r="A6402" t="s">
        <v>18</v>
      </c>
      <c r="B6402" t="s">
        <v>29</v>
      </c>
      <c r="C6402" t="s">
        <v>20</v>
      </c>
      <c r="D6402" t="s">
        <v>21</v>
      </c>
      <c r="E6402" t="s">
        <v>5</v>
      </c>
      <c r="G6402" t="s">
        <v>22</v>
      </c>
      <c r="H6402">
        <v>3302645</v>
      </c>
      <c r="I6402">
        <v>3303445</v>
      </c>
      <c r="J6402" t="s">
        <v>23</v>
      </c>
      <c r="O6402" t="s">
        <v>7790</v>
      </c>
      <c r="P6402">
        <v>801</v>
      </c>
    </row>
    <row r="6403" spans="1:17" hidden="1" x14ac:dyDescent="0.35">
      <c r="A6403" t="s">
        <v>26</v>
      </c>
      <c r="B6403" t="s">
        <v>32</v>
      </c>
      <c r="C6403" t="s">
        <v>20</v>
      </c>
      <c r="D6403" t="s">
        <v>21</v>
      </c>
      <c r="E6403" t="s">
        <v>5</v>
      </c>
      <c r="G6403" t="s">
        <v>22</v>
      </c>
      <c r="H6403">
        <v>3302645</v>
      </c>
      <c r="I6403">
        <v>3303445</v>
      </c>
      <c r="J6403" t="s">
        <v>23</v>
      </c>
      <c r="K6403" t="s">
        <v>7791</v>
      </c>
      <c r="N6403" t="s">
        <v>210</v>
      </c>
      <c r="O6403" t="s">
        <v>7790</v>
      </c>
      <c r="P6403">
        <v>801</v>
      </c>
      <c r="Q6403">
        <v>266</v>
      </c>
    </row>
    <row r="6404" spans="1:17" hidden="1" x14ac:dyDescent="0.35">
      <c r="A6404" t="s">
        <v>18</v>
      </c>
      <c r="B6404" t="s">
        <v>29</v>
      </c>
      <c r="C6404" t="s">
        <v>20</v>
      </c>
      <c r="D6404" t="s">
        <v>21</v>
      </c>
      <c r="E6404" t="s">
        <v>5</v>
      </c>
      <c r="G6404" t="s">
        <v>22</v>
      </c>
      <c r="H6404">
        <v>3303457</v>
      </c>
      <c r="I6404">
        <v>3303897</v>
      </c>
      <c r="J6404" t="s">
        <v>23</v>
      </c>
      <c r="O6404" t="s">
        <v>7792</v>
      </c>
      <c r="P6404">
        <v>441</v>
      </c>
    </row>
    <row r="6405" spans="1:17" hidden="1" x14ac:dyDescent="0.35">
      <c r="A6405" t="s">
        <v>26</v>
      </c>
      <c r="B6405" t="s">
        <v>32</v>
      </c>
      <c r="C6405" t="s">
        <v>20</v>
      </c>
      <c r="D6405" t="s">
        <v>21</v>
      </c>
      <c r="E6405" t="s">
        <v>5</v>
      </c>
      <c r="G6405" t="s">
        <v>22</v>
      </c>
      <c r="H6405">
        <v>3303457</v>
      </c>
      <c r="I6405">
        <v>3303897</v>
      </c>
      <c r="J6405" t="s">
        <v>23</v>
      </c>
      <c r="K6405" t="s">
        <v>7793</v>
      </c>
      <c r="N6405" t="s">
        <v>998</v>
      </c>
      <c r="O6405" t="s">
        <v>7792</v>
      </c>
      <c r="P6405">
        <v>441</v>
      </c>
      <c r="Q6405">
        <v>146</v>
      </c>
    </row>
    <row r="6406" spans="1:17" hidden="1" x14ac:dyDescent="0.35">
      <c r="A6406" t="s">
        <v>18</v>
      </c>
      <c r="B6406" t="s">
        <v>29</v>
      </c>
      <c r="C6406" t="s">
        <v>20</v>
      </c>
      <c r="D6406" t="s">
        <v>21</v>
      </c>
      <c r="E6406" t="s">
        <v>5</v>
      </c>
      <c r="G6406" t="s">
        <v>22</v>
      </c>
      <c r="H6406">
        <v>3304153</v>
      </c>
      <c r="I6406">
        <v>3305115</v>
      </c>
      <c r="J6406" t="s">
        <v>23</v>
      </c>
      <c r="O6406" t="s">
        <v>7794</v>
      </c>
      <c r="P6406">
        <v>963</v>
      </c>
    </row>
    <row r="6407" spans="1:17" hidden="1" x14ac:dyDescent="0.35">
      <c r="A6407" t="s">
        <v>26</v>
      </c>
      <c r="B6407" t="s">
        <v>32</v>
      </c>
      <c r="C6407" t="s">
        <v>20</v>
      </c>
      <c r="D6407" t="s">
        <v>21</v>
      </c>
      <c r="E6407" t="s">
        <v>5</v>
      </c>
      <c r="G6407" t="s">
        <v>22</v>
      </c>
      <c r="H6407">
        <v>3304153</v>
      </c>
      <c r="I6407">
        <v>3305115</v>
      </c>
      <c r="J6407" t="s">
        <v>23</v>
      </c>
      <c r="K6407" t="s">
        <v>7795</v>
      </c>
      <c r="N6407" t="s">
        <v>2608</v>
      </c>
      <c r="O6407" t="s">
        <v>7794</v>
      </c>
      <c r="P6407">
        <v>963</v>
      </c>
      <c r="Q6407">
        <v>320</v>
      </c>
    </row>
    <row r="6408" spans="1:17" hidden="1" x14ac:dyDescent="0.35">
      <c r="A6408" t="s">
        <v>18</v>
      </c>
      <c r="B6408" t="s">
        <v>29</v>
      </c>
      <c r="C6408" t="s">
        <v>20</v>
      </c>
      <c r="D6408" t="s">
        <v>21</v>
      </c>
      <c r="E6408" t="s">
        <v>5</v>
      </c>
      <c r="G6408" t="s">
        <v>22</v>
      </c>
      <c r="H6408">
        <v>3305209</v>
      </c>
      <c r="I6408">
        <v>3305397</v>
      </c>
      <c r="J6408" t="s">
        <v>30</v>
      </c>
      <c r="O6408" t="s">
        <v>7796</v>
      </c>
      <c r="P6408">
        <v>189</v>
      </c>
    </row>
    <row r="6409" spans="1:17" hidden="1" x14ac:dyDescent="0.35">
      <c r="A6409" t="s">
        <v>26</v>
      </c>
      <c r="B6409" t="s">
        <v>32</v>
      </c>
      <c r="C6409" t="s">
        <v>20</v>
      </c>
      <c r="D6409" t="s">
        <v>21</v>
      </c>
      <c r="E6409" t="s">
        <v>5</v>
      </c>
      <c r="G6409" t="s">
        <v>22</v>
      </c>
      <c r="H6409">
        <v>3305209</v>
      </c>
      <c r="I6409">
        <v>3305397</v>
      </c>
      <c r="J6409" t="s">
        <v>30</v>
      </c>
      <c r="K6409" t="s">
        <v>7797</v>
      </c>
      <c r="N6409" t="s">
        <v>28</v>
      </c>
      <c r="O6409" t="s">
        <v>7796</v>
      </c>
      <c r="P6409">
        <v>189</v>
      </c>
      <c r="Q6409">
        <v>62</v>
      </c>
    </row>
    <row r="6410" spans="1:17" hidden="1" x14ac:dyDescent="0.35">
      <c r="A6410" t="s">
        <v>18</v>
      </c>
      <c r="B6410" t="s">
        <v>29</v>
      </c>
      <c r="C6410" t="s">
        <v>20</v>
      </c>
      <c r="D6410" t="s">
        <v>21</v>
      </c>
      <c r="E6410" t="s">
        <v>5</v>
      </c>
      <c r="G6410" t="s">
        <v>22</v>
      </c>
      <c r="H6410">
        <v>3305632</v>
      </c>
      <c r="I6410">
        <v>3306279</v>
      </c>
      <c r="J6410" t="s">
        <v>23</v>
      </c>
      <c r="O6410" t="s">
        <v>7798</v>
      </c>
      <c r="P6410">
        <v>648</v>
      </c>
    </row>
    <row r="6411" spans="1:17" hidden="1" x14ac:dyDescent="0.35">
      <c r="A6411" t="s">
        <v>26</v>
      </c>
      <c r="B6411" t="s">
        <v>32</v>
      </c>
      <c r="C6411" t="s">
        <v>20</v>
      </c>
      <c r="D6411" t="s">
        <v>21</v>
      </c>
      <c r="E6411" t="s">
        <v>5</v>
      </c>
      <c r="G6411" t="s">
        <v>22</v>
      </c>
      <c r="H6411">
        <v>3305632</v>
      </c>
      <c r="I6411">
        <v>3306279</v>
      </c>
      <c r="J6411" t="s">
        <v>23</v>
      </c>
      <c r="K6411" t="s">
        <v>7799</v>
      </c>
      <c r="N6411" t="s">
        <v>7800</v>
      </c>
      <c r="O6411" t="s">
        <v>7798</v>
      </c>
      <c r="P6411">
        <v>648</v>
      </c>
      <c r="Q6411">
        <v>215</v>
      </c>
    </row>
    <row r="6412" spans="1:17" hidden="1" x14ac:dyDescent="0.35">
      <c r="A6412" t="s">
        <v>18</v>
      </c>
      <c r="B6412" t="s">
        <v>29</v>
      </c>
      <c r="C6412" t="s">
        <v>20</v>
      </c>
      <c r="D6412" t="s">
        <v>21</v>
      </c>
      <c r="E6412" t="s">
        <v>5</v>
      </c>
      <c r="G6412" t="s">
        <v>22</v>
      </c>
      <c r="H6412">
        <v>3306380</v>
      </c>
      <c r="I6412">
        <v>3306697</v>
      </c>
      <c r="J6412" t="s">
        <v>23</v>
      </c>
      <c r="O6412" t="s">
        <v>7801</v>
      </c>
      <c r="P6412">
        <v>318</v>
      </c>
    </row>
    <row r="6413" spans="1:17" hidden="1" x14ac:dyDescent="0.35">
      <c r="A6413" t="s">
        <v>26</v>
      </c>
      <c r="B6413" t="s">
        <v>32</v>
      </c>
      <c r="C6413" t="s">
        <v>20</v>
      </c>
      <c r="D6413" t="s">
        <v>21</v>
      </c>
      <c r="E6413" t="s">
        <v>5</v>
      </c>
      <c r="G6413" t="s">
        <v>22</v>
      </c>
      <c r="H6413">
        <v>3306380</v>
      </c>
      <c r="I6413">
        <v>3306697</v>
      </c>
      <c r="J6413" t="s">
        <v>23</v>
      </c>
      <c r="K6413" t="s">
        <v>7802</v>
      </c>
      <c r="N6413" t="s">
        <v>401</v>
      </c>
      <c r="O6413" t="s">
        <v>7801</v>
      </c>
      <c r="P6413">
        <v>318</v>
      </c>
      <c r="Q6413">
        <v>105</v>
      </c>
    </row>
    <row r="6414" spans="1:17" hidden="1" x14ac:dyDescent="0.35">
      <c r="A6414" t="s">
        <v>18</v>
      </c>
      <c r="B6414" t="s">
        <v>29</v>
      </c>
      <c r="C6414" t="s">
        <v>20</v>
      </c>
      <c r="D6414" t="s">
        <v>21</v>
      </c>
      <c r="E6414" t="s">
        <v>5</v>
      </c>
      <c r="G6414" t="s">
        <v>22</v>
      </c>
      <c r="H6414">
        <v>3306812</v>
      </c>
      <c r="I6414">
        <v>3307372</v>
      </c>
      <c r="J6414" t="s">
        <v>30</v>
      </c>
      <c r="O6414" t="s">
        <v>7803</v>
      </c>
      <c r="P6414">
        <v>561</v>
      </c>
    </row>
    <row r="6415" spans="1:17" hidden="1" x14ac:dyDescent="0.35">
      <c r="A6415" t="s">
        <v>26</v>
      </c>
      <c r="B6415" t="s">
        <v>32</v>
      </c>
      <c r="C6415" t="s">
        <v>20</v>
      </c>
      <c r="D6415" t="s">
        <v>21</v>
      </c>
      <c r="E6415" t="s">
        <v>5</v>
      </c>
      <c r="G6415" t="s">
        <v>22</v>
      </c>
      <c r="H6415">
        <v>3306812</v>
      </c>
      <c r="I6415">
        <v>3307372</v>
      </c>
      <c r="J6415" t="s">
        <v>30</v>
      </c>
      <c r="K6415" t="s">
        <v>7804</v>
      </c>
      <c r="N6415" t="s">
        <v>28</v>
      </c>
      <c r="O6415" t="s">
        <v>7803</v>
      </c>
      <c r="P6415">
        <v>561</v>
      </c>
      <c r="Q6415">
        <v>186</v>
      </c>
    </row>
    <row r="6416" spans="1:17" hidden="1" x14ac:dyDescent="0.35">
      <c r="A6416" t="s">
        <v>18</v>
      </c>
      <c r="B6416" t="s">
        <v>29</v>
      </c>
      <c r="C6416" t="s">
        <v>20</v>
      </c>
      <c r="D6416" t="s">
        <v>21</v>
      </c>
      <c r="E6416" t="s">
        <v>5</v>
      </c>
      <c r="G6416" t="s">
        <v>22</v>
      </c>
      <c r="H6416">
        <v>3307673</v>
      </c>
      <c r="I6416">
        <v>3308413</v>
      </c>
      <c r="J6416" t="s">
        <v>30</v>
      </c>
      <c r="O6416" t="s">
        <v>7805</v>
      </c>
      <c r="P6416">
        <v>741</v>
      </c>
    </row>
    <row r="6417" spans="1:17" hidden="1" x14ac:dyDescent="0.35">
      <c r="A6417" t="s">
        <v>26</v>
      </c>
      <c r="B6417" t="s">
        <v>32</v>
      </c>
      <c r="C6417" t="s">
        <v>20</v>
      </c>
      <c r="D6417" t="s">
        <v>21</v>
      </c>
      <c r="E6417" t="s">
        <v>5</v>
      </c>
      <c r="G6417" t="s">
        <v>22</v>
      </c>
      <c r="H6417">
        <v>3307673</v>
      </c>
      <c r="I6417">
        <v>3308413</v>
      </c>
      <c r="J6417" t="s">
        <v>30</v>
      </c>
      <c r="K6417" t="s">
        <v>7806</v>
      </c>
      <c r="N6417" t="s">
        <v>7807</v>
      </c>
      <c r="O6417" t="s">
        <v>7805</v>
      </c>
      <c r="P6417">
        <v>741</v>
      </c>
      <c r="Q6417">
        <v>246</v>
      </c>
    </row>
    <row r="6418" spans="1:17" hidden="1" x14ac:dyDescent="0.35">
      <c r="A6418" t="s">
        <v>18</v>
      </c>
      <c r="B6418" t="s">
        <v>29</v>
      </c>
      <c r="C6418" t="s">
        <v>20</v>
      </c>
      <c r="D6418" t="s">
        <v>21</v>
      </c>
      <c r="E6418" t="s">
        <v>5</v>
      </c>
      <c r="G6418" t="s">
        <v>22</v>
      </c>
      <c r="H6418">
        <v>3308416</v>
      </c>
      <c r="I6418">
        <v>3309273</v>
      </c>
      <c r="J6418" t="s">
        <v>30</v>
      </c>
      <c r="O6418" t="s">
        <v>7808</v>
      </c>
      <c r="P6418">
        <v>858</v>
      </c>
    </row>
    <row r="6419" spans="1:17" hidden="1" x14ac:dyDescent="0.35">
      <c r="A6419" t="s">
        <v>26</v>
      </c>
      <c r="B6419" t="s">
        <v>32</v>
      </c>
      <c r="C6419" t="s">
        <v>20</v>
      </c>
      <c r="D6419" t="s">
        <v>21</v>
      </c>
      <c r="E6419" t="s">
        <v>5</v>
      </c>
      <c r="G6419" t="s">
        <v>22</v>
      </c>
      <c r="H6419">
        <v>3308416</v>
      </c>
      <c r="I6419">
        <v>3309273</v>
      </c>
      <c r="J6419" t="s">
        <v>30</v>
      </c>
      <c r="K6419" t="s">
        <v>7809</v>
      </c>
      <c r="N6419" t="s">
        <v>7810</v>
      </c>
      <c r="O6419" t="s">
        <v>7808</v>
      </c>
      <c r="P6419">
        <v>858</v>
      </c>
      <c r="Q6419">
        <v>285</v>
      </c>
    </row>
    <row r="6420" spans="1:17" hidden="1" x14ac:dyDescent="0.35">
      <c r="A6420" t="s">
        <v>18</v>
      </c>
      <c r="B6420" t="s">
        <v>29</v>
      </c>
      <c r="C6420" t="s">
        <v>20</v>
      </c>
      <c r="D6420" t="s">
        <v>21</v>
      </c>
      <c r="E6420" t="s">
        <v>5</v>
      </c>
      <c r="G6420" t="s">
        <v>22</v>
      </c>
      <c r="H6420">
        <v>3309300</v>
      </c>
      <c r="I6420">
        <v>3310238</v>
      </c>
      <c r="J6420" t="s">
        <v>30</v>
      </c>
      <c r="O6420" t="s">
        <v>7811</v>
      </c>
      <c r="P6420">
        <v>939</v>
      </c>
    </row>
    <row r="6421" spans="1:17" hidden="1" x14ac:dyDescent="0.35">
      <c r="A6421" t="s">
        <v>26</v>
      </c>
      <c r="B6421" t="s">
        <v>32</v>
      </c>
      <c r="C6421" t="s">
        <v>20</v>
      </c>
      <c r="D6421" t="s">
        <v>21</v>
      </c>
      <c r="E6421" t="s">
        <v>5</v>
      </c>
      <c r="G6421" t="s">
        <v>22</v>
      </c>
      <c r="H6421">
        <v>3309300</v>
      </c>
      <c r="I6421">
        <v>3310238</v>
      </c>
      <c r="J6421" t="s">
        <v>30</v>
      </c>
      <c r="K6421" t="s">
        <v>7812</v>
      </c>
      <c r="N6421" t="s">
        <v>7813</v>
      </c>
      <c r="O6421" t="s">
        <v>7811</v>
      </c>
      <c r="P6421">
        <v>939</v>
      </c>
      <c r="Q6421">
        <v>312</v>
      </c>
    </row>
    <row r="6422" spans="1:17" hidden="1" x14ac:dyDescent="0.35">
      <c r="A6422" t="s">
        <v>18</v>
      </c>
      <c r="B6422" t="s">
        <v>29</v>
      </c>
      <c r="C6422" t="s">
        <v>20</v>
      </c>
      <c r="D6422" t="s">
        <v>21</v>
      </c>
      <c r="E6422" t="s">
        <v>5</v>
      </c>
      <c r="G6422" t="s">
        <v>22</v>
      </c>
      <c r="H6422">
        <v>3310534</v>
      </c>
      <c r="I6422">
        <v>3310749</v>
      </c>
      <c r="J6422" t="s">
        <v>30</v>
      </c>
      <c r="O6422" t="s">
        <v>7814</v>
      </c>
      <c r="P6422">
        <v>216</v>
      </c>
    </row>
    <row r="6423" spans="1:17" hidden="1" x14ac:dyDescent="0.35">
      <c r="A6423" t="s">
        <v>26</v>
      </c>
      <c r="B6423" t="s">
        <v>32</v>
      </c>
      <c r="C6423" t="s">
        <v>20</v>
      </c>
      <c r="D6423" t="s">
        <v>21</v>
      </c>
      <c r="E6423" t="s">
        <v>5</v>
      </c>
      <c r="G6423" t="s">
        <v>22</v>
      </c>
      <c r="H6423">
        <v>3310534</v>
      </c>
      <c r="I6423">
        <v>3310749</v>
      </c>
      <c r="J6423" t="s">
        <v>30</v>
      </c>
      <c r="K6423" t="s">
        <v>7815</v>
      </c>
      <c r="N6423" t="s">
        <v>117</v>
      </c>
      <c r="O6423" t="s">
        <v>7814</v>
      </c>
      <c r="P6423">
        <v>216</v>
      </c>
      <c r="Q6423">
        <v>71</v>
      </c>
    </row>
    <row r="6424" spans="1:17" hidden="1" x14ac:dyDescent="0.35">
      <c r="A6424" t="s">
        <v>18</v>
      </c>
      <c r="B6424" t="s">
        <v>29</v>
      </c>
      <c r="C6424" t="s">
        <v>20</v>
      </c>
      <c r="D6424" t="s">
        <v>21</v>
      </c>
      <c r="E6424" t="s">
        <v>5</v>
      </c>
      <c r="G6424" t="s">
        <v>22</v>
      </c>
      <c r="H6424">
        <v>3311232</v>
      </c>
      <c r="I6424">
        <v>3311495</v>
      </c>
      <c r="J6424" t="s">
        <v>23</v>
      </c>
      <c r="O6424" t="s">
        <v>7816</v>
      </c>
      <c r="P6424">
        <v>264</v>
      </c>
    </row>
    <row r="6425" spans="1:17" hidden="1" x14ac:dyDescent="0.35">
      <c r="A6425" t="s">
        <v>26</v>
      </c>
      <c r="B6425" t="s">
        <v>32</v>
      </c>
      <c r="C6425" t="s">
        <v>20</v>
      </c>
      <c r="D6425" t="s">
        <v>21</v>
      </c>
      <c r="E6425" t="s">
        <v>5</v>
      </c>
      <c r="G6425" t="s">
        <v>22</v>
      </c>
      <c r="H6425">
        <v>3311232</v>
      </c>
      <c r="I6425">
        <v>3311495</v>
      </c>
      <c r="J6425" t="s">
        <v>23</v>
      </c>
      <c r="K6425" t="s">
        <v>7817</v>
      </c>
      <c r="N6425" t="s">
        <v>28</v>
      </c>
      <c r="O6425" t="s">
        <v>7816</v>
      </c>
      <c r="P6425">
        <v>264</v>
      </c>
      <c r="Q6425">
        <v>87</v>
      </c>
    </row>
    <row r="6426" spans="1:17" hidden="1" x14ac:dyDescent="0.35">
      <c r="A6426" t="s">
        <v>18</v>
      </c>
      <c r="B6426" t="s">
        <v>29</v>
      </c>
      <c r="C6426" t="s">
        <v>20</v>
      </c>
      <c r="D6426" t="s">
        <v>21</v>
      </c>
      <c r="E6426" t="s">
        <v>5</v>
      </c>
      <c r="G6426" t="s">
        <v>22</v>
      </c>
      <c r="H6426">
        <v>3311492</v>
      </c>
      <c r="I6426">
        <v>3311698</v>
      </c>
      <c r="J6426" t="s">
        <v>23</v>
      </c>
      <c r="O6426" t="s">
        <v>7818</v>
      </c>
      <c r="P6426">
        <v>207</v>
      </c>
    </row>
    <row r="6427" spans="1:17" hidden="1" x14ac:dyDescent="0.35">
      <c r="A6427" t="s">
        <v>26</v>
      </c>
      <c r="B6427" t="s">
        <v>32</v>
      </c>
      <c r="C6427" t="s">
        <v>20</v>
      </c>
      <c r="D6427" t="s">
        <v>21</v>
      </c>
      <c r="E6427" t="s">
        <v>5</v>
      </c>
      <c r="G6427" t="s">
        <v>22</v>
      </c>
      <c r="H6427">
        <v>3311492</v>
      </c>
      <c r="I6427">
        <v>3311698</v>
      </c>
      <c r="J6427" t="s">
        <v>23</v>
      </c>
      <c r="K6427" t="s">
        <v>7819</v>
      </c>
      <c r="N6427" t="s">
        <v>1063</v>
      </c>
      <c r="O6427" t="s">
        <v>7818</v>
      </c>
      <c r="P6427">
        <v>207</v>
      </c>
      <c r="Q6427">
        <v>68</v>
      </c>
    </row>
    <row r="6428" spans="1:17" hidden="1" x14ac:dyDescent="0.35">
      <c r="A6428" t="s">
        <v>18</v>
      </c>
      <c r="B6428" t="s">
        <v>29</v>
      </c>
      <c r="C6428" t="s">
        <v>20</v>
      </c>
      <c r="D6428" t="s">
        <v>21</v>
      </c>
      <c r="E6428" t="s">
        <v>5</v>
      </c>
      <c r="G6428" t="s">
        <v>22</v>
      </c>
      <c r="H6428">
        <v>3312022</v>
      </c>
      <c r="I6428">
        <v>3313404</v>
      </c>
      <c r="J6428" t="s">
        <v>30</v>
      </c>
      <c r="O6428" t="s">
        <v>7820</v>
      </c>
      <c r="P6428">
        <v>1383</v>
      </c>
    </row>
    <row r="6429" spans="1:17" hidden="1" x14ac:dyDescent="0.35">
      <c r="A6429" t="s">
        <v>26</v>
      </c>
      <c r="B6429" t="s">
        <v>32</v>
      </c>
      <c r="C6429" t="s">
        <v>20</v>
      </c>
      <c r="D6429" t="s">
        <v>21</v>
      </c>
      <c r="E6429" t="s">
        <v>5</v>
      </c>
      <c r="G6429" t="s">
        <v>22</v>
      </c>
      <c r="H6429">
        <v>3312022</v>
      </c>
      <c r="I6429">
        <v>3313404</v>
      </c>
      <c r="J6429" t="s">
        <v>30</v>
      </c>
      <c r="K6429" t="s">
        <v>7821</v>
      </c>
      <c r="N6429" t="s">
        <v>968</v>
      </c>
      <c r="O6429" t="s">
        <v>7820</v>
      </c>
      <c r="P6429">
        <v>1383</v>
      </c>
      <c r="Q6429">
        <v>460</v>
      </c>
    </row>
    <row r="6430" spans="1:17" hidden="1" x14ac:dyDescent="0.35">
      <c r="A6430" t="s">
        <v>18</v>
      </c>
      <c r="B6430" t="s">
        <v>29</v>
      </c>
      <c r="C6430" t="s">
        <v>20</v>
      </c>
      <c r="D6430" t="s">
        <v>21</v>
      </c>
      <c r="E6430" t="s">
        <v>5</v>
      </c>
      <c r="G6430" t="s">
        <v>22</v>
      </c>
      <c r="H6430">
        <v>3313591</v>
      </c>
      <c r="I6430">
        <v>3314784</v>
      </c>
      <c r="J6430" t="s">
        <v>30</v>
      </c>
      <c r="O6430" t="s">
        <v>7822</v>
      </c>
      <c r="P6430">
        <v>1194</v>
      </c>
    </row>
    <row r="6431" spans="1:17" hidden="1" x14ac:dyDescent="0.35">
      <c r="A6431" t="s">
        <v>26</v>
      </c>
      <c r="B6431" t="s">
        <v>32</v>
      </c>
      <c r="C6431" t="s">
        <v>20</v>
      </c>
      <c r="D6431" t="s">
        <v>21</v>
      </c>
      <c r="E6431" t="s">
        <v>5</v>
      </c>
      <c r="G6431" t="s">
        <v>22</v>
      </c>
      <c r="H6431">
        <v>3313591</v>
      </c>
      <c r="I6431">
        <v>3314784</v>
      </c>
      <c r="J6431" t="s">
        <v>30</v>
      </c>
      <c r="K6431" t="s">
        <v>7823</v>
      </c>
      <c r="N6431" t="s">
        <v>28</v>
      </c>
      <c r="O6431" t="s">
        <v>7822</v>
      </c>
      <c r="P6431">
        <v>1194</v>
      </c>
      <c r="Q6431">
        <v>397</v>
      </c>
    </row>
    <row r="6432" spans="1:17" hidden="1" x14ac:dyDescent="0.35">
      <c r="A6432" t="s">
        <v>18</v>
      </c>
      <c r="B6432" t="s">
        <v>29</v>
      </c>
      <c r="C6432" t="s">
        <v>20</v>
      </c>
      <c r="D6432" t="s">
        <v>21</v>
      </c>
      <c r="E6432" t="s">
        <v>5</v>
      </c>
      <c r="G6432" t="s">
        <v>22</v>
      </c>
      <c r="H6432">
        <v>3314830</v>
      </c>
      <c r="I6432">
        <v>3315369</v>
      </c>
      <c r="J6432" t="s">
        <v>30</v>
      </c>
      <c r="O6432" t="s">
        <v>7824</v>
      </c>
      <c r="P6432">
        <v>540</v>
      </c>
    </row>
    <row r="6433" spans="1:18" hidden="1" x14ac:dyDescent="0.35">
      <c r="A6433" t="s">
        <v>26</v>
      </c>
      <c r="B6433" t="s">
        <v>32</v>
      </c>
      <c r="C6433" t="s">
        <v>20</v>
      </c>
      <c r="D6433" t="s">
        <v>21</v>
      </c>
      <c r="E6433" t="s">
        <v>5</v>
      </c>
      <c r="G6433" t="s">
        <v>22</v>
      </c>
      <c r="H6433">
        <v>3314830</v>
      </c>
      <c r="I6433">
        <v>3315369</v>
      </c>
      <c r="J6433" t="s">
        <v>30</v>
      </c>
      <c r="K6433" t="s">
        <v>7825</v>
      </c>
      <c r="N6433" t="s">
        <v>53</v>
      </c>
      <c r="O6433" t="s">
        <v>7824</v>
      </c>
      <c r="P6433">
        <v>540</v>
      </c>
      <c r="Q6433">
        <v>179</v>
      </c>
    </row>
    <row r="6434" spans="1:18" hidden="1" x14ac:dyDescent="0.35">
      <c r="A6434" t="s">
        <v>18</v>
      </c>
      <c r="B6434" t="s">
        <v>29</v>
      </c>
      <c r="C6434" t="s">
        <v>20</v>
      </c>
      <c r="D6434" t="s">
        <v>21</v>
      </c>
      <c r="E6434" t="s">
        <v>5</v>
      </c>
      <c r="G6434" t="s">
        <v>22</v>
      </c>
      <c r="H6434">
        <v>3315762</v>
      </c>
      <c r="I6434">
        <v>3316169</v>
      </c>
      <c r="J6434" t="s">
        <v>30</v>
      </c>
      <c r="O6434" t="s">
        <v>7826</v>
      </c>
      <c r="P6434">
        <v>408</v>
      </c>
    </row>
    <row r="6435" spans="1:18" hidden="1" x14ac:dyDescent="0.35">
      <c r="A6435" t="s">
        <v>26</v>
      </c>
      <c r="B6435" t="s">
        <v>32</v>
      </c>
      <c r="C6435" t="s">
        <v>20</v>
      </c>
      <c r="D6435" t="s">
        <v>21</v>
      </c>
      <c r="E6435" t="s">
        <v>5</v>
      </c>
      <c r="G6435" t="s">
        <v>22</v>
      </c>
      <c r="H6435">
        <v>3315762</v>
      </c>
      <c r="I6435">
        <v>3316169</v>
      </c>
      <c r="J6435" t="s">
        <v>30</v>
      </c>
      <c r="K6435" t="s">
        <v>7827</v>
      </c>
      <c r="N6435" t="s">
        <v>7828</v>
      </c>
      <c r="O6435" t="s">
        <v>7826</v>
      </c>
      <c r="P6435">
        <v>408</v>
      </c>
      <c r="Q6435">
        <v>135</v>
      </c>
    </row>
    <row r="6436" spans="1:18" hidden="1" x14ac:dyDescent="0.35">
      <c r="A6436" t="s">
        <v>18</v>
      </c>
      <c r="B6436" t="s">
        <v>29</v>
      </c>
      <c r="C6436" t="s">
        <v>20</v>
      </c>
      <c r="D6436" t="s">
        <v>21</v>
      </c>
      <c r="E6436" t="s">
        <v>5</v>
      </c>
      <c r="G6436" t="s">
        <v>22</v>
      </c>
      <c r="H6436">
        <v>3316426</v>
      </c>
      <c r="I6436">
        <v>3317703</v>
      </c>
      <c r="J6436" t="s">
        <v>30</v>
      </c>
      <c r="O6436" t="s">
        <v>7829</v>
      </c>
      <c r="P6436">
        <v>1278</v>
      </c>
    </row>
    <row r="6437" spans="1:18" hidden="1" x14ac:dyDescent="0.35">
      <c r="A6437" t="s">
        <v>26</v>
      </c>
      <c r="B6437" t="s">
        <v>32</v>
      </c>
      <c r="C6437" t="s">
        <v>20</v>
      </c>
      <c r="D6437" t="s">
        <v>21</v>
      </c>
      <c r="E6437" t="s">
        <v>5</v>
      </c>
      <c r="G6437" t="s">
        <v>22</v>
      </c>
      <c r="H6437">
        <v>3316426</v>
      </c>
      <c r="I6437">
        <v>3317703</v>
      </c>
      <c r="J6437" t="s">
        <v>30</v>
      </c>
      <c r="K6437" t="s">
        <v>7830</v>
      </c>
      <c r="N6437" t="s">
        <v>34</v>
      </c>
      <c r="O6437" t="s">
        <v>7829</v>
      </c>
      <c r="P6437">
        <v>1278</v>
      </c>
      <c r="Q6437">
        <v>425</v>
      </c>
    </row>
    <row r="6438" spans="1:18" hidden="1" x14ac:dyDescent="0.35">
      <c r="A6438" t="s">
        <v>18</v>
      </c>
      <c r="B6438" t="s">
        <v>29</v>
      </c>
      <c r="C6438" t="s">
        <v>20</v>
      </c>
      <c r="D6438" t="s">
        <v>21</v>
      </c>
      <c r="E6438" t="s">
        <v>5</v>
      </c>
      <c r="G6438" t="s">
        <v>22</v>
      </c>
      <c r="H6438">
        <v>3317743</v>
      </c>
      <c r="I6438">
        <v>3318195</v>
      </c>
      <c r="J6438" t="s">
        <v>30</v>
      </c>
      <c r="O6438" t="s">
        <v>7831</v>
      </c>
      <c r="P6438">
        <v>453</v>
      </c>
    </row>
    <row r="6439" spans="1:18" hidden="1" x14ac:dyDescent="0.35">
      <c r="A6439" t="s">
        <v>26</v>
      </c>
      <c r="B6439" t="s">
        <v>32</v>
      </c>
      <c r="C6439" t="s">
        <v>20</v>
      </c>
      <c r="D6439" t="s">
        <v>21</v>
      </c>
      <c r="E6439" t="s">
        <v>5</v>
      </c>
      <c r="G6439" t="s">
        <v>22</v>
      </c>
      <c r="H6439">
        <v>3317743</v>
      </c>
      <c r="I6439">
        <v>3318195</v>
      </c>
      <c r="J6439" t="s">
        <v>30</v>
      </c>
      <c r="K6439" t="s">
        <v>7832</v>
      </c>
      <c r="N6439" t="s">
        <v>213</v>
      </c>
      <c r="O6439" t="s">
        <v>7831</v>
      </c>
      <c r="P6439">
        <v>453</v>
      </c>
      <c r="Q6439">
        <v>150</v>
      </c>
    </row>
    <row r="6440" spans="1:18" hidden="1" x14ac:dyDescent="0.35">
      <c r="A6440" t="s">
        <v>18</v>
      </c>
      <c r="B6440" t="s">
        <v>29</v>
      </c>
      <c r="C6440" t="s">
        <v>20</v>
      </c>
      <c r="D6440" t="s">
        <v>21</v>
      </c>
      <c r="E6440" t="s">
        <v>5</v>
      </c>
      <c r="G6440" t="s">
        <v>22</v>
      </c>
      <c r="H6440">
        <v>3318274</v>
      </c>
      <c r="I6440">
        <v>3318795</v>
      </c>
      <c r="J6440" t="s">
        <v>23</v>
      </c>
      <c r="O6440" t="s">
        <v>7833</v>
      </c>
      <c r="P6440">
        <v>522</v>
      </c>
    </row>
    <row r="6441" spans="1:18" hidden="1" x14ac:dyDescent="0.35">
      <c r="A6441" t="s">
        <v>26</v>
      </c>
      <c r="B6441" t="s">
        <v>32</v>
      </c>
      <c r="C6441" t="s">
        <v>20</v>
      </c>
      <c r="D6441" t="s">
        <v>21</v>
      </c>
      <c r="E6441" t="s">
        <v>5</v>
      </c>
      <c r="G6441" t="s">
        <v>22</v>
      </c>
      <c r="H6441">
        <v>3318274</v>
      </c>
      <c r="I6441">
        <v>3318795</v>
      </c>
      <c r="J6441" t="s">
        <v>23</v>
      </c>
      <c r="K6441" t="s">
        <v>7834</v>
      </c>
      <c r="N6441" t="s">
        <v>213</v>
      </c>
      <c r="O6441" t="s">
        <v>7833</v>
      </c>
      <c r="P6441">
        <v>522</v>
      </c>
      <c r="Q6441">
        <v>173</v>
      </c>
    </row>
    <row r="6442" spans="1:18" hidden="1" x14ac:dyDescent="0.35">
      <c r="A6442" t="s">
        <v>18</v>
      </c>
      <c r="B6442" t="s">
        <v>29</v>
      </c>
      <c r="C6442" t="s">
        <v>20</v>
      </c>
      <c r="D6442" t="s">
        <v>21</v>
      </c>
      <c r="E6442" t="s">
        <v>5</v>
      </c>
      <c r="G6442" t="s">
        <v>22</v>
      </c>
      <c r="H6442">
        <v>3319084</v>
      </c>
      <c r="I6442">
        <v>3319842</v>
      </c>
      <c r="J6442" t="s">
        <v>30</v>
      </c>
      <c r="O6442" t="s">
        <v>7835</v>
      </c>
      <c r="P6442">
        <v>759</v>
      </c>
    </row>
    <row r="6443" spans="1:18" hidden="1" x14ac:dyDescent="0.35">
      <c r="A6443" t="s">
        <v>26</v>
      </c>
      <c r="B6443" t="s">
        <v>32</v>
      </c>
      <c r="C6443" t="s">
        <v>20</v>
      </c>
      <c r="D6443" t="s">
        <v>21</v>
      </c>
      <c r="E6443" t="s">
        <v>5</v>
      </c>
      <c r="G6443" t="s">
        <v>22</v>
      </c>
      <c r="H6443">
        <v>3319084</v>
      </c>
      <c r="I6443">
        <v>3319842</v>
      </c>
      <c r="J6443" t="s">
        <v>30</v>
      </c>
      <c r="K6443" t="s">
        <v>7836</v>
      </c>
      <c r="N6443" t="s">
        <v>210</v>
      </c>
      <c r="O6443" t="s">
        <v>7835</v>
      </c>
      <c r="P6443">
        <v>759</v>
      </c>
      <c r="Q6443">
        <v>252</v>
      </c>
    </row>
    <row r="6444" spans="1:18" hidden="1" x14ac:dyDescent="0.35">
      <c r="A6444" t="s">
        <v>18</v>
      </c>
      <c r="B6444" t="s">
        <v>29</v>
      </c>
      <c r="C6444" t="s">
        <v>20</v>
      </c>
      <c r="D6444" t="s">
        <v>21</v>
      </c>
      <c r="E6444" t="s">
        <v>5</v>
      </c>
      <c r="G6444" t="s">
        <v>22</v>
      </c>
      <c r="H6444">
        <v>3319872</v>
      </c>
      <c r="I6444">
        <v>3321356</v>
      </c>
      <c r="J6444" t="s">
        <v>30</v>
      </c>
      <c r="O6444" t="s">
        <v>7837</v>
      </c>
      <c r="P6444">
        <v>1485</v>
      </c>
    </row>
    <row r="6445" spans="1:18" hidden="1" x14ac:dyDescent="0.35">
      <c r="A6445" t="s">
        <v>26</v>
      </c>
      <c r="B6445" t="s">
        <v>32</v>
      </c>
      <c r="C6445" t="s">
        <v>20</v>
      </c>
      <c r="D6445" t="s">
        <v>21</v>
      </c>
      <c r="E6445" t="s">
        <v>5</v>
      </c>
      <c r="G6445" t="s">
        <v>22</v>
      </c>
      <c r="H6445">
        <v>3319872</v>
      </c>
      <c r="I6445">
        <v>3321356</v>
      </c>
      <c r="J6445" t="s">
        <v>30</v>
      </c>
      <c r="K6445" t="s">
        <v>7838</v>
      </c>
      <c r="N6445" t="s">
        <v>7839</v>
      </c>
      <c r="O6445" t="s">
        <v>7837</v>
      </c>
      <c r="P6445">
        <v>1485</v>
      </c>
      <c r="Q6445">
        <v>494</v>
      </c>
    </row>
    <row r="6446" spans="1:18" hidden="1" x14ac:dyDescent="0.35">
      <c r="A6446" t="s">
        <v>18</v>
      </c>
      <c r="B6446" t="s">
        <v>29</v>
      </c>
      <c r="C6446" t="s">
        <v>20</v>
      </c>
      <c r="D6446" t="s">
        <v>21</v>
      </c>
      <c r="E6446" t="s">
        <v>5</v>
      </c>
      <c r="G6446" t="s">
        <v>22</v>
      </c>
      <c r="H6446">
        <v>3321492</v>
      </c>
      <c r="I6446">
        <v>3322925</v>
      </c>
      <c r="J6446" t="s">
        <v>30</v>
      </c>
      <c r="O6446" t="s">
        <v>7840</v>
      </c>
      <c r="P6446">
        <v>1434</v>
      </c>
    </row>
    <row r="6447" spans="1:18" hidden="1" x14ac:dyDescent="0.35">
      <c r="A6447" t="s">
        <v>26</v>
      </c>
      <c r="B6447" t="s">
        <v>32</v>
      </c>
      <c r="C6447" t="s">
        <v>20</v>
      </c>
      <c r="D6447" t="s">
        <v>21</v>
      </c>
      <c r="E6447" t="s">
        <v>5</v>
      </c>
      <c r="G6447" t="s">
        <v>22</v>
      </c>
      <c r="H6447">
        <v>3321492</v>
      </c>
      <c r="I6447">
        <v>3322925</v>
      </c>
      <c r="J6447" t="s">
        <v>30</v>
      </c>
      <c r="K6447" t="s">
        <v>7841</v>
      </c>
      <c r="N6447" t="s">
        <v>7842</v>
      </c>
      <c r="O6447" t="s">
        <v>7840</v>
      </c>
      <c r="P6447">
        <v>1434</v>
      </c>
      <c r="Q6447">
        <v>477</v>
      </c>
    </row>
    <row r="6448" spans="1:18" hidden="1" x14ac:dyDescent="0.35">
      <c r="A6448" t="s">
        <v>18</v>
      </c>
      <c r="B6448" t="s">
        <v>19</v>
      </c>
      <c r="C6448" t="s">
        <v>20</v>
      </c>
      <c r="D6448" t="s">
        <v>21</v>
      </c>
      <c r="E6448" t="s">
        <v>5</v>
      </c>
      <c r="G6448" t="s">
        <v>22</v>
      </c>
      <c r="H6448">
        <v>3322942</v>
      </c>
      <c r="I6448">
        <v>3324239</v>
      </c>
      <c r="J6448" t="s">
        <v>30</v>
      </c>
      <c r="O6448" t="s">
        <v>7843</v>
      </c>
      <c r="P6448">
        <v>1298</v>
      </c>
      <c r="R6448" t="s">
        <v>25</v>
      </c>
    </row>
    <row r="6449" spans="1:18" hidden="1" x14ac:dyDescent="0.35">
      <c r="A6449" t="s">
        <v>26</v>
      </c>
      <c r="B6449" t="s">
        <v>27</v>
      </c>
      <c r="C6449" t="s">
        <v>20</v>
      </c>
      <c r="D6449" t="s">
        <v>21</v>
      </c>
      <c r="E6449" t="s">
        <v>5</v>
      </c>
      <c r="G6449" t="s">
        <v>22</v>
      </c>
      <c r="H6449">
        <v>3322942</v>
      </c>
      <c r="I6449">
        <v>3324239</v>
      </c>
      <c r="J6449" t="s">
        <v>30</v>
      </c>
      <c r="N6449" t="s">
        <v>125</v>
      </c>
      <c r="O6449" t="s">
        <v>7843</v>
      </c>
      <c r="P6449">
        <v>1298</v>
      </c>
      <c r="R6449" t="s">
        <v>25</v>
      </c>
    </row>
    <row r="6450" spans="1:18" hidden="1" x14ac:dyDescent="0.35">
      <c r="A6450" t="s">
        <v>18</v>
      </c>
      <c r="B6450" t="s">
        <v>29</v>
      </c>
      <c r="C6450" t="s">
        <v>20</v>
      </c>
      <c r="D6450" t="s">
        <v>21</v>
      </c>
      <c r="E6450" t="s">
        <v>5</v>
      </c>
      <c r="G6450" t="s">
        <v>22</v>
      </c>
      <c r="H6450">
        <v>3324495</v>
      </c>
      <c r="I6450">
        <v>3325211</v>
      </c>
      <c r="J6450" t="s">
        <v>30</v>
      </c>
      <c r="O6450" t="s">
        <v>7844</v>
      </c>
      <c r="P6450">
        <v>717</v>
      </c>
    </row>
    <row r="6451" spans="1:18" hidden="1" x14ac:dyDescent="0.35">
      <c r="A6451" t="s">
        <v>26</v>
      </c>
      <c r="B6451" t="s">
        <v>32</v>
      </c>
      <c r="C6451" t="s">
        <v>20</v>
      </c>
      <c r="D6451" t="s">
        <v>21</v>
      </c>
      <c r="E6451" t="s">
        <v>5</v>
      </c>
      <c r="G6451" t="s">
        <v>22</v>
      </c>
      <c r="H6451">
        <v>3324495</v>
      </c>
      <c r="I6451">
        <v>3325211</v>
      </c>
      <c r="J6451" t="s">
        <v>30</v>
      </c>
      <c r="K6451" t="s">
        <v>7845</v>
      </c>
      <c r="N6451" t="s">
        <v>28</v>
      </c>
      <c r="O6451" t="s">
        <v>7844</v>
      </c>
      <c r="P6451">
        <v>717</v>
      </c>
      <c r="Q6451">
        <v>238</v>
      </c>
    </row>
    <row r="6452" spans="1:18" hidden="1" x14ac:dyDescent="0.35">
      <c r="A6452" t="s">
        <v>18</v>
      </c>
      <c r="B6452" t="s">
        <v>29</v>
      </c>
      <c r="C6452" t="s">
        <v>20</v>
      </c>
      <c r="D6452" t="s">
        <v>21</v>
      </c>
      <c r="E6452" t="s">
        <v>5</v>
      </c>
      <c r="G6452" t="s">
        <v>22</v>
      </c>
      <c r="H6452">
        <v>3325331</v>
      </c>
      <c r="I6452">
        <v>3326509</v>
      </c>
      <c r="J6452" t="s">
        <v>23</v>
      </c>
      <c r="O6452" t="s">
        <v>7846</v>
      </c>
      <c r="P6452">
        <v>1179</v>
      </c>
    </row>
    <row r="6453" spans="1:18" hidden="1" x14ac:dyDescent="0.35">
      <c r="A6453" t="s">
        <v>26</v>
      </c>
      <c r="B6453" t="s">
        <v>32</v>
      </c>
      <c r="C6453" t="s">
        <v>20</v>
      </c>
      <c r="D6453" t="s">
        <v>21</v>
      </c>
      <c r="E6453" t="s">
        <v>5</v>
      </c>
      <c r="G6453" t="s">
        <v>22</v>
      </c>
      <c r="H6453">
        <v>3325331</v>
      </c>
      <c r="I6453">
        <v>3326509</v>
      </c>
      <c r="J6453" t="s">
        <v>23</v>
      </c>
      <c r="K6453" t="s">
        <v>7847</v>
      </c>
      <c r="N6453" t="s">
        <v>2957</v>
      </c>
      <c r="O6453" t="s">
        <v>7846</v>
      </c>
      <c r="P6453">
        <v>1179</v>
      </c>
      <c r="Q6453">
        <v>392</v>
      </c>
    </row>
    <row r="6454" spans="1:18" hidden="1" x14ac:dyDescent="0.35">
      <c r="A6454" t="s">
        <v>18</v>
      </c>
      <c r="B6454" t="s">
        <v>29</v>
      </c>
      <c r="C6454" t="s">
        <v>20</v>
      </c>
      <c r="D6454" t="s">
        <v>21</v>
      </c>
      <c r="E6454" t="s">
        <v>5</v>
      </c>
      <c r="G6454" t="s">
        <v>22</v>
      </c>
      <c r="H6454">
        <v>3326572</v>
      </c>
      <c r="I6454">
        <v>3327150</v>
      </c>
      <c r="J6454" t="s">
        <v>23</v>
      </c>
      <c r="O6454" t="s">
        <v>7848</v>
      </c>
      <c r="P6454">
        <v>579</v>
      </c>
    </row>
    <row r="6455" spans="1:18" hidden="1" x14ac:dyDescent="0.35">
      <c r="A6455" t="s">
        <v>26</v>
      </c>
      <c r="B6455" t="s">
        <v>32</v>
      </c>
      <c r="C6455" t="s">
        <v>20</v>
      </c>
      <c r="D6455" t="s">
        <v>21</v>
      </c>
      <c r="E6455" t="s">
        <v>5</v>
      </c>
      <c r="G6455" t="s">
        <v>22</v>
      </c>
      <c r="H6455">
        <v>3326572</v>
      </c>
      <c r="I6455">
        <v>3327150</v>
      </c>
      <c r="J6455" t="s">
        <v>23</v>
      </c>
      <c r="K6455" t="s">
        <v>7849</v>
      </c>
      <c r="N6455" t="s">
        <v>184</v>
      </c>
      <c r="O6455" t="s">
        <v>7848</v>
      </c>
      <c r="P6455">
        <v>579</v>
      </c>
      <c r="Q6455">
        <v>192</v>
      </c>
    </row>
    <row r="6456" spans="1:18" hidden="1" x14ac:dyDescent="0.35">
      <c r="A6456" t="s">
        <v>18</v>
      </c>
      <c r="B6456" t="s">
        <v>29</v>
      </c>
      <c r="C6456" t="s">
        <v>20</v>
      </c>
      <c r="D6456" t="s">
        <v>21</v>
      </c>
      <c r="E6456" t="s">
        <v>5</v>
      </c>
      <c r="G6456" t="s">
        <v>22</v>
      </c>
      <c r="H6456">
        <v>3327315</v>
      </c>
      <c r="I6456">
        <v>3328115</v>
      </c>
      <c r="J6456" t="s">
        <v>23</v>
      </c>
      <c r="O6456" t="s">
        <v>7850</v>
      </c>
      <c r="P6456">
        <v>801</v>
      </c>
    </row>
    <row r="6457" spans="1:18" hidden="1" x14ac:dyDescent="0.35">
      <c r="A6457" t="s">
        <v>26</v>
      </c>
      <c r="B6457" t="s">
        <v>32</v>
      </c>
      <c r="C6457" t="s">
        <v>20</v>
      </c>
      <c r="D6457" t="s">
        <v>21</v>
      </c>
      <c r="E6457" t="s">
        <v>5</v>
      </c>
      <c r="G6457" t="s">
        <v>22</v>
      </c>
      <c r="H6457">
        <v>3327315</v>
      </c>
      <c r="I6457">
        <v>3328115</v>
      </c>
      <c r="J6457" t="s">
        <v>23</v>
      </c>
      <c r="K6457" t="s">
        <v>7851</v>
      </c>
      <c r="N6457" t="s">
        <v>28</v>
      </c>
      <c r="O6457" t="s">
        <v>7850</v>
      </c>
      <c r="P6457">
        <v>801</v>
      </c>
      <c r="Q6457">
        <v>266</v>
      </c>
    </row>
    <row r="6458" spans="1:18" hidden="1" x14ac:dyDescent="0.35">
      <c r="A6458" t="s">
        <v>18</v>
      </c>
      <c r="B6458" t="s">
        <v>29</v>
      </c>
      <c r="C6458" t="s">
        <v>20</v>
      </c>
      <c r="D6458" t="s">
        <v>21</v>
      </c>
      <c r="E6458" t="s">
        <v>5</v>
      </c>
      <c r="G6458" t="s">
        <v>22</v>
      </c>
      <c r="H6458">
        <v>3328214</v>
      </c>
      <c r="I6458">
        <v>3328723</v>
      </c>
      <c r="J6458" t="s">
        <v>30</v>
      </c>
      <c r="O6458" t="s">
        <v>7852</v>
      </c>
      <c r="P6458">
        <v>510</v>
      </c>
    </row>
    <row r="6459" spans="1:18" hidden="1" x14ac:dyDescent="0.35">
      <c r="A6459" t="s">
        <v>26</v>
      </c>
      <c r="B6459" t="s">
        <v>32</v>
      </c>
      <c r="C6459" t="s">
        <v>20</v>
      </c>
      <c r="D6459" t="s">
        <v>21</v>
      </c>
      <c r="E6459" t="s">
        <v>5</v>
      </c>
      <c r="G6459" t="s">
        <v>22</v>
      </c>
      <c r="H6459">
        <v>3328214</v>
      </c>
      <c r="I6459">
        <v>3328723</v>
      </c>
      <c r="J6459" t="s">
        <v>30</v>
      </c>
      <c r="K6459" t="s">
        <v>7853</v>
      </c>
      <c r="N6459" t="s">
        <v>7854</v>
      </c>
      <c r="O6459" t="s">
        <v>7852</v>
      </c>
      <c r="P6459">
        <v>510</v>
      </c>
      <c r="Q6459">
        <v>169</v>
      </c>
    </row>
    <row r="6460" spans="1:18" hidden="1" x14ac:dyDescent="0.35">
      <c r="A6460" t="s">
        <v>18</v>
      </c>
      <c r="B6460" t="s">
        <v>29</v>
      </c>
      <c r="C6460" t="s">
        <v>20</v>
      </c>
      <c r="D6460" t="s">
        <v>21</v>
      </c>
      <c r="E6460" t="s">
        <v>5</v>
      </c>
      <c r="G6460" t="s">
        <v>22</v>
      </c>
      <c r="H6460">
        <v>3328792</v>
      </c>
      <c r="I6460">
        <v>3329037</v>
      </c>
      <c r="J6460" t="s">
        <v>30</v>
      </c>
      <c r="O6460" t="s">
        <v>7855</v>
      </c>
      <c r="P6460">
        <v>246</v>
      </c>
    </row>
    <row r="6461" spans="1:18" hidden="1" x14ac:dyDescent="0.35">
      <c r="A6461" t="s">
        <v>26</v>
      </c>
      <c r="B6461" t="s">
        <v>32</v>
      </c>
      <c r="C6461" t="s">
        <v>20</v>
      </c>
      <c r="D6461" t="s">
        <v>21</v>
      </c>
      <c r="E6461" t="s">
        <v>5</v>
      </c>
      <c r="G6461" t="s">
        <v>22</v>
      </c>
      <c r="H6461">
        <v>3328792</v>
      </c>
      <c r="I6461">
        <v>3329037</v>
      </c>
      <c r="J6461" t="s">
        <v>30</v>
      </c>
      <c r="K6461" t="s">
        <v>7856</v>
      </c>
      <c r="N6461" t="s">
        <v>28</v>
      </c>
      <c r="O6461" t="s">
        <v>7855</v>
      </c>
      <c r="P6461">
        <v>246</v>
      </c>
      <c r="Q6461">
        <v>81</v>
      </c>
    </row>
    <row r="6462" spans="1:18" hidden="1" x14ac:dyDescent="0.35">
      <c r="A6462" t="s">
        <v>18</v>
      </c>
      <c r="B6462" t="s">
        <v>29</v>
      </c>
      <c r="C6462" t="s">
        <v>20</v>
      </c>
      <c r="D6462" t="s">
        <v>21</v>
      </c>
      <c r="E6462" t="s">
        <v>5</v>
      </c>
      <c r="G6462" t="s">
        <v>22</v>
      </c>
      <c r="H6462">
        <v>3329099</v>
      </c>
      <c r="I6462">
        <v>3329743</v>
      </c>
      <c r="J6462" t="s">
        <v>23</v>
      </c>
      <c r="O6462" t="s">
        <v>7857</v>
      </c>
      <c r="P6462">
        <v>645</v>
      </c>
    </row>
    <row r="6463" spans="1:18" hidden="1" x14ac:dyDescent="0.35">
      <c r="A6463" t="s">
        <v>26</v>
      </c>
      <c r="B6463" t="s">
        <v>32</v>
      </c>
      <c r="C6463" t="s">
        <v>20</v>
      </c>
      <c r="D6463" t="s">
        <v>21</v>
      </c>
      <c r="E6463" t="s">
        <v>5</v>
      </c>
      <c r="G6463" t="s">
        <v>22</v>
      </c>
      <c r="H6463">
        <v>3329099</v>
      </c>
      <c r="I6463">
        <v>3329743</v>
      </c>
      <c r="J6463" t="s">
        <v>23</v>
      </c>
      <c r="K6463" t="s">
        <v>7858</v>
      </c>
      <c r="N6463" t="s">
        <v>7859</v>
      </c>
      <c r="O6463" t="s">
        <v>7857</v>
      </c>
      <c r="P6463">
        <v>645</v>
      </c>
      <c r="Q6463">
        <v>214</v>
      </c>
    </row>
    <row r="6464" spans="1:18" hidden="1" x14ac:dyDescent="0.35">
      <c r="A6464" t="s">
        <v>18</v>
      </c>
      <c r="B6464" t="s">
        <v>29</v>
      </c>
      <c r="C6464" t="s">
        <v>20</v>
      </c>
      <c r="D6464" t="s">
        <v>21</v>
      </c>
      <c r="E6464" t="s">
        <v>5</v>
      </c>
      <c r="G6464" t="s">
        <v>22</v>
      </c>
      <c r="H6464">
        <v>3329937</v>
      </c>
      <c r="I6464">
        <v>3330143</v>
      </c>
      <c r="J6464" t="s">
        <v>30</v>
      </c>
      <c r="O6464" t="s">
        <v>7860</v>
      </c>
      <c r="P6464">
        <v>207</v>
      </c>
    </row>
    <row r="6465" spans="1:17" hidden="1" x14ac:dyDescent="0.35">
      <c r="A6465" t="s">
        <v>26</v>
      </c>
      <c r="B6465" t="s">
        <v>32</v>
      </c>
      <c r="C6465" t="s">
        <v>20</v>
      </c>
      <c r="D6465" t="s">
        <v>21</v>
      </c>
      <c r="E6465" t="s">
        <v>5</v>
      </c>
      <c r="G6465" t="s">
        <v>22</v>
      </c>
      <c r="H6465">
        <v>3329937</v>
      </c>
      <c r="I6465">
        <v>3330143</v>
      </c>
      <c r="J6465" t="s">
        <v>30</v>
      </c>
      <c r="K6465" t="s">
        <v>7861</v>
      </c>
      <c r="N6465" t="s">
        <v>28</v>
      </c>
      <c r="O6465" t="s">
        <v>7860</v>
      </c>
      <c r="P6465">
        <v>207</v>
      </c>
      <c r="Q6465">
        <v>68</v>
      </c>
    </row>
    <row r="6466" spans="1:17" hidden="1" x14ac:dyDescent="0.35">
      <c r="A6466" t="s">
        <v>18</v>
      </c>
      <c r="B6466" t="s">
        <v>29</v>
      </c>
      <c r="C6466" t="s">
        <v>20</v>
      </c>
      <c r="D6466" t="s">
        <v>21</v>
      </c>
      <c r="E6466" t="s">
        <v>5</v>
      </c>
      <c r="G6466" t="s">
        <v>22</v>
      </c>
      <c r="H6466">
        <v>3330164</v>
      </c>
      <c r="I6466">
        <v>3331174</v>
      </c>
      <c r="J6466" t="s">
        <v>30</v>
      </c>
      <c r="O6466" t="s">
        <v>7862</v>
      </c>
      <c r="P6466">
        <v>1011</v>
      </c>
    </row>
    <row r="6467" spans="1:17" hidden="1" x14ac:dyDescent="0.35">
      <c r="A6467" t="s">
        <v>26</v>
      </c>
      <c r="B6467" t="s">
        <v>32</v>
      </c>
      <c r="C6467" t="s">
        <v>20</v>
      </c>
      <c r="D6467" t="s">
        <v>21</v>
      </c>
      <c r="E6467" t="s">
        <v>5</v>
      </c>
      <c r="G6467" t="s">
        <v>22</v>
      </c>
      <c r="H6467">
        <v>3330164</v>
      </c>
      <c r="I6467">
        <v>3331174</v>
      </c>
      <c r="J6467" t="s">
        <v>30</v>
      </c>
      <c r="K6467" t="s">
        <v>7863</v>
      </c>
      <c r="N6467" t="s">
        <v>7864</v>
      </c>
      <c r="O6467" t="s">
        <v>7862</v>
      </c>
      <c r="P6467">
        <v>1011</v>
      </c>
      <c r="Q6467">
        <v>336</v>
      </c>
    </row>
    <row r="6468" spans="1:17" hidden="1" x14ac:dyDescent="0.35">
      <c r="A6468" t="s">
        <v>18</v>
      </c>
      <c r="B6468" t="s">
        <v>29</v>
      </c>
      <c r="C6468" t="s">
        <v>20</v>
      </c>
      <c r="D6468" t="s">
        <v>21</v>
      </c>
      <c r="E6468" t="s">
        <v>5</v>
      </c>
      <c r="G6468" t="s">
        <v>22</v>
      </c>
      <c r="H6468">
        <v>3331245</v>
      </c>
      <c r="I6468">
        <v>3331586</v>
      </c>
      <c r="J6468" t="s">
        <v>30</v>
      </c>
      <c r="O6468" t="s">
        <v>7865</v>
      </c>
      <c r="P6468">
        <v>342</v>
      </c>
    </row>
    <row r="6469" spans="1:17" hidden="1" x14ac:dyDescent="0.35">
      <c r="A6469" t="s">
        <v>26</v>
      </c>
      <c r="B6469" t="s">
        <v>32</v>
      </c>
      <c r="C6469" t="s">
        <v>20</v>
      </c>
      <c r="D6469" t="s">
        <v>21</v>
      </c>
      <c r="E6469" t="s">
        <v>5</v>
      </c>
      <c r="G6469" t="s">
        <v>22</v>
      </c>
      <c r="H6469">
        <v>3331245</v>
      </c>
      <c r="I6469">
        <v>3331586</v>
      </c>
      <c r="J6469" t="s">
        <v>30</v>
      </c>
      <c r="K6469" t="s">
        <v>7866</v>
      </c>
      <c r="N6469" t="s">
        <v>28</v>
      </c>
      <c r="O6469" t="s">
        <v>7865</v>
      </c>
      <c r="P6469">
        <v>342</v>
      </c>
      <c r="Q6469">
        <v>113</v>
      </c>
    </row>
    <row r="6470" spans="1:17" hidden="1" x14ac:dyDescent="0.35">
      <c r="A6470" t="s">
        <v>18</v>
      </c>
      <c r="B6470" t="s">
        <v>29</v>
      </c>
      <c r="C6470" t="s">
        <v>20</v>
      </c>
      <c r="D6470" t="s">
        <v>21</v>
      </c>
      <c r="E6470" t="s">
        <v>5</v>
      </c>
      <c r="G6470" t="s">
        <v>22</v>
      </c>
      <c r="H6470">
        <v>3331604</v>
      </c>
      <c r="I6470">
        <v>3332101</v>
      </c>
      <c r="J6470" t="s">
        <v>30</v>
      </c>
      <c r="O6470" t="s">
        <v>7867</v>
      </c>
      <c r="P6470">
        <v>498</v>
      </c>
    </row>
    <row r="6471" spans="1:17" hidden="1" x14ac:dyDescent="0.35">
      <c r="A6471" t="s">
        <v>26</v>
      </c>
      <c r="B6471" t="s">
        <v>32</v>
      </c>
      <c r="C6471" t="s">
        <v>20</v>
      </c>
      <c r="D6471" t="s">
        <v>21</v>
      </c>
      <c r="E6471" t="s">
        <v>5</v>
      </c>
      <c r="G6471" t="s">
        <v>22</v>
      </c>
      <c r="H6471">
        <v>3331604</v>
      </c>
      <c r="I6471">
        <v>3332101</v>
      </c>
      <c r="J6471" t="s">
        <v>30</v>
      </c>
      <c r="K6471" t="s">
        <v>7868</v>
      </c>
      <c r="N6471" t="s">
        <v>628</v>
      </c>
      <c r="O6471" t="s">
        <v>7867</v>
      </c>
      <c r="P6471">
        <v>498</v>
      </c>
      <c r="Q6471">
        <v>165</v>
      </c>
    </row>
    <row r="6472" spans="1:17" hidden="1" x14ac:dyDescent="0.35">
      <c r="A6472" t="s">
        <v>18</v>
      </c>
      <c r="B6472" t="s">
        <v>29</v>
      </c>
      <c r="C6472" t="s">
        <v>20</v>
      </c>
      <c r="D6472" t="s">
        <v>21</v>
      </c>
      <c r="E6472" t="s">
        <v>5</v>
      </c>
      <c r="G6472" t="s">
        <v>22</v>
      </c>
      <c r="H6472">
        <v>3332154</v>
      </c>
      <c r="I6472">
        <v>3333164</v>
      </c>
      <c r="J6472" t="s">
        <v>23</v>
      </c>
      <c r="O6472" t="s">
        <v>7869</v>
      </c>
      <c r="P6472">
        <v>1011</v>
      </c>
    </row>
    <row r="6473" spans="1:17" hidden="1" x14ac:dyDescent="0.35">
      <c r="A6473" t="s">
        <v>26</v>
      </c>
      <c r="B6473" t="s">
        <v>32</v>
      </c>
      <c r="C6473" t="s">
        <v>20</v>
      </c>
      <c r="D6473" t="s">
        <v>21</v>
      </c>
      <c r="E6473" t="s">
        <v>5</v>
      </c>
      <c r="G6473" t="s">
        <v>22</v>
      </c>
      <c r="H6473">
        <v>3332154</v>
      </c>
      <c r="I6473">
        <v>3333164</v>
      </c>
      <c r="J6473" t="s">
        <v>23</v>
      </c>
      <c r="K6473" t="s">
        <v>7870</v>
      </c>
      <c r="N6473" t="s">
        <v>7871</v>
      </c>
      <c r="O6473" t="s">
        <v>7869</v>
      </c>
      <c r="P6473">
        <v>1011</v>
      </c>
      <c r="Q6473">
        <v>336</v>
      </c>
    </row>
    <row r="6474" spans="1:17" hidden="1" x14ac:dyDescent="0.35">
      <c r="A6474" t="s">
        <v>18</v>
      </c>
      <c r="B6474" t="s">
        <v>29</v>
      </c>
      <c r="C6474" t="s">
        <v>20</v>
      </c>
      <c r="D6474" t="s">
        <v>21</v>
      </c>
      <c r="E6474" t="s">
        <v>5</v>
      </c>
      <c r="G6474" t="s">
        <v>22</v>
      </c>
      <c r="H6474">
        <v>3333445</v>
      </c>
      <c r="I6474">
        <v>3333759</v>
      </c>
      <c r="J6474" t="s">
        <v>23</v>
      </c>
      <c r="O6474" t="s">
        <v>7872</v>
      </c>
      <c r="P6474">
        <v>315</v>
      </c>
    </row>
    <row r="6475" spans="1:17" hidden="1" x14ac:dyDescent="0.35">
      <c r="A6475" t="s">
        <v>26</v>
      </c>
      <c r="B6475" t="s">
        <v>32</v>
      </c>
      <c r="C6475" t="s">
        <v>20</v>
      </c>
      <c r="D6475" t="s">
        <v>21</v>
      </c>
      <c r="E6475" t="s">
        <v>5</v>
      </c>
      <c r="G6475" t="s">
        <v>22</v>
      </c>
      <c r="H6475">
        <v>3333445</v>
      </c>
      <c r="I6475">
        <v>3333759</v>
      </c>
      <c r="J6475" t="s">
        <v>23</v>
      </c>
      <c r="K6475" t="s">
        <v>7873</v>
      </c>
      <c r="N6475" t="s">
        <v>28</v>
      </c>
      <c r="O6475" t="s">
        <v>7872</v>
      </c>
      <c r="P6475">
        <v>315</v>
      </c>
      <c r="Q6475">
        <v>104</v>
      </c>
    </row>
    <row r="6476" spans="1:17" hidden="1" x14ac:dyDescent="0.35">
      <c r="A6476" t="s">
        <v>18</v>
      </c>
      <c r="B6476" t="s">
        <v>29</v>
      </c>
      <c r="C6476" t="s">
        <v>20</v>
      </c>
      <c r="D6476" t="s">
        <v>21</v>
      </c>
      <c r="E6476" t="s">
        <v>5</v>
      </c>
      <c r="G6476" t="s">
        <v>22</v>
      </c>
      <c r="H6476">
        <v>3333780</v>
      </c>
      <c r="I6476">
        <v>3333989</v>
      </c>
      <c r="J6476" t="s">
        <v>23</v>
      </c>
      <c r="O6476" t="s">
        <v>7874</v>
      </c>
      <c r="P6476">
        <v>210</v>
      </c>
    </row>
    <row r="6477" spans="1:17" hidden="1" x14ac:dyDescent="0.35">
      <c r="A6477" t="s">
        <v>26</v>
      </c>
      <c r="B6477" t="s">
        <v>32</v>
      </c>
      <c r="C6477" t="s">
        <v>20</v>
      </c>
      <c r="D6477" t="s">
        <v>21</v>
      </c>
      <c r="E6477" t="s">
        <v>5</v>
      </c>
      <c r="G6477" t="s">
        <v>22</v>
      </c>
      <c r="H6477">
        <v>3333780</v>
      </c>
      <c r="I6477">
        <v>3333989</v>
      </c>
      <c r="J6477" t="s">
        <v>23</v>
      </c>
      <c r="K6477" t="s">
        <v>7875</v>
      </c>
      <c r="N6477" t="s">
        <v>28</v>
      </c>
      <c r="O6477" t="s">
        <v>7874</v>
      </c>
      <c r="P6477">
        <v>210</v>
      </c>
      <c r="Q6477">
        <v>69</v>
      </c>
    </row>
    <row r="6478" spans="1:17" hidden="1" x14ac:dyDescent="0.35">
      <c r="A6478" t="s">
        <v>18</v>
      </c>
      <c r="B6478" t="s">
        <v>29</v>
      </c>
      <c r="C6478" t="s">
        <v>20</v>
      </c>
      <c r="D6478" t="s">
        <v>21</v>
      </c>
      <c r="E6478" t="s">
        <v>5</v>
      </c>
      <c r="G6478" t="s">
        <v>22</v>
      </c>
      <c r="H6478">
        <v>3334108</v>
      </c>
      <c r="I6478">
        <v>3334497</v>
      </c>
      <c r="J6478" t="s">
        <v>23</v>
      </c>
      <c r="O6478" t="s">
        <v>7876</v>
      </c>
      <c r="P6478">
        <v>390</v>
      </c>
    </row>
    <row r="6479" spans="1:17" hidden="1" x14ac:dyDescent="0.35">
      <c r="A6479" t="s">
        <v>26</v>
      </c>
      <c r="B6479" t="s">
        <v>32</v>
      </c>
      <c r="C6479" t="s">
        <v>20</v>
      </c>
      <c r="D6479" t="s">
        <v>21</v>
      </c>
      <c r="E6479" t="s">
        <v>5</v>
      </c>
      <c r="G6479" t="s">
        <v>22</v>
      </c>
      <c r="H6479">
        <v>3334108</v>
      </c>
      <c r="I6479">
        <v>3334497</v>
      </c>
      <c r="J6479" t="s">
        <v>23</v>
      </c>
      <c r="K6479" t="s">
        <v>7877</v>
      </c>
      <c r="N6479" t="s">
        <v>7878</v>
      </c>
      <c r="O6479" t="s">
        <v>7876</v>
      </c>
      <c r="P6479">
        <v>390</v>
      </c>
      <c r="Q6479">
        <v>129</v>
      </c>
    </row>
    <row r="6480" spans="1:17" hidden="1" x14ac:dyDescent="0.35">
      <c r="A6480" t="s">
        <v>18</v>
      </c>
      <c r="B6480" t="s">
        <v>29</v>
      </c>
      <c r="C6480" t="s">
        <v>20</v>
      </c>
      <c r="D6480" t="s">
        <v>21</v>
      </c>
      <c r="E6480" t="s">
        <v>5</v>
      </c>
      <c r="G6480" t="s">
        <v>22</v>
      </c>
      <c r="H6480">
        <v>3334506</v>
      </c>
      <c r="I6480">
        <v>3335189</v>
      </c>
      <c r="J6480" t="s">
        <v>23</v>
      </c>
      <c r="O6480" t="s">
        <v>7879</v>
      </c>
      <c r="P6480">
        <v>684</v>
      </c>
    </row>
    <row r="6481" spans="1:17" hidden="1" x14ac:dyDescent="0.35">
      <c r="A6481" t="s">
        <v>26</v>
      </c>
      <c r="B6481" t="s">
        <v>32</v>
      </c>
      <c r="C6481" t="s">
        <v>20</v>
      </c>
      <c r="D6481" t="s">
        <v>21</v>
      </c>
      <c r="E6481" t="s">
        <v>5</v>
      </c>
      <c r="G6481" t="s">
        <v>22</v>
      </c>
      <c r="H6481">
        <v>3334506</v>
      </c>
      <c r="I6481">
        <v>3335189</v>
      </c>
      <c r="J6481" t="s">
        <v>23</v>
      </c>
      <c r="K6481" t="s">
        <v>7880</v>
      </c>
      <c r="N6481" t="s">
        <v>28</v>
      </c>
      <c r="O6481" t="s">
        <v>7879</v>
      </c>
      <c r="P6481">
        <v>684</v>
      </c>
      <c r="Q6481">
        <v>227</v>
      </c>
    </row>
    <row r="6482" spans="1:17" hidden="1" x14ac:dyDescent="0.35">
      <c r="A6482" t="s">
        <v>18</v>
      </c>
      <c r="B6482" t="s">
        <v>29</v>
      </c>
      <c r="C6482" t="s">
        <v>20</v>
      </c>
      <c r="D6482" t="s">
        <v>21</v>
      </c>
      <c r="E6482" t="s">
        <v>5</v>
      </c>
      <c r="G6482" t="s">
        <v>22</v>
      </c>
      <c r="H6482">
        <v>3335336</v>
      </c>
      <c r="I6482">
        <v>3335536</v>
      </c>
      <c r="J6482" t="s">
        <v>30</v>
      </c>
      <c r="O6482" t="s">
        <v>7881</v>
      </c>
      <c r="P6482">
        <v>201</v>
      </c>
    </row>
    <row r="6483" spans="1:17" hidden="1" x14ac:dyDescent="0.35">
      <c r="A6483" t="s">
        <v>26</v>
      </c>
      <c r="B6483" t="s">
        <v>32</v>
      </c>
      <c r="C6483" t="s">
        <v>20</v>
      </c>
      <c r="D6483" t="s">
        <v>21</v>
      </c>
      <c r="E6483" t="s">
        <v>5</v>
      </c>
      <c r="G6483" t="s">
        <v>22</v>
      </c>
      <c r="H6483">
        <v>3335336</v>
      </c>
      <c r="I6483">
        <v>3335536</v>
      </c>
      <c r="J6483" t="s">
        <v>30</v>
      </c>
      <c r="K6483" t="s">
        <v>7882</v>
      </c>
      <c r="N6483" t="s">
        <v>28</v>
      </c>
      <c r="O6483" t="s">
        <v>7881</v>
      </c>
      <c r="P6483">
        <v>201</v>
      </c>
      <c r="Q6483">
        <v>66</v>
      </c>
    </row>
    <row r="6484" spans="1:17" hidden="1" x14ac:dyDescent="0.35">
      <c r="A6484" t="s">
        <v>18</v>
      </c>
      <c r="B6484" t="s">
        <v>29</v>
      </c>
      <c r="C6484" t="s">
        <v>20</v>
      </c>
      <c r="D6484" t="s">
        <v>21</v>
      </c>
      <c r="E6484" t="s">
        <v>5</v>
      </c>
      <c r="G6484" t="s">
        <v>22</v>
      </c>
      <c r="H6484">
        <v>3335605</v>
      </c>
      <c r="I6484">
        <v>3335814</v>
      </c>
      <c r="J6484" t="s">
        <v>23</v>
      </c>
      <c r="O6484" t="s">
        <v>7883</v>
      </c>
      <c r="P6484">
        <v>210</v>
      </c>
    </row>
    <row r="6485" spans="1:17" hidden="1" x14ac:dyDescent="0.35">
      <c r="A6485" t="s">
        <v>26</v>
      </c>
      <c r="B6485" t="s">
        <v>32</v>
      </c>
      <c r="C6485" t="s">
        <v>20</v>
      </c>
      <c r="D6485" t="s">
        <v>21</v>
      </c>
      <c r="E6485" t="s">
        <v>5</v>
      </c>
      <c r="G6485" t="s">
        <v>22</v>
      </c>
      <c r="H6485">
        <v>3335605</v>
      </c>
      <c r="I6485">
        <v>3335814</v>
      </c>
      <c r="J6485" t="s">
        <v>23</v>
      </c>
      <c r="K6485" t="s">
        <v>7884</v>
      </c>
      <c r="N6485" t="s">
        <v>3323</v>
      </c>
      <c r="O6485" t="s">
        <v>7883</v>
      </c>
      <c r="P6485">
        <v>210</v>
      </c>
      <c r="Q6485">
        <v>69</v>
      </c>
    </row>
    <row r="6486" spans="1:17" hidden="1" x14ac:dyDescent="0.35">
      <c r="A6486" t="s">
        <v>18</v>
      </c>
      <c r="B6486" t="s">
        <v>29</v>
      </c>
      <c r="C6486" t="s">
        <v>20</v>
      </c>
      <c r="D6486" t="s">
        <v>21</v>
      </c>
      <c r="E6486" t="s">
        <v>5</v>
      </c>
      <c r="G6486" t="s">
        <v>22</v>
      </c>
      <c r="H6486">
        <v>3335980</v>
      </c>
      <c r="I6486">
        <v>3336615</v>
      </c>
      <c r="J6486" t="s">
        <v>30</v>
      </c>
      <c r="O6486" t="s">
        <v>7885</v>
      </c>
      <c r="P6486">
        <v>636</v>
      </c>
    </row>
    <row r="6487" spans="1:17" hidden="1" x14ac:dyDescent="0.35">
      <c r="A6487" t="s">
        <v>26</v>
      </c>
      <c r="B6487" t="s">
        <v>32</v>
      </c>
      <c r="C6487" t="s">
        <v>20</v>
      </c>
      <c r="D6487" t="s">
        <v>21</v>
      </c>
      <c r="E6487" t="s">
        <v>5</v>
      </c>
      <c r="G6487" t="s">
        <v>22</v>
      </c>
      <c r="H6487">
        <v>3335980</v>
      </c>
      <c r="I6487">
        <v>3336615</v>
      </c>
      <c r="J6487" t="s">
        <v>30</v>
      </c>
      <c r="K6487" t="s">
        <v>7886</v>
      </c>
      <c r="N6487" t="s">
        <v>187</v>
      </c>
      <c r="O6487" t="s">
        <v>7885</v>
      </c>
      <c r="P6487">
        <v>636</v>
      </c>
      <c r="Q6487">
        <v>211</v>
      </c>
    </row>
    <row r="6488" spans="1:17" hidden="1" x14ac:dyDescent="0.35">
      <c r="A6488" t="s">
        <v>18</v>
      </c>
      <c r="B6488" t="s">
        <v>29</v>
      </c>
      <c r="C6488" t="s">
        <v>20</v>
      </c>
      <c r="D6488" t="s">
        <v>21</v>
      </c>
      <c r="E6488" t="s">
        <v>5</v>
      </c>
      <c r="G6488" t="s">
        <v>22</v>
      </c>
      <c r="H6488">
        <v>3336612</v>
      </c>
      <c r="I6488">
        <v>3338489</v>
      </c>
      <c r="J6488" t="s">
        <v>30</v>
      </c>
      <c r="O6488" t="s">
        <v>7887</v>
      </c>
      <c r="P6488">
        <v>1878</v>
      </c>
    </row>
    <row r="6489" spans="1:17" hidden="1" x14ac:dyDescent="0.35">
      <c r="A6489" t="s">
        <v>26</v>
      </c>
      <c r="B6489" t="s">
        <v>32</v>
      </c>
      <c r="C6489" t="s">
        <v>20</v>
      </c>
      <c r="D6489" t="s">
        <v>21</v>
      </c>
      <c r="E6489" t="s">
        <v>5</v>
      </c>
      <c r="G6489" t="s">
        <v>22</v>
      </c>
      <c r="H6489">
        <v>3336612</v>
      </c>
      <c r="I6489">
        <v>3338489</v>
      </c>
      <c r="J6489" t="s">
        <v>30</v>
      </c>
      <c r="K6489" t="s">
        <v>7888</v>
      </c>
      <c r="N6489" t="s">
        <v>1834</v>
      </c>
      <c r="O6489" t="s">
        <v>7887</v>
      </c>
      <c r="P6489">
        <v>1878</v>
      </c>
      <c r="Q6489">
        <v>625</v>
      </c>
    </row>
    <row r="6490" spans="1:17" hidden="1" x14ac:dyDescent="0.35">
      <c r="A6490" t="s">
        <v>18</v>
      </c>
      <c r="B6490" t="s">
        <v>29</v>
      </c>
      <c r="C6490" t="s">
        <v>20</v>
      </c>
      <c r="D6490" t="s">
        <v>21</v>
      </c>
      <c r="E6490" t="s">
        <v>5</v>
      </c>
      <c r="G6490" t="s">
        <v>22</v>
      </c>
      <c r="H6490">
        <v>3338515</v>
      </c>
      <c r="I6490">
        <v>3339645</v>
      </c>
      <c r="J6490" t="s">
        <v>30</v>
      </c>
      <c r="O6490" t="s">
        <v>7889</v>
      </c>
      <c r="P6490">
        <v>1131</v>
      </c>
    </row>
    <row r="6491" spans="1:17" hidden="1" x14ac:dyDescent="0.35">
      <c r="A6491" t="s">
        <v>26</v>
      </c>
      <c r="B6491" t="s">
        <v>32</v>
      </c>
      <c r="C6491" t="s">
        <v>20</v>
      </c>
      <c r="D6491" t="s">
        <v>21</v>
      </c>
      <c r="E6491" t="s">
        <v>5</v>
      </c>
      <c r="G6491" t="s">
        <v>22</v>
      </c>
      <c r="H6491">
        <v>3338515</v>
      </c>
      <c r="I6491">
        <v>3339645</v>
      </c>
      <c r="J6491" t="s">
        <v>30</v>
      </c>
      <c r="K6491" t="s">
        <v>7890</v>
      </c>
      <c r="N6491" t="s">
        <v>7891</v>
      </c>
      <c r="O6491" t="s">
        <v>7889</v>
      </c>
      <c r="P6491">
        <v>1131</v>
      </c>
      <c r="Q6491">
        <v>376</v>
      </c>
    </row>
    <row r="6492" spans="1:17" hidden="1" x14ac:dyDescent="0.35">
      <c r="A6492" t="s">
        <v>18</v>
      </c>
      <c r="B6492" t="s">
        <v>29</v>
      </c>
      <c r="C6492" t="s">
        <v>20</v>
      </c>
      <c r="D6492" t="s">
        <v>21</v>
      </c>
      <c r="E6492" t="s">
        <v>5</v>
      </c>
      <c r="G6492" t="s">
        <v>22</v>
      </c>
      <c r="H6492">
        <v>3339797</v>
      </c>
      <c r="I6492">
        <v>3340099</v>
      </c>
      <c r="J6492" t="s">
        <v>30</v>
      </c>
      <c r="O6492" t="s">
        <v>7892</v>
      </c>
      <c r="P6492">
        <v>303</v>
      </c>
    </row>
    <row r="6493" spans="1:17" hidden="1" x14ac:dyDescent="0.35">
      <c r="A6493" t="s">
        <v>26</v>
      </c>
      <c r="B6493" t="s">
        <v>32</v>
      </c>
      <c r="C6493" t="s">
        <v>20</v>
      </c>
      <c r="D6493" t="s">
        <v>21</v>
      </c>
      <c r="E6493" t="s">
        <v>5</v>
      </c>
      <c r="G6493" t="s">
        <v>22</v>
      </c>
      <c r="H6493">
        <v>3339797</v>
      </c>
      <c r="I6493">
        <v>3340099</v>
      </c>
      <c r="J6493" t="s">
        <v>30</v>
      </c>
      <c r="K6493" t="s">
        <v>7893</v>
      </c>
      <c r="N6493" t="s">
        <v>28</v>
      </c>
      <c r="O6493" t="s">
        <v>7892</v>
      </c>
      <c r="P6493">
        <v>303</v>
      </c>
      <c r="Q6493">
        <v>100</v>
      </c>
    </row>
    <row r="6494" spans="1:17" hidden="1" x14ac:dyDescent="0.35">
      <c r="A6494" t="s">
        <v>18</v>
      </c>
      <c r="B6494" t="s">
        <v>29</v>
      </c>
      <c r="C6494" t="s">
        <v>20</v>
      </c>
      <c r="D6494" t="s">
        <v>21</v>
      </c>
      <c r="E6494" t="s">
        <v>5</v>
      </c>
      <c r="G6494" t="s">
        <v>22</v>
      </c>
      <c r="H6494">
        <v>3340526</v>
      </c>
      <c r="I6494">
        <v>3340732</v>
      </c>
      <c r="J6494" t="s">
        <v>30</v>
      </c>
      <c r="O6494" t="s">
        <v>7894</v>
      </c>
      <c r="P6494">
        <v>207</v>
      </c>
    </row>
    <row r="6495" spans="1:17" hidden="1" x14ac:dyDescent="0.35">
      <c r="A6495" t="s">
        <v>26</v>
      </c>
      <c r="B6495" t="s">
        <v>32</v>
      </c>
      <c r="C6495" t="s">
        <v>20</v>
      </c>
      <c r="D6495" t="s">
        <v>21</v>
      </c>
      <c r="E6495" t="s">
        <v>5</v>
      </c>
      <c r="G6495" t="s">
        <v>22</v>
      </c>
      <c r="H6495">
        <v>3340526</v>
      </c>
      <c r="I6495">
        <v>3340732</v>
      </c>
      <c r="J6495" t="s">
        <v>30</v>
      </c>
      <c r="K6495" t="s">
        <v>7895</v>
      </c>
      <c r="N6495" t="s">
        <v>28</v>
      </c>
      <c r="O6495" t="s">
        <v>7894</v>
      </c>
      <c r="P6495">
        <v>207</v>
      </c>
      <c r="Q6495">
        <v>68</v>
      </c>
    </row>
    <row r="6496" spans="1:17" hidden="1" x14ac:dyDescent="0.35">
      <c r="A6496" t="s">
        <v>18</v>
      </c>
      <c r="B6496" t="s">
        <v>29</v>
      </c>
      <c r="C6496" t="s">
        <v>20</v>
      </c>
      <c r="D6496" t="s">
        <v>21</v>
      </c>
      <c r="E6496" t="s">
        <v>5</v>
      </c>
      <c r="G6496" t="s">
        <v>22</v>
      </c>
      <c r="H6496">
        <v>3341930</v>
      </c>
      <c r="I6496">
        <v>3342367</v>
      </c>
      <c r="J6496" t="s">
        <v>30</v>
      </c>
      <c r="O6496" t="s">
        <v>7896</v>
      </c>
      <c r="P6496">
        <v>438</v>
      </c>
    </row>
    <row r="6497" spans="1:18" hidden="1" x14ac:dyDescent="0.35">
      <c r="A6497" t="s">
        <v>26</v>
      </c>
      <c r="B6497" t="s">
        <v>32</v>
      </c>
      <c r="C6497" t="s">
        <v>20</v>
      </c>
      <c r="D6497" t="s">
        <v>21</v>
      </c>
      <c r="E6497" t="s">
        <v>5</v>
      </c>
      <c r="G6497" t="s">
        <v>22</v>
      </c>
      <c r="H6497">
        <v>3341930</v>
      </c>
      <c r="I6497">
        <v>3342367</v>
      </c>
      <c r="J6497" t="s">
        <v>30</v>
      </c>
      <c r="K6497" t="s">
        <v>7897</v>
      </c>
      <c r="N6497" t="s">
        <v>28</v>
      </c>
      <c r="O6497" t="s">
        <v>7896</v>
      </c>
      <c r="P6497">
        <v>438</v>
      </c>
      <c r="Q6497">
        <v>145</v>
      </c>
    </row>
    <row r="6498" spans="1:18" hidden="1" x14ac:dyDescent="0.35">
      <c r="A6498" t="s">
        <v>18</v>
      </c>
      <c r="B6498" t="s">
        <v>29</v>
      </c>
      <c r="C6498" t="s">
        <v>20</v>
      </c>
      <c r="D6498" t="s">
        <v>21</v>
      </c>
      <c r="E6498" t="s">
        <v>5</v>
      </c>
      <c r="G6498" t="s">
        <v>22</v>
      </c>
      <c r="H6498">
        <v>3342364</v>
      </c>
      <c r="I6498">
        <v>3343152</v>
      </c>
      <c r="J6498" t="s">
        <v>30</v>
      </c>
      <c r="O6498" t="s">
        <v>7898</v>
      </c>
      <c r="P6498">
        <v>789</v>
      </c>
    </row>
    <row r="6499" spans="1:18" hidden="1" x14ac:dyDescent="0.35">
      <c r="A6499" t="s">
        <v>26</v>
      </c>
      <c r="B6499" t="s">
        <v>32</v>
      </c>
      <c r="C6499" t="s">
        <v>20</v>
      </c>
      <c r="D6499" t="s">
        <v>21</v>
      </c>
      <c r="E6499" t="s">
        <v>5</v>
      </c>
      <c r="G6499" t="s">
        <v>22</v>
      </c>
      <c r="H6499">
        <v>3342364</v>
      </c>
      <c r="I6499">
        <v>3343152</v>
      </c>
      <c r="J6499" t="s">
        <v>30</v>
      </c>
      <c r="K6499" t="s">
        <v>7899</v>
      </c>
      <c r="N6499" t="s">
        <v>28</v>
      </c>
      <c r="O6499" t="s">
        <v>7898</v>
      </c>
      <c r="P6499">
        <v>789</v>
      </c>
      <c r="Q6499">
        <v>262</v>
      </c>
    </row>
    <row r="6500" spans="1:18" hidden="1" x14ac:dyDescent="0.35">
      <c r="A6500" t="s">
        <v>18</v>
      </c>
      <c r="B6500" t="s">
        <v>19</v>
      </c>
      <c r="C6500" t="s">
        <v>20</v>
      </c>
      <c r="D6500" t="s">
        <v>21</v>
      </c>
      <c r="E6500" t="s">
        <v>5</v>
      </c>
      <c r="G6500" t="s">
        <v>22</v>
      </c>
      <c r="H6500">
        <v>3343397</v>
      </c>
      <c r="I6500">
        <v>3343590</v>
      </c>
      <c r="J6500" t="s">
        <v>30</v>
      </c>
      <c r="O6500" t="s">
        <v>7900</v>
      </c>
      <c r="P6500">
        <v>194</v>
      </c>
      <c r="R6500" t="s">
        <v>25</v>
      </c>
    </row>
    <row r="6501" spans="1:18" hidden="1" x14ac:dyDescent="0.35">
      <c r="A6501" t="s">
        <v>26</v>
      </c>
      <c r="B6501" t="s">
        <v>27</v>
      </c>
      <c r="C6501" t="s">
        <v>20</v>
      </c>
      <c r="D6501" t="s">
        <v>21</v>
      </c>
      <c r="E6501" t="s">
        <v>5</v>
      </c>
      <c r="G6501" t="s">
        <v>22</v>
      </c>
      <c r="H6501">
        <v>3343397</v>
      </c>
      <c r="I6501">
        <v>3343590</v>
      </c>
      <c r="J6501" t="s">
        <v>30</v>
      </c>
      <c r="N6501" t="s">
        <v>7901</v>
      </c>
      <c r="O6501" t="s">
        <v>7900</v>
      </c>
      <c r="P6501">
        <v>194</v>
      </c>
      <c r="R6501" t="s">
        <v>25</v>
      </c>
    </row>
    <row r="6502" spans="1:18" hidden="1" x14ac:dyDescent="0.35">
      <c r="A6502" t="s">
        <v>18</v>
      </c>
      <c r="B6502" t="s">
        <v>29</v>
      </c>
      <c r="C6502" t="s">
        <v>20</v>
      </c>
      <c r="D6502" t="s">
        <v>21</v>
      </c>
      <c r="E6502" t="s">
        <v>5</v>
      </c>
      <c r="G6502" t="s">
        <v>22</v>
      </c>
      <c r="H6502">
        <v>3343658</v>
      </c>
      <c r="I6502">
        <v>3343966</v>
      </c>
      <c r="J6502" t="s">
        <v>30</v>
      </c>
      <c r="O6502" t="s">
        <v>7902</v>
      </c>
      <c r="P6502">
        <v>309</v>
      </c>
    </row>
    <row r="6503" spans="1:18" hidden="1" x14ac:dyDescent="0.35">
      <c r="A6503" t="s">
        <v>26</v>
      </c>
      <c r="B6503" t="s">
        <v>32</v>
      </c>
      <c r="C6503" t="s">
        <v>20</v>
      </c>
      <c r="D6503" t="s">
        <v>21</v>
      </c>
      <c r="E6503" t="s">
        <v>5</v>
      </c>
      <c r="G6503" t="s">
        <v>22</v>
      </c>
      <c r="H6503">
        <v>3343658</v>
      </c>
      <c r="I6503">
        <v>3343966</v>
      </c>
      <c r="J6503" t="s">
        <v>30</v>
      </c>
      <c r="K6503" t="s">
        <v>7903</v>
      </c>
      <c r="N6503" t="s">
        <v>5340</v>
      </c>
      <c r="O6503" t="s">
        <v>7902</v>
      </c>
      <c r="P6503">
        <v>309</v>
      </c>
      <c r="Q6503">
        <v>102</v>
      </c>
    </row>
    <row r="6504" spans="1:18" hidden="1" x14ac:dyDescent="0.35">
      <c r="A6504" t="s">
        <v>18</v>
      </c>
      <c r="B6504" t="s">
        <v>29</v>
      </c>
      <c r="C6504" t="s">
        <v>20</v>
      </c>
      <c r="D6504" t="s">
        <v>21</v>
      </c>
      <c r="E6504" t="s">
        <v>5</v>
      </c>
      <c r="G6504" t="s">
        <v>22</v>
      </c>
      <c r="H6504">
        <v>3344418</v>
      </c>
      <c r="I6504">
        <v>3345011</v>
      </c>
      <c r="J6504" t="s">
        <v>30</v>
      </c>
      <c r="O6504" t="s">
        <v>7904</v>
      </c>
      <c r="P6504">
        <v>594</v>
      </c>
    </row>
    <row r="6505" spans="1:18" hidden="1" x14ac:dyDescent="0.35">
      <c r="A6505" t="s">
        <v>26</v>
      </c>
      <c r="B6505" t="s">
        <v>32</v>
      </c>
      <c r="C6505" t="s">
        <v>20</v>
      </c>
      <c r="D6505" t="s">
        <v>21</v>
      </c>
      <c r="E6505" t="s">
        <v>5</v>
      </c>
      <c r="G6505" t="s">
        <v>22</v>
      </c>
      <c r="H6505">
        <v>3344418</v>
      </c>
      <c r="I6505">
        <v>3345011</v>
      </c>
      <c r="J6505" t="s">
        <v>30</v>
      </c>
      <c r="K6505" t="s">
        <v>7905</v>
      </c>
      <c r="N6505" t="s">
        <v>28</v>
      </c>
      <c r="O6505" t="s">
        <v>7904</v>
      </c>
      <c r="P6505">
        <v>594</v>
      </c>
      <c r="Q6505">
        <v>197</v>
      </c>
    </row>
    <row r="6506" spans="1:18" hidden="1" x14ac:dyDescent="0.35">
      <c r="A6506" t="s">
        <v>18</v>
      </c>
      <c r="B6506" t="s">
        <v>29</v>
      </c>
      <c r="C6506" t="s">
        <v>20</v>
      </c>
      <c r="D6506" t="s">
        <v>21</v>
      </c>
      <c r="E6506" t="s">
        <v>5</v>
      </c>
      <c r="G6506" t="s">
        <v>22</v>
      </c>
      <c r="H6506">
        <v>3345248</v>
      </c>
      <c r="I6506">
        <v>3346192</v>
      </c>
      <c r="J6506" t="s">
        <v>30</v>
      </c>
      <c r="O6506" t="s">
        <v>7906</v>
      </c>
      <c r="P6506">
        <v>945</v>
      </c>
    </row>
    <row r="6507" spans="1:18" hidden="1" x14ac:dyDescent="0.35">
      <c r="A6507" t="s">
        <v>26</v>
      </c>
      <c r="B6507" t="s">
        <v>32</v>
      </c>
      <c r="C6507" t="s">
        <v>20</v>
      </c>
      <c r="D6507" t="s">
        <v>21</v>
      </c>
      <c r="E6507" t="s">
        <v>5</v>
      </c>
      <c r="G6507" t="s">
        <v>22</v>
      </c>
      <c r="H6507">
        <v>3345248</v>
      </c>
      <c r="I6507">
        <v>3346192</v>
      </c>
      <c r="J6507" t="s">
        <v>30</v>
      </c>
      <c r="K6507" t="s">
        <v>7907</v>
      </c>
      <c r="N6507" t="s">
        <v>7908</v>
      </c>
      <c r="O6507" t="s">
        <v>7906</v>
      </c>
      <c r="P6507">
        <v>945</v>
      </c>
      <c r="Q6507">
        <v>314</v>
      </c>
    </row>
    <row r="6508" spans="1:18" hidden="1" x14ac:dyDescent="0.35">
      <c r="A6508" t="s">
        <v>18</v>
      </c>
      <c r="B6508" t="s">
        <v>29</v>
      </c>
      <c r="C6508" t="s">
        <v>20</v>
      </c>
      <c r="D6508" t="s">
        <v>21</v>
      </c>
      <c r="E6508" t="s">
        <v>5</v>
      </c>
      <c r="G6508" t="s">
        <v>22</v>
      </c>
      <c r="H6508">
        <v>3346296</v>
      </c>
      <c r="I6508">
        <v>3346793</v>
      </c>
      <c r="J6508" t="s">
        <v>30</v>
      </c>
      <c r="O6508" t="s">
        <v>7909</v>
      </c>
      <c r="P6508">
        <v>498</v>
      </c>
    </row>
    <row r="6509" spans="1:18" hidden="1" x14ac:dyDescent="0.35">
      <c r="A6509" t="s">
        <v>26</v>
      </c>
      <c r="B6509" t="s">
        <v>32</v>
      </c>
      <c r="C6509" t="s">
        <v>20</v>
      </c>
      <c r="D6509" t="s">
        <v>21</v>
      </c>
      <c r="E6509" t="s">
        <v>5</v>
      </c>
      <c r="G6509" t="s">
        <v>22</v>
      </c>
      <c r="H6509">
        <v>3346296</v>
      </c>
      <c r="I6509">
        <v>3346793</v>
      </c>
      <c r="J6509" t="s">
        <v>30</v>
      </c>
      <c r="K6509" t="s">
        <v>7910</v>
      </c>
      <c r="N6509" t="s">
        <v>7911</v>
      </c>
      <c r="O6509" t="s">
        <v>7909</v>
      </c>
      <c r="P6509">
        <v>498</v>
      </c>
      <c r="Q6509">
        <v>165</v>
      </c>
    </row>
    <row r="6510" spans="1:18" hidden="1" x14ac:dyDescent="0.35">
      <c r="A6510" t="s">
        <v>18</v>
      </c>
      <c r="B6510" t="s">
        <v>29</v>
      </c>
      <c r="C6510" t="s">
        <v>20</v>
      </c>
      <c r="D6510" t="s">
        <v>21</v>
      </c>
      <c r="E6510" t="s">
        <v>5</v>
      </c>
      <c r="G6510" t="s">
        <v>22</v>
      </c>
      <c r="H6510">
        <v>3346786</v>
      </c>
      <c r="I6510">
        <v>3347535</v>
      </c>
      <c r="J6510" t="s">
        <v>30</v>
      </c>
      <c r="O6510" t="s">
        <v>7912</v>
      </c>
      <c r="P6510">
        <v>750</v>
      </c>
    </row>
    <row r="6511" spans="1:18" hidden="1" x14ac:dyDescent="0.35">
      <c r="A6511" t="s">
        <v>26</v>
      </c>
      <c r="B6511" t="s">
        <v>32</v>
      </c>
      <c r="C6511" t="s">
        <v>20</v>
      </c>
      <c r="D6511" t="s">
        <v>21</v>
      </c>
      <c r="E6511" t="s">
        <v>5</v>
      </c>
      <c r="G6511" t="s">
        <v>22</v>
      </c>
      <c r="H6511">
        <v>3346786</v>
      </c>
      <c r="I6511">
        <v>3347535</v>
      </c>
      <c r="J6511" t="s">
        <v>30</v>
      </c>
      <c r="K6511" t="s">
        <v>7913</v>
      </c>
      <c r="N6511" t="s">
        <v>5255</v>
      </c>
      <c r="O6511" t="s">
        <v>7912</v>
      </c>
      <c r="P6511">
        <v>750</v>
      </c>
      <c r="Q6511">
        <v>249</v>
      </c>
    </row>
    <row r="6512" spans="1:18" hidden="1" x14ac:dyDescent="0.35">
      <c r="A6512" t="s">
        <v>18</v>
      </c>
      <c r="B6512" t="s">
        <v>29</v>
      </c>
      <c r="C6512" t="s">
        <v>20</v>
      </c>
      <c r="D6512" t="s">
        <v>21</v>
      </c>
      <c r="E6512" t="s">
        <v>5</v>
      </c>
      <c r="G6512" t="s">
        <v>22</v>
      </c>
      <c r="H6512">
        <v>3347611</v>
      </c>
      <c r="I6512">
        <v>3348450</v>
      </c>
      <c r="J6512" t="s">
        <v>30</v>
      </c>
      <c r="O6512" t="s">
        <v>7914</v>
      </c>
      <c r="P6512">
        <v>840</v>
      </c>
    </row>
    <row r="6513" spans="1:17" hidden="1" x14ac:dyDescent="0.35">
      <c r="A6513" t="s">
        <v>26</v>
      </c>
      <c r="B6513" t="s">
        <v>32</v>
      </c>
      <c r="C6513" t="s">
        <v>20</v>
      </c>
      <c r="D6513" t="s">
        <v>21</v>
      </c>
      <c r="E6513" t="s">
        <v>5</v>
      </c>
      <c r="G6513" t="s">
        <v>22</v>
      </c>
      <c r="H6513">
        <v>3347611</v>
      </c>
      <c r="I6513">
        <v>3348450</v>
      </c>
      <c r="J6513" t="s">
        <v>30</v>
      </c>
      <c r="K6513" t="s">
        <v>7915</v>
      </c>
      <c r="N6513" t="s">
        <v>2926</v>
      </c>
      <c r="O6513" t="s">
        <v>7914</v>
      </c>
      <c r="P6513">
        <v>840</v>
      </c>
      <c r="Q6513">
        <v>279</v>
      </c>
    </row>
    <row r="6514" spans="1:17" hidden="1" x14ac:dyDescent="0.35">
      <c r="A6514" t="s">
        <v>18</v>
      </c>
      <c r="B6514" t="s">
        <v>29</v>
      </c>
      <c r="C6514" t="s">
        <v>20</v>
      </c>
      <c r="D6514" t="s">
        <v>21</v>
      </c>
      <c r="E6514" t="s">
        <v>5</v>
      </c>
      <c r="G6514" t="s">
        <v>22</v>
      </c>
      <c r="H6514">
        <v>3348490</v>
      </c>
      <c r="I6514">
        <v>3349287</v>
      </c>
      <c r="J6514" t="s">
        <v>30</v>
      </c>
      <c r="O6514" t="s">
        <v>7916</v>
      </c>
      <c r="P6514">
        <v>798</v>
      </c>
    </row>
    <row r="6515" spans="1:17" hidden="1" x14ac:dyDescent="0.35">
      <c r="A6515" t="s">
        <v>26</v>
      </c>
      <c r="B6515" t="s">
        <v>32</v>
      </c>
      <c r="C6515" t="s">
        <v>20</v>
      </c>
      <c r="D6515" t="s">
        <v>21</v>
      </c>
      <c r="E6515" t="s">
        <v>5</v>
      </c>
      <c r="G6515" t="s">
        <v>22</v>
      </c>
      <c r="H6515">
        <v>3348490</v>
      </c>
      <c r="I6515">
        <v>3349287</v>
      </c>
      <c r="J6515" t="s">
        <v>30</v>
      </c>
      <c r="K6515" t="s">
        <v>7917</v>
      </c>
      <c r="N6515" t="s">
        <v>6238</v>
      </c>
      <c r="O6515" t="s">
        <v>7916</v>
      </c>
      <c r="P6515">
        <v>798</v>
      </c>
      <c r="Q6515">
        <v>265</v>
      </c>
    </row>
    <row r="6516" spans="1:17" hidden="1" x14ac:dyDescent="0.35">
      <c r="A6516" t="s">
        <v>18</v>
      </c>
      <c r="B6516" t="s">
        <v>29</v>
      </c>
      <c r="C6516" t="s">
        <v>20</v>
      </c>
      <c r="D6516" t="s">
        <v>21</v>
      </c>
      <c r="E6516" t="s">
        <v>5</v>
      </c>
      <c r="G6516" t="s">
        <v>22</v>
      </c>
      <c r="H6516">
        <v>3349299</v>
      </c>
      <c r="I6516">
        <v>3349874</v>
      </c>
      <c r="J6516" t="s">
        <v>30</v>
      </c>
      <c r="O6516" t="s">
        <v>7918</v>
      </c>
      <c r="P6516">
        <v>576</v>
      </c>
    </row>
    <row r="6517" spans="1:17" hidden="1" x14ac:dyDescent="0.35">
      <c r="A6517" t="s">
        <v>26</v>
      </c>
      <c r="B6517" t="s">
        <v>32</v>
      </c>
      <c r="C6517" t="s">
        <v>20</v>
      </c>
      <c r="D6517" t="s">
        <v>21</v>
      </c>
      <c r="E6517" t="s">
        <v>5</v>
      </c>
      <c r="G6517" t="s">
        <v>22</v>
      </c>
      <c r="H6517">
        <v>3349299</v>
      </c>
      <c r="I6517">
        <v>3349874</v>
      </c>
      <c r="J6517" t="s">
        <v>30</v>
      </c>
      <c r="K6517" t="s">
        <v>7919</v>
      </c>
      <c r="N6517" t="s">
        <v>28</v>
      </c>
      <c r="O6517" t="s">
        <v>7918</v>
      </c>
      <c r="P6517">
        <v>576</v>
      </c>
      <c r="Q6517">
        <v>191</v>
      </c>
    </row>
    <row r="6518" spans="1:17" hidden="1" x14ac:dyDescent="0.35">
      <c r="A6518" t="s">
        <v>18</v>
      </c>
      <c r="B6518" t="s">
        <v>29</v>
      </c>
      <c r="C6518" t="s">
        <v>20</v>
      </c>
      <c r="D6518" t="s">
        <v>21</v>
      </c>
      <c r="E6518" t="s">
        <v>5</v>
      </c>
      <c r="G6518" t="s">
        <v>22</v>
      </c>
      <c r="H6518">
        <v>3349891</v>
      </c>
      <c r="I6518">
        <v>3350421</v>
      </c>
      <c r="J6518" t="s">
        <v>30</v>
      </c>
      <c r="O6518" t="s">
        <v>7920</v>
      </c>
      <c r="P6518">
        <v>531</v>
      </c>
    </row>
    <row r="6519" spans="1:17" hidden="1" x14ac:dyDescent="0.35">
      <c r="A6519" t="s">
        <v>26</v>
      </c>
      <c r="B6519" t="s">
        <v>32</v>
      </c>
      <c r="C6519" t="s">
        <v>20</v>
      </c>
      <c r="D6519" t="s">
        <v>21</v>
      </c>
      <c r="E6519" t="s">
        <v>5</v>
      </c>
      <c r="G6519" t="s">
        <v>22</v>
      </c>
      <c r="H6519">
        <v>3349891</v>
      </c>
      <c r="I6519">
        <v>3350421</v>
      </c>
      <c r="J6519" t="s">
        <v>30</v>
      </c>
      <c r="K6519" t="s">
        <v>7921</v>
      </c>
      <c r="N6519" t="s">
        <v>1353</v>
      </c>
      <c r="O6519" t="s">
        <v>7920</v>
      </c>
      <c r="P6519">
        <v>531</v>
      </c>
      <c r="Q6519">
        <v>176</v>
      </c>
    </row>
    <row r="6520" spans="1:17" hidden="1" x14ac:dyDescent="0.35">
      <c r="A6520" t="s">
        <v>18</v>
      </c>
      <c r="B6520" t="s">
        <v>29</v>
      </c>
      <c r="C6520" t="s">
        <v>20</v>
      </c>
      <c r="D6520" t="s">
        <v>21</v>
      </c>
      <c r="E6520" t="s">
        <v>5</v>
      </c>
      <c r="G6520" t="s">
        <v>22</v>
      </c>
      <c r="H6520">
        <v>3350418</v>
      </c>
      <c r="I6520">
        <v>3350843</v>
      </c>
      <c r="J6520" t="s">
        <v>30</v>
      </c>
      <c r="O6520" t="s">
        <v>7922</v>
      </c>
      <c r="P6520">
        <v>426</v>
      </c>
    </row>
    <row r="6521" spans="1:17" hidden="1" x14ac:dyDescent="0.35">
      <c r="A6521" t="s">
        <v>26</v>
      </c>
      <c r="B6521" t="s">
        <v>32</v>
      </c>
      <c r="C6521" t="s">
        <v>20</v>
      </c>
      <c r="D6521" t="s">
        <v>21</v>
      </c>
      <c r="E6521" t="s">
        <v>5</v>
      </c>
      <c r="G6521" t="s">
        <v>22</v>
      </c>
      <c r="H6521">
        <v>3350418</v>
      </c>
      <c r="I6521">
        <v>3350843</v>
      </c>
      <c r="J6521" t="s">
        <v>30</v>
      </c>
      <c r="K6521" t="s">
        <v>7923</v>
      </c>
      <c r="N6521" t="s">
        <v>7924</v>
      </c>
      <c r="O6521" t="s">
        <v>7922</v>
      </c>
      <c r="P6521">
        <v>426</v>
      </c>
      <c r="Q6521">
        <v>141</v>
      </c>
    </row>
    <row r="6522" spans="1:17" hidden="1" x14ac:dyDescent="0.35">
      <c r="A6522" t="s">
        <v>18</v>
      </c>
      <c r="B6522" t="s">
        <v>29</v>
      </c>
      <c r="C6522" t="s">
        <v>20</v>
      </c>
      <c r="D6522" t="s">
        <v>21</v>
      </c>
      <c r="E6522" t="s">
        <v>5</v>
      </c>
      <c r="G6522" t="s">
        <v>22</v>
      </c>
      <c r="H6522">
        <v>3350903</v>
      </c>
      <c r="I6522">
        <v>3351118</v>
      </c>
      <c r="J6522" t="s">
        <v>30</v>
      </c>
      <c r="O6522" t="s">
        <v>7925</v>
      </c>
      <c r="P6522">
        <v>216</v>
      </c>
    </row>
    <row r="6523" spans="1:17" hidden="1" x14ac:dyDescent="0.35">
      <c r="A6523" t="s">
        <v>26</v>
      </c>
      <c r="B6523" t="s">
        <v>32</v>
      </c>
      <c r="C6523" t="s">
        <v>20</v>
      </c>
      <c r="D6523" t="s">
        <v>21</v>
      </c>
      <c r="E6523" t="s">
        <v>5</v>
      </c>
      <c r="G6523" t="s">
        <v>22</v>
      </c>
      <c r="H6523">
        <v>3350903</v>
      </c>
      <c r="I6523">
        <v>3351118</v>
      </c>
      <c r="J6523" t="s">
        <v>30</v>
      </c>
      <c r="K6523" t="s">
        <v>7926</v>
      </c>
      <c r="N6523" t="s">
        <v>28</v>
      </c>
      <c r="O6523" t="s">
        <v>7925</v>
      </c>
      <c r="P6523">
        <v>216</v>
      </c>
      <c r="Q6523">
        <v>71</v>
      </c>
    </row>
    <row r="6524" spans="1:17" hidden="1" x14ac:dyDescent="0.35">
      <c r="A6524" t="s">
        <v>18</v>
      </c>
      <c r="B6524" t="s">
        <v>29</v>
      </c>
      <c r="C6524" t="s">
        <v>20</v>
      </c>
      <c r="D6524" t="s">
        <v>21</v>
      </c>
      <c r="E6524" t="s">
        <v>5</v>
      </c>
      <c r="G6524" t="s">
        <v>22</v>
      </c>
      <c r="H6524">
        <v>3351188</v>
      </c>
      <c r="I6524">
        <v>3351892</v>
      </c>
      <c r="J6524" t="s">
        <v>30</v>
      </c>
      <c r="O6524" t="s">
        <v>7927</v>
      </c>
      <c r="P6524">
        <v>705</v>
      </c>
    </row>
    <row r="6525" spans="1:17" hidden="1" x14ac:dyDescent="0.35">
      <c r="A6525" t="s">
        <v>26</v>
      </c>
      <c r="B6525" t="s">
        <v>32</v>
      </c>
      <c r="C6525" t="s">
        <v>20</v>
      </c>
      <c r="D6525" t="s">
        <v>21</v>
      </c>
      <c r="E6525" t="s">
        <v>5</v>
      </c>
      <c r="G6525" t="s">
        <v>22</v>
      </c>
      <c r="H6525">
        <v>3351188</v>
      </c>
      <c r="I6525">
        <v>3351892</v>
      </c>
      <c r="J6525" t="s">
        <v>30</v>
      </c>
      <c r="K6525" t="s">
        <v>7928</v>
      </c>
      <c r="N6525" t="s">
        <v>7759</v>
      </c>
      <c r="O6525" t="s">
        <v>7927</v>
      </c>
      <c r="P6525">
        <v>705</v>
      </c>
      <c r="Q6525">
        <v>234</v>
      </c>
    </row>
    <row r="6526" spans="1:17" hidden="1" x14ac:dyDescent="0.35">
      <c r="A6526" t="s">
        <v>18</v>
      </c>
      <c r="B6526" t="s">
        <v>29</v>
      </c>
      <c r="C6526" t="s">
        <v>20</v>
      </c>
      <c r="D6526" t="s">
        <v>21</v>
      </c>
      <c r="E6526" t="s">
        <v>5</v>
      </c>
      <c r="G6526" t="s">
        <v>22</v>
      </c>
      <c r="H6526">
        <v>3351994</v>
      </c>
      <c r="I6526">
        <v>3353508</v>
      </c>
      <c r="J6526" t="s">
        <v>30</v>
      </c>
      <c r="O6526" t="s">
        <v>7929</v>
      </c>
      <c r="P6526">
        <v>1515</v>
      </c>
    </row>
    <row r="6527" spans="1:17" hidden="1" x14ac:dyDescent="0.35">
      <c r="A6527" t="s">
        <v>26</v>
      </c>
      <c r="B6527" t="s">
        <v>32</v>
      </c>
      <c r="C6527" t="s">
        <v>20</v>
      </c>
      <c r="D6527" t="s">
        <v>21</v>
      </c>
      <c r="E6527" t="s">
        <v>5</v>
      </c>
      <c r="G6527" t="s">
        <v>22</v>
      </c>
      <c r="H6527">
        <v>3351994</v>
      </c>
      <c r="I6527">
        <v>3353508</v>
      </c>
      <c r="J6527" t="s">
        <v>30</v>
      </c>
      <c r="K6527" t="s">
        <v>7930</v>
      </c>
      <c r="N6527" t="s">
        <v>7931</v>
      </c>
      <c r="O6527" t="s">
        <v>7929</v>
      </c>
      <c r="P6527">
        <v>1515</v>
      </c>
      <c r="Q6527">
        <v>504</v>
      </c>
    </row>
    <row r="6528" spans="1:17" hidden="1" x14ac:dyDescent="0.35">
      <c r="A6528" t="s">
        <v>18</v>
      </c>
      <c r="B6528" t="s">
        <v>29</v>
      </c>
      <c r="C6528" t="s">
        <v>20</v>
      </c>
      <c r="D6528" t="s">
        <v>21</v>
      </c>
      <c r="E6528" t="s">
        <v>5</v>
      </c>
      <c r="G6528" t="s">
        <v>22</v>
      </c>
      <c r="H6528">
        <v>3353564</v>
      </c>
      <c r="I6528">
        <v>3354445</v>
      </c>
      <c r="J6528" t="s">
        <v>30</v>
      </c>
      <c r="O6528" t="s">
        <v>7932</v>
      </c>
      <c r="P6528">
        <v>882</v>
      </c>
    </row>
    <row r="6529" spans="1:17" hidden="1" x14ac:dyDescent="0.35">
      <c r="A6529" t="s">
        <v>26</v>
      </c>
      <c r="B6529" t="s">
        <v>32</v>
      </c>
      <c r="C6529" t="s">
        <v>20</v>
      </c>
      <c r="D6529" t="s">
        <v>21</v>
      </c>
      <c r="E6529" t="s">
        <v>5</v>
      </c>
      <c r="G6529" t="s">
        <v>22</v>
      </c>
      <c r="H6529">
        <v>3353564</v>
      </c>
      <c r="I6529">
        <v>3354445</v>
      </c>
      <c r="J6529" t="s">
        <v>30</v>
      </c>
      <c r="K6529" t="s">
        <v>7933</v>
      </c>
      <c r="N6529" t="s">
        <v>5821</v>
      </c>
      <c r="O6529" t="s">
        <v>7932</v>
      </c>
      <c r="P6529">
        <v>882</v>
      </c>
      <c r="Q6529">
        <v>293</v>
      </c>
    </row>
    <row r="6530" spans="1:17" hidden="1" x14ac:dyDescent="0.35">
      <c r="A6530" t="s">
        <v>18</v>
      </c>
      <c r="B6530" t="s">
        <v>29</v>
      </c>
      <c r="C6530" t="s">
        <v>20</v>
      </c>
      <c r="D6530" t="s">
        <v>21</v>
      </c>
      <c r="E6530" t="s">
        <v>5</v>
      </c>
      <c r="G6530" t="s">
        <v>22</v>
      </c>
      <c r="H6530">
        <v>3354442</v>
      </c>
      <c r="I6530">
        <v>3354681</v>
      </c>
      <c r="J6530" t="s">
        <v>30</v>
      </c>
      <c r="O6530" t="s">
        <v>7934</v>
      </c>
      <c r="P6530">
        <v>240</v>
      </c>
    </row>
    <row r="6531" spans="1:17" hidden="1" x14ac:dyDescent="0.35">
      <c r="A6531" t="s">
        <v>26</v>
      </c>
      <c r="B6531" t="s">
        <v>32</v>
      </c>
      <c r="C6531" t="s">
        <v>20</v>
      </c>
      <c r="D6531" t="s">
        <v>21</v>
      </c>
      <c r="E6531" t="s">
        <v>5</v>
      </c>
      <c r="G6531" t="s">
        <v>22</v>
      </c>
      <c r="H6531">
        <v>3354442</v>
      </c>
      <c r="I6531">
        <v>3354681</v>
      </c>
      <c r="J6531" t="s">
        <v>30</v>
      </c>
      <c r="K6531" t="s">
        <v>7935</v>
      </c>
      <c r="N6531" t="s">
        <v>28</v>
      </c>
      <c r="O6531" t="s">
        <v>7934</v>
      </c>
      <c r="P6531">
        <v>240</v>
      </c>
      <c r="Q6531">
        <v>79</v>
      </c>
    </row>
    <row r="6532" spans="1:17" hidden="1" x14ac:dyDescent="0.35">
      <c r="A6532" t="s">
        <v>18</v>
      </c>
      <c r="B6532" t="s">
        <v>29</v>
      </c>
      <c r="C6532" t="s">
        <v>20</v>
      </c>
      <c r="D6532" t="s">
        <v>21</v>
      </c>
      <c r="E6532" t="s">
        <v>5</v>
      </c>
      <c r="G6532" t="s">
        <v>22</v>
      </c>
      <c r="H6532">
        <v>3354742</v>
      </c>
      <c r="I6532">
        <v>3356118</v>
      </c>
      <c r="J6532" t="s">
        <v>23</v>
      </c>
      <c r="O6532" t="s">
        <v>7936</v>
      </c>
      <c r="P6532">
        <v>1377</v>
      </c>
    </row>
    <row r="6533" spans="1:17" hidden="1" x14ac:dyDescent="0.35">
      <c r="A6533" t="s">
        <v>26</v>
      </c>
      <c r="B6533" t="s">
        <v>32</v>
      </c>
      <c r="C6533" t="s">
        <v>20</v>
      </c>
      <c r="D6533" t="s">
        <v>21</v>
      </c>
      <c r="E6533" t="s">
        <v>5</v>
      </c>
      <c r="G6533" t="s">
        <v>22</v>
      </c>
      <c r="H6533">
        <v>3354742</v>
      </c>
      <c r="I6533">
        <v>3356118</v>
      </c>
      <c r="J6533" t="s">
        <v>23</v>
      </c>
      <c r="K6533" t="s">
        <v>7937</v>
      </c>
      <c r="N6533" t="s">
        <v>2950</v>
      </c>
      <c r="O6533" t="s">
        <v>7936</v>
      </c>
      <c r="P6533">
        <v>1377</v>
      </c>
      <c r="Q6533">
        <v>458</v>
      </c>
    </row>
    <row r="6534" spans="1:17" hidden="1" x14ac:dyDescent="0.35">
      <c r="A6534" t="s">
        <v>18</v>
      </c>
      <c r="B6534" t="s">
        <v>29</v>
      </c>
      <c r="C6534" t="s">
        <v>20</v>
      </c>
      <c r="D6534" t="s">
        <v>21</v>
      </c>
      <c r="E6534" t="s">
        <v>5</v>
      </c>
      <c r="G6534" t="s">
        <v>22</v>
      </c>
      <c r="H6534">
        <v>3356392</v>
      </c>
      <c r="I6534">
        <v>3357468</v>
      </c>
      <c r="J6534" t="s">
        <v>30</v>
      </c>
      <c r="O6534" t="s">
        <v>7938</v>
      </c>
      <c r="P6534">
        <v>1077</v>
      </c>
    </row>
    <row r="6535" spans="1:17" hidden="1" x14ac:dyDescent="0.35">
      <c r="A6535" t="s">
        <v>26</v>
      </c>
      <c r="B6535" t="s">
        <v>32</v>
      </c>
      <c r="C6535" t="s">
        <v>20</v>
      </c>
      <c r="D6535" t="s">
        <v>21</v>
      </c>
      <c r="E6535" t="s">
        <v>5</v>
      </c>
      <c r="G6535" t="s">
        <v>22</v>
      </c>
      <c r="H6535">
        <v>3356392</v>
      </c>
      <c r="I6535">
        <v>3357468</v>
      </c>
      <c r="J6535" t="s">
        <v>30</v>
      </c>
      <c r="K6535" t="s">
        <v>7939</v>
      </c>
      <c r="N6535" t="s">
        <v>7940</v>
      </c>
      <c r="O6535" t="s">
        <v>7938</v>
      </c>
      <c r="P6535">
        <v>1077</v>
      </c>
      <c r="Q6535">
        <v>358</v>
      </c>
    </row>
    <row r="6536" spans="1:17" hidden="1" x14ac:dyDescent="0.35">
      <c r="A6536" t="s">
        <v>18</v>
      </c>
      <c r="B6536" t="s">
        <v>29</v>
      </c>
      <c r="C6536" t="s">
        <v>20</v>
      </c>
      <c r="D6536" t="s">
        <v>21</v>
      </c>
      <c r="E6536" t="s">
        <v>5</v>
      </c>
      <c r="G6536" t="s">
        <v>22</v>
      </c>
      <c r="H6536">
        <v>3357498</v>
      </c>
      <c r="I6536">
        <v>3358451</v>
      </c>
      <c r="J6536" t="s">
        <v>30</v>
      </c>
      <c r="O6536" t="s">
        <v>7941</v>
      </c>
      <c r="P6536">
        <v>954</v>
      </c>
    </row>
    <row r="6537" spans="1:17" hidden="1" x14ac:dyDescent="0.35">
      <c r="A6537" t="s">
        <v>26</v>
      </c>
      <c r="B6537" t="s">
        <v>32</v>
      </c>
      <c r="C6537" t="s">
        <v>20</v>
      </c>
      <c r="D6537" t="s">
        <v>21</v>
      </c>
      <c r="E6537" t="s">
        <v>5</v>
      </c>
      <c r="G6537" t="s">
        <v>22</v>
      </c>
      <c r="H6537">
        <v>3357498</v>
      </c>
      <c r="I6537">
        <v>3358451</v>
      </c>
      <c r="J6537" t="s">
        <v>30</v>
      </c>
      <c r="K6537" t="s">
        <v>7942</v>
      </c>
      <c r="N6537" t="s">
        <v>7943</v>
      </c>
      <c r="O6537" t="s">
        <v>7941</v>
      </c>
      <c r="P6537">
        <v>954</v>
      </c>
      <c r="Q6537">
        <v>317</v>
      </c>
    </row>
    <row r="6538" spans="1:17" hidden="1" x14ac:dyDescent="0.35">
      <c r="A6538" t="s">
        <v>18</v>
      </c>
      <c r="B6538" t="s">
        <v>29</v>
      </c>
      <c r="C6538" t="s">
        <v>20</v>
      </c>
      <c r="D6538" t="s">
        <v>21</v>
      </c>
      <c r="E6538" t="s">
        <v>5</v>
      </c>
      <c r="G6538" t="s">
        <v>22</v>
      </c>
      <c r="H6538">
        <v>3358569</v>
      </c>
      <c r="I6538">
        <v>3358871</v>
      </c>
      <c r="J6538" t="s">
        <v>30</v>
      </c>
      <c r="O6538" t="s">
        <v>7944</v>
      </c>
      <c r="P6538">
        <v>303</v>
      </c>
    </row>
    <row r="6539" spans="1:17" hidden="1" x14ac:dyDescent="0.35">
      <c r="A6539" t="s">
        <v>26</v>
      </c>
      <c r="B6539" t="s">
        <v>32</v>
      </c>
      <c r="C6539" t="s">
        <v>20</v>
      </c>
      <c r="D6539" t="s">
        <v>21</v>
      </c>
      <c r="E6539" t="s">
        <v>5</v>
      </c>
      <c r="G6539" t="s">
        <v>22</v>
      </c>
      <c r="H6539">
        <v>3358569</v>
      </c>
      <c r="I6539">
        <v>3358871</v>
      </c>
      <c r="J6539" t="s">
        <v>30</v>
      </c>
      <c r="K6539" t="s">
        <v>7945</v>
      </c>
      <c r="N6539" t="s">
        <v>28</v>
      </c>
      <c r="O6539" t="s">
        <v>7944</v>
      </c>
      <c r="P6539">
        <v>303</v>
      </c>
      <c r="Q6539">
        <v>100</v>
      </c>
    </row>
    <row r="6540" spans="1:17" hidden="1" x14ac:dyDescent="0.35">
      <c r="A6540" t="s">
        <v>18</v>
      </c>
      <c r="B6540" t="s">
        <v>29</v>
      </c>
      <c r="C6540" t="s">
        <v>20</v>
      </c>
      <c r="D6540" t="s">
        <v>21</v>
      </c>
      <c r="E6540" t="s">
        <v>5</v>
      </c>
      <c r="G6540" t="s">
        <v>22</v>
      </c>
      <c r="H6540">
        <v>3359455</v>
      </c>
      <c r="I6540">
        <v>3362265</v>
      </c>
      <c r="J6540" t="s">
        <v>30</v>
      </c>
      <c r="O6540" t="s">
        <v>7946</v>
      </c>
      <c r="P6540">
        <v>2811</v>
      </c>
    </row>
    <row r="6541" spans="1:17" hidden="1" x14ac:dyDescent="0.35">
      <c r="A6541" t="s">
        <v>26</v>
      </c>
      <c r="B6541" t="s">
        <v>32</v>
      </c>
      <c r="C6541" t="s">
        <v>20</v>
      </c>
      <c r="D6541" t="s">
        <v>21</v>
      </c>
      <c r="E6541" t="s">
        <v>5</v>
      </c>
      <c r="G6541" t="s">
        <v>22</v>
      </c>
      <c r="H6541">
        <v>3359455</v>
      </c>
      <c r="I6541">
        <v>3362265</v>
      </c>
      <c r="J6541" t="s">
        <v>30</v>
      </c>
      <c r="K6541" t="s">
        <v>7947</v>
      </c>
      <c r="N6541" t="s">
        <v>7948</v>
      </c>
      <c r="O6541" t="s">
        <v>7946</v>
      </c>
      <c r="P6541">
        <v>2811</v>
      </c>
      <c r="Q6541">
        <v>936</v>
      </c>
    </row>
    <row r="6542" spans="1:17" hidden="1" x14ac:dyDescent="0.35">
      <c r="A6542" t="s">
        <v>18</v>
      </c>
      <c r="B6542" t="s">
        <v>29</v>
      </c>
      <c r="C6542" t="s">
        <v>20</v>
      </c>
      <c r="D6542" t="s">
        <v>21</v>
      </c>
      <c r="E6542" t="s">
        <v>5</v>
      </c>
      <c r="G6542" t="s">
        <v>22</v>
      </c>
      <c r="H6542">
        <v>3362290</v>
      </c>
      <c r="I6542">
        <v>3363549</v>
      </c>
      <c r="J6542" t="s">
        <v>30</v>
      </c>
      <c r="O6542" t="s">
        <v>7949</v>
      </c>
      <c r="P6542">
        <v>1260</v>
      </c>
    </row>
    <row r="6543" spans="1:17" hidden="1" x14ac:dyDescent="0.35">
      <c r="A6543" t="s">
        <v>26</v>
      </c>
      <c r="B6543" t="s">
        <v>32</v>
      </c>
      <c r="C6543" t="s">
        <v>20</v>
      </c>
      <c r="D6543" t="s">
        <v>21</v>
      </c>
      <c r="E6543" t="s">
        <v>5</v>
      </c>
      <c r="G6543" t="s">
        <v>22</v>
      </c>
      <c r="H6543">
        <v>3362290</v>
      </c>
      <c r="I6543">
        <v>3363549</v>
      </c>
      <c r="J6543" t="s">
        <v>30</v>
      </c>
      <c r="K6543" t="s">
        <v>7950</v>
      </c>
      <c r="N6543" t="s">
        <v>7951</v>
      </c>
      <c r="O6543" t="s">
        <v>7949</v>
      </c>
      <c r="P6543">
        <v>1260</v>
      </c>
      <c r="Q6543">
        <v>419</v>
      </c>
    </row>
    <row r="6544" spans="1:17" hidden="1" x14ac:dyDescent="0.35">
      <c r="A6544" t="s">
        <v>18</v>
      </c>
      <c r="B6544" t="s">
        <v>29</v>
      </c>
      <c r="C6544" t="s">
        <v>20</v>
      </c>
      <c r="D6544" t="s">
        <v>21</v>
      </c>
      <c r="E6544" t="s">
        <v>5</v>
      </c>
      <c r="G6544" t="s">
        <v>22</v>
      </c>
      <c r="H6544">
        <v>3363639</v>
      </c>
      <c r="I6544">
        <v>3364229</v>
      </c>
      <c r="J6544" t="s">
        <v>30</v>
      </c>
      <c r="O6544" t="s">
        <v>7952</v>
      </c>
      <c r="P6544">
        <v>591</v>
      </c>
    </row>
    <row r="6545" spans="1:17" hidden="1" x14ac:dyDescent="0.35">
      <c r="A6545" t="s">
        <v>26</v>
      </c>
      <c r="B6545" t="s">
        <v>32</v>
      </c>
      <c r="C6545" t="s">
        <v>20</v>
      </c>
      <c r="D6545" t="s">
        <v>21</v>
      </c>
      <c r="E6545" t="s">
        <v>5</v>
      </c>
      <c r="G6545" t="s">
        <v>22</v>
      </c>
      <c r="H6545">
        <v>3363639</v>
      </c>
      <c r="I6545">
        <v>3364229</v>
      </c>
      <c r="J6545" t="s">
        <v>30</v>
      </c>
      <c r="K6545" t="s">
        <v>7953</v>
      </c>
      <c r="N6545" t="s">
        <v>1319</v>
      </c>
      <c r="O6545" t="s">
        <v>7952</v>
      </c>
      <c r="P6545">
        <v>591</v>
      </c>
      <c r="Q6545">
        <v>196</v>
      </c>
    </row>
    <row r="6546" spans="1:17" hidden="1" x14ac:dyDescent="0.35">
      <c r="A6546" t="s">
        <v>18</v>
      </c>
      <c r="B6546" t="s">
        <v>29</v>
      </c>
      <c r="C6546" t="s">
        <v>20</v>
      </c>
      <c r="D6546" t="s">
        <v>21</v>
      </c>
      <c r="E6546" t="s">
        <v>5</v>
      </c>
      <c r="G6546" t="s">
        <v>22</v>
      </c>
      <c r="H6546">
        <v>3364318</v>
      </c>
      <c r="I6546">
        <v>3364518</v>
      </c>
      <c r="J6546" t="s">
        <v>30</v>
      </c>
      <c r="O6546" t="s">
        <v>7954</v>
      </c>
      <c r="P6546">
        <v>201</v>
      </c>
    </row>
    <row r="6547" spans="1:17" hidden="1" x14ac:dyDescent="0.35">
      <c r="A6547" t="s">
        <v>26</v>
      </c>
      <c r="B6547" t="s">
        <v>32</v>
      </c>
      <c r="C6547" t="s">
        <v>20</v>
      </c>
      <c r="D6547" t="s">
        <v>21</v>
      </c>
      <c r="E6547" t="s">
        <v>5</v>
      </c>
      <c r="G6547" t="s">
        <v>22</v>
      </c>
      <c r="H6547">
        <v>3364318</v>
      </c>
      <c r="I6547">
        <v>3364518</v>
      </c>
      <c r="J6547" t="s">
        <v>30</v>
      </c>
      <c r="K6547" t="s">
        <v>7955</v>
      </c>
      <c r="N6547" t="s">
        <v>28</v>
      </c>
      <c r="O6547" t="s">
        <v>7954</v>
      </c>
      <c r="P6547">
        <v>201</v>
      </c>
      <c r="Q6547">
        <v>66</v>
      </c>
    </row>
    <row r="6548" spans="1:17" hidden="1" x14ac:dyDescent="0.35">
      <c r="A6548" t="s">
        <v>18</v>
      </c>
      <c r="B6548" t="s">
        <v>29</v>
      </c>
      <c r="C6548" t="s">
        <v>20</v>
      </c>
      <c r="D6548" t="s">
        <v>21</v>
      </c>
      <c r="E6548" t="s">
        <v>5</v>
      </c>
      <c r="G6548" t="s">
        <v>22</v>
      </c>
      <c r="H6548">
        <v>3364579</v>
      </c>
      <c r="I6548">
        <v>3365436</v>
      </c>
      <c r="J6548" t="s">
        <v>30</v>
      </c>
      <c r="O6548" t="s">
        <v>7956</v>
      </c>
      <c r="P6548">
        <v>858</v>
      </c>
    </row>
    <row r="6549" spans="1:17" hidden="1" x14ac:dyDescent="0.35">
      <c r="A6549" t="s">
        <v>26</v>
      </c>
      <c r="B6549" t="s">
        <v>32</v>
      </c>
      <c r="C6549" t="s">
        <v>20</v>
      </c>
      <c r="D6549" t="s">
        <v>21</v>
      </c>
      <c r="E6549" t="s">
        <v>5</v>
      </c>
      <c r="G6549" t="s">
        <v>22</v>
      </c>
      <c r="H6549">
        <v>3364579</v>
      </c>
      <c r="I6549">
        <v>3365436</v>
      </c>
      <c r="J6549" t="s">
        <v>30</v>
      </c>
      <c r="K6549" t="s">
        <v>7957</v>
      </c>
      <c r="N6549" t="s">
        <v>28</v>
      </c>
      <c r="O6549" t="s">
        <v>7956</v>
      </c>
      <c r="P6549">
        <v>858</v>
      </c>
      <c r="Q6549">
        <v>285</v>
      </c>
    </row>
    <row r="6550" spans="1:17" hidden="1" x14ac:dyDescent="0.35">
      <c r="A6550" t="s">
        <v>18</v>
      </c>
      <c r="B6550" t="s">
        <v>29</v>
      </c>
      <c r="C6550" t="s">
        <v>20</v>
      </c>
      <c r="D6550" t="s">
        <v>21</v>
      </c>
      <c r="E6550" t="s">
        <v>5</v>
      </c>
      <c r="G6550" t="s">
        <v>22</v>
      </c>
      <c r="H6550">
        <v>3365446</v>
      </c>
      <c r="I6550">
        <v>3367299</v>
      </c>
      <c r="J6550" t="s">
        <v>30</v>
      </c>
      <c r="O6550" t="s">
        <v>7958</v>
      </c>
      <c r="P6550">
        <v>1854</v>
      </c>
    </row>
    <row r="6551" spans="1:17" hidden="1" x14ac:dyDescent="0.35">
      <c r="A6551" t="s">
        <v>26</v>
      </c>
      <c r="B6551" t="s">
        <v>32</v>
      </c>
      <c r="C6551" t="s">
        <v>20</v>
      </c>
      <c r="D6551" t="s">
        <v>21</v>
      </c>
      <c r="E6551" t="s">
        <v>5</v>
      </c>
      <c r="G6551" t="s">
        <v>22</v>
      </c>
      <c r="H6551">
        <v>3365446</v>
      </c>
      <c r="I6551">
        <v>3367299</v>
      </c>
      <c r="J6551" t="s">
        <v>30</v>
      </c>
      <c r="K6551" t="s">
        <v>7959</v>
      </c>
      <c r="N6551" t="s">
        <v>28</v>
      </c>
      <c r="O6551" t="s">
        <v>7958</v>
      </c>
      <c r="P6551">
        <v>1854</v>
      </c>
      <c r="Q6551">
        <v>617</v>
      </c>
    </row>
    <row r="6552" spans="1:17" hidden="1" x14ac:dyDescent="0.35">
      <c r="A6552" t="s">
        <v>18</v>
      </c>
      <c r="B6552" t="s">
        <v>29</v>
      </c>
      <c r="C6552" t="s">
        <v>20</v>
      </c>
      <c r="D6552" t="s">
        <v>21</v>
      </c>
      <c r="E6552" t="s">
        <v>5</v>
      </c>
      <c r="G6552" t="s">
        <v>22</v>
      </c>
      <c r="H6552">
        <v>3367527</v>
      </c>
      <c r="I6552">
        <v>3368708</v>
      </c>
      <c r="J6552" t="s">
        <v>23</v>
      </c>
      <c r="O6552" t="s">
        <v>7960</v>
      </c>
      <c r="P6552">
        <v>1182</v>
      </c>
    </row>
    <row r="6553" spans="1:17" hidden="1" x14ac:dyDescent="0.35">
      <c r="A6553" t="s">
        <v>26</v>
      </c>
      <c r="B6553" t="s">
        <v>32</v>
      </c>
      <c r="C6553" t="s">
        <v>20</v>
      </c>
      <c r="D6553" t="s">
        <v>21</v>
      </c>
      <c r="E6553" t="s">
        <v>5</v>
      </c>
      <c r="G6553" t="s">
        <v>22</v>
      </c>
      <c r="H6553">
        <v>3367527</v>
      </c>
      <c r="I6553">
        <v>3368708</v>
      </c>
      <c r="J6553" t="s">
        <v>23</v>
      </c>
      <c r="K6553" t="s">
        <v>7961</v>
      </c>
      <c r="N6553" t="s">
        <v>7962</v>
      </c>
      <c r="O6553" t="s">
        <v>7960</v>
      </c>
      <c r="P6553">
        <v>1182</v>
      </c>
      <c r="Q6553">
        <v>393</v>
      </c>
    </row>
    <row r="6554" spans="1:17" hidden="1" x14ac:dyDescent="0.35">
      <c r="A6554" t="s">
        <v>18</v>
      </c>
      <c r="B6554" t="s">
        <v>29</v>
      </c>
      <c r="C6554" t="s">
        <v>20</v>
      </c>
      <c r="D6554" t="s">
        <v>21</v>
      </c>
      <c r="E6554" t="s">
        <v>5</v>
      </c>
      <c r="G6554" t="s">
        <v>22</v>
      </c>
      <c r="H6554">
        <v>3368680</v>
      </c>
      <c r="I6554">
        <v>3369387</v>
      </c>
      <c r="J6554" t="s">
        <v>23</v>
      </c>
      <c r="O6554" t="s">
        <v>7963</v>
      </c>
      <c r="P6554">
        <v>708</v>
      </c>
    </row>
    <row r="6555" spans="1:17" hidden="1" x14ac:dyDescent="0.35">
      <c r="A6555" t="s">
        <v>26</v>
      </c>
      <c r="B6555" t="s">
        <v>32</v>
      </c>
      <c r="C6555" t="s">
        <v>20</v>
      </c>
      <c r="D6555" t="s">
        <v>21</v>
      </c>
      <c r="E6555" t="s">
        <v>5</v>
      </c>
      <c r="G6555" t="s">
        <v>22</v>
      </c>
      <c r="H6555">
        <v>3368680</v>
      </c>
      <c r="I6555">
        <v>3369387</v>
      </c>
      <c r="J6555" t="s">
        <v>23</v>
      </c>
      <c r="K6555" t="s">
        <v>7964</v>
      </c>
      <c r="N6555" t="s">
        <v>28</v>
      </c>
      <c r="O6555" t="s">
        <v>7963</v>
      </c>
      <c r="P6555">
        <v>708</v>
      </c>
      <c r="Q6555">
        <v>235</v>
      </c>
    </row>
    <row r="6556" spans="1:17" hidden="1" x14ac:dyDescent="0.35">
      <c r="A6556" t="s">
        <v>18</v>
      </c>
      <c r="B6556" t="s">
        <v>29</v>
      </c>
      <c r="C6556" t="s">
        <v>20</v>
      </c>
      <c r="D6556" t="s">
        <v>21</v>
      </c>
      <c r="E6556" t="s">
        <v>5</v>
      </c>
      <c r="G6556" t="s">
        <v>22</v>
      </c>
      <c r="H6556">
        <v>3369589</v>
      </c>
      <c r="I6556">
        <v>3369885</v>
      </c>
      <c r="J6556" t="s">
        <v>30</v>
      </c>
      <c r="O6556" t="s">
        <v>7965</v>
      </c>
      <c r="P6556">
        <v>297</v>
      </c>
    </row>
    <row r="6557" spans="1:17" hidden="1" x14ac:dyDescent="0.35">
      <c r="A6557" t="s">
        <v>26</v>
      </c>
      <c r="B6557" t="s">
        <v>32</v>
      </c>
      <c r="C6557" t="s">
        <v>20</v>
      </c>
      <c r="D6557" t="s">
        <v>21</v>
      </c>
      <c r="E6557" t="s">
        <v>5</v>
      </c>
      <c r="G6557" t="s">
        <v>22</v>
      </c>
      <c r="H6557">
        <v>3369589</v>
      </c>
      <c r="I6557">
        <v>3369885</v>
      </c>
      <c r="J6557" t="s">
        <v>30</v>
      </c>
      <c r="K6557" t="s">
        <v>7966</v>
      </c>
      <c r="N6557" t="s">
        <v>28</v>
      </c>
      <c r="O6557" t="s">
        <v>7965</v>
      </c>
      <c r="P6557">
        <v>297</v>
      </c>
      <c r="Q6557">
        <v>98</v>
      </c>
    </row>
    <row r="6558" spans="1:17" hidden="1" x14ac:dyDescent="0.35">
      <c r="A6558" t="s">
        <v>18</v>
      </c>
      <c r="B6558" t="s">
        <v>29</v>
      </c>
      <c r="C6558" t="s">
        <v>20</v>
      </c>
      <c r="D6558" t="s">
        <v>21</v>
      </c>
      <c r="E6558" t="s">
        <v>5</v>
      </c>
      <c r="G6558" t="s">
        <v>22</v>
      </c>
      <c r="H6558">
        <v>3370070</v>
      </c>
      <c r="I6558">
        <v>3370270</v>
      </c>
      <c r="J6558" t="s">
        <v>30</v>
      </c>
      <c r="O6558" t="s">
        <v>7967</v>
      </c>
      <c r="P6558">
        <v>201</v>
      </c>
    </row>
    <row r="6559" spans="1:17" hidden="1" x14ac:dyDescent="0.35">
      <c r="A6559" t="s">
        <v>26</v>
      </c>
      <c r="B6559" t="s">
        <v>32</v>
      </c>
      <c r="C6559" t="s">
        <v>20</v>
      </c>
      <c r="D6559" t="s">
        <v>21</v>
      </c>
      <c r="E6559" t="s">
        <v>5</v>
      </c>
      <c r="G6559" t="s">
        <v>22</v>
      </c>
      <c r="H6559">
        <v>3370070</v>
      </c>
      <c r="I6559">
        <v>3370270</v>
      </c>
      <c r="J6559" t="s">
        <v>30</v>
      </c>
      <c r="K6559" t="s">
        <v>7968</v>
      </c>
      <c r="N6559" t="s">
        <v>3323</v>
      </c>
      <c r="O6559" t="s">
        <v>7967</v>
      </c>
      <c r="P6559">
        <v>201</v>
      </c>
      <c r="Q6559">
        <v>66</v>
      </c>
    </row>
    <row r="6560" spans="1:17" hidden="1" x14ac:dyDescent="0.35">
      <c r="A6560" t="s">
        <v>18</v>
      </c>
      <c r="B6560" t="s">
        <v>29</v>
      </c>
      <c r="C6560" t="s">
        <v>20</v>
      </c>
      <c r="D6560" t="s">
        <v>21</v>
      </c>
      <c r="E6560" t="s">
        <v>5</v>
      </c>
      <c r="G6560" t="s">
        <v>22</v>
      </c>
      <c r="H6560">
        <v>3370429</v>
      </c>
      <c r="I6560">
        <v>3370635</v>
      </c>
      <c r="J6560" t="s">
        <v>30</v>
      </c>
      <c r="O6560" t="s">
        <v>7969</v>
      </c>
      <c r="P6560">
        <v>207</v>
      </c>
    </row>
    <row r="6561" spans="1:17" hidden="1" x14ac:dyDescent="0.35">
      <c r="A6561" t="s">
        <v>26</v>
      </c>
      <c r="B6561" t="s">
        <v>32</v>
      </c>
      <c r="C6561" t="s">
        <v>20</v>
      </c>
      <c r="D6561" t="s">
        <v>21</v>
      </c>
      <c r="E6561" t="s">
        <v>5</v>
      </c>
      <c r="G6561" t="s">
        <v>22</v>
      </c>
      <c r="H6561">
        <v>3370429</v>
      </c>
      <c r="I6561">
        <v>3370635</v>
      </c>
      <c r="J6561" t="s">
        <v>30</v>
      </c>
      <c r="K6561" t="s">
        <v>7970</v>
      </c>
      <c r="N6561" t="s">
        <v>3323</v>
      </c>
      <c r="O6561" t="s">
        <v>7969</v>
      </c>
      <c r="P6561">
        <v>207</v>
      </c>
      <c r="Q6561">
        <v>68</v>
      </c>
    </row>
    <row r="6562" spans="1:17" hidden="1" x14ac:dyDescent="0.35">
      <c r="A6562" t="s">
        <v>18</v>
      </c>
      <c r="B6562" t="s">
        <v>29</v>
      </c>
      <c r="C6562" t="s">
        <v>20</v>
      </c>
      <c r="D6562" t="s">
        <v>21</v>
      </c>
      <c r="E6562" t="s">
        <v>5</v>
      </c>
      <c r="G6562" t="s">
        <v>22</v>
      </c>
      <c r="H6562">
        <v>3370668</v>
      </c>
      <c r="I6562">
        <v>3371144</v>
      </c>
      <c r="J6562" t="s">
        <v>30</v>
      </c>
      <c r="O6562" t="s">
        <v>7971</v>
      </c>
      <c r="P6562">
        <v>477</v>
      </c>
    </row>
    <row r="6563" spans="1:17" hidden="1" x14ac:dyDescent="0.35">
      <c r="A6563" t="s">
        <v>26</v>
      </c>
      <c r="B6563" t="s">
        <v>32</v>
      </c>
      <c r="C6563" t="s">
        <v>20</v>
      </c>
      <c r="D6563" t="s">
        <v>21</v>
      </c>
      <c r="E6563" t="s">
        <v>5</v>
      </c>
      <c r="G6563" t="s">
        <v>22</v>
      </c>
      <c r="H6563">
        <v>3370668</v>
      </c>
      <c r="I6563">
        <v>3371144</v>
      </c>
      <c r="J6563" t="s">
        <v>30</v>
      </c>
      <c r="K6563" t="s">
        <v>7972</v>
      </c>
      <c r="N6563" t="s">
        <v>28</v>
      </c>
      <c r="O6563" t="s">
        <v>7971</v>
      </c>
      <c r="P6563">
        <v>477</v>
      </c>
      <c r="Q6563">
        <v>158</v>
      </c>
    </row>
    <row r="6564" spans="1:17" hidden="1" x14ac:dyDescent="0.35">
      <c r="A6564" t="s">
        <v>18</v>
      </c>
      <c r="B6564" t="s">
        <v>29</v>
      </c>
      <c r="C6564" t="s">
        <v>20</v>
      </c>
      <c r="D6564" t="s">
        <v>21</v>
      </c>
      <c r="E6564" t="s">
        <v>5</v>
      </c>
      <c r="G6564" t="s">
        <v>22</v>
      </c>
      <c r="H6564">
        <v>3371261</v>
      </c>
      <c r="I6564">
        <v>3372868</v>
      </c>
      <c r="J6564" t="s">
        <v>23</v>
      </c>
      <c r="O6564" t="s">
        <v>7973</v>
      </c>
      <c r="P6564">
        <v>1608</v>
      </c>
    </row>
    <row r="6565" spans="1:17" hidden="1" x14ac:dyDescent="0.35">
      <c r="A6565" t="s">
        <v>26</v>
      </c>
      <c r="B6565" t="s">
        <v>32</v>
      </c>
      <c r="C6565" t="s">
        <v>20</v>
      </c>
      <c r="D6565" t="s">
        <v>21</v>
      </c>
      <c r="E6565" t="s">
        <v>5</v>
      </c>
      <c r="G6565" t="s">
        <v>22</v>
      </c>
      <c r="H6565">
        <v>3371261</v>
      </c>
      <c r="I6565">
        <v>3372868</v>
      </c>
      <c r="J6565" t="s">
        <v>23</v>
      </c>
      <c r="K6565" t="s">
        <v>7974</v>
      </c>
      <c r="N6565" t="s">
        <v>1872</v>
      </c>
      <c r="O6565" t="s">
        <v>7973</v>
      </c>
      <c r="P6565">
        <v>1608</v>
      </c>
      <c r="Q6565">
        <v>535</v>
      </c>
    </row>
    <row r="6566" spans="1:17" hidden="1" x14ac:dyDescent="0.35">
      <c r="A6566" t="s">
        <v>18</v>
      </c>
      <c r="B6566" t="s">
        <v>29</v>
      </c>
      <c r="C6566" t="s">
        <v>20</v>
      </c>
      <c r="D6566" t="s">
        <v>21</v>
      </c>
      <c r="E6566" t="s">
        <v>5</v>
      </c>
      <c r="G6566" t="s">
        <v>22</v>
      </c>
      <c r="H6566">
        <v>3372976</v>
      </c>
      <c r="I6566">
        <v>3373209</v>
      </c>
      <c r="J6566" t="s">
        <v>23</v>
      </c>
      <c r="O6566" t="s">
        <v>7975</v>
      </c>
      <c r="P6566">
        <v>234</v>
      </c>
    </row>
    <row r="6567" spans="1:17" hidden="1" x14ac:dyDescent="0.35">
      <c r="A6567" t="s">
        <v>26</v>
      </c>
      <c r="B6567" t="s">
        <v>32</v>
      </c>
      <c r="C6567" t="s">
        <v>20</v>
      </c>
      <c r="D6567" t="s">
        <v>21</v>
      </c>
      <c r="E6567" t="s">
        <v>5</v>
      </c>
      <c r="G6567" t="s">
        <v>22</v>
      </c>
      <c r="H6567">
        <v>3372976</v>
      </c>
      <c r="I6567">
        <v>3373209</v>
      </c>
      <c r="J6567" t="s">
        <v>23</v>
      </c>
      <c r="K6567" t="s">
        <v>7976</v>
      </c>
      <c r="N6567" t="s">
        <v>28</v>
      </c>
      <c r="O6567" t="s">
        <v>7975</v>
      </c>
      <c r="P6567">
        <v>234</v>
      </c>
      <c r="Q6567">
        <v>77</v>
      </c>
    </row>
    <row r="6568" spans="1:17" hidden="1" x14ac:dyDescent="0.35">
      <c r="A6568" t="s">
        <v>18</v>
      </c>
      <c r="B6568" t="s">
        <v>29</v>
      </c>
      <c r="C6568" t="s">
        <v>20</v>
      </c>
      <c r="D6568" t="s">
        <v>21</v>
      </c>
      <c r="E6568" t="s">
        <v>5</v>
      </c>
      <c r="G6568" t="s">
        <v>22</v>
      </c>
      <c r="H6568">
        <v>3373597</v>
      </c>
      <c r="I6568">
        <v>3373914</v>
      </c>
      <c r="J6568" t="s">
        <v>23</v>
      </c>
      <c r="O6568" t="s">
        <v>7977</v>
      </c>
      <c r="P6568">
        <v>318</v>
      </c>
    </row>
    <row r="6569" spans="1:17" hidden="1" x14ac:dyDescent="0.35">
      <c r="A6569" t="s">
        <v>26</v>
      </c>
      <c r="B6569" t="s">
        <v>32</v>
      </c>
      <c r="C6569" t="s">
        <v>20</v>
      </c>
      <c r="D6569" t="s">
        <v>21</v>
      </c>
      <c r="E6569" t="s">
        <v>5</v>
      </c>
      <c r="G6569" t="s">
        <v>22</v>
      </c>
      <c r="H6569">
        <v>3373597</v>
      </c>
      <c r="I6569">
        <v>3373914</v>
      </c>
      <c r="J6569" t="s">
        <v>23</v>
      </c>
      <c r="K6569" t="s">
        <v>7978</v>
      </c>
      <c r="N6569" t="s">
        <v>28</v>
      </c>
      <c r="O6569" t="s">
        <v>7977</v>
      </c>
      <c r="P6569">
        <v>318</v>
      </c>
      <c r="Q6569">
        <v>105</v>
      </c>
    </row>
    <row r="6570" spans="1:17" hidden="1" x14ac:dyDescent="0.35">
      <c r="A6570" t="s">
        <v>18</v>
      </c>
      <c r="B6570" t="s">
        <v>29</v>
      </c>
      <c r="C6570" t="s">
        <v>20</v>
      </c>
      <c r="D6570" t="s">
        <v>21</v>
      </c>
      <c r="E6570" t="s">
        <v>5</v>
      </c>
      <c r="G6570" t="s">
        <v>22</v>
      </c>
      <c r="H6570">
        <v>3374019</v>
      </c>
      <c r="I6570">
        <v>3374549</v>
      </c>
      <c r="J6570" t="s">
        <v>23</v>
      </c>
      <c r="O6570" t="s">
        <v>7979</v>
      </c>
      <c r="P6570">
        <v>531</v>
      </c>
    </row>
    <row r="6571" spans="1:17" hidden="1" x14ac:dyDescent="0.35">
      <c r="A6571" t="s">
        <v>26</v>
      </c>
      <c r="B6571" t="s">
        <v>32</v>
      </c>
      <c r="C6571" t="s">
        <v>20</v>
      </c>
      <c r="D6571" t="s">
        <v>21</v>
      </c>
      <c r="E6571" t="s">
        <v>5</v>
      </c>
      <c r="G6571" t="s">
        <v>22</v>
      </c>
      <c r="H6571">
        <v>3374019</v>
      </c>
      <c r="I6571">
        <v>3374549</v>
      </c>
      <c r="J6571" t="s">
        <v>23</v>
      </c>
      <c r="K6571" t="s">
        <v>7980</v>
      </c>
      <c r="N6571" t="s">
        <v>1353</v>
      </c>
      <c r="O6571" t="s">
        <v>7979</v>
      </c>
      <c r="P6571">
        <v>531</v>
      </c>
      <c r="Q6571">
        <v>176</v>
      </c>
    </row>
    <row r="6572" spans="1:17" hidden="1" x14ac:dyDescent="0.35">
      <c r="A6572" t="s">
        <v>18</v>
      </c>
      <c r="B6572" t="s">
        <v>29</v>
      </c>
      <c r="C6572" t="s">
        <v>20</v>
      </c>
      <c r="D6572" t="s">
        <v>21</v>
      </c>
      <c r="E6572" t="s">
        <v>5</v>
      </c>
      <c r="G6572" t="s">
        <v>22</v>
      </c>
      <c r="H6572">
        <v>3374833</v>
      </c>
      <c r="I6572">
        <v>3375780</v>
      </c>
      <c r="J6572" t="s">
        <v>30</v>
      </c>
      <c r="O6572" t="s">
        <v>7981</v>
      </c>
      <c r="P6572">
        <v>948</v>
      </c>
    </row>
    <row r="6573" spans="1:17" hidden="1" x14ac:dyDescent="0.35">
      <c r="A6573" t="s">
        <v>26</v>
      </c>
      <c r="B6573" t="s">
        <v>32</v>
      </c>
      <c r="C6573" t="s">
        <v>20</v>
      </c>
      <c r="D6573" t="s">
        <v>21</v>
      </c>
      <c r="E6573" t="s">
        <v>5</v>
      </c>
      <c r="G6573" t="s">
        <v>22</v>
      </c>
      <c r="H6573">
        <v>3374833</v>
      </c>
      <c r="I6573">
        <v>3375780</v>
      </c>
      <c r="J6573" t="s">
        <v>30</v>
      </c>
      <c r="K6573" t="s">
        <v>7982</v>
      </c>
      <c r="N6573" t="s">
        <v>53</v>
      </c>
      <c r="O6573" t="s">
        <v>7981</v>
      </c>
      <c r="P6573">
        <v>948</v>
      </c>
      <c r="Q6573">
        <v>315</v>
      </c>
    </row>
    <row r="6574" spans="1:17" hidden="1" x14ac:dyDescent="0.35">
      <c r="A6574" t="s">
        <v>18</v>
      </c>
      <c r="B6574" t="s">
        <v>29</v>
      </c>
      <c r="C6574" t="s">
        <v>20</v>
      </c>
      <c r="D6574" t="s">
        <v>21</v>
      </c>
      <c r="E6574" t="s">
        <v>5</v>
      </c>
      <c r="G6574" t="s">
        <v>22</v>
      </c>
      <c r="H6574">
        <v>3375839</v>
      </c>
      <c r="I6574">
        <v>3377026</v>
      </c>
      <c r="J6574" t="s">
        <v>30</v>
      </c>
      <c r="O6574" t="s">
        <v>7983</v>
      </c>
      <c r="P6574">
        <v>1188</v>
      </c>
    </row>
    <row r="6575" spans="1:17" hidden="1" x14ac:dyDescent="0.35">
      <c r="A6575" t="s">
        <v>26</v>
      </c>
      <c r="B6575" t="s">
        <v>32</v>
      </c>
      <c r="C6575" t="s">
        <v>20</v>
      </c>
      <c r="D6575" t="s">
        <v>21</v>
      </c>
      <c r="E6575" t="s">
        <v>5</v>
      </c>
      <c r="G6575" t="s">
        <v>22</v>
      </c>
      <c r="H6575">
        <v>3375839</v>
      </c>
      <c r="I6575">
        <v>3377026</v>
      </c>
      <c r="J6575" t="s">
        <v>30</v>
      </c>
      <c r="K6575" t="s">
        <v>7984</v>
      </c>
      <c r="N6575" t="s">
        <v>28</v>
      </c>
      <c r="O6575" t="s">
        <v>7983</v>
      </c>
      <c r="P6575">
        <v>1188</v>
      </c>
      <c r="Q6575">
        <v>395</v>
      </c>
    </row>
    <row r="6576" spans="1:17" hidden="1" x14ac:dyDescent="0.35">
      <c r="A6576" t="s">
        <v>18</v>
      </c>
      <c r="B6576" t="s">
        <v>29</v>
      </c>
      <c r="C6576" t="s">
        <v>20</v>
      </c>
      <c r="D6576" t="s">
        <v>21</v>
      </c>
      <c r="E6576" t="s">
        <v>5</v>
      </c>
      <c r="G6576" t="s">
        <v>22</v>
      </c>
      <c r="H6576">
        <v>3377091</v>
      </c>
      <c r="I6576">
        <v>3377510</v>
      </c>
      <c r="J6576" t="s">
        <v>30</v>
      </c>
      <c r="O6576" t="s">
        <v>7985</v>
      </c>
      <c r="P6576">
        <v>420</v>
      </c>
    </row>
    <row r="6577" spans="1:17" hidden="1" x14ac:dyDescent="0.35">
      <c r="A6577" t="s">
        <v>26</v>
      </c>
      <c r="B6577" t="s">
        <v>32</v>
      </c>
      <c r="C6577" t="s">
        <v>20</v>
      </c>
      <c r="D6577" t="s">
        <v>21</v>
      </c>
      <c r="E6577" t="s">
        <v>5</v>
      </c>
      <c r="G6577" t="s">
        <v>22</v>
      </c>
      <c r="H6577">
        <v>3377091</v>
      </c>
      <c r="I6577">
        <v>3377510</v>
      </c>
      <c r="J6577" t="s">
        <v>30</v>
      </c>
      <c r="K6577" t="s">
        <v>7986</v>
      </c>
      <c r="N6577" t="s">
        <v>7987</v>
      </c>
      <c r="O6577" t="s">
        <v>7985</v>
      </c>
      <c r="P6577">
        <v>420</v>
      </c>
      <c r="Q6577">
        <v>139</v>
      </c>
    </row>
    <row r="6578" spans="1:17" hidden="1" x14ac:dyDescent="0.35">
      <c r="A6578" t="s">
        <v>18</v>
      </c>
      <c r="B6578" t="s">
        <v>29</v>
      </c>
      <c r="C6578" t="s">
        <v>20</v>
      </c>
      <c r="D6578" t="s">
        <v>21</v>
      </c>
      <c r="E6578" t="s">
        <v>5</v>
      </c>
      <c r="G6578" t="s">
        <v>22</v>
      </c>
      <c r="H6578">
        <v>3377787</v>
      </c>
      <c r="I6578">
        <v>3378521</v>
      </c>
      <c r="J6578" t="s">
        <v>23</v>
      </c>
      <c r="O6578" t="s">
        <v>7988</v>
      </c>
      <c r="P6578">
        <v>735</v>
      </c>
    </row>
    <row r="6579" spans="1:17" hidden="1" x14ac:dyDescent="0.35">
      <c r="A6579" t="s">
        <v>26</v>
      </c>
      <c r="B6579" t="s">
        <v>32</v>
      </c>
      <c r="C6579" t="s">
        <v>20</v>
      </c>
      <c r="D6579" t="s">
        <v>21</v>
      </c>
      <c r="E6579" t="s">
        <v>5</v>
      </c>
      <c r="G6579" t="s">
        <v>22</v>
      </c>
      <c r="H6579">
        <v>3377787</v>
      </c>
      <c r="I6579">
        <v>3378521</v>
      </c>
      <c r="J6579" t="s">
        <v>23</v>
      </c>
      <c r="K6579" t="s">
        <v>7989</v>
      </c>
      <c r="N6579" t="s">
        <v>2628</v>
      </c>
      <c r="O6579" t="s">
        <v>7988</v>
      </c>
      <c r="P6579">
        <v>735</v>
      </c>
      <c r="Q6579">
        <v>244</v>
      </c>
    </row>
    <row r="6580" spans="1:17" hidden="1" x14ac:dyDescent="0.35">
      <c r="A6580" t="s">
        <v>18</v>
      </c>
      <c r="B6580" t="s">
        <v>29</v>
      </c>
      <c r="C6580" t="s">
        <v>20</v>
      </c>
      <c r="D6580" t="s">
        <v>21</v>
      </c>
      <c r="E6580" t="s">
        <v>5</v>
      </c>
      <c r="G6580" t="s">
        <v>22</v>
      </c>
      <c r="H6580">
        <v>3378523</v>
      </c>
      <c r="I6580">
        <v>3379953</v>
      </c>
      <c r="J6580" t="s">
        <v>23</v>
      </c>
      <c r="O6580" t="s">
        <v>7990</v>
      </c>
      <c r="P6580">
        <v>1431</v>
      </c>
    </row>
    <row r="6581" spans="1:17" hidden="1" x14ac:dyDescent="0.35">
      <c r="A6581" t="s">
        <v>26</v>
      </c>
      <c r="B6581" t="s">
        <v>32</v>
      </c>
      <c r="C6581" t="s">
        <v>20</v>
      </c>
      <c r="D6581" t="s">
        <v>21</v>
      </c>
      <c r="E6581" t="s">
        <v>5</v>
      </c>
      <c r="G6581" t="s">
        <v>22</v>
      </c>
      <c r="H6581">
        <v>3378523</v>
      </c>
      <c r="I6581">
        <v>3379953</v>
      </c>
      <c r="J6581" t="s">
        <v>23</v>
      </c>
      <c r="K6581" t="s">
        <v>7991</v>
      </c>
      <c r="N6581" t="s">
        <v>111</v>
      </c>
      <c r="O6581" t="s">
        <v>7990</v>
      </c>
      <c r="P6581">
        <v>1431</v>
      </c>
      <c r="Q6581">
        <v>476</v>
      </c>
    </row>
    <row r="6582" spans="1:17" hidden="1" x14ac:dyDescent="0.35">
      <c r="A6582" t="s">
        <v>18</v>
      </c>
      <c r="B6582" t="s">
        <v>29</v>
      </c>
      <c r="C6582" t="s">
        <v>20</v>
      </c>
      <c r="D6582" t="s">
        <v>21</v>
      </c>
      <c r="E6582" t="s">
        <v>5</v>
      </c>
      <c r="G6582" t="s">
        <v>22</v>
      </c>
      <c r="H6582">
        <v>3379946</v>
      </c>
      <c r="I6582">
        <v>3380527</v>
      </c>
      <c r="J6582" t="s">
        <v>23</v>
      </c>
      <c r="O6582" t="s">
        <v>7992</v>
      </c>
      <c r="P6582">
        <v>582</v>
      </c>
    </row>
    <row r="6583" spans="1:17" hidden="1" x14ac:dyDescent="0.35">
      <c r="A6583" t="s">
        <v>26</v>
      </c>
      <c r="B6583" t="s">
        <v>32</v>
      </c>
      <c r="C6583" t="s">
        <v>20</v>
      </c>
      <c r="D6583" t="s">
        <v>21</v>
      </c>
      <c r="E6583" t="s">
        <v>5</v>
      </c>
      <c r="G6583" t="s">
        <v>22</v>
      </c>
      <c r="H6583">
        <v>3379946</v>
      </c>
      <c r="I6583">
        <v>3380527</v>
      </c>
      <c r="J6583" t="s">
        <v>23</v>
      </c>
      <c r="K6583" t="s">
        <v>7993</v>
      </c>
      <c r="N6583" t="s">
        <v>7994</v>
      </c>
      <c r="O6583" t="s">
        <v>7992</v>
      </c>
      <c r="P6583">
        <v>582</v>
      </c>
      <c r="Q6583">
        <v>193</v>
      </c>
    </row>
    <row r="6584" spans="1:17" hidden="1" x14ac:dyDescent="0.35">
      <c r="A6584" t="s">
        <v>18</v>
      </c>
      <c r="B6584" t="s">
        <v>29</v>
      </c>
      <c r="C6584" t="s">
        <v>20</v>
      </c>
      <c r="D6584" t="s">
        <v>21</v>
      </c>
      <c r="E6584" t="s">
        <v>5</v>
      </c>
      <c r="G6584" t="s">
        <v>22</v>
      </c>
      <c r="H6584">
        <v>3380529</v>
      </c>
      <c r="I6584">
        <v>3381119</v>
      </c>
      <c r="J6584" t="s">
        <v>23</v>
      </c>
      <c r="O6584" t="s">
        <v>7995</v>
      </c>
      <c r="P6584">
        <v>591</v>
      </c>
    </row>
    <row r="6585" spans="1:17" hidden="1" x14ac:dyDescent="0.35">
      <c r="A6585" t="s">
        <v>26</v>
      </c>
      <c r="B6585" t="s">
        <v>32</v>
      </c>
      <c r="C6585" t="s">
        <v>20</v>
      </c>
      <c r="D6585" t="s">
        <v>21</v>
      </c>
      <c r="E6585" t="s">
        <v>5</v>
      </c>
      <c r="G6585" t="s">
        <v>22</v>
      </c>
      <c r="H6585">
        <v>3380529</v>
      </c>
      <c r="I6585">
        <v>3381119</v>
      </c>
      <c r="J6585" t="s">
        <v>23</v>
      </c>
      <c r="K6585" t="s">
        <v>7996</v>
      </c>
      <c r="N6585" t="s">
        <v>7997</v>
      </c>
      <c r="O6585" t="s">
        <v>7995</v>
      </c>
      <c r="P6585">
        <v>591</v>
      </c>
      <c r="Q6585">
        <v>196</v>
      </c>
    </row>
    <row r="6586" spans="1:17" hidden="1" x14ac:dyDescent="0.35">
      <c r="A6586" t="s">
        <v>18</v>
      </c>
      <c r="B6586" t="s">
        <v>29</v>
      </c>
      <c r="C6586" t="s">
        <v>20</v>
      </c>
      <c r="D6586" t="s">
        <v>21</v>
      </c>
      <c r="E6586" t="s">
        <v>5</v>
      </c>
      <c r="G6586" t="s">
        <v>22</v>
      </c>
      <c r="H6586">
        <v>3381801</v>
      </c>
      <c r="I6586">
        <v>3382013</v>
      </c>
      <c r="J6586" t="s">
        <v>30</v>
      </c>
      <c r="O6586" t="s">
        <v>7998</v>
      </c>
      <c r="P6586">
        <v>213</v>
      </c>
    </row>
    <row r="6587" spans="1:17" hidden="1" x14ac:dyDescent="0.35">
      <c r="A6587" t="s">
        <v>26</v>
      </c>
      <c r="B6587" t="s">
        <v>32</v>
      </c>
      <c r="C6587" t="s">
        <v>20</v>
      </c>
      <c r="D6587" t="s">
        <v>21</v>
      </c>
      <c r="E6587" t="s">
        <v>5</v>
      </c>
      <c r="G6587" t="s">
        <v>22</v>
      </c>
      <c r="H6587">
        <v>3381801</v>
      </c>
      <c r="I6587">
        <v>3382013</v>
      </c>
      <c r="J6587" t="s">
        <v>30</v>
      </c>
      <c r="K6587" t="s">
        <v>7999</v>
      </c>
      <c r="N6587" t="s">
        <v>28</v>
      </c>
      <c r="O6587" t="s">
        <v>7998</v>
      </c>
      <c r="P6587">
        <v>213</v>
      </c>
      <c r="Q6587">
        <v>70</v>
      </c>
    </row>
    <row r="6588" spans="1:17" hidden="1" x14ac:dyDescent="0.35">
      <c r="A6588" t="s">
        <v>18</v>
      </c>
      <c r="B6588" t="s">
        <v>29</v>
      </c>
      <c r="C6588" t="s">
        <v>20</v>
      </c>
      <c r="D6588" t="s">
        <v>21</v>
      </c>
      <c r="E6588" t="s">
        <v>5</v>
      </c>
      <c r="G6588" t="s">
        <v>22</v>
      </c>
      <c r="H6588">
        <v>3382212</v>
      </c>
      <c r="I6588">
        <v>3382688</v>
      </c>
      <c r="J6588" t="s">
        <v>23</v>
      </c>
      <c r="O6588" t="s">
        <v>8000</v>
      </c>
      <c r="P6588">
        <v>477</v>
      </c>
    </row>
    <row r="6589" spans="1:17" hidden="1" x14ac:dyDescent="0.35">
      <c r="A6589" t="s">
        <v>26</v>
      </c>
      <c r="B6589" t="s">
        <v>32</v>
      </c>
      <c r="C6589" t="s">
        <v>20</v>
      </c>
      <c r="D6589" t="s">
        <v>21</v>
      </c>
      <c r="E6589" t="s">
        <v>5</v>
      </c>
      <c r="G6589" t="s">
        <v>22</v>
      </c>
      <c r="H6589">
        <v>3382212</v>
      </c>
      <c r="I6589">
        <v>3382688</v>
      </c>
      <c r="J6589" t="s">
        <v>23</v>
      </c>
      <c r="K6589" t="s">
        <v>8001</v>
      </c>
      <c r="N6589" t="s">
        <v>28</v>
      </c>
      <c r="O6589" t="s">
        <v>8000</v>
      </c>
      <c r="P6589">
        <v>477</v>
      </c>
      <c r="Q6589">
        <v>158</v>
      </c>
    </row>
    <row r="6590" spans="1:17" hidden="1" x14ac:dyDescent="0.35">
      <c r="A6590" t="s">
        <v>18</v>
      </c>
      <c r="B6590" t="s">
        <v>29</v>
      </c>
      <c r="C6590" t="s">
        <v>20</v>
      </c>
      <c r="D6590" t="s">
        <v>21</v>
      </c>
      <c r="E6590" t="s">
        <v>5</v>
      </c>
      <c r="G6590" t="s">
        <v>22</v>
      </c>
      <c r="H6590">
        <v>3382906</v>
      </c>
      <c r="I6590">
        <v>3383181</v>
      </c>
      <c r="J6590" t="s">
        <v>23</v>
      </c>
      <c r="O6590" t="s">
        <v>8002</v>
      </c>
      <c r="P6590">
        <v>276</v>
      </c>
    </row>
    <row r="6591" spans="1:17" hidden="1" x14ac:dyDescent="0.35">
      <c r="A6591" t="s">
        <v>26</v>
      </c>
      <c r="B6591" t="s">
        <v>32</v>
      </c>
      <c r="C6591" t="s">
        <v>20</v>
      </c>
      <c r="D6591" t="s">
        <v>21</v>
      </c>
      <c r="E6591" t="s">
        <v>5</v>
      </c>
      <c r="G6591" t="s">
        <v>22</v>
      </c>
      <c r="H6591">
        <v>3382906</v>
      </c>
      <c r="I6591">
        <v>3383181</v>
      </c>
      <c r="J6591" t="s">
        <v>23</v>
      </c>
      <c r="K6591" t="s">
        <v>8003</v>
      </c>
      <c r="N6591" t="s">
        <v>28</v>
      </c>
      <c r="O6591" t="s">
        <v>8002</v>
      </c>
      <c r="P6591">
        <v>276</v>
      </c>
      <c r="Q6591">
        <v>91</v>
      </c>
    </row>
    <row r="6592" spans="1:17" hidden="1" x14ac:dyDescent="0.35">
      <c r="A6592" t="s">
        <v>18</v>
      </c>
      <c r="B6592" t="s">
        <v>29</v>
      </c>
      <c r="C6592" t="s">
        <v>20</v>
      </c>
      <c r="D6592" t="s">
        <v>21</v>
      </c>
      <c r="E6592" t="s">
        <v>5</v>
      </c>
      <c r="G6592" t="s">
        <v>22</v>
      </c>
      <c r="H6592">
        <v>3383195</v>
      </c>
      <c r="I6592">
        <v>3383512</v>
      </c>
      <c r="J6592" t="s">
        <v>23</v>
      </c>
      <c r="O6592" t="s">
        <v>8004</v>
      </c>
      <c r="P6592">
        <v>318</v>
      </c>
    </row>
    <row r="6593" spans="1:18" hidden="1" x14ac:dyDescent="0.35">
      <c r="A6593" t="s">
        <v>26</v>
      </c>
      <c r="B6593" t="s">
        <v>32</v>
      </c>
      <c r="C6593" t="s">
        <v>20</v>
      </c>
      <c r="D6593" t="s">
        <v>21</v>
      </c>
      <c r="E6593" t="s">
        <v>5</v>
      </c>
      <c r="G6593" t="s">
        <v>22</v>
      </c>
      <c r="H6593">
        <v>3383195</v>
      </c>
      <c r="I6593">
        <v>3383512</v>
      </c>
      <c r="J6593" t="s">
        <v>23</v>
      </c>
      <c r="K6593" t="s">
        <v>8005</v>
      </c>
      <c r="N6593" t="s">
        <v>28</v>
      </c>
      <c r="O6593" t="s">
        <v>8004</v>
      </c>
      <c r="P6593">
        <v>318</v>
      </c>
      <c r="Q6593">
        <v>105</v>
      </c>
    </row>
    <row r="6594" spans="1:18" hidden="1" x14ac:dyDescent="0.35">
      <c r="A6594" t="s">
        <v>18</v>
      </c>
      <c r="B6594" t="s">
        <v>29</v>
      </c>
      <c r="C6594" t="s">
        <v>20</v>
      </c>
      <c r="D6594" t="s">
        <v>21</v>
      </c>
      <c r="E6594" t="s">
        <v>5</v>
      </c>
      <c r="G6594" t="s">
        <v>22</v>
      </c>
      <c r="H6594">
        <v>3384447</v>
      </c>
      <c r="I6594">
        <v>3385496</v>
      </c>
      <c r="J6594" t="s">
        <v>30</v>
      </c>
      <c r="O6594" t="s">
        <v>8006</v>
      </c>
      <c r="P6594">
        <v>1050</v>
      </c>
    </row>
    <row r="6595" spans="1:18" hidden="1" x14ac:dyDescent="0.35">
      <c r="A6595" t="s">
        <v>26</v>
      </c>
      <c r="B6595" t="s">
        <v>32</v>
      </c>
      <c r="C6595" t="s">
        <v>20</v>
      </c>
      <c r="D6595" t="s">
        <v>21</v>
      </c>
      <c r="E6595" t="s">
        <v>5</v>
      </c>
      <c r="G6595" t="s">
        <v>22</v>
      </c>
      <c r="H6595">
        <v>3384447</v>
      </c>
      <c r="I6595">
        <v>3385496</v>
      </c>
      <c r="J6595" t="s">
        <v>30</v>
      </c>
      <c r="K6595" t="s">
        <v>8007</v>
      </c>
      <c r="N6595" t="s">
        <v>28</v>
      </c>
      <c r="O6595" t="s">
        <v>8006</v>
      </c>
      <c r="P6595">
        <v>1050</v>
      </c>
      <c r="Q6595">
        <v>349</v>
      </c>
    </row>
    <row r="6596" spans="1:18" hidden="1" x14ac:dyDescent="0.35">
      <c r="A6596" t="s">
        <v>18</v>
      </c>
      <c r="B6596" t="s">
        <v>19</v>
      </c>
      <c r="C6596" t="s">
        <v>20</v>
      </c>
      <c r="D6596" t="s">
        <v>21</v>
      </c>
      <c r="E6596" t="s">
        <v>5</v>
      </c>
      <c r="G6596" t="s">
        <v>22</v>
      </c>
      <c r="H6596">
        <v>3386286</v>
      </c>
      <c r="I6596">
        <v>3387001</v>
      </c>
      <c r="J6596" t="s">
        <v>30</v>
      </c>
      <c r="O6596" t="s">
        <v>8008</v>
      </c>
      <c r="P6596">
        <v>716</v>
      </c>
      <c r="R6596" t="s">
        <v>25</v>
      </c>
    </row>
    <row r="6597" spans="1:18" hidden="1" x14ac:dyDescent="0.35">
      <c r="A6597" t="s">
        <v>26</v>
      </c>
      <c r="B6597" t="s">
        <v>27</v>
      </c>
      <c r="C6597" t="s">
        <v>20</v>
      </c>
      <c r="D6597" t="s">
        <v>21</v>
      </c>
      <c r="E6597" t="s">
        <v>5</v>
      </c>
      <c r="G6597" t="s">
        <v>22</v>
      </c>
      <c r="H6597">
        <v>3386286</v>
      </c>
      <c r="I6597">
        <v>3387001</v>
      </c>
      <c r="J6597" t="s">
        <v>30</v>
      </c>
      <c r="N6597" t="s">
        <v>28</v>
      </c>
      <c r="O6597" t="s">
        <v>8008</v>
      </c>
      <c r="P6597">
        <v>716</v>
      </c>
      <c r="R6597" t="s">
        <v>25</v>
      </c>
    </row>
    <row r="6598" spans="1:18" hidden="1" x14ac:dyDescent="0.35">
      <c r="A6598" t="s">
        <v>18</v>
      </c>
      <c r="B6598" t="s">
        <v>29</v>
      </c>
      <c r="C6598" t="s">
        <v>20</v>
      </c>
      <c r="D6598" t="s">
        <v>21</v>
      </c>
      <c r="E6598" t="s">
        <v>5</v>
      </c>
      <c r="G6598" t="s">
        <v>22</v>
      </c>
      <c r="H6598">
        <v>3387201</v>
      </c>
      <c r="I6598">
        <v>3388403</v>
      </c>
      <c r="J6598" t="s">
        <v>23</v>
      </c>
      <c r="O6598" t="s">
        <v>8009</v>
      </c>
      <c r="P6598">
        <v>1203</v>
      </c>
    </row>
    <row r="6599" spans="1:18" hidden="1" x14ac:dyDescent="0.35">
      <c r="A6599" t="s">
        <v>26</v>
      </c>
      <c r="B6599" t="s">
        <v>32</v>
      </c>
      <c r="C6599" t="s">
        <v>20</v>
      </c>
      <c r="D6599" t="s">
        <v>21</v>
      </c>
      <c r="E6599" t="s">
        <v>5</v>
      </c>
      <c r="G6599" t="s">
        <v>22</v>
      </c>
      <c r="H6599">
        <v>3387201</v>
      </c>
      <c r="I6599">
        <v>3388403</v>
      </c>
      <c r="J6599" t="s">
        <v>23</v>
      </c>
      <c r="K6599" t="s">
        <v>8010</v>
      </c>
      <c r="N6599" t="s">
        <v>125</v>
      </c>
      <c r="O6599" t="s">
        <v>8009</v>
      </c>
      <c r="P6599">
        <v>1203</v>
      </c>
      <c r="Q6599">
        <v>400</v>
      </c>
    </row>
    <row r="6600" spans="1:18" hidden="1" x14ac:dyDescent="0.35">
      <c r="A6600" t="s">
        <v>18</v>
      </c>
      <c r="B6600" t="s">
        <v>29</v>
      </c>
      <c r="C6600" t="s">
        <v>20</v>
      </c>
      <c r="D6600" t="s">
        <v>21</v>
      </c>
      <c r="E6600" t="s">
        <v>5</v>
      </c>
      <c r="G6600" t="s">
        <v>22</v>
      </c>
      <c r="H6600">
        <v>3388979</v>
      </c>
      <c r="I6600">
        <v>3390268</v>
      </c>
      <c r="J6600" t="s">
        <v>30</v>
      </c>
      <c r="O6600" t="s">
        <v>8011</v>
      </c>
      <c r="P6600">
        <v>1290</v>
      </c>
    </row>
    <row r="6601" spans="1:18" hidden="1" x14ac:dyDescent="0.35">
      <c r="A6601" t="s">
        <v>26</v>
      </c>
      <c r="B6601" t="s">
        <v>32</v>
      </c>
      <c r="C6601" t="s">
        <v>20</v>
      </c>
      <c r="D6601" t="s">
        <v>21</v>
      </c>
      <c r="E6601" t="s">
        <v>5</v>
      </c>
      <c r="G6601" t="s">
        <v>22</v>
      </c>
      <c r="H6601">
        <v>3388979</v>
      </c>
      <c r="I6601">
        <v>3390268</v>
      </c>
      <c r="J6601" t="s">
        <v>30</v>
      </c>
      <c r="K6601" t="s">
        <v>8012</v>
      </c>
      <c r="N6601" t="s">
        <v>8013</v>
      </c>
      <c r="O6601" t="s">
        <v>8011</v>
      </c>
      <c r="P6601">
        <v>1290</v>
      </c>
      <c r="Q6601">
        <v>429</v>
      </c>
    </row>
    <row r="6602" spans="1:18" hidden="1" x14ac:dyDescent="0.35">
      <c r="A6602" t="s">
        <v>18</v>
      </c>
      <c r="B6602" t="s">
        <v>29</v>
      </c>
      <c r="C6602" t="s">
        <v>20</v>
      </c>
      <c r="D6602" t="s">
        <v>21</v>
      </c>
      <c r="E6602" t="s">
        <v>5</v>
      </c>
      <c r="G6602" t="s">
        <v>22</v>
      </c>
      <c r="H6602">
        <v>3390744</v>
      </c>
      <c r="I6602">
        <v>3391148</v>
      </c>
      <c r="J6602" t="s">
        <v>30</v>
      </c>
      <c r="O6602" t="s">
        <v>8014</v>
      </c>
      <c r="P6602">
        <v>405</v>
      </c>
    </row>
    <row r="6603" spans="1:18" hidden="1" x14ac:dyDescent="0.35">
      <c r="A6603" t="s">
        <v>26</v>
      </c>
      <c r="B6603" t="s">
        <v>32</v>
      </c>
      <c r="C6603" t="s">
        <v>20</v>
      </c>
      <c r="D6603" t="s">
        <v>21</v>
      </c>
      <c r="E6603" t="s">
        <v>5</v>
      </c>
      <c r="G6603" t="s">
        <v>22</v>
      </c>
      <c r="H6603">
        <v>3390744</v>
      </c>
      <c r="I6603">
        <v>3391148</v>
      </c>
      <c r="J6603" t="s">
        <v>30</v>
      </c>
      <c r="K6603" t="s">
        <v>8015</v>
      </c>
      <c r="N6603" t="s">
        <v>28</v>
      </c>
      <c r="O6603" t="s">
        <v>8014</v>
      </c>
      <c r="P6603">
        <v>405</v>
      </c>
      <c r="Q6603">
        <v>134</v>
      </c>
    </row>
    <row r="6604" spans="1:18" hidden="1" x14ac:dyDescent="0.35">
      <c r="A6604" t="s">
        <v>18</v>
      </c>
      <c r="B6604" t="s">
        <v>29</v>
      </c>
      <c r="C6604" t="s">
        <v>20</v>
      </c>
      <c r="D6604" t="s">
        <v>21</v>
      </c>
      <c r="E6604" t="s">
        <v>5</v>
      </c>
      <c r="G6604" t="s">
        <v>22</v>
      </c>
      <c r="H6604">
        <v>3391568</v>
      </c>
      <c r="I6604">
        <v>3392839</v>
      </c>
      <c r="J6604" t="s">
        <v>30</v>
      </c>
      <c r="O6604" t="s">
        <v>8016</v>
      </c>
      <c r="P6604">
        <v>1272</v>
      </c>
    </row>
    <row r="6605" spans="1:18" hidden="1" x14ac:dyDescent="0.35">
      <c r="A6605" t="s">
        <v>26</v>
      </c>
      <c r="B6605" t="s">
        <v>32</v>
      </c>
      <c r="C6605" t="s">
        <v>20</v>
      </c>
      <c r="D6605" t="s">
        <v>21</v>
      </c>
      <c r="E6605" t="s">
        <v>5</v>
      </c>
      <c r="G6605" t="s">
        <v>22</v>
      </c>
      <c r="H6605">
        <v>3391568</v>
      </c>
      <c r="I6605">
        <v>3392839</v>
      </c>
      <c r="J6605" t="s">
        <v>30</v>
      </c>
      <c r="K6605" t="s">
        <v>8017</v>
      </c>
      <c r="N6605" t="s">
        <v>28</v>
      </c>
      <c r="O6605" t="s">
        <v>8016</v>
      </c>
      <c r="P6605">
        <v>1272</v>
      </c>
      <c r="Q6605">
        <v>423</v>
      </c>
    </row>
    <row r="6606" spans="1:18" hidden="1" x14ac:dyDescent="0.35">
      <c r="A6606" t="s">
        <v>18</v>
      </c>
      <c r="B6606" t="s">
        <v>29</v>
      </c>
      <c r="C6606" t="s">
        <v>20</v>
      </c>
      <c r="D6606" t="s">
        <v>21</v>
      </c>
      <c r="E6606" t="s">
        <v>5</v>
      </c>
      <c r="G6606" t="s">
        <v>22</v>
      </c>
      <c r="H6606">
        <v>3393026</v>
      </c>
      <c r="I6606">
        <v>3393262</v>
      </c>
      <c r="J6606" t="s">
        <v>30</v>
      </c>
      <c r="O6606" t="s">
        <v>8018</v>
      </c>
      <c r="P6606">
        <v>237</v>
      </c>
    </row>
    <row r="6607" spans="1:18" hidden="1" x14ac:dyDescent="0.35">
      <c r="A6607" t="s">
        <v>26</v>
      </c>
      <c r="B6607" t="s">
        <v>32</v>
      </c>
      <c r="C6607" t="s">
        <v>20</v>
      </c>
      <c r="D6607" t="s">
        <v>21</v>
      </c>
      <c r="E6607" t="s">
        <v>5</v>
      </c>
      <c r="G6607" t="s">
        <v>22</v>
      </c>
      <c r="H6607">
        <v>3393026</v>
      </c>
      <c r="I6607">
        <v>3393262</v>
      </c>
      <c r="J6607" t="s">
        <v>30</v>
      </c>
      <c r="K6607" t="s">
        <v>8019</v>
      </c>
      <c r="N6607" t="s">
        <v>2967</v>
      </c>
      <c r="O6607" t="s">
        <v>8018</v>
      </c>
      <c r="P6607">
        <v>237</v>
      </c>
      <c r="Q6607">
        <v>78</v>
      </c>
    </row>
    <row r="6608" spans="1:18" hidden="1" x14ac:dyDescent="0.35">
      <c r="A6608" t="s">
        <v>18</v>
      </c>
      <c r="B6608" t="s">
        <v>29</v>
      </c>
      <c r="C6608" t="s">
        <v>20</v>
      </c>
      <c r="D6608" t="s">
        <v>21</v>
      </c>
      <c r="E6608" t="s">
        <v>5</v>
      </c>
      <c r="G6608" t="s">
        <v>22</v>
      </c>
      <c r="H6608">
        <v>3393293</v>
      </c>
      <c r="I6608">
        <v>3393889</v>
      </c>
      <c r="J6608" t="s">
        <v>30</v>
      </c>
      <c r="O6608" t="s">
        <v>8020</v>
      </c>
      <c r="P6608">
        <v>597</v>
      </c>
    </row>
    <row r="6609" spans="1:18" hidden="1" x14ac:dyDescent="0.35">
      <c r="A6609" t="s">
        <v>26</v>
      </c>
      <c r="B6609" t="s">
        <v>32</v>
      </c>
      <c r="C6609" t="s">
        <v>20</v>
      </c>
      <c r="D6609" t="s">
        <v>21</v>
      </c>
      <c r="E6609" t="s">
        <v>5</v>
      </c>
      <c r="G6609" t="s">
        <v>22</v>
      </c>
      <c r="H6609">
        <v>3393293</v>
      </c>
      <c r="I6609">
        <v>3393889</v>
      </c>
      <c r="J6609" t="s">
        <v>30</v>
      </c>
      <c r="K6609" t="s">
        <v>8021</v>
      </c>
      <c r="N6609" t="s">
        <v>28</v>
      </c>
      <c r="O6609" t="s">
        <v>8020</v>
      </c>
      <c r="P6609">
        <v>597</v>
      </c>
      <c r="Q6609">
        <v>198</v>
      </c>
    </row>
    <row r="6610" spans="1:18" hidden="1" x14ac:dyDescent="0.35">
      <c r="A6610" t="s">
        <v>18</v>
      </c>
      <c r="B6610" t="s">
        <v>29</v>
      </c>
      <c r="C6610" t="s">
        <v>20</v>
      </c>
      <c r="D6610" t="s">
        <v>21</v>
      </c>
      <c r="E6610" t="s">
        <v>5</v>
      </c>
      <c r="G6610" t="s">
        <v>22</v>
      </c>
      <c r="H6610">
        <v>3393902</v>
      </c>
      <c r="I6610">
        <v>3394468</v>
      </c>
      <c r="J6610" t="s">
        <v>30</v>
      </c>
      <c r="O6610" t="s">
        <v>8022</v>
      </c>
      <c r="P6610">
        <v>567</v>
      </c>
    </row>
    <row r="6611" spans="1:18" hidden="1" x14ac:dyDescent="0.35">
      <c r="A6611" t="s">
        <v>26</v>
      </c>
      <c r="B6611" t="s">
        <v>32</v>
      </c>
      <c r="C6611" t="s">
        <v>20</v>
      </c>
      <c r="D6611" t="s">
        <v>21</v>
      </c>
      <c r="E6611" t="s">
        <v>5</v>
      </c>
      <c r="G6611" t="s">
        <v>22</v>
      </c>
      <c r="H6611">
        <v>3393902</v>
      </c>
      <c r="I6611">
        <v>3394468</v>
      </c>
      <c r="J6611" t="s">
        <v>30</v>
      </c>
      <c r="K6611" t="s">
        <v>8023</v>
      </c>
      <c r="N6611" t="s">
        <v>28</v>
      </c>
      <c r="O6611" t="s">
        <v>8022</v>
      </c>
      <c r="P6611">
        <v>567</v>
      </c>
      <c r="Q6611">
        <v>188</v>
      </c>
    </row>
    <row r="6612" spans="1:18" hidden="1" x14ac:dyDescent="0.35">
      <c r="A6612" t="s">
        <v>18</v>
      </c>
      <c r="B6612" t="s">
        <v>29</v>
      </c>
      <c r="C6612" t="s">
        <v>20</v>
      </c>
      <c r="D6612" t="s">
        <v>21</v>
      </c>
      <c r="E6612" t="s">
        <v>5</v>
      </c>
      <c r="G6612" t="s">
        <v>22</v>
      </c>
      <c r="H6612">
        <v>3394488</v>
      </c>
      <c r="I6612">
        <v>3398060</v>
      </c>
      <c r="J6612" t="s">
        <v>30</v>
      </c>
      <c r="O6612" t="s">
        <v>8024</v>
      </c>
      <c r="P6612">
        <v>3573</v>
      </c>
    </row>
    <row r="6613" spans="1:18" hidden="1" x14ac:dyDescent="0.35">
      <c r="A6613" t="s">
        <v>26</v>
      </c>
      <c r="B6613" t="s">
        <v>32</v>
      </c>
      <c r="C6613" t="s">
        <v>20</v>
      </c>
      <c r="D6613" t="s">
        <v>21</v>
      </c>
      <c r="E6613" t="s">
        <v>5</v>
      </c>
      <c r="G6613" t="s">
        <v>22</v>
      </c>
      <c r="H6613">
        <v>3394488</v>
      </c>
      <c r="I6613">
        <v>3398060</v>
      </c>
      <c r="J6613" t="s">
        <v>30</v>
      </c>
      <c r="K6613" t="s">
        <v>8025</v>
      </c>
      <c r="N6613" t="s">
        <v>28</v>
      </c>
      <c r="O6613" t="s">
        <v>8024</v>
      </c>
      <c r="P6613">
        <v>3573</v>
      </c>
      <c r="Q6613">
        <v>1190</v>
      </c>
    </row>
    <row r="6614" spans="1:18" hidden="1" x14ac:dyDescent="0.35">
      <c r="A6614" t="s">
        <v>18</v>
      </c>
      <c r="B6614" t="s">
        <v>19</v>
      </c>
      <c r="C6614" t="s">
        <v>20</v>
      </c>
      <c r="D6614" t="s">
        <v>21</v>
      </c>
      <c r="E6614" t="s">
        <v>5</v>
      </c>
      <c r="G6614" t="s">
        <v>22</v>
      </c>
      <c r="H6614">
        <v>3398074</v>
      </c>
      <c r="I6614">
        <v>3401568</v>
      </c>
      <c r="J6614" t="s">
        <v>30</v>
      </c>
      <c r="O6614" t="s">
        <v>8026</v>
      </c>
      <c r="P6614">
        <v>3495</v>
      </c>
      <c r="R6614" t="s">
        <v>25</v>
      </c>
    </row>
    <row r="6615" spans="1:18" hidden="1" x14ac:dyDescent="0.35">
      <c r="A6615" t="s">
        <v>26</v>
      </c>
      <c r="B6615" t="s">
        <v>27</v>
      </c>
      <c r="C6615" t="s">
        <v>20</v>
      </c>
      <c r="D6615" t="s">
        <v>21</v>
      </c>
      <c r="E6615" t="s">
        <v>5</v>
      </c>
      <c r="G6615" t="s">
        <v>22</v>
      </c>
      <c r="H6615">
        <v>3398074</v>
      </c>
      <c r="I6615">
        <v>3401568</v>
      </c>
      <c r="J6615" t="s">
        <v>30</v>
      </c>
      <c r="N6615" t="s">
        <v>43</v>
      </c>
      <c r="O6615" t="s">
        <v>8026</v>
      </c>
      <c r="P6615">
        <v>3495</v>
      </c>
      <c r="R6615" t="s">
        <v>25</v>
      </c>
    </row>
    <row r="6616" spans="1:18" hidden="1" x14ac:dyDescent="0.35">
      <c r="A6616" t="s">
        <v>18</v>
      </c>
      <c r="B6616" t="s">
        <v>29</v>
      </c>
      <c r="C6616" t="s">
        <v>20</v>
      </c>
      <c r="D6616" t="s">
        <v>21</v>
      </c>
      <c r="E6616" t="s">
        <v>5</v>
      </c>
      <c r="G6616" t="s">
        <v>22</v>
      </c>
      <c r="H6616">
        <v>3401641</v>
      </c>
      <c r="I6616">
        <v>3404199</v>
      </c>
      <c r="J6616" t="s">
        <v>30</v>
      </c>
      <c r="O6616" t="s">
        <v>8027</v>
      </c>
      <c r="P6616">
        <v>2559</v>
      </c>
    </row>
    <row r="6617" spans="1:18" hidden="1" x14ac:dyDescent="0.35">
      <c r="A6617" t="s">
        <v>26</v>
      </c>
      <c r="B6617" t="s">
        <v>32</v>
      </c>
      <c r="C6617" t="s">
        <v>20</v>
      </c>
      <c r="D6617" t="s">
        <v>21</v>
      </c>
      <c r="E6617" t="s">
        <v>5</v>
      </c>
      <c r="G6617" t="s">
        <v>22</v>
      </c>
      <c r="H6617">
        <v>3401641</v>
      </c>
      <c r="I6617">
        <v>3404199</v>
      </c>
      <c r="J6617" t="s">
        <v>30</v>
      </c>
      <c r="K6617" t="s">
        <v>8028</v>
      </c>
      <c r="N6617" t="s">
        <v>1319</v>
      </c>
      <c r="O6617" t="s">
        <v>8027</v>
      </c>
      <c r="P6617">
        <v>2559</v>
      </c>
      <c r="Q6617">
        <v>852</v>
      </c>
    </row>
    <row r="6618" spans="1:18" hidden="1" x14ac:dyDescent="0.35">
      <c r="A6618" t="s">
        <v>18</v>
      </c>
      <c r="B6618" t="s">
        <v>29</v>
      </c>
      <c r="C6618" t="s">
        <v>20</v>
      </c>
      <c r="D6618" t="s">
        <v>21</v>
      </c>
      <c r="E6618" t="s">
        <v>5</v>
      </c>
      <c r="G6618" t="s">
        <v>22</v>
      </c>
      <c r="H6618">
        <v>3404216</v>
      </c>
      <c r="I6618">
        <v>3406273</v>
      </c>
      <c r="J6618" t="s">
        <v>30</v>
      </c>
      <c r="O6618" t="s">
        <v>8029</v>
      </c>
      <c r="P6618">
        <v>2058</v>
      </c>
    </row>
    <row r="6619" spans="1:18" hidden="1" x14ac:dyDescent="0.35">
      <c r="A6619" t="s">
        <v>26</v>
      </c>
      <c r="B6619" t="s">
        <v>32</v>
      </c>
      <c r="C6619" t="s">
        <v>20</v>
      </c>
      <c r="D6619" t="s">
        <v>21</v>
      </c>
      <c r="E6619" t="s">
        <v>5</v>
      </c>
      <c r="G6619" t="s">
        <v>22</v>
      </c>
      <c r="H6619">
        <v>3404216</v>
      </c>
      <c r="I6619">
        <v>3406273</v>
      </c>
      <c r="J6619" t="s">
        <v>30</v>
      </c>
      <c r="K6619" t="s">
        <v>8030</v>
      </c>
      <c r="N6619" t="s">
        <v>8031</v>
      </c>
      <c r="O6619" t="s">
        <v>8029</v>
      </c>
      <c r="P6619">
        <v>2058</v>
      </c>
      <c r="Q6619">
        <v>685</v>
      </c>
    </row>
    <row r="6620" spans="1:18" hidden="1" x14ac:dyDescent="0.35">
      <c r="A6620" t="s">
        <v>18</v>
      </c>
      <c r="B6620" t="s">
        <v>29</v>
      </c>
      <c r="C6620" t="s">
        <v>20</v>
      </c>
      <c r="D6620" t="s">
        <v>21</v>
      </c>
      <c r="E6620" t="s">
        <v>5</v>
      </c>
      <c r="G6620" t="s">
        <v>22</v>
      </c>
      <c r="H6620">
        <v>3406406</v>
      </c>
      <c r="I6620">
        <v>3407503</v>
      </c>
      <c r="J6620" t="s">
        <v>30</v>
      </c>
      <c r="O6620" t="s">
        <v>8032</v>
      </c>
      <c r="P6620">
        <v>1098</v>
      </c>
    </row>
    <row r="6621" spans="1:18" hidden="1" x14ac:dyDescent="0.35">
      <c r="A6621" t="s">
        <v>26</v>
      </c>
      <c r="B6621" t="s">
        <v>32</v>
      </c>
      <c r="C6621" t="s">
        <v>20</v>
      </c>
      <c r="D6621" t="s">
        <v>21</v>
      </c>
      <c r="E6621" t="s">
        <v>5</v>
      </c>
      <c r="G6621" t="s">
        <v>22</v>
      </c>
      <c r="H6621">
        <v>3406406</v>
      </c>
      <c r="I6621">
        <v>3407503</v>
      </c>
      <c r="J6621" t="s">
        <v>30</v>
      </c>
      <c r="K6621" t="s">
        <v>8033</v>
      </c>
      <c r="N6621" t="s">
        <v>28</v>
      </c>
      <c r="O6621" t="s">
        <v>8032</v>
      </c>
      <c r="P6621">
        <v>1098</v>
      </c>
      <c r="Q6621">
        <v>365</v>
      </c>
    </row>
    <row r="6622" spans="1:18" hidden="1" x14ac:dyDescent="0.35">
      <c r="A6622" t="s">
        <v>18</v>
      </c>
      <c r="B6622" t="s">
        <v>29</v>
      </c>
      <c r="C6622" t="s">
        <v>20</v>
      </c>
      <c r="D6622" t="s">
        <v>21</v>
      </c>
      <c r="E6622" t="s">
        <v>5</v>
      </c>
      <c r="G6622" t="s">
        <v>22</v>
      </c>
      <c r="H6622">
        <v>3407500</v>
      </c>
      <c r="I6622">
        <v>3407706</v>
      </c>
      <c r="J6622" t="s">
        <v>30</v>
      </c>
      <c r="O6622" t="s">
        <v>8034</v>
      </c>
      <c r="P6622">
        <v>207</v>
      </c>
    </row>
    <row r="6623" spans="1:18" hidden="1" x14ac:dyDescent="0.35">
      <c r="A6623" t="s">
        <v>26</v>
      </c>
      <c r="B6623" t="s">
        <v>32</v>
      </c>
      <c r="C6623" t="s">
        <v>20</v>
      </c>
      <c r="D6623" t="s">
        <v>21</v>
      </c>
      <c r="E6623" t="s">
        <v>5</v>
      </c>
      <c r="G6623" t="s">
        <v>22</v>
      </c>
      <c r="H6623">
        <v>3407500</v>
      </c>
      <c r="I6623">
        <v>3407706</v>
      </c>
      <c r="J6623" t="s">
        <v>30</v>
      </c>
      <c r="K6623" t="s">
        <v>8035</v>
      </c>
      <c r="N6623" t="s">
        <v>28</v>
      </c>
      <c r="O6623" t="s">
        <v>8034</v>
      </c>
      <c r="P6623">
        <v>207</v>
      </c>
      <c r="Q6623">
        <v>68</v>
      </c>
    </row>
    <row r="6624" spans="1:18" hidden="1" x14ac:dyDescent="0.35">
      <c r="A6624" t="s">
        <v>18</v>
      </c>
      <c r="B6624" t="s">
        <v>29</v>
      </c>
      <c r="C6624" t="s">
        <v>20</v>
      </c>
      <c r="D6624" t="s">
        <v>21</v>
      </c>
      <c r="E6624" t="s">
        <v>5</v>
      </c>
      <c r="G6624" t="s">
        <v>22</v>
      </c>
      <c r="H6624">
        <v>3407955</v>
      </c>
      <c r="I6624">
        <v>3409325</v>
      </c>
      <c r="J6624" t="s">
        <v>23</v>
      </c>
      <c r="O6624" t="s">
        <v>8036</v>
      </c>
      <c r="P6624">
        <v>1371</v>
      </c>
    </row>
    <row r="6625" spans="1:18" hidden="1" x14ac:dyDescent="0.35">
      <c r="A6625" t="s">
        <v>26</v>
      </c>
      <c r="B6625" t="s">
        <v>32</v>
      </c>
      <c r="C6625" t="s">
        <v>20</v>
      </c>
      <c r="D6625" t="s">
        <v>21</v>
      </c>
      <c r="E6625" t="s">
        <v>5</v>
      </c>
      <c r="G6625" t="s">
        <v>22</v>
      </c>
      <c r="H6625">
        <v>3407955</v>
      </c>
      <c r="I6625">
        <v>3409325</v>
      </c>
      <c r="J6625" t="s">
        <v>23</v>
      </c>
      <c r="K6625" t="s">
        <v>8037</v>
      </c>
      <c r="N6625" t="s">
        <v>28</v>
      </c>
      <c r="O6625" t="s">
        <v>8036</v>
      </c>
      <c r="P6625">
        <v>1371</v>
      </c>
      <c r="Q6625">
        <v>456</v>
      </c>
    </row>
    <row r="6626" spans="1:18" hidden="1" x14ac:dyDescent="0.35">
      <c r="A6626" t="s">
        <v>18</v>
      </c>
      <c r="B6626" t="s">
        <v>29</v>
      </c>
      <c r="C6626" t="s">
        <v>20</v>
      </c>
      <c r="D6626" t="s">
        <v>21</v>
      </c>
      <c r="E6626" t="s">
        <v>5</v>
      </c>
      <c r="G6626" t="s">
        <v>22</v>
      </c>
      <c r="H6626">
        <v>3409267</v>
      </c>
      <c r="I6626">
        <v>3409710</v>
      </c>
      <c r="J6626" t="s">
        <v>23</v>
      </c>
      <c r="O6626" t="s">
        <v>8038</v>
      </c>
      <c r="P6626">
        <v>444</v>
      </c>
    </row>
    <row r="6627" spans="1:18" hidden="1" x14ac:dyDescent="0.35">
      <c r="A6627" t="s">
        <v>26</v>
      </c>
      <c r="B6627" t="s">
        <v>32</v>
      </c>
      <c r="C6627" t="s">
        <v>20</v>
      </c>
      <c r="D6627" t="s">
        <v>21</v>
      </c>
      <c r="E6627" t="s">
        <v>5</v>
      </c>
      <c r="G6627" t="s">
        <v>22</v>
      </c>
      <c r="H6627">
        <v>3409267</v>
      </c>
      <c r="I6627">
        <v>3409710</v>
      </c>
      <c r="J6627" t="s">
        <v>23</v>
      </c>
      <c r="K6627" t="s">
        <v>8039</v>
      </c>
      <c r="N6627" t="s">
        <v>28</v>
      </c>
      <c r="O6627" t="s">
        <v>8038</v>
      </c>
      <c r="P6627">
        <v>444</v>
      </c>
      <c r="Q6627">
        <v>147</v>
      </c>
    </row>
    <row r="6628" spans="1:18" hidden="1" x14ac:dyDescent="0.35">
      <c r="A6628" t="s">
        <v>18</v>
      </c>
      <c r="B6628" t="s">
        <v>19</v>
      </c>
      <c r="C6628" t="s">
        <v>20</v>
      </c>
      <c r="D6628" t="s">
        <v>21</v>
      </c>
      <c r="E6628" t="s">
        <v>5</v>
      </c>
      <c r="G6628" t="s">
        <v>22</v>
      </c>
      <c r="H6628">
        <v>3409767</v>
      </c>
      <c r="I6628">
        <v>3410758</v>
      </c>
      <c r="J6628" t="s">
        <v>23</v>
      </c>
      <c r="O6628" t="s">
        <v>8040</v>
      </c>
      <c r="P6628">
        <v>992</v>
      </c>
      <c r="R6628" t="s">
        <v>25</v>
      </c>
    </row>
    <row r="6629" spans="1:18" hidden="1" x14ac:dyDescent="0.35">
      <c r="A6629" t="s">
        <v>26</v>
      </c>
      <c r="B6629" t="s">
        <v>27</v>
      </c>
      <c r="C6629" t="s">
        <v>20</v>
      </c>
      <c r="D6629" t="s">
        <v>21</v>
      </c>
      <c r="E6629" t="s">
        <v>5</v>
      </c>
      <c r="G6629" t="s">
        <v>22</v>
      </c>
      <c r="H6629">
        <v>3409767</v>
      </c>
      <c r="I6629">
        <v>3410758</v>
      </c>
      <c r="J6629" t="s">
        <v>23</v>
      </c>
      <c r="N6629" t="s">
        <v>28</v>
      </c>
      <c r="O6629" t="s">
        <v>8040</v>
      </c>
      <c r="P6629">
        <v>992</v>
      </c>
      <c r="R6629" t="s">
        <v>25</v>
      </c>
    </row>
    <row r="6630" spans="1:18" hidden="1" x14ac:dyDescent="0.35">
      <c r="A6630" t="s">
        <v>18</v>
      </c>
      <c r="B6630" t="s">
        <v>29</v>
      </c>
      <c r="C6630" t="s">
        <v>20</v>
      </c>
      <c r="D6630" t="s">
        <v>21</v>
      </c>
      <c r="E6630" t="s">
        <v>5</v>
      </c>
      <c r="G6630" t="s">
        <v>22</v>
      </c>
      <c r="H6630">
        <v>3410917</v>
      </c>
      <c r="I6630">
        <v>3412659</v>
      </c>
      <c r="J6630" t="s">
        <v>30</v>
      </c>
      <c r="O6630" t="s">
        <v>8041</v>
      </c>
      <c r="P6630">
        <v>1743</v>
      </c>
    </row>
    <row r="6631" spans="1:18" hidden="1" x14ac:dyDescent="0.35">
      <c r="A6631" t="s">
        <v>26</v>
      </c>
      <c r="B6631" t="s">
        <v>32</v>
      </c>
      <c r="C6631" t="s">
        <v>20</v>
      </c>
      <c r="D6631" t="s">
        <v>21</v>
      </c>
      <c r="E6631" t="s">
        <v>5</v>
      </c>
      <c r="G6631" t="s">
        <v>22</v>
      </c>
      <c r="H6631">
        <v>3410917</v>
      </c>
      <c r="I6631">
        <v>3412659</v>
      </c>
      <c r="J6631" t="s">
        <v>30</v>
      </c>
      <c r="K6631" t="s">
        <v>8042</v>
      </c>
      <c r="N6631" t="s">
        <v>28</v>
      </c>
      <c r="O6631" t="s">
        <v>8041</v>
      </c>
      <c r="P6631">
        <v>1743</v>
      </c>
      <c r="Q6631">
        <v>580</v>
      </c>
    </row>
    <row r="6632" spans="1:18" hidden="1" x14ac:dyDescent="0.35">
      <c r="A6632" t="s">
        <v>18</v>
      </c>
      <c r="B6632" t="s">
        <v>29</v>
      </c>
      <c r="C6632" t="s">
        <v>20</v>
      </c>
      <c r="D6632" t="s">
        <v>21</v>
      </c>
      <c r="E6632" t="s">
        <v>5</v>
      </c>
      <c r="G6632" t="s">
        <v>22</v>
      </c>
      <c r="H6632">
        <v>3412751</v>
      </c>
      <c r="I6632">
        <v>3412936</v>
      </c>
      <c r="J6632" t="s">
        <v>30</v>
      </c>
      <c r="O6632" t="s">
        <v>8043</v>
      </c>
      <c r="P6632">
        <v>186</v>
      </c>
    </row>
    <row r="6633" spans="1:18" hidden="1" x14ac:dyDescent="0.35">
      <c r="A6633" t="s">
        <v>26</v>
      </c>
      <c r="B6633" t="s">
        <v>32</v>
      </c>
      <c r="C6633" t="s">
        <v>20</v>
      </c>
      <c r="D6633" t="s">
        <v>21</v>
      </c>
      <c r="E6633" t="s">
        <v>5</v>
      </c>
      <c r="G6633" t="s">
        <v>22</v>
      </c>
      <c r="H6633">
        <v>3412751</v>
      </c>
      <c r="I6633">
        <v>3412936</v>
      </c>
      <c r="J6633" t="s">
        <v>30</v>
      </c>
      <c r="K6633" t="s">
        <v>8044</v>
      </c>
      <c r="N6633" t="s">
        <v>28</v>
      </c>
      <c r="O6633" t="s">
        <v>8043</v>
      </c>
      <c r="P6633">
        <v>186</v>
      </c>
      <c r="Q6633">
        <v>61</v>
      </c>
    </row>
    <row r="6634" spans="1:18" hidden="1" x14ac:dyDescent="0.35">
      <c r="A6634" t="s">
        <v>18</v>
      </c>
      <c r="B6634" t="s">
        <v>29</v>
      </c>
      <c r="C6634" t="s">
        <v>20</v>
      </c>
      <c r="D6634" t="s">
        <v>21</v>
      </c>
      <c r="E6634" t="s">
        <v>5</v>
      </c>
      <c r="G6634" t="s">
        <v>22</v>
      </c>
      <c r="H6634">
        <v>3413231</v>
      </c>
      <c r="I6634">
        <v>3413503</v>
      </c>
      <c r="J6634" t="s">
        <v>30</v>
      </c>
      <c r="O6634" t="s">
        <v>8045</v>
      </c>
      <c r="P6634">
        <v>273</v>
      </c>
    </row>
    <row r="6635" spans="1:18" hidden="1" x14ac:dyDescent="0.35">
      <c r="A6635" t="s">
        <v>26</v>
      </c>
      <c r="B6635" t="s">
        <v>32</v>
      </c>
      <c r="C6635" t="s">
        <v>20</v>
      </c>
      <c r="D6635" t="s">
        <v>21</v>
      </c>
      <c r="E6635" t="s">
        <v>5</v>
      </c>
      <c r="G6635" t="s">
        <v>22</v>
      </c>
      <c r="H6635">
        <v>3413231</v>
      </c>
      <c r="I6635">
        <v>3413503</v>
      </c>
      <c r="J6635" t="s">
        <v>30</v>
      </c>
      <c r="K6635" t="s">
        <v>8046</v>
      </c>
      <c r="N6635" t="s">
        <v>28</v>
      </c>
      <c r="O6635" t="s">
        <v>8045</v>
      </c>
      <c r="P6635">
        <v>273</v>
      </c>
      <c r="Q6635">
        <v>90</v>
      </c>
    </row>
    <row r="6636" spans="1:18" hidden="1" x14ac:dyDescent="0.35">
      <c r="A6636" t="s">
        <v>18</v>
      </c>
      <c r="B6636" t="s">
        <v>29</v>
      </c>
      <c r="C6636" t="s">
        <v>20</v>
      </c>
      <c r="D6636" t="s">
        <v>21</v>
      </c>
      <c r="E6636" t="s">
        <v>5</v>
      </c>
      <c r="G6636" t="s">
        <v>22</v>
      </c>
      <c r="H6636">
        <v>3413525</v>
      </c>
      <c r="I6636">
        <v>3413815</v>
      </c>
      <c r="J6636" t="s">
        <v>30</v>
      </c>
      <c r="O6636" t="s">
        <v>8047</v>
      </c>
      <c r="P6636">
        <v>291</v>
      </c>
    </row>
    <row r="6637" spans="1:18" hidden="1" x14ac:dyDescent="0.35">
      <c r="A6637" t="s">
        <v>26</v>
      </c>
      <c r="B6637" t="s">
        <v>32</v>
      </c>
      <c r="C6637" t="s">
        <v>20</v>
      </c>
      <c r="D6637" t="s">
        <v>21</v>
      </c>
      <c r="E6637" t="s">
        <v>5</v>
      </c>
      <c r="G6637" t="s">
        <v>22</v>
      </c>
      <c r="H6637">
        <v>3413525</v>
      </c>
      <c r="I6637">
        <v>3413815</v>
      </c>
      <c r="J6637" t="s">
        <v>30</v>
      </c>
      <c r="K6637" t="s">
        <v>8048</v>
      </c>
      <c r="N6637" t="s">
        <v>28</v>
      </c>
      <c r="O6637" t="s">
        <v>8047</v>
      </c>
      <c r="P6637">
        <v>291</v>
      </c>
      <c r="Q6637">
        <v>96</v>
      </c>
    </row>
    <row r="6638" spans="1:18" hidden="1" x14ac:dyDescent="0.35">
      <c r="A6638" t="s">
        <v>18</v>
      </c>
      <c r="B6638" t="s">
        <v>29</v>
      </c>
      <c r="C6638" t="s">
        <v>20</v>
      </c>
      <c r="D6638" t="s">
        <v>21</v>
      </c>
      <c r="E6638" t="s">
        <v>5</v>
      </c>
      <c r="G6638" t="s">
        <v>22</v>
      </c>
      <c r="H6638">
        <v>3414300</v>
      </c>
      <c r="I6638">
        <v>3414512</v>
      </c>
      <c r="J6638" t="s">
        <v>30</v>
      </c>
      <c r="O6638" t="s">
        <v>8049</v>
      </c>
      <c r="P6638">
        <v>213</v>
      </c>
    </row>
    <row r="6639" spans="1:18" hidden="1" x14ac:dyDescent="0.35">
      <c r="A6639" t="s">
        <v>26</v>
      </c>
      <c r="B6639" t="s">
        <v>32</v>
      </c>
      <c r="C6639" t="s">
        <v>20</v>
      </c>
      <c r="D6639" t="s">
        <v>21</v>
      </c>
      <c r="E6639" t="s">
        <v>5</v>
      </c>
      <c r="G6639" t="s">
        <v>22</v>
      </c>
      <c r="H6639">
        <v>3414300</v>
      </c>
      <c r="I6639">
        <v>3414512</v>
      </c>
      <c r="J6639" t="s">
        <v>30</v>
      </c>
      <c r="K6639" t="s">
        <v>8050</v>
      </c>
      <c r="N6639" t="s">
        <v>28</v>
      </c>
      <c r="O6639" t="s">
        <v>8049</v>
      </c>
      <c r="P6639">
        <v>213</v>
      </c>
      <c r="Q6639">
        <v>70</v>
      </c>
    </row>
    <row r="6640" spans="1:18" hidden="1" x14ac:dyDescent="0.35">
      <c r="A6640" t="s">
        <v>18</v>
      </c>
      <c r="B6640" t="s">
        <v>29</v>
      </c>
      <c r="C6640" t="s">
        <v>20</v>
      </c>
      <c r="D6640" t="s">
        <v>21</v>
      </c>
      <c r="E6640" t="s">
        <v>5</v>
      </c>
      <c r="G6640" t="s">
        <v>22</v>
      </c>
      <c r="H6640">
        <v>3414675</v>
      </c>
      <c r="I6640">
        <v>3415721</v>
      </c>
      <c r="J6640" t="s">
        <v>23</v>
      </c>
      <c r="O6640" t="s">
        <v>8051</v>
      </c>
      <c r="P6640">
        <v>1047</v>
      </c>
    </row>
    <row r="6641" spans="1:17" hidden="1" x14ac:dyDescent="0.35">
      <c r="A6641" t="s">
        <v>26</v>
      </c>
      <c r="B6641" t="s">
        <v>32</v>
      </c>
      <c r="C6641" t="s">
        <v>20</v>
      </c>
      <c r="D6641" t="s">
        <v>21</v>
      </c>
      <c r="E6641" t="s">
        <v>5</v>
      </c>
      <c r="G6641" t="s">
        <v>22</v>
      </c>
      <c r="H6641">
        <v>3414675</v>
      </c>
      <c r="I6641">
        <v>3415721</v>
      </c>
      <c r="J6641" t="s">
        <v>23</v>
      </c>
      <c r="K6641" t="s">
        <v>8052</v>
      </c>
      <c r="N6641" t="s">
        <v>8053</v>
      </c>
      <c r="O6641" t="s">
        <v>8051</v>
      </c>
      <c r="P6641">
        <v>1047</v>
      </c>
      <c r="Q6641">
        <v>348</v>
      </c>
    </row>
    <row r="6642" spans="1:17" hidden="1" x14ac:dyDescent="0.35">
      <c r="A6642" t="s">
        <v>18</v>
      </c>
      <c r="B6642" t="s">
        <v>29</v>
      </c>
      <c r="C6642" t="s">
        <v>20</v>
      </c>
      <c r="D6642" t="s">
        <v>21</v>
      </c>
      <c r="E6642" t="s">
        <v>5</v>
      </c>
      <c r="G6642" t="s">
        <v>22</v>
      </c>
      <c r="H6642">
        <v>3416033</v>
      </c>
      <c r="I6642">
        <v>3416794</v>
      </c>
      <c r="J6642" t="s">
        <v>30</v>
      </c>
      <c r="O6642" t="s">
        <v>8054</v>
      </c>
      <c r="P6642">
        <v>762</v>
      </c>
    </row>
    <row r="6643" spans="1:17" hidden="1" x14ac:dyDescent="0.35">
      <c r="A6643" t="s">
        <v>26</v>
      </c>
      <c r="B6643" t="s">
        <v>32</v>
      </c>
      <c r="C6643" t="s">
        <v>20</v>
      </c>
      <c r="D6643" t="s">
        <v>21</v>
      </c>
      <c r="E6643" t="s">
        <v>5</v>
      </c>
      <c r="G6643" t="s">
        <v>22</v>
      </c>
      <c r="H6643">
        <v>3416033</v>
      </c>
      <c r="I6643">
        <v>3416794</v>
      </c>
      <c r="J6643" t="s">
        <v>30</v>
      </c>
      <c r="K6643" t="s">
        <v>8055</v>
      </c>
      <c r="N6643" t="s">
        <v>28</v>
      </c>
      <c r="O6643" t="s">
        <v>8054</v>
      </c>
      <c r="P6643">
        <v>762</v>
      </c>
      <c r="Q6643">
        <v>253</v>
      </c>
    </row>
    <row r="6644" spans="1:17" hidden="1" x14ac:dyDescent="0.35">
      <c r="A6644" t="s">
        <v>18</v>
      </c>
      <c r="B6644" t="s">
        <v>29</v>
      </c>
      <c r="C6644" t="s">
        <v>20</v>
      </c>
      <c r="D6644" t="s">
        <v>21</v>
      </c>
      <c r="E6644" t="s">
        <v>5</v>
      </c>
      <c r="G6644" t="s">
        <v>22</v>
      </c>
      <c r="H6644">
        <v>3416818</v>
      </c>
      <c r="I6644">
        <v>3417801</v>
      </c>
      <c r="J6644" t="s">
        <v>30</v>
      </c>
      <c r="O6644" t="s">
        <v>8056</v>
      </c>
      <c r="P6644">
        <v>984</v>
      </c>
    </row>
    <row r="6645" spans="1:17" hidden="1" x14ac:dyDescent="0.35">
      <c r="A6645" t="s">
        <v>26</v>
      </c>
      <c r="B6645" t="s">
        <v>32</v>
      </c>
      <c r="C6645" t="s">
        <v>20</v>
      </c>
      <c r="D6645" t="s">
        <v>21</v>
      </c>
      <c r="E6645" t="s">
        <v>5</v>
      </c>
      <c r="G6645" t="s">
        <v>22</v>
      </c>
      <c r="H6645">
        <v>3416818</v>
      </c>
      <c r="I6645">
        <v>3417801</v>
      </c>
      <c r="J6645" t="s">
        <v>30</v>
      </c>
      <c r="K6645" t="s">
        <v>8057</v>
      </c>
      <c r="N6645" t="s">
        <v>8058</v>
      </c>
      <c r="O6645" t="s">
        <v>8056</v>
      </c>
      <c r="P6645">
        <v>984</v>
      </c>
      <c r="Q6645">
        <v>327</v>
      </c>
    </row>
    <row r="6646" spans="1:17" hidden="1" x14ac:dyDescent="0.35">
      <c r="A6646" t="s">
        <v>18</v>
      </c>
      <c r="B6646" t="s">
        <v>29</v>
      </c>
      <c r="C6646" t="s">
        <v>20</v>
      </c>
      <c r="D6646" t="s">
        <v>21</v>
      </c>
      <c r="E6646" t="s">
        <v>5</v>
      </c>
      <c r="G6646" t="s">
        <v>22</v>
      </c>
      <c r="H6646">
        <v>3417883</v>
      </c>
      <c r="I6646">
        <v>3418533</v>
      </c>
      <c r="J6646" t="s">
        <v>30</v>
      </c>
      <c r="O6646" t="s">
        <v>8059</v>
      </c>
      <c r="P6646">
        <v>651</v>
      </c>
    </row>
    <row r="6647" spans="1:17" hidden="1" x14ac:dyDescent="0.35">
      <c r="A6647" t="s">
        <v>26</v>
      </c>
      <c r="B6647" t="s">
        <v>32</v>
      </c>
      <c r="C6647" t="s">
        <v>20</v>
      </c>
      <c r="D6647" t="s">
        <v>21</v>
      </c>
      <c r="E6647" t="s">
        <v>5</v>
      </c>
      <c r="G6647" t="s">
        <v>22</v>
      </c>
      <c r="H6647">
        <v>3417883</v>
      </c>
      <c r="I6647">
        <v>3418533</v>
      </c>
      <c r="J6647" t="s">
        <v>30</v>
      </c>
      <c r="K6647" t="s">
        <v>8060</v>
      </c>
      <c r="N6647" t="s">
        <v>28</v>
      </c>
      <c r="O6647" t="s">
        <v>8059</v>
      </c>
      <c r="P6647">
        <v>651</v>
      </c>
      <c r="Q6647">
        <v>216</v>
      </c>
    </row>
    <row r="6648" spans="1:17" hidden="1" x14ac:dyDescent="0.35">
      <c r="A6648" t="s">
        <v>18</v>
      </c>
      <c r="B6648" t="s">
        <v>29</v>
      </c>
      <c r="C6648" t="s">
        <v>20</v>
      </c>
      <c r="D6648" t="s">
        <v>21</v>
      </c>
      <c r="E6648" t="s">
        <v>5</v>
      </c>
      <c r="G6648" t="s">
        <v>22</v>
      </c>
      <c r="H6648">
        <v>3419019</v>
      </c>
      <c r="I6648">
        <v>3419903</v>
      </c>
      <c r="J6648" t="s">
        <v>30</v>
      </c>
      <c r="O6648" t="s">
        <v>8061</v>
      </c>
      <c r="P6648">
        <v>885</v>
      </c>
    </row>
    <row r="6649" spans="1:17" hidden="1" x14ac:dyDescent="0.35">
      <c r="A6649" t="s">
        <v>26</v>
      </c>
      <c r="B6649" t="s">
        <v>32</v>
      </c>
      <c r="C6649" t="s">
        <v>20</v>
      </c>
      <c r="D6649" t="s">
        <v>21</v>
      </c>
      <c r="E6649" t="s">
        <v>5</v>
      </c>
      <c r="G6649" t="s">
        <v>22</v>
      </c>
      <c r="H6649">
        <v>3419019</v>
      </c>
      <c r="I6649">
        <v>3419903</v>
      </c>
      <c r="J6649" t="s">
        <v>30</v>
      </c>
      <c r="K6649" t="s">
        <v>8062</v>
      </c>
      <c r="N6649" t="s">
        <v>8063</v>
      </c>
      <c r="O6649" t="s">
        <v>8061</v>
      </c>
      <c r="P6649">
        <v>885</v>
      </c>
      <c r="Q6649">
        <v>294</v>
      </c>
    </row>
    <row r="6650" spans="1:17" hidden="1" x14ac:dyDescent="0.35">
      <c r="A6650" t="s">
        <v>18</v>
      </c>
      <c r="B6650" t="s">
        <v>29</v>
      </c>
      <c r="C6650" t="s">
        <v>20</v>
      </c>
      <c r="D6650" t="s">
        <v>21</v>
      </c>
      <c r="E6650" t="s">
        <v>5</v>
      </c>
      <c r="G6650" t="s">
        <v>22</v>
      </c>
      <c r="H6650">
        <v>3420202</v>
      </c>
      <c r="I6650">
        <v>3421188</v>
      </c>
      <c r="J6650" t="s">
        <v>30</v>
      </c>
      <c r="O6650" t="s">
        <v>8064</v>
      </c>
      <c r="P6650">
        <v>987</v>
      </c>
    </row>
    <row r="6651" spans="1:17" hidden="1" x14ac:dyDescent="0.35">
      <c r="A6651" t="s">
        <v>26</v>
      </c>
      <c r="B6651" t="s">
        <v>32</v>
      </c>
      <c r="C6651" t="s">
        <v>20</v>
      </c>
      <c r="D6651" t="s">
        <v>21</v>
      </c>
      <c r="E6651" t="s">
        <v>5</v>
      </c>
      <c r="G6651" t="s">
        <v>22</v>
      </c>
      <c r="H6651">
        <v>3420202</v>
      </c>
      <c r="I6651">
        <v>3421188</v>
      </c>
      <c r="J6651" t="s">
        <v>30</v>
      </c>
      <c r="K6651" t="s">
        <v>8065</v>
      </c>
      <c r="N6651" t="s">
        <v>8066</v>
      </c>
      <c r="O6651" t="s">
        <v>8064</v>
      </c>
      <c r="P6651">
        <v>987</v>
      </c>
      <c r="Q6651">
        <v>328</v>
      </c>
    </row>
    <row r="6652" spans="1:17" hidden="1" x14ac:dyDescent="0.35">
      <c r="A6652" t="s">
        <v>18</v>
      </c>
      <c r="B6652" t="s">
        <v>29</v>
      </c>
      <c r="C6652" t="s">
        <v>20</v>
      </c>
      <c r="D6652" t="s">
        <v>21</v>
      </c>
      <c r="E6652" t="s">
        <v>5</v>
      </c>
      <c r="G6652" t="s">
        <v>22</v>
      </c>
      <c r="H6652">
        <v>3421291</v>
      </c>
      <c r="I6652">
        <v>3422823</v>
      </c>
      <c r="J6652" t="s">
        <v>23</v>
      </c>
      <c r="O6652" t="s">
        <v>8067</v>
      </c>
      <c r="P6652">
        <v>1533</v>
      </c>
    </row>
    <row r="6653" spans="1:17" hidden="1" x14ac:dyDescent="0.35">
      <c r="A6653" t="s">
        <v>26</v>
      </c>
      <c r="B6653" t="s">
        <v>32</v>
      </c>
      <c r="C6653" t="s">
        <v>20</v>
      </c>
      <c r="D6653" t="s">
        <v>21</v>
      </c>
      <c r="E6653" t="s">
        <v>5</v>
      </c>
      <c r="G6653" t="s">
        <v>22</v>
      </c>
      <c r="H6653">
        <v>3421291</v>
      </c>
      <c r="I6653">
        <v>3422823</v>
      </c>
      <c r="J6653" t="s">
        <v>23</v>
      </c>
      <c r="K6653" t="s">
        <v>8068</v>
      </c>
      <c r="N6653" t="s">
        <v>28</v>
      </c>
      <c r="O6653" t="s">
        <v>8067</v>
      </c>
      <c r="P6653">
        <v>1533</v>
      </c>
      <c r="Q6653">
        <v>510</v>
      </c>
    </row>
    <row r="6654" spans="1:17" hidden="1" x14ac:dyDescent="0.35">
      <c r="A6654" t="s">
        <v>18</v>
      </c>
      <c r="B6654" t="s">
        <v>29</v>
      </c>
      <c r="C6654" t="s">
        <v>20</v>
      </c>
      <c r="D6654" t="s">
        <v>21</v>
      </c>
      <c r="E6654" t="s">
        <v>5</v>
      </c>
      <c r="G6654" t="s">
        <v>22</v>
      </c>
      <c r="H6654">
        <v>3422820</v>
      </c>
      <c r="I6654">
        <v>3423314</v>
      </c>
      <c r="J6654" t="s">
        <v>23</v>
      </c>
      <c r="O6654" t="s">
        <v>8069</v>
      </c>
      <c r="P6654">
        <v>495</v>
      </c>
    </row>
    <row r="6655" spans="1:17" hidden="1" x14ac:dyDescent="0.35">
      <c r="A6655" t="s">
        <v>26</v>
      </c>
      <c r="B6655" t="s">
        <v>32</v>
      </c>
      <c r="C6655" t="s">
        <v>20</v>
      </c>
      <c r="D6655" t="s">
        <v>21</v>
      </c>
      <c r="E6655" t="s">
        <v>5</v>
      </c>
      <c r="G6655" t="s">
        <v>22</v>
      </c>
      <c r="H6655">
        <v>3422820</v>
      </c>
      <c r="I6655">
        <v>3423314</v>
      </c>
      <c r="J6655" t="s">
        <v>23</v>
      </c>
      <c r="K6655" t="s">
        <v>8070</v>
      </c>
      <c r="N6655" t="s">
        <v>28</v>
      </c>
      <c r="O6655" t="s">
        <v>8069</v>
      </c>
      <c r="P6655">
        <v>495</v>
      </c>
      <c r="Q6655">
        <v>164</v>
      </c>
    </row>
    <row r="6656" spans="1:17" hidden="1" x14ac:dyDescent="0.35">
      <c r="A6656" t="s">
        <v>18</v>
      </c>
      <c r="B6656" t="s">
        <v>29</v>
      </c>
      <c r="C6656" t="s">
        <v>20</v>
      </c>
      <c r="D6656" t="s">
        <v>21</v>
      </c>
      <c r="E6656" t="s">
        <v>5</v>
      </c>
      <c r="G6656" t="s">
        <v>22</v>
      </c>
      <c r="H6656">
        <v>3423483</v>
      </c>
      <c r="I6656">
        <v>3423734</v>
      </c>
      <c r="J6656" t="s">
        <v>30</v>
      </c>
      <c r="O6656" t="s">
        <v>8071</v>
      </c>
      <c r="P6656">
        <v>252</v>
      </c>
    </row>
    <row r="6657" spans="1:17" hidden="1" x14ac:dyDescent="0.35">
      <c r="A6657" t="s">
        <v>26</v>
      </c>
      <c r="B6657" t="s">
        <v>32</v>
      </c>
      <c r="C6657" t="s">
        <v>20</v>
      </c>
      <c r="D6657" t="s">
        <v>21</v>
      </c>
      <c r="E6657" t="s">
        <v>5</v>
      </c>
      <c r="G6657" t="s">
        <v>22</v>
      </c>
      <c r="H6657">
        <v>3423483</v>
      </c>
      <c r="I6657">
        <v>3423734</v>
      </c>
      <c r="J6657" t="s">
        <v>30</v>
      </c>
      <c r="K6657" t="s">
        <v>8072</v>
      </c>
      <c r="N6657" t="s">
        <v>8073</v>
      </c>
      <c r="O6657" t="s">
        <v>8071</v>
      </c>
      <c r="P6657">
        <v>252</v>
      </c>
      <c r="Q6657">
        <v>83</v>
      </c>
    </row>
    <row r="6658" spans="1:17" hidden="1" x14ac:dyDescent="0.35">
      <c r="A6658" t="s">
        <v>18</v>
      </c>
      <c r="B6658" t="s">
        <v>29</v>
      </c>
      <c r="C6658" t="s">
        <v>20</v>
      </c>
      <c r="D6658" t="s">
        <v>21</v>
      </c>
      <c r="E6658" t="s">
        <v>5</v>
      </c>
      <c r="G6658" t="s">
        <v>22</v>
      </c>
      <c r="H6658">
        <v>3424565</v>
      </c>
      <c r="I6658">
        <v>3424966</v>
      </c>
      <c r="J6658" t="s">
        <v>30</v>
      </c>
      <c r="O6658" t="s">
        <v>8074</v>
      </c>
      <c r="P6658">
        <v>402</v>
      </c>
    </row>
    <row r="6659" spans="1:17" hidden="1" x14ac:dyDescent="0.35">
      <c r="A6659" t="s">
        <v>26</v>
      </c>
      <c r="B6659" t="s">
        <v>32</v>
      </c>
      <c r="C6659" t="s">
        <v>20</v>
      </c>
      <c r="D6659" t="s">
        <v>21</v>
      </c>
      <c r="E6659" t="s">
        <v>5</v>
      </c>
      <c r="G6659" t="s">
        <v>22</v>
      </c>
      <c r="H6659">
        <v>3424565</v>
      </c>
      <c r="I6659">
        <v>3424966</v>
      </c>
      <c r="J6659" t="s">
        <v>30</v>
      </c>
      <c r="K6659" t="s">
        <v>8075</v>
      </c>
      <c r="N6659" t="s">
        <v>28</v>
      </c>
      <c r="O6659" t="s">
        <v>8074</v>
      </c>
      <c r="P6659">
        <v>402</v>
      </c>
      <c r="Q6659">
        <v>133</v>
      </c>
    </row>
    <row r="6660" spans="1:17" hidden="1" x14ac:dyDescent="0.35">
      <c r="A6660" t="s">
        <v>18</v>
      </c>
      <c r="B6660" t="s">
        <v>29</v>
      </c>
      <c r="C6660" t="s">
        <v>20</v>
      </c>
      <c r="D6660" t="s">
        <v>21</v>
      </c>
      <c r="E6660" t="s">
        <v>5</v>
      </c>
      <c r="G6660" t="s">
        <v>22</v>
      </c>
      <c r="H6660">
        <v>3424998</v>
      </c>
      <c r="I6660">
        <v>3425360</v>
      </c>
      <c r="J6660" t="s">
        <v>30</v>
      </c>
      <c r="O6660" t="s">
        <v>8076</v>
      </c>
      <c r="P6660">
        <v>363</v>
      </c>
    </row>
    <row r="6661" spans="1:17" hidden="1" x14ac:dyDescent="0.35">
      <c r="A6661" t="s">
        <v>26</v>
      </c>
      <c r="B6661" t="s">
        <v>32</v>
      </c>
      <c r="C6661" t="s">
        <v>20</v>
      </c>
      <c r="D6661" t="s">
        <v>21</v>
      </c>
      <c r="E6661" t="s">
        <v>5</v>
      </c>
      <c r="G6661" t="s">
        <v>22</v>
      </c>
      <c r="H6661">
        <v>3424998</v>
      </c>
      <c r="I6661">
        <v>3425360</v>
      </c>
      <c r="J6661" t="s">
        <v>30</v>
      </c>
      <c r="K6661" t="s">
        <v>8077</v>
      </c>
      <c r="N6661" t="s">
        <v>28</v>
      </c>
      <c r="O6661" t="s">
        <v>8076</v>
      </c>
      <c r="P6661">
        <v>363</v>
      </c>
      <c r="Q6661">
        <v>120</v>
      </c>
    </row>
    <row r="6662" spans="1:17" hidden="1" x14ac:dyDescent="0.35">
      <c r="A6662" t="s">
        <v>18</v>
      </c>
      <c r="B6662" t="s">
        <v>29</v>
      </c>
      <c r="C6662" t="s">
        <v>20</v>
      </c>
      <c r="D6662" t="s">
        <v>21</v>
      </c>
      <c r="E6662" t="s">
        <v>5</v>
      </c>
      <c r="G6662" t="s">
        <v>22</v>
      </c>
      <c r="H6662">
        <v>3425888</v>
      </c>
      <c r="I6662">
        <v>3426898</v>
      </c>
      <c r="J6662" t="s">
        <v>30</v>
      </c>
      <c r="O6662" t="s">
        <v>8078</v>
      </c>
      <c r="P6662">
        <v>1011</v>
      </c>
    </row>
    <row r="6663" spans="1:17" hidden="1" x14ac:dyDescent="0.35">
      <c r="A6663" t="s">
        <v>26</v>
      </c>
      <c r="B6663" t="s">
        <v>32</v>
      </c>
      <c r="C6663" t="s">
        <v>20</v>
      </c>
      <c r="D6663" t="s">
        <v>21</v>
      </c>
      <c r="E6663" t="s">
        <v>5</v>
      </c>
      <c r="G6663" t="s">
        <v>22</v>
      </c>
      <c r="H6663">
        <v>3425888</v>
      </c>
      <c r="I6663">
        <v>3426898</v>
      </c>
      <c r="J6663" t="s">
        <v>30</v>
      </c>
      <c r="K6663" t="s">
        <v>8079</v>
      </c>
      <c r="N6663" t="s">
        <v>28</v>
      </c>
      <c r="O6663" t="s">
        <v>8078</v>
      </c>
      <c r="P6663">
        <v>1011</v>
      </c>
      <c r="Q6663">
        <v>336</v>
      </c>
    </row>
    <row r="6664" spans="1:17" hidden="1" x14ac:dyDescent="0.35">
      <c r="A6664" t="s">
        <v>18</v>
      </c>
      <c r="B6664" t="s">
        <v>29</v>
      </c>
      <c r="C6664" t="s">
        <v>20</v>
      </c>
      <c r="D6664" t="s">
        <v>21</v>
      </c>
      <c r="E6664" t="s">
        <v>5</v>
      </c>
      <c r="G6664" t="s">
        <v>22</v>
      </c>
      <c r="H6664">
        <v>3426951</v>
      </c>
      <c r="I6664">
        <v>3427685</v>
      </c>
      <c r="J6664" t="s">
        <v>23</v>
      </c>
      <c r="O6664" t="s">
        <v>8080</v>
      </c>
      <c r="P6664">
        <v>735</v>
      </c>
    </row>
    <row r="6665" spans="1:17" hidden="1" x14ac:dyDescent="0.35">
      <c r="A6665" t="s">
        <v>26</v>
      </c>
      <c r="B6665" t="s">
        <v>32</v>
      </c>
      <c r="C6665" t="s">
        <v>20</v>
      </c>
      <c r="D6665" t="s">
        <v>21</v>
      </c>
      <c r="E6665" t="s">
        <v>5</v>
      </c>
      <c r="G6665" t="s">
        <v>22</v>
      </c>
      <c r="H6665">
        <v>3426951</v>
      </c>
      <c r="I6665">
        <v>3427685</v>
      </c>
      <c r="J6665" t="s">
        <v>23</v>
      </c>
      <c r="K6665" t="s">
        <v>8081</v>
      </c>
      <c r="N6665" t="s">
        <v>28</v>
      </c>
      <c r="O6665" t="s">
        <v>8080</v>
      </c>
      <c r="P6665">
        <v>735</v>
      </c>
      <c r="Q6665">
        <v>244</v>
      </c>
    </row>
    <row r="6666" spans="1:17" hidden="1" x14ac:dyDescent="0.35">
      <c r="A6666" t="s">
        <v>18</v>
      </c>
      <c r="B6666" t="s">
        <v>29</v>
      </c>
      <c r="C6666" t="s">
        <v>20</v>
      </c>
      <c r="D6666" t="s">
        <v>21</v>
      </c>
      <c r="E6666" t="s">
        <v>5</v>
      </c>
      <c r="G6666" t="s">
        <v>22</v>
      </c>
      <c r="H6666">
        <v>3428168</v>
      </c>
      <c r="I6666">
        <v>3429151</v>
      </c>
      <c r="J6666" t="s">
        <v>30</v>
      </c>
      <c r="O6666" t="s">
        <v>8082</v>
      </c>
      <c r="P6666">
        <v>984</v>
      </c>
    </row>
    <row r="6667" spans="1:17" hidden="1" x14ac:dyDescent="0.35">
      <c r="A6667" t="s">
        <v>26</v>
      </c>
      <c r="B6667" t="s">
        <v>32</v>
      </c>
      <c r="C6667" t="s">
        <v>20</v>
      </c>
      <c r="D6667" t="s">
        <v>21</v>
      </c>
      <c r="E6667" t="s">
        <v>5</v>
      </c>
      <c r="G6667" t="s">
        <v>22</v>
      </c>
      <c r="H6667">
        <v>3428168</v>
      </c>
      <c r="I6667">
        <v>3429151</v>
      </c>
      <c r="J6667" t="s">
        <v>30</v>
      </c>
      <c r="K6667" t="s">
        <v>8083</v>
      </c>
      <c r="N6667" t="s">
        <v>6598</v>
      </c>
      <c r="O6667" t="s">
        <v>8082</v>
      </c>
      <c r="P6667">
        <v>984</v>
      </c>
      <c r="Q6667">
        <v>327</v>
      </c>
    </row>
    <row r="6668" spans="1:17" hidden="1" x14ac:dyDescent="0.35">
      <c r="A6668" t="s">
        <v>18</v>
      </c>
      <c r="B6668" t="s">
        <v>29</v>
      </c>
      <c r="C6668" t="s">
        <v>20</v>
      </c>
      <c r="D6668" t="s">
        <v>21</v>
      </c>
      <c r="E6668" t="s">
        <v>5</v>
      </c>
      <c r="G6668" t="s">
        <v>22</v>
      </c>
      <c r="H6668">
        <v>3429380</v>
      </c>
      <c r="I6668">
        <v>3430090</v>
      </c>
      <c r="J6668" t="s">
        <v>23</v>
      </c>
      <c r="O6668" t="s">
        <v>8084</v>
      </c>
      <c r="P6668">
        <v>711</v>
      </c>
    </row>
    <row r="6669" spans="1:17" hidden="1" x14ac:dyDescent="0.35">
      <c r="A6669" t="s">
        <v>26</v>
      </c>
      <c r="B6669" t="s">
        <v>32</v>
      </c>
      <c r="C6669" t="s">
        <v>20</v>
      </c>
      <c r="D6669" t="s">
        <v>21</v>
      </c>
      <c r="E6669" t="s">
        <v>5</v>
      </c>
      <c r="G6669" t="s">
        <v>22</v>
      </c>
      <c r="H6669">
        <v>3429380</v>
      </c>
      <c r="I6669">
        <v>3430090</v>
      </c>
      <c r="J6669" t="s">
        <v>23</v>
      </c>
      <c r="K6669" t="s">
        <v>8085</v>
      </c>
      <c r="N6669" t="s">
        <v>28</v>
      </c>
      <c r="O6669" t="s">
        <v>8084</v>
      </c>
      <c r="P6669">
        <v>711</v>
      </c>
      <c r="Q6669">
        <v>236</v>
      </c>
    </row>
    <row r="6670" spans="1:17" hidden="1" x14ac:dyDescent="0.35">
      <c r="A6670" t="s">
        <v>18</v>
      </c>
      <c r="B6670" t="s">
        <v>29</v>
      </c>
      <c r="C6670" t="s">
        <v>20</v>
      </c>
      <c r="D6670" t="s">
        <v>21</v>
      </c>
      <c r="E6670" t="s">
        <v>5</v>
      </c>
      <c r="G6670" t="s">
        <v>22</v>
      </c>
      <c r="H6670">
        <v>3430456</v>
      </c>
      <c r="I6670">
        <v>3431898</v>
      </c>
      <c r="J6670" t="s">
        <v>30</v>
      </c>
      <c r="O6670" t="s">
        <v>8086</v>
      </c>
      <c r="P6670">
        <v>1443</v>
      </c>
    </row>
    <row r="6671" spans="1:17" hidden="1" x14ac:dyDescent="0.35">
      <c r="A6671" t="s">
        <v>26</v>
      </c>
      <c r="B6671" t="s">
        <v>32</v>
      </c>
      <c r="C6671" t="s">
        <v>20</v>
      </c>
      <c r="D6671" t="s">
        <v>21</v>
      </c>
      <c r="E6671" t="s">
        <v>5</v>
      </c>
      <c r="G6671" t="s">
        <v>22</v>
      </c>
      <c r="H6671">
        <v>3430456</v>
      </c>
      <c r="I6671">
        <v>3431898</v>
      </c>
      <c r="J6671" t="s">
        <v>30</v>
      </c>
      <c r="K6671" t="s">
        <v>8087</v>
      </c>
      <c r="N6671" t="s">
        <v>28</v>
      </c>
      <c r="O6671" t="s">
        <v>8086</v>
      </c>
      <c r="P6671">
        <v>1443</v>
      </c>
      <c r="Q6671">
        <v>480</v>
      </c>
    </row>
    <row r="6672" spans="1:17" hidden="1" x14ac:dyDescent="0.35">
      <c r="A6672" t="s">
        <v>18</v>
      </c>
      <c r="B6672" t="s">
        <v>29</v>
      </c>
      <c r="C6672" t="s">
        <v>20</v>
      </c>
      <c r="D6672" t="s">
        <v>21</v>
      </c>
      <c r="E6672" t="s">
        <v>5</v>
      </c>
      <c r="G6672" t="s">
        <v>22</v>
      </c>
      <c r="H6672">
        <v>3431899</v>
      </c>
      <c r="I6672">
        <v>3432993</v>
      </c>
      <c r="J6672" t="s">
        <v>30</v>
      </c>
      <c r="O6672" t="s">
        <v>8088</v>
      </c>
      <c r="P6672">
        <v>1095</v>
      </c>
    </row>
    <row r="6673" spans="1:17" hidden="1" x14ac:dyDescent="0.35">
      <c r="A6673" t="s">
        <v>26</v>
      </c>
      <c r="B6673" t="s">
        <v>32</v>
      </c>
      <c r="C6673" t="s">
        <v>20</v>
      </c>
      <c r="D6673" t="s">
        <v>21</v>
      </c>
      <c r="E6673" t="s">
        <v>5</v>
      </c>
      <c r="G6673" t="s">
        <v>22</v>
      </c>
      <c r="H6673">
        <v>3431899</v>
      </c>
      <c r="I6673">
        <v>3432993</v>
      </c>
      <c r="J6673" t="s">
        <v>30</v>
      </c>
      <c r="K6673" t="s">
        <v>8089</v>
      </c>
      <c r="N6673" t="s">
        <v>28</v>
      </c>
      <c r="O6673" t="s">
        <v>8088</v>
      </c>
      <c r="P6673">
        <v>1095</v>
      </c>
      <c r="Q6673">
        <v>364</v>
      </c>
    </row>
    <row r="6674" spans="1:17" hidden="1" x14ac:dyDescent="0.35">
      <c r="A6674" t="s">
        <v>18</v>
      </c>
      <c r="B6674" t="s">
        <v>29</v>
      </c>
      <c r="C6674" t="s">
        <v>20</v>
      </c>
      <c r="D6674" t="s">
        <v>21</v>
      </c>
      <c r="E6674" t="s">
        <v>5</v>
      </c>
      <c r="G6674" t="s">
        <v>22</v>
      </c>
      <c r="H6674">
        <v>3433461</v>
      </c>
      <c r="I6674">
        <v>3433784</v>
      </c>
      <c r="J6674" t="s">
        <v>30</v>
      </c>
      <c r="O6674" t="s">
        <v>8090</v>
      </c>
      <c r="P6674">
        <v>324</v>
      </c>
    </row>
    <row r="6675" spans="1:17" hidden="1" x14ac:dyDescent="0.35">
      <c r="A6675" t="s">
        <v>26</v>
      </c>
      <c r="B6675" t="s">
        <v>32</v>
      </c>
      <c r="C6675" t="s">
        <v>20</v>
      </c>
      <c r="D6675" t="s">
        <v>21</v>
      </c>
      <c r="E6675" t="s">
        <v>5</v>
      </c>
      <c r="G6675" t="s">
        <v>22</v>
      </c>
      <c r="H6675">
        <v>3433461</v>
      </c>
      <c r="I6675">
        <v>3433784</v>
      </c>
      <c r="J6675" t="s">
        <v>30</v>
      </c>
      <c r="K6675" t="s">
        <v>8091</v>
      </c>
      <c r="N6675" t="s">
        <v>4624</v>
      </c>
      <c r="O6675" t="s">
        <v>8090</v>
      </c>
      <c r="P6675">
        <v>324</v>
      </c>
      <c r="Q6675">
        <v>107</v>
      </c>
    </row>
    <row r="6676" spans="1:17" hidden="1" x14ac:dyDescent="0.35">
      <c r="A6676" t="s">
        <v>18</v>
      </c>
      <c r="B6676" t="s">
        <v>29</v>
      </c>
      <c r="C6676" t="s">
        <v>20</v>
      </c>
      <c r="D6676" t="s">
        <v>21</v>
      </c>
      <c r="E6676" t="s">
        <v>5</v>
      </c>
      <c r="G6676" t="s">
        <v>22</v>
      </c>
      <c r="H6676">
        <v>3433926</v>
      </c>
      <c r="I6676">
        <v>3434321</v>
      </c>
      <c r="J6676" t="s">
        <v>30</v>
      </c>
      <c r="O6676" t="s">
        <v>8092</v>
      </c>
      <c r="P6676">
        <v>396</v>
      </c>
    </row>
    <row r="6677" spans="1:17" hidden="1" x14ac:dyDescent="0.35">
      <c r="A6677" t="s">
        <v>26</v>
      </c>
      <c r="B6677" t="s">
        <v>32</v>
      </c>
      <c r="C6677" t="s">
        <v>20</v>
      </c>
      <c r="D6677" t="s">
        <v>21</v>
      </c>
      <c r="E6677" t="s">
        <v>5</v>
      </c>
      <c r="G6677" t="s">
        <v>22</v>
      </c>
      <c r="H6677">
        <v>3433926</v>
      </c>
      <c r="I6677">
        <v>3434321</v>
      </c>
      <c r="J6677" t="s">
        <v>30</v>
      </c>
      <c r="K6677" t="s">
        <v>8093</v>
      </c>
      <c r="N6677" t="s">
        <v>28</v>
      </c>
      <c r="O6677" t="s">
        <v>8092</v>
      </c>
      <c r="P6677">
        <v>396</v>
      </c>
      <c r="Q6677">
        <v>131</v>
      </c>
    </row>
    <row r="6678" spans="1:17" hidden="1" x14ac:dyDescent="0.35">
      <c r="A6678" t="s">
        <v>18</v>
      </c>
      <c r="B6678" t="s">
        <v>29</v>
      </c>
      <c r="C6678" t="s">
        <v>20</v>
      </c>
      <c r="D6678" t="s">
        <v>21</v>
      </c>
      <c r="E6678" t="s">
        <v>5</v>
      </c>
      <c r="G6678" t="s">
        <v>22</v>
      </c>
      <c r="H6678">
        <v>3434678</v>
      </c>
      <c r="I6678">
        <v>3435706</v>
      </c>
      <c r="J6678" t="s">
        <v>30</v>
      </c>
      <c r="O6678" t="s">
        <v>8094</v>
      </c>
      <c r="P6678">
        <v>1029</v>
      </c>
    </row>
    <row r="6679" spans="1:17" hidden="1" x14ac:dyDescent="0.35">
      <c r="A6679" t="s">
        <v>26</v>
      </c>
      <c r="B6679" t="s">
        <v>32</v>
      </c>
      <c r="C6679" t="s">
        <v>20</v>
      </c>
      <c r="D6679" t="s">
        <v>21</v>
      </c>
      <c r="E6679" t="s">
        <v>5</v>
      </c>
      <c r="G6679" t="s">
        <v>22</v>
      </c>
      <c r="H6679">
        <v>3434678</v>
      </c>
      <c r="I6679">
        <v>3435706</v>
      </c>
      <c r="J6679" t="s">
        <v>30</v>
      </c>
      <c r="K6679" t="s">
        <v>8095</v>
      </c>
      <c r="N6679" t="s">
        <v>162</v>
      </c>
      <c r="O6679" t="s">
        <v>8094</v>
      </c>
      <c r="P6679">
        <v>1029</v>
      </c>
      <c r="Q6679">
        <v>342</v>
      </c>
    </row>
    <row r="6680" spans="1:17" hidden="1" x14ac:dyDescent="0.35">
      <c r="A6680" t="s">
        <v>18</v>
      </c>
      <c r="B6680" t="s">
        <v>29</v>
      </c>
      <c r="C6680" t="s">
        <v>20</v>
      </c>
      <c r="D6680" t="s">
        <v>21</v>
      </c>
      <c r="E6680" t="s">
        <v>5</v>
      </c>
      <c r="G6680" t="s">
        <v>22</v>
      </c>
      <c r="H6680">
        <v>3435743</v>
      </c>
      <c r="I6680">
        <v>3437485</v>
      </c>
      <c r="J6680" t="s">
        <v>30</v>
      </c>
      <c r="O6680" t="s">
        <v>8096</v>
      </c>
      <c r="P6680">
        <v>1743</v>
      </c>
    </row>
    <row r="6681" spans="1:17" hidden="1" x14ac:dyDescent="0.35">
      <c r="A6681" t="s">
        <v>26</v>
      </c>
      <c r="B6681" t="s">
        <v>32</v>
      </c>
      <c r="C6681" t="s">
        <v>20</v>
      </c>
      <c r="D6681" t="s">
        <v>21</v>
      </c>
      <c r="E6681" t="s">
        <v>5</v>
      </c>
      <c r="G6681" t="s">
        <v>22</v>
      </c>
      <c r="H6681">
        <v>3435743</v>
      </c>
      <c r="I6681">
        <v>3437485</v>
      </c>
      <c r="J6681" t="s">
        <v>30</v>
      </c>
      <c r="K6681" t="s">
        <v>8097</v>
      </c>
      <c r="N6681" t="s">
        <v>157</v>
      </c>
      <c r="O6681" t="s">
        <v>8096</v>
      </c>
      <c r="P6681">
        <v>1743</v>
      </c>
      <c r="Q6681">
        <v>580</v>
      </c>
    </row>
    <row r="6682" spans="1:17" hidden="1" x14ac:dyDescent="0.35">
      <c r="A6682" t="s">
        <v>18</v>
      </c>
      <c r="B6682" t="s">
        <v>29</v>
      </c>
      <c r="C6682" t="s">
        <v>20</v>
      </c>
      <c r="D6682" t="s">
        <v>21</v>
      </c>
      <c r="E6682" t="s">
        <v>5</v>
      </c>
      <c r="G6682" t="s">
        <v>22</v>
      </c>
      <c r="H6682">
        <v>3437482</v>
      </c>
      <c r="I6682">
        <v>3438552</v>
      </c>
      <c r="J6682" t="s">
        <v>30</v>
      </c>
      <c r="O6682" t="s">
        <v>8098</v>
      </c>
      <c r="P6682">
        <v>1071</v>
      </c>
    </row>
    <row r="6683" spans="1:17" hidden="1" x14ac:dyDescent="0.35">
      <c r="A6683" t="s">
        <v>26</v>
      </c>
      <c r="B6683" t="s">
        <v>32</v>
      </c>
      <c r="C6683" t="s">
        <v>20</v>
      </c>
      <c r="D6683" t="s">
        <v>21</v>
      </c>
      <c r="E6683" t="s">
        <v>5</v>
      </c>
      <c r="G6683" t="s">
        <v>22</v>
      </c>
      <c r="H6683">
        <v>3437482</v>
      </c>
      <c r="I6683">
        <v>3438552</v>
      </c>
      <c r="J6683" t="s">
        <v>30</v>
      </c>
      <c r="K6683" t="s">
        <v>8099</v>
      </c>
      <c r="N6683" t="s">
        <v>132</v>
      </c>
      <c r="O6683" t="s">
        <v>8098</v>
      </c>
      <c r="P6683">
        <v>1071</v>
      </c>
      <c r="Q6683">
        <v>356</v>
      </c>
    </row>
    <row r="6684" spans="1:17" hidden="1" x14ac:dyDescent="0.35">
      <c r="A6684" t="s">
        <v>18</v>
      </c>
      <c r="B6684" t="s">
        <v>29</v>
      </c>
      <c r="C6684" t="s">
        <v>20</v>
      </c>
      <c r="D6684" t="s">
        <v>21</v>
      </c>
      <c r="E6684" t="s">
        <v>5</v>
      </c>
      <c r="G6684" t="s">
        <v>22</v>
      </c>
      <c r="H6684">
        <v>3438704</v>
      </c>
      <c r="I6684">
        <v>3439507</v>
      </c>
      <c r="J6684" t="s">
        <v>30</v>
      </c>
      <c r="O6684" t="s">
        <v>8100</v>
      </c>
      <c r="P6684">
        <v>804</v>
      </c>
    </row>
    <row r="6685" spans="1:17" hidden="1" x14ac:dyDescent="0.35">
      <c r="A6685" t="s">
        <v>26</v>
      </c>
      <c r="B6685" t="s">
        <v>32</v>
      </c>
      <c r="C6685" t="s">
        <v>20</v>
      </c>
      <c r="D6685" t="s">
        <v>21</v>
      </c>
      <c r="E6685" t="s">
        <v>5</v>
      </c>
      <c r="G6685" t="s">
        <v>22</v>
      </c>
      <c r="H6685">
        <v>3438704</v>
      </c>
      <c r="I6685">
        <v>3439507</v>
      </c>
      <c r="J6685" t="s">
        <v>30</v>
      </c>
      <c r="K6685" t="s">
        <v>8101</v>
      </c>
      <c r="N6685" t="s">
        <v>28</v>
      </c>
      <c r="O6685" t="s">
        <v>8100</v>
      </c>
      <c r="P6685">
        <v>804</v>
      </c>
      <c r="Q6685">
        <v>267</v>
      </c>
    </row>
    <row r="6686" spans="1:17" hidden="1" x14ac:dyDescent="0.35">
      <c r="A6686" t="s">
        <v>18</v>
      </c>
      <c r="B6686" t="s">
        <v>29</v>
      </c>
      <c r="C6686" t="s">
        <v>20</v>
      </c>
      <c r="D6686" t="s">
        <v>21</v>
      </c>
      <c r="E6686" t="s">
        <v>5</v>
      </c>
      <c r="G6686" t="s">
        <v>22</v>
      </c>
      <c r="H6686">
        <v>3439619</v>
      </c>
      <c r="I6686">
        <v>3440593</v>
      </c>
      <c r="J6686" t="s">
        <v>23</v>
      </c>
      <c r="O6686" t="s">
        <v>8102</v>
      </c>
      <c r="P6686">
        <v>975</v>
      </c>
    </row>
    <row r="6687" spans="1:17" hidden="1" x14ac:dyDescent="0.35">
      <c r="A6687" t="s">
        <v>26</v>
      </c>
      <c r="B6687" t="s">
        <v>32</v>
      </c>
      <c r="C6687" t="s">
        <v>20</v>
      </c>
      <c r="D6687" t="s">
        <v>21</v>
      </c>
      <c r="E6687" t="s">
        <v>5</v>
      </c>
      <c r="G6687" t="s">
        <v>22</v>
      </c>
      <c r="H6687">
        <v>3439619</v>
      </c>
      <c r="I6687">
        <v>3440593</v>
      </c>
      <c r="J6687" t="s">
        <v>23</v>
      </c>
      <c r="K6687" t="s">
        <v>8103</v>
      </c>
      <c r="N6687" t="s">
        <v>3532</v>
      </c>
      <c r="O6687" t="s">
        <v>8102</v>
      </c>
      <c r="P6687">
        <v>975</v>
      </c>
      <c r="Q6687">
        <v>324</v>
      </c>
    </row>
    <row r="6688" spans="1:17" hidden="1" x14ac:dyDescent="0.35">
      <c r="A6688" t="s">
        <v>18</v>
      </c>
      <c r="B6688" t="s">
        <v>29</v>
      </c>
      <c r="C6688" t="s">
        <v>20</v>
      </c>
      <c r="D6688" t="s">
        <v>21</v>
      </c>
      <c r="E6688" t="s">
        <v>5</v>
      </c>
      <c r="G6688" t="s">
        <v>22</v>
      </c>
      <c r="H6688">
        <v>3440894</v>
      </c>
      <c r="I6688">
        <v>3441454</v>
      </c>
      <c r="J6688" t="s">
        <v>30</v>
      </c>
      <c r="O6688" t="s">
        <v>8104</v>
      </c>
      <c r="P6688">
        <v>561</v>
      </c>
    </row>
    <row r="6689" spans="1:17" hidden="1" x14ac:dyDescent="0.35">
      <c r="A6689" t="s">
        <v>26</v>
      </c>
      <c r="B6689" t="s">
        <v>32</v>
      </c>
      <c r="C6689" t="s">
        <v>20</v>
      </c>
      <c r="D6689" t="s">
        <v>21</v>
      </c>
      <c r="E6689" t="s">
        <v>5</v>
      </c>
      <c r="G6689" t="s">
        <v>22</v>
      </c>
      <c r="H6689">
        <v>3440894</v>
      </c>
      <c r="I6689">
        <v>3441454</v>
      </c>
      <c r="J6689" t="s">
        <v>30</v>
      </c>
      <c r="K6689" t="s">
        <v>8105</v>
      </c>
      <c r="N6689" t="s">
        <v>213</v>
      </c>
      <c r="O6689" t="s">
        <v>8104</v>
      </c>
      <c r="P6689">
        <v>561</v>
      </c>
      <c r="Q6689">
        <v>186</v>
      </c>
    </row>
    <row r="6690" spans="1:17" hidden="1" x14ac:dyDescent="0.35">
      <c r="A6690" t="s">
        <v>18</v>
      </c>
      <c r="B6690" t="s">
        <v>29</v>
      </c>
      <c r="C6690" t="s">
        <v>20</v>
      </c>
      <c r="D6690" t="s">
        <v>21</v>
      </c>
      <c r="E6690" t="s">
        <v>5</v>
      </c>
      <c r="G6690" t="s">
        <v>22</v>
      </c>
      <c r="H6690">
        <v>3442043</v>
      </c>
      <c r="I6690">
        <v>3443335</v>
      </c>
      <c r="J6690" t="s">
        <v>23</v>
      </c>
      <c r="O6690" t="s">
        <v>8106</v>
      </c>
      <c r="P6690">
        <v>1293</v>
      </c>
    </row>
    <row r="6691" spans="1:17" hidden="1" x14ac:dyDescent="0.35">
      <c r="A6691" t="s">
        <v>26</v>
      </c>
      <c r="B6691" t="s">
        <v>32</v>
      </c>
      <c r="C6691" t="s">
        <v>20</v>
      </c>
      <c r="D6691" t="s">
        <v>21</v>
      </c>
      <c r="E6691" t="s">
        <v>5</v>
      </c>
      <c r="G6691" t="s">
        <v>22</v>
      </c>
      <c r="H6691">
        <v>3442043</v>
      </c>
      <c r="I6691">
        <v>3443335</v>
      </c>
      <c r="J6691" t="s">
        <v>23</v>
      </c>
      <c r="K6691" t="s">
        <v>8107</v>
      </c>
      <c r="N6691" t="s">
        <v>8108</v>
      </c>
      <c r="O6691" t="s">
        <v>8106</v>
      </c>
      <c r="P6691">
        <v>1293</v>
      </c>
      <c r="Q6691">
        <v>430</v>
      </c>
    </row>
    <row r="6692" spans="1:17" hidden="1" x14ac:dyDescent="0.35">
      <c r="A6692" t="s">
        <v>18</v>
      </c>
      <c r="B6692" t="s">
        <v>29</v>
      </c>
      <c r="C6692" t="s">
        <v>20</v>
      </c>
      <c r="D6692" t="s">
        <v>21</v>
      </c>
      <c r="E6692" t="s">
        <v>5</v>
      </c>
      <c r="G6692" t="s">
        <v>22</v>
      </c>
      <c r="H6692">
        <v>3444024</v>
      </c>
      <c r="I6692">
        <v>3444503</v>
      </c>
      <c r="J6692" t="s">
        <v>23</v>
      </c>
      <c r="O6692" t="s">
        <v>8109</v>
      </c>
      <c r="P6692">
        <v>480</v>
      </c>
    </row>
    <row r="6693" spans="1:17" hidden="1" x14ac:dyDescent="0.35">
      <c r="A6693" t="s">
        <v>26</v>
      </c>
      <c r="B6693" t="s">
        <v>32</v>
      </c>
      <c r="C6693" t="s">
        <v>20</v>
      </c>
      <c r="D6693" t="s">
        <v>21</v>
      </c>
      <c r="E6693" t="s">
        <v>5</v>
      </c>
      <c r="G6693" t="s">
        <v>22</v>
      </c>
      <c r="H6693">
        <v>3444024</v>
      </c>
      <c r="I6693">
        <v>3444503</v>
      </c>
      <c r="J6693" t="s">
        <v>23</v>
      </c>
      <c r="K6693" t="s">
        <v>8110</v>
      </c>
      <c r="N6693" t="s">
        <v>28</v>
      </c>
      <c r="O6693" t="s">
        <v>8109</v>
      </c>
      <c r="P6693">
        <v>480</v>
      </c>
      <c r="Q6693">
        <v>159</v>
      </c>
    </row>
    <row r="6694" spans="1:17" hidden="1" x14ac:dyDescent="0.35">
      <c r="A6694" t="s">
        <v>18</v>
      </c>
      <c r="B6694" t="s">
        <v>29</v>
      </c>
      <c r="C6694" t="s">
        <v>20</v>
      </c>
      <c r="D6694" t="s">
        <v>21</v>
      </c>
      <c r="E6694" t="s">
        <v>5</v>
      </c>
      <c r="G6694" t="s">
        <v>22</v>
      </c>
      <c r="H6694">
        <v>3444518</v>
      </c>
      <c r="I6694">
        <v>3447445</v>
      </c>
      <c r="J6694" t="s">
        <v>23</v>
      </c>
      <c r="O6694" t="s">
        <v>8111</v>
      </c>
      <c r="P6694">
        <v>2928</v>
      </c>
    </row>
    <row r="6695" spans="1:17" hidden="1" x14ac:dyDescent="0.35">
      <c r="A6695" t="s">
        <v>26</v>
      </c>
      <c r="B6695" t="s">
        <v>32</v>
      </c>
      <c r="C6695" t="s">
        <v>20</v>
      </c>
      <c r="D6695" t="s">
        <v>21</v>
      </c>
      <c r="E6695" t="s">
        <v>5</v>
      </c>
      <c r="G6695" t="s">
        <v>22</v>
      </c>
      <c r="H6695">
        <v>3444518</v>
      </c>
      <c r="I6695">
        <v>3447445</v>
      </c>
      <c r="J6695" t="s">
        <v>23</v>
      </c>
      <c r="K6695" t="s">
        <v>8112</v>
      </c>
      <c r="N6695" t="s">
        <v>210</v>
      </c>
      <c r="O6695" t="s">
        <v>8111</v>
      </c>
      <c r="P6695">
        <v>2928</v>
      </c>
      <c r="Q6695">
        <v>975</v>
      </c>
    </row>
    <row r="6696" spans="1:17" hidden="1" x14ac:dyDescent="0.35">
      <c r="A6696" t="s">
        <v>18</v>
      </c>
      <c r="B6696" t="s">
        <v>29</v>
      </c>
      <c r="C6696" t="s">
        <v>20</v>
      </c>
      <c r="D6696" t="s">
        <v>21</v>
      </c>
      <c r="E6696" t="s">
        <v>5</v>
      </c>
      <c r="G6696" t="s">
        <v>22</v>
      </c>
      <c r="H6696">
        <v>3447702</v>
      </c>
      <c r="I6696">
        <v>3448085</v>
      </c>
      <c r="J6696" t="s">
        <v>30</v>
      </c>
      <c r="O6696" t="s">
        <v>8113</v>
      </c>
      <c r="P6696">
        <v>384</v>
      </c>
    </row>
    <row r="6697" spans="1:17" hidden="1" x14ac:dyDescent="0.35">
      <c r="A6697" t="s">
        <v>26</v>
      </c>
      <c r="B6697" t="s">
        <v>32</v>
      </c>
      <c r="C6697" t="s">
        <v>20</v>
      </c>
      <c r="D6697" t="s">
        <v>21</v>
      </c>
      <c r="E6697" t="s">
        <v>5</v>
      </c>
      <c r="G6697" t="s">
        <v>22</v>
      </c>
      <c r="H6697">
        <v>3447702</v>
      </c>
      <c r="I6697">
        <v>3448085</v>
      </c>
      <c r="J6697" t="s">
        <v>30</v>
      </c>
      <c r="K6697" t="s">
        <v>8114</v>
      </c>
      <c r="N6697" t="s">
        <v>28</v>
      </c>
      <c r="O6697" t="s">
        <v>8113</v>
      </c>
      <c r="P6697">
        <v>384</v>
      </c>
      <c r="Q6697">
        <v>127</v>
      </c>
    </row>
    <row r="6698" spans="1:17" hidden="1" x14ac:dyDescent="0.35">
      <c r="A6698" t="s">
        <v>18</v>
      </c>
      <c r="B6698" t="s">
        <v>29</v>
      </c>
      <c r="C6698" t="s">
        <v>20</v>
      </c>
      <c r="D6698" t="s">
        <v>21</v>
      </c>
      <c r="E6698" t="s">
        <v>5</v>
      </c>
      <c r="G6698" t="s">
        <v>22</v>
      </c>
      <c r="H6698">
        <v>3448072</v>
      </c>
      <c r="I6698">
        <v>3448902</v>
      </c>
      <c r="J6698" t="s">
        <v>30</v>
      </c>
      <c r="O6698" t="s">
        <v>8115</v>
      </c>
      <c r="P6698">
        <v>831</v>
      </c>
    </row>
    <row r="6699" spans="1:17" hidden="1" x14ac:dyDescent="0.35">
      <c r="A6699" t="s">
        <v>26</v>
      </c>
      <c r="B6699" t="s">
        <v>32</v>
      </c>
      <c r="C6699" t="s">
        <v>20</v>
      </c>
      <c r="D6699" t="s">
        <v>21</v>
      </c>
      <c r="E6699" t="s">
        <v>5</v>
      </c>
      <c r="G6699" t="s">
        <v>22</v>
      </c>
      <c r="H6699">
        <v>3448072</v>
      </c>
      <c r="I6699">
        <v>3448902</v>
      </c>
      <c r="J6699" t="s">
        <v>30</v>
      </c>
      <c r="K6699" t="s">
        <v>8116</v>
      </c>
      <c r="N6699" t="s">
        <v>8117</v>
      </c>
      <c r="O6699" t="s">
        <v>8115</v>
      </c>
      <c r="P6699">
        <v>831</v>
      </c>
      <c r="Q6699">
        <v>276</v>
      </c>
    </row>
    <row r="6700" spans="1:17" hidden="1" x14ac:dyDescent="0.35">
      <c r="A6700" t="s">
        <v>18</v>
      </c>
      <c r="B6700" t="s">
        <v>29</v>
      </c>
      <c r="C6700" t="s">
        <v>20</v>
      </c>
      <c r="D6700" t="s">
        <v>21</v>
      </c>
      <c r="E6700" t="s">
        <v>5</v>
      </c>
      <c r="G6700" t="s">
        <v>22</v>
      </c>
      <c r="H6700">
        <v>3449086</v>
      </c>
      <c r="I6700">
        <v>3450369</v>
      </c>
      <c r="J6700" t="s">
        <v>30</v>
      </c>
      <c r="O6700" t="s">
        <v>8118</v>
      </c>
      <c r="P6700">
        <v>1284</v>
      </c>
    </row>
    <row r="6701" spans="1:17" hidden="1" x14ac:dyDescent="0.35">
      <c r="A6701" t="s">
        <v>26</v>
      </c>
      <c r="B6701" t="s">
        <v>32</v>
      </c>
      <c r="C6701" t="s">
        <v>20</v>
      </c>
      <c r="D6701" t="s">
        <v>21</v>
      </c>
      <c r="E6701" t="s">
        <v>5</v>
      </c>
      <c r="G6701" t="s">
        <v>22</v>
      </c>
      <c r="H6701">
        <v>3449086</v>
      </c>
      <c r="I6701">
        <v>3450369</v>
      </c>
      <c r="J6701" t="s">
        <v>30</v>
      </c>
      <c r="K6701" t="s">
        <v>8119</v>
      </c>
      <c r="N6701" t="s">
        <v>125</v>
      </c>
      <c r="O6701" t="s">
        <v>8118</v>
      </c>
      <c r="P6701">
        <v>1284</v>
      </c>
      <c r="Q6701">
        <v>427</v>
      </c>
    </row>
    <row r="6702" spans="1:17" hidden="1" x14ac:dyDescent="0.35">
      <c r="A6702" t="s">
        <v>18</v>
      </c>
      <c r="B6702" t="s">
        <v>29</v>
      </c>
      <c r="C6702" t="s">
        <v>20</v>
      </c>
      <c r="D6702" t="s">
        <v>21</v>
      </c>
      <c r="E6702" t="s">
        <v>5</v>
      </c>
      <c r="G6702" t="s">
        <v>22</v>
      </c>
      <c r="H6702">
        <v>3450628</v>
      </c>
      <c r="I6702">
        <v>3451872</v>
      </c>
      <c r="J6702" t="s">
        <v>30</v>
      </c>
      <c r="O6702" t="s">
        <v>8120</v>
      </c>
      <c r="P6702">
        <v>1245</v>
      </c>
    </row>
    <row r="6703" spans="1:17" hidden="1" x14ac:dyDescent="0.35">
      <c r="A6703" t="s">
        <v>26</v>
      </c>
      <c r="B6703" t="s">
        <v>32</v>
      </c>
      <c r="C6703" t="s">
        <v>20</v>
      </c>
      <c r="D6703" t="s">
        <v>21</v>
      </c>
      <c r="E6703" t="s">
        <v>5</v>
      </c>
      <c r="G6703" t="s">
        <v>22</v>
      </c>
      <c r="H6703">
        <v>3450628</v>
      </c>
      <c r="I6703">
        <v>3451872</v>
      </c>
      <c r="J6703" t="s">
        <v>30</v>
      </c>
      <c r="K6703" t="s">
        <v>8121</v>
      </c>
      <c r="N6703" t="s">
        <v>8122</v>
      </c>
      <c r="O6703" t="s">
        <v>8120</v>
      </c>
      <c r="P6703">
        <v>1245</v>
      </c>
      <c r="Q6703">
        <v>414</v>
      </c>
    </row>
    <row r="6704" spans="1:17" hidden="1" x14ac:dyDescent="0.35">
      <c r="A6704" t="s">
        <v>18</v>
      </c>
      <c r="B6704" t="s">
        <v>29</v>
      </c>
      <c r="C6704" t="s">
        <v>20</v>
      </c>
      <c r="D6704" t="s">
        <v>21</v>
      </c>
      <c r="E6704" t="s">
        <v>5</v>
      </c>
      <c r="G6704" t="s">
        <v>22</v>
      </c>
      <c r="H6704">
        <v>3451860</v>
      </c>
      <c r="I6704">
        <v>3452381</v>
      </c>
      <c r="J6704" t="s">
        <v>30</v>
      </c>
      <c r="O6704" t="s">
        <v>8123</v>
      </c>
      <c r="P6704">
        <v>522</v>
      </c>
    </row>
    <row r="6705" spans="1:17" hidden="1" x14ac:dyDescent="0.35">
      <c r="A6705" t="s">
        <v>26</v>
      </c>
      <c r="B6705" t="s">
        <v>32</v>
      </c>
      <c r="C6705" t="s">
        <v>20</v>
      </c>
      <c r="D6705" t="s">
        <v>21</v>
      </c>
      <c r="E6705" t="s">
        <v>5</v>
      </c>
      <c r="G6705" t="s">
        <v>22</v>
      </c>
      <c r="H6705">
        <v>3451860</v>
      </c>
      <c r="I6705">
        <v>3452381</v>
      </c>
      <c r="J6705" t="s">
        <v>30</v>
      </c>
      <c r="K6705" t="s">
        <v>8124</v>
      </c>
      <c r="N6705" t="s">
        <v>8125</v>
      </c>
      <c r="O6705" t="s">
        <v>8123</v>
      </c>
      <c r="P6705">
        <v>522</v>
      </c>
      <c r="Q6705">
        <v>173</v>
      </c>
    </row>
    <row r="6706" spans="1:17" hidden="1" x14ac:dyDescent="0.35">
      <c r="A6706" t="s">
        <v>18</v>
      </c>
      <c r="B6706" t="s">
        <v>29</v>
      </c>
      <c r="C6706" t="s">
        <v>20</v>
      </c>
      <c r="D6706" t="s">
        <v>21</v>
      </c>
      <c r="E6706" t="s">
        <v>5</v>
      </c>
      <c r="G6706" t="s">
        <v>22</v>
      </c>
      <c r="H6706">
        <v>3452368</v>
      </c>
      <c r="I6706">
        <v>3452808</v>
      </c>
      <c r="J6706" t="s">
        <v>30</v>
      </c>
      <c r="O6706" t="s">
        <v>8126</v>
      </c>
      <c r="P6706">
        <v>441</v>
      </c>
    </row>
    <row r="6707" spans="1:17" hidden="1" x14ac:dyDescent="0.35">
      <c r="A6707" t="s">
        <v>26</v>
      </c>
      <c r="B6707" t="s">
        <v>32</v>
      </c>
      <c r="C6707" t="s">
        <v>20</v>
      </c>
      <c r="D6707" t="s">
        <v>21</v>
      </c>
      <c r="E6707" t="s">
        <v>5</v>
      </c>
      <c r="G6707" t="s">
        <v>22</v>
      </c>
      <c r="H6707">
        <v>3452368</v>
      </c>
      <c r="I6707">
        <v>3452808</v>
      </c>
      <c r="J6707" t="s">
        <v>30</v>
      </c>
      <c r="K6707" t="s">
        <v>8127</v>
      </c>
      <c r="N6707" t="s">
        <v>8128</v>
      </c>
      <c r="O6707" t="s">
        <v>8126</v>
      </c>
      <c r="P6707">
        <v>441</v>
      </c>
      <c r="Q6707">
        <v>146</v>
      </c>
    </row>
    <row r="6708" spans="1:17" hidden="1" x14ac:dyDescent="0.35">
      <c r="A6708" t="s">
        <v>18</v>
      </c>
      <c r="B6708" t="s">
        <v>29</v>
      </c>
      <c r="C6708" t="s">
        <v>20</v>
      </c>
      <c r="D6708" t="s">
        <v>21</v>
      </c>
      <c r="E6708" t="s">
        <v>5</v>
      </c>
      <c r="G6708" t="s">
        <v>22</v>
      </c>
      <c r="H6708">
        <v>3452805</v>
      </c>
      <c r="I6708">
        <v>3453038</v>
      </c>
      <c r="J6708" t="s">
        <v>30</v>
      </c>
      <c r="O6708" t="s">
        <v>8129</v>
      </c>
      <c r="P6708">
        <v>234</v>
      </c>
    </row>
    <row r="6709" spans="1:17" hidden="1" x14ac:dyDescent="0.35">
      <c r="A6709" t="s">
        <v>26</v>
      </c>
      <c r="B6709" t="s">
        <v>32</v>
      </c>
      <c r="C6709" t="s">
        <v>20</v>
      </c>
      <c r="D6709" t="s">
        <v>21</v>
      </c>
      <c r="E6709" t="s">
        <v>5</v>
      </c>
      <c r="G6709" t="s">
        <v>22</v>
      </c>
      <c r="H6709">
        <v>3452805</v>
      </c>
      <c r="I6709">
        <v>3453038</v>
      </c>
      <c r="J6709" t="s">
        <v>30</v>
      </c>
      <c r="K6709" t="s">
        <v>8130</v>
      </c>
      <c r="N6709" t="s">
        <v>8131</v>
      </c>
      <c r="O6709" t="s">
        <v>8129</v>
      </c>
      <c r="P6709">
        <v>234</v>
      </c>
      <c r="Q6709">
        <v>77</v>
      </c>
    </row>
    <row r="6710" spans="1:17" hidden="1" x14ac:dyDescent="0.35">
      <c r="A6710" t="s">
        <v>18</v>
      </c>
      <c r="B6710" t="s">
        <v>29</v>
      </c>
      <c r="C6710" t="s">
        <v>20</v>
      </c>
      <c r="D6710" t="s">
        <v>21</v>
      </c>
      <c r="E6710" t="s">
        <v>5</v>
      </c>
      <c r="G6710" t="s">
        <v>22</v>
      </c>
      <c r="H6710">
        <v>3453035</v>
      </c>
      <c r="I6710">
        <v>3453598</v>
      </c>
      <c r="J6710" t="s">
        <v>30</v>
      </c>
      <c r="O6710" t="s">
        <v>8132</v>
      </c>
      <c r="P6710">
        <v>564</v>
      </c>
    </row>
    <row r="6711" spans="1:17" hidden="1" x14ac:dyDescent="0.35">
      <c r="A6711" t="s">
        <v>26</v>
      </c>
      <c r="B6711" t="s">
        <v>32</v>
      </c>
      <c r="C6711" t="s">
        <v>20</v>
      </c>
      <c r="D6711" t="s">
        <v>21</v>
      </c>
      <c r="E6711" t="s">
        <v>5</v>
      </c>
      <c r="G6711" t="s">
        <v>22</v>
      </c>
      <c r="H6711">
        <v>3453035</v>
      </c>
      <c r="I6711">
        <v>3453598</v>
      </c>
      <c r="J6711" t="s">
        <v>30</v>
      </c>
      <c r="K6711" t="s">
        <v>8133</v>
      </c>
      <c r="N6711" t="s">
        <v>8134</v>
      </c>
      <c r="O6711" t="s">
        <v>8132</v>
      </c>
      <c r="P6711">
        <v>564</v>
      </c>
      <c r="Q6711">
        <v>187</v>
      </c>
    </row>
    <row r="6712" spans="1:17" hidden="1" x14ac:dyDescent="0.35">
      <c r="A6712" t="s">
        <v>18</v>
      </c>
      <c r="B6712" t="s">
        <v>29</v>
      </c>
      <c r="C6712" t="s">
        <v>20</v>
      </c>
      <c r="D6712" t="s">
        <v>21</v>
      </c>
      <c r="E6712" t="s">
        <v>5</v>
      </c>
      <c r="G6712" t="s">
        <v>22</v>
      </c>
      <c r="H6712">
        <v>3453614</v>
      </c>
      <c r="I6712">
        <v>3454630</v>
      </c>
      <c r="J6712" t="s">
        <v>30</v>
      </c>
      <c r="O6712" t="s">
        <v>8135</v>
      </c>
      <c r="P6712">
        <v>1017</v>
      </c>
    </row>
    <row r="6713" spans="1:17" hidden="1" x14ac:dyDescent="0.35">
      <c r="A6713" t="s">
        <v>26</v>
      </c>
      <c r="B6713" t="s">
        <v>32</v>
      </c>
      <c r="C6713" t="s">
        <v>20</v>
      </c>
      <c r="D6713" t="s">
        <v>21</v>
      </c>
      <c r="E6713" t="s">
        <v>5</v>
      </c>
      <c r="G6713" t="s">
        <v>22</v>
      </c>
      <c r="H6713">
        <v>3453614</v>
      </c>
      <c r="I6713">
        <v>3454630</v>
      </c>
      <c r="J6713" t="s">
        <v>30</v>
      </c>
      <c r="K6713" t="s">
        <v>8136</v>
      </c>
      <c r="N6713" t="s">
        <v>8137</v>
      </c>
      <c r="O6713" t="s">
        <v>8135</v>
      </c>
      <c r="P6713">
        <v>1017</v>
      </c>
      <c r="Q6713">
        <v>338</v>
      </c>
    </row>
    <row r="6714" spans="1:17" hidden="1" x14ac:dyDescent="0.35">
      <c r="A6714" t="s">
        <v>18</v>
      </c>
      <c r="B6714" t="s">
        <v>29</v>
      </c>
      <c r="C6714" t="s">
        <v>20</v>
      </c>
      <c r="D6714" t="s">
        <v>21</v>
      </c>
      <c r="E6714" t="s">
        <v>5</v>
      </c>
      <c r="G6714" t="s">
        <v>22</v>
      </c>
      <c r="H6714">
        <v>3455267</v>
      </c>
      <c r="I6714">
        <v>3456025</v>
      </c>
      <c r="J6714" t="s">
        <v>23</v>
      </c>
      <c r="O6714" t="s">
        <v>8138</v>
      </c>
      <c r="P6714">
        <v>759</v>
      </c>
    </row>
    <row r="6715" spans="1:17" hidden="1" x14ac:dyDescent="0.35">
      <c r="A6715" t="s">
        <v>26</v>
      </c>
      <c r="B6715" t="s">
        <v>32</v>
      </c>
      <c r="C6715" t="s">
        <v>20</v>
      </c>
      <c r="D6715" t="s">
        <v>21</v>
      </c>
      <c r="E6715" t="s">
        <v>5</v>
      </c>
      <c r="G6715" t="s">
        <v>22</v>
      </c>
      <c r="H6715">
        <v>3455267</v>
      </c>
      <c r="I6715">
        <v>3456025</v>
      </c>
      <c r="J6715" t="s">
        <v>23</v>
      </c>
      <c r="K6715" t="s">
        <v>8139</v>
      </c>
      <c r="N6715" t="s">
        <v>8140</v>
      </c>
      <c r="O6715" t="s">
        <v>8138</v>
      </c>
      <c r="P6715">
        <v>759</v>
      </c>
      <c r="Q6715">
        <v>252</v>
      </c>
    </row>
    <row r="6716" spans="1:17" hidden="1" x14ac:dyDescent="0.35">
      <c r="A6716" t="s">
        <v>18</v>
      </c>
      <c r="B6716" t="s">
        <v>29</v>
      </c>
      <c r="C6716" t="s">
        <v>20</v>
      </c>
      <c r="D6716" t="s">
        <v>21</v>
      </c>
      <c r="E6716" t="s">
        <v>5</v>
      </c>
      <c r="G6716" t="s">
        <v>22</v>
      </c>
      <c r="H6716">
        <v>3456133</v>
      </c>
      <c r="I6716">
        <v>3457263</v>
      </c>
      <c r="J6716" t="s">
        <v>23</v>
      </c>
      <c r="O6716" t="s">
        <v>8141</v>
      </c>
      <c r="P6716">
        <v>1131</v>
      </c>
    </row>
    <row r="6717" spans="1:17" hidden="1" x14ac:dyDescent="0.35">
      <c r="A6717" t="s">
        <v>26</v>
      </c>
      <c r="B6717" t="s">
        <v>32</v>
      </c>
      <c r="C6717" t="s">
        <v>20</v>
      </c>
      <c r="D6717" t="s">
        <v>21</v>
      </c>
      <c r="E6717" t="s">
        <v>5</v>
      </c>
      <c r="G6717" t="s">
        <v>22</v>
      </c>
      <c r="H6717">
        <v>3456133</v>
      </c>
      <c r="I6717">
        <v>3457263</v>
      </c>
      <c r="J6717" t="s">
        <v>23</v>
      </c>
      <c r="K6717" t="s">
        <v>8142</v>
      </c>
      <c r="N6717" t="s">
        <v>8143</v>
      </c>
      <c r="O6717" t="s">
        <v>8141</v>
      </c>
      <c r="P6717">
        <v>1131</v>
      </c>
      <c r="Q6717">
        <v>376</v>
      </c>
    </row>
    <row r="6718" spans="1:17" hidden="1" x14ac:dyDescent="0.35">
      <c r="A6718" t="s">
        <v>18</v>
      </c>
      <c r="B6718" t="s">
        <v>29</v>
      </c>
      <c r="C6718" t="s">
        <v>20</v>
      </c>
      <c r="D6718" t="s">
        <v>21</v>
      </c>
      <c r="E6718" t="s">
        <v>5</v>
      </c>
      <c r="G6718" t="s">
        <v>22</v>
      </c>
      <c r="H6718">
        <v>3457384</v>
      </c>
      <c r="I6718">
        <v>3458625</v>
      </c>
      <c r="J6718" t="s">
        <v>23</v>
      </c>
      <c r="O6718" t="s">
        <v>8144</v>
      </c>
      <c r="P6718">
        <v>1242</v>
      </c>
    </row>
    <row r="6719" spans="1:17" hidden="1" x14ac:dyDescent="0.35">
      <c r="A6719" t="s">
        <v>26</v>
      </c>
      <c r="B6719" t="s">
        <v>32</v>
      </c>
      <c r="C6719" t="s">
        <v>20</v>
      </c>
      <c r="D6719" t="s">
        <v>21</v>
      </c>
      <c r="E6719" t="s">
        <v>5</v>
      </c>
      <c r="G6719" t="s">
        <v>22</v>
      </c>
      <c r="H6719">
        <v>3457384</v>
      </c>
      <c r="I6719">
        <v>3458625</v>
      </c>
      <c r="J6719" t="s">
        <v>23</v>
      </c>
      <c r="K6719" t="s">
        <v>8145</v>
      </c>
      <c r="N6719" t="s">
        <v>8146</v>
      </c>
      <c r="O6719" t="s">
        <v>8144</v>
      </c>
      <c r="P6719">
        <v>1242</v>
      </c>
      <c r="Q6719">
        <v>413</v>
      </c>
    </row>
    <row r="6720" spans="1:17" hidden="1" x14ac:dyDescent="0.35">
      <c r="A6720" t="s">
        <v>18</v>
      </c>
      <c r="B6720" t="s">
        <v>29</v>
      </c>
      <c r="C6720" t="s">
        <v>20</v>
      </c>
      <c r="D6720" t="s">
        <v>21</v>
      </c>
      <c r="E6720" t="s">
        <v>5</v>
      </c>
      <c r="G6720" t="s">
        <v>22</v>
      </c>
      <c r="H6720">
        <v>3458769</v>
      </c>
      <c r="I6720">
        <v>3459455</v>
      </c>
      <c r="J6720" t="s">
        <v>23</v>
      </c>
      <c r="O6720" t="s">
        <v>8147</v>
      </c>
      <c r="P6720">
        <v>687</v>
      </c>
    </row>
    <row r="6721" spans="1:17" hidden="1" x14ac:dyDescent="0.35">
      <c r="A6721" t="s">
        <v>26</v>
      </c>
      <c r="B6721" t="s">
        <v>32</v>
      </c>
      <c r="C6721" t="s">
        <v>20</v>
      </c>
      <c r="D6721" t="s">
        <v>21</v>
      </c>
      <c r="E6721" t="s">
        <v>5</v>
      </c>
      <c r="G6721" t="s">
        <v>22</v>
      </c>
      <c r="H6721">
        <v>3458769</v>
      </c>
      <c r="I6721">
        <v>3459455</v>
      </c>
      <c r="J6721" t="s">
        <v>23</v>
      </c>
      <c r="K6721" t="s">
        <v>8148</v>
      </c>
      <c r="N6721" t="s">
        <v>28</v>
      </c>
      <c r="O6721" t="s">
        <v>8147</v>
      </c>
      <c r="P6721">
        <v>687</v>
      </c>
      <c r="Q6721">
        <v>228</v>
      </c>
    </row>
    <row r="6722" spans="1:17" hidden="1" x14ac:dyDescent="0.35">
      <c r="A6722" t="s">
        <v>18</v>
      </c>
      <c r="B6722" t="s">
        <v>29</v>
      </c>
      <c r="C6722" t="s">
        <v>20</v>
      </c>
      <c r="D6722" t="s">
        <v>21</v>
      </c>
      <c r="E6722" t="s">
        <v>5</v>
      </c>
      <c r="G6722" t="s">
        <v>22</v>
      </c>
      <c r="H6722">
        <v>3460370</v>
      </c>
      <c r="I6722">
        <v>3460567</v>
      </c>
      <c r="J6722" t="s">
        <v>23</v>
      </c>
      <c r="O6722" t="s">
        <v>8149</v>
      </c>
      <c r="P6722">
        <v>198</v>
      </c>
    </row>
    <row r="6723" spans="1:17" hidden="1" x14ac:dyDescent="0.35">
      <c r="A6723" t="s">
        <v>26</v>
      </c>
      <c r="B6723" t="s">
        <v>32</v>
      </c>
      <c r="C6723" t="s">
        <v>20</v>
      </c>
      <c r="D6723" t="s">
        <v>21</v>
      </c>
      <c r="E6723" t="s">
        <v>5</v>
      </c>
      <c r="G6723" t="s">
        <v>22</v>
      </c>
      <c r="H6723">
        <v>3460370</v>
      </c>
      <c r="I6723">
        <v>3460567</v>
      </c>
      <c r="J6723" t="s">
        <v>23</v>
      </c>
      <c r="K6723" t="s">
        <v>8150</v>
      </c>
      <c r="N6723" t="s">
        <v>28</v>
      </c>
      <c r="O6723" t="s">
        <v>8149</v>
      </c>
      <c r="P6723">
        <v>198</v>
      </c>
      <c r="Q6723">
        <v>65</v>
      </c>
    </row>
    <row r="6724" spans="1:17" hidden="1" x14ac:dyDescent="0.35">
      <c r="A6724" t="s">
        <v>18</v>
      </c>
      <c r="B6724" t="s">
        <v>29</v>
      </c>
      <c r="C6724" t="s">
        <v>20</v>
      </c>
      <c r="D6724" t="s">
        <v>21</v>
      </c>
      <c r="E6724" t="s">
        <v>5</v>
      </c>
      <c r="G6724" t="s">
        <v>22</v>
      </c>
      <c r="H6724">
        <v>3460784</v>
      </c>
      <c r="I6724">
        <v>3461446</v>
      </c>
      <c r="J6724" t="s">
        <v>23</v>
      </c>
      <c r="O6724" t="s">
        <v>8151</v>
      </c>
      <c r="P6724">
        <v>663</v>
      </c>
    </row>
    <row r="6725" spans="1:17" hidden="1" x14ac:dyDescent="0.35">
      <c r="A6725" t="s">
        <v>26</v>
      </c>
      <c r="B6725" t="s">
        <v>32</v>
      </c>
      <c r="C6725" t="s">
        <v>20</v>
      </c>
      <c r="D6725" t="s">
        <v>21</v>
      </c>
      <c r="E6725" t="s">
        <v>5</v>
      </c>
      <c r="G6725" t="s">
        <v>22</v>
      </c>
      <c r="H6725">
        <v>3460784</v>
      </c>
      <c r="I6725">
        <v>3461446</v>
      </c>
      <c r="J6725" t="s">
        <v>23</v>
      </c>
      <c r="K6725" t="s">
        <v>8152</v>
      </c>
      <c r="N6725" t="s">
        <v>184</v>
      </c>
      <c r="O6725" t="s">
        <v>8151</v>
      </c>
      <c r="P6725">
        <v>663</v>
      </c>
      <c r="Q6725">
        <v>220</v>
      </c>
    </row>
    <row r="6726" spans="1:17" hidden="1" x14ac:dyDescent="0.35">
      <c r="A6726" t="s">
        <v>18</v>
      </c>
      <c r="B6726" t="s">
        <v>29</v>
      </c>
      <c r="C6726" t="s">
        <v>20</v>
      </c>
      <c r="D6726" t="s">
        <v>21</v>
      </c>
      <c r="E6726" t="s">
        <v>5</v>
      </c>
      <c r="G6726" t="s">
        <v>22</v>
      </c>
      <c r="H6726">
        <v>3461616</v>
      </c>
      <c r="I6726">
        <v>3462353</v>
      </c>
      <c r="J6726" t="s">
        <v>30</v>
      </c>
      <c r="O6726" t="s">
        <v>8153</v>
      </c>
      <c r="P6726">
        <v>738</v>
      </c>
    </row>
    <row r="6727" spans="1:17" hidden="1" x14ac:dyDescent="0.35">
      <c r="A6727" t="s">
        <v>26</v>
      </c>
      <c r="B6727" t="s">
        <v>32</v>
      </c>
      <c r="C6727" t="s">
        <v>20</v>
      </c>
      <c r="D6727" t="s">
        <v>21</v>
      </c>
      <c r="E6727" t="s">
        <v>5</v>
      </c>
      <c r="G6727" t="s">
        <v>22</v>
      </c>
      <c r="H6727">
        <v>3461616</v>
      </c>
      <c r="I6727">
        <v>3462353</v>
      </c>
      <c r="J6727" t="s">
        <v>30</v>
      </c>
      <c r="K6727" t="s">
        <v>8154</v>
      </c>
      <c r="N6727" t="s">
        <v>210</v>
      </c>
      <c r="O6727" t="s">
        <v>8153</v>
      </c>
      <c r="P6727">
        <v>738</v>
      </c>
      <c r="Q6727">
        <v>245</v>
      </c>
    </row>
    <row r="6728" spans="1:17" hidden="1" x14ac:dyDescent="0.35">
      <c r="A6728" t="s">
        <v>18</v>
      </c>
      <c r="B6728" t="s">
        <v>29</v>
      </c>
      <c r="C6728" t="s">
        <v>20</v>
      </c>
      <c r="D6728" t="s">
        <v>21</v>
      </c>
      <c r="E6728" t="s">
        <v>5</v>
      </c>
      <c r="G6728" t="s">
        <v>22</v>
      </c>
      <c r="H6728">
        <v>3462381</v>
      </c>
      <c r="I6728">
        <v>3463853</v>
      </c>
      <c r="J6728" t="s">
        <v>30</v>
      </c>
      <c r="O6728" t="s">
        <v>8155</v>
      </c>
      <c r="P6728">
        <v>1473</v>
      </c>
    </row>
    <row r="6729" spans="1:17" hidden="1" x14ac:dyDescent="0.35">
      <c r="A6729" t="s">
        <v>26</v>
      </c>
      <c r="B6729" t="s">
        <v>32</v>
      </c>
      <c r="C6729" t="s">
        <v>20</v>
      </c>
      <c r="D6729" t="s">
        <v>21</v>
      </c>
      <c r="E6729" t="s">
        <v>5</v>
      </c>
      <c r="G6729" t="s">
        <v>22</v>
      </c>
      <c r="H6729">
        <v>3462381</v>
      </c>
      <c r="I6729">
        <v>3463853</v>
      </c>
      <c r="J6729" t="s">
        <v>30</v>
      </c>
      <c r="K6729" t="s">
        <v>8156</v>
      </c>
      <c r="N6729" t="s">
        <v>2217</v>
      </c>
      <c r="O6729" t="s">
        <v>8155</v>
      </c>
      <c r="P6729">
        <v>1473</v>
      </c>
      <c r="Q6729">
        <v>490</v>
      </c>
    </row>
    <row r="6730" spans="1:17" hidden="1" x14ac:dyDescent="0.35">
      <c r="A6730" t="s">
        <v>18</v>
      </c>
      <c r="B6730" t="s">
        <v>29</v>
      </c>
      <c r="C6730" t="s">
        <v>20</v>
      </c>
      <c r="D6730" t="s">
        <v>21</v>
      </c>
      <c r="E6730" t="s">
        <v>5</v>
      </c>
      <c r="G6730" t="s">
        <v>22</v>
      </c>
      <c r="H6730">
        <v>3464027</v>
      </c>
      <c r="I6730">
        <v>3464620</v>
      </c>
      <c r="J6730" t="s">
        <v>30</v>
      </c>
      <c r="O6730" t="s">
        <v>8157</v>
      </c>
      <c r="P6730">
        <v>594</v>
      </c>
    </row>
    <row r="6731" spans="1:17" hidden="1" x14ac:dyDescent="0.35">
      <c r="A6731" t="s">
        <v>26</v>
      </c>
      <c r="B6731" t="s">
        <v>32</v>
      </c>
      <c r="C6731" t="s">
        <v>20</v>
      </c>
      <c r="D6731" t="s">
        <v>21</v>
      </c>
      <c r="E6731" t="s">
        <v>5</v>
      </c>
      <c r="G6731" t="s">
        <v>22</v>
      </c>
      <c r="H6731">
        <v>3464027</v>
      </c>
      <c r="I6731">
        <v>3464620</v>
      </c>
      <c r="J6731" t="s">
        <v>30</v>
      </c>
      <c r="K6731" t="s">
        <v>8158</v>
      </c>
      <c r="N6731" t="s">
        <v>4706</v>
      </c>
      <c r="O6731" t="s">
        <v>8157</v>
      </c>
      <c r="P6731">
        <v>594</v>
      </c>
      <c r="Q6731">
        <v>197</v>
      </c>
    </row>
    <row r="6732" spans="1:17" hidden="1" x14ac:dyDescent="0.35">
      <c r="A6732" t="s">
        <v>18</v>
      </c>
      <c r="B6732" t="s">
        <v>29</v>
      </c>
      <c r="C6732" t="s">
        <v>20</v>
      </c>
      <c r="D6732" t="s">
        <v>21</v>
      </c>
      <c r="E6732" t="s">
        <v>5</v>
      </c>
      <c r="G6732" t="s">
        <v>22</v>
      </c>
      <c r="H6732">
        <v>3464879</v>
      </c>
      <c r="I6732">
        <v>3465445</v>
      </c>
      <c r="J6732" t="s">
        <v>30</v>
      </c>
      <c r="O6732" t="s">
        <v>8159</v>
      </c>
      <c r="P6732">
        <v>567</v>
      </c>
    </row>
    <row r="6733" spans="1:17" hidden="1" x14ac:dyDescent="0.35">
      <c r="A6733" t="s">
        <v>26</v>
      </c>
      <c r="B6733" t="s">
        <v>32</v>
      </c>
      <c r="C6733" t="s">
        <v>20</v>
      </c>
      <c r="D6733" t="s">
        <v>21</v>
      </c>
      <c r="E6733" t="s">
        <v>5</v>
      </c>
      <c r="G6733" t="s">
        <v>22</v>
      </c>
      <c r="H6733">
        <v>3464879</v>
      </c>
      <c r="I6733">
        <v>3465445</v>
      </c>
      <c r="J6733" t="s">
        <v>30</v>
      </c>
      <c r="K6733" t="s">
        <v>8160</v>
      </c>
      <c r="N6733" t="s">
        <v>4638</v>
      </c>
      <c r="O6733" t="s">
        <v>8159</v>
      </c>
      <c r="P6733">
        <v>567</v>
      </c>
      <c r="Q6733">
        <v>188</v>
      </c>
    </row>
    <row r="6734" spans="1:17" hidden="1" x14ac:dyDescent="0.35">
      <c r="A6734" t="s">
        <v>18</v>
      </c>
      <c r="B6734" t="s">
        <v>29</v>
      </c>
      <c r="C6734" t="s">
        <v>20</v>
      </c>
      <c r="D6734" t="s">
        <v>21</v>
      </c>
      <c r="E6734" t="s">
        <v>5</v>
      </c>
      <c r="G6734" t="s">
        <v>22</v>
      </c>
      <c r="H6734">
        <v>3465438</v>
      </c>
      <c r="I6734">
        <v>3466157</v>
      </c>
      <c r="J6734" t="s">
        <v>30</v>
      </c>
      <c r="O6734" t="s">
        <v>8161</v>
      </c>
      <c r="P6734">
        <v>720</v>
      </c>
    </row>
    <row r="6735" spans="1:17" hidden="1" x14ac:dyDescent="0.35">
      <c r="A6735" t="s">
        <v>26</v>
      </c>
      <c r="B6735" t="s">
        <v>32</v>
      </c>
      <c r="C6735" t="s">
        <v>20</v>
      </c>
      <c r="D6735" t="s">
        <v>21</v>
      </c>
      <c r="E6735" t="s">
        <v>5</v>
      </c>
      <c r="G6735" t="s">
        <v>22</v>
      </c>
      <c r="H6735">
        <v>3465438</v>
      </c>
      <c r="I6735">
        <v>3466157</v>
      </c>
      <c r="J6735" t="s">
        <v>30</v>
      </c>
      <c r="K6735" t="s">
        <v>8162</v>
      </c>
      <c r="N6735" t="s">
        <v>28</v>
      </c>
      <c r="O6735" t="s">
        <v>8161</v>
      </c>
      <c r="P6735">
        <v>720</v>
      </c>
      <c r="Q6735">
        <v>239</v>
      </c>
    </row>
    <row r="6736" spans="1:17" hidden="1" x14ac:dyDescent="0.35">
      <c r="A6736" t="s">
        <v>18</v>
      </c>
      <c r="B6736" t="s">
        <v>29</v>
      </c>
      <c r="C6736" t="s">
        <v>20</v>
      </c>
      <c r="D6736" t="s">
        <v>21</v>
      </c>
      <c r="E6736" t="s">
        <v>5</v>
      </c>
      <c r="G6736" t="s">
        <v>22</v>
      </c>
      <c r="H6736">
        <v>3466283</v>
      </c>
      <c r="I6736">
        <v>3467641</v>
      </c>
      <c r="J6736" t="s">
        <v>30</v>
      </c>
      <c r="O6736" t="s">
        <v>8163</v>
      </c>
      <c r="P6736">
        <v>1359</v>
      </c>
    </row>
    <row r="6737" spans="1:17" hidden="1" x14ac:dyDescent="0.35">
      <c r="A6737" t="s">
        <v>26</v>
      </c>
      <c r="B6737" t="s">
        <v>32</v>
      </c>
      <c r="C6737" t="s">
        <v>20</v>
      </c>
      <c r="D6737" t="s">
        <v>21</v>
      </c>
      <c r="E6737" t="s">
        <v>5</v>
      </c>
      <c r="G6737" t="s">
        <v>22</v>
      </c>
      <c r="H6737">
        <v>3466283</v>
      </c>
      <c r="I6737">
        <v>3467641</v>
      </c>
      <c r="J6737" t="s">
        <v>30</v>
      </c>
      <c r="K6737" t="s">
        <v>8164</v>
      </c>
      <c r="N6737" t="s">
        <v>5003</v>
      </c>
      <c r="O6737" t="s">
        <v>8163</v>
      </c>
      <c r="P6737">
        <v>1359</v>
      </c>
      <c r="Q6737">
        <v>452</v>
      </c>
    </row>
    <row r="6738" spans="1:17" hidden="1" x14ac:dyDescent="0.35">
      <c r="A6738" t="s">
        <v>18</v>
      </c>
      <c r="B6738" t="s">
        <v>29</v>
      </c>
      <c r="C6738" t="s">
        <v>20</v>
      </c>
      <c r="D6738" t="s">
        <v>21</v>
      </c>
      <c r="E6738" t="s">
        <v>5</v>
      </c>
      <c r="G6738" t="s">
        <v>22</v>
      </c>
      <c r="H6738">
        <v>3467921</v>
      </c>
      <c r="I6738">
        <v>3468904</v>
      </c>
      <c r="J6738" t="s">
        <v>30</v>
      </c>
      <c r="O6738" t="s">
        <v>8165</v>
      </c>
      <c r="P6738">
        <v>984</v>
      </c>
    </row>
    <row r="6739" spans="1:17" hidden="1" x14ac:dyDescent="0.35">
      <c r="A6739" t="s">
        <v>26</v>
      </c>
      <c r="B6739" t="s">
        <v>32</v>
      </c>
      <c r="C6739" t="s">
        <v>20</v>
      </c>
      <c r="D6739" t="s">
        <v>21</v>
      </c>
      <c r="E6739" t="s">
        <v>5</v>
      </c>
      <c r="G6739" t="s">
        <v>22</v>
      </c>
      <c r="H6739">
        <v>3467921</v>
      </c>
      <c r="I6739">
        <v>3468904</v>
      </c>
      <c r="J6739" t="s">
        <v>30</v>
      </c>
      <c r="K6739" t="s">
        <v>8166</v>
      </c>
      <c r="N6739" t="s">
        <v>8167</v>
      </c>
      <c r="O6739" t="s">
        <v>8165</v>
      </c>
      <c r="P6739">
        <v>984</v>
      </c>
      <c r="Q6739">
        <v>327</v>
      </c>
    </row>
    <row r="6740" spans="1:17" hidden="1" x14ac:dyDescent="0.35">
      <c r="A6740" t="s">
        <v>18</v>
      </c>
      <c r="B6740" t="s">
        <v>29</v>
      </c>
      <c r="C6740" t="s">
        <v>20</v>
      </c>
      <c r="D6740" t="s">
        <v>21</v>
      </c>
      <c r="E6740" t="s">
        <v>5</v>
      </c>
      <c r="G6740" t="s">
        <v>22</v>
      </c>
      <c r="H6740">
        <v>3468921</v>
      </c>
      <c r="I6740">
        <v>3469430</v>
      </c>
      <c r="J6740" t="s">
        <v>23</v>
      </c>
      <c r="O6740" t="s">
        <v>8168</v>
      </c>
      <c r="P6740">
        <v>510</v>
      </c>
    </row>
    <row r="6741" spans="1:17" hidden="1" x14ac:dyDescent="0.35">
      <c r="A6741" t="s">
        <v>26</v>
      </c>
      <c r="B6741" t="s">
        <v>32</v>
      </c>
      <c r="C6741" t="s">
        <v>20</v>
      </c>
      <c r="D6741" t="s">
        <v>21</v>
      </c>
      <c r="E6741" t="s">
        <v>5</v>
      </c>
      <c r="G6741" t="s">
        <v>22</v>
      </c>
      <c r="H6741">
        <v>3468921</v>
      </c>
      <c r="I6741">
        <v>3469430</v>
      </c>
      <c r="J6741" t="s">
        <v>23</v>
      </c>
      <c r="K6741" t="s">
        <v>8169</v>
      </c>
      <c r="N6741" t="s">
        <v>28</v>
      </c>
      <c r="O6741" t="s">
        <v>8168</v>
      </c>
      <c r="P6741">
        <v>510</v>
      </c>
      <c r="Q6741">
        <v>169</v>
      </c>
    </row>
    <row r="6742" spans="1:17" hidden="1" x14ac:dyDescent="0.35">
      <c r="A6742" t="s">
        <v>18</v>
      </c>
      <c r="B6742" t="s">
        <v>29</v>
      </c>
      <c r="C6742" t="s">
        <v>20</v>
      </c>
      <c r="D6742" t="s">
        <v>21</v>
      </c>
      <c r="E6742" t="s">
        <v>5</v>
      </c>
      <c r="G6742" t="s">
        <v>22</v>
      </c>
      <c r="H6742">
        <v>3469706</v>
      </c>
      <c r="I6742">
        <v>3470785</v>
      </c>
      <c r="J6742" t="s">
        <v>30</v>
      </c>
      <c r="O6742" t="s">
        <v>8170</v>
      </c>
      <c r="P6742">
        <v>1080</v>
      </c>
    </row>
    <row r="6743" spans="1:17" hidden="1" x14ac:dyDescent="0.35">
      <c r="A6743" t="s">
        <v>26</v>
      </c>
      <c r="B6743" t="s">
        <v>32</v>
      </c>
      <c r="C6743" t="s">
        <v>20</v>
      </c>
      <c r="D6743" t="s">
        <v>21</v>
      </c>
      <c r="E6743" t="s">
        <v>5</v>
      </c>
      <c r="G6743" t="s">
        <v>22</v>
      </c>
      <c r="H6743">
        <v>3469706</v>
      </c>
      <c r="I6743">
        <v>3470785</v>
      </c>
      <c r="J6743" t="s">
        <v>30</v>
      </c>
      <c r="K6743" t="s">
        <v>8171</v>
      </c>
      <c r="N6743" t="s">
        <v>1572</v>
      </c>
      <c r="O6743" t="s">
        <v>8170</v>
      </c>
      <c r="P6743">
        <v>1080</v>
      </c>
      <c r="Q6743">
        <v>359</v>
      </c>
    </row>
    <row r="6744" spans="1:17" hidden="1" x14ac:dyDescent="0.35">
      <c r="A6744" t="s">
        <v>18</v>
      </c>
      <c r="B6744" t="s">
        <v>29</v>
      </c>
      <c r="C6744" t="s">
        <v>20</v>
      </c>
      <c r="D6744" t="s">
        <v>21</v>
      </c>
      <c r="E6744" t="s">
        <v>8172</v>
      </c>
      <c r="F6744" t="s">
        <v>8173</v>
      </c>
      <c r="G6744" t="s">
        <v>8174</v>
      </c>
      <c r="H6744">
        <v>1</v>
      </c>
      <c r="I6744">
        <v>13524</v>
      </c>
      <c r="J6744" t="s">
        <v>30</v>
      </c>
      <c r="O6744" t="s">
        <v>8175</v>
      </c>
      <c r="P6744">
        <v>1917</v>
      </c>
    </row>
    <row r="6745" spans="1:17" hidden="1" x14ac:dyDescent="0.35">
      <c r="A6745" t="s">
        <v>26</v>
      </c>
      <c r="B6745" t="s">
        <v>32</v>
      </c>
      <c r="C6745" t="s">
        <v>20</v>
      </c>
      <c r="D6745" t="s">
        <v>21</v>
      </c>
      <c r="E6745" t="s">
        <v>8172</v>
      </c>
      <c r="F6745" t="s">
        <v>8173</v>
      </c>
      <c r="G6745" t="s">
        <v>8174</v>
      </c>
      <c r="H6745">
        <v>1</v>
      </c>
      <c r="I6745">
        <v>13524</v>
      </c>
      <c r="J6745" t="s">
        <v>30</v>
      </c>
      <c r="K6745" t="s">
        <v>8176</v>
      </c>
      <c r="N6745" t="s">
        <v>3147</v>
      </c>
      <c r="O6745" t="s">
        <v>8175</v>
      </c>
      <c r="P6745">
        <v>1917</v>
      </c>
      <c r="Q6745">
        <v>638</v>
      </c>
    </row>
    <row r="6746" spans="1:17" hidden="1" x14ac:dyDescent="0.35">
      <c r="A6746" t="s">
        <v>18</v>
      </c>
      <c r="B6746" t="s">
        <v>29</v>
      </c>
      <c r="C6746" t="s">
        <v>20</v>
      </c>
      <c r="D6746" t="s">
        <v>21</v>
      </c>
      <c r="E6746" t="s">
        <v>8172</v>
      </c>
      <c r="F6746" t="s">
        <v>8173</v>
      </c>
      <c r="G6746" t="s">
        <v>8174</v>
      </c>
      <c r="H6746">
        <v>464</v>
      </c>
      <c r="I6746">
        <v>1840</v>
      </c>
      <c r="J6746" t="s">
        <v>30</v>
      </c>
      <c r="O6746" t="s">
        <v>8177</v>
      </c>
      <c r="P6746">
        <v>1377</v>
      </c>
    </row>
    <row r="6747" spans="1:17" hidden="1" x14ac:dyDescent="0.35">
      <c r="A6747" t="s">
        <v>26</v>
      </c>
      <c r="B6747" t="s">
        <v>32</v>
      </c>
      <c r="C6747" t="s">
        <v>20</v>
      </c>
      <c r="D6747" t="s">
        <v>21</v>
      </c>
      <c r="E6747" t="s">
        <v>8172</v>
      </c>
      <c r="F6747" t="s">
        <v>8173</v>
      </c>
      <c r="G6747" t="s">
        <v>8174</v>
      </c>
      <c r="H6747">
        <v>464</v>
      </c>
      <c r="I6747">
        <v>1840</v>
      </c>
      <c r="J6747" t="s">
        <v>30</v>
      </c>
      <c r="K6747" t="s">
        <v>8178</v>
      </c>
      <c r="N6747" t="s">
        <v>28</v>
      </c>
      <c r="O6747" t="s">
        <v>8177</v>
      </c>
      <c r="P6747">
        <v>1377</v>
      </c>
      <c r="Q6747">
        <v>458</v>
      </c>
    </row>
    <row r="6748" spans="1:17" hidden="1" x14ac:dyDescent="0.35">
      <c r="A6748" t="s">
        <v>18</v>
      </c>
      <c r="B6748" t="s">
        <v>29</v>
      </c>
      <c r="C6748" t="s">
        <v>20</v>
      </c>
      <c r="D6748" t="s">
        <v>21</v>
      </c>
      <c r="E6748" t="s">
        <v>8172</v>
      </c>
      <c r="F6748" t="s">
        <v>8173</v>
      </c>
      <c r="G6748" t="s">
        <v>8174</v>
      </c>
      <c r="H6748">
        <v>1936</v>
      </c>
      <c r="I6748">
        <v>3273</v>
      </c>
      <c r="J6748" t="s">
        <v>30</v>
      </c>
      <c r="O6748" t="s">
        <v>8179</v>
      </c>
      <c r="P6748">
        <v>1338</v>
      </c>
    </row>
    <row r="6749" spans="1:17" hidden="1" x14ac:dyDescent="0.35">
      <c r="A6749" t="s">
        <v>26</v>
      </c>
      <c r="B6749" t="s">
        <v>32</v>
      </c>
      <c r="C6749" t="s">
        <v>20</v>
      </c>
      <c r="D6749" t="s">
        <v>21</v>
      </c>
      <c r="E6749" t="s">
        <v>8172</v>
      </c>
      <c r="F6749" t="s">
        <v>8173</v>
      </c>
      <c r="G6749" t="s">
        <v>8174</v>
      </c>
      <c r="H6749">
        <v>1936</v>
      </c>
      <c r="I6749">
        <v>3273</v>
      </c>
      <c r="J6749" t="s">
        <v>30</v>
      </c>
      <c r="K6749" t="s">
        <v>8180</v>
      </c>
      <c r="N6749" t="s">
        <v>2806</v>
      </c>
      <c r="O6749" t="s">
        <v>8179</v>
      </c>
      <c r="P6749">
        <v>1338</v>
      </c>
      <c r="Q6749">
        <v>445</v>
      </c>
    </row>
    <row r="6750" spans="1:17" hidden="1" x14ac:dyDescent="0.35">
      <c r="A6750" t="s">
        <v>18</v>
      </c>
      <c r="B6750" t="s">
        <v>29</v>
      </c>
      <c r="C6750" t="s">
        <v>20</v>
      </c>
      <c r="D6750" t="s">
        <v>21</v>
      </c>
      <c r="E6750" t="s">
        <v>8172</v>
      </c>
      <c r="F6750" t="s">
        <v>8173</v>
      </c>
      <c r="G6750" t="s">
        <v>8174</v>
      </c>
      <c r="H6750">
        <v>3312</v>
      </c>
      <c r="I6750">
        <v>3875</v>
      </c>
      <c r="J6750" t="s">
        <v>23</v>
      </c>
      <c r="O6750" t="s">
        <v>8181</v>
      </c>
      <c r="P6750">
        <v>564</v>
      </c>
    </row>
    <row r="6751" spans="1:17" hidden="1" x14ac:dyDescent="0.35">
      <c r="A6751" t="s">
        <v>26</v>
      </c>
      <c r="B6751" t="s">
        <v>32</v>
      </c>
      <c r="C6751" t="s">
        <v>20</v>
      </c>
      <c r="D6751" t="s">
        <v>21</v>
      </c>
      <c r="E6751" t="s">
        <v>8172</v>
      </c>
      <c r="F6751" t="s">
        <v>8173</v>
      </c>
      <c r="G6751" t="s">
        <v>8174</v>
      </c>
      <c r="H6751">
        <v>3312</v>
      </c>
      <c r="I6751">
        <v>3875</v>
      </c>
      <c r="J6751" t="s">
        <v>23</v>
      </c>
      <c r="K6751" t="s">
        <v>8182</v>
      </c>
      <c r="N6751" t="s">
        <v>6144</v>
      </c>
      <c r="O6751" t="s">
        <v>8181</v>
      </c>
      <c r="P6751">
        <v>564</v>
      </c>
      <c r="Q6751">
        <v>187</v>
      </c>
    </row>
    <row r="6752" spans="1:17" hidden="1" x14ac:dyDescent="0.35">
      <c r="A6752" t="s">
        <v>18</v>
      </c>
      <c r="B6752" t="s">
        <v>29</v>
      </c>
      <c r="C6752" t="s">
        <v>20</v>
      </c>
      <c r="D6752" t="s">
        <v>21</v>
      </c>
      <c r="E6752" t="s">
        <v>8172</v>
      </c>
      <c r="F6752" t="s">
        <v>8173</v>
      </c>
      <c r="G6752" t="s">
        <v>8174</v>
      </c>
      <c r="H6752">
        <v>3908</v>
      </c>
      <c r="I6752">
        <v>4114</v>
      </c>
      <c r="J6752" t="s">
        <v>23</v>
      </c>
      <c r="O6752" t="s">
        <v>8183</v>
      </c>
      <c r="P6752">
        <v>207</v>
      </c>
    </row>
    <row r="6753" spans="1:17" hidden="1" x14ac:dyDescent="0.35">
      <c r="A6753" t="s">
        <v>26</v>
      </c>
      <c r="B6753" t="s">
        <v>32</v>
      </c>
      <c r="C6753" t="s">
        <v>20</v>
      </c>
      <c r="D6753" t="s">
        <v>21</v>
      </c>
      <c r="E6753" t="s">
        <v>8172</v>
      </c>
      <c r="F6753" t="s">
        <v>8173</v>
      </c>
      <c r="G6753" t="s">
        <v>8174</v>
      </c>
      <c r="H6753">
        <v>3908</v>
      </c>
      <c r="I6753">
        <v>4114</v>
      </c>
      <c r="J6753" t="s">
        <v>23</v>
      </c>
      <c r="K6753" t="s">
        <v>8184</v>
      </c>
      <c r="N6753" t="s">
        <v>28</v>
      </c>
      <c r="O6753" t="s">
        <v>8183</v>
      </c>
      <c r="P6753">
        <v>207</v>
      </c>
      <c r="Q6753">
        <v>68</v>
      </c>
    </row>
    <row r="6754" spans="1:17" hidden="1" x14ac:dyDescent="0.35">
      <c r="A6754" t="s">
        <v>18</v>
      </c>
      <c r="B6754" t="s">
        <v>29</v>
      </c>
      <c r="C6754" t="s">
        <v>20</v>
      </c>
      <c r="D6754" t="s">
        <v>21</v>
      </c>
      <c r="E6754" t="s">
        <v>8172</v>
      </c>
      <c r="F6754" t="s">
        <v>8173</v>
      </c>
      <c r="G6754" t="s">
        <v>8174</v>
      </c>
      <c r="H6754">
        <v>4137</v>
      </c>
      <c r="I6754">
        <v>4427</v>
      </c>
      <c r="J6754" t="s">
        <v>23</v>
      </c>
      <c r="O6754" t="s">
        <v>8185</v>
      </c>
      <c r="P6754">
        <v>291</v>
      </c>
    </row>
    <row r="6755" spans="1:17" hidden="1" x14ac:dyDescent="0.35">
      <c r="A6755" t="s">
        <v>26</v>
      </c>
      <c r="B6755" t="s">
        <v>32</v>
      </c>
      <c r="C6755" t="s">
        <v>20</v>
      </c>
      <c r="D6755" t="s">
        <v>21</v>
      </c>
      <c r="E6755" t="s">
        <v>8172</v>
      </c>
      <c r="F6755" t="s">
        <v>8173</v>
      </c>
      <c r="G6755" t="s">
        <v>8174</v>
      </c>
      <c r="H6755">
        <v>4137</v>
      </c>
      <c r="I6755">
        <v>4427</v>
      </c>
      <c r="J6755" t="s">
        <v>23</v>
      </c>
      <c r="K6755" t="s">
        <v>8186</v>
      </c>
      <c r="N6755" t="s">
        <v>28</v>
      </c>
      <c r="O6755" t="s">
        <v>8185</v>
      </c>
      <c r="P6755">
        <v>291</v>
      </c>
      <c r="Q6755">
        <v>96</v>
      </c>
    </row>
    <row r="6756" spans="1:17" hidden="1" x14ac:dyDescent="0.35">
      <c r="A6756" t="s">
        <v>18</v>
      </c>
      <c r="B6756" t="s">
        <v>29</v>
      </c>
      <c r="C6756" t="s">
        <v>20</v>
      </c>
      <c r="D6756" t="s">
        <v>21</v>
      </c>
      <c r="E6756" t="s">
        <v>8172</v>
      </c>
      <c r="F6756" t="s">
        <v>8173</v>
      </c>
      <c r="G6756" t="s">
        <v>8174</v>
      </c>
      <c r="H6756">
        <v>4516</v>
      </c>
      <c r="I6756">
        <v>4890</v>
      </c>
      <c r="J6756" t="s">
        <v>23</v>
      </c>
      <c r="O6756" t="s">
        <v>8187</v>
      </c>
      <c r="P6756">
        <v>375</v>
      </c>
    </row>
    <row r="6757" spans="1:17" hidden="1" x14ac:dyDescent="0.35">
      <c r="A6757" t="s">
        <v>26</v>
      </c>
      <c r="B6757" t="s">
        <v>32</v>
      </c>
      <c r="C6757" t="s">
        <v>20</v>
      </c>
      <c r="D6757" t="s">
        <v>21</v>
      </c>
      <c r="E6757" t="s">
        <v>8172</v>
      </c>
      <c r="F6757" t="s">
        <v>8173</v>
      </c>
      <c r="G6757" t="s">
        <v>8174</v>
      </c>
      <c r="H6757">
        <v>4516</v>
      </c>
      <c r="I6757">
        <v>4890</v>
      </c>
      <c r="J6757" t="s">
        <v>23</v>
      </c>
      <c r="K6757" t="s">
        <v>8188</v>
      </c>
      <c r="N6757" t="s">
        <v>28</v>
      </c>
      <c r="O6757" t="s">
        <v>8187</v>
      </c>
      <c r="P6757">
        <v>375</v>
      </c>
      <c r="Q6757">
        <v>124</v>
      </c>
    </row>
    <row r="6758" spans="1:17" hidden="1" x14ac:dyDescent="0.35">
      <c r="A6758" t="s">
        <v>18</v>
      </c>
      <c r="B6758" t="s">
        <v>29</v>
      </c>
      <c r="C6758" t="s">
        <v>20</v>
      </c>
      <c r="D6758" t="s">
        <v>21</v>
      </c>
      <c r="E6758" t="s">
        <v>8172</v>
      </c>
      <c r="F6758" t="s">
        <v>8173</v>
      </c>
      <c r="G6758" t="s">
        <v>8174</v>
      </c>
      <c r="H6758">
        <v>5036</v>
      </c>
      <c r="I6758">
        <v>5896</v>
      </c>
      <c r="J6758" t="s">
        <v>23</v>
      </c>
      <c r="O6758" t="s">
        <v>8189</v>
      </c>
      <c r="P6758">
        <v>861</v>
      </c>
    </row>
    <row r="6759" spans="1:17" hidden="1" x14ac:dyDescent="0.35">
      <c r="A6759" t="s">
        <v>26</v>
      </c>
      <c r="B6759" t="s">
        <v>32</v>
      </c>
      <c r="C6759" t="s">
        <v>20</v>
      </c>
      <c r="D6759" t="s">
        <v>21</v>
      </c>
      <c r="E6759" t="s">
        <v>8172</v>
      </c>
      <c r="F6759" t="s">
        <v>8173</v>
      </c>
      <c r="G6759" t="s">
        <v>8174</v>
      </c>
      <c r="H6759">
        <v>5036</v>
      </c>
      <c r="I6759">
        <v>5896</v>
      </c>
      <c r="J6759" t="s">
        <v>23</v>
      </c>
      <c r="K6759" t="s">
        <v>8190</v>
      </c>
      <c r="N6759" t="s">
        <v>28</v>
      </c>
      <c r="O6759" t="s">
        <v>8189</v>
      </c>
      <c r="P6759">
        <v>861</v>
      </c>
      <c r="Q6759">
        <v>286</v>
      </c>
    </row>
    <row r="6760" spans="1:17" hidden="1" x14ac:dyDescent="0.35">
      <c r="A6760" t="s">
        <v>18</v>
      </c>
      <c r="B6760" t="s">
        <v>29</v>
      </c>
      <c r="C6760" t="s">
        <v>20</v>
      </c>
      <c r="D6760" t="s">
        <v>21</v>
      </c>
      <c r="E6760" t="s">
        <v>8172</v>
      </c>
      <c r="F6760" t="s">
        <v>8173</v>
      </c>
      <c r="G6760" t="s">
        <v>8174</v>
      </c>
      <c r="H6760">
        <v>5996</v>
      </c>
      <c r="I6760">
        <v>6574</v>
      </c>
      <c r="J6760" t="s">
        <v>23</v>
      </c>
      <c r="O6760" t="s">
        <v>8191</v>
      </c>
      <c r="P6760">
        <v>579</v>
      </c>
    </row>
    <row r="6761" spans="1:17" hidden="1" x14ac:dyDescent="0.35">
      <c r="A6761" t="s">
        <v>26</v>
      </c>
      <c r="B6761" t="s">
        <v>32</v>
      </c>
      <c r="C6761" t="s">
        <v>20</v>
      </c>
      <c r="D6761" t="s">
        <v>21</v>
      </c>
      <c r="E6761" t="s">
        <v>8172</v>
      </c>
      <c r="F6761" t="s">
        <v>8173</v>
      </c>
      <c r="G6761" t="s">
        <v>8174</v>
      </c>
      <c r="H6761">
        <v>5996</v>
      </c>
      <c r="I6761">
        <v>6574</v>
      </c>
      <c r="J6761" t="s">
        <v>23</v>
      </c>
      <c r="K6761" t="s">
        <v>8192</v>
      </c>
      <c r="N6761" t="s">
        <v>28</v>
      </c>
      <c r="O6761" t="s">
        <v>8191</v>
      </c>
      <c r="P6761">
        <v>579</v>
      </c>
      <c r="Q6761">
        <v>192</v>
      </c>
    </row>
    <row r="6762" spans="1:17" hidden="1" x14ac:dyDescent="0.35">
      <c r="A6762" t="s">
        <v>18</v>
      </c>
      <c r="B6762" t="s">
        <v>29</v>
      </c>
      <c r="C6762" t="s">
        <v>20</v>
      </c>
      <c r="D6762" t="s">
        <v>21</v>
      </c>
      <c r="E6762" t="s">
        <v>8172</v>
      </c>
      <c r="F6762" t="s">
        <v>8173</v>
      </c>
      <c r="G6762" t="s">
        <v>8174</v>
      </c>
      <c r="H6762">
        <v>6805</v>
      </c>
      <c r="I6762">
        <v>7122</v>
      </c>
      <c r="J6762" t="s">
        <v>23</v>
      </c>
      <c r="O6762" t="s">
        <v>8193</v>
      </c>
      <c r="P6762">
        <v>318</v>
      </c>
    </row>
    <row r="6763" spans="1:17" hidden="1" x14ac:dyDescent="0.35">
      <c r="A6763" t="s">
        <v>26</v>
      </c>
      <c r="B6763" t="s">
        <v>32</v>
      </c>
      <c r="C6763" t="s">
        <v>20</v>
      </c>
      <c r="D6763" t="s">
        <v>21</v>
      </c>
      <c r="E6763" t="s">
        <v>8172</v>
      </c>
      <c r="F6763" t="s">
        <v>8173</v>
      </c>
      <c r="G6763" t="s">
        <v>8174</v>
      </c>
      <c r="H6763">
        <v>6805</v>
      </c>
      <c r="I6763">
        <v>7122</v>
      </c>
      <c r="J6763" t="s">
        <v>23</v>
      </c>
      <c r="K6763" t="s">
        <v>8194</v>
      </c>
      <c r="N6763" t="s">
        <v>28</v>
      </c>
      <c r="O6763" t="s">
        <v>8193</v>
      </c>
      <c r="P6763">
        <v>318</v>
      </c>
      <c r="Q6763">
        <v>105</v>
      </c>
    </row>
    <row r="6764" spans="1:17" hidden="1" x14ac:dyDescent="0.35">
      <c r="A6764" t="s">
        <v>18</v>
      </c>
      <c r="B6764" t="s">
        <v>29</v>
      </c>
      <c r="C6764" t="s">
        <v>20</v>
      </c>
      <c r="D6764" t="s">
        <v>21</v>
      </c>
      <c r="E6764" t="s">
        <v>8172</v>
      </c>
      <c r="F6764" t="s">
        <v>8173</v>
      </c>
      <c r="G6764" t="s">
        <v>8174</v>
      </c>
      <c r="H6764">
        <v>7520</v>
      </c>
      <c r="I6764">
        <v>8584</v>
      </c>
      <c r="J6764" t="s">
        <v>23</v>
      </c>
      <c r="O6764" t="s">
        <v>8195</v>
      </c>
      <c r="P6764">
        <v>1065</v>
      </c>
    </row>
    <row r="6765" spans="1:17" hidden="1" x14ac:dyDescent="0.35">
      <c r="A6765" t="s">
        <v>26</v>
      </c>
      <c r="B6765" t="s">
        <v>32</v>
      </c>
      <c r="C6765" t="s">
        <v>20</v>
      </c>
      <c r="D6765" t="s">
        <v>21</v>
      </c>
      <c r="E6765" t="s">
        <v>8172</v>
      </c>
      <c r="F6765" t="s">
        <v>8173</v>
      </c>
      <c r="G6765" t="s">
        <v>8174</v>
      </c>
      <c r="H6765">
        <v>7520</v>
      </c>
      <c r="I6765">
        <v>8584</v>
      </c>
      <c r="J6765" t="s">
        <v>23</v>
      </c>
      <c r="K6765" t="s">
        <v>8196</v>
      </c>
      <c r="N6765" t="s">
        <v>28</v>
      </c>
      <c r="O6765" t="s">
        <v>8195</v>
      </c>
      <c r="P6765">
        <v>1065</v>
      </c>
      <c r="Q6765">
        <v>354</v>
      </c>
    </row>
    <row r="6766" spans="1:17" hidden="1" x14ac:dyDescent="0.35">
      <c r="A6766" t="s">
        <v>18</v>
      </c>
      <c r="B6766" t="s">
        <v>29</v>
      </c>
      <c r="C6766" t="s">
        <v>20</v>
      </c>
      <c r="D6766" t="s">
        <v>21</v>
      </c>
      <c r="E6766" t="s">
        <v>8172</v>
      </c>
      <c r="F6766" t="s">
        <v>8173</v>
      </c>
      <c r="G6766" t="s">
        <v>8174</v>
      </c>
      <c r="H6766">
        <v>8961</v>
      </c>
      <c r="I6766">
        <v>10109</v>
      </c>
      <c r="J6766" t="s">
        <v>23</v>
      </c>
      <c r="O6766" t="s">
        <v>8197</v>
      </c>
      <c r="P6766">
        <v>1149</v>
      </c>
    </row>
    <row r="6767" spans="1:17" hidden="1" x14ac:dyDescent="0.35">
      <c r="A6767" t="s">
        <v>26</v>
      </c>
      <c r="B6767" t="s">
        <v>32</v>
      </c>
      <c r="C6767" t="s">
        <v>20</v>
      </c>
      <c r="D6767" t="s">
        <v>21</v>
      </c>
      <c r="E6767" t="s">
        <v>8172</v>
      </c>
      <c r="F6767" t="s">
        <v>8173</v>
      </c>
      <c r="G6767" t="s">
        <v>8174</v>
      </c>
      <c r="H6767">
        <v>8961</v>
      </c>
      <c r="I6767">
        <v>10109</v>
      </c>
      <c r="J6767" t="s">
        <v>23</v>
      </c>
      <c r="K6767" t="s">
        <v>8198</v>
      </c>
      <c r="N6767" t="s">
        <v>28</v>
      </c>
      <c r="O6767" t="s">
        <v>8197</v>
      </c>
      <c r="P6767">
        <v>1149</v>
      </c>
      <c r="Q6767">
        <v>382</v>
      </c>
    </row>
    <row r="6768" spans="1:17" hidden="1" x14ac:dyDescent="0.35">
      <c r="A6768" t="s">
        <v>18</v>
      </c>
      <c r="B6768" t="s">
        <v>29</v>
      </c>
      <c r="C6768" t="s">
        <v>20</v>
      </c>
      <c r="D6768" t="s">
        <v>21</v>
      </c>
      <c r="E6768" t="s">
        <v>8172</v>
      </c>
      <c r="F6768" t="s">
        <v>8173</v>
      </c>
      <c r="G6768" t="s">
        <v>8174</v>
      </c>
      <c r="H6768">
        <v>10990</v>
      </c>
      <c r="I6768">
        <v>11316</v>
      </c>
      <c r="J6768" t="s">
        <v>30</v>
      </c>
      <c r="O6768" t="s">
        <v>8199</v>
      </c>
      <c r="P6768">
        <v>327</v>
      </c>
    </row>
    <row r="6769" spans="1:18" hidden="1" x14ac:dyDescent="0.35">
      <c r="A6769" t="s">
        <v>26</v>
      </c>
      <c r="B6769" t="s">
        <v>32</v>
      </c>
      <c r="C6769" t="s">
        <v>20</v>
      </c>
      <c r="D6769" t="s">
        <v>21</v>
      </c>
      <c r="E6769" t="s">
        <v>8172</v>
      </c>
      <c r="F6769" t="s">
        <v>8173</v>
      </c>
      <c r="G6769" t="s">
        <v>8174</v>
      </c>
      <c r="H6769">
        <v>10990</v>
      </c>
      <c r="I6769">
        <v>11316</v>
      </c>
      <c r="J6769" t="s">
        <v>30</v>
      </c>
      <c r="K6769" t="s">
        <v>8200</v>
      </c>
      <c r="N6769" t="s">
        <v>28</v>
      </c>
      <c r="O6769" t="s">
        <v>8199</v>
      </c>
      <c r="P6769">
        <v>327</v>
      </c>
      <c r="Q6769">
        <v>108</v>
      </c>
    </row>
    <row r="6770" spans="1:18" hidden="1" x14ac:dyDescent="0.35">
      <c r="A6770" t="s">
        <v>18</v>
      </c>
      <c r="B6770" t="s">
        <v>19</v>
      </c>
      <c r="C6770" t="s">
        <v>20</v>
      </c>
      <c r="D6770" t="s">
        <v>21</v>
      </c>
      <c r="E6770" t="s">
        <v>8172</v>
      </c>
      <c r="F6770" t="s">
        <v>8173</v>
      </c>
      <c r="G6770" t="s">
        <v>8174</v>
      </c>
      <c r="H6770">
        <v>11588</v>
      </c>
      <c r="I6770">
        <v>11796</v>
      </c>
      <c r="J6770" t="s">
        <v>30</v>
      </c>
      <c r="O6770" t="s">
        <v>8201</v>
      </c>
      <c r="P6770">
        <v>209</v>
      </c>
      <c r="R6770" t="s">
        <v>25</v>
      </c>
    </row>
    <row r="6771" spans="1:18" hidden="1" x14ac:dyDescent="0.35">
      <c r="A6771" t="s">
        <v>26</v>
      </c>
      <c r="B6771" t="s">
        <v>27</v>
      </c>
      <c r="C6771" t="s">
        <v>20</v>
      </c>
      <c r="D6771" t="s">
        <v>21</v>
      </c>
      <c r="E6771" t="s">
        <v>8172</v>
      </c>
      <c r="F6771" t="s">
        <v>8173</v>
      </c>
      <c r="G6771" t="s">
        <v>8174</v>
      </c>
      <c r="H6771">
        <v>11588</v>
      </c>
      <c r="I6771">
        <v>11796</v>
      </c>
      <c r="J6771" t="s">
        <v>30</v>
      </c>
      <c r="N6771" t="s">
        <v>28</v>
      </c>
      <c r="O6771" t="s">
        <v>8201</v>
      </c>
      <c r="P6771">
        <v>209</v>
      </c>
      <c r="R6771" t="s">
        <v>25</v>
      </c>
    </row>
  </sheetData>
  <autoFilter ref="A1:R6771">
    <filterColumn colId="13">
      <filters>
        <filter val="trigger factor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7"/>
  <sheetViews>
    <sheetView zoomScaleNormal="100" workbookViewId="0">
      <selection activeCell="B21" sqref="B21"/>
    </sheetView>
  </sheetViews>
  <sheetFormatPr defaultRowHeight="14.5" x14ac:dyDescent="0.35"/>
  <cols>
    <col min="1" max="1" width="15" customWidth="1"/>
    <col min="2" max="2" width="18.08984375" customWidth="1"/>
  </cols>
  <sheetData>
    <row r="1" spans="1:3" x14ac:dyDescent="0.35">
      <c r="A1" s="1" t="s">
        <v>0</v>
      </c>
      <c r="B1" s="1" t="s">
        <v>1</v>
      </c>
      <c r="C1" s="1" t="s">
        <v>8202</v>
      </c>
    </row>
    <row r="2" spans="1:3" x14ac:dyDescent="0.35">
      <c r="A2" s="1" t="s">
        <v>26</v>
      </c>
      <c r="B2" s="1" t="s">
        <v>32</v>
      </c>
      <c r="C2" s="1">
        <f>COUNTIFS(featuretable!$A:$A,"CDS",featuretable!$B:$B,"with_protein")</f>
        <v>3234</v>
      </c>
    </row>
    <row r="3" spans="1:3" x14ac:dyDescent="0.35">
      <c r="A3" s="3" t="s">
        <v>26</v>
      </c>
      <c r="B3" s="3" t="s">
        <v>27</v>
      </c>
      <c r="C3" s="1">
        <f>COUNTIFS(featuretable!$A:$A,"CDS",featuretable!$B:$B,"without_protein")</f>
        <v>49</v>
      </c>
    </row>
    <row r="4" spans="1:3" x14ac:dyDescent="0.35">
      <c r="A4" s="1" t="s">
        <v>18</v>
      </c>
      <c r="B4" s="1" t="s">
        <v>29</v>
      </c>
      <c r="C4" s="1">
        <f>COUNTIFS(featuretable!$A:$A,"gene",[1]featuretable!$B:$B,"protein_coding")</f>
        <v>3234</v>
      </c>
    </row>
    <row r="5" spans="1:3" x14ac:dyDescent="0.35">
      <c r="A5" s="1" t="s">
        <v>18</v>
      </c>
      <c r="B5" s="1" t="s">
        <v>983</v>
      </c>
      <c r="C5" s="1">
        <f>COUNTIFS(featuretable!$A:$A,"gene",featuretable!$B:$B,"tRNA")</f>
        <v>71</v>
      </c>
    </row>
    <row r="6" spans="1:3" x14ac:dyDescent="0.35">
      <c r="A6" s="1" t="s">
        <v>18</v>
      </c>
      <c r="B6" s="1" t="s">
        <v>19</v>
      </c>
      <c r="C6" s="1">
        <f>COUNTIFS(featuretable!$A:$A,"gene",featuretable!$B:$B,"pseudogene")</f>
        <v>49</v>
      </c>
    </row>
    <row r="7" spans="1:3" x14ac:dyDescent="0.35">
      <c r="A7" s="1" t="s">
        <v>18</v>
      </c>
      <c r="B7" s="1" t="s">
        <v>1511</v>
      </c>
      <c r="C7" s="1">
        <f>COUNTIFS(featuretable!$A:$A,"gene",featuretable!$B:$B,"rRNA")</f>
        <v>27</v>
      </c>
    </row>
    <row r="8" spans="1:3" x14ac:dyDescent="0.35">
      <c r="A8" s="1" t="s">
        <v>18</v>
      </c>
      <c r="B8" s="1" t="s">
        <v>7531</v>
      </c>
      <c r="C8" s="1">
        <f>COUNTIFS(featuretable!$A:$A,"gene",featuretable!$B:$B,"RNase_P_RNA")</f>
        <v>1</v>
      </c>
    </row>
    <row r="9" spans="1:3" x14ac:dyDescent="0.35">
      <c r="A9" s="3" t="s">
        <v>18</v>
      </c>
      <c r="B9" s="1" t="s">
        <v>4306</v>
      </c>
      <c r="C9" s="1">
        <f>COUNTIFS(featuretable!$A:$A,"gene",featuretable!$B:$B,"SRP_RNA")</f>
        <v>1</v>
      </c>
    </row>
    <row r="10" spans="1:3" x14ac:dyDescent="0.35">
      <c r="A10" s="1" t="s">
        <v>18</v>
      </c>
      <c r="B10" s="3" t="s">
        <v>1675</v>
      </c>
      <c r="C10" s="1">
        <f>COUNTIFS(featuretable!$A:$A,"gene",featuretable!$B:$B,"tmRNA")</f>
        <v>1</v>
      </c>
    </row>
    <row r="11" spans="1:3" x14ac:dyDescent="0.35">
      <c r="A11" s="3" t="s">
        <v>18</v>
      </c>
      <c r="B11" s="3" t="s">
        <v>8225</v>
      </c>
      <c r="C11" s="1">
        <f>COUNTIFS(featuretable!$A:$A,"gene",featuretable!$B:$B,"ncRNA")</f>
        <v>1</v>
      </c>
    </row>
    <row r="12" spans="1:3" x14ac:dyDescent="0.35">
      <c r="A12" s="1" t="s">
        <v>796</v>
      </c>
      <c r="B12" s="1" t="s">
        <v>7531</v>
      </c>
      <c r="C12" s="1">
        <f>COUNTIFS(featuretable!$A:$A,"ncRNA",featuretable!$B:$B,"RNase_P_RNA")</f>
        <v>1</v>
      </c>
    </row>
    <row r="13" spans="1:3" x14ac:dyDescent="0.35">
      <c r="A13" s="3" t="s">
        <v>796</v>
      </c>
      <c r="B13" s="1" t="s">
        <v>4306</v>
      </c>
      <c r="C13" s="1">
        <f>COUNTIFS(featuretable!$A:$A,"ncRNA",featuretable!$B:$B,"SRP_RNA")</f>
        <v>1</v>
      </c>
    </row>
    <row r="14" spans="1:3" x14ac:dyDescent="0.35">
      <c r="A14" s="3" t="s">
        <v>796</v>
      </c>
      <c r="B14" s="3" t="s">
        <v>8210</v>
      </c>
      <c r="C14" s="1">
        <f>COUNTIFS(featuretable!$A:$A,"ncRNA",featuretable!$B:$B,"other")</f>
        <v>1</v>
      </c>
    </row>
    <row r="15" spans="1:3" x14ac:dyDescent="0.35">
      <c r="A15" s="1" t="s">
        <v>1511</v>
      </c>
      <c r="B15" s="4" t="s">
        <v>23</v>
      </c>
      <c r="C15" s="1">
        <f>COUNTIFS(featuretable!$A:$A,"rRNA",featuretable!$B:$B,"")</f>
        <v>27</v>
      </c>
    </row>
    <row r="16" spans="1:3" x14ac:dyDescent="0.35">
      <c r="A16" s="3" t="s">
        <v>1675</v>
      </c>
      <c r="B16" s="4" t="s">
        <v>23</v>
      </c>
      <c r="C16" s="1">
        <f>COUNTIFS(featuretable!$A:$A,"tmRNA")</f>
        <v>1</v>
      </c>
    </row>
    <row r="17" spans="1:3" x14ac:dyDescent="0.35">
      <c r="A17" s="1" t="s">
        <v>983</v>
      </c>
      <c r="B17" s="4" t="s">
        <v>23</v>
      </c>
      <c r="C17" s="1">
        <f>COUNTIFS(featuretable!$A:$A,"tRNA",featuretable!$B:$B,"")</f>
        <v>71</v>
      </c>
    </row>
  </sheetData>
  <sortState ref="A2:C17">
    <sortCondition ref="A2:A17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235"/>
  <sheetViews>
    <sheetView zoomScale="50" zoomScaleNormal="50" workbookViewId="0">
      <selection activeCell="U15" sqref="U15"/>
    </sheetView>
  </sheetViews>
  <sheetFormatPr defaultRowHeight="14.5" x14ac:dyDescent="0.35"/>
  <cols>
    <col min="1" max="1" width="17.453125" customWidth="1"/>
    <col min="4" max="4" width="13.90625" customWidth="1"/>
    <col min="5" max="5" width="20.1796875" style="5" customWidth="1"/>
    <col min="6" max="6" width="20.54296875" customWidth="1"/>
    <col min="9" max="9" width="18.36328125" customWidth="1"/>
    <col min="15" max="15" width="27" customWidth="1"/>
    <col min="16" max="16" width="26.6328125" customWidth="1"/>
    <col min="17" max="17" width="14.81640625" customWidth="1"/>
    <col min="19" max="19" width="20.81640625" customWidth="1"/>
  </cols>
  <sheetData>
    <row r="1" spans="1:16" x14ac:dyDescent="0.35">
      <c r="A1" t="s">
        <v>16</v>
      </c>
      <c r="B1">
        <v>0</v>
      </c>
      <c r="C1" s="1" t="s">
        <v>8211</v>
      </c>
      <c r="D1" s="1" t="s">
        <v>8212</v>
      </c>
      <c r="E1" s="10" t="s">
        <v>8213</v>
      </c>
    </row>
    <row r="2" spans="1:16" x14ac:dyDescent="0.35">
      <c r="A2">
        <v>416</v>
      </c>
      <c r="B2">
        <v>100</v>
      </c>
      <c r="C2" s="1">
        <f>COUNTIFS(A:A,"&gt;="&amp;B1,A:A,"&lt;"&amp;B2)</f>
        <v>293</v>
      </c>
      <c r="D2" s="1" t="str">
        <f>CONCATENATE(B1,"-",B2)</f>
        <v>0-100</v>
      </c>
      <c r="E2" s="10">
        <f>C2/$C$18</f>
        <v>9.0599876314162026E-2</v>
      </c>
    </row>
    <row r="3" spans="1:16" x14ac:dyDescent="0.35">
      <c r="A3">
        <v>162</v>
      </c>
      <c r="B3">
        <v>200</v>
      </c>
      <c r="C3" s="1">
        <f>COUNTIFS(A:A,"&gt;="&amp;B2,A:A,"&lt;"&amp;B3)</f>
        <v>790</v>
      </c>
      <c r="D3" s="1" t="str">
        <f t="shared" ref="D3:D21" si="0">CONCATENATE(B2,"-",B3)</f>
        <v>100-200</v>
      </c>
      <c r="E3" s="10">
        <f>C3/$C$18</f>
        <v>0.24427952999381572</v>
      </c>
    </row>
    <row r="4" spans="1:16" x14ac:dyDescent="0.35">
      <c r="A4">
        <v>371</v>
      </c>
      <c r="B4">
        <v>300</v>
      </c>
      <c r="C4" s="1">
        <f t="shared" ref="C4:C21" si="1">COUNTIFS(A:A,"&gt;="&amp;B3,A:A,"&lt;"&amp;B4)</f>
        <v>785</v>
      </c>
      <c r="D4" s="1" t="str">
        <f t="shared" si="0"/>
        <v>200-300</v>
      </c>
      <c r="E4" s="10">
        <f>C4/$C$18</f>
        <v>0.24273345701917132</v>
      </c>
    </row>
    <row r="5" spans="1:16" x14ac:dyDescent="0.35">
      <c r="A5">
        <v>317</v>
      </c>
      <c r="B5">
        <v>400</v>
      </c>
      <c r="C5" s="1">
        <f t="shared" si="1"/>
        <v>633</v>
      </c>
      <c r="D5" s="1" t="str">
        <f t="shared" si="0"/>
        <v>300-400</v>
      </c>
      <c r="E5" s="10">
        <f>C5/$C$18</f>
        <v>0.19573283858998144</v>
      </c>
      <c r="P5" t="s">
        <v>8204</v>
      </c>
    </row>
    <row r="6" spans="1:16" x14ac:dyDescent="0.35">
      <c r="A6">
        <v>182</v>
      </c>
      <c r="B6">
        <v>500</v>
      </c>
      <c r="C6" s="1">
        <f t="shared" si="1"/>
        <v>371</v>
      </c>
      <c r="D6" s="1" t="str">
        <f t="shared" si="0"/>
        <v>400-500</v>
      </c>
      <c r="E6" s="10">
        <f>C6/$C$18</f>
        <v>0.11471861471861472</v>
      </c>
    </row>
    <row r="7" spans="1:16" x14ac:dyDescent="0.35">
      <c r="A7">
        <v>314</v>
      </c>
      <c r="B7">
        <v>600</v>
      </c>
      <c r="C7" s="1">
        <f t="shared" si="1"/>
        <v>165</v>
      </c>
      <c r="D7" s="1" t="str">
        <f t="shared" si="0"/>
        <v>500-600</v>
      </c>
      <c r="E7" s="10">
        <f>C7/$C$18</f>
        <v>5.1020408163265307E-2</v>
      </c>
    </row>
    <row r="8" spans="1:16" x14ac:dyDescent="0.35">
      <c r="A8">
        <v>251</v>
      </c>
      <c r="B8">
        <v>700</v>
      </c>
      <c r="C8" s="1">
        <f t="shared" si="1"/>
        <v>85</v>
      </c>
      <c r="D8" s="1" t="str">
        <f t="shared" si="0"/>
        <v>600-700</v>
      </c>
      <c r="E8" s="10">
        <f>C8/$C$18</f>
        <v>2.6283240568954855E-2</v>
      </c>
    </row>
    <row r="9" spans="1:16" x14ac:dyDescent="0.35">
      <c r="A9">
        <v>337</v>
      </c>
      <c r="B9">
        <v>800</v>
      </c>
      <c r="C9" s="1">
        <f t="shared" si="1"/>
        <v>43</v>
      </c>
      <c r="D9" s="1" t="str">
        <f t="shared" si="0"/>
        <v>700-800</v>
      </c>
      <c r="E9" s="10">
        <f>C9/$C$18</f>
        <v>1.3296227581941867E-2</v>
      </c>
    </row>
    <row r="10" spans="1:16" x14ac:dyDescent="0.35">
      <c r="A10">
        <v>244</v>
      </c>
      <c r="B10">
        <v>900</v>
      </c>
      <c r="C10" s="1">
        <f t="shared" si="1"/>
        <v>26</v>
      </c>
      <c r="D10" s="1" t="str">
        <f t="shared" si="0"/>
        <v>800-900</v>
      </c>
      <c r="E10" s="10">
        <f>C10/$C$18</f>
        <v>8.0395794681508963E-3</v>
      </c>
    </row>
    <row r="11" spans="1:16" x14ac:dyDescent="0.35">
      <c r="A11">
        <v>556</v>
      </c>
      <c r="B11">
        <v>1000</v>
      </c>
      <c r="C11" s="1">
        <f t="shared" si="1"/>
        <v>16</v>
      </c>
      <c r="D11" s="1" t="str">
        <f t="shared" si="0"/>
        <v>900-1000</v>
      </c>
      <c r="E11" s="10">
        <f>C11/$C$18</f>
        <v>4.9474335188620907E-3</v>
      </c>
    </row>
    <row r="12" spans="1:16" x14ac:dyDescent="0.35">
      <c r="A12">
        <v>333</v>
      </c>
      <c r="B12">
        <v>1100</v>
      </c>
      <c r="C12" s="1">
        <f t="shared" si="1"/>
        <v>11</v>
      </c>
      <c r="D12" s="1" t="str">
        <f t="shared" si="0"/>
        <v>1000-1100</v>
      </c>
      <c r="E12" s="10">
        <f>C12/$C$18</f>
        <v>3.4013605442176869E-3</v>
      </c>
    </row>
    <row r="13" spans="1:16" x14ac:dyDescent="0.35">
      <c r="A13">
        <v>153</v>
      </c>
      <c r="B13">
        <v>1200</v>
      </c>
      <c r="C13" s="1">
        <f t="shared" si="1"/>
        <v>9</v>
      </c>
      <c r="D13" s="1" t="str">
        <f t="shared" si="0"/>
        <v>1100-1200</v>
      </c>
      <c r="E13" s="10">
        <f>C13/$C$18</f>
        <v>2.7829313543599257E-3</v>
      </c>
    </row>
    <row r="14" spans="1:16" x14ac:dyDescent="0.35">
      <c r="A14">
        <v>476</v>
      </c>
      <c r="B14">
        <v>1300</v>
      </c>
      <c r="C14" s="1">
        <f t="shared" si="1"/>
        <v>5</v>
      </c>
      <c r="D14" s="1" t="str">
        <f t="shared" si="0"/>
        <v>1200-1300</v>
      </c>
      <c r="E14" s="10">
        <f>C14/$C$18</f>
        <v>1.5460729746444033E-3</v>
      </c>
    </row>
    <row r="15" spans="1:16" x14ac:dyDescent="0.35">
      <c r="A15">
        <v>154</v>
      </c>
      <c r="B15">
        <v>1400</v>
      </c>
      <c r="C15" s="1">
        <f t="shared" si="1"/>
        <v>0</v>
      </c>
      <c r="D15" s="1" t="str">
        <f t="shared" si="0"/>
        <v>1300-1400</v>
      </c>
      <c r="E15" s="10">
        <f>C15/$C$18</f>
        <v>0</v>
      </c>
    </row>
    <row r="16" spans="1:16" x14ac:dyDescent="0.35">
      <c r="A16">
        <v>284</v>
      </c>
      <c r="B16">
        <v>1500</v>
      </c>
      <c r="C16" s="1">
        <f t="shared" si="1"/>
        <v>1</v>
      </c>
      <c r="D16" s="1" t="str">
        <f t="shared" si="0"/>
        <v>1400-1500</v>
      </c>
      <c r="E16" s="10">
        <f>C16/$C$18</f>
        <v>3.0921459492888067E-4</v>
      </c>
    </row>
    <row r="17" spans="1:13" x14ac:dyDescent="0.35">
      <c r="A17">
        <v>317</v>
      </c>
      <c r="B17">
        <v>1600</v>
      </c>
      <c r="C17" s="1">
        <f t="shared" si="1"/>
        <v>1</v>
      </c>
      <c r="D17" s="1" t="str">
        <f t="shared" si="0"/>
        <v>1500-1600</v>
      </c>
      <c r="E17" s="10">
        <f>C17/$C$18</f>
        <v>3.0921459492888067E-4</v>
      </c>
    </row>
    <row r="18" spans="1:13" x14ac:dyDescent="0.35">
      <c r="A18">
        <v>239</v>
      </c>
      <c r="C18" s="1">
        <f>SUM(C2:C17)</f>
        <v>3234</v>
      </c>
    </row>
    <row r="19" spans="1:13" x14ac:dyDescent="0.35">
      <c r="A19">
        <v>572</v>
      </c>
    </row>
    <row r="20" spans="1:13" x14ac:dyDescent="0.35">
      <c r="A20">
        <v>89</v>
      </c>
    </row>
    <row r="21" spans="1:13" x14ac:dyDescent="0.35">
      <c r="A21">
        <v>250</v>
      </c>
    </row>
    <row r="22" spans="1:13" x14ac:dyDescent="0.35">
      <c r="A22">
        <v>310</v>
      </c>
    </row>
    <row r="23" spans="1:13" x14ac:dyDescent="0.35">
      <c r="A23">
        <v>636</v>
      </c>
    </row>
    <row r="24" spans="1:13" x14ac:dyDescent="0.35">
      <c r="A24">
        <v>119</v>
      </c>
    </row>
    <row r="25" spans="1:13" x14ac:dyDescent="0.35">
      <c r="A25">
        <v>110</v>
      </c>
    </row>
    <row r="26" spans="1:13" x14ac:dyDescent="0.35">
      <c r="A26">
        <v>195</v>
      </c>
    </row>
    <row r="27" spans="1:13" x14ac:dyDescent="0.35">
      <c r="A27">
        <v>60</v>
      </c>
    </row>
    <row r="28" spans="1:13" x14ac:dyDescent="0.35">
      <c r="A28">
        <v>150</v>
      </c>
    </row>
    <row r="29" spans="1:13" ht="20" customHeight="1" x14ac:dyDescent="0.35">
      <c r="A29">
        <v>149</v>
      </c>
    </row>
    <row r="30" spans="1:13" ht="36" customHeight="1" x14ac:dyDescent="0.35">
      <c r="A30">
        <v>128</v>
      </c>
      <c r="I30" s="2" t="s">
        <v>8203</v>
      </c>
      <c r="J30" s="2" t="s">
        <v>8205</v>
      </c>
      <c r="K30" s="2" t="s">
        <v>8206</v>
      </c>
      <c r="L30" s="2" t="s">
        <v>8207</v>
      </c>
      <c r="M30" s="2" t="s">
        <v>8208</v>
      </c>
    </row>
    <row r="31" spans="1:13" x14ac:dyDescent="0.35">
      <c r="A31">
        <v>667</v>
      </c>
      <c r="I31" s="1">
        <f>MIN(protein_length!$A$2:$A$3235)</f>
        <v>37</v>
      </c>
      <c r="J31" s="1">
        <f>MAX($A$2:$A$3235)</f>
        <v>1526</v>
      </c>
      <c r="K31" s="1">
        <f>AVERAGE($A$2:$A$3235)</f>
        <v>298.95423623995055</v>
      </c>
      <c r="L31" s="1">
        <f>MEDIAN($A$2:$A$3235)</f>
        <v>268</v>
      </c>
      <c r="M31" s="1">
        <f>_xlfn.STDEV.S($A$2:$A$3235)</f>
        <v>182.70825033584754</v>
      </c>
    </row>
    <row r="32" spans="1:13" x14ac:dyDescent="0.35">
      <c r="A32">
        <v>140</v>
      </c>
    </row>
    <row r="33" spans="1:1" x14ac:dyDescent="0.35">
      <c r="A33">
        <v>263</v>
      </c>
    </row>
    <row r="34" spans="1:1" x14ac:dyDescent="0.35">
      <c r="A34">
        <v>700</v>
      </c>
    </row>
    <row r="35" spans="1:1" x14ac:dyDescent="0.35">
      <c r="A35">
        <v>533</v>
      </c>
    </row>
    <row r="36" spans="1:1" x14ac:dyDescent="0.35">
      <c r="A36">
        <v>402</v>
      </c>
    </row>
    <row r="37" spans="1:1" x14ac:dyDescent="0.35">
      <c r="A37">
        <v>305</v>
      </c>
    </row>
    <row r="38" spans="1:1" x14ac:dyDescent="0.35">
      <c r="A38">
        <v>303</v>
      </c>
    </row>
    <row r="39" spans="1:1" x14ac:dyDescent="0.35">
      <c r="A39">
        <v>407</v>
      </c>
    </row>
    <row r="40" spans="1:1" x14ac:dyDescent="0.35">
      <c r="A40">
        <v>464</v>
      </c>
    </row>
    <row r="41" spans="1:1" x14ac:dyDescent="0.35">
      <c r="A41">
        <v>82</v>
      </c>
    </row>
    <row r="42" spans="1:1" x14ac:dyDescent="0.35">
      <c r="A42">
        <v>531</v>
      </c>
    </row>
    <row r="43" spans="1:1" x14ac:dyDescent="0.35">
      <c r="A43">
        <v>147</v>
      </c>
    </row>
    <row r="44" spans="1:1" x14ac:dyDescent="0.35">
      <c r="A44">
        <v>115</v>
      </c>
    </row>
    <row r="45" spans="1:1" x14ac:dyDescent="0.35">
      <c r="A45">
        <v>358</v>
      </c>
    </row>
    <row r="46" spans="1:1" x14ac:dyDescent="0.35">
      <c r="A46">
        <v>271</v>
      </c>
    </row>
    <row r="47" spans="1:1" x14ac:dyDescent="0.35">
      <c r="A47">
        <v>294</v>
      </c>
    </row>
    <row r="48" spans="1:1" x14ac:dyDescent="0.35">
      <c r="A48">
        <v>415</v>
      </c>
    </row>
    <row r="49" spans="1:1" x14ac:dyDescent="0.35">
      <c r="A49">
        <v>219</v>
      </c>
    </row>
    <row r="50" spans="1:1" x14ac:dyDescent="0.35">
      <c r="A50">
        <v>627</v>
      </c>
    </row>
    <row r="51" spans="1:1" x14ac:dyDescent="0.35">
      <c r="A51">
        <v>193</v>
      </c>
    </row>
    <row r="52" spans="1:1" x14ac:dyDescent="0.35">
      <c r="A52">
        <v>363</v>
      </c>
    </row>
    <row r="53" spans="1:1" x14ac:dyDescent="0.35">
      <c r="A53">
        <v>162</v>
      </c>
    </row>
    <row r="54" spans="1:1" x14ac:dyDescent="0.35">
      <c r="A54">
        <v>681</v>
      </c>
    </row>
    <row r="55" spans="1:1" x14ac:dyDescent="0.35">
      <c r="A55">
        <v>209</v>
      </c>
    </row>
    <row r="56" spans="1:1" x14ac:dyDescent="0.35">
      <c r="A56">
        <v>306</v>
      </c>
    </row>
    <row r="57" spans="1:1" x14ac:dyDescent="0.35">
      <c r="A57">
        <v>231</v>
      </c>
    </row>
    <row r="58" spans="1:1" x14ac:dyDescent="0.35">
      <c r="A58">
        <v>573</v>
      </c>
    </row>
    <row r="59" spans="1:1" x14ac:dyDescent="0.35">
      <c r="A59">
        <v>405</v>
      </c>
    </row>
    <row r="60" spans="1:1" x14ac:dyDescent="0.35">
      <c r="A60">
        <v>393</v>
      </c>
    </row>
    <row r="61" spans="1:1" x14ac:dyDescent="0.35">
      <c r="A61">
        <v>493</v>
      </c>
    </row>
    <row r="62" spans="1:1" x14ac:dyDescent="0.35">
      <c r="A62">
        <v>454</v>
      </c>
    </row>
    <row r="63" spans="1:1" x14ac:dyDescent="0.35">
      <c r="A63">
        <v>324</v>
      </c>
    </row>
    <row r="64" spans="1:1" x14ac:dyDescent="0.35">
      <c r="A64">
        <v>247</v>
      </c>
    </row>
    <row r="65" spans="1:1" x14ac:dyDescent="0.35">
      <c r="A65">
        <v>257</v>
      </c>
    </row>
    <row r="66" spans="1:1" x14ac:dyDescent="0.35">
      <c r="A66">
        <v>188</v>
      </c>
    </row>
    <row r="67" spans="1:1" x14ac:dyDescent="0.35">
      <c r="A67">
        <v>70</v>
      </c>
    </row>
    <row r="68" spans="1:1" x14ac:dyDescent="0.35">
      <c r="A68">
        <v>116</v>
      </c>
    </row>
    <row r="69" spans="1:1" x14ac:dyDescent="0.35">
      <c r="A69">
        <v>245</v>
      </c>
    </row>
    <row r="70" spans="1:1" x14ac:dyDescent="0.35">
      <c r="A70">
        <v>166</v>
      </c>
    </row>
    <row r="71" spans="1:1" x14ac:dyDescent="0.35">
      <c r="A71">
        <v>345</v>
      </c>
    </row>
    <row r="72" spans="1:1" x14ac:dyDescent="0.35">
      <c r="A72">
        <v>113</v>
      </c>
    </row>
    <row r="73" spans="1:1" x14ac:dyDescent="0.35">
      <c r="A73">
        <v>407</v>
      </c>
    </row>
    <row r="74" spans="1:1" x14ac:dyDescent="0.35">
      <c r="A74">
        <v>296</v>
      </c>
    </row>
    <row r="75" spans="1:1" x14ac:dyDescent="0.35">
      <c r="A75">
        <v>315</v>
      </c>
    </row>
    <row r="76" spans="1:1" x14ac:dyDescent="0.35">
      <c r="A76">
        <v>196</v>
      </c>
    </row>
    <row r="77" spans="1:1" x14ac:dyDescent="0.35">
      <c r="A77">
        <v>416</v>
      </c>
    </row>
    <row r="78" spans="1:1" x14ac:dyDescent="0.35">
      <c r="A78">
        <v>264</v>
      </c>
    </row>
    <row r="79" spans="1:1" x14ac:dyDescent="0.35">
      <c r="A79">
        <v>183</v>
      </c>
    </row>
    <row r="80" spans="1:1" x14ac:dyDescent="0.35">
      <c r="A80">
        <v>214</v>
      </c>
    </row>
    <row r="81" spans="1:1" x14ac:dyDescent="0.35">
      <c r="A81">
        <v>165</v>
      </c>
    </row>
    <row r="82" spans="1:1" x14ac:dyDescent="0.35">
      <c r="A82">
        <v>68</v>
      </c>
    </row>
    <row r="83" spans="1:1" x14ac:dyDescent="0.35">
      <c r="A83">
        <v>177</v>
      </c>
    </row>
    <row r="84" spans="1:1" x14ac:dyDescent="0.35">
      <c r="A84">
        <v>294</v>
      </c>
    </row>
    <row r="85" spans="1:1" x14ac:dyDescent="0.35">
      <c r="A85">
        <v>209</v>
      </c>
    </row>
    <row r="86" spans="1:1" x14ac:dyDescent="0.35">
      <c r="A86">
        <v>176</v>
      </c>
    </row>
    <row r="87" spans="1:1" x14ac:dyDescent="0.35">
      <c r="A87">
        <v>151</v>
      </c>
    </row>
    <row r="88" spans="1:1" x14ac:dyDescent="0.35">
      <c r="A88">
        <v>70</v>
      </c>
    </row>
    <row r="89" spans="1:1" x14ac:dyDescent="0.35">
      <c r="A89">
        <v>563</v>
      </c>
    </row>
    <row r="90" spans="1:1" x14ac:dyDescent="0.35">
      <c r="A90">
        <v>198</v>
      </c>
    </row>
    <row r="91" spans="1:1" x14ac:dyDescent="0.35">
      <c r="A91">
        <v>546</v>
      </c>
    </row>
    <row r="92" spans="1:1" x14ac:dyDescent="0.35">
      <c r="A92">
        <v>529</v>
      </c>
    </row>
    <row r="93" spans="1:1" x14ac:dyDescent="0.35">
      <c r="A93">
        <v>309</v>
      </c>
    </row>
    <row r="94" spans="1:1" x14ac:dyDescent="0.35">
      <c r="A94">
        <v>122</v>
      </c>
    </row>
    <row r="95" spans="1:1" x14ac:dyDescent="0.35">
      <c r="A95">
        <v>93</v>
      </c>
    </row>
    <row r="96" spans="1:1" x14ac:dyDescent="0.35">
      <c r="A96">
        <v>81</v>
      </c>
    </row>
    <row r="97" spans="1:1" x14ac:dyDescent="0.35">
      <c r="A97">
        <v>604</v>
      </c>
    </row>
    <row r="98" spans="1:1" x14ac:dyDescent="0.35">
      <c r="A98">
        <v>148</v>
      </c>
    </row>
    <row r="99" spans="1:1" x14ac:dyDescent="0.35">
      <c r="A99">
        <v>64</v>
      </c>
    </row>
    <row r="100" spans="1:1" x14ac:dyDescent="0.35">
      <c r="A100">
        <v>68</v>
      </c>
    </row>
    <row r="101" spans="1:1" x14ac:dyDescent="0.35">
      <c r="A101">
        <v>136</v>
      </c>
    </row>
    <row r="102" spans="1:1" x14ac:dyDescent="0.35">
      <c r="A102">
        <v>172</v>
      </c>
    </row>
    <row r="103" spans="1:1" x14ac:dyDescent="0.35">
      <c r="A103">
        <v>609</v>
      </c>
    </row>
    <row r="104" spans="1:1" x14ac:dyDescent="0.35">
      <c r="A104">
        <v>353</v>
      </c>
    </row>
    <row r="105" spans="1:1" x14ac:dyDescent="0.35">
      <c r="A105">
        <v>508</v>
      </c>
    </row>
    <row r="106" spans="1:1" x14ac:dyDescent="0.35">
      <c r="A106">
        <v>132</v>
      </c>
    </row>
    <row r="107" spans="1:1" x14ac:dyDescent="0.35">
      <c r="A107">
        <v>184</v>
      </c>
    </row>
    <row r="108" spans="1:1" x14ac:dyDescent="0.35">
      <c r="A108">
        <v>281</v>
      </c>
    </row>
    <row r="109" spans="1:1" x14ac:dyDescent="0.35">
      <c r="A109">
        <v>173</v>
      </c>
    </row>
    <row r="110" spans="1:1" x14ac:dyDescent="0.35">
      <c r="A110">
        <v>188</v>
      </c>
    </row>
    <row r="111" spans="1:1" x14ac:dyDescent="0.35">
      <c r="A111">
        <v>113</v>
      </c>
    </row>
    <row r="112" spans="1:1" x14ac:dyDescent="0.35">
      <c r="A112">
        <v>114</v>
      </c>
    </row>
    <row r="113" spans="1:1" x14ac:dyDescent="0.35">
      <c r="A113">
        <v>324</v>
      </c>
    </row>
    <row r="114" spans="1:1" x14ac:dyDescent="0.35">
      <c r="A114">
        <v>301</v>
      </c>
    </row>
    <row r="115" spans="1:1" x14ac:dyDescent="0.35">
      <c r="A115">
        <v>344</v>
      </c>
    </row>
    <row r="116" spans="1:1" x14ac:dyDescent="0.35">
      <c r="A116">
        <v>305</v>
      </c>
    </row>
    <row r="117" spans="1:1" x14ac:dyDescent="0.35">
      <c r="A117">
        <v>296</v>
      </c>
    </row>
    <row r="118" spans="1:1" x14ac:dyDescent="0.35">
      <c r="A118">
        <v>283</v>
      </c>
    </row>
    <row r="119" spans="1:1" x14ac:dyDescent="0.35">
      <c r="A119">
        <v>141</v>
      </c>
    </row>
    <row r="120" spans="1:1" x14ac:dyDescent="0.35">
      <c r="A120">
        <v>146</v>
      </c>
    </row>
    <row r="121" spans="1:1" x14ac:dyDescent="0.35">
      <c r="A121">
        <v>172</v>
      </c>
    </row>
    <row r="122" spans="1:1" x14ac:dyDescent="0.35">
      <c r="A122">
        <v>682</v>
      </c>
    </row>
    <row r="123" spans="1:1" x14ac:dyDescent="0.35">
      <c r="A123">
        <v>643</v>
      </c>
    </row>
    <row r="124" spans="1:1" x14ac:dyDescent="0.35">
      <c r="A124">
        <v>186</v>
      </c>
    </row>
    <row r="125" spans="1:1" x14ac:dyDescent="0.35">
      <c r="A125">
        <v>429</v>
      </c>
    </row>
    <row r="126" spans="1:1" x14ac:dyDescent="0.35">
      <c r="A126">
        <v>808</v>
      </c>
    </row>
    <row r="127" spans="1:1" x14ac:dyDescent="0.35">
      <c r="A127">
        <v>656</v>
      </c>
    </row>
    <row r="128" spans="1:1" x14ac:dyDescent="0.35">
      <c r="A128">
        <v>137</v>
      </c>
    </row>
    <row r="129" spans="1:1" x14ac:dyDescent="0.35">
      <c r="A129">
        <v>197</v>
      </c>
    </row>
    <row r="130" spans="1:1" x14ac:dyDescent="0.35">
      <c r="A130">
        <v>96</v>
      </c>
    </row>
    <row r="131" spans="1:1" x14ac:dyDescent="0.35">
      <c r="A131">
        <v>102</v>
      </c>
    </row>
    <row r="132" spans="1:1" x14ac:dyDescent="0.35">
      <c r="A132">
        <v>146</v>
      </c>
    </row>
    <row r="133" spans="1:1" x14ac:dyDescent="0.35">
      <c r="A133">
        <v>904</v>
      </c>
    </row>
    <row r="134" spans="1:1" x14ac:dyDescent="0.35">
      <c r="A134">
        <v>167</v>
      </c>
    </row>
    <row r="135" spans="1:1" x14ac:dyDescent="0.35">
      <c r="A135">
        <v>289</v>
      </c>
    </row>
    <row r="136" spans="1:1" x14ac:dyDescent="0.35">
      <c r="A136">
        <v>180</v>
      </c>
    </row>
    <row r="137" spans="1:1" x14ac:dyDescent="0.35">
      <c r="A137">
        <v>84</v>
      </c>
    </row>
    <row r="138" spans="1:1" x14ac:dyDescent="0.35">
      <c r="A138">
        <v>212</v>
      </c>
    </row>
    <row r="139" spans="1:1" x14ac:dyDescent="0.35">
      <c r="A139">
        <v>129</v>
      </c>
    </row>
    <row r="140" spans="1:1" x14ac:dyDescent="0.35">
      <c r="A140">
        <v>187</v>
      </c>
    </row>
    <row r="141" spans="1:1" x14ac:dyDescent="0.35">
      <c r="A141">
        <v>71</v>
      </c>
    </row>
    <row r="142" spans="1:1" x14ac:dyDescent="0.35">
      <c r="A142">
        <v>72</v>
      </c>
    </row>
    <row r="143" spans="1:1" x14ac:dyDescent="0.35">
      <c r="A143">
        <v>144</v>
      </c>
    </row>
    <row r="144" spans="1:1" x14ac:dyDescent="0.35">
      <c r="A144">
        <v>166</v>
      </c>
    </row>
    <row r="145" spans="1:1" x14ac:dyDescent="0.35">
      <c r="A145">
        <v>107</v>
      </c>
    </row>
    <row r="146" spans="1:1" x14ac:dyDescent="0.35">
      <c r="A146">
        <v>236</v>
      </c>
    </row>
    <row r="147" spans="1:1" x14ac:dyDescent="0.35">
      <c r="A147">
        <v>457</v>
      </c>
    </row>
    <row r="148" spans="1:1" x14ac:dyDescent="0.35">
      <c r="A148">
        <v>410</v>
      </c>
    </row>
    <row r="149" spans="1:1" x14ac:dyDescent="0.35">
      <c r="A149">
        <v>186</v>
      </c>
    </row>
    <row r="150" spans="1:1" x14ac:dyDescent="0.35">
      <c r="A150">
        <v>315</v>
      </c>
    </row>
    <row r="151" spans="1:1" x14ac:dyDescent="0.35">
      <c r="A151">
        <v>257</v>
      </c>
    </row>
    <row r="152" spans="1:1" x14ac:dyDescent="0.35">
      <c r="A152">
        <v>338</v>
      </c>
    </row>
    <row r="153" spans="1:1" x14ac:dyDescent="0.35">
      <c r="A153">
        <v>319</v>
      </c>
    </row>
    <row r="154" spans="1:1" x14ac:dyDescent="0.35">
      <c r="A154">
        <v>413</v>
      </c>
    </row>
    <row r="155" spans="1:1" x14ac:dyDescent="0.35">
      <c r="A155">
        <v>372</v>
      </c>
    </row>
    <row r="156" spans="1:1" x14ac:dyDescent="0.35">
      <c r="A156">
        <v>513</v>
      </c>
    </row>
    <row r="157" spans="1:1" x14ac:dyDescent="0.35">
      <c r="A157">
        <v>132</v>
      </c>
    </row>
    <row r="158" spans="1:1" x14ac:dyDescent="0.35">
      <c r="A158">
        <v>330</v>
      </c>
    </row>
    <row r="159" spans="1:1" x14ac:dyDescent="0.35">
      <c r="A159">
        <v>146</v>
      </c>
    </row>
    <row r="160" spans="1:1" x14ac:dyDescent="0.35">
      <c r="A160">
        <v>355</v>
      </c>
    </row>
    <row r="161" spans="1:1" x14ac:dyDescent="0.35">
      <c r="A161">
        <v>715</v>
      </c>
    </row>
    <row r="162" spans="1:1" x14ac:dyDescent="0.35">
      <c r="A162">
        <v>564</v>
      </c>
    </row>
    <row r="163" spans="1:1" x14ac:dyDescent="0.35">
      <c r="A163">
        <v>440</v>
      </c>
    </row>
    <row r="164" spans="1:1" x14ac:dyDescent="0.35">
      <c r="A164">
        <v>327</v>
      </c>
    </row>
    <row r="165" spans="1:1" x14ac:dyDescent="0.35">
      <c r="A165">
        <v>334</v>
      </c>
    </row>
    <row r="166" spans="1:1" x14ac:dyDescent="0.35">
      <c r="A166">
        <v>475</v>
      </c>
    </row>
    <row r="167" spans="1:1" x14ac:dyDescent="0.35">
      <c r="A167">
        <v>360</v>
      </c>
    </row>
    <row r="168" spans="1:1" x14ac:dyDescent="0.35">
      <c r="A168">
        <v>364</v>
      </c>
    </row>
    <row r="169" spans="1:1" x14ac:dyDescent="0.35">
      <c r="A169">
        <v>310</v>
      </c>
    </row>
    <row r="170" spans="1:1" x14ac:dyDescent="0.35">
      <c r="A170">
        <v>682</v>
      </c>
    </row>
    <row r="171" spans="1:1" x14ac:dyDescent="0.35">
      <c r="A171">
        <v>77</v>
      </c>
    </row>
    <row r="172" spans="1:1" x14ac:dyDescent="0.35">
      <c r="A172">
        <v>241</v>
      </c>
    </row>
    <row r="173" spans="1:1" x14ac:dyDescent="0.35">
      <c r="A173">
        <v>255</v>
      </c>
    </row>
    <row r="174" spans="1:1" x14ac:dyDescent="0.35">
      <c r="A174">
        <v>565</v>
      </c>
    </row>
    <row r="175" spans="1:1" x14ac:dyDescent="0.35">
      <c r="A175">
        <v>149</v>
      </c>
    </row>
    <row r="176" spans="1:1" x14ac:dyDescent="0.35">
      <c r="A176">
        <v>273</v>
      </c>
    </row>
    <row r="177" spans="1:1" x14ac:dyDescent="0.35">
      <c r="A177">
        <v>634</v>
      </c>
    </row>
    <row r="178" spans="1:1" x14ac:dyDescent="0.35">
      <c r="A178">
        <v>293</v>
      </c>
    </row>
    <row r="179" spans="1:1" x14ac:dyDescent="0.35">
      <c r="A179">
        <v>78</v>
      </c>
    </row>
    <row r="180" spans="1:1" x14ac:dyDescent="0.35">
      <c r="A180">
        <v>453</v>
      </c>
    </row>
    <row r="181" spans="1:1" x14ac:dyDescent="0.35">
      <c r="A181">
        <v>286</v>
      </c>
    </row>
    <row r="182" spans="1:1" x14ac:dyDescent="0.35">
      <c r="A182">
        <v>129</v>
      </c>
    </row>
    <row r="183" spans="1:1" x14ac:dyDescent="0.35">
      <c r="A183">
        <v>131</v>
      </c>
    </row>
    <row r="184" spans="1:1" x14ac:dyDescent="0.35">
      <c r="A184">
        <v>449</v>
      </c>
    </row>
    <row r="185" spans="1:1" x14ac:dyDescent="0.35">
      <c r="A185">
        <v>168</v>
      </c>
    </row>
    <row r="186" spans="1:1" x14ac:dyDescent="0.35">
      <c r="A186">
        <v>186</v>
      </c>
    </row>
    <row r="187" spans="1:1" x14ac:dyDescent="0.35">
      <c r="A187">
        <v>352</v>
      </c>
    </row>
    <row r="188" spans="1:1" x14ac:dyDescent="0.35">
      <c r="A188">
        <v>146</v>
      </c>
    </row>
    <row r="189" spans="1:1" x14ac:dyDescent="0.35">
      <c r="A189">
        <v>853</v>
      </c>
    </row>
    <row r="190" spans="1:1" x14ac:dyDescent="0.35">
      <c r="A190">
        <v>278</v>
      </c>
    </row>
    <row r="191" spans="1:1" x14ac:dyDescent="0.35">
      <c r="A191">
        <v>127</v>
      </c>
    </row>
    <row r="192" spans="1:1" x14ac:dyDescent="0.35">
      <c r="A192">
        <v>487</v>
      </c>
    </row>
    <row r="193" spans="1:1" x14ac:dyDescent="0.35">
      <c r="A193">
        <v>455</v>
      </c>
    </row>
    <row r="194" spans="1:1" x14ac:dyDescent="0.35">
      <c r="A194">
        <v>366</v>
      </c>
    </row>
    <row r="195" spans="1:1" x14ac:dyDescent="0.35">
      <c r="A195">
        <v>170</v>
      </c>
    </row>
    <row r="196" spans="1:1" x14ac:dyDescent="0.35">
      <c r="A196">
        <v>67</v>
      </c>
    </row>
    <row r="197" spans="1:1" x14ac:dyDescent="0.35">
      <c r="A197">
        <v>147</v>
      </c>
    </row>
    <row r="198" spans="1:1" x14ac:dyDescent="0.35">
      <c r="A198">
        <v>86</v>
      </c>
    </row>
    <row r="199" spans="1:1" x14ac:dyDescent="0.35">
      <c r="A199">
        <v>132</v>
      </c>
    </row>
    <row r="200" spans="1:1" x14ac:dyDescent="0.35">
      <c r="A200">
        <v>104</v>
      </c>
    </row>
    <row r="201" spans="1:1" x14ac:dyDescent="0.35">
      <c r="A201">
        <v>347</v>
      </c>
    </row>
    <row r="202" spans="1:1" x14ac:dyDescent="0.35">
      <c r="A202">
        <v>347</v>
      </c>
    </row>
    <row r="203" spans="1:1" x14ac:dyDescent="0.35">
      <c r="A203">
        <v>80</v>
      </c>
    </row>
    <row r="204" spans="1:1" x14ac:dyDescent="0.35">
      <c r="A204">
        <v>212</v>
      </c>
    </row>
    <row r="205" spans="1:1" x14ac:dyDescent="0.35">
      <c r="A205">
        <v>60</v>
      </c>
    </row>
    <row r="206" spans="1:1" x14ac:dyDescent="0.35">
      <c r="A206">
        <v>634</v>
      </c>
    </row>
    <row r="207" spans="1:1" x14ac:dyDescent="0.35">
      <c r="A207">
        <v>65</v>
      </c>
    </row>
    <row r="208" spans="1:1" x14ac:dyDescent="0.35">
      <c r="A208">
        <v>191</v>
      </c>
    </row>
    <row r="209" spans="1:1" x14ac:dyDescent="0.35">
      <c r="A209">
        <v>49</v>
      </c>
    </row>
    <row r="210" spans="1:1" x14ac:dyDescent="0.35">
      <c r="A210">
        <v>219</v>
      </c>
    </row>
    <row r="211" spans="1:1" x14ac:dyDescent="0.35">
      <c r="A211">
        <v>270</v>
      </c>
    </row>
    <row r="212" spans="1:1" x14ac:dyDescent="0.35">
      <c r="A212">
        <v>292</v>
      </c>
    </row>
    <row r="213" spans="1:1" x14ac:dyDescent="0.35">
      <c r="A213">
        <v>308</v>
      </c>
    </row>
    <row r="214" spans="1:1" x14ac:dyDescent="0.35">
      <c r="A214">
        <v>319</v>
      </c>
    </row>
    <row r="215" spans="1:1" x14ac:dyDescent="0.35">
      <c r="A215">
        <v>725</v>
      </c>
    </row>
    <row r="216" spans="1:1" x14ac:dyDescent="0.35">
      <c r="A216">
        <v>202</v>
      </c>
    </row>
    <row r="217" spans="1:1" x14ac:dyDescent="0.35">
      <c r="A217">
        <v>159</v>
      </c>
    </row>
    <row r="218" spans="1:1" x14ac:dyDescent="0.35">
      <c r="A218">
        <v>543</v>
      </c>
    </row>
    <row r="219" spans="1:1" x14ac:dyDescent="0.35">
      <c r="A219">
        <v>174</v>
      </c>
    </row>
    <row r="220" spans="1:1" x14ac:dyDescent="0.35">
      <c r="A220">
        <v>375</v>
      </c>
    </row>
    <row r="221" spans="1:1" x14ac:dyDescent="0.35">
      <c r="A221">
        <v>196</v>
      </c>
    </row>
    <row r="222" spans="1:1" x14ac:dyDescent="0.35">
      <c r="A222">
        <v>136</v>
      </c>
    </row>
    <row r="223" spans="1:1" x14ac:dyDescent="0.35">
      <c r="A223">
        <v>284</v>
      </c>
    </row>
    <row r="224" spans="1:1" x14ac:dyDescent="0.35">
      <c r="A224">
        <v>255</v>
      </c>
    </row>
    <row r="225" spans="1:1" x14ac:dyDescent="0.35">
      <c r="A225">
        <v>297</v>
      </c>
    </row>
    <row r="226" spans="1:1" x14ac:dyDescent="0.35">
      <c r="A226">
        <v>431</v>
      </c>
    </row>
    <row r="227" spans="1:1" x14ac:dyDescent="0.35">
      <c r="A227">
        <v>326</v>
      </c>
    </row>
    <row r="228" spans="1:1" x14ac:dyDescent="0.35">
      <c r="A228">
        <v>61</v>
      </c>
    </row>
    <row r="229" spans="1:1" x14ac:dyDescent="0.35">
      <c r="A229">
        <v>422</v>
      </c>
    </row>
    <row r="230" spans="1:1" x14ac:dyDescent="0.35">
      <c r="A230">
        <v>278</v>
      </c>
    </row>
    <row r="231" spans="1:1" x14ac:dyDescent="0.35">
      <c r="A231">
        <v>273</v>
      </c>
    </row>
    <row r="232" spans="1:1" x14ac:dyDescent="0.35">
      <c r="A232">
        <v>370</v>
      </c>
    </row>
    <row r="233" spans="1:1" x14ac:dyDescent="0.35">
      <c r="A233">
        <v>237</v>
      </c>
    </row>
    <row r="234" spans="1:1" x14ac:dyDescent="0.35">
      <c r="A234">
        <v>128</v>
      </c>
    </row>
    <row r="235" spans="1:1" x14ac:dyDescent="0.35">
      <c r="A235">
        <v>379</v>
      </c>
    </row>
    <row r="236" spans="1:1" x14ac:dyDescent="0.35">
      <c r="A236">
        <v>384</v>
      </c>
    </row>
    <row r="237" spans="1:1" x14ac:dyDescent="0.35">
      <c r="A237">
        <v>599</v>
      </c>
    </row>
    <row r="238" spans="1:1" x14ac:dyDescent="0.35">
      <c r="A238">
        <v>268</v>
      </c>
    </row>
    <row r="239" spans="1:1" x14ac:dyDescent="0.35">
      <c r="A239">
        <v>212</v>
      </c>
    </row>
    <row r="240" spans="1:1" x14ac:dyDescent="0.35">
      <c r="A240">
        <v>458</v>
      </c>
    </row>
    <row r="241" spans="1:1" x14ac:dyDescent="0.35">
      <c r="A241">
        <v>260</v>
      </c>
    </row>
    <row r="242" spans="1:1" x14ac:dyDescent="0.35">
      <c r="A242">
        <v>305</v>
      </c>
    </row>
    <row r="243" spans="1:1" x14ac:dyDescent="0.35">
      <c r="A243">
        <v>136</v>
      </c>
    </row>
    <row r="244" spans="1:1" x14ac:dyDescent="0.35">
      <c r="A244">
        <v>117</v>
      </c>
    </row>
    <row r="245" spans="1:1" x14ac:dyDescent="0.35">
      <c r="A245">
        <v>160</v>
      </c>
    </row>
    <row r="246" spans="1:1" x14ac:dyDescent="0.35">
      <c r="A246">
        <v>706</v>
      </c>
    </row>
    <row r="247" spans="1:1" x14ac:dyDescent="0.35">
      <c r="A247">
        <v>319</v>
      </c>
    </row>
    <row r="248" spans="1:1" x14ac:dyDescent="0.35">
      <c r="A248">
        <v>165</v>
      </c>
    </row>
    <row r="249" spans="1:1" x14ac:dyDescent="0.35">
      <c r="A249">
        <v>328</v>
      </c>
    </row>
    <row r="250" spans="1:1" x14ac:dyDescent="0.35">
      <c r="A250">
        <v>422</v>
      </c>
    </row>
    <row r="251" spans="1:1" x14ac:dyDescent="0.35">
      <c r="A251">
        <v>57</v>
      </c>
    </row>
    <row r="252" spans="1:1" x14ac:dyDescent="0.35">
      <c r="A252">
        <v>222</v>
      </c>
    </row>
    <row r="253" spans="1:1" x14ac:dyDescent="0.35">
      <c r="A253">
        <v>245</v>
      </c>
    </row>
    <row r="254" spans="1:1" x14ac:dyDescent="0.35">
      <c r="A254">
        <v>313</v>
      </c>
    </row>
    <row r="255" spans="1:1" x14ac:dyDescent="0.35">
      <c r="A255">
        <v>370</v>
      </c>
    </row>
    <row r="256" spans="1:1" x14ac:dyDescent="0.35">
      <c r="A256">
        <v>608</v>
      </c>
    </row>
    <row r="257" spans="1:1" x14ac:dyDescent="0.35">
      <c r="A257">
        <v>198</v>
      </c>
    </row>
    <row r="258" spans="1:1" x14ac:dyDescent="0.35">
      <c r="A258">
        <v>344</v>
      </c>
    </row>
    <row r="259" spans="1:1" x14ac:dyDescent="0.35">
      <c r="A259">
        <v>379</v>
      </c>
    </row>
    <row r="260" spans="1:1" x14ac:dyDescent="0.35">
      <c r="A260">
        <v>609</v>
      </c>
    </row>
    <row r="261" spans="1:1" x14ac:dyDescent="0.35">
      <c r="A261">
        <v>82</v>
      </c>
    </row>
    <row r="262" spans="1:1" x14ac:dyDescent="0.35">
      <c r="A262">
        <v>342</v>
      </c>
    </row>
    <row r="263" spans="1:1" x14ac:dyDescent="0.35">
      <c r="A263">
        <v>731</v>
      </c>
    </row>
    <row r="264" spans="1:1" x14ac:dyDescent="0.35">
      <c r="A264">
        <v>190</v>
      </c>
    </row>
    <row r="265" spans="1:1" x14ac:dyDescent="0.35">
      <c r="A265">
        <v>194</v>
      </c>
    </row>
    <row r="266" spans="1:1" x14ac:dyDescent="0.35">
      <c r="A266">
        <v>241</v>
      </c>
    </row>
    <row r="267" spans="1:1" x14ac:dyDescent="0.35">
      <c r="A267">
        <v>112</v>
      </c>
    </row>
    <row r="268" spans="1:1" x14ac:dyDescent="0.35">
      <c r="A268">
        <v>191</v>
      </c>
    </row>
    <row r="269" spans="1:1" x14ac:dyDescent="0.35">
      <c r="A269">
        <v>195</v>
      </c>
    </row>
    <row r="270" spans="1:1" x14ac:dyDescent="0.35">
      <c r="A270">
        <v>99</v>
      </c>
    </row>
    <row r="271" spans="1:1" x14ac:dyDescent="0.35">
      <c r="A271">
        <v>275</v>
      </c>
    </row>
    <row r="272" spans="1:1" x14ac:dyDescent="0.35">
      <c r="A272">
        <v>367</v>
      </c>
    </row>
    <row r="273" spans="1:1" x14ac:dyDescent="0.35">
      <c r="A273">
        <v>173</v>
      </c>
    </row>
    <row r="274" spans="1:1" x14ac:dyDescent="0.35">
      <c r="A274">
        <v>257</v>
      </c>
    </row>
    <row r="275" spans="1:1" x14ac:dyDescent="0.35">
      <c r="A275">
        <v>179</v>
      </c>
    </row>
    <row r="276" spans="1:1" x14ac:dyDescent="0.35">
      <c r="A276">
        <v>234</v>
      </c>
    </row>
    <row r="277" spans="1:1" x14ac:dyDescent="0.35">
      <c r="A277">
        <v>224</v>
      </c>
    </row>
    <row r="278" spans="1:1" x14ac:dyDescent="0.35">
      <c r="A278">
        <v>158</v>
      </c>
    </row>
    <row r="279" spans="1:1" x14ac:dyDescent="0.35">
      <c r="A279">
        <v>207</v>
      </c>
    </row>
    <row r="280" spans="1:1" x14ac:dyDescent="0.35">
      <c r="A280">
        <v>201</v>
      </c>
    </row>
    <row r="281" spans="1:1" x14ac:dyDescent="0.35">
      <c r="A281">
        <v>365</v>
      </c>
    </row>
    <row r="282" spans="1:1" x14ac:dyDescent="0.35">
      <c r="A282">
        <v>102</v>
      </c>
    </row>
    <row r="283" spans="1:1" x14ac:dyDescent="0.35">
      <c r="A283">
        <v>138</v>
      </c>
    </row>
    <row r="284" spans="1:1" x14ac:dyDescent="0.35">
      <c r="A284">
        <v>88</v>
      </c>
    </row>
    <row r="285" spans="1:1" x14ac:dyDescent="0.35">
      <c r="A285">
        <v>874</v>
      </c>
    </row>
    <row r="286" spans="1:1" x14ac:dyDescent="0.35">
      <c r="A286">
        <v>805</v>
      </c>
    </row>
    <row r="287" spans="1:1" x14ac:dyDescent="0.35">
      <c r="A287">
        <v>219</v>
      </c>
    </row>
    <row r="288" spans="1:1" x14ac:dyDescent="0.35">
      <c r="A288">
        <v>371</v>
      </c>
    </row>
    <row r="289" spans="1:1" x14ac:dyDescent="0.35">
      <c r="A289">
        <v>377</v>
      </c>
    </row>
    <row r="290" spans="1:1" x14ac:dyDescent="0.35">
      <c r="A290">
        <v>138</v>
      </c>
    </row>
    <row r="291" spans="1:1" x14ac:dyDescent="0.35">
      <c r="A291">
        <v>429</v>
      </c>
    </row>
    <row r="292" spans="1:1" x14ac:dyDescent="0.35">
      <c r="A292">
        <v>254</v>
      </c>
    </row>
    <row r="293" spans="1:1" x14ac:dyDescent="0.35">
      <c r="A293">
        <v>594</v>
      </c>
    </row>
    <row r="294" spans="1:1" x14ac:dyDescent="0.35">
      <c r="A294">
        <v>426</v>
      </c>
    </row>
    <row r="295" spans="1:1" x14ac:dyDescent="0.35">
      <c r="A295">
        <v>523</v>
      </c>
    </row>
    <row r="296" spans="1:1" x14ac:dyDescent="0.35">
      <c r="A296">
        <v>146</v>
      </c>
    </row>
    <row r="297" spans="1:1" x14ac:dyDescent="0.35">
      <c r="A297">
        <v>730</v>
      </c>
    </row>
    <row r="298" spans="1:1" x14ac:dyDescent="0.35">
      <c r="A298">
        <v>174</v>
      </c>
    </row>
    <row r="299" spans="1:1" x14ac:dyDescent="0.35">
      <c r="A299">
        <v>517</v>
      </c>
    </row>
    <row r="300" spans="1:1" x14ac:dyDescent="0.35">
      <c r="A300">
        <v>170</v>
      </c>
    </row>
    <row r="301" spans="1:1" x14ac:dyDescent="0.35">
      <c r="A301">
        <v>667</v>
      </c>
    </row>
    <row r="302" spans="1:1" x14ac:dyDescent="0.35">
      <c r="A302">
        <v>107</v>
      </c>
    </row>
    <row r="303" spans="1:1" x14ac:dyDescent="0.35">
      <c r="A303">
        <v>96</v>
      </c>
    </row>
    <row r="304" spans="1:1" x14ac:dyDescent="0.35">
      <c r="A304">
        <v>129</v>
      </c>
    </row>
    <row r="305" spans="1:1" x14ac:dyDescent="0.35">
      <c r="A305">
        <v>758</v>
      </c>
    </row>
    <row r="306" spans="1:1" x14ac:dyDescent="0.35">
      <c r="A306">
        <v>102</v>
      </c>
    </row>
    <row r="307" spans="1:1" x14ac:dyDescent="0.35">
      <c r="A307">
        <v>91</v>
      </c>
    </row>
    <row r="308" spans="1:1" x14ac:dyDescent="0.35">
      <c r="A308">
        <v>380</v>
      </c>
    </row>
    <row r="309" spans="1:1" x14ac:dyDescent="0.35">
      <c r="A309">
        <v>360</v>
      </c>
    </row>
    <row r="310" spans="1:1" x14ac:dyDescent="0.35">
      <c r="A310">
        <v>332</v>
      </c>
    </row>
    <row r="311" spans="1:1" x14ac:dyDescent="0.35">
      <c r="A311">
        <v>198</v>
      </c>
    </row>
    <row r="312" spans="1:1" x14ac:dyDescent="0.35">
      <c r="A312">
        <v>177</v>
      </c>
    </row>
    <row r="313" spans="1:1" x14ac:dyDescent="0.35">
      <c r="A313">
        <v>287</v>
      </c>
    </row>
    <row r="314" spans="1:1" x14ac:dyDescent="0.35">
      <c r="A314">
        <v>150</v>
      </c>
    </row>
    <row r="315" spans="1:1" x14ac:dyDescent="0.35">
      <c r="A315">
        <v>429</v>
      </c>
    </row>
    <row r="316" spans="1:1" x14ac:dyDescent="0.35">
      <c r="A316">
        <v>171</v>
      </c>
    </row>
    <row r="317" spans="1:1" x14ac:dyDescent="0.35">
      <c r="A317">
        <v>96</v>
      </c>
    </row>
    <row r="318" spans="1:1" x14ac:dyDescent="0.35">
      <c r="A318">
        <v>109</v>
      </c>
    </row>
    <row r="319" spans="1:1" x14ac:dyDescent="0.35">
      <c r="A319">
        <v>102</v>
      </c>
    </row>
    <row r="320" spans="1:1" x14ac:dyDescent="0.35">
      <c r="A320">
        <v>311</v>
      </c>
    </row>
    <row r="321" spans="1:1" x14ac:dyDescent="0.35">
      <c r="A321">
        <v>266</v>
      </c>
    </row>
    <row r="322" spans="1:1" x14ac:dyDescent="0.35">
      <c r="A322">
        <v>223</v>
      </c>
    </row>
    <row r="323" spans="1:1" x14ac:dyDescent="0.35">
      <c r="A323">
        <v>176</v>
      </c>
    </row>
    <row r="324" spans="1:1" x14ac:dyDescent="0.35">
      <c r="A324">
        <v>294</v>
      </c>
    </row>
    <row r="325" spans="1:1" x14ac:dyDescent="0.35">
      <c r="A325">
        <v>342</v>
      </c>
    </row>
    <row r="326" spans="1:1" x14ac:dyDescent="0.35">
      <c r="A326">
        <v>230</v>
      </c>
    </row>
    <row r="327" spans="1:1" x14ac:dyDescent="0.35">
      <c r="A327">
        <v>202</v>
      </c>
    </row>
    <row r="328" spans="1:1" x14ac:dyDescent="0.35">
      <c r="A328">
        <v>251</v>
      </c>
    </row>
    <row r="329" spans="1:1" x14ac:dyDescent="0.35">
      <c r="A329">
        <v>264</v>
      </c>
    </row>
    <row r="330" spans="1:1" x14ac:dyDescent="0.35">
      <c r="A330">
        <v>243</v>
      </c>
    </row>
    <row r="331" spans="1:1" x14ac:dyDescent="0.35">
      <c r="A331">
        <v>308</v>
      </c>
    </row>
    <row r="332" spans="1:1" x14ac:dyDescent="0.35">
      <c r="A332">
        <v>151</v>
      </c>
    </row>
    <row r="333" spans="1:1" x14ac:dyDescent="0.35">
      <c r="A333">
        <v>403</v>
      </c>
    </row>
    <row r="334" spans="1:1" x14ac:dyDescent="0.35">
      <c r="A334">
        <v>346</v>
      </c>
    </row>
    <row r="335" spans="1:1" x14ac:dyDescent="0.35">
      <c r="A335">
        <v>552</v>
      </c>
    </row>
    <row r="336" spans="1:1" x14ac:dyDescent="0.35">
      <c r="A336">
        <v>467</v>
      </c>
    </row>
    <row r="337" spans="1:1" x14ac:dyDescent="0.35">
      <c r="A337">
        <v>135</v>
      </c>
    </row>
    <row r="338" spans="1:1" x14ac:dyDescent="0.35">
      <c r="A338">
        <v>134</v>
      </c>
    </row>
    <row r="339" spans="1:1" x14ac:dyDescent="0.35">
      <c r="A339">
        <v>179</v>
      </c>
    </row>
    <row r="340" spans="1:1" x14ac:dyDescent="0.35">
      <c r="A340">
        <v>604</v>
      </c>
    </row>
    <row r="341" spans="1:1" x14ac:dyDescent="0.35">
      <c r="A341">
        <v>567</v>
      </c>
    </row>
    <row r="342" spans="1:1" x14ac:dyDescent="0.35">
      <c r="A342">
        <v>395</v>
      </c>
    </row>
    <row r="343" spans="1:1" x14ac:dyDescent="0.35">
      <c r="A343">
        <v>287</v>
      </c>
    </row>
    <row r="344" spans="1:1" x14ac:dyDescent="0.35">
      <c r="A344">
        <v>265</v>
      </c>
    </row>
    <row r="345" spans="1:1" x14ac:dyDescent="0.35">
      <c r="A345">
        <v>877</v>
      </c>
    </row>
    <row r="346" spans="1:1" x14ac:dyDescent="0.35">
      <c r="A346">
        <v>428</v>
      </c>
    </row>
    <row r="347" spans="1:1" x14ac:dyDescent="0.35">
      <c r="A347">
        <v>327</v>
      </c>
    </row>
    <row r="348" spans="1:1" x14ac:dyDescent="0.35">
      <c r="A348">
        <v>233</v>
      </c>
    </row>
    <row r="349" spans="1:1" x14ac:dyDescent="0.35">
      <c r="A349">
        <v>309</v>
      </c>
    </row>
    <row r="350" spans="1:1" x14ac:dyDescent="0.35">
      <c r="A350">
        <v>276</v>
      </c>
    </row>
    <row r="351" spans="1:1" x14ac:dyDescent="0.35">
      <c r="A351">
        <v>457</v>
      </c>
    </row>
    <row r="352" spans="1:1" x14ac:dyDescent="0.35">
      <c r="A352">
        <v>193</v>
      </c>
    </row>
    <row r="353" spans="1:1" x14ac:dyDescent="0.35">
      <c r="A353">
        <v>775</v>
      </c>
    </row>
    <row r="354" spans="1:1" x14ac:dyDescent="0.35">
      <c r="A354">
        <v>78</v>
      </c>
    </row>
    <row r="355" spans="1:1" x14ac:dyDescent="0.35">
      <c r="A355">
        <v>423</v>
      </c>
    </row>
    <row r="356" spans="1:1" x14ac:dyDescent="0.35">
      <c r="A356">
        <v>428</v>
      </c>
    </row>
    <row r="357" spans="1:1" x14ac:dyDescent="0.35">
      <c r="A357">
        <v>326</v>
      </c>
    </row>
    <row r="358" spans="1:1" x14ac:dyDescent="0.35">
      <c r="A358">
        <v>99</v>
      </c>
    </row>
    <row r="359" spans="1:1" x14ac:dyDescent="0.35">
      <c r="A359">
        <v>666</v>
      </c>
    </row>
    <row r="360" spans="1:1" x14ac:dyDescent="0.35">
      <c r="A360">
        <v>203</v>
      </c>
    </row>
    <row r="361" spans="1:1" x14ac:dyDescent="0.35">
      <c r="A361">
        <v>249</v>
      </c>
    </row>
    <row r="362" spans="1:1" x14ac:dyDescent="0.35">
      <c r="A362">
        <v>267</v>
      </c>
    </row>
    <row r="363" spans="1:1" x14ac:dyDescent="0.35">
      <c r="A363">
        <v>150</v>
      </c>
    </row>
    <row r="364" spans="1:1" x14ac:dyDescent="0.35">
      <c r="A364">
        <v>155</v>
      </c>
    </row>
    <row r="365" spans="1:1" x14ac:dyDescent="0.35">
      <c r="A365">
        <v>256</v>
      </c>
    </row>
    <row r="366" spans="1:1" x14ac:dyDescent="0.35">
      <c r="A366">
        <v>582</v>
      </c>
    </row>
    <row r="367" spans="1:1" x14ac:dyDescent="0.35">
      <c r="A367">
        <v>204</v>
      </c>
    </row>
    <row r="368" spans="1:1" x14ac:dyDescent="0.35">
      <c r="A368">
        <v>409</v>
      </c>
    </row>
    <row r="369" spans="1:1" x14ac:dyDescent="0.35">
      <c r="A369">
        <v>598</v>
      </c>
    </row>
    <row r="370" spans="1:1" x14ac:dyDescent="0.35">
      <c r="A370">
        <v>104</v>
      </c>
    </row>
    <row r="371" spans="1:1" x14ac:dyDescent="0.35">
      <c r="A371">
        <v>321</v>
      </c>
    </row>
    <row r="372" spans="1:1" x14ac:dyDescent="0.35">
      <c r="A372">
        <v>257</v>
      </c>
    </row>
    <row r="373" spans="1:1" x14ac:dyDescent="0.35">
      <c r="A373">
        <v>257</v>
      </c>
    </row>
    <row r="374" spans="1:1" x14ac:dyDescent="0.35">
      <c r="A374">
        <v>194</v>
      </c>
    </row>
    <row r="375" spans="1:1" x14ac:dyDescent="0.35">
      <c r="A375">
        <v>563</v>
      </c>
    </row>
    <row r="376" spans="1:1" x14ac:dyDescent="0.35">
      <c r="A376">
        <v>137</v>
      </c>
    </row>
    <row r="377" spans="1:1" x14ac:dyDescent="0.35">
      <c r="A377">
        <v>786</v>
      </c>
    </row>
    <row r="378" spans="1:1" x14ac:dyDescent="0.35">
      <c r="A378">
        <v>569</v>
      </c>
    </row>
    <row r="379" spans="1:1" x14ac:dyDescent="0.35">
      <c r="A379">
        <v>178</v>
      </c>
    </row>
    <row r="380" spans="1:1" x14ac:dyDescent="0.35">
      <c r="A380">
        <v>86</v>
      </c>
    </row>
    <row r="381" spans="1:1" x14ac:dyDescent="0.35">
      <c r="A381">
        <v>309</v>
      </c>
    </row>
    <row r="382" spans="1:1" x14ac:dyDescent="0.35">
      <c r="A382">
        <v>92</v>
      </c>
    </row>
    <row r="383" spans="1:1" x14ac:dyDescent="0.35">
      <c r="A383">
        <v>799</v>
      </c>
    </row>
    <row r="384" spans="1:1" x14ac:dyDescent="0.35">
      <c r="A384">
        <v>345</v>
      </c>
    </row>
    <row r="385" spans="1:1" x14ac:dyDescent="0.35">
      <c r="A385">
        <v>255</v>
      </c>
    </row>
    <row r="386" spans="1:1" x14ac:dyDescent="0.35">
      <c r="A386">
        <v>147</v>
      </c>
    </row>
    <row r="387" spans="1:1" x14ac:dyDescent="0.35">
      <c r="A387">
        <v>167</v>
      </c>
    </row>
    <row r="388" spans="1:1" x14ac:dyDescent="0.35">
      <c r="A388">
        <v>71</v>
      </c>
    </row>
    <row r="389" spans="1:1" x14ac:dyDescent="0.35">
      <c r="A389">
        <v>103</v>
      </c>
    </row>
    <row r="390" spans="1:1" x14ac:dyDescent="0.35">
      <c r="A390">
        <v>320</v>
      </c>
    </row>
    <row r="391" spans="1:1" x14ac:dyDescent="0.35">
      <c r="A391">
        <v>362</v>
      </c>
    </row>
    <row r="392" spans="1:1" x14ac:dyDescent="0.35">
      <c r="A392">
        <v>161</v>
      </c>
    </row>
    <row r="393" spans="1:1" x14ac:dyDescent="0.35">
      <c r="A393">
        <v>128</v>
      </c>
    </row>
    <row r="394" spans="1:1" x14ac:dyDescent="0.35">
      <c r="A394">
        <v>92</v>
      </c>
    </row>
    <row r="395" spans="1:1" x14ac:dyDescent="0.35">
      <c r="A395">
        <v>119</v>
      </c>
    </row>
    <row r="396" spans="1:1" x14ac:dyDescent="0.35">
      <c r="A396">
        <v>66</v>
      </c>
    </row>
    <row r="397" spans="1:1" x14ac:dyDescent="0.35">
      <c r="A397">
        <v>168</v>
      </c>
    </row>
    <row r="398" spans="1:1" x14ac:dyDescent="0.35">
      <c r="A398">
        <v>642</v>
      </c>
    </row>
    <row r="399" spans="1:1" x14ac:dyDescent="0.35">
      <c r="A399">
        <v>89</v>
      </c>
    </row>
    <row r="400" spans="1:1" x14ac:dyDescent="0.35">
      <c r="A400">
        <v>311</v>
      </c>
    </row>
    <row r="401" spans="1:1" x14ac:dyDescent="0.35">
      <c r="A401">
        <v>456</v>
      </c>
    </row>
    <row r="402" spans="1:1" x14ac:dyDescent="0.35">
      <c r="A402">
        <v>158</v>
      </c>
    </row>
    <row r="403" spans="1:1" x14ac:dyDescent="0.35">
      <c r="A403">
        <v>127</v>
      </c>
    </row>
    <row r="404" spans="1:1" x14ac:dyDescent="0.35">
      <c r="A404">
        <v>339</v>
      </c>
    </row>
    <row r="405" spans="1:1" x14ac:dyDescent="0.35">
      <c r="A405">
        <v>201</v>
      </c>
    </row>
    <row r="406" spans="1:1" x14ac:dyDescent="0.35">
      <c r="A406">
        <v>289</v>
      </c>
    </row>
    <row r="407" spans="1:1" x14ac:dyDescent="0.35">
      <c r="A407">
        <v>878</v>
      </c>
    </row>
    <row r="408" spans="1:1" x14ac:dyDescent="0.35">
      <c r="A408">
        <v>323</v>
      </c>
    </row>
    <row r="409" spans="1:1" x14ac:dyDescent="0.35">
      <c r="A409">
        <v>322</v>
      </c>
    </row>
    <row r="410" spans="1:1" x14ac:dyDescent="0.35">
      <c r="A410">
        <v>405</v>
      </c>
    </row>
    <row r="411" spans="1:1" x14ac:dyDescent="0.35">
      <c r="A411">
        <v>465</v>
      </c>
    </row>
    <row r="412" spans="1:1" x14ac:dyDescent="0.35">
      <c r="A412">
        <v>235</v>
      </c>
    </row>
    <row r="413" spans="1:1" x14ac:dyDescent="0.35">
      <c r="A413">
        <v>148</v>
      </c>
    </row>
    <row r="414" spans="1:1" x14ac:dyDescent="0.35">
      <c r="A414">
        <v>312</v>
      </c>
    </row>
    <row r="415" spans="1:1" x14ac:dyDescent="0.35">
      <c r="A415">
        <v>422</v>
      </c>
    </row>
    <row r="416" spans="1:1" x14ac:dyDescent="0.35">
      <c r="A416">
        <v>371</v>
      </c>
    </row>
    <row r="417" spans="1:1" x14ac:dyDescent="0.35">
      <c r="A417">
        <v>128</v>
      </c>
    </row>
    <row r="418" spans="1:1" x14ac:dyDescent="0.35">
      <c r="A418">
        <v>586</v>
      </c>
    </row>
    <row r="419" spans="1:1" x14ac:dyDescent="0.35">
      <c r="A419">
        <v>319</v>
      </c>
    </row>
    <row r="420" spans="1:1" x14ac:dyDescent="0.35">
      <c r="A420">
        <v>322</v>
      </c>
    </row>
    <row r="421" spans="1:1" x14ac:dyDescent="0.35">
      <c r="A421">
        <v>290</v>
      </c>
    </row>
    <row r="422" spans="1:1" x14ac:dyDescent="0.35">
      <c r="A422">
        <v>200</v>
      </c>
    </row>
    <row r="423" spans="1:1" x14ac:dyDescent="0.35">
      <c r="A423">
        <v>1020</v>
      </c>
    </row>
    <row r="424" spans="1:1" x14ac:dyDescent="0.35">
      <c r="A424">
        <v>314</v>
      </c>
    </row>
    <row r="425" spans="1:1" x14ac:dyDescent="0.35">
      <c r="A425">
        <v>101</v>
      </c>
    </row>
    <row r="426" spans="1:1" x14ac:dyDescent="0.35">
      <c r="A426">
        <v>435</v>
      </c>
    </row>
    <row r="427" spans="1:1" x14ac:dyDescent="0.35">
      <c r="A427">
        <v>226</v>
      </c>
    </row>
    <row r="428" spans="1:1" x14ac:dyDescent="0.35">
      <c r="A428">
        <v>365</v>
      </c>
    </row>
    <row r="429" spans="1:1" x14ac:dyDescent="0.35">
      <c r="A429">
        <v>155</v>
      </c>
    </row>
    <row r="430" spans="1:1" x14ac:dyDescent="0.35">
      <c r="A430">
        <v>312</v>
      </c>
    </row>
    <row r="431" spans="1:1" x14ac:dyDescent="0.35">
      <c r="A431">
        <v>221</v>
      </c>
    </row>
    <row r="432" spans="1:1" x14ac:dyDescent="0.35">
      <c r="A432">
        <v>235</v>
      </c>
    </row>
    <row r="433" spans="1:1" x14ac:dyDescent="0.35">
      <c r="A433">
        <v>113</v>
      </c>
    </row>
    <row r="434" spans="1:1" x14ac:dyDescent="0.35">
      <c r="A434">
        <v>139</v>
      </c>
    </row>
    <row r="435" spans="1:1" x14ac:dyDescent="0.35">
      <c r="A435">
        <v>458</v>
      </c>
    </row>
    <row r="436" spans="1:1" x14ac:dyDescent="0.35">
      <c r="A436">
        <v>87</v>
      </c>
    </row>
    <row r="437" spans="1:1" x14ac:dyDescent="0.35">
      <c r="A437">
        <v>61</v>
      </c>
    </row>
    <row r="438" spans="1:1" x14ac:dyDescent="0.35">
      <c r="A438">
        <v>307</v>
      </c>
    </row>
    <row r="439" spans="1:1" x14ac:dyDescent="0.35">
      <c r="A439">
        <v>168</v>
      </c>
    </row>
    <row r="440" spans="1:1" x14ac:dyDescent="0.35">
      <c r="A440">
        <v>192</v>
      </c>
    </row>
    <row r="441" spans="1:1" x14ac:dyDescent="0.35">
      <c r="A441">
        <v>337</v>
      </c>
    </row>
    <row r="442" spans="1:1" x14ac:dyDescent="0.35">
      <c r="A442">
        <v>305</v>
      </c>
    </row>
    <row r="443" spans="1:1" x14ac:dyDescent="0.35">
      <c r="A443">
        <v>524</v>
      </c>
    </row>
    <row r="444" spans="1:1" x14ac:dyDescent="0.35">
      <c r="A444">
        <v>400</v>
      </c>
    </row>
    <row r="445" spans="1:1" x14ac:dyDescent="0.35">
      <c r="A445">
        <v>367</v>
      </c>
    </row>
    <row r="446" spans="1:1" x14ac:dyDescent="0.35">
      <c r="A446">
        <v>567</v>
      </c>
    </row>
    <row r="447" spans="1:1" x14ac:dyDescent="0.35">
      <c r="A447">
        <v>266</v>
      </c>
    </row>
    <row r="448" spans="1:1" x14ac:dyDescent="0.35">
      <c r="A448">
        <v>159</v>
      </c>
    </row>
    <row r="449" spans="1:1" x14ac:dyDescent="0.35">
      <c r="A449">
        <v>402</v>
      </c>
    </row>
    <row r="450" spans="1:1" x14ac:dyDescent="0.35">
      <c r="A450">
        <v>200</v>
      </c>
    </row>
    <row r="451" spans="1:1" x14ac:dyDescent="0.35">
      <c r="A451">
        <v>280</v>
      </c>
    </row>
    <row r="452" spans="1:1" x14ac:dyDescent="0.35">
      <c r="A452">
        <v>268</v>
      </c>
    </row>
    <row r="453" spans="1:1" x14ac:dyDescent="0.35">
      <c r="A453">
        <v>421</v>
      </c>
    </row>
    <row r="454" spans="1:1" x14ac:dyDescent="0.35">
      <c r="A454">
        <v>71</v>
      </c>
    </row>
    <row r="455" spans="1:1" x14ac:dyDescent="0.35">
      <c r="A455">
        <v>992</v>
      </c>
    </row>
    <row r="456" spans="1:1" x14ac:dyDescent="0.35">
      <c r="A456">
        <v>572</v>
      </c>
    </row>
    <row r="457" spans="1:1" x14ac:dyDescent="0.35">
      <c r="A457">
        <v>210</v>
      </c>
    </row>
    <row r="458" spans="1:1" x14ac:dyDescent="0.35">
      <c r="A458">
        <v>214</v>
      </c>
    </row>
    <row r="459" spans="1:1" x14ac:dyDescent="0.35">
      <c r="A459">
        <v>383</v>
      </c>
    </row>
    <row r="460" spans="1:1" x14ac:dyDescent="0.35">
      <c r="A460">
        <v>332</v>
      </c>
    </row>
    <row r="461" spans="1:1" x14ac:dyDescent="0.35">
      <c r="A461">
        <v>361</v>
      </c>
    </row>
    <row r="462" spans="1:1" x14ac:dyDescent="0.35">
      <c r="A462">
        <v>109</v>
      </c>
    </row>
    <row r="463" spans="1:1" x14ac:dyDescent="0.35">
      <c r="A463">
        <v>243</v>
      </c>
    </row>
    <row r="464" spans="1:1" x14ac:dyDescent="0.35">
      <c r="A464">
        <v>163</v>
      </c>
    </row>
    <row r="465" spans="1:1" x14ac:dyDescent="0.35">
      <c r="A465">
        <v>437</v>
      </c>
    </row>
    <row r="466" spans="1:1" x14ac:dyDescent="0.35">
      <c r="A466">
        <v>833</v>
      </c>
    </row>
    <row r="467" spans="1:1" x14ac:dyDescent="0.35">
      <c r="A467">
        <v>202</v>
      </c>
    </row>
    <row r="468" spans="1:1" x14ac:dyDescent="0.35">
      <c r="A468">
        <v>271</v>
      </c>
    </row>
    <row r="469" spans="1:1" x14ac:dyDescent="0.35">
      <c r="A469">
        <v>105</v>
      </c>
    </row>
    <row r="470" spans="1:1" x14ac:dyDescent="0.35">
      <c r="A470">
        <v>171</v>
      </c>
    </row>
    <row r="471" spans="1:1" x14ac:dyDescent="0.35">
      <c r="A471">
        <v>172</v>
      </c>
    </row>
    <row r="472" spans="1:1" x14ac:dyDescent="0.35">
      <c r="A472">
        <v>357</v>
      </c>
    </row>
    <row r="473" spans="1:1" x14ac:dyDescent="0.35">
      <c r="A473">
        <v>104</v>
      </c>
    </row>
    <row r="474" spans="1:1" x14ac:dyDescent="0.35">
      <c r="A474">
        <v>284</v>
      </c>
    </row>
    <row r="475" spans="1:1" x14ac:dyDescent="0.35">
      <c r="A475">
        <v>216</v>
      </c>
    </row>
    <row r="476" spans="1:1" x14ac:dyDescent="0.35">
      <c r="A476">
        <v>308</v>
      </c>
    </row>
    <row r="477" spans="1:1" x14ac:dyDescent="0.35">
      <c r="A477">
        <v>282</v>
      </c>
    </row>
    <row r="478" spans="1:1" x14ac:dyDescent="0.35">
      <c r="A478">
        <v>457</v>
      </c>
    </row>
    <row r="479" spans="1:1" x14ac:dyDescent="0.35">
      <c r="A479">
        <v>73</v>
      </c>
    </row>
    <row r="480" spans="1:1" x14ac:dyDescent="0.35">
      <c r="A480">
        <v>237</v>
      </c>
    </row>
    <row r="481" spans="1:1" x14ac:dyDescent="0.35">
      <c r="A481">
        <v>534</v>
      </c>
    </row>
    <row r="482" spans="1:1" x14ac:dyDescent="0.35">
      <c r="A482">
        <v>421</v>
      </c>
    </row>
    <row r="483" spans="1:1" x14ac:dyDescent="0.35">
      <c r="A483">
        <v>803</v>
      </c>
    </row>
    <row r="484" spans="1:1" x14ac:dyDescent="0.35">
      <c r="A484">
        <v>217</v>
      </c>
    </row>
    <row r="485" spans="1:1" x14ac:dyDescent="0.35">
      <c r="A485">
        <v>230</v>
      </c>
    </row>
    <row r="486" spans="1:1" x14ac:dyDescent="0.35">
      <c r="A486">
        <v>325</v>
      </c>
    </row>
    <row r="487" spans="1:1" x14ac:dyDescent="0.35">
      <c r="A487">
        <v>183</v>
      </c>
    </row>
    <row r="488" spans="1:1" x14ac:dyDescent="0.35">
      <c r="A488">
        <v>424</v>
      </c>
    </row>
    <row r="489" spans="1:1" x14ac:dyDescent="0.35">
      <c r="A489">
        <v>167</v>
      </c>
    </row>
    <row r="490" spans="1:1" x14ac:dyDescent="0.35">
      <c r="A490">
        <v>232</v>
      </c>
    </row>
    <row r="491" spans="1:1" x14ac:dyDescent="0.35">
      <c r="A491">
        <v>475</v>
      </c>
    </row>
    <row r="492" spans="1:1" x14ac:dyDescent="0.35">
      <c r="A492">
        <v>156</v>
      </c>
    </row>
    <row r="493" spans="1:1" x14ac:dyDescent="0.35">
      <c r="A493">
        <v>187</v>
      </c>
    </row>
    <row r="494" spans="1:1" x14ac:dyDescent="0.35">
      <c r="A494">
        <v>101</v>
      </c>
    </row>
    <row r="495" spans="1:1" x14ac:dyDescent="0.35">
      <c r="A495">
        <v>253</v>
      </c>
    </row>
    <row r="496" spans="1:1" x14ac:dyDescent="0.35">
      <c r="A496">
        <v>399</v>
      </c>
    </row>
    <row r="497" spans="1:1" x14ac:dyDescent="0.35">
      <c r="A497">
        <v>64</v>
      </c>
    </row>
    <row r="498" spans="1:1" x14ac:dyDescent="0.35">
      <c r="A498">
        <v>94</v>
      </c>
    </row>
    <row r="499" spans="1:1" x14ac:dyDescent="0.35">
      <c r="A499">
        <v>256</v>
      </c>
    </row>
    <row r="500" spans="1:1" x14ac:dyDescent="0.35">
      <c r="A500">
        <v>304</v>
      </c>
    </row>
    <row r="501" spans="1:1" x14ac:dyDescent="0.35">
      <c r="A501">
        <v>68</v>
      </c>
    </row>
    <row r="502" spans="1:1" x14ac:dyDescent="0.35">
      <c r="A502">
        <v>147</v>
      </c>
    </row>
    <row r="503" spans="1:1" x14ac:dyDescent="0.35">
      <c r="A503">
        <v>107</v>
      </c>
    </row>
    <row r="504" spans="1:1" x14ac:dyDescent="0.35">
      <c r="A504">
        <v>72</v>
      </c>
    </row>
    <row r="505" spans="1:1" x14ac:dyDescent="0.35">
      <c r="A505">
        <v>412</v>
      </c>
    </row>
    <row r="506" spans="1:1" x14ac:dyDescent="0.35">
      <c r="A506">
        <v>246</v>
      </c>
    </row>
    <row r="507" spans="1:1" x14ac:dyDescent="0.35">
      <c r="A507">
        <v>212</v>
      </c>
    </row>
    <row r="508" spans="1:1" x14ac:dyDescent="0.35">
      <c r="A508">
        <v>197</v>
      </c>
    </row>
    <row r="509" spans="1:1" x14ac:dyDescent="0.35">
      <c r="A509">
        <v>116</v>
      </c>
    </row>
    <row r="510" spans="1:1" x14ac:dyDescent="0.35">
      <c r="A510">
        <v>176</v>
      </c>
    </row>
    <row r="511" spans="1:1" x14ac:dyDescent="0.35">
      <c r="A511">
        <v>59</v>
      </c>
    </row>
    <row r="512" spans="1:1" x14ac:dyDescent="0.35">
      <c r="A512">
        <v>157</v>
      </c>
    </row>
    <row r="513" spans="1:1" x14ac:dyDescent="0.35">
      <c r="A513">
        <v>62</v>
      </c>
    </row>
    <row r="514" spans="1:1" x14ac:dyDescent="0.35">
      <c r="A514">
        <v>346</v>
      </c>
    </row>
    <row r="515" spans="1:1" x14ac:dyDescent="0.35">
      <c r="A515">
        <v>345</v>
      </c>
    </row>
    <row r="516" spans="1:1" x14ac:dyDescent="0.35">
      <c r="A516">
        <v>268</v>
      </c>
    </row>
    <row r="517" spans="1:1" x14ac:dyDescent="0.35">
      <c r="A517">
        <v>171</v>
      </c>
    </row>
    <row r="518" spans="1:1" x14ac:dyDescent="0.35">
      <c r="A518">
        <v>398</v>
      </c>
    </row>
    <row r="519" spans="1:1" x14ac:dyDescent="0.35">
      <c r="A519">
        <v>529</v>
      </c>
    </row>
    <row r="520" spans="1:1" x14ac:dyDescent="0.35">
      <c r="A520">
        <v>259</v>
      </c>
    </row>
    <row r="521" spans="1:1" x14ac:dyDescent="0.35">
      <c r="A521">
        <v>152</v>
      </c>
    </row>
    <row r="522" spans="1:1" x14ac:dyDescent="0.35">
      <c r="A522">
        <v>148</v>
      </c>
    </row>
    <row r="523" spans="1:1" x14ac:dyDescent="0.35">
      <c r="A523">
        <v>76</v>
      </c>
    </row>
    <row r="524" spans="1:1" x14ac:dyDescent="0.35">
      <c r="A524">
        <v>320</v>
      </c>
    </row>
    <row r="525" spans="1:1" x14ac:dyDescent="0.35">
      <c r="A525">
        <v>222</v>
      </c>
    </row>
    <row r="526" spans="1:1" x14ac:dyDescent="0.35">
      <c r="A526">
        <v>239</v>
      </c>
    </row>
    <row r="527" spans="1:1" x14ac:dyDescent="0.35">
      <c r="A527">
        <v>367</v>
      </c>
    </row>
    <row r="528" spans="1:1" x14ac:dyDescent="0.35">
      <c r="A528">
        <v>474</v>
      </c>
    </row>
    <row r="529" spans="1:1" x14ac:dyDescent="0.35">
      <c r="A529">
        <v>272</v>
      </c>
    </row>
    <row r="530" spans="1:1" x14ac:dyDescent="0.35">
      <c r="A530">
        <v>275</v>
      </c>
    </row>
    <row r="531" spans="1:1" x14ac:dyDescent="0.35">
      <c r="A531">
        <v>566</v>
      </c>
    </row>
    <row r="532" spans="1:1" x14ac:dyDescent="0.35">
      <c r="A532">
        <v>463</v>
      </c>
    </row>
    <row r="533" spans="1:1" x14ac:dyDescent="0.35">
      <c r="A533">
        <v>303</v>
      </c>
    </row>
    <row r="534" spans="1:1" x14ac:dyDescent="0.35">
      <c r="A534">
        <v>321</v>
      </c>
    </row>
    <row r="535" spans="1:1" x14ac:dyDescent="0.35">
      <c r="A535">
        <v>300</v>
      </c>
    </row>
    <row r="536" spans="1:1" x14ac:dyDescent="0.35">
      <c r="A536">
        <v>242</v>
      </c>
    </row>
    <row r="537" spans="1:1" x14ac:dyDescent="0.35">
      <c r="A537">
        <v>328</v>
      </c>
    </row>
    <row r="538" spans="1:1" x14ac:dyDescent="0.35">
      <c r="A538">
        <v>387</v>
      </c>
    </row>
    <row r="539" spans="1:1" x14ac:dyDescent="0.35">
      <c r="A539">
        <v>414</v>
      </c>
    </row>
    <row r="540" spans="1:1" x14ac:dyDescent="0.35">
      <c r="A540">
        <v>397</v>
      </c>
    </row>
    <row r="541" spans="1:1" x14ac:dyDescent="0.35">
      <c r="A541">
        <v>514</v>
      </c>
    </row>
    <row r="542" spans="1:1" x14ac:dyDescent="0.35">
      <c r="A542">
        <v>437</v>
      </c>
    </row>
    <row r="543" spans="1:1" x14ac:dyDescent="0.35">
      <c r="A543">
        <v>125</v>
      </c>
    </row>
    <row r="544" spans="1:1" x14ac:dyDescent="0.35">
      <c r="A544">
        <v>869</v>
      </c>
    </row>
    <row r="545" spans="1:1" x14ac:dyDescent="0.35">
      <c r="A545">
        <v>444</v>
      </c>
    </row>
    <row r="546" spans="1:1" x14ac:dyDescent="0.35">
      <c r="A546">
        <v>70</v>
      </c>
    </row>
    <row r="547" spans="1:1" x14ac:dyDescent="0.35">
      <c r="A547">
        <v>86</v>
      </c>
    </row>
    <row r="548" spans="1:1" x14ac:dyDescent="0.35">
      <c r="A548">
        <v>231</v>
      </c>
    </row>
    <row r="549" spans="1:1" x14ac:dyDescent="0.35">
      <c r="A549">
        <v>410</v>
      </c>
    </row>
    <row r="550" spans="1:1" x14ac:dyDescent="0.35">
      <c r="A550">
        <v>804</v>
      </c>
    </row>
    <row r="551" spans="1:1" x14ac:dyDescent="0.35">
      <c r="A551">
        <v>140</v>
      </c>
    </row>
    <row r="552" spans="1:1" x14ac:dyDescent="0.35">
      <c r="A552">
        <v>115</v>
      </c>
    </row>
    <row r="553" spans="1:1" x14ac:dyDescent="0.35">
      <c r="A553">
        <v>159</v>
      </c>
    </row>
    <row r="554" spans="1:1" x14ac:dyDescent="0.35">
      <c r="A554">
        <v>93</v>
      </c>
    </row>
    <row r="555" spans="1:1" x14ac:dyDescent="0.35">
      <c r="A555">
        <v>115</v>
      </c>
    </row>
    <row r="556" spans="1:1" x14ac:dyDescent="0.35">
      <c r="A556">
        <v>497</v>
      </c>
    </row>
    <row r="557" spans="1:1" x14ac:dyDescent="0.35">
      <c r="A557">
        <v>109</v>
      </c>
    </row>
    <row r="558" spans="1:1" x14ac:dyDescent="0.35">
      <c r="A558">
        <v>60</v>
      </c>
    </row>
    <row r="559" spans="1:1" x14ac:dyDescent="0.35">
      <c r="A559">
        <v>166</v>
      </c>
    </row>
    <row r="560" spans="1:1" x14ac:dyDescent="0.35">
      <c r="A560">
        <v>404</v>
      </c>
    </row>
    <row r="561" spans="1:1" x14ac:dyDescent="0.35">
      <c r="A561">
        <v>120</v>
      </c>
    </row>
    <row r="562" spans="1:1" x14ac:dyDescent="0.35">
      <c r="A562">
        <v>78</v>
      </c>
    </row>
    <row r="563" spans="1:1" x14ac:dyDescent="0.35">
      <c r="A563">
        <v>108</v>
      </c>
    </row>
    <row r="564" spans="1:1" x14ac:dyDescent="0.35">
      <c r="A564">
        <v>355</v>
      </c>
    </row>
    <row r="565" spans="1:1" x14ac:dyDescent="0.35">
      <c r="A565">
        <v>78</v>
      </c>
    </row>
    <row r="566" spans="1:1" x14ac:dyDescent="0.35">
      <c r="A566">
        <v>257</v>
      </c>
    </row>
    <row r="567" spans="1:1" x14ac:dyDescent="0.35">
      <c r="A567">
        <v>151</v>
      </c>
    </row>
    <row r="568" spans="1:1" x14ac:dyDescent="0.35">
      <c r="A568">
        <v>108</v>
      </c>
    </row>
    <row r="569" spans="1:1" x14ac:dyDescent="0.35">
      <c r="A569">
        <v>307</v>
      </c>
    </row>
    <row r="570" spans="1:1" x14ac:dyDescent="0.35">
      <c r="A570">
        <v>506</v>
      </c>
    </row>
    <row r="571" spans="1:1" x14ac:dyDescent="0.35">
      <c r="A571">
        <v>524</v>
      </c>
    </row>
    <row r="572" spans="1:1" x14ac:dyDescent="0.35">
      <c r="A572">
        <v>447</v>
      </c>
    </row>
    <row r="573" spans="1:1" x14ac:dyDescent="0.35">
      <c r="A573">
        <v>275</v>
      </c>
    </row>
    <row r="574" spans="1:1" x14ac:dyDescent="0.35">
      <c r="A574">
        <v>286</v>
      </c>
    </row>
    <row r="575" spans="1:1" x14ac:dyDescent="0.35">
      <c r="A575">
        <v>465</v>
      </c>
    </row>
    <row r="576" spans="1:1" x14ac:dyDescent="0.35">
      <c r="A576">
        <v>146</v>
      </c>
    </row>
    <row r="577" spans="1:1" x14ac:dyDescent="0.35">
      <c r="A577">
        <v>409</v>
      </c>
    </row>
    <row r="578" spans="1:1" x14ac:dyDescent="0.35">
      <c r="A578">
        <v>434</v>
      </c>
    </row>
    <row r="579" spans="1:1" x14ac:dyDescent="0.35">
      <c r="A579">
        <v>258</v>
      </c>
    </row>
    <row r="580" spans="1:1" x14ac:dyDescent="0.35">
      <c r="A580">
        <v>171</v>
      </c>
    </row>
    <row r="581" spans="1:1" x14ac:dyDescent="0.35">
      <c r="A581">
        <v>390</v>
      </c>
    </row>
    <row r="582" spans="1:1" x14ac:dyDescent="0.35">
      <c r="A582">
        <v>270</v>
      </c>
    </row>
    <row r="583" spans="1:1" x14ac:dyDescent="0.35">
      <c r="A583">
        <v>222</v>
      </c>
    </row>
    <row r="584" spans="1:1" x14ac:dyDescent="0.35">
      <c r="A584">
        <v>341</v>
      </c>
    </row>
    <row r="585" spans="1:1" x14ac:dyDescent="0.35">
      <c r="A585">
        <v>108</v>
      </c>
    </row>
    <row r="586" spans="1:1" x14ac:dyDescent="0.35">
      <c r="A586">
        <v>112</v>
      </c>
    </row>
    <row r="587" spans="1:1" x14ac:dyDescent="0.35">
      <c r="A587">
        <v>126</v>
      </c>
    </row>
    <row r="588" spans="1:1" x14ac:dyDescent="0.35">
      <c r="A588">
        <v>107</v>
      </c>
    </row>
    <row r="589" spans="1:1" x14ac:dyDescent="0.35">
      <c r="A589">
        <v>593</v>
      </c>
    </row>
    <row r="590" spans="1:1" x14ac:dyDescent="0.35">
      <c r="A590">
        <v>391</v>
      </c>
    </row>
    <row r="591" spans="1:1" x14ac:dyDescent="0.35">
      <c r="A591">
        <v>794</v>
      </c>
    </row>
    <row r="592" spans="1:1" x14ac:dyDescent="0.35">
      <c r="A592">
        <v>106</v>
      </c>
    </row>
    <row r="593" spans="1:1" x14ac:dyDescent="0.35">
      <c r="A593">
        <v>153</v>
      </c>
    </row>
    <row r="594" spans="1:1" x14ac:dyDescent="0.35">
      <c r="A594">
        <v>171</v>
      </c>
    </row>
    <row r="595" spans="1:1" x14ac:dyDescent="0.35">
      <c r="A595">
        <v>299</v>
      </c>
    </row>
    <row r="596" spans="1:1" x14ac:dyDescent="0.35">
      <c r="A596">
        <v>498</v>
      </c>
    </row>
    <row r="597" spans="1:1" x14ac:dyDescent="0.35">
      <c r="A597">
        <v>253</v>
      </c>
    </row>
    <row r="598" spans="1:1" x14ac:dyDescent="0.35">
      <c r="A598">
        <v>154</v>
      </c>
    </row>
    <row r="599" spans="1:1" x14ac:dyDescent="0.35">
      <c r="A599">
        <v>759</v>
      </c>
    </row>
    <row r="600" spans="1:1" x14ac:dyDescent="0.35">
      <c r="A600">
        <v>248</v>
      </c>
    </row>
    <row r="601" spans="1:1" x14ac:dyDescent="0.35">
      <c r="A601">
        <v>75</v>
      </c>
    </row>
    <row r="602" spans="1:1" x14ac:dyDescent="0.35">
      <c r="A602">
        <v>431</v>
      </c>
    </row>
    <row r="603" spans="1:1" x14ac:dyDescent="0.35">
      <c r="A603">
        <v>510</v>
      </c>
    </row>
    <row r="604" spans="1:1" x14ac:dyDescent="0.35">
      <c r="A604">
        <v>253</v>
      </c>
    </row>
    <row r="605" spans="1:1" x14ac:dyDescent="0.35">
      <c r="A605">
        <v>394</v>
      </c>
    </row>
    <row r="606" spans="1:1" x14ac:dyDescent="0.35">
      <c r="A606">
        <v>335</v>
      </c>
    </row>
    <row r="607" spans="1:1" x14ac:dyDescent="0.35">
      <c r="A607">
        <v>347</v>
      </c>
    </row>
    <row r="608" spans="1:1" x14ac:dyDescent="0.35">
      <c r="A608">
        <v>76</v>
      </c>
    </row>
    <row r="609" spans="1:1" x14ac:dyDescent="0.35">
      <c r="A609">
        <v>203</v>
      </c>
    </row>
    <row r="610" spans="1:1" x14ac:dyDescent="0.35">
      <c r="A610">
        <v>85</v>
      </c>
    </row>
    <row r="611" spans="1:1" x14ac:dyDescent="0.35">
      <c r="A611">
        <v>316</v>
      </c>
    </row>
    <row r="612" spans="1:1" x14ac:dyDescent="0.35">
      <c r="A612">
        <v>331</v>
      </c>
    </row>
    <row r="613" spans="1:1" x14ac:dyDescent="0.35">
      <c r="A613">
        <v>295</v>
      </c>
    </row>
    <row r="614" spans="1:1" x14ac:dyDescent="0.35">
      <c r="A614">
        <v>163</v>
      </c>
    </row>
    <row r="615" spans="1:1" x14ac:dyDescent="0.35">
      <c r="A615">
        <v>320</v>
      </c>
    </row>
    <row r="616" spans="1:1" x14ac:dyDescent="0.35">
      <c r="A616">
        <v>507</v>
      </c>
    </row>
    <row r="617" spans="1:1" x14ac:dyDescent="0.35">
      <c r="A617">
        <v>208</v>
      </c>
    </row>
    <row r="618" spans="1:1" x14ac:dyDescent="0.35">
      <c r="A618">
        <v>250</v>
      </c>
    </row>
    <row r="619" spans="1:1" x14ac:dyDescent="0.35">
      <c r="A619">
        <v>242</v>
      </c>
    </row>
    <row r="620" spans="1:1" x14ac:dyDescent="0.35">
      <c r="A620">
        <v>209</v>
      </c>
    </row>
    <row r="621" spans="1:1" x14ac:dyDescent="0.35">
      <c r="A621">
        <v>196</v>
      </c>
    </row>
    <row r="622" spans="1:1" x14ac:dyDescent="0.35">
      <c r="A622">
        <v>427</v>
      </c>
    </row>
    <row r="623" spans="1:1" x14ac:dyDescent="0.35">
      <c r="A623">
        <v>208</v>
      </c>
    </row>
    <row r="624" spans="1:1" x14ac:dyDescent="0.35">
      <c r="A624">
        <v>385</v>
      </c>
    </row>
    <row r="625" spans="1:1" x14ac:dyDescent="0.35">
      <c r="A625">
        <v>170</v>
      </c>
    </row>
    <row r="626" spans="1:1" x14ac:dyDescent="0.35">
      <c r="A626">
        <v>218</v>
      </c>
    </row>
    <row r="627" spans="1:1" x14ac:dyDescent="0.35">
      <c r="A627">
        <v>311</v>
      </c>
    </row>
    <row r="628" spans="1:1" x14ac:dyDescent="0.35">
      <c r="A628">
        <v>270</v>
      </c>
    </row>
    <row r="629" spans="1:1" x14ac:dyDescent="0.35">
      <c r="A629">
        <v>308</v>
      </c>
    </row>
    <row r="630" spans="1:1" x14ac:dyDescent="0.35">
      <c r="A630">
        <v>182</v>
      </c>
    </row>
    <row r="631" spans="1:1" x14ac:dyDescent="0.35">
      <c r="A631">
        <v>648</v>
      </c>
    </row>
    <row r="632" spans="1:1" x14ac:dyDescent="0.35">
      <c r="A632">
        <v>141</v>
      </c>
    </row>
    <row r="633" spans="1:1" x14ac:dyDescent="0.35">
      <c r="A633">
        <v>390</v>
      </c>
    </row>
    <row r="634" spans="1:1" x14ac:dyDescent="0.35">
      <c r="A634">
        <v>960</v>
      </c>
    </row>
    <row r="635" spans="1:1" x14ac:dyDescent="0.35">
      <c r="A635">
        <v>660</v>
      </c>
    </row>
    <row r="636" spans="1:1" x14ac:dyDescent="0.35">
      <c r="A636">
        <v>80</v>
      </c>
    </row>
    <row r="637" spans="1:1" x14ac:dyDescent="0.35">
      <c r="A637">
        <v>184</v>
      </c>
    </row>
    <row r="638" spans="1:1" x14ac:dyDescent="0.35">
      <c r="A638">
        <v>538</v>
      </c>
    </row>
    <row r="639" spans="1:1" x14ac:dyDescent="0.35">
      <c r="A639">
        <v>258</v>
      </c>
    </row>
    <row r="640" spans="1:1" x14ac:dyDescent="0.35">
      <c r="A640">
        <v>529</v>
      </c>
    </row>
    <row r="641" spans="1:1" x14ac:dyDescent="0.35">
      <c r="A641">
        <v>517</v>
      </c>
    </row>
    <row r="642" spans="1:1" x14ac:dyDescent="0.35">
      <c r="A642">
        <v>645</v>
      </c>
    </row>
    <row r="643" spans="1:1" x14ac:dyDescent="0.35">
      <c r="A643">
        <v>257</v>
      </c>
    </row>
    <row r="644" spans="1:1" x14ac:dyDescent="0.35">
      <c r="A644">
        <v>367</v>
      </c>
    </row>
    <row r="645" spans="1:1" x14ac:dyDescent="0.35">
      <c r="A645">
        <v>234</v>
      </c>
    </row>
    <row r="646" spans="1:1" x14ac:dyDescent="0.35">
      <c r="A646">
        <v>330</v>
      </c>
    </row>
    <row r="647" spans="1:1" x14ac:dyDescent="0.35">
      <c r="A647">
        <v>156</v>
      </c>
    </row>
    <row r="648" spans="1:1" x14ac:dyDescent="0.35">
      <c r="A648">
        <v>479</v>
      </c>
    </row>
    <row r="649" spans="1:1" x14ac:dyDescent="0.35">
      <c r="A649">
        <v>305</v>
      </c>
    </row>
    <row r="650" spans="1:1" x14ac:dyDescent="0.35">
      <c r="A650">
        <v>348</v>
      </c>
    </row>
    <row r="651" spans="1:1" x14ac:dyDescent="0.35">
      <c r="A651">
        <v>168</v>
      </c>
    </row>
    <row r="652" spans="1:1" x14ac:dyDescent="0.35">
      <c r="A652">
        <v>331</v>
      </c>
    </row>
    <row r="653" spans="1:1" x14ac:dyDescent="0.35">
      <c r="A653">
        <v>389</v>
      </c>
    </row>
    <row r="654" spans="1:1" x14ac:dyDescent="0.35">
      <c r="A654">
        <v>400</v>
      </c>
    </row>
    <row r="655" spans="1:1" x14ac:dyDescent="0.35">
      <c r="A655">
        <v>249</v>
      </c>
    </row>
    <row r="656" spans="1:1" x14ac:dyDescent="0.35">
      <c r="A656">
        <v>143</v>
      </c>
    </row>
    <row r="657" spans="1:1" x14ac:dyDescent="0.35">
      <c r="A657">
        <v>176</v>
      </c>
    </row>
    <row r="658" spans="1:1" x14ac:dyDescent="0.35">
      <c r="A658">
        <v>140</v>
      </c>
    </row>
    <row r="659" spans="1:1" x14ac:dyDescent="0.35">
      <c r="A659">
        <v>180</v>
      </c>
    </row>
    <row r="660" spans="1:1" x14ac:dyDescent="0.35">
      <c r="A660">
        <v>181</v>
      </c>
    </row>
    <row r="661" spans="1:1" x14ac:dyDescent="0.35">
      <c r="A661">
        <v>61</v>
      </c>
    </row>
    <row r="662" spans="1:1" x14ac:dyDescent="0.35">
      <c r="A662">
        <v>296</v>
      </c>
    </row>
    <row r="663" spans="1:1" x14ac:dyDescent="0.35">
      <c r="A663">
        <v>312</v>
      </c>
    </row>
    <row r="664" spans="1:1" x14ac:dyDescent="0.35">
      <c r="A664">
        <v>946</v>
      </c>
    </row>
    <row r="665" spans="1:1" x14ac:dyDescent="0.35">
      <c r="A665">
        <v>404</v>
      </c>
    </row>
    <row r="666" spans="1:1" x14ac:dyDescent="0.35">
      <c r="A666">
        <v>61</v>
      </c>
    </row>
    <row r="667" spans="1:1" x14ac:dyDescent="0.35">
      <c r="A667">
        <v>259</v>
      </c>
    </row>
    <row r="668" spans="1:1" x14ac:dyDescent="0.35">
      <c r="A668">
        <v>115</v>
      </c>
    </row>
    <row r="669" spans="1:1" x14ac:dyDescent="0.35">
      <c r="A669">
        <v>380</v>
      </c>
    </row>
    <row r="670" spans="1:1" x14ac:dyDescent="0.35">
      <c r="A670">
        <v>67</v>
      </c>
    </row>
    <row r="671" spans="1:1" x14ac:dyDescent="0.35">
      <c r="A671">
        <v>584</v>
      </c>
    </row>
    <row r="672" spans="1:1" x14ac:dyDescent="0.35">
      <c r="A672">
        <v>578</v>
      </c>
    </row>
    <row r="673" spans="1:1" x14ac:dyDescent="0.35">
      <c r="A673">
        <v>172</v>
      </c>
    </row>
    <row r="674" spans="1:1" x14ac:dyDescent="0.35">
      <c r="A674">
        <v>147</v>
      </c>
    </row>
    <row r="675" spans="1:1" x14ac:dyDescent="0.35">
      <c r="A675">
        <v>207</v>
      </c>
    </row>
    <row r="676" spans="1:1" x14ac:dyDescent="0.35">
      <c r="A676">
        <v>416</v>
      </c>
    </row>
    <row r="677" spans="1:1" x14ac:dyDescent="0.35">
      <c r="A677">
        <v>297</v>
      </c>
    </row>
    <row r="678" spans="1:1" x14ac:dyDescent="0.35">
      <c r="A678">
        <v>349</v>
      </c>
    </row>
    <row r="679" spans="1:1" x14ac:dyDescent="0.35">
      <c r="A679">
        <v>429</v>
      </c>
    </row>
    <row r="680" spans="1:1" x14ac:dyDescent="0.35">
      <c r="A680">
        <v>355</v>
      </c>
    </row>
    <row r="681" spans="1:1" x14ac:dyDescent="0.35">
      <c r="A681">
        <v>350</v>
      </c>
    </row>
    <row r="682" spans="1:1" x14ac:dyDescent="0.35">
      <c r="A682">
        <v>213</v>
      </c>
    </row>
    <row r="683" spans="1:1" x14ac:dyDescent="0.35">
      <c r="A683">
        <v>371</v>
      </c>
    </row>
    <row r="684" spans="1:1" x14ac:dyDescent="0.35">
      <c r="A684">
        <v>566</v>
      </c>
    </row>
    <row r="685" spans="1:1" x14ac:dyDescent="0.35">
      <c r="A685">
        <v>514</v>
      </c>
    </row>
    <row r="686" spans="1:1" x14ac:dyDescent="0.35">
      <c r="A686">
        <v>141</v>
      </c>
    </row>
    <row r="687" spans="1:1" x14ac:dyDescent="0.35">
      <c r="A687">
        <v>156</v>
      </c>
    </row>
    <row r="688" spans="1:1" x14ac:dyDescent="0.35">
      <c r="A688">
        <v>281</v>
      </c>
    </row>
    <row r="689" spans="1:1" x14ac:dyDescent="0.35">
      <c r="A689">
        <v>276</v>
      </c>
    </row>
    <row r="690" spans="1:1" x14ac:dyDescent="0.35">
      <c r="A690">
        <v>433</v>
      </c>
    </row>
    <row r="691" spans="1:1" x14ac:dyDescent="0.35">
      <c r="A691">
        <v>98</v>
      </c>
    </row>
    <row r="692" spans="1:1" x14ac:dyDescent="0.35">
      <c r="A692">
        <v>157</v>
      </c>
    </row>
    <row r="693" spans="1:1" x14ac:dyDescent="0.35">
      <c r="A693">
        <v>381</v>
      </c>
    </row>
    <row r="694" spans="1:1" x14ac:dyDescent="0.35">
      <c r="A694">
        <v>220</v>
      </c>
    </row>
    <row r="695" spans="1:1" x14ac:dyDescent="0.35">
      <c r="A695">
        <v>378</v>
      </c>
    </row>
    <row r="696" spans="1:1" x14ac:dyDescent="0.35">
      <c r="A696">
        <v>348</v>
      </c>
    </row>
    <row r="697" spans="1:1" x14ac:dyDescent="0.35">
      <c r="A697">
        <v>350</v>
      </c>
    </row>
    <row r="698" spans="1:1" x14ac:dyDescent="0.35">
      <c r="A698">
        <v>398</v>
      </c>
    </row>
    <row r="699" spans="1:1" x14ac:dyDescent="0.35">
      <c r="A699">
        <v>275</v>
      </c>
    </row>
    <row r="700" spans="1:1" x14ac:dyDescent="0.35">
      <c r="A700">
        <v>150</v>
      </c>
    </row>
    <row r="701" spans="1:1" x14ac:dyDescent="0.35">
      <c r="A701">
        <v>332</v>
      </c>
    </row>
    <row r="702" spans="1:1" x14ac:dyDescent="0.35">
      <c r="A702">
        <v>205</v>
      </c>
    </row>
    <row r="703" spans="1:1" x14ac:dyDescent="0.35">
      <c r="A703">
        <v>288</v>
      </c>
    </row>
    <row r="704" spans="1:1" x14ac:dyDescent="0.35">
      <c r="A704">
        <v>117</v>
      </c>
    </row>
    <row r="705" spans="1:1" x14ac:dyDescent="0.35">
      <c r="A705">
        <v>147</v>
      </c>
    </row>
    <row r="706" spans="1:1" x14ac:dyDescent="0.35">
      <c r="A706">
        <v>183</v>
      </c>
    </row>
    <row r="707" spans="1:1" x14ac:dyDescent="0.35">
      <c r="A707">
        <v>313</v>
      </c>
    </row>
    <row r="708" spans="1:1" x14ac:dyDescent="0.35">
      <c r="A708">
        <v>158</v>
      </c>
    </row>
    <row r="709" spans="1:1" x14ac:dyDescent="0.35">
      <c r="A709">
        <v>428</v>
      </c>
    </row>
    <row r="710" spans="1:1" x14ac:dyDescent="0.35">
      <c r="A710">
        <v>361</v>
      </c>
    </row>
    <row r="711" spans="1:1" x14ac:dyDescent="0.35">
      <c r="A711">
        <v>295</v>
      </c>
    </row>
    <row r="712" spans="1:1" x14ac:dyDescent="0.35">
      <c r="A712">
        <v>334</v>
      </c>
    </row>
    <row r="713" spans="1:1" x14ac:dyDescent="0.35">
      <c r="A713">
        <v>534</v>
      </c>
    </row>
    <row r="714" spans="1:1" x14ac:dyDescent="0.35">
      <c r="A714">
        <v>327</v>
      </c>
    </row>
    <row r="715" spans="1:1" x14ac:dyDescent="0.35">
      <c r="A715">
        <v>339</v>
      </c>
    </row>
    <row r="716" spans="1:1" x14ac:dyDescent="0.35">
      <c r="A716">
        <v>581</v>
      </c>
    </row>
    <row r="717" spans="1:1" x14ac:dyDescent="0.35">
      <c r="A717">
        <v>181</v>
      </c>
    </row>
    <row r="718" spans="1:1" x14ac:dyDescent="0.35">
      <c r="A718">
        <v>248</v>
      </c>
    </row>
    <row r="719" spans="1:1" x14ac:dyDescent="0.35">
      <c r="A719">
        <v>332</v>
      </c>
    </row>
    <row r="720" spans="1:1" x14ac:dyDescent="0.35">
      <c r="A720">
        <v>326</v>
      </c>
    </row>
    <row r="721" spans="1:1" x14ac:dyDescent="0.35">
      <c r="A721">
        <v>80</v>
      </c>
    </row>
    <row r="722" spans="1:1" x14ac:dyDescent="0.35">
      <c r="A722">
        <v>83</v>
      </c>
    </row>
    <row r="723" spans="1:1" x14ac:dyDescent="0.35">
      <c r="A723">
        <v>110</v>
      </c>
    </row>
    <row r="724" spans="1:1" x14ac:dyDescent="0.35">
      <c r="A724">
        <v>268</v>
      </c>
    </row>
    <row r="725" spans="1:1" x14ac:dyDescent="0.35">
      <c r="A725">
        <v>299</v>
      </c>
    </row>
    <row r="726" spans="1:1" x14ac:dyDescent="0.35">
      <c r="A726">
        <v>454</v>
      </c>
    </row>
    <row r="727" spans="1:1" x14ac:dyDescent="0.35">
      <c r="A727">
        <v>391</v>
      </c>
    </row>
    <row r="728" spans="1:1" x14ac:dyDescent="0.35">
      <c r="A728">
        <v>128</v>
      </c>
    </row>
    <row r="729" spans="1:1" x14ac:dyDescent="0.35">
      <c r="A729">
        <v>64</v>
      </c>
    </row>
    <row r="730" spans="1:1" x14ac:dyDescent="0.35">
      <c r="A730">
        <v>622</v>
      </c>
    </row>
    <row r="731" spans="1:1" x14ac:dyDescent="0.35">
      <c r="A731">
        <v>298</v>
      </c>
    </row>
    <row r="732" spans="1:1" x14ac:dyDescent="0.35">
      <c r="A732">
        <v>162</v>
      </c>
    </row>
    <row r="733" spans="1:1" x14ac:dyDescent="0.35">
      <c r="A733">
        <v>453</v>
      </c>
    </row>
    <row r="734" spans="1:1" x14ac:dyDescent="0.35">
      <c r="A734">
        <v>73</v>
      </c>
    </row>
    <row r="735" spans="1:1" x14ac:dyDescent="0.35">
      <c r="A735">
        <v>328</v>
      </c>
    </row>
    <row r="736" spans="1:1" x14ac:dyDescent="0.35">
      <c r="A736">
        <v>437</v>
      </c>
    </row>
    <row r="737" spans="1:1" x14ac:dyDescent="0.35">
      <c r="A737">
        <v>303</v>
      </c>
    </row>
    <row r="738" spans="1:1" x14ac:dyDescent="0.35">
      <c r="A738">
        <v>364</v>
      </c>
    </row>
    <row r="739" spans="1:1" x14ac:dyDescent="0.35">
      <c r="A739">
        <v>410</v>
      </c>
    </row>
    <row r="740" spans="1:1" x14ac:dyDescent="0.35">
      <c r="A740">
        <v>335</v>
      </c>
    </row>
    <row r="741" spans="1:1" x14ac:dyDescent="0.35">
      <c r="A741">
        <v>188</v>
      </c>
    </row>
    <row r="742" spans="1:1" x14ac:dyDescent="0.35">
      <c r="A742">
        <v>160</v>
      </c>
    </row>
    <row r="743" spans="1:1" x14ac:dyDescent="0.35">
      <c r="A743">
        <v>182</v>
      </c>
    </row>
    <row r="744" spans="1:1" x14ac:dyDescent="0.35">
      <c r="A744">
        <v>600</v>
      </c>
    </row>
    <row r="745" spans="1:1" x14ac:dyDescent="0.35">
      <c r="A745">
        <v>243</v>
      </c>
    </row>
    <row r="746" spans="1:1" x14ac:dyDescent="0.35">
      <c r="A746">
        <v>250</v>
      </c>
    </row>
    <row r="747" spans="1:1" x14ac:dyDescent="0.35">
      <c r="A747">
        <v>191</v>
      </c>
    </row>
    <row r="748" spans="1:1" x14ac:dyDescent="0.35">
      <c r="A748">
        <v>357</v>
      </c>
    </row>
    <row r="749" spans="1:1" x14ac:dyDescent="0.35">
      <c r="A749">
        <v>303</v>
      </c>
    </row>
    <row r="750" spans="1:1" x14ac:dyDescent="0.35">
      <c r="A750">
        <v>409</v>
      </c>
    </row>
    <row r="751" spans="1:1" x14ac:dyDescent="0.35">
      <c r="A751">
        <v>386</v>
      </c>
    </row>
    <row r="752" spans="1:1" x14ac:dyDescent="0.35">
      <c r="A752">
        <v>489</v>
      </c>
    </row>
    <row r="753" spans="1:1" x14ac:dyDescent="0.35">
      <c r="A753">
        <v>286</v>
      </c>
    </row>
    <row r="754" spans="1:1" x14ac:dyDescent="0.35">
      <c r="A754">
        <v>454</v>
      </c>
    </row>
    <row r="755" spans="1:1" x14ac:dyDescent="0.35">
      <c r="A755">
        <v>342</v>
      </c>
    </row>
    <row r="756" spans="1:1" x14ac:dyDescent="0.35">
      <c r="A756">
        <v>448</v>
      </c>
    </row>
    <row r="757" spans="1:1" x14ac:dyDescent="0.35">
      <c r="A757">
        <v>142</v>
      </c>
    </row>
    <row r="758" spans="1:1" x14ac:dyDescent="0.35">
      <c r="A758">
        <v>304</v>
      </c>
    </row>
    <row r="759" spans="1:1" x14ac:dyDescent="0.35">
      <c r="A759">
        <v>186</v>
      </c>
    </row>
    <row r="760" spans="1:1" x14ac:dyDescent="0.35">
      <c r="A760">
        <v>476</v>
      </c>
    </row>
    <row r="761" spans="1:1" x14ac:dyDescent="0.35">
      <c r="A761">
        <v>489</v>
      </c>
    </row>
    <row r="762" spans="1:1" x14ac:dyDescent="0.35">
      <c r="A762">
        <v>96</v>
      </c>
    </row>
    <row r="763" spans="1:1" x14ac:dyDescent="0.35">
      <c r="A763">
        <v>376</v>
      </c>
    </row>
    <row r="764" spans="1:1" x14ac:dyDescent="0.35">
      <c r="A764">
        <v>668</v>
      </c>
    </row>
    <row r="765" spans="1:1" x14ac:dyDescent="0.35">
      <c r="A765">
        <v>737</v>
      </c>
    </row>
    <row r="766" spans="1:1" x14ac:dyDescent="0.35">
      <c r="A766">
        <v>234</v>
      </c>
    </row>
    <row r="767" spans="1:1" x14ac:dyDescent="0.35">
      <c r="A767">
        <v>106</v>
      </c>
    </row>
    <row r="768" spans="1:1" x14ac:dyDescent="0.35">
      <c r="A768">
        <v>339</v>
      </c>
    </row>
    <row r="769" spans="1:1" x14ac:dyDescent="0.35">
      <c r="A769">
        <v>576</v>
      </c>
    </row>
    <row r="770" spans="1:1" x14ac:dyDescent="0.35">
      <c r="A770">
        <v>197</v>
      </c>
    </row>
    <row r="771" spans="1:1" x14ac:dyDescent="0.35">
      <c r="A771">
        <v>416</v>
      </c>
    </row>
    <row r="772" spans="1:1" x14ac:dyDescent="0.35">
      <c r="A772">
        <v>511</v>
      </c>
    </row>
    <row r="773" spans="1:1" x14ac:dyDescent="0.35">
      <c r="A773">
        <v>190</v>
      </c>
    </row>
    <row r="774" spans="1:1" x14ac:dyDescent="0.35">
      <c r="A774">
        <v>353</v>
      </c>
    </row>
    <row r="775" spans="1:1" x14ac:dyDescent="0.35">
      <c r="A775">
        <v>473</v>
      </c>
    </row>
    <row r="776" spans="1:1" x14ac:dyDescent="0.35">
      <c r="A776">
        <v>741</v>
      </c>
    </row>
    <row r="777" spans="1:1" x14ac:dyDescent="0.35">
      <c r="A777">
        <v>227</v>
      </c>
    </row>
    <row r="778" spans="1:1" x14ac:dyDescent="0.35">
      <c r="A778">
        <v>84</v>
      </c>
    </row>
    <row r="779" spans="1:1" x14ac:dyDescent="0.35">
      <c r="A779">
        <v>238</v>
      </c>
    </row>
    <row r="780" spans="1:1" x14ac:dyDescent="0.35">
      <c r="A780">
        <v>431</v>
      </c>
    </row>
    <row r="781" spans="1:1" x14ac:dyDescent="0.35">
      <c r="A781">
        <v>374</v>
      </c>
    </row>
    <row r="782" spans="1:1" x14ac:dyDescent="0.35">
      <c r="A782">
        <v>162</v>
      </c>
    </row>
    <row r="783" spans="1:1" x14ac:dyDescent="0.35">
      <c r="A783">
        <v>61</v>
      </c>
    </row>
    <row r="784" spans="1:1" x14ac:dyDescent="0.35">
      <c r="A784">
        <v>173</v>
      </c>
    </row>
    <row r="785" spans="1:1" x14ac:dyDescent="0.35">
      <c r="A785">
        <v>81</v>
      </c>
    </row>
    <row r="786" spans="1:1" x14ac:dyDescent="0.35">
      <c r="A786">
        <v>445</v>
      </c>
    </row>
    <row r="787" spans="1:1" x14ac:dyDescent="0.35">
      <c r="A787">
        <v>512</v>
      </c>
    </row>
    <row r="788" spans="1:1" x14ac:dyDescent="0.35">
      <c r="A788">
        <v>726</v>
      </c>
    </row>
    <row r="789" spans="1:1" x14ac:dyDescent="0.35">
      <c r="A789">
        <v>404</v>
      </c>
    </row>
    <row r="790" spans="1:1" x14ac:dyDescent="0.35">
      <c r="A790">
        <v>316</v>
      </c>
    </row>
    <row r="791" spans="1:1" x14ac:dyDescent="0.35">
      <c r="A791">
        <v>275</v>
      </c>
    </row>
    <row r="792" spans="1:1" x14ac:dyDescent="0.35">
      <c r="A792">
        <v>493</v>
      </c>
    </row>
    <row r="793" spans="1:1" x14ac:dyDescent="0.35">
      <c r="A793">
        <v>480</v>
      </c>
    </row>
    <row r="794" spans="1:1" x14ac:dyDescent="0.35">
      <c r="A794">
        <v>251</v>
      </c>
    </row>
    <row r="795" spans="1:1" x14ac:dyDescent="0.35">
      <c r="A795">
        <v>361</v>
      </c>
    </row>
    <row r="796" spans="1:1" x14ac:dyDescent="0.35">
      <c r="A796">
        <v>422</v>
      </c>
    </row>
    <row r="797" spans="1:1" x14ac:dyDescent="0.35">
      <c r="A797">
        <v>156</v>
      </c>
    </row>
    <row r="798" spans="1:1" x14ac:dyDescent="0.35">
      <c r="A798">
        <v>337</v>
      </c>
    </row>
    <row r="799" spans="1:1" x14ac:dyDescent="0.35">
      <c r="A799">
        <v>560</v>
      </c>
    </row>
    <row r="800" spans="1:1" x14ac:dyDescent="0.35">
      <c r="A800">
        <v>166</v>
      </c>
    </row>
    <row r="801" spans="1:1" x14ac:dyDescent="0.35">
      <c r="A801">
        <v>544</v>
      </c>
    </row>
    <row r="802" spans="1:1" x14ac:dyDescent="0.35">
      <c r="A802">
        <v>673</v>
      </c>
    </row>
    <row r="803" spans="1:1" x14ac:dyDescent="0.35">
      <c r="A803">
        <v>427</v>
      </c>
    </row>
    <row r="804" spans="1:1" x14ac:dyDescent="0.35">
      <c r="A804">
        <v>193</v>
      </c>
    </row>
    <row r="805" spans="1:1" x14ac:dyDescent="0.35">
      <c r="A805">
        <v>157</v>
      </c>
    </row>
    <row r="806" spans="1:1" x14ac:dyDescent="0.35">
      <c r="A806">
        <v>412</v>
      </c>
    </row>
    <row r="807" spans="1:1" x14ac:dyDescent="0.35">
      <c r="A807">
        <v>320</v>
      </c>
    </row>
    <row r="808" spans="1:1" x14ac:dyDescent="0.35">
      <c r="A808">
        <v>311</v>
      </c>
    </row>
    <row r="809" spans="1:1" x14ac:dyDescent="0.35">
      <c r="A809">
        <v>183</v>
      </c>
    </row>
    <row r="810" spans="1:1" x14ac:dyDescent="0.35">
      <c r="A810">
        <v>257</v>
      </c>
    </row>
    <row r="811" spans="1:1" x14ac:dyDescent="0.35">
      <c r="A811">
        <v>258</v>
      </c>
    </row>
    <row r="812" spans="1:1" x14ac:dyDescent="0.35">
      <c r="A812">
        <v>439</v>
      </c>
    </row>
    <row r="813" spans="1:1" x14ac:dyDescent="0.35">
      <c r="A813">
        <v>293</v>
      </c>
    </row>
    <row r="814" spans="1:1" x14ac:dyDescent="0.35">
      <c r="A814">
        <v>275</v>
      </c>
    </row>
    <row r="815" spans="1:1" x14ac:dyDescent="0.35">
      <c r="A815">
        <v>195</v>
      </c>
    </row>
    <row r="816" spans="1:1" x14ac:dyDescent="0.35">
      <c r="A816">
        <v>265</v>
      </c>
    </row>
    <row r="817" spans="1:1" x14ac:dyDescent="0.35">
      <c r="A817">
        <v>225</v>
      </c>
    </row>
    <row r="818" spans="1:1" x14ac:dyDescent="0.35">
      <c r="A818">
        <v>218</v>
      </c>
    </row>
    <row r="819" spans="1:1" x14ac:dyDescent="0.35">
      <c r="A819">
        <v>306</v>
      </c>
    </row>
    <row r="820" spans="1:1" x14ac:dyDescent="0.35">
      <c r="A820">
        <v>352</v>
      </c>
    </row>
    <row r="821" spans="1:1" x14ac:dyDescent="0.35">
      <c r="A821">
        <v>297</v>
      </c>
    </row>
    <row r="822" spans="1:1" x14ac:dyDescent="0.35">
      <c r="A822">
        <v>306</v>
      </c>
    </row>
    <row r="823" spans="1:1" x14ac:dyDescent="0.35">
      <c r="A823">
        <v>238</v>
      </c>
    </row>
    <row r="824" spans="1:1" x14ac:dyDescent="0.35">
      <c r="A824">
        <v>429</v>
      </c>
    </row>
    <row r="825" spans="1:1" x14ac:dyDescent="0.35">
      <c r="A825">
        <v>176</v>
      </c>
    </row>
    <row r="826" spans="1:1" x14ac:dyDescent="0.35">
      <c r="A826">
        <v>467</v>
      </c>
    </row>
    <row r="827" spans="1:1" x14ac:dyDescent="0.35">
      <c r="A827">
        <v>634</v>
      </c>
    </row>
    <row r="828" spans="1:1" x14ac:dyDescent="0.35">
      <c r="A828">
        <v>331</v>
      </c>
    </row>
    <row r="829" spans="1:1" x14ac:dyDescent="0.35">
      <c r="A829">
        <v>319</v>
      </c>
    </row>
    <row r="830" spans="1:1" x14ac:dyDescent="0.35">
      <c r="A830">
        <v>298</v>
      </c>
    </row>
    <row r="831" spans="1:1" x14ac:dyDescent="0.35">
      <c r="A831">
        <v>251</v>
      </c>
    </row>
    <row r="832" spans="1:1" x14ac:dyDescent="0.35">
      <c r="A832">
        <v>256</v>
      </c>
    </row>
    <row r="833" spans="1:1" x14ac:dyDescent="0.35">
      <c r="A833">
        <v>192</v>
      </c>
    </row>
    <row r="834" spans="1:1" x14ac:dyDescent="0.35">
      <c r="A834">
        <v>677</v>
      </c>
    </row>
    <row r="835" spans="1:1" x14ac:dyDescent="0.35">
      <c r="A835">
        <v>245</v>
      </c>
    </row>
    <row r="836" spans="1:1" x14ac:dyDescent="0.35">
      <c r="A836">
        <v>417</v>
      </c>
    </row>
    <row r="837" spans="1:1" x14ac:dyDescent="0.35">
      <c r="A837">
        <v>88</v>
      </c>
    </row>
    <row r="838" spans="1:1" x14ac:dyDescent="0.35">
      <c r="A838">
        <v>687</v>
      </c>
    </row>
    <row r="839" spans="1:1" x14ac:dyDescent="0.35">
      <c r="A839">
        <v>298</v>
      </c>
    </row>
    <row r="840" spans="1:1" x14ac:dyDescent="0.35">
      <c r="A840">
        <v>125</v>
      </c>
    </row>
    <row r="841" spans="1:1" x14ac:dyDescent="0.35">
      <c r="A841">
        <v>405</v>
      </c>
    </row>
    <row r="842" spans="1:1" x14ac:dyDescent="0.35">
      <c r="A842">
        <v>280</v>
      </c>
    </row>
    <row r="843" spans="1:1" x14ac:dyDescent="0.35">
      <c r="A843">
        <v>287</v>
      </c>
    </row>
    <row r="844" spans="1:1" x14ac:dyDescent="0.35">
      <c r="A844">
        <v>145</v>
      </c>
    </row>
    <row r="845" spans="1:1" x14ac:dyDescent="0.35">
      <c r="A845">
        <v>374</v>
      </c>
    </row>
    <row r="846" spans="1:1" x14ac:dyDescent="0.35">
      <c r="A846">
        <v>479</v>
      </c>
    </row>
    <row r="847" spans="1:1" x14ac:dyDescent="0.35">
      <c r="A847">
        <v>188</v>
      </c>
    </row>
    <row r="848" spans="1:1" x14ac:dyDescent="0.35">
      <c r="A848">
        <v>284</v>
      </c>
    </row>
    <row r="849" spans="1:1" x14ac:dyDescent="0.35">
      <c r="A849">
        <v>485</v>
      </c>
    </row>
    <row r="850" spans="1:1" x14ac:dyDescent="0.35">
      <c r="A850">
        <v>88</v>
      </c>
    </row>
    <row r="851" spans="1:1" x14ac:dyDescent="0.35">
      <c r="A851">
        <v>611</v>
      </c>
    </row>
    <row r="852" spans="1:1" x14ac:dyDescent="0.35">
      <c r="A852">
        <v>176</v>
      </c>
    </row>
    <row r="853" spans="1:1" x14ac:dyDescent="0.35">
      <c r="A853">
        <v>351</v>
      </c>
    </row>
    <row r="854" spans="1:1" x14ac:dyDescent="0.35">
      <c r="A854">
        <v>249</v>
      </c>
    </row>
    <row r="855" spans="1:1" x14ac:dyDescent="0.35">
      <c r="A855">
        <v>298</v>
      </c>
    </row>
    <row r="856" spans="1:1" x14ac:dyDescent="0.35">
      <c r="A856">
        <v>155</v>
      </c>
    </row>
    <row r="857" spans="1:1" x14ac:dyDescent="0.35">
      <c r="A857">
        <v>297</v>
      </c>
    </row>
    <row r="858" spans="1:1" x14ac:dyDescent="0.35">
      <c r="A858">
        <v>337</v>
      </c>
    </row>
    <row r="859" spans="1:1" x14ac:dyDescent="0.35">
      <c r="A859">
        <v>373</v>
      </c>
    </row>
    <row r="860" spans="1:1" x14ac:dyDescent="0.35">
      <c r="A860">
        <v>660</v>
      </c>
    </row>
    <row r="861" spans="1:1" x14ac:dyDescent="0.35">
      <c r="A861">
        <v>255</v>
      </c>
    </row>
    <row r="862" spans="1:1" x14ac:dyDescent="0.35">
      <c r="A862">
        <v>265</v>
      </c>
    </row>
    <row r="863" spans="1:1" x14ac:dyDescent="0.35">
      <c r="A863">
        <v>229</v>
      </c>
    </row>
    <row r="864" spans="1:1" x14ac:dyDescent="0.35">
      <c r="A864">
        <v>203</v>
      </c>
    </row>
    <row r="865" spans="1:1" x14ac:dyDescent="0.35">
      <c r="A865">
        <v>490</v>
      </c>
    </row>
    <row r="866" spans="1:1" x14ac:dyDescent="0.35">
      <c r="A866">
        <v>295</v>
      </c>
    </row>
    <row r="867" spans="1:1" x14ac:dyDescent="0.35">
      <c r="A867">
        <v>518</v>
      </c>
    </row>
    <row r="868" spans="1:1" x14ac:dyDescent="0.35">
      <c r="A868">
        <v>390</v>
      </c>
    </row>
    <row r="869" spans="1:1" x14ac:dyDescent="0.35">
      <c r="A869">
        <v>158</v>
      </c>
    </row>
    <row r="870" spans="1:1" x14ac:dyDescent="0.35">
      <c r="A870">
        <v>225</v>
      </c>
    </row>
    <row r="871" spans="1:1" x14ac:dyDescent="0.35">
      <c r="A871">
        <v>537</v>
      </c>
    </row>
    <row r="872" spans="1:1" x14ac:dyDescent="0.35">
      <c r="A872">
        <v>68</v>
      </c>
    </row>
    <row r="873" spans="1:1" x14ac:dyDescent="0.35">
      <c r="A873">
        <v>168</v>
      </c>
    </row>
    <row r="874" spans="1:1" x14ac:dyDescent="0.35">
      <c r="A874">
        <v>176</v>
      </c>
    </row>
    <row r="875" spans="1:1" x14ac:dyDescent="0.35">
      <c r="A875">
        <v>316</v>
      </c>
    </row>
    <row r="876" spans="1:1" x14ac:dyDescent="0.35">
      <c r="A876">
        <v>462</v>
      </c>
    </row>
    <row r="877" spans="1:1" x14ac:dyDescent="0.35">
      <c r="A877">
        <v>359</v>
      </c>
    </row>
    <row r="878" spans="1:1" x14ac:dyDescent="0.35">
      <c r="A878">
        <v>166</v>
      </c>
    </row>
    <row r="879" spans="1:1" x14ac:dyDescent="0.35">
      <c r="A879">
        <v>437</v>
      </c>
    </row>
    <row r="880" spans="1:1" x14ac:dyDescent="0.35">
      <c r="A880">
        <v>454</v>
      </c>
    </row>
    <row r="881" spans="1:1" x14ac:dyDescent="0.35">
      <c r="A881">
        <v>333</v>
      </c>
    </row>
    <row r="882" spans="1:1" x14ac:dyDescent="0.35">
      <c r="A882">
        <v>261</v>
      </c>
    </row>
    <row r="883" spans="1:1" x14ac:dyDescent="0.35">
      <c r="A883">
        <v>342</v>
      </c>
    </row>
    <row r="884" spans="1:1" x14ac:dyDescent="0.35">
      <c r="A884">
        <v>238</v>
      </c>
    </row>
    <row r="885" spans="1:1" x14ac:dyDescent="0.35">
      <c r="A885">
        <v>404</v>
      </c>
    </row>
    <row r="886" spans="1:1" x14ac:dyDescent="0.35">
      <c r="A886">
        <v>392</v>
      </c>
    </row>
    <row r="887" spans="1:1" x14ac:dyDescent="0.35">
      <c r="A887">
        <v>70</v>
      </c>
    </row>
    <row r="888" spans="1:1" x14ac:dyDescent="0.35">
      <c r="A888">
        <v>107</v>
      </c>
    </row>
    <row r="889" spans="1:1" x14ac:dyDescent="0.35">
      <c r="A889">
        <v>497</v>
      </c>
    </row>
    <row r="890" spans="1:1" x14ac:dyDescent="0.35">
      <c r="A890">
        <v>129</v>
      </c>
    </row>
    <row r="891" spans="1:1" x14ac:dyDescent="0.35">
      <c r="A891">
        <v>140</v>
      </c>
    </row>
    <row r="892" spans="1:1" x14ac:dyDescent="0.35">
      <c r="A892">
        <v>584</v>
      </c>
    </row>
    <row r="893" spans="1:1" x14ac:dyDescent="0.35">
      <c r="A893">
        <v>424</v>
      </c>
    </row>
    <row r="894" spans="1:1" x14ac:dyDescent="0.35">
      <c r="A894">
        <v>281</v>
      </c>
    </row>
    <row r="895" spans="1:1" x14ac:dyDescent="0.35">
      <c r="A895">
        <v>187</v>
      </c>
    </row>
    <row r="896" spans="1:1" x14ac:dyDescent="0.35">
      <c r="A896">
        <v>100</v>
      </c>
    </row>
    <row r="897" spans="1:1" x14ac:dyDescent="0.35">
      <c r="A897">
        <v>377</v>
      </c>
    </row>
    <row r="898" spans="1:1" x14ac:dyDescent="0.35">
      <c r="A898">
        <v>493</v>
      </c>
    </row>
    <row r="899" spans="1:1" x14ac:dyDescent="0.35">
      <c r="A899">
        <v>161</v>
      </c>
    </row>
    <row r="900" spans="1:1" x14ac:dyDescent="0.35">
      <c r="A900">
        <v>251</v>
      </c>
    </row>
    <row r="901" spans="1:1" x14ac:dyDescent="0.35">
      <c r="A901">
        <v>441</v>
      </c>
    </row>
    <row r="902" spans="1:1" x14ac:dyDescent="0.35">
      <c r="A902">
        <v>163</v>
      </c>
    </row>
    <row r="903" spans="1:1" x14ac:dyDescent="0.35">
      <c r="A903">
        <v>340</v>
      </c>
    </row>
    <row r="904" spans="1:1" x14ac:dyDescent="0.35">
      <c r="A904">
        <v>440</v>
      </c>
    </row>
    <row r="905" spans="1:1" x14ac:dyDescent="0.35">
      <c r="A905">
        <v>477</v>
      </c>
    </row>
    <row r="906" spans="1:1" x14ac:dyDescent="0.35">
      <c r="A906">
        <v>363</v>
      </c>
    </row>
    <row r="907" spans="1:1" x14ac:dyDescent="0.35">
      <c r="A907">
        <v>318</v>
      </c>
    </row>
    <row r="908" spans="1:1" x14ac:dyDescent="0.35">
      <c r="A908">
        <v>650</v>
      </c>
    </row>
    <row r="909" spans="1:1" x14ac:dyDescent="0.35">
      <c r="A909">
        <v>253</v>
      </c>
    </row>
    <row r="910" spans="1:1" x14ac:dyDescent="0.35">
      <c r="A910">
        <v>1256</v>
      </c>
    </row>
    <row r="911" spans="1:1" x14ac:dyDescent="0.35">
      <c r="A911">
        <v>187</v>
      </c>
    </row>
    <row r="912" spans="1:1" x14ac:dyDescent="0.35">
      <c r="A912">
        <v>405</v>
      </c>
    </row>
    <row r="913" spans="1:1" x14ac:dyDescent="0.35">
      <c r="A913">
        <v>471</v>
      </c>
    </row>
    <row r="914" spans="1:1" x14ac:dyDescent="0.35">
      <c r="A914">
        <v>435</v>
      </c>
    </row>
    <row r="915" spans="1:1" x14ac:dyDescent="0.35">
      <c r="A915">
        <v>184</v>
      </c>
    </row>
    <row r="916" spans="1:1" x14ac:dyDescent="0.35">
      <c r="A916">
        <v>117</v>
      </c>
    </row>
    <row r="917" spans="1:1" x14ac:dyDescent="0.35">
      <c r="A917">
        <v>449</v>
      </c>
    </row>
    <row r="918" spans="1:1" x14ac:dyDescent="0.35">
      <c r="A918">
        <v>380</v>
      </c>
    </row>
    <row r="919" spans="1:1" x14ac:dyDescent="0.35">
      <c r="A919">
        <v>358</v>
      </c>
    </row>
    <row r="920" spans="1:1" x14ac:dyDescent="0.35">
      <c r="A920">
        <v>259</v>
      </c>
    </row>
    <row r="921" spans="1:1" x14ac:dyDescent="0.35">
      <c r="A921">
        <v>248</v>
      </c>
    </row>
    <row r="922" spans="1:1" x14ac:dyDescent="0.35">
      <c r="A922">
        <v>327</v>
      </c>
    </row>
    <row r="923" spans="1:1" x14ac:dyDescent="0.35">
      <c r="A923">
        <v>467</v>
      </c>
    </row>
    <row r="924" spans="1:1" x14ac:dyDescent="0.35">
      <c r="A924">
        <v>231</v>
      </c>
    </row>
    <row r="925" spans="1:1" x14ac:dyDescent="0.35">
      <c r="A925">
        <v>501</v>
      </c>
    </row>
    <row r="926" spans="1:1" x14ac:dyDescent="0.35">
      <c r="A926">
        <v>223</v>
      </c>
    </row>
    <row r="927" spans="1:1" x14ac:dyDescent="0.35">
      <c r="A927">
        <v>274</v>
      </c>
    </row>
    <row r="928" spans="1:1" x14ac:dyDescent="0.35">
      <c r="A928">
        <v>79</v>
      </c>
    </row>
    <row r="929" spans="1:1" x14ac:dyDescent="0.35">
      <c r="A929">
        <v>148</v>
      </c>
    </row>
    <row r="930" spans="1:1" x14ac:dyDescent="0.35">
      <c r="A930">
        <v>172</v>
      </c>
    </row>
    <row r="931" spans="1:1" x14ac:dyDescent="0.35">
      <c r="A931">
        <v>445</v>
      </c>
    </row>
    <row r="932" spans="1:1" x14ac:dyDescent="0.35">
      <c r="A932">
        <v>682</v>
      </c>
    </row>
    <row r="933" spans="1:1" x14ac:dyDescent="0.35">
      <c r="A933">
        <v>149</v>
      </c>
    </row>
    <row r="934" spans="1:1" x14ac:dyDescent="0.35">
      <c r="A934">
        <v>141</v>
      </c>
    </row>
    <row r="935" spans="1:1" x14ac:dyDescent="0.35">
      <c r="A935">
        <v>387</v>
      </c>
    </row>
    <row r="936" spans="1:1" x14ac:dyDescent="0.35">
      <c r="A936">
        <v>144</v>
      </c>
    </row>
    <row r="937" spans="1:1" x14ac:dyDescent="0.35">
      <c r="A937">
        <v>397</v>
      </c>
    </row>
    <row r="938" spans="1:1" x14ac:dyDescent="0.35">
      <c r="A938">
        <v>382</v>
      </c>
    </row>
    <row r="939" spans="1:1" x14ac:dyDescent="0.35">
      <c r="A939">
        <v>492</v>
      </c>
    </row>
    <row r="940" spans="1:1" x14ac:dyDescent="0.35">
      <c r="A940">
        <v>577</v>
      </c>
    </row>
    <row r="941" spans="1:1" x14ac:dyDescent="0.35">
      <c r="A941">
        <v>924</v>
      </c>
    </row>
    <row r="942" spans="1:1" x14ac:dyDescent="0.35">
      <c r="A942">
        <v>288</v>
      </c>
    </row>
    <row r="943" spans="1:1" x14ac:dyDescent="0.35">
      <c r="A943">
        <v>153</v>
      </c>
    </row>
    <row r="944" spans="1:1" x14ac:dyDescent="0.35">
      <c r="A944">
        <v>188</v>
      </c>
    </row>
    <row r="945" spans="1:1" x14ac:dyDescent="0.35">
      <c r="A945">
        <v>112</v>
      </c>
    </row>
    <row r="946" spans="1:1" x14ac:dyDescent="0.35">
      <c r="A946">
        <v>171</v>
      </c>
    </row>
    <row r="947" spans="1:1" x14ac:dyDescent="0.35">
      <c r="A947">
        <v>172</v>
      </c>
    </row>
    <row r="948" spans="1:1" x14ac:dyDescent="0.35">
      <c r="A948">
        <v>291</v>
      </c>
    </row>
    <row r="949" spans="1:1" x14ac:dyDescent="0.35">
      <c r="A949">
        <v>244</v>
      </c>
    </row>
    <row r="950" spans="1:1" x14ac:dyDescent="0.35">
      <c r="A950">
        <v>94</v>
      </c>
    </row>
    <row r="951" spans="1:1" x14ac:dyDescent="0.35">
      <c r="A951">
        <v>225</v>
      </c>
    </row>
    <row r="952" spans="1:1" x14ac:dyDescent="0.35">
      <c r="A952">
        <v>331</v>
      </c>
    </row>
    <row r="953" spans="1:1" x14ac:dyDescent="0.35">
      <c r="A953">
        <v>293</v>
      </c>
    </row>
    <row r="954" spans="1:1" x14ac:dyDescent="0.35">
      <c r="A954">
        <v>560</v>
      </c>
    </row>
    <row r="955" spans="1:1" x14ac:dyDescent="0.35">
      <c r="A955">
        <v>1020</v>
      </c>
    </row>
    <row r="956" spans="1:1" x14ac:dyDescent="0.35">
      <c r="A956">
        <v>273</v>
      </c>
    </row>
    <row r="957" spans="1:1" x14ac:dyDescent="0.35">
      <c r="A957">
        <v>327</v>
      </c>
    </row>
    <row r="958" spans="1:1" x14ac:dyDescent="0.35">
      <c r="A958">
        <v>411</v>
      </c>
    </row>
    <row r="959" spans="1:1" x14ac:dyDescent="0.35">
      <c r="A959">
        <v>274</v>
      </c>
    </row>
    <row r="960" spans="1:1" x14ac:dyDescent="0.35">
      <c r="A960">
        <v>287</v>
      </c>
    </row>
    <row r="961" spans="1:1" x14ac:dyDescent="0.35">
      <c r="A961">
        <v>245</v>
      </c>
    </row>
    <row r="962" spans="1:1" x14ac:dyDescent="0.35">
      <c r="A962">
        <v>203</v>
      </c>
    </row>
    <row r="963" spans="1:1" x14ac:dyDescent="0.35">
      <c r="A963">
        <v>348</v>
      </c>
    </row>
    <row r="964" spans="1:1" x14ac:dyDescent="0.35">
      <c r="A964">
        <v>280</v>
      </c>
    </row>
    <row r="965" spans="1:1" x14ac:dyDescent="0.35">
      <c r="A965">
        <v>487</v>
      </c>
    </row>
    <row r="966" spans="1:1" x14ac:dyDescent="0.35">
      <c r="A966">
        <v>624</v>
      </c>
    </row>
    <row r="967" spans="1:1" x14ac:dyDescent="0.35">
      <c r="A967">
        <v>113</v>
      </c>
    </row>
    <row r="968" spans="1:1" x14ac:dyDescent="0.35">
      <c r="A968">
        <v>151</v>
      </c>
    </row>
    <row r="969" spans="1:1" x14ac:dyDescent="0.35">
      <c r="A969">
        <v>552</v>
      </c>
    </row>
    <row r="970" spans="1:1" x14ac:dyDescent="0.35">
      <c r="A970">
        <v>272</v>
      </c>
    </row>
    <row r="971" spans="1:1" x14ac:dyDescent="0.35">
      <c r="A971">
        <v>331</v>
      </c>
    </row>
    <row r="972" spans="1:1" x14ac:dyDescent="0.35">
      <c r="A972">
        <v>324</v>
      </c>
    </row>
    <row r="973" spans="1:1" x14ac:dyDescent="0.35">
      <c r="A973">
        <v>338</v>
      </c>
    </row>
    <row r="974" spans="1:1" x14ac:dyDescent="0.35">
      <c r="A974">
        <v>287</v>
      </c>
    </row>
    <row r="975" spans="1:1" x14ac:dyDescent="0.35">
      <c r="A975">
        <v>306</v>
      </c>
    </row>
    <row r="976" spans="1:1" x14ac:dyDescent="0.35">
      <c r="A976">
        <v>531</v>
      </c>
    </row>
    <row r="977" spans="1:1" x14ac:dyDescent="0.35">
      <c r="A977">
        <v>339</v>
      </c>
    </row>
    <row r="978" spans="1:1" x14ac:dyDescent="0.35">
      <c r="A978">
        <v>330</v>
      </c>
    </row>
    <row r="979" spans="1:1" x14ac:dyDescent="0.35">
      <c r="A979">
        <v>232</v>
      </c>
    </row>
    <row r="980" spans="1:1" x14ac:dyDescent="0.35">
      <c r="A980">
        <v>334</v>
      </c>
    </row>
    <row r="981" spans="1:1" x14ac:dyDescent="0.35">
      <c r="A981">
        <v>243</v>
      </c>
    </row>
    <row r="982" spans="1:1" x14ac:dyDescent="0.35">
      <c r="A982">
        <v>102</v>
      </c>
    </row>
    <row r="983" spans="1:1" x14ac:dyDescent="0.35">
      <c r="A983">
        <v>414</v>
      </c>
    </row>
    <row r="984" spans="1:1" x14ac:dyDescent="0.35">
      <c r="A984">
        <v>435</v>
      </c>
    </row>
    <row r="985" spans="1:1" x14ac:dyDescent="0.35">
      <c r="A985">
        <v>756</v>
      </c>
    </row>
    <row r="986" spans="1:1" x14ac:dyDescent="0.35">
      <c r="A986">
        <v>290</v>
      </c>
    </row>
    <row r="987" spans="1:1" x14ac:dyDescent="0.35">
      <c r="A987">
        <v>171</v>
      </c>
    </row>
    <row r="988" spans="1:1" x14ac:dyDescent="0.35">
      <c r="A988">
        <v>109</v>
      </c>
    </row>
    <row r="989" spans="1:1" x14ac:dyDescent="0.35">
      <c r="A989">
        <v>409</v>
      </c>
    </row>
    <row r="990" spans="1:1" x14ac:dyDescent="0.35">
      <c r="A990">
        <v>148</v>
      </c>
    </row>
    <row r="991" spans="1:1" x14ac:dyDescent="0.35">
      <c r="A991">
        <v>188</v>
      </c>
    </row>
    <row r="992" spans="1:1" x14ac:dyDescent="0.35">
      <c r="A992">
        <v>575</v>
      </c>
    </row>
    <row r="993" spans="1:1" x14ac:dyDescent="0.35">
      <c r="A993">
        <v>125</v>
      </c>
    </row>
    <row r="994" spans="1:1" x14ac:dyDescent="0.35">
      <c r="A994">
        <v>523</v>
      </c>
    </row>
    <row r="995" spans="1:1" x14ac:dyDescent="0.35">
      <c r="A995">
        <v>919</v>
      </c>
    </row>
    <row r="996" spans="1:1" x14ac:dyDescent="0.35">
      <c r="A996">
        <v>147</v>
      </c>
    </row>
    <row r="997" spans="1:1" x14ac:dyDescent="0.35">
      <c r="A997">
        <v>207</v>
      </c>
    </row>
    <row r="998" spans="1:1" x14ac:dyDescent="0.35">
      <c r="A998">
        <v>300</v>
      </c>
    </row>
    <row r="999" spans="1:1" x14ac:dyDescent="0.35">
      <c r="A999">
        <v>321</v>
      </c>
    </row>
    <row r="1000" spans="1:1" x14ac:dyDescent="0.35">
      <c r="A1000">
        <v>400</v>
      </c>
    </row>
    <row r="1001" spans="1:1" x14ac:dyDescent="0.35">
      <c r="A1001">
        <v>352</v>
      </c>
    </row>
    <row r="1002" spans="1:1" x14ac:dyDescent="0.35">
      <c r="A1002">
        <v>378</v>
      </c>
    </row>
    <row r="1003" spans="1:1" x14ac:dyDescent="0.35">
      <c r="A1003">
        <v>392</v>
      </c>
    </row>
    <row r="1004" spans="1:1" x14ac:dyDescent="0.35">
      <c r="A1004">
        <v>492</v>
      </c>
    </row>
    <row r="1005" spans="1:1" x14ac:dyDescent="0.35">
      <c r="A1005">
        <v>676</v>
      </c>
    </row>
    <row r="1006" spans="1:1" x14ac:dyDescent="0.35">
      <c r="A1006">
        <v>736</v>
      </c>
    </row>
    <row r="1007" spans="1:1" x14ac:dyDescent="0.35">
      <c r="A1007">
        <v>275</v>
      </c>
    </row>
    <row r="1008" spans="1:1" x14ac:dyDescent="0.35">
      <c r="A1008">
        <v>301</v>
      </c>
    </row>
    <row r="1009" spans="1:1" x14ac:dyDescent="0.35">
      <c r="A1009">
        <v>432</v>
      </c>
    </row>
    <row r="1010" spans="1:1" x14ac:dyDescent="0.35">
      <c r="A1010">
        <v>520</v>
      </c>
    </row>
    <row r="1011" spans="1:1" x14ac:dyDescent="0.35">
      <c r="A1011">
        <v>493</v>
      </c>
    </row>
    <row r="1012" spans="1:1" x14ac:dyDescent="0.35">
      <c r="A1012">
        <v>133</v>
      </c>
    </row>
    <row r="1013" spans="1:1" x14ac:dyDescent="0.35">
      <c r="A1013">
        <v>88</v>
      </c>
    </row>
    <row r="1014" spans="1:1" x14ac:dyDescent="0.35">
      <c r="A1014">
        <v>160</v>
      </c>
    </row>
    <row r="1015" spans="1:1" x14ac:dyDescent="0.35">
      <c r="A1015">
        <v>351</v>
      </c>
    </row>
    <row r="1016" spans="1:1" x14ac:dyDescent="0.35">
      <c r="A1016">
        <v>438</v>
      </c>
    </row>
    <row r="1017" spans="1:1" x14ac:dyDescent="0.35">
      <c r="A1017">
        <v>128</v>
      </c>
    </row>
    <row r="1018" spans="1:1" x14ac:dyDescent="0.35">
      <c r="A1018">
        <v>608</v>
      </c>
    </row>
    <row r="1019" spans="1:1" x14ac:dyDescent="0.35">
      <c r="A1019">
        <v>574</v>
      </c>
    </row>
    <row r="1020" spans="1:1" x14ac:dyDescent="0.35">
      <c r="A1020">
        <v>157</v>
      </c>
    </row>
    <row r="1021" spans="1:1" x14ac:dyDescent="0.35">
      <c r="A1021">
        <v>87</v>
      </c>
    </row>
    <row r="1022" spans="1:1" x14ac:dyDescent="0.35">
      <c r="A1022">
        <v>298</v>
      </c>
    </row>
    <row r="1023" spans="1:1" x14ac:dyDescent="0.35">
      <c r="A1023">
        <v>148</v>
      </c>
    </row>
    <row r="1024" spans="1:1" x14ac:dyDescent="0.35">
      <c r="A1024">
        <v>545</v>
      </c>
    </row>
    <row r="1025" spans="1:1" x14ac:dyDescent="0.35">
      <c r="A1025">
        <v>339</v>
      </c>
    </row>
    <row r="1026" spans="1:1" x14ac:dyDescent="0.35">
      <c r="A1026">
        <v>271</v>
      </c>
    </row>
    <row r="1027" spans="1:1" x14ac:dyDescent="0.35">
      <c r="A1027">
        <v>286</v>
      </c>
    </row>
    <row r="1028" spans="1:1" x14ac:dyDescent="0.35">
      <c r="A1028">
        <v>434</v>
      </c>
    </row>
    <row r="1029" spans="1:1" x14ac:dyDescent="0.35">
      <c r="A1029">
        <v>70</v>
      </c>
    </row>
    <row r="1030" spans="1:1" x14ac:dyDescent="0.35">
      <c r="A1030">
        <v>288</v>
      </c>
    </row>
    <row r="1031" spans="1:1" x14ac:dyDescent="0.35">
      <c r="A1031">
        <v>530</v>
      </c>
    </row>
    <row r="1032" spans="1:1" x14ac:dyDescent="0.35">
      <c r="A1032">
        <v>295</v>
      </c>
    </row>
    <row r="1033" spans="1:1" x14ac:dyDescent="0.35">
      <c r="A1033">
        <v>365</v>
      </c>
    </row>
    <row r="1034" spans="1:1" x14ac:dyDescent="0.35">
      <c r="A1034">
        <v>283</v>
      </c>
    </row>
    <row r="1035" spans="1:1" x14ac:dyDescent="0.35">
      <c r="A1035">
        <v>110</v>
      </c>
    </row>
    <row r="1036" spans="1:1" x14ac:dyDescent="0.35">
      <c r="A1036">
        <v>213</v>
      </c>
    </row>
    <row r="1037" spans="1:1" x14ac:dyDescent="0.35">
      <c r="A1037">
        <v>186</v>
      </c>
    </row>
    <row r="1038" spans="1:1" x14ac:dyDescent="0.35">
      <c r="A1038">
        <v>327</v>
      </c>
    </row>
    <row r="1039" spans="1:1" x14ac:dyDescent="0.35">
      <c r="A1039">
        <v>437</v>
      </c>
    </row>
    <row r="1040" spans="1:1" x14ac:dyDescent="0.35">
      <c r="A1040">
        <v>172</v>
      </c>
    </row>
    <row r="1041" spans="1:1" x14ac:dyDescent="0.35">
      <c r="A1041">
        <v>118</v>
      </c>
    </row>
    <row r="1042" spans="1:1" x14ac:dyDescent="0.35">
      <c r="A1042">
        <v>250</v>
      </c>
    </row>
    <row r="1043" spans="1:1" x14ac:dyDescent="0.35">
      <c r="A1043">
        <v>94</v>
      </c>
    </row>
    <row r="1044" spans="1:1" x14ac:dyDescent="0.35">
      <c r="A1044">
        <v>340</v>
      </c>
    </row>
    <row r="1045" spans="1:1" x14ac:dyDescent="0.35">
      <c r="A1045">
        <v>241</v>
      </c>
    </row>
    <row r="1046" spans="1:1" x14ac:dyDescent="0.35">
      <c r="A1046">
        <v>184</v>
      </c>
    </row>
    <row r="1047" spans="1:1" x14ac:dyDescent="0.35">
      <c r="A1047">
        <v>79</v>
      </c>
    </row>
    <row r="1048" spans="1:1" x14ac:dyDescent="0.35">
      <c r="A1048">
        <v>84</v>
      </c>
    </row>
    <row r="1049" spans="1:1" x14ac:dyDescent="0.35">
      <c r="A1049">
        <v>108</v>
      </c>
    </row>
    <row r="1050" spans="1:1" x14ac:dyDescent="0.35">
      <c r="A1050">
        <v>492</v>
      </c>
    </row>
    <row r="1051" spans="1:1" x14ac:dyDescent="0.35">
      <c r="A1051">
        <v>218</v>
      </c>
    </row>
    <row r="1052" spans="1:1" x14ac:dyDescent="0.35">
      <c r="A1052">
        <v>462</v>
      </c>
    </row>
    <row r="1053" spans="1:1" x14ac:dyDescent="0.35">
      <c r="A1053">
        <v>308</v>
      </c>
    </row>
    <row r="1054" spans="1:1" x14ac:dyDescent="0.35">
      <c r="A1054">
        <v>201</v>
      </c>
    </row>
    <row r="1055" spans="1:1" x14ac:dyDescent="0.35">
      <c r="A1055">
        <v>244</v>
      </c>
    </row>
    <row r="1056" spans="1:1" x14ac:dyDescent="0.35">
      <c r="A1056">
        <v>89</v>
      </c>
    </row>
    <row r="1057" spans="1:1" x14ac:dyDescent="0.35">
      <c r="A1057">
        <v>240</v>
      </c>
    </row>
    <row r="1058" spans="1:1" x14ac:dyDescent="0.35">
      <c r="A1058">
        <v>246</v>
      </c>
    </row>
    <row r="1059" spans="1:1" x14ac:dyDescent="0.35">
      <c r="A1059">
        <v>389</v>
      </c>
    </row>
    <row r="1060" spans="1:1" x14ac:dyDescent="0.35">
      <c r="A1060">
        <v>638</v>
      </c>
    </row>
    <row r="1061" spans="1:1" x14ac:dyDescent="0.35">
      <c r="A1061">
        <v>100</v>
      </c>
    </row>
    <row r="1062" spans="1:1" x14ac:dyDescent="0.35">
      <c r="A1062">
        <v>350</v>
      </c>
    </row>
    <row r="1063" spans="1:1" x14ac:dyDescent="0.35">
      <c r="A1063">
        <v>459</v>
      </c>
    </row>
    <row r="1064" spans="1:1" x14ac:dyDescent="0.35">
      <c r="A1064">
        <v>294</v>
      </c>
    </row>
    <row r="1065" spans="1:1" x14ac:dyDescent="0.35">
      <c r="A1065">
        <v>282</v>
      </c>
    </row>
    <row r="1066" spans="1:1" x14ac:dyDescent="0.35">
      <c r="A1066">
        <v>442</v>
      </c>
    </row>
    <row r="1067" spans="1:1" x14ac:dyDescent="0.35">
      <c r="A1067">
        <v>373</v>
      </c>
    </row>
    <row r="1068" spans="1:1" x14ac:dyDescent="0.35">
      <c r="A1068">
        <v>342</v>
      </c>
    </row>
    <row r="1069" spans="1:1" x14ac:dyDescent="0.35">
      <c r="A1069">
        <v>335</v>
      </c>
    </row>
    <row r="1070" spans="1:1" x14ac:dyDescent="0.35">
      <c r="A1070">
        <v>379</v>
      </c>
    </row>
    <row r="1071" spans="1:1" x14ac:dyDescent="0.35">
      <c r="A1071">
        <v>1145</v>
      </c>
    </row>
    <row r="1072" spans="1:1" x14ac:dyDescent="0.35">
      <c r="A1072">
        <v>619</v>
      </c>
    </row>
    <row r="1073" spans="1:1" x14ac:dyDescent="0.35">
      <c r="A1073">
        <v>185</v>
      </c>
    </row>
    <row r="1074" spans="1:1" x14ac:dyDescent="0.35">
      <c r="A1074">
        <v>171</v>
      </c>
    </row>
    <row r="1075" spans="1:1" x14ac:dyDescent="0.35">
      <c r="A1075">
        <v>70</v>
      </c>
    </row>
    <row r="1076" spans="1:1" x14ac:dyDescent="0.35">
      <c r="A1076">
        <v>170</v>
      </c>
    </row>
    <row r="1077" spans="1:1" x14ac:dyDescent="0.35">
      <c r="A1077">
        <v>154</v>
      </c>
    </row>
    <row r="1078" spans="1:1" x14ac:dyDescent="0.35">
      <c r="A1078">
        <v>327</v>
      </c>
    </row>
    <row r="1079" spans="1:1" x14ac:dyDescent="0.35">
      <c r="A1079">
        <v>318</v>
      </c>
    </row>
    <row r="1080" spans="1:1" x14ac:dyDescent="0.35">
      <c r="A1080">
        <v>240</v>
      </c>
    </row>
    <row r="1081" spans="1:1" x14ac:dyDescent="0.35">
      <c r="A1081">
        <v>475</v>
      </c>
    </row>
    <row r="1082" spans="1:1" x14ac:dyDescent="0.35">
      <c r="A1082">
        <v>364</v>
      </c>
    </row>
    <row r="1083" spans="1:1" x14ac:dyDescent="0.35">
      <c r="A1083">
        <v>115</v>
      </c>
    </row>
    <row r="1084" spans="1:1" x14ac:dyDescent="0.35">
      <c r="A1084">
        <v>281</v>
      </c>
    </row>
    <row r="1085" spans="1:1" x14ac:dyDescent="0.35">
      <c r="A1085">
        <v>529</v>
      </c>
    </row>
    <row r="1086" spans="1:1" x14ac:dyDescent="0.35">
      <c r="A1086">
        <v>168</v>
      </c>
    </row>
    <row r="1087" spans="1:1" x14ac:dyDescent="0.35">
      <c r="A1087">
        <v>529</v>
      </c>
    </row>
    <row r="1088" spans="1:1" x14ac:dyDescent="0.35">
      <c r="A1088">
        <v>147</v>
      </c>
    </row>
    <row r="1089" spans="1:1" x14ac:dyDescent="0.35">
      <c r="A1089">
        <v>246</v>
      </c>
    </row>
    <row r="1090" spans="1:1" x14ac:dyDescent="0.35">
      <c r="A1090">
        <v>489</v>
      </c>
    </row>
    <row r="1091" spans="1:1" x14ac:dyDescent="0.35">
      <c r="A1091">
        <v>263</v>
      </c>
    </row>
    <row r="1092" spans="1:1" x14ac:dyDescent="0.35">
      <c r="A1092">
        <v>340</v>
      </c>
    </row>
    <row r="1093" spans="1:1" x14ac:dyDescent="0.35">
      <c r="A1093">
        <v>575</v>
      </c>
    </row>
    <row r="1094" spans="1:1" x14ac:dyDescent="0.35">
      <c r="A1094">
        <v>442</v>
      </c>
    </row>
    <row r="1095" spans="1:1" x14ac:dyDescent="0.35">
      <c r="A1095">
        <v>191</v>
      </c>
    </row>
    <row r="1096" spans="1:1" x14ac:dyDescent="0.35">
      <c r="A1096">
        <v>261</v>
      </c>
    </row>
    <row r="1097" spans="1:1" x14ac:dyDescent="0.35">
      <c r="A1097">
        <v>468</v>
      </c>
    </row>
    <row r="1098" spans="1:1" x14ac:dyDescent="0.35">
      <c r="A1098">
        <v>299</v>
      </c>
    </row>
    <row r="1099" spans="1:1" x14ac:dyDescent="0.35">
      <c r="A1099">
        <v>448</v>
      </c>
    </row>
    <row r="1100" spans="1:1" x14ac:dyDescent="0.35">
      <c r="A1100">
        <v>446</v>
      </c>
    </row>
    <row r="1101" spans="1:1" x14ac:dyDescent="0.35">
      <c r="A1101">
        <v>433</v>
      </c>
    </row>
    <row r="1102" spans="1:1" x14ac:dyDescent="0.35">
      <c r="A1102">
        <v>679</v>
      </c>
    </row>
    <row r="1103" spans="1:1" x14ac:dyDescent="0.35">
      <c r="A1103">
        <v>540</v>
      </c>
    </row>
    <row r="1104" spans="1:1" x14ac:dyDescent="0.35">
      <c r="A1104">
        <v>94</v>
      </c>
    </row>
    <row r="1105" spans="1:1" x14ac:dyDescent="0.35">
      <c r="A1105">
        <v>241</v>
      </c>
    </row>
    <row r="1106" spans="1:1" x14ac:dyDescent="0.35">
      <c r="A1106">
        <v>256</v>
      </c>
    </row>
    <row r="1107" spans="1:1" x14ac:dyDescent="0.35">
      <c r="A1107">
        <v>64</v>
      </c>
    </row>
    <row r="1108" spans="1:1" x14ac:dyDescent="0.35">
      <c r="A1108">
        <v>210</v>
      </c>
    </row>
    <row r="1109" spans="1:1" x14ac:dyDescent="0.35">
      <c r="A1109">
        <v>644</v>
      </c>
    </row>
    <row r="1110" spans="1:1" x14ac:dyDescent="0.35">
      <c r="A1110">
        <v>339</v>
      </c>
    </row>
    <row r="1111" spans="1:1" x14ac:dyDescent="0.35">
      <c r="A1111">
        <v>151</v>
      </c>
    </row>
    <row r="1112" spans="1:1" x14ac:dyDescent="0.35">
      <c r="A1112">
        <v>231</v>
      </c>
    </row>
    <row r="1113" spans="1:1" x14ac:dyDescent="0.35">
      <c r="A1113">
        <v>150</v>
      </c>
    </row>
    <row r="1114" spans="1:1" x14ac:dyDescent="0.35">
      <c r="A1114">
        <v>150</v>
      </c>
    </row>
    <row r="1115" spans="1:1" x14ac:dyDescent="0.35">
      <c r="A1115">
        <v>721</v>
      </c>
    </row>
    <row r="1116" spans="1:1" x14ac:dyDescent="0.35">
      <c r="A1116">
        <v>199</v>
      </c>
    </row>
    <row r="1117" spans="1:1" x14ac:dyDescent="0.35">
      <c r="A1117">
        <v>260</v>
      </c>
    </row>
    <row r="1118" spans="1:1" x14ac:dyDescent="0.35">
      <c r="A1118">
        <v>156</v>
      </c>
    </row>
    <row r="1119" spans="1:1" x14ac:dyDescent="0.35">
      <c r="A1119">
        <v>109</v>
      </c>
    </row>
    <row r="1120" spans="1:1" x14ac:dyDescent="0.35">
      <c r="A1120">
        <v>333</v>
      </c>
    </row>
    <row r="1121" spans="1:1" x14ac:dyDescent="0.35">
      <c r="A1121">
        <v>133</v>
      </c>
    </row>
    <row r="1122" spans="1:1" x14ac:dyDescent="0.35">
      <c r="A1122">
        <v>120</v>
      </c>
    </row>
    <row r="1123" spans="1:1" x14ac:dyDescent="0.35">
      <c r="A1123">
        <v>275</v>
      </c>
    </row>
    <row r="1124" spans="1:1" x14ac:dyDescent="0.35">
      <c r="A1124">
        <v>116</v>
      </c>
    </row>
    <row r="1125" spans="1:1" x14ac:dyDescent="0.35">
      <c r="A1125">
        <v>94</v>
      </c>
    </row>
    <row r="1126" spans="1:1" x14ac:dyDescent="0.35">
      <c r="A1126">
        <v>385</v>
      </c>
    </row>
    <row r="1127" spans="1:1" x14ac:dyDescent="0.35">
      <c r="A1127">
        <v>117</v>
      </c>
    </row>
    <row r="1128" spans="1:1" x14ac:dyDescent="0.35">
      <c r="A1128">
        <v>202</v>
      </c>
    </row>
    <row r="1129" spans="1:1" x14ac:dyDescent="0.35">
      <c r="A1129">
        <v>503</v>
      </c>
    </row>
    <row r="1130" spans="1:1" x14ac:dyDescent="0.35">
      <c r="A1130">
        <v>159</v>
      </c>
    </row>
    <row r="1131" spans="1:1" x14ac:dyDescent="0.35">
      <c r="A1131">
        <v>523</v>
      </c>
    </row>
    <row r="1132" spans="1:1" x14ac:dyDescent="0.35">
      <c r="A1132">
        <v>232</v>
      </c>
    </row>
    <row r="1133" spans="1:1" x14ac:dyDescent="0.35">
      <c r="A1133">
        <v>452</v>
      </c>
    </row>
    <row r="1134" spans="1:1" x14ac:dyDescent="0.35">
      <c r="A1134">
        <v>356</v>
      </c>
    </row>
    <row r="1135" spans="1:1" x14ac:dyDescent="0.35">
      <c r="A1135">
        <v>105</v>
      </c>
    </row>
    <row r="1136" spans="1:1" x14ac:dyDescent="0.35">
      <c r="A1136">
        <v>115</v>
      </c>
    </row>
    <row r="1137" spans="1:1" x14ac:dyDescent="0.35">
      <c r="A1137">
        <v>256</v>
      </c>
    </row>
    <row r="1138" spans="1:1" x14ac:dyDescent="0.35">
      <c r="A1138">
        <v>393</v>
      </c>
    </row>
    <row r="1139" spans="1:1" x14ac:dyDescent="0.35">
      <c r="A1139">
        <v>107</v>
      </c>
    </row>
    <row r="1140" spans="1:1" x14ac:dyDescent="0.35">
      <c r="A1140">
        <v>73</v>
      </c>
    </row>
    <row r="1141" spans="1:1" x14ac:dyDescent="0.35">
      <c r="A1141">
        <v>795</v>
      </c>
    </row>
    <row r="1142" spans="1:1" x14ac:dyDescent="0.35">
      <c r="A1142">
        <v>393</v>
      </c>
    </row>
    <row r="1143" spans="1:1" x14ac:dyDescent="0.35">
      <c r="A1143">
        <v>518</v>
      </c>
    </row>
    <row r="1144" spans="1:1" x14ac:dyDescent="0.35">
      <c r="A1144">
        <v>371</v>
      </c>
    </row>
    <row r="1145" spans="1:1" x14ac:dyDescent="0.35">
      <c r="A1145">
        <v>281</v>
      </c>
    </row>
    <row r="1146" spans="1:1" x14ac:dyDescent="0.35">
      <c r="A1146">
        <v>420</v>
      </c>
    </row>
    <row r="1147" spans="1:1" x14ac:dyDescent="0.35">
      <c r="A1147">
        <v>239</v>
      </c>
    </row>
    <row r="1148" spans="1:1" x14ac:dyDescent="0.35">
      <c r="A1148">
        <v>276</v>
      </c>
    </row>
    <row r="1149" spans="1:1" x14ac:dyDescent="0.35">
      <c r="A1149">
        <v>484</v>
      </c>
    </row>
    <row r="1150" spans="1:1" x14ac:dyDescent="0.35">
      <c r="A1150">
        <v>265</v>
      </c>
    </row>
    <row r="1151" spans="1:1" x14ac:dyDescent="0.35">
      <c r="A1151">
        <v>81</v>
      </c>
    </row>
    <row r="1152" spans="1:1" x14ac:dyDescent="0.35">
      <c r="A1152">
        <v>259</v>
      </c>
    </row>
    <row r="1153" spans="1:1" x14ac:dyDescent="0.35">
      <c r="A1153">
        <v>261</v>
      </c>
    </row>
    <row r="1154" spans="1:1" x14ac:dyDescent="0.35">
      <c r="A1154">
        <v>298</v>
      </c>
    </row>
    <row r="1155" spans="1:1" x14ac:dyDescent="0.35">
      <c r="A1155">
        <v>375</v>
      </c>
    </row>
    <row r="1156" spans="1:1" x14ac:dyDescent="0.35">
      <c r="A1156">
        <v>130</v>
      </c>
    </row>
    <row r="1157" spans="1:1" x14ac:dyDescent="0.35">
      <c r="A1157">
        <v>148</v>
      </c>
    </row>
    <row r="1158" spans="1:1" x14ac:dyDescent="0.35">
      <c r="A1158">
        <v>163</v>
      </c>
    </row>
    <row r="1159" spans="1:1" x14ac:dyDescent="0.35">
      <c r="A1159">
        <v>185</v>
      </c>
    </row>
    <row r="1160" spans="1:1" x14ac:dyDescent="0.35">
      <c r="A1160">
        <v>93</v>
      </c>
    </row>
    <row r="1161" spans="1:1" x14ac:dyDescent="0.35">
      <c r="A1161">
        <v>295</v>
      </c>
    </row>
    <row r="1162" spans="1:1" x14ac:dyDescent="0.35">
      <c r="A1162">
        <v>286</v>
      </c>
    </row>
    <row r="1163" spans="1:1" x14ac:dyDescent="0.35">
      <c r="A1163">
        <v>143</v>
      </c>
    </row>
    <row r="1164" spans="1:1" x14ac:dyDescent="0.35">
      <c r="A1164">
        <v>372</v>
      </c>
    </row>
    <row r="1165" spans="1:1" x14ac:dyDescent="0.35">
      <c r="A1165">
        <v>689</v>
      </c>
    </row>
    <row r="1166" spans="1:1" x14ac:dyDescent="0.35">
      <c r="A1166">
        <v>118</v>
      </c>
    </row>
    <row r="1167" spans="1:1" x14ac:dyDescent="0.35">
      <c r="A1167">
        <v>488</v>
      </c>
    </row>
    <row r="1168" spans="1:1" x14ac:dyDescent="0.35">
      <c r="A1168">
        <v>139</v>
      </c>
    </row>
    <row r="1169" spans="1:1" x14ac:dyDescent="0.35">
      <c r="A1169">
        <v>110</v>
      </c>
    </row>
    <row r="1170" spans="1:1" x14ac:dyDescent="0.35">
      <c r="A1170">
        <v>117</v>
      </c>
    </row>
    <row r="1171" spans="1:1" x14ac:dyDescent="0.35">
      <c r="A1171">
        <v>788</v>
      </c>
    </row>
    <row r="1172" spans="1:1" x14ac:dyDescent="0.35">
      <c r="A1172">
        <v>305</v>
      </c>
    </row>
    <row r="1173" spans="1:1" x14ac:dyDescent="0.35">
      <c r="A1173">
        <v>173</v>
      </c>
    </row>
    <row r="1174" spans="1:1" x14ac:dyDescent="0.35">
      <c r="A1174">
        <v>518</v>
      </c>
    </row>
    <row r="1175" spans="1:1" x14ac:dyDescent="0.35">
      <c r="A1175">
        <v>212</v>
      </c>
    </row>
    <row r="1176" spans="1:1" x14ac:dyDescent="0.35">
      <c r="A1176">
        <v>235</v>
      </c>
    </row>
    <row r="1177" spans="1:1" x14ac:dyDescent="0.35">
      <c r="A1177">
        <v>308</v>
      </c>
    </row>
    <row r="1178" spans="1:1" x14ac:dyDescent="0.35">
      <c r="A1178">
        <v>266</v>
      </c>
    </row>
    <row r="1179" spans="1:1" x14ac:dyDescent="0.35">
      <c r="A1179">
        <v>431</v>
      </c>
    </row>
    <row r="1180" spans="1:1" x14ac:dyDescent="0.35">
      <c r="A1180">
        <v>173</v>
      </c>
    </row>
    <row r="1181" spans="1:1" x14ac:dyDescent="0.35">
      <c r="A1181">
        <v>196</v>
      </c>
    </row>
    <row r="1182" spans="1:1" x14ac:dyDescent="0.35">
      <c r="A1182">
        <v>256</v>
      </c>
    </row>
    <row r="1183" spans="1:1" x14ac:dyDescent="0.35">
      <c r="A1183">
        <v>397</v>
      </c>
    </row>
    <row r="1184" spans="1:1" x14ac:dyDescent="0.35">
      <c r="A1184">
        <v>257</v>
      </c>
    </row>
    <row r="1185" spans="1:1" x14ac:dyDescent="0.35">
      <c r="A1185">
        <v>330</v>
      </c>
    </row>
    <row r="1186" spans="1:1" x14ac:dyDescent="0.35">
      <c r="A1186">
        <v>538</v>
      </c>
    </row>
    <row r="1187" spans="1:1" x14ac:dyDescent="0.35">
      <c r="A1187">
        <v>382</v>
      </c>
    </row>
    <row r="1188" spans="1:1" x14ac:dyDescent="0.35">
      <c r="A1188">
        <v>256</v>
      </c>
    </row>
    <row r="1189" spans="1:1" x14ac:dyDescent="0.35">
      <c r="A1189">
        <v>382</v>
      </c>
    </row>
    <row r="1190" spans="1:1" x14ac:dyDescent="0.35">
      <c r="A1190">
        <v>300</v>
      </c>
    </row>
    <row r="1191" spans="1:1" x14ac:dyDescent="0.35">
      <c r="A1191">
        <v>212</v>
      </c>
    </row>
    <row r="1192" spans="1:1" x14ac:dyDescent="0.35">
      <c r="A1192">
        <v>322</v>
      </c>
    </row>
    <row r="1193" spans="1:1" x14ac:dyDescent="0.35">
      <c r="A1193">
        <v>281</v>
      </c>
    </row>
    <row r="1194" spans="1:1" x14ac:dyDescent="0.35">
      <c r="A1194">
        <v>405</v>
      </c>
    </row>
    <row r="1195" spans="1:1" x14ac:dyDescent="0.35">
      <c r="A1195">
        <v>315</v>
      </c>
    </row>
    <row r="1196" spans="1:1" x14ac:dyDescent="0.35">
      <c r="A1196">
        <v>269</v>
      </c>
    </row>
    <row r="1197" spans="1:1" x14ac:dyDescent="0.35">
      <c r="A1197">
        <v>214</v>
      </c>
    </row>
    <row r="1198" spans="1:1" x14ac:dyDescent="0.35">
      <c r="A1198">
        <v>113</v>
      </c>
    </row>
    <row r="1199" spans="1:1" x14ac:dyDescent="0.35">
      <c r="A1199">
        <v>429</v>
      </c>
    </row>
    <row r="1200" spans="1:1" x14ac:dyDescent="0.35">
      <c r="A1200">
        <v>222</v>
      </c>
    </row>
    <row r="1201" spans="1:1" x14ac:dyDescent="0.35">
      <c r="A1201">
        <v>354</v>
      </c>
    </row>
    <row r="1202" spans="1:1" x14ac:dyDescent="0.35">
      <c r="A1202">
        <v>318</v>
      </c>
    </row>
    <row r="1203" spans="1:1" x14ac:dyDescent="0.35">
      <c r="A1203">
        <v>253</v>
      </c>
    </row>
    <row r="1204" spans="1:1" x14ac:dyDescent="0.35">
      <c r="A1204">
        <v>316</v>
      </c>
    </row>
    <row r="1205" spans="1:1" x14ac:dyDescent="0.35">
      <c r="A1205">
        <v>316</v>
      </c>
    </row>
    <row r="1206" spans="1:1" x14ac:dyDescent="0.35">
      <c r="A1206">
        <v>287</v>
      </c>
    </row>
    <row r="1207" spans="1:1" x14ac:dyDescent="0.35">
      <c r="A1207">
        <v>572</v>
      </c>
    </row>
    <row r="1208" spans="1:1" x14ac:dyDescent="0.35">
      <c r="A1208">
        <v>423</v>
      </c>
    </row>
    <row r="1209" spans="1:1" x14ac:dyDescent="0.35">
      <c r="A1209">
        <v>237</v>
      </c>
    </row>
    <row r="1210" spans="1:1" x14ac:dyDescent="0.35">
      <c r="A1210">
        <v>516</v>
      </c>
    </row>
    <row r="1211" spans="1:1" x14ac:dyDescent="0.35">
      <c r="A1211">
        <v>506</v>
      </c>
    </row>
    <row r="1212" spans="1:1" x14ac:dyDescent="0.35">
      <c r="A1212">
        <v>122</v>
      </c>
    </row>
    <row r="1213" spans="1:1" x14ac:dyDescent="0.35">
      <c r="A1213">
        <v>199</v>
      </c>
    </row>
    <row r="1214" spans="1:1" x14ac:dyDescent="0.35">
      <c r="A1214">
        <v>378</v>
      </c>
    </row>
    <row r="1215" spans="1:1" x14ac:dyDescent="0.35">
      <c r="A1215">
        <v>339</v>
      </c>
    </row>
    <row r="1216" spans="1:1" x14ac:dyDescent="0.35">
      <c r="A1216">
        <v>76</v>
      </c>
    </row>
    <row r="1217" spans="1:1" x14ac:dyDescent="0.35">
      <c r="A1217">
        <v>568</v>
      </c>
    </row>
    <row r="1218" spans="1:1" x14ac:dyDescent="0.35">
      <c r="A1218">
        <v>574</v>
      </c>
    </row>
    <row r="1219" spans="1:1" x14ac:dyDescent="0.35">
      <c r="A1219">
        <v>547</v>
      </c>
    </row>
    <row r="1220" spans="1:1" x14ac:dyDescent="0.35">
      <c r="A1220">
        <v>385</v>
      </c>
    </row>
    <row r="1221" spans="1:1" x14ac:dyDescent="0.35">
      <c r="A1221">
        <v>84</v>
      </c>
    </row>
    <row r="1222" spans="1:1" x14ac:dyDescent="0.35">
      <c r="A1222">
        <v>242</v>
      </c>
    </row>
    <row r="1223" spans="1:1" x14ac:dyDescent="0.35">
      <c r="A1223">
        <v>204</v>
      </c>
    </row>
    <row r="1224" spans="1:1" x14ac:dyDescent="0.35">
      <c r="A1224">
        <v>243</v>
      </c>
    </row>
    <row r="1225" spans="1:1" x14ac:dyDescent="0.35">
      <c r="A1225">
        <v>184</v>
      </c>
    </row>
    <row r="1226" spans="1:1" x14ac:dyDescent="0.35">
      <c r="A1226">
        <v>331</v>
      </c>
    </row>
    <row r="1227" spans="1:1" x14ac:dyDescent="0.35">
      <c r="A1227">
        <v>220</v>
      </c>
    </row>
    <row r="1228" spans="1:1" x14ac:dyDescent="0.35">
      <c r="A1228">
        <v>482</v>
      </c>
    </row>
    <row r="1229" spans="1:1" x14ac:dyDescent="0.35">
      <c r="A1229">
        <v>460</v>
      </c>
    </row>
    <row r="1230" spans="1:1" x14ac:dyDescent="0.35">
      <c r="A1230">
        <v>499</v>
      </c>
    </row>
    <row r="1231" spans="1:1" x14ac:dyDescent="0.35">
      <c r="A1231">
        <v>509</v>
      </c>
    </row>
    <row r="1232" spans="1:1" x14ac:dyDescent="0.35">
      <c r="A1232">
        <v>185</v>
      </c>
    </row>
    <row r="1233" spans="1:1" x14ac:dyDescent="0.35">
      <c r="A1233">
        <v>237</v>
      </c>
    </row>
    <row r="1234" spans="1:1" x14ac:dyDescent="0.35">
      <c r="A1234">
        <v>179</v>
      </c>
    </row>
    <row r="1235" spans="1:1" x14ac:dyDescent="0.35">
      <c r="A1235">
        <v>66</v>
      </c>
    </row>
    <row r="1236" spans="1:1" x14ac:dyDescent="0.35">
      <c r="A1236">
        <v>326</v>
      </c>
    </row>
    <row r="1237" spans="1:1" x14ac:dyDescent="0.35">
      <c r="A1237">
        <v>152</v>
      </c>
    </row>
    <row r="1238" spans="1:1" x14ac:dyDescent="0.35">
      <c r="A1238">
        <v>150</v>
      </c>
    </row>
    <row r="1239" spans="1:1" x14ac:dyDescent="0.35">
      <c r="A1239">
        <v>872</v>
      </c>
    </row>
    <row r="1240" spans="1:1" x14ac:dyDescent="0.35">
      <c r="A1240">
        <v>147</v>
      </c>
    </row>
    <row r="1241" spans="1:1" x14ac:dyDescent="0.35">
      <c r="A1241">
        <v>360</v>
      </c>
    </row>
    <row r="1242" spans="1:1" x14ac:dyDescent="0.35">
      <c r="A1242">
        <v>276</v>
      </c>
    </row>
    <row r="1243" spans="1:1" x14ac:dyDescent="0.35">
      <c r="A1243">
        <v>375</v>
      </c>
    </row>
    <row r="1244" spans="1:1" x14ac:dyDescent="0.35">
      <c r="A1244">
        <v>277</v>
      </c>
    </row>
    <row r="1245" spans="1:1" x14ac:dyDescent="0.35">
      <c r="A1245">
        <v>370</v>
      </c>
    </row>
    <row r="1246" spans="1:1" x14ac:dyDescent="0.35">
      <c r="A1246">
        <v>86</v>
      </c>
    </row>
    <row r="1247" spans="1:1" x14ac:dyDescent="0.35">
      <c r="A1247">
        <v>282</v>
      </c>
    </row>
    <row r="1248" spans="1:1" x14ac:dyDescent="0.35">
      <c r="A1248">
        <v>109</v>
      </c>
    </row>
    <row r="1249" spans="1:1" x14ac:dyDescent="0.35">
      <c r="A1249">
        <v>543</v>
      </c>
    </row>
    <row r="1250" spans="1:1" x14ac:dyDescent="0.35">
      <c r="A1250">
        <v>103</v>
      </c>
    </row>
    <row r="1251" spans="1:1" x14ac:dyDescent="0.35">
      <c r="A1251">
        <v>313</v>
      </c>
    </row>
    <row r="1252" spans="1:1" x14ac:dyDescent="0.35">
      <c r="A1252">
        <v>135</v>
      </c>
    </row>
    <row r="1253" spans="1:1" x14ac:dyDescent="0.35">
      <c r="A1253">
        <v>157</v>
      </c>
    </row>
    <row r="1254" spans="1:1" x14ac:dyDescent="0.35">
      <c r="A1254">
        <v>67</v>
      </c>
    </row>
    <row r="1255" spans="1:1" x14ac:dyDescent="0.35">
      <c r="A1255">
        <v>284</v>
      </c>
    </row>
    <row r="1256" spans="1:1" x14ac:dyDescent="0.35">
      <c r="A1256">
        <v>74</v>
      </c>
    </row>
    <row r="1257" spans="1:1" x14ac:dyDescent="0.35">
      <c r="A1257">
        <v>570</v>
      </c>
    </row>
    <row r="1258" spans="1:1" x14ac:dyDescent="0.35">
      <c r="A1258">
        <v>250</v>
      </c>
    </row>
    <row r="1259" spans="1:1" x14ac:dyDescent="0.35">
      <c r="A1259">
        <v>264</v>
      </c>
    </row>
    <row r="1260" spans="1:1" x14ac:dyDescent="0.35">
      <c r="A1260">
        <v>499</v>
      </c>
    </row>
    <row r="1261" spans="1:1" x14ac:dyDescent="0.35">
      <c r="A1261">
        <v>328</v>
      </c>
    </row>
    <row r="1262" spans="1:1" x14ac:dyDescent="0.35">
      <c r="A1262">
        <v>146</v>
      </c>
    </row>
    <row r="1263" spans="1:1" x14ac:dyDescent="0.35">
      <c r="A1263">
        <v>242</v>
      </c>
    </row>
    <row r="1264" spans="1:1" x14ac:dyDescent="0.35">
      <c r="A1264">
        <v>214</v>
      </c>
    </row>
    <row r="1265" spans="1:1" x14ac:dyDescent="0.35">
      <c r="A1265">
        <v>261</v>
      </c>
    </row>
    <row r="1266" spans="1:1" x14ac:dyDescent="0.35">
      <c r="A1266">
        <v>363</v>
      </c>
    </row>
    <row r="1267" spans="1:1" x14ac:dyDescent="0.35">
      <c r="A1267">
        <v>93</v>
      </c>
    </row>
    <row r="1268" spans="1:1" x14ac:dyDescent="0.35">
      <c r="A1268">
        <v>367</v>
      </c>
    </row>
    <row r="1269" spans="1:1" x14ac:dyDescent="0.35">
      <c r="A1269">
        <v>154</v>
      </c>
    </row>
    <row r="1270" spans="1:1" x14ac:dyDescent="0.35">
      <c r="A1270">
        <v>190</v>
      </c>
    </row>
    <row r="1271" spans="1:1" x14ac:dyDescent="0.35">
      <c r="A1271">
        <v>215</v>
      </c>
    </row>
    <row r="1272" spans="1:1" x14ac:dyDescent="0.35">
      <c r="A1272">
        <v>400</v>
      </c>
    </row>
    <row r="1273" spans="1:1" x14ac:dyDescent="0.35">
      <c r="A1273">
        <v>144</v>
      </c>
    </row>
    <row r="1274" spans="1:1" x14ac:dyDescent="0.35">
      <c r="A1274">
        <v>422</v>
      </c>
    </row>
    <row r="1275" spans="1:1" x14ac:dyDescent="0.35">
      <c r="A1275">
        <v>68</v>
      </c>
    </row>
    <row r="1276" spans="1:1" x14ac:dyDescent="0.35">
      <c r="A1276">
        <v>1030</v>
      </c>
    </row>
    <row r="1277" spans="1:1" x14ac:dyDescent="0.35">
      <c r="A1277">
        <v>388</v>
      </c>
    </row>
    <row r="1278" spans="1:1" x14ac:dyDescent="0.35">
      <c r="A1278">
        <v>73</v>
      </c>
    </row>
    <row r="1279" spans="1:1" x14ac:dyDescent="0.35">
      <c r="A1279">
        <v>146</v>
      </c>
    </row>
    <row r="1280" spans="1:1" x14ac:dyDescent="0.35">
      <c r="A1280">
        <v>102</v>
      </c>
    </row>
    <row r="1281" spans="1:1" x14ac:dyDescent="0.35">
      <c r="A1281">
        <v>327</v>
      </c>
    </row>
    <row r="1282" spans="1:1" x14ac:dyDescent="0.35">
      <c r="A1282">
        <v>310</v>
      </c>
    </row>
    <row r="1283" spans="1:1" x14ac:dyDescent="0.35">
      <c r="A1283">
        <v>87</v>
      </c>
    </row>
    <row r="1284" spans="1:1" x14ac:dyDescent="0.35">
      <c r="A1284">
        <v>578</v>
      </c>
    </row>
    <row r="1285" spans="1:1" x14ac:dyDescent="0.35">
      <c r="A1285">
        <v>307</v>
      </c>
    </row>
    <row r="1286" spans="1:1" x14ac:dyDescent="0.35">
      <c r="A1286">
        <v>324</v>
      </c>
    </row>
    <row r="1287" spans="1:1" x14ac:dyDescent="0.35">
      <c r="A1287">
        <v>588</v>
      </c>
    </row>
    <row r="1288" spans="1:1" x14ac:dyDescent="0.35">
      <c r="A1288">
        <v>140</v>
      </c>
    </row>
    <row r="1289" spans="1:1" x14ac:dyDescent="0.35">
      <c r="A1289">
        <v>185</v>
      </c>
    </row>
    <row r="1290" spans="1:1" x14ac:dyDescent="0.35">
      <c r="A1290">
        <v>257</v>
      </c>
    </row>
    <row r="1291" spans="1:1" x14ac:dyDescent="0.35">
      <c r="A1291">
        <v>316</v>
      </c>
    </row>
    <row r="1292" spans="1:1" x14ac:dyDescent="0.35">
      <c r="A1292">
        <v>186</v>
      </c>
    </row>
    <row r="1293" spans="1:1" x14ac:dyDescent="0.35">
      <c r="A1293">
        <v>496</v>
      </c>
    </row>
    <row r="1294" spans="1:1" x14ac:dyDescent="0.35">
      <c r="A1294">
        <v>457</v>
      </c>
    </row>
    <row r="1295" spans="1:1" x14ac:dyDescent="0.35">
      <c r="A1295">
        <v>302</v>
      </c>
    </row>
    <row r="1296" spans="1:1" x14ac:dyDescent="0.35">
      <c r="A1296">
        <v>90</v>
      </c>
    </row>
    <row r="1297" spans="1:1" x14ac:dyDescent="0.35">
      <c r="A1297">
        <v>225</v>
      </c>
    </row>
    <row r="1298" spans="1:1" x14ac:dyDescent="0.35">
      <c r="A1298">
        <v>98</v>
      </c>
    </row>
    <row r="1299" spans="1:1" x14ac:dyDescent="0.35">
      <c r="A1299">
        <v>67</v>
      </c>
    </row>
    <row r="1300" spans="1:1" x14ac:dyDescent="0.35">
      <c r="A1300">
        <v>153</v>
      </c>
    </row>
    <row r="1301" spans="1:1" x14ac:dyDescent="0.35">
      <c r="A1301">
        <v>603</v>
      </c>
    </row>
    <row r="1302" spans="1:1" x14ac:dyDescent="0.35">
      <c r="A1302">
        <v>102</v>
      </c>
    </row>
    <row r="1303" spans="1:1" x14ac:dyDescent="0.35">
      <c r="A1303">
        <v>426</v>
      </c>
    </row>
    <row r="1304" spans="1:1" x14ac:dyDescent="0.35">
      <c r="A1304">
        <v>89</v>
      </c>
    </row>
    <row r="1305" spans="1:1" x14ac:dyDescent="0.35">
      <c r="A1305">
        <v>213</v>
      </c>
    </row>
    <row r="1306" spans="1:1" x14ac:dyDescent="0.35">
      <c r="A1306">
        <v>340</v>
      </c>
    </row>
    <row r="1307" spans="1:1" x14ac:dyDescent="0.35">
      <c r="A1307">
        <v>244</v>
      </c>
    </row>
    <row r="1308" spans="1:1" x14ac:dyDescent="0.35">
      <c r="A1308">
        <v>109</v>
      </c>
    </row>
    <row r="1309" spans="1:1" x14ac:dyDescent="0.35">
      <c r="A1309">
        <v>351</v>
      </c>
    </row>
    <row r="1310" spans="1:1" x14ac:dyDescent="0.35">
      <c r="A1310">
        <v>99</v>
      </c>
    </row>
    <row r="1311" spans="1:1" x14ac:dyDescent="0.35">
      <c r="A1311">
        <v>86</v>
      </c>
    </row>
    <row r="1312" spans="1:1" x14ac:dyDescent="0.35">
      <c r="A1312">
        <v>376</v>
      </c>
    </row>
    <row r="1313" spans="1:1" x14ac:dyDescent="0.35">
      <c r="A1313">
        <v>269</v>
      </c>
    </row>
    <row r="1314" spans="1:1" x14ac:dyDescent="0.35">
      <c r="A1314">
        <v>795</v>
      </c>
    </row>
    <row r="1315" spans="1:1" x14ac:dyDescent="0.35">
      <c r="A1315">
        <v>475</v>
      </c>
    </row>
    <row r="1316" spans="1:1" x14ac:dyDescent="0.35">
      <c r="A1316">
        <v>339</v>
      </c>
    </row>
    <row r="1317" spans="1:1" x14ac:dyDescent="0.35">
      <c r="A1317">
        <v>382</v>
      </c>
    </row>
    <row r="1318" spans="1:1" x14ac:dyDescent="0.35">
      <c r="A1318">
        <v>622</v>
      </c>
    </row>
    <row r="1319" spans="1:1" x14ac:dyDescent="0.35">
      <c r="A1319">
        <v>192</v>
      </c>
    </row>
    <row r="1320" spans="1:1" x14ac:dyDescent="0.35">
      <c r="A1320">
        <v>109</v>
      </c>
    </row>
    <row r="1321" spans="1:1" x14ac:dyDescent="0.35">
      <c r="A1321">
        <v>346</v>
      </c>
    </row>
    <row r="1322" spans="1:1" x14ac:dyDescent="0.35">
      <c r="A1322">
        <v>186</v>
      </c>
    </row>
    <row r="1323" spans="1:1" x14ac:dyDescent="0.35">
      <c r="A1323">
        <v>439</v>
      </c>
    </row>
    <row r="1324" spans="1:1" x14ac:dyDescent="0.35">
      <c r="A1324">
        <v>470</v>
      </c>
    </row>
    <row r="1325" spans="1:1" x14ac:dyDescent="0.35">
      <c r="A1325">
        <v>302</v>
      </c>
    </row>
    <row r="1326" spans="1:1" x14ac:dyDescent="0.35">
      <c r="A1326">
        <v>315</v>
      </c>
    </row>
    <row r="1327" spans="1:1" x14ac:dyDescent="0.35">
      <c r="A1327">
        <v>253</v>
      </c>
    </row>
    <row r="1328" spans="1:1" x14ac:dyDescent="0.35">
      <c r="A1328">
        <v>306</v>
      </c>
    </row>
    <row r="1329" spans="1:1" x14ac:dyDescent="0.35">
      <c r="A1329">
        <v>435</v>
      </c>
    </row>
    <row r="1330" spans="1:1" x14ac:dyDescent="0.35">
      <c r="A1330">
        <v>195</v>
      </c>
    </row>
    <row r="1331" spans="1:1" x14ac:dyDescent="0.35">
      <c r="A1331">
        <v>204</v>
      </c>
    </row>
    <row r="1332" spans="1:1" x14ac:dyDescent="0.35">
      <c r="A1332">
        <v>433</v>
      </c>
    </row>
    <row r="1333" spans="1:1" x14ac:dyDescent="0.35">
      <c r="A1333">
        <v>73</v>
      </c>
    </row>
    <row r="1334" spans="1:1" x14ac:dyDescent="0.35">
      <c r="A1334">
        <v>554</v>
      </c>
    </row>
    <row r="1335" spans="1:1" x14ac:dyDescent="0.35">
      <c r="A1335">
        <v>320</v>
      </c>
    </row>
    <row r="1336" spans="1:1" x14ac:dyDescent="0.35">
      <c r="A1336">
        <v>131</v>
      </c>
    </row>
    <row r="1337" spans="1:1" x14ac:dyDescent="0.35">
      <c r="A1337">
        <v>518</v>
      </c>
    </row>
    <row r="1338" spans="1:1" x14ac:dyDescent="0.35">
      <c r="A1338">
        <v>337</v>
      </c>
    </row>
    <row r="1339" spans="1:1" x14ac:dyDescent="0.35">
      <c r="A1339">
        <v>488</v>
      </c>
    </row>
    <row r="1340" spans="1:1" x14ac:dyDescent="0.35">
      <c r="A1340">
        <v>467</v>
      </c>
    </row>
    <row r="1341" spans="1:1" x14ac:dyDescent="0.35">
      <c r="A1341">
        <v>185</v>
      </c>
    </row>
    <row r="1342" spans="1:1" x14ac:dyDescent="0.35">
      <c r="A1342">
        <v>476</v>
      </c>
    </row>
    <row r="1343" spans="1:1" x14ac:dyDescent="0.35">
      <c r="A1343">
        <v>181</v>
      </c>
    </row>
    <row r="1344" spans="1:1" x14ac:dyDescent="0.35">
      <c r="A1344">
        <v>271</v>
      </c>
    </row>
    <row r="1345" spans="1:1" x14ac:dyDescent="0.35">
      <c r="A1345">
        <v>158</v>
      </c>
    </row>
    <row r="1346" spans="1:1" x14ac:dyDescent="0.35">
      <c r="A1346">
        <v>282</v>
      </c>
    </row>
    <row r="1347" spans="1:1" x14ac:dyDescent="0.35">
      <c r="A1347">
        <v>674</v>
      </c>
    </row>
    <row r="1348" spans="1:1" x14ac:dyDescent="0.35">
      <c r="A1348">
        <v>301</v>
      </c>
    </row>
    <row r="1349" spans="1:1" x14ac:dyDescent="0.35">
      <c r="A1349">
        <v>359</v>
      </c>
    </row>
    <row r="1350" spans="1:1" x14ac:dyDescent="0.35">
      <c r="A1350">
        <v>546</v>
      </c>
    </row>
    <row r="1351" spans="1:1" x14ac:dyDescent="0.35">
      <c r="A1351">
        <v>334</v>
      </c>
    </row>
    <row r="1352" spans="1:1" x14ac:dyDescent="0.35">
      <c r="A1352">
        <v>511</v>
      </c>
    </row>
    <row r="1353" spans="1:1" x14ac:dyDescent="0.35">
      <c r="A1353">
        <v>103</v>
      </c>
    </row>
    <row r="1354" spans="1:1" x14ac:dyDescent="0.35">
      <c r="A1354">
        <v>353</v>
      </c>
    </row>
    <row r="1355" spans="1:1" x14ac:dyDescent="0.35">
      <c r="A1355">
        <v>249</v>
      </c>
    </row>
    <row r="1356" spans="1:1" x14ac:dyDescent="0.35">
      <c r="A1356">
        <v>243</v>
      </c>
    </row>
    <row r="1357" spans="1:1" x14ac:dyDescent="0.35">
      <c r="A1357">
        <v>165</v>
      </c>
    </row>
    <row r="1358" spans="1:1" x14ac:dyDescent="0.35">
      <c r="A1358">
        <v>253</v>
      </c>
    </row>
    <row r="1359" spans="1:1" x14ac:dyDescent="0.35">
      <c r="A1359">
        <v>367</v>
      </c>
    </row>
    <row r="1360" spans="1:1" x14ac:dyDescent="0.35">
      <c r="A1360">
        <v>190</v>
      </c>
    </row>
    <row r="1361" spans="1:1" x14ac:dyDescent="0.35">
      <c r="A1361">
        <v>99</v>
      </c>
    </row>
    <row r="1362" spans="1:1" x14ac:dyDescent="0.35">
      <c r="A1362">
        <v>369</v>
      </c>
    </row>
    <row r="1363" spans="1:1" x14ac:dyDescent="0.35">
      <c r="A1363">
        <v>245</v>
      </c>
    </row>
    <row r="1364" spans="1:1" x14ac:dyDescent="0.35">
      <c r="A1364">
        <v>93</v>
      </c>
    </row>
    <row r="1365" spans="1:1" x14ac:dyDescent="0.35">
      <c r="A1365">
        <v>215</v>
      </c>
    </row>
    <row r="1366" spans="1:1" x14ac:dyDescent="0.35">
      <c r="A1366">
        <v>127</v>
      </c>
    </row>
    <row r="1367" spans="1:1" x14ac:dyDescent="0.35">
      <c r="A1367">
        <v>144</v>
      </c>
    </row>
    <row r="1368" spans="1:1" x14ac:dyDescent="0.35">
      <c r="A1368">
        <v>284</v>
      </c>
    </row>
    <row r="1369" spans="1:1" x14ac:dyDescent="0.35">
      <c r="A1369">
        <v>91</v>
      </c>
    </row>
    <row r="1370" spans="1:1" x14ac:dyDescent="0.35">
      <c r="A1370">
        <v>197</v>
      </c>
    </row>
    <row r="1371" spans="1:1" x14ac:dyDescent="0.35">
      <c r="A1371">
        <v>450</v>
      </c>
    </row>
    <row r="1372" spans="1:1" x14ac:dyDescent="0.35">
      <c r="A1372">
        <v>143</v>
      </c>
    </row>
    <row r="1373" spans="1:1" x14ac:dyDescent="0.35">
      <c r="A1373">
        <v>115</v>
      </c>
    </row>
    <row r="1374" spans="1:1" x14ac:dyDescent="0.35">
      <c r="A1374">
        <v>207</v>
      </c>
    </row>
    <row r="1375" spans="1:1" x14ac:dyDescent="0.35">
      <c r="A1375">
        <v>178</v>
      </c>
    </row>
    <row r="1376" spans="1:1" x14ac:dyDescent="0.35">
      <c r="A1376">
        <v>166</v>
      </c>
    </row>
    <row r="1377" spans="1:1" x14ac:dyDescent="0.35">
      <c r="A1377">
        <v>289</v>
      </c>
    </row>
    <row r="1378" spans="1:1" x14ac:dyDescent="0.35">
      <c r="A1378">
        <v>396</v>
      </c>
    </row>
    <row r="1379" spans="1:1" x14ac:dyDescent="0.35">
      <c r="A1379">
        <v>132</v>
      </c>
    </row>
    <row r="1380" spans="1:1" x14ac:dyDescent="0.35">
      <c r="A1380">
        <v>120</v>
      </c>
    </row>
    <row r="1381" spans="1:1" x14ac:dyDescent="0.35">
      <c r="A1381">
        <v>175</v>
      </c>
    </row>
    <row r="1382" spans="1:1" x14ac:dyDescent="0.35">
      <c r="A1382">
        <v>310</v>
      </c>
    </row>
    <row r="1383" spans="1:1" x14ac:dyDescent="0.35">
      <c r="A1383">
        <v>300</v>
      </c>
    </row>
    <row r="1384" spans="1:1" x14ac:dyDescent="0.35">
      <c r="A1384">
        <v>164</v>
      </c>
    </row>
    <row r="1385" spans="1:1" x14ac:dyDescent="0.35">
      <c r="A1385">
        <v>216</v>
      </c>
    </row>
    <row r="1386" spans="1:1" x14ac:dyDescent="0.35">
      <c r="A1386">
        <v>279</v>
      </c>
    </row>
    <row r="1387" spans="1:1" x14ac:dyDescent="0.35">
      <c r="A1387">
        <v>254</v>
      </c>
    </row>
    <row r="1388" spans="1:1" x14ac:dyDescent="0.35">
      <c r="A1388">
        <v>579</v>
      </c>
    </row>
    <row r="1389" spans="1:1" x14ac:dyDescent="0.35">
      <c r="A1389">
        <v>103</v>
      </c>
    </row>
    <row r="1390" spans="1:1" x14ac:dyDescent="0.35">
      <c r="A1390">
        <v>397</v>
      </c>
    </row>
    <row r="1391" spans="1:1" x14ac:dyDescent="0.35">
      <c r="A1391">
        <v>67</v>
      </c>
    </row>
    <row r="1392" spans="1:1" x14ac:dyDescent="0.35">
      <c r="A1392">
        <v>118</v>
      </c>
    </row>
    <row r="1393" spans="1:1" x14ac:dyDescent="0.35">
      <c r="A1393">
        <v>220</v>
      </c>
    </row>
    <row r="1394" spans="1:1" x14ac:dyDescent="0.35">
      <c r="A1394">
        <v>456</v>
      </c>
    </row>
    <row r="1395" spans="1:1" x14ac:dyDescent="0.35">
      <c r="A1395">
        <v>121</v>
      </c>
    </row>
    <row r="1396" spans="1:1" x14ac:dyDescent="0.35">
      <c r="A1396">
        <v>229</v>
      </c>
    </row>
    <row r="1397" spans="1:1" x14ac:dyDescent="0.35">
      <c r="A1397">
        <v>534</v>
      </c>
    </row>
    <row r="1398" spans="1:1" x14ac:dyDescent="0.35">
      <c r="A1398">
        <v>303</v>
      </c>
    </row>
    <row r="1399" spans="1:1" x14ac:dyDescent="0.35">
      <c r="A1399">
        <v>282</v>
      </c>
    </row>
    <row r="1400" spans="1:1" x14ac:dyDescent="0.35">
      <c r="A1400">
        <v>232</v>
      </c>
    </row>
    <row r="1401" spans="1:1" x14ac:dyDescent="0.35">
      <c r="A1401">
        <v>326</v>
      </c>
    </row>
    <row r="1402" spans="1:1" x14ac:dyDescent="0.35">
      <c r="A1402">
        <v>256</v>
      </c>
    </row>
    <row r="1403" spans="1:1" x14ac:dyDescent="0.35">
      <c r="A1403">
        <v>401</v>
      </c>
    </row>
    <row r="1404" spans="1:1" x14ac:dyDescent="0.35">
      <c r="A1404">
        <v>343</v>
      </c>
    </row>
    <row r="1405" spans="1:1" x14ac:dyDescent="0.35">
      <c r="A1405">
        <v>352</v>
      </c>
    </row>
    <row r="1406" spans="1:1" x14ac:dyDescent="0.35">
      <c r="A1406">
        <v>309</v>
      </c>
    </row>
    <row r="1407" spans="1:1" x14ac:dyDescent="0.35">
      <c r="A1407">
        <v>546</v>
      </c>
    </row>
    <row r="1408" spans="1:1" x14ac:dyDescent="0.35">
      <c r="A1408">
        <v>118</v>
      </c>
    </row>
    <row r="1409" spans="1:1" x14ac:dyDescent="0.35">
      <c r="A1409">
        <v>208</v>
      </c>
    </row>
    <row r="1410" spans="1:1" x14ac:dyDescent="0.35">
      <c r="A1410">
        <v>252</v>
      </c>
    </row>
    <row r="1411" spans="1:1" x14ac:dyDescent="0.35">
      <c r="A1411">
        <v>218</v>
      </c>
    </row>
    <row r="1412" spans="1:1" x14ac:dyDescent="0.35">
      <c r="A1412">
        <v>387</v>
      </c>
    </row>
    <row r="1413" spans="1:1" x14ac:dyDescent="0.35">
      <c r="A1413">
        <v>274</v>
      </c>
    </row>
    <row r="1414" spans="1:1" x14ac:dyDescent="0.35">
      <c r="A1414">
        <v>156</v>
      </c>
    </row>
    <row r="1415" spans="1:1" x14ac:dyDescent="0.35">
      <c r="A1415">
        <v>223</v>
      </c>
    </row>
    <row r="1416" spans="1:1" x14ac:dyDescent="0.35">
      <c r="A1416">
        <v>244</v>
      </c>
    </row>
    <row r="1417" spans="1:1" x14ac:dyDescent="0.35">
      <c r="A1417">
        <v>116</v>
      </c>
    </row>
    <row r="1418" spans="1:1" x14ac:dyDescent="0.35">
      <c r="A1418">
        <v>145</v>
      </c>
    </row>
    <row r="1419" spans="1:1" x14ac:dyDescent="0.35">
      <c r="A1419">
        <v>140</v>
      </c>
    </row>
    <row r="1420" spans="1:1" x14ac:dyDescent="0.35">
      <c r="A1420">
        <v>252</v>
      </c>
    </row>
    <row r="1421" spans="1:1" x14ac:dyDescent="0.35">
      <c r="A1421">
        <v>289</v>
      </c>
    </row>
    <row r="1422" spans="1:1" x14ac:dyDescent="0.35">
      <c r="A1422">
        <v>366</v>
      </c>
    </row>
    <row r="1423" spans="1:1" x14ac:dyDescent="0.35">
      <c r="A1423">
        <v>679</v>
      </c>
    </row>
    <row r="1424" spans="1:1" x14ac:dyDescent="0.35">
      <c r="A1424">
        <v>362</v>
      </c>
    </row>
    <row r="1425" spans="1:1" x14ac:dyDescent="0.35">
      <c r="A1425">
        <v>259</v>
      </c>
    </row>
    <row r="1426" spans="1:1" x14ac:dyDescent="0.35">
      <c r="A1426">
        <v>89</v>
      </c>
    </row>
    <row r="1427" spans="1:1" x14ac:dyDescent="0.35">
      <c r="A1427">
        <v>229</v>
      </c>
    </row>
    <row r="1428" spans="1:1" x14ac:dyDescent="0.35">
      <c r="A1428">
        <v>215</v>
      </c>
    </row>
    <row r="1429" spans="1:1" x14ac:dyDescent="0.35">
      <c r="A1429">
        <v>343</v>
      </c>
    </row>
    <row r="1430" spans="1:1" x14ac:dyDescent="0.35">
      <c r="A1430">
        <v>327</v>
      </c>
    </row>
    <row r="1431" spans="1:1" x14ac:dyDescent="0.35">
      <c r="A1431">
        <v>71</v>
      </c>
    </row>
    <row r="1432" spans="1:1" x14ac:dyDescent="0.35">
      <c r="A1432">
        <v>262</v>
      </c>
    </row>
    <row r="1433" spans="1:1" x14ac:dyDescent="0.35">
      <c r="A1433">
        <v>151</v>
      </c>
    </row>
    <row r="1434" spans="1:1" x14ac:dyDescent="0.35">
      <c r="A1434">
        <v>439</v>
      </c>
    </row>
    <row r="1435" spans="1:1" x14ac:dyDescent="0.35">
      <c r="A1435">
        <v>156</v>
      </c>
    </row>
    <row r="1436" spans="1:1" x14ac:dyDescent="0.35">
      <c r="A1436">
        <v>438</v>
      </c>
    </row>
    <row r="1437" spans="1:1" x14ac:dyDescent="0.35">
      <c r="A1437">
        <v>265</v>
      </c>
    </row>
    <row r="1438" spans="1:1" x14ac:dyDescent="0.35">
      <c r="A1438">
        <v>337</v>
      </c>
    </row>
    <row r="1439" spans="1:1" x14ac:dyDescent="0.35">
      <c r="A1439">
        <v>546</v>
      </c>
    </row>
    <row r="1440" spans="1:1" x14ac:dyDescent="0.35">
      <c r="A1440">
        <v>98</v>
      </c>
    </row>
    <row r="1441" spans="1:1" x14ac:dyDescent="0.35">
      <c r="A1441">
        <v>151</v>
      </c>
    </row>
    <row r="1442" spans="1:1" x14ac:dyDescent="0.35">
      <c r="A1442">
        <v>133</v>
      </c>
    </row>
    <row r="1443" spans="1:1" x14ac:dyDescent="0.35">
      <c r="A1443">
        <v>278</v>
      </c>
    </row>
    <row r="1444" spans="1:1" x14ac:dyDescent="0.35">
      <c r="A1444">
        <v>280</v>
      </c>
    </row>
    <row r="1445" spans="1:1" x14ac:dyDescent="0.35">
      <c r="A1445">
        <v>293</v>
      </c>
    </row>
    <row r="1446" spans="1:1" x14ac:dyDescent="0.35">
      <c r="A1446">
        <v>422</v>
      </c>
    </row>
    <row r="1447" spans="1:1" x14ac:dyDescent="0.35">
      <c r="A1447">
        <v>161</v>
      </c>
    </row>
    <row r="1448" spans="1:1" x14ac:dyDescent="0.35">
      <c r="A1448">
        <v>89</v>
      </c>
    </row>
    <row r="1449" spans="1:1" x14ac:dyDescent="0.35">
      <c r="A1449">
        <v>141</v>
      </c>
    </row>
    <row r="1450" spans="1:1" x14ac:dyDescent="0.35">
      <c r="A1450">
        <v>141</v>
      </c>
    </row>
    <row r="1451" spans="1:1" x14ac:dyDescent="0.35">
      <c r="A1451">
        <v>261</v>
      </c>
    </row>
    <row r="1452" spans="1:1" x14ac:dyDescent="0.35">
      <c r="A1452">
        <v>265</v>
      </c>
    </row>
    <row r="1453" spans="1:1" x14ac:dyDescent="0.35">
      <c r="A1453">
        <v>125</v>
      </c>
    </row>
    <row r="1454" spans="1:1" x14ac:dyDescent="0.35">
      <c r="A1454">
        <v>129</v>
      </c>
    </row>
    <row r="1455" spans="1:1" x14ac:dyDescent="0.35">
      <c r="A1455">
        <v>495</v>
      </c>
    </row>
    <row r="1456" spans="1:1" x14ac:dyDescent="0.35">
      <c r="A1456">
        <v>114</v>
      </c>
    </row>
    <row r="1457" spans="1:1" x14ac:dyDescent="0.35">
      <c r="A1457">
        <v>246</v>
      </c>
    </row>
    <row r="1458" spans="1:1" x14ac:dyDescent="0.35">
      <c r="A1458">
        <v>44</v>
      </c>
    </row>
    <row r="1459" spans="1:1" x14ac:dyDescent="0.35">
      <c r="A1459">
        <v>383</v>
      </c>
    </row>
    <row r="1460" spans="1:1" x14ac:dyDescent="0.35">
      <c r="A1460">
        <v>74</v>
      </c>
    </row>
    <row r="1461" spans="1:1" x14ac:dyDescent="0.35">
      <c r="A1461">
        <v>151</v>
      </c>
    </row>
    <row r="1462" spans="1:1" x14ac:dyDescent="0.35">
      <c r="A1462">
        <v>607</v>
      </c>
    </row>
    <row r="1463" spans="1:1" x14ac:dyDescent="0.35">
      <c r="A1463">
        <v>114</v>
      </c>
    </row>
    <row r="1464" spans="1:1" x14ac:dyDescent="0.35">
      <c r="A1464">
        <v>383</v>
      </c>
    </row>
    <row r="1465" spans="1:1" x14ac:dyDescent="0.35">
      <c r="A1465">
        <v>476</v>
      </c>
    </row>
    <row r="1466" spans="1:1" x14ac:dyDescent="0.35">
      <c r="A1466">
        <v>601</v>
      </c>
    </row>
    <row r="1467" spans="1:1" x14ac:dyDescent="0.35">
      <c r="A1467">
        <v>272</v>
      </c>
    </row>
    <row r="1468" spans="1:1" x14ac:dyDescent="0.35">
      <c r="A1468">
        <v>600</v>
      </c>
    </row>
    <row r="1469" spans="1:1" x14ac:dyDescent="0.35">
      <c r="A1469">
        <v>449</v>
      </c>
    </row>
    <row r="1470" spans="1:1" x14ac:dyDescent="0.35">
      <c r="A1470">
        <v>334</v>
      </c>
    </row>
    <row r="1471" spans="1:1" x14ac:dyDescent="0.35">
      <c r="A1471">
        <v>278</v>
      </c>
    </row>
    <row r="1472" spans="1:1" x14ac:dyDescent="0.35">
      <c r="A1472">
        <v>207</v>
      </c>
    </row>
    <row r="1473" spans="1:1" x14ac:dyDescent="0.35">
      <c r="A1473">
        <v>187</v>
      </c>
    </row>
    <row r="1474" spans="1:1" x14ac:dyDescent="0.35">
      <c r="A1474">
        <v>302</v>
      </c>
    </row>
    <row r="1475" spans="1:1" x14ac:dyDescent="0.35">
      <c r="A1475">
        <v>187</v>
      </c>
    </row>
    <row r="1476" spans="1:1" x14ac:dyDescent="0.35">
      <c r="A1476">
        <v>293</v>
      </c>
    </row>
    <row r="1477" spans="1:1" x14ac:dyDescent="0.35">
      <c r="A1477">
        <v>359</v>
      </c>
    </row>
    <row r="1478" spans="1:1" x14ac:dyDescent="0.35">
      <c r="A1478">
        <v>221</v>
      </c>
    </row>
    <row r="1479" spans="1:1" x14ac:dyDescent="0.35">
      <c r="A1479">
        <v>354</v>
      </c>
    </row>
    <row r="1480" spans="1:1" x14ac:dyDescent="0.35">
      <c r="A1480">
        <v>144</v>
      </c>
    </row>
    <row r="1481" spans="1:1" x14ac:dyDescent="0.35">
      <c r="A1481">
        <v>130</v>
      </c>
    </row>
    <row r="1482" spans="1:1" x14ac:dyDescent="0.35">
      <c r="A1482">
        <v>145</v>
      </c>
    </row>
    <row r="1483" spans="1:1" x14ac:dyDescent="0.35">
      <c r="A1483">
        <v>247</v>
      </c>
    </row>
    <row r="1484" spans="1:1" x14ac:dyDescent="0.35">
      <c r="A1484">
        <v>265</v>
      </c>
    </row>
    <row r="1485" spans="1:1" x14ac:dyDescent="0.35">
      <c r="A1485">
        <v>290</v>
      </c>
    </row>
    <row r="1486" spans="1:1" x14ac:dyDescent="0.35">
      <c r="A1486">
        <v>282</v>
      </c>
    </row>
    <row r="1487" spans="1:1" x14ac:dyDescent="0.35">
      <c r="A1487">
        <v>124</v>
      </c>
    </row>
    <row r="1488" spans="1:1" x14ac:dyDescent="0.35">
      <c r="A1488">
        <v>314</v>
      </c>
    </row>
    <row r="1489" spans="1:1" x14ac:dyDescent="0.35">
      <c r="A1489">
        <v>129</v>
      </c>
    </row>
    <row r="1490" spans="1:1" x14ac:dyDescent="0.35">
      <c r="A1490">
        <v>121</v>
      </c>
    </row>
    <row r="1491" spans="1:1" x14ac:dyDescent="0.35">
      <c r="A1491">
        <v>37</v>
      </c>
    </row>
    <row r="1492" spans="1:1" x14ac:dyDescent="0.35">
      <c r="A1492">
        <v>72</v>
      </c>
    </row>
    <row r="1493" spans="1:1" x14ac:dyDescent="0.35">
      <c r="A1493">
        <v>217</v>
      </c>
    </row>
    <row r="1494" spans="1:1" x14ac:dyDescent="0.35">
      <c r="A1494">
        <v>431</v>
      </c>
    </row>
    <row r="1495" spans="1:1" x14ac:dyDescent="0.35">
      <c r="A1495">
        <v>146</v>
      </c>
    </row>
    <row r="1496" spans="1:1" x14ac:dyDescent="0.35">
      <c r="A1496">
        <v>60</v>
      </c>
    </row>
    <row r="1497" spans="1:1" x14ac:dyDescent="0.35">
      <c r="A1497">
        <v>166</v>
      </c>
    </row>
    <row r="1498" spans="1:1" x14ac:dyDescent="0.35">
      <c r="A1498">
        <v>120</v>
      </c>
    </row>
    <row r="1499" spans="1:1" x14ac:dyDescent="0.35">
      <c r="A1499">
        <v>179</v>
      </c>
    </row>
    <row r="1500" spans="1:1" x14ac:dyDescent="0.35">
      <c r="A1500">
        <v>132</v>
      </c>
    </row>
    <row r="1501" spans="1:1" x14ac:dyDescent="0.35">
      <c r="A1501">
        <v>61</v>
      </c>
    </row>
    <row r="1502" spans="1:1" x14ac:dyDescent="0.35">
      <c r="A1502">
        <v>179</v>
      </c>
    </row>
    <row r="1503" spans="1:1" x14ac:dyDescent="0.35">
      <c r="A1503">
        <v>103</v>
      </c>
    </row>
    <row r="1504" spans="1:1" x14ac:dyDescent="0.35">
      <c r="A1504">
        <v>122</v>
      </c>
    </row>
    <row r="1505" spans="1:1" x14ac:dyDescent="0.35">
      <c r="A1505">
        <v>87</v>
      </c>
    </row>
    <row r="1506" spans="1:1" x14ac:dyDescent="0.35">
      <c r="A1506">
        <v>66</v>
      </c>
    </row>
    <row r="1507" spans="1:1" x14ac:dyDescent="0.35">
      <c r="A1507">
        <v>144</v>
      </c>
    </row>
    <row r="1508" spans="1:1" x14ac:dyDescent="0.35">
      <c r="A1508">
        <v>218</v>
      </c>
    </row>
    <row r="1509" spans="1:1" x14ac:dyDescent="0.35">
      <c r="A1509">
        <v>113</v>
      </c>
    </row>
    <row r="1510" spans="1:1" x14ac:dyDescent="0.35">
      <c r="A1510">
        <v>92</v>
      </c>
    </row>
    <row r="1511" spans="1:1" x14ac:dyDescent="0.35">
      <c r="A1511">
        <v>276</v>
      </c>
    </row>
    <row r="1512" spans="1:1" x14ac:dyDescent="0.35">
      <c r="A1512">
        <v>94</v>
      </c>
    </row>
    <row r="1513" spans="1:1" x14ac:dyDescent="0.35">
      <c r="A1513">
        <v>207</v>
      </c>
    </row>
    <row r="1514" spans="1:1" x14ac:dyDescent="0.35">
      <c r="A1514">
        <v>209</v>
      </c>
    </row>
    <row r="1515" spans="1:1" x14ac:dyDescent="0.35">
      <c r="A1515">
        <v>102</v>
      </c>
    </row>
    <row r="1516" spans="1:1" x14ac:dyDescent="0.35">
      <c r="A1516">
        <v>440</v>
      </c>
    </row>
    <row r="1517" spans="1:1" x14ac:dyDescent="0.35">
      <c r="A1517">
        <v>195</v>
      </c>
    </row>
    <row r="1518" spans="1:1" x14ac:dyDescent="0.35">
      <c r="A1518">
        <v>472</v>
      </c>
    </row>
    <row r="1519" spans="1:1" x14ac:dyDescent="0.35">
      <c r="A1519">
        <v>366</v>
      </c>
    </row>
    <row r="1520" spans="1:1" x14ac:dyDescent="0.35">
      <c r="A1520">
        <v>513</v>
      </c>
    </row>
    <row r="1521" spans="1:1" x14ac:dyDescent="0.35">
      <c r="A1521">
        <v>344</v>
      </c>
    </row>
    <row r="1522" spans="1:1" x14ac:dyDescent="0.35">
      <c r="A1522">
        <v>170</v>
      </c>
    </row>
    <row r="1523" spans="1:1" x14ac:dyDescent="0.35">
      <c r="A1523">
        <v>575</v>
      </c>
    </row>
    <row r="1524" spans="1:1" x14ac:dyDescent="0.35">
      <c r="A1524">
        <v>299</v>
      </c>
    </row>
    <row r="1525" spans="1:1" x14ac:dyDescent="0.35">
      <c r="A1525">
        <v>395</v>
      </c>
    </row>
    <row r="1526" spans="1:1" x14ac:dyDescent="0.35">
      <c r="A1526">
        <v>692</v>
      </c>
    </row>
    <row r="1527" spans="1:1" x14ac:dyDescent="0.35">
      <c r="A1527">
        <v>156</v>
      </c>
    </row>
    <row r="1528" spans="1:1" x14ac:dyDescent="0.35">
      <c r="A1528">
        <v>139</v>
      </c>
    </row>
    <row r="1529" spans="1:1" x14ac:dyDescent="0.35">
      <c r="A1529">
        <v>82</v>
      </c>
    </row>
    <row r="1530" spans="1:1" x14ac:dyDescent="0.35">
      <c r="A1530">
        <v>1201</v>
      </c>
    </row>
    <row r="1531" spans="1:1" x14ac:dyDescent="0.35">
      <c r="A1531">
        <v>1184</v>
      </c>
    </row>
    <row r="1532" spans="1:1" x14ac:dyDescent="0.35">
      <c r="A1532">
        <v>200</v>
      </c>
    </row>
    <row r="1533" spans="1:1" x14ac:dyDescent="0.35">
      <c r="A1533">
        <v>119</v>
      </c>
    </row>
    <row r="1534" spans="1:1" x14ac:dyDescent="0.35">
      <c r="A1534">
        <v>166</v>
      </c>
    </row>
    <row r="1535" spans="1:1" x14ac:dyDescent="0.35">
      <c r="A1535">
        <v>232</v>
      </c>
    </row>
    <row r="1536" spans="1:1" x14ac:dyDescent="0.35">
      <c r="A1536">
        <v>141</v>
      </c>
    </row>
    <row r="1537" spans="1:1" x14ac:dyDescent="0.35">
      <c r="A1537">
        <v>177</v>
      </c>
    </row>
    <row r="1538" spans="1:1" x14ac:dyDescent="0.35">
      <c r="A1538">
        <v>61</v>
      </c>
    </row>
    <row r="1539" spans="1:1" x14ac:dyDescent="0.35">
      <c r="A1539">
        <v>216</v>
      </c>
    </row>
    <row r="1540" spans="1:1" x14ac:dyDescent="0.35">
      <c r="A1540">
        <v>169</v>
      </c>
    </row>
    <row r="1541" spans="1:1" x14ac:dyDescent="0.35">
      <c r="A1541">
        <v>251</v>
      </c>
    </row>
    <row r="1542" spans="1:1" x14ac:dyDescent="0.35">
      <c r="A1542">
        <v>139</v>
      </c>
    </row>
    <row r="1543" spans="1:1" x14ac:dyDescent="0.35">
      <c r="A1543">
        <v>467</v>
      </c>
    </row>
    <row r="1544" spans="1:1" x14ac:dyDescent="0.35">
      <c r="A1544">
        <v>220</v>
      </c>
    </row>
    <row r="1545" spans="1:1" x14ac:dyDescent="0.35">
      <c r="A1545">
        <v>487</v>
      </c>
    </row>
    <row r="1546" spans="1:1" x14ac:dyDescent="0.35">
      <c r="A1546">
        <v>166</v>
      </c>
    </row>
    <row r="1547" spans="1:1" x14ac:dyDescent="0.35">
      <c r="A1547">
        <v>231</v>
      </c>
    </row>
    <row r="1548" spans="1:1" x14ac:dyDescent="0.35">
      <c r="A1548">
        <v>359</v>
      </c>
    </row>
    <row r="1549" spans="1:1" x14ac:dyDescent="0.35">
      <c r="A1549">
        <v>458</v>
      </c>
    </row>
    <row r="1550" spans="1:1" x14ac:dyDescent="0.35">
      <c r="A1550">
        <v>820</v>
      </c>
    </row>
    <row r="1551" spans="1:1" x14ac:dyDescent="0.35">
      <c r="A1551">
        <v>363</v>
      </c>
    </row>
    <row r="1552" spans="1:1" x14ac:dyDescent="0.35">
      <c r="A1552">
        <v>177</v>
      </c>
    </row>
    <row r="1553" spans="1:1" x14ac:dyDescent="0.35">
      <c r="A1553">
        <v>156</v>
      </c>
    </row>
    <row r="1554" spans="1:1" x14ac:dyDescent="0.35">
      <c r="A1554">
        <v>494</v>
      </c>
    </row>
    <row r="1555" spans="1:1" x14ac:dyDescent="0.35">
      <c r="A1555">
        <v>166</v>
      </c>
    </row>
    <row r="1556" spans="1:1" x14ac:dyDescent="0.35">
      <c r="A1556">
        <v>121</v>
      </c>
    </row>
    <row r="1557" spans="1:1" x14ac:dyDescent="0.35">
      <c r="A1557">
        <v>270</v>
      </c>
    </row>
    <row r="1558" spans="1:1" x14ac:dyDescent="0.35">
      <c r="A1558">
        <v>313</v>
      </c>
    </row>
    <row r="1559" spans="1:1" x14ac:dyDescent="0.35">
      <c r="A1559">
        <v>313</v>
      </c>
    </row>
    <row r="1560" spans="1:1" x14ac:dyDescent="0.35">
      <c r="A1560">
        <v>293</v>
      </c>
    </row>
    <row r="1561" spans="1:1" x14ac:dyDescent="0.35">
      <c r="A1561">
        <v>255</v>
      </c>
    </row>
    <row r="1562" spans="1:1" x14ac:dyDescent="0.35">
      <c r="A1562">
        <v>672</v>
      </c>
    </row>
    <row r="1563" spans="1:1" x14ac:dyDescent="0.35">
      <c r="A1563">
        <v>183</v>
      </c>
    </row>
    <row r="1564" spans="1:1" x14ac:dyDescent="0.35">
      <c r="A1564">
        <v>465</v>
      </c>
    </row>
    <row r="1565" spans="1:1" x14ac:dyDescent="0.35">
      <c r="A1565">
        <v>140</v>
      </c>
    </row>
    <row r="1566" spans="1:1" x14ac:dyDescent="0.35">
      <c r="A1566">
        <v>140</v>
      </c>
    </row>
    <row r="1567" spans="1:1" x14ac:dyDescent="0.35">
      <c r="A1567">
        <v>356</v>
      </c>
    </row>
    <row r="1568" spans="1:1" x14ac:dyDescent="0.35">
      <c r="A1568">
        <v>1032</v>
      </c>
    </row>
    <row r="1569" spans="1:1" x14ac:dyDescent="0.35">
      <c r="A1569">
        <v>317</v>
      </c>
    </row>
    <row r="1570" spans="1:1" x14ac:dyDescent="0.35">
      <c r="A1570">
        <v>96</v>
      </c>
    </row>
    <row r="1571" spans="1:1" x14ac:dyDescent="0.35">
      <c r="A1571">
        <v>487</v>
      </c>
    </row>
    <row r="1572" spans="1:1" x14ac:dyDescent="0.35">
      <c r="A1572">
        <v>528</v>
      </c>
    </row>
    <row r="1573" spans="1:1" x14ac:dyDescent="0.35">
      <c r="A1573">
        <v>1177</v>
      </c>
    </row>
    <row r="1574" spans="1:1" x14ac:dyDescent="0.35">
      <c r="A1574">
        <v>187</v>
      </c>
    </row>
    <row r="1575" spans="1:1" x14ac:dyDescent="0.35">
      <c r="A1575">
        <v>214</v>
      </c>
    </row>
    <row r="1576" spans="1:1" x14ac:dyDescent="0.35">
      <c r="A1576">
        <v>320</v>
      </c>
    </row>
    <row r="1577" spans="1:1" x14ac:dyDescent="0.35">
      <c r="A1577">
        <v>457</v>
      </c>
    </row>
    <row r="1578" spans="1:1" x14ac:dyDescent="0.35">
      <c r="A1578">
        <v>94</v>
      </c>
    </row>
    <row r="1579" spans="1:1" x14ac:dyDescent="0.35">
      <c r="A1579">
        <v>125</v>
      </c>
    </row>
    <row r="1580" spans="1:1" x14ac:dyDescent="0.35">
      <c r="A1580">
        <v>275</v>
      </c>
    </row>
    <row r="1581" spans="1:1" x14ac:dyDescent="0.35">
      <c r="A1581">
        <v>287</v>
      </c>
    </row>
    <row r="1582" spans="1:1" x14ac:dyDescent="0.35">
      <c r="A1582">
        <v>87</v>
      </c>
    </row>
    <row r="1583" spans="1:1" x14ac:dyDescent="0.35">
      <c r="A1583">
        <v>292</v>
      </c>
    </row>
    <row r="1584" spans="1:1" x14ac:dyDescent="0.35">
      <c r="A1584">
        <v>185</v>
      </c>
    </row>
    <row r="1585" spans="1:1" x14ac:dyDescent="0.35">
      <c r="A1585">
        <v>442</v>
      </c>
    </row>
    <row r="1586" spans="1:1" x14ac:dyDescent="0.35">
      <c r="A1586">
        <v>255</v>
      </c>
    </row>
    <row r="1587" spans="1:1" x14ac:dyDescent="0.35">
      <c r="A1587">
        <v>651</v>
      </c>
    </row>
    <row r="1588" spans="1:1" x14ac:dyDescent="0.35">
      <c r="A1588">
        <v>92</v>
      </c>
    </row>
    <row r="1589" spans="1:1" x14ac:dyDescent="0.35">
      <c r="A1589">
        <v>289</v>
      </c>
    </row>
    <row r="1590" spans="1:1" x14ac:dyDescent="0.35">
      <c r="A1590">
        <v>89</v>
      </c>
    </row>
    <row r="1591" spans="1:1" x14ac:dyDescent="0.35">
      <c r="A1591">
        <v>245</v>
      </c>
    </row>
    <row r="1592" spans="1:1" x14ac:dyDescent="0.35">
      <c r="A1592">
        <v>119</v>
      </c>
    </row>
    <row r="1593" spans="1:1" x14ac:dyDescent="0.35">
      <c r="A1593">
        <v>270</v>
      </c>
    </row>
    <row r="1594" spans="1:1" x14ac:dyDescent="0.35">
      <c r="A1594">
        <v>330</v>
      </c>
    </row>
    <row r="1595" spans="1:1" x14ac:dyDescent="0.35">
      <c r="A1595">
        <v>109</v>
      </c>
    </row>
    <row r="1596" spans="1:1" x14ac:dyDescent="0.35">
      <c r="A1596">
        <v>216</v>
      </c>
    </row>
    <row r="1597" spans="1:1" x14ac:dyDescent="0.35">
      <c r="A1597">
        <v>703</v>
      </c>
    </row>
    <row r="1598" spans="1:1" x14ac:dyDescent="0.35">
      <c r="A1598">
        <v>508</v>
      </c>
    </row>
    <row r="1599" spans="1:1" x14ac:dyDescent="0.35">
      <c r="A1599">
        <v>480</v>
      </c>
    </row>
    <row r="1600" spans="1:1" x14ac:dyDescent="0.35">
      <c r="A1600">
        <v>198</v>
      </c>
    </row>
    <row r="1601" spans="1:1" x14ac:dyDescent="0.35">
      <c r="A1601">
        <v>106</v>
      </c>
    </row>
    <row r="1602" spans="1:1" x14ac:dyDescent="0.35">
      <c r="A1602">
        <v>577</v>
      </c>
    </row>
    <row r="1603" spans="1:1" x14ac:dyDescent="0.35">
      <c r="A1603">
        <v>222</v>
      </c>
    </row>
    <row r="1604" spans="1:1" x14ac:dyDescent="0.35">
      <c r="A1604">
        <v>212</v>
      </c>
    </row>
    <row r="1605" spans="1:1" x14ac:dyDescent="0.35">
      <c r="A1605">
        <v>286</v>
      </c>
    </row>
    <row r="1606" spans="1:1" x14ac:dyDescent="0.35">
      <c r="A1606">
        <v>160</v>
      </c>
    </row>
    <row r="1607" spans="1:1" x14ac:dyDescent="0.35">
      <c r="A1607">
        <v>286</v>
      </c>
    </row>
    <row r="1608" spans="1:1" x14ac:dyDescent="0.35">
      <c r="A1608">
        <v>424</v>
      </c>
    </row>
    <row r="1609" spans="1:1" x14ac:dyDescent="0.35">
      <c r="A1609">
        <v>204</v>
      </c>
    </row>
    <row r="1610" spans="1:1" x14ac:dyDescent="0.35">
      <c r="A1610">
        <v>294</v>
      </c>
    </row>
    <row r="1611" spans="1:1" x14ac:dyDescent="0.35">
      <c r="A1611">
        <v>464</v>
      </c>
    </row>
    <row r="1612" spans="1:1" x14ac:dyDescent="0.35">
      <c r="A1612">
        <v>452</v>
      </c>
    </row>
    <row r="1613" spans="1:1" x14ac:dyDescent="0.35">
      <c r="A1613">
        <v>487</v>
      </c>
    </row>
    <row r="1614" spans="1:1" x14ac:dyDescent="0.35">
      <c r="A1614">
        <v>121</v>
      </c>
    </row>
    <row r="1615" spans="1:1" x14ac:dyDescent="0.35">
      <c r="A1615">
        <v>127</v>
      </c>
    </row>
    <row r="1616" spans="1:1" x14ac:dyDescent="0.35">
      <c r="A1616">
        <v>860</v>
      </c>
    </row>
    <row r="1617" spans="1:1" x14ac:dyDescent="0.35">
      <c r="A1617">
        <v>642</v>
      </c>
    </row>
    <row r="1618" spans="1:1" x14ac:dyDescent="0.35">
      <c r="A1618">
        <v>370</v>
      </c>
    </row>
    <row r="1619" spans="1:1" x14ac:dyDescent="0.35">
      <c r="A1619">
        <v>79</v>
      </c>
    </row>
    <row r="1620" spans="1:1" x14ac:dyDescent="0.35">
      <c r="A1620">
        <v>378</v>
      </c>
    </row>
    <row r="1621" spans="1:1" x14ac:dyDescent="0.35">
      <c r="A1621">
        <v>447</v>
      </c>
    </row>
    <row r="1622" spans="1:1" x14ac:dyDescent="0.35">
      <c r="A1622">
        <v>45</v>
      </c>
    </row>
    <row r="1623" spans="1:1" x14ac:dyDescent="0.35">
      <c r="A1623">
        <v>113</v>
      </c>
    </row>
    <row r="1624" spans="1:1" x14ac:dyDescent="0.35">
      <c r="A1624">
        <v>259</v>
      </c>
    </row>
    <row r="1625" spans="1:1" x14ac:dyDescent="0.35">
      <c r="A1625">
        <v>246</v>
      </c>
    </row>
    <row r="1626" spans="1:1" x14ac:dyDescent="0.35">
      <c r="A1626">
        <v>461</v>
      </c>
    </row>
    <row r="1627" spans="1:1" x14ac:dyDescent="0.35">
      <c r="A1627">
        <v>629</v>
      </c>
    </row>
    <row r="1628" spans="1:1" x14ac:dyDescent="0.35">
      <c r="A1628">
        <v>237</v>
      </c>
    </row>
    <row r="1629" spans="1:1" x14ac:dyDescent="0.35">
      <c r="A1629">
        <v>288</v>
      </c>
    </row>
    <row r="1630" spans="1:1" x14ac:dyDescent="0.35">
      <c r="A1630">
        <v>253</v>
      </c>
    </row>
    <row r="1631" spans="1:1" x14ac:dyDescent="0.35">
      <c r="A1631">
        <v>277</v>
      </c>
    </row>
    <row r="1632" spans="1:1" x14ac:dyDescent="0.35">
      <c r="A1632">
        <v>237</v>
      </c>
    </row>
    <row r="1633" spans="1:1" x14ac:dyDescent="0.35">
      <c r="A1633">
        <v>290</v>
      </c>
    </row>
    <row r="1634" spans="1:1" x14ac:dyDescent="0.35">
      <c r="A1634">
        <v>66</v>
      </c>
    </row>
    <row r="1635" spans="1:1" x14ac:dyDescent="0.35">
      <c r="A1635">
        <v>366</v>
      </c>
    </row>
    <row r="1636" spans="1:1" x14ac:dyDescent="0.35">
      <c r="A1636">
        <v>126</v>
      </c>
    </row>
    <row r="1637" spans="1:1" x14ac:dyDescent="0.35">
      <c r="A1637">
        <v>185</v>
      </c>
    </row>
    <row r="1638" spans="1:1" x14ac:dyDescent="0.35">
      <c r="A1638">
        <v>95</v>
      </c>
    </row>
    <row r="1639" spans="1:1" x14ac:dyDescent="0.35">
      <c r="A1639">
        <v>157</v>
      </c>
    </row>
    <row r="1640" spans="1:1" x14ac:dyDescent="0.35">
      <c r="A1640">
        <v>78</v>
      </c>
    </row>
    <row r="1641" spans="1:1" x14ac:dyDescent="0.35">
      <c r="A1641">
        <v>319</v>
      </c>
    </row>
    <row r="1642" spans="1:1" x14ac:dyDescent="0.35">
      <c r="A1642">
        <v>658</v>
      </c>
    </row>
    <row r="1643" spans="1:1" x14ac:dyDescent="0.35">
      <c r="A1643">
        <v>149</v>
      </c>
    </row>
    <row r="1644" spans="1:1" x14ac:dyDescent="0.35">
      <c r="A1644">
        <v>451</v>
      </c>
    </row>
    <row r="1645" spans="1:1" x14ac:dyDescent="0.35">
      <c r="A1645">
        <v>428</v>
      </c>
    </row>
    <row r="1646" spans="1:1" x14ac:dyDescent="0.35">
      <c r="A1646">
        <v>235</v>
      </c>
    </row>
    <row r="1647" spans="1:1" x14ac:dyDescent="0.35">
      <c r="A1647">
        <v>608</v>
      </c>
    </row>
    <row r="1648" spans="1:1" x14ac:dyDescent="0.35">
      <c r="A1648">
        <v>445</v>
      </c>
    </row>
    <row r="1649" spans="1:1" x14ac:dyDescent="0.35">
      <c r="A1649">
        <v>268</v>
      </c>
    </row>
    <row r="1650" spans="1:1" x14ac:dyDescent="0.35">
      <c r="A1650">
        <v>262</v>
      </c>
    </row>
    <row r="1651" spans="1:1" x14ac:dyDescent="0.35">
      <c r="A1651">
        <v>400</v>
      </c>
    </row>
    <row r="1652" spans="1:1" x14ac:dyDescent="0.35">
      <c r="A1652">
        <v>249</v>
      </c>
    </row>
    <row r="1653" spans="1:1" x14ac:dyDescent="0.35">
      <c r="A1653">
        <v>222</v>
      </c>
    </row>
    <row r="1654" spans="1:1" x14ac:dyDescent="0.35">
      <c r="A1654">
        <v>299</v>
      </c>
    </row>
    <row r="1655" spans="1:1" x14ac:dyDescent="0.35">
      <c r="A1655">
        <v>188</v>
      </c>
    </row>
    <row r="1656" spans="1:1" x14ac:dyDescent="0.35">
      <c r="A1656">
        <v>83</v>
      </c>
    </row>
    <row r="1657" spans="1:1" x14ac:dyDescent="0.35">
      <c r="A1657">
        <v>295</v>
      </c>
    </row>
    <row r="1658" spans="1:1" x14ac:dyDescent="0.35">
      <c r="A1658">
        <v>95</v>
      </c>
    </row>
    <row r="1659" spans="1:1" x14ac:dyDescent="0.35">
      <c r="A1659">
        <v>192</v>
      </c>
    </row>
    <row r="1660" spans="1:1" x14ac:dyDescent="0.35">
      <c r="A1660">
        <v>189</v>
      </c>
    </row>
    <row r="1661" spans="1:1" x14ac:dyDescent="0.35">
      <c r="A1661">
        <v>200</v>
      </c>
    </row>
    <row r="1662" spans="1:1" x14ac:dyDescent="0.35">
      <c r="A1662">
        <v>248</v>
      </c>
    </row>
    <row r="1663" spans="1:1" x14ac:dyDescent="0.35">
      <c r="A1663">
        <v>493</v>
      </c>
    </row>
    <row r="1664" spans="1:1" x14ac:dyDescent="0.35">
      <c r="A1664">
        <v>380</v>
      </c>
    </row>
    <row r="1665" spans="1:1" x14ac:dyDescent="0.35">
      <c r="A1665">
        <v>74</v>
      </c>
    </row>
    <row r="1666" spans="1:1" x14ac:dyDescent="0.35">
      <c r="A1666">
        <v>976</v>
      </c>
    </row>
    <row r="1667" spans="1:1" x14ac:dyDescent="0.35">
      <c r="A1667">
        <v>242</v>
      </c>
    </row>
    <row r="1668" spans="1:1" x14ac:dyDescent="0.35">
      <c r="A1668">
        <v>370</v>
      </c>
    </row>
    <row r="1669" spans="1:1" x14ac:dyDescent="0.35">
      <c r="A1669">
        <v>315</v>
      </c>
    </row>
    <row r="1670" spans="1:1" x14ac:dyDescent="0.35">
      <c r="A1670">
        <v>104</v>
      </c>
    </row>
    <row r="1671" spans="1:1" x14ac:dyDescent="0.35">
      <c r="A1671">
        <v>483</v>
      </c>
    </row>
    <row r="1672" spans="1:1" x14ac:dyDescent="0.35">
      <c r="A1672">
        <v>434</v>
      </c>
    </row>
    <row r="1673" spans="1:1" x14ac:dyDescent="0.35">
      <c r="A1673">
        <v>502</v>
      </c>
    </row>
    <row r="1674" spans="1:1" x14ac:dyDescent="0.35">
      <c r="A1674">
        <v>405</v>
      </c>
    </row>
    <row r="1675" spans="1:1" x14ac:dyDescent="0.35">
      <c r="A1675">
        <v>123</v>
      </c>
    </row>
    <row r="1676" spans="1:1" x14ac:dyDescent="0.35">
      <c r="A1676">
        <v>229</v>
      </c>
    </row>
    <row r="1677" spans="1:1" x14ac:dyDescent="0.35">
      <c r="A1677">
        <v>223</v>
      </c>
    </row>
    <row r="1678" spans="1:1" x14ac:dyDescent="0.35">
      <c r="A1678">
        <v>265</v>
      </c>
    </row>
    <row r="1679" spans="1:1" x14ac:dyDescent="0.35">
      <c r="A1679">
        <v>433</v>
      </c>
    </row>
    <row r="1680" spans="1:1" x14ac:dyDescent="0.35">
      <c r="A1680">
        <v>137</v>
      </c>
    </row>
    <row r="1681" spans="1:1" x14ac:dyDescent="0.35">
      <c r="A1681">
        <v>319</v>
      </c>
    </row>
    <row r="1682" spans="1:1" x14ac:dyDescent="0.35">
      <c r="A1682">
        <v>205</v>
      </c>
    </row>
    <row r="1683" spans="1:1" x14ac:dyDescent="0.35">
      <c r="A1683">
        <v>161</v>
      </c>
    </row>
    <row r="1684" spans="1:1" x14ac:dyDescent="0.35">
      <c r="A1684">
        <v>397</v>
      </c>
    </row>
    <row r="1685" spans="1:1" x14ac:dyDescent="0.35">
      <c r="A1685">
        <v>738</v>
      </c>
    </row>
    <row r="1686" spans="1:1" x14ac:dyDescent="0.35">
      <c r="A1686">
        <v>144</v>
      </c>
    </row>
    <row r="1687" spans="1:1" x14ac:dyDescent="0.35">
      <c r="A1687">
        <v>270</v>
      </c>
    </row>
    <row r="1688" spans="1:1" x14ac:dyDescent="0.35">
      <c r="A1688">
        <v>164</v>
      </c>
    </row>
    <row r="1689" spans="1:1" x14ac:dyDescent="0.35">
      <c r="A1689">
        <v>504</v>
      </c>
    </row>
    <row r="1690" spans="1:1" x14ac:dyDescent="0.35">
      <c r="A1690">
        <v>506</v>
      </c>
    </row>
    <row r="1691" spans="1:1" x14ac:dyDescent="0.35">
      <c r="A1691">
        <v>504</v>
      </c>
    </row>
    <row r="1692" spans="1:1" x14ac:dyDescent="0.35">
      <c r="A1692">
        <v>404</v>
      </c>
    </row>
    <row r="1693" spans="1:1" x14ac:dyDescent="0.35">
      <c r="A1693">
        <v>479</v>
      </c>
    </row>
    <row r="1694" spans="1:1" x14ac:dyDescent="0.35">
      <c r="A1694">
        <v>447</v>
      </c>
    </row>
    <row r="1695" spans="1:1" x14ac:dyDescent="0.35">
      <c r="A1695">
        <v>230</v>
      </c>
    </row>
    <row r="1696" spans="1:1" x14ac:dyDescent="0.35">
      <c r="A1696">
        <v>251</v>
      </c>
    </row>
    <row r="1697" spans="1:1" x14ac:dyDescent="0.35">
      <c r="A1697">
        <v>331</v>
      </c>
    </row>
    <row r="1698" spans="1:1" x14ac:dyDescent="0.35">
      <c r="A1698">
        <v>338</v>
      </c>
    </row>
    <row r="1699" spans="1:1" x14ac:dyDescent="0.35">
      <c r="A1699">
        <v>306</v>
      </c>
    </row>
    <row r="1700" spans="1:1" x14ac:dyDescent="0.35">
      <c r="A1700">
        <v>300</v>
      </c>
    </row>
    <row r="1701" spans="1:1" x14ac:dyDescent="0.35">
      <c r="A1701">
        <v>523</v>
      </c>
    </row>
    <row r="1702" spans="1:1" x14ac:dyDescent="0.35">
      <c r="A1702">
        <v>408</v>
      </c>
    </row>
    <row r="1703" spans="1:1" x14ac:dyDescent="0.35">
      <c r="A1703">
        <v>406</v>
      </c>
    </row>
    <row r="1704" spans="1:1" x14ac:dyDescent="0.35">
      <c r="A1704">
        <v>392</v>
      </c>
    </row>
    <row r="1705" spans="1:1" x14ac:dyDescent="0.35">
      <c r="A1705">
        <v>824</v>
      </c>
    </row>
    <row r="1706" spans="1:1" x14ac:dyDescent="0.35">
      <c r="A1706">
        <v>637</v>
      </c>
    </row>
    <row r="1707" spans="1:1" x14ac:dyDescent="0.35">
      <c r="A1707">
        <v>695</v>
      </c>
    </row>
    <row r="1708" spans="1:1" x14ac:dyDescent="0.35">
      <c r="A1708">
        <v>379</v>
      </c>
    </row>
    <row r="1709" spans="1:1" x14ac:dyDescent="0.35">
      <c r="A1709">
        <v>499</v>
      </c>
    </row>
    <row r="1710" spans="1:1" x14ac:dyDescent="0.35">
      <c r="A1710">
        <v>180</v>
      </c>
    </row>
    <row r="1711" spans="1:1" x14ac:dyDescent="0.35">
      <c r="A1711">
        <v>678</v>
      </c>
    </row>
    <row r="1712" spans="1:1" x14ac:dyDescent="0.35">
      <c r="A1712">
        <v>280</v>
      </c>
    </row>
    <row r="1713" spans="1:1" x14ac:dyDescent="0.35">
      <c r="A1713">
        <v>293</v>
      </c>
    </row>
    <row r="1714" spans="1:1" x14ac:dyDescent="0.35">
      <c r="A1714">
        <v>327</v>
      </c>
    </row>
    <row r="1715" spans="1:1" x14ac:dyDescent="0.35">
      <c r="A1715">
        <v>349</v>
      </c>
    </row>
    <row r="1716" spans="1:1" x14ac:dyDescent="0.35">
      <c r="A1716">
        <v>1050</v>
      </c>
    </row>
    <row r="1717" spans="1:1" x14ac:dyDescent="0.35">
      <c r="A1717">
        <v>204</v>
      </c>
    </row>
    <row r="1718" spans="1:1" x14ac:dyDescent="0.35">
      <c r="A1718">
        <v>357</v>
      </c>
    </row>
    <row r="1719" spans="1:1" x14ac:dyDescent="0.35">
      <c r="A1719">
        <v>401</v>
      </c>
    </row>
    <row r="1720" spans="1:1" x14ac:dyDescent="0.35">
      <c r="A1720">
        <v>465</v>
      </c>
    </row>
    <row r="1721" spans="1:1" x14ac:dyDescent="0.35">
      <c r="A1721">
        <v>256</v>
      </c>
    </row>
    <row r="1722" spans="1:1" x14ac:dyDescent="0.35">
      <c r="A1722">
        <v>425</v>
      </c>
    </row>
    <row r="1723" spans="1:1" x14ac:dyDescent="0.35">
      <c r="A1723">
        <v>137</v>
      </c>
    </row>
    <row r="1724" spans="1:1" x14ac:dyDescent="0.35">
      <c r="A1724">
        <v>452</v>
      </c>
    </row>
    <row r="1725" spans="1:1" x14ac:dyDescent="0.35">
      <c r="A1725">
        <v>289</v>
      </c>
    </row>
    <row r="1726" spans="1:1" x14ac:dyDescent="0.35">
      <c r="A1726">
        <v>116</v>
      </c>
    </row>
    <row r="1727" spans="1:1" x14ac:dyDescent="0.35">
      <c r="A1727">
        <v>247</v>
      </c>
    </row>
    <row r="1728" spans="1:1" x14ac:dyDescent="0.35">
      <c r="A1728">
        <v>97</v>
      </c>
    </row>
    <row r="1729" spans="1:1" x14ac:dyDescent="0.35">
      <c r="A1729">
        <v>150</v>
      </c>
    </row>
    <row r="1730" spans="1:1" x14ac:dyDescent="0.35">
      <c r="A1730">
        <v>286</v>
      </c>
    </row>
    <row r="1731" spans="1:1" x14ac:dyDescent="0.35">
      <c r="A1731">
        <v>288</v>
      </c>
    </row>
    <row r="1732" spans="1:1" x14ac:dyDescent="0.35">
      <c r="A1732">
        <v>143</v>
      </c>
    </row>
    <row r="1733" spans="1:1" x14ac:dyDescent="0.35">
      <c r="A1733">
        <v>190</v>
      </c>
    </row>
    <row r="1734" spans="1:1" x14ac:dyDescent="0.35">
      <c r="A1734">
        <v>110</v>
      </c>
    </row>
    <row r="1735" spans="1:1" x14ac:dyDescent="0.35">
      <c r="A1735">
        <v>223</v>
      </c>
    </row>
    <row r="1736" spans="1:1" x14ac:dyDescent="0.35">
      <c r="A1736">
        <v>282</v>
      </c>
    </row>
    <row r="1737" spans="1:1" x14ac:dyDescent="0.35">
      <c r="A1737">
        <v>143</v>
      </c>
    </row>
    <row r="1738" spans="1:1" x14ac:dyDescent="0.35">
      <c r="A1738">
        <v>165</v>
      </c>
    </row>
    <row r="1739" spans="1:1" x14ac:dyDescent="0.35">
      <c r="A1739">
        <v>290</v>
      </c>
    </row>
    <row r="1740" spans="1:1" x14ac:dyDescent="0.35">
      <c r="A1740">
        <v>287</v>
      </c>
    </row>
    <row r="1741" spans="1:1" x14ac:dyDescent="0.35">
      <c r="A1741">
        <v>510</v>
      </c>
    </row>
    <row r="1742" spans="1:1" x14ac:dyDescent="0.35">
      <c r="A1742">
        <v>257</v>
      </c>
    </row>
    <row r="1743" spans="1:1" x14ac:dyDescent="0.35">
      <c r="A1743">
        <v>301</v>
      </c>
    </row>
    <row r="1744" spans="1:1" x14ac:dyDescent="0.35">
      <c r="A1744">
        <v>229</v>
      </c>
    </row>
    <row r="1745" spans="1:1" x14ac:dyDescent="0.35">
      <c r="A1745">
        <v>238</v>
      </c>
    </row>
    <row r="1746" spans="1:1" x14ac:dyDescent="0.35">
      <c r="A1746">
        <v>570</v>
      </c>
    </row>
    <row r="1747" spans="1:1" x14ac:dyDescent="0.35">
      <c r="A1747">
        <v>449</v>
      </c>
    </row>
    <row r="1748" spans="1:1" x14ac:dyDescent="0.35">
      <c r="A1748">
        <v>82</v>
      </c>
    </row>
    <row r="1749" spans="1:1" x14ac:dyDescent="0.35">
      <c r="A1749">
        <v>119</v>
      </c>
    </row>
    <row r="1750" spans="1:1" x14ac:dyDescent="0.35">
      <c r="A1750">
        <v>227</v>
      </c>
    </row>
    <row r="1751" spans="1:1" x14ac:dyDescent="0.35">
      <c r="A1751">
        <v>99</v>
      </c>
    </row>
    <row r="1752" spans="1:1" x14ac:dyDescent="0.35">
      <c r="A1752">
        <v>102</v>
      </c>
    </row>
    <row r="1753" spans="1:1" x14ac:dyDescent="0.35">
      <c r="A1753">
        <v>397</v>
      </c>
    </row>
    <row r="1754" spans="1:1" x14ac:dyDescent="0.35">
      <c r="A1754">
        <v>162</v>
      </c>
    </row>
    <row r="1755" spans="1:1" x14ac:dyDescent="0.35">
      <c r="A1755">
        <v>178</v>
      </c>
    </row>
    <row r="1756" spans="1:1" x14ac:dyDescent="0.35">
      <c r="A1756">
        <v>330</v>
      </c>
    </row>
    <row r="1757" spans="1:1" x14ac:dyDescent="0.35">
      <c r="A1757">
        <v>119</v>
      </c>
    </row>
    <row r="1758" spans="1:1" x14ac:dyDescent="0.35">
      <c r="A1758">
        <v>335</v>
      </c>
    </row>
    <row r="1759" spans="1:1" x14ac:dyDescent="0.35">
      <c r="A1759">
        <v>334</v>
      </c>
    </row>
    <row r="1760" spans="1:1" x14ac:dyDescent="0.35">
      <c r="A1760">
        <v>308</v>
      </c>
    </row>
    <row r="1761" spans="1:1" x14ac:dyDescent="0.35">
      <c r="A1761">
        <v>263</v>
      </c>
    </row>
    <row r="1762" spans="1:1" x14ac:dyDescent="0.35">
      <c r="A1762">
        <v>349</v>
      </c>
    </row>
    <row r="1763" spans="1:1" x14ac:dyDescent="0.35">
      <c r="A1763">
        <v>399</v>
      </c>
    </row>
    <row r="1764" spans="1:1" x14ac:dyDescent="0.35">
      <c r="A1764">
        <v>114</v>
      </c>
    </row>
    <row r="1765" spans="1:1" x14ac:dyDescent="0.35">
      <c r="A1765">
        <v>270</v>
      </c>
    </row>
    <row r="1766" spans="1:1" x14ac:dyDescent="0.35">
      <c r="A1766">
        <v>197</v>
      </c>
    </row>
    <row r="1767" spans="1:1" x14ac:dyDescent="0.35">
      <c r="A1767">
        <v>189</v>
      </c>
    </row>
    <row r="1768" spans="1:1" x14ac:dyDescent="0.35">
      <c r="A1768">
        <v>408</v>
      </c>
    </row>
    <row r="1769" spans="1:1" x14ac:dyDescent="0.35">
      <c r="A1769">
        <v>200</v>
      </c>
    </row>
    <row r="1770" spans="1:1" x14ac:dyDescent="0.35">
      <c r="A1770">
        <v>283</v>
      </c>
    </row>
    <row r="1771" spans="1:1" x14ac:dyDescent="0.35">
      <c r="A1771">
        <v>294</v>
      </c>
    </row>
    <row r="1772" spans="1:1" x14ac:dyDescent="0.35">
      <c r="A1772">
        <v>446</v>
      </c>
    </row>
    <row r="1773" spans="1:1" x14ac:dyDescent="0.35">
      <c r="A1773">
        <v>514</v>
      </c>
    </row>
    <row r="1774" spans="1:1" x14ac:dyDescent="0.35">
      <c r="A1774">
        <v>556</v>
      </c>
    </row>
    <row r="1775" spans="1:1" x14ac:dyDescent="0.35">
      <c r="A1775">
        <v>143</v>
      </c>
    </row>
    <row r="1776" spans="1:1" x14ac:dyDescent="0.35">
      <c r="A1776">
        <v>155</v>
      </c>
    </row>
    <row r="1777" spans="1:1" x14ac:dyDescent="0.35">
      <c r="A1777">
        <v>134</v>
      </c>
    </row>
    <row r="1778" spans="1:1" x14ac:dyDescent="0.35">
      <c r="A1778">
        <v>179</v>
      </c>
    </row>
    <row r="1779" spans="1:1" x14ac:dyDescent="0.35">
      <c r="A1779">
        <v>181</v>
      </c>
    </row>
    <row r="1780" spans="1:1" x14ac:dyDescent="0.35">
      <c r="A1780">
        <v>228</v>
      </c>
    </row>
    <row r="1781" spans="1:1" x14ac:dyDescent="0.35">
      <c r="A1781">
        <v>259</v>
      </c>
    </row>
    <row r="1782" spans="1:1" x14ac:dyDescent="0.35">
      <c r="A1782">
        <v>160</v>
      </c>
    </row>
    <row r="1783" spans="1:1" x14ac:dyDescent="0.35">
      <c r="A1783">
        <v>116</v>
      </c>
    </row>
    <row r="1784" spans="1:1" x14ac:dyDescent="0.35">
      <c r="A1784">
        <v>177</v>
      </c>
    </row>
    <row r="1785" spans="1:1" x14ac:dyDescent="0.35">
      <c r="A1785">
        <v>278</v>
      </c>
    </row>
    <row r="1786" spans="1:1" x14ac:dyDescent="0.35">
      <c r="A1786">
        <v>666</v>
      </c>
    </row>
    <row r="1787" spans="1:1" x14ac:dyDescent="0.35">
      <c r="A1787">
        <v>440</v>
      </c>
    </row>
    <row r="1788" spans="1:1" x14ac:dyDescent="0.35">
      <c r="A1788">
        <v>154</v>
      </c>
    </row>
    <row r="1789" spans="1:1" x14ac:dyDescent="0.35">
      <c r="A1789">
        <v>233</v>
      </c>
    </row>
    <row r="1790" spans="1:1" x14ac:dyDescent="0.35">
      <c r="A1790">
        <v>40</v>
      </c>
    </row>
    <row r="1791" spans="1:1" x14ac:dyDescent="0.35">
      <c r="A1791">
        <v>157</v>
      </c>
    </row>
    <row r="1792" spans="1:1" x14ac:dyDescent="0.35">
      <c r="A1792">
        <v>550</v>
      </c>
    </row>
    <row r="1793" spans="1:1" x14ac:dyDescent="0.35">
      <c r="A1793">
        <v>185</v>
      </c>
    </row>
    <row r="1794" spans="1:1" x14ac:dyDescent="0.35">
      <c r="A1794">
        <v>139</v>
      </c>
    </row>
    <row r="1795" spans="1:1" x14ac:dyDescent="0.35">
      <c r="A1795">
        <v>145</v>
      </c>
    </row>
    <row r="1796" spans="1:1" x14ac:dyDescent="0.35">
      <c r="A1796">
        <v>158</v>
      </c>
    </row>
    <row r="1797" spans="1:1" x14ac:dyDescent="0.35">
      <c r="A1797">
        <v>245</v>
      </c>
    </row>
    <row r="1798" spans="1:1" x14ac:dyDescent="0.35">
      <c r="A1798">
        <v>201</v>
      </c>
    </row>
    <row r="1799" spans="1:1" x14ac:dyDescent="0.35">
      <c r="A1799">
        <v>61</v>
      </c>
    </row>
    <row r="1800" spans="1:1" x14ac:dyDescent="0.35">
      <c r="A1800">
        <v>258</v>
      </c>
    </row>
    <row r="1801" spans="1:1" x14ac:dyDescent="0.35">
      <c r="A1801">
        <v>161</v>
      </c>
    </row>
    <row r="1802" spans="1:1" x14ac:dyDescent="0.35">
      <c r="A1802">
        <v>759</v>
      </c>
    </row>
    <row r="1803" spans="1:1" x14ac:dyDescent="0.35">
      <c r="A1803">
        <v>348</v>
      </c>
    </row>
    <row r="1804" spans="1:1" x14ac:dyDescent="0.35">
      <c r="A1804">
        <v>150</v>
      </c>
    </row>
    <row r="1805" spans="1:1" x14ac:dyDescent="0.35">
      <c r="A1805">
        <v>134</v>
      </c>
    </row>
    <row r="1806" spans="1:1" x14ac:dyDescent="0.35">
      <c r="A1806">
        <v>115</v>
      </c>
    </row>
    <row r="1807" spans="1:1" x14ac:dyDescent="0.35">
      <c r="A1807">
        <v>64</v>
      </c>
    </row>
    <row r="1808" spans="1:1" x14ac:dyDescent="0.35">
      <c r="A1808">
        <v>207</v>
      </c>
    </row>
    <row r="1809" spans="1:1" x14ac:dyDescent="0.35">
      <c r="A1809">
        <v>345</v>
      </c>
    </row>
    <row r="1810" spans="1:1" x14ac:dyDescent="0.35">
      <c r="A1810">
        <v>225</v>
      </c>
    </row>
    <row r="1811" spans="1:1" x14ac:dyDescent="0.35">
      <c r="A1811">
        <v>140</v>
      </c>
    </row>
    <row r="1812" spans="1:1" x14ac:dyDescent="0.35">
      <c r="A1812">
        <v>198</v>
      </c>
    </row>
    <row r="1813" spans="1:1" x14ac:dyDescent="0.35">
      <c r="A1813">
        <v>371</v>
      </c>
    </row>
    <row r="1814" spans="1:1" x14ac:dyDescent="0.35">
      <c r="A1814">
        <v>288</v>
      </c>
    </row>
    <row r="1815" spans="1:1" x14ac:dyDescent="0.35">
      <c r="A1815">
        <v>279</v>
      </c>
    </row>
    <row r="1816" spans="1:1" x14ac:dyDescent="0.35">
      <c r="A1816">
        <v>393</v>
      </c>
    </row>
    <row r="1817" spans="1:1" x14ac:dyDescent="0.35">
      <c r="A1817">
        <v>241</v>
      </c>
    </row>
    <row r="1818" spans="1:1" x14ac:dyDescent="0.35">
      <c r="A1818">
        <v>271</v>
      </c>
    </row>
    <row r="1819" spans="1:1" x14ac:dyDescent="0.35">
      <c r="A1819">
        <v>346</v>
      </c>
    </row>
    <row r="1820" spans="1:1" x14ac:dyDescent="0.35">
      <c r="A1820">
        <v>260</v>
      </c>
    </row>
    <row r="1821" spans="1:1" x14ac:dyDescent="0.35">
      <c r="A1821">
        <v>262</v>
      </c>
    </row>
    <row r="1822" spans="1:1" x14ac:dyDescent="0.35">
      <c r="A1822">
        <v>280</v>
      </c>
    </row>
    <row r="1823" spans="1:1" x14ac:dyDescent="0.35">
      <c r="A1823">
        <v>247</v>
      </c>
    </row>
    <row r="1824" spans="1:1" x14ac:dyDescent="0.35">
      <c r="A1824">
        <v>228</v>
      </c>
    </row>
    <row r="1825" spans="1:1" x14ac:dyDescent="0.35">
      <c r="A1825">
        <v>118</v>
      </c>
    </row>
    <row r="1826" spans="1:1" x14ac:dyDescent="0.35">
      <c r="A1826">
        <v>189</v>
      </c>
    </row>
    <row r="1827" spans="1:1" x14ac:dyDescent="0.35">
      <c r="A1827">
        <v>298</v>
      </c>
    </row>
    <row r="1828" spans="1:1" x14ac:dyDescent="0.35">
      <c r="A1828">
        <v>163</v>
      </c>
    </row>
    <row r="1829" spans="1:1" x14ac:dyDescent="0.35">
      <c r="A1829">
        <v>323</v>
      </c>
    </row>
    <row r="1830" spans="1:1" x14ac:dyDescent="0.35">
      <c r="A1830">
        <v>444</v>
      </c>
    </row>
    <row r="1831" spans="1:1" x14ac:dyDescent="0.35">
      <c r="A1831">
        <v>272</v>
      </c>
    </row>
    <row r="1832" spans="1:1" x14ac:dyDescent="0.35">
      <c r="A1832">
        <v>272</v>
      </c>
    </row>
    <row r="1833" spans="1:1" x14ac:dyDescent="0.35">
      <c r="A1833">
        <v>356</v>
      </c>
    </row>
    <row r="1834" spans="1:1" x14ac:dyDescent="0.35">
      <c r="A1834">
        <v>91</v>
      </c>
    </row>
    <row r="1835" spans="1:1" x14ac:dyDescent="0.35">
      <c r="A1835">
        <v>103</v>
      </c>
    </row>
    <row r="1836" spans="1:1" x14ac:dyDescent="0.35">
      <c r="A1836">
        <v>269</v>
      </c>
    </row>
    <row r="1837" spans="1:1" x14ac:dyDescent="0.35">
      <c r="A1837">
        <v>364</v>
      </c>
    </row>
    <row r="1838" spans="1:1" x14ac:dyDescent="0.35">
      <c r="A1838">
        <v>275</v>
      </c>
    </row>
    <row r="1839" spans="1:1" x14ac:dyDescent="0.35">
      <c r="A1839">
        <v>263</v>
      </c>
    </row>
    <row r="1840" spans="1:1" x14ac:dyDescent="0.35">
      <c r="A1840">
        <v>261</v>
      </c>
    </row>
    <row r="1841" spans="1:1" x14ac:dyDescent="0.35">
      <c r="A1841">
        <v>334</v>
      </c>
    </row>
    <row r="1842" spans="1:1" x14ac:dyDescent="0.35">
      <c r="A1842">
        <v>260</v>
      </c>
    </row>
    <row r="1843" spans="1:1" x14ac:dyDescent="0.35">
      <c r="A1843">
        <v>334</v>
      </c>
    </row>
    <row r="1844" spans="1:1" x14ac:dyDescent="0.35">
      <c r="A1844">
        <v>299</v>
      </c>
    </row>
    <row r="1845" spans="1:1" x14ac:dyDescent="0.35">
      <c r="A1845">
        <v>402</v>
      </c>
    </row>
    <row r="1846" spans="1:1" x14ac:dyDescent="0.35">
      <c r="A1846">
        <v>150</v>
      </c>
    </row>
    <row r="1847" spans="1:1" x14ac:dyDescent="0.35">
      <c r="A1847">
        <v>59</v>
      </c>
    </row>
    <row r="1848" spans="1:1" x14ac:dyDescent="0.35">
      <c r="A1848">
        <v>66</v>
      </c>
    </row>
    <row r="1849" spans="1:1" x14ac:dyDescent="0.35">
      <c r="A1849">
        <v>98</v>
      </c>
    </row>
    <row r="1850" spans="1:1" x14ac:dyDescent="0.35">
      <c r="A1850">
        <v>87</v>
      </c>
    </row>
    <row r="1851" spans="1:1" x14ac:dyDescent="0.35">
      <c r="A1851">
        <v>70</v>
      </c>
    </row>
    <row r="1852" spans="1:1" x14ac:dyDescent="0.35">
      <c r="A1852">
        <v>95</v>
      </c>
    </row>
    <row r="1853" spans="1:1" x14ac:dyDescent="0.35">
      <c r="A1853">
        <v>157</v>
      </c>
    </row>
    <row r="1854" spans="1:1" x14ac:dyDescent="0.35">
      <c r="A1854">
        <v>169</v>
      </c>
    </row>
    <row r="1855" spans="1:1" x14ac:dyDescent="0.35">
      <c r="A1855">
        <v>151</v>
      </c>
    </row>
    <row r="1856" spans="1:1" x14ac:dyDescent="0.35">
      <c r="A1856">
        <v>76</v>
      </c>
    </row>
    <row r="1857" spans="1:1" x14ac:dyDescent="0.35">
      <c r="A1857">
        <v>122</v>
      </c>
    </row>
    <row r="1858" spans="1:1" x14ac:dyDescent="0.35">
      <c r="A1858">
        <v>133</v>
      </c>
    </row>
    <row r="1859" spans="1:1" x14ac:dyDescent="0.35">
      <c r="A1859">
        <v>311</v>
      </c>
    </row>
    <row r="1860" spans="1:1" x14ac:dyDescent="0.35">
      <c r="A1860">
        <v>108</v>
      </c>
    </row>
    <row r="1861" spans="1:1" x14ac:dyDescent="0.35">
      <c r="A1861">
        <v>809</v>
      </c>
    </row>
    <row r="1862" spans="1:1" x14ac:dyDescent="0.35">
      <c r="A1862">
        <v>316</v>
      </c>
    </row>
    <row r="1863" spans="1:1" x14ac:dyDescent="0.35">
      <c r="A1863">
        <v>500</v>
      </c>
    </row>
    <row r="1864" spans="1:1" x14ac:dyDescent="0.35">
      <c r="A1864">
        <v>107</v>
      </c>
    </row>
    <row r="1865" spans="1:1" x14ac:dyDescent="0.35">
      <c r="A1865">
        <v>394</v>
      </c>
    </row>
    <row r="1866" spans="1:1" x14ac:dyDescent="0.35">
      <c r="A1866">
        <v>65</v>
      </c>
    </row>
    <row r="1867" spans="1:1" x14ac:dyDescent="0.35">
      <c r="A1867">
        <v>135</v>
      </c>
    </row>
    <row r="1868" spans="1:1" x14ac:dyDescent="0.35">
      <c r="A1868">
        <v>468</v>
      </c>
    </row>
    <row r="1869" spans="1:1" x14ac:dyDescent="0.35">
      <c r="A1869">
        <v>310</v>
      </c>
    </row>
    <row r="1870" spans="1:1" x14ac:dyDescent="0.35">
      <c r="A1870">
        <v>86</v>
      </c>
    </row>
    <row r="1871" spans="1:1" x14ac:dyDescent="0.35">
      <c r="A1871">
        <v>183</v>
      </c>
    </row>
    <row r="1872" spans="1:1" x14ac:dyDescent="0.35">
      <c r="A1872">
        <v>67</v>
      </c>
    </row>
    <row r="1873" spans="1:1" x14ac:dyDescent="0.35">
      <c r="A1873">
        <v>280</v>
      </c>
    </row>
    <row r="1874" spans="1:1" x14ac:dyDescent="0.35">
      <c r="A1874">
        <v>229</v>
      </c>
    </row>
    <row r="1875" spans="1:1" x14ac:dyDescent="0.35">
      <c r="A1875">
        <v>516</v>
      </c>
    </row>
    <row r="1876" spans="1:1" x14ac:dyDescent="0.35">
      <c r="A1876">
        <v>509</v>
      </c>
    </row>
    <row r="1877" spans="1:1" x14ac:dyDescent="0.35">
      <c r="A1877">
        <v>306</v>
      </c>
    </row>
    <row r="1878" spans="1:1" x14ac:dyDescent="0.35">
      <c r="A1878">
        <v>318</v>
      </c>
    </row>
    <row r="1879" spans="1:1" x14ac:dyDescent="0.35">
      <c r="A1879">
        <v>141</v>
      </c>
    </row>
    <row r="1880" spans="1:1" x14ac:dyDescent="0.35">
      <c r="A1880">
        <v>68</v>
      </c>
    </row>
    <row r="1881" spans="1:1" x14ac:dyDescent="0.35">
      <c r="A1881">
        <v>77</v>
      </c>
    </row>
    <row r="1882" spans="1:1" x14ac:dyDescent="0.35">
      <c r="A1882">
        <v>396</v>
      </c>
    </row>
    <row r="1883" spans="1:1" x14ac:dyDescent="0.35">
      <c r="A1883">
        <v>147</v>
      </c>
    </row>
    <row r="1884" spans="1:1" x14ac:dyDescent="0.35">
      <c r="A1884">
        <v>198</v>
      </c>
    </row>
    <row r="1885" spans="1:1" x14ac:dyDescent="0.35">
      <c r="A1885">
        <v>143</v>
      </c>
    </row>
    <row r="1886" spans="1:1" x14ac:dyDescent="0.35">
      <c r="A1886">
        <v>161</v>
      </c>
    </row>
    <row r="1887" spans="1:1" x14ac:dyDescent="0.35">
      <c r="A1887">
        <v>952</v>
      </c>
    </row>
    <row r="1888" spans="1:1" x14ac:dyDescent="0.35">
      <c r="A1888">
        <v>118</v>
      </c>
    </row>
    <row r="1889" spans="1:1" x14ac:dyDescent="0.35">
      <c r="A1889">
        <v>465</v>
      </c>
    </row>
    <row r="1890" spans="1:1" x14ac:dyDescent="0.35">
      <c r="A1890">
        <v>350</v>
      </c>
    </row>
    <row r="1891" spans="1:1" x14ac:dyDescent="0.35">
      <c r="A1891">
        <v>536</v>
      </c>
    </row>
    <row r="1892" spans="1:1" x14ac:dyDescent="0.35">
      <c r="A1892">
        <v>453</v>
      </c>
    </row>
    <row r="1893" spans="1:1" x14ac:dyDescent="0.35">
      <c r="A1893">
        <v>108</v>
      </c>
    </row>
    <row r="1894" spans="1:1" x14ac:dyDescent="0.35">
      <c r="A1894">
        <v>186</v>
      </c>
    </row>
    <row r="1895" spans="1:1" x14ac:dyDescent="0.35">
      <c r="A1895">
        <v>224</v>
      </c>
    </row>
    <row r="1896" spans="1:1" x14ac:dyDescent="0.35">
      <c r="A1896">
        <v>344</v>
      </c>
    </row>
    <row r="1897" spans="1:1" x14ac:dyDescent="0.35">
      <c r="A1897">
        <v>457</v>
      </c>
    </row>
    <row r="1898" spans="1:1" x14ac:dyDescent="0.35">
      <c r="A1898">
        <v>223</v>
      </c>
    </row>
    <row r="1899" spans="1:1" x14ac:dyDescent="0.35">
      <c r="A1899">
        <v>807</v>
      </c>
    </row>
    <row r="1900" spans="1:1" x14ac:dyDescent="0.35">
      <c r="A1900">
        <v>189</v>
      </c>
    </row>
    <row r="1901" spans="1:1" x14ac:dyDescent="0.35">
      <c r="A1901">
        <v>255</v>
      </c>
    </row>
    <row r="1902" spans="1:1" x14ac:dyDescent="0.35">
      <c r="A1902">
        <v>219</v>
      </c>
    </row>
    <row r="1903" spans="1:1" x14ac:dyDescent="0.35">
      <c r="A1903">
        <v>168</v>
      </c>
    </row>
    <row r="1904" spans="1:1" x14ac:dyDescent="0.35">
      <c r="A1904">
        <v>230</v>
      </c>
    </row>
    <row r="1905" spans="1:1" x14ac:dyDescent="0.35">
      <c r="A1905">
        <v>903</v>
      </c>
    </row>
    <row r="1906" spans="1:1" x14ac:dyDescent="0.35">
      <c r="A1906">
        <v>564</v>
      </c>
    </row>
    <row r="1907" spans="1:1" x14ac:dyDescent="0.35">
      <c r="A1907">
        <v>688</v>
      </c>
    </row>
    <row r="1908" spans="1:1" x14ac:dyDescent="0.35">
      <c r="A1908">
        <v>212</v>
      </c>
    </row>
    <row r="1909" spans="1:1" x14ac:dyDescent="0.35">
      <c r="A1909">
        <v>327</v>
      </c>
    </row>
    <row r="1910" spans="1:1" x14ac:dyDescent="0.35">
      <c r="A1910">
        <v>180</v>
      </c>
    </row>
    <row r="1911" spans="1:1" x14ac:dyDescent="0.35">
      <c r="A1911">
        <v>201</v>
      </c>
    </row>
    <row r="1912" spans="1:1" x14ac:dyDescent="0.35">
      <c r="A1912">
        <v>779</v>
      </c>
    </row>
    <row r="1913" spans="1:1" x14ac:dyDescent="0.35">
      <c r="A1913">
        <v>263</v>
      </c>
    </row>
    <row r="1914" spans="1:1" x14ac:dyDescent="0.35">
      <c r="A1914">
        <v>132</v>
      </c>
    </row>
    <row r="1915" spans="1:1" x14ac:dyDescent="0.35">
      <c r="A1915">
        <v>317</v>
      </c>
    </row>
    <row r="1916" spans="1:1" x14ac:dyDescent="0.35">
      <c r="A1916">
        <v>131</v>
      </c>
    </row>
    <row r="1917" spans="1:1" x14ac:dyDescent="0.35">
      <c r="A1917">
        <v>974</v>
      </c>
    </row>
    <row r="1918" spans="1:1" x14ac:dyDescent="0.35">
      <c r="A1918">
        <v>328</v>
      </c>
    </row>
    <row r="1919" spans="1:1" x14ac:dyDescent="0.35">
      <c r="A1919">
        <v>140</v>
      </c>
    </row>
    <row r="1920" spans="1:1" x14ac:dyDescent="0.35">
      <c r="A1920">
        <v>410</v>
      </c>
    </row>
    <row r="1921" spans="1:1" x14ac:dyDescent="0.35">
      <c r="A1921">
        <v>123</v>
      </c>
    </row>
    <row r="1922" spans="1:1" x14ac:dyDescent="0.35">
      <c r="A1922">
        <v>122</v>
      </c>
    </row>
    <row r="1923" spans="1:1" x14ac:dyDescent="0.35">
      <c r="A1923">
        <v>194</v>
      </c>
    </row>
    <row r="1924" spans="1:1" x14ac:dyDescent="0.35">
      <c r="A1924">
        <v>244</v>
      </c>
    </row>
    <row r="1925" spans="1:1" x14ac:dyDescent="0.35">
      <c r="A1925">
        <v>198</v>
      </c>
    </row>
    <row r="1926" spans="1:1" x14ac:dyDescent="0.35">
      <c r="A1926">
        <v>114</v>
      </c>
    </row>
    <row r="1927" spans="1:1" x14ac:dyDescent="0.35">
      <c r="A1927">
        <v>129</v>
      </c>
    </row>
    <row r="1928" spans="1:1" x14ac:dyDescent="0.35">
      <c r="A1928">
        <v>130</v>
      </c>
    </row>
    <row r="1929" spans="1:1" x14ac:dyDescent="0.35">
      <c r="A1929">
        <v>405</v>
      </c>
    </row>
    <row r="1930" spans="1:1" x14ac:dyDescent="0.35">
      <c r="A1930">
        <v>100</v>
      </c>
    </row>
    <row r="1931" spans="1:1" x14ac:dyDescent="0.35">
      <c r="A1931">
        <v>352</v>
      </c>
    </row>
    <row r="1932" spans="1:1" x14ac:dyDescent="0.35">
      <c r="A1932">
        <v>223</v>
      </c>
    </row>
    <row r="1933" spans="1:1" x14ac:dyDescent="0.35">
      <c r="A1933">
        <v>312</v>
      </c>
    </row>
    <row r="1934" spans="1:1" x14ac:dyDescent="0.35">
      <c r="A1934">
        <v>256</v>
      </c>
    </row>
    <row r="1935" spans="1:1" x14ac:dyDescent="0.35">
      <c r="A1935">
        <v>227</v>
      </c>
    </row>
    <row r="1936" spans="1:1" x14ac:dyDescent="0.35">
      <c r="A1936">
        <v>212</v>
      </c>
    </row>
    <row r="1937" spans="1:1" x14ac:dyDescent="0.35">
      <c r="A1937">
        <v>339</v>
      </c>
    </row>
    <row r="1938" spans="1:1" x14ac:dyDescent="0.35">
      <c r="A1938">
        <v>166</v>
      </c>
    </row>
    <row r="1939" spans="1:1" x14ac:dyDescent="0.35">
      <c r="A1939">
        <v>161</v>
      </c>
    </row>
    <row r="1940" spans="1:1" x14ac:dyDescent="0.35">
      <c r="A1940">
        <v>208</v>
      </c>
    </row>
    <row r="1941" spans="1:1" x14ac:dyDescent="0.35">
      <c r="A1941">
        <v>268</v>
      </c>
    </row>
    <row r="1942" spans="1:1" x14ac:dyDescent="0.35">
      <c r="A1942">
        <v>266</v>
      </c>
    </row>
    <row r="1943" spans="1:1" x14ac:dyDescent="0.35">
      <c r="A1943">
        <v>49</v>
      </c>
    </row>
    <row r="1944" spans="1:1" x14ac:dyDescent="0.35">
      <c r="A1944">
        <v>89</v>
      </c>
    </row>
    <row r="1945" spans="1:1" x14ac:dyDescent="0.35">
      <c r="A1945">
        <v>270</v>
      </c>
    </row>
    <row r="1946" spans="1:1" x14ac:dyDescent="0.35">
      <c r="A1946">
        <v>315</v>
      </c>
    </row>
    <row r="1947" spans="1:1" x14ac:dyDescent="0.35">
      <c r="A1947">
        <v>279</v>
      </c>
    </row>
    <row r="1948" spans="1:1" x14ac:dyDescent="0.35">
      <c r="A1948">
        <v>296</v>
      </c>
    </row>
    <row r="1949" spans="1:1" x14ac:dyDescent="0.35">
      <c r="A1949">
        <v>203</v>
      </c>
    </row>
    <row r="1950" spans="1:1" x14ac:dyDescent="0.35">
      <c r="A1950">
        <v>281</v>
      </c>
    </row>
    <row r="1951" spans="1:1" x14ac:dyDescent="0.35">
      <c r="A1951">
        <v>388</v>
      </c>
    </row>
    <row r="1952" spans="1:1" x14ac:dyDescent="0.35">
      <c r="A1952">
        <v>81</v>
      </c>
    </row>
    <row r="1953" spans="1:1" x14ac:dyDescent="0.35">
      <c r="A1953">
        <v>1015</v>
      </c>
    </row>
    <row r="1954" spans="1:1" x14ac:dyDescent="0.35">
      <c r="A1954">
        <v>403</v>
      </c>
    </row>
    <row r="1955" spans="1:1" x14ac:dyDescent="0.35">
      <c r="A1955">
        <v>316</v>
      </c>
    </row>
    <row r="1956" spans="1:1" x14ac:dyDescent="0.35">
      <c r="A1956">
        <v>432</v>
      </c>
    </row>
    <row r="1957" spans="1:1" x14ac:dyDescent="0.35">
      <c r="A1957">
        <v>61</v>
      </c>
    </row>
    <row r="1958" spans="1:1" x14ac:dyDescent="0.35">
      <c r="A1958">
        <v>295</v>
      </c>
    </row>
    <row r="1959" spans="1:1" x14ac:dyDescent="0.35">
      <c r="A1959">
        <v>399</v>
      </c>
    </row>
    <row r="1960" spans="1:1" x14ac:dyDescent="0.35">
      <c r="A1960">
        <v>500</v>
      </c>
    </row>
    <row r="1961" spans="1:1" x14ac:dyDescent="0.35">
      <c r="A1961">
        <v>214</v>
      </c>
    </row>
    <row r="1962" spans="1:1" x14ac:dyDescent="0.35">
      <c r="A1962">
        <v>507</v>
      </c>
    </row>
    <row r="1963" spans="1:1" x14ac:dyDescent="0.35">
      <c r="A1963">
        <v>357</v>
      </c>
    </row>
    <row r="1964" spans="1:1" x14ac:dyDescent="0.35">
      <c r="A1964">
        <v>185</v>
      </c>
    </row>
    <row r="1965" spans="1:1" x14ac:dyDescent="0.35">
      <c r="A1965">
        <v>227</v>
      </c>
    </row>
    <row r="1966" spans="1:1" x14ac:dyDescent="0.35">
      <c r="A1966">
        <v>261</v>
      </c>
    </row>
    <row r="1967" spans="1:1" x14ac:dyDescent="0.35">
      <c r="A1967">
        <v>281</v>
      </c>
    </row>
    <row r="1968" spans="1:1" x14ac:dyDescent="0.35">
      <c r="A1968">
        <v>205</v>
      </c>
    </row>
    <row r="1969" spans="1:1" x14ac:dyDescent="0.35">
      <c r="A1969">
        <v>162</v>
      </c>
    </row>
    <row r="1970" spans="1:1" x14ac:dyDescent="0.35">
      <c r="A1970">
        <v>425</v>
      </c>
    </row>
    <row r="1971" spans="1:1" x14ac:dyDescent="0.35">
      <c r="A1971">
        <v>251</v>
      </c>
    </row>
    <row r="1972" spans="1:1" x14ac:dyDescent="0.35">
      <c r="A1972">
        <v>395</v>
      </c>
    </row>
    <row r="1973" spans="1:1" x14ac:dyDescent="0.35">
      <c r="A1973">
        <v>116</v>
      </c>
    </row>
    <row r="1974" spans="1:1" x14ac:dyDescent="0.35">
      <c r="A1974">
        <v>94</v>
      </c>
    </row>
    <row r="1975" spans="1:1" x14ac:dyDescent="0.35">
      <c r="A1975">
        <v>161</v>
      </c>
    </row>
    <row r="1976" spans="1:1" x14ac:dyDescent="0.35">
      <c r="A1976">
        <v>494</v>
      </c>
    </row>
    <row r="1977" spans="1:1" x14ac:dyDescent="0.35">
      <c r="A1977">
        <v>112</v>
      </c>
    </row>
    <row r="1978" spans="1:1" x14ac:dyDescent="0.35">
      <c r="A1978">
        <v>140</v>
      </c>
    </row>
    <row r="1979" spans="1:1" x14ac:dyDescent="0.35">
      <c r="A1979">
        <v>800</v>
      </c>
    </row>
    <row r="1980" spans="1:1" x14ac:dyDescent="0.35">
      <c r="A1980">
        <v>229</v>
      </c>
    </row>
    <row r="1981" spans="1:1" x14ac:dyDescent="0.35">
      <c r="A1981">
        <v>213</v>
      </c>
    </row>
    <row r="1982" spans="1:1" x14ac:dyDescent="0.35">
      <c r="A1982">
        <v>498</v>
      </c>
    </row>
    <row r="1983" spans="1:1" x14ac:dyDescent="0.35">
      <c r="A1983">
        <v>118</v>
      </c>
    </row>
    <row r="1984" spans="1:1" x14ac:dyDescent="0.35">
      <c r="A1984">
        <v>590</v>
      </c>
    </row>
    <row r="1985" spans="1:1" x14ac:dyDescent="0.35">
      <c r="A1985">
        <v>1526</v>
      </c>
    </row>
    <row r="1986" spans="1:1" x14ac:dyDescent="0.35">
      <c r="A1986">
        <v>495</v>
      </c>
    </row>
    <row r="1987" spans="1:1" x14ac:dyDescent="0.35">
      <c r="A1987">
        <v>152</v>
      </c>
    </row>
    <row r="1988" spans="1:1" x14ac:dyDescent="0.35">
      <c r="A1988">
        <v>302</v>
      </c>
    </row>
    <row r="1989" spans="1:1" x14ac:dyDescent="0.35">
      <c r="A1989">
        <v>213</v>
      </c>
    </row>
    <row r="1990" spans="1:1" x14ac:dyDescent="0.35">
      <c r="A1990">
        <v>474</v>
      </c>
    </row>
    <row r="1991" spans="1:1" x14ac:dyDescent="0.35">
      <c r="A1991">
        <v>623</v>
      </c>
    </row>
    <row r="1992" spans="1:1" x14ac:dyDescent="0.35">
      <c r="A1992">
        <v>481</v>
      </c>
    </row>
    <row r="1993" spans="1:1" x14ac:dyDescent="0.35">
      <c r="A1993">
        <v>188</v>
      </c>
    </row>
    <row r="1994" spans="1:1" x14ac:dyDescent="0.35">
      <c r="A1994">
        <v>508</v>
      </c>
    </row>
    <row r="1995" spans="1:1" x14ac:dyDescent="0.35">
      <c r="A1995">
        <v>485</v>
      </c>
    </row>
    <row r="1996" spans="1:1" x14ac:dyDescent="0.35">
      <c r="A1996">
        <v>277</v>
      </c>
    </row>
    <row r="1997" spans="1:1" x14ac:dyDescent="0.35">
      <c r="A1997">
        <v>497</v>
      </c>
    </row>
    <row r="1998" spans="1:1" x14ac:dyDescent="0.35">
      <c r="A1998">
        <v>367</v>
      </c>
    </row>
    <row r="1999" spans="1:1" x14ac:dyDescent="0.35">
      <c r="A1999">
        <v>224</v>
      </c>
    </row>
    <row r="2000" spans="1:1" x14ac:dyDescent="0.35">
      <c r="A2000">
        <v>249</v>
      </c>
    </row>
    <row r="2001" spans="1:1" x14ac:dyDescent="0.35">
      <c r="A2001">
        <v>280</v>
      </c>
    </row>
    <row r="2002" spans="1:1" x14ac:dyDescent="0.35">
      <c r="A2002">
        <v>279</v>
      </c>
    </row>
    <row r="2003" spans="1:1" x14ac:dyDescent="0.35">
      <c r="A2003">
        <v>222</v>
      </c>
    </row>
    <row r="2004" spans="1:1" x14ac:dyDescent="0.35">
      <c r="A2004">
        <v>240</v>
      </c>
    </row>
    <row r="2005" spans="1:1" x14ac:dyDescent="0.35">
      <c r="A2005">
        <v>138</v>
      </c>
    </row>
    <row r="2006" spans="1:1" x14ac:dyDescent="0.35">
      <c r="A2006">
        <v>178</v>
      </c>
    </row>
    <row r="2007" spans="1:1" x14ac:dyDescent="0.35">
      <c r="A2007">
        <v>297</v>
      </c>
    </row>
    <row r="2008" spans="1:1" x14ac:dyDescent="0.35">
      <c r="A2008">
        <v>326</v>
      </c>
    </row>
    <row r="2009" spans="1:1" x14ac:dyDescent="0.35">
      <c r="A2009">
        <v>155</v>
      </c>
    </row>
    <row r="2010" spans="1:1" x14ac:dyDescent="0.35">
      <c r="A2010">
        <v>397</v>
      </c>
    </row>
    <row r="2011" spans="1:1" x14ac:dyDescent="0.35">
      <c r="A2011">
        <v>278</v>
      </c>
    </row>
    <row r="2012" spans="1:1" x14ac:dyDescent="0.35">
      <c r="A2012">
        <v>289</v>
      </c>
    </row>
    <row r="2013" spans="1:1" x14ac:dyDescent="0.35">
      <c r="A2013">
        <v>99</v>
      </c>
    </row>
    <row r="2014" spans="1:1" x14ac:dyDescent="0.35">
      <c r="A2014">
        <v>238</v>
      </c>
    </row>
    <row r="2015" spans="1:1" x14ac:dyDescent="0.35">
      <c r="A2015">
        <v>235</v>
      </c>
    </row>
    <row r="2016" spans="1:1" x14ac:dyDescent="0.35">
      <c r="A2016">
        <v>506</v>
      </c>
    </row>
    <row r="2017" spans="1:1" x14ac:dyDescent="0.35">
      <c r="A2017">
        <v>120</v>
      </c>
    </row>
    <row r="2018" spans="1:1" x14ac:dyDescent="0.35">
      <c r="A2018">
        <v>62</v>
      </c>
    </row>
    <row r="2019" spans="1:1" x14ac:dyDescent="0.35">
      <c r="A2019">
        <v>196</v>
      </c>
    </row>
    <row r="2020" spans="1:1" x14ac:dyDescent="0.35">
      <c r="A2020">
        <v>267</v>
      </c>
    </row>
    <row r="2021" spans="1:1" x14ac:dyDescent="0.35">
      <c r="A2021">
        <v>159</v>
      </c>
    </row>
    <row r="2022" spans="1:1" x14ac:dyDescent="0.35">
      <c r="A2022">
        <v>167</v>
      </c>
    </row>
    <row r="2023" spans="1:1" x14ac:dyDescent="0.35">
      <c r="A2023">
        <v>339</v>
      </c>
    </row>
    <row r="2024" spans="1:1" x14ac:dyDescent="0.35">
      <c r="A2024">
        <v>177</v>
      </c>
    </row>
    <row r="2025" spans="1:1" x14ac:dyDescent="0.35">
      <c r="A2025">
        <v>387</v>
      </c>
    </row>
    <row r="2026" spans="1:1" x14ac:dyDescent="0.35">
      <c r="A2026">
        <v>262</v>
      </c>
    </row>
    <row r="2027" spans="1:1" x14ac:dyDescent="0.35">
      <c r="A2027">
        <v>337</v>
      </c>
    </row>
    <row r="2028" spans="1:1" x14ac:dyDescent="0.35">
      <c r="A2028">
        <v>223</v>
      </c>
    </row>
    <row r="2029" spans="1:1" x14ac:dyDescent="0.35">
      <c r="A2029">
        <v>273</v>
      </c>
    </row>
    <row r="2030" spans="1:1" x14ac:dyDescent="0.35">
      <c r="A2030">
        <v>187</v>
      </c>
    </row>
    <row r="2031" spans="1:1" x14ac:dyDescent="0.35">
      <c r="A2031">
        <v>313</v>
      </c>
    </row>
    <row r="2032" spans="1:1" x14ac:dyDescent="0.35">
      <c r="A2032">
        <v>149</v>
      </c>
    </row>
    <row r="2033" spans="1:1" x14ac:dyDescent="0.35">
      <c r="A2033">
        <v>127</v>
      </c>
    </row>
    <row r="2034" spans="1:1" x14ac:dyDescent="0.35">
      <c r="A2034">
        <v>86</v>
      </c>
    </row>
    <row r="2035" spans="1:1" x14ac:dyDescent="0.35">
      <c r="A2035">
        <v>160</v>
      </c>
    </row>
    <row r="2036" spans="1:1" x14ac:dyDescent="0.35">
      <c r="A2036">
        <v>121</v>
      </c>
    </row>
    <row r="2037" spans="1:1" x14ac:dyDescent="0.35">
      <c r="A2037">
        <v>98</v>
      </c>
    </row>
    <row r="2038" spans="1:1" x14ac:dyDescent="0.35">
      <c r="A2038">
        <v>185</v>
      </c>
    </row>
    <row r="2039" spans="1:1" x14ac:dyDescent="0.35">
      <c r="A2039">
        <v>374</v>
      </c>
    </row>
    <row r="2040" spans="1:1" x14ac:dyDescent="0.35">
      <c r="A2040">
        <v>75</v>
      </c>
    </row>
    <row r="2041" spans="1:1" x14ac:dyDescent="0.35">
      <c r="A2041">
        <v>258</v>
      </c>
    </row>
    <row r="2042" spans="1:1" x14ac:dyDescent="0.35">
      <c r="A2042">
        <v>225</v>
      </c>
    </row>
    <row r="2043" spans="1:1" x14ac:dyDescent="0.35">
      <c r="A2043">
        <v>702</v>
      </c>
    </row>
    <row r="2044" spans="1:1" x14ac:dyDescent="0.35">
      <c r="A2044">
        <v>399</v>
      </c>
    </row>
    <row r="2045" spans="1:1" x14ac:dyDescent="0.35">
      <c r="A2045">
        <v>67</v>
      </c>
    </row>
    <row r="2046" spans="1:1" x14ac:dyDescent="0.35">
      <c r="A2046">
        <v>231</v>
      </c>
    </row>
    <row r="2047" spans="1:1" x14ac:dyDescent="0.35">
      <c r="A2047">
        <v>174</v>
      </c>
    </row>
    <row r="2048" spans="1:1" x14ac:dyDescent="0.35">
      <c r="A2048">
        <v>226</v>
      </c>
    </row>
    <row r="2049" spans="1:1" x14ac:dyDescent="0.35">
      <c r="A2049">
        <v>64</v>
      </c>
    </row>
    <row r="2050" spans="1:1" x14ac:dyDescent="0.35">
      <c r="A2050">
        <v>293</v>
      </c>
    </row>
    <row r="2051" spans="1:1" x14ac:dyDescent="0.35">
      <c r="A2051">
        <v>261</v>
      </c>
    </row>
    <row r="2052" spans="1:1" x14ac:dyDescent="0.35">
      <c r="A2052">
        <v>128</v>
      </c>
    </row>
    <row r="2053" spans="1:1" x14ac:dyDescent="0.35">
      <c r="A2053">
        <v>274</v>
      </c>
    </row>
    <row r="2054" spans="1:1" x14ac:dyDescent="0.35">
      <c r="A2054">
        <v>162</v>
      </c>
    </row>
    <row r="2055" spans="1:1" x14ac:dyDescent="0.35">
      <c r="A2055">
        <v>93</v>
      </c>
    </row>
    <row r="2056" spans="1:1" x14ac:dyDescent="0.35">
      <c r="A2056">
        <v>209</v>
      </c>
    </row>
    <row r="2057" spans="1:1" x14ac:dyDescent="0.35">
      <c r="A2057">
        <v>154</v>
      </c>
    </row>
    <row r="2058" spans="1:1" x14ac:dyDescent="0.35">
      <c r="A2058">
        <v>176</v>
      </c>
    </row>
    <row r="2059" spans="1:1" x14ac:dyDescent="0.35">
      <c r="A2059">
        <v>206</v>
      </c>
    </row>
    <row r="2060" spans="1:1" x14ac:dyDescent="0.35">
      <c r="A2060">
        <v>606</v>
      </c>
    </row>
    <row r="2061" spans="1:1" x14ac:dyDescent="0.35">
      <c r="A2061">
        <v>336</v>
      </c>
    </row>
    <row r="2062" spans="1:1" x14ac:dyDescent="0.35">
      <c r="A2062">
        <v>226</v>
      </c>
    </row>
    <row r="2063" spans="1:1" x14ac:dyDescent="0.35">
      <c r="A2063">
        <v>483</v>
      </c>
    </row>
    <row r="2064" spans="1:1" x14ac:dyDescent="0.35">
      <c r="A2064">
        <v>288</v>
      </c>
    </row>
    <row r="2065" spans="1:1" x14ac:dyDescent="0.35">
      <c r="A2065">
        <v>397</v>
      </c>
    </row>
    <row r="2066" spans="1:1" x14ac:dyDescent="0.35">
      <c r="A2066">
        <v>67</v>
      </c>
    </row>
    <row r="2067" spans="1:1" x14ac:dyDescent="0.35">
      <c r="A2067">
        <v>234</v>
      </c>
    </row>
    <row r="2068" spans="1:1" x14ac:dyDescent="0.35">
      <c r="A2068">
        <v>283</v>
      </c>
    </row>
    <row r="2069" spans="1:1" x14ac:dyDescent="0.35">
      <c r="A2069">
        <v>291</v>
      </c>
    </row>
    <row r="2070" spans="1:1" x14ac:dyDescent="0.35">
      <c r="A2070">
        <v>211</v>
      </c>
    </row>
    <row r="2071" spans="1:1" x14ac:dyDescent="0.35">
      <c r="A2071">
        <v>867</v>
      </c>
    </row>
    <row r="2072" spans="1:1" x14ac:dyDescent="0.35">
      <c r="A2072">
        <v>131</v>
      </c>
    </row>
    <row r="2073" spans="1:1" x14ac:dyDescent="0.35">
      <c r="A2073">
        <v>312</v>
      </c>
    </row>
    <row r="2074" spans="1:1" x14ac:dyDescent="0.35">
      <c r="A2074">
        <v>204</v>
      </c>
    </row>
    <row r="2075" spans="1:1" x14ac:dyDescent="0.35">
      <c r="A2075">
        <v>192</v>
      </c>
    </row>
    <row r="2076" spans="1:1" x14ac:dyDescent="0.35">
      <c r="A2076">
        <v>381</v>
      </c>
    </row>
    <row r="2077" spans="1:1" x14ac:dyDescent="0.35">
      <c r="A2077">
        <v>456</v>
      </c>
    </row>
    <row r="2078" spans="1:1" x14ac:dyDescent="0.35">
      <c r="A2078">
        <v>369</v>
      </c>
    </row>
    <row r="2079" spans="1:1" x14ac:dyDescent="0.35">
      <c r="A2079">
        <v>271</v>
      </c>
    </row>
    <row r="2080" spans="1:1" x14ac:dyDescent="0.35">
      <c r="A2080">
        <v>537</v>
      </c>
    </row>
    <row r="2081" spans="1:1" x14ac:dyDescent="0.35">
      <c r="A2081">
        <v>360</v>
      </c>
    </row>
    <row r="2082" spans="1:1" x14ac:dyDescent="0.35">
      <c r="A2082">
        <v>192</v>
      </c>
    </row>
    <row r="2083" spans="1:1" x14ac:dyDescent="0.35">
      <c r="A2083">
        <v>388</v>
      </c>
    </row>
    <row r="2084" spans="1:1" x14ac:dyDescent="0.35">
      <c r="A2084">
        <v>515</v>
      </c>
    </row>
    <row r="2085" spans="1:1" x14ac:dyDescent="0.35">
      <c r="A2085">
        <v>419</v>
      </c>
    </row>
    <row r="2086" spans="1:1" x14ac:dyDescent="0.35">
      <c r="A2086">
        <v>477</v>
      </c>
    </row>
    <row r="2087" spans="1:1" x14ac:dyDescent="0.35">
      <c r="A2087">
        <v>386</v>
      </c>
    </row>
    <row r="2088" spans="1:1" x14ac:dyDescent="0.35">
      <c r="A2088">
        <v>528</v>
      </c>
    </row>
    <row r="2089" spans="1:1" x14ac:dyDescent="0.35">
      <c r="A2089">
        <v>262</v>
      </c>
    </row>
    <row r="2090" spans="1:1" x14ac:dyDescent="0.35">
      <c r="A2090">
        <v>239</v>
      </c>
    </row>
    <row r="2091" spans="1:1" x14ac:dyDescent="0.35">
      <c r="A2091">
        <v>408</v>
      </c>
    </row>
    <row r="2092" spans="1:1" x14ac:dyDescent="0.35">
      <c r="A2092">
        <v>506</v>
      </c>
    </row>
    <row r="2093" spans="1:1" x14ac:dyDescent="0.35">
      <c r="A2093">
        <v>392</v>
      </c>
    </row>
    <row r="2094" spans="1:1" x14ac:dyDescent="0.35">
      <c r="A2094">
        <v>208</v>
      </c>
    </row>
    <row r="2095" spans="1:1" x14ac:dyDescent="0.35">
      <c r="A2095">
        <v>255</v>
      </c>
    </row>
    <row r="2096" spans="1:1" x14ac:dyDescent="0.35">
      <c r="A2096">
        <v>257</v>
      </c>
    </row>
    <row r="2097" spans="1:1" x14ac:dyDescent="0.35">
      <c r="A2097">
        <v>382</v>
      </c>
    </row>
    <row r="2098" spans="1:1" x14ac:dyDescent="0.35">
      <c r="A2098">
        <v>361</v>
      </c>
    </row>
    <row r="2099" spans="1:1" x14ac:dyDescent="0.35">
      <c r="A2099">
        <v>467</v>
      </c>
    </row>
    <row r="2100" spans="1:1" x14ac:dyDescent="0.35">
      <c r="A2100">
        <v>121</v>
      </c>
    </row>
    <row r="2101" spans="1:1" x14ac:dyDescent="0.35">
      <c r="A2101">
        <v>414</v>
      </c>
    </row>
    <row r="2102" spans="1:1" x14ac:dyDescent="0.35">
      <c r="A2102">
        <v>327</v>
      </c>
    </row>
    <row r="2103" spans="1:1" x14ac:dyDescent="0.35">
      <c r="A2103">
        <v>293</v>
      </c>
    </row>
    <row r="2104" spans="1:1" x14ac:dyDescent="0.35">
      <c r="A2104">
        <v>128</v>
      </c>
    </row>
    <row r="2105" spans="1:1" x14ac:dyDescent="0.35">
      <c r="A2105">
        <v>499</v>
      </c>
    </row>
    <row r="2106" spans="1:1" x14ac:dyDescent="0.35">
      <c r="A2106">
        <v>314</v>
      </c>
    </row>
    <row r="2107" spans="1:1" x14ac:dyDescent="0.35">
      <c r="A2107">
        <v>307</v>
      </c>
    </row>
    <row r="2108" spans="1:1" x14ac:dyDescent="0.35">
      <c r="A2108">
        <v>89</v>
      </c>
    </row>
    <row r="2109" spans="1:1" x14ac:dyDescent="0.35">
      <c r="A2109">
        <v>240</v>
      </c>
    </row>
    <row r="2110" spans="1:1" x14ac:dyDescent="0.35">
      <c r="A2110">
        <v>317</v>
      </c>
    </row>
    <row r="2111" spans="1:1" x14ac:dyDescent="0.35">
      <c r="A2111">
        <v>295</v>
      </c>
    </row>
    <row r="2112" spans="1:1" x14ac:dyDescent="0.35">
      <c r="A2112">
        <v>433</v>
      </c>
    </row>
    <row r="2113" spans="1:1" x14ac:dyDescent="0.35">
      <c r="A2113">
        <v>209</v>
      </c>
    </row>
    <row r="2114" spans="1:1" x14ac:dyDescent="0.35">
      <c r="A2114">
        <v>158</v>
      </c>
    </row>
    <row r="2115" spans="1:1" x14ac:dyDescent="0.35">
      <c r="A2115">
        <v>548</v>
      </c>
    </row>
    <row r="2116" spans="1:1" x14ac:dyDescent="0.35">
      <c r="A2116">
        <v>399</v>
      </c>
    </row>
    <row r="2117" spans="1:1" x14ac:dyDescent="0.35">
      <c r="A2117">
        <v>143</v>
      </c>
    </row>
    <row r="2118" spans="1:1" x14ac:dyDescent="0.35">
      <c r="A2118">
        <v>225</v>
      </c>
    </row>
    <row r="2119" spans="1:1" x14ac:dyDescent="0.35">
      <c r="A2119">
        <v>148</v>
      </c>
    </row>
    <row r="2120" spans="1:1" x14ac:dyDescent="0.35">
      <c r="A2120">
        <v>149</v>
      </c>
    </row>
    <row r="2121" spans="1:1" x14ac:dyDescent="0.35">
      <c r="A2121">
        <v>313</v>
      </c>
    </row>
    <row r="2122" spans="1:1" x14ac:dyDescent="0.35">
      <c r="A2122">
        <v>295</v>
      </c>
    </row>
    <row r="2123" spans="1:1" x14ac:dyDescent="0.35">
      <c r="A2123">
        <v>517</v>
      </c>
    </row>
    <row r="2124" spans="1:1" x14ac:dyDescent="0.35">
      <c r="A2124">
        <v>338</v>
      </c>
    </row>
    <row r="2125" spans="1:1" x14ac:dyDescent="0.35">
      <c r="A2125">
        <v>332</v>
      </c>
    </row>
    <row r="2126" spans="1:1" x14ac:dyDescent="0.35">
      <c r="A2126">
        <v>534</v>
      </c>
    </row>
    <row r="2127" spans="1:1" x14ac:dyDescent="0.35">
      <c r="A2127">
        <v>193</v>
      </c>
    </row>
    <row r="2128" spans="1:1" x14ac:dyDescent="0.35">
      <c r="A2128">
        <v>177</v>
      </c>
    </row>
    <row r="2129" spans="1:1" x14ac:dyDescent="0.35">
      <c r="A2129">
        <v>160</v>
      </c>
    </row>
    <row r="2130" spans="1:1" x14ac:dyDescent="0.35">
      <c r="A2130">
        <v>79</v>
      </c>
    </row>
    <row r="2131" spans="1:1" x14ac:dyDescent="0.35">
      <c r="A2131">
        <v>292</v>
      </c>
    </row>
    <row r="2132" spans="1:1" x14ac:dyDescent="0.35">
      <c r="A2132">
        <v>200</v>
      </c>
    </row>
    <row r="2133" spans="1:1" x14ac:dyDescent="0.35">
      <c r="A2133">
        <v>321</v>
      </c>
    </row>
    <row r="2134" spans="1:1" x14ac:dyDescent="0.35">
      <c r="A2134">
        <v>681</v>
      </c>
    </row>
    <row r="2135" spans="1:1" x14ac:dyDescent="0.35">
      <c r="A2135">
        <v>365</v>
      </c>
    </row>
    <row r="2136" spans="1:1" x14ac:dyDescent="0.35">
      <c r="A2136">
        <v>66</v>
      </c>
    </row>
    <row r="2137" spans="1:1" x14ac:dyDescent="0.35">
      <c r="A2137">
        <v>708</v>
      </c>
    </row>
    <row r="2138" spans="1:1" x14ac:dyDescent="0.35">
      <c r="A2138">
        <v>422</v>
      </c>
    </row>
    <row r="2139" spans="1:1" x14ac:dyDescent="0.35">
      <c r="A2139">
        <v>103</v>
      </c>
    </row>
    <row r="2140" spans="1:1" x14ac:dyDescent="0.35">
      <c r="A2140">
        <v>274</v>
      </c>
    </row>
    <row r="2141" spans="1:1" x14ac:dyDescent="0.35">
      <c r="A2141">
        <v>226</v>
      </c>
    </row>
    <row r="2142" spans="1:1" x14ac:dyDescent="0.35">
      <c r="A2142">
        <v>120</v>
      </c>
    </row>
    <row r="2143" spans="1:1" x14ac:dyDescent="0.35">
      <c r="A2143">
        <v>393</v>
      </c>
    </row>
    <row r="2144" spans="1:1" x14ac:dyDescent="0.35">
      <c r="A2144">
        <v>395</v>
      </c>
    </row>
    <row r="2145" spans="1:1" x14ac:dyDescent="0.35">
      <c r="A2145">
        <v>144</v>
      </c>
    </row>
    <row r="2146" spans="1:1" x14ac:dyDescent="0.35">
      <c r="A2146">
        <v>140</v>
      </c>
    </row>
    <row r="2147" spans="1:1" x14ac:dyDescent="0.35">
      <c r="A2147">
        <v>295</v>
      </c>
    </row>
    <row r="2148" spans="1:1" x14ac:dyDescent="0.35">
      <c r="A2148">
        <v>76</v>
      </c>
    </row>
    <row r="2149" spans="1:1" x14ac:dyDescent="0.35">
      <c r="A2149">
        <v>405</v>
      </c>
    </row>
    <row r="2150" spans="1:1" x14ac:dyDescent="0.35">
      <c r="A2150">
        <v>277</v>
      </c>
    </row>
    <row r="2151" spans="1:1" x14ac:dyDescent="0.35">
      <c r="A2151">
        <v>216</v>
      </c>
    </row>
    <row r="2152" spans="1:1" x14ac:dyDescent="0.35">
      <c r="A2152">
        <v>343</v>
      </c>
    </row>
    <row r="2153" spans="1:1" x14ac:dyDescent="0.35">
      <c r="A2153">
        <v>213</v>
      </c>
    </row>
    <row r="2154" spans="1:1" x14ac:dyDescent="0.35">
      <c r="A2154">
        <v>430</v>
      </c>
    </row>
    <row r="2155" spans="1:1" x14ac:dyDescent="0.35">
      <c r="A2155">
        <v>337</v>
      </c>
    </row>
    <row r="2156" spans="1:1" x14ac:dyDescent="0.35">
      <c r="A2156">
        <v>76</v>
      </c>
    </row>
    <row r="2157" spans="1:1" x14ac:dyDescent="0.35">
      <c r="A2157">
        <v>420</v>
      </c>
    </row>
    <row r="2158" spans="1:1" x14ac:dyDescent="0.35">
      <c r="A2158">
        <v>211</v>
      </c>
    </row>
    <row r="2159" spans="1:1" x14ac:dyDescent="0.35">
      <c r="A2159">
        <v>348</v>
      </c>
    </row>
    <row r="2160" spans="1:1" x14ac:dyDescent="0.35">
      <c r="A2160">
        <v>232</v>
      </c>
    </row>
    <row r="2161" spans="1:1" x14ac:dyDescent="0.35">
      <c r="A2161">
        <v>212</v>
      </c>
    </row>
    <row r="2162" spans="1:1" x14ac:dyDescent="0.35">
      <c r="A2162">
        <v>115</v>
      </c>
    </row>
    <row r="2163" spans="1:1" x14ac:dyDescent="0.35">
      <c r="A2163">
        <v>362</v>
      </c>
    </row>
    <row r="2164" spans="1:1" x14ac:dyDescent="0.35">
      <c r="A2164">
        <v>204</v>
      </c>
    </row>
    <row r="2165" spans="1:1" x14ac:dyDescent="0.35">
      <c r="A2165">
        <v>316</v>
      </c>
    </row>
    <row r="2166" spans="1:1" x14ac:dyDescent="0.35">
      <c r="A2166">
        <v>320</v>
      </c>
    </row>
    <row r="2167" spans="1:1" x14ac:dyDescent="0.35">
      <c r="A2167">
        <v>508</v>
      </c>
    </row>
    <row r="2168" spans="1:1" x14ac:dyDescent="0.35">
      <c r="A2168">
        <v>149</v>
      </c>
    </row>
    <row r="2169" spans="1:1" x14ac:dyDescent="0.35">
      <c r="A2169">
        <v>339</v>
      </c>
    </row>
    <row r="2170" spans="1:1" x14ac:dyDescent="0.35">
      <c r="A2170">
        <v>244</v>
      </c>
    </row>
    <row r="2171" spans="1:1" x14ac:dyDescent="0.35">
      <c r="A2171">
        <v>512</v>
      </c>
    </row>
    <row r="2172" spans="1:1" x14ac:dyDescent="0.35">
      <c r="A2172">
        <v>282</v>
      </c>
    </row>
    <row r="2173" spans="1:1" x14ac:dyDescent="0.35">
      <c r="A2173">
        <v>493</v>
      </c>
    </row>
    <row r="2174" spans="1:1" x14ac:dyDescent="0.35">
      <c r="A2174">
        <v>388</v>
      </c>
    </row>
    <row r="2175" spans="1:1" x14ac:dyDescent="0.35">
      <c r="A2175">
        <v>303</v>
      </c>
    </row>
    <row r="2176" spans="1:1" x14ac:dyDescent="0.35">
      <c r="A2176">
        <v>388</v>
      </c>
    </row>
    <row r="2177" spans="1:1" x14ac:dyDescent="0.35">
      <c r="A2177">
        <v>719</v>
      </c>
    </row>
    <row r="2178" spans="1:1" x14ac:dyDescent="0.35">
      <c r="A2178">
        <v>379</v>
      </c>
    </row>
    <row r="2179" spans="1:1" x14ac:dyDescent="0.35">
      <c r="A2179">
        <v>251</v>
      </c>
    </row>
    <row r="2180" spans="1:1" x14ac:dyDescent="0.35">
      <c r="A2180">
        <v>155</v>
      </c>
    </row>
    <row r="2181" spans="1:1" x14ac:dyDescent="0.35">
      <c r="A2181">
        <v>668</v>
      </c>
    </row>
    <row r="2182" spans="1:1" x14ac:dyDescent="0.35">
      <c r="A2182">
        <v>180</v>
      </c>
    </row>
    <row r="2183" spans="1:1" x14ac:dyDescent="0.35">
      <c r="A2183">
        <v>353</v>
      </c>
    </row>
    <row r="2184" spans="1:1" x14ac:dyDescent="0.35">
      <c r="A2184">
        <v>310</v>
      </c>
    </row>
    <row r="2185" spans="1:1" x14ac:dyDescent="0.35">
      <c r="A2185">
        <v>575</v>
      </c>
    </row>
    <row r="2186" spans="1:1" x14ac:dyDescent="0.35">
      <c r="A2186">
        <v>609</v>
      </c>
    </row>
    <row r="2187" spans="1:1" x14ac:dyDescent="0.35">
      <c r="A2187">
        <v>281</v>
      </c>
    </row>
    <row r="2188" spans="1:1" x14ac:dyDescent="0.35">
      <c r="A2188">
        <v>75</v>
      </c>
    </row>
    <row r="2189" spans="1:1" x14ac:dyDescent="0.35">
      <c r="A2189">
        <v>284</v>
      </c>
    </row>
    <row r="2190" spans="1:1" x14ac:dyDescent="0.35">
      <c r="A2190">
        <v>237</v>
      </c>
    </row>
    <row r="2191" spans="1:1" x14ac:dyDescent="0.35">
      <c r="A2191">
        <v>339</v>
      </c>
    </row>
    <row r="2192" spans="1:1" x14ac:dyDescent="0.35">
      <c r="A2192">
        <v>287</v>
      </c>
    </row>
    <row r="2193" spans="1:1" x14ac:dyDescent="0.35">
      <c r="A2193">
        <v>186</v>
      </c>
    </row>
    <row r="2194" spans="1:1" x14ac:dyDescent="0.35">
      <c r="A2194">
        <v>458</v>
      </c>
    </row>
    <row r="2195" spans="1:1" x14ac:dyDescent="0.35">
      <c r="A2195">
        <v>414</v>
      </c>
    </row>
    <row r="2196" spans="1:1" x14ac:dyDescent="0.35">
      <c r="A2196">
        <v>178</v>
      </c>
    </row>
    <row r="2197" spans="1:1" x14ac:dyDescent="0.35">
      <c r="A2197">
        <v>484</v>
      </c>
    </row>
    <row r="2198" spans="1:1" x14ac:dyDescent="0.35">
      <c r="A2198">
        <v>521</v>
      </c>
    </row>
    <row r="2199" spans="1:1" x14ac:dyDescent="0.35">
      <c r="A2199">
        <v>60</v>
      </c>
    </row>
    <row r="2200" spans="1:1" x14ac:dyDescent="0.35">
      <c r="A2200">
        <v>607</v>
      </c>
    </row>
    <row r="2201" spans="1:1" x14ac:dyDescent="0.35">
      <c r="A2201">
        <v>187</v>
      </c>
    </row>
    <row r="2202" spans="1:1" x14ac:dyDescent="0.35">
      <c r="A2202">
        <v>315</v>
      </c>
    </row>
    <row r="2203" spans="1:1" x14ac:dyDescent="0.35">
      <c r="A2203">
        <v>719</v>
      </c>
    </row>
    <row r="2204" spans="1:1" x14ac:dyDescent="0.35">
      <c r="A2204">
        <v>163</v>
      </c>
    </row>
    <row r="2205" spans="1:1" x14ac:dyDescent="0.35">
      <c r="A2205">
        <v>213</v>
      </c>
    </row>
    <row r="2206" spans="1:1" x14ac:dyDescent="0.35">
      <c r="A2206">
        <v>211</v>
      </c>
    </row>
    <row r="2207" spans="1:1" x14ac:dyDescent="0.35">
      <c r="A2207">
        <v>157</v>
      </c>
    </row>
    <row r="2208" spans="1:1" x14ac:dyDescent="0.35">
      <c r="A2208">
        <v>309</v>
      </c>
    </row>
    <row r="2209" spans="1:1" x14ac:dyDescent="0.35">
      <c r="A2209">
        <v>377</v>
      </c>
    </row>
    <row r="2210" spans="1:1" x14ac:dyDescent="0.35">
      <c r="A2210">
        <v>396</v>
      </c>
    </row>
    <row r="2211" spans="1:1" x14ac:dyDescent="0.35">
      <c r="A2211">
        <v>401</v>
      </c>
    </row>
    <row r="2212" spans="1:1" x14ac:dyDescent="0.35">
      <c r="A2212">
        <v>370</v>
      </c>
    </row>
    <row r="2213" spans="1:1" x14ac:dyDescent="0.35">
      <c r="A2213">
        <v>247</v>
      </c>
    </row>
    <row r="2214" spans="1:1" x14ac:dyDescent="0.35">
      <c r="A2214">
        <v>233</v>
      </c>
    </row>
    <row r="2215" spans="1:1" x14ac:dyDescent="0.35">
      <c r="A2215">
        <v>271</v>
      </c>
    </row>
    <row r="2216" spans="1:1" x14ac:dyDescent="0.35">
      <c r="A2216">
        <v>314</v>
      </c>
    </row>
    <row r="2217" spans="1:1" x14ac:dyDescent="0.35">
      <c r="A2217">
        <v>450</v>
      </c>
    </row>
    <row r="2218" spans="1:1" x14ac:dyDescent="0.35">
      <c r="A2218">
        <v>229</v>
      </c>
    </row>
    <row r="2219" spans="1:1" x14ac:dyDescent="0.35">
      <c r="A2219">
        <v>116</v>
      </c>
    </row>
    <row r="2220" spans="1:1" x14ac:dyDescent="0.35">
      <c r="A2220">
        <v>277</v>
      </c>
    </row>
    <row r="2221" spans="1:1" x14ac:dyDescent="0.35">
      <c r="A2221">
        <v>84</v>
      </c>
    </row>
    <row r="2222" spans="1:1" x14ac:dyDescent="0.35">
      <c r="A2222">
        <v>239</v>
      </c>
    </row>
    <row r="2223" spans="1:1" x14ac:dyDescent="0.35">
      <c r="A2223">
        <v>226</v>
      </c>
    </row>
    <row r="2224" spans="1:1" x14ac:dyDescent="0.35">
      <c r="A2224">
        <v>88</v>
      </c>
    </row>
    <row r="2225" spans="1:1" x14ac:dyDescent="0.35">
      <c r="A2225">
        <v>125</v>
      </c>
    </row>
    <row r="2226" spans="1:1" x14ac:dyDescent="0.35">
      <c r="A2226">
        <v>249</v>
      </c>
    </row>
    <row r="2227" spans="1:1" x14ac:dyDescent="0.35">
      <c r="A2227">
        <v>273</v>
      </c>
    </row>
    <row r="2228" spans="1:1" x14ac:dyDescent="0.35">
      <c r="A2228">
        <v>434</v>
      </c>
    </row>
    <row r="2229" spans="1:1" x14ac:dyDescent="0.35">
      <c r="A2229">
        <v>164</v>
      </c>
    </row>
    <row r="2230" spans="1:1" x14ac:dyDescent="0.35">
      <c r="A2230">
        <v>61</v>
      </c>
    </row>
    <row r="2231" spans="1:1" x14ac:dyDescent="0.35">
      <c r="A2231">
        <v>171</v>
      </c>
    </row>
    <row r="2232" spans="1:1" x14ac:dyDescent="0.35">
      <c r="A2232">
        <v>277</v>
      </c>
    </row>
    <row r="2233" spans="1:1" x14ac:dyDescent="0.35">
      <c r="A2233">
        <v>290</v>
      </c>
    </row>
    <row r="2234" spans="1:1" x14ac:dyDescent="0.35">
      <c r="A2234">
        <v>165</v>
      </c>
    </row>
    <row r="2235" spans="1:1" x14ac:dyDescent="0.35">
      <c r="A2235">
        <v>407</v>
      </c>
    </row>
    <row r="2236" spans="1:1" x14ac:dyDescent="0.35">
      <c r="A2236">
        <v>135</v>
      </c>
    </row>
    <row r="2237" spans="1:1" x14ac:dyDescent="0.35">
      <c r="A2237">
        <v>553</v>
      </c>
    </row>
    <row r="2238" spans="1:1" x14ac:dyDescent="0.35">
      <c r="A2238">
        <v>323</v>
      </c>
    </row>
    <row r="2239" spans="1:1" x14ac:dyDescent="0.35">
      <c r="A2239">
        <v>330</v>
      </c>
    </row>
    <row r="2240" spans="1:1" x14ac:dyDescent="0.35">
      <c r="A2240">
        <v>487</v>
      </c>
    </row>
    <row r="2241" spans="1:1" x14ac:dyDescent="0.35">
      <c r="A2241">
        <v>317</v>
      </c>
    </row>
    <row r="2242" spans="1:1" x14ac:dyDescent="0.35">
      <c r="A2242">
        <v>359</v>
      </c>
    </row>
    <row r="2243" spans="1:1" x14ac:dyDescent="0.35">
      <c r="A2243">
        <v>182</v>
      </c>
    </row>
    <row r="2244" spans="1:1" x14ac:dyDescent="0.35">
      <c r="A2244">
        <v>485</v>
      </c>
    </row>
    <row r="2245" spans="1:1" x14ac:dyDescent="0.35">
      <c r="A2245">
        <v>256</v>
      </c>
    </row>
    <row r="2246" spans="1:1" x14ac:dyDescent="0.35">
      <c r="A2246">
        <v>194</v>
      </c>
    </row>
    <row r="2247" spans="1:1" x14ac:dyDescent="0.35">
      <c r="A2247">
        <v>142</v>
      </c>
    </row>
    <row r="2248" spans="1:1" x14ac:dyDescent="0.35">
      <c r="A2248">
        <v>196</v>
      </c>
    </row>
    <row r="2249" spans="1:1" x14ac:dyDescent="0.35">
      <c r="A2249">
        <v>164</v>
      </c>
    </row>
    <row r="2250" spans="1:1" x14ac:dyDescent="0.35">
      <c r="A2250">
        <v>225</v>
      </c>
    </row>
    <row r="2251" spans="1:1" x14ac:dyDescent="0.35">
      <c r="A2251">
        <v>711</v>
      </c>
    </row>
    <row r="2252" spans="1:1" x14ac:dyDescent="0.35">
      <c r="A2252">
        <v>397</v>
      </c>
    </row>
    <row r="2253" spans="1:1" x14ac:dyDescent="0.35">
      <c r="A2253">
        <v>283</v>
      </c>
    </row>
    <row r="2254" spans="1:1" x14ac:dyDescent="0.35">
      <c r="A2254">
        <v>378</v>
      </c>
    </row>
    <row r="2255" spans="1:1" x14ac:dyDescent="0.35">
      <c r="A2255">
        <v>379</v>
      </c>
    </row>
    <row r="2256" spans="1:1" x14ac:dyDescent="0.35">
      <c r="A2256">
        <v>213</v>
      </c>
    </row>
    <row r="2257" spans="1:1" x14ac:dyDescent="0.35">
      <c r="A2257">
        <v>1083</v>
      </c>
    </row>
    <row r="2258" spans="1:1" x14ac:dyDescent="0.35">
      <c r="A2258">
        <v>187</v>
      </c>
    </row>
    <row r="2259" spans="1:1" x14ac:dyDescent="0.35">
      <c r="A2259">
        <v>532</v>
      </c>
    </row>
    <row r="2260" spans="1:1" x14ac:dyDescent="0.35">
      <c r="A2260">
        <v>158</v>
      </c>
    </row>
    <row r="2261" spans="1:1" x14ac:dyDescent="0.35">
      <c r="A2261">
        <v>119</v>
      </c>
    </row>
    <row r="2262" spans="1:1" x14ac:dyDescent="0.35">
      <c r="A2262">
        <v>285</v>
      </c>
    </row>
    <row r="2263" spans="1:1" x14ac:dyDescent="0.35">
      <c r="A2263">
        <v>218</v>
      </c>
    </row>
    <row r="2264" spans="1:1" x14ac:dyDescent="0.35">
      <c r="A2264">
        <v>432</v>
      </c>
    </row>
    <row r="2265" spans="1:1" x14ac:dyDescent="0.35">
      <c r="A2265">
        <v>321</v>
      </c>
    </row>
    <row r="2266" spans="1:1" x14ac:dyDescent="0.35">
      <c r="A2266">
        <v>427</v>
      </c>
    </row>
    <row r="2267" spans="1:1" x14ac:dyDescent="0.35">
      <c r="A2267">
        <v>71</v>
      </c>
    </row>
    <row r="2268" spans="1:1" x14ac:dyDescent="0.35">
      <c r="A2268">
        <v>196</v>
      </c>
    </row>
    <row r="2269" spans="1:1" x14ac:dyDescent="0.35">
      <c r="A2269">
        <v>359</v>
      </c>
    </row>
    <row r="2270" spans="1:1" x14ac:dyDescent="0.35">
      <c r="A2270">
        <v>285</v>
      </c>
    </row>
    <row r="2271" spans="1:1" x14ac:dyDescent="0.35">
      <c r="A2271">
        <v>330</v>
      </c>
    </row>
    <row r="2272" spans="1:1" x14ac:dyDescent="0.35">
      <c r="A2272">
        <v>142</v>
      </c>
    </row>
    <row r="2273" spans="1:1" x14ac:dyDescent="0.35">
      <c r="A2273">
        <v>145</v>
      </c>
    </row>
    <row r="2274" spans="1:1" x14ac:dyDescent="0.35">
      <c r="A2274">
        <v>194</v>
      </c>
    </row>
    <row r="2275" spans="1:1" x14ac:dyDescent="0.35">
      <c r="A2275">
        <v>411</v>
      </c>
    </row>
    <row r="2276" spans="1:1" x14ac:dyDescent="0.35">
      <c r="A2276">
        <v>724</v>
      </c>
    </row>
    <row r="2277" spans="1:1" x14ac:dyDescent="0.35">
      <c r="A2277">
        <v>209</v>
      </c>
    </row>
    <row r="2278" spans="1:1" x14ac:dyDescent="0.35">
      <c r="A2278">
        <v>372</v>
      </c>
    </row>
    <row r="2279" spans="1:1" x14ac:dyDescent="0.35">
      <c r="A2279">
        <v>73</v>
      </c>
    </row>
    <row r="2280" spans="1:1" x14ac:dyDescent="0.35">
      <c r="A2280">
        <v>123</v>
      </c>
    </row>
    <row r="2281" spans="1:1" x14ac:dyDescent="0.35">
      <c r="A2281">
        <v>236</v>
      </c>
    </row>
    <row r="2282" spans="1:1" x14ac:dyDescent="0.35">
      <c r="A2282">
        <v>74</v>
      </c>
    </row>
    <row r="2283" spans="1:1" x14ac:dyDescent="0.35">
      <c r="A2283">
        <v>173</v>
      </c>
    </row>
    <row r="2284" spans="1:1" x14ac:dyDescent="0.35">
      <c r="A2284">
        <v>176</v>
      </c>
    </row>
    <row r="2285" spans="1:1" x14ac:dyDescent="0.35">
      <c r="A2285">
        <v>502</v>
      </c>
    </row>
    <row r="2286" spans="1:1" x14ac:dyDescent="0.35">
      <c r="A2286">
        <v>285</v>
      </c>
    </row>
    <row r="2287" spans="1:1" x14ac:dyDescent="0.35">
      <c r="A2287">
        <v>471</v>
      </c>
    </row>
    <row r="2288" spans="1:1" x14ac:dyDescent="0.35">
      <c r="A2288">
        <v>134</v>
      </c>
    </row>
    <row r="2289" spans="1:1" x14ac:dyDescent="0.35">
      <c r="A2289">
        <v>77</v>
      </c>
    </row>
    <row r="2290" spans="1:1" x14ac:dyDescent="0.35">
      <c r="A2290">
        <v>432</v>
      </c>
    </row>
    <row r="2291" spans="1:1" x14ac:dyDescent="0.35">
      <c r="A2291">
        <v>332</v>
      </c>
    </row>
    <row r="2292" spans="1:1" x14ac:dyDescent="0.35">
      <c r="A2292">
        <v>87</v>
      </c>
    </row>
    <row r="2293" spans="1:1" x14ac:dyDescent="0.35">
      <c r="A2293">
        <v>146</v>
      </c>
    </row>
    <row r="2294" spans="1:1" x14ac:dyDescent="0.35">
      <c r="A2294">
        <v>128</v>
      </c>
    </row>
    <row r="2295" spans="1:1" x14ac:dyDescent="0.35">
      <c r="A2295">
        <v>143</v>
      </c>
    </row>
    <row r="2296" spans="1:1" x14ac:dyDescent="0.35">
      <c r="A2296">
        <v>136</v>
      </c>
    </row>
    <row r="2297" spans="1:1" x14ac:dyDescent="0.35">
      <c r="A2297">
        <v>907</v>
      </c>
    </row>
    <row r="2298" spans="1:1" x14ac:dyDescent="0.35">
      <c r="A2298">
        <v>510</v>
      </c>
    </row>
    <row r="2299" spans="1:1" x14ac:dyDescent="0.35">
      <c r="A2299">
        <v>123</v>
      </c>
    </row>
    <row r="2300" spans="1:1" x14ac:dyDescent="0.35">
      <c r="A2300">
        <v>156</v>
      </c>
    </row>
    <row r="2301" spans="1:1" x14ac:dyDescent="0.35">
      <c r="A2301">
        <v>307</v>
      </c>
    </row>
    <row r="2302" spans="1:1" x14ac:dyDescent="0.35">
      <c r="A2302">
        <v>310</v>
      </c>
    </row>
    <row r="2303" spans="1:1" x14ac:dyDescent="0.35">
      <c r="A2303">
        <v>75</v>
      </c>
    </row>
    <row r="2304" spans="1:1" x14ac:dyDescent="0.35">
      <c r="A2304">
        <v>205</v>
      </c>
    </row>
    <row r="2305" spans="1:1" x14ac:dyDescent="0.35">
      <c r="A2305">
        <v>432</v>
      </c>
    </row>
    <row r="2306" spans="1:1" x14ac:dyDescent="0.35">
      <c r="A2306">
        <v>88</v>
      </c>
    </row>
    <row r="2307" spans="1:1" x14ac:dyDescent="0.35">
      <c r="A2307">
        <v>486</v>
      </c>
    </row>
    <row r="2308" spans="1:1" x14ac:dyDescent="0.35">
      <c r="A2308">
        <v>291</v>
      </c>
    </row>
    <row r="2309" spans="1:1" x14ac:dyDescent="0.35">
      <c r="A2309">
        <v>537</v>
      </c>
    </row>
    <row r="2310" spans="1:1" x14ac:dyDescent="0.35">
      <c r="A2310">
        <v>63</v>
      </c>
    </row>
    <row r="2311" spans="1:1" x14ac:dyDescent="0.35">
      <c r="A2311">
        <v>314</v>
      </c>
    </row>
    <row r="2312" spans="1:1" x14ac:dyDescent="0.35">
      <c r="A2312">
        <v>363</v>
      </c>
    </row>
    <row r="2313" spans="1:1" x14ac:dyDescent="0.35">
      <c r="A2313">
        <v>344</v>
      </c>
    </row>
    <row r="2314" spans="1:1" x14ac:dyDescent="0.35">
      <c r="A2314">
        <v>472</v>
      </c>
    </row>
    <row r="2315" spans="1:1" x14ac:dyDescent="0.35">
      <c r="A2315">
        <v>725</v>
      </c>
    </row>
    <row r="2316" spans="1:1" x14ac:dyDescent="0.35">
      <c r="A2316">
        <v>487</v>
      </c>
    </row>
    <row r="2317" spans="1:1" x14ac:dyDescent="0.35">
      <c r="A2317">
        <v>348</v>
      </c>
    </row>
    <row r="2318" spans="1:1" x14ac:dyDescent="0.35">
      <c r="A2318">
        <v>667</v>
      </c>
    </row>
    <row r="2319" spans="1:1" x14ac:dyDescent="0.35">
      <c r="A2319">
        <v>522</v>
      </c>
    </row>
    <row r="2320" spans="1:1" x14ac:dyDescent="0.35">
      <c r="A2320">
        <v>506</v>
      </c>
    </row>
    <row r="2321" spans="1:1" x14ac:dyDescent="0.35">
      <c r="A2321">
        <v>391</v>
      </c>
    </row>
    <row r="2322" spans="1:1" x14ac:dyDescent="0.35">
      <c r="A2322">
        <v>369</v>
      </c>
    </row>
    <row r="2323" spans="1:1" x14ac:dyDescent="0.35">
      <c r="A2323">
        <v>238</v>
      </c>
    </row>
    <row r="2324" spans="1:1" x14ac:dyDescent="0.35">
      <c r="A2324">
        <v>423</v>
      </c>
    </row>
    <row r="2325" spans="1:1" x14ac:dyDescent="0.35">
      <c r="A2325">
        <v>290</v>
      </c>
    </row>
    <row r="2326" spans="1:1" x14ac:dyDescent="0.35">
      <c r="A2326">
        <v>371</v>
      </c>
    </row>
    <row r="2327" spans="1:1" x14ac:dyDescent="0.35">
      <c r="A2327">
        <v>466</v>
      </c>
    </row>
    <row r="2328" spans="1:1" x14ac:dyDescent="0.35">
      <c r="A2328">
        <v>816</v>
      </c>
    </row>
    <row r="2329" spans="1:1" x14ac:dyDescent="0.35">
      <c r="A2329">
        <v>446</v>
      </c>
    </row>
    <row r="2330" spans="1:1" x14ac:dyDescent="0.35">
      <c r="A2330">
        <v>618</v>
      </c>
    </row>
    <row r="2331" spans="1:1" x14ac:dyDescent="0.35">
      <c r="A2331">
        <v>1219</v>
      </c>
    </row>
    <row r="2332" spans="1:1" x14ac:dyDescent="0.35">
      <c r="A2332">
        <v>193</v>
      </c>
    </row>
    <row r="2333" spans="1:1" x14ac:dyDescent="0.35">
      <c r="A2333">
        <v>1165</v>
      </c>
    </row>
    <row r="2334" spans="1:1" x14ac:dyDescent="0.35">
      <c r="A2334">
        <v>368</v>
      </c>
    </row>
    <row r="2335" spans="1:1" x14ac:dyDescent="0.35">
      <c r="A2335">
        <v>85</v>
      </c>
    </row>
    <row r="2336" spans="1:1" x14ac:dyDescent="0.35">
      <c r="A2336">
        <v>246</v>
      </c>
    </row>
    <row r="2337" spans="1:1" x14ac:dyDescent="0.35">
      <c r="A2337">
        <v>321</v>
      </c>
    </row>
    <row r="2338" spans="1:1" x14ac:dyDescent="0.35">
      <c r="A2338">
        <v>341</v>
      </c>
    </row>
    <row r="2339" spans="1:1" x14ac:dyDescent="0.35">
      <c r="A2339">
        <v>59</v>
      </c>
    </row>
    <row r="2340" spans="1:1" x14ac:dyDescent="0.35">
      <c r="A2340">
        <v>636</v>
      </c>
    </row>
    <row r="2341" spans="1:1" x14ac:dyDescent="0.35">
      <c r="A2341">
        <v>1242</v>
      </c>
    </row>
    <row r="2342" spans="1:1" x14ac:dyDescent="0.35">
      <c r="A2342">
        <v>363</v>
      </c>
    </row>
    <row r="2343" spans="1:1" x14ac:dyDescent="0.35">
      <c r="A2343">
        <v>786</v>
      </c>
    </row>
    <row r="2344" spans="1:1" x14ac:dyDescent="0.35">
      <c r="A2344">
        <v>347</v>
      </c>
    </row>
    <row r="2345" spans="1:1" x14ac:dyDescent="0.35">
      <c r="A2345">
        <v>480</v>
      </c>
    </row>
    <row r="2346" spans="1:1" x14ac:dyDescent="0.35">
      <c r="A2346">
        <v>103</v>
      </c>
    </row>
    <row r="2347" spans="1:1" x14ac:dyDescent="0.35">
      <c r="A2347">
        <v>313</v>
      </c>
    </row>
    <row r="2348" spans="1:1" x14ac:dyDescent="0.35">
      <c r="A2348">
        <v>579</v>
      </c>
    </row>
    <row r="2349" spans="1:1" x14ac:dyDescent="0.35">
      <c r="A2349">
        <v>98</v>
      </c>
    </row>
    <row r="2350" spans="1:1" x14ac:dyDescent="0.35">
      <c r="A2350">
        <v>100</v>
      </c>
    </row>
    <row r="2351" spans="1:1" x14ac:dyDescent="0.35">
      <c r="A2351">
        <v>78</v>
      </c>
    </row>
    <row r="2352" spans="1:1" x14ac:dyDescent="0.35">
      <c r="A2352">
        <v>280</v>
      </c>
    </row>
    <row r="2353" spans="1:1" x14ac:dyDescent="0.35">
      <c r="A2353">
        <v>386</v>
      </c>
    </row>
    <row r="2354" spans="1:1" x14ac:dyDescent="0.35">
      <c r="A2354">
        <v>80</v>
      </c>
    </row>
    <row r="2355" spans="1:1" x14ac:dyDescent="0.35">
      <c r="A2355">
        <v>307</v>
      </c>
    </row>
    <row r="2356" spans="1:1" x14ac:dyDescent="0.35">
      <c r="A2356">
        <v>261</v>
      </c>
    </row>
    <row r="2357" spans="1:1" x14ac:dyDescent="0.35">
      <c r="A2357">
        <v>240</v>
      </c>
    </row>
    <row r="2358" spans="1:1" x14ac:dyDescent="0.35">
      <c r="A2358">
        <v>233</v>
      </c>
    </row>
    <row r="2359" spans="1:1" x14ac:dyDescent="0.35">
      <c r="A2359">
        <v>255</v>
      </c>
    </row>
    <row r="2360" spans="1:1" x14ac:dyDescent="0.35">
      <c r="A2360">
        <v>613</v>
      </c>
    </row>
    <row r="2361" spans="1:1" x14ac:dyDescent="0.35">
      <c r="A2361">
        <v>370</v>
      </c>
    </row>
    <row r="2362" spans="1:1" x14ac:dyDescent="0.35">
      <c r="A2362">
        <v>212</v>
      </c>
    </row>
    <row r="2363" spans="1:1" x14ac:dyDescent="0.35">
      <c r="A2363">
        <v>218</v>
      </c>
    </row>
    <row r="2364" spans="1:1" x14ac:dyDescent="0.35">
      <c r="A2364">
        <v>419</v>
      </c>
    </row>
    <row r="2365" spans="1:1" x14ac:dyDescent="0.35">
      <c r="A2365">
        <v>337</v>
      </c>
    </row>
    <row r="2366" spans="1:1" x14ac:dyDescent="0.35">
      <c r="A2366">
        <v>440</v>
      </c>
    </row>
    <row r="2367" spans="1:1" x14ac:dyDescent="0.35">
      <c r="A2367">
        <v>186</v>
      </c>
    </row>
    <row r="2368" spans="1:1" x14ac:dyDescent="0.35">
      <c r="A2368">
        <v>379</v>
      </c>
    </row>
    <row r="2369" spans="1:1" x14ac:dyDescent="0.35">
      <c r="A2369">
        <v>410</v>
      </c>
    </row>
    <row r="2370" spans="1:1" x14ac:dyDescent="0.35">
      <c r="A2370">
        <v>416</v>
      </c>
    </row>
    <row r="2371" spans="1:1" x14ac:dyDescent="0.35">
      <c r="A2371">
        <v>372</v>
      </c>
    </row>
    <row r="2372" spans="1:1" x14ac:dyDescent="0.35">
      <c r="A2372">
        <v>60</v>
      </c>
    </row>
    <row r="2373" spans="1:1" x14ac:dyDescent="0.35">
      <c r="A2373">
        <v>88</v>
      </c>
    </row>
    <row r="2374" spans="1:1" x14ac:dyDescent="0.35">
      <c r="A2374">
        <v>512</v>
      </c>
    </row>
    <row r="2375" spans="1:1" x14ac:dyDescent="0.35">
      <c r="A2375">
        <v>230</v>
      </c>
    </row>
    <row r="2376" spans="1:1" x14ac:dyDescent="0.35">
      <c r="A2376">
        <v>132</v>
      </c>
    </row>
    <row r="2377" spans="1:1" x14ac:dyDescent="0.35">
      <c r="A2377">
        <v>84</v>
      </c>
    </row>
    <row r="2378" spans="1:1" x14ac:dyDescent="0.35">
      <c r="A2378">
        <v>201</v>
      </c>
    </row>
    <row r="2379" spans="1:1" x14ac:dyDescent="0.35">
      <c r="A2379">
        <v>390</v>
      </c>
    </row>
    <row r="2380" spans="1:1" x14ac:dyDescent="0.35">
      <c r="A2380">
        <v>194</v>
      </c>
    </row>
    <row r="2381" spans="1:1" x14ac:dyDescent="0.35">
      <c r="A2381">
        <v>68</v>
      </c>
    </row>
    <row r="2382" spans="1:1" x14ac:dyDescent="0.35">
      <c r="A2382">
        <v>157</v>
      </c>
    </row>
    <row r="2383" spans="1:1" x14ac:dyDescent="0.35">
      <c r="A2383">
        <v>193</v>
      </c>
    </row>
    <row r="2384" spans="1:1" x14ac:dyDescent="0.35">
      <c r="A2384">
        <v>73</v>
      </c>
    </row>
    <row r="2385" spans="1:1" x14ac:dyDescent="0.35">
      <c r="A2385">
        <v>367</v>
      </c>
    </row>
    <row r="2386" spans="1:1" x14ac:dyDescent="0.35">
      <c r="A2386">
        <v>72</v>
      </c>
    </row>
    <row r="2387" spans="1:1" x14ac:dyDescent="0.35">
      <c r="A2387">
        <v>75</v>
      </c>
    </row>
    <row r="2388" spans="1:1" x14ac:dyDescent="0.35">
      <c r="A2388">
        <v>65</v>
      </c>
    </row>
    <row r="2389" spans="1:1" x14ac:dyDescent="0.35">
      <c r="A2389">
        <v>465</v>
      </c>
    </row>
    <row r="2390" spans="1:1" x14ac:dyDescent="0.35">
      <c r="A2390">
        <v>91</v>
      </c>
    </row>
    <row r="2391" spans="1:1" x14ac:dyDescent="0.35">
      <c r="A2391">
        <v>352</v>
      </c>
    </row>
    <row r="2392" spans="1:1" x14ac:dyDescent="0.35">
      <c r="A2392">
        <v>252</v>
      </c>
    </row>
    <row r="2393" spans="1:1" x14ac:dyDescent="0.35">
      <c r="A2393">
        <v>457</v>
      </c>
    </row>
    <row r="2394" spans="1:1" x14ac:dyDescent="0.35">
      <c r="A2394">
        <v>323</v>
      </c>
    </row>
    <row r="2395" spans="1:1" x14ac:dyDescent="0.35">
      <c r="A2395">
        <v>408</v>
      </c>
    </row>
    <row r="2396" spans="1:1" x14ac:dyDescent="0.35">
      <c r="A2396">
        <v>252</v>
      </c>
    </row>
    <row r="2397" spans="1:1" x14ac:dyDescent="0.35">
      <c r="A2397">
        <v>215</v>
      </c>
    </row>
    <row r="2398" spans="1:1" x14ac:dyDescent="0.35">
      <c r="A2398">
        <v>142</v>
      </c>
    </row>
    <row r="2399" spans="1:1" x14ac:dyDescent="0.35">
      <c r="A2399">
        <v>98</v>
      </c>
    </row>
    <row r="2400" spans="1:1" x14ac:dyDescent="0.35">
      <c r="A2400">
        <v>154</v>
      </c>
    </row>
    <row r="2401" spans="1:1" x14ac:dyDescent="0.35">
      <c r="A2401">
        <v>167</v>
      </c>
    </row>
    <row r="2402" spans="1:1" x14ac:dyDescent="0.35">
      <c r="A2402">
        <v>810</v>
      </c>
    </row>
    <row r="2403" spans="1:1" x14ac:dyDescent="0.35">
      <c r="A2403">
        <v>274</v>
      </c>
    </row>
    <row r="2404" spans="1:1" x14ac:dyDescent="0.35">
      <c r="A2404">
        <v>87</v>
      </c>
    </row>
    <row r="2405" spans="1:1" x14ac:dyDescent="0.35">
      <c r="A2405">
        <v>578</v>
      </c>
    </row>
    <row r="2406" spans="1:1" x14ac:dyDescent="0.35">
      <c r="A2406">
        <v>263</v>
      </c>
    </row>
    <row r="2407" spans="1:1" x14ac:dyDescent="0.35">
      <c r="A2407">
        <v>59</v>
      </c>
    </row>
    <row r="2408" spans="1:1" x14ac:dyDescent="0.35">
      <c r="A2408">
        <v>469</v>
      </c>
    </row>
    <row r="2409" spans="1:1" x14ac:dyDescent="0.35">
      <c r="A2409">
        <v>312</v>
      </c>
    </row>
    <row r="2410" spans="1:1" x14ac:dyDescent="0.35">
      <c r="A2410">
        <v>334</v>
      </c>
    </row>
    <row r="2411" spans="1:1" x14ac:dyDescent="0.35">
      <c r="A2411">
        <v>329</v>
      </c>
    </row>
    <row r="2412" spans="1:1" x14ac:dyDescent="0.35">
      <c r="A2412">
        <v>317</v>
      </c>
    </row>
    <row r="2413" spans="1:1" x14ac:dyDescent="0.35">
      <c r="A2413">
        <v>251</v>
      </c>
    </row>
    <row r="2414" spans="1:1" x14ac:dyDescent="0.35">
      <c r="A2414">
        <v>301</v>
      </c>
    </row>
    <row r="2415" spans="1:1" x14ac:dyDescent="0.35">
      <c r="A2415">
        <v>253</v>
      </c>
    </row>
    <row r="2416" spans="1:1" x14ac:dyDescent="0.35">
      <c r="A2416">
        <v>115</v>
      </c>
    </row>
    <row r="2417" spans="1:1" x14ac:dyDescent="0.35">
      <c r="A2417">
        <v>397</v>
      </c>
    </row>
    <row r="2418" spans="1:1" x14ac:dyDescent="0.35">
      <c r="A2418">
        <v>666</v>
      </c>
    </row>
    <row r="2419" spans="1:1" x14ac:dyDescent="0.35">
      <c r="A2419">
        <v>293</v>
      </c>
    </row>
    <row r="2420" spans="1:1" x14ac:dyDescent="0.35">
      <c r="A2420">
        <v>334</v>
      </c>
    </row>
    <row r="2421" spans="1:1" x14ac:dyDescent="0.35">
      <c r="A2421">
        <v>157</v>
      </c>
    </row>
    <row r="2422" spans="1:1" x14ac:dyDescent="0.35">
      <c r="A2422">
        <v>77</v>
      </c>
    </row>
    <row r="2423" spans="1:1" x14ac:dyDescent="0.35">
      <c r="A2423">
        <v>372</v>
      </c>
    </row>
    <row r="2424" spans="1:1" x14ac:dyDescent="0.35">
      <c r="A2424">
        <v>321</v>
      </c>
    </row>
    <row r="2425" spans="1:1" x14ac:dyDescent="0.35">
      <c r="A2425">
        <v>321</v>
      </c>
    </row>
    <row r="2426" spans="1:1" x14ac:dyDescent="0.35">
      <c r="A2426">
        <v>488</v>
      </c>
    </row>
    <row r="2427" spans="1:1" x14ac:dyDescent="0.35">
      <c r="A2427">
        <v>329</v>
      </c>
    </row>
    <row r="2428" spans="1:1" x14ac:dyDescent="0.35">
      <c r="A2428">
        <v>374</v>
      </c>
    </row>
    <row r="2429" spans="1:1" x14ac:dyDescent="0.35">
      <c r="A2429">
        <v>303</v>
      </c>
    </row>
    <row r="2430" spans="1:1" x14ac:dyDescent="0.35">
      <c r="A2430">
        <v>492</v>
      </c>
    </row>
    <row r="2431" spans="1:1" x14ac:dyDescent="0.35">
      <c r="A2431">
        <v>383</v>
      </c>
    </row>
    <row r="2432" spans="1:1" x14ac:dyDescent="0.35">
      <c r="A2432">
        <v>302</v>
      </c>
    </row>
    <row r="2433" spans="1:1" x14ac:dyDescent="0.35">
      <c r="A2433">
        <v>338</v>
      </c>
    </row>
    <row r="2434" spans="1:1" x14ac:dyDescent="0.35">
      <c r="A2434">
        <v>704</v>
      </c>
    </row>
    <row r="2435" spans="1:1" x14ac:dyDescent="0.35">
      <c r="A2435">
        <v>491</v>
      </c>
    </row>
    <row r="2436" spans="1:1" x14ac:dyDescent="0.35">
      <c r="A2436">
        <v>316</v>
      </c>
    </row>
    <row r="2437" spans="1:1" x14ac:dyDescent="0.35">
      <c r="A2437">
        <v>354</v>
      </c>
    </row>
    <row r="2438" spans="1:1" x14ac:dyDescent="0.35">
      <c r="A2438">
        <v>323</v>
      </c>
    </row>
    <row r="2439" spans="1:1" x14ac:dyDescent="0.35">
      <c r="A2439">
        <v>458</v>
      </c>
    </row>
    <row r="2440" spans="1:1" x14ac:dyDescent="0.35">
      <c r="A2440">
        <v>369</v>
      </c>
    </row>
    <row r="2441" spans="1:1" x14ac:dyDescent="0.35">
      <c r="A2441">
        <v>435</v>
      </c>
    </row>
    <row r="2442" spans="1:1" x14ac:dyDescent="0.35">
      <c r="A2442">
        <v>461</v>
      </c>
    </row>
    <row r="2443" spans="1:1" x14ac:dyDescent="0.35">
      <c r="A2443">
        <v>317</v>
      </c>
    </row>
    <row r="2444" spans="1:1" x14ac:dyDescent="0.35">
      <c r="A2444">
        <v>296</v>
      </c>
    </row>
    <row r="2445" spans="1:1" x14ac:dyDescent="0.35">
      <c r="A2445">
        <v>441</v>
      </c>
    </row>
    <row r="2446" spans="1:1" x14ac:dyDescent="0.35">
      <c r="A2446">
        <v>237</v>
      </c>
    </row>
    <row r="2447" spans="1:1" x14ac:dyDescent="0.35">
      <c r="A2447">
        <v>241</v>
      </c>
    </row>
    <row r="2448" spans="1:1" x14ac:dyDescent="0.35">
      <c r="A2448">
        <v>234</v>
      </c>
    </row>
    <row r="2449" spans="1:1" x14ac:dyDescent="0.35">
      <c r="A2449">
        <v>148</v>
      </c>
    </row>
    <row r="2450" spans="1:1" x14ac:dyDescent="0.35">
      <c r="A2450">
        <v>391</v>
      </c>
    </row>
    <row r="2451" spans="1:1" x14ac:dyDescent="0.35">
      <c r="A2451">
        <v>239</v>
      </c>
    </row>
    <row r="2452" spans="1:1" x14ac:dyDescent="0.35">
      <c r="A2452">
        <v>91</v>
      </c>
    </row>
    <row r="2453" spans="1:1" x14ac:dyDescent="0.35">
      <c r="A2453">
        <v>181</v>
      </c>
    </row>
    <row r="2454" spans="1:1" x14ac:dyDescent="0.35">
      <c r="A2454">
        <v>276</v>
      </c>
    </row>
    <row r="2455" spans="1:1" x14ac:dyDescent="0.35">
      <c r="A2455">
        <v>500</v>
      </c>
    </row>
    <row r="2456" spans="1:1" x14ac:dyDescent="0.35">
      <c r="A2456">
        <v>558</v>
      </c>
    </row>
    <row r="2457" spans="1:1" x14ac:dyDescent="0.35">
      <c r="A2457">
        <v>366</v>
      </c>
    </row>
    <row r="2458" spans="1:1" x14ac:dyDescent="0.35">
      <c r="A2458">
        <v>231</v>
      </c>
    </row>
    <row r="2459" spans="1:1" x14ac:dyDescent="0.35">
      <c r="A2459">
        <v>182</v>
      </c>
    </row>
    <row r="2460" spans="1:1" x14ac:dyDescent="0.35">
      <c r="A2460">
        <v>298</v>
      </c>
    </row>
    <row r="2461" spans="1:1" x14ac:dyDescent="0.35">
      <c r="A2461">
        <v>785</v>
      </c>
    </row>
    <row r="2462" spans="1:1" x14ac:dyDescent="0.35">
      <c r="A2462">
        <v>132</v>
      </c>
    </row>
    <row r="2463" spans="1:1" x14ac:dyDescent="0.35">
      <c r="A2463">
        <v>61</v>
      </c>
    </row>
    <row r="2464" spans="1:1" x14ac:dyDescent="0.35">
      <c r="A2464">
        <v>477</v>
      </c>
    </row>
    <row r="2465" spans="1:1" x14ac:dyDescent="0.35">
      <c r="A2465">
        <v>217</v>
      </c>
    </row>
    <row r="2466" spans="1:1" x14ac:dyDescent="0.35">
      <c r="A2466">
        <v>395</v>
      </c>
    </row>
    <row r="2467" spans="1:1" x14ac:dyDescent="0.35">
      <c r="A2467">
        <v>341</v>
      </c>
    </row>
    <row r="2468" spans="1:1" x14ac:dyDescent="0.35">
      <c r="A2468">
        <v>1054</v>
      </c>
    </row>
    <row r="2469" spans="1:1" x14ac:dyDescent="0.35">
      <c r="A2469">
        <v>272</v>
      </c>
    </row>
    <row r="2470" spans="1:1" x14ac:dyDescent="0.35">
      <c r="A2470">
        <v>173</v>
      </c>
    </row>
    <row r="2471" spans="1:1" x14ac:dyDescent="0.35">
      <c r="A2471">
        <v>160</v>
      </c>
    </row>
    <row r="2472" spans="1:1" x14ac:dyDescent="0.35">
      <c r="A2472">
        <v>425</v>
      </c>
    </row>
    <row r="2473" spans="1:1" x14ac:dyDescent="0.35">
      <c r="A2473">
        <v>290</v>
      </c>
    </row>
    <row r="2474" spans="1:1" x14ac:dyDescent="0.35">
      <c r="A2474">
        <v>139</v>
      </c>
    </row>
    <row r="2475" spans="1:1" x14ac:dyDescent="0.35">
      <c r="A2475">
        <v>252</v>
      </c>
    </row>
    <row r="2476" spans="1:1" x14ac:dyDescent="0.35">
      <c r="A2476">
        <v>557</v>
      </c>
    </row>
    <row r="2477" spans="1:1" x14ac:dyDescent="0.35">
      <c r="A2477">
        <v>1096</v>
      </c>
    </row>
    <row r="2478" spans="1:1" x14ac:dyDescent="0.35">
      <c r="A2478">
        <v>231</v>
      </c>
    </row>
    <row r="2479" spans="1:1" x14ac:dyDescent="0.35">
      <c r="A2479">
        <v>262</v>
      </c>
    </row>
    <row r="2480" spans="1:1" x14ac:dyDescent="0.35">
      <c r="A2480">
        <v>231</v>
      </c>
    </row>
    <row r="2481" spans="1:1" x14ac:dyDescent="0.35">
      <c r="A2481">
        <v>315</v>
      </c>
    </row>
    <row r="2482" spans="1:1" x14ac:dyDescent="0.35">
      <c r="A2482">
        <v>167</v>
      </c>
    </row>
    <row r="2483" spans="1:1" x14ac:dyDescent="0.35">
      <c r="A2483">
        <v>428</v>
      </c>
    </row>
    <row r="2484" spans="1:1" x14ac:dyDescent="0.35">
      <c r="A2484">
        <v>109</v>
      </c>
    </row>
    <row r="2485" spans="1:1" x14ac:dyDescent="0.35">
      <c r="A2485">
        <v>328</v>
      </c>
    </row>
    <row r="2486" spans="1:1" x14ac:dyDescent="0.35">
      <c r="A2486">
        <v>425</v>
      </c>
    </row>
    <row r="2487" spans="1:1" x14ac:dyDescent="0.35">
      <c r="A2487">
        <v>438</v>
      </c>
    </row>
    <row r="2488" spans="1:1" x14ac:dyDescent="0.35">
      <c r="A2488">
        <v>314</v>
      </c>
    </row>
    <row r="2489" spans="1:1" x14ac:dyDescent="0.35">
      <c r="A2489">
        <v>254</v>
      </c>
    </row>
    <row r="2490" spans="1:1" x14ac:dyDescent="0.35">
      <c r="A2490">
        <v>415</v>
      </c>
    </row>
    <row r="2491" spans="1:1" x14ac:dyDescent="0.35">
      <c r="A2491">
        <v>247</v>
      </c>
    </row>
    <row r="2492" spans="1:1" x14ac:dyDescent="0.35">
      <c r="A2492">
        <v>543</v>
      </c>
    </row>
    <row r="2493" spans="1:1" x14ac:dyDescent="0.35">
      <c r="A2493">
        <v>354</v>
      </c>
    </row>
    <row r="2494" spans="1:1" x14ac:dyDescent="0.35">
      <c r="A2494">
        <v>390</v>
      </c>
    </row>
    <row r="2495" spans="1:1" x14ac:dyDescent="0.35">
      <c r="A2495">
        <v>377</v>
      </c>
    </row>
    <row r="2496" spans="1:1" x14ac:dyDescent="0.35">
      <c r="A2496">
        <v>335</v>
      </c>
    </row>
    <row r="2497" spans="1:1" x14ac:dyDescent="0.35">
      <c r="A2497">
        <v>293</v>
      </c>
    </row>
    <row r="2498" spans="1:1" x14ac:dyDescent="0.35">
      <c r="A2498">
        <v>240</v>
      </c>
    </row>
    <row r="2499" spans="1:1" x14ac:dyDescent="0.35">
      <c r="A2499">
        <v>219</v>
      </c>
    </row>
    <row r="2500" spans="1:1" x14ac:dyDescent="0.35">
      <c r="A2500">
        <v>261</v>
      </c>
    </row>
    <row r="2501" spans="1:1" x14ac:dyDescent="0.35">
      <c r="A2501">
        <v>202</v>
      </c>
    </row>
    <row r="2502" spans="1:1" x14ac:dyDescent="0.35">
      <c r="A2502">
        <v>219</v>
      </c>
    </row>
    <row r="2503" spans="1:1" x14ac:dyDescent="0.35">
      <c r="A2503">
        <v>97</v>
      </c>
    </row>
    <row r="2504" spans="1:1" x14ac:dyDescent="0.35">
      <c r="A2504">
        <v>201</v>
      </c>
    </row>
    <row r="2505" spans="1:1" x14ac:dyDescent="0.35">
      <c r="A2505">
        <v>530</v>
      </c>
    </row>
    <row r="2506" spans="1:1" x14ac:dyDescent="0.35">
      <c r="A2506">
        <v>216</v>
      </c>
    </row>
    <row r="2507" spans="1:1" x14ac:dyDescent="0.35">
      <c r="A2507">
        <v>385</v>
      </c>
    </row>
    <row r="2508" spans="1:1" x14ac:dyDescent="0.35">
      <c r="A2508">
        <v>282</v>
      </c>
    </row>
    <row r="2509" spans="1:1" x14ac:dyDescent="0.35">
      <c r="A2509">
        <v>454</v>
      </c>
    </row>
    <row r="2510" spans="1:1" x14ac:dyDescent="0.35">
      <c r="A2510">
        <v>430</v>
      </c>
    </row>
    <row r="2511" spans="1:1" x14ac:dyDescent="0.35">
      <c r="A2511">
        <v>353</v>
      </c>
    </row>
    <row r="2512" spans="1:1" x14ac:dyDescent="0.35">
      <c r="A2512">
        <v>301</v>
      </c>
    </row>
    <row r="2513" spans="1:1" x14ac:dyDescent="0.35">
      <c r="A2513">
        <v>474</v>
      </c>
    </row>
    <row r="2514" spans="1:1" x14ac:dyDescent="0.35">
      <c r="A2514">
        <v>398</v>
      </c>
    </row>
    <row r="2515" spans="1:1" x14ac:dyDescent="0.35">
      <c r="A2515">
        <v>391</v>
      </c>
    </row>
    <row r="2516" spans="1:1" x14ac:dyDescent="0.35">
      <c r="A2516">
        <v>433</v>
      </c>
    </row>
    <row r="2517" spans="1:1" x14ac:dyDescent="0.35">
      <c r="A2517">
        <v>99</v>
      </c>
    </row>
    <row r="2518" spans="1:1" x14ac:dyDescent="0.35">
      <c r="A2518">
        <v>96</v>
      </c>
    </row>
    <row r="2519" spans="1:1" x14ac:dyDescent="0.35">
      <c r="A2519">
        <v>222</v>
      </c>
    </row>
    <row r="2520" spans="1:1" x14ac:dyDescent="0.35">
      <c r="A2520">
        <v>337</v>
      </c>
    </row>
    <row r="2521" spans="1:1" x14ac:dyDescent="0.35">
      <c r="A2521">
        <v>159</v>
      </c>
    </row>
    <row r="2522" spans="1:1" x14ac:dyDescent="0.35">
      <c r="A2522">
        <v>115</v>
      </c>
    </row>
    <row r="2523" spans="1:1" x14ac:dyDescent="0.35">
      <c r="A2523">
        <v>244</v>
      </c>
    </row>
    <row r="2524" spans="1:1" x14ac:dyDescent="0.35">
      <c r="A2524">
        <v>255</v>
      </c>
    </row>
    <row r="2525" spans="1:1" x14ac:dyDescent="0.35">
      <c r="A2525">
        <v>431</v>
      </c>
    </row>
    <row r="2526" spans="1:1" x14ac:dyDescent="0.35">
      <c r="A2526">
        <v>197</v>
      </c>
    </row>
    <row r="2527" spans="1:1" x14ac:dyDescent="0.35">
      <c r="A2527">
        <v>289</v>
      </c>
    </row>
    <row r="2528" spans="1:1" x14ac:dyDescent="0.35">
      <c r="A2528">
        <v>441</v>
      </c>
    </row>
    <row r="2529" spans="1:1" x14ac:dyDescent="0.35">
      <c r="A2529">
        <v>61</v>
      </c>
    </row>
    <row r="2530" spans="1:1" x14ac:dyDescent="0.35">
      <c r="A2530">
        <v>100</v>
      </c>
    </row>
    <row r="2531" spans="1:1" x14ac:dyDescent="0.35">
      <c r="A2531">
        <v>358</v>
      </c>
    </row>
    <row r="2532" spans="1:1" x14ac:dyDescent="0.35">
      <c r="A2532">
        <v>345</v>
      </c>
    </row>
    <row r="2533" spans="1:1" x14ac:dyDescent="0.35">
      <c r="A2533">
        <v>211</v>
      </c>
    </row>
    <row r="2534" spans="1:1" x14ac:dyDescent="0.35">
      <c r="A2534">
        <v>381</v>
      </c>
    </row>
    <row r="2535" spans="1:1" x14ac:dyDescent="0.35">
      <c r="A2535">
        <v>224</v>
      </c>
    </row>
    <row r="2536" spans="1:1" x14ac:dyDescent="0.35">
      <c r="A2536">
        <v>202</v>
      </c>
    </row>
    <row r="2537" spans="1:1" x14ac:dyDescent="0.35">
      <c r="A2537">
        <v>189</v>
      </c>
    </row>
    <row r="2538" spans="1:1" x14ac:dyDescent="0.35">
      <c r="A2538">
        <v>277</v>
      </c>
    </row>
    <row r="2539" spans="1:1" x14ac:dyDescent="0.35">
      <c r="A2539">
        <v>440</v>
      </c>
    </row>
    <row r="2540" spans="1:1" x14ac:dyDescent="0.35">
      <c r="A2540">
        <v>137</v>
      </c>
    </row>
    <row r="2541" spans="1:1" x14ac:dyDescent="0.35">
      <c r="A2541">
        <v>119</v>
      </c>
    </row>
    <row r="2542" spans="1:1" x14ac:dyDescent="0.35">
      <c r="A2542">
        <v>235</v>
      </c>
    </row>
    <row r="2543" spans="1:1" x14ac:dyDescent="0.35">
      <c r="A2543">
        <v>189</v>
      </c>
    </row>
    <row r="2544" spans="1:1" x14ac:dyDescent="0.35">
      <c r="A2544">
        <v>838</v>
      </c>
    </row>
    <row r="2545" spans="1:1" x14ac:dyDescent="0.35">
      <c r="A2545">
        <v>327</v>
      </c>
    </row>
    <row r="2546" spans="1:1" x14ac:dyDescent="0.35">
      <c r="A2546">
        <v>290</v>
      </c>
    </row>
    <row r="2547" spans="1:1" x14ac:dyDescent="0.35">
      <c r="A2547">
        <v>112</v>
      </c>
    </row>
    <row r="2548" spans="1:1" x14ac:dyDescent="0.35">
      <c r="A2548">
        <v>228</v>
      </c>
    </row>
    <row r="2549" spans="1:1" x14ac:dyDescent="0.35">
      <c r="A2549">
        <v>294</v>
      </c>
    </row>
    <row r="2550" spans="1:1" x14ac:dyDescent="0.35">
      <c r="A2550">
        <v>192</v>
      </c>
    </row>
    <row r="2551" spans="1:1" x14ac:dyDescent="0.35">
      <c r="A2551">
        <v>368</v>
      </c>
    </row>
    <row r="2552" spans="1:1" x14ac:dyDescent="0.35">
      <c r="A2552">
        <v>383</v>
      </c>
    </row>
    <row r="2553" spans="1:1" x14ac:dyDescent="0.35">
      <c r="A2553">
        <v>85</v>
      </c>
    </row>
    <row r="2554" spans="1:1" x14ac:dyDescent="0.35">
      <c r="A2554">
        <v>101</v>
      </c>
    </row>
    <row r="2555" spans="1:1" x14ac:dyDescent="0.35">
      <c r="A2555">
        <v>231</v>
      </c>
    </row>
    <row r="2556" spans="1:1" x14ac:dyDescent="0.35">
      <c r="A2556">
        <v>209</v>
      </c>
    </row>
    <row r="2557" spans="1:1" x14ac:dyDescent="0.35">
      <c r="A2557">
        <v>1158</v>
      </c>
    </row>
    <row r="2558" spans="1:1" x14ac:dyDescent="0.35">
      <c r="A2558">
        <v>1202</v>
      </c>
    </row>
    <row r="2559" spans="1:1" x14ac:dyDescent="0.35">
      <c r="A2559">
        <v>380</v>
      </c>
    </row>
    <row r="2560" spans="1:1" x14ac:dyDescent="0.35">
      <c r="A2560">
        <v>299</v>
      </c>
    </row>
    <row r="2561" spans="1:1" x14ac:dyDescent="0.35">
      <c r="A2561">
        <v>123</v>
      </c>
    </row>
    <row r="2562" spans="1:1" x14ac:dyDescent="0.35">
      <c r="A2562">
        <v>488</v>
      </c>
    </row>
    <row r="2563" spans="1:1" x14ac:dyDescent="0.35">
      <c r="A2563">
        <v>444</v>
      </c>
    </row>
    <row r="2564" spans="1:1" x14ac:dyDescent="0.35">
      <c r="A2564">
        <v>283</v>
      </c>
    </row>
    <row r="2565" spans="1:1" x14ac:dyDescent="0.35">
      <c r="A2565">
        <v>268</v>
      </c>
    </row>
    <row r="2566" spans="1:1" x14ac:dyDescent="0.35">
      <c r="A2566">
        <v>255</v>
      </c>
    </row>
    <row r="2567" spans="1:1" x14ac:dyDescent="0.35">
      <c r="A2567">
        <v>102</v>
      </c>
    </row>
    <row r="2568" spans="1:1" x14ac:dyDescent="0.35">
      <c r="A2568">
        <v>61</v>
      </c>
    </row>
    <row r="2569" spans="1:1" x14ac:dyDescent="0.35">
      <c r="A2569">
        <v>310</v>
      </c>
    </row>
    <row r="2570" spans="1:1" x14ac:dyDescent="0.35">
      <c r="A2570">
        <v>411</v>
      </c>
    </row>
    <row r="2571" spans="1:1" x14ac:dyDescent="0.35">
      <c r="A2571">
        <v>338</v>
      </c>
    </row>
    <row r="2572" spans="1:1" x14ac:dyDescent="0.35">
      <c r="A2572">
        <v>311</v>
      </c>
    </row>
    <row r="2573" spans="1:1" x14ac:dyDescent="0.35">
      <c r="A2573">
        <v>320</v>
      </c>
    </row>
    <row r="2574" spans="1:1" x14ac:dyDescent="0.35">
      <c r="A2574">
        <v>303</v>
      </c>
    </row>
    <row r="2575" spans="1:1" x14ac:dyDescent="0.35">
      <c r="A2575">
        <v>604</v>
      </c>
    </row>
    <row r="2576" spans="1:1" x14ac:dyDescent="0.35">
      <c r="A2576">
        <v>331</v>
      </c>
    </row>
    <row r="2577" spans="1:1" x14ac:dyDescent="0.35">
      <c r="A2577">
        <v>113</v>
      </c>
    </row>
    <row r="2578" spans="1:1" x14ac:dyDescent="0.35">
      <c r="A2578">
        <v>563</v>
      </c>
    </row>
    <row r="2579" spans="1:1" x14ac:dyDescent="0.35">
      <c r="A2579">
        <v>311</v>
      </c>
    </row>
    <row r="2580" spans="1:1" x14ac:dyDescent="0.35">
      <c r="A2580">
        <v>342</v>
      </c>
    </row>
    <row r="2581" spans="1:1" x14ac:dyDescent="0.35">
      <c r="A2581">
        <v>351</v>
      </c>
    </row>
    <row r="2582" spans="1:1" x14ac:dyDescent="0.35">
      <c r="A2582">
        <v>311</v>
      </c>
    </row>
    <row r="2583" spans="1:1" x14ac:dyDescent="0.35">
      <c r="A2583">
        <v>401</v>
      </c>
    </row>
    <row r="2584" spans="1:1" x14ac:dyDescent="0.35">
      <c r="A2584">
        <v>132</v>
      </c>
    </row>
    <row r="2585" spans="1:1" x14ac:dyDescent="0.35">
      <c r="A2585">
        <v>218</v>
      </c>
    </row>
    <row r="2586" spans="1:1" x14ac:dyDescent="0.35">
      <c r="A2586">
        <v>363</v>
      </c>
    </row>
    <row r="2587" spans="1:1" x14ac:dyDescent="0.35">
      <c r="A2587">
        <v>602</v>
      </c>
    </row>
    <row r="2588" spans="1:1" x14ac:dyDescent="0.35">
      <c r="A2588">
        <v>388</v>
      </c>
    </row>
    <row r="2589" spans="1:1" x14ac:dyDescent="0.35">
      <c r="A2589">
        <v>265</v>
      </c>
    </row>
    <row r="2590" spans="1:1" x14ac:dyDescent="0.35">
      <c r="A2590">
        <v>132</v>
      </c>
    </row>
    <row r="2591" spans="1:1" x14ac:dyDescent="0.35">
      <c r="A2591">
        <v>196</v>
      </c>
    </row>
    <row r="2592" spans="1:1" x14ac:dyDescent="0.35">
      <c r="A2592">
        <v>129</v>
      </c>
    </row>
    <row r="2593" spans="1:1" x14ac:dyDescent="0.35">
      <c r="A2593">
        <v>225</v>
      </c>
    </row>
    <row r="2594" spans="1:1" x14ac:dyDescent="0.35">
      <c r="A2594">
        <v>268</v>
      </c>
    </row>
    <row r="2595" spans="1:1" x14ac:dyDescent="0.35">
      <c r="A2595">
        <v>291</v>
      </c>
    </row>
    <row r="2596" spans="1:1" x14ac:dyDescent="0.35">
      <c r="A2596">
        <v>245</v>
      </c>
    </row>
    <row r="2597" spans="1:1" x14ac:dyDescent="0.35">
      <c r="A2597">
        <v>456</v>
      </c>
    </row>
    <row r="2598" spans="1:1" x14ac:dyDescent="0.35">
      <c r="A2598">
        <v>256</v>
      </c>
    </row>
    <row r="2599" spans="1:1" x14ac:dyDescent="0.35">
      <c r="A2599">
        <v>143</v>
      </c>
    </row>
    <row r="2600" spans="1:1" x14ac:dyDescent="0.35">
      <c r="A2600">
        <v>172</v>
      </c>
    </row>
    <row r="2601" spans="1:1" x14ac:dyDescent="0.35">
      <c r="A2601">
        <v>240</v>
      </c>
    </row>
    <row r="2602" spans="1:1" x14ac:dyDescent="0.35">
      <c r="A2602">
        <v>194</v>
      </c>
    </row>
    <row r="2603" spans="1:1" x14ac:dyDescent="0.35">
      <c r="A2603">
        <v>326</v>
      </c>
    </row>
    <row r="2604" spans="1:1" x14ac:dyDescent="0.35">
      <c r="A2604">
        <v>174</v>
      </c>
    </row>
    <row r="2605" spans="1:1" x14ac:dyDescent="0.35">
      <c r="A2605">
        <v>677</v>
      </c>
    </row>
    <row r="2606" spans="1:1" x14ac:dyDescent="0.35">
      <c r="A2606">
        <v>417</v>
      </c>
    </row>
    <row r="2607" spans="1:1" x14ac:dyDescent="0.35">
      <c r="A2607">
        <v>120</v>
      </c>
    </row>
    <row r="2608" spans="1:1" x14ac:dyDescent="0.35">
      <c r="A2608">
        <v>242</v>
      </c>
    </row>
    <row r="2609" spans="1:1" x14ac:dyDescent="0.35">
      <c r="A2609">
        <v>307</v>
      </c>
    </row>
    <row r="2610" spans="1:1" x14ac:dyDescent="0.35">
      <c r="A2610">
        <v>462</v>
      </c>
    </row>
    <row r="2611" spans="1:1" x14ac:dyDescent="0.35">
      <c r="A2611">
        <v>232</v>
      </c>
    </row>
    <row r="2612" spans="1:1" x14ac:dyDescent="0.35">
      <c r="A2612">
        <v>455</v>
      </c>
    </row>
    <row r="2613" spans="1:1" x14ac:dyDescent="0.35">
      <c r="A2613">
        <v>230</v>
      </c>
    </row>
    <row r="2614" spans="1:1" x14ac:dyDescent="0.35">
      <c r="A2614">
        <v>189</v>
      </c>
    </row>
    <row r="2615" spans="1:1" x14ac:dyDescent="0.35">
      <c r="A2615">
        <v>521</v>
      </c>
    </row>
    <row r="2616" spans="1:1" x14ac:dyDescent="0.35">
      <c r="A2616">
        <v>350</v>
      </c>
    </row>
    <row r="2617" spans="1:1" x14ac:dyDescent="0.35">
      <c r="A2617">
        <v>485</v>
      </c>
    </row>
    <row r="2618" spans="1:1" x14ac:dyDescent="0.35">
      <c r="A2618">
        <v>522</v>
      </c>
    </row>
    <row r="2619" spans="1:1" x14ac:dyDescent="0.35">
      <c r="A2619">
        <v>1019</v>
      </c>
    </row>
    <row r="2620" spans="1:1" x14ac:dyDescent="0.35">
      <c r="A2620">
        <v>359</v>
      </c>
    </row>
    <row r="2621" spans="1:1" x14ac:dyDescent="0.35">
      <c r="A2621">
        <v>265</v>
      </c>
    </row>
    <row r="2622" spans="1:1" x14ac:dyDescent="0.35">
      <c r="A2622">
        <v>248</v>
      </c>
    </row>
    <row r="2623" spans="1:1" x14ac:dyDescent="0.35">
      <c r="A2623">
        <v>398</v>
      </c>
    </row>
    <row r="2624" spans="1:1" x14ac:dyDescent="0.35">
      <c r="A2624">
        <v>449</v>
      </c>
    </row>
    <row r="2625" spans="1:1" x14ac:dyDescent="0.35">
      <c r="A2625">
        <v>147</v>
      </c>
    </row>
    <row r="2626" spans="1:1" x14ac:dyDescent="0.35">
      <c r="A2626">
        <v>236</v>
      </c>
    </row>
    <row r="2627" spans="1:1" x14ac:dyDescent="0.35">
      <c r="A2627">
        <v>204</v>
      </c>
    </row>
    <row r="2628" spans="1:1" x14ac:dyDescent="0.35">
      <c r="A2628">
        <v>62</v>
      </c>
    </row>
    <row r="2629" spans="1:1" x14ac:dyDescent="0.35">
      <c r="A2629">
        <v>311</v>
      </c>
    </row>
    <row r="2630" spans="1:1" x14ac:dyDescent="0.35">
      <c r="A2630">
        <v>384</v>
      </c>
    </row>
    <row r="2631" spans="1:1" x14ac:dyDescent="0.35">
      <c r="A2631">
        <v>406</v>
      </c>
    </row>
    <row r="2632" spans="1:1" x14ac:dyDescent="0.35">
      <c r="A2632">
        <v>286</v>
      </c>
    </row>
    <row r="2633" spans="1:1" x14ac:dyDescent="0.35">
      <c r="A2633">
        <v>153</v>
      </c>
    </row>
    <row r="2634" spans="1:1" x14ac:dyDescent="0.35">
      <c r="A2634">
        <v>255</v>
      </c>
    </row>
    <row r="2635" spans="1:1" x14ac:dyDescent="0.35">
      <c r="A2635">
        <v>147</v>
      </c>
    </row>
    <row r="2636" spans="1:1" x14ac:dyDescent="0.35">
      <c r="A2636">
        <v>492</v>
      </c>
    </row>
    <row r="2637" spans="1:1" x14ac:dyDescent="0.35">
      <c r="A2637">
        <v>291</v>
      </c>
    </row>
    <row r="2638" spans="1:1" x14ac:dyDescent="0.35">
      <c r="A2638">
        <v>237</v>
      </c>
    </row>
    <row r="2639" spans="1:1" x14ac:dyDescent="0.35">
      <c r="A2639">
        <v>371</v>
      </c>
    </row>
    <row r="2640" spans="1:1" x14ac:dyDescent="0.35">
      <c r="A2640">
        <v>785</v>
      </c>
    </row>
    <row r="2641" spans="1:1" x14ac:dyDescent="0.35">
      <c r="A2641">
        <v>311</v>
      </c>
    </row>
    <row r="2642" spans="1:1" x14ac:dyDescent="0.35">
      <c r="A2642">
        <v>280</v>
      </c>
    </row>
    <row r="2643" spans="1:1" x14ac:dyDescent="0.35">
      <c r="A2643">
        <v>474</v>
      </c>
    </row>
    <row r="2644" spans="1:1" x14ac:dyDescent="0.35">
      <c r="A2644">
        <v>330</v>
      </c>
    </row>
    <row r="2645" spans="1:1" x14ac:dyDescent="0.35">
      <c r="A2645">
        <v>286</v>
      </c>
    </row>
    <row r="2646" spans="1:1" x14ac:dyDescent="0.35">
      <c r="A2646">
        <v>577</v>
      </c>
    </row>
    <row r="2647" spans="1:1" x14ac:dyDescent="0.35">
      <c r="A2647">
        <v>857</v>
      </c>
    </row>
    <row r="2648" spans="1:1" x14ac:dyDescent="0.35">
      <c r="A2648">
        <v>396</v>
      </c>
    </row>
    <row r="2649" spans="1:1" x14ac:dyDescent="0.35">
      <c r="A2649">
        <v>358</v>
      </c>
    </row>
    <row r="2650" spans="1:1" x14ac:dyDescent="0.35">
      <c r="A2650">
        <v>268</v>
      </c>
    </row>
    <row r="2651" spans="1:1" x14ac:dyDescent="0.35">
      <c r="A2651">
        <v>274</v>
      </c>
    </row>
    <row r="2652" spans="1:1" x14ac:dyDescent="0.35">
      <c r="A2652">
        <v>368</v>
      </c>
    </row>
    <row r="2653" spans="1:1" x14ac:dyDescent="0.35">
      <c r="A2653">
        <v>179</v>
      </c>
    </row>
    <row r="2654" spans="1:1" x14ac:dyDescent="0.35">
      <c r="A2654">
        <v>98</v>
      </c>
    </row>
    <row r="2655" spans="1:1" x14ac:dyDescent="0.35">
      <c r="A2655">
        <v>219</v>
      </c>
    </row>
    <row r="2656" spans="1:1" x14ac:dyDescent="0.35">
      <c r="A2656">
        <v>555</v>
      </c>
    </row>
    <row r="2657" spans="1:1" x14ac:dyDescent="0.35">
      <c r="A2657">
        <v>70</v>
      </c>
    </row>
    <row r="2658" spans="1:1" x14ac:dyDescent="0.35">
      <c r="A2658">
        <v>256</v>
      </c>
    </row>
    <row r="2659" spans="1:1" x14ac:dyDescent="0.35">
      <c r="A2659">
        <v>188</v>
      </c>
    </row>
    <row r="2660" spans="1:1" x14ac:dyDescent="0.35">
      <c r="A2660">
        <v>214</v>
      </c>
    </row>
    <row r="2661" spans="1:1" x14ac:dyDescent="0.35">
      <c r="A2661">
        <v>370</v>
      </c>
    </row>
    <row r="2662" spans="1:1" x14ac:dyDescent="0.35">
      <c r="A2662">
        <v>325</v>
      </c>
    </row>
    <row r="2663" spans="1:1" x14ac:dyDescent="0.35">
      <c r="A2663">
        <v>463</v>
      </c>
    </row>
    <row r="2664" spans="1:1" x14ac:dyDescent="0.35">
      <c r="A2664">
        <v>469</v>
      </c>
    </row>
    <row r="2665" spans="1:1" x14ac:dyDescent="0.35">
      <c r="A2665">
        <v>279</v>
      </c>
    </row>
    <row r="2666" spans="1:1" x14ac:dyDescent="0.35">
      <c r="A2666">
        <v>489</v>
      </c>
    </row>
    <row r="2667" spans="1:1" x14ac:dyDescent="0.35">
      <c r="A2667">
        <v>321</v>
      </c>
    </row>
    <row r="2668" spans="1:1" x14ac:dyDescent="0.35">
      <c r="A2668">
        <v>92</v>
      </c>
    </row>
    <row r="2669" spans="1:1" x14ac:dyDescent="0.35">
      <c r="A2669">
        <v>213</v>
      </c>
    </row>
    <row r="2670" spans="1:1" x14ac:dyDescent="0.35">
      <c r="A2670">
        <v>64</v>
      </c>
    </row>
    <row r="2671" spans="1:1" x14ac:dyDescent="0.35">
      <c r="A2671">
        <v>263</v>
      </c>
    </row>
    <row r="2672" spans="1:1" x14ac:dyDescent="0.35">
      <c r="A2672">
        <v>61</v>
      </c>
    </row>
    <row r="2673" spans="1:1" x14ac:dyDescent="0.35">
      <c r="A2673">
        <v>615</v>
      </c>
    </row>
    <row r="2674" spans="1:1" x14ac:dyDescent="0.35">
      <c r="A2674">
        <v>109</v>
      </c>
    </row>
    <row r="2675" spans="1:1" x14ac:dyDescent="0.35">
      <c r="A2675">
        <v>149</v>
      </c>
    </row>
    <row r="2676" spans="1:1" x14ac:dyDescent="0.35">
      <c r="A2676">
        <v>67</v>
      </c>
    </row>
    <row r="2677" spans="1:1" x14ac:dyDescent="0.35">
      <c r="A2677">
        <v>168</v>
      </c>
    </row>
    <row r="2678" spans="1:1" x14ac:dyDescent="0.35">
      <c r="A2678">
        <v>93</v>
      </c>
    </row>
    <row r="2679" spans="1:1" x14ac:dyDescent="0.35">
      <c r="A2679">
        <v>388</v>
      </c>
    </row>
    <row r="2680" spans="1:1" x14ac:dyDescent="0.35">
      <c r="A2680">
        <v>1146</v>
      </c>
    </row>
    <row r="2681" spans="1:1" x14ac:dyDescent="0.35">
      <c r="A2681">
        <v>305</v>
      </c>
    </row>
    <row r="2682" spans="1:1" x14ac:dyDescent="0.35">
      <c r="A2682">
        <v>305</v>
      </c>
    </row>
    <row r="2683" spans="1:1" x14ac:dyDescent="0.35">
      <c r="A2683">
        <v>364</v>
      </c>
    </row>
    <row r="2684" spans="1:1" x14ac:dyDescent="0.35">
      <c r="A2684">
        <v>627</v>
      </c>
    </row>
    <row r="2685" spans="1:1" x14ac:dyDescent="0.35">
      <c r="A2685">
        <v>208</v>
      </c>
    </row>
    <row r="2686" spans="1:1" x14ac:dyDescent="0.35">
      <c r="A2686">
        <v>110</v>
      </c>
    </row>
    <row r="2687" spans="1:1" x14ac:dyDescent="0.35">
      <c r="A2687">
        <v>137</v>
      </c>
    </row>
    <row r="2688" spans="1:1" x14ac:dyDescent="0.35">
      <c r="A2688">
        <v>307</v>
      </c>
    </row>
    <row r="2689" spans="1:1" x14ac:dyDescent="0.35">
      <c r="A2689">
        <v>153</v>
      </c>
    </row>
    <row r="2690" spans="1:1" x14ac:dyDescent="0.35">
      <c r="A2690">
        <v>351</v>
      </c>
    </row>
    <row r="2691" spans="1:1" x14ac:dyDescent="0.35">
      <c r="A2691">
        <v>121</v>
      </c>
    </row>
    <row r="2692" spans="1:1" x14ac:dyDescent="0.35">
      <c r="A2692">
        <v>354</v>
      </c>
    </row>
    <row r="2693" spans="1:1" x14ac:dyDescent="0.35">
      <c r="A2693">
        <v>169</v>
      </c>
    </row>
    <row r="2694" spans="1:1" x14ac:dyDescent="0.35">
      <c r="A2694">
        <v>148</v>
      </c>
    </row>
    <row r="2695" spans="1:1" x14ac:dyDescent="0.35">
      <c r="A2695">
        <v>302</v>
      </c>
    </row>
    <row r="2696" spans="1:1" x14ac:dyDescent="0.35">
      <c r="A2696">
        <v>90</v>
      </c>
    </row>
    <row r="2697" spans="1:1" x14ac:dyDescent="0.35">
      <c r="A2697">
        <v>126</v>
      </c>
    </row>
    <row r="2698" spans="1:1" x14ac:dyDescent="0.35">
      <c r="A2698">
        <v>191</v>
      </c>
    </row>
    <row r="2699" spans="1:1" x14ac:dyDescent="0.35">
      <c r="A2699">
        <v>159</v>
      </c>
    </row>
    <row r="2700" spans="1:1" x14ac:dyDescent="0.35">
      <c r="A2700">
        <v>341</v>
      </c>
    </row>
    <row r="2701" spans="1:1" x14ac:dyDescent="0.35">
      <c r="A2701">
        <v>399</v>
      </c>
    </row>
    <row r="2702" spans="1:1" x14ac:dyDescent="0.35">
      <c r="A2702">
        <v>177</v>
      </c>
    </row>
    <row r="2703" spans="1:1" x14ac:dyDescent="0.35">
      <c r="A2703">
        <v>58</v>
      </c>
    </row>
    <row r="2704" spans="1:1" x14ac:dyDescent="0.35">
      <c r="A2704">
        <v>256</v>
      </c>
    </row>
    <row r="2705" spans="1:1" x14ac:dyDescent="0.35">
      <c r="A2705">
        <v>449</v>
      </c>
    </row>
    <row r="2706" spans="1:1" x14ac:dyDescent="0.35">
      <c r="A2706">
        <v>71</v>
      </c>
    </row>
    <row r="2707" spans="1:1" x14ac:dyDescent="0.35">
      <c r="A2707">
        <v>516</v>
      </c>
    </row>
    <row r="2708" spans="1:1" x14ac:dyDescent="0.35">
      <c r="A2708">
        <v>287</v>
      </c>
    </row>
    <row r="2709" spans="1:1" x14ac:dyDescent="0.35">
      <c r="A2709">
        <v>125</v>
      </c>
    </row>
    <row r="2710" spans="1:1" x14ac:dyDescent="0.35">
      <c r="A2710">
        <v>539</v>
      </c>
    </row>
    <row r="2711" spans="1:1" x14ac:dyDescent="0.35">
      <c r="A2711">
        <v>143</v>
      </c>
    </row>
    <row r="2712" spans="1:1" x14ac:dyDescent="0.35">
      <c r="A2712">
        <v>312</v>
      </c>
    </row>
    <row r="2713" spans="1:1" x14ac:dyDescent="0.35">
      <c r="A2713">
        <v>119</v>
      </c>
    </row>
    <row r="2714" spans="1:1" x14ac:dyDescent="0.35">
      <c r="A2714">
        <v>757</v>
      </c>
    </row>
    <row r="2715" spans="1:1" x14ac:dyDescent="0.35">
      <c r="A2715">
        <v>322</v>
      </c>
    </row>
    <row r="2716" spans="1:1" x14ac:dyDescent="0.35">
      <c r="A2716">
        <v>454</v>
      </c>
    </row>
    <row r="2717" spans="1:1" x14ac:dyDescent="0.35">
      <c r="A2717">
        <v>263</v>
      </c>
    </row>
    <row r="2718" spans="1:1" x14ac:dyDescent="0.35">
      <c r="A2718">
        <v>241</v>
      </c>
    </row>
    <row r="2719" spans="1:1" x14ac:dyDescent="0.35">
      <c r="A2719">
        <v>238</v>
      </c>
    </row>
    <row r="2720" spans="1:1" x14ac:dyDescent="0.35">
      <c r="A2720">
        <v>120</v>
      </c>
    </row>
    <row r="2721" spans="1:1" x14ac:dyDescent="0.35">
      <c r="A2721">
        <v>427</v>
      </c>
    </row>
    <row r="2722" spans="1:1" x14ac:dyDescent="0.35">
      <c r="A2722">
        <v>397</v>
      </c>
    </row>
    <row r="2723" spans="1:1" x14ac:dyDescent="0.35">
      <c r="A2723">
        <v>223</v>
      </c>
    </row>
    <row r="2724" spans="1:1" x14ac:dyDescent="0.35">
      <c r="A2724">
        <v>159</v>
      </c>
    </row>
    <row r="2725" spans="1:1" x14ac:dyDescent="0.35">
      <c r="A2725">
        <v>87</v>
      </c>
    </row>
    <row r="2726" spans="1:1" x14ac:dyDescent="0.35">
      <c r="A2726">
        <v>261</v>
      </c>
    </row>
    <row r="2727" spans="1:1" x14ac:dyDescent="0.35">
      <c r="A2727">
        <v>173</v>
      </c>
    </row>
    <row r="2728" spans="1:1" x14ac:dyDescent="0.35">
      <c r="A2728">
        <v>920</v>
      </c>
    </row>
    <row r="2729" spans="1:1" x14ac:dyDescent="0.35">
      <c r="A2729">
        <v>158</v>
      </c>
    </row>
    <row r="2730" spans="1:1" x14ac:dyDescent="0.35">
      <c r="A2730">
        <v>303</v>
      </c>
    </row>
    <row r="2731" spans="1:1" x14ac:dyDescent="0.35">
      <c r="A2731">
        <v>179</v>
      </c>
    </row>
    <row r="2732" spans="1:1" x14ac:dyDescent="0.35">
      <c r="A2732">
        <v>428</v>
      </c>
    </row>
    <row r="2733" spans="1:1" x14ac:dyDescent="0.35">
      <c r="A2733">
        <v>289</v>
      </c>
    </row>
    <row r="2734" spans="1:1" x14ac:dyDescent="0.35">
      <c r="A2734">
        <v>416</v>
      </c>
    </row>
    <row r="2735" spans="1:1" x14ac:dyDescent="0.35">
      <c r="A2735">
        <v>371</v>
      </c>
    </row>
    <row r="2736" spans="1:1" x14ac:dyDescent="0.35">
      <c r="A2736">
        <v>1062</v>
      </c>
    </row>
    <row r="2737" spans="1:1" x14ac:dyDescent="0.35">
      <c r="A2737">
        <v>255</v>
      </c>
    </row>
    <row r="2738" spans="1:1" x14ac:dyDescent="0.35">
      <c r="A2738">
        <v>304</v>
      </c>
    </row>
    <row r="2739" spans="1:1" x14ac:dyDescent="0.35">
      <c r="A2739">
        <v>228</v>
      </c>
    </row>
    <row r="2740" spans="1:1" x14ac:dyDescent="0.35">
      <c r="A2740">
        <v>207</v>
      </c>
    </row>
    <row r="2741" spans="1:1" x14ac:dyDescent="0.35">
      <c r="A2741">
        <v>114</v>
      </c>
    </row>
    <row r="2742" spans="1:1" x14ac:dyDescent="0.35">
      <c r="A2742">
        <v>225</v>
      </c>
    </row>
    <row r="2743" spans="1:1" x14ac:dyDescent="0.35">
      <c r="A2743">
        <v>449</v>
      </c>
    </row>
    <row r="2744" spans="1:1" x14ac:dyDescent="0.35">
      <c r="A2744">
        <v>98</v>
      </c>
    </row>
    <row r="2745" spans="1:1" x14ac:dyDescent="0.35">
      <c r="A2745">
        <v>133</v>
      </c>
    </row>
    <row r="2746" spans="1:1" x14ac:dyDescent="0.35">
      <c r="A2746">
        <v>226</v>
      </c>
    </row>
    <row r="2747" spans="1:1" x14ac:dyDescent="0.35">
      <c r="A2747">
        <v>282</v>
      </c>
    </row>
    <row r="2748" spans="1:1" x14ac:dyDescent="0.35">
      <c r="A2748">
        <v>554</v>
      </c>
    </row>
    <row r="2749" spans="1:1" x14ac:dyDescent="0.35">
      <c r="A2749">
        <v>206</v>
      </c>
    </row>
    <row r="2750" spans="1:1" x14ac:dyDescent="0.35">
      <c r="A2750">
        <v>74</v>
      </c>
    </row>
    <row r="2751" spans="1:1" x14ac:dyDescent="0.35">
      <c r="A2751">
        <v>401</v>
      </c>
    </row>
    <row r="2752" spans="1:1" x14ac:dyDescent="0.35">
      <c r="A2752">
        <v>798</v>
      </c>
    </row>
    <row r="2753" spans="1:1" x14ac:dyDescent="0.35">
      <c r="A2753">
        <v>169</v>
      </c>
    </row>
    <row r="2754" spans="1:1" x14ac:dyDescent="0.35">
      <c r="A2754">
        <v>310</v>
      </c>
    </row>
    <row r="2755" spans="1:1" x14ac:dyDescent="0.35">
      <c r="A2755">
        <v>450</v>
      </c>
    </row>
    <row r="2756" spans="1:1" x14ac:dyDescent="0.35">
      <c r="A2756">
        <v>249</v>
      </c>
    </row>
    <row r="2757" spans="1:1" x14ac:dyDescent="0.35">
      <c r="A2757">
        <v>657</v>
      </c>
    </row>
    <row r="2758" spans="1:1" x14ac:dyDescent="0.35">
      <c r="A2758">
        <v>298</v>
      </c>
    </row>
    <row r="2759" spans="1:1" x14ac:dyDescent="0.35">
      <c r="A2759">
        <v>221</v>
      </c>
    </row>
    <row r="2760" spans="1:1" x14ac:dyDescent="0.35">
      <c r="A2760">
        <v>213</v>
      </c>
    </row>
    <row r="2761" spans="1:1" x14ac:dyDescent="0.35">
      <c r="A2761">
        <v>62</v>
      </c>
    </row>
    <row r="2762" spans="1:1" x14ac:dyDescent="0.35">
      <c r="A2762">
        <v>120</v>
      </c>
    </row>
    <row r="2763" spans="1:1" x14ac:dyDescent="0.35">
      <c r="A2763">
        <v>550</v>
      </c>
    </row>
    <row r="2764" spans="1:1" x14ac:dyDescent="0.35">
      <c r="A2764">
        <v>220</v>
      </c>
    </row>
    <row r="2765" spans="1:1" x14ac:dyDescent="0.35">
      <c r="A2765">
        <v>299</v>
      </c>
    </row>
    <row r="2766" spans="1:1" x14ac:dyDescent="0.35">
      <c r="A2766">
        <v>680</v>
      </c>
    </row>
    <row r="2767" spans="1:1" x14ac:dyDescent="0.35">
      <c r="A2767">
        <v>194</v>
      </c>
    </row>
    <row r="2768" spans="1:1" x14ac:dyDescent="0.35">
      <c r="A2768">
        <v>332</v>
      </c>
    </row>
    <row r="2769" spans="1:1" x14ac:dyDescent="0.35">
      <c r="A2769">
        <v>312</v>
      </c>
    </row>
    <row r="2770" spans="1:1" x14ac:dyDescent="0.35">
      <c r="A2770">
        <v>248</v>
      </c>
    </row>
    <row r="2771" spans="1:1" x14ac:dyDescent="0.35">
      <c r="A2771">
        <v>78</v>
      </c>
    </row>
    <row r="2772" spans="1:1" x14ac:dyDescent="0.35">
      <c r="A2772">
        <v>251</v>
      </c>
    </row>
    <row r="2773" spans="1:1" x14ac:dyDescent="0.35">
      <c r="A2773">
        <v>1182</v>
      </c>
    </row>
    <row r="2774" spans="1:1" x14ac:dyDescent="0.35">
      <c r="A2774">
        <v>338</v>
      </c>
    </row>
    <row r="2775" spans="1:1" x14ac:dyDescent="0.35">
      <c r="A2775">
        <v>107</v>
      </c>
    </row>
    <row r="2776" spans="1:1" x14ac:dyDescent="0.35">
      <c r="A2776">
        <v>452</v>
      </c>
    </row>
    <row r="2777" spans="1:1" x14ac:dyDescent="0.35">
      <c r="A2777">
        <v>90</v>
      </c>
    </row>
    <row r="2778" spans="1:1" x14ac:dyDescent="0.35">
      <c r="A2778">
        <v>77</v>
      </c>
    </row>
    <row r="2779" spans="1:1" x14ac:dyDescent="0.35">
      <c r="A2779">
        <v>171</v>
      </c>
    </row>
    <row r="2780" spans="1:1" x14ac:dyDescent="0.35">
      <c r="A2780">
        <v>239</v>
      </c>
    </row>
    <row r="2781" spans="1:1" x14ac:dyDescent="0.35">
      <c r="A2781">
        <v>114</v>
      </c>
    </row>
    <row r="2782" spans="1:1" x14ac:dyDescent="0.35">
      <c r="A2782">
        <v>186</v>
      </c>
    </row>
    <row r="2783" spans="1:1" x14ac:dyDescent="0.35">
      <c r="A2783">
        <v>287</v>
      </c>
    </row>
    <row r="2784" spans="1:1" x14ac:dyDescent="0.35">
      <c r="A2784">
        <v>259</v>
      </c>
    </row>
    <row r="2785" spans="1:1" x14ac:dyDescent="0.35">
      <c r="A2785">
        <v>386</v>
      </c>
    </row>
    <row r="2786" spans="1:1" x14ac:dyDescent="0.35">
      <c r="A2786">
        <v>300</v>
      </c>
    </row>
    <row r="2787" spans="1:1" x14ac:dyDescent="0.35">
      <c r="A2787">
        <v>298</v>
      </c>
    </row>
    <row r="2788" spans="1:1" x14ac:dyDescent="0.35">
      <c r="A2788">
        <v>689</v>
      </c>
    </row>
    <row r="2789" spans="1:1" x14ac:dyDescent="0.35">
      <c r="A2789">
        <v>436</v>
      </c>
    </row>
    <row r="2790" spans="1:1" x14ac:dyDescent="0.35">
      <c r="A2790">
        <v>297</v>
      </c>
    </row>
    <row r="2791" spans="1:1" x14ac:dyDescent="0.35">
      <c r="A2791">
        <v>182</v>
      </c>
    </row>
    <row r="2792" spans="1:1" x14ac:dyDescent="0.35">
      <c r="A2792">
        <v>466</v>
      </c>
    </row>
    <row r="2793" spans="1:1" x14ac:dyDescent="0.35">
      <c r="A2793">
        <v>259</v>
      </c>
    </row>
    <row r="2794" spans="1:1" x14ac:dyDescent="0.35">
      <c r="A2794">
        <v>238</v>
      </c>
    </row>
    <row r="2795" spans="1:1" x14ac:dyDescent="0.35">
      <c r="A2795">
        <v>294</v>
      </c>
    </row>
    <row r="2796" spans="1:1" x14ac:dyDescent="0.35">
      <c r="A2796">
        <v>241</v>
      </c>
    </row>
    <row r="2797" spans="1:1" x14ac:dyDescent="0.35">
      <c r="A2797">
        <v>185</v>
      </c>
    </row>
    <row r="2798" spans="1:1" x14ac:dyDescent="0.35">
      <c r="A2798">
        <v>263</v>
      </c>
    </row>
    <row r="2799" spans="1:1" x14ac:dyDescent="0.35">
      <c r="A2799">
        <v>263</v>
      </c>
    </row>
    <row r="2800" spans="1:1" x14ac:dyDescent="0.35">
      <c r="A2800">
        <v>381</v>
      </c>
    </row>
    <row r="2801" spans="1:1" x14ac:dyDescent="0.35">
      <c r="A2801">
        <v>419</v>
      </c>
    </row>
    <row r="2802" spans="1:1" x14ac:dyDescent="0.35">
      <c r="A2802">
        <v>567</v>
      </c>
    </row>
    <row r="2803" spans="1:1" x14ac:dyDescent="0.35">
      <c r="A2803">
        <v>1435</v>
      </c>
    </row>
    <row r="2804" spans="1:1" x14ac:dyDescent="0.35">
      <c r="A2804">
        <v>161</v>
      </c>
    </row>
    <row r="2805" spans="1:1" x14ac:dyDescent="0.35">
      <c r="A2805">
        <v>375</v>
      </c>
    </row>
    <row r="2806" spans="1:1" x14ac:dyDescent="0.35">
      <c r="A2806">
        <v>92</v>
      </c>
    </row>
    <row r="2807" spans="1:1" x14ac:dyDescent="0.35">
      <c r="A2807">
        <v>114</v>
      </c>
    </row>
    <row r="2808" spans="1:1" x14ac:dyDescent="0.35">
      <c r="A2808">
        <v>778</v>
      </c>
    </row>
    <row r="2809" spans="1:1" x14ac:dyDescent="0.35">
      <c r="A2809">
        <v>92</v>
      </c>
    </row>
    <row r="2810" spans="1:1" x14ac:dyDescent="0.35">
      <c r="A2810">
        <v>116</v>
      </c>
    </row>
    <row r="2811" spans="1:1" x14ac:dyDescent="0.35">
      <c r="A2811">
        <v>309</v>
      </c>
    </row>
    <row r="2812" spans="1:1" x14ac:dyDescent="0.35">
      <c r="A2812">
        <v>316</v>
      </c>
    </row>
    <row r="2813" spans="1:1" x14ac:dyDescent="0.35">
      <c r="A2813">
        <v>89</v>
      </c>
    </row>
    <row r="2814" spans="1:1" x14ac:dyDescent="0.35">
      <c r="A2814">
        <v>705</v>
      </c>
    </row>
    <row r="2815" spans="1:1" x14ac:dyDescent="0.35">
      <c r="A2815">
        <v>408</v>
      </c>
    </row>
    <row r="2816" spans="1:1" x14ac:dyDescent="0.35">
      <c r="A2816">
        <v>336</v>
      </c>
    </row>
    <row r="2817" spans="1:1" x14ac:dyDescent="0.35">
      <c r="A2817">
        <v>555</v>
      </c>
    </row>
    <row r="2818" spans="1:1" x14ac:dyDescent="0.35">
      <c r="A2818">
        <v>778</v>
      </c>
    </row>
    <row r="2819" spans="1:1" x14ac:dyDescent="0.35">
      <c r="A2819">
        <v>242</v>
      </c>
    </row>
    <row r="2820" spans="1:1" x14ac:dyDescent="0.35">
      <c r="A2820">
        <v>357</v>
      </c>
    </row>
    <row r="2821" spans="1:1" x14ac:dyDescent="0.35">
      <c r="A2821">
        <v>519</v>
      </c>
    </row>
    <row r="2822" spans="1:1" x14ac:dyDescent="0.35">
      <c r="A2822">
        <v>349</v>
      </c>
    </row>
    <row r="2823" spans="1:1" x14ac:dyDescent="0.35">
      <c r="A2823">
        <v>319</v>
      </c>
    </row>
    <row r="2824" spans="1:1" x14ac:dyDescent="0.35">
      <c r="A2824">
        <v>424</v>
      </c>
    </row>
    <row r="2825" spans="1:1" x14ac:dyDescent="0.35">
      <c r="A2825">
        <v>433</v>
      </c>
    </row>
    <row r="2826" spans="1:1" x14ac:dyDescent="0.35">
      <c r="A2826">
        <v>239</v>
      </c>
    </row>
    <row r="2827" spans="1:1" x14ac:dyDescent="0.35">
      <c r="A2827">
        <v>266</v>
      </c>
    </row>
    <row r="2828" spans="1:1" x14ac:dyDescent="0.35">
      <c r="A2828">
        <v>285</v>
      </c>
    </row>
    <row r="2829" spans="1:1" x14ac:dyDescent="0.35">
      <c r="A2829">
        <v>192</v>
      </c>
    </row>
    <row r="2830" spans="1:1" x14ac:dyDescent="0.35">
      <c r="A2830">
        <v>417</v>
      </c>
    </row>
    <row r="2831" spans="1:1" x14ac:dyDescent="0.35">
      <c r="A2831">
        <v>356</v>
      </c>
    </row>
    <row r="2832" spans="1:1" x14ac:dyDescent="0.35">
      <c r="A2832">
        <v>518</v>
      </c>
    </row>
    <row r="2833" spans="1:1" x14ac:dyDescent="0.35">
      <c r="A2833">
        <v>265</v>
      </c>
    </row>
    <row r="2834" spans="1:1" x14ac:dyDescent="0.35">
      <c r="A2834">
        <v>142</v>
      </c>
    </row>
    <row r="2835" spans="1:1" x14ac:dyDescent="0.35">
      <c r="A2835">
        <v>841</v>
      </c>
    </row>
    <row r="2836" spans="1:1" x14ac:dyDescent="0.35">
      <c r="A2836">
        <v>604</v>
      </c>
    </row>
    <row r="2837" spans="1:1" x14ac:dyDescent="0.35">
      <c r="A2837">
        <v>306</v>
      </c>
    </row>
    <row r="2838" spans="1:1" x14ac:dyDescent="0.35">
      <c r="A2838">
        <v>318</v>
      </c>
    </row>
    <row r="2839" spans="1:1" x14ac:dyDescent="0.35">
      <c r="A2839">
        <v>74</v>
      </c>
    </row>
    <row r="2840" spans="1:1" x14ac:dyDescent="0.35">
      <c r="A2840">
        <v>99</v>
      </c>
    </row>
    <row r="2841" spans="1:1" x14ac:dyDescent="0.35">
      <c r="A2841">
        <v>233</v>
      </c>
    </row>
    <row r="2842" spans="1:1" x14ac:dyDescent="0.35">
      <c r="A2842">
        <v>201</v>
      </c>
    </row>
    <row r="2843" spans="1:1" x14ac:dyDescent="0.35">
      <c r="A2843">
        <v>414</v>
      </c>
    </row>
    <row r="2844" spans="1:1" x14ac:dyDescent="0.35">
      <c r="A2844">
        <v>128</v>
      </c>
    </row>
    <row r="2845" spans="1:1" x14ac:dyDescent="0.35">
      <c r="A2845">
        <v>444</v>
      </c>
    </row>
    <row r="2846" spans="1:1" x14ac:dyDescent="0.35">
      <c r="A2846">
        <v>62</v>
      </c>
    </row>
    <row r="2847" spans="1:1" x14ac:dyDescent="0.35">
      <c r="A2847">
        <v>143</v>
      </c>
    </row>
    <row r="2848" spans="1:1" x14ac:dyDescent="0.35">
      <c r="A2848">
        <v>64</v>
      </c>
    </row>
    <row r="2849" spans="1:1" x14ac:dyDescent="0.35">
      <c r="A2849">
        <v>244</v>
      </c>
    </row>
    <row r="2850" spans="1:1" x14ac:dyDescent="0.35">
      <c r="A2850">
        <v>206</v>
      </c>
    </row>
    <row r="2851" spans="1:1" x14ac:dyDescent="0.35">
      <c r="A2851">
        <v>105</v>
      </c>
    </row>
    <row r="2852" spans="1:1" x14ac:dyDescent="0.35">
      <c r="A2852">
        <v>217</v>
      </c>
    </row>
    <row r="2853" spans="1:1" x14ac:dyDescent="0.35">
      <c r="A2853">
        <v>77</v>
      </c>
    </row>
    <row r="2854" spans="1:1" x14ac:dyDescent="0.35">
      <c r="A2854">
        <v>667</v>
      </c>
    </row>
    <row r="2855" spans="1:1" x14ac:dyDescent="0.35">
      <c r="A2855">
        <v>80</v>
      </c>
    </row>
    <row r="2856" spans="1:1" x14ac:dyDescent="0.35">
      <c r="A2856">
        <v>93</v>
      </c>
    </row>
    <row r="2857" spans="1:1" x14ac:dyDescent="0.35">
      <c r="A2857">
        <v>313</v>
      </c>
    </row>
    <row r="2858" spans="1:1" x14ac:dyDescent="0.35">
      <c r="A2858">
        <v>299</v>
      </c>
    </row>
    <row r="2859" spans="1:1" x14ac:dyDescent="0.35">
      <c r="A2859">
        <v>394</v>
      </c>
    </row>
    <row r="2860" spans="1:1" x14ac:dyDescent="0.35">
      <c r="A2860">
        <v>69</v>
      </c>
    </row>
    <row r="2861" spans="1:1" x14ac:dyDescent="0.35">
      <c r="A2861">
        <v>825</v>
      </c>
    </row>
    <row r="2862" spans="1:1" x14ac:dyDescent="0.35">
      <c r="A2862">
        <v>300</v>
      </c>
    </row>
    <row r="2863" spans="1:1" x14ac:dyDescent="0.35">
      <c r="A2863">
        <v>183</v>
      </c>
    </row>
    <row r="2864" spans="1:1" x14ac:dyDescent="0.35">
      <c r="A2864">
        <v>153</v>
      </c>
    </row>
    <row r="2865" spans="1:1" x14ac:dyDescent="0.35">
      <c r="A2865">
        <v>300</v>
      </c>
    </row>
    <row r="2866" spans="1:1" x14ac:dyDescent="0.35">
      <c r="A2866">
        <v>395</v>
      </c>
    </row>
    <row r="2867" spans="1:1" x14ac:dyDescent="0.35">
      <c r="A2867">
        <v>434</v>
      </c>
    </row>
    <row r="2868" spans="1:1" x14ac:dyDescent="0.35">
      <c r="A2868">
        <v>440</v>
      </c>
    </row>
    <row r="2869" spans="1:1" x14ac:dyDescent="0.35">
      <c r="A2869">
        <v>119</v>
      </c>
    </row>
    <row r="2870" spans="1:1" x14ac:dyDescent="0.35">
      <c r="A2870">
        <v>186</v>
      </c>
    </row>
    <row r="2871" spans="1:1" x14ac:dyDescent="0.35">
      <c r="A2871">
        <v>257</v>
      </c>
    </row>
    <row r="2872" spans="1:1" x14ac:dyDescent="0.35">
      <c r="A2872">
        <v>196</v>
      </c>
    </row>
    <row r="2873" spans="1:1" x14ac:dyDescent="0.35">
      <c r="A2873">
        <v>243</v>
      </c>
    </row>
    <row r="2874" spans="1:1" x14ac:dyDescent="0.35">
      <c r="A2874">
        <v>186</v>
      </c>
    </row>
    <row r="2875" spans="1:1" x14ac:dyDescent="0.35">
      <c r="A2875">
        <v>552</v>
      </c>
    </row>
    <row r="2876" spans="1:1" x14ac:dyDescent="0.35">
      <c r="A2876">
        <v>394</v>
      </c>
    </row>
    <row r="2877" spans="1:1" x14ac:dyDescent="0.35">
      <c r="A2877">
        <v>238</v>
      </c>
    </row>
    <row r="2878" spans="1:1" x14ac:dyDescent="0.35">
      <c r="A2878">
        <v>593</v>
      </c>
    </row>
    <row r="2879" spans="1:1" x14ac:dyDescent="0.35">
      <c r="A2879">
        <v>177</v>
      </c>
    </row>
    <row r="2880" spans="1:1" x14ac:dyDescent="0.35">
      <c r="A2880">
        <v>396</v>
      </c>
    </row>
    <row r="2881" spans="1:1" x14ac:dyDescent="0.35">
      <c r="A2881">
        <v>193</v>
      </c>
    </row>
    <row r="2882" spans="1:1" x14ac:dyDescent="0.35">
      <c r="A2882">
        <v>83</v>
      </c>
    </row>
    <row r="2883" spans="1:1" x14ac:dyDescent="0.35">
      <c r="A2883">
        <v>341</v>
      </c>
    </row>
    <row r="2884" spans="1:1" x14ac:dyDescent="0.35">
      <c r="A2884">
        <v>475</v>
      </c>
    </row>
    <row r="2885" spans="1:1" x14ac:dyDescent="0.35">
      <c r="A2885">
        <v>256</v>
      </c>
    </row>
    <row r="2886" spans="1:1" x14ac:dyDescent="0.35">
      <c r="A2886">
        <v>210</v>
      </c>
    </row>
    <row r="2887" spans="1:1" x14ac:dyDescent="0.35">
      <c r="A2887">
        <v>256</v>
      </c>
    </row>
    <row r="2888" spans="1:1" x14ac:dyDescent="0.35">
      <c r="A2888">
        <v>322</v>
      </c>
    </row>
    <row r="2889" spans="1:1" x14ac:dyDescent="0.35">
      <c r="A2889">
        <v>322</v>
      </c>
    </row>
    <row r="2890" spans="1:1" x14ac:dyDescent="0.35">
      <c r="A2890">
        <v>229</v>
      </c>
    </row>
    <row r="2891" spans="1:1" x14ac:dyDescent="0.35">
      <c r="A2891">
        <v>223</v>
      </c>
    </row>
    <row r="2892" spans="1:1" x14ac:dyDescent="0.35">
      <c r="A2892">
        <v>196</v>
      </c>
    </row>
    <row r="2893" spans="1:1" x14ac:dyDescent="0.35">
      <c r="A2893">
        <v>381</v>
      </c>
    </row>
    <row r="2894" spans="1:1" x14ac:dyDescent="0.35">
      <c r="A2894">
        <v>351</v>
      </c>
    </row>
    <row r="2895" spans="1:1" x14ac:dyDescent="0.35">
      <c r="A2895">
        <v>436</v>
      </c>
    </row>
    <row r="2896" spans="1:1" x14ac:dyDescent="0.35">
      <c r="A2896">
        <v>339</v>
      </c>
    </row>
    <row r="2897" spans="1:1" x14ac:dyDescent="0.35">
      <c r="A2897">
        <v>67</v>
      </c>
    </row>
    <row r="2898" spans="1:1" x14ac:dyDescent="0.35">
      <c r="A2898">
        <v>236</v>
      </c>
    </row>
    <row r="2899" spans="1:1" x14ac:dyDescent="0.35">
      <c r="A2899">
        <v>90</v>
      </c>
    </row>
    <row r="2900" spans="1:1" x14ac:dyDescent="0.35">
      <c r="A2900">
        <v>194</v>
      </c>
    </row>
    <row r="2901" spans="1:1" x14ac:dyDescent="0.35">
      <c r="A2901">
        <v>73</v>
      </c>
    </row>
    <row r="2902" spans="1:1" x14ac:dyDescent="0.35">
      <c r="A2902">
        <v>258</v>
      </c>
    </row>
    <row r="2903" spans="1:1" x14ac:dyDescent="0.35">
      <c r="A2903">
        <v>234</v>
      </c>
    </row>
    <row r="2904" spans="1:1" x14ac:dyDescent="0.35">
      <c r="A2904">
        <v>324</v>
      </c>
    </row>
    <row r="2905" spans="1:1" x14ac:dyDescent="0.35">
      <c r="A2905">
        <v>148</v>
      </c>
    </row>
    <row r="2906" spans="1:1" x14ac:dyDescent="0.35">
      <c r="A2906">
        <v>390</v>
      </c>
    </row>
    <row r="2907" spans="1:1" x14ac:dyDescent="0.35">
      <c r="A2907">
        <v>358</v>
      </c>
    </row>
    <row r="2908" spans="1:1" x14ac:dyDescent="0.35">
      <c r="A2908">
        <v>127</v>
      </c>
    </row>
    <row r="2909" spans="1:1" x14ac:dyDescent="0.35">
      <c r="A2909">
        <v>362</v>
      </c>
    </row>
    <row r="2910" spans="1:1" x14ac:dyDescent="0.35">
      <c r="A2910">
        <v>430</v>
      </c>
    </row>
    <row r="2911" spans="1:1" x14ac:dyDescent="0.35">
      <c r="A2911">
        <v>417</v>
      </c>
    </row>
    <row r="2912" spans="1:1" x14ac:dyDescent="0.35">
      <c r="A2912">
        <v>186</v>
      </c>
    </row>
    <row r="2913" spans="1:1" x14ac:dyDescent="0.35">
      <c r="A2913">
        <v>150</v>
      </c>
    </row>
    <row r="2914" spans="1:1" x14ac:dyDescent="0.35">
      <c r="A2914">
        <v>167</v>
      </c>
    </row>
    <row r="2915" spans="1:1" x14ac:dyDescent="0.35">
      <c r="A2915">
        <v>224</v>
      </c>
    </row>
    <row r="2916" spans="1:1" x14ac:dyDescent="0.35">
      <c r="A2916">
        <v>260</v>
      </c>
    </row>
    <row r="2917" spans="1:1" x14ac:dyDescent="0.35">
      <c r="A2917">
        <v>203</v>
      </c>
    </row>
    <row r="2918" spans="1:1" x14ac:dyDescent="0.35">
      <c r="A2918">
        <v>227</v>
      </c>
    </row>
    <row r="2919" spans="1:1" x14ac:dyDescent="0.35">
      <c r="A2919">
        <v>288</v>
      </c>
    </row>
    <row r="2920" spans="1:1" x14ac:dyDescent="0.35">
      <c r="A2920">
        <v>112</v>
      </c>
    </row>
    <row r="2921" spans="1:1" x14ac:dyDescent="0.35">
      <c r="A2921">
        <v>266</v>
      </c>
    </row>
    <row r="2922" spans="1:1" x14ac:dyDescent="0.35">
      <c r="A2922">
        <v>134</v>
      </c>
    </row>
    <row r="2923" spans="1:1" x14ac:dyDescent="0.35">
      <c r="A2923">
        <v>380</v>
      </c>
    </row>
    <row r="2924" spans="1:1" x14ac:dyDescent="0.35">
      <c r="A2924">
        <v>377</v>
      </c>
    </row>
    <row r="2925" spans="1:1" x14ac:dyDescent="0.35">
      <c r="A2925">
        <v>333</v>
      </c>
    </row>
    <row r="2926" spans="1:1" x14ac:dyDescent="0.35">
      <c r="A2926">
        <v>278</v>
      </c>
    </row>
    <row r="2927" spans="1:1" x14ac:dyDescent="0.35">
      <c r="A2927">
        <v>127</v>
      </c>
    </row>
    <row r="2928" spans="1:1" x14ac:dyDescent="0.35">
      <c r="A2928">
        <v>919</v>
      </c>
    </row>
    <row r="2929" spans="1:1" x14ac:dyDescent="0.35">
      <c r="A2929">
        <v>158</v>
      </c>
    </row>
    <row r="2930" spans="1:1" x14ac:dyDescent="0.35">
      <c r="A2930">
        <v>396</v>
      </c>
    </row>
    <row r="2931" spans="1:1" x14ac:dyDescent="0.35">
      <c r="A2931">
        <v>431</v>
      </c>
    </row>
    <row r="2932" spans="1:1" x14ac:dyDescent="0.35">
      <c r="A2932">
        <v>233</v>
      </c>
    </row>
    <row r="2933" spans="1:1" x14ac:dyDescent="0.35">
      <c r="A2933">
        <v>226</v>
      </c>
    </row>
    <row r="2934" spans="1:1" x14ac:dyDescent="0.35">
      <c r="A2934">
        <v>112</v>
      </c>
    </row>
    <row r="2935" spans="1:1" x14ac:dyDescent="0.35">
      <c r="A2935">
        <v>896</v>
      </c>
    </row>
    <row r="2936" spans="1:1" x14ac:dyDescent="0.35">
      <c r="A2936">
        <v>203</v>
      </c>
    </row>
    <row r="2937" spans="1:1" x14ac:dyDescent="0.35">
      <c r="A2937">
        <v>122</v>
      </c>
    </row>
    <row r="2938" spans="1:1" x14ac:dyDescent="0.35">
      <c r="A2938">
        <v>756</v>
      </c>
    </row>
    <row r="2939" spans="1:1" x14ac:dyDescent="0.35">
      <c r="A2939">
        <v>415</v>
      </c>
    </row>
    <row r="2940" spans="1:1" x14ac:dyDescent="0.35">
      <c r="A2940">
        <v>97</v>
      </c>
    </row>
    <row r="2941" spans="1:1" x14ac:dyDescent="0.35">
      <c r="A2941">
        <v>377</v>
      </c>
    </row>
    <row r="2942" spans="1:1" x14ac:dyDescent="0.35">
      <c r="A2942">
        <v>635</v>
      </c>
    </row>
    <row r="2943" spans="1:1" x14ac:dyDescent="0.35">
      <c r="A2943">
        <v>501</v>
      </c>
    </row>
    <row r="2944" spans="1:1" x14ac:dyDescent="0.35">
      <c r="A2944">
        <v>252</v>
      </c>
    </row>
    <row r="2945" spans="1:1" x14ac:dyDescent="0.35">
      <c r="A2945">
        <v>1193</v>
      </c>
    </row>
    <row r="2946" spans="1:1" x14ac:dyDescent="0.35">
      <c r="A2946">
        <v>311</v>
      </c>
    </row>
    <row r="2947" spans="1:1" x14ac:dyDescent="0.35">
      <c r="A2947">
        <v>438</v>
      </c>
    </row>
    <row r="2948" spans="1:1" x14ac:dyDescent="0.35">
      <c r="A2948">
        <v>525</v>
      </c>
    </row>
    <row r="2949" spans="1:1" x14ac:dyDescent="0.35">
      <c r="A2949">
        <v>249</v>
      </c>
    </row>
    <row r="2950" spans="1:1" x14ac:dyDescent="0.35">
      <c r="A2950">
        <v>69</v>
      </c>
    </row>
    <row r="2951" spans="1:1" x14ac:dyDescent="0.35">
      <c r="A2951">
        <v>233</v>
      </c>
    </row>
    <row r="2952" spans="1:1" x14ac:dyDescent="0.35">
      <c r="A2952">
        <v>242</v>
      </c>
    </row>
    <row r="2953" spans="1:1" x14ac:dyDescent="0.35">
      <c r="A2953">
        <v>438</v>
      </c>
    </row>
    <row r="2954" spans="1:1" x14ac:dyDescent="0.35">
      <c r="A2954">
        <v>429</v>
      </c>
    </row>
    <row r="2955" spans="1:1" x14ac:dyDescent="0.35">
      <c r="A2955">
        <v>112</v>
      </c>
    </row>
    <row r="2956" spans="1:1" x14ac:dyDescent="0.35">
      <c r="A2956">
        <v>100</v>
      </c>
    </row>
    <row r="2957" spans="1:1" x14ac:dyDescent="0.35">
      <c r="A2957">
        <v>93</v>
      </c>
    </row>
    <row r="2958" spans="1:1" x14ac:dyDescent="0.35">
      <c r="A2958">
        <v>148</v>
      </c>
    </row>
    <row r="2959" spans="1:1" x14ac:dyDescent="0.35">
      <c r="A2959">
        <v>218</v>
      </c>
    </row>
    <row r="2960" spans="1:1" x14ac:dyDescent="0.35">
      <c r="A2960">
        <v>184</v>
      </c>
    </row>
    <row r="2961" spans="1:1" x14ac:dyDescent="0.35">
      <c r="A2961">
        <v>297</v>
      </c>
    </row>
    <row r="2962" spans="1:1" x14ac:dyDescent="0.35">
      <c r="A2962">
        <v>84</v>
      </c>
    </row>
    <row r="2963" spans="1:1" x14ac:dyDescent="0.35">
      <c r="A2963">
        <v>134</v>
      </c>
    </row>
    <row r="2964" spans="1:1" x14ac:dyDescent="0.35">
      <c r="A2964">
        <v>68</v>
      </c>
    </row>
    <row r="2965" spans="1:1" x14ac:dyDescent="0.35">
      <c r="A2965">
        <v>230</v>
      </c>
    </row>
    <row r="2966" spans="1:1" x14ac:dyDescent="0.35">
      <c r="A2966">
        <v>317</v>
      </c>
    </row>
    <row r="2967" spans="1:1" x14ac:dyDescent="0.35">
      <c r="A2967">
        <v>338</v>
      </c>
    </row>
    <row r="2968" spans="1:1" x14ac:dyDescent="0.35">
      <c r="A2968">
        <v>344</v>
      </c>
    </row>
    <row r="2969" spans="1:1" x14ac:dyDescent="0.35">
      <c r="A2969">
        <v>261</v>
      </c>
    </row>
    <row r="2970" spans="1:1" x14ac:dyDescent="0.35">
      <c r="A2970">
        <v>60</v>
      </c>
    </row>
    <row r="2971" spans="1:1" x14ac:dyDescent="0.35">
      <c r="A2971">
        <v>115</v>
      </c>
    </row>
    <row r="2972" spans="1:1" x14ac:dyDescent="0.35">
      <c r="A2972">
        <v>119</v>
      </c>
    </row>
    <row r="2973" spans="1:1" x14ac:dyDescent="0.35">
      <c r="A2973">
        <v>181</v>
      </c>
    </row>
    <row r="2974" spans="1:1" x14ac:dyDescent="0.35">
      <c r="A2974">
        <v>212</v>
      </c>
    </row>
    <row r="2975" spans="1:1" x14ac:dyDescent="0.35">
      <c r="A2975">
        <v>498</v>
      </c>
    </row>
    <row r="2976" spans="1:1" x14ac:dyDescent="0.35">
      <c r="A2976">
        <v>262</v>
      </c>
    </row>
    <row r="2977" spans="1:1" x14ac:dyDescent="0.35">
      <c r="A2977">
        <v>232</v>
      </c>
    </row>
    <row r="2978" spans="1:1" x14ac:dyDescent="0.35">
      <c r="A2978">
        <v>116</v>
      </c>
    </row>
    <row r="2979" spans="1:1" x14ac:dyDescent="0.35">
      <c r="A2979">
        <v>298</v>
      </c>
    </row>
    <row r="2980" spans="1:1" x14ac:dyDescent="0.35">
      <c r="A2980">
        <v>108</v>
      </c>
    </row>
    <row r="2981" spans="1:1" x14ac:dyDescent="0.35">
      <c r="A2981">
        <v>114</v>
      </c>
    </row>
    <row r="2982" spans="1:1" x14ac:dyDescent="0.35">
      <c r="A2982">
        <v>105</v>
      </c>
    </row>
    <row r="2983" spans="1:1" x14ac:dyDescent="0.35">
      <c r="A2983">
        <v>187</v>
      </c>
    </row>
    <row r="2984" spans="1:1" x14ac:dyDescent="0.35">
      <c r="A2984">
        <v>107</v>
      </c>
    </row>
    <row r="2985" spans="1:1" x14ac:dyDescent="0.35">
      <c r="A2985">
        <v>210</v>
      </c>
    </row>
    <row r="2986" spans="1:1" x14ac:dyDescent="0.35">
      <c r="A2986">
        <v>188</v>
      </c>
    </row>
    <row r="2987" spans="1:1" x14ac:dyDescent="0.35">
      <c r="A2987">
        <v>246</v>
      </c>
    </row>
    <row r="2988" spans="1:1" x14ac:dyDescent="0.35">
      <c r="A2988">
        <v>250</v>
      </c>
    </row>
    <row r="2989" spans="1:1" x14ac:dyDescent="0.35">
      <c r="A2989">
        <v>222</v>
      </c>
    </row>
    <row r="2990" spans="1:1" x14ac:dyDescent="0.35">
      <c r="A2990">
        <v>308</v>
      </c>
    </row>
    <row r="2991" spans="1:1" x14ac:dyDescent="0.35">
      <c r="A2991">
        <v>215</v>
      </c>
    </row>
    <row r="2992" spans="1:1" x14ac:dyDescent="0.35">
      <c r="A2992">
        <v>170</v>
      </c>
    </row>
    <row r="2993" spans="1:1" x14ac:dyDescent="0.35">
      <c r="A2993">
        <v>184</v>
      </c>
    </row>
    <row r="2994" spans="1:1" x14ac:dyDescent="0.35">
      <c r="A2994">
        <v>153</v>
      </c>
    </row>
    <row r="2995" spans="1:1" x14ac:dyDescent="0.35">
      <c r="A2995">
        <v>194</v>
      </c>
    </row>
    <row r="2996" spans="1:1" x14ac:dyDescent="0.35">
      <c r="A2996">
        <v>147</v>
      </c>
    </row>
    <row r="2997" spans="1:1" x14ac:dyDescent="0.35">
      <c r="A2997">
        <v>112</v>
      </c>
    </row>
    <row r="2998" spans="1:1" x14ac:dyDescent="0.35">
      <c r="A2998">
        <v>399</v>
      </c>
    </row>
    <row r="2999" spans="1:1" x14ac:dyDescent="0.35">
      <c r="A2999">
        <v>293</v>
      </c>
    </row>
    <row r="3000" spans="1:1" x14ac:dyDescent="0.35">
      <c r="A3000">
        <v>255</v>
      </c>
    </row>
    <row r="3001" spans="1:1" x14ac:dyDescent="0.35">
      <c r="A3001">
        <v>296</v>
      </c>
    </row>
    <row r="3002" spans="1:1" x14ac:dyDescent="0.35">
      <c r="A3002">
        <v>82</v>
      </c>
    </row>
    <row r="3003" spans="1:1" x14ac:dyDescent="0.35">
      <c r="A3003">
        <v>172</v>
      </c>
    </row>
    <row r="3004" spans="1:1" x14ac:dyDescent="0.35">
      <c r="A3004">
        <v>109</v>
      </c>
    </row>
    <row r="3005" spans="1:1" x14ac:dyDescent="0.35">
      <c r="A3005">
        <v>256</v>
      </c>
    </row>
    <row r="3006" spans="1:1" x14ac:dyDescent="0.35">
      <c r="A3006">
        <v>105</v>
      </c>
    </row>
    <row r="3007" spans="1:1" x14ac:dyDescent="0.35">
      <c r="A3007">
        <v>67</v>
      </c>
    </row>
    <row r="3008" spans="1:1" x14ac:dyDescent="0.35">
      <c r="A3008">
        <v>140</v>
      </c>
    </row>
    <row r="3009" spans="1:1" x14ac:dyDescent="0.35">
      <c r="A3009">
        <v>449</v>
      </c>
    </row>
    <row r="3010" spans="1:1" x14ac:dyDescent="0.35">
      <c r="A3010">
        <v>289</v>
      </c>
    </row>
    <row r="3011" spans="1:1" x14ac:dyDescent="0.35">
      <c r="A3011">
        <v>155</v>
      </c>
    </row>
    <row r="3012" spans="1:1" x14ac:dyDescent="0.35">
      <c r="A3012">
        <v>414</v>
      </c>
    </row>
    <row r="3013" spans="1:1" x14ac:dyDescent="0.35">
      <c r="A3013">
        <v>345</v>
      </c>
    </row>
    <row r="3014" spans="1:1" x14ac:dyDescent="0.35">
      <c r="A3014">
        <v>268</v>
      </c>
    </row>
    <row r="3015" spans="1:1" x14ac:dyDescent="0.35">
      <c r="A3015">
        <v>375</v>
      </c>
    </row>
    <row r="3016" spans="1:1" x14ac:dyDescent="0.35">
      <c r="A3016">
        <v>241</v>
      </c>
    </row>
    <row r="3017" spans="1:1" x14ac:dyDescent="0.35">
      <c r="A3017">
        <v>483</v>
      </c>
    </row>
    <row r="3018" spans="1:1" x14ac:dyDescent="0.35">
      <c r="A3018">
        <v>182</v>
      </c>
    </row>
    <row r="3019" spans="1:1" x14ac:dyDescent="0.35">
      <c r="A3019">
        <v>367</v>
      </c>
    </row>
    <row r="3020" spans="1:1" x14ac:dyDescent="0.35">
      <c r="A3020">
        <v>136</v>
      </c>
    </row>
    <row r="3021" spans="1:1" x14ac:dyDescent="0.35">
      <c r="A3021">
        <v>257</v>
      </c>
    </row>
    <row r="3022" spans="1:1" x14ac:dyDescent="0.35">
      <c r="A3022">
        <v>144</v>
      </c>
    </row>
    <row r="3023" spans="1:1" x14ac:dyDescent="0.35">
      <c r="A3023">
        <v>449</v>
      </c>
    </row>
    <row r="3024" spans="1:1" x14ac:dyDescent="0.35">
      <c r="A3024">
        <v>122</v>
      </c>
    </row>
    <row r="3025" spans="1:1" x14ac:dyDescent="0.35">
      <c r="A3025">
        <v>59</v>
      </c>
    </row>
    <row r="3026" spans="1:1" x14ac:dyDescent="0.35">
      <c r="A3026">
        <v>216</v>
      </c>
    </row>
    <row r="3027" spans="1:1" x14ac:dyDescent="0.35">
      <c r="A3027">
        <v>456</v>
      </c>
    </row>
    <row r="3028" spans="1:1" x14ac:dyDescent="0.35">
      <c r="A3028">
        <v>375</v>
      </c>
    </row>
    <row r="3029" spans="1:1" x14ac:dyDescent="0.35">
      <c r="A3029">
        <v>159</v>
      </c>
    </row>
    <row r="3030" spans="1:1" x14ac:dyDescent="0.35">
      <c r="A3030">
        <v>312</v>
      </c>
    </row>
    <row r="3031" spans="1:1" x14ac:dyDescent="0.35">
      <c r="A3031">
        <v>101</v>
      </c>
    </row>
    <row r="3032" spans="1:1" x14ac:dyDescent="0.35">
      <c r="A3032">
        <v>107</v>
      </c>
    </row>
    <row r="3033" spans="1:1" x14ac:dyDescent="0.35">
      <c r="A3033">
        <v>362</v>
      </c>
    </row>
    <row r="3034" spans="1:1" x14ac:dyDescent="0.35">
      <c r="A3034">
        <v>239</v>
      </c>
    </row>
    <row r="3035" spans="1:1" x14ac:dyDescent="0.35">
      <c r="A3035">
        <v>165</v>
      </c>
    </row>
    <row r="3036" spans="1:1" x14ac:dyDescent="0.35">
      <c r="A3036">
        <v>182</v>
      </c>
    </row>
    <row r="3037" spans="1:1" x14ac:dyDescent="0.35">
      <c r="A3037">
        <v>206</v>
      </c>
    </row>
    <row r="3038" spans="1:1" x14ac:dyDescent="0.35">
      <c r="A3038">
        <v>63</v>
      </c>
    </row>
    <row r="3039" spans="1:1" x14ac:dyDescent="0.35">
      <c r="A3039">
        <v>259</v>
      </c>
    </row>
    <row r="3040" spans="1:1" x14ac:dyDescent="0.35">
      <c r="A3040">
        <v>78</v>
      </c>
    </row>
    <row r="3041" spans="1:1" x14ac:dyDescent="0.35">
      <c r="A3041">
        <v>367</v>
      </c>
    </row>
    <row r="3042" spans="1:1" x14ac:dyDescent="0.35">
      <c r="A3042">
        <v>449</v>
      </c>
    </row>
    <row r="3043" spans="1:1" x14ac:dyDescent="0.35">
      <c r="A3043">
        <v>234</v>
      </c>
    </row>
    <row r="3044" spans="1:1" x14ac:dyDescent="0.35">
      <c r="A3044">
        <v>238</v>
      </c>
    </row>
    <row r="3045" spans="1:1" x14ac:dyDescent="0.35">
      <c r="A3045">
        <v>300</v>
      </c>
    </row>
    <row r="3046" spans="1:1" x14ac:dyDescent="0.35">
      <c r="A3046">
        <v>423</v>
      </c>
    </row>
    <row r="3047" spans="1:1" x14ac:dyDescent="0.35">
      <c r="A3047">
        <v>168</v>
      </c>
    </row>
    <row r="3048" spans="1:1" x14ac:dyDescent="0.35">
      <c r="A3048">
        <v>946</v>
      </c>
    </row>
    <row r="3049" spans="1:1" x14ac:dyDescent="0.35">
      <c r="A3049">
        <v>164</v>
      </c>
    </row>
    <row r="3050" spans="1:1" x14ac:dyDescent="0.35">
      <c r="A3050">
        <v>120</v>
      </c>
    </row>
    <row r="3051" spans="1:1" x14ac:dyDescent="0.35">
      <c r="A3051">
        <v>371</v>
      </c>
    </row>
    <row r="3052" spans="1:1" x14ac:dyDescent="0.35">
      <c r="A3052">
        <v>277</v>
      </c>
    </row>
    <row r="3053" spans="1:1" x14ac:dyDescent="0.35">
      <c r="A3053">
        <v>752</v>
      </c>
    </row>
    <row r="3054" spans="1:1" x14ac:dyDescent="0.35">
      <c r="A3054">
        <v>86</v>
      </c>
    </row>
    <row r="3055" spans="1:1" x14ac:dyDescent="0.35">
      <c r="A3055">
        <v>168</v>
      </c>
    </row>
    <row r="3056" spans="1:1" x14ac:dyDescent="0.35">
      <c r="A3056">
        <v>452</v>
      </c>
    </row>
    <row r="3057" spans="1:1" x14ac:dyDescent="0.35">
      <c r="A3057">
        <v>266</v>
      </c>
    </row>
    <row r="3058" spans="1:1" x14ac:dyDescent="0.35">
      <c r="A3058">
        <v>146</v>
      </c>
    </row>
    <row r="3059" spans="1:1" x14ac:dyDescent="0.35">
      <c r="A3059">
        <v>320</v>
      </c>
    </row>
    <row r="3060" spans="1:1" x14ac:dyDescent="0.35">
      <c r="A3060">
        <v>62</v>
      </c>
    </row>
    <row r="3061" spans="1:1" x14ac:dyDescent="0.35">
      <c r="A3061">
        <v>215</v>
      </c>
    </row>
    <row r="3062" spans="1:1" x14ac:dyDescent="0.35">
      <c r="A3062">
        <v>105</v>
      </c>
    </row>
    <row r="3063" spans="1:1" x14ac:dyDescent="0.35">
      <c r="A3063">
        <v>186</v>
      </c>
    </row>
    <row r="3064" spans="1:1" x14ac:dyDescent="0.35">
      <c r="A3064">
        <v>246</v>
      </c>
    </row>
    <row r="3065" spans="1:1" x14ac:dyDescent="0.35">
      <c r="A3065">
        <v>285</v>
      </c>
    </row>
    <row r="3066" spans="1:1" x14ac:dyDescent="0.35">
      <c r="A3066">
        <v>312</v>
      </c>
    </row>
    <row r="3067" spans="1:1" x14ac:dyDescent="0.35">
      <c r="A3067">
        <v>71</v>
      </c>
    </row>
    <row r="3068" spans="1:1" x14ac:dyDescent="0.35">
      <c r="A3068">
        <v>87</v>
      </c>
    </row>
    <row r="3069" spans="1:1" x14ac:dyDescent="0.35">
      <c r="A3069">
        <v>68</v>
      </c>
    </row>
    <row r="3070" spans="1:1" x14ac:dyDescent="0.35">
      <c r="A3070">
        <v>460</v>
      </c>
    </row>
    <row r="3071" spans="1:1" x14ac:dyDescent="0.35">
      <c r="A3071">
        <v>397</v>
      </c>
    </row>
    <row r="3072" spans="1:1" x14ac:dyDescent="0.35">
      <c r="A3072">
        <v>179</v>
      </c>
    </row>
    <row r="3073" spans="1:1" x14ac:dyDescent="0.35">
      <c r="A3073">
        <v>135</v>
      </c>
    </row>
    <row r="3074" spans="1:1" x14ac:dyDescent="0.35">
      <c r="A3074">
        <v>425</v>
      </c>
    </row>
    <row r="3075" spans="1:1" x14ac:dyDescent="0.35">
      <c r="A3075">
        <v>150</v>
      </c>
    </row>
    <row r="3076" spans="1:1" x14ac:dyDescent="0.35">
      <c r="A3076">
        <v>173</v>
      </c>
    </row>
    <row r="3077" spans="1:1" x14ac:dyDescent="0.35">
      <c r="A3077">
        <v>252</v>
      </c>
    </row>
    <row r="3078" spans="1:1" x14ac:dyDescent="0.35">
      <c r="A3078">
        <v>494</v>
      </c>
    </row>
    <row r="3079" spans="1:1" x14ac:dyDescent="0.35">
      <c r="A3079">
        <v>477</v>
      </c>
    </row>
    <row r="3080" spans="1:1" x14ac:dyDescent="0.35">
      <c r="A3080">
        <v>238</v>
      </c>
    </row>
    <row r="3081" spans="1:1" x14ac:dyDescent="0.35">
      <c r="A3081">
        <v>392</v>
      </c>
    </row>
    <row r="3082" spans="1:1" x14ac:dyDescent="0.35">
      <c r="A3082">
        <v>192</v>
      </c>
    </row>
    <row r="3083" spans="1:1" x14ac:dyDescent="0.35">
      <c r="A3083">
        <v>266</v>
      </c>
    </row>
    <row r="3084" spans="1:1" x14ac:dyDescent="0.35">
      <c r="A3084">
        <v>169</v>
      </c>
    </row>
    <row r="3085" spans="1:1" x14ac:dyDescent="0.35">
      <c r="A3085">
        <v>81</v>
      </c>
    </row>
    <row r="3086" spans="1:1" x14ac:dyDescent="0.35">
      <c r="A3086">
        <v>214</v>
      </c>
    </row>
    <row r="3087" spans="1:1" x14ac:dyDescent="0.35">
      <c r="A3087">
        <v>68</v>
      </c>
    </row>
    <row r="3088" spans="1:1" x14ac:dyDescent="0.35">
      <c r="A3088">
        <v>336</v>
      </c>
    </row>
    <row r="3089" spans="1:1" x14ac:dyDescent="0.35">
      <c r="A3089">
        <v>113</v>
      </c>
    </row>
    <row r="3090" spans="1:1" x14ac:dyDescent="0.35">
      <c r="A3090">
        <v>165</v>
      </c>
    </row>
    <row r="3091" spans="1:1" x14ac:dyDescent="0.35">
      <c r="A3091">
        <v>336</v>
      </c>
    </row>
    <row r="3092" spans="1:1" x14ac:dyDescent="0.35">
      <c r="A3092">
        <v>104</v>
      </c>
    </row>
    <row r="3093" spans="1:1" x14ac:dyDescent="0.35">
      <c r="A3093">
        <v>69</v>
      </c>
    </row>
    <row r="3094" spans="1:1" x14ac:dyDescent="0.35">
      <c r="A3094">
        <v>129</v>
      </c>
    </row>
    <row r="3095" spans="1:1" x14ac:dyDescent="0.35">
      <c r="A3095">
        <v>227</v>
      </c>
    </row>
    <row r="3096" spans="1:1" x14ac:dyDescent="0.35">
      <c r="A3096">
        <v>66</v>
      </c>
    </row>
    <row r="3097" spans="1:1" x14ac:dyDescent="0.35">
      <c r="A3097">
        <v>69</v>
      </c>
    </row>
    <row r="3098" spans="1:1" x14ac:dyDescent="0.35">
      <c r="A3098">
        <v>211</v>
      </c>
    </row>
    <row r="3099" spans="1:1" x14ac:dyDescent="0.35">
      <c r="A3099">
        <v>625</v>
      </c>
    </row>
    <row r="3100" spans="1:1" x14ac:dyDescent="0.35">
      <c r="A3100">
        <v>376</v>
      </c>
    </row>
    <row r="3101" spans="1:1" x14ac:dyDescent="0.35">
      <c r="A3101">
        <v>100</v>
      </c>
    </row>
    <row r="3102" spans="1:1" x14ac:dyDescent="0.35">
      <c r="A3102">
        <v>68</v>
      </c>
    </row>
    <row r="3103" spans="1:1" x14ac:dyDescent="0.35">
      <c r="A3103">
        <v>145</v>
      </c>
    </row>
    <row r="3104" spans="1:1" x14ac:dyDescent="0.35">
      <c r="A3104">
        <v>262</v>
      </c>
    </row>
    <row r="3105" spans="1:1" x14ac:dyDescent="0.35">
      <c r="A3105">
        <v>102</v>
      </c>
    </row>
    <row r="3106" spans="1:1" x14ac:dyDescent="0.35">
      <c r="A3106">
        <v>197</v>
      </c>
    </row>
    <row r="3107" spans="1:1" x14ac:dyDescent="0.35">
      <c r="A3107">
        <v>314</v>
      </c>
    </row>
    <row r="3108" spans="1:1" x14ac:dyDescent="0.35">
      <c r="A3108">
        <v>165</v>
      </c>
    </row>
    <row r="3109" spans="1:1" x14ac:dyDescent="0.35">
      <c r="A3109">
        <v>249</v>
      </c>
    </row>
    <row r="3110" spans="1:1" x14ac:dyDescent="0.35">
      <c r="A3110">
        <v>279</v>
      </c>
    </row>
    <row r="3111" spans="1:1" x14ac:dyDescent="0.35">
      <c r="A3111">
        <v>265</v>
      </c>
    </row>
    <row r="3112" spans="1:1" x14ac:dyDescent="0.35">
      <c r="A3112">
        <v>191</v>
      </c>
    </row>
    <row r="3113" spans="1:1" x14ac:dyDescent="0.35">
      <c r="A3113">
        <v>176</v>
      </c>
    </row>
    <row r="3114" spans="1:1" x14ac:dyDescent="0.35">
      <c r="A3114">
        <v>141</v>
      </c>
    </row>
    <row r="3115" spans="1:1" x14ac:dyDescent="0.35">
      <c r="A3115">
        <v>71</v>
      </c>
    </row>
    <row r="3116" spans="1:1" x14ac:dyDescent="0.35">
      <c r="A3116">
        <v>234</v>
      </c>
    </row>
    <row r="3117" spans="1:1" x14ac:dyDescent="0.35">
      <c r="A3117">
        <v>504</v>
      </c>
    </row>
    <row r="3118" spans="1:1" x14ac:dyDescent="0.35">
      <c r="A3118">
        <v>293</v>
      </c>
    </row>
    <row r="3119" spans="1:1" x14ac:dyDescent="0.35">
      <c r="A3119">
        <v>79</v>
      </c>
    </row>
    <row r="3120" spans="1:1" x14ac:dyDescent="0.35">
      <c r="A3120">
        <v>458</v>
      </c>
    </row>
    <row r="3121" spans="1:1" x14ac:dyDescent="0.35">
      <c r="A3121">
        <v>358</v>
      </c>
    </row>
    <row r="3122" spans="1:1" x14ac:dyDescent="0.35">
      <c r="A3122">
        <v>317</v>
      </c>
    </row>
    <row r="3123" spans="1:1" x14ac:dyDescent="0.35">
      <c r="A3123">
        <v>100</v>
      </c>
    </row>
    <row r="3124" spans="1:1" x14ac:dyDescent="0.35">
      <c r="A3124">
        <v>936</v>
      </c>
    </row>
    <row r="3125" spans="1:1" x14ac:dyDescent="0.35">
      <c r="A3125">
        <v>419</v>
      </c>
    </row>
    <row r="3126" spans="1:1" x14ac:dyDescent="0.35">
      <c r="A3126">
        <v>196</v>
      </c>
    </row>
    <row r="3127" spans="1:1" x14ac:dyDescent="0.35">
      <c r="A3127">
        <v>66</v>
      </c>
    </row>
    <row r="3128" spans="1:1" x14ac:dyDescent="0.35">
      <c r="A3128">
        <v>285</v>
      </c>
    </row>
    <row r="3129" spans="1:1" x14ac:dyDescent="0.35">
      <c r="A3129">
        <v>617</v>
      </c>
    </row>
    <row r="3130" spans="1:1" x14ac:dyDescent="0.35">
      <c r="A3130">
        <v>393</v>
      </c>
    </row>
    <row r="3131" spans="1:1" x14ac:dyDescent="0.35">
      <c r="A3131">
        <v>235</v>
      </c>
    </row>
    <row r="3132" spans="1:1" x14ac:dyDescent="0.35">
      <c r="A3132">
        <v>98</v>
      </c>
    </row>
    <row r="3133" spans="1:1" x14ac:dyDescent="0.35">
      <c r="A3133">
        <v>66</v>
      </c>
    </row>
    <row r="3134" spans="1:1" x14ac:dyDescent="0.35">
      <c r="A3134">
        <v>68</v>
      </c>
    </row>
    <row r="3135" spans="1:1" x14ac:dyDescent="0.35">
      <c r="A3135">
        <v>158</v>
      </c>
    </row>
    <row r="3136" spans="1:1" x14ac:dyDescent="0.35">
      <c r="A3136">
        <v>535</v>
      </c>
    </row>
    <row r="3137" spans="1:1" x14ac:dyDescent="0.35">
      <c r="A3137">
        <v>77</v>
      </c>
    </row>
    <row r="3138" spans="1:1" x14ac:dyDescent="0.35">
      <c r="A3138">
        <v>105</v>
      </c>
    </row>
    <row r="3139" spans="1:1" x14ac:dyDescent="0.35">
      <c r="A3139">
        <v>176</v>
      </c>
    </row>
    <row r="3140" spans="1:1" x14ac:dyDescent="0.35">
      <c r="A3140">
        <v>315</v>
      </c>
    </row>
    <row r="3141" spans="1:1" x14ac:dyDescent="0.35">
      <c r="A3141">
        <v>395</v>
      </c>
    </row>
    <row r="3142" spans="1:1" x14ac:dyDescent="0.35">
      <c r="A3142">
        <v>139</v>
      </c>
    </row>
    <row r="3143" spans="1:1" x14ac:dyDescent="0.35">
      <c r="A3143">
        <v>244</v>
      </c>
    </row>
    <row r="3144" spans="1:1" x14ac:dyDescent="0.35">
      <c r="A3144">
        <v>476</v>
      </c>
    </row>
    <row r="3145" spans="1:1" x14ac:dyDescent="0.35">
      <c r="A3145">
        <v>193</v>
      </c>
    </row>
    <row r="3146" spans="1:1" x14ac:dyDescent="0.35">
      <c r="A3146">
        <v>196</v>
      </c>
    </row>
    <row r="3147" spans="1:1" x14ac:dyDescent="0.35">
      <c r="A3147">
        <v>70</v>
      </c>
    </row>
    <row r="3148" spans="1:1" x14ac:dyDescent="0.35">
      <c r="A3148">
        <v>158</v>
      </c>
    </row>
    <row r="3149" spans="1:1" x14ac:dyDescent="0.35">
      <c r="A3149">
        <v>91</v>
      </c>
    </row>
    <row r="3150" spans="1:1" x14ac:dyDescent="0.35">
      <c r="A3150">
        <v>105</v>
      </c>
    </row>
    <row r="3151" spans="1:1" x14ac:dyDescent="0.35">
      <c r="A3151">
        <v>349</v>
      </c>
    </row>
    <row r="3152" spans="1:1" x14ac:dyDescent="0.35">
      <c r="A3152">
        <v>400</v>
      </c>
    </row>
    <row r="3153" spans="1:1" x14ac:dyDescent="0.35">
      <c r="A3153">
        <v>429</v>
      </c>
    </row>
    <row r="3154" spans="1:1" x14ac:dyDescent="0.35">
      <c r="A3154">
        <v>134</v>
      </c>
    </row>
    <row r="3155" spans="1:1" x14ac:dyDescent="0.35">
      <c r="A3155">
        <v>423</v>
      </c>
    </row>
    <row r="3156" spans="1:1" x14ac:dyDescent="0.35">
      <c r="A3156">
        <v>78</v>
      </c>
    </row>
    <row r="3157" spans="1:1" x14ac:dyDescent="0.35">
      <c r="A3157">
        <v>198</v>
      </c>
    </row>
    <row r="3158" spans="1:1" x14ac:dyDescent="0.35">
      <c r="A3158">
        <v>188</v>
      </c>
    </row>
    <row r="3159" spans="1:1" x14ac:dyDescent="0.35">
      <c r="A3159">
        <v>1190</v>
      </c>
    </row>
    <row r="3160" spans="1:1" x14ac:dyDescent="0.35">
      <c r="A3160">
        <v>852</v>
      </c>
    </row>
    <row r="3161" spans="1:1" x14ac:dyDescent="0.35">
      <c r="A3161">
        <v>685</v>
      </c>
    </row>
    <row r="3162" spans="1:1" x14ac:dyDescent="0.35">
      <c r="A3162">
        <v>365</v>
      </c>
    </row>
    <row r="3163" spans="1:1" x14ac:dyDescent="0.35">
      <c r="A3163">
        <v>68</v>
      </c>
    </row>
    <row r="3164" spans="1:1" x14ac:dyDescent="0.35">
      <c r="A3164">
        <v>456</v>
      </c>
    </row>
    <row r="3165" spans="1:1" x14ac:dyDescent="0.35">
      <c r="A3165">
        <v>147</v>
      </c>
    </row>
    <row r="3166" spans="1:1" x14ac:dyDescent="0.35">
      <c r="A3166">
        <v>580</v>
      </c>
    </row>
    <row r="3167" spans="1:1" x14ac:dyDescent="0.35">
      <c r="A3167">
        <v>61</v>
      </c>
    </row>
    <row r="3168" spans="1:1" x14ac:dyDescent="0.35">
      <c r="A3168">
        <v>90</v>
      </c>
    </row>
    <row r="3169" spans="1:1" x14ac:dyDescent="0.35">
      <c r="A3169">
        <v>96</v>
      </c>
    </row>
    <row r="3170" spans="1:1" x14ac:dyDescent="0.35">
      <c r="A3170">
        <v>70</v>
      </c>
    </row>
    <row r="3171" spans="1:1" x14ac:dyDescent="0.35">
      <c r="A3171">
        <v>348</v>
      </c>
    </row>
    <row r="3172" spans="1:1" x14ac:dyDescent="0.35">
      <c r="A3172">
        <v>253</v>
      </c>
    </row>
    <row r="3173" spans="1:1" x14ac:dyDescent="0.35">
      <c r="A3173">
        <v>327</v>
      </c>
    </row>
    <row r="3174" spans="1:1" x14ac:dyDescent="0.35">
      <c r="A3174">
        <v>216</v>
      </c>
    </row>
    <row r="3175" spans="1:1" x14ac:dyDescent="0.35">
      <c r="A3175">
        <v>294</v>
      </c>
    </row>
    <row r="3176" spans="1:1" x14ac:dyDescent="0.35">
      <c r="A3176">
        <v>328</v>
      </c>
    </row>
    <row r="3177" spans="1:1" x14ac:dyDescent="0.35">
      <c r="A3177">
        <v>510</v>
      </c>
    </row>
    <row r="3178" spans="1:1" x14ac:dyDescent="0.35">
      <c r="A3178">
        <v>164</v>
      </c>
    </row>
    <row r="3179" spans="1:1" x14ac:dyDescent="0.35">
      <c r="A3179">
        <v>83</v>
      </c>
    </row>
    <row r="3180" spans="1:1" x14ac:dyDescent="0.35">
      <c r="A3180">
        <v>133</v>
      </c>
    </row>
    <row r="3181" spans="1:1" x14ac:dyDescent="0.35">
      <c r="A3181">
        <v>120</v>
      </c>
    </row>
    <row r="3182" spans="1:1" x14ac:dyDescent="0.35">
      <c r="A3182">
        <v>336</v>
      </c>
    </row>
    <row r="3183" spans="1:1" x14ac:dyDescent="0.35">
      <c r="A3183">
        <v>244</v>
      </c>
    </row>
    <row r="3184" spans="1:1" x14ac:dyDescent="0.35">
      <c r="A3184">
        <v>327</v>
      </c>
    </row>
    <row r="3185" spans="1:1" x14ac:dyDescent="0.35">
      <c r="A3185">
        <v>236</v>
      </c>
    </row>
    <row r="3186" spans="1:1" x14ac:dyDescent="0.35">
      <c r="A3186">
        <v>480</v>
      </c>
    </row>
    <row r="3187" spans="1:1" x14ac:dyDescent="0.35">
      <c r="A3187">
        <v>364</v>
      </c>
    </row>
    <row r="3188" spans="1:1" x14ac:dyDescent="0.35">
      <c r="A3188">
        <v>107</v>
      </c>
    </row>
    <row r="3189" spans="1:1" x14ac:dyDescent="0.35">
      <c r="A3189">
        <v>131</v>
      </c>
    </row>
    <row r="3190" spans="1:1" x14ac:dyDescent="0.35">
      <c r="A3190">
        <v>342</v>
      </c>
    </row>
    <row r="3191" spans="1:1" x14ac:dyDescent="0.35">
      <c r="A3191">
        <v>580</v>
      </c>
    </row>
    <row r="3192" spans="1:1" x14ac:dyDescent="0.35">
      <c r="A3192">
        <v>356</v>
      </c>
    </row>
    <row r="3193" spans="1:1" x14ac:dyDescent="0.35">
      <c r="A3193">
        <v>267</v>
      </c>
    </row>
    <row r="3194" spans="1:1" x14ac:dyDescent="0.35">
      <c r="A3194">
        <v>324</v>
      </c>
    </row>
    <row r="3195" spans="1:1" x14ac:dyDescent="0.35">
      <c r="A3195">
        <v>186</v>
      </c>
    </row>
    <row r="3196" spans="1:1" x14ac:dyDescent="0.35">
      <c r="A3196">
        <v>430</v>
      </c>
    </row>
    <row r="3197" spans="1:1" x14ac:dyDescent="0.35">
      <c r="A3197">
        <v>159</v>
      </c>
    </row>
    <row r="3198" spans="1:1" x14ac:dyDescent="0.35">
      <c r="A3198">
        <v>975</v>
      </c>
    </row>
    <row r="3199" spans="1:1" x14ac:dyDescent="0.35">
      <c r="A3199">
        <v>127</v>
      </c>
    </row>
    <row r="3200" spans="1:1" x14ac:dyDescent="0.35">
      <c r="A3200">
        <v>276</v>
      </c>
    </row>
    <row r="3201" spans="1:1" x14ac:dyDescent="0.35">
      <c r="A3201">
        <v>427</v>
      </c>
    </row>
    <row r="3202" spans="1:1" x14ac:dyDescent="0.35">
      <c r="A3202">
        <v>414</v>
      </c>
    </row>
    <row r="3203" spans="1:1" x14ac:dyDescent="0.35">
      <c r="A3203">
        <v>173</v>
      </c>
    </row>
    <row r="3204" spans="1:1" x14ac:dyDescent="0.35">
      <c r="A3204">
        <v>146</v>
      </c>
    </row>
    <row r="3205" spans="1:1" x14ac:dyDescent="0.35">
      <c r="A3205">
        <v>77</v>
      </c>
    </row>
    <row r="3206" spans="1:1" x14ac:dyDescent="0.35">
      <c r="A3206">
        <v>187</v>
      </c>
    </row>
    <row r="3207" spans="1:1" x14ac:dyDescent="0.35">
      <c r="A3207">
        <v>338</v>
      </c>
    </row>
    <row r="3208" spans="1:1" x14ac:dyDescent="0.35">
      <c r="A3208">
        <v>252</v>
      </c>
    </row>
    <row r="3209" spans="1:1" x14ac:dyDescent="0.35">
      <c r="A3209">
        <v>376</v>
      </c>
    </row>
    <row r="3210" spans="1:1" x14ac:dyDescent="0.35">
      <c r="A3210">
        <v>413</v>
      </c>
    </row>
    <row r="3211" spans="1:1" x14ac:dyDescent="0.35">
      <c r="A3211">
        <v>228</v>
      </c>
    </row>
    <row r="3212" spans="1:1" x14ac:dyDescent="0.35">
      <c r="A3212">
        <v>65</v>
      </c>
    </row>
    <row r="3213" spans="1:1" x14ac:dyDescent="0.35">
      <c r="A3213">
        <v>220</v>
      </c>
    </row>
    <row r="3214" spans="1:1" x14ac:dyDescent="0.35">
      <c r="A3214">
        <v>245</v>
      </c>
    </row>
    <row r="3215" spans="1:1" x14ac:dyDescent="0.35">
      <c r="A3215">
        <v>490</v>
      </c>
    </row>
    <row r="3216" spans="1:1" x14ac:dyDescent="0.35">
      <c r="A3216">
        <v>197</v>
      </c>
    </row>
    <row r="3217" spans="1:1" x14ac:dyDescent="0.35">
      <c r="A3217">
        <v>188</v>
      </c>
    </row>
    <row r="3218" spans="1:1" x14ac:dyDescent="0.35">
      <c r="A3218">
        <v>239</v>
      </c>
    </row>
    <row r="3219" spans="1:1" x14ac:dyDescent="0.35">
      <c r="A3219">
        <v>452</v>
      </c>
    </row>
    <row r="3220" spans="1:1" x14ac:dyDescent="0.35">
      <c r="A3220">
        <v>327</v>
      </c>
    </row>
    <row r="3221" spans="1:1" x14ac:dyDescent="0.35">
      <c r="A3221">
        <v>169</v>
      </c>
    </row>
    <row r="3222" spans="1:1" x14ac:dyDescent="0.35">
      <c r="A3222">
        <v>359</v>
      </c>
    </row>
    <row r="3223" spans="1:1" x14ac:dyDescent="0.35">
      <c r="A3223">
        <v>638</v>
      </c>
    </row>
    <row r="3224" spans="1:1" x14ac:dyDescent="0.35">
      <c r="A3224">
        <v>458</v>
      </c>
    </row>
    <row r="3225" spans="1:1" x14ac:dyDescent="0.35">
      <c r="A3225">
        <v>445</v>
      </c>
    </row>
    <row r="3226" spans="1:1" x14ac:dyDescent="0.35">
      <c r="A3226">
        <v>187</v>
      </c>
    </row>
    <row r="3227" spans="1:1" x14ac:dyDescent="0.35">
      <c r="A3227">
        <v>68</v>
      </c>
    </row>
    <row r="3228" spans="1:1" x14ac:dyDescent="0.35">
      <c r="A3228">
        <v>96</v>
      </c>
    </row>
    <row r="3229" spans="1:1" x14ac:dyDescent="0.35">
      <c r="A3229">
        <v>124</v>
      </c>
    </row>
    <row r="3230" spans="1:1" x14ac:dyDescent="0.35">
      <c r="A3230">
        <v>286</v>
      </c>
    </row>
    <row r="3231" spans="1:1" x14ac:dyDescent="0.35">
      <c r="A3231">
        <v>192</v>
      </c>
    </row>
    <row r="3232" spans="1:1" x14ac:dyDescent="0.35">
      <c r="A3232">
        <v>105</v>
      </c>
    </row>
    <row r="3233" spans="1:1" x14ac:dyDescent="0.35">
      <c r="A3233">
        <v>354</v>
      </c>
    </row>
    <row r="3234" spans="1:1" x14ac:dyDescent="0.35">
      <c r="A3234">
        <v>382</v>
      </c>
    </row>
    <row r="3235" spans="1:1" x14ac:dyDescent="0.35">
      <c r="A3235">
        <v>108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workbookViewId="0">
      <selection activeCell="B11" sqref="B11"/>
    </sheetView>
  </sheetViews>
  <sheetFormatPr defaultRowHeight="14.5" x14ac:dyDescent="0.35"/>
  <cols>
    <col min="1" max="1" width="40.08984375" customWidth="1"/>
    <col min="2" max="2" width="23.6328125" customWidth="1"/>
    <col min="3" max="3" width="12.6328125" customWidth="1"/>
    <col min="4" max="4" width="16.453125" customWidth="1"/>
    <col min="6" max="6" width="40" customWidth="1"/>
  </cols>
  <sheetData>
    <row r="1" spans="1:6" x14ac:dyDescent="0.35">
      <c r="A1" s="1" t="s">
        <v>8234</v>
      </c>
      <c r="B1" s="1" t="s">
        <v>8238</v>
      </c>
      <c r="C1" s="1" t="s">
        <v>8239</v>
      </c>
      <c r="D1" s="1" t="s">
        <v>8240</v>
      </c>
      <c r="E1" s="12" t="s">
        <v>8221</v>
      </c>
      <c r="F1" s="9" t="s">
        <v>8257</v>
      </c>
    </row>
    <row r="2" spans="1:6" x14ac:dyDescent="0.35">
      <c r="A2" s="1" t="s">
        <v>30</v>
      </c>
      <c r="B2" s="1">
        <f>COUNTIFS(featuretable!$J:$J,"+",featuretable!$A:$A,"gene",featuretable!$B:$B,"protein_coding")</f>
        <v>1543</v>
      </c>
      <c r="C2" s="1">
        <f>COUNTIFS(featuretable!$J:$J,"+",featuretable!$A:$A,"gene",featuretable!$B:$B,"pseudogene")</f>
        <v>23</v>
      </c>
      <c r="D2" s="1">
        <f>COUNTIFS(featuretable!$J:$J,"+",featuretable!$A:$A,"rRNA")+COUNTIFS(featuretable!$J:$J,"+",featuretable!$A:$A,"ncRNA")+COUNTIFS(featuretable!$J:$J,"+",featuretable!$A:$A,"tRNA")+COUNTIFS(featuretable!$J:$J,"+",featuretable!$A:$A,"RNase_P_RNA")</f>
        <v>3</v>
      </c>
      <c r="E2" s="1">
        <f>SUM(B2:D2)</f>
        <v>1569</v>
      </c>
      <c r="F2" s="18">
        <v>0</v>
      </c>
    </row>
    <row r="3" spans="1:6" x14ac:dyDescent="0.35">
      <c r="A3" s="1" t="s">
        <v>23</v>
      </c>
      <c r="B3" s="1">
        <f>COUNTIFS(featuretable!$J:$J,"-",featuretable!$A:$A,"gene",featuretable!$B:$B,"protein_coding")</f>
        <v>1691</v>
      </c>
      <c r="C3" s="1">
        <f>COUNTIFS(featuretable!$J:$J,"-",featuretable!$A:$A,"gene",featuretable!$B:$B,"pseudogene")</f>
        <v>26</v>
      </c>
      <c r="D3" s="1">
        <f>COUNTIFS(featuretable!$J:$J,"-",featuretable!$A:$A,"rRNA")+COUNTIFS(featuretable!$J:$J,"-",featuretable!$A:$A,"ncRNA")+COUNTIFS(featuretable!$J:$J,"-",featuretable!$A:$A,"tRNA")+COUNTIFS(featuretable!$J:$J,"-",featuretable!$A:$A,"tmRNA")</f>
        <v>99</v>
      </c>
      <c r="E3" s="1">
        <f>SUM(B3:D3)</f>
        <v>1816</v>
      </c>
      <c r="F3" s="14"/>
    </row>
    <row r="5" spans="1:6" x14ac:dyDescent="0.35">
      <c r="A5" s="1" t="s">
        <v>8235</v>
      </c>
      <c r="B5" s="1" t="s">
        <v>8238</v>
      </c>
      <c r="C5" s="1" t="s">
        <v>8239</v>
      </c>
      <c r="D5" s="1" t="s">
        <v>8240</v>
      </c>
      <c r="E5" s="3" t="s">
        <v>8221</v>
      </c>
    </row>
    <row r="6" spans="1:6" x14ac:dyDescent="0.35">
      <c r="A6" s="1" t="s">
        <v>8232</v>
      </c>
      <c r="B6" s="1">
        <f>COUNTIFS(featuretable!$J:$J,"+",featuretable!$A:$A,"gene",featuretable!$B:$B,"protein_coding",featuretable!$E:$E,"chromosome")</f>
        <v>1539</v>
      </c>
      <c r="C6" s="1">
        <f>COUNTIFS(featuretable!$J:$J,"+",featuretable!$A:$A,"gene",featuretable!$B:$B,"pseudogene",featuretable!$E:$E,"chromosome")</f>
        <v>22</v>
      </c>
      <c r="D6" s="1">
        <f>COUNTIFS(featuretable!$J:$J,"+",featuretable!$A:$A,"rRNA",featuretable!$E:$E,"chromosome")+COUNTIFS(featuretable!$J:$J,"+",featuretable!$A:$A,"ncRNA",featuretable!$E:$E,"chromosome")+COUNTIFS(featuretable!$J:$J,"+",featuretable!$A:$A,"tRNA",featuretable!$E:$E,"chromosome")+COUNTIFS(featuretable!$J:$J,"+",featuretable!$A:$A,"RNase_P_RNA",featuretable!$E:$E,"chromosome"+COUNTIFS(featuretable!$J:$J,"+",featuretable!$A:$A,"tmRNA",featuretable!$E:$E,"chromosome"))</f>
        <v>3</v>
      </c>
      <c r="E6" s="1">
        <f>SUM(B6:D6)</f>
        <v>1564</v>
      </c>
    </row>
    <row r="7" spans="1:6" x14ac:dyDescent="0.35">
      <c r="A7" s="1" t="s">
        <v>8233</v>
      </c>
      <c r="B7" s="1">
        <f>COUNTIFS(featuretable!$J:$J,"-",featuretable!$A:$A,"gene",featuretable!$B:$B,"protein_coding",featuretable!$E:$E,"chromosome")</f>
        <v>1682</v>
      </c>
      <c r="C7" s="1">
        <f>COUNTIFS(featuretable!$J:$J,"-",featuretable!$A:$A,"gene",featuretable!$B:$B,"pseudogene",featuretable!$E:$E,"chromosome")</f>
        <v>26</v>
      </c>
      <c r="D7" s="1">
        <f>COUNTIFS(featuretable!$J:$J,"-",featuretable!$A:$A,"rRNA",featuretable!$E:$E,"chromosome")+COUNTIFS(featuretable!$J:$J,"-",featuretable!$A:$A,"ncRNA",featuretable!$E:$E,"chromosome")+COUNTIFS(featuretable!$J:$J,"-",featuretable!$A:$A,"tRNA",featuretable!$E:$E,"chromosome")+COUNTIFS(featuretable!$J:$J,"-",featuretable!$A:$A,"RNase_P_RNA",featuretable!$E:$E,"chromosome")+COUNTIFS(featuretable!$J:$J,"-",featuretable!$A:$A,"tmRNA",featuretable!$E:$E,"chromosome")</f>
        <v>99</v>
      </c>
      <c r="E7" s="1">
        <f t="shared" ref="E7:E9" si="0">SUM(B7:D7)</f>
        <v>1807</v>
      </c>
    </row>
    <row r="8" spans="1:6" x14ac:dyDescent="0.35">
      <c r="A8" s="1" t="s">
        <v>8236</v>
      </c>
      <c r="B8" s="1">
        <f>COUNTIFS(featuretable!$J:$J,"+",featuretable!$A:$A,"gene",featuretable!$B:$B,"protein_coding",featuretable!$E:$E,"plasmid")</f>
        <v>4</v>
      </c>
      <c r="C8" s="1">
        <f>COUNTIFS(featuretable!$J:$J,"+",featuretable!$A:$A,"gene",featuretable!$B:$B,"pseudogene",featuretable!$E:$E,"plasmid")</f>
        <v>1</v>
      </c>
      <c r="D8" s="1">
        <f>COUNTIFS(featuretable!$J:$J,"+",featuretable!$A:$A,"rRNA",featuretable!$E:$E,"plasmid")+COUNTIFS(featuretable!$J:$J,"+",featuretable!$A:$A,"ncRNA",featuretable!$E:$E,"plasmid")+COUNTIFS(featuretable!$J:$J,"+",featuretable!$A:$A,"tRNA",featuretable!$E:$E,"plasmid")+COUNTIFS(featuretable!$J:$J,"+",featuretable!$A:$A,"RNase_P_RNA",featuretable!$E:$E,"plasmid")</f>
        <v>0</v>
      </c>
      <c r="E8" s="1">
        <f t="shared" si="0"/>
        <v>5</v>
      </c>
    </row>
    <row r="9" spans="1:6" x14ac:dyDescent="0.35">
      <c r="A9" s="1" t="s">
        <v>8237</v>
      </c>
      <c r="B9" s="1">
        <f>COUNTIFS(featuretable!$J:$J,"-",featuretable!$A:$A,"gene",featuretable!$B:$B,"protein_coding",featuretable!$E:$E,"plasmid")</f>
        <v>9</v>
      </c>
      <c r="C9" s="1">
        <f>COUNTIFS(featuretable!$J:$J,"-",featuretable!$A:$A,"gene",featuretable!$B:$B,"pseudogene",featuretable!$E:$E,"plasmid")</f>
        <v>0</v>
      </c>
      <c r="D9" s="1">
        <f>COUNTIFS(featuretable!$J:$J,"-",featuretable!$A:$A,"rRNA",featuretable!$E:$E,"plasmid")+COUNTIFS(featuretable!$J:$J,"-",featuretable!$A:$A,"ncRNA",featuretable!$E:$E,"plasmid")+COUNTIFS(featuretable!$J:$J,"-",featuretable!$A:$A,"tRNA",featuretable!$E:$E,"plasmid")+COUNTIFS(featuretable!$J:$J,"-",featuretable!$A:$A,"RNase_P_RNA",featuretable!$E:$E,"plasmid")</f>
        <v>0</v>
      </c>
      <c r="E9" s="1">
        <f t="shared" si="0"/>
        <v>9</v>
      </c>
    </row>
    <row r="10" spans="1:6" x14ac:dyDescent="0.35">
      <c r="A10" s="3" t="s">
        <v>8257</v>
      </c>
      <c r="B10" s="1">
        <v>1.0999999999999999E-2</v>
      </c>
      <c r="C10" s="1">
        <v>0.44</v>
      </c>
      <c r="D10" s="1">
        <v>0</v>
      </c>
      <c r="E10" s="1">
        <v>0</v>
      </c>
    </row>
  </sheetData>
  <mergeCells count="1">
    <mergeCell ref="F2:F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zoomScaleNormal="100" workbookViewId="0">
      <selection activeCell="D13" sqref="D13"/>
    </sheetView>
  </sheetViews>
  <sheetFormatPr defaultRowHeight="14.5" x14ac:dyDescent="0.35"/>
  <cols>
    <col min="1" max="1" width="13" customWidth="1"/>
    <col min="4" max="4" width="43" customWidth="1"/>
    <col min="5" max="6" width="18.453125" bestFit="1" customWidth="1"/>
    <col min="7" max="7" width="14.81640625" bestFit="1" customWidth="1"/>
    <col min="8" max="8" width="13.36328125" bestFit="1" customWidth="1"/>
    <col min="9" max="9" width="11.26953125" bestFit="1" customWidth="1"/>
    <col min="10" max="10" width="10.1796875" bestFit="1" customWidth="1"/>
  </cols>
  <sheetData>
    <row r="1" spans="1:6" x14ac:dyDescent="0.35">
      <c r="A1" s="1" t="s">
        <v>8241</v>
      </c>
      <c r="B1" s="1" t="s">
        <v>8242</v>
      </c>
      <c r="C1" s="1" t="s">
        <v>8243</v>
      </c>
      <c r="D1" s="1" t="s">
        <v>8256</v>
      </c>
      <c r="E1" s="1" t="s">
        <v>8244</v>
      </c>
      <c r="F1" s="3" t="s">
        <v>16589</v>
      </c>
    </row>
    <row r="2" spans="1:6" x14ac:dyDescent="0.35">
      <c r="A2" s="1" t="s">
        <v>8247</v>
      </c>
      <c r="B2" s="1">
        <v>59</v>
      </c>
      <c r="C2" s="1">
        <v>318</v>
      </c>
      <c r="D2" s="1">
        <v>851</v>
      </c>
      <c r="E2" s="1">
        <f>3221-SUM(B2:D2)</f>
        <v>1993</v>
      </c>
      <c r="F2" s="1">
        <f>SUM(B2:E2)/3.472056</f>
        <v>927.69241049107507</v>
      </c>
    </row>
    <row r="3" spans="1:6" x14ac:dyDescent="0.35">
      <c r="A3" s="1" t="s">
        <v>8248</v>
      </c>
      <c r="B3" s="1">
        <v>0</v>
      </c>
      <c r="C3" s="1">
        <v>1</v>
      </c>
      <c r="D3" s="1">
        <v>10</v>
      </c>
      <c r="E3" s="1">
        <v>2</v>
      </c>
      <c r="F3" s="1">
        <f>SUM(B3:E3)/0.013254</f>
        <v>980.83597404557111</v>
      </c>
    </row>
    <row r="5" spans="1:6" x14ac:dyDescent="0.35">
      <c r="A5" s="1" t="s">
        <v>8249</v>
      </c>
      <c r="B5" s="1" t="s">
        <v>8250</v>
      </c>
      <c r="C5" s="1" t="s">
        <v>8251</v>
      </c>
      <c r="D5" s="1" t="s">
        <v>8252</v>
      </c>
      <c r="E5" s="3" t="s">
        <v>16589</v>
      </c>
    </row>
    <row r="6" spans="1:6" x14ac:dyDescent="0.35">
      <c r="A6" s="1" t="s">
        <v>8247</v>
      </c>
      <c r="B6" s="1">
        <v>27</v>
      </c>
      <c r="C6" s="1">
        <v>71</v>
      </c>
      <c r="D6" s="1">
        <v>4</v>
      </c>
      <c r="E6" s="1">
        <f>SUM(B6:D6)/3.472056</f>
        <v>29.377406355197039</v>
      </c>
    </row>
    <row r="7" spans="1:6" x14ac:dyDescent="0.35">
      <c r="A7" s="1" t="s">
        <v>8248</v>
      </c>
      <c r="B7" s="1">
        <v>0</v>
      </c>
      <c r="C7" s="1">
        <v>0</v>
      </c>
      <c r="D7" s="1">
        <v>0</v>
      </c>
      <c r="E7" s="1">
        <f>SUM(B7:D7)</f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238"/>
  <sheetViews>
    <sheetView topLeftCell="K1" zoomScale="70" zoomScaleNormal="70" workbookViewId="0">
      <selection activeCell="O1" sqref="O1"/>
    </sheetView>
  </sheetViews>
  <sheetFormatPr defaultRowHeight="14.5" x14ac:dyDescent="0.35"/>
  <cols>
    <col min="11" max="11" width="26.7265625" customWidth="1"/>
    <col min="12" max="12" width="23.81640625" customWidth="1"/>
    <col min="14" max="14" width="21.81640625" customWidth="1"/>
    <col min="15" max="15" width="35.81640625" customWidth="1"/>
    <col min="16" max="16" width="30.6328125" bestFit="1" customWidth="1"/>
    <col min="17" max="17" width="30.90625" bestFit="1" customWidth="1"/>
    <col min="19" max="19" width="11.6328125" bestFit="1" customWidth="1"/>
    <col min="20" max="20" width="11.90625" customWidth="1"/>
    <col min="21" max="21" width="12.08984375" bestFit="1" customWidth="1"/>
    <col min="22" max="22" width="11.7265625" bestFit="1" customWidth="1"/>
    <col min="23" max="23" width="10.6328125" bestFit="1" customWidth="1"/>
    <col min="24" max="24" width="10.26953125" bestFit="1" customWidth="1"/>
    <col min="30" max="30" width="11.81640625" bestFit="1" customWidth="1"/>
  </cols>
  <sheetData>
    <row r="1" spans="1:30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13</v>
      </c>
      <c r="L1" t="s">
        <v>10</v>
      </c>
      <c r="M1">
        <v>0</v>
      </c>
      <c r="N1" t="s">
        <v>8214</v>
      </c>
      <c r="O1" t="s">
        <v>8224</v>
      </c>
      <c r="P1" t="s">
        <v>8214</v>
      </c>
      <c r="Q1" t="s">
        <v>8222</v>
      </c>
      <c r="Z1" s="15" t="s">
        <v>8253</v>
      </c>
      <c r="AA1" s="16"/>
      <c r="AB1" s="16"/>
      <c r="AC1" s="16"/>
      <c r="AD1" s="17"/>
    </row>
    <row r="2" spans="1:30" x14ac:dyDescent="0.35">
      <c r="A2" t="s">
        <v>26</v>
      </c>
      <c r="B2" t="s">
        <v>32</v>
      </c>
      <c r="C2" t="s">
        <v>20</v>
      </c>
      <c r="D2" t="s">
        <v>21</v>
      </c>
      <c r="E2" t="s">
        <v>5</v>
      </c>
      <c r="G2" t="s">
        <v>22</v>
      </c>
      <c r="H2">
        <v>7049</v>
      </c>
      <c r="I2">
        <v>7804</v>
      </c>
      <c r="J2" t="s">
        <v>23</v>
      </c>
      <c r="K2" t="s">
        <v>28</v>
      </c>
      <c r="L2" t="s">
        <v>50</v>
      </c>
      <c r="M2">
        <f>IF(ABS(I2-H3)&lt;=100,M1,M1+1)</f>
        <v>1</v>
      </c>
      <c r="N2" t="str">
        <f t="shared" ref="N2:N65" si="0">IF(COUNTIF(M$1:M$3238,M2)=1,"0",M2)</f>
        <v>0</v>
      </c>
      <c r="O2">
        <f>M1</f>
        <v>0</v>
      </c>
      <c r="P2">
        <v>5</v>
      </c>
      <c r="Q2">
        <f>COUNTIFS(N:N,P2,J:J,"-",E:E,"chromosome")</f>
        <v>2</v>
      </c>
      <c r="S2" s="1" t="s">
        <v>8216</v>
      </c>
      <c r="T2" s="1" t="s">
        <v>8217</v>
      </c>
      <c r="U2" s="1" t="s">
        <v>8218</v>
      </c>
      <c r="V2" s="1" t="s">
        <v>8219</v>
      </c>
      <c r="W2" s="1" t="s">
        <v>8220</v>
      </c>
      <c r="Z2" s="1" t="s">
        <v>8216</v>
      </c>
      <c r="AA2" s="1" t="s">
        <v>8217</v>
      </c>
      <c r="AB2" s="1" t="s">
        <v>8218</v>
      </c>
      <c r="AC2" s="1" t="s">
        <v>8219</v>
      </c>
      <c r="AD2" s="1" t="s">
        <v>8220</v>
      </c>
    </row>
    <row r="3" spans="1:30" x14ac:dyDescent="0.35">
      <c r="A3" t="s">
        <v>26</v>
      </c>
      <c r="B3" t="s">
        <v>32</v>
      </c>
      <c r="C3" t="s">
        <v>20</v>
      </c>
      <c r="D3" t="s">
        <v>21</v>
      </c>
      <c r="E3" t="s">
        <v>5</v>
      </c>
      <c r="G3" t="s">
        <v>22</v>
      </c>
      <c r="H3">
        <v>9113</v>
      </c>
      <c r="I3">
        <v>9847</v>
      </c>
      <c r="J3" t="s">
        <v>23</v>
      </c>
      <c r="K3" t="s">
        <v>56</v>
      </c>
      <c r="L3" t="s">
        <v>55</v>
      </c>
      <c r="M3">
        <f>IF(ABS(I3-H4)&lt;=100,M2,M2+1)</f>
        <v>2</v>
      </c>
      <c r="N3" t="str">
        <f t="shared" si="0"/>
        <v>0</v>
      </c>
      <c r="O3">
        <f t="shared" ref="O3:O66" si="1">M2</f>
        <v>1</v>
      </c>
      <c r="P3">
        <v>11</v>
      </c>
      <c r="Q3">
        <f>COUNTIFS(N:N,P3,J:J,"-",E:E,"chromosome")</f>
        <v>2</v>
      </c>
      <c r="S3" s="1">
        <v>1</v>
      </c>
      <c r="T3" s="1">
        <f>T27-SUM(T4:T26)</f>
        <v>519</v>
      </c>
      <c r="U3" s="1">
        <f>U27-SUM(U4:U26)</f>
        <v>530</v>
      </c>
      <c r="V3" s="1">
        <f>V27-SUM(V4:V26)</f>
        <v>2</v>
      </c>
      <c r="W3" s="1">
        <f>W27-SUM(W4:W26)</f>
        <v>3</v>
      </c>
      <c r="Z3" s="1">
        <v>1</v>
      </c>
      <c r="AA3" s="1">
        <f>(LN(T3+1))</f>
        <v>6.253828811575473</v>
      </c>
      <c r="AB3" s="1">
        <f>(LN(U3+1))</f>
        <v>6.2747620212419388</v>
      </c>
      <c r="AC3" s="1">
        <f>(LN(V3+1))</f>
        <v>1.0986122886681098</v>
      </c>
      <c r="AD3" s="1">
        <f>(LN(W3+1))</f>
        <v>1.3862943611198906</v>
      </c>
    </row>
    <row r="4" spans="1:30" x14ac:dyDescent="0.35">
      <c r="A4" t="s">
        <v>26</v>
      </c>
      <c r="B4" t="s">
        <v>32</v>
      </c>
      <c r="C4" t="s">
        <v>20</v>
      </c>
      <c r="D4" t="s">
        <v>8215</v>
      </c>
      <c r="E4" t="s">
        <v>5</v>
      </c>
      <c r="G4" t="s">
        <v>22</v>
      </c>
      <c r="H4">
        <v>9955</v>
      </c>
      <c r="I4">
        <v>11625</v>
      </c>
      <c r="J4" t="s">
        <v>23</v>
      </c>
      <c r="K4" t="s">
        <v>28</v>
      </c>
      <c r="L4" t="s">
        <v>58</v>
      </c>
      <c r="M4">
        <f>IF(ABS(I4-H5)&lt;=100,M3,M3+1)</f>
        <v>3</v>
      </c>
      <c r="N4" t="str">
        <f t="shared" si="0"/>
        <v>0</v>
      </c>
      <c r="O4">
        <f t="shared" si="1"/>
        <v>2</v>
      </c>
      <c r="P4">
        <v>12</v>
      </c>
      <c r="Q4">
        <f>COUNTIFS(N:N,P4,J:J,"-",E:E,"chromosome")</f>
        <v>2</v>
      </c>
      <c r="S4" s="1">
        <v>2</v>
      </c>
      <c r="T4" s="1">
        <f>COUNTIFS($Q$368:$Q$697,S4)</f>
        <v>187</v>
      </c>
      <c r="U4" s="1">
        <f>COUNTIFS($Q$2:$Q$367,S4)</f>
        <v>195</v>
      </c>
      <c r="V4" s="1">
        <f t="shared" ref="V4:V26" si="2">COUNTIFS(Q700,S4)</f>
        <v>1</v>
      </c>
      <c r="W4" s="1">
        <f>COUNTIFS($Q$698:$Q$699,S4)</f>
        <v>1</v>
      </c>
      <c r="Z4" s="1">
        <v>2</v>
      </c>
      <c r="AA4" s="1">
        <f>(LN(T4+1))</f>
        <v>5.2364419628299492</v>
      </c>
      <c r="AB4" s="1">
        <f>(LN(U4+1))</f>
        <v>5.2781146592305168</v>
      </c>
      <c r="AC4" s="1">
        <f>(LN(V4+1))</f>
        <v>0.69314718055994529</v>
      </c>
      <c r="AD4" s="1">
        <f>(LN(W4+1))</f>
        <v>0.69314718055994529</v>
      </c>
    </row>
    <row r="5" spans="1:30" x14ac:dyDescent="0.35">
      <c r="A5" t="s">
        <v>26</v>
      </c>
      <c r="B5" t="s">
        <v>32</v>
      </c>
      <c r="C5" t="s">
        <v>20</v>
      </c>
      <c r="D5" t="s">
        <v>8215</v>
      </c>
      <c r="E5" t="s">
        <v>5</v>
      </c>
      <c r="G5" t="s">
        <v>22</v>
      </c>
      <c r="H5">
        <v>11928</v>
      </c>
      <c r="I5">
        <v>12929</v>
      </c>
      <c r="J5" t="s">
        <v>23</v>
      </c>
      <c r="K5" t="s">
        <v>28</v>
      </c>
      <c r="L5" t="s">
        <v>60</v>
      </c>
      <c r="M5">
        <f>IF(ABS(I5-H6)&lt;=100,M4,M4+1)</f>
        <v>4</v>
      </c>
      <c r="N5" t="str">
        <f t="shared" si="0"/>
        <v>0</v>
      </c>
      <c r="O5">
        <f t="shared" si="1"/>
        <v>3</v>
      </c>
      <c r="P5">
        <v>14</v>
      </c>
      <c r="Q5">
        <f>COUNTIFS(N:N,P5,J:J,"-",E:E,"chromosome")</f>
        <v>2</v>
      </c>
      <c r="S5" s="1">
        <v>3</v>
      </c>
      <c r="T5" s="1">
        <f t="shared" ref="T5:T26" si="3">COUNTIFS($Q$368:$Q$697,S5)</f>
        <v>60</v>
      </c>
      <c r="U5" s="1">
        <f t="shared" ref="U5:U26" si="4">COUNTIFS($Q$2:$Q$367,S5)</f>
        <v>81</v>
      </c>
      <c r="V5" s="1">
        <f t="shared" si="2"/>
        <v>0</v>
      </c>
      <c r="W5" s="1">
        <f t="shared" ref="W5:W26" si="5">COUNTIFS($Q$698:$Q$699,S5)</f>
        <v>0</v>
      </c>
      <c r="Z5" s="1">
        <v>3</v>
      </c>
      <c r="AA5" s="1">
        <f>(LN(T5+1))</f>
        <v>4.1108738641733114</v>
      </c>
      <c r="AB5" s="1">
        <f>(LN(U5+1))</f>
        <v>4.4067192472642533</v>
      </c>
      <c r="AC5" s="1">
        <f>(LN(V5+1))</f>
        <v>0</v>
      </c>
      <c r="AD5" s="1">
        <f>(LN(W5+1))</f>
        <v>0</v>
      </c>
    </row>
    <row r="6" spans="1:30" x14ac:dyDescent="0.35">
      <c r="A6" t="s">
        <v>26</v>
      </c>
      <c r="B6" t="s">
        <v>32</v>
      </c>
      <c r="C6" t="s">
        <v>20</v>
      </c>
      <c r="D6" t="s">
        <v>8215</v>
      </c>
      <c r="E6" t="s">
        <v>5</v>
      </c>
      <c r="G6" t="s">
        <v>22</v>
      </c>
      <c r="H6">
        <v>16393</v>
      </c>
      <c r="I6">
        <v>17247</v>
      </c>
      <c r="J6" t="s">
        <v>23</v>
      </c>
      <c r="K6" t="s">
        <v>71</v>
      </c>
      <c r="L6" t="s">
        <v>70</v>
      </c>
      <c r="M6">
        <f>IF(ABS(I6-H7)&lt;=100,M5,M5+1)</f>
        <v>5</v>
      </c>
      <c r="N6">
        <f t="shared" si="0"/>
        <v>5</v>
      </c>
      <c r="O6">
        <f t="shared" si="1"/>
        <v>4</v>
      </c>
      <c r="P6">
        <v>15</v>
      </c>
      <c r="Q6">
        <f>COUNTIFS(N:N,P6,J:J,"-",E:E,"chromosome")</f>
        <v>6</v>
      </c>
      <c r="S6" s="1">
        <v>4</v>
      </c>
      <c r="T6" s="1">
        <f t="shared" si="3"/>
        <v>34</v>
      </c>
      <c r="U6" s="1">
        <f t="shared" si="4"/>
        <v>39</v>
      </c>
      <c r="V6" s="1">
        <f t="shared" si="2"/>
        <v>0</v>
      </c>
      <c r="W6" s="1">
        <f t="shared" si="5"/>
        <v>1</v>
      </c>
      <c r="Z6" s="1">
        <v>4</v>
      </c>
      <c r="AA6" s="1">
        <f>(LN(T6+1))</f>
        <v>3.5553480614894135</v>
      </c>
      <c r="AB6" s="1">
        <f>(LN(U6+1))</f>
        <v>3.6888794541139363</v>
      </c>
      <c r="AC6" s="1">
        <f>(LN(V6+1))</f>
        <v>0</v>
      </c>
      <c r="AD6" s="1">
        <f>(LN(W6+1))</f>
        <v>0.69314718055994529</v>
      </c>
    </row>
    <row r="7" spans="1:30" x14ac:dyDescent="0.35">
      <c r="A7" t="s">
        <v>26</v>
      </c>
      <c r="B7" t="s">
        <v>32</v>
      </c>
      <c r="C7" t="s">
        <v>20</v>
      </c>
      <c r="D7" t="s">
        <v>8215</v>
      </c>
      <c r="E7" t="s">
        <v>5</v>
      </c>
      <c r="G7" t="s">
        <v>22</v>
      </c>
      <c r="H7">
        <v>19512</v>
      </c>
      <c r="I7">
        <v>21230</v>
      </c>
      <c r="J7" t="s">
        <v>23</v>
      </c>
      <c r="K7" t="s">
        <v>80</v>
      </c>
      <c r="L7" t="s">
        <v>79</v>
      </c>
      <c r="M7">
        <f>IF(ABS(I7-H8)&lt;=100,M6,M6+1)</f>
        <v>5</v>
      </c>
      <c r="N7">
        <f t="shared" si="0"/>
        <v>5</v>
      </c>
      <c r="O7">
        <f t="shared" si="1"/>
        <v>5</v>
      </c>
      <c r="P7">
        <v>16</v>
      </c>
      <c r="Q7">
        <f>COUNTIFS(N:N,P7,J:J,"-",E:E,"chromosome")</f>
        <v>2</v>
      </c>
      <c r="S7" s="1">
        <v>5</v>
      </c>
      <c r="T7" s="1">
        <f t="shared" si="3"/>
        <v>17</v>
      </c>
      <c r="U7" s="1">
        <f t="shared" si="4"/>
        <v>18</v>
      </c>
      <c r="V7" s="1">
        <f t="shared" si="2"/>
        <v>0</v>
      </c>
      <c r="W7" s="1">
        <f t="shared" si="5"/>
        <v>0</v>
      </c>
      <c r="Z7" s="1">
        <v>5</v>
      </c>
      <c r="AA7" s="1">
        <f>(LN(T7+1))</f>
        <v>2.8903717578961645</v>
      </c>
      <c r="AB7" s="1">
        <f>(LN(U7+1))</f>
        <v>2.9444389791664403</v>
      </c>
      <c r="AC7" s="1">
        <f>(LN(V7+1))</f>
        <v>0</v>
      </c>
      <c r="AD7" s="1">
        <f>(LN(W7+1))</f>
        <v>0</v>
      </c>
    </row>
    <row r="8" spans="1:30" x14ac:dyDescent="0.35">
      <c r="A8" t="s">
        <v>26</v>
      </c>
      <c r="B8" t="s">
        <v>32</v>
      </c>
      <c r="C8" t="s">
        <v>20</v>
      </c>
      <c r="D8" t="s">
        <v>8215</v>
      </c>
      <c r="E8" t="s">
        <v>5</v>
      </c>
      <c r="G8" t="s">
        <v>22</v>
      </c>
      <c r="H8">
        <v>21227</v>
      </c>
      <c r="I8">
        <v>21496</v>
      </c>
      <c r="J8" t="s">
        <v>23</v>
      </c>
      <c r="K8" t="s">
        <v>83</v>
      </c>
      <c r="L8" t="s">
        <v>82</v>
      </c>
      <c r="M8">
        <f>IF(ABS(I8-H9)&lt;=100,M7,M7+1)</f>
        <v>6</v>
      </c>
      <c r="N8" t="str">
        <f t="shared" si="0"/>
        <v>0</v>
      </c>
      <c r="O8">
        <f t="shared" si="1"/>
        <v>5</v>
      </c>
      <c r="P8">
        <v>17</v>
      </c>
      <c r="Q8">
        <f>COUNTIFS(N:N,P8,J:J,"-",E:E,"chromosome")</f>
        <v>2</v>
      </c>
      <c r="S8" s="1">
        <v>6</v>
      </c>
      <c r="T8" s="1">
        <f t="shared" si="3"/>
        <v>15</v>
      </c>
      <c r="U8" s="1">
        <f t="shared" si="4"/>
        <v>12</v>
      </c>
      <c r="V8" s="1">
        <f t="shared" si="2"/>
        <v>0</v>
      </c>
      <c r="W8" s="1">
        <f t="shared" si="5"/>
        <v>0</v>
      </c>
      <c r="Z8" s="1">
        <v>6</v>
      </c>
      <c r="AA8" s="1">
        <f>(LN(T8+1))</f>
        <v>2.7725887222397811</v>
      </c>
      <c r="AB8" s="1">
        <f>(LN(U8+1))</f>
        <v>2.5649493574615367</v>
      </c>
      <c r="AC8" s="1">
        <f>(LN(V8+1))</f>
        <v>0</v>
      </c>
      <c r="AD8" s="1">
        <f>(LN(W8+1))</f>
        <v>0</v>
      </c>
    </row>
    <row r="9" spans="1:30" x14ac:dyDescent="0.35">
      <c r="A9" t="s">
        <v>26</v>
      </c>
      <c r="B9" t="s">
        <v>32</v>
      </c>
      <c r="C9" t="s">
        <v>20</v>
      </c>
      <c r="D9" t="s">
        <v>21</v>
      </c>
      <c r="E9" t="s">
        <v>5</v>
      </c>
      <c r="G9" t="s">
        <v>22</v>
      </c>
      <c r="H9">
        <v>27365</v>
      </c>
      <c r="I9">
        <v>27547</v>
      </c>
      <c r="J9" t="s">
        <v>23</v>
      </c>
      <c r="K9" t="s">
        <v>28</v>
      </c>
      <c r="L9" t="s">
        <v>101</v>
      </c>
      <c r="M9">
        <f>IF(ABS(I9-H10)&lt;=100,M8,M8+1)</f>
        <v>7</v>
      </c>
      <c r="N9" t="str">
        <f t="shared" si="0"/>
        <v>0</v>
      </c>
      <c r="O9">
        <f t="shared" si="1"/>
        <v>6</v>
      </c>
      <c r="P9">
        <v>19</v>
      </c>
      <c r="Q9">
        <f>COUNTIFS(N:N,P9,J:J,"-",E:E,"chromosome")</f>
        <v>3</v>
      </c>
      <c r="S9" s="1">
        <v>7</v>
      </c>
      <c r="T9" s="1">
        <f t="shared" si="3"/>
        <v>3</v>
      </c>
      <c r="U9" s="1">
        <f t="shared" si="4"/>
        <v>8</v>
      </c>
      <c r="V9" s="1">
        <f t="shared" si="2"/>
        <v>0</v>
      </c>
      <c r="W9" s="1">
        <f t="shared" si="5"/>
        <v>0</v>
      </c>
      <c r="Z9" s="1">
        <v>7</v>
      </c>
      <c r="AA9" s="1">
        <f>(LN(T9+1))</f>
        <v>1.3862943611198906</v>
      </c>
      <c r="AB9" s="1">
        <f>(LN(U9+1))</f>
        <v>2.1972245773362196</v>
      </c>
      <c r="AC9" s="1">
        <f>(LN(V9+1))</f>
        <v>0</v>
      </c>
      <c r="AD9" s="1">
        <f>(LN(W9+1))</f>
        <v>0</v>
      </c>
    </row>
    <row r="10" spans="1:30" x14ac:dyDescent="0.35">
      <c r="A10" t="s">
        <v>26</v>
      </c>
      <c r="B10" t="s">
        <v>32</v>
      </c>
      <c r="C10" t="s">
        <v>20</v>
      </c>
      <c r="D10" t="s">
        <v>21</v>
      </c>
      <c r="E10" t="s">
        <v>5</v>
      </c>
      <c r="G10" t="s">
        <v>22</v>
      </c>
      <c r="H10">
        <v>33439</v>
      </c>
      <c r="I10">
        <v>33861</v>
      </c>
      <c r="J10" t="s">
        <v>23</v>
      </c>
      <c r="K10" t="s">
        <v>114</v>
      </c>
      <c r="L10" t="s">
        <v>113</v>
      </c>
      <c r="M10">
        <f>IF(ABS(I10-H11)&lt;=100,M9,M9+1)</f>
        <v>8</v>
      </c>
      <c r="N10" t="str">
        <f t="shared" si="0"/>
        <v>0</v>
      </c>
      <c r="O10">
        <f t="shared" si="1"/>
        <v>7</v>
      </c>
      <c r="P10">
        <v>21</v>
      </c>
      <c r="Q10">
        <f>COUNTIFS(N:N,P10,J:J,"-",E:E,"chromosome")</f>
        <v>3</v>
      </c>
      <c r="S10" s="1">
        <v>8</v>
      </c>
      <c r="T10" s="1">
        <f t="shared" si="3"/>
        <v>6</v>
      </c>
      <c r="U10" s="1">
        <f t="shared" si="4"/>
        <v>6</v>
      </c>
      <c r="V10" s="1">
        <f t="shared" si="2"/>
        <v>0</v>
      </c>
      <c r="W10" s="1">
        <f t="shared" si="5"/>
        <v>0</v>
      </c>
      <c r="Z10" s="1">
        <v>8</v>
      </c>
      <c r="AA10" s="1">
        <f>(LN(T10+1))</f>
        <v>1.9459101490553132</v>
      </c>
      <c r="AB10" s="1">
        <f>(LN(U10+1))</f>
        <v>1.9459101490553132</v>
      </c>
      <c r="AC10" s="1">
        <f>(LN(V10+1))</f>
        <v>0</v>
      </c>
      <c r="AD10" s="1">
        <f>(LN(W10+1))</f>
        <v>0</v>
      </c>
    </row>
    <row r="11" spans="1:30" x14ac:dyDescent="0.35">
      <c r="A11" t="s">
        <v>26</v>
      </c>
      <c r="B11" t="s">
        <v>32</v>
      </c>
      <c r="C11" t="s">
        <v>20</v>
      </c>
      <c r="D11" t="s">
        <v>21</v>
      </c>
      <c r="E11" t="s">
        <v>5</v>
      </c>
      <c r="G11" t="s">
        <v>22</v>
      </c>
      <c r="H11">
        <v>37195</v>
      </c>
      <c r="I11">
        <v>38796</v>
      </c>
      <c r="J11" t="s">
        <v>23</v>
      </c>
      <c r="K11" t="s">
        <v>122</v>
      </c>
      <c r="L11" t="s">
        <v>121</v>
      </c>
      <c r="M11">
        <f>IF(ABS(I11-H12)&lt;=100,M10,M10+1)</f>
        <v>9</v>
      </c>
      <c r="N11" t="str">
        <f t="shared" si="0"/>
        <v>0</v>
      </c>
      <c r="O11">
        <f t="shared" si="1"/>
        <v>8</v>
      </c>
      <c r="P11">
        <v>23</v>
      </c>
      <c r="Q11">
        <f>COUNTIFS(N:N,P11,J:J,"-",E:E,"chromosome")</f>
        <v>4</v>
      </c>
      <c r="S11" s="1">
        <v>9</v>
      </c>
      <c r="T11" s="1">
        <f t="shared" si="3"/>
        <v>4</v>
      </c>
      <c r="U11" s="1">
        <f t="shared" si="4"/>
        <v>2</v>
      </c>
      <c r="V11" s="1">
        <f t="shared" si="2"/>
        <v>0</v>
      </c>
      <c r="W11" s="1">
        <f t="shared" si="5"/>
        <v>0</v>
      </c>
      <c r="Z11" s="1">
        <v>9</v>
      </c>
      <c r="AA11" s="1">
        <f>(LN(T11+1))</f>
        <v>1.6094379124341003</v>
      </c>
      <c r="AB11" s="1">
        <f>(LN(U11+1))</f>
        <v>1.0986122886681098</v>
      </c>
      <c r="AC11" s="1">
        <f>(LN(V11+1))</f>
        <v>0</v>
      </c>
      <c r="AD11" s="1">
        <f>(LN(W11+1))</f>
        <v>0</v>
      </c>
    </row>
    <row r="12" spans="1:30" x14ac:dyDescent="0.35">
      <c r="A12" t="s">
        <v>26</v>
      </c>
      <c r="B12" t="s">
        <v>32</v>
      </c>
      <c r="C12" t="s">
        <v>20</v>
      </c>
      <c r="D12" t="s">
        <v>21</v>
      </c>
      <c r="E12" t="s">
        <v>5</v>
      </c>
      <c r="G12" t="s">
        <v>22</v>
      </c>
      <c r="H12">
        <v>39002</v>
      </c>
      <c r="I12">
        <v>40210</v>
      </c>
      <c r="J12" t="s">
        <v>23</v>
      </c>
      <c r="K12" t="s">
        <v>125</v>
      </c>
      <c r="L12" t="s">
        <v>124</v>
      </c>
      <c r="M12">
        <f>IF(ABS(I12-H13)&lt;=100,M11,M11+1)</f>
        <v>10</v>
      </c>
      <c r="N12" t="str">
        <f t="shared" si="0"/>
        <v>0</v>
      </c>
      <c r="O12">
        <f t="shared" si="1"/>
        <v>9</v>
      </c>
      <c r="P12">
        <v>29</v>
      </c>
      <c r="Q12">
        <f>COUNTIFS(N:N,P12,J:J,"-",E:E,"chromosome")</f>
        <v>2</v>
      </c>
      <c r="S12" s="1">
        <v>10</v>
      </c>
      <c r="T12" s="1">
        <f t="shared" si="3"/>
        <v>1</v>
      </c>
      <c r="U12" s="1">
        <f t="shared" si="4"/>
        <v>2</v>
      </c>
      <c r="V12" s="1">
        <f t="shared" si="2"/>
        <v>0</v>
      </c>
      <c r="W12" s="1">
        <f t="shared" si="5"/>
        <v>0</v>
      </c>
      <c r="Z12" s="1">
        <v>10</v>
      </c>
      <c r="AA12" s="1">
        <f>(LN(T12+1))</f>
        <v>0.69314718055994529</v>
      </c>
      <c r="AB12" s="1">
        <f>(LN(U12+1))</f>
        <v>1.0986122886681098</v>
      </c>
      <c r="AC12" s="1">
        <f>(LN(V12+1))</f>
        <v>0</v>
      </c>
      <c r="AD12" s="1">
        <f>(LN(W12+1))</f>
        <v>0</v>
      </c>
    </row>
    <row r="13" spans="1:30" x14ac:dyDescent="0.35">
      <c r="A13" t="s">
        <v>26</v>
      </c>
      <c r="B13" t="s">
        <v>32</v>
      </c>
      <c r="C13" t="s">
        <v>20</v>
      </c>
      <c r="D13" t="s">
        <v>21</v>
      </c>
      <c r="E13" t="s">
        <v>5</v>
      </c>
      <c r="G13" t="s">
        <v>22</v>
      </c>
      <c r="H13">
        <v>41239</v>
      </c>
      <c r="I13">
        <v>42156</v>
      </c>
      <c r="J13" t="s">
        <v>23</v>
      </c>
      <c r="K13" t="s">
        <v>132</v>
      </c>
      <c r="L13" t="s">
        <v>131</v>
      </c>
      <c r="M13">
        <f>IF(ABS(I13-H14)&lt;=100,M12,M12+1)</f>
        <v>11</v>
      </c>
      <c r="N13">
        <f t="shared" si="0"/>
        <v>11</v>
      </c>
      <c r="O13">
        <f t="shared" si="1"/>
        <v>10</v>
      </c>
      <c r="P13">
        <v>32</v>
      </c>
      <c r="Q13">
        <f>COUNTIFS(N:N,P13,J:J,"-",E:E,"chromosome")</f>
        <v>2</v>
      </c>
      <c r="S13" s="1">
        <v>11</v>
      </c>
      <c r="T13" s="1">
        <f t="shared" si="3"/>
        <v>0</v>
      </c>
      <c r="U13" s="1">
        <f t="shared" si="4"/>
        <v>0</v>
      </c>
      <c r="V13" s="1">
        <f t="shared" si="2"/>
        <v>0</v>
      </c>
      <c r="W13" s="1">
        <f t="shared" si="5"/>
        <v>0</v>
      </c>
      <c r="Z13" s="1">
        <v>11</v>
      </c>
      <c r="AA13" s="1">
        <f>(LN(T13+1))</f>
        <v>0</v>
      </c>
      <c r="AB13" s="1">
        <f>(LN(U13+1))</f>
        <v>0</v>
      </c>
      <c r="AC13" s="1">
        <f>(LN(V13+1))</f>
        <v>0</v>
      </c>
      <c r="AD13" s="1">
        <f>(LN(W13+1))</f>
        <v>0</v>
      </c>
    </row>
    <row r="14" spans="1:30" x14ac:dyDescent="0.35">
      <c r="A14" t="s">
        <v>26</v>
      </c>
      <c r="B14" t="s">
        <v>32</v>
      </c>
      <c r="C14" t="s">
        <v>20</v>
      </c>
      <c r="D14" t="s">
        <v>21</v>
      </c>
      <c r="E14" t="s">
        <v>5</v>
      </c>
      <c r="G14" t="s">
        <v>22</v>
      </c>
      <c r="H14">
        <v>42389</v>
      </c>
      <c r="I14">
        <v>43300</v>
      </c>
      <c r="J14" t="s">
        <v>23</v>
      </c>
      <c r="K14" t="s">
        <v>28</v>
      </c>
      <c r="L14" t="s">
        <v>134</v>
      </c>
      <c r="M14">
        <f>IF(ABS(I14-H15)&lt;=100,M13,M13+1)</f>
        <v>11</v>
      </c>
      <c r="N14">
        <f t="shared" si="0"/>
        <v>11</v>
      </c>
      <c r="O14">
        <f t="shared" si="1"/>
        <v>11</v>
      </c>
      <c r="P14">
        <v>39</v>
      </c>
      <c r="Q14">
        <f>COUNTIFS(N:N,P14,J:J,"-",E:E,"chromosome")</f>
        <v>2</v>
      </c>
      <c r="S14" s="1">
        <v>12</v>
      </c>
      <c r="T14" s="1">
        <f t="shared" si="3"/>
        <v>1</v>
      </c>
      <c r="U14" s="1">
        <f t="shared" si="4"/>
        <v>1</v>
      </c>
      <c r="V14" s="1">
        <f t="shared" si="2"/>
        <v>0</v>
      </c>
      <c r="W14" s="1">
        <f t="shared" si="5"/>
        <v>0</v>
      </c>
      <c r="Z14" s="1">
        <v>12</v>
      </c>
      <c r="AA14" s="1">
        <f>(LN(T14+1))</f>
        <v>0.69314718055994529</v>
      </c>
      <c r="AB14" s="1">
        <f>(LN(U14+1))</f>
        <v>0.69314718055994529</v>
      </c>
      <c r="AC14" s="1">
        <f>(LN(V14+1))</f>
        <v>0</v>
      </c>
      <c r="AD14" s="1">
        <f>(LN(W14+1))</f>
        <v>0</v>
      </c>
    </row>
    <row r="15" spans="1:30" x14ac:dyDescent="0.35">
      <c r="A15" t="s">
        <v>26</v>
      </c>
      <c r="B15" t="s">
        <v>32</v>
      </c>
      <c r="C15" t="s">
        <v>20</v>
      </c>
      <c r="D15" t="s">
        <v>21</v>
      </c>
      <c r="E15" t="s">
        <v>5</v>
      </c>
      <c r="G15" t="s">
        <v>22</v>
      </c>
      <c r="H15">
        <v>43376</v>
      </c>
      <c r="I15">
        <v>44599</v>
      </c>
      <c r="J15" t="s">
        <v>23</v>
      </c>
      <c r="K15" t="s">
        <v>137</v>
      </c>
      <c r="L15" t="s">
        <v>136</v>
      </c>
      <c r="M15">
        <f>IF(ABS(I15-H16)&lt;=100,M14,M14+1)</f>
        <v>12</v>
      </c>
      <c r="N15">
        <f t="shared" si="0"/>
        <v>12</v>
      </c>
      <c r="O15">
        <f t="shared" si="1"/>
        <v>11</v>
      </c>
      <c r="P15">
        <v>42</v>
      </c>
      <c r="Q15">
        <f>COUNTIFS(N:N,P15,J:J,"-",E:E,"chromosome")</f>
        <v>2</v>
      </c>
      <c r="S15" s="1">
        <v>13</v>
      </c>
      <c r="T15" s="1">
        <f t="shared" si="3"/>
        <v>1</v>
      </c>
      <c r="U15" s="1">
        <f t="shared" si="4"/>
        <v>0</v>
      </c>
      <c r="V15" s="1">
        <f t="shared" si="2"/>
        <v>0</v>
      </c>
      <c r="W15" s="1">
        <f t="shared" si="5"/>
        <v>0</v>
      </c>
      <c r="Z15" s="1">
        <v>13</v>
      </c>
      <c r="AA15" s="1">
        <f>(LN(T15+1))</f>
        <v>0.69314718055994529</v>
      </c>
      <c r="AB15" s="1">
        <f>(LN(U15+1))</f>
        <v>0</v>
      </c>
      <c r="AC15" s="1">
        <f>(LN(V15+1))</f>
        <v>0</v>
      </c>
      <c r="AD15" s="1">
        <f>(LN(W15+1))</f>
        <v>0</v>
      </c>
    </row>
    <row r="16" spans="1:30" x14ac:dyDescent="0.35">
      <c r="A16" t="s">
        <v>26</v>
      </c>
      <c r="B16" t="s">
        <v>32</v>
      </c>
      <c r="C16" t="s">
        <v>20</v>
      </c>
      <c r="D16" t="s">
        <v>21</v>
      </c>
      <c r="E16" t="s">
        <v>5</v>
      </c>
      <c r="G16" t="s">
        <v>22</v>
      </c>
      <c r="H16">
        <v>44971</v>
      </c>
      <c r="I16">
        <v>46365</v>
      </c>
      <c r="J16" t="s">
        <v>23</v>
      </c>
      <c r="K16" t="s">
        <v>140</v>
      </c>
      <c r="L16" t="s">
        <v>139</v>
      </c>
      <c r="M16">
        <f>IF(ABS(I16-H17)&lt;=100,M15,M15+1)</f>
        <v>12</v>
      </c>
      <c r="N16">
        <f t="shared" si="0"/>
        <v>12</v>
      </c>
      <c r="O16">
        <f t="shared" si="1"/>
        <v>12</v>
      </c>
      <c r="P16">
        <v>43</v>
      </c>
      <c r="Q16">
        <f>COUNTIFS(N:N,P16,J:J,"-",E:E,"chromosome")</f>
        <v>4</v>
      </c>
      <c r="S16" s="1">
        <v>14</v>
      </c>
      <c r="T16" s="1">
        <f t="shared" si="3"/>
        <v>0</v>
      </c>
      <c r="U16" s="1">
        <f t="shared" si="4"/>
        <v>0</v>
      </c>
      <c r="V16" s="1">
        <f t="shared" si="2"/>
        <v>0</v>
      </c>
      <c r="W16" s="1">
        <f t="shared" si="5"/>
        <v>0</v>
      </c>
      <c r="Z16" s="1">
        <v>14</v>
      </c>
      <c r="AA16" s="1">
        <f>(LN(T16+1))</f>
        <v>0</v>
      </c>
      <c r="AB16" s="1">
        <f>(LN(U16+1))</f>
        <v>0</v>
      </c>
      <c r="AC16" s="1">
        <f>(LN(V16+1))</f>
        <v>0</v>
      </c>
      <c r="AD16" s="1">
        <f>(LN(W16+1))</f>
        <v>0</v>
      </c>
    </row>
    <row r="17" spans="1:30" x14ac:dyDescent="0.35">
      <c r="A17" t="s">
        <v>26</v>
      </c>
      <c r="B17" t="s">
        <v>32</v>
      </c>
      <c r="C17" t="s">
        <v>20</v>
      </c>
      <c r="D17" t="s">
        <v>21</v>
      </c>
      <c r="E17" t="s">
        <v>5</v>
      </c>
      <c r="G17" t="s">
        <v>22</v>
      </c>
      <c r="H17">
        <v>46358</v>
      </c>
      <c r="I17">
        <v>46606</v>
      </c>
      <c r="J17" t="s">
        <v>23</v>
      </c>
      <c r="K17" t="s">
        <v>28</v>
      </c>
      <c r="L17" t="s">
        <v>142</v>
      </c>
      <c r="M17">
        <f>IF(ABS(I17-H18)&lt;=100,M16,M16+1)</f>
        <v>13</v>
      </c>
      <c r="N17" t="str">
        <f t="shared" si="0"/>
        <v>0</v>
      </c>
      <c r="O17">
        <f t="shared" si="1"/>
        <v>12</v>
      </c>
      <c r="P17">
        <v>50</v>
      </c>
      <c r="Q17">
        <f>COUNTIFS(N:N,P17,J:J,"-",E:E,"chromosome")</f>
        <v>2</v>
      </c>
      <c r="S17" s="1">
        <v>15</v>
      </c>
      <c r="T17" s="1">
        <f t="shared" si="3"/>
        <v>0</v>
      </c>
      <c r="U17" s="1">
        <f t="shared" si="4"/>
        <v>0</v>
      </c>
      <c r="V17" s="1">
        <f t="shared" si="2"/>
        <v>0</v>
      </c>
      <c r="W17" s="1">
        <f t="shared" si="5"/>
        <v>0</v>
      </c>
      <c r="Z17" s="1">
        <v>15</v>
      </c>
      <c r="AA17" s="1">
        <f>(LN(T17+1))</f>
        <v>0</v>
      </c>
      <c r="AB17" s="1">
        <f>(LN(U17+1))</f>
        <v>0</v>
      </c>
      <c r="AC17" s="1">
        <f>(LN(V17+1))</f>
        <v>0</v>
      </c>
      <c r="AD17" s="1">
        <f>(LN(W17+1))</f>
        <v>0</v>
      </c>
    </row>
    <row r="18" spans="1:30" x14ac:dyDescent="0.35">
      <c r="A18" t="s">
        <v>26</v>
      </c>
      <c r="B18" t="s">
        <v>32</v>
      </c>
      <c r="C18" t="s">
        <v>20</v>
      </c>
      <c r="D18" t="s">
        <v>21</v>
      </c>
      <c r="E18" t="s">
        <v>5</v>
      </c>
      <c r="G18" t="s">
        <v>22</v>
      </c>
      <c r="H18">
        <v>48234</v>
      </c>
      <c r="I18">
        <v>49829</v>
      </c>
      <c r="J18" t="s">
        <v>23</v>
      </c>
      <c r="K18" t="s">
        <v>146</v>
      </c>
      <c r="L18" t="s">
        <v>145</v>
      </c>
      <c r="M18">
        <f>IF(ABS(I18-H19)&lt;=100,M17,M17+1)</f>
        <v>14</v>
      </c>
      <c r="N18">
        <f t="shared" si="0"/>
        <v>14</v>
      </c>
      <c r="O18">
        <f t="shared" si="1"/>
        <v>13</v>
      </c>
      <c r="P18">
        <v>51</v>
      </c>
      <c r="Q18">
        <f>COUNTIFS(N:N,P18,J:J,"-",E:E,"chromosome")</f>
        <v>2</v>
      </c>
      <c r="S18" s="1">
        <v>16</v>
      </c>
      <c r="T18" s="1">
        <f t="shared" si="3"/>
        <v>1</v>
      </c>
      <c r="U18" s="1">
        <f t="shared" si="4"/>
        <v>0</v>
      </c>
      <c r="V18" s="1">
        <f t="shared" si="2"/>
        <v>0</v>
      </c>
      <c r="W18" s="1">
        <f t="shared" si="5"/>
        <v>0</v>
      </c>
      <c r="Z18" s="1">
        <v>16</v>
      </c>
      <c r="AA18" s="1">
        <f>(LN(T18+1))</f>
        <v>0.69314718055994529</v>
      </c>
      <c r="AB18" s="1">
        <f>(LN(U18+1))</f>
        <v>0</v>
      </c>
      <c r="AC18" s="1">
        <f>(LN(V18+1))</f>
        <v>0</v>
      </c>
      <c r="AD18" s="1">
        <f>(LN(W18+1))</f>
        <v>0</v>
      </c>
    </row>
    <row r="19" spans="1:30" x14ac:dyDescent="0.35">
      <c r="A19" t="s">
        <v>26</v>
      </c>
      <c r="B19" t="s">
        <v>32</v>
      </c>
      <c r="C19" t="s">
        <v>20</v>
      </c>
      <c r="D19" t="s">
        <v>21</v>
      </c>
      <c r="E19" t="s">
        <v>5</v>
      </c>
      <c r="G19" t="s">
        <v>22</v>
      </c>
      <c r="H19">
        <v>49991</v>
      </c>
      <c r="I19">
        <v>50434</v>
      </c>
      <c r="J19" t="s">
        <v>23</v>
      </c>
      <c r="K19" t="s">
        <v>149</v>
      </c>
      <c r="L19" t="s">
        <v>148</v>
      </c>
      <c r="M19">
        <f>IF(ABS(I19-H20)&lt;=100,M18,M18+1)</f>
        <v>14</v>
      </c>
      <c r="N19">
        <f t="shared" si="0"/>
        <v>14</v>
      </c>
      <c r="O19">
        <f t="shared" si="1"/>
        <v>14</v>
      </c>
      <c r="P19">
        <v>56</v>
      </c>
      <c r="Q19">
        <f>COUNTIFS(N:N,P19,J:J,"-",E:E,"chromosome")</f>
        <v>2</v>
      </c>
      <c r="S19" s="1">
        <v>17</v>
      </c>
      <c r="T19" s="1">
        <f t="shared" si="3"/>
        <v>0</v>
      </c>
      <c r="U19" s="1">
        <f t="shared" si="4"/>
        <v>0</v>
      </c>
      <c r="V19" s="1">
        <f t="shared" si="2"/>
        <v>0</v>
      </c>
      <c r="W19" s="1">
        <f t="shared" si="5"/>
        <v>0</v>
      </c>
      <c r="Z19" s="1">
        <v>17</v>
      </c>
      <c r="AA19" s="1">
        <f>(LN(T19+1))</f>
        <v>0</v>
      </c>
      <c r="AB19" s="1">
        <f>(LN(U19+1))</f>
        <v>0</v>
      </c>
      <c r="AC19" s="1">
        <f>(LN(V19+1))</f>
        <v>0</v>
      </c>
      <c r="AD19" s="1">
        <f>(LN(W19+1))</f>
        <v>0</v>
      </c>
    </row>
    <row r="20" spans="1:30" x14ac:dyDescent="0.35">
      <c r="A20" t="s">
        <v>26</v>
      </c>
      <c r="B20" t="s">
        <v>32</v>
      </c>
      <c r="C20" t="s">
        <v>20</v>
      </c>
      <c r="D20" t="s">
        <v>21</v>
      </c>
      <c r="E20" t="s">
        <v>5</v>
      </c>
      <c r="G20" t="s">
        <v>22</v>
      </c>
      <c r="H20">
        <v>50461</v>
      </c>
      <c r="I20">
        <v>50808</v>
      </c>
      <c r="J20" t="s">
        <v>23</v>
      </c>
      <c r="K20" t="s">
        <v>152</v>
      </c>
      <c r="L20" t="s">
        <v>151</v>
      </c>
      <c r="M20">
        <f>IF(ABS(I20-H21)&lt;=100,M19,M19+1)</f>
        <v>15</v>
      </c>
      <c r="N20">
        <f t="shared" si="0"/>
        <v>15</v>
      </c>
      <c r="O20">
        <f t="shared" si="1"/>
        <v>14</v>
      </c>
      <c r="P20">
        <v>58</v>
      </c>
      <c r="Q20">
        <f>COUNTIFS(N:N,P20,J:J,"-",E:E,"chromosome")</f>
        <v>2</v>
      </c>
      <c r="S20" s="1">
        <v>18</v>
      </c>
      <c r="T20" s="1">
        <f t="shared" si="3"/>
        <v>0</v>
      </c>
      <c r="U20" s="1">
        <f t="shared" si="4"/>
        <v>0</v>
      </c>
      <c r="V20" s="1">
        <f t="shared" si="2"/>
        <v>0</v>
      </c>
      <c r="W20" s="1">
        <f t="shared" si="5"/>
        <v>0</v>
      </c>
      <c r="Z20" s="1">
        <v>18</v>
      </c>
      <c r="AA20" s="1">
        <f>(LN(T20+1))</f>
        <v>0</v>
      </c>
      <c r="AB20" s="1">
        <f>(LN(U20+1))</f>
        <v>0</v>
      </c>
      <c r="AC20" s="1">
        <f>(LN(V20+1))</f>
        <v>0</v>
      </c>
      <c r="AD20" s="1">
        <f>(LN(W20+1))</f>
        <v>0</v>
      </c>
    </row>
    <row r="21" spans="1:30" x14ac:dyDescent="0.35">
      <c r="A21" t="s">
        <v>26</v>
      </c>
      <c r="B21" t="s">
        <v>32</v>
      </c>
      <c r="C21" t="s">
        <v>20</v>
      </c>
      <c r="D21" t="s">
        <v>21</v>
      </c>
      <c r="E21" t="s">
        <v>5</v>
      </c>
      <c r="G21" t="s">
        <v>22</v>
      </c>
      <c r="H21">
        <v>51147</v>
      </c>
      <c r="I21">
        <v>52223</v>
      </c>
      <c r="J21" t="s">
        <v>23</v>
      </c>
      <c r="K21" t="s">
        <v>111</v>
      </c>
      <c r="L21" t="s">
        <v>154</v>
      </c>
      <c r="M21">
        <f>IF(ABS(I21-H22)&lt;=100,M20,M20+1)</f>
        <v>15</v>
      </c>
      <c r="N21">
        <f t="shared" si="0"/>
        <v>15</v>
      </c>
      <c r="O21">
        <f t="shared" si="1"/>
        <v>15</v>
      </c>
      <c r="P21">
        <v>63</v>
      </c>
      <c r="Q21">
        <f>COUNTIFS(N:N,P21,J:J,"-",E:E,"chromosome")</f>
        <v>2</v>
      </c>
      <c r="S21" s="1">
        <v>19</v>
      </c>
      <c r="T21" s="1">
        <f t="shared" si="3"/>
        <v>0</v>
      </c>
      <c r="U21" s="1">
        <f t="shared" si="4"/>
        <v>0</v>
      </c>
      <c r="V21" s="1">
        <f t="shared" si="2"/>
        <v>0</v>
      </c>
      <c r="W21" s="1">
        <f t="shared" si="5"/>
        <v>0</v>
      </c>
      <c r="Z21" s="1">
        <v>19</v>
      </c>
      <c r="AA21" s="1">
        <f>(LN(T21+1))</f>
        <v>0</v>
      </c>
      <c r="AB21" s="1">
        <f>(LN(U21+1))</f>
        <v>0</v>
      </c>
      <c r="AC21" s="1">
        <f>(LN(V21+1))</f>
        <v>0</v>
      </c>
      <c r="AD21" s="1">
        <f>(LN(W21+1))</f>
        <v>0</v>
      </c>
    </row>
    <row r="22" spans="1:30" x14ac:dyDescent="0.35">
      <c r="A22" t="s">
        <v>26</v>
      </c>
      <c r="B22" t="s">
        <v>32</v>
      </c>
      <c r="C22" t="s">
        <v>20</v>
      </c>
      <c r="D22" t="s">
        <v>21</v>
      </c>
      <c r="E22" t="s">
        <v>5</v>
      </c>
      <c r="G22" t="s">
        <v>22</v>
      </c>
      <c r="H22">
        <v>52236</v>
      </c>
      <c r="I22">
        <v>53051</v>
      </c>
      <c r="J22" t="s">
        <v>23</v>
      </c>
      <c r="K22" t="s">
        <v>157</v>
      </c>
      <c r="L22" t="s">
        <v>156</v>
      </c>
      <c r="M22">
        <f>IF(ABS(I22-H23)&lt;=100,M21,M21+1)</f>
        <v>15</v>
      </c>
      <c r="N22">
        <f t="shared" si="0"/>
        <v>15</v>
      </c>
      <c r="O22">
        <f t="shared" si="1"/>
        <v>15</v>
      </c>
      <c r="P22">
        <v>64</v>
      </c>
      <c r="Q22">
        <f>COUNTIFS(N:N,P22,J:J,"-",E:E,"chromosome")</f>
        <v>3</v>
      </c>
      <c r="S22" s="1">
        <v>20</v>
      </c>
      <c r="T22" s="1">
        <f t="shared" si="3"/>
        <v>0</v>
      </c>
      <c r="U22" s="1">
        <f t="shared" si="4"/>
        <v>0</v>
      </c>
      <c r="V22" s="1">
        <f t="shared" si="2"/>
        <v>0</v>
      </c>
      <c r="W22" s="1">
        <f t="shared" si="5"/>
        <v>0</v>
      </c>
      <c r="Z22" s="1">
        <v>20</v>
      </c>
      <c r="AA22" s="1">
        <f>(LN(T22+1))</f>
        <v>0</v>
      </c>
      <c r="AB22" s="1">
        <f>(LN(U22+1))</f>
        <v>0</v>
      </c>
      <c r="AC22" s="1">
        <f>(LN(V22+1))</f>
        <v>0</v>
      </c>
      <c r="AD22" s="1">
        <f>(LN(W22+1))</f>
        <v>0</v>
      </c>
    </row>
    <row r="23" spans="1:30" x14ac:dyDescent="0.35">
      <c r="A23" t="s">
        <v>26</v>
      </c>
      <c r="B23" t="s">
        <v>32</v>
      </c>
      <c r="C23" t="s">
        <v>20</v>
      </c>
      <c r="D23" t="s">
        <v>21</v>
      </c>
      <c r="E23" t="s">
        <v>5</v>
      </c>
      <c r="G23" t="s">
        <v>22</v>
      </c>
      <c r="H23">
        <v>53051</v>
      </c>
      <c r="I23">
        <v>53935</v>
      </c>
      <c r="J23" t="s">
        <v>23</v>
      </c>
      <c r="K23" t="s">
        <v>157</v>
      </c>
      <c r="L23" t="s">
        <v>159</v>
      </c>
      <c r="M23">
        <f>IF(ABS(I23-H24)&lt;=100,M22,M22+1)</f>
        <v>15</v>
      </c>
      <c r="N23">
        <f t="shared" si="0"/>
        <v>15</v>
      </c>
      <c r="O23">
        <f t="shared" si="1"/>
        <v>15</v>
      </c>
      <c r="P23">
        <v>65</v>
      </c>
      <c r="Q23">
        <f>COUNTIFS(N:N,P23,J:J,"-",E:E,"chromosome")</f>
        <v>2</v>
      </c>
      <c r="S23" s="1">
        <v>21</v>
      </c>
      <c r="T23" s="1">
        <f t="shared" si="3"/>
        <v>0</v>
      </c>
      <c r="U23" s="1">
        <f t="shared" si="4"/>
        <v>0</v>
      </c>
      <c r="V23" s="1">
        <f t="shared" si="2"/>
        <v>0</v>
      </c>
      <c r="W23" s="1">
        <f t="shared" si="5"/>
        <v>0</v>
      </c>
      <c r="Z23" s="1">
        <v>21</v>
      </c>
      <c r="AA23" s="1">
        <f>(LN(T23+1))</f>
        <v>0</v>
      </c>
      <c r="AB23" s="1">
        <f>(LN(U23+1))</f>
        <v>0</v>
      </c>
      <c r="AC23" s="1">
        <f>(LN(V23+1))</f>
        <v>0</v>
      </c>
      <c r="AD23" s="1">
        <f>(LN(W23+1))</f>
        <v>0</v>
      </c>
    </row>
    <row r="24" spans="1:30" x14ac:dyDescent="0.35">
      <c r="A24" t="s">
        <v>26</v>
      </c>
      <c r="B24" t="s">
        <v>32</v>
      </c>
      <c r="C24" t="s">
        <v>20</v>
      </c>
      <c r="D24" t="s">
        <v>21</v>
      </c>
      <c r="E24" t="s">
        <v>5</v>
      </c>
      <c r="G24" t="s">
        <v>22</v>
      </c>
      <c r="H24">
        <v>53919</v>
      </c>
      <c r="I24">
        <v>55166</v>
      </c>
      <c r="J24" t="s">
        <v>23</v>
      </c>
      <c r="K24" t="s">
        <v>162</v>
      </c>
      <c r="L24" t="s">
        <v>161</v>
      </c>
      <c r="M24">
        <f>IF(ABS(I24-H25)&lt;=100,M23,M23+1)</f>
        <v>15</v>
      </c>
      <c r="N24">
        <f t="shared" si="0"/>
        <v>15</v>
      </c>
      <c r="O24">
        <f t="shared" si="1"/>
        <v>15</v>
      </c>
      <c r="P24">
        <v>66</v>
      </c>
      <c r="Q24">
        <f>COUNTIFS(N:N,P24,J:J,"-",E:E,"chromosome")</f>
        <v>2</v>
      </c>
      <c r="S24" s="1">
        <v>22</v>
      </c>
      <c r="T24" s="1">
        <f t="shared" si="3"/>
        <v>0</v>
      </c>
      <c r="U24" s="1">
        <f t="shared" si="4"/>
        <v>0</v>
      </c>
      <c r="V24" s="1">
        <f t="shared" si="2"/>
        <v>0</v>
      </c>
      <c r="W24" s="1">
        <f t="shared" si="5"/>
        <v>0</v>
      </c>
      <c r="Z24" s="1">
        <v>22</v>
      </c>
      <c r="AA24" s="1">
        <f>(LN(T24+1))</f>
        <v>0</v>
      </c>
      <c r="AB24" s="1">
        <f>(LN(U24+1))</f>
        <v>0</v>
      </c>
      <c r="AC24" s="1">
        <f>(LN(V24+1))</f>
        <v>0</v>
      </c>
      <c r="AD24" s="1">
        <f>(LN(W24+1))</f>
        <v>0</v>
      </c>
    </row>
    <row r="25" spans="1:30" x14ac:dyDescent="0.35">
      <c r="A25" t="s">
        <v>26</v>
      </c>
      <c r="B25" t="s">
        <v>32</v>
      </c>
      <c r="C25" t="s">
        <v>20</v>
      </c>
      <c r="D25" t="s">
        <v>21</v>
      </c>
      <c r="E25" t="s">
        <v>5</v>
      </c>
      <c r="G25" t="s">
        <v>22</v>
      </c>
      <c r="H25">
        <v>55203</v>
      </c>
      <c r="I25">
        <v>55862</v>
      </c>
      <c r="J25" t="s">
        <v>23</v>
      </c>
      <c r="K25" t="s">
        <v>165</v>
      </c>
      <c r="L25" t="s">
        <v>164</v>
      </c>
      <c r="M25">
        <f>IF(ABS(I25-H26)&lt;=100,M24,M24+1)</f>
        <v>15</v>
      </c>
      <c r="N25">
        <f t="shared" si="0"/>
        <v>15</v>
      </c>
      <c r="O25">
        <f t="shared" si="1"/>
        <v>15</v>
      </c>
      <c r="P25">
        <v>67</v>
      </c>
      <c r="Q25">
        <f>COUNTIFS(N:N,P25,J:J,"-",E:E,"chromosome")</f>
        <v>5</v>
      </c>
      <c r="S25" s="1">
        <v>23</v>
      </c>
      <c r="T25" s="1">
        <f t="shared" si="3"/>
        <v>0</v>
      </c>
      <c r="U25" s="1">
        <f t="shared" si="4"/>
        <v>1</v>
      </c>
      <c r="V25" s="1">
        <f t="shared" si="2"/>
        <v>0</v>
      </c>
      <c r="W25" s="1">
        <f t="shared" si="5"/>
        <v>0</v>
      </c>
      <c r="Z25" s="1">
        <v>23</v>
      </c>
      <c r="AA25" s="1">
        <f>(LN(T25+1))</f>
        <v>0</v>
      </c>
      <c r="AB25" s="1">
        <f>(LN(U25+1))</f>
        <v>0.69314718055994529</v>
      </c>
      <c r="AC25" s="1">
        <f>(LN(V25+1))</f>
        <v>0</v>
      </c>
      <c r="AD25" s="1">
        <f>(LN(W25+1))</f>
        <v>0</v>
      </c>
    </row>
    <row r="26" spans="1:30" x14ac:dyDescent="0.35">
      <c r="A26" t="s">
        <v>26</v>
      </c>
      <c r="B26" t="s">
        <v>32</v>
      </c>
      <c r="C26" t="s">
        <v>20</v>
      </c>
      <c r="D26" t="s">
        <v>21</v>
      </c>
      <c r="E26" t="s">
        <v>5</v>
      </c>
      <c r="G26" t="s">
        <v>22</v>
      </c>
      <c r="H26">
        <v>55859</v>
      </c>
      <c r="I26">
        <v>57742</v>
      </c>
      <c r="J26" t="s">
        <v>23</v>
      </c>
      <c r="K26" t="s">
        <v>168</v>
      </c>
      <c r="L26" t="s">
        <v>167</v>
      </c>
      <c r="M26">
        <f>IF(ABS(I26-H27)&lt;=100,M25,M25+1)</f>
        <v>16</v>
      </c>
      <c r="N26">
        <f t="shared" si="0"/>
        <v>16</v>
      </c>
      <c r="O26">
        <f t="shared" si="1"/>
        <v>15</v>
      </c>
      <c r="P26">
        <v>68</v>
      </c>
      <c r="Q26">
        <f>COUNTIFS(N:N,P26,J:J,"-",E:E,"chromosome")</f>
        <v>6</v>
      </c>
      <c r="S26" s="1">
        <v>24</v>
      </c>
      <c r="T26" s="1">
        <f t="shared" si="3"/>
        <v>0</v>
      </c>
      <c r="U26" s="1">
        <f t="shared" si="4"/>
        <v>1</v>
      </c>
      <c r="V26" s="1">
        <f t="shared" si="2"/>
        <v>0</v>
      </c>
      <c r="W26" s="1">
        <f t="shared" si="5"/>
        <v>0</v>
      </c>
      <c r="Z26" s="1">
        <v>24</v>
      </c>
      <c r="AA26" s="1">
        <f>(LN(T26+1))</f>
        <v>0</v>
      </c>
      <c r="AB26" s="1">
        <f>(LN(U26+1))</f>
        <v>0.69314718055994529</v>
      </c>
      <c r="AC26" s="1">
        <f>(LN(V26+1))</f>
        <v>0</v>
      </c>
      <c r="AD26" s="1">
        <f>(LN(W26+1))</f>
        <v>0</v>
      </c>
    </row>
    <row r="27" spans="1:30" x14ac:dyDescent="0.35">
      <c r="A27" t="s">
        <v>26</v>
      </c>
      <c r="B27" t="s">
        <v>32</v>
      </c>
      <c r="C27" t="s">
        <v>20</v>
      </c>
      <c r="D27" t="s">
        <v>21</v>
      </c>
      <c r="E27" t="s">
        <v>5</v>
      </c>
      <c r="G27" t="s">
        <v>22</v>
      </c>
      <c r="H27">
        <v>59730</v>
      </c>
      <c r="I27">
        <v>60218</v>
      </c>
      <c r="J27" t="s">
        <v>23</v>
      </c>
      <c r="K27" t="s">
        <v>28</v>
      </c>
      <c r="L27" t="s">
        <v>176</v>
      </c>
      <c r="M27">
        <f>IF(ABS(I27-H28)&lt;=100,M26,M26+1)</f>
        <v>16</v>
      </c>
      <c r="N27">
        <f t="shared" si="0"/>
        <v>16</v>
      </c>
      <c r="O27">
        <f t="shared" si="1"/>
        <v>16</v>
      </c>
      <c r="P27">
        <v>69</v>
      </c>
      <c r="Q27">
        <f>COUNTIFS(N:N,P27,J:J,"-",E:E,"chromosome")</f>
        <v>4</v>
      </c>
      <c r="S27" s="1" t="s">
        <v>8221</v>
      </c>
      <c r="T27" s="1">
        <f>MAX(M1684:M3223)-U27</f>
        <v>849</v>
      </c>
      <c r="U27" s="1">
        <f>MAX(M1:M1683)</f>
        <v>896</v>
      </c>
      <c r="V27" s="1">
        <v>3</v>
      </c>
      <c r="W27" s="1">
        <v>5</v>
      </c>
      <c r="Z27" s="1" t="s">
        <v>8221</v>
      </c>
      <c r="AA27" s="1">
        <f>(LN(T27+1))</f>
        <v>6.7452363494843626</v>
      </c>
      <c r="AB27" s="1">
        <f>(LN(U27+1))</f>
        <v>6.799055862058796</v>
      </c>
      <c r="AC27" s="1">
        <f>(LN(V27+1))</f>
        <v>1.3862943611198906</v>
      </c>
      <c r="AD27" s="1">
        <f>(LN(W27+1))</f>
        <v>1.791759469228055</v>
      </c>
    </row>
    <row r="28" spans="1:30" x14ac:dyDescent="0.35">
      <c r="A28" t="s">
        <v>26</v>
      </c>
      <c r="B28" t="s">
        <v>32</v>
      </c>
      <c r="C28" t="s">
        <v>20</v>
      </c>
      <c r="D28" t="s">
        <v>21</v>
      </c>
      <c r="E28" t="s">
        <v>5</v>
      </c>
      <c r="G28" t="s">
        <v>22</v>
      </c>
      <c r="H28">
        <v>60294</v>
      </c>
      <c r="I28">
        <v>62339</v>
      </c>
      <c r="J28" t="s">
        <v>23</v>
      </c>
      <c r="K28" t="s">
        <v>179</v>
      </c>
      <c r="L28" t="s">
        <v>178</v>
      </c>
      <c r="M28">
        <f>IF(ABS(I28-H29)&lt;=100,M27,M27+1)</f>
        <v>17</v>
      </c>
      <c r="N28">
        <f t="shared" si="0"/>
        <v>17</v>
      </c>
      <c r="O28">
        <f t="shared" si="1"/>
        <v>16</v>
      </c>
      <c r="P28">
        <v>70</v>
      </c>
      <c r="Q28">
        <f>COUNTIFS(N:N,P28,J:J,"-",E:E,"chromosome")</f>
        <v>2</v>
      </c>
      <c r="S28" s="11"/>
      <c r="T28" s="13"/>
      <c r="U28" s="13"/>
      <c r="V28" s="13"/>
      <c r="W28" s="13"/>
    </row>
    <row r="29" spans="1:30" x14ac:dyDescent="0.35">
      <c r="A29" t="s">
        <v>26</v>
      </c>
      <c r="B29" t="s">
        <v>32</v>
      </c>
      <c r="C29" t="s">
        <v>20</v>
      </c>
      <c r="D29" t="s">
        <v>21</v>
      </c>
      <c r="E29" t="s">
        <v>5</v>
      </c>
      <c r="G29" t="s">
        <v>22</v>
      </c>
      <c r="H29">
        <v>64802</v>
      </c>
      <c r="I29">
        <v>65722</v>
      </c>
      <c r="J29" t="s">
        <v>23</v>
      </c>
      <c r="K29" t="s">
        <v>187</v>
      </c>
      <c r="L29" t="s">
        <v>186</v>
      </c>
      <c r="M29">
        <f>IF(ABS(I29-H30)&lt;=100,M28,M28+1)</f>
        <v>17</v>
      </c>
      <c r="N29">
        <f t="shared" si="0"/>
        <v>17</v>
      </c>
      <c r="O29">
        <f t="shared" si="1"/>
        <v>17</v>
      </c>
      <c r="P29">
        <v>73</v>
      </c>
      <c r="Q29">
        <f>COUNTIFS(N:N,P29,J:J,"-",E:E,"chromosome")</f>
        <v>10</v>
      </c>
    </row>
    <row r="30" spans="1:30" x14ac:dyDescent="0.35">
      <c r="A30" t="s">
        <v>26</v>
      </c>
      <c r="B30" t="s">
        <v>32</v>
      </c>
      <c r="C30" t="s">
        <v>20</v>
      </c>
      <c r="D30" t="s">
        <v>21</v>
      </c>
      <c r="E30" t="s">
        <v>5</v>
      </c>
      <c r="G30" t="s">
        <v>22</v>
      </c>
      <c r="H30">
        <v>65807</v>
      </c>
      <c r="I30">
        <v>66502</v>
      </c>
      <c r="J30" t="s">
        <v>23</v>
      </c>
      <c r="K30" t="s">
        <v>28</v>
      </c>
      <c r="L30" t="s">
        <v>189</v>
      </c>
      <c r="M30">
        <f>IF(ABS(I30-H31)&lt;=100,M29,M29+1)</f>
        <v>18</v>
      </c>
      <c r="N30" t="str">
        <f t="shared" si="0"/>
        <v>0</v>
      </c>
      <c r="O30">
        <f t="shared" si="1"/>
        <v>17</v>
      </c>
      <c r="P30">
        <v>74</v>
      </c>
      <c r="Q30">
        <f>COUNTIFS(N:N,P30,J:J,"-",E:E,"chromosome")</f>
        <v>3</v>
      </c>
    </row>
    <row r="31" spans="1:30" x14ac:dyDescent="0.35">
      <c r="A31" t="s">
        <v>26</v>
      </c>
      <c r="B31" t="s">
        <v>32</v>
      </c>
      <c r="C31" t="s">
        <v>20</v>
      </c>
      <c r="D31" t="s">
        <v>21</v>
      </c>
      <c r="E31" t="s">
        <v>5</v>
      </c>
      <c r="G31" t="s">
        <v>22</v>
      </c>
      <c r="H31">
        <v>67206</v>
      </c>
      <c r="I31">
        <v>68927</v>
      </c>
      <c r="J31" t="s">
        <v>23</v>
      </c>
      <c r="K31" t="s">
        <v>28</v>
      </c>
      <c r="L31" t="s">
        <v>191</v>
      </c>
      <c r="M31">
        <f>IF(ABS(I31-H32)&lt;=100,M30,M30+1)</f>
        <v>19</v>
      </c>
      <c r="N31">
        <f t="shared" si="0"/>
        <v>19</v>
      </c>
      <c r="O31">
        <f t="shared" si="1"/>
        <v>18</v>
      </c>
      <c r="P31">
        <v>75</v>
      </c>
      <c r="Q31">
        <f>COUNTIFS(N:N,P31,J:J,"-",E:E,"chromosome")</f>
        <v>3</v>
      </c>
    </row>
    <row r="32" spans="1:30" x14ac:dyDescent="0.35">
      <c r="A32" t="s">
        <v>26</v>
      </c>
      <c r="B32" t="s">
        <v>32</v>
      </c>
      <c r="C32" t="s">
        <v>20</v>
      </c>
      <c r="D32" t="s">
        <v>21</v>
      </c>
      <c r="E32" t="s">
        <v>5</v>
      </c>
      <c r="G32" t="s">
        <v>22</v>
      </c>
      <c r="H32">
        <v>69061</v>
      </c>
      <c r="I32">
        <v>70278</v>
      </c>
      <c r="J32" t="s">
        <v>23</v>
      </c>
      <c r="K32" t="s">
        <v>194</v>
      </c>
      <c r="L32" t="s">
        <v>193</v>
      </c>
      <c r="M32">
        <f>IF(ABS(I32-H33)&lt;=100,M31,M31+1)</f>
        <v>19</v>
      </c>
      <c r="N32">
        <f t="shared" si="0"/>
        <v>19</v>
      </c>
      <c r="O32">
        <f t="shared" si="1"/>
        <v>19</v>
      </c>
      <c r="P32">
        <v>78</v>
      </c>
      <c r="Q32">
        <f>COUNTIFS(N:N,P32,J:J,"-",E:E,"chromosome")</f>
        <v>3</v>
      </c>
    </row>
    <row r="33" spans="1:17" x14ac:dyDescent="0.35">
      <c r="A33" t="s">
        <v>26</v>
      </c>
      <c r="B33" t="s">
        <v>32</v>
      </c>
      <c r="C33" t="s">
        <v>20</v>
      </c>
      <c r="D33" t="s">
        <v>21</v>
      </c>
      <c r="E33" t="s">
        <v>5</v>
      </c>
      <c r="G33" t="s">
        <v>22</v>
      </c>
      <c r="H33">
        <v>70268</v>
      </c>
      <c r="I33">
        <v>71449</v>
      </c>
      <c r="J33" t="s">
        <v>23</v>
      </c>
      <c r="K33" t="s">
        <v>194</v>
      </c>
      <c r="L33" t="s">
        <v>196</v>
      </c>
      <c r="M33">
        <f>IF(ABS(I33-H34)&lt;=100,M32,M32+1)</f>
        <v>19</v>
      </c>
      <c r="N33">
        <f t="shared" si="0"/>
        <v>19</v>
      </c>
      <c r="O33">
        <f t="shared" si="1"/>
        <v>19</v>
      </c>
      <c r="P33">
        <v>79</v>
      </c>
      <c r="Q33">
        <f>COUNTIFS(N:N,P33,J:J,"-",E:E,"chromosome")</f>
        <v>8</v>
      </c>
    </row>
    <row r="34" spans="1:17" x14ac:dyDescent="0.35">
      <c r="A34" t="s">
        <v>26</v>
      </c>
      <c r="B34" t="s">
        <v>32</v>
      </c>
      <c r="C34" t="s">
        <v>20</v>
      </c>
      <c r="D34" t="s">
        <v>21</v>
      </c>
      <c r="E34" t="s">
        <v>5</v>
      </c>
      <c r="G34" t="s">
        <v>22</v>
      </c>
      <c r="H34">
        <v>71468</v>
      </c>
      <c r="I34">
        <v>72949</v>
      </c>
      <c r="J34" t="s">
        <v>23</v>
      </c>
      <c r="K34" t="s">
        <v>199</v>
      </c>
      <c r="L34" t="s">
        <v>198</v>
      </c>
      <c r="M34">
        <f>IF(ABS(I34-H35)&lt;=100,M33,M33+1)</f>
        <v>20</v>
      </c>
      <c r="N34" t="str">
        <f t="shared" si="0"/>
        <v>0</v>
      </c>
      <c r="O34">
        <f t="shared" si="1"/>
        <v>19</v>
      </c>
      <c r="P34">
        <v>82</v>
      </c>
      <c r="Q34">
        <f>COUNTIFS(N:N,P34,J:J,"-",E:E,"chromosome")</f>
        <v>3</v>
      </c>
    </row>
    <row r="35" spans="1:17" x14ac:dyDescent="0.35">
      <c r="A35" t="s">
        <v>26</v>
      </c>
      <c r="B35" t="s">
        <v>32</v>
      </c>
      <c r="C35" t="s">
        <v>20</v>
      </c>
      <c r="D35" t="s">
        <v>21</v>
      </c>
      <c r="E35" t="s">
        <v>5</v>
      </c>
      <c r="G35" t="s">
        <v>22</v>
      </c>
      <c r="H35">
        <v>73485</v>
      </c>
      <c r="I35">
        <v>74849</v>
      </c>
      <c r="J35" t="s">
        <v>23</v>
      </c>
      <c r="K35" t="s">
        <v>202</v>
      </c>
      <c r="L35" t="s">
        <v>201</v>
      </c>
      <c r="M35">
        <f>IF(ABS(I35-H36)&lt;=100,M34,M34+1)</f>
        <v>21</v>
      </c>
      <c r="N35">
        <f t="shared" si="0"/>
        <v>21</v>
      </c>
      <c r="O35">
        <f t="shared" si="1"/>
        <v>20</v>
      </c>
      <c r="P35">
        <v>83</v>
      </c>
      <c r="Q35">
        <f>COUNTIFS(N:N,P35,J:J,"-",E:E,"chromosome")</f>
        <v>4</v>
      </c>
    </row>
    <row r="36" spans="1:17" x14ac:dyDescent="0.35">
      <c r="A36" t="s">
        <v>26</v>
      </c>
      <c r="B36" t="s">
        <v>32</v>
      </c>
      <c r="C36" t="s">
        <v>20</v>
      </c>
      <c r="D36" t="s">
        <v>21</v>
      </c>
      <c r="E36" t="s">
        <v>5</v>
      </c>
      <c r="G36" t="s">
        <v>22</v>
      </c>
      <c r="H36">
        <v>75154</v>
      </c>
      <c r="I36">
        <v>76128</v>
      </c>
      <c r="J36" t="s">
        <v>23</v>
      </c>
      <c r="K36" t="s">
        <v>205</v>
      </c>
      <c r="L36" t="s">
        <v>204</v>
      </c>
      <c r="M36">
        <f>IF(ABS(I36-H37)&lt;=100,M35,M35+1)</f>
        <v>21</v>
      </c>
      <c r="N36">
        <f t="shared" si="0"/>
        <v>21</v>
      </c>
      <c r="O36">
        <f t="shared" si="1"/>
        <v>21</v>
      </c>
      <c r="P36">
        <v>89</v>
      </c>
      <c r="Q36">
        <f>COUNTIFS(N:N,P36,J:J,"-",E:E,"chromosome")</f>
        <v>3</v>
      </c>
    </row>
    <row r="37" spans="1:17" x14ac:dyDescent="0.35">
      <c r="A37" t="s">
        <v>26</v>
      </c>
      <c r="B37" t="s">
        <v>32</v>
      </c>
      <c r="C37" t="s">
        <v>20</v>
      </c>
      <c r="D37" t="s">
        <v>21</v>
      </c>
      <c r="E37" t="s">
        <v>5</v>
      </c>
      <c r="G37" t="s">
        <v>22</v>
      </c>
      <c r="H37">
        <v>76166</v>
      </c>
      <c r="I37">
        <v>76909</v>
      </c>
      <c r="J37" t="s">
        <v>23</v>
      </c>
      <c r="K37" t="s">
        <v>28</v>
      </c>
      <c r="L37" t="s">
        <v>207</v>
      </c>
      <c r="M37">
        <f>IF(ABS(I37-H38)&lt;=100,M36,M36+1)</f>
        <v>21</v>
      </c>
      <c r="N37">
        <f t="shared" si="0"/>
        <v>21</v>
      </c>
      <c r="O37">
        <f t="shared" si="1"/>
        <v>21</v>
      </c>
      <c r="P37">
        <v>90</v>
      </c>
      <c r="Q37">
        <f>COUNTIFS(N:N,P37,J:J,"-",E:E,"chromosome")</f>
        <v>2</v>
      </c>
    </row>
    <row r="38" spans="1:17" x14ac:dyDescent="0.35">
      <c r="A38" t="s">
        <v>26</v>
      </c>
      <c r="B38" t="s">
        <v>32</v>
      </c>
      <c r="C38" t="s">
        <v>20</v>
      </c>
      <c r="D38" t="s">
        <v>21</v>
      </c>
      <c r="E38" t="s">
        <v>5</v>
      </c>
      <c r="G38" t="s">
        <v>22</v>
      </c>
      <c r="H38">
        <v>76989</v>
      </c>
      <c r="I38">
        <v>77762</v>
      </c>
      <c r="J38" t="s">
        <v>23</v>
      </c>
      <c r="K38" t="s">
        <v>210</v>
      </c>
      <c r="L38" t="s">
        <v>209</v>
      </c>
      <c r="M38">
        <f>IF(ABS(I38-H39)&lt;=100,M37,M37+1)</f>
        <v>22</v>
      </c>
      <c r="N38" t="str">
        <f t="shared" si="0"/>
        <v>0</v>
      </c>
      <c r="O38">
        <f t="shared" si="1"/>
        <v>21</v>
      </c>
      <c r="P38">
        <v>91</v>
      </c>
      <c r="Q38">
        <f>COUNTIFS(N:N,P38,J:J,"-",E:E,"chromosome")</f>
        <v>2</v>
      </c>
    </row>
    <row r="39" spans="1:17" x14ac:dyDescent="0.35">
      <c r="A39" t="s">
        <v>26</v>
      </c>
      <c r="B39" t="s">
        <v>32</v>
      </c>
      <c r="C39" t="s">
        <v>20</v>
      </c>
      <c r="D39" t="s">
        <v>21</v>
      </c>
      <c r="E39" t="s">
        <v>5</v>
      </c>
      <c r="G39" t="s">
        <v>22</v>
      </c>
      <c r="H39">
        <v>77962</v>
      </c>
      <c r="I39">
        <v>78528</v>
      </c>
      <c r="J39" t="s">
        <v>23</v>
      </c>
      <c r="K39" t="s">
        <v>213</v>
      </c>
      <c r="L39" t="s">
        <v>212</v>
      </c>
      <c r="M39">
        <f>IF(ABS(I39-H40)&lt;=100,M38,M38+1)</f>
        <v>23</v>
      </c>
      <c r="N39">
        <f t="shared" si="0"/>
        <v>23</v>
      </c>
      <c r="O39">
        <f t="shared" si="1"/>
        <v>22</v>
      </c>
      <c r="P39">
        <v>92</v>
      </c>
      <c r="Q39">
        <f>COUNTIFS(N:N,P39,J:J,"-",E:E,"chromosome")</f>
        <v>3</v>
      </c>
    </row>
    <row r="40" spans="1:17" x14ac:dyDescent="0.35">
      <c r="A40" t="s">
        <v>26</v>
      </c>
      <c r="B40" t="s">
        <v>32</v>
      </c>
      <c r="C40" t="s">
        <v>20</v>
      </c>
      <c r="D40" t="s">
        <v>21</v>
      </c>
      <c r="E40" t="s">
        <v>5</v>
      </c>
      <c r="G40" t="s">
        <v>22</v>
      </c>
      <c r="H40">
        <v>79113</v>
      </c>
      <c r="I40">
        <v>79325</v>
      </c>
      <c r="J40" t="s">
        <v>23</v>
      </c>
      <c r="K40" t="s">
        <v>28</v>
      </c>
      <c r="L40" t="s">
        <v>215</v>
      </c>
      <c r="M40">
        <f>IF(ABS(I40-H41)&lt;=100,M39,M39+1)</f>
        <v>23</v>
      </c>
      <c r="N40">
        <f t="shared" si="0"/>
        <v>23</v>
      </c>
      <c r="O40">
        <f t="shared" si="1"/>
        <v>23</v>
      </c>
      <c r="P40">
        <v>94</v>
      </c>
      <c r="Q40">
        <f>COUNTIFS(N:N,P40,J:J,"-",E:E,"chromosome")</f>
        <v>2</v>
      </c>
    </row>
    <row r="41" spans="1:17" x14ac:dyDescent="0.35">
      <c r="A41" t="s">
        <v>26</v>
      </c>
      <c r="B41" t="s">
        <v>32</v>
      </c>
      <c r="C41" t="s">
        <v>20</v>
      </c>
      <c r="D41" t="s">
        <v>21</v>
      </c>
      <c r="E41" t="s">
        <v>5</v>
      </c>
      <c r="G41" t="s">
        <v>22</v>
      </c>
      <c r="H41">
        <v>79364</v>
      </c>
      <c r="I41">
        <v>79714</v>
      </c>
      <c r="J41" t="s">
        <v>23</v>
      </c>
      <c r="K41" t="s">
        <v>28</v>
      </c>
      <c r="L41" t="s">
        <v>217</v>
      </c>
      <c r="M41">
        <f>IF(ABS(I41-H42)&lt;=100,M40,M40+1)</f>
        <v>23</v>
      </c>
      <c r="N41">
        <f t="shared" si="0"/>
        <v>23</v>
      </c>
      <c r="O41">
        <f t="shared" si="1"/>
        <v>23</v>
      </c>
      <c r="P41">
        <v>95</v>
      </c>
      <c r="Q41">
        <f>COUNTIFS(N:N,P41,J:J,"-",E:E,"chromosome")</f>
        <v>2</v>
      </c>
    </row>
    <row r="42" spans="1:17" x14ac:dyDescent="0.35">
      <c r="A42" t="s">
        <v>26</v>
      </c>
      <c r="B42" t="s">
        <v>32</v>
      </c>
      <c r="C42" t="s">
        <v>20</v>
      </c>
      <c r="D42" t="s">
        <v>21</v>
      </c>
      <c r="E42" t="s">
        <v>5</v>
      </c>
      <c r="G42" t="s">
        <v>22</v>
      </c>
      <c r="H42">
        <v>79789</v>
      </c>
      <c r="I42">
        <v>80526</v>
      </c>
      <c r="J42" t="s">
        <v>23</v>
      </c>
      <c r="K42" t="s">
        <v>28</v>
      </c>
      <c r="L42" t="s">
        <v>219</v>
      </c>
      <c r="M42">
        <f>IF(ABS(I42-H43)&lt;=100,M41,M41+1)</f>
        <v>23</v>
      </c>
      <c r="N42">
        <f t="shared" si="0"/>
        <v>23</v>
      </c>
      <c r="O42">
        <f t="shared" si="1"/>
        <v>23</v>
      </c>
      <c r="P42">
        <v>96</v>
      </c>
      <c r="Q42">
        <f>COUNTIFS(N:N,P42,J:J,"-",E:E,"chromosome")</f>
        <v>6</v>
      </c>
    </row>
    <row r="43" spans="1:17" x14ac:dyDescent="0.35">
      <c r="A43" t="s">
        <v>26</v>
      </c>
      <c r="B43" t="s">
        <v>32</v>
      </c>
      <c r="C43" t="s">
        <v>20</v>
      </c>
      <c r="D43" t="s">
        <v>21</v>
      </c>
      <c r="E43" t="s">
        <v>5</v>
      </c>
      <c r="G43" t="s">
        <v>22</v>
      </c>
      <c r="H43">
        <v>80587</v>
      </c>
      <c r="I43">
        <v>81087</v>
      </c>
      <c r="J43" t="s">
        <v>23</v>
      </c>
      <c r="K43" t="s">
        <v>28</v>
      </c>
      <c r="L43" t="s">
        <v>221</v>
      </c>
      <c r="M43">
        <f>IF(ABS(I43-H44)&lt;=100,M42,M42+1)</f>
        <v>24</v>
      </c>
      <c r="N43" t="str">
        <f t="shared" si="0"/>
        <v>0</v>
      </c>
      <c r="O43">
        <f t="shared" si="1"/>
        <v>23</v>
      </c>
      <c r="P43">
        <v>98</v>
      </c>
      <c r="Q43">
        <f>COUNTIFS(N:N,P43,J:J,"-",E:E,"chromosome")</f>
        <v>3</v>
      </c>
    </row>
    <row r="44" spans="1:17" x14ac:dyDescent="0.35">
      <c r="A44" t="s">
        <v>26</v>
      </c>
      <c r="B44" t="s">
        <v>32</v>
      </c>
      <c r="C44" t="s">
        <v>20</v>
      </c>
      <c r="D44" t="s">
        <v>21</v>
      </c>
      <c r="E44" t="s">
        <v>5</v>
      </c>
      <c r="G44" t="s">
        <v>22</v>
      </c>
      <c r="H44">
        <v>81352</v>
      </c>
      <c r="I44">
        <v>82389</v>
      </c>
      <c r="J44" t="s">
        <v>23</v>
      </c>
      <c r="K44" t="s">
        <v>28</v>
      </c>
      <c r="L44" t="s">
        <v>223</v>
      </c>
      <c r="M44">
        <f>IF(ABS(I44-H45)&lt;=100,M43,M43+1)</f>
        <v>25</v>
      </c>
      <c r="N44" t="str">
        <f t="shared" si="0"/>
        <v>0</v>
      </c>
      <c r="O44">
        <f t="shared" si="1"/>
        <v>24</v>
      </c>
      <c r="P44">
        <v>99</v>
      </c>
      <c r="Q44">
        <f>COUNTIFS(N:N,P44,J:J,"-",E:E,"chromosome")</f>
        <v>4</v>
      </c>
    </row>
    <row r="45" spans="1:17" x14ac:dyDescent="0.35">
      <c r="A45" t="s">
        <v>26</v>
      </c>
      <c r="B45" t="s">
        <v>32</v>
      </c>
      <c r="C45" t="s">
        <v>20</v>
      </c>
      <c r="D45" t="s">
        <v>21</v>
      </c>
      <c r="E45" t="s">
        <v>5</v>
      </c>
      <c r="G45" t="s">
        <v>22</v>
      </c>
      <c r="H45">
        <v>82668</v>
      </c>
      <c r="I45">
        <v>83009</v>
      </c>
      <c r="J45" t="s">
        <v>23</v>
      </c>
      <c r="K45" t="s">
        <v>28</v>
      </c>
      <c r="L45" t="s">
        <v>225</v>
      </c>
      <c r="M45">
        <f>IF(ABS(I45-H46)&lt;=100,M44,M44+1)</f>
        <v>26</v>
      </c>
      <c r="N45" t="str">
        <f t="shared" si="0"/>
        <v>0</v>
      </c>
      <c r="O45">
        <f t="shared" si="1"/>
        <v>25</v>
      </c>
      <c r="P45">
        <v>101</v>
      </c>
      <c r="Q45">
        <f>COUNTIFS(N:N,P45,J:J,"-",E:E,"chromosome")</f>
        <v>5</v>
      </c>
    </row>
    <row r="46" spans="1:17" x14ac:dyDescent="0.35">
      <c r="A46" t="s">
        <v>26</v>
      </c>
      <c r="B46" t="s">
        <v>32</v>
      </c>
      <c r="C46" t="s">
        <v>20</v>
      </c>
      <c r="D46" t="s">
        <v>21</v>
      </c>
      <c r="E46" t="s">
        <v>5</v>
      </c>
      <c r="G46" t="s">
        <v>22</v>
      </c>
      <c r="H46">
        <v>83911</v>
      </c>
      <c r="I46">
        <v>85134</v>
      </c>
      <c r="J46" t="s">
        <v>23</v>
      </c>
      <c r="K46" t="s">
        <v>34</v>
      </c>
      <c r="L46" t="s">
        <v>229</v>
      </c>
      <c r="M46">
        <f>IF(ABS(I46-H47)&lt;=100,M45,M45+1)</f>
        <v>27</v>
      </c>
      <c r="N46" t="str">
        <f t="shared" si="0"/>
        <v>0</v>
      </c>
      <c r="O46">
        <f t="shared" si="1"/>
        <v>26</v>
      </c>
      <c r="P46">
        <v>103</v>
      </c>
      <c r="Q46">
        <f>COUNTIFS(N:N,P46,J:J,"-",E:E,"chromosome")</f>
        <v>3</v>
      </c>
    </row>
    <row r="47" spans="1:17" x14ac:dyDescent="0.35">
      <c r="A47" t="s">
        <v>26</v>
      </c>
      <c r="B47" t="s">
        <v>32</v>
      </c>
      <c r="C47" t="s">
        <v>20</v>
      </c>
      <c r="D47" t="s">
        <v>21</v>
      </c>
      <c r="E47" t="s">
        <v>5</v>
      </c>
      <c r="G47" t="s">
        <v>22</v>
      </c>
      <c r="H47">
        <v>85718</v>
      </c>
      <c r="I47">
        <v>86608</v>
      </c>
      <c r="J47" t="s">
        <v>23</v>
      </c>
      <c r="K47" t="s">
        <v>28</v>
      </c>
      <c r="L47" t="s">
        <v>231</v>
      </c>
      <c r="M47">
        <f>IF(ABS(I47-H48)&lt;=100,M46,M46+1)</f>
        <v>28</v>
      </c>
      <c r="N47" t="str">
        <f t="shared" si="0"/>
        <v>0</v>
      </c>
      <c r="O47">
        <f t="shared" si="1"/>
        <v>27</v>
      </c>
      <c r="P47">
        <v>104</v>
      </c>
      <c r="Q47">
        <f>COUNTIFS(N:N,P47,J:J,"-",E:E,"chromosome")</f>
        <v>9</v>
      </c>
    </row>
    <row r="48" spans="1:17" x14ac:dyDescent="0.35">
      <c r="A48" t="s">
        <v>26</v>
      </c>
      <c r="B48" t="s">
        <v>32</v>
      </c>
      <c r="C48" t="s">
        <v>20</v>
      </c>
      <c r="D48" t="s">
        <v>21</v>
      </c>
      <c r="E48" t="s">
        <v>5</v>
      </c>
      <c r="G48" t="s">
        <v>22</v>
      </c>
      <c r="H48">
        <v>86718</v>
      </c>
      <c r="I48">
        <v>87665</v>
      </c>
      <c r="J48" t="s">
        <v>23</v>
      </c>
      <c r="K48" t="s">
        <v>28</v>
      </c>
      <c r="L48" t="s">
        <v>233</v>
      </c>
      <c r="M48">
        <f>IF(ABS(I48-H49)&lt;=100,M47,M47+1)</f>
        <v>29</v>
      </c>
      <c r="N48">
        <f t="shared" si="0"/>
        <v>29</v>
      </c>
      <c r="O48">
        <f t="shared" si="1"/>
        <v>28</v>
      </c>
      <c r="P48">
        <v>105</v>
      </c>
      <c r="Q48">
        <f>COUNTIFS(N:N,P48,J:J,"-",E:E,"chromosome")</f>
        <v>2</v>
      </c>
    </row>
    <row r="49" spans="1:17" x14ac:dyDescent="0.35">
      <c r="A49" t="s">
        <v>26</v>
      </c>
      <c r="B49" t="s">
        <v>32</v>
      </c>
      <c r="C49" t="s">
        <v>20</v>
      </c>
      <c r="D49" t="s">
        <v>21</v>
      </c>
      <c r="E49" t="s">
        <v>5</v>
      </c>
      <c r="G49" t="s">
        <v>22</v>
      </c>
      <c r="H49">
        <v>90138</v>
      </c>
      <c r="I49">
        <v>90932</v>
      </c>
      <c r="J49" t="s">
        <v>23</v>
      </c>
      <c r="K49" t="s">
        <v>241</v>
      </c>
      <c r="L49" t="s">
        <v>240</v>
      </c>
      <c r="M49">
        <f>IF(ABS(I49-H50)&lt;=100,M48,M48+1)</f>
        <v>29</v>
      </c>
      <c r="N49">
        <f t="shared" si="0"/>
        <v>29</v>
      </c>
      <c r="O49">
        <f t="shared" si="1"/>
        <v>29</v>
      </c>
      <c r="P49">
        <v>106</v>
      </c>
      <c r="Q49">
        <f>COUNTIFS(N:N,P49,J:J,"-",E:E,"chromosome")</f>
        <v>4</v>
      </c>
    </row>
    <row r="50" spans="1:17" x14ac:dyDescent="0.35">
      <c r="A50" t="s">
        <v>26</v>
      </c>
      <c r="B50" t="s">
        <v>32</v>
      </c>
      <c r="C50" t="s">
        <v>20</v>
      </c>
      <c r="D50" t="s">
        <v>21</v>
      </c>
      <c r="E50" t="s">
        <v>5</v>
      </c>
      <c r="G50" t="s">
        <v>22</v>
      </c>
      <c r="H50">
        <v>90961</v>
      </c>
      <c r="I50">
        <v>91512</v>
      </c>
      <c r="J50" t="s">
        <v>23</v>
      </c>
      <c r="K50" t="s">
        <v>28</v>
      </c>
      <c r="L50" t="s">
        <v>243</v>
      </c>
      <c r="M50">
        <f>IF(ABS(I50-H51)&lt;=100,M49,M49+1)</f>
        <v>30</v>
      </c>
      <c r="N50" t="str">
        <f t="shared" si="0"/>
        <v>0</v>
      </c>
      <c r="O50">
        <f t="shared" si="1"/>
        <v>29</v>
      </c>
      <c r="P50">
        <v>107</v>
      </c>
      <c r="Q50">
        <f>COUNTIFS(N:N,P50,J:J,"-",E:E,"chromosome")</f>
        <v>4</v>
      </c>
    </row>
    <row r="51" spans="1:17" x14ac:dyDescent="0.35">
      <c r="A51" t="s">
        <v>26</v>
      </c>
      <c r="B51" t="s">
        <v>32</v>
      </c>
      <c r="C51" t="s">
        <v>20</v>
      </c>
      <c r="D51" t="s">
        <v>21</v>
      </c>
      <c r="E51" t="s">
        <v>5</v>
      </c>
      <c r="G51" t="s">
        <v>22</v>
      </c>
      <c r="H51">
        <v>91618</v>
      </c>
      <c r="I51">
        <v>92262</v>
      </c>
      <c r="J51" t="s">
        <v>23</v>
      </c>
      <c r="K51" t="s">
        <v>28</v>
      </c>
      <c r="L51" t="s">
        <v>245</v>
      </c>
      <c r="M51">
        <f>IF(ABS(I51-H52)&lt;=100,M50,M50+1)</f>
        <v>31</v>
      </c>
      <c r="N51" t="str">
        <f t="shared" si="0"/>
        <v>0</v>
      </c>
      <c r="O51">
        <f t="shared" si="1"/>
        <v>30</v>
      </c>
      <c r="P51">
        <v>108</v>
      </c>
      <c r="Q51">
        <f>COUNTIFS(N:N,P51,J:J,"-",E:E,"chromosome")</f>
        <v>5</v>
      </c>
    </row>
    <row r="52" spans="1:17" x14ac:dyDescent="0.35">
      <c r="A52" t="s">
        <v>26</v>
      </c>
      <c r="B52" t="s">
        <v>32</v>
      </c>
      <c r="C52" t="s">
        <v>20</v>
      </c>
      <c r="D52" t="s">
        <v>21</v>
      </c>
      <c r="E52" t="s">
        <v>5</v>
      </c>
      <c r="G52" t="s">
        <v>22</v>
      </c>
      <c r="H52">
        <v>92379</v>
      </c>
      <c r="I52">
        <v>92876</v>
      </c>
      <c r="J52" t="s">
        <v>23</v>
      </c>
      <c r="K52" t="s">
        <v>127</v>
      </c>
      <c r="L52" t="s">
        <v>247</v>
      </c>
      <c r="M52">
        <f>IF(ABS(I52-H53)&lt;=100,M51,M51+1)</f>
        <v>32</v>
      </c>
      <c r="N52">
        <f t="shared" si="0"/>
        <v>32</v>
      </c>
      <c r="O52">
        <f t="shared" si="1"/>
        <v>31</v>
      </c>
      <c r="P52">
        <v>110</v>
      </c>
      <c r="Q52">
        <f>COUNTIFS(N:N,P52,J:J,"-",E:E,"chromosome")</f>
        <v>2</v>
      </c>
    </row>
    <row r="53" spans="1:17" x14ac:dyDescent="0.35">
      <c r="A53" t="s">
        <v>26</v>
      </c>
      <c r="B53" t="s">
        <v>32</v>
      </c>
      <c r="C53" t="s">
        <v>20</v>
      </c>
      <c r="D53" t="s">
        <v>21</v>
      </c>
      <c r="E53" t="s">
        <v>5</v>
      </c>
      <c r="G53" t="s">
        <v>22</v>
      </c>
      <c r="H53">
        <v>93216</v>
      </c>
      <c r="I53">
        <v>93422</v>
      </c>
      <c r="J53" t="s">
        <v>23</v>
      </c>
      <c r="K53" t="s">
        <v>28</v>
      </c>
      <c r="L53" t="s">
        <v>249</v>
      </c>
      <c r="M53">
        <f>IF(ABS(I53-H54)&lt;=100,M52,M52+1)</f>
        <v>32</v>
      </c>
      <c r="N53">
        <f t="shared" si="0"/>
        <v>32</v>
      </c>
      <c r="O53">
        <f t="shared" si="1"/>
        <v>32</v>
      </c>
      <c r="P53">
        <v>111</v>
      </c>
      <c r="Q53">
        <f>COUNTIFS(N:N,P53,J:J,"-",E:E,"chromosome")</f>
        <v>6</v>
      </c>
    </row>
    <row r="54" spans="1:17" x14ac:dyDescent="0.35">
      <c r="A54" t="s">
        <v>26</v>
      </c>
      <c r="B54" t="s">
        <v>32</v>
      </c>
      <c r="C54" t="s">
        <v>20</v>
      </c>
      <c r="D54" t="s">
        <v>21</v>
      </c>
      <c r="E54" t="s">
        <v>5</v>
      </c>
      <c r="G54" t="s">
        <v>22</v>
      </c>
      <c r="H54">
        <v>93518</v>
      </c>
      <c r="I54">
        <v>94051</v>
      </c>
      <c r="J54" t="s">
        <v>23</v>
      </c>
      <c r="K54" t="s">
        <v>28</v>
      </c>
      <c r="L54" t="s">
        <v>251</v>
      </c>
      <c r="M54">
        <f>IF(ABS(I54-H55)&lt;=100,M53,M53+1)</f>
        <v>33</v>
      </c>
      <c r="N54" t="str">
        <f t="shared" si="0"/>
        <v>0</v>
      </c>
      <c r="O54">
        <f t="shared" si="1"/>
        <v>32</v>
      </c>
      <c r="P54">
        <v>113</v>
      </c>
      <c r="Q54">
        <f>COUNTIFS(N:N,P54,J:J,"-",E:E,"chromosome")</f>
        <v>3</v>
      </c>
    </row>
    <row r="55" spans="1:17" x14ac:dyDescent="0.35">
      <c r="A55" t="s">
        <v>26</v>
      </c>
      <c r="B55" t="s">
        <v>32</v>
      </c>
      <c r="C55" t="s">
        <v>20</v>
      </c>
      <c r="D55" t="s">
        <v>21</v>
      </c>
      <c r="E55" t="s">
        <v>5</v>
      </c>
      <c r="G55" t="s">
        <v>22</v>
      </c>
      <c r="H55">
        <v>95239</v>
      </c>
      <c r="I55">
        <v>95868</v>
      </c>
      <c r="J55" t="s">
        <v>23</v>
      </c>
      <c r="K55" t="s">
        <v>28</v>
      </c>
      <c r="L55" t="s">
        <v>256</v>
      </c>
      <c r="M55">
        <f>IF(ABS(I55-H56)&lt;=100,M54,M54+1)</f>
        <v>34</v>
      </c>
      <c r="N55" t="str">
        <f t="shared" si="0"/>
        <v>0</v>
      </c>
      <c r="O55">
        <f t="shared" si="1"/>
        <v>33</v>
      </c>
      <c r="P55">
        <v>115</v>
      </c>
      <c r="Q55">
        <f>COUNTIFS(N:N,P55,J:J,"-",E:E,"chromosome")</f>
        <v>5</v>
      </c>
    </row>
    <row r="56" spans="1:17" x14ac:dyDescent="0.35">
      <c r="A56" t="s">
        <v>26</v>
      </c>
      <c r="B56" t="s">
        <v>32</v>
      </c>
      <c r="C56" t="s">
        <v>20</v>
      </c>
      <c r="D56" t="s">
        <v>21</v>
      </c>
      <c r="E56" t="s">
        <v>5</v>
      </c>
      <c r="G56" t="s">
        <v>22</v>
      </c>
      <c r="H56">
        <v>97536</v>
      </c>
      <c r="I56">
        <v>97748</v>
      </c>
      <c r="J56" t="s">
        <v>23</v>
      </c>
      <c r="K56" t="s">
        <v>28</v>
      </c>
      <c r="L56" t="s">
        <v>263</v>
      </c>
      <c r="M56">
        <f>IF(ABS(I56-H57)&lt;=100,M55,M55+1)</f>
        <v>35</v>
      </c>
      <c r="N56" t="str">
        <f t="shared" si="0"/>
        <v>0</v>
      </c>
      <c r="O56">
        <f t="shared" si="1"/>
        <v>34</v>
      </c>
      <c r="P56">
        <v>116</v>
      </c>
      <c r="Q56">
        <f>COUNTIFS(N:N,P56,J:J,"-",E:E,"chromosome")</f>
        <v>4</v>
      </c>
    </row>
    <row r="57" spans="1:17" x14ac:dyDescent="0.35">
      <c r="A57" t="s">
        <v>26</v>
      </c>
      <c r="B57" t="s">
        <v>32</v>
      </c>
      <c r="C57" t="s">
        <v>20</v>
      </c>
      <c r="D57" t="s">
        <v>21</v>
      </c>
      <c r="E57" t="s">
        <v>5</v>
      </c>
      <c r="G57" t="s">
        <v>22</v>
      </c>
      <c r="H57">
        <v>98035</v>
      </c>
      <c r="I57">
        <v>99726</v>
      </c>
      <c r="J57" t="s">
        <v>23</v>
      </c>
      <c r="K57" t="s">
        <v>266</v>
      </c>
      <c r="L57" t="s">
        <v>265</v>
      </c>
      <c r="M57">
        <f>IF(ABS(I57-H58)&lt;=100,M56,M56+1)</f>
        <v>36</v>
      </c>
      <c r="N57" t="str">
        <f t="shared" si="0"/>
        <v>0</v>
      </c>
      <c r="O57">
        <f t="shared" si="1"/>
        <v>35</v>
      </c>
      <c r="P57">
        <v>117</v>
      </c>
      <c r="Q57">
        <f>COUNTIFS(N:N,P57,J:J,"-",E:E,"chromosome")</f>
        <v>3</v>
      </c>
    </row>
    <row r="58" spans="1:17" x14ac:dyDescent="0.35">
      <c r="A58" t="s">
        <v>26</v>
      </c>
      <c r="B58" t="s">
        <v>32</v>
      </c>
      <c r="C58" t="s">
        <v>20</v>
      </c>
      <c r="D58" t="s">
        <v>21</v>
      </c>
      <c r="E58" t="s">
        <v>5</v>
      </c>
      <c r="G58" t="s">
        <v>22</v>
      </c>
      <c r="H58">
        <v>101307</v>
      </c>
      <c r="I58">
        <v>102947</v>
      </c>
      <c r="J58" t="s">
        <v>23</v>
      </c>
      <c r="K58" t="s">
        <v>271</v>
      </c>
      <c r="L58" t="s">
        <v>270</v>
      </c>
      <c r="M58">
        <f>IF(ABS(I58-H59)&lt;=100,M57,M57+1)</f>
        <v>37</v>
      </c>
      <c r="N58" t="str">
        <f t="shared" si="0"/>
        <v>0</v>
      </c>
      <c r="O58">
        <f t="shared" si="1"/>
        <v>36</v>
      </c>
      <c r="P58">
        <v>118</v>
      </c>
      <c r="Q58">
        <f>COUNTIFS(N:N,P58,J:J,"-",E:E,"chromosome")</f>
        <v>8</v>
      </c>
    </row>
    <row r="59" spans="1:17" x14ac:dyDescent="0.35">
      <c r="A59" t="s">
        <v>26</v>
      </c>
      <c r="B59" t="s">
        <v>32</v>
      </c>
      <c r="C59" t="s">
        <v>20</v>
      </c>
      <c r="D59" t="s">
        <v>21</v>
      </c>
      <c r="E59" t="s">
        <v>5</v>
      </c>
      <c r="G59" t="s">
        <v>22</v>
      </c>
      <c r="H59">
        <v>103939</v>
      </c>
      <c r="I59">
        <v>105528</v>
      </c>
      <c r="J59" t="s">
        <v>23</v>
      </c>
      <c r="K59" t="s">
        <v>28</v>
      </c>
      <c r="L59" t="s">
        <v>273</v>
      </c>
      <c r="M59">
        <f>IF(ABS(I59-H60)&lt;=100,M58,M58+1)</f>
        <v>38</v>
      </c>
      <c r="N59" t="str">
        <f t="shared" si="0"/>
        <v>0</v>
      </c>
      <c r="O59">
        <f t="shared" si="1"/>
        <v>37</v>
      </c>
      <c r="P59">
        <v>120</v>
      </c>
      <c r="Q59">
        <f>COUNTIFS(N:N,P59,J:J,"-",E:E,"chromosome")</f>
        <v>4</v>
      </c>
    </row>
    <row r="60" spans="1:17" x14ac:dyDescent="0.35">
      <c r="A60" t="s">
        <v>26</v>
      </c>
      <c r="B60" t="s">
        <v>32</v>
      </c>
      <c r="C60" t="s">
        <v>20</v>
      </c>
      <c r="D60" t="s">
        <v>21</v>
      </c>
      <c r="E60" t="s">
        <v>5</v>
      </c>
      <c r="G60" t="s">
        <v>22</v>
      </c>
      <c r="H60">
        <v>106151</v>
      </c>
      <c r="I60">
        <v>107080</v>
      </c>
      <c r="J60" t="s">
        <v>23</v>
      </c>
      <c r="K60" t="s">
        <v>276</v>
      </c>
      <c r="L60" t="s">
        <v>275</v>
      </c>
      <c r="M60">
        <f>IF(ABS(I60-H61)&lt;=100,M59,M59+1)</f>
        <v>39</v>
      </c>
      <c r="N60">
        <f t="shared" si="0"/>
        <v>39</v>
      </c>
      <c r="O60">
        <f t="shared" si="1"/>
        <v>38</v>
      </c>
      <c r="P60">
        <v>121</v>
      </c>
      <c r="Q60">
        <f>COUNTIFS(N:N,P60,J:J,"-",E:E,"chromosome")</f>
        <v>5</v>
      </c>
    </row>
    <row r="61" spans="1:17" x14ac:dyDescent="0.35">
      <c r="A61" t="s">
        <v>26</v>
      </c>
      <c r="B61" t="s">
        <v>32</v>
      </c>
      <c r="C61" t="s">
        <v>20</v>
      </c>
      <c r="D61" t="s">
        <v>21</v>
      </c>
      <c r="E61" t="s">
        <v>5</v>
      </c>
      <c r="G61" t="s">
        <v>22</v>
      </c>
      <c r="H61">
        <v>107305</v>
      </c>
      <c r="I61">
        <v>107673</v>
      </c>
      <c r="J61" t="s">
        <v>23</v>
      </c>
      <c r="K61" t="s">
        <v>28</v>
      </c>
      <c r="L61" t="s">
        <v>278</v>
      </c>
      <c r="M61">
        <f>IF(ABS(I61-H62)&lt;=100,M60,M60+1)</f>
        <v>39</v>
      </c>
      <c r="N61">
        <f t="shared" si="0"/>
        <v>39</v>
      </c>
      <c r="O61">
        <f t="shared" si="1"/>
        <v>39</v>
      </c>
      <c r="P61">
        <v>122</v>
      </c>
      <c r="Q61">
        <f>COUNTIFS(N:N,P61,J:J,"-",E:E,"chromosome")</f>
        <v>2</v>
      </c>
    </row>
    <row r="62" spans="1:17" x14ac:dyDescent="0.35">
      <c r="A62" t="s">
        <v>26</v>
      </c>
      <c r="B62" t="s">
        <v>32</v>
      </c>
      <c r="C62" t="s">
        <v>20</v>
      </c>
      <c r="D62" t="s">
        <v>21</v>
      </c>
      <c r="E62" t="s">
        <v>5</v>
      </c>
      <c r="G62" t="s">
        <v>22</v>
      </c>
      <c r="H62">
        <v>107757</v>
      </c>
      <c r="I62">
        <v>108038</v>
      </c>
      <c r="J62" t="s">
        <v>23</v>
      </c>
      <c r="K62" t="s">
        <v>28</v>
      </c>
      <c r="L62" t="s">
        <v>280</v>
      </c>
      <c r="M62">
        <f>IF(ABS(I62-H63)&lt;=100,M61,M61+1)</f>
        <v>40</v>
      </c>
      <c r="N62" t="str">
        <f t="shared" si="0"/>
        <v>0</v>
      </c>
      <c r="O62">
        <f t="shared" si="1"/>
        <v>39</v>
      </c>
      <c r="P62">
        <v>124</v>
      </c>
      <c r="Q62">
        <f>COUNTIFS(N:N,P62,J:J,"-",E:E,"chromosome")</f>
        <v>6</v>
      </c>
    </row>
    <row r="63" spans="1:17" x14ac:dyDescent="0.35">
      <c r="A63" t="s">
        <v>26</v>
      </c>
      <c r="B63" t="s">
        <v>32</v>
      </c>
      <c r="C63" t="s">
        <v>20</v>
      </c>
      <c r="D63" t="s">
        <v>21</v>
      </c>
      <c r="E63" t="s">
        <v>5</v>
      </c>
      <c r="G63" t="s">
        <v>22</v>
      </c>
      <c r="H63">
        <v>108464</v>
      </c>
      <c r="I63">
        <v>108709</v>
      </c>
      <c r="J63" t="s">
        <v>23</v>
      </c>
      <c r="K63" t="s">
        <v>28</v>
      </c>
      <c r="L63" t="s">
        <v>282</v>
      </c>
      <c r="M63">
        <f>IF(ABS(I63-H64)&lt;=100,M62,M62+1)</f>
        <v>41</v>
      </c>
      <c r="N63" t="str">
        <f t="shared" si="0"/>
        <v>0</v>
      </c>
      <c r="O63">
        <f t="shared" si="1"/>
        <v>40</v>
      </c>
      <c r="P63">
        <v>125</v>
      </c>
      <c r="Q63">
        <f>COUNTIFS(N:N,P63,J:J,"-",E:E,"chromosome")</f>
        <v>3</v>
      </c>
    </row>
    <row r="64" spans="1:17" x14ac:dyDescent="0.35">
      <c r="A64" t="s">
        <v>26</v>
      </c>
      <c r="B64" t="s">
        <v>32</v>
      </c>
      <c r="C64" t="s">
        <v>20</v>
      </c>
      <c r="D64" t="s">
        <v>21</v>
      </c>
      <c r="E64" t="s">
        <v>5</v>
      </c>
      <c r="G64" t="s">
        <v>22</v>
      </c>
      <c r="H64">
        <v>109013</v>
      </c>
      <c r="I64">
        <v>110827</v>
      </c>
      <c r="J64" t="s">
        <v>23</v>
      </c>
      <c r="K64" t="s">
        <v>285</v>
      </c>
      <c r="L64" t="s">
        <v>284</v>
      </c>
      <c r="M64">
        <f>IF(ABS(I64-H65)&lt;=100,M63,M63+1)</f>
        <v>42</v>
      </c>
      <c r="N64">
        <f t="shared" si="0"/>
        <v>42</v>
      </c>
      <c r="O64">
        <f t="shared" si="1"/>
        <v>41</v>
      </c>
      <c r="P64">
        <v>128</v>
      </c>
      <c r="Q64">
        <f>COUNTIFS(N:N,P64,J:J,"-",E:E,"chromosome")</f>
        <v>2</v>
      </c>
    </row>
    <row r="65" spans="1:17" x14ac:dyDescent="0.35">
      <c r="A65" t="s">
        <v>26</v>
      </c>
      <c r="B65" t="s">
        <v>32</v>
      </c>
      <c r="C65" t="s">
        <v>20</v>
      </c>
      <c r="D65" t="s">
        <v>21</v>
      </c>
      <c r="E65" t="s">
        <v>5</v>
      </c>
      <c r="G65" t="s">
        <v>22</v>
      </c>
      <c r="H65">
        <v>112585</v>
      </c>
      <c r="I65">
        <v>112791</v>
      </c>
      <c r="J65" t="s">
        <v>23</v>
      </c>
      <c r="K65" t="s">
        <v>28</v>
      </c>
      <c r="L65" t="s">
        <v>291</v>
      </c>
      <c r="M65">
        <f>IF(ABS(I65-H66)&lt;=100,M64,M64+1)</f>
        <v>42</v>
      </c>
      <c r="N65">
        <f t="shared" si="0"/>
        <v>42</v>
      </c>
      <c r="O65">
        <f t="shared" si="1"/>
        <v>42</v>
      </c>
      <c r="P65">
        <v>130</v>
      </c>
      <c r="Q65">
        <f>COUNTIFS(N:N,P65,J:J,"-",E:E,"chromosome")</f>
        <v>5</v>
      </c>
    </row>
    <row r="66" spans="1:17" x14ac:dyDescent="0.35">
      <c r="A66" t="s">
        <v>26</v>
      </c>
      <c r="B66" t="s">
        <v>32</v>
      </c>
      <c r="C66" t="s">
        <v>20</v>
      </c>
      <c r="D66" t="s">
        <v>21</v>
      </c>
      <c r="E66" t="s">
        <v>5</v>
      </c>
      <c r="G66" t="s">
        <v>22</v>
      </c>
      <c r="H66">
        <v>112867</v>
      </c>
      <c r="I66">
        <v>113277</v>
      </c>
      <c r="J66" t="s">
        <v>23</v>
      </c>
      <c r="K66" t="s">
        <v>28</v>
      </c>
      <c r="L66" t="s">
        <v>293</v>
      </c>
      <c r="M66">
        <f>IF(ABS(I66-H67)&lt;=100,M65,M65+1)</f>
        <v>43</v>
      </c>
      <c r="N66">
        <f t="shared" ref="N66:N129" si="6">IF(COUNTIF(M$1:M$3238,M66)=1,"0",M66)</f>
        <v>43</v>
      </c>
      <c r="O66">
        <f t="shared" si="1"/>
        <v>42</v>
      </c>
      <c r="P66">
        <v>131</v>
      </c>
      <c r="Q66">
        <f>COUNTIFS(N:N,P66,J:J,"-",E:E,"chromosome")</f>
        <v>3</v>
      </c>
    </row>
    <row r="67" spans="1:17" x14ac:dyDescent="0.35">
      <c r="A67" t="s">
        <v>26</v>
      </c>
      <c r="B67" t="s">
        <v>32</v>
      </c>
      <c r="C67" t="s">
        <v>20</v>
      </c>
      <c r="D67" t="s">
        <v>21</v>
      </c>
      <c r="E67" t="s">
        <v>5</v>
      </c>
      <c r="G67" t="s">
        <v>22</v>
      </c>
      <c r="H67">
        <v>114028</v>
      </c>
      <c r="I67">
        <v>114546</v>
      </c>
      <c r="J67" t="s">
        <v>23</v>
      </c>
      <c r="K67" t="s">
        <v>28</v>
      </c>
      <c r="L67" t="s">
        <v>295</v>
      </c>
      <c r="M67">
        <f>IF(ABS(I67-H68)&lt;=100,M66,M66+1)</f>
        <v>43</v>
      </c>
      <c r="N67">
        <f t="shared" si="6"/>
        <v>43</v>
      </c>
      <c r="O67">
        <f t="shared" ref="O67:O130" si="7">M66</f>
        <v>43</v>
      </c>
      <c r="P67">
        <v>133</v>
      </c>
      <c r="Q67">
        <f>COUNTIFS(N:N,P67,J:J,"-",E:E,"chromosome")</f>
        <v>2</v>
      </c>
    </row>
    <row r="68" spans="1:17" x14ac:dyDescent="0.35">
      <c r="A68" t="s">
        <v>26</v>
      </c>
      <c r="B68" t="s">
        <v>32</v>
      </c>
      <c r="C68" t="s">
        <v>20</v>
      </c>
      <c r="D68" t="s">
        <v>21</v>
      </c>
      <c r="E68" t="s">
        <v>5</v>
      </c>
      <c r="G68" t="s">
        <v>22</v>
      </c>
      <c r="H68">
        <v>114539</v>
      </c>
      <c r="I68">
        <v>116368</v>
      </c>
      <c r="J68" t="s">
        <v>23</v>
      </c>
      <c r="K68" t="s">
        <v>28</v>
      </c>
      <c r="L68" t="s">
        <v>297</v>
      </c>
      <c r="M68">
        <f>IF(ABS(I68-H69)&lt;=100,M67,M67+1)</f>
        <v>43</v>
      </c>
      <c r="N68">
        <f t="shared" si="6"/>
        <v>43</v>
      </c>
      <c r="O68">
        <f t="shared" si="7"/>
        <v>43</v>
      </c>
      <c r="P68">
        <v>135</v>
      </c>
      <c r="Q68">
        <f>COUNTIFS(N:N,P68,J:J,"-",E:E,"chromosome")</f>
        <v>3</v>
      </c>
    </row>
    <row r="69" spans="1:17" x14ac:dyDescent="0.35">
      <c r="A69" t="s">
        <v>26</v>
      </c>
      <c r="B69" t="s">
        <v>32</v>
      </c>
      <c r="C69" t="s">
        <v>20</v>
      </c>
      <c r="D69" t="s">
        <v>21</v>
      </c>
      <c r="E69" t="s">
        <v>5</v>
      </c>
      <c r="G69" t="s">
        <v>22</v>
      </c>
      <c r="H69">
        <v>116365</v>
      </c>
      <c r="I69">
        <v>117426</v>
      </c>
      <c r="J69" t="s">
        <v>23</v>
      </c>
      <c r="K69" t="s">
        <v>28</v>
      </c>
      <c r="L69" t="s">
        <v>299</v>
      </c>
      <c r="M69">
        <f>IF(ABS(I69-H70)&lt;=100,M68,M68+1)</f>
        <v>43</v>
      </c>
      <c r="N69">
        <f t="shared" si="6"/>
        <v>43</v>
      </c>
      <c r="O69">
        <f t="shared" si="7"/>
        <v>43</v>
      </c>
      <c r="P69">
        <v>137</v>
      </c>
      <c r="Q69">
        <f>COUNTIFS(N:N,P69,J:J,"-",E:E,"chromosome")</f>
        <v>5</v>
      </c>
    </row>
    <row r="70" spans="1:17" x14ac:dyDescent="0.35">
      <c r="A70" t="s">
        <v>26</v>
      </c>
      <c r="B70" t="s">
        <v>32</v>
      </c>
      <c r="C70" t="s">
        <v>20</v>
      </c>
      <c r="D70" t="s">
        <v>21</v>
      </c>
      <c r="E70" t="s">
        <v>5</v>
      </c>
      <c r="G70" t="s">
        <v>22</v>
      </c>
      <c r="H70">
        <v>117450</v>
      </c>
      <c r="I70">
        <v>118976</v>
      </c>
      <c r="J70" t="s">
        <v>23</v>
      </c>
      <c r="K70" t="s">
        <v>28</v>
      </c>
      <c r="L70" t="s">
        <v>301</v>
      </c>
      <c r="M70">
        <f>IF(ABS(I70-H71)&lt;=100,M69,M69+1)</f>
        <v>44</v>
      </c>
      <c r="N70" t="str">
        <f t="shared" si="6"/>
        <v>0</v>
      </c>
      <c r="O70">
        <f t="shared" si="7"/>
        <v>43</v>
      </c>
      <c r="P70">
        <v>138</v>
      </c>
      <c r="Q70">
        <f>COUNTIFS(N:N,P70,J:J,"-",E:E,"chromosome")</f>
        <v>3</v>
      </c>
    </row>
    <row r="71" spans="1:17" x14ac:dyDescent="0.35">
      <c r="A71" t="s">
        <v>26</v>
      </c>
      <c r="B71" t="s">
        <v>32</v>
      </c>
      <c r="C71" t="s">
        <v>20</v>
      </c>
      <c r="D71" t="s">
        <v>21</v>
      </c>
      <c r="E71" t="s">
        <v>5</v>
      </c>
      <c r="G71" t="s">
        <v>22</v>
      </c>
      <c r="H71">
        <v>120068</v>
      </c>
      <c r="I71">
        <v>120622</v>
      </c>
      <c r="J71" t="s">
        <v>23</v>
      </c>
      <c r="K71" t="s">
        <v>306</v>
      </c>
      <c r="L71" t="s">
        <v>305</v>
      </c>
      <c r="M71">
        <f>IF(ABS(I71-H72)&lt;=100,M70,M70+1)</f>
        <v>45</v>
      </c>
      <c r="N71" t="str">
        <f t="shared" si="6"/>
        <v>0</v>
      </c>
      <c r="O71">
        <f t="shared" si="7"/>
        <v>44</v>
      </c>
      <c r="P71">
        <v>140</v>
      </c>
      <c r="Q71">
        <f>COUNTIFS(N:N,P71,J:J,"-",E:E,"chromosome")</f>
        <v>3</v>
      </c>
    </row>
    <row r="72" spans="1:17" x14ac:dyDescent="0.35">
      <c r="A72" t="s">
        <v>26</v>
      </c>
      <c r="B72" t="s">
        <v>32</v>
      </c>
      <c r="C72" t="s">
        <v>20</v>
      </c>
      <c r="D72" t="s">
        <v>21</v>
      </c>
      <c r="E72" t="s">
        <v>5</v>
      </c>
      <c r="G72" t="s">
        <v>22</v>
      </c>
      <c r="H72">
        <v>122591</v>
      </c>
      <c r="I72">
        <v>123112</v>
      </c>
      <c r="J72" t="s">
        <v>23</v>
      </c>
      <c r="K72" t="s">
        <v>28</v>
      </c>
      <c r="L72" t="s">
        <v>311</v>
      </c>
      <c r="M72">
        <f>IF(ABS(I72-H73)&lt;=100,M71,M71+1)</f>
        <v>46</v>
      </c>
      <c r="N72" t="str">
        <f t="shared" si="6"/>
        <v>0</v>
      </c>
      <c r="O72">
        <f t="shared" si="7"/>
        <v>45</v>
      </c>
      <c r="P72">
        <v>142</v>
      </c>
      <c r="Q72">
        <f>COUNTIFS(N:N,P72,J:J,"-",E:E,"chromosome")</f>
        <v>2</v>
      </c>
    </row>
    <row r="73" spans="1:17" x14ac:dyDescent="0.35">
      <c r="A73" t="s">
        <v>26</v>
      </c>
      <c r="B73" t="s">
        <v>32</v>
      </c>
      <c r="C73" t="s">
        <v>20</v>
      </c>
      <c r="D73" t="s">
        <v>21</v>
      </c>
      <c r="E73" t="s">
        <v>5</v>
      </c>
      <c r="G73" t="s">
        <v>22</v>
      </c>
      <c r="H73">
        <v>123398</v>
      </c>
      <c r="I73">
        <v>123964</v>
      </c>
      <c r="J73" t="s">
        <v>23</v>
      </c>
      <c r="K73" t="s">
        <v>314</v>
      </c>
      <c r="L73" t="s">
        <v>313</v>
      </c>
      <c r="M73">
        <f>IF(ABS(I73-H74)&lt;=100,M72,M72+1)</f>
        <v>47</v>
      </c>
      <c r="N73" t="str">
        <f t="shared" si="6"/>
        <v>0</v>
      </c>
      <c r="O73">
        <f t="shared" si="7"/>
        <v>46</v>
      </c>
      <c r="P73">
        <v>145</v>
      </c>
      <c r="Q73">
        <f>COUNTIFS(N:N,P73,J:J,"-",E:E,"chromosome")</f>
        <v>2</v>
      </c>
    </row>
    <row r="74" spans="1:17" x14ac:dyDescent="0.35">
      <c r="A74" t="s">
        <v>26</v>
      </c>
      <c r="B74" t="s">
        <v>32</v>
      </c>
      <c r="C74" t="s">
        <v>20</v>
      </c>
      <c r="D74" t="s">
        <v>21</v>
      </c>
      <c r="E74" t="s">
        <v>5</v>
      </c>
      <c r="G74" t="s">
        <v>22</v>
      </c>
      <c r="H74">
        <v>124066</v>
      </c>
      <c r="I74">
        <v>124407</v>
      </c>
      <c r="J74" t="s">
        <v>23</v>
      </c>
      <c r="K74" t="s">
        <v>28</v>
      </c>
      <c r="L74" t="s">
        <v>316</v>
      </c>
      <c r="M74">
        <f>IF(ABS(I74-H75)&lt;=100,M73,M73+1)</f>
        <v>48</v>
      </c>
      <c r="N74" t="str">
        <f t="shared" si="6"/>
        <v>0</v>
      </c>
      <c r="O74">
        <f t="shared" si="7"/>
        <v>47</v>
      </c>
      <c r="P74">
        <v>146</v>
      </c>
      <c r="Q74">
        <f>COUNTIFS(N:N,P74,J:J,"-",E:E,"chromosome")</f>
        <v>2</v>
      </c>
    </row>
    <row r="75" spans="1:17" x14ac:dyDescent="0.35">
      <c r="A75" t="s">
        <v>26</v>
      </c>
      <c r="B75" t="s">
        <v>32</v>
      </c>
      <c r="C75" t="s">
        <v>20</v>
      </c>
      <c r="D75" t="s">
        <v>21</v>
      </c>
      <c r="E75" t="s">
        <v>5</v>
      </c>
      <c r="G75" t="s">
        <v>22</v>
      </c>
      <c r="H75">
        <v>124967</v>
      </c>
      <c r="I75">
        <v>125311</v>
      </c>
      <c r="J75" t="s">
        <v>23</v>
      </c>
      <c r="K75" t="s">
        <v>28</v>
      </c>
      <c r="L75" t="s">
        <v>318</v>
      </c>
      <c r="M75">
        <f>IF(ABS(I75-H76)&lt;=100,M74,M74+1)</f>
        <v>49</v>
      </c>
      <c r="N75" t="str">
        <f t="shared" si="6"/>
        <v>0</v>
      </c>
      <c r="O75">
        <f t="shared" si="7"/>
        <v>48</v>
      </c>
      <c r="P75">
        <v>147</v>
      </c>
      <c r="Q75">
        <f>COUNTIFS(N:N,P75,J:J,"-",E:E,"chromosome")</f>
        <v>3</v>
      </c>
    </row>
    <row r="76" spans="1:17" x14ac:dyDescent="0.35">
      <c r="A76" t="s">
        <v>26</v>
      </c>
      <c r="B76" t="s">
        <v>32</v>
      </c>
      <c r="C76" t="s">
        <v>20</v>
      </c>
      <c r="D76" t="s">
        <v>21</v>
      </c>
      <c r="E76" t="s">
        <v>5</v>
      </c>
      <c r="G76" t="s">
        <v>22</v>
      </c>
      <c r="H76">
        <v>127017</v>
      </c>
      <c r="I76">
        <v>127922</v>
      </c>
      <c r="J76" t="s">
        <v>23</v>
      </c>
      <c r="K76" t="s">
        <v>53</v>
      </c>
      <c r="L76" t="s">
        <v>323</v>
      </c>
      <c r="M76">
        <f>IF(ABS(I76-H77)&lt;=100,M75,M75+1)</f>
        <v>50</v>
      </c>
      <c r="N76">
        <f t="shared" si="6"/>
        <v>50</v>
      </c>
      <c r="O76">
        <f t="shared" si="7"/>
        <v>49</v>
      </c>
      <c r="P76">
        <v>150</v>
      </c>
      <c r="Q76">
        <f>COUNTIFS(N:N,P76,J:J,"-",E:E,"chromosome")</f>
        <v>5</v>
      </c>
    </row>
    <row r="77" spans="1:17" x14ac:dyDescent="0.35">
      <c r="A77" t="s">
        <v>26</v>
      </c>
      <c r="B77" t="s">
        <v>32</v>
      </c>
      <c r="C77" t="s">
        <v>20</v>
      </c>
      <c r="D77" t="s">
        <v>21</v>
      </c>
      <c r="E77" t="s">
        <v>5</v>
      </c>
      <c r="G77" t="s">
        <v>22</v>
      </c>
      <c r="H77">
        <v>130424</v>
      </c>
      <c r="I77">
        <v>131314</v>
      </c>
      <c r="J77" t="s">
        <v>23</v>
      </c>
      <c r="K77" t="s">
        <v>28</v>
      </c>
      <c r="L77" t="s">
        <v>329</v>
      </c>
      <c r="M77">
        <f>IF(ABS(I77-H78)&lt;=100,M76,M76+1)</f>
        <v>50</v>
      </c>
      <c r="N77">
        <f t="shared" si="6"/>
        <v>50</v>
      </c>
      <c r="O77">
        <f t="shared" si="7"/>
        <v>50</v>
      </c>
      <c r="P77">
        <v>151</v>
      </c>
      <c r="Q77">
        <f>COUNTIFS(N:N,P77,J:J,"-",E:E,"chromosome")</f>
        <v>4</v>
      </c>
    </row>
    <row r="78" spans="1:17" x14ac:dyDescent="0.35">
      <c r="A78" t="s">
        <v>26</v>
      </c>
      <c r="B78" t="s">
        <v>32</v>
      </c>
      <c r="C78" t="s">
        <v>20</v>
      </c>
      <c r="D78" t="s">
        <v>21</v>
      </c>
      <c r="E78" t="s">
        <v>5</v>
      </c>
      <c r="G78" t="s">
        <v>22</v>
      </c>
      <c r="H78">
        <v>131390</v>
      </c>
      <c r="I78">
        <v>132241</v>
      </c>
      <c r="J78" t="s">
        <v>23</v>
      </c>
      <c r="K78" t="s">
        <v>241</v>
      </c>
      <c r="L78" t="s">
        <v>331</v>
      </c>
      <c r="M78">
        <f>IF(ABS(I78-H79)&lt;=100,M77,M77+1)</f>
        <v>51</v>
      </c>
      <c r="N78">
        <f t="shared" si="6"/>
        <v>51</v>
      </c>
      <c r="O78">
        <f t="shared" si="7"/>
        <v>50</v>
      </c>
      <c r="P78">
        <v>153</v>
      </c>
      <c r="Q78">
        <f>COUNTIFS(N:N,P78,J:J,"-",E:E,"chromosome")</f>
        <v>2</v>
      </c>
    </row>
    <row r="79" spans="1:17" x14ac:dyDescent="0.35">
      <c r="A79" t="s">
        <v>26</v>
      </c>
      <c r="B79" t="s">
        <v>32</v>
      </c>
      <c r="C79" t="s">
        <v>20</v>
      </c>
      <c r="D79" t="s">
        <v>21</v>
      </c>
      <c r="E79" t="s">
        <v>5</v>
      </c>
      <c r="G79" t="s">
        <v>22</v>
      </c>
      <c r="H79">
        <v>132988</v>
      </c>
      <c r="I79">
        <v>133428</v>
      </c>
      <c r="J79" t="s">
        <v>23</v>
      </c>
      <c r="K79" t="s">
        <v>337</v>
      </c>
      <c r="L79" t="s">
        <v>336</v>
      </c>
      <c r="M79">
        <f>IF(ABS(I79-H80)&lt;=100,M78,M78+1)</f>
        <v>51</v>
      </c>
      <c r="N79">
        <f t="shared" si="6"/>
        <v>51</v>
      </c>
      <c r="O79">
        <f t="shared" si="7"/>
        <v>51</v>
      </c>
      <c r="P79">
        <v>154</v>
      </c>
      <c r="Q79">
        <f>COUNTIFS(N:N,P79,J:J,"-",E:E,"chromosome")</f>
        <v>3</v>
      </c>
    </row>
    <row r="80" spans="1:17" x14ac:dyDescent="0.35">
      <c r="A80" t="s">
        <v>26</v>
      </c>
      <c r="B80" t="s">
        <v>32</v>
      </c>
      <c r="C80" t="s">
        <v>20</v>
      </c>
      <c r="D80" t="s">
        <v>21</v>
      </c>
      <c r="E80" t="s">
        <v>5</v>
      </c>
      <c r="G80" t="s">
        <v>22</v>
      </c>
      <c r="H80">
        <v>133490</v>
      </c>
      <c r="I80">
        <v>134008</v>
      </c>
      <c r="J80" t="s">
        <v>23</v>
      </c>
      <c r="K80" t="s">
        <v>28</v>
      </c>
      <c r="L80" t="s">
        <v>339</v>
      </c>
      <c r="M80">
        <f>IF(ABS(I80-H81)&lt;=100,M79,M79+1)</f>
        <v>52</v>
      </c>
      <c r="N80" t="str">
        <f t="shared" si="6"/>
        <v>0</v>
      </c>
      <c r="O80">
        <f t="shared" si="7"/>
        <v>51</v>
      </c>
      <c r="P80">
        <v>155</v>
      </c>
      <c r="Q80">
        <f>COUNTIFS(N:N,P80,J:J,"-",E:E,"chromosome")</f>
        <v>3</v>
      </c>
    </row>
    <row r="81" spans="1:17" x14ac:dyDescent="0.35">
      <c r="A81" t="s">
        <v>26</v>
      </c>
      <c r="B81" t="s">
        <v>32</v>
      </c>
      <c r="C81" t="s">
        <v>20</v>
      </c>
      <c r="D81" t="s">
        <v>21</v>
      </c>
      <c r="E81" t="s">
        <v>5</v>
      </c>
      <c r="G81" t="s">
        <v>22</v>
      </c>
      <c r="H81">
        <v>134143</v>
      </c>
      <c r="I81">
        <v>136191</v>
      </c>
      <c r="J81" t="s">
        <v>23</v>
      </c>
      <c r="K81" t="s">
        <v>342</v>
      </c>
      <c r="L81" t="s">
        <v>341</v>
      </c>
      <c r="M81">
        <f>IF(ABS(I81-H82)&lt;=100,M80,M80+1)</f>
        <v>53</v>
      </c>
      <c r="N81" t="str">
        <f t="shared" si="6"/>
        <v>0</v>
      </c>
      <c r="O81">
        <f t="shared" si="7"/>
        <v>52</v>
      </c>
      <c r="P81">
        <v>156</v>
      </c>
      <c r="Q81">
        <f>COUNTIFS(N:N,P81,J:J,"-",E:E,"chromosome")</f>
        <v>2</v>
      </c>
    </row>
    <row r="82" spans="1:17" x14ac:dyDescent="0.35">
      <c r="A82" t="s">
        <v>26</v>
      </c>
      <c r="B82" t="s">
        <v>32</v>
      </c>
      <c r="C82" t="s">
        <v>20</v>
      </c>
      <c r="D82" t="s">
        <v>21</v>
      </c>
      <c r="E82" t="s">
        <v>5</v>
      </c>
      <c r="G82" t="s">
        <v>22</v>
      </c>
      <c r="H82">
        <v>136420</v>
      </c>
      <c r="I82">
        <v>138351</v>
      </c>
      <c r="J82" t="s">
        <v>23</v>
      </c>
      <c r="K82" t="s">
        <v>345</v>
      </c>
      <c r="L82" t="s">
        <v>344</v>
      </c>
      <c r="M82">
        <f>IF(ABS(I82-H83)&lt;=100,M81,M81+1)</f>
        <v>54</v>
      </c>
      <c r="N82" t="str">
        <f t="shared" si="6"/>
        <v>0</v>
      </c>
      <c r="O82">
        <f t="shared" si="7"/>
        <v>53</v>
      </c>
      <c r="P82">
        <v>160</v>
      </c>
      <c r="Q82">
        <f>COUNTIFS(N:N,P82,J:J,"-",E:E,"chromosome")</f>
        <v>2</v>
      </c>
    </row>
    <row r="83" spans="1:17" x14ac:dyDescent="0.35">
      <c r="A83" t="s">
        <v>26</v>
      </c>
      <c r="B83" t="s">
        <v>32</v>
      </c>
      <c r="C83" t="s">
        <v>20</v>
      </c>
      <c r="D83" t="s">
        <v>21</v>
      </c>
      <c r="E83" t="s">
        <v>5</v>
      </c>
      <c r="G83" t="s">
        <v>22</v>
      </c>
      <c r="H83">
        <v>138844</v>
      </c>
      <c r="I83">
        <v>139404</v>
      </c>
      <c r="J83" t="s">
        <v>23</v>
      </c>
      <c r="K83" t="s">
        <v>348</v>
      </c>
      <c r="L83" t="s">
        <v>347</v>
      </c>
      <c r="M83">
        <f>IF(ABS(I83-H84)&lt;=100,M82,M82+1)</f>
        <v>55</v>
      </c>
      <c r="N83" t="str">
        <f t="shared" si="6"/>
        <v>0</v>
      </c>
      <c r="O83">
        <f t="shared" si="7"/>
        <v>54</v>
      </c>
      <c r="P83">
        <v>163</v>
      </c>
      <c r="Q83">
        <f>COUNTIFS(N:N,P83,J:J,"-",E:E,"chromosome")</f>
        <v>6</v>
      </c>
    </row>
    <row r="84" spans="1:17" x14ac:dyDescent="0.35">
      <c r="A84" t="s">
        <v>26</v>
      </c>
      <c r="B84" t="s">
        <v>32</v>
      </c>
      <c r="C84" t="s">
        <v>20</v>
      </c>
      <c r="D84" t="s">
        <v>21</v>
      </c>
      <c r="E84" t="s">
        <v>5</v>
      </c>
      <c r="G84" t="s">
        <v>22</v>
      </c>
      <c r="H84">
        <v>139535</v>
      </c>
      <c r="I84">
        <v>140824</v>
      </c>
      <c r="J84" t="s">
        <v>23</v>
      </c>
      <c r="K84" t="s">
        <v>351</v>
      </c>
      <c r="L84" t="s">
        <v>350</v>
      </c>
      <c r="M84">
        <f>IF(ABS(I84-H85)&lt;=100,M83,M83+1)</f>
        <v>56</v>
      </c>
      <c r="N84">
        <f t="shared" si="6"/>
        <v>56</v>
      </c>
      <c r="O84">
        <f t="shared" si="7"/>
        <v>55</v>
      </c>
      <c r="P84">
        <v>165</v>
      </c>
      <c r="Q84">
        <f>COUNTIFS(N:N,P84,J:J,"-",E:E,"chromosome")</f>
        <v>3</v>
      </c>
    </row>
    <row r="85" spans="1:17" x14ac:dyDescent="0.35">
      <c r="A85" t="s">
        <v>26</v>
      </c>
      <c r="B85" t="s">
        <v>32</v>
      </c>
      <c r="C85" t="s">
        <v>20</v>
      </c>
      <c r="D85" t="s">
        <v>21</v>
      </c>
      <c r="E85" t="s">
        <v>5</v>
      </c>
      <c r="G85" t="s">
        <v>22</v>
      </c>
      <c r="H85">
        <v>141442</v>
      </c>
      <c r="I85">
        <v>143868</v>
      </c>
      <c r="J85" t="s">
        <v>23</v>
      </c>
      <c r="K85" t="s">
        <v>354</v>
      </c>
      <c r="L85" t="s">
        <v>353</v>
      </c>
      <c r="M85">
        <f>IF(ABS(I85-H86)&lt;=100,M84,M84+1)</f>
        <v>56</v>
      </c>
      <c r="N85">
        <f t="shared" si="6"/>
        <v>56</v>
      </c>
      <c r="O85">
        <f t="shared" si="7"/>
        <v>56</v>
      </c>
      <c r="P85">
        <v>168</v>
      </c>
      <c r="Q85">
        <f>COUNTIFS(N:N,P85,J:J,"-",E:E,"chromosome")</f>
        <v>2</v>
      </c>
    </row>
    <row r="86" spans="1:17" x14ac:dyDescent="0.35">
      <c r="A86" t="s">
        <v>26</v>
      </c>
      <c r="B86" t="s">
        <v>32</v>
      </c>
      <c r="C86" t="s">
        <v>20</v>
      </c>
      <c r="D86" t="s">
        <v>21</v>
      </c>
      <c r="E86" t="s">
        <v>5</v>
      </c>
      <c r="G86" t="s">
        <v>22</v>
      </c>
      <c r="H86">
        <v>143865</v>
      </c>
      <c r="I86">
        <v>145835</v>
      </c>
      <c r="J86" t="s">
        <v>23</v>
      </c>
      <c r="K86" t="s">
        <v>357</v>
      </c>
      <c r="L86" t="s">
        <v>356</v>
      </c>
      <c r="M86">
        <f>IF(ABS(I86-H87)&lt;=100,M85,M85+1)</f>
        <v>57</v>
      </c>
      <c r="N86" t="str">
        <f t="shared" si="6"/>
        <v>0</v>
      </c>
      <c r="O86">
        <f t="shared" si="7"/>
        <v>56</v>
      </c>
      <c r="P86">
        <v>172</v>
      </c>
      <c r="Q86">
        <f>COUNTIFS(N:N,P86,J:J,"-",E:E,"chromosome")</f>
        <v>3</v>
      </c>
    </row>
    <row r="87" spans="1:17" x14ac:dyDescent="0.35">
      <c r="A87" t="s">
        <v>26</v>
      </c>
      <c r="B87" t="s">
        <v>32</v>
      </c>
      <c r="C87" t="s">
        <v>20</v>
      </c>
      <c r="D87" t="s">
        <v>21</v>
      </c>
      <c r="E87" t="s">
        <v>5</v>
      </c>
      <c r="G87" t="s">
        <v>22</v>
      </c>
      <c r="H87">
        <v>145955</v>
      </c>
      <c r="I87">
        <v>146368</v>
      </c>
      <c r="J87" t="s">
        <v>23</v>
      </c>
      <c r="K87" t="s">
        <v>360</v>
      </c>
      <c r="L87" t="s">
        <v>359</v>
      </c>
      <c r="M87">
        <f>IF(ABS(I87-H88)&lt;=100,M86,M86+1)</f>
        <v>58</v>
      </c>
      <c r="N87">
        <f t="shared" si="6"/>
        <v>58</v>
      </c>
      <c r="O87">
        <f t="shared" si="7"/>
        <v>57</v>
      </c>
      <c r="P87">
        <v>174</v>
      </c>
      <c r="Q87">
        <f>COUNTIFS(N:N,P87,J:J,"-",E:E,"chromosome")</f>
        <v>7</v>
      </c>
    </row>
    <row r="88" spans="1:17" x14ac:dyDescent="0.35">
      <c r="A88" t="s">
        <v>26</v>
      </c>
      <c r="B88" t="s">
        <v>32</v>
      </c>
      <c r="C88" t="s">
        <v>20</v>
      </c>
      <c r="D88" t="s">
        <v>21</v>
      </c>
      <c r="E88" t="s">
        <v>5</v>
      </c>
      <c r="G88" t="s">
        <v>22</v>
      </c>
      <c r="H88">
        <v>147419</v>
      </c>
      <c r="I88">
        <v>147727</v>
      </c>
      <c r="J88" t="s">
        <v>23</v>
      </c>
      <c r="K88" t="s">
        <v>28</v>
      </c>
      <c r="L88" t="s">
        <v>367</v>
      </c>
      <c r="M88">
        <f>IF(ABS(I88-H89)&lt;=100,M87,M87+1)</f>
        <v>58</v>
      </c>
      <c r="N88">
        <f t="shared" si="6"/>
        <v>58</v>
      </c>
      <c r="O88">
        <f t="shared" si="7"/>
        <v>58</v>
      </c>
      <c r="P88">
        <v>175</v>
      </c>
      <c r="Q88">
        <f>COUNTIFS(N:N,P88,J:J,"-",E:E,"chromosome")</f>
        <v>2</v>
      </c>
    </row>
    <row r="89" spans="1:17" x14ac:dyDescent="0.35">
      <c r="A89" t="s">
        <v>26</v>
      </c>
      <c r="B89" t="s">
        <v>32</v>
      </c>
      <c r="C89" t="s">
        <v>20</v>
      </c>
      <c r="D89" t="s">
        <v>21</v>
      </c>
      <c r="E89" t="s">
        <v>5</v>
      </c>
      <c r="G89" t="s">
        <v>22</v>
      </c>
      <c r="H89">
        <v>147711</v>
      </c>
      <c r="I89">
        <v>148151</v>
      </c>
      <c r="J89" t="s">
        <v>23</v>
      </c>
      <c r="K89" t="s">
        <v>28</v>
      </c>
      <c r="L89" t="s">
        <v>369</v>
      </c>
      <c r="M89">
        <f>IF(ABS(I89-H90)&lt;=100,M88,M88+1)</f>
        <v>59</v>
      </c>
      <c r="N89" t="str">
        <f t="shared" si="6"/>
        <v>0</v>
      </c>
      <c r="O89">
        <f t="shared" si="7"/>
        <v>58</v>
      </c>
      <c r="P89">
        <v>177</v>
      </c>
      <c r="Q89">
        <f>COUNTIFS(N:N,P89,J:J,"-",E:E,"chromosome")</f>
        <v>2</v>
      </c>
    </row>
    <row r="90" spans="1:17" x14ac:dyDescent="0.35">
      <c r="A90" t="s">
        <v>26</v>
      </c>
      <c r="B90" t="s">
        <v>32</v>
      </c>
      <c r="C90" t="s">
        <v>20</v>
      </c>
      <c r="D90" t="s">
        <v>21</v>
      </c>
      <c r="E90" t="s">
        <v>5</v>
      </c>
      <c r="G90" t="s">
        <v>22</v>
      </c>
      <c r="H90">
        <v>148299</v>
      </c>
      <c r="I90">
        <v>151013</v>
      </c>
      <c r="J90" t="s">
        <v>23</v>
      </c>
      <c r="K90" t="s">
        <v>372</v>
      </c>
      <c r="L90" t="s">
        <v>371</v>
      </c>
      <c r="M90">
        <f>IF(ABS(I90-H91)&lt;=100,M89,M89+1)</f>
        <v>60</v>
      </c>
      <c r="N90" t="str">
        <f t="shared" si="6"/>
        <v>0</v>
      </c>
      <c r="O90">
        <f t="shared" si="7"/>
        <v>59</v>
      </c>
      <c r="P90">
        <v>178</v>
      </c>
      <c r="Q90">
        <f>COUNTIFS(N:N,P90,J:J,"-",E:E,"chromosome")</f>
        <v>2</v>
      </c>
    </row>
    <row r="91" spans="1:17" x14ac:dyDescent="0.35">
      <c r="A91" t="s">
        <v>26</v>
      </c>
      <c r="B91" t="s">
        <v>32</v>
      </c>
      <c r="C91" t="s">
        <v>20</v>
      </c>
      <c r="D91" t="s">
        <v>21</v>
      </c>
      <c r="E91" t="s">
        <v>5</v>
      </c>
      <c r="G91" t="s">
        <v>22</v>
      </c>
      <c r="H91">
        <v>151142</v>
      </c>
      <c r="I91">
        <v>151645</v>
      </c>
      <c r="J91" t="s">
        <v>23</v>
      </c>
      <c r="K91" t="s">
        <v>28</v>
      </c>
      <c r="L91" t="s">
        <v>374</v>
      </c>
      <c r="M91">
        <f>IF(ABS(I91-H92)&lt;=100,M90,M90+1)</f>
        <v>61</v>
      </c>
      <c r="N91" t="str">
        <f t="shared" si="6"/>
        <v>0</v>
      </c>
      <c r="O91">
        <f t="shared" si="7"/>
        <v>60</v>
      </c>
      <c r="P91">
        <v>180</v>
      </c>
      <c r="Q91">
        <f>COUNTIFS(N:N,P91,J:J,"-",E:E,"chromosome")</f>
        <v>2</v>
      </c>
    </row>
    <row r="92" spans="1:17" x14ac:dyDescent="0.35">
      <c r="A92" t="s">
        <v>26</v>
      </c>
      <c r="B92" t="s">
        <v>32</v>
      </c>
      <c r="C92" t="s">
        <v>20</v>
      </c>
      <c r="D92" t="s">
        <v>21</v>
      </c>
      <c r="E92" t="s">
        <v>5</v>
      </c>
      <c r="G92" t="s">
        <v>22</v>
      </c>
      <c r="H92">
        <v>153982</v>
      </c>
      <c r="I92">
        <v>154620</v>
      </c>
      <c r="J92" t="s">
        <v>23</v>
      </c>
      <c r="K92" t="s">
        <v>28</v>
      </c>
      <c r="L92" t="s">
        <v>384</v>
      </c>
      <c r="M92">
        <f>IF(ABS(I92-H93)&lt;=100,M91,M91+1)</f>
        <v>62</v>
      </c>
      <c r="N92" t="str">
        <f t="shared" si="6"/>
        <v>0</v>
      </c>
      <c r="O92">
        <f t="shared" si="7"/>
        <v>61</v>
      </c>
      <c r="P92">
        <v>182</v>
      </c>
      <c r="Q92">
        <f>COUNTIFS(N:N,P92,J:J,"-",E:E,"chromosome")</f>
        <v>2</v>
      </c>
    </row>
    <row r="93" spans="1:17" x14ac:dyDescent="0.35">
      <c r="A93" t="s">
        <v>26</v>
      </c>
      <c r="B93" t="s">
        <v>32</v>
      </c>
      <c r="C93" t="s">
        <v>20</v>
      </c>
      <c r="D93" t="s">
        <v>21</v>
      </c>
      <c r="E93" t="s">
        <v>5</v>
      </c>
      <c r="G93" t="s">
        <v>22</v>
      </c>
      <c r="H93">
        <v>155450</v>
      </c>
      <c r="I93">
        <v>156013</v>
      </c>
      <c r="J93" t="s">
        <v>23</v>
      </c>
      <c r="K93" t="s">
        <v>390</v>
      </c>
      <c r="L93" t="s">
        <v>389</v>
      </c>
      <c r="M93">
        <f>IF(ABS(I93-H94)&lt;=100,M92,M92+1)</f>
        <v>63</v>
      </c>
      <c r="N93">
        <f t="shared" si="6"/>
        <v>63</v>
      </c>
      <c r="O93">
        <f t="shared" si="7"/>
        <v>62</v>
      </c>
      <c r="P93">
        <v>185</v>
      </c>
      <c r="Q93">
        <f>COUNTIFS(N:N,P93,J:J,"-",E:E,"chromosome")</f>
        <v>3</v>
      </c>
    </row>
    <row r="94" spans="1:17" x14ac:dyDescent="0.35">
      <c r="A94" t="s">
        <v>26</v>
      </c>
      <c r="B94" t="s">
        <v>32</v>
      </c>
      <c r="C94" t="s">
        <v>20</v>
      </c>
      <c r="D94" t="s">
        <v>21</v>
      </c>
      <c r="E94" t="s">
        <v>5</v>
      </c>
      <c r="G94" t="s">
        <v>22</v>
      </c>
      <c r="H94">
        <v>156299</v>
      </c>
      <c r="I94">
        <v>156514</v>
      </c>
      <c r="J94" t="s">
        <v>23</v>
      </c>
      <c r="K94" t="s">
        <v>28</v>
      </c>
      <c r="L94" t="s">
        <v>392</v>
      </c>
      <c r="M94">
        <f>IF(ABS(I94-H95)&lt;=100,M93,M93+1)</f>
        <v>63</v>
      </c>
      <c r="N94">
        <f t="shared" si="6"/>
        <v>63</v>
      </c>
      <c r="O94">
        <f t="shared" si="7"/>
        <v>63</v>
      </c>
      <c r="P94">
        <v>186</v>
      </c>
      <c r="Q94">
        <f>COUNTIFS(N:N,P94,J:J,"-",E:E,"chromosome")</f>
        <v>2</v>
      </c>
    </row>
    <row r="95" spans="1:17" x14ac:dyDescent="0.35">
      <c r="A95" t="s">
        <v>26</v>
      </c>
      <c r="B95" t="s">
        <v>32</v>
      </c>
      <c r="C95" t="s">
        <v>20</v>
      </c>
      <c r="D95" t="s">
        <v>21</v>
      </c>
      <c r="E95" t="s">
        <v>5</v>
      </c>
      <c r="G95" t="s">
        <v>22</v>
      </c>
      <c r="H95">
        <v>156536</v>
      </c>
      <c r="I95">
        <v>156754</v>
      </c>
      <c r="J95" t="s">
        <v>23</v>
      </c>
      <c r="K95" t="s">
        <v>28</v>
      </c>
      <c r="L95" t="s">
        <v>394</v>
      </c>
      <c r="M95">
        <f>IF(ABS(I95-H96)&lt;=100,M94,M94+1)</f>
        <v>64</v>
      </c>
      <c r="N95">
        <f t="shared" si="6"/>
        <v>64</v>
      </c>
      <c r="O95">
        <f t="shared" si="7"/>
        <v>63</v>
      </c>
      <c r="P95">
        <v>187</v>
      </c>
      <c r="Q95">
        <f>COUNTIFS(N:N,P95,J:J,"-",E:E,"chromosome")</f>
        <v>3</v>
      </c>
    </row>
    <row r="96" spans="1:17" x14ac:dyDescent="0.35">
      <c r="A96" t="s">
        <v>26</v>
      </c>
      <c r="B96" t="s">
        <v>32</v>
      </c>
      <c r="C96" t="s">
        <v>20</v>
      </c>
      <c r="D96" t="s">
        <v>21</v>
      </c>
      <c r="E96" t="s">
        <v>5</v>
      </c>
      <c r="G96" t="s">
        <v>22</v>
      </c>
      <c r="H96">
        <v>157323</v>
      </c>
      <c r="I96">
        <v>157823</v>
      </c>
      <c r="J96" t="s">
        <v>23</v>
      </c>
      <c r="K96" t="s">
        <v>28</v>
      </c>
      <c r="L96" t="s">
        <v>398</v>
      </c>
      <c r="M96">
        <f>IF(ABS(I96-H97)&lt;=100,M95,M95+1)</f>
        <v>64</v>
      </c>
      <c r="N96">
        <f t="shared" si="6"/>
        <v>64</v>
      </c>
      <c r="O96">
        <f t="shared" si="7"/>
        <v>64</v>
      </c>
      <c r="P96">
        <v>191</v>
      </c>
      <c r="Q96">
        <f>COUNTIFS(N:N,P96,J:J,"-",E:E,"chromosome")</f>
        <v>2</v>
      </c>
    </row>
    <row r="97" spans="1:17" x14ac:dyDescent="0.35">
      <c r="A97" t="s">
        <v>26</v>
      </c>
      <c r="B97" t="s">
        <v>32</v>
      </c>
      <c r="C97" t="s">
        <v>20</v>
      </c>
      <c r="D97" t="s">
        <v>21</v>
      </c>
      <c r="E97" t="s">
        <v>5</v>
      </c>
      <c r="G97" t="s">
        <v>22</v>
      </c>
      <c r="H97">
        <v>157816</v>
      </c>
      <c r="I97">
        <v>158139</v>
      </c>
      <c r="J97" t="s">
        <v>23</v>
      </c>
      <c r="K97" t="s">
        <v>401</v>
      </c>
      <c r="L97" t="s">
        <v>400</v>
      </c>
      <c r="M97">
        <f>IF(ABS(I97-H98)&lt;=100,M96,M96+1)</f>
        <v>64</v>
      </c>
      <c r="N97">
        <f t="shared" si="6"/>
        <v>64</v>
      </c>
      <c r="O97">
        <f t="shared" si="7"/>
        <v>64</v>
      </c>
      <c r="P97">
        <v>194</v>
      </c>
      <c r="Q97">
        <f>COUNTIFS(N:N,P97,J:J,"-",E:E,"chromosome")</f>
        <v>2</v>
      </c>
    </row>
    <row r="98" spans="1:17" x14ac:dyDescent="0.35">
      <c r="A98" t="s">
        <v>26</v>
      </c>
      <c r="B98" t="s">
        <v>32</v>
      </c>
      <c r="C98" t="s">
        <v>20</v>
      </c>
      <c r="D98" t="s">
        <v>21</v>
      </c>
      <c r="E98" t="s">
        <v>5</v>
      </c>
      <c r="G98" t="s">
        <v>22</v>
      </c>
      <c r="H98">
        <v>158164</v>
      </c>
      <c r="I98">
        <v>158874</v>
      </c>
      <c r="J98" t="s">
        <v>23</v>
      </c>
      <c r="K98" t="s">
        <v>404</v>
      </c>
      <c r="L98" t="s">
        <v>403</v>
      </c>
      <c r="M98">
        <f>IF(ABS(I98-H99)&lt;=100,M97,M97+1)</f>
        <v>65</v>
      </c>
      <c r="N98">
        <f t="shared" si="6"/>
        <v>65</v>
      </c>
      <c r="O98">
        <f t="shared" si="7"/>
        <v>64</v>
      </c>
      <c r="P98">
        <v>196</v>
      </c>
      <c r="Q98">
        <f>COUNTIFS(N:N,P98,J:J,"-",E:E,"chromosome")</f>
        <v>3</v>
      </c>
    </row>
    <row r="99" spans="1:17" x14ac:dyDescent="0.35">
      <c r="A99" t="s">
        <v>26</v>
      </c>
      <c r="B99" t="s">
        <v>32</v>
      </c>
      <c r="C99" t="s">
        <v>20</v>
      </c>
      <c r="D99" t="s">
        <v>21</v>
      </c>
      <c r="E99" t="s">
        <v>5</v>
      </c>
      <c r="G99" t="s">
        <v>22</v>
      </c>
      <c r="H99">
        <v>159427</v>
      </c>
      <c r="I99">
        <v>160800</v>
      </c>
      <c r="J99" t="s">
        <v>23</v>
      </c>
      <c r="K99" t="s">
        <v>407</v>
      </c>
      <c r="L99" t="s">
        <v>406</v>
      </c>
      <c r="M99">
        <f>IF(ABS(I99-H100)&lt;=100,M98,M98+1)</f>
        <v>65</v>
      </c>
      <c r="N99">
        <f t="shared" si="6"/>
        <v>65</v>
      </c>
      <c r="O99">
        <f t="shared" si="7"/>
        <v>65</v>
      </c>
      <c r="P99">
        <v>197</v>
      </c>
      <c r="Q99">
        <f>COUNTIFS(N:N,P99,J:J,"-",E:E,"chromosome")</f>
        <v>8</v>
      </c>
    </row>
    <row r="100" spans="1:17" x14ac:dyDescent="0.35">
      <c r="A100" t="s">
        <v>26</v>
      </c>
      <c r="B100" t="s">
        <v>32</v>
      </c>
      <c r="C100" t="s">
        <v>20</v>
      </c>
      <c r="D100" t="s">
        <v>21</v>
      </c>
      <c r="E100" t="s">
        <v>5</v>
      </c>
      <c r="G100" t="s">
        <v>22</v>
      </c>
      <c r="H100">
        <v>160797</v>
      </c>
      <c r="I100">
        <v>162029</v>
      </c>
      <c r="J100" t="s">
        <v>23</v>
      </c>
      <c r="K100" t="s">
        <v>410</v>
      </c>
      <c r="L100" t="s">
        <v>409</v>
      </c>
      <c r="M100">
        <f>IF(ABS(I100-H101)&lt;=100,M99,M99+1)</f>
        <v>66</v>
      </c>
      <c r="N100">
        <f t="shared" si="6"/>
        <v>66</v>
      </c>
      <c r="O100">
        <f t="shared" si="7"/>
        <v>65</v>
      </c>
      <c r="P100">
        <v>200</v>
      </c>
      <c r="Q100">
        <f>COUNTIFS(N:N,P100,J:J,"-",E:E,"chromosome")</f>
        <v>3</v>
      </c>
    </row>
    <row r="101" spans="1:17" x14ac:dyDescent="0.35">
      <c r="A101" t="s">
        <v>26</v>
      </c>
      <c r="B101" t="s">
        <v>32</v>
      </c>
      <c r="C101" t="s">
        <v>20</v>
      </c>
      <c r="D101" t="s">
        <v>21</v>
      </c>
      <c r="E101" t="s">
        <v>5</v>
      </c>
      <c r="G101" t="s">
        <v>22</v>
      </c>
      <c r="H101">
        <v>162167</v>
      </c>
      <c r="I101">
        <v>162727</v>
      </c>
      <c r="J101" t="s">
        <v>23</v>
      </c>
      <c r="K101" t="s">
        <v>28</v>
      </c>
      <c r="L101" t="s">
        <v>412</v>
      </c>
      <c r="M101">
        <f>IF(ABS(I101-H102)&lt;=100,M100,M100+1)</f>
        <v>66</v>
      </c>
      <c r="N101">
        <f t="shared" si="6"/>
        <v>66</v>
      </c>
      <c r="O101">
        <f t="shared" si="7"/>
        <v>66</v>
      </c>
      <c r="P101">
        <v>201</v>
      </c>
      <c r="Q101">
        <f>COUNTIFS(N:N,P101,J:J,"-",E:E,"chromosome")</f>
        <v>2</v>
      </c>
    </row>
    <row r="102" spans="1:17" x14ac:dyDescent="0.35">
      <c r="A102" t="s">
        <v>26</v>
      </c>
      <c r="B102" t="s">
        <v>32</v>
      </c>
      <c r="C102" t="s">
        <v>20</v>
      </c>
      <c r="D102" t="s">
        <v>21</v>
      </c>
      <c r="E102" t="s">
        <v>5</v>
      </c>
      <c r="G102" t="s">
        <v>22</v>
      </c>
      <c r="H102">
        <v>162820</v>
      </c>
      <c r="I102">
        <v>163767</v>
      </c>
      <c r="J102" t="s">
        <v>23</v>
      </c>
      <c r="K102" t="s">
        <v>74</v>
      </c>
      <c r="L102" t="s">
        <v>414</v>
      </c>
      <c r="M102">
        <f>IF(ABS(I102-H103)&lt;=100,M101,M101+1)</f>
        <v>67</v>
      </c>
      <c r="N102">
        <f t="shared" si="6"/>
        <v>67</v>
      </c>
      <c r="O102">
        <f t="shared" si="7"/>
        <v>66</v>
      </c>
      <c r="P102">
        <v>212</v>
      </c>
      <c r="Q102">
        <f>COUNTIFS(N:N,P102,J:J,"-",E:E,"chromosome")</f>
        <v>4</v>
      </c>
    </row>
    <row r="103" spans="1:17" x14ac:dyDescent="0.35">
      <c r="A103" t="s">
        <v>26</v>
      </c>
      <c r="B103" t="s">
        <v>32</v>
      </c>
      <c r="C103" t="s">
        <v>20</v>
      </c>
      <c r="D103" t="s">
        <v>21</v>
      </c>
      <c r="E103" t="s">
        <v>5</v>
      </c>
      <c r="G103" t="s">
        <v>22</v>
      </c>
      <c r="H103">
        <v>166396</v>
      </c>
      <c r="I103">
        <v>167355</v>
      </c>
      <c r="J103" t="s">
        <v>23</v>
      </c>
      <c r="K103" t="s">
        <v>423</v>
      </c>
      <c r="L103" t="s">
        <v>422</v>
      </c>
      <c r="M103">
        <f>IF(ABS(I103-H104)&lt;=100,M102,M102+1)</f>
        <v>67</v>
      </c>
      <c r="N103">
        <f t="shared" si="6"/>
        <v>67</v>
      </c>
      <c r="O103">
        <f t="shared" si="7"/>
        <v>67</v>
      </c>
      <c r="P103">
        <v>215</v>
      </c>
      <c r="Q103">
        <f>COUNTIFS(N:N,P103,J:J,"-",E:E,"chromosome")</f>
        <v>3</v>
      </c>
    </row>
    <row r="104" spans="1:17" x14ac:dyDescent="0.35">
      <c r="A104" t="s">
        <v>26</v>
      </c>
      <c r="B104" t="s">
        <v>32</v>
      </c>
      <c r="C104" t="s">
        <v>20</v>
      </c>
      <c r="D104" t="s">
        <v>21</v>
      </c>
      <c r="E104" t="s">
        <v>5</v>
      </c>
      <c r="G104" t="s">
        <v>22</v>
      </c>
      <c r="H104">
        <v>167363</v>
      </c>
      <c r="I104">
        <v>168604</v>
      </c>
      <c r="J104" t="s">
        <v>23</v>
      </c>
      <c r="K104" t="s">
        <v>426</v>
      </c>
      <c r="L104" t="s">
        <v>425</v>
      </c>
      <c r="M104">
        <f>IF(ABS(I104-H105)&lt;=100,M103,M103+1)</f>
        <v>67</v>
      </c>
      <c r="N104">
        <f t="shared" si="6"/>
        <v>67</v>
      </c>
      <c r="O104">
        <f t="shared" si="7"/>
        <v>67</v>
      </c>
      <c r="P104">
        <v>216</v>
      </c>
      <c r="Q104">
        <f>COUNTIFS(N:N,P104,J:J,"-",E:E,"chromosome")</f>
        <v>5</v>
      </c>
    </row>
    <row r="105" spans="1:17" x14ac:dyDescent="0.35">
      <c r="A105" t="s">
        <v>26</v>
      </c>
      <c r="B105" t="s">
        <v>32</v>
      </c>
      <c r="C105" t="s">
        <v>20</v>
      </c>
      <c r="D105" t="s">
        <v>21</v>
      </c>
      <c r="E105" t="s">
        <v>5</v>
      </c>
      <c r="G105" t="s">
        <v>22</v>
      </c>
      <c r="H105">
        <v>168696</v>
      </c>
      <c r="I105">
        <v>169814</v>
      </c>
      <c r="J105" t="s">
        <v>23</v>
      </c>
      <c r="K105" t="s">
        <v>28</v>
      </c>
      <c r="L105" t="s">
        <v>428</v>
      </c>
      <c r="M105">
        <f>IF(ABS(I105-H106)&lt;=100,M104,M104+1)</f>
        <v>67</v>
      </c>
      <c r="N105">
        <f t="shared" si="6"/>
        <v>67</v>
      </c>
      <c r="O105">
        <f t="shared" si="7"/>
        <v>67</v>
      </c>
      <c r="P105">
        <v>217</v>
      </c>
      <c r="Q105">
        <f>COUNTIFS(N:N,P105,J:J,"-",E:E,"chromosome")</f>
        <v>2</v>
      </c>
    </row>
    <row r="106" spans="1:17" x14ac:dyDescent="0.35">
      <c r="A106" t="s">
        <v>26</v>
      </c>
      <c r="B106" t="s">
        <v>32</v>
      </c>
      <c r="C106" t="s">
        <v>20</v>
      </c>
      <c r="D106" t="s">
        <v>21</v>
      </c>
      <c r="E106" t="s">
        <v>5</v>
      </c>
      <c r="G106" t="s">
        <v>22</v>
      </c>
      <c r="H106">
        <v>169836</v>
      </c>
      <c r="I106">
        <v>171377</v>
      </c>
      <c r="J106" t="s">
        <v>23</v>
      </c>
      <c r="K106" t="s">
        <v>431</v>
      </c>
      <c r="L106" t="s">
        <v>430</v>
      </c>
      <c r="M106">
        <f>IF(ABS(I106-H107)&lt;=100,M105,M105+1)</f>
        <v>67</v>
      </c>
      <c r="N106">
        <f t="shared" si="6"/>
        <v>67</v>
      </c>
      <c r="O106">
        <f t="shared" si="7"/>
        <v>67</v>
      </c>
      <c r="P106">
        <v>218</v>
      </c>
      <c r="Q106">
        <f>COUNTIFS(N:N,P106,J:J,"-",E:E,"chromosome")</f>
        <v>3</v>
      </c>
    </row>
    <row r="107" spans="1:17" x14ac:dyDescent="0.35">
      <c r="A107" t="s">
        <v>26</v>
      </c>
      <c r="B107" t="s">
        <v>32</v>
      </c>
      <c r="C107" t="s">
        <v>20</v>
      </c>
      <c r="D107" t="s">
        <v>21</v>
      </c>
      <c r="E107" t="s">
        <v>5</v>
      </c>
      <c r="G107" t="s">
        <v>22</v>
      </c>
      <c r="H107">
        <v>171392</v>
      </c>
      <c r="I107">
        <v>171790</v>
      </c>
      <c r="J107" t="s">
        <v>23</v>
      </c>
      <c r="K107" t="s">
        <v>434</v>
      </c>
      <c r="L107" t="s">
        <v>433</v>
      </c>
      <c r="M107">
        <f>IF(ABS(I107-H108)&lt;=100,M106,M106+1)</f>
        <v>68</v>
      </c>
      <c r="N107">
        <f t="shared" si="6"/>
        <v>68</v>
      </c>
      <c r="O107">
        <f t="shared" si="7"/>
        <v>67</v>
      </c>
      <c r="P107">
        <v>219</v>
      </c>
      <c r="Q107">
        <f>COUNTIFS(N:N,P107,J:J,"-",E:E,"chromosome")</f>
        <v>2</v>
      </c>
    </row>
    <row r="108" spans="1:17" x14ac:dyDescent="0.35">
      <c r="A108" t="s">
        <v>26</v>
      </c>
      <c r="B108" t="s">
        <v>32</v>
      </c>
      <c r="C108" t="s">
        <v>20</v>
      </c>
      <c r="D108" t="s">
        <v>21</v>
      </c>
      <c r="E108" t="s">
        <v>5</v>
      </c>
      <c r="G108" t="s">
        <v>22</v>
      </c>
      <c r="H108">
        <v>172128</v>
      </c>
      <c r="I108">
        <v>173120</v>
      </c>
      <c r="J108" t="s">
        <v>23</v>
      </c>
      <c r="K108" t="s">
        <v>28</v>
      </c>
      <c r="L108" t="s">
        <v>436</v>
      </c>
      <c r="M108">
        <f>IF(ABS(I108-H109)&lt;=100,M107,M107+1)</f>
        <v>68</v>
      </c>
      <c r="N108">
        <f t="shared" si="6"/>
        <v>68</v>
      </c>
      <c r="O108">
        <f t="shared" si="7"/>
        <v>68</v>
      </c>
      <c r="P108">
        <v>220</v>
      </c>
      <c r="Q108">
        <f>COUNTIFS(N:N,P108,J:J,"-",E:E,"chromosome")</f>
        <v>2</v>
      </c>
    </row>
    <row r="109" spans="1:17" x14ac:dyDescent="0.35">
      <c r="A109" t="s">
        <v>26</v>
      </c>
      <c r="B109" t="s">
        <v>32</v>
      </c>
      <c r="C109" t="s">
        <v>20</v>
      </c>
      <c r="D109" t="s">
        <v>21</v>
      </c>
      <c r="E109" t="s">
        <v>5</v>
      </c>
      <c r="G109" t="s">
        <v>22</v>
      </c>
      <c r="H109">
        <v>173175</v>
      </c>
      <c r="I109">
        <v>173615</v>
      </c>
      <c r="J109" t="s">
        <v>23</v>
      </c>
      <c r="K109" t="s">
        <v>28</v>
      </c>
      <c r="L109" t="s">
        <v>438</v>
      </c>
      <c r="M109">
        <f>IF(ABS(I109-H110)&lt;=100,M108,M108+1)</f>
        <v>68</v>
      </c>
      <c r="N109">
        <f t="shared" si="6"/>
        <v>68</v>
      </c>
      <c r="O109">
        <f t="shared" si="7"/>
        <v>68</v>
      </c>
      <c r="P109">
        <v>222</v>
      </c>
      <c r="Q109">
        <f>COUNTIFS(N:N,P109,J:J,"-",E:E,"chromosome")</f>
        <v>2</v>
      </c>
    </row>
    <row r="110" spans="1:17" x14ac:dyDescent="0.35">
      <c r="A110" t="s">
        <v>26</v>
      </c>
      <c r="B110" t="s">
        <v>32</v>
      </c>
      <c r="C110" t="s">
        <v>20</v>
      </c>
      <c r="D110" t="s">
        <v>21</v>
      </c>
      <c r="E110" t="s">
        <v>5</v>
      </c>
      <c r="G110" t="s">
        <v>22</v>
      </c>
      <c r="H110">
        <v>173682</v>
      </c>
      <c r="I110">
        <v>174749</v>
      </c>
      <c r="J110" t="s">
        <v>23</v>
      </c>
      <c r="K110" t="s">
        <v>132</v>
      </c>
      <c r="L110" t="s">
        <v>440</v>
      </c>
      <c r="M110">
        <f>IF(ABS(I110-H111)&lt;=100,M109,M109+1)</f>
        <v>68</v>
      </c>
      <c r="N110">
        <f t="shared" si="6"/>
        <v>68</v>
      </c>
      <c r="O110">
        <f t="shared" si="7"/>
        <v>68</v>
      </c>
      <c r="P110">
        <v>223</v>
      </c>
      <c r="Q110">
        <f>COUNTIFS(N:N,P110,J:J,"-",E:E,"chromosome")</f>
        <v>2</v>
      </c>
    </row>
    <row r="111" spans="1:17" x14ac:dyDescent="0.35">
      <c r="A111" t="s">
        <v>26</v>
      </c>
      <c r="B111" t="s">
        <v>32</v>
      </c>
      <c r="C111" t="s">
        <v>20</v>
      </c>
      <c r="D111" t="s">
        <v>21</v>
      </c>
      <c r="E111" t="s">
        <v>5</v>
      </c>
      <c r="G111" t="s">
        <v>22</v>
      </c>
      <c r="H111">
        <v>174749</v>
      </c>
      <c r="I111">
        <v>176896</v>
      </c>
      <c r="J111" t="s">
        <v>23</v>
      </c>
      <c r="K111" t="s">
        <v>443</v>
      </c>
      <c r="L111" t="s">
        <v>442</v>
      </c>
      <c r="M111">
        <f>IF(ABS(I111-H112)&lt;=100,M110,M110+1)</f>
        <v>68</v>
      </c>
      <c r="N111">
        <f t="shared" si="6"/>
        <v>68</v>
      </c>
      <c r="O111">
        <f t="shared" si="7"/>
        <v>68</v>
      </c>
      <c r="P111">
        <v>225</v>
      </c>
      <c r="Q111">
        <f>COUNTIFS(N:N,P111,J:J,"-",E:E,"chromosome")</f>
        <v>4</v>
      </c>
    </row>
    <row r="112" spans="1:17" x14ac:dyDescent="0.35">
      <c r="A112" t="s">
        <v>26</v>
      </c>
      <c r="B112" t="s">
        <v>32</v>
      </c>
      <c r="C112" t="s">
        <v>20</v>
      </c>
      <c r="D112" t="s">
        <v>21</v>
      </c>
      <c r="E112" t="s">
        <v>5</v>
      </c>
      <c r="G112" t="s">
        <v>22</v>
      </c>
      <c r="H112">
        <v>176896</v>
      </c>
      <c r="I112">
        <v>178590</v>
      </c>
      <c r="J112" t="s">
        <v>23</v>
      </c>
      <c r="K112" t="s">
        <v>443</v>
      </c>
      <c r="L112" t="s">
        <v>445</v>
      </c>
      <c r="M112">
        <f>IF(ABS(I112-H113)&lt;=100,M111,M111+1)</f>
        <v>68</v>
      </c>
      <c r="N112">
        <f t="shared" si="6"/>
        <v>68</v>
      </c>
      <c r="O112">
        <f t="shared" si="7"/>
        <v>68</v>
      </c>
      <c r="P112">
        <v>226</v>
      </c>
      <c r="Q112">
        <f>COUNTIFS(N:N,P112,J:J,"-",E:E,"chromosome")</f>
        <v>4</v>
      </c>
    </row>
    <row r="113" spans="1:17" x14ac:dyDescent="0.35">
      <c r="A113" t="s">
        <v>26</v>
      </c>
      <c r="B113" t="s">
        <v>32</v>
      </c>
      <c r="C113" t="s">
        <v>20</v>
      </c>
      <c r="D113" t="s">
        <v>21</v>
      </c>
      <c r="E113" t="s">
        <v>5</v>
      </c>
      <c r="G113" t="s">
        <v>22</v>
      </c>
      <c r="H113">
        <v>178688</v>
      </c>
      <c r="I113">
        <v>180010</v>
      </c>
      <c r="J113" t="s">
        <v>23</v>
      </c>
      <c r="K113" t="s">
        <v>448</v>
      </c>
      <c r="L113" t="s">
        <v>447</v>
      </c>
      <c r="M113">
        <f>IF(ABS(I113-H114)&lt;=100,M112,M112+1)</f>
        <v>69</v>
      </c>
      <c r="N113">
        <f t="shared" si="6"/>
        <v>69</v>
      </c>
      <c r="O113">
        <f t="shared" si="7"/>
        <v>68</v>
      </c>
      <c r="P113">
        <v>227</v>
      </c>
      <c r="Q113">
        <f>COUNTIFS(N:N,P113,J:J,"-",E:E,"chromosome")</f>
        <v>2</v>
      </c>
    </row>
    <row r="114" spans="1:17" x14ac:dyDescent="0.35">
      <c r="A114" t="s">
        <v>26</v>
      </c>
      <c r="B114" t="s">
        <v>32</v>
      </c>
      <c r="C114" t="s">
        <v>20</v>
      </c>
      <c r="D114" t="s">
        <v>21</v>
      </c>
      <c r="E114" t="s">
        <v>5</v>
      </c>
      <c r="G114" t="s">
        <v>22</v>
      </c>
      <c r="H114">
        <v>180271</v>
      </c>
      <c r="I114">
        <v>181254</v>
      </c>
      <c r="J114" t="s">
        <v>23</v>
      </c>
      <c r="K114" t="s">
        <v>451</v>
      </c>
      <c r="L114" t="s">
        <v>450</v>
      </c>
      <c r="M114">
        <f>IF(ABS(I114-H115)&lt;=100,M113,M113+1)</f>
        <v>69</v>
      </c>
      <c r="N114">
        <f t="shared" si="6"/>
        <v>69</v>
      </c>
      <c r="O114">
        <f t="shared" si="7"/>
        <v>69</v>
      </c>
      <c r="P114">
        <v>229</v>
      </c>
      <c r="Q114">
        <f>COUNTIFS(N:N,P114,J:J,"-",E:E,"chromosome")</f>
        <v>5</v>
      </c>
    </row>
    <row r="115" spans="1:17" x14ac:dyDescent="0.35">
      <c r="A115" t="s">
        <v>26</v>
      </c>
      <c r="B115" t="s">
        <v>32</v>
      </c>
      <c r="C115" t="s">
        <v>20</v>
      </c>
      <c r="D115" t="s">
        <v>21</v>
      </c>
      <c r="E115" t="s">
        <v>5</v>
      </c>
      <c r="G115" t="s">
        <v>22</v>
      </c>
      <c r="H115">
        <v>181254</v>
      </c>
      <c r="I115">
        <v>182258</v>
      </c>
      <c r="J115" t="s">
        <v>23</v>
      </c>
      <c r="K115" t="s">
        <v>451</v>
      </c>
      <c r="L115" t="s">
        <v>453</v>
      </c>
      <c r="M115">
        <f>IF(ABS(I115-H116)&lt;=100,M114,M114+1)</f>
        <v>69</v>
      </c>
      <c r="N115">
        <f t="shared" si="6"/>
        <v>69</v>
      </c>
      <c r="O115">
        <f t="shared" si="7"/>
        <v>69</v>
      </c>
      <c r="P115">
        <v>230</v>
      </c>
      <c r="Q115">
        <f>COUNTIFS(N:N,P115,J:J,"-",E:E,"chromosome")</f>
        <v>10</v>
      </c>
    </row>
    <row r="116" spans="1:17" x14ac:dyDescent="0.35">
      <c r="A116" t="s">
        <v>26</v>
      </c>
      <c r="B116" t="s">
        <v>32</v>
      </c>
      <c r="C116" t="s">
        <v>20</v>
      </c>
      <c r="D116" t="s">
        <v>21</v>
      </c>
      <c r="E116" t="s">
        <v>5</v>
      </c>
      <c r="G116" t="s">
        <v>22</v>
      </c>
      <c r="H116">
        <v>182273</v>
      </c>
      <c r="I116">
        <v>183700</v>
      </c>
      <c r="J116" t="s">
        <v>23</v>
      </c>
      <c r="K116" t="s">
        <v>456</v>
      </c>
      <c r="L116" t="s">
        <v>455</v>
      </c>
      <c r="M116">
        <f>IF(ABS(I116-H117)&lt;=100,M115,M115+1)</f>
        <v>69</v>
      </c>
      <c r="N116">
        <f t="shared" si="6"/>
        <v>69</v>
      </c>
      <c r="O116">
        <f t="shared" si="7"/>
        <v>69</v>
      </c>
      <c r="P116">
        <v>231</v>
      </c>
      <c r="Q116">
        <f>COUNTIFS(N:N,P116,J:J,"-",E:E,"chromosome")</f>
        <v>5</v>
      </c>
    </row>
    <row r="117" spans="1:17" x14ac:dyDescent="0.35">
      <c r="A117" t="s">
        <v>26</v>
      </c>
      <c r="B117" t="s">
        <v>32</v>
      </c>
      <c r="C117" t="s">
        <v>20</v>
      </c>
      <c r="D117" t="s">
        <v>21</v>
      </c>
      <c r="E117" t="s">
        <v>5</v>
      </c>
      <c r="G117" t="s">
        <v>22</v>
      </c>
      <c r="H117">
        <v>183765</v>
      </c>
      <c r="I117">
        <v>184847</v>
      </c>
      <c r="J117" t="s">
        <v>23</v>
      </c>
      <c r="K117" t="s">
        <v>459</v>
      </c>
      <c r="L117" t="s">
        <v>458</v>
      </c>
      <c r="M117">
        <f>IF(ABS(I117-H118)&lt;=100,M116,M116+1)</f>
        <v>70</v>
      </c>
      <c r="N117">
        <f t="shared" si="6"/>
        <v>70</v>
      </c>
      <c r="O117">
        <f t="shared" si="7"/>
        <v>69</v>
      </c>
      <c r="P117">
        <v>233</v>
      </c>
      <c r="Q117">
        <f>COUNTIFS(N:N,P117,J:J,"-",E:E,"chromosome")</f>
        <v>2</v>
      </c>
    </row>
    <row r="118" spans="1:17" x14ac:dyDescent="0.35">
      <c r="A118" t="s">
        <v>26</v>
      </c>
      <c r="B118" t="s">
        <v>32</v>
      </c>
      <c r="C118" t="s">
        <v>20</v>
      </c>
      <c r="D118" t="s">
        <v>21</v>
      </c>
      <c r="E118" t="s">
        <v>5</v>
      </c>
      <c r="G118" t="s">
        <v>22</v>
      </c>
      <c r="H118">
        <v>185015</v>
      </c>
      <c r="I118">
        <v>186109</v>
      </c>
      <c r="J118" t="s">
        <v>23</v>
      </c>
      <c r="K118" t="s">
        <v>462</v>
      </c>
      <c r="L118" t="s">
        <v>461</v>
      </c>
      <c r="M118">
        <f>IF(ABS(I118-H119)&lt;=100,M117,M117+1)</f>
        <v>70</v>
      </c>
      <c r="N118">
        <f t="shared" si="6"/>
        <v>70</v>
      </c>
      <c r="O118">
        <f t="shared" si="7"/>
        <v>70</v>
      </c>
      <c r="P118">
        <v>237</v>
      </c>
      <c r="Q118">
        <f>COUNTIFS(N:N,P118,J:J,"-",E:E,"chromosome")</f>
        <v>6</v>
      </c>
    </row>
    <row r="119" spans="1:17" x14ac:dyDescent="0.35">
      <c r="A119" t="s">
        <v>26</v>
      </c>
      <c r="B119" t="s">
        <v>32</v>
      </c>
      <c r="C119" t="s">
        <v>20</v>
      </c>
      <c r="D119" t="s">
        <v>21</v>
      </c>
      <c r="E119" t="s">
        <v>5</v>
      </c>
      <c r="G119" t="s">
        <v>22</v>
      </c>
      <c r="H119">
        <v>186112</v>
      </c>
      <c r="I119">
        <v>187044</v>
      </c>
      <c r="J119" t="s">
        <v>23</v>
      </c>
      <c r="K119" t="s">
        <v>465</v>
      </c>
      <c r="L119" t="s">
        <v>464</v>
      </c>
      <c r="M119">
        <f>IF(ABS(I119-H120)&lt;=100,M118,M118+1)</f>
        <v>71</v>
      </c>
      <c r="N119" t="str">
        <f t="shared" si="6"/>
        <v>0</v>
      </c>
      <c r="O119">
        <f t="shared" si="7"/>
        <v>70</v>
      </c>
      <c r="P119">
        <v>238</v>
      </c>
      <c r="Q119">
        <f>COUNTIFS(N:N,P119,J:J,"-",E:E,"chromosome")</f>
        <v>4</v>
      </c>
    </row>
    <row r="120" spans="1:17" x14ac:dyDescent="0.35">
      <c r="A120" t="s">
        <v>26</v>
      </c>
      <c r="B120" t="s">
        <v>32</v>
      </c>
      <c r="C120" t="s">
        <v>20</v>
      </c>
      <c r="D120" t="s">
        <v>21</v>
      </c>
      <c r="E120" t="s">
        <v>5</v>
      </c>
      <c r="G120" t="s">
        <v>22</v>
      </c>
      <c r="H120">
        <v>187175</v>
      </c>
      <c r="I120">
        <v>189223</v>
      </c>
      <c r="J120" t="s">
        <v>23</v>
      </c>
      <c r="K120" t="s">
        <v>468</v>
      </c>
      <c r="L120" t="s">
        <v>467</v>
      </c>
      <c r="M120">
        <f>IF(ABS(I120-H121)&lt;=100,M119,M119+1)</f>
        <v>72</v>
      </c>
      <c r="N120" t="str">
        <f t="shared" si="6"/>
        <v>0</v>
      </c>
      <c r="O120">
        <f t="shared" si="7"/>
        <v>71</v>
      </c>
      <c r="P120">
        <v>239</v>
      </c>
      <c r="Q120">
        <f>COUNTIFS(N:N,P120,J:J,"-",E:E,"chromosome")</f>
        <v>2</v>
      </c>
    </row>
    <row r="121" spans="1:17" x14ac:dyDescent="0.35">
      <c r="A121" t="s">
        <v>26</v>
      </c>
      <c r="B121" t="s">
        <v>32</v>
      </c>
      <c r="C121" t="s">
        <v>20</v>
      </c>
      <c r="D121" t="s">
        <v>21</v>
      </c>
      <c r="E121" t="s">
        <v>5</v>
      </c>
      <c r="G121" t="s">
        <v>22</v>
      </c>
      <c r="H121">
        <v>189594</v>
      </c>
      <c r="I121">
        <v>190319</v>
      </c>
      <c r="J121" t="s">
        <v>23</v>
      </c>
      <c r="K121" t="s">
        <v>28</v>
      </c>
      <c r="L121" t="s">
        <v>472</v>
      </c>
      <c r="M121">
        <f>IF(ABS(I121-H122)&lt;=100,M120,M120+1)</f>
        <v>73</v>
      </c>
      <c r="N121">
        <f t="shared" si="6"/>
        <v>73</v>
      </c>
      <c r="O121">
        <f t="shared" si="7"/>
        <v>72</v>
      </c>
      <c r="P121">
        <v>240</v>
      </c>
      <c r="Q121">
        <f>COUNTIFS(N:N,P121,J:J,"-",E:E,"chromosome")</f>
        <v>3</v>
      </c>
    </row>
    <row r="122" spans="1:17" x14ac:dyDescent="0.35">
      <c r="A122" t="s">
        <v>26</v>
      </c>
      <c r="B122" t="s">
        <v>32</v>
      </c>
      <c r="C122" t="s">
        <v>20</v>
      </c>
      <c r="D122" t="s">
        <v>21</v>
      </c>
      <c r="E122" t="s">
        <v>5</v>
      </c>
      <c r="G122" t="s">
        <v>22</v>
      </c>
      <c r="H122">
        <v>190940</v>
      </c>
      <c r="I122">
        <v>191707</v>
      </c>
      <c r="J122" t="s">
        <v>23</v>
      </c>
      <c r="K122" t="s">
        <v>475</v>
      </c>
      <c r="L122" t="s">
        <v>474</v>
      </c>
      <c r="M122">
        <f>IF(ABS(I122-H123)&lt;=100,M121,M121+1)</f>
        <v>73</v>
      </c>
      <c r="N122">
        <f t="shared" si="6"/>
        <v>73</v>
      </c>
      <c r="O122">
        <f t="shared" si="7"/>
        <v>73</v>
      </c>
      <c r="P122">
        <v>241</v>
      </c>
      <c r="Q122">
        <f>COUNTIFS(N:N,P122,J:J,"-",E:E,"chromosome")</f>
        <v>3</v>
      </c>
    </row>
    <row r="123" spans="1:17" x14ac:dyDescent="0.35">
      <c r="A123" t="s">
        <v>26</v>
      </c>
      <c r="B123" t="s">
        <v>32</v>
      </c>
      <c r="C123" t="s">
        <v>20</v>
      </c>
      <c r="D123" t="s">
        <v>21</v>
      </c>
      <c r="E123" t="s">
        <v>5</v>
      </c>
      <c r="G123" t="s">
        <v>22</v>
      </c>
      <c r="H123">
        <v>191797</v>
      </c>
      <c r="I123">
        <v>193494</v>
      </c>
      <c r="J123" t="s">
        <v>23</v>
      </c>
      <c r="K123" t="s">
        <v>478</v>
      </c>
      <c r="L123" t="s">
        <v>477</v>
      </c>
      <c r="M123">
        <f>IF(ABS(I123-H124)&lt;=100,M122,M122+1)</f>
        <v>73</v>
      </c>
      <c r="N123">
        <f t="shared" si="6"/>
        <v>73</v>
      </c>
      <c r="O123">
        <f t="shared" si="7"/>
        <v>73</v>
      </c>
      <c r="P123">
        <v>242</v>
      </c>
      <c r="Q123">
        <f>COUNTIFS(N:N,P123,J:J,"-",E:E,"chromosome")</f>
        <v>2</v>
      </c>
    </row>
    <row r="124" spans="1:17" x14ac:dyDescent="0.35">
      <c r="A124" t="s">
        <v>26</v>
      </c>
      <c r="B124" t="s">
        <v>32</v>
      </c>
      <c r="C124" t="s">
        <v>20</v>
      </c>
      <c r="D124" t="s">
        <v>21</v>
      </c>
      <c r="E124" t="s">
        <v>5</v>
      </c>
      <c r="G124" t="s">
        <v>22</v>
      </c>
      <c r="H124">
        <v>193511</v>
      </c>
      <c r="I124">
        <v>193960</v>
      </c>
      <c r="J124" t="s">
        <v>23</v>
      </c>
      <c r="K124" t="s">
        <v>481</v>
      </c>
      <c r="L124" t="s">
        <v>480</v>
      </c>
      <c r="M124">
        <f>IF(ABS(I124-H125)&lt;=100,M123,M123+1)</f>
        <v>73</v>
      </c>
      <c r="N124">
        <f t="shared" si="6"/>
        <v>73</v>
      </c>
      <c r="O124">
        <f t="shared" si="7"/>
        <v>73</v>
      </c>
      <c r="P124">
        <v>243</v>
      </c>
      <c r="Q124">
        <f>COUNTIFS(N:N,P124,J:J,"-",E:E,"chromosome")</f>
        <v>2</v>
      </c>
    </row>
    <row r="125" spans="1:17" x14ac:dyDescent="0.35">
      <c r="A125" t="s">
        <v>26</v>
      </c>
      <c r="B125" t="s">
        <v>32</v>
      </c>
      <c r="C125" t="s">
        <v>20</v>
      </c>
      <c r="D125" t="s">
        <v>21</v>
      </c>
      <c r="E125" t="s">
        <v>5</v>
      </c>
      <c r="G125" t="s">
        <v>22</v>
      </c>
      <c r="H125">
        <v>194057</v>
      </c>
      <c r="I125">
        <v>194878</v>
      </c>
      <c r="J125" t="s">
        <v>23</v>
      </c>
      <c r="K125" t="s">
        <v>484</v>
      </c>
      <c r="L125" t="s">
        <v>483</v>
      </c>
      <c r="M125">
        <f>IF(ABS(I125-H126)&lt;=100,M124,M124+1)</f>
        <v>73</v>
      </c>
      <c r="N125">
        <f t="shared" si="6"/>
        <v>73</v>
      </c>
      <c r="O125">
        <f t="shared" si="7"/>
        <v>73</v>
      </c>
      <c r="P125">
        <v>244</v>
      </c>
      <c r="Q125">
        <f>COUNTIFS(N:N,P125,J:J,"-",E:E,"chromosome")</f>
        <v>2</v>
      </c>
    </row>
    <row r="126" spans="1:17" x14ac:dyDescent="0.35">
      <c r="A126" t="s">
        <v>26</v>
      </c>
      <c r="B126" t="s">
        <v>32</v>
      </c>
      <c r="C126" t="s">
        <v>20</v>
      </c>
      <c r="D126" t="s">
        <v>21</v>
      </c>
      <c r="E126" t="s">
        <v>5</v>
      </c>
      <c r="G126" t="s">
        <v>22</v>
      </c>
      <c r="H126">
        <v>194875</v>
      </c>
      <c r="I126">
        <v>196779</v>
      </c>
      <c r="J126" t="s">
        <v>23</v>
      </c>
      <c r="K126" t="s">
        <v>487</v>
      </c>
      <c r="L126" t="s">
        <v>486</v>
      </c>
      <c r="M126">
        <f>IF(ABS(I126-H127)&lt;=100,M125,M125+1)</f>
        <v>73</v>
      </c>
      <c r="N126">
        <f t="shared" si="6"/>
        <v>73</v>
      </c>
      <c r="O126">
        <f t="shared" si="7"/>
        <v>73</v>
      </c>
      <c r="P126">
        <v>246</v>
      </c>
      <c r="Q126">
        <f>COUNTIFS(N:N,P126,J:J,"-",E:E,"chromosome")</f>
        <v>2</v>
      </c>
    </row>
    <row r="127" spans="1:17" x14ac:dyDescent="0.35">
      <c r="A127" t="s">
        <v>26</v>
      </c>
      <c r="B127" t="s">
        <v>32</v>
      </c>
      <c r="C127" t="s">
        <v>20</v>
      </c>
      <c r="D127" t="s">
        <v>21</v>
      </c>
      <c r="E127" t="s">
        <v>5</v>
      </c>
      <c r="G127" t="s">
        <v>22</v>
      </c>
      <c r="H127">
        <v>196872</v>
      </c>
      <c r="I127">
        <v>197753</v>
      </c>
      <c r="J127" t="s">
        <v>23</v>
      </c>
      <c r="K127" t="s">
        <v>490</v>
      </c>
      <c r="L127" t="s">
        <v>489</v>
      </c>
      <c r="M127">
        <f>IF(ABS(I127-H128)&lt;=100,M126,M126+1)</f>
        <v>73</v>
      </c>
      <c r="N127">
        <f t="shared" si="6"/>
        <v>73</v>
      </c>
      <c r="O127">
        <f t="shared" si="7"/>
        <v>73</v>
      </c>
      <c r="P127">
        <v>251</v>
      </c>
      <c r="Q127">
        <f>COUNTIFS(N:N,P127,J:J,"-",E:E,"chromosome")</f>
        <v>2</v>
      </c>
    </row>
    <row r="128" spans="1:17" x14ac:dyDescent="0.35">
      <c r="A128" t="s">
        <v>26</v>
      </c>
      <c r="B128" t="s">
        <v>32</v>
      </c>
      <c r="C128" t="s">
        <v>20</v>
      </c>
      <c r="D128" t="s">
        <v>21</v>
      </c>
      <c r="E128" t="s">
        <v>5</v>
      </c>
      <c r="G128" t="s">
        <v>22</v>
      </c>
      <c r="H128">
        <v>197750</v>
      </c>
      <c r="I128">
        <v>197986</v>
      </c>
      <c r="J128" t="s">
        <v>23</v>
      </c>
      <c r="K128" t="s">
        <v>493</v>
      </c>
      <c r="L128" t="s">
        <v>492</v>
      </c>
      <c r="M128">
        <f>IF(ABS(I128-H129)&lt;=100,M127,M127+1)</f>
        <v>73</v>
      </c>
      <c r="N128">
        <f t="shared" si="6"/>
        <v>73</v>
      </c>
      <c r="O128">
        <f t="shared" si="7"/>
        <v>73</v>
      </c>
      <c r="P128">
        <v>254</v>
      </c>
      <c r="Q128">
        <f>COUNTIFS(N:N,P128,J:J,"-",E:E,"chromosome")</f>
        <v>2</v>
      </c>
    </row>
    <row r="129" spans="1:17" x14ac:dyDescent="0.35">
      <c r="A129" t="s">
        <v>26</v>
      </c>
      <c r="B129" t="s">
        <v>32</v>
      </c>
      <c r="C129" t="s">
        <v>20</v>
      </c>
      <c r="D129" t="s">
        <v>21</v>
      </c>
      <c r="E129" t="s">
        <v>5</v>
      </c>
      <c r="G129" t="s">
        <v>22</v>
      </c>
      <c r="H129">
        <v>197979</v>
      </c>
      <c r="I129">
        <v>199340</v>
      </c>
      <c r="J129" t="s">
        <v>23</v>
      </c>
      <c r="K129" t="s">
        <v>496</v>
      </c>
      <c r="L129" t="s">
        <v>495</v>
      </c>
      <c r="M129">
        <f>IF(ABS(I129-H130)&lt;=100,M128,M128+1)</f>
        <v>73</v>
      </c>
      <c r="N129">
        <f t="shared" si="6"/>
        <v>73</v>
      </c>
      <c r="O129">
        <f t="shared" si="7"/>
        <v>73</v>
      </c>
      <c r="P129">
        <v>257</v>
      </c>
      <c r="Q129">
        <f>COUNTIFS(N:N,P129,J:J,"-",E:E,"chromosome")</f>
        <v>3</v>
      </c>
    </row>
    <row r="130" spans="1:17" x14ac:dyDescent="0.35">
      <c r="A130" t="s">
        <v>26</v>
      </c>
      <c r="B130" t="s">
        <v>32</v>
      </c>
      <c r="C130" t="s">
        <v>20</v>
      </c>
      <c r="D130" t="s">
        <v>21</v>
      </c>
      <c r="E130" t="s">
        <v>5</v>
      </c>
      <c r="G130" t="s">
        <v>22</v>
      </c>
      <c r="H130">
        <v>199425</v>
      </c>
      <c r="I130">
        <v>200285</v>
      </c>
      <c r="J130" t="s">
        <v>23</v>
      </c>
      <c r="K130" t="s">
        <v>499</v>
      </c>
      <c r="L130" t="s">
        <v>498</v>
      </c>
      <c r="M130">
        <f>IF(ABS(I130-H131)&lt;=100,M129,M129+1)</f>
        <v>73</v>
      </c>
      <c r="N130">
        <f t="shared" ref="N130:N193" si="8">IF(COUNTIF(M$1:M$3238,M130)=1,"0",M130)</f>
        <v>73</v>
      </c>
      <c r="O130">
        <f t="shared" si="7"/>
        <v>73</v>
      </c>
      <c r="P130">
        <v>258</v>
      </c>
      <c r="Q130">
        <f>COUNTIFS(N:N,P130,J:J,"-",E:E,"chromosome")</f>
        <v>5</v>
      </c>
    </row>
    <row r="131" spans="1:17" x14ac:dyDescent="0.35">
      <c r="A131" t="s">
        <v>26</v>
      </c>
      <c r="B131" t="s">
        <v>32</v>
      </c>
      <c r="C131" t="s">
        <v>20</v>
      </c>
      <c r="D131" t="s">
        <v>21</v>
      </c>
      <c r="E131" t="s">
        <v>5</v>
      </c>
      <c r="G131" t="s">
        <v>22</v>
      </c>
      <c r="H131">
        <v>200300</v>
      </c>
      <c r="I131">
        <v>200689</v>
      </c>
      <c r="J131" t="s">
        <v>23</v>
      </c>
      <c r="K131" t="s">
        <v>502</v>
      </c>
      <c r="L131" t="s">
        <v>501</v>
      </c>
      <c r="M131">
        <f>IF(ABS(I131-H132)&lt;=100,M130,M130+1)</f>
        <v>74</v>
      </c>
      <c r="N131">
        <f t="shared" si="8"/>
        <v>74</v>
      </c>
      <c r="O131">
        <f t="shared" ref="O131:O194" si="9">M130</f>
        <v>73</v>
      </c>
      <c r="P131">
        <v>259</v>
      </c>
      <c r="Q131">
        <f>COUNTIFS(N:N,P131,J:J,"-",E:E,"chromosome")</f>
        <v>2</v>
      </c>
    </row>
    <row r="132" spans="1:17" x14ac:dyDescent="0.35">
      <c r="A132" t="s">
        <v>26</v>
      </c>
      <c r="B132" t="s">
        <v>32</v>
      </c>
      <c r="C132" t="s">
        <v>20</v>
      </c>
      <c r="D132" t="s">
        <v>21</v>
      </c>
      <c r="E132" t="s">
        <v>5</v>
      </c>
      <c r="G132" t="s">
        <v>22</v>
      </c>
      <c r="H132">
        <v>200868</v>
      </c>
      <c r="I132">
        <v>201263</v>
      </c>
      <c r="J132" t="s">
        <v>23</v>
      </c>
      <c r="K132" t="s">
        <v>28</v>
      </c>
      <c r="L132" t="s">
        <v>504</v>
      </c>
      <c r="M132">
        <f>IF(ABS(I132-H133)&lt;=100,M131,M131+1)</f>
        <v>74</v>
      </c>
      <c r="N132">
        <f t="shared" si="8"/>
        <v>74</v>
      </c>
      <c r="O132">
        <f t="shared" si="9"/>
        <v>74</v>
      </c>
      <c r="P132">
        <v>260</v>
      </c>
      <c r="Q132">
        <f>COUNTIFS(N:N,P132,J:J,"-",E:E,"chromosome")</f>
        <v>2</v>
      </c>
    </row>
    <row r="133" spans="1:17" x14ac:dyDescent="0.35">
      <c r="A133" t="s">
        <v>26</v>
      </c>
      <c r="B133" t="s">
        <v>32</v>
      </c>
      <c r="C133" t="s">
        <v>20</v>
      </c>
      <c r="D133" t="s">
        <v>21</v>
      </c>
      <c r="E133" t="s">
        <v>5</v>
      </c>
      <c r="G133" t="s">
        <v>22</v>
      </c>
      <c r="H133">
        <v>201280</v>
      </c>
      <c r="I133">
        <v>202629</v>
      </c>
      <c r="J133" t="s">
        <v>23</v>
      </c>
      <c r="K133" t="s">
        <v>507</v>
      </c>
      <c r="L133" t="s">
        <v>506</v>
      </c>
      <c r="M133">
        <f>IF(ABS(I133-H134)&lt;=100,M132,M132+1)</f>
        <v>74</v>
      </c>
      <c r="N133">
        <f t="shared" si="8"/>
        <v>74</v>
      </c>
      <c r="O133">
        <f t="shared" si="9"/>
        <v>74</v>
      </c>
      <c r="P133">
        <v>262</v>
      </c>
      <c r="Q133">
        <f>COUNTIFS(N:N,P133,J:J,"-",E:E,"chromosome")</f>
        <v>3</v>
      </c>
    </row>
    <row r="134" spans="1:17" x14ac:dyDescent="0.35">
      <c r="A134" t="s">
        <v>26</v>
      </c>
      <c r="B134" t="s">
        <v>32</v>
      </c>
      <c r="C134" t="s">
        <v>20</v>
      </c>
      <c r="D134" t="s">
        <v>21</v>
      </c>
      <c r="E134" t="s">
        <v>5</v>
      </c>
      <c r="G134" t="s">
        <v>22</v>
      </c>
      <c r="H134">
        <v>202656</v>
      </c>
      <c r="I134">
        <v>203162</v>
      </c>
      <c r="J134" t="s">
        <v>23</v>
      </c>
      <c r="K134" t="s">
        <v>510</v>
      </c>
      <c r="L134" t="s">
        <v>509</v>
      </c>
      <c r="M134">
        <f>IF(ABS(I134-H135)&lt;=100,M133,M133+1)</f>
        <v>75</v>
      </c>
      <c r="N134">
        <f t="shared" si="8"/>
        <v>75</v>
      </c>
      <c r="O134">
        <f t="shared" si="9"/>
        <v>74</v>
      </c>
      <c r="P134">
        <v>264</v>
      </c>
      <c r="Q134">
        <f>COUNTIFS(N:N,P134,J:J,"-",E:E,"chromosome")</f>
        <v>2</v>
      </c>
    </row>
    <row r="135" spans="1:17" x14ac:dyDescent="0.35">
      <c r="A135" t="s">
        <v>26</v>
      </c>
      <c r="B135" t="s">
        <v>32</v>
      </c>
      <c r="C135" t="s">
        <v>20</v>
      </c>
      <c r="D135" t="s">
        <v>21</v>
      </c>
      <c r="E135" t="s">
        <v>5</v>
      </c>
      <c r="G135" t="s">
        <v>22</v>
      </c>
      <c r="H135">
        <v>203290</v>
      </c>
      <c r="I135">
        <v>203850</v>
      </c>
      <c r="J135" t="s">
        <v>23</v>
      </c>
      <c r="K135" t="s">
        <v>513</v>
      </c>
      <c r="L135" t="s">
        <v>512</v>
      </c>
      <c r="M135">
        <f>IF(ABS(I135-H136)&lt;=100,M134,M134+1)</f>
        <v>75</v>
      </c>
      <c r="N135">
        <f t="shared" si="8"/>
        <v>75</v>
      </c>
      <c r="O135">
        <f t="shared" si="9"/>
        <v>75</v>
      </c>
      <c r="P135">
        <v>265</v>
      </c>
      <c r="Q135">
        <f>COUNTIFS(N:N,P135,J:J,"-",E:E,"chromosome")</f>
        <v>2</v>
      </c>
    </row>
    <row r="136" spans="1:17" x14ac:dyDescent="0.35">
      <c r="A136" t="s">
        <v>26</v>
      </c>
      <c r="B136" t="s">
        <v>32</v>
      </c>
      <c r="C136" t="s">
        <v>20</v>
      </c>
      <c r="D136" t="s">
        <v>21</v>
      </c>
      <c r="E136" t="s">
        <v>5</v>
      </c>
      <c r="G136" t="s">
        <v>22</v>
      </c>
      <c r="H136">
        <v>203868</v>
      </c>
      <c r="I136">
        <v>204926</v>
      </c>
      <c r="J136" t="s">
        <v>23</v>
      </c>
      <c r="K136" t="s">
        <v>516</v>
      </c>
      <c r="L136" t="s">
        <v>515</v>
      </c>
      <c r="M136">
        <f>IF(ABS(I136-H137)&lt;=100,M135,M135+1)</f>
        <v>75</v>
      </c>
      <c r="N136">
        <f t="shared" si="8"/>
        <v>75</v>
      </c>
      <c r="O136">
        <f t="shared" si="9"/>
        <v>75</v>
      </c>
      <c r="P136">
        <v>266</v>
      </c>
      <c r="Q136">
        <f>COUNTIFS(N:N,P136,J:J,"-",E:E,"chromosome")</f>
        <v>2</v>
      </c>
    </row>
    <row r="137" spans="1:17" x14ac:dyDescent="0.35">
      <c r="A137" t="s">
        <v>26</v>
      </c>
      <c r="B137" t="s">
        <v>32</v>
      </c>
      <c r="C137" t="s">
        <v>20</v>
      </c>
      <c r="D137" t="s">
        <v>21</v>
      </c>
      <c r="E137" t="s">
        <v>5</v>
      </c>
      <c r="G137" t="s">
        <v>22</v>
      </c>
      <c r="H137">
        <v>204932</v>
      </c>
      <c r="I137">
        <v>205372</v>
      </c>
      <c r="J137" t="s">
        <v>23</v>
      </c>
      <c r="K137" t="s">
        <v>519</v>
      </c>
      <c r="L137" t="s">
        <v>518</v>
      </c>
      <c r="M137">
        <f>IF(ABS(I137-H138)&lt;=100,M136,M136+1)</f>
        <v>76</v>
      </c>
      <c r="N137" t="str">
        <f t="shared" si="8"/>
        <v>0</v>
      </c>
      <c r="O137">
        <f t="shared" si="9"/>
        <v>75</v>
      </c>
      <c r="P137">
        <v>267</v>
      </c>
      <c r="Q137">
        <f>COUNTIFS(N:N,P137,J:J,"-",E:E,"chromosome")</f>
        <v>3</v>
      </c>
    </row>
    <row r="138" spans="1:17" x14ac:dyDescent="0.35">
      <c r="A138" t="s">
        <v>26</v>
      </c>
      <c r="B138" t="s">
        <v>32</v>
      </c>
      <c r="C138" t="s">
        <v>20</v>
      </c>
      <c r="D138" t="s">
        <v>21</v>
      </c>
      <c r="E138" t="s">
        <v>5</v>
      </c>
      <c r="G138" t="s">
        <v>22</v>
      </c>
      <c r="H138">
        <v>205804</v>
      </c>
      <c r="I138">
        <v>208365</v>
      </c>
      <c r="J138" t="s">
        <v>23</v>
      </c>
      <c r="K138" t="s">
        <v>522</v>
      </c>
      <c r="L138" t="s">
        <v>521</v>
      </c>
      <c r="M138">
        <f>IF(ABS(I138-H139)&lt;=100,M137,M137+1)</f>
        <v>77</v>
      </c>
      <c r="N138" t="str">
        <f t="shared" si="8"/>
        <v>0</v>
      </c>
      <c r="O138">
        <f t="shared" si="9"/>
        <v>76</v>
      </c>
      <c r="P138">
        <v>270</v>
      </c>
      <c r="Q138">
        <f>COUNTIFS(N:N,P138,J:J,"-",E:E,"chromosome")</f>
        <v>3</v>
      </c>
    </row>
    <row r="139" spans="1:17" x14ac:dyDescent="0.35">
      <c r="A139" t="s">
        <v>26</v>
      </c>
      <c r="B139" t="s">
        <v>32</v>
      </c>
      <c r="C139" t="s">
        <v>20</v>
      </c>
      <c r="D139" t="s">
        <v>21</v>
      </c>
      <c r="E139" t="s">
        <v>5</v>
      </c>
      <c r="G139" t="s">
        <v>22</v>
      </c>
      <c r="H139">
        <v>208552</v>
      </c>
      <c r="I139">
        <v>209388</v>
      </c>
      <c r="J139" t="s">
        <v>23</v>
      </c>
      <c r="K139" t="s">
        <v>525</v>
      </c>
      <c r="L139" t="s">
        <v>524</v>
      </c>
      <c r="M139">
        <f>IF(ABS(I139-H140)&lt;=100,M138,M138+1)</f>
        <v>78</v>
      </c>
      <c r="N139">
        <f t="shared" si="8"/>
        <v>78</v>
      </c>
      <c r="O139">
        <f t="shared" si="9"/>
        <v>77</v>
      </c>
      <c r="P139">
        <v>273</v>
      </c>
      <c r="Q139">
        <f>COUNTIFS(N:N,P139,J:J,"-",E:E,"chromosome")</f>
        <v>2</v>
      </c>
    </row>
    <row r="140" spans="1:17" x14ac:dyDescent="0.35">
      <c r="A140" t="s">
        <v>26</v>
      </c>
      <c r="B140" t="s">
        <v>32</v>
      </c>
      <c r="C140" t="s">
        <v>20</v>
      </c>
      <c r="D140" t="s">
        <v>21</v>
      </c>
      <c r="E140" t="s">
        <v>5</v>
      </c>
      <c r="G140" t="s">
        <v>22</v>
      </c>
      <c r="H140">
        <v>210509</v>
      </c>
      <c r="I140">
        <v>211972</v>
      </c>
      <c r="J140" t="s">
        <v>23</v>
      </c>
      <c r="K140" t="s">
        <v>532</v>
      </c>
      <c r="L140" t="s">
        <v>531</v>
      </c>
      <c r="M140">
        <f>IF(ABS(I140-H141)&lt;=100,M139,M139+1)</f>
        <v>78</v>
      </c>
      <c r="N140">
        <f t="shared" si="8"/>
        <v>78</v>
      </c>
      <c r="O140">
        <f t="shared" si="9"/>
        <v>78</v>
      </c>
      <c r="P140">
        <v>274</v>
      </c>
      <c r="Q140">
        <f>COUNTIFS(N:N,P140,J:J,"-",E:E,"chromosome")</f>
        <v>2</v>
      </c>
    </row>
    <row r="141" spans="1:17" x14ac:dyDescent="0.35">
      <c r="A141" t="s">
        <v>26</v>
      </c>
      <c r="B141" t="s">
        <v>32</v>
      </c>
      <c r="C141" t="s">
        <v>20</v>
      </c>
      <c r="D141" t="s">
        <v>21</v>
      </c>
      <c r="E141" t="s">
        <v>5</v>
      </c>
      <c r="G141" t="s">
        <v>22</v>
      </c>
      <c r="H141">
        <v>211965</v>
      </c>
      <c r="I141">
        <v>213332</v>
      </c>
      <c r="J141" t="s">
        <v>23</v>
      </c>
      <c r="K141" t="s">
        <v>532</v>
      </c>
      <c r="L141" t="s">
        <v>534</v>
      </c>
      <c r="M141">
        <f>IF(ABS(I141-H142)&lt;=100,M140,M140+1)</f>
        <v>78</v>
      </c>
      <c r="N141">
        <f t="shared" si="8"/>
        <v>78</v>
      </c>
      <c r="O141">
        <f t="shared" si="9"/>
        <v>78</v>
      </c>
      <c r="P141">
        <v>275</v>
      </c>
      <c r="Q141">
        <f>COUNTIFS(N:N,P141,J:J,"-",E:E,"chromosome")</f>
        <v>3</v>
      </c>
    </row>
    <row r="142" spans="1:17" x14ac:dyDescent="0.35">
      <c r="A142" t="s">
        <v>26</v>
      </c>
      <c r="B142" t="s">
        <v>32</v>
      </c>
      <c r="C142" t="s">
        <v>20</v>
      </c>
      <c r="D142" t="s">
        <v>21</v>
      </c>
      <c r="E142" t="s">
        <v>5</v>
      </c>
      <c r="G142" t="s">
        <v>22</v>
      </c>
      <c r="H142">
        <v>213361</v>
      </c>
      <c r="I142">
        <v>214461</v>
      </c>
      <c r="J142" t="s">
        <v>23</v>
      </c>
      <c r="K142" t="s">
        <v>537</v>
      </c>
      <c r="L142" t="s">
        <v>536</v>
      </c>
      <c r="M142">
        <f>IF(ABS(I142-H143)&lt;=100,M141,M141+1)</f>
        <v>79</v>
      </c>
      <c r="N142">
        <f t="shared" si="8"/>
        <v>79</v>
      </c>
      <c r="O142">
        <f t="shared" si="9"/>
        <v>78</v>
      </c>
      <c r="P142">
        <v>276</v>
      </c>
      <c r="Q142">
        <f>COUNTIFS(N:N,P142,J:J,"-",E:E,"chromosome")</f>
        <v>7</v>
      </c>
    </row>
    <row r="143" spans="1:17" x14ac:dyDescent="0.35">
      <c r="A143" t="s">
        <v>26</v>
      </c>
      <c r="B143" t="s">
        <v>32</v>
      </c>
      <c r="C143" t="s">
        <v>20</v>
      </c>
      <c r="D143" t="s">
        <v>21</v>
      </c>
      <c r="E143" t="s">
        <v>5</v>
      </c>
      <c r="G143" t="s">
        <v>22</v>
      </c>
      <c r="H143">
        <v>214866</v>
      </c>
      <c r="I143">
        <v>215378</v>
      </c>
      <c r="J143" t="s">
        <v>23</v>
      </c>
      <c r="K143" t="s">
        <v>129</v>
      </c>
      <c r="L143" t="s">
        <v>539</v>
      </c>
      <c r="M143">
        <f>IF(ABS(I143-H144)&lt;=100,M142,M142+1)</f>
        <v>79</v>
      </c>
      <c r="N143">
        <f t="shared" si="8"/>
        <v>79</v>
      </c>
      <c r="O143">
        <f t="shared" si="9"/>
        <v>79</v>
      </c>
      <c r="P143">
        <v>278</v>
      </c>
      <c r="Q143">
        <f>COUNTIFS(N:N,P143,J:J,"-",E:E,"chromosome")</f>
        <v>12</v>
      </c>
    </row>
    <row r="144" spans="1:17" x14ac:dyDescent="0.35">
      <c r="A144" t="s">
        <v>26</v>
      </c>
      <c r="B144" t="s">
        <v>32</v>
      </c>
      <c r="C144" t="s">
        <v>20</v>
      </c>
      <c r="D144" t="s">
        <v>21</v>
      </c>
      <c r="E144" t="s">
        <v>5</v>
      </c>
      <c r="G144" t="s">
        <v>22</v>
      </c>
      <c r="H144">
        <v>215401</v>
      </c>
      <c r="I144">
        <v>215604</v>
      </c>
      <c r="J144" t="s">
        <v>23</v>
      </c>
      <c r="K144" t="s">
        <v>28</v>
      </c>
      <c r="L144" t="s">
        <v>541</v>
      </c>
      <c r="M144">
        <f>IF(ABS(I144-H145)&lt;=100,M143,M143+1)</f>
        <v>79</v>
      </c>
      <c r="N144">
        <f t="shared" si="8"/>
        <v>79</v>
      </c>
      <c r="O144">
        <f t="shared" si="9"/>
        <v>79</v>
      </c>
      <c r="P144">
        <v>279</v>
      </c>
      <c r="Q144">
        <f>COUNTIFS(N:N,P144,J:J,"-",E:E,"chromosome")</f>
        <v>2</v>
      </c>
    </row>
    <row r="145" spans="1:17" x14ac:dyDescent="0.35">
      <c r="A145" t="s">
        <v>26</v>
      </c>
      <c r="B145" t="s">
        <v>32</v>
      </c>
      <c r="C145" t="s">
        <v>20</v>
      </c>
      <c r="D145" t="s">
        <v>21</v>
      </c>
      <c r="E145" t="s">
        <v>5</v>
      </c>
      <c r="G145" t="s">
        <v>22</v>
      </c>
      <c r="H145">
        <v>215579</v>
      </c>
      <c r="I145">
        <v>216022</v>
      </c>
      <c r="J145" t="s">
        <v>23</v>
      </c>
      <c r="K145" t="s">
        <v>28</v>
      </c>
      <c r="L145" t="s">
        <v>543</v>
      </c>
      <c r="M145">
        <f>IF(ABS(I145-H146)&lt;=100,M144,M144+1)</f>
        <v>79</v>
      </c>
      <c r="N145">
        <f t="shared" si="8"/>
        <v>79</v>
      </c>
      <c r="O145">
        <f t="shared" si="9"/>
        <v>79</v>
      </c>
      <c r="P145">
        <v>283</v>
      </c>
      <c r="Q145">
        <f>COUNTIFS(N:N,P145,J:J,"-",E:E,"chromosome")</f>
        <v>3</v>
      </c>
    </row>
    <row r="146" spans="1:17" x14ac:dyDescent="0.35">
      <c r="A146" t="s">
        <v>26</v>
      </c>
      <c r="B146" t="s">
        <v>32</v>
      </c>
      <c r="C146" t="s">
        <v>20</v>
      </c>
      <c r="D146" t="s">
        <v>21</v>
      </c>
      <c r="E146" t="s">
        <v>5</v>
      </c>
      <c r="G146" t="s">
        <v>22</v>
      </c>
      <c r="H146">
        <v>216010</v>
      </c>
      <c r="I146">
        <v>216270</v>
      </c>
      <c r="J146" t="s">
        <v>23</v>
      </c>
      <c r="K146" t="s">
        <v>28</v>
      </c>
      <c r="L146" t="s">
        <v>545</v>
      </c>
      <c r="M146">
        <f>IF(ABS(I146-H147)&lt;=100,M145,M145+1)</f>
        <v>79</v>
      </c>
      <c r="N146">
        <f t="shared" si="8"/>
        <v>79</v>
      </c>
      <c r="O146">
        <f t="shared" si="9"/>
        <v>79</v>
      </c>
      <c r="P146">
        <v>284</v>
      </c>
      <c r="Q146">
        <f>COUNTIFS(N:N,P146,J:J,"-",E:E,"chromosome")</f>
        <v>2</v>
      </c>
    </row>
    <row r="147" spans="1:17" x14ac:dyDescent="0.35">
      <c r="A147" t="s">
        <v>26</v>
      </c>
      <c r="B147" t="s">
        <v>32</v>
      </c>
      <c r="C147" t="s">
        <v>20</v>
      </c>
      <c r="D147" t="s">
        <v>21</v>
      </c>
      <c r="E147" t="s">
        <v>5</v>
      </c>
      <c r="G147" t="s">
        <v>22</v>
      </c>
      <c r="H147">
        <v>216296</v>
      </c>
      <c r="I147">
        <v>216694</v>
      </c>
      <c r="J147" t="s">
        <v>23</v>
      </c>
      <c r="K147" t="s">
        <v>529</v>
      </c>
      <c r="L147" t="s">
        <v>547</v>
      </c>
      <c r="M147">
        <f>IF(ABS(I147-H148)&lt;=100,M146,M146+1)</f>
        <v>79</v>
      </c>
      <c r="N147">
        <f t="shared" si="8"/>
        <v>79</v>
      </c>
      <c r="O147">
        <f t="shared" si="9"/>
        <v>79</v>
      </c>
      <c r="P147">
        <v>285</v>
      </c>
      <c r="Q147">
        <f>COUNTIFS(N:N,P147,J:J,"-",E:E,"chromosome")</f>
        <v>6</v>
      </c>
    </row>
    <row r="148" spans="1:17" x14ac:dyDescent="0.35">
      <c r="A148" t="s">
        <v>26</v>
      </c>
      <c r="B148" t="s">
        <v>32</v>
      </c>
      <c r="C148" t="s">
        <v>20</v>
      </c>
      <c r="D148" t="s">
        <v>21</v>
      </c>
      <c r="E148" t="s">
        <v>5</v>
      </c>
      <c r="G148" t="s">
        <v>22</v>
      </c>
      <c r="H148">
        <v>216720</v>
      </c>
      <c r="I148">
        <v>217034</v>
      </c>
      <c r="J148" t="s">
        <v>23</v>
      </c>
      <c r="K148" t="s">
        <v>529</v>
      </c>
      <c r="L148" t="s">
        <v>549</v>
      </c>
      <c r="M148">
        <f>IF(ABS(I148-H149)&lt;=100,M147,M147+1)</f>
        <v>79</v>
      </c>
      <c r="N148">
        <f t="shared" si="8"/>
        <v>79</v>
      </c>
      <c r="O148">
        <f t="shared" si="9"/>
        <v>79</v>
      </c>
      <c r="P148">
        <v>291</v>
      </c>
      <c r="Q148">
        <f>COUNTIFS(N:N,P148,J:J,"-",E:E,"chromosome")</f>
        <v>2</v>
      </c>
    </row>
    <row r="149" spans="1:17" x14ac:dyDescent="0.35">
      <c r="A149" t="s">
        <v>26</v>
      </c>
      <c r="B149" t="s">
        <v>32</v>
      </c>
      <c r="C149" t="s">
        <v>20</v>
      </c>
      <c r="D149" t="s">
        <v>21</v>
      </c>
      <c r="E149" t="s">
        <v>5</v>
      </c>
      <c r="G149" t="s">
        <v>22</v>
      </c>
      <c r="H149">
        <v>217046</v>
      </c>
      <c r="I149">
        <v>218089</v>
      </c>
      <c r="J149" t="s">
        <v>23</v>
      </c>
      <c r="K149" t="s">
        <v>529</v>
      </c>
      <c r="L149" t="s">
        <v>551</v>
      </c>
      <c r="M149">
        <f>IF(ABS(I149-H150)&lt;=100,M148,M148+1)</f>
        <v>79</v>
      </c>
      <c r="N149">
        <f t="shared" si="8"/>
        <v>79</v>
      </c>
      <c r="O149">
        <f t="shared" si="9"/>
        <v>79</v>
      </c>
      <c r="P149">
        <v>292</v>
      </c>
      <c r="Q149">
        <f>COUNTIFS(N:N,P149,J:J,"-",E:E,"chromosome")</f>
        <v>2</v>
      </c>
    </row>
    <row r="150" spans="1:17" x14ac:dyDescent="0.35">
      <c r="A150" t="s">
        <v>26</v>
      </c>
      <c r="B150" t="s">
        <v>32</v>
      </c>
      <c r="C150" t="s">
        <v>20</v>
      </c>
      <c r="D150" t="s">
        <v>21</v>
      </c>
      <c r="E150" t="s">
        <v>5</v>
      </c>
      <c r="G150" t="s">
        <v>22</v>
      </c>
      <c r="H150">
        <v>218043</v>
      </c>
      <c r="I150">
        <v>219086</v>
      </c>
      <c r="J150" t="s">
        <v>23</v>
      </c>
      <c r="K150" t="s">
        <v>529</v>
      </c>
      <c r="L150" t="s">
        <v>553</v>
      </c>
      <c r="M150">
        <f>IF(ABS(I150-H151)&lt;=100,M149,M149+1)</f>
        <v>80</v>
      </c>
      <c r="N150" t="str">
        <f t="shared" si="8"/>
        <v>0</v>
      </c>
      <c r="O150">
        <f t="shared" si="9"/>
        <v>79</v>
      </c>
      <c r="P150">
        <v>294</v>
      </c>
      <c r="Q150">
        <f>COUNTIFS(N:N,P150,J:J,"-",E:E,"chromosome")</f>
        <v>2</v>
      </c>
    </row>
    <row r="151" spans="1:17" x14ac:dyDescent="0.35">
      <c r="A151" t="s">
        <v>26</v>
      </c>
      <c r="B151" t="s">
        <v>32</v>
      </c>
      <c r="C151" t="s">
        <v>20</v>
      </c>
      <c r="D151" t="s">
        <v>21</v>
      </c>
      <c r="E151" t="s">
        <v>5</v>
      </c>
      <c r="G151" t="s">
        <v>22</v>
      </c>
      <c r="H151">
        <v>219727</v>
      </c>
      <c r="I151">
        <v>220365</v>
      </c>
      <c r="J151" t="s">
        <v>23</v>
      </c>
      <c r="K151" t="s">
        <v>28</v>
      </c>
      <c r="L151" t="s">
        <v>557</v>
      </c>
      <c r="M151">
        <f>IF(ABS(I151-H152)&lt;=100,M150,M150+1)</f>
        <v>81</v>
      </c>
      <c r="N151" t="str">
        <f t="shared" si="8"/>
        <v>0</v>
      </c>
      <c r="O151">
        <f t="shared" si="9"/>
        <v>80</v>
      </c>
      <c r="P151">
        <v>300</v>
      </c>
      <c r="Q151">
        <f>COUNTIFS(N:N,P151,J:J,"-",E:E,"chromosome")</f>
        <v>2</v>
      </c>
    </row>
    <row r="152" spans="1:17" x14ac:dyDescent="0.35">
      <c r="A152" t="s">
        <v>26</v>
      </c>
      <c r="B152" t="s">
        <v>32</v>
      </c>
      <c r="C152" t="s">
        <v>20</v>
      </c>
      <c r="D152" t="s">
        <v>21</v>
      </c>
      <c r="E152" t="s">
        <v>5</v>
      </c>
      <c r="G152" t="s">
        <v>22</v>
      </c>
      <c r="H152">
        <v>220782</v>
      </c>
      <c r="I152">
        <v>222686</v>
      </c>
      <c r="J152" t="s">
        <v>23</v>
      </c>
      <c r="K152" t="s">
        <v>28</v>
      </c>
      <c r="L152" t="s">
        <v>561</v>
      </c>
      <c r="M152">
        <f>IF(ABS(I152-H153)&lt;=100,M151,M151+1)</f>
        <v>82</v>
      </c>
      <c r="N152">
        <f t="shared" si="8"/>
        <v>82</v>
      </c>
      <c r="O152">
        <f t="shared" si="9"/>
        <v>81</v>
      </c>
      <c r="P152">
        <v>302</v>
      </c>
      <c r="Q152">
        <f>COUNTIFS(N:N,P152,J:J,"-",E:E,"chromosome")</f>
        <v>3</v>
      </c>
    </row>
    <row r="153" spans="1:17" x14ac:dyDescent="0.35">
      <c r="A153" t="s">
        <v>26</v>
      </c>
      <c r="B153" t="s">
        <v>32</v>
      </c>
      <c r="C153" t="s">
        <v>20</v>
      </c>
      <c r="D153" t="s">
        <v>21</v>
      </c>
      <c r="E153" t="s">
        <v>5</v>
      </c>
      <c r="G153" t="s">
        <v>22</v>
      </c>
      <c r="H153">
        <v>222823</v>
      </c>
      <c r="I153">
        <v>223020</v>
      </c>
      <c r="J153" t="s">
        <v>23</v>
      </c>
      <c r="K153" t="s">
        <v>28</v>
      </c>
      <c r="L153" t="s">
        <v>563</v>
      </c>
      <c r="M153">
        <f>IF(ABS(I153-H154)&lt;=100,M152,M152+1)</f>
        <v>82</v>
      </c>
      <c r="N153">
        <f t="shared" si="8"/>
        <v>82</v>
      </c>
      <c r="O153">
        <f t="shared" si="9"/>
        <v>82</v>
      </c>
      <c r="P153">
        <v>306</v>
      </c>
      <c r="Q153">
        <f>COUNTIFS(N:N,P153,J:J,"-",E:E,"chromosome")</f>
        <v>3</v>
      </c>
    </row>
    <row r="154" spans="1:17" x14ac:dyDescent="0.35">
      <c r="A154" t="s">
        <v>26</v>
      </c>
      <c r="B154" t="s">
        <v>32</v>
      </c>
      <c r="C154" t="s">
        <v>20</v>
      </c>
      <c r="D154" t="s">
        <v>21</v>
      </c>
      <c r="E154" t="s">
        <v>5</v>
      </c>
      <c r="G154" t="s">
        <v>22</v>
      </c>
      <c r="H154">
        <v>223017</v>
      </c>
      <c r="I154">
        <v>223592</v>
      </c>
      <c r="J154" t="s">
        <v>23</v>
      </c>
      <c r="K154" t="s">
        <v>566</v>
      </c>
      <c r="L154" t="s">
        <v>565</v>
      </c>
      <c r="M154">
        <f>IF(ABS(I154-H155)&lt;=100,M153,M153+1)</f>
        <v>82</v>
      </c>
      <c r="N154">
        <f t="shared" si="8"/>
        <v>82</v>
      </c>
      <c r="O154">
        <f t="shared" si="9"/>
        <v>82</v>
      </c>
      <c r="P154">
        <v>314</v>
      </c>
      <c r="Q154">
        <f>COUNTIFS(N:N,P154,J:J,"-",E:E,"chromosome")</f>
        <v>2</v>
      </c>
    </row>
    <row r="155" spans="1:17" x14ac:dyDescent="0.35">
      <c r="A155" t="s">
        <v>26</v>
      </c>
      <c r="B155" t="s">
        <v>32</v>
      </c>
      <c r="C155" t="s">
        <v>20</v>
      </c>
      <c r="D155" t="s">
        <v>21</v>
      </c>
      <c r="E155" t="s">
        <v>5</v>
      </c>
      <c r="G155" t="s">
        <v>22</v>
      </c>
      <c r="H155">
        <v>223658</v>
      </c>
      <c r="I155">
        <v>223807</v>
      </c>
      <c r="J155" t="s">
        <v>23</v>
      </c>
      <c r="K155" t="s">
        <v>569</v>
      </c>
      <c r="L155" t="s">
        <v>568</v>
      </c>
      <c r="M155">
        <f>IF(ABS(I155-H156)&lt;=100,M154,M154+1)</f>
        <v>83</v>
      </c>
      <c r="N155">
        <f t="shared" si="8"/>
        <v>83</v>
      </c>
      <c r="O155">
        <f t="shared" si="9"/>
        <v>82</v>
      </c>
      <c r="P155">
        <v>322</v>
      </c>
      <c r="Q155">
        <f>COUNTIFS(N:N,P155,J:J,"-",E:E,"chromosome")</f>
        <v>2</v>
      </c>
    </row>
    <row r="156" spans="1:17" x14ac:dyDescent="0.35">
      <c r="A156" t="s">
        <v>26</v>
      </c>
      <c r="B156" t="s">
        <v>32</v>
      </c>
      <c r="C156" t="s">
        <v>20</v>
      </c>
      <c r="D156" t="s">
        <v>21</v>
      </c>
      <c r="E156" t="s">
        <v>5</v>
      </c>
      <c r="G156" t="s">
        <v>22</v>
      </c>
      <c r="H156">
        <v>223996</v>
      </c>
      <c r="I156">
        <v>224655</v>
      </c>
      <c r="J156" t="s">
        <v>23</v>
      </c>
      <c r="K156" t="s">
        <v>572</v>
      </c>
      <c r="L156" t="s">
        <v>571</v>
      </c>
      <c r="M156">
        <f>IF(ABS(I156-H157)&lt;=100,M155,M155+1)</f>
        <v>83</v>
      </c>
      <c r="N156">
        <f t="shared" si="8"/>
        <v>83</v>
      </c>
      <c r="O156">
        <f t="shared" si="9"/>
        <v>83</v>
      </c>
      <c r="P156">
        <v>325</v>
      </c>
      <c r="Q156">
        <f>COUNTIFS(N:N,P156,J:J,"-",E:E,"chromosome")</f>
        <v>4</v>
      </c>
    </row>
    <row r="157" spans="1:17" x14ac:dyDescent="0.35">
      <c r="A157" t="s">
        <v>26</v>
      </c>
      <c r="B157" t="s">
        <v>32</v>
      </c>
      <c r="C157" t="s">
        <v>20</v>
      </c>
      <c r="D157" t="s">
        <v>21</v>
      </c>
      <c r="E157" t="s">
        <v>5</v>
      </c>
      <c r="G157" t="s">
        <v>22</v>
      </c>
      <c r="H157">
        <v>224673</v>
      </c>
      <c r="I157">
        <v>225485</v>
      </c>
      <c r="J157" t="s">
        <v>23</v>
      </c>
      <c r="K157" t="s">
        <v>575</v>
      </c>
      <c r="L157" t="s">
        <v>574</v>
      </c>
      <c r="M157">
        <f>IF(ABS(I157-H158)&lt;=100,M156,M156+1)</f>
        <v>83</v>
      </c>
      <c r="N157">
        <f t="shared" si="8"/>
        <v>83</v>
      </c>
      <c r="O157">
        <f t="shared" si="9"/>
        <v>83</v>
      </c>
      <c r="P157">
        <v>326</v>
      </c>
      <c r="Q157">
        <f>COUNTIFS(N:N,P157,J:J,"-",E:E,"chromosome")</f>
        <v>2</v>
      </c>
    </row>
    <row r="158" spans="1:17" x14ac:dyDescent="0.35">
      <c r="A158" t="s">
        <v>26</v>
      </c>
      <c r="B158" t="s">
        <v>32</v>
      </c>
      <c r="C158" t="s">
        <v>20</v>
      </c>
      <c r="D158" t="s">
        <v>21</v>
      </c>
      <c r="E158" t="s">
        <v>5</v>
      </c>
      <c r="G158" t="s">
        <v>22</v>
      </c>
      <c r="H158">
        <v>225514</v>
      </c>
      <c r="I158">
        <v>226392</v>
      </c>
      <c r="J158" t="s">
        <v>23</v>
      </c>
      <c r="K158" t="s">
        <v>578</v>
      </c>
      <c r="L158" t="s">
        <v>577</v>
      </c>
      <c r="M158">
        <f>IF(ABS(I158-H159)&lt;=100,M157,M157+1)</f>
        <v>83</v>
      </c>
      <c r="N158">
        <f t="shared" si="8"/>
        <v>83</v>
      </c>
      <c r="O158">
        <f t="shared" si="9"/>
        <v>83</v>
      </c>
      <c r="P158">
        <v>330</v>
      </c>
      <c r="Q158">
        <f>COUNTIFS(N:N,P158,J:J,"-",E:E,"chromosome")</f>
        <v>3</v>
      </c>
    </row>
    <row r="159" spans="1:17" x14ac:dyDescent="0.35">
      <c r="A159" t="s">
        <v>26</v>
      </c>
      <c r="B159" t="s">
        <v>32</v>
      </c>
      <c r="C159" t="s">
        <v>20</v>
      </c>
      <c r="D159" t="s">
        <v>21</v>
      </c>
      <c r="E159" t="s">
        <v>5</v>
      </c>
      <c r="G159" t="s">
        <v>22</v>
      </c>
      <c r="H159">
        <v>226394</v>
      </c>
      <c r="I159">
        <v>227320</v>
      </c>
      <c r="J159" t="s">
        <v>23</v>
      </c>
      <c r="K159" t="s">
        <v>578</v>
      </c>
      <c r="L159" t="s">
        <v>580</v>
      </c>
      <c r="M159">
        <f>IF(ABS(I159-H160)&lt;=100,M158,M158+1)</f>
        <v>84</v>
      </c>
      <c r="N159" t="str">
        <f t="shared" si="8"/>
        <v>0</v>
      </c>
      <c r="O159">
        <f t="shared" si="9"/>
        <v>83</v>
      </c>
      <c r="P159">
        <v>331</v>
      </c>
      <c r="Q159">
        <f>COUNTIFS(N:N,P159,J:J,"-",E:E,"chromosome")</f>
        <v>7</v>
      </c>
    </row>
    <row r="160" spans="1:17" x14ac:dyDescent="0.35">
      <c r="A160" t="s">
        <v>26</v>
      </c>
      <c r="B160" t="s">
        <v>32</v>
      </c>
      <c r="C160" t="s">
        <v>20</v>
      </c>
      <c r="D160" t="s">
        <v>21</v>
      </c>
      <c r="E160" t="s">
        <v>5</v>
      </c>
      <c r="G160" t="s">
        <v>22</v>
      </c>
      <c r="H160">
        <v>227432</v>
      </c>
      <c r="I160">
        <v>228391</v>
      </c>
      <c r="J160" t="s">
        <v>23</v>
      </c>
      <c r="K160" t="s">
        <v>583</v>
      </c>
      <c r="L160" t="s">
        <v>582</v>
      </c>
      <c r="M160">
        <f>IF(ABS(I160-H161)&lt;=100,M159,M159+1)</f>
        <v>85</v>
      </c>
      <c r="N160" t="str">
        <f t="shared" si="8"/>
        <v>0</v>
      </c>
      <c r="O160">
        <f t="shared" si="9"/>
        <v>84</v>
      </c>
      <c r="P160">
        <v>332</v>
      </c>
      <c r="Q160">
        <f>COUNTIFS(N:N,P160,J:J,"-",E:E,"chromosome")</f>
        <v>3</v>
      </c>
    </row>
    <row r="161" spans="1:17" x14ac:dyDescent="0.35">
      <c r="A161" t="s">
        <v>26</v>
      </c>
      <c r="B161" t="s">
        <v>32</v>
      </c>
      <c r="C161" t="s">
        <v>20</v>
      </c>
      <c r="D161" t="s">
        <v>21</v>
      </c>
      <c r="E161" t="s">
        <v>5</v>
      </c>
      <c r="G161" t="s">
        <v>22</v>
      </c>
      <c r="H161">
        <v>228562</v>
      </c>
      <c r="I161">
        <v>230739</v>
      </c>
      <c r="J161" t="s">
        <v>23</v>
      </c>
      <c r="K161" t="s">
        <v>586</v>
      </c>
      <c r="L161" t="s">
        <v>585</v>
      </c>
      <c r="M161">
        <f>IF(ABS(I161-H162)&lt;=100,M160,M160+1)</f>
        <v>86</v>
      </c>
      <c r="N161" t="str">
        <f t="shared" si="8"/>
        <v>0</v>
      </c>
      <c r="O161">
        <f t="shared" si="9"/>
        <v>85</v>
      </c>
      <c r="P161">
        <v>335</v>
      </c>
      <c r="Q161">
        <f>COUNTIFS(N:N,P161,J:J,"-",E:E,"chromosome")</f>
        <v>2</v>
      </c>
    </row>
    <row r="162" spans="1:17" x14ac:dyDescent="0.35">
      <c r="A162" t="s">
        <v>26</v>
      </c>
      <c r="B162" t="s">
        <v>32</v>
      </c>
      <c r="C162" t="s">
        <v>20</v>
      </c>
      <c r="D162" t="s">
        <v>21</v>
      </c>
      <c r="E162" t="s">
        <v>5</v>
      </c>
      <c r="G162" t="s">
        <v>22</v>
      </c>
      <c r="H162">
        <v>230850</v>
      </c>
      <c r="I162">
        <v>231458</v>
      </c>
      <c r="J162" t="s">
        <v>23</v>
      </c>
      <c r="K162" t="s">
        <v>589</v>
      </c>
      <c r="L162" t="s">
        <v>588</v>
      </c>
      <c r="M162">
        <f>IF(ABS(I162-H163)&lt;=100,M161,M161+1)</f>
        <v>87</v>
      </c>
      <c r="N162" t="str">
        <f t="shared" si="8"/>
        <v>0</v>
      </c>
      <c r="O162">
        <f t="shared" si="9"/>
        <v>86</v>
      </c>
      <c r="P162">
        <v>337</v>
      </c>
      <c r="Q162">
        <f>COUNTIFS(N:N,P162,J:J,"-",E:E,"chromosome")</f>
        <v>2</v>
      </c>
    </row>
    <row r="163" spans="1:17" x14ac:dyDescent="0.35">
      <c r="A163" t="s">
        <v>26</v>
      </c>
      <c r="B163" t="s">
        <v>32</v>
      </c>
      <c r="C163" t="s">
        <v>20</v>
      </c>
      <c r="D163" t="s">
        <v>21</v>
      </c>
      <c r="E163" t="s">
        <v>5</v>
      </c>
      <c r="G163" t="s">
        <v>22</v>
      </c>
      <c r="H163">
        <v>231587</v>
      </c>
      <c r="I163">
        <v>232066</v>
      </c>
      <c r="J163" t="s">
        <v>23</v>
      </c>
      <c r="K163" t="s">
        <v>28</v>
      </c>
      <c r="L163" t="s">
        <v>591</v>
      </c>
      <c r="M163">
        <f>IF(ABS(I163-H164)&lt;=100,M162,M162+1)</f>
        <v>88</v>
      </c>
      <c r="N163" t="str">
        <f t="shared" si="8"/>
        <v>0</v>
      </c>
      <c r="O163">
        <f t="shared" si="9"/>
        <v>87</v>
      </c>
      <c r="P163">
        <v>341</v>
      </c>
      <c r="Q163">
        <f>COUNTIFS(N:N,P163,J:J,"-",E:E,"chromosome")</f>
        <v>2</v>
      </c>
    </row>
    <row r="164" spans="1:17" x14ac:dyDescent="0.35">
      <c r="A164" t="s">
        <v>26</v>
      </c>
      <c r="B164" t="s">
        <v>32</v>
      </c>
      <c r="C164" t="s">
        <v>20</v>
      </c>
      <c r="D164" t="s">
        <v>21</v>
      </c>
      <c r="E164" t="s">
        <v>5</v>
      </c>
      <c r="G164" t="s">
        <v>22</v>
      </c>
      <c r="H164">
        <v>232187</v>
      </c>
      <c r="I164">
        <v>233818</v>
      </c>
      <c r="J164" t="s">
        <v>23</v>
      </c>
      <c r="K164" t="s">
        <v>594</v>
      </c>
      <c r="L164" t="s">
        <v>593</v>
      </c>
      <c r="M164">
        <f>IF(ABS(I164-H165)&lt;=100,M163,M163+1)</f>
        <v>89</v>
      </c>
      <c r="N164">
        <f t="shared" si="8"/>
        <v>89</v>
      </c>
      <c r="O164">
        <f t="shared" si="9"/>
        <v>88</v>
      </c>
      <c r="P164">
        <v>343</v>
      </c>
      <c r="Q164">
        <f>COUNTIFS(N:N,P164,J:J,"-",E:E,"chromosome")</f>
        <v>2</v>
      </c>
    </row>
    <row r="165" spans="1:17" x14ac:dyDescent="0.35">
      <c r="A165" t="s">
        <v>26</v>
      </c>
      <c r="B165" t="s">
        <v>32</v>
      </c>
      <c r="C165" t="s">
        <v>20</v>
      </c>
      <c r="D165" t="s">
        <v>21</v>
      </c>
      <c r="E165" t="s">
        <v>5</v>
      </c>
      <c r="G165" t="s">
        <v>22</v>
      </c>
      <c r="H165">
        <v>236463</v>
      </c>
      <c r="I165">
        <v>236873</v>
      </c>
      <c r="J165" t="s">
        <v>23</v>
      </c>
      <c r="K165" t="s">
        <v>604</v>
      </c>
      <c r="L165" t="s">
        <v>603</v>
      </c>
      <c r="M165">
        <f>IF(ABS(I165-H166)&lt;=100,M164,M164+1)</f>
        <v>89</v>
      </c>
      <c r="N165">
        <f t="shared" si="8"/>
        <v>89</v>
      </c>
      <c r="O165">
        <f t="shared" si="9"/>
        <v>89</v>
      </c>
      <c r="P165">
        <v>354</v>
      </c>
      <c r="Q165">
        <f>COUNTIFS(N:N,P165,J:J,"-",E:E,"chromosome")</f>
        <v>2</v>
      </c>
    </row>
    <row r="166" spans="1:17" x14ac:dyDescent="0.35">
      <c r="A166" t="s">
        <v>26</v>
      </c>
      <c r="B166" t="s">
        <v>32</v>
      </c>
      <c r="C166" t="s">
        <v>20</v>
      </c>
      <c r="D166" t="s">
        <v>21</v>
      </c>
      <c r="E166" t="s">
        <v>5</v>
      </c>
      <c r="G166" t="s">
        <v>22</v>
      </c>
      <c r="H166">
        <v>236870</v>
      </c>
      <c r="I166">
        <v>237724</v>
      </c>
      <c r="J166" t="s">
        <v>23</v>
      </c>
      <c r="K166" t="s">
        <v>607</v>
      </c>
      <c r="L166" t="s">
        <v>606</v>
      </c>
      <c r="M166">
        <f>IF(ABS(I166-H167)&lt;=100,M165,M165+1)</f>
        <v>89</v>
      </c>
      <c r="N166">
        <f t="shared" si="8"/>
        <v>89</v>
      </c>
      <c r="O166">
        <f t="shared" si="9"/>
        <v>89</v>
      </c>
      <c r="P166">
        <v>355</v>
      </c>
      <c r="Q166">
        <f>COUNTIFS(N:N,P166,J:J,"-",E:E,"chromosome")</f>
        <v>6</v>
      </c>
    </row>
    <row r="167" spans="1:17" x14ac:dyDescent="0.35">
      <c r="A167" t="s">
        <v>26</v>
      </c>
      <c r="B167" t="s">
        <v>32</v>
      </c>
      <c r="C167" t="s">
        <v>20</v>
      </c>
      <c r="D167" t="s">
        <v>21</v>
      </c>
      <c r="E167" t="s">
        <v>5</v>
      </c>
      <c r="G167" t="s">
        <v>22</v>
      </c>
      <c r="H167">
        <v>237721</v>
      </c>
      <c r="I167">
        <v>238488</v>
      </c>
      <c r="J167" t="s">
        <v>23</v>
      </c>
      <c r="K167" t="s">
        <v>610</v>
      </c>
      <c r="L167" t="s">
        <v>609</v>
      </c>
      <c r="M167">
        <f>IF(ABS(I167-H168)&lt;=100,M166,M166+1)</f>
        <v>90</v>
      </c>
      <c r="N167">
        <f t="shared" si="8"/>
        <v>90</v>
      </c>
      <c r="O167">
        <f t="shared" si="9"/>
        <v>89</v>
      </c>
      <c r="P167">
        <v>357</v>
      </c>
      <c r="Q167">
        <f>COUNTIFS(N:N,P167,J:J,"-",E:E,"chromosome")</f>
        <v>4</v>
      </c>
    </row>
    <row r="168" spans="1:17" x14ac:dyDescent="0.35">
      <c r="A168" t="s">
        <v>26</v>
      </c>
      <c r="B168" t="s">
        <v>32</v>
      </c>
      <c r="C168" t="s">
        <v>20</v>
      </c>
      <c r="D168" t="s">
        <v>21</v>
      </c>
      <c r="E168" t="s">
        <v>5</v>
      </c>
      <c r="G168" t="s">
        <v>22</v>
      </c>
      <c r="H168">
        <v>238772</v>
      </c>
      <c r="I168">
        <v>239665</v>
      </c>
      <c r="J168" t="s">
        <v>23</v>
      </c>
      <c r="K168" t="s">
        <v>613</v>
      </c>
      <c r="L168" t="s">
        <v>612</v>
      </c>
      <c r="M168">
        <f>IF(ABS(I168-H169)&lt;=100,M167,M167+1)</f>
        <v>90</v>
      </c>
      <c r="N168">
        <f t="shared" si="8"/>
        <v>90</v>
      </c>
      <c r="O168">
        <f t="shared" si="9"/>
        <v>90</v>
      </c>
      <c r="P168">
        <v>359</v>
      </c>
      <c r="Q168">
        <f>COUNTIFS(N:N,P168,J:J,"-",E:E,"chromosome")</f>
        <v>2</v>
      </c>
    </row>
    <row r="169" spans="1:17" x14ac:dyDescent="0.35">
      <c r="A169" t="s">
        <v>26</v>
      </c>
      <c r="B169" t="s">
        <v>32</v>
      </c>
      <c r="C169" t="s">
        <v>20</v>
      </c>
      <c r="D169" t="s">
        <v>21</v>
      </c>
      <c r="E169" t="s">
        <v>5</v>
      </c>
      <c r="G169" t="s">
        <v>22</v>
      </c>
      <c r="H169">
        <v>239678</v>
      </c>
      <c r="I169">
        <v>240973</v>
      </c>
      <c r="J169" t="s">
        <v>23</v>
      </c>
      <c r="K169" t="s">
        <v>616</v>
      </c>
      <c r="L169" t="s">
        <v>615</v>
      </c>
      <c r="M169">
        <f>IF(ABS(I169-H170)&lt;=100,M168,M168+1)</f>
        <v>91</v>
      </c>
      <c r="N169">
        <f t="shared" si="8"/>
        <v>91</v>
      </c>
      <c r="O169">
        <f t="shared" si="9"/>
        <v>90</v>
      </c>
      <c r="P169">
        <v>361</v>
      </c>
      <c r="Q169">
        <f>COUNTIFS(N:N,P169,J:J,"-",E:E,"chromosome")</f>
        <v>7</v>
      </c>
    </row>
    <row r="170" spans="1:17" x14ac:dyDescent="0.35">
      <c r="A170" t="s">
        <v>26</v>
      </c>
      <c r="B170" t="s">
        <v>32</v>
      </c>
      <c r="C170" t="s">
        <v>20</v>
      </c>
      <c r="D170" t="s">
        <v>21</v>
      </c>
      <c r="E170" t="s">
        <v>5</v>
      </c>
      <c r="G170" t="s">
        <v>22</v>
      </c>
      <c r="H170">
        <v>242572</v>
      </c>
      <c r="I170">
        <v>243840</v>
      </c>
      <c r="J170" t="s">
        <v>23</v>
      </c>
      <c r="K170" t="s">
        <v>28</v>
      </c>
      <c r="L170" t="s">
        <v>623</v>
      </c>
      <c r="M170">
        <f>IF(ABS(I170-H171)&lt;=100,M169,M169+1)</f>
        <v>91</v>
      </c>
      <c r="N170">
        <f t="shared" si="8"/>
        <v>91</v>
      </c>
      <c r="O170">
        <f t="shared" si="9"/>
        <v>91</v>
      </c>
      <c r="P170">
        <v>377</v>
      </c>
      <c r="Q170">
        <f>COUNTIFS(N:N,P170,J:J,"-",E:E,"chromosome")</f>
        <v>2</v>
      </c>
    </row>
    <row r="171" spans="1:17" x14ac:dyDescent="0.35">
      <c r="A171" t="s">
        <v>26</v>
      </c>
      <c r="B171" t="s">
        <v>32</v>
      </c>
      <c r="C171" t="s">
        <v>20</v>
      </c>
      <c r="D171" t="s">
        <v>21</v>
      </c>
      <c r="E171" t="s">
        <v>5</v>
      </c>
      <c r="G171" t="s">
        <v>22</v>
      </c>
      <c r="H171">
        <v>243922</v>
      </c>
      <c r="I171">
        <v>244758</v>
      </c>
      <c r="J171" t="s">
        <v>23</v>
      </c>
      <c r="K171" t="s">
        <v>254</v>
      </c>
      <c r="L171" t="s">
        <v>625</v>
      </c>
      <c r="M171">
        <f>IF(ABS(I171-H172)&lt;=100,M170,M170+1)</f>
        <v>92</v>
      </c>
      <c r="N171">
        <f t="shared" si="8"/>
        <v>92</v>
      </c>
      <c r="O171">
        <f t="shared" si="9"/>
        <v>91</v>
      </c>
      <c r="P171">
        <v>378</v>
      </c>
      <c r="Q171">
        <f>COUNTIFS(N:N,P171,J:J,"-",E:E,"chromosome")</f>
        <v>2</v>
      </c>
    </row>
    <row r="172" spans="1:17" x14ac:dyDescent="0.35">
      <c r="A172" t="s">
        <v>26</v>
      </c>
      <c r="B172" t="s">
        <v>32</v>
      </c>
      <c r="C172" t="s">
        <v>20</v>
      </c>
      <c r="D172" t="s">
        <v>21</v>
      </c>
      <c r="E172" t="s">
        <v>5</v>
      </c>
      <c r="G172" t="s">
        <v>22</v>
      </c>
      <c r="H172">
        <v>246365</v>
      </c>
      <c r="I172">
        <v>247477</v>
      </c>
      <c r="J172" t="s">
        <v>23</v>
      </c>
      <c r="K172" t="s">
        <v>631</v>
      </c>
      <c r="L172" t="s">
        <v>630</v>
      </c>
      <c r="M172">
        <f>IF(ABS(I172-H173)&lt;=100,M171,M171+1)</f>
        <v>92</v>
      </c>
      <c r="N172">
        <f t="shared" si="8"/>
        <v>92</v>
      </c>
      <c r="O172">
        <f t="shared" si="9"/>
        <v>92</v>
      </c>
      <c r="P172">
        <v>379</v>
      </c>
      <c r="Q172">
        <f>COUNTIFS(N:N,P172,J:J,"-",E:E,"chromosome")</f>
        <v>2</v>
      </c>
    </row>
    <row r="173" spans="1:17" x14ac:dyDescent="0.35">
      <c r="A173" t="s">
        <v>26</v>
      </c>
      <c r="B173" t="s">
        <v>32</v>
      </c>
      <c r="C173" t="s">
        <v>20</v>
      </c>
      <c r="D173" t="s">
        <v>21</v>
      </c>
      <c r="E173" t="s">
        <v>5</v>
      </c>
      <c r="G173" t="s">
        <v>22</v>
      </c>
      <c r="H173">
        <v>247464</v>
      </c>
      <c r="I173">
        <v>248177</v>
      </c>
      <c r="J173" t="s">
        <v>23</v>
      </c>
      <c r="K173" t="s">
        <v>634</v>
      </c>
      <c r="L173" t="s">
        <v>633</v>
      </c>
      <c r="M173">
        <f>IF(ABS(I173-H174)&lt;=100,M172,M172+1)</f>
        <v>92</v>
      </c>
      <c r="N173">
        <f t="shared" si="8"/>
        <v>92</v>
      </c>
      <c r="O173">
        <f t="shared" si="9"/>
        <v>92</v>
      </c>
      <c r="P173">
        <v>384</v>
      </c>
      <c r="Q173">
        <f>COUNTIFS(N:N,P173,J:J,"-",E:E,"chromosome")</f>
        <v>4</v>
      </c>
    </row>
    <row r="174" spans="1:17" x14ac:dyDescent="0.35">
      <c r="A174" t="s">
        <v>26</v>
      </c>
      <c r="B174" t="s">
        <v>32</v>
      </c>
      <c r="C174" t="s">
        <v>20</v>
      </c>
      <c r="D174" t="s">
        <v>21</v>
      </c>
      <c r="E174" t="s">
        <v>5</v>
      </c>
      <c r="G174" t="s">
        <v>22</v>
      </c>
      <c r="H174">
        <v>248241</v>
      </c>
      <c r="I174">
        <v>248627</v>
      </c>
      <c r="J174" t="s">
        <v>23</v>
      </c>
      <c r="K174" t="s">
        <v>637</v>
      </c>
      <c r="L174" t="s">
        <v>636</v>
      </c>
      <c r="M174">
        <f>IF(ABS(I174-H175)&lt;=100,M173,M173+1)</f>
        <v>93</v>
      </c>
      <c r="N174" t="str">
        <f t="shared" si="8"/>
        <v>0</v>
      </c>
      <c r="O174">
        <f t="shared" si="9"/>
        <v>92</v>
      </c>
      <c r="P174">
        <v>385</v>
      </c>
      <c r="Q174">
        <f>COUNTIFS(N:N,P174,J:J,"-",E:E,"chromosome")</f>
        <v>3</v>
      </c>
    </row>
    <row r="175" spans="1:17" x14ac:dyDescent="0.35">
      <c r="A175" t="s">
        <v>26</v>
      </c>
      <c r="B175" t="s">
        <v>32</v>
      </c>
      <c r="C175" t="s">
        <v>20</v>
      </c>
      <c r="D175" t="s">
        <v>21</v>
      </c>
      <c r="E175" t="s">
        <v>5</v>
      </c>
      <c r="G175" t="s">
        <v>22</v>
      </c>
      <c r="H175">
        <v>248891</v>
      </c>
      <c r="I175">
        <v>250030</v>
      </c>
      <c r="J175" t="s">
        <v>23</v>
      </c>
      <c r="K175" t="s">
        <v>640</v>
      </c>
      <c r="L175" t="s">
        <v>639</v>
      </c>
      <c r="M175">
        <f>IF(ABS(I175-H176)&lt;=100,M174,M174+1)</f>
        <v>94</v>
      </c>
      <c r="N175">
        <f t="shared" si="8"/>
        <v>94</v>
      </c>
      <c r="O175">
        <f t="shared" si="9"/>
        <v>93</v>
      </c>
      <c r="P175">
        <v>387</v>
      </c>
      <c r="Q175">
        <f>COUNTIFS(N:N,P175,J:J,"-",E:E,"chromosome")</f>
        <v>2</v>
      </c>
    </row>
    <row r="176" spans="1:17" x14ac:dyDescent="0.35">
      <c r="A176" t="s">
        <v>26</v>
      </c>
      <c r="B176" t="s">
        <v>32</v>
      </c>
      <c r="C176" t="s">
        <v>20</v>
      </c>
      <c r="D176" t="s">
        <v>21</v>
      </c>
      <c r="E176" t="s">
        <v>5</v>
      </c>
      <c r="G176" t="s">
        <v>22</v>
      </c>
      <c r="H176">
        <v>250183</v>
      </c>
      <c r="I176">
        <v>251337</v>
      </c>
      <c r="J176" t="s">
        <v>23</v>
      </c>
      <c r="K176" t="s">
        <v>643</v>
      </c>
      <c r="L176" t="s">
        <v>642</v>
      </c>
      <c r="M176">
        <f>IF(ABS(I176-H177)&lt;=100,M175,M175+1)</f>
        <v>94</v>
      </c>
      <c r="N176">
        <f t="shared" si="8"/>
        <v>94</v>
      </c>
      <c r="O176">
        <f t="shared" si="9"/>
        <v>94</v>
      </c>
      <c r="P176">
        <v>388</v>
      </c>
      <c r="Q176">
        <f>COUNTIFS(N:N,P176,J:J,"-",E:E,"chromosome")</f>
        <v>4</v>
      </c>
    </row>
    <row r="177" spans="1:17" x14ac:dyDescent="0.35">
      <c r="A177" t="s">
        <v>26</v>
      </c>
      <c r="B177" t="s">
        <v>32</v>
      </c>
      <c r="C177" t="s">
        <v>20</v>
      </c>
      <c r="D177" t="s">
        <v>21</v>
      </c>
      <c r="E177" t="s">
        <v>5</v>
      </c>
      <c r="G177" t="s">
        <v>22</v>
      </c>
      <c r="H177">
        <v>251371</v>
      </c>
      <c r="I177">
        <v>253170</v>
      </c>
      <c r="J177" t="s">
        <v>23</v>
      </c>
      <c r="K177" t="s">
        <v>646</v>
      </c>
      <c r="L177" t="s">
        <v>645</v>
      </c>
      <c r="M177">
        <f>IF(ABS(I177-H178)&lt;=100,M176,M176+1)</f>
        <v>95</v>
      </c>
      <c r="N177">
        <f t="shared" si="8"/>
        <v>95</v>
      </c>
      <c r="O177">
        <f t="shared" si="9"/>
        <v>94</v>
      </c>
      <c r="P177">
        <v>389</v>
      </c>
      <c r="Q177">
        <f>COUNTIFS(N:N,P177,J:J,"-",E:E,"chromosome")</f>
        <v>4</v>
      </c>
    </row>
    <row r="178" spans="1:17" x14ac:dyDescent="0.35">
      <c r="A178" t="s">
        <v>26</v>
      </c>
      <c r="B178" t="s">
        <v>32</v>
      </c>
      <c r="C178" t="s">
        <v>20</v>
      </c>
      <c r="D178" t="s">
        <v>21</v>
      </c>
      <c r="E178" t="s">
        <v>5</v>
      </c>
      <c r="G178" t="s">
        <v>22</v>
      </c>
      <c r="H178">
        <v>253370</v>
      </c>
      <c r="I178">
        <v>254176</v>
      </c>
      <c r="J178" t="s">
        <v>23</v>
      </c>
      <c r="K178" t="s">
        <v>649</v>
      </c>
      <c r="L178" t="s">
        <v>648</v>
      </c>
      <c r="M178">
        <f>IF(ABS(I178-H179)&lt;=100,M177,M177+1)</f>
        <v>95</v>
      </c>
      <c r="N178">
        <f t="shared" si="8"/>
        <v>95</v>
      </c>
      <c r="O178">
        <f t="shared" si="9"/>
        <v>95</v>
      </c>
      <c r="P178">
        <v>390</v>
      </c>
      <c r="Q178">
        <f>COUNTIFS(N:N,P178,J:J,"-",E:E,"chromosome")</f>
        <v>2</v>
      </c>
    </row>
    <row r="179" spans="1:17" x14ac:dyDescent="0.35">
      <c r="A179" t="s">
        <v>26</v>
      </c>
      <c r="B179" t="s">
        <v>32</v>
      </c>
      <c r="C179" t="s">
        <v>20</v>
      </c>
      <c r="D179" t="s">
        <v>21</v>
      </c>
      <c r="E179" t="s">
        <v>5</v>
      </c>
      <c r="G179" t="s">
        <v>22</v>
      </c>
      <c r="H179">
        <v>254187</v>
      </c>
      <c r="I179">
        <v>254825</v>
      </c>
      <c r="J179" t="s">
        <v>23</v>
      </c>
      <c r="K179" t="s">
        <v>652</v>
      </c>
      <c r="L179" t="s">
        <v>651</v>
      </c>
      <c r="M179">
        <f>IF(ABS(I179-H180)&lt;=100,M178,M178+1)</f>
        <v>96</v>
      </c>
      <c r="N179">
        <f t="shared" si="8"/>
        <v>96</v>
      </c>
      <c r="O179">
        <f t="shared" si="9"/>
        <v>95</v>
      </c>
      <c r="P179">
        <v>392</v>
      </c>
      <c r="Q179">
        <f>COUNTIFS(N:N,P179,J:J,"-",E:E,"chromosome")</f>
        <v>2</v>
      </c>
    </row>
    <row r="180" spans="1:17" x14ac:dyDescent="0.35">
      <c r="A180" t="s">
        <v>26</v>
      </c>
      <c r="B180" t="s">
        <v>32</v>
      </c>
      <c r="C180" t="s">
        <v>20</v>
      </c>
      <c r="D180" t="s">
        <v>21</v>
      </c>
      <c r="E180" t="s">
        <v>5</v>
      </c>
      <c r="G180" t="s">
        <v>22</v>
      </c>
      <c r="H180">
        <v>257009</v>
      </c>
      <c r="I180">
        <v>257791</v>
      </c>
      <c r="J180" t="s">
        <v>23</v>
      </c>
      <c r="K180" t="s">
        <v>658</v>
      </c>
      <c r="L180" t="s">
        <v>657</v>
      </c>
      <c r="M180">
        <f>IF(ABS(I180-H181)&lt;=100,M179,M179+1)</f>
        <v>96</v>
      </c>
      <c r="N180">
        <f t="shared" si="8"/>
        <v>96</v>
      </c>
      <c r="O180">
        <f t="shared" si="9"/>
        <v>96</v>
      </c>
      <c r="P180">
        <v>393</v>
      </c>
      <c r="Q180">
        <f>COUNTIFS(N:N,P180,J:J,"-",E:E,"chromosome")</f>
        <v>2</v>
      </c>
    </row>
    <row r="181" spans="1:17" x14ac:dyDescent="0.35">
      <c r="A181" t="s">
        <v>26</v>
      </c>
      <c r="B181" t="s">
        <v>32</v>
      </c>
      <c r="C181" t="s">
        <v>20</v>
      </c>
      <c r="D181" t="s">
        <v>21</v>
      </c>
      <c r="E181" t="s">
        <v>5</v>
      </c>
      <c r="G181" t="s">
        <v>22</v>
      </c>
      <c r="H181">
        <v>257804</v>
      </c>
      <c r="I181">
        <v>258721</v>
      </c>
      <c r="J181" t="s">
        <v>23</v>
      </c>
      <c r="K181" t="s">
        <v>661</v>
      </c>
      <c r="L181" t="s">
        <v>660</v>
      </c>
      <c r="M181">
        <f>IF(ABS(I181-H182)&lt;=100,M180,M180+1)</f>
        <v>96</v>
      </c>
      <c r="N181">
        <f t="shared" si="8"/>
        <v>96</v>
      </c>
      <c r="O181">
        <f t="shared" si="9"/>
        <v>96</v>
      </c>
      <c r="P181">
        <v>394</v>
      </c>
      <c r="Q181">
        <f>COUNTIFS(N:N,P181,J:J,"-",E:E,"chromosome")</f>
        <v>3</v>
      </c>
    </row>
    <row r="182" spans="1:17" x14ac:dyDescent="0.35">
      <c r="A182" t="s">
        <v>26</v>
      </c>
      <c r="B182" t="s">
        <v>32</v>
      </c>
      <c r="C182" t="s">
        <v>20</v>
      </c>
      <c r="D182" t="s">
        <v>21</v>
      </c>
      <c r="E182" t="s">
        <v>5</v>
      </c>
      <c r="G182" t="s">
        <v>22</v>
      </c>
      <c r="H182">
        <v>258705</v>
      </c>
      <c r="I182">
        <v>259115</v>
      </c>
      <c r="J182" t="s">
        <v>23</v>
      </c>
      <c r="K182" t="s">
        <v>227</v>
      </c>
      <c r="L182" t="s">
        <v>663</v>
      </c>
      <c r="M182">
        <f>IF(ABS(I182-H183)&lt;=100,M181,M181+1)</f>
        <v>96</v>
      </c>
      <c r="N182">
        <f t="shared" si="8"/>
        <v>96</v>
      </c>
      <c r="O182">
        <f t="shared" si="9"/>
        <v>96</v>
      </c>
      <c r="P182">
        <v>395</v>
      </c>
      <c r="Q182">
        <f>COUNTIFS(N:N,P182,J:J,"-",E:E,"chromosome")</f>
        <v>3</v>
      </c>
    </row>
    <row r="183" spans="1:17" x14ac:dyDescent="0.35">
      <c r="A183" t="s">
        <v>26</v>
      </c>
      <c r="B183" t="s">
        <v>32</v>
      </c>
      <c r="C183" t="s">
        <v>20</v>
      </c>
      <c r="D183" t="s">
        <v>21</v>
      </c>
      <c r="E183" t="s">
        <v>5</v>
      </c>
      <c r="G183" t="s">
        <v>22</v>
      </c>
      <c r="H183">
        <v>259135</v>
      </c>
      <c r="I183">
        <v>259488</v>
      </c>
      <c r="J183" t="s">
        <v>23</v>
      </c>
      <c r="K183" t="s">
        <v>666</v>
      </c>
      <c r="L183" t="s">
        <v>665</v>
      </c>
      <c r="M183">
        <f>IF(ABS(I183-H184)&lt;=100,M182,M182+1)</f>
        <v>96</v>
      </c>
      <c r="N183">
        <f t="shared" si="8"/>
        <v>96</v>
      </c>
      <c r="O183">
        <f t="shared" si="9"/>
        <v>96</v>
      </c>
      <c r="P183">
        <v>396</v>
      </c>
      <c r="Q183">
        <f>COUNTIFS(N:N,P183,J:J,"-",E:E,"chromosome")</f>
        <v>6</v>
      </c>
    </row>
    <row r="184" spans="1:17" x14ac:dyDescent="0.35">
      <c r="A184" t="s">
        <v>26</v>
      </c>
      <c r="B184" t="s">
        <v>32</v>
      </c>
      <c r="C184" t="s">
        <v>20</v>
      </c>
      <c r="D184" t="s">
        <v>21</v>
      </c>
      <c r="E184" t="s">
        <v>5</v>
      </c>
      <c r="G184" t="s">
        <v>22</v>
      </c>
      <c r="H184">
        <v>259475</v>
      </c>
      <c r="I184">
        <v>259957</v>
      </c>
      <c r="J184" t="s">
        <v>23</v>
      </c>
      <c r="K184" t="s">
        <v>669</v>
      </c>
      <c r="L184" t="s">
        <v>668</v>
      </c>
      <c r="M184">
        <f>IF(ABS(I184-H185)&lt;=100,M183,M183+1)</f>
        <v>96</v>
      </c>
      <c r="N184">
        <f t="shared" si="8"/>
        <v>96</v>
      </c>
      <c r="O184">
        <f t="shared" si="9"/>
        <v>96</v>
      </c>
      <c r="P184">
        <v>397</v>
      </c>
      <c r="Q184">
        <f>COUNTIFS(N:N,P184,J:J,"-",E:E,"chromosome")</f>
        <v>4</v>
      </c>
    </row>
    <row r="185" spans="1:17" x14ac:dyDescent="0.35">
      <c r="A185" t="s">
        <v>26</v>
      </c>
      <c r="B185" t="s">
        <v>32</v>
      </c>
      <c r="C185" t="s">
        <v>20</v>
      </c>
      <c r="D185" t="s">
        <v>21</v>
      </c>
      <c r="E185" t="s">
        <v>5</v>
      </c>
      <c r="G185" t="s">
        <v>22</v>
      </c>
      <c r="H185">
        <v>259971</v>
      </c>
      <c r="I185">
        <v>262091</v>
      </c>
      <c r="J185" t="s">
        <v>23</v>
      </c>
      <c r="K185" t="s">
        <v>187</v>
      </c>
      <c r="L185" t="s">
        <v>671</v>
      </c>
      <c r="M185">
        <f>IF(ABS(I185-H186)&lt;=100,M184,M184+1)</f>
        <v>97</v>
      </c>
      <c r="N185" t="str">
        <f t="shared" si="8"/>
        <v>0</v>
      </c>
      <c r="O185">
        <f t="shared" si="9"/>
        <v>96</v>
      </c>
      <c r="P185">
        <v>401</v>
      </c>
      <c r="Q185">
        <f>COUNTIFS(N:N,P185,J:J,"-",E:E,"chromosome")</f>
        <v>2</v>
      </c>
    </row>
    <row r="186" spans="1:17" x14ac:dyDescent="0.35">
      <c r="A186" t="s">
        <v>26</v>
      </c>
      <c r="B186" t="s">
        <v>32</v>
      </c>
      <c r="C186" t="s">
        <v>20</v>
      </c>
      <c r="D186" t="s">
        <v>21</v>
      </c>
      <c r="E186" t="s">
        <v>5</v>
      </c>
      <c r="G186" t="s">
        <v>22</v>
      </c>
      <c r="H186">
        <v>262271</v>
      </c>
      <c r="I186">
        <v>263230</v>
      </c>
      <c r="J186" t="s">
        <v>23</v>
      </c>
      <c r="K186" t="s">
        <v>674</v>
      </c>
      <c r="L186" t="s">
        <v>673</v>
      </c>
      <c r="M186">
        <f>IF(ABS(I186-H187)&lt;=100,M185,M185+1)</f>
        <v>98</v>
      </c>
      <c r="N186">
        <f t="shared" si="8"/>
        <v>98</v>
      </c>
      <c r="O186">
        <f t="shared" si="9"/>
        <v>97</v>
      </c>
      <c r="P186">
        <v>411</v>
      </c>
      <c r="Q186">
        <f>COUNTIFS(N:N,P186,J:J,"-",E:E,"chromosome")</f>
        <v>7</v>
      </c>
    </row>
    <row r="187" spans="1:17" x14ac:dyDescent="0.35">
      <c r="A187" t="s">
        <v>26</v>
      </c>
      <c r="B187" t="s">
        <v>32</v>
      </c>
      <c r="C187" t="s">
        <v>20</v>
      </c>
      <c r="D187" t="s">
        <v>21</v>
      </c>
      <c r="E187" t="s">
        <v>5</v>
      </c>
      <c r="G187" t="s">
        <v>22</v>
      </c>
      <c r="H187">
        <v>263531</v>
      </c>
      <c r="I187">
        <v>264028</v>
      </c>
      <c r="J187" t="s">
        <v>23</v>
      </c>
      <c r="K187" t="s">
        <v>28</v>
      </c>
      <c r="L187" t="s">
        <v>676</v>
      </c>
      <c r="M187">
        <f>IF(ABS(I187-H188)&lt;=100,M186,M186+1)</f>
        <v>98</v>
      </c>
      <c r="N187">
        <f t="shared" si="8"/>
        <v>98</v>
      </c>
      <c r="O187">
        <f t="shared" si="9"/>
        <v>98</v>
      </c>
      <c r="P187">
        <v>412</v>
      </c>
      <c r="Q187">
        <f>COUNTIFS(N:N,P187,J:J,"-",E:E,"chromosome")</f>
        <v>2</v>
      </c>
    </row>
    <row r="188" spans="1:17" x14ac:dyDescent="0.35">
      <c r="A188" t="s">
        <v>26</v>
      </c>
      <c r="B188" t="s">
        <v>32</v>
      </c>
      <c r="C188" t="s">
        <v>20</v>
      </c>
      <c r="D188" t="s">
        <v>21</v>
      </c>
      <c r="E188" t="s">
        <v>5</v>
      </c>
      <c r="G188" t="s">
        <v>22</v>
      </c>
      <c r="H188">
        <v>264059</v>
      </c>
      <c r="I188">
        <v>265045</v>
      </c>
      <c r="J188" t="s">
        <v>23</v>
      </c>
      <c r="K188" t="s">
        <v>28</v>
      </c>
      <c r="L188" t="s">
        <v>678</v>
      </c>
      <c r="M188">
        <f>IF(ABS(I188-H189)&lt;=100,M187,M187+1)</f>
        <v>98</v>
      </c>
      <c r="N188">
        <f t="shared" si="8"/>
        <v>98</v>
      </c>
      <c r="O188">
        <f t="shared" si="9"/>
        <v>98</v>
      </c>
      <c r="P188">
        <v>415</v>
      </c>
      <c r="Q188">
        <f>COUNTIFS(N:N,P188,J:J,"-",E:E,"chromosome")</f>
        <v>3</v>
      </c>
    </row>
    <row r="189" spans="1:17" x14ac:dyDescent="0.35">
      <c r="A189" t="s">
        <v>26</v>
      </c>
      <c r="B189" t="s">
        <v>32</v>
      </c>
      <c r="C189" t="s">
        <v>20</v>
      </c>
      <c r="D189" t="s">
        <v>21</v>
      </c>
      <c r="E189" t="s">
        <v>5</v>
      </c>
      <c r="G189" t="s">
        <v>22</v>
      </c>
      <c r="H189">
        <v>265050</v>
      </c>
      <c r="I189">
        <v>266318</v>
      </c>
      <c r="J189" t="s">
        <v>23</v>
      </c>
      <c r="K189" t="s">
        <v>28</v>
      </c>
      <c r="L189" t="s">
        <v>680</v>
      </c>
      <c r="M189">
        <f>IF(ABS(I189-H190)&lt;=100,M188,M188+1)</f>
        <v>99</v>
      </c>
      <c r="N189">
        <f t="shared" si="8"/>
        <v>99</v>
      </c>
      <c r="O189">
        <f t="shared" si="9"/>
        <v>98</v>
      </c>
      <c r="P189">
        <v>416</v>
      </c>
      <c r="Q189">
        <f>COUNTIFS(N:N,P189,J:J,"-",E:E,"chromosome")</f>
        <v>2</v>
      </c>
    </row>
    <row r="190" spans="1:17" x14ac:dyDescent="0.35">
      <c r="A190" t="s">
        <v>26</v>
      </c>
      <c r="B190" t="s">
        <v>32</v>
      </c>
      <c r="C190" t="s">
        <v>20</v>
      </c>
      <c r="D190" t="s">
        <v>21</v>
      </c>
      <c r="E190" t="s">
        <v>5</v>
      </c>
      <c r="G190" t="s">
        <v>22</v>
      </c>
      <c r="H190">
        <v>266600</v>
      </c>
      <c r="I190">
        <v>266773</v>
      </c>
      <c r="J190" t="s">
        <v>23</v>
      </c>
      <c r="K190" t="s">
        <v>683</v>
      </c>
      <c r="L190" t="s">
        <v>682</v>
      </c>
      <c r="M190">
        <f>IF(ABS(I190-H191)&lt;=100,M189,M189+1)</f>
        <v>99</v>
      </c>
      <c r="N190">
        <f t="shared" si="8"/>
        <v>99</v>
      </c>
      <c r="O190">
        <f t="shared" si="9"/>
        <v>99</v>
      </c>
      <c r="P190">
        <v>417</v>
      </c>
      <c r="Q190">
        <f>COUNTIFS(N:N,P190,J:J,"-",E:E,"chromosome")</f>
        <v>3</v>
      </c>
    </row>
    <row r="191" spans="1:17" x14ac:dyDescent="0.35">
      <c r="A191" t="s">
        <v>26</v>
      </c>
      <c r="B191" t="s">
        <v>32</v>
      </c>
      <c r="C191" t="s">
        <v>20</v>
      </c>
      <c r="D191" t="s">
        <v>21</v>
      </c>
      <c r="E191" t="s">
        <v>5</v>
      </c>
      <c r="G191" t="s">
        <v>22</v>
      </c>
      <c r="H191">
        <v>266869</v>
      </c>
      <c r="I191">
        <v>267537</v>
      </c>
      <c r="J191" t="s">
        <v>23</v>
      </c>
      <c r="K191" t="s">
        <v>686</v>
      </c>
      <c r="L191" t="s">
        <v>685</v>
      </c>
      <c r="M191">
        <f>IF(ABS(I191-H192)&lt;=100,M190,M190+1)</f>
        <v>99</v>
      </c>
      <c r="N191">
        <f t="shared" si="8"/>
        <v>99</v>
      </c>
      <c r="O191">
        <f t="shared" si="9"/>
        <v>99</v>
      </c>
      <c r="P191">
        <v>418</v>
      </c>
      <c r="Q191">
        <f>COUNTIFS(N:N,P191,J:J,"-",E:E,"chromosome")</f>
        <v>4</v>
      </c>
    </row>
    <row r="192" spans="1:17" x14ac:dyDescent="0.35">
      <c r="A192" t="s">
        <v>26</v>
      </c>
      <c r="B192" t="s">
        <v>32</v>
      </c>
      <c r="C192" t="s">
        <v>20</v>
      </c>
      <c r="D192" t="s">
        <v>21</v>
      </c>
      <c r="E192" t="s">
        <v>5</v>
      </c>
      <c r="G192" t="s">
        <v>22</v>
      </c>
      <c r="H192">
        <v>267580</v>
      </c>
      <c r="I192">
        <v>268317</v>
      </c>
      <c r="J192" t="s">
        <v>23</v>
      </c>
      <c r="K192" t="s">
        <v>689</v>
      </c>
      <c r="L192" t="s">
        <v>688</v>
      </c>
      <c r="M192">
        <f>IF(ABS(I192-H193)&lt;=100,M191,M191+1)</f>
        <v>99</v>
      </c>
      <c r="N192">
        <f t="shared" si="8"/>
        <v>99</v>
      </c>
      <c r="O192">
        <f t="shared" si="9"/>
        <v>99</v>
      </c>
      <c r="P192">
        <v>419</v>
      </c>
      <c r="Q192">
        <f>COUNTIFS(N:N,P192,J:J,"-",E:E,"chromosome")</f>
        <v>2</v>
      </c>
    </row>
    <row r="193" spans="1:17" x14ac:dyDescent="0.35">
      <c r="A193" t="s">
        <v>26</v>
      </c>
      <c r="B193" t="s">
        <v>32</v>
      </c>
      <c r="C193" t="s">
        <v>20</v>
      </c>
      <c r="D193" t="s">
        <v>21</v>
      </c>
      <c r="E193" t="s">
        <v>5</v>
      </c>
      <c r="G193" t="s">
        <v>22</v>
      </c>
      <c r="H193">
        <v>268330</v>
      </c>
      <c r="I193">
        <v>269271</v>
      </c>
      <c r="J193" t="s">
        <v>23</v>
      </c>
      <c r="K193" t="s">
        <v>692</v>
      </c>
      <c r="L193" t="s">
        <v>691</v>
      </c>
      <c r="M193">
        <f>IF(ABS(I193-H194)&lt;=100,M192,M192+1)</f>
        <v>100</v>
      </c>
      <c r="N193" t="str">
        <f t="shared" si="8"/>
        <v>0</v>
      </c>
      <c r="O193">
        <f t="shared" si="9"/>
        <v>99</v>
      </c>
      <c r="P193">
        <v>420</v>
      </c>
      <c r="Q193">
        <f>COUNTIFS(N:N,P193,J:J,"-",E:E,"chromosome")</f>
        <v>8</v>
      </c>
    </row>
    <row r="194" spans="1:17" x14ac:dyDescent="0.35">
      <c r="A194" t="s">
        <v>26</v>
      </c>
      <c r="B194" t="s">
        <v>32</v>
      </c>
      <c r="C194" t="s">
        <v>20</v>
      </c>
      <c r="D194" t="s">
        <v>21</v>
      </c>
      <c r="E194" t="s">
        <v>5</v>
      </c>
      <c r="G194" t="s">
        <v>22</v>
      </c>
      <c r="H194">
        <v>269398</v>
      </c>
      <c r="I194">
        <v>270510</v>
      </c>
      <c r="J194" t="s">
        <v>23</v>
      </c>
      <c r="K194" t="s">
        <v>695</v>
      </c>
      <c r="L194" t="s">
        <v>694</v>
      </c>
      <c r="M194">
        <f>IF(ABS(I194-H195)&lt;=100,M193,M193+1)</f>
        <v>101</v>
      </c>
      <c r="N194">
        <f t="shared" ref="N194:N257" si="10">IF(COUNTIF(M$1:M$3238,M194)=1,"0",M194)</f>
        <v>101</v>
      </c>
      <c r="O194">
        <f t="shared" si="9"/>
        <v>100</v>
      </c>
      <c r="P194">
        <v>421</v>
      </c>
      <c r="Q194">
        <f>COUNTIFS(N:N,P194,J:J,"-",E:E,"chromosome")</f>
        <v>4</v>
      </c>
    </row>
    <row r="195" spans="1:17" x14ac:dyDescent="0.35">
      <c r="A195" t="s">
        <v>26</v>
      </c>
      <c r="B195" t="s">
        <v>32</v>
      </c>
      <c r="C195" t="s">
        <v>20</v>
      </c>
      <c r="D195" t="s">
        <v>21</v>
      </c>
      <c r="E195" t="s">
        <v>5</v>
      </c>
      <c r="G195" t="s">
        <v>22</v>
      </c>
      <c r="H195">
        <v>270620</v>
      </c>
      <c r="I195">
        <v>272446</v>
      </c>
      <c r="J195" t="s">
        <v>23</v>
      </c>
      <c r="K195" t="s">
        <v>698</v>
      </c>
      <c r="L195" t="s">
        <v>697</v>
      </c>
      <c r="M195">
        <f>IF(ABS(I195-H196)&lt;=100,M194,M194+1)</f>
        <v>101</v>
      </c>
      <c r="N195">
        <f t="shared" si="10"/>
        <v>101</v>
      </c>
      <c r="O195">
        <f t="shared" ref="O195:O258" si="11">M194</f>
        <v>101</v>
      </c>
      <c r="P195">
        <v>422</v>
      </c>
      <c r="Q195">
        <f>COUNTIFS(N:N,P195,J:J,"-",E:E,"chromosome")</f>
        <v>2</v>
      </c>
    </row>
    <row r="196" spans="1:17" x14ac:dyDescent="0.35">
      <c r="A196" t="s">
        <v>26</v>
      </c>
      <c r="B196" t="s">
        <v>32</v>
      </c>
      <c r="C196" t="s">
        <v>20</v>
      </c>
      <c r="D196" t="s">
        <v>21</v>
      </c>
      <c r="E196" t="s">
        <v>5</v>
      </c>
      <c r="G196" t="s">
        <v>22</v>
      </c>
      <c r="H196">
        <v>272468</v>
      </c>
      <c r="I196">
        <v>273064</v>
      </c>
      <c r="J196" t="s">
        <v>23</v>
      </c>
      <c r="K196" t="s">
        <v>701</v>
      </c>
      <c r="L196" t="s">
        <v>700</v>
      </c>
      <c r="M196">
        <f>IF(ABS(I196-H197)&lt;=100,M195,M195+1)</f>
        <v>101</v>
      </c>
      <c r="N196">
        <f t="shared" si="10"/>
        <v>101</v>
      </c>
      <c r="O196">
        <f t="shared" si="11"/>
        <v>101</v>
      </c>
      <c r="P196">
        <v>424</v>
      </c>
      <c r="Q196">
        <f>COUNTIFS(N:N,P196,J:J,"-",E:E,"chromosome")</f>
        <v>6</v>
      </c>
    </row>
    <row r="197" spans="1:17" x14ac:dyDescent="0.35">
      <c r="A197" t="s">
        <v>26</v>
      </c>
      <c r="B197" t="s">
        <v>32</v>
      </c>
      <c r="C197" t="s">
        <v>20</v>
      </c>
      <c r="D197" t="s">
        <v>21</v>
      </c>
      <c r="E197" t="s">
        <v>5</v>
      </c>
      <c r="G197" t="s">
        <v>22</v>
      </c>
      <c r="H197">
        <v>273082</v>
      </c>
      <c r="I197">
        <v>274116</v>
      </c>
      <c r="J197" t="s">
        <v>23</v>
      </c>
      <c r="K197" t="s">
        <v>704</v>
      </c>
      <c r="L197" t="s">
        <v>703</v>
      </c>
      <c r="M197">
        <f>IF(ABS(I197-H198)&lt;=100,M196,M196+1)</f>
        <v>101</v>
      </c>
      <c r="N197">
        <f t="shared" si="10"/>
        <v>101</v>
      </c>
      <c r="O197">
        <f t="shared" si="11"/>
        <v>101</v>
      </c>
      <c r="P197">
        <v>425</v>
      </c>
      <c r="Q197">
        <f>COUNTIFS(N:N,P197,J:J,"-",E:E,"chromosome")</f>
        <v>2</v>
      </c>
    </row>
    <row r="198" spans="1:17" x14ac:dyDescent="0.35">
      <c r="A198" t="s">
        <v>26</v>
      </c>
      <c r="B198" t="s">
        <v>32</v>
      </c>
      <c r="C198" t="s">
        <v>20</v>
      </c>
      <c r="D198" t="s">
        <v>21</v>
      </c>
      <c r="E198" t="s">
        <v>5</v>
      </c>
      <c r="G198" t="s">
        <v>22</v>
      </c>
      <c r="H198">
        <v>274207</v>
      </c>
      <c r="I198">
        <v>275346</v>
      </c>
      <c r="J198" t="s">
        <v>23</v>
      </c>
      <c r="K198" t="s">
        <v>707</v>
      </c>
      <c r="L198" t="s">
        <v>706</v>
      </c>
      <c r="M198">
        <f>IF(ABS(I198-H199)&lt;=100,M197,M197+1)</f>
        <v>101</v>
      </c>
      <c r="N198">
        <f t="shared" si="10"/>
        <v>101</v>
      </c>
      <c r="O198">
        <f t="shared" si="11"/>
        <v>101</v>
      </c>
      <c r="P198">
        <v>427</v>
      </c>
      <c r="Q198">
        <f>COUNTIFS(N:N,P198,J:J,"-",E:E,"chromosome")</f>
        <v>2</v>
      </c>
    </row>
    <row r="199" spans="1:17" x14ac:dyDescent="0.35">
      <c r="A199" t="s">
        <v>26</v>
      </c>
      <c r="B199" t="s">
        <v>32</v>
      </c>
      <c r="C199" t="s">
        <v>20</v>
      </c>
      <c r="D199" t="s">
        <v>21</v>
      </c>
      <c r="E199" t="s">
        <v>5</v>
      </c>
      <c r="G199" t="s">
        <v>22</v>
      </c>
      <c r="H199">
        <v>275406</v>
      </c>
      <c r="I199">
        <v>277235</v>
      </c>
      <c r="J199" t="s">
        <v>23</v>
      </c>
      <c r="K199" t="s">
        <v>710</v>
      </c>
      <c r="L199" t="s">
        <v>709</v>
      </c>
      <c r="M199">
        <f>IF(ABS(I199-H200)&lt;=100,M198,M198+1)</f>
        <v>102</v>
      </c>
      <c r="N199" t="str">
        <f t="shared" si="10"/>
        <v>0</v>
      </c>
      <c r="O199">
        <f t="shared" si="11"/>
        <v>101</v>
      </c>
      <c r="P199">
        <v>430</v>
      </c>
      <c r="Q199">
        <f>COUNTIFS(N:N,P199,J:J,"-",E:E,"chromosome")</f>
        <v>2</v>
      </c>
    </row>
    <row r="200" spans="1:17" x14ac:dyDescent="0.35">
      <c r="A200" t="s">
        <v>26</v>
      </c>
      <c r="B200" t="s">
        <v>32</v>
      </c>
      <c r="C200" t="s">
        <v>20</v>
      </c>
      <c r="D200" t="s">
        <v>21</v>
      </c>
      <c r="E200" t="s">
        <v>5</v>
      </c>
      <c r="G200" t="s">
        <v>22</v>
      </c>
      <c r="H200">
        <v>277752</v>
      </c>
      <c r="I200">
        <v>278780</v>
      </c>
      <c r="J200" t="s">
        <v>23</v>
      </c>
      <c r="K200" t="s">
        <v>716</v>
      </c>
      <c r="L200" t="s">
        <v>715</v>
      </c>
      <c r="M200">
        <f>IF(ABS(I200-H201)&lt;=100,M199,M199+1)</f>
        <v>103</v>
      </c>
      <c r="N200">
        <f t="shared" si="10"/>
        <v>103</v>
      </c>
      <c r="O200">
        <f t="shared" si="11"/>
        <v>102</v>
      </c>
      <c r="P200">
        <v>433</v>
      </c>
      <c r="Q200">
        <f>COUNTIFS(N:N,P200,J:J,"-",E:E,"chromosome")</f>
        <v>3</v>
      </c>
    </row>
    <row r="201" spans="1:17" x14ac:dyDescent="0.35">
      <c r="A201" t="s">
        <v>26</v>
      </c>
      <c r="B201" t="s">
        <v>32</v>
      </c>
      <c r="C201" t="s">
        <v>20</v>
      </c>
      <c r="D201" t="s">
        <v>21</v>
      </c>
      <c r="E201" t="s">
        <v>5</v>
      </c>
      <c r="G201" t="s">
        <v>22</v>
      </c>
      <c r="H201">
        <v>279317</v>
      </c>
      <c r="I201">
        <v>281512</v>
      </c>
      <c r="J201" t="s">
        <v>23</v>
      </c>
      <c r="K201" t="s">
        <v>719</v>
      </c>
      <c r="L201" t="s">
        <v>718</v>
      </c>
      <c r="M201">
        <f>IF(ABS(I201-H202)&lt;=100,M200,M200+1)</f>
        <v>103</v>
      </c>
      <c r="N201">
        <f t="shared" si="10"/>
        <v>103</v>
      </c>
      <c r="O201">
        <f t="shared" si="11"/>
        <v>103</v>
      </c>
      <c r="P201">
        <v>434</v>
      </c>
      <c r="Q201">
        <f>COUNTIFS(N:N,P201,J:J,"-",E:E,"chromosome")</f>
        <v>3</v>
      </c>
    </row>
    <row r="202" spans="1:17" x14ac:dyDescent="0.35">
      <c r="A202" t="s">
        <v>26</v>
      </c>
      <c r="B202" t="s">
        <v>32</v>
      </c>
      <c r="C202" t="s">
        <v>20</v>
      </c>
      <c r="D202" t="s">
        <v>21</v>
      </c>
      <c r="E202" t="s">
        <v>5</v>
      </c>
      <c r="G202" t="s">
        <v>22</v>
      </c>
      <c r="H202">
        <v>281590</v>
      </c>
      <c r="I202">
        <v>282162</v>
      </c>
      <c r="J202" t="s">
        <v>23</v>
      </c>
      <c r="K202" t="s">
        <v>719</v>
      </c>
      <c r="L202" t="s">
        <v>721</v>
      </c>
      <c r="M202">
        <f>IF(ABS(I202-H203)&lt;=100,M201,M201+1)</f>
        <v>103</v>
      </c>
      <c r="N202">
        <f t="shared" si="10"/>
        <v>103</v>
      </c>
      <c r="O202">
        <f t="shared" si="11"/>
        <v>103</v>
      </c>
      <c r="P202">
        <v>435</v>
      </c>
      <c r="Q202">
        <f>COUNTIFS(N:N,P202,J:J,"-",E:E,"chromosome")</f>
        <v>3</v>
      </c>
    </row>
    <row r="203" spans="1:17" x14ac:dyDescent="0.35">
      <c r="A203" t="s">
        <v>26</v>
      </c>
      <c r="B203" t="s">
        <v>32</v>
      </c>
      <c r="C203" t="s">
        <v>20</v>
      </c>
      <c r="D203" t="s">
        <v>21</v>
      </c>
      <c r="E203" t="s">
        <v>5</v>
      </c>
      <c r="G203" t="s">
        <v>22</v>
      </c>
      <c r="H203">
        <v>282244</v>
      </c>
      <c r="I203">
        <v>282828</v>
      </c>
      <c r="J203" t="s">
        <v>23</v>
      </c>
      <c r="K203" t="s">
        <v>724</v>
      </c>
      <c r="L203" t="s">
        <v>723</v>
      </c>
      <c r="M203">
        <f>IF(ABS(I203-H204)&lt;=100,M202,M202+1)</f>
        <v>104</v>
      </c>
      <c r="N203">
        <f t="shared" si="10"/>
        <v>104</v>
      </c>
      <c r="O203">
        <f t="shared" si="11"/>
        <v>103</v>
      </c>
      <c r="P203">
        <v>442</v>
      </c>
      <c r="Q203">
        <f>COUNTIFS(N:N,P203,J:J,"-",E:E,"chromosome")</f>
        <v>4</v>
      </c>
    </row>
    <row r="204" spans="1:17" x14ac:dyDescent="0.35">
      <c r="A204" t="s">
        <v>26</v>
      </c>
      <c r="B204" t="s">
        <v>32</v>
      </c>
      <c r="C204" t="s">
        <v>20</v>
      </c>
      <c r="D204" t="s">
        <v>21</v>
      </c>
      <c r="E204" t="s">
        <v>5</v>
      </c>
      <c r="G204" t="s">
        <v>22</v>
      </c>
      <c r="H204">
        <v>283007</v>
      </c>
      <c r="I204">
        <v>283732</v>
      </c>
      <c r="J204" t="s">
        <v>23</v>
      </c>
      <c r="K204" t="s">
        <v>727</v>
      </c>
      <c r="L204" t="s">
        <v>726</v>
      </c>
      <c r="M204">
        <f>IF(ABS(I204-H205)&lt;=100,M203,M203+1)</f>
        <v>104</v>
      </c>
      <c r="N204">
        <f t="shared" si="10"/>
        <v>104</v>
      </c>
      <c r="O204">
        <f t="shared" si="11"/>
        <v>104</v>
      </c>
      <c r="P204">
        <v>443</v>
      </c>
      <c r="Q204">
        <f>COUNTIFS(N:N,P204,J:J,"-",E:E,"chromosome")</f>
        <v>2</v>
      </c>
    </row>
    <row r="205" spans="1:17" x14ac:dyDescent="0.35">
      <c r="A205" t="s">
        <v>26</v>
      </c>
      <c r="B205" t="s">
        <v>32</v>
      </c>
      <c r="C205" t="s">
        <v>20</v>
      </c>
      <c r="D205" t="s">
        <v>21</v>
      </c>
      <c r="E205" t="s">
        <v>5</v>
      </c>
      <c r="G205" t="s">
        <v>22</v>
      </c>
      <c r="H205">
        <v>283729</v>
      </c>
      <c r="I205">
        <v>284067</v>
      </c>
      <c r="J205" t="s">
        <v>23</v>
      </c>
      <c r="K205" t="s">
        <v>730</v>
      </c>
      <c r="L205" t="s">
        <v>729</v>
      </c>
      <c r="M205">
        <f>IF(ABS(I205-H206)&lt;=100,M204,M204+1)</f>
        <v>104</v>
      </c>
      <c r="N205">
        <f t="shared" si="10"/>
        <v>104</v>
      </c>
      <c r="O205">
        <f t="shared" si="11"/>
        <v>104</v>
      </c>
      <c r="P205">
        <v>444</v>
      </c>
      <c r="Q205">
        <f>COUNTIFS(N:N,P205,J:J,"-",E:E,"chromosome")</f>
        <v>4</v>
      </c>
    </row>
    <row r="206" spans="1:17" x14ac:dyDescent="0.35">
      <c r="A206" t="s">
        <v>26</v>
      </c>
      <c r="B206" t="s">
        <v>32</v>
      </c>
      <c r="C206" t="s">
        <v>20</v>
      </c>
      <c r="D206" t="s">
        <v>21</v>
      </c>
      <c r="E206" t="s">
        <v>5</v>
      </c>
      <c r="G206" t="s">
        <v>22</v>
      </c>
      <c r="H206">
        <v>284064</v>
      </c>
      <c r="I206">
        <v>284639</v>
      </c>
      <c r="J206" t="s">
        <v>23</v>
      </c>
      <c r="K206" t="s">
        <v>187</v>
      </c>
      <c r="L206" t="s">
        <v>732</v>
      </c>
      <c r="M206">
        <f>IF(ABS(I206-H207)&lt;=100,M205,M205+1)</f>
        <v>104</v>
      </c>
      <c r="N206">
        <f t="shared" si="10"/>
        <v>104</v>
      </c>
      <c r="O206">
        <f t="shared" si="11"/>
        <v>104</v>
      </c>
      <c r="P206">
        <v>445</v>
      </c>
      <c r="Q206">
        <f>COUNTIFS(N:N,P206,J:J,"-",E:E,"chromosome")</f>
        <v>4</v>
      </c>
    </row>
    <row r="207" spans="1:17" x14ac:dyDescent="0.35">
      <c r="A207" t="s">
        <v>26</v>
      </c>
      <c r="B207" t="s">
        <v>32</v>
      </c>
      <c r="C207" t="s">
        <v>20</v>
      </c>
      <c r="D207" t="s">
        <v>21</v>
      </c>
      <c r="E207" t="s">
        <v>5</v>
      </c>
      <c r="G207" t="s">
        <v>22</v>
      </c>
      <c r="H207">
        <v>284608</v>
      </c>
      <c r="I207">
        <v>285195</v>
      </c>
      <c r="J207" t="s">
        <v>23</v>
      </c>
      <c r="K207" t="s">
        <v>735</v>
      </c>
      <c r="L207" t="s">
        <v>734</v>
      </c>
      <c r="M207">
        <f>IF(ABS(I207-H208)&lt;=100,M206,M206+1)</f>
        <v>104</v>
      </c>
      <c r="N207">
        <f t="shared" si="10"/>
        <v>104</v>
      </c>
      <c r="O207">
        <f t="shared" si="11"/>
        <v>104</v>
      </c>
      <c r="P207">
        <v>447</v>
      </c>
      <c r="Q207">
        <f>COUNTIFS(N:N,P207,J:J,"-",E:E,"chromosome")</f>
        <v>3</v>
      </c>
    </row>
    <row r="208" spans="1:17" x14ac:dyDescent="0.35">
      <c r="A208" t="s">
        <v>26</v>
      </c>
      <c r="B208" t="s">
        <v>32</v>
      </c>
      <c r="C208" t="s">
        <v>20</v>
      </c>
      <c r="D208" t="s">
        <v>21</v>
      </c>
      <c r="E208" t="s">
        <v>5</v>
      </c>
      <c r="G208" t="s">
        <v>22</v>
      </c>
      <c r="H208">
        <v>285192</v>
      </c>
      <c r="I208">
        <v>285491</v>
      </c>
      <c r="J208" t="s">
        <v>23</v>
      </c>
      <c r="K208" t="s">
        <v>738</v>
      </c>
      <c r="L208" t="s">
        <v>737</v>
      </c>
      <c r="M208">
        <f>IF(ABS(I208-H209)&lt;=100,M207,M207+1)</f>
        <v>104</v>
      </c>
      <c r="N208">
        <f t="shared" si="10"/>
        <v>104</v>
      </c>
      <c r="O208">
        <f t="shared" si="11"/>
        <v>104</v>
      </c>
      <c r="P208">
        <v>448</v>
      </c>
      <c r="Q208">
        <f>COUNTIFS(N:N,P208,J:J,"-",E:E,"chromosome")</f>
        <v>2</v>
      </c>
    </row>
    <row r="209" spans="1:17" x14ac:dyDescent="0.35">
      <c r="A209" t="s">
        <v>26</v>
      </c>
      <c r="B209" t="s">
        <v>32</v>
      </c>
      <c r="C209" t="s">
        <v>20</v>
      </c>
      <c r="D209" t="s">
        <v>21</v>
      </c>
      <c r="E209" t="s">
        <v>5</v>
      </c>
      <c r="G209" t="s">
        <v>22</v>
      </c>
      <c r="H209">
        <v>285478</v>
      </c>
      <c r="I209">
        <v>286305</v>
      </c>
      <c r="J209" t="s">
        <v>23</v>
      </c>
      <c r="K209" t="s">
        <v>741</v>
      </c>
      <c r="L209" t="s">
        <v>740</v>
      </c>
      <c r="M209">
        <f>IF(ABS(I209-H210)&lt;=100,M208,M208+1)</f>
        <v>104</v>
      </c>
      <c r="N209">
        <f t="shared" si="10"/>
        <v>104</v>
      </c>
      <c r="O209">
        <f t="shared" si="11"/>
        <v>104</v>
      </c>
      <c r="P209">
        <v>449</v>
      </c>
      <c r="Q209">
        <f>COUNTIFS(N:N,P209,J:J,"-",E:E,"chromosome")</f>
        <v>4</v>
      </c>
    </row>
    <row r="210" spans="1:17" x14ac:dyDescent="0.35">
      <c r="A210" t="s">
        <v>26</v>
      </c>
      <c r="B210" t="s">
        <v>32</v>
      </c>
      <c r="C210" t="s">
        <v>20</v>
      </c>
      <c r="D210" t="s">
        <v>21</v>
      </c>
      <c r="E210" t="s">
        <v>5</v>
      </c>
      <c r="G210" t="s">
        <v>22</v>
      </c>
      <c r="H210">
        <v>286317</v>
      </c>
      <c r="I210">
        <v>287420</v>
      </c>
      <c r="J210" t="s">
        <v>23</v>
      </c>
      <c r="K210" t="s">
        <v>744</v>
      </c>
      <c r="L210" t="s">
        <v>743</v>
      </c>
      <c r="M210">
        <f>IF(ABS(I210-H211)&lt;=100,M209,M209+1)</f>
        <v>104</v>
      </c>
      <c r="N210">
        <f t="shared" si="10"/>
        <v>104</v>
      </c>
      <c r="O210">
        <f t="shared" si="11"/>
        <v>104</v>
      </c>
      <c r="P210">
        <v>451</v>
      </c>
      <c r="Q210">
        <f>COUNTIFS(N:N,P210,J:J,"-",E:E,"chromosome")</f>
        <v>2</v>
      </c>
    </row>
    <row r="211" spans="1:17" x14ac:dyDescent="0.35">
      <c r="A211" t="s">
        <v>26</v>
      </c>
      <c r="B211" t="s">
        <v>32</v>
      </c>
      <c r="C211" t="s">
        <v>20</v>
      </c>
      <c r="D211" t="s">
        <v>21</v>
      </c>
      <c r="E211" t="s">
        <v>5</v>
      </c>
      <c r="G211" t="s">
        <v>22</v>
      </c>
      <c r="H211">
        <v>287417</v>
      </c>
      <c r="I211">
        <v>287938</v>
      </c>
      <c r="J211" t="s">
        <v>23</v>
      </c>
      <c r="K211" t="s">
        <v>28</v>
      </c>
      <c r="L211" t="s">
        <v>746</v>
      </c>
      <c r="M211">
        <f>IF(ABS(I211-H212)&lt;=100,M210,M210+1)</f>
        <v>104</v>
      </c>
      <c r="N211">
        <f t="shared" si="10"/>
        <v>104</v>
      </c>
      <c r="O211">
        <f t="shared" si="11"/>
        <v>104</v>
      </c>
      <c r="P211">
        <v>453</v>
      </c>
      <c r="Q211">
        <f>COUNTIFS(N:N,P211,J:J,"-",E:E,"chromosome")</f>
        <v>3</v>
      </c>
    </row>
    <row r="212" spans="1:17" x14ac:dyDescent="0.35">
      <c r="A212" t="s">
        <v>26</v>
      </c>
      <c r="B212" t="s">
        <v>32</v>
      </c>
      <c r="C212" t="s">
        <v>20</v>
      </c>
      <c r="D212" t="s">
        <v>21</v>
      </c>
      <c r="E212" t="s">
        <v>5</v>
      </c>
      <c r="G212" t="s">
        <v>22</v>
      </c>
      <c r="H212">
        <v>287977</v>
      </c>
      <c r="I212">
        <v>288750</v>
      </c>
      <c r="J212" t="s">
        <v>23</v>
      </c>
      <c r="K212" t="s">
        <v>749</v>
      </c>
      <c r="L212" t="s">
        <v>748</v>
      </c>
      <c r="M212">
        <f>IF(ABS(I212-H213)&lt;=100,M211,M211+1)</f>
        <v>105</v>
      </c>
      <c r="N212">
        <f t="shared" si="10"/>
        <v>105</v>
      </c>
      <c r="O212">
        <f t="shared" si="11"/>
        <v>104</v>
      </c>
      <c r="P212">
        <v>454</v>
      </c>
      <c r="Q212">
        <f>COUNTIFS(N:N,P212,J:J,"-",E:E,"chromosome")</f>
        <v>2</v>
      </c>
    </row>
    <row r="213" spans="1:17" x14ac:dyDescent="0.35">
      <c r="A213" t="s">
        <v>26</v>
      </c>
      <c r="B213" t="s">
        <v>32</v>
      </c>
      <c r="C213" t="s">
        <v>20</v>
      </c>
      <c r="D213" t="s">
        <v>21</v>
      </c>
      <c r="E213" t="s">
        <v>5</v>
      </c>
      <c r="G213" t="s">
        <v>22</v>
      </c>
      <c r="H213">
        <v>289445</v>
      </c>
      <c r="I213">
        <v>290149</v>
      </c>
      <c r="J213" t="s">
        <v>23</v>
      </c>
      <c r="K213" t="s">
        <v>755</v>
      </c>
      <c r="L213" t="s">
        <v>754</v>
      </c>
      <c r="M213">
        <f>IF(ABS(I213-H214)&lt;=100,M212,M212+1)</f>
        <v>105</v>
      </c>
      <c r="N213">
        <f t="shared" si="10"/>
        <v>105</v>
      </c>
      <c r="O213">
        <f t="shared" si="11"/>
        <v>105</v>
      </c>
      <c r="P213">
        <v>456</v>
      </c>
      <c r="Q213">
        <f>COUNTIFS(N:N,P213,J:J,"-",E:E,"chromosome")</f>
        <v>3</v>
      </c>
    </row>
    <row r="214" spans="1:17" x14ac:dyDescent="0.35">
      <c r="A214" t="s">
        <v>26</v>
      </c>
      <c r="B214" t="s">
        <v>32</v>
      </c>
      <c r="C214" t="s">
        <v>20</v>
      </c>
      <c r="D214" t="s">
        <v>21</v>
      </c>
      <c r="E214" t="s">
        <v>5</v>
      </c>
      <c r="G214" t="s">
        <v>22</v>
      </c>
      <c r="H214">
        <v>290217</v>
      </c>
      <c r="I214">
        <v>290891</v>
      </c>
      <c r="J214" t="s">
        <v>23</v>
      </c>
      <c r="K214" t="s">
        <v>28</v>
      </c>
      <c r="L214" t="s">
        <v>757</v>
      </c>
      <c r="M214">
        <f>IF(ABS(I214-H215)&lt;=100,M213,M213+1)</f>
        <v>106</v>
      </c>
      <c r="N214">
        <f t="shared" si="10"/>
        <v>106</v>
      </c>
      <c r="O214">
        <f t="shared" si="11"/>
        <v>105</v>
      </c>
      <c r="P214">
        <v>457</v>
      </c>
      <c r="Q214">
        <f>COUNTIFS(N:N,P214,J:J,"-",E:E,"chromosome")</f>
        <v>2</v>
      </c>
    </row>
    <row r="215" spans="1:17" x14ac:dyDescent="0.35">
      <c r="A215" t="s">
        <v>26</v>
      </c>
      <c r="B215" t="s">
        <v>32</v>
      </c>
      <c r="C215" t="s">
        <v>20</v>
      </c>
      <c r="D215" t="s">
        <v>21</v>
      </c>
      <c r="E215" t="s">
        <v>5</v>
      </c>
      <c r="G215" t="s">
        <v>22</v>
      </c>
      <c r="H215">
        <v>291023</v>
      </c>
      <c r="I215">
        <v>291499</v>
      </c>
      <c r="J215" t="s">
        <v>23</v>
      </c>
      <c r="K215" t="s">
        <v>760</v>
      </c>
      <c r="L215" t="s">
        <v>759</v>
      </c>
      <c r="M215">
        <f>IF(ABS(I215-H216)&lt;=100,M214,M214+1)</f>
        <v>106</v>
      </c>
      <c r="N215">
        <f t="shared" si="10"/>
        <v>106</v>
      </c>
      <c r="O215">
        <f t="shared" si="11"/>
        <v>106</v>
      </c>
      <c r="P215">
        <v>458</v>
      </c>
      <c r="Q215">
        <f>COUNTIFS(N:N,P215,J:J,"-",E:E,"chromosome")</f>
        <v>2</v>
      </c>
    </row>
    <row r="216" spans="1:17" x14ac:dyDescent="0.35">
      <c r="A216" t="s">
        <v>26</v>
      </c>
      <c r="B216" t="s">
        <v>32</v>
      </c>
      <c r="C216" t="s">
        <v>20</v>
      </c>
      <c r="D216" t="s">
        <v>21</v>
      </c>
      <c r="E216" t="s">
        <v>5</v>
      </c>
      <c r="G216" t="s">
        <v>22</v>
      </c>
      <c r="H216">
        <v>291576</v>
      </c>
      <c r="I216">
        <v>292199</v>
      </c>
      <c r="J216" t="s">
        <v>23</v>
      </c>
      <c r="K216" t="s">
        <v>763</v>
      </c>
      <c r="L216" t="s">
        <v>762</v>
      </c>
      <c r="M216">
        <f>IF(ABS(I216-H217)&lt;=100,M215,M215+1)</f>
        <v>106</v>
      </c>
      <c r="N216">
        <f t="shared" si="10"/>
        <v>106</v>
      </c>
      <c r="O216">
        <f t="shared" si="11"/>
        <v>106</v>
      </c>
      <c r="P216">
        <v>459</v>
      </c>
      <c r="Q216">
        <f>COUNTIFS(N:N,P216,J:J,"-",E:E,"chromosome")</f>
        <v>2</v>
      </c>
    </row>
    <row r="217" spans="1:17" x14ac:dyDescent="0.35">
      <c r="A217" t="s">
        <v>26</v>
      </c>
      <c r="B217" t="s">
        <v>32</v>
      </c>
      <c r="C217" t="s">
        <v>20</v>
      </c>
      <c r="D217" t="s">
        <v>21</v>
      </c>
      <c r="E217" t="s">
        <v>5</v>
      </c>
      <c r="G217" t="s">
        <v>22</v>
      </c>
      <c r="H217">
        <v>292236</v>
      </c>
      <c r="I217">
        <v>292841</v>
      </c>
      <c r="J217" t="s">
        <v>23</v>
      </c>
      <c r="K217" t="s">
        <v>634</v>
      </c>
      <c r="L217" t="s">
        <v>765</v>
      </c>
      <c r="M217">
        <f>IF(ABS(I217-H218)&lt;=100,M216,M216+1)</f>
        <v>106</v>
      </c>
      <c r="N217">
        <f t="shared" si="10"/>
        <v>106</v>
      </c>
      <c r="O217">
        <f t="shared" si="11"/>
        <v>106</v>
      </c>
      <c r="P217">
        <v>460</v>
      </c>
      <c r="Q217">
        <f>COUNTIFS(N:N,P217,J:J,"-",E:E,"chromosome")</f>
        <v>2</v>
      </c>
    </row>
    <row r="218" spans="1:17" x14ac:dyDescent="0.35">
      <c r="A218" t="s">
        <v>26</v>
      </c>
      <c r="B218" t="s">
        <v>32</v>
      </c>
      <c r="C218" t="s">
        <v>20</v>
      </c>
      <c r="D218" t="s">
        <v>21</v>
      </c>
      <c r="E218" t="s">
        <v>5</v>
      </c>
      <c r="G218" t="s">
        <v>22</v>
      </c>
      <c r="H218">
        <v>292932</v>
      </c>
      <c r="I218">
        <v>294029</v>
      </c>
      <c r="J218" t="s">
        <v>23</v>
      </c>
      <c r="K218" t="s">
        <v>28</v>
      </c>
      <c r="L218" t="s">
        <v>767</v>
      </c>
      <c r="M218">
        <f>IF(ABS(I218-H219)&lt;=100,M217,M217+1)</f>
        <v>107</v>
      </c>
      <c r="N218">
        <f t="shared" si="10"/>
        <v>107</v>
      </c>
      <c r="O218">
        <f t="shared" si="11"/>
        <v>106</v>
      </c>
      <c r="P218">
        <v>462</v>
      </c>
      <c r="Q218">
        <f>COUNTIFS(N:N,P218,J:J,"-",E:E,"chromosome")</f>
        <v>2</v>
      </c>
    </row>
    <row r="219" spans="1:17" x14ac:dyDescent="0.35">
      <c r="A219" t="s">
        <v>26</v>
      </c>
      <c r="B219" t="s">
        <v>32</v>
      </c>
      <c r="C219" t="s">
        <v>20</v>
      </c>
      <c r="D219" t="s">
        <v>21</v>
      </c>
      <c r="E219" t="s">
        <v>5</v>
      </c>
      <c r="G219" t="s">
        <v>22</v>
      </c>
      <c r="H219">
        <v>294182</v>
      </c>
      <c r="I219">
        <v>294490</v>
      </c>
      <c r="J219" t="s">
        <v>23</v>
      </c>
      <c r="K219" t="s">
        <v>28</v>
      </c>
      <c r="L219" t="s">
        <v>769</v>
      </c>
      <c r="M219">
        <f>IF(ABS(I219-H220)&lt;=100,M218,M218+1)</f>
        <v>107</v>
      </c>
      <c r="N219">
        <f t="shared" si="10"/>
        <v>107</v>
      </c>
      <c r="O219">
        <f t="shared" si="11"/>
        <v>107</v>
      </c>
      <c r="P219">
        <v>463</v>
      </c>
      <c r="Q219">
        <f>COUNTIFS(N:N,P219,J:J,"-",E:E,"chromosome")</f>
        <v>2</v>
      </c>
    </row>
    <row r="220" spans="1:17" x14ac:dyDescent="0.35">
      <c r="A220" t="s">
        <v>26</v>
      </c>
      <c r="B220" t="s">
        <v>32</v>
      </c>
      <c r="C220" t="s">
        <v>20</v>
      </c>
      <c r="D220" t="s">
        <v>21</v>
      </c>
      <c r="E220" t="s">
        <v>5</v>
      </c>
      <c r="G220" t="s">
        <v>22</v>
      </c>
      <c r="H220">
        <v>294504</v>
      </c>
      <c r="I220">
        <v>294920</v>
      </c>
      <c r="J220" t="s">
        <v>23</v>
      </c>
      <c r="K220" t="s">
        <v>772</v>
      </c>
      <c r="L220" t="s">
        <v>771</v>
      </c>
      <c r="M220">
        <f>IF(ABS(I220-H221)&lt;=100,M219,M219+1)</f>
        <v>107</v>
      </c>
      <c r="N220">
        <f t="shared" si="10"/>
        <v>107</v>
      </c>
      <c r="O220">
        <f t="shared" si="11"/>
        <v>107</v>
      </c>
      <c r="P220">
        <v>466</v>
      </c>
      <c r="Q220">
        <f>COUNTIFS(N:N,P220,J:J,"-",E:E,"chromosome")</f>
        <v>2</v>
      </c>
    </row>
    <row r="221" spans="1:17" x14ac:dyDescent="0.35">
      <c r="A221" t="s">
        <v>26</v>
      </c>
      <c r="B221" t="s">
        <v>32</v>
      </c>
      <c r="C221" t="s">
        <v>20</v>
      </c>
      <c r="D221" t="s">
        <v>21</v>
      </c>
      <c r="E221" t="s">
        <v>5</v>
      </c>
      <c r="G221" t="s">
        <v>22</v>
      </c>
      <c r="H221">
        <v>294923</v>
      </c>
      <c r="I221">
        <v>295189</v>
      </c>
      <c r="J221" t="s">
        <v>23</v>
      </c>
      <c r="K221" t="s">
        <v>28</v>
      </c>
      <c r="L221" t="s">
        <v>774</v>
      </c>
      <c r="M221">
        <f>IF(ABS(I221-H222)&lt;=100,M220,M220+1)</f>
        <v>107</v>
      </c>
      <c r="N221">
        <f t="shared" si="10"/>
        <v>107</v>
      </c>
      <c r="O221">
        <f t="shared" si="11"/>
        <v>107</v>
      </c>
      <c r="P221">
        <v>472</v>
      </c>
      <c r="Q221">
        <f>COUNTIFS(N:N,P221,J:J,"-",E:E,"chromosome")</f>
        <v>4</v>
      </c>
    </row>
    <row r="222" spans="1:17" x14ac:dyDescent="0.35">
      <c r="A222" t="s">
        <v>26</v>
      </c>
      <c r="B222" t="s">
        <v>32</v>
      </c>
      <c r="C222" t="s">
        <v>20</v>
      </c>
      <c r="D222" t="s">
        <v>21</v>
      </c>
      <c r="E222" t="s">
        <v>5</v>
      </c>
      <c r="G222" t="s">
        <v>22</v>
      </c>
      <c r="H222">
        <v>295279</v>
      </c>
      <c r="I222">
        <v>297903</v>
      </c>
      <c r="J222" t="s">
        <v>23</v>
      </c>
      <c r="K222" t="s">
        <v>777</v>
      </c>
      <c r="L222" t="s">
        <v>776</v>
      </c>
      <c r="M222">
        <f>IF(ABS(I222-H223)&lt;=100,M221,M221+1)</f>
        <v>108</v>
      </c>
      <c r="N222">
        <f t="shared" si="10"/>
        <v>108</v>
      </c>
      <c r="O222">
        <f t="shared" si="11"/>
        <v>107</v>
      </c>
      <c r="P222">
        <v>475</v>
      </c>
      <c r="Q222">
        <f>COUNTIFS(N:N,P222,J:J,"-",E:E,"chromosome")</f>
        <v>3</v>
      </c>
    </row>
    <row r="223" spans="1:17" x14ac:dyDescent="0.35">
      <c r="A223" t="s">
        <v>26</v>
      </c>
      <c r="B223" t="s">
        <v>32</v>
      </c>
      <c r="C223" t="s">
        <v>20</v>
      </c>
      <c r="D223" t="s">
        <v>21</v>
      </c>
      <c r="E223" t="s">
        <v>5</v>
      </c>
      <c r="G223" t="s">
        <v>22</v>
      </c>
      <c r="H223">
        <v>298449</v>
      </c>
      <c r="I223">
        <v>300866</v>
      </c>
      <c r="J223" t="s">
        <v>23</v>
      </c>
      <c r="K223" t="s">
        <v>28</v>
      </c>
      <c r="L223" t="s">
        <v>779</v>
      </c>
      <c r="M223">
        <f>IF(ABS(I223-H224)&lt;=100,M222,M222+1)</f>
        <v>108</v>
      </c>
      <c r="N223">
        <f t="shared" si="10"/>
        <v>108</v>
      </c>
      <c r="O223">
        <f t="shared" si="11"/>
        <v>108</v>
      </c>
      <c r="P223">
        <v>476</v>
      </c>
      <c r="Q223">
        <f>COUNTIFS(N:N,P223,J:J,"-",E:E,"chromosome")</f>
        <v>2</v>
      </c>
    </row>
    <row r="224" spans="1:17" x14ac:dyDescent="0.35">
      <c r="A224" t="s">
        <v>26</v>
      </c>
      <c r="B224" t="s">
        <v>32</v>
      </c>
      <c r="C224" t="s">
        <v>20</v>
      </c>
      <c r="D224" t="s">
        <v>21</v>
      </c>
      <c r="E224" t="s">
        <v>5</v>
      </c>
      <c r="G224" t="s">
        <v>22</v>
      </c>
      <c r="H224">
        <v>300891</v>
      </c>
      <c r="I224">
        <v>301550</v>
      </c>
      <c r="J224" t="s">
        <v>23</v>
      </c>
      <c r="K224" t="s">
        <v>28</v>
      </c>
      <c r="L224" t="s">
        <v>781</v>
      </c>
      <c r="M224">
        <f>IF(ABS(I224-H225)&lt;=100,M223,M223+1)</f>
        <v>108</v>
      </c>
      <c r="N224">
        <f t="shared" si="10"/>
        <v>108</v>
      </c>
      <c r="O224">
        <f t="shared" si="11"/>
        <v>108</v>
      </c>
      <c r="P224">
        <v>477</v>
      </c>
      <c r="Q224">
        <f>COUNTIFS(N:N,P224,J:J,"-",E:E,"chromosome")</f>
        <v>2</v>
      </c>
    </row>
    <row r="225" spans="1:17" x14ac:dyDescent="0.35">
      <c r="A225" t="s">
        <v>26</v>
      </c>
      <c r="B225" t="s">
        <v>32</v>
      </c>
      <c r="C225" t="s">
        <v>20</v>
      </c>
      <c r="D225" t="s">
        <v>21</v>
      </c>
      <c r="E225" t="s">
        <v>5</v>
      </c>
      <c r="G225" t="s">
        <v>22</v>
      </c>
      <c r="H225">
        <v>301565</v>
      </c>
      <c r="I225">
        <v>302680</v>
      </c>
      <c r="J225" t="s">
        <v>23</v>
      </c>
      <c r="K225" t="s">
        <v>784</v>
      </c>
      <c r="L225" t="s">
        <v>783</v>
      </c>
      <c r="M225">
        <f>IF(ABS(I225-H226)&lt;=100,M224,M224+1)</f>
        <v>108</v>
      </c>
      <c r="N225">
        <f t="shared" si="10"/>
        <v>108</v>
      </c>
      <c r="O225">
        <f t="shared" si="11"/>
        <v>108</v>
      </c>
      <c r="P225">
        <v>478</v>
      </c>
      <c r="Q225">
        <f>COUNTIFS(N:N,P225,J:J,"-",E:E,"chromosome")</f>
        <v>2</v>
      </c>
    </row>
    <row r="226" spans="1:17" x14ac:dyDescent="0.35">
      <c r="A226" t="s">
        <v>26</v>
      </c>
      <c r="B226" t="s">
        <v>32</v>
      </c>
      <c r="C226" t="s">
        <v>20</v>
      </c>
      <c r="D226" t="s">
        <v>21</v>
      </c>
      <c r="E226" t="s">
        <v>5</v>
      </c>
      <c r="G226" t="s">
        <v>22</v>
      </c>
      <c r="H226">
        <v>302694</v>
      </c>
      <c r="I226">
        <v>303827</v>
      </c>
      <c r="J226" t="s">
        <v>23</v>
      </c>
      <c r="K226" t="s">
        <v>787</v>
      </c>
      <c r="L226" t="s">
        <v>786</v>
      </c>
      <c r="M226">
        <f>IF(ABS(I226-H227)&lt;=100,M225,M225+1)</f>
        <v>108</v>
      </c>
      <c r="N226">
        <f t="shared" si="10"/>
        <v>108</v>
      </c>
      <c r="O226">
        <f t="shared" si="11"/>
        <v>108</v>
      </c>
      <c r="P226">
        <v>481</v>
      </c>
      <c r="Q226">
        <f>COUNTIFS(N:N,P226,J:J,"-",E:E,"chromosome")</f>
        <v>2</v>
      </c>
    </row>
    <row r="227" spans="1:17" x14ac:dyDescent="0.35">
      <c r="A227" t="s">
        <v>26</v>
      </c>
      <c r="B227" t="s">
        <v>32</v>
      </c>
      <c r="C227" t="s">
        <v>20</v>
      </c>
      <c r="D227" t="s">
        <v>21</v>
      </c>
      <c r="E227" t="s">
        <v>5</v>
      </c>
      <c r="G227" t="s">
        <v>22</v>
      </c>
      <c r="H227">
        <v>303842</v>
      </c>
      <c r="I227">
        <v>304258</v>
      </c>
      <c r="J227" t="s">
        <v>23</v>
      </c>
      <c r="K227" t="s">
        <v>790</v>
      </c>
      <c r="L227" t="s">
        <v>789</v>
      </c>
      <c r="M227">
        <f>IF(ABS(I227-H228)&lt;=100,M226,M226+1)</f>
        <v>109</v>
      </c>
      <c r="N227" t="str">
        <f t="shared" si="10"/>
        <v>0</v>
      </c>
      <c r="O227">
        <f t="shared" si="11"/>
        <v>108</v>
      </c>
      <c r="P227">
        <v>482</v>
      </c>
      <c r="Q227">
        <f>COUNTIFS(N:N,P227,J:J,"-",E:E,"chromosome")</f>
        <v>5</v>
      </c>
    </row>
    <row r="228" spans="1:17" x14ac:dyDescent="0.35">
      <c r="A228" t="s">
        <v>26</v>
      </c>
      <c r="B228" t="s">
        <v>32</v>
      </c>
      <c r="C228" t="s">
        <v>20</v>
      </c>
      <c r="D228" t="s">
        <v>21</v>
      </c>
      <c r="E228" t="s">
        <v>5</v>
      </c>
      <c r="G228" t="s">
        <v>22</v>
      </c>
      <c r="H228">
        <v>306007</v>
      </c>
      <c r="I228">
        <v>306771</v>
      </c>
      <c r="J228" t="s">
        <v>23</v>
      </c>
      <c r="K228" t="s">
        <v>28</v>
      </c>
      <c r="L228" t="s">
        <v>795</v>
      </c>
      <c r="M228">
        <f>IF(ABS(I228-H229)&lt;=100,M227,M227+1)</f>
        <v>110</v>
      </c>
      <c r="N228">
        <f t="shared" si="10"/>
        <v>110</v>
      </c>
      <c r="O228">
        <f t="shared" si="11"/>
        <v>109</v>
      </c>
      <c r="P228">
        <v>484</v>
      </c>
      <c r="Q228">
        <f>COUNTIFS(N:N,P228,J:J,"-",E:E,"chromosome")</f>
        <v>5</v>
      </c>
    </row>
    <row r="229" spans="1:17" x14ac:dyDescent="0.35">
      <c r="A229" t="s">
        <v>26</v>
      </c>
      <c r="B229" t="s">
        <v>32</v>
      </c>
      <c r="C229" t="s">
        <v>20</v>
      </c>
      <c r="D229" t="s">
        <v>21</v>
      </c>
      <c r="E229" t="s">
        <v>5</v>
      </c>
      <c r="G229" t="s">
        <v>22</v>
      </c>
      <c r="H229">
        <v>307101</v>
      </c>
      <c r="I229">
        <v>308885</v>
      </c>
      <c r="J229" t="s">
        <v>23</v>
      </c>
      <c r="K229" t="s">
        <v>802</v>
      </c>
      <c r="L229" t="s">
        <v>801</v>
      </c>
      <c r="M229">
        <f>IF(ABS(I229-H230)&lt;=100,M228,M228+1)</f>
        <v>110</v>
      </c>
      <c r="N229">
        <f t="shared" si="10"/>
        <v>110</v>
      </c>
      <c r="O229">
        <f t="shared" si="11"/>
        <v>110</v>
      </c>
      <c r="P229">
        <v>488</v>
      </c>
      <c r="Q229">
        <f>COUNTIFS(N:N,P229,J:J,"-",E:E,"chromosome")</f>
        <v>2</v>
      </c>
    </row>
    <row r="230" spans="1:17" x14ac:dyDescent="0.35">
      <c r="A230" t="s">
        <v>26</v>
      </c>
      <c r="B230" t="s">
        <v>32</v>
      </c>
      <c r="C230" t="s">
        <v>20</v>
      </c>
      <c r="D230" t="s">
        <v>21</v>
      </c>
      <c r="E230" t="s">
        <v>5</v>
      </c>
      <c r="G230" t="s">
        <v>22</v>
      </c>
      <c r="H230">
        <v>308888</v>
      </c>
      <c r="I230">
        <v>310168</v>
      </c>
      <c r="J230" t="s">
        <v>23</v>
      </c>
      <c r="K230" t="s">
        <v>805</v>
      </c>
      <c r="L230" t="s">
        <v>804</v>
      </c>
      <c r="M230">
        <f>IF(ABS(I230-H231)&lt;=100,M229,M229+1)</f>
        <v>111</v>
      </c>
      <c r="N230">
        <f t="shared" si="10"/>
        <v>111</v>
      </c>
      <c r="O230">
        <f t="shared" si="11"/>
        <v>110</v>
      </c>
      <c r="P230">
        <v>489</v>
      </c>
      <c r="Q230">
        <f>COUNTIFS(N:N,P230,J:J,"-",E:E,"chromosome")</f>
        <v>2</v>
      </c>
    </row>
    <row r="231" spans="1:17" x14ac:dyDescent="0.35">
      <c r="A231" t="s">
        <v>26</v>
      </c>
      <c r="B231" t="s">
        <v>32</v>
      </c>
      <c r="C231" t="s">
        <v>20</v>
      </c>
      <c r="D231" t="s">
        <v>21</v>
      </c>
      <c r="E231" t="s">
        <v>5</v>
      </c>
      <c r="G231" t="s">
        <v>22</v>
      </c>
      <c r="H231">
        <v>312327</v>
      </c>
      <c r="I231">
        <v>312767</v>
      </c>
      <c r="J231" t="s">
        <v>23</v>
      </c>
      <c r="K231" t="s">
        <v>811</v>
      </c>
      <c r="L231" t="s">
        <v>810</v>
      </c>
      <c r="M231">
        <f>IF(ABS(I231-H232)&lt;=100,M230,M230+1)</f>
        <v>111</v>
      </c>
      <c r="N231">
        <f t="shared" si="10"/>
        <v>111</v>
      </c>
      <c r="O231">
        <f t="shared" si="11"/>
        <v>111</v>
      </c>
      <c r="P231">
        <v>491</v>
      </c>
      <c r="Q231">
        <f>COUNTIFS(N:N,P231,J:J,"-",E:E,"chromosome")</f>
        <v>2</v>
      </c>
    </row>
    <row r="232" spans="1:17" x14ac:dyDescent="0.35">
      <c r="A232" t="s">
        <v>26</v>
      </c>
      <c r="B232" t="s">
        <v>32</v>
      </c>
      <c r="C232" t="s">
        <v>20</v>
      </c>
      <c r="D232" t="s">
        <v>21</v>
      </c>
      <c r="E232" t="s">
        <v>5</v>
      </c>
      <c r="G232" t="s">
        <v>22</v>
      </c>
      <c r="H232">
        <v>312767</v>
      </c>
      <c r="I232">
        <v>314959</v>
      </c>
      <c r="J232" t="s">
        <v>23</v>
      </c>
      <c r="K232" t="s">
        <v>814</v>
      </c>
      <c r="L232" t="s">
        <v>813</v>
      </c>
      <c r="M232">
        <f>IF(ABS(I232-H233)&lt;=100,M231,M231+1)</f>
        <v>111</v>
      </c>
      <c r="N232">
        <f t="shared" si="10"/>
        <v>111</v>
      </c>
      <c r="O232">
        <f t="shared" si="11"/>
        <v>111</v>
      </c>
      <c r="P232">
        <v>492</v>
      </c>
      <c r="Q232">
        <f>COUNTIFS(N:N,P232,J:J,"-",E:E,"chromosome")</f>
        <v>8</v>
      </c>
    </row>
    <row r="233" spans="1:17" x14ac:dyDescent="0.35">
      <c r="A233" t="s">
        <v>26</v>
      </c>
      <c r="B233" t="s">
        <v>32</v>
      </c>
      <c r="C233" t="s">
        <v>20</v>
      </c>
      <c r="D233" t="s">
        <v>21</v>
      </c>
      <c r="E233" t="s">
        <v>5</v>
      </c>
      <c r="G233" t="s">
        <v>22</v>
      </c>
      <c r="H233">
        <v>315040</v>
      </c>
      <c r="I233">
        <v>315564</v>
      </c>
      <c r="J233" t="s">
        <v>23</v>
      </c>
      <c r="K233" t="s">
        <v>817</v>
      </c>
      <c r="L233" t="s">
        <v>816</v>
      </c>
      <c r="M233">
        <f>IF(ABS(I233-H234)&lt;=100,M232,M232+1)</f>
        <v>111</v>
      </c>
      <c r="N233">
        <f t="shared" si="10"/>
        <v>111</v>
      </c>
      <c r="O233">
        <f t="shared" si="11"/>
        <v>111</v>
      </c>
      <c r="P233">
        <v>496</v>
      </c>
      <c r="Q233">
        <f>COUNTIFS(N:N,P233,J:J,"-",E:E,"chromosome")</f>
        <v>2</v>
      </c>
    </row>
    <row r="234" spans="1:17" x14ac:dyDescent="0.35">
      <c r="A234" t="s">
        <v>26</v>
      </c>
      <c r="B234" t="s">
        <v>32</v>
      </c>
      <c r="C234" t="s">
        <v>20</v>
      </c>
      <c r="D234" t="s">
        <v>21</v>
      </c>
      <c r="E234" t="s">
        <v>5</v>
      </c>
      <c r="G234" t="s">
        <v>22</v>
      </c>
      <c r="H234">
        <v>315590</v>
      </c>
      <c r="I234">
        <v>317143</v>
      </c>
      <c r="J234" t="s">
        <v>23</v>
      </c>
      <c r="K234" t="s">
        <v>820</v>
      </c>
      <c r="L234" t="s">
        <v>819</v>
      </c>
      <c r="M234">
        <f>IF(ABS(I234-H235)&lt;=100,M233,M233+1)</f>
        <v>111</v>
      </c>
      <c r="N234">
        <f t="shared" si="10"/>
        <v>111</v>
      </c>
      <c r="O234">
        <f t="shared" si="11"/>
        <v>111</v>
      </c>
      <c r="P234">
        <v>497</v>
      </c>
      <c r="Q234">
        <f>COUNTIFS(N:N,P234,J:J,"-",E:E,"chromosome")</f>
        <v>2</v>
      </c>
    </row>
    <row r="235" spans="1:17" x14ac:dyDescent="0.35">
      <c r="A235" t="s">
        <v>26</v>
      </c>
      <c r="B235" t="s">
        <v>32</v>
      </c>
      <c r="C235" t="s">
        <v>20</v>
      </c>
      <c r="D235" t="s">
        <v>21</v>
      </c>
      <c r="E235" t="s">
        <v>5</v>
      </c>
      <c r="G235" t="s">
        <v>22</v>
      </c>
      <c r="H235">
        <v>317235</v>
      </c>
      <c r="I235">
        <v>317747</v>
      </c>
      <c r="J235" t="s">
        <v>23</v>
      </c>
      <c r="K235" t="s">
        <v>823</v>
      </c>
      <c r="L235" t="s">
        <v>822</v>
      </c>
      <c r="M235">
        <f>IF(ABS(I235-H236)&lt;=100,M234,M234+1)</f>
        <v>111</v>
      </c>
      <c r="N235">
        <f t="shared" si="10"/>
        <v>111</v>
      </c>
      <c r="O235">
        <f t="shared" si="11"/>
        <v>111</v>
      </c>
      <c r="P235">
        <v>499</v>
      </c>
      <c r="Q235">
        <f>COUNTIFS(N:N,P235,J:J,"-",E:E,"chromosome")</f>
        <v>2</v>
      </c>
    </row>
    <row r="236" spans="1:17" x14ac:dyDescent="0.35">
      <c r="A236" t="s">
        <v>26</v>
      </c>
      <c r="B236" t="s">
        <v>32</v>
      </c>
      <c r="C236" t="s">
        <v>20</v>
      </c>
      <c r="D236" t="s">
        <v>21</v>
      </c>
      <c r="E236" t="s">
        <v>5</v>
      </c>
      <c r="G236" t="s">
        <v>22</v>
      </c>
      <c r="H236">
        <v>317738</v>
      </c>
      <c r="I236">
        <v>319741</v>
      </c>
      <c r="J236" t="s">
        <v>23</v>
      </c>
      <c r="K236" t="s">
        <v>826</v>
      </c>
      <c r="L236" t="s">
        <v>825</v>
      </c>
      <c r="M236">
        <f>IF(ABS(I236-H237)&lt;=100,M235,M235+1)</f>
        <v>112</v>
      </c>
      <c r="N236" t="str">
        <f t="shared" si="10"/>
        <v>0</v>
      </c>
      <c r="O236">
        <f t="shared" si="11"/>
        <v>111</v>
      </c>
      <c r="P236">
        <v>502</v>
      </c>
      <c r="Q236">
        <f>COUNTIFS(N:N,P236,J:J,"-",E:E,"chromosome")</f>
        <v>2</v>
      </c>
    </row>
    <row r="237" spans="1:17" x14ac:dyDescent="0.35">
      <c r="A237" t="s">
        <v>26</v>
      </c>
      <c r="B237" t="s">
        <v>32</v>
      </c>
      <c r="C237" t="s">
        <v>20</v>
      </c>
      <c r="D237" t="s">
        <v>21</v>
      </c>
      <c r="E237" t="s">
        <v>5</v>
      </c>
      <c r="G237" t="s">
        <v>22</v>
      </c>
      <c r="H237">
        <v>319986</v>
      </c>
      <c r="I237">
        <v>320309</v>
      </c>
      <c r="J237" t="s">
        <v>23</v>
      </c>
      <c r="K237" t="s">
        <v>28</v>
      </c>
      <c r="L237" t="s">
        <v>828</v>
      </c>
      <c r="M237">
        <f>IF(ABS(I237-H238)&lt;=100,M236,M236+1)</f>
        <v>113</v>
      </c>
      <c r="N237">
        <f t="shared" si="10"/>
        <v>113</v>
      </c>
      <c r="O237">
        <f t="shared" si="11"/>
        <v>112</v>
      </c>
      <c r="P237">
        <v>506</v>
      </c>
      <c r="Q237">
        <f>COUNTIFS(N:N,P237,J:J,"-",E:E,"chromosome")</f>
        <v>2</v>
      </c>
    </row>
    <row r="238" spans="1:17" x14ac:dyDescent="0.35">
      <c r="A238" t="s">
        <v>26</v>
      </c>
      <c r="B238" t="s">
        <v>32</v>
      </c>
      <c r="C238" t="s">
        <v>20</v>
      </c>
      <c r="D238" t="s">
        <v>21</v>
      </c>
      <c r="E238" t="s">
        <v>5</v>
      </c>
      <c r="G238" t="s">
        <v>22</v>
      </c>
      <c r="H238">
        <v>321013</v>
      </c>
      <c r="I238">
        <v>321303</v>
      </c>
      <c r="J238" t="s">
        <v>23</v>
      </c>
      <c r="K238" t="s">
        <v>831</v>
      </c>
      <c r="L238" t="s">
        <v>830</v>
      </c>
      <c r="M238">
        <f>IF(ABS(I238-H239)&lt;=100,M237,M237+1)</f>
        <v>113</v>
      </c>
      <c r="N238">
        <f t="shared" si="10"/>
        <v>113</v>
      </c>
      <c r="O238">
        <f t="shared" si="11"/>
        <v>113</v>
      </c>
      <c r="P238">
        <v>508</v>
      </c>
      <c r="Q238">
        <f>COUNTIFS(N:N,P238,J:J,"-",E:E,"chromosome")</f>
        <v>2</v>
      </c>
    </row>
    <row r="239" spans="1:17" x14ac:dyDescent="0.35">
      <c r="A239" t="s">
        <v>26</v>
      </c>
      <c r="B239" t="s">
        <v>32</v>
      </c>
      <c r="C239" t="s">
        <v>20</v>
      </c>
      <c r="D239" t="s">
        <v>21</v>
      </c>
      <c r="E239" t="s">
        <v>5</v>
      </c>
      <c r="G239" t="s">
        <v>22</v>
      </c>
      <c r="H239">
        <v>321388</v>
      </c>
      <c r="I239">
        <v>321777</v>
      </c>
      <c r="J239" t="s">
        <v>23</v>
      </c>
      <c r="K239" t="s">
        <v>28</v>
      </c>
      <c r="L239" t="s">
        <v>833</v>
      </c>
      <c r="M239">
        <f>IF(ABS(I239-H240)&lt;=100,M238,M238+1)</f>
        <v>113</v>
      </c>
      <c r="N239">
        <f t="shared" si="10"/>
        <v>113</v>
      </c>
      <c r="O239">
        <f t="shared" si="11"/>
        <v>113</v>
      </c>
      <c r="P239">
        <v>509</v>
      </c>
      <c r="Q239">
        <f>COUNTIFS(N:N,P239,J:J,"-",E:E,"chromosome")</f>
        <v>3</v>
      </c>
    </row>
    <row r="240" spans="1:17" x14ac:dyDescent="0.35">
      <c r="A240" t="s">
        <v>26</v>
      </c>
      <c r="B240" t="s">
        <v>32</v>
      </c>
      <c r="C240" t="s">
        <v>20</v>
      </c>
      <c r="D240" t="s">
        <v>21</v>
      </c>
      <c r="E240" t="s">
        <v>5</v>
      </c>
      <c r="G240" t="s">
        <v>22</v>
      </c>
      <c r="H240">
        <v>321854</v>
      </c>
      <c r="I240">
        <v>324130</v>
      </c>
      <c r="J240" t="s">
        <v>23</v>
      </c>
      <c r="K240" t="s">
        <v>836</v>
      </c>
      <c r="L240" t="s">
        <v>835</v>
      </c>
      <c r="M240">
        <f>IF(ABS(I240-H241)&lt;=100,M239,M239+1)</f>
        <v>114</v>
      </c>
      <c r="N240" t="str">
        <f t="shared" si="10"/>
        <v>0</v>
      </c>
      <c r="O240">
        <f t="shared" si="11"/>
        <v>113</v>
      </c>
      <c r="P240">
        <v>514</v>
      </c>
      <c r="Q240">
        <f>COUNTIFS(N:N,P240,J:J,"-",E:E,"chromosome")</f>
        <v>3</v>
      </c>
    </row>
    <row r="241" spans="1:17" x14ac:dyDescent="0.35">
      <c r="A241" t="s">
        <v>26</v>
      </c>
      <c r="B241" t="s">
        <v>32</v>
      </c>
      <c r="C241" t="s">
        <v>20</v>
      </c>
      <c r="D241" t="s">
        <v>21</v>
      </c>
      <c r="E241" t="s">
        <v>5</v>
      </c>
      <c r="G241" t="s">
        <v>22</v>
      </c>
      <c r="H241">
        <v>324413</v>
      </c>
      <c r="I241">
        <v>324721</v>
      </c>
      <c r="J241" t="s">
        <v>23</v>
      </c>
      <c r="K241" t="s">
        <v>28</v>
      </c>
      <c r="L241" t="s">
        <v>838</v>
      </c>
      <c r="M241">
        <f>IF(ABS(I241-H242)&lt;=100,M240,M240+1)</f>
        <v>115</v>
      </c>
      <c r="N241">
        <f t="shared" si="10"/>
        <v>115</v>
      </c>
      <c r="O241">
        <f t="shared" si="11"/>
        <v>114</v>
      </c>
      <c r="P241">
        <v>515</v>
      </c>
      <c r="Q241">
        <f>COUNTIFS(N:N,P241,J:J,"-",E:E,"chromosome")</f>
        <v>2</v>
      </c>
    </row>
    <row r="242" spans="1:17" x14ac:dyDescent="0.35">
      <c r="A242" t="s">
        <v>26</v>
      </c>
      <c r="B242" t="s">
        <v>32</v>
      </c>
      <c r="C242" t="s">
        <v>20</v>
      </c>
      <c r="D242" t="s">
        <v>21</v>
      </c>
      <c r="E242" t="s">
        <v>5</v>
      </c>
      <c r="G242" t="s">
        <v>22</v>
      </c>
      <c r="H242">
        <v>324843</v>
      </c>
      <c r="I242">
        <v>325118</v>
      </c>
      <c r="J242" t="s">
        <v>23</v>
      </c>
      <c r="K242" t="s">
        <v>841</v>
      </c>
      <c r="L242" t="s">
        <v>840</v>
      </c>
      <c r="M242">
        <f>IF(ABS(I242-H243)&lt;=100,M241,M241+1)</f>
        <v>115</v>
      </c>
      <c r="N242">
        <f t="shared" si="10"/>
        <v>115</v>
      </c>
      <c r="O242">
        <f t="shared" si="11"/>
        <v>115</v>
      </c>
      <c r="P242">
        <v>519</v>
      </c>
      <c r="Q242">
        <f>COUNTIFS(N:N,P242,J:J,"-",E:E,"chromosome")</f>
        <v>4</v>
      </c>
    </row>
    <row r="243" spans="1:17" x14ac:dyDescent="0.35">
      <c r="A243" t="s">
        <v>26</v>
      </c>
      <c r="B243" t="s">
        <v>32</v>
      </c>
      <c r="C243" t="s">
        <v>20</v>
      </c>
      <c r="D243" t="s">
        <v>21</v>
      </c>
      <c r="E243" t="s">
        <v>5</v>
      </c>
      <c r="G243" t="s">
        <v>22</v>
      </c>
      <c r="H243">
        <v>325161</v>
      </c>
      <c r="I243">
        <v>326303</v>
      </c>
      <c r="J243" t="s">
        <v>23</v>
      </c>
      <c r="K243" t="s">
        <v>844</v>
      </c>
      <c r="L243" t="s">
        <v>843</v>
      </c>
      <c r="M243">
        <f>IF(ABS(I243-H244)&lt;=100,M242,M242+1)</f>
        <v>115</v>
      </c>
      <c r="N243">
        <f t="shared" si="10"/>
        <v>115</v>
      </c>
      <c r="O243">
        <f t="shared" si="11"/>
        <v>115</v>
      </c>
      <c r="P243">
        <v>522</v>
      </c>
      <c r="Q243">
        <f>COUNTIFS(N:N,P243,J:J,"-",E:E,"chromosome")</f>
        <v>2</v>
      </c>
    </row>
    <row r="244" spans="1:17" x14ac:dyDescent="0.35">
      <c r="A244" t="s">
        <v>26</v>
      </c>
      <c r="B244" t="s">
        <v>32</v>
      </c>
      <c r="C244" t="s">
        <v>20</v>
      </c>
      <c r="D244" t="s">
        <v>21</v>
      </c>
      <c r="E244" t="s">
        <v>5</v>
      </c>
      <c r="G244" t="s">
        <v>22</v>
      </c>
      <c r="H244">
        <v>326300</v>
      </c>
      <c r="I244">
        <v>327382</v>
      </c>
      <c r="J244" t="s">
        <v>23</v>
      </c>
      <c r="K244" t="s">
        <v>847</v>
      </c>
      <c r="L244" t="s">
        <v>846</v>
      </c>
      <c r="M244">
        <f>IF(ABS(I244-H245)&lt;=100,M243,M243+1)</f>
        <v>115</v>
      </c>
      <c r="N244">
        <f t="shared" si="10"/>
        <v>115</v>
      </c>
      <c r="O244">
        <f t="shared" si="11"/>
        <v>115</v>
      </c>
      <c r="P244">
        <v>527</v>
      </c>
      <c r="Q244">
        <f>COUNTIFS(N:N,P244,J:J,"-",E:E,"chromosome")</f>
        <v>2</v>
      </c>
    </row>
    <row r="245" spans="1:17" x14ac:dyDescent="0.35">
      <c r="A245" t="s">
        <v>26</v>
      </c>
      <c r="B245" t="s">
        <v>32</v>
      </c>
      <c r="C245" t="s">
        <v>20</v>
      </c>
      <c r="D245" t="s">
        <v>21</v>
      </c>
      <c r="E245" t="s">
        <v>5</v>
      </c>
      <c r="G245" t="s">
        <v>22</v>
      </c>
      <c r="H245">
        <v>327379</v>
      </c>
      <c r="I245">
        <v>328377</v>
      </c>
      <c r="J245" t="s">
        <v>23</v>
      </c>
      <c r="K245" t="s">
        <v>850</v>
      </c>
      <c r="L245" t="s">
        <v>849</v>
      </c>
      <c r="M245">
        <f>IF(ABS(I245-H246)&lt;=100,M244,M244+1)</f>
        <v>115</v>
      </c>
      <c r="N245">
        <f t="shared" si="10"/>
        <v>115</v>
      </c>
      <c r="O245">
        <f t="shared" si="11"/>
        <v>115</v>
      </c>
      <c r="P245">
        <v>528</v>
      </c>
      <c r="Q245">
        <f>COUNTIFS(N:N,P245,J:J,"-",E:E,"chromosome")</f>
        <v>3</v>
      </c>
    </row>
    <row r="246" spans="1:17" x14ac:dyDescent="0.35">
      <c r="A246" t="s">
        <v>26</v>
      </c>
      <c r="B246" t="s">
        <v>32</v>
      </c>
      <c r="C246" t="s">
        <v>20</v>
      </c>
      <c r="D246" t="s">
        <v>21</v>
      </c>
      <c r="E246" t="s">
        <v>5</v>
      </c>
      <c r="G246" t="s">
        <v>22</v>
      </c>
      <c r="H246">
        <v>328396</v>
      </c>
      <c r="I246">
        <v>328992</v>
      </c>
      <c r="J246" t="s">
        <v>23</v>
      </c>
      <c r="K246" t="s">
        <v>853</v>
      </c>
      <c r="L246" t="s">
        <v>852</v>
      </c>
      <c r="M246">
        <f>IF(ABS(I246-H247)&lt;=100,M245,M245+1)</f>
        <v>116</v>
      </c>
      <c r="N246">
        <f t="shared" si="10"/>
        <v>116</v>
      </c>
      <c r="O246">
        <f t="shared" si="11"/>
        <v>115</v>
      </c>
      <c r="P246">
        <v>530</v>
      </c>
      <c r="Q246">
        <f>COUNTIFS(N:N,P246,J:J,"-",E:E,"chromosome")</f>
        <v>5</v>
      </c>
    </row>
    <row r="247" spans="1:17" x14ac:dyDescent="0.35">
      <c r="A247" t="s">
        <v>26</v>
      </c>
      <c r="B247" t="s">
        <v>32</v>
      </c>
      <c r="C247" t="s">
        <v>20</v>
      </c>
      <c r="D247" t="s">
        <v>21</v>
      </c>
      <c r="E247" t="s">
        <v>5</v>
      </c>
      <c r="G247" t="s">
        <v>22</v>
      </c>
      <c r="H247">
        <v>329744</v>
      </c>
      <c r="I247">
        <v>330607</v>
      </c>
      <c r="J247" t="s">
        <v>23</v>
      </c>
      <c r="K247" t="s">
        <v>858</v>
      </c>
      <c r="L247" t="s">
        <v>857</v>
      </c>
      <c r="M247">
        <f>IF(ABS(I247-H248)&lt;=100,M246,M246+1)</f>
        <v>116</v>
      </c>
      <c r="N247">
        <f t="shared" si="10"/>
        <v>116</v>
      </c>
      <c r="O247">
        <f t="shared" si="11"/>
        <v>116</v>
      </c>
      <c r="P247">
        <v>531</v>
      </c>
      <c r="Q247">
        <f>COUNTIFS(N:N,P247,J:J,"-",E:E,"chromosome")</f>
        <v>3</v>
      </c>
    </row>
    <row r="248" spans="1:17" x14ac:dyDescent="0.35">
      <c r="A248" t="s">
        <v>26</v>
      </c>
      <c r="B248" t="s">
        <v>32</v>
      </c>
      <c r="C248" t="s">
        <v>20</v>
      </c>
      <c r="D248" t="s">
        <v>21</v>
      </c>
      <c r="E248" t="s">
        <v>5</v>
      </c>
      <c r="G248" t="s">
        <v>22</v>
      </c>
      <c r="H248">
        <v>330623</v>
      </c>
      <c r="I248">
        <v>331075</v>
      </c>
      <c r="J248" t="s">
        <v>23</v>
      </c>
      <c r="K248" t="s">
        <v>861</v>
      </c>
      <c r="L248" t="s">
        <v>860</v>
      </c>
      <c r="M248">
        <f>IF(ABS(I248-H249)&lt;=100,M247,M247+1)</f>
        <v>116</v>
      </c>
      <c r="N248">
        <f t="shared" si="10"/>
        <v>116</v>
      </c>
      <c r="O248">
        <f t="shared" si="11"/>
        <v>116</v>
      </c>
      <c r="P248">
        <v>532</v>
      </c>
      <c r="Q248">
        <f>COUNTIFS(N:N,P248,J:J,"-",E:E,"chromosome")</f>
        <v>24</v>
      </c>
    </row>
    <row r="249" spans="1:17" x14ac:dyDescent="0.35">
      <c r="A249" t="s">
        <v>26</v>
      </c>
      <c r="B249" t="s">
        <v>32</v>
      </c>
      <c r="C249" t="s">
        <v>20</v>
      </c>
      <c r="D249" t="s">
        <v>21</v>
      </c>
      <c r="E249" t="s">
        <v>5</v>
      </c>
      <c r="G249" t="s">
        <v>22</v>
      </c>
      <c r="H249">
        <v>331092</v>
      </c>
      <c r="I249">
        <v>332381</v>
      </c>
      <c r="J249" t="s">
        <v>23</v>
      </c>
      <c r="K249" t="s">
        <v>864</v>
      </c>
      <c r="L249" t="s">
        <v>863</v>
      </c>
      <c r="M249">
        <f>IF(ABS(I249-H250)&lt;=100,M248,M248+1)</f>
        <v>116</v>
      </c>
      <c r="N249">
        <f t="shared" si="10"/>
        <v>116</v>
      </c>
      <c r="O249">
        <f t="shared" si="11"/>
        <v>116</v>
      </c>
      <c r="P249">
        <v>533</v>
      </c>
      <c r="Q249">
        <f>COUNTIFS(N:N,P249,J:J,"-",E:E,"chromosome")</f>
        <v>2</v>
      </c>
    </row>
    <row r="250" spans="1:17" x14ac:dyDescent="0.35">
      <c r="A250" t="s">
        <v>26</v>
      </c>
      <c r="B250" t="s">
        <v>32</v>
      </c>
      <c r="C250" t="s">
        <v>20</v>
      </c>
      <c r="D250" t="s">
        <v>21</v>
      </c>
      <c r="E250" t="s">
        <v>5</v>
      </c>
      <c r="G250" t="s">
        <v>22</v>
      </c>
      <c r="H250">
        <v>332383</v>
      </c>
      <c r="I250">
        <v>332898</v>
      </c>
      <c r="J250" t="s">
        <v>23</v>
      </c>
      <c r="K250" t="s">
        <v>867</v>
      </c>
      <c r="L250" t="s">
        <v>866</v>
      </c>
      <c r="M250">
        <f>IF(ABS(I250-H251)&lt;=100,M249,M249+1)</f>
        <v>117</v>
      </c>
      <c r="N250">
        <f t="shared" si="10"/>
        <v>117</v>
      </c>
      <c r="O250">
        <f t="shared" si="11"/>
        <v>116</v>
      </c>
      <c r="P250">
        <v>534</v>
      </c>
      <c r="Q250">
        <f>COUNTIFS(N:N,P250,J:J,"-",E:E,"chromosome")</f>
        <v>8</v>
      </c>
    </row>
    <row r="251" spans="1:17" x14ac:dyDescent="0.35">
      <c r="A251" t="s">
        <v>26</v>
      </c>
      <c r="B251" t="s">
        <v>32</v>
      </c>
      <c r="C251" t="s">
        <v>20</v>
      </c>
      <c r="D251" t="s">
        <v>21</v>
      </c>
      <c r="E251" t="s">
        <v>5</v>
      </c>
      <c r="G251" t="s">
        <v>22</v>
      </c>
      <c r="H251">
        <v>333045</v>
      </c>
      <c r="I251">
        <v>333335</v>
      </c>
      <c r="J251" t="s">
        <v>23</v>
      </c>
      <c r="K251" t="s">
        <v>870</v>
      </c>
      <c r="L251" t="s">
        <v>869</v>
      </c>
      <c r="M251">
        <f>IF(ABS(I251-H252)&lt;=100,M250,M250+1)</f>
        <v>117</v>
      </c>
      <c r="N251">
        <f t="shared" si="10"/>
        <v>117</v>
      </c>
      <c r="O251">
        <f t="shared" si="11"/>
        <v>117</v>
      </c>
      <c r="P251">
        <v>535</v>
      </c>
      <c r="Q251">
        <f>COUNTIFS(N:N,P251,J:J,"-",E:E,"chromosome")</f>
        <v>4</v>
      </c>
    </row>
    <row r="252" spans="1:17" x14ac:dyDescent="0.35">
      <c r="A252" t="s">
        <v>26</v>
      </c>
      <c r="B252" t="s">
        <v>32</v>
      </c>
      <c r="C252" t="s">
        <v>20</v>
      </c>
      <c r="D252" t="s">
        <v>21</v>
      </c>
      <c r="E252" t="s">
        <v>5</v>
      </c>
      <c r="G252" t="s">
        <v>22</v>
      </c>
      <c r="H252">
        <v>333349</v>
      </c>
      <c r="I252">
        <v>333678</v>
      </c>
      <c r="J252" t="s">
        <v>23</v>
      </c>
      <c r="K252" t="s">
        <v>28</v>
      </c>
      <c r="L252" t="s">
        <v>872</v>
      </c>
      <c r="M252">
        <f>IF(ABS(I252-H253)&lt;=100,M251,M251+1)</f>
        <v>117</v>
      </c>
      <c r="N252">
        <f t="shared" si="10"/>
        <v>117</v>
      </c>
      <c r="O252">
        <f t="shared" si="11"/>
        <v>117</v>
      </c>
      <c r="P252">
        <v>539</v>
      </c>
      <c r="Q252">
        <f>COUNTIFS(N:N,P252,J:J,"-",E:E,"chromosome")</f>
        <v>2</v>
      </c>
    </row>
    <row r="253" spans="1:17" x14ac:dyDescent="0.35">
      <c r="A253" t="s">
        <v>26</v>
      </c>
      <c r="B253" t="s">
        <v>32</v>
      </c>
      <c r="C253" t="s">
        <v>20</v>
      </c>
      <c r="D253" t="s">
        <v>21</v>
      </c>
      <c r="E253" t="s">
        <v>5</v>
      </c>
      <c r="G253" t="s">
        <v>22</v>
      </c>
      <c r="H253">
        <v>333681</v>
      </c>
      <c r="I253">
        <v>333989</v>
      </c>
      <c r="J253" t="s">
        <v>23</v>
      </c>
      <c r="K253" t="s">
        <v>875</v>
      </c>
      <c r="L253" t="s">
        <v>874</v>
      </c>
      <c r="M253">
        <f>IF(ABS(I253-H254)&lt;=100,M252,M252+1)</f>
        <v>118</v>
      </c>
      <c r="N253">
        <f t="shared" si="10"/>
        <v>118</v>
      </c>
      <c r="O253">
        <f t="shared" si="11"/>
        <v>117</v>
      </c>
      <c r="P253">
        <v>540</v>
      </c>
      <c r="Q253">
        <f>COUNTIFS(N:N,P253,J:J,"-",E:E,"chromosome")</f>
        <v>3</v>
      </c>
    </row>
    <row r="254" spans="1:17" x14ac:dyDescent="0.35">
      <c r="A254" t="s">
        <v>26</v>
      </c>
      <c r="B254" t="s">
        <v>32</v>
      </c>
      <c r="C254" t="s">
        <v>20</v>
      </c>
      <c r="D254" t="s">
        <v>21</v>
      </c>
      <c r="E254" t="s">
        <v>5</v>
      </c>
      <c r="G254" t="s">
        <v>22</v>
      </c>
      <c r="H254">
        <v>334287</v>
      </c>
      <c r="I254">
        <v>335222</v>
      </c>
      <c r="J254" t="s">
        <v>23</v>
      </c>
      <c r="K254" t="s">
        <v>28</v>
      </c>
      <c r="L254" t="s">
        <v>877</v>
      </c>
      <c r="M254">
        <f>IF(ABS(I254-H255)&lt;=100,M253,M253+1)</f>
        <v>118</v>
      </c>
      <c r="N254">
        <f t="shared" si="10"/>
        <v>118</v>
      </c>
      <c r="O254">
        <f t="shared" si="11"/>
        <v>118</v>
      </c>
      <c r="P254">
        <v>544</v>
      </c>
      <c r="Q254">
        <f>COUNTIFS(N:N,P254,J:J,"-",E:E,"chromosome")</f>
        <v>3</v>
      </c>
    </row>
    <row r="255" spans="1:17" x14ac:dyDescent="0.35">
      <c r="A255" t="s">
        <v>26</v>
      </c>
      <c r="B255" t="s">
        <v>32</v>
      </c>
      <c r="C255" t="s">
        <v>20</v>
      </c>
      <c r="D255" t="s">
        <v>21</v>
      </c>
      <c r="E255" t="s">
        <v>5</v>
      </c>
      <c r="G255" t="s">
        <v>22</v>
      </c>
      <c r="H255">
        <v>335284</v>
      </c>
      <c r="I255">
        <v>336084</v>
      </c>
      <c r="J255" t="s">
        <v>23</v>
      </c>
      <c r="K255" t="s">
        <v>880</v>
      </c>
      <c r="L255" t="s">
        <v>879</v>
      </c>
      <c r="M255">
        <f>IF(ABS(I255-H256)&lt;=100,M254,M254+1)</f>
        <v>118</v>
      </c>
      <c r="N255">
        <f t="shared" si="10"/>
        <v>118</v>
      </c>
      <c r="O255">
        <f t="shared" si="11"/>
        <v>118</v>
      </c>
      <c r="P255">
        <v>545</v>
      </c>
      <c r="Q255">
        <f>COUNTIFS(N:N,P255,J:J,"-",E:E,"chromosome")</f>
        <v>2</v>
      </c>
    </row>
    <row r="256" spans="1:17" x14ac:dyDescent="0.35">
      <c r="A256" t="s">
        <v>26</v>
      </c>
      <c r="B256" t="s">
        <v>32</v>
      </c>
      <c r="C256" t="s">
        <v>20</v>
      </c>
      <c r="D256" t="s">
        <v>21</v>
      </c>
      <c r="E256" t="s">
        <v>5</v>
      </c>
      <c r="G256" t="s">
        <v>22</v>
      </c>
      <c r="H256">
        <v>336086</v>
      </c>
      <c r="I256">
        <v>336757</v>
      </c>
      <c r="J256" t="s">
        <v>23</v>
      </c>
      <c r="K256" t="s">
        <v>883</v>
      </c>
      <c r="L256" t="s">
        <v>882</v>
      </c>
      <c r="M256">
        <f>IF(ABS(I256-H257)&lt;=100,M255,M255+1)</f>
        <v>118</v>
      </c>
      <c r="N256">
        <f t="shared" si="10"/>
        <v>118</v>
      </c>
      <c r="O256">
        <f t="shared" si="11"/>
        <v>118</v>
      </c>
      <c r="P256">
        <v>546</v>
      </c>
      <c r="Q256">
        <f>COUNTIFS(N:N,P256,J:J,"-",E:E,"chromosome")</f>
        <v>3</v>
      </c>
    </row>
    <row r="257" spans="1:17" x14ac:dyDescent="0.35">
      <c r="A257" t="s">
        <v>26</v>
      </c>
      <c r="B257" t="s">
        <v>32</v>
      </c>
      <c r="C257" t="s">
        <v>20</v>
      </c>
      <c r="D257" t="s">
        <v>21</v>
      </c>
      <c r="E257" t="s">
        <v>5</v>
      </c>
      <c r="G257" t="s">
        <v>22</v>
      </c>
      <c r="H257">
        <v>336774</v>
      </c>
      <c r="I257">
        <v>337304</v>
      </c>
      <c r="J257" t="s">
        <v>23</v>
      </c>
      <c r="K257" t="s">
        <v>886</v>
      </c>
      <c r="L257" t="s">
        <v>885</v>
      </c>
      <c r="M257">
        <f>IF(ABS(I257-H258)&lt;=100,M256,M256+1)</f>
        <v>118</v>
      </c>
      <c r="N257">
        <f t="shared" si="10"/>
        <v>118</v>
      </c>
      <c r="O257">
        <f t="shared" si="11"/>
        <v>118</v>
      </c>
      <c r="P257">
        <v>550</v>
      </c>
      <c r="Q257">
        <f>COUNTIFS(N:N,P257,J:J,"-",E:E,"chromosome")</f>
        <v>2</v>
      </c>
    </row>
    <row r="258" spans="1:17" x14ac:dyDescent="0.35">
      <c r="A258" t="s">
        <v>26</v>
      </c>
      <c r="B258" t="s">
        <v>32</v>
      </c>
      <c r="C258" t="s">
        <v>20</v>
      </c>
      <c r="D258" t="s">
        <v>21</v>
      </c>
      <c r="E258" t="s">
        <v>5</v>
      </c>
      <c r="G258" t="s">
        <v>22</v>
      </c>
      <c r="H258">
        <v>337301</v>
      </c>
      <c r="I258">
        <v>338185</v>
      </c>
      <c r="J258" t="s">
        <v>23</v>
      </c>
      <c r="K258" t="s">
        <v>889</v>
      </c>
      <c r="L258" t="s">
        <v>888</v>
      </c>
      <c r="M258">
        <f>IF(ABS(I258-H259)&lt;=100,M257,M257+1)</f>
        <v>118</v>
      </c>
      <c r="N258">
        <f t="shared" ref="N258:N321" si="12">IF(COUNTIF(M$1:M$3238,M258)=1,"0",M258)</f>
        <v>118</v>
      </c>
      <c r="O258">
        <f t="shared" si="11"/>
        <v>118</v>
      </c>
      <c r="P258">
        <v>551</v>
      </c>
      <c r="Q258">
        <f>COUNTIFS(N:N,P258,J:J,"-",E:E,"chromosome")</f>
        <v>4</v>
      </c>
    </row>
    <row r="259" spans="1:17" x14ac:dyDescent="0.35">
      <c r="A259" t="s">
        <v>26</v>
      </c>
      <c r="B259" t="s">
        <v>32</v>
      </c>
      <c r="C259" t="s">
        <v>20</v>
      </c>
      <c r="D259" t="s">
        <v>21</v>
      </c>
      <c r="E259" t="s">
        <v>5</v>
      </c>
      <c r="G259" t="s">
        <v>22</v>
      </c>
      <c r="H259">
        <v>338199</v>
      </c>
      <c r="I259">
        <v>339227</v>
      </c>
      <c r="J259" t="s">
        <v>23</v>
      </c>
      <c r="K259" t="s">
        <v>892</v>
      </c>
      <c r="L259" t="s">
        <v>891</v>
      </c>
      <c r="M259">
        <f>IF(ABS(I259-H260)&lt;=100,M258,M258+1)</f>
        <v>118</v>
      </c>
      <c r="N259">
        <f t="shared" si="12"/>
        <v>118</v>
      </c>
      <c r="O259">
        <f t="shared" ref="O259:O322" si="13">M258</f>
        <v>118</v>
      </c>
      <c r="P259">
        <v>552</v>
      </c>
      <c r="Q259">
        <f>COUNTIFS(N:N,P259,J:J,"-",E:E,"chromosome")</f>
        <v>2</v>
      </c>
    </row>
    <row r="260" spans="1:17" x14ac:dyDescent="0.35">
      <c r="A260" t="s">
        <v>26</v>
      </c>
      <c r="B260" t="s">
        <v>32</v>
      </c>
      <c r="C260" t="s">
        <v>20</v>
      </c>
      <c r="D260" t="s">
        <v>21</v>
      </c>
      <c r="E260" t="s">
        <v>5</v>
      </c>
      <c r="G260" t="s">
        <v>22</v>
      </c>
      <c r="H260">
        <v>339321</v>
      </c>
      <c r="I260">
        <v>340013</v>
      </c>
      <c r="J260" t="s">
        <v>23</v>
      </c>
      <c r="K260" t="s">
        <v>28</v>
      </c>
      <c r="L260" t="s">
        <v>894</v>
      </c>
      <c r="M260">
        <f>IF(ABS(I260-H261)&lt;=100,M259,M259+1)</f>
        <v>118</v>
      </c>
      <c r="N260">
        <f t="shared" si="12"/>
        <v>118</v>
      </c>
      <c r="O260">
        <f t="shared" si="13"/>
        <v>118</v>
      </c>
      <c r="P260">
        <v>553</v>
      </c>
      <c r="Q260">
        <f>COUNTIFS(N:N,P260,J:J,"-",E:E,"chromosome")</f>
        <v>4</v>
      </c>
    </row>
    <row r="261" spans="1:17" x14ac:dyDescent="0.35">
      <c r="A261" t="s">
        <v>26</v>
      </c>
      <c r="B261" t="s">
        <v>32</v>
      </c>
      <c r="C261" t="s">
        <v>20</v>
      </c>
      <c r="D261" t="s">
        <v>21</v>
      </c>
      <c r="E261" t="s">
        <v>5</v>
      </c>
      <c r="G261" t="s">
        <v>22</v>
      </c>
      <c r="H261">
        <v>340007</v>
      </c>
      <c r="I261">
        <v>340615</v>
      </c>
      <c r="J261" t="s">
        <v>23</v>
      </c>
      <c r="K261" t="s">
        <v>897</v>
      </c>
      <c r="L261" t="s">
        <v>896</v>
      </c>
      <c r="M261">
        <f>IF(ABS(I261-H262)&lt;=100,M260,M260+1)</f>
        <v>119</v>
      </c>
      <c r="N261" t="str">
        <f t="shared" si="12"/>
        <v>0</v>
      </c>
      <c r="O261">
        <f t="shared" si="13"/>
        <v>118</v>
      </c>
      <c r="P261">
        <v>554</v>
      </c>
      <c r="Q261">
        <f>COUNTIFS(N:N,P261,J:J,"-",E:E,"chromosome")</f>
        <v>23</v>
      </c>
    </row>
    <row r="262" spans="1:17" x14ac:dyDescent="0.35">
      <c r="A262" t="s">
        <v>26</v>
      </c>
      <c r="B262" t="s">
        <v>32</v>
      </c>
      <c r="C262" t="s">
        <v>20</v>
      </c>
      <c r="D262" t="s">
        <v>21</v>
      </c>
      <c r="E262" t="s">
        <v>5</v>
      </c>
      <c r="G262" t="s">
        <v>22</v>
      </c>
      <c r="H262">
        <v>340926</v>
      </c>
      <c r="I262">
        <v>341681</v>
      </c>
      <c r="J262" t="s">
        <v>23</v>
      </c>
      <c r="K262" t="s">
        <v>900</v>
      </c>
      <c r="L262" t="s">
        <v>899</v>
      </c>
      <c r="M262">
        <f>IF(ABS(I262-H263)&lt;=100,M261,M261+1)</f>
        <v>120</v>
      </c>
      <c r="N262">
        <f t="shared" si="12"/>
        <v>120</v>
      </c>
      <c r="O262">
        <f t="shared" si="13"/>
        <v>119</v>
      </c>
      <c r="P262">
        <v>556</v>
      </c>
      <c r="Q262">
        <f>COUNTIFS(N:N,P262,J:J,"-",E:E,"chromosome")</f>
        <v>7</v>
      </c>
    </row>
    <row r="263" spans="1:17" x14ac:dyDescent="0.35">
      <c r="A263" t="s">
        <v>26</v>
      </c>
      <c r="B263" t="s">
        <v>32</v>
      </c>
      <c r="C263" t="s">
        <v>20</v>
      </c>
      <c r="D263" t="s">
        <v>21</v>
      </c>
      <c r="E263" t="s">
        <v>5</v>
      </c>
      <c r="G263" t="s">
        <v>22</v>
      </c>
      <c r="H263">
        <v>342193</v>
      </c>
      <c r="I263">
        <v>342987</v>
      </c>
      <c r="J263" t="s">
        <v>23</v>
      </c>
      <c r="K263" t="s">
        <v>903</v>
      </c>
      <c r="L263" t="s">
        <v>902</v>
      </c>
      <c r="M263">
        <f>IF(ABS(I263-H264)&lt;=100,M262,M262+1)</f>
        <v>120</v>
      </c>
      <c r="N263">
        <f t="shared" si="12"/>
        <v>120</v>
      </c>
      <c r="O263">
        <f t="shared" si="13"/>
        <v>120</v>
      </c>
      <c r="P263">
        <v>559</v>
      </c>
      <c r="Q263">
        <f>COUNTIFS(N:N,P263,J:J,"-",E:E,"chromosome")</f>
        <v>4</v>
      </c>
    </row>
    <row r="264" spans="1:17" x14ac:dyDescent="0.35">
      <c r="A264" t="s">
        <v>26</v>
      </c>
      <c r="B264" t="s">
        <v>32</v>
      </c>
      <c r="C264" t="s">
        <v>20</v>
      </c>
      <c r="D264" t="s">
        <v>21</v>
      </c>
      <c r="E264" t="s">
        <v>5</v>
      </c>
      <c r="G264" t="s">
        <v>22</v>
      </c>
      <c r="H264">
        <v>342984</v>
      </c>
      <c r="I264">
        <v>343715</v>
      </c>
      <c r="J264" t="s">
        <v>23</v>
      </c>
      <c r="K264" t="s">
        <v>906</v>
      </c>
      <c r="L264" t="s">
        <v>905</v>
      </c>
      <c r="M264">
        <f>IF(ABS(I264-H265)&lt;=100,M263,M263+1)</f>
        <v>120</v>
      </c>
      <c r="N264">
        <f t="shared" si="12"/>
        <v>120</v>
      </c>
      <c r="O264">
        <f t="shared" si="13"/>
        <v>120</v>
      </c>
      <c r="P264">
        <v>563</v>
      </c>
      <c r="Q264">
        <f>COUNTIFS(N:N,P264,J:J,"-",E:E,"chromosome")</f>
        <v>2</v>
      </c>
    </row>
    <row r="265" spans="1:17" x14ac:dyDescent="0.35">
      <c r="A265" t="s">
        <v>26</v>
      </c>
      <c r="B265" t="s">
        <v>32</v>
      </c>
      <c r="C265" t="s">
        <v>20</v>
      </c>
      <c r="D265" t="s">
        <v>21</v>
      </c>
      <c r="E265" t="s">
        <v>5</v>
      </c>
      <c r="G265" t="s">
        <v>22</v>
      </c>
      <c r="H265">
        <v>343718</v>
      </c>
      <c r="I265">
        <v>344644</v>
      </c>
      <c r="J265" t="s">
        <v>23</v>
      </c>
      <c r="K265" t="s">
        <v>909</v>
      </c>
      <c r="L265" t="s">
        <v>908</v>
      </c>
      <c r="M265">
        <f>IF(ABS(I265-H266)&lt;=100,M264,M264+1)</f>
        <v>120</v>
      </c>
      <c r="N265">
        <f t="shared" si="12"/>
        <v>120</v>
      </c>
      <c r="O265">
        <f t="shared" si="13"/>
        <v>120</v>
      </c>
      <c r="P265">
        <v>568</v>
      </c>
      <c r="Q265">
        <f>COUNTIFS(N:N,P265,J:J,"-",E:E,"chromosome")</f>
        <v>6</v>
      </c>
    </row>
    <row r="266" spans="1:17" x14ac:dyDescent="0.35">
      <c r="A266" t="s">
        <v>26</v>
      </c>
      <c r="B266" t="s">
        <v>32</v>
      </c>
      <c r="C266" t="s">
        <v>20</v>
      </c>
      <c r="D266" t="s">
        <v>21</v>
      </c>
      <c r="E266" t="s">
        <v>5</v>
      </c>
      <c r="G266" t="s">
        <v>22</v>
      </c>
      <c r="H266">
        <v>344684</v>
      </c>
      <c r="I266">
        <v>345139</v>
      </c>
      <c r="J266" t="s">
        <v>23</v>
      </c>
      <c r="K266" t="s">
        <v>912</v>
      </c>
      <c r="L266" t="s">
        <v>911</v>
      </c>
      <c r="M266">
        <f>IF(ABS(I266-H267)&lt;=100,M265,M265+1)</f>
        <v>121</v>
      </c>
      <c r="N266">
        <f t="shared" si="12"/>
        <v>121</v>
      </c>
      <c r="O266">
        <f t="shared" si="13"/>
        <v>120</v>
      </c>
      <c r="P266">
        <v>569</v>
      </c>
      <c r="Q266">
        <f>COUNTIFS(N:N,P266,J:J,"-",E:E,"chromosome")</f>
        <v>9</v>
      </c>
    </row>
    <row r="267" spans="1:17" x14ac:dyDescent="0.35">
      <c r="A267" t="s">
        <v>26</v>
      </c>
      <c r="B267" t="s">
        <v>32</v>
      </c>
      <c r="C267" t="s">
        <v>20</v>
      </c>
      <c r="D267" t="s">
        <v>21</v>
      </c>
      <c r="E267" t="s">
        <v>5</v>
      </c>
      <c r="G267" t="s">
        <v>22</v>
      </c>
      <c r="H267">
        <v>345273</v>
      </c>
      <c r="I267">
        <v>346484</v>
      </c>
      <c r="J267" t="s">
        <v>23</v>
      </c>
      <c r="K267" t="s">
        <v>915</v>
      </c>
      <c r="L267" t="s">
        <v>914</v>
      </c>
      <c r="M267">
        <f>IF(ABS(I267-H268)&lt;=100,M266,M266+1)</f>
        <v>121</v>
      </c>
      <c r="N267">
        <f t="shared" si="12"/>
        <v>121</v>
      </c>
      <c r="O267">
        <f t="shared" si="13"/>
        <v>121</v>
      </c>
      <c r="P267">
        <v>571</v>
      </c>
      <c r="Q267">
        <f>COUNTIFS(N:N,P267,J:J,"-",E:E,"chromosome")</f>
        <v>3</v>
      </c>
    </row>
    <row r="268" spans="1:17" x14ac:dyDescent="0.35">
      <c r="A268" t="s">
        <v>26</v>
      </c>
      <c r="B268" t="s">
        <v>32</v>
      </c>
      <c r="C268" t="s">
        <v>20</v>
      </c>
      <c r="D268" t="s">
        <v>21</v>
      </c>
      <c r="E268" t="s">
        <v>5</v>
      </c>
      <c r="G268" t="s">
        <v>22</v>
      </c>
      <c r="H268">
        <v>346486</v>
      </c>
      <c r="I268">
        <v>347526</v>
      </c>
      <c r="J268" t="s">
        <v>23</v>
      </c>
      <c r="K268" t="s">
        <v>918</v>
      </c>
      <c r="L268" t="s">
        <v>917</v>
      </c>
      <c r="M268">
        <f>IF(ABS(I268-H269)&lt;=100,M267,M267+1)</f>
        <v>121</v>
      </c>
      <c r="N268">
        <f t="shared" si="12"/>
        <v>121</v>
      </c>
      <c r="O268">
        <f t="shared" si="13"/>
        <v>121</v>
      </c>
      <c r="P268">
        <v>573</v>
      </c>
      <c r="Q268">
        <f>COUNTIFS(N:N,P268,J:J,"-",E:E,"chromosome")</f>
        <v>3</v>
      </c>
    </row>
    <row r="269" spans="1:17" x14ac:dyDescent="0.35">
      <c r="A269" t="s">
        <v>26</v>
      </c>
      <c r="B269" t="s">
        <v>32</v>
      </c>
      <c r="C269" t="s">
        <v>20</v>
      </c>
      <c r="D269" t="s">
        <v>21</v>
      </c>
      <c r="E269" t="s">
        <v>5</v>
      </c>
      <c r="G269" t="s">
        <v>22</v>
      </c>
      <c r="H269">
        <v>347531</v>
      </c>
      <c r="I269">
        <v>349189</v>
      </c>
      <c r="J269" t="s">
        <v>23</v>
      </c>
      <c r="K269" t="s">
        <v>921</v>
      </c>
      <c r="L269" t="s">
        <v>920</v>
      </c>
      <c r="M269">
        <f>IF(ABS(I269-H270)&lt;=100,M268,M268+1)</f>
        <v>121</v>
      </c>
      <c r="N269">
        <f t="shared" si="12"/>
        <v>121</v>
      </c>
      <c r="O269">
        <f t="shared" si="13"/>
        <v>121</v>
      </c>
      <c r="P269">
        <v>575</v>
      </c>
      <c r="Q269">
        <f>COUNTIFS(N:N,P269,J:J,"-",E:E,"chromosome")</f>
        <v>2</v>
      </c>
    </row>
    <row r="270" spans="1:17" x14ac:dyDescent="0.35">
      <c r="A270" t="s">
        <v>26</v>
      </c>
      <c r="B270" t="s">
        <v>32</v>
      </c>
      <c r="C270" t="s">
        <v>20</v>
      </c>
      <c r="D270" t="s">
        <v>21</v>
      </c>
      <c r="E270" t="s">
        <v>5</v>
      </c>
      <c r="G270" t="s">
        <v>22</v>
      </c>
      <c r="H270">
        <v>349212</v>
      </c>
      <c r="I270">
        <v>350615</v>
      </c>
      <c r="J270" t="s">
        <v>23</v>
      </c>
      <c r="K270" t="s">
        <v>28</v>
      </c>
      <c r="L270" t="s">
        <v>923</v>
      </c>
      <c r="M270">
        <f>IF(ABS(I270-H271)&lt;=100,M269,M269+1)</f>
        <v>121</v>
      </c>
      <c r="N270">
        <f t="shared" si="12"/>
        <v>121</v>
      </c>
      <c r="O270">
        <f t="shared" si="13"/>
        <v>121</v>
      </c>
      <c r="P270">
        <v>578</v>
      </c>
      <c r="Q270">
        <f>COUNTIFS(N:N,P270,J:J,"-",E:E,"chromosome")</f>
        <v>3</v>
      </c>
    </row>
    <row r="271" spans="1:17" x14ac:dyDescent="0.35">
      <c r="A271" t="s">
        <v>26</v>
      </c>
      <c r="B271" t="s">
        <v>32</v>
      </c>
      <c r="C271" t="s">
        <v>20</v>
      </c>
      <c r="D271" t="s">
        <v>21</v>
      </c>
      <c r="E271" t="s">
        <v>5</v>
      </c>
      <c r="G271" t="s">
        <v>22</v>
      </c>
      <c r="H271">
        <v>350608</v>
      </c>
      <c r="I271">
        <v>351015</v>
      </c>
      <c r="J271" t="s">
        <v>23</v>
      </c>
      <c r="K271" t="s">
        <v>28</v>
      </c>
      <c r="L271" t="s">
        <v>925</v>
      </c>
      <c r="M271">
        <f>IF(ABS(I271-H272)&lt;=100,M270,M270+1)</f>
        <v>122</v>
      </c>
      <c r="N271">
        <f t="shared" si="12"/>
        <v>122</v>
      </c>
      <c r="O271">
        <f t="shared" si="13"/>
        <v>121</v>
      </c>
      <c r="P271">
        <v>579</v>
      </c>
      <c r="Q271">
        <f>COUNTIFS(N:N,P271,J:J,"-",E:E,"chromosome")</f>
        <v>2</v>
      </c>
    </row>
    <row r="272" spans="1:17" x14ac:dyDescent="0.35">
      <c r="A272" t="s">
        <v>26</v>
      </c>
      <c r="B272" t="s">
        <v>32</v>
      </c>
      <c r="C272" t="s">
        <v>20</v>
      </c>
      <c r="D272" t="s">
        <v>21</v>
      </c>
      <c r="E272" t="s">
        <v>5</v>
      </c>
      <c r="G272" t="s">
        <v>22</v>
      </c>
      <c r="H272">
        <v>354169</v>
      </c>
      <c r="I272">
        <v>355872</v>
      </c>
      <c r="J272" t="s">
        <v>23</v>
      </c>
      <c r="K272" t="s">
        <v>28</v>
      </c>
      <c r="L272" t="s">
        <v>933</v>
      </c>
      <c r="M272">
        <f>IF(ABS(I272-H273)&lt;=100,M271,M271+1)</f>
        <v>122</v>
      </c>
      <c r="N272">
        <f t="shared" si="12"/>
        <v>122</v>
      </c>
      <c r="O272">
        <f t="shared" si="13"/>
        <v>122</v>
      </c>
      <c r="P272">
        <v>581</v>
      </c>
      <c r="Q272">
        <f>COUNTIFS(N:N,P272,J:J,"-",E:E,"chromosome")</f>
        <v>2</v>
      </c>
    </row>
    <row r="273" spans="1:17" x14ac:dyDescent="0.35">
      <c r="A273" t="s">
        <v>26</v>
      </c>
      <c r="B273" t="s">
        <v>32</v>
      </c>
      <c r="C273" t="s">
        <v>20</v>
      </c>
      <c r="D273" t="s">
        <v>21</v>
      </c>
      <c r="E273" t="s">
        <v>5</v>
      </c>
      <c r="G273" t="s">
        <v>22</v>
      </c>
      <c r="H273">
        <v>355919</v>
      </c>
      <c r="I273">
        <v>357106</v>
      </c>
      <c r="J273" t="s">
        <v>23</v>
      </c>
      <c r="K273" t="s">
        <v>936</v>
      </c>
      <c r="L273" t="s">
        <v>935</v>
      </c>
      <c r="M273">
        <f>IF(ABS(I273-H274)&lt;=100,M272,M272+1)</f>
        <v>123</v>
      </c>
      <c r="N273" t="str">
        <f t="shared" si="12"/>
        <v>0</v>
      </c>
      <c r="O273">
        <f t="shared" si="13"/>
        <v>122</v>
      </c>
      <c r="P273">
        <v>583</v>
      </c>
      <c r="Q273">
        <f>COUNTIFS(N:N,P273,J:J,"-",E:E,"chromosome")</f>
        <v>3</v>
      </c>
    </row>
    <row r="274" spans="1:17" x14ac:dyDescent="0.35">
      <c r="A274" t="s">
        <v>26</v>
      </c>
      <c r="B274" t="s">
        <v>32</v>
      </c>
      <c r="C274" t="s">
        <v>20</v>
      </c>
      <c r="D274" t="s">
        <v>21</v>
      </c>
      <c r="E274" t="s">
        <v>5</v>
      </c>
      <c r="G274" t="s">
        <v>22</v>
      </c>
      <c r="H274">
        <v>359069</v>
      </c>
      <c r="I274">
        <v>361702</v>
      </c>
      <c r="J274" t="s">
        <v>23</v>
      </c>
      <c r="K274" t="s">
        <v>944</v>
      </c>
      <c r="L274" t="s">
        <v>943</v>
      </c>
      <c r="M274">
        <f>IF(ABS(I274-H275)&lt;=100,M273,M273+1)</f>
        <v>124</v>
      </c>
      <c r="N274">
        <f t="shared" si="12"/>
        <v>124</v>
      </c>
      <c r="O274">
        <f t="shared" si="13"/>
        <v>123</v>
      </c>
      <c r="P274">
        <v>585</v>
      </c>
      <c r="Q274">
        <f>COUNTIFS(N:N,P274,J:J,"-",E:E,"chromosome")</f>
        <v>2</v>
      </c>
    </row>
    <row r="275" spans="1:17" x14ac:dyDescent="0.35">
      <c r="A275" t="s">
        <v>26</v>
      </c>
      <c r="B275" t="s">
        <v>32</v>
      </c>
      <c r="C275" t="s">
        <v>20</v>
      </c>
      <c r="D275" t="s">
        <v>21</v>
      </c>
      <c r="E275" t="s">
        <v>5</v>
      </c>
      <c r="G275" t="s">
        <v>22</v>
      </c>
      <c r="H275">
        <v>363250</v>
      </c>
      <c r="I275">
        <v>364536</v>
      </c>
      <c r="J275" t="s">
        <v>23</v>
      </c>
      <c r="K275" t="s">
        <v>947</v>
      </c>
      <c r="L275" t="s">
        <v>946</v>
      </c>
      <c r="M275">
        <f>IF(ABS(I275-H276)&lt;=100,M274,M274+1)</f>
        <v>124</v>
      </c>
      <c r="N275">
        <f t="shared" si="12"/>
        <v>124</v>
      </c>
      <c r="O275">
        <f t="shared" si="13"/>
        <v>124</v>
      </c>
      <c r="P275">
        <v>586</v>
      </c>
      <c r="Q275">
        <f>COUNTIFS(N:N,P275,J:J,"-",E:E,"chromosome")</f>
        <v>2</v>
      </c>
    </row>
    <row r="276" spans="1:17" x14ac:dyDescent="0.35">
      <c r="A276" t="s">
        <v>26</v>
      </c>
      <c r="B276" t="s">
        <v>32</v>
      </c>
      <c r="C276" t="s">
        <v>20</v>
      </c>
      <c r="D276" t="s">
        <v>21</v>
      </c>
      <c r="E276" t="s">
        <v>5</v>
      </c>
      <c r="G276" t="s">
        <v>22</v>
      </c>
      <c r="H276">
        <v>364533</v>
      </c>
      <c r="I276">
        <v>365516</v>
      </c>
      <c r="J276" t="s">
        <v>23</v>
      </c>
      <c r="K276" t="s">
        <v>950</v>
      </c>
      <c r="L276" t="s">
        <v>949</v>
      </c>
      <c r="M276">
        <f>IF(ABS(I276-H277)&lt;=100,M275,M275+1)</f>
        <v>124</v>
      </c>
      <c r="N276">
        <f t="shared" si="12"/>
        <v>124</v>
      </c>
      <c r="O276">
        <f t="shared" si="13"/>
        <v>124</v>
      </c>
      <c r="P276">
        <v>588</v>
      </c>
      <c r="Q276">
        <f>COUNTIFS(N:N,P276,J:J,"-",E:E,"chromosome")</f>
        <v>7</v>
      </c>
    </row>
    <row r="277" spans="1:17" x14ac:dyDescent="0.35">
      <c r="A277" t="s">
        <v>26</v>
      </c>
      <c r="B277" t="s">
        <v>32</v>
      </c>
      <c r="C277" t="s">
        <v>20</v>
      </c>
      <c r="D277" t="s">
        <v>21</v>
      </c>
      <c r="E277" t="s">
        <v>5</v>
      </c>
      <c r="G277" t="s">
        <v>22</v>
      </c>
      <c r="H277">
        <v>365513</v>
      </c>
      <c r="I277">
        <v>366214</v>
      </c>
      <c r="J277" t="s">
        <v>23</v>
      </c>
      <c r="K277" t="s">
        <v>953</v>
      </c>
      <c r="L277" t="s">
        <v>952</v>
      </c>
      <c r="M277">
        <f>IF(ABS(I277-H278)&lt;=100,M276,M276+1)</f>
        <v>124</v>
      </c>
      <c r="N277">
        <f t="shared" si="12"/>
        <v>124</v>
      </c>
      <c r="O277">
        <f t="shared" si="13"/>
        <v>124</v>
      </c>
      <c r="P277">
        <v>590</v>
      </c>
      <c r="Q277">
        <f>COUNTIFS(N:N,P277,J:J,"-",E:E,"chromosome")</f>
        <v>3</v>
      </c>
    </row>
    <row r="278" spans="1:17" x14ac:dyDescent="0.35">
      <c r="A278" t="s">
        <v>26</v>
      </c>
      <c r="B278" t="s">
        <v>32</v>
      </c>
      <c r="C278" t="s">
        <v>20</v>
      </c>
      <c r="D278" t="s">
        <v>21</v>
      </c>
      <c r="E278" t="s">
        <v>5</v>
      </c>
      <c r="G278" t="s">
        <v>22</v>
      </c>
      <c r="H278">
        <v>366207</v>
      </c>
      <c r="I278">
        <v>367136</v>
      </c>
      <c r="J278" t="s">
        <v>23</v>
      </c>
      <c r="K278" t="s">
        <v>956</v>
      </c>
      <c r="L278" t="s">
        <v>955</v>
      </c>
      <c r="M278">
        <f>IF(ABS(I278-H279)&lt;=100,M277,M277+1)</f>
        <v>124</v>
      </c>
      <c r="N278">
        <f t="shared" si="12"/>
        <v>124</v>
      </c>
      <c r="O278">
        <f t="shared" si="13"/>
        <v>124</v>
      </c>
      <c r="P278">
        <v>591</v>
      </c>
      <c r="Q278">
        <f>COUNTIFS(N:N,P278,J:J,"-",E:E,"chromosome")</f>
        <v>3</v>
      </c>
    </row>
    <row r="279" spans="1:17" x14ac:dyDescent="0.35">
      <c r="A279" t="s">
        <v>26</v>
      </c>
      <c r="B279" t="s">
        <v>32</v>
      </c>
      <c r="C279" t="s">
        <v>20</v>
      </c>
      <c r="D279" t="s">
        <v>21</v>
      </c>
      <c r="E279" t="s">
        <v>5</v>
      </c>
      <c r="G279" t="s">
        <v>22</v>
      </c>
      <c r="H279">
        <v>367154</v>
      </c>
      <c r="I279">
        <v>367984</v>
      </c>
      <c r="J279" t="s">
        <v>23</v>
      </c>
      <c r="K279" t="s">
        <v>959</v>
      </c>
      <c r="L279" t="s">
        <v>958</v>
      </c>
      <c r="M279">
        <f>IF(ABS(I279-H280)&lt;=100,M278,M278+1)</f>
        <v>124</v>
      </c>
      <c r="N279">
        <f t="shared" si="12"/>
        <v>124</v>
      </c>
      <c r="O279">
        <f t="shared" si="13"/>
        <v>124</v>
      </c>
      <c r="P279">
        <v>592</v>
      </c>
      <c r="Q279">
        <f>COUNTIFS(N:N,P279,J:J,"-",E:E,"chromosome")</f>
        <v>3</v>
      </c>
    </row>
    <row r="280" spans="1:17" x14ac:dyDescent="0.35">
      <c r="A280" t="s">
        <v>26</v>
      </c>
      <c r="B280" t="s">
        <v>32</v>
      </c>
      <c r="C280" t="s">
        <v>20</v>
      </c>
      <c r="D280" t="s">
        <v>21</v>
      </c>
      <c r="E280" t="s">
        <v>5</v>
      </c>
      <c r="G280" t="s">
        <v>22</v>
      </c>
      <c r="H280">
        <v>368069</v>
      </c>
      <c r="I280">
        <v>369442</v>
      </c>
      <c r="J280" t="s">
        <v>23</v>
      </c>
      <c r="K280" t="s">
        <v>962</v>
      </c>
      <c r="L280" t="s">
        <v>961</v>
      </c>
      <c r="M280">
        <f>IF(ABS(I280-H281)&lt;=100,M279,M279+1)</f>
        <v>125</v>
      </c>
      <c r="N280">
        <f t="shared" si="12"/>
        <v>125</v>
      </c>
      <c r="O280">
        <f t="shared" si="13"/>
        <v>124</v>
      </c>
      <c r="P280">
        <v>595</v>
      </c>
      <c r="Q280">
        <f>COUNTIFS(N:N,P280,J:J,"-",E:E,"chromosome")</f>
        <v>2</v>
      </c>
    </row>
    <row r="281" spans="1:17" x14ac:dyDescent="0.35">
      <c r="A281" t="s">
        <v>26</v>
      </c>
      <c r="B281" t="s">
        <v>32</v>
      </c>
      <c r="C281" t="s">
        <v>20</v>
      </c>
      <c r="D281" t="s">
        <v>21</v>
      </c>
      <c r="E281" t="s">
        <v>5</v>
      </c>
      <c r="G281" t="s">
        <v>22</v>
      </c>
      <c r="H281">
        <v>369843</v>
      </c>
      <c r="I281">
        <v>370424</v>
      </c>
      <c r="J281" t="s">
        <v>23</v>
      </c>
      <c r="K281" t="s">
        <v>965</v>
      </c>
      <c r="L281" t="s">
        <v>964</v>
      </c>
      <c r="M281">
        <f>IF(ABS(I281-H282)&lt;=100,M280,M280+1)</f>
        <v>125</v>
      </c>
      <c r="N281">
        <f t="shared" si="12"/>
        <v>125</v>
      </c>
      <c r="O281">
        <f t="shared" si="13"/>
        <v>125</v>
      </c>
      <c r="P281">
        <v>598</v>
      </c>
      <c r="Q281">
        <f>COUNTIFS(N:N,P281,J:J,"-",E:E,"chromosome")</f>
        <v>2</v>
      </c>
    </row>
    <row r="282" spans="1:17" x14ac:dyDescent="0.35">
      <c r="A282" t="s">
        <v>26</v>
      </c>
      <c r="B282" t="s">
        <v>32</v>
      </c>
      <c r="C282" t="s">
        <v>20</v>
      </c>
      <c r="D282" t="s">
        <v>21</v>
      </c>
      <c r="E282" t="s">
        <v>5</v>
      </c>
      <c r="G282" t="s">
        <v>22</v>
      </c>
      <c r="H282">
        <v>370421</v>
      </c>
      <c r="I282">
        <v>372748</v>
      </c>
      <c r="J282" t="s">
        <v>23</v>
      </c>
      <c r="K282" t="s">
        <v>968</v>
      </c>
      <c r="L282" t="s">
        <v>967</v>
      </c>
      <c r="M282">
        <f>IF(ABS(I282-H283)&lt;=100,M281,M281+1)</f>
        <v>125</v>
      </c>
      <c r="N282">
        <f t="shared" si="12"/>
        <v>125</v>
      </c>
      <c r="O282">
        <f t="shared" si="13"/>
        <v>125</v>
      </c>
      <c r="P282">
        <v>599</v>
      </c>
      <c r="Q282">
        <f>COUNTIFS(N:N,P282,J:J,"-",E:E,"chromosome")</f>
        <v>2</v>
      </c>
    </row>
    <row r="283" spans="1:17" x14ac:dyDescent="0.35">
      <c r="A283" t="s">
        <v>26</v>
      </c>
      <c r="B283" t="s">
        <v>32</v>
      </c>
      <c r="C283" t="s">
        <v>20</v>
      </c>
      <c r="D283" t="s">
        <v>21</v>
      </c>
      <c r="E283" t="s">
        <v>5</v>
      </c>
      <c r="G283" t="s">
        <v>22</v>
      </c>
      <c r="H283">
        <v>372833</v>
      </c>
      <c r="I283">
        <v>373069</v>
      </c>
      <c r="J283" t="s">
        <v>23</v>
      </c>
      <c r="K283" t="s">
        <v>28</v>
      </c>
      <c r="L283" t="s">
        <v>970</v>
      </c>
      <c r="M283">
        <f>IF(ABS(I283-H284)&lt;=100,M282,M282+1)</f>
        <v>126</v>
      </c>
      <c r="N283" t="str">
        <f t="shared" si="12"/>
        <v>0</v>
      </c>
      <c r="O283">
        <f t="shared" si="13"/>
        <v>125</v>
      </c>
      <c r="P283">
        <v>605</v>
      </c>
      <c r="Q283">
        <f>COUNTIFS(N:N,P283,J:J,"-",E:E,"chromosome")</f>
        <v>2</v>
      </c>
    </row>
    <row r="284" spans="1:17" x14ac:dyDescent="0.35">
      <c r="A284" t="s">
        <v>26</v>
      </c>
      <c r="B284" t="s">
        <v>32</v>
      </c>
      <c r="C284" t="s">
        <v>20</v>
      </c>
      <c r="D284" t="s">
        <v>21</v>
      </c>
      <c r="E284" t="s">
        <v>5</v>
      </c>
      <c r="G284" t="s">
        <v>22</v>
      </c>
      <c r="H284">
        <v>373297</v>
      </c>
      <c r="I284">
        <v>374568</v>
      </c>
      <c r="J284" t="s">
        <v>23</v>
      </c>
      <c r="K284" t="s">
        <v>973</v>
      </c>
      <c r="L284" t="s">
        <v>972</v>
      </c>
      <c r="M284">
        <f>IF(ABS(I284-H285)&lt;=100,M283,M283+1)</f>
        <v>127</v>
      </c>
      <c r="N284" t="str">
        <f t="shared" si="12"/>
        <v>0</v>
      </c>
      <c r="O284">
        <f t="shared" si="13"/>
        <v>126</v>
      </c>
      <c r="P284">
        <v>615</v>
      </c>
      <c r="Q284">
        <f>COUNTIFS(N:N,P284,J:J,"-",E:E,"chromosome")</f>
        <v>4</v>
      </c>
    </row>
    <row r="285" spans="1:17" x14ac:dyDescent="0.35">
      <c r="A285" t="s">
        <v>26</v>
      </c>
      <c r="B285" t="s">
        <v>32</v>
      </c>
      <c r="C285" t="s">
        <v>20</v>
      </c>
      <c r="D285" t="s">
        <v>21</v>
      </c>
      <c r="E285" t="s">
        <v>5</v>
      </c>
      <c r="G285" t="s">
        <v>22</v>
      </c>
      <c r="H285">
        <v>374743</v>
      </c>
      <c r="I285">
        <v>376029</v>
      </c>
      <c r="J285" t="s">
        <v>23</v>
      </c>
      <c r="K285" t="s">
        <v>976</v>
      </c>
      <c r="L285" t="s">
        <v>975</v>
      </c>
      <c r="M285">
        <f>IF(ABS(I285-H286)&lt;=100,M284,M284+1)</f>
        <v>128</v>
      </c>
      <c r="N285">
        <f t="shared" si="12"/>
        <v>128</v>
      </c>
      <c r="O285">
        <f t="shared" si="13"/>
        <v>127</v>
      </c>
      <c r="P285">
        <v>616</v>
      </c>
      <c r="Q285">
        <f>COUNTIFS(N:N,P285,J:J,"-",E:E,"chromosome")</f>
        <v>4</v>
      </c>
    </row>
    <row r="286" spans="1:17" x14ac:dyDescent="0.35">
      <c r="A286" t="s">
        <v>26</v>
      </c>
      <c r="B286" t="s">
        <v>32</v>
      </c>
      <c r="C286" t="s">
        <v>20</v>
      </c>
      <c r="D286" t="s">
        <v>21</v>
      </c>
      <c r="E286" t="s">
        <v>5</v>
      </c>
      <c r="G286" t="s">
        <v>22</v>
      </c>
      <c r="H286">
        <v>376132</v>
      </c>
      <c r="I286">
        <v>377112</v>
      </c>
      <c r="J286" t="s">
        <v>23</v>
      </c>
      <c r="K286" t="s">
        <v>28</v>
      </c>
      <c r="L286" t="s">
        <v>978</v>
      </c>
      <c r="M286">
        <f>IF(ABS(I286-H287)&lt;=100,M285,M285+1)</f>
        <v>128</v>
      </c>
      <c r="N286">
        <f t="shared" si="12"/>
        <v>128</v>
      </c>
      <c r="O286">
        <f t="shared" si="13"/>
        <v>128</v>
      </c>
      <c r="P286">
        <v>625</v>
      </c>
      <c r="Q286">
        <f>COUNTIFS(N:N,P286,J:J,"-",E:E,"chromosome")</f>
        <v>2</v>
      </c>
    </row>
    <row r="287" spans="1:17" x14ac:dyDescent="0.35">
      <c r="A287" t="s">
        <v>26</v>
      </c>
      <c r="B287" t="s">
        <v>32</v>
      </c>
      <c r="C287" t="s">
        <v>20</v>
      </c>
      <c r="D287" t="s">
        <v>21</v>
      </c>
      <c r="E287" t="s">
        <v>5</v>
      </c>
      <c r="G287" t="s">
        <v>22</v>
      </c>
      <c r="H287">
        <v>377200</v>
      </c>
      <c r="I287">
        <v>377499</v>
      </c>
      <c r="J287" t="s">
        <v>23</v>
      </c>
      <c r="K287" t="s">
        <v>28</v>
      </c>
      <c r="L287" t="s">
        <v>980</v>
      </c>
      <c r="M287">
        <f>IF(ABS(I287-H288)&lt;=100,M286,M286+1)</f>
        <v>129</v>
      </c>
      <c r="N287" t="str">
        <f t="shared" si="12"/>
        <v>0</v>
      </c>
      <c r="O287">
        <f t="shared" si="13"/>
        <v>128</v>
      </c>
      <c r="P287">
        <v>626</v>
      </c>
      <c r="Q287">
        <f>COUNTIFS(N:N,P287,J:J,"-",E:E,"chromosome")</f>
        <v>2</v>
      </c>
    </row>
    <row r="288" spans="1:17" x14ac:dyDescent="0.35">
      <c r="A288" t="s">
        <v>26</v>
      </c>
      <c r="B288" t="s">
        <v>32</v>
      </c>
      <c r="C288" t="s">
        <v>20</v>
      </c>
      <c r="D288" t="s">
        <v>21</v>
      </c>
      <c r="E288" t="s">
        <v>5</v>
      </c>
      <c r="G288" t="s">
        <v>22</v>
      </c>
      <c r="H288">
        <v>377735</v>
      </c>
      <c r="I288">
        <v>379735</v>
      </c>
      <c r="J288" t="s">
        <v>23</v>
      </c>
      <c r="K288" t="s">
        <v>28</v>
      </c>
      <c r="L288" t="s">
        <v>982</v>
      </c>
      <c r="M288">
        <f>IF(ABS(I288-H289)&lt;=100,M287,M287+1)</f>
        <v>130</v>
      </c>
      <c r="N288">
        <f t="shared" si="12"/>
        <v>130</v>
      </c>
      <c r="O288">
        <f t="shared" si="13"/>
        <v>129</v>
      </c>
      <c r="P288">
        <v>631</v>
      </c>
      <c r="Q288">
        <f>COUNTIFS(N:N,P288,J:J,"-",E:E,"chromosome")</f>
        <v>4</v>
      </c>
    </row>
    <row r="289" spans="1:17" x14ac:dyDescent="0.35">
      <c r="A289" t="s">
        <v>26</v>
      </c>
      <c r="B289" t="s">
        <v>32</v>
      </c>
      <c r="C289" t="s">
        <v>20</v>
      </c>
      <c r="D289" t="s">
        <v>21</v>
      </c>
      <c r="E289" t="s">
        <v>5</v>
      </c>
      <c r="G289" t="s">
        <v>22</v>
      </c>
      <c r="H289">
        <v>380166</v>
      </c>
      <c r="I289">
        <v>380777</v>
      </c>
      <c r="J289" t="s">
        <v>23</v>
      </c>
      <c r="K289" t="s">
        <v>989</v>
      </c>
      <c r="L289" t="s">
        <v>988</v>
      </c>
      <c r="M289">
        <f>IF(ABS(I289-H290)&lt;=100,M288,M288+1)</f>
        <v>130</v>
      </c>
      <c r="N289">
        <f t="shared" si="12"/>
        <v>130</v>
      </c>
      <c r="O289">
        <f t="shared" si="13"/>
        <v>130</v>
      </c>
      <c r="P289">
        <v>632</v>
      </c>
      <c r="Q289">
        <f>COUNTIFS(N:N,P289,J:J,"-",E:E,"chromosome")</f>
        <v>2</v>
      </c>
    </row>
    <row r="290" spans="1:17" x14ac:dyDescent="0.35">
      <c r="A290" t="s">
        <v>26</v>
      </c>
      <c r="B290" t="s">
        <v>32</v>
      </c>
      <c r="C290" t="s">
        <v>20</v>
      </c>
      <c r="D290" t="s">
        <v>21</v>
      </c>
      <c r="E290" t="s">
        <v>5</v>
      </c>
      <c r="G290" t="s">
        <v>22</v>
      </c>
      <c r="H290">
        <v>380774</v>
      </c>
      <c r="I290">
        <v>381523</v>
      </c>
      <c r="J290" t="s">
        <v>23</v>
      </c>
      <c r="K290" t="s">
        <v>992</v>
      </c>
      <c r="L290" t="s">
        <v>991</v>
      </c>
      <c r="M290">
        <f>IF(ABS(I290-H291)&lt;=100,M289,M289+1)</f>
        <v>130</v>
      </c>
      <c r="N290">
        <f t="shared" si="12"/>
        <v>130</v>
      </c>
      <c r="O290">
        <f t="shared" si="13"/>
        <v>130</v>
      </c>
      <c r="P290">
        <v>641</v>
      </c>
      <c r="Q290">
        <f>COUNTIFS(N:N,P290,J:J,"-",E:E,"chromosome")</f>
        <v>2</v>
      </c>
    </row>
    <row r="291" spans="1:17" x14ac:dyDescent="0.35">
      <c r="A291" t="s">
        <v>26</v>
      </c>
      <c r="B291" t="s">
        <v>32</v>
      </c>
      <c r="C291" t="s">
        <v>20</v>
      </c>
      <c r="D291" t="s">
        <v>21</v>
      </c>
      <c r="E291" t="s">
        <v>5</v>
      </c>
      <c r="G291" t="s">
        <v>22</v>
      </c>
      <c r="H291">
        <v>381600</v>
      </c>
      <c r="I291">
        <v>382403</v>
      </c>
      <c r="J291" t="s">
        <v>23</v>
      </c>
      <c r="K291" t="s">
        <v>995</v>
      </c>
      <c r="L291" t="s">
        <v>994</v>
      </c>
      <c r="M291">
        <f>IF(ABS(I291-H292)&lt;=100,M290,M290+1)</f>
        <v>130</v>
      </c>
      <c r="N291">
        <f t="shared" si="12"/>
        <v>130</v>
      </c>
      <c r="O291">
        <f t="shared" si="13"/>
        <v>130</v>
      </c>
      <c r="P291">
        <v>644</v>
      </c>
      <c r="Q291">
        <f>COUNTIFS(N:N,P291,J:J,"-",E:E,"chromosome")</f>
        <v>3</v>
      </c>
    </row>
    <row r="292" spans="1:17" x14ac:dyDescent="0.35">
      <c r="A292" t="s">
        <v>26</v>
      </c>
      <c r="B292" t="s">
        <v>32</v>
      </c>
      <c r="C292" t="s">
        <v>20</v>
      </c>
      <c r="D292" t="s">
        <v>21</v>
      </c>
      <c r="E292" t="s">
        <v>5</v>
      </c>
      <c r="G292" t="s">
        <v>22</v>
      </c>
      <c r="H292">
        <v>382420</v>
      </c>
      <c r="I292">
        <v>382872</v>
      </c>
      <c r="J292" t="s">
        <v>23</v>
      </c>
      <c r="K292" t="s">
        <v>998</v>
      </c>
      <c r="L292" t="s">
        <v>997</v>
      </c>
      <c r="M292">
        <f>IF(ABS(I292-H293)&lt;=100,M291,M291+1)</f>
        <v>130</v>
      </c>
      <c r="N292">
        <f t="shared" si="12"/>
        <v>130</v>
      </c>
      <c r="O292">
        <f t="shared" si="13"/>
        <v>130</v>
      </c>
      <c r="P292">
        <v>645</v>
      </c>
      <c r="Q292">
        <f>COUNTIFS(N:N,P292,J:J,"-",E:E,"chromosome")</f>
        <v>2</v>
      </c>
    </row>
    <row r="293" spans="1:17" x14ac:dyDescent="0.35">
      <c r="A293" t="s">
        <v>26</v>
      </c>
      <c r="B293" t="s">
        <v>32</v>
      </c>
      <c r="C293" t="s">
        <v>20</v>
      </c>
      <c r="D293" t="s">
        <v>21</v>
      </c>
      <c r="E293" t="s">
        <v>5</v>
      </c>
      <c r="G293" t="s">
        <v>22</v>
      </c>
      <c r="H293">
        <v>382947</v>
      </c>
      <c r="I293">
        <v>383414</v>
      </c>
      <c r="J293" t="s">
        <v>23</v>
      </c>
      <c r="K293" t="s">
        <v>1001</v>
      </c>
      <c r="L293" t="s">
        <v>1000</v>
      </c>
      <c r="M293">
        <f>IF(ABS(I293-H294)&lt;=100,M292,M292+1)</f>
        <v>131</v>
      </c>
      <c r="N293">
        <f t="shared" si="12"/>
        <v>131</v>
      </c>
      <c r="O293">
        <f t="shared" si="13"/>
        <v>130</v>
      </c>
      <c r="P293">
        <v>648</v>
      </c>
      <c r="Q293">
        <f>COUNTIFS(N:N,P293,J:J,"-",E:E,"chromosome")</f>
        <v>2</v>
      </c>
    </row>
    <row r="294" spans="1:17" x14ac:dyDescent="0.35">
      <c r="A294" t="s">
        <v>26</v>
      </c>
      <c r="B294" t="s">
        <v>32</v>
      </c>
      <c r="C294" t="s">
        <v>20</v>
      </c>
      <c r="D294" t="s">
        <v>21</v>
      </c>
      <c r="E294" t="s">
        <v>5</v>
      </c>
      <c r="G294" t="s">
        <v>22</v>
      </c>
      <c r="H294">
        <v>383661</v>
      </c>
      <c r="I294">
        <v>384431</v>
      </c>
      <c r="J294" t="s">
        <v>23</v>
      </c>
      <c r="K294" t="s">
        <v>1004</v>
      </c>
      <c r="L294" t="s">
        <v>1003</v>
      </c>
      <c r="M294">
        <f>IF(ABS(I294-H295)&lt;=100,M293,M293+1)</f>
        <v>131</v>
      </c>
      <c r="N294">
        <f t="shared" si="12"/>
        <v>131</v>
      </c>
      <c r="O294">
        <f t="shared" si="13"/>
        <v>131</v>
      </c>
      <c r="P294">
        <v>650</v>
      </c>
      <c r="Q294">
        <f>COUNTIFS(N:N,P294,J:J,"-",E:E,"chromosome")</f>
        <v>2</v>
      </c>
    </row>
    <row r="295" spans="1:17" x14ac:dyDescent="0.35">
      <c r="A295" t="s">
        <v>26</v>
      </c>
      <c r="B295" t="s">
        <v>32</v>
      </c>
      <c r="C295" t="s">
        <v>20</v>
      </c>
      <c r="D295" t="s">
        <v>21</v>
      </c>
      <c r="E295" t="s">
        <v>5</v>
      </c>
      <c r="G295" t="s">
        <v>22</v>
      </c>
      <c r="H295">
        <v>384454</v>
      </c>
      <c r="I295">
        <v>386202</v>
      </c>
      <c r="J295" t="s">
        <v>23</v>
      </c>
      <c r="K295" t="s">
        <v>1004</v>
      </c>
      <c r="L295" t="s">
        <v>1006</v>
      </c>
      <c r="M295">
        <f>IF(ABS(I295-H296)&lt;=100,M294,M294+1)</f>
        <v>131</v>
      </c>
      <c r="N295">
        <f t="shared" si="12"/>
        <v>131</v>
      </c>
      <c r="O295">
        <f t="shared" si="13"/>
        <v>131</v>
      </c>
      <c r="P295">
        <v>651</v>
      </c>
      <c r="Q295">
        <f>COUNTIFS(N:N,P295,J:J,"-",E:E,"chromosome")</f>
        <v>2</v>
      </c>
    </row>
    <row r="296" spans="1:17" x14ac:dyDescent="0.35">
      <c r="A296" t="s">
        <v>26</v>
      </c>
      <c r="B296" t="s">
        <v>32</v>
      </c>
      <c r="C296" t="s">
        <v>20</v>
      </c>
      <c r="D296" t="s">
        <v>21</v>
      </c>
      <c r="E296" t="s">
        <v>5</v>
      </c>
      <c r="G296" t="s">
        <v>22</v>
      </c>
      <c r="H296">
        <v>386248</v>
      </c>
      <c r="I296">
        <v>386862</v>
      </c>
      <c r="J296" t="s">
        <v>23</v>
      </c>
      <c r="K296" t="s">
        <v>1004</v>
      </c>
      <c r="L296" t="s">
        <v>1008</v>
      </c>
      <c r="M296">
        <f>IF(ABS(I296-H297)&lt;=100,M295,M295+1)</f>
        <v>132</v>
      </c>
      <c r="N296" t="str">
        <f t="shared" si="12"/>
        <v>0</v>
      </c>
      <c r="O296">
        <f t="shared" si="13"/>
        <v>131</v>
      </c>
      <c r="P296">
        <v>659</v>
      </c>
      <c r="Q296">
        <f>COUNTIFS(N:N,P296,J:J,"-",E:E,"chromosome")</f>
        <v>4</v>
      </c>
    </row>
    <row r="297" spans="1:17" x14ac:dyDescent="0.35">
      <c r="A297" t="s">
        <v>26</v>
      </c>
      <c r="B297" t="s">
        <v>32</v>
      </c>
      <c r="C297" t="s">
        <v>20</v>
      </c>
      <c r="D297" t="s">
        <v>21</v>
      </c>
      <c r="E297" t="s">
        <v>5</v>
      </c>
      <c r="G297" t="s">
        <v>22</v>
      </c>
      <c r="H297">
        <v>387248</v>
      </c>
      <c r="I297">
        <v>388477</v>
      </c>
      <c r="J297" t="s">
        <v>23</v>
      </c>
      <c r="K297" t="s">
        <v>1011</v>
      </c>
      <c r="L297" t="s">
        <v>1010</v>
      </c>
      <c r="M297">
        <f>IF(ABS(I297-H298)&lt;=100,M296,M296+1)</f>
        <v>133</v>
      </c>
      <c r="N297">
        <f t="shared" si="12"/>
        <v>133</v>
      </c>
      <c r="O297">
        <f t="shared" si="13"/>
        <v>132</v>
      </c>
      <c r="P297">
        <v>660</v>
      </c>
      <c r="Q297">
        <f>COUNTIFS(N:N,P297,J:J,"-",E:E,"chromosome")</f>
        <v>2</v>
      </c>
    </row>
    <row r="298" spans="1:17" x14ac:dyDescent="0.35">
      <c r="A298" t="s">
        <v>26</v>
      </c>
      <c r="B298" t="s">
        <v>32</v>
      </c>
      <c r="C298" t="s">
        <v>20</v>
      </c>
      <c r="D298" t="s">
        <v>21</v>
      </c>
      <c r="E298" t="s">
        <v>5</v>
      </c>
      <c r="G298" t="s">
        <v>22</v>
      </c>
      <c r="H298">
        <v>388826</v>
      </c>
      <c r="I298">
        <v>390622</v>
      </c>
      <c r="J298" t="s">
        <v>23</v>
      </c>
      <c r="K298" t="s">
        <v>1014</v>
      </c>
      <c r="L298" t="s">
        <v>1013</v>
      </c>
      <c r="M298">
        <f>IF(ABS(I298-H299)&lt;=100,M297,M297+1)</f>
        <v>133</v>
      </c>
      <c r="N298">
        <f t="shared" si="12"/>
        <v>133</v>
      </c>
      <c r="O298">
        <f t="shared" si="13"/>
        <v>133</v>
      </c>
      <c r="P298">
        <v>661</v>
      </c>
      <c r="Q298">
        <f>COUNTIFS(N:N,P298,J:J,"-",E:E,"chromosome")</f>
        <v>2</v>
      </c>
    </row>
    <row r="299" spans="1:17" x14ac:dyDescent="0.35">
      <c r="A299" t="s">
        <v>26</v>
      </c>
      <c r="B299" t="s">
        <v>32</v>
      </c>
      <c r="C299" t="s">
        <v>20</v>
      </c>
      <c r="D299" t="s">
        <v>21</v>
      </c>
      <c r="E299" t="s">
        <v>5</v>
      </c>
      <c r="G299" t="s">
        <v>22</v>
      </c>
      <c r="H299">
        <v>390673</v>
      </c>
      <c r="I299">
        <v>390987</v>
      </c>
      <c r="J299" t="s">
        <v>23</v>
      </c>
      <c r="K299" t="s">
        <v>401</v>
      </c>
      <c r="L299" t="s">
        <v>1016</v>
      </c>
      <c r="M299">
        <f>IF(ABS(I299-H300)&lt;=100,M298,M298+1)</f>
        <v>134</v>
      </c>
      <c r="N299" t="str">
        <f t="shared" si="12"/>
        <v>0</v>
      </c>
      <c r="O299">
        <f t="shared" si="13"/>
        <v>133</v>
      </c>
      <c r="P299">
        <v>663</v>
      </c>
      <c r="Q299">
        <f>COUNTIFS(N:N,P299,J:J,"-",E:E,"chromosome")</f>
        <v>2</v>
      </c>
    </row>
    <row r="300" spans="1:17" x14ac:dyDescent="0.35">
      <c r="A300" t="s">
        <v>26</v>
      </c>
      <c r="B300" t="s">
        <v>32</v>
      </c>
      <c r="C300" t="s">
        <v>20</v>
      </c>
      <c r="D300" t="s">
        <v>21</v>
      </c>
      <c r="E300" t="s">
        <v>5</v>
      </c>
      <c r="G300" t="s">
        <v>22</v>
      </c>
      <c r="H300">
        <v>391265</v>
      </c>
      <c r="I300">
        <v>392230</v>
      </c>
      <c r="J300" t="s">
        <v>23</v>
      </c>
      <c r="K300" t="s">
        <v>1019</v>
      </c>
      <c r="L300" t="s">
        <v>1018</v>
      </c>
      <c r="M300">
        <f>IF(ABS(I300-H301)&lt;=100,M299,M299+1)</f>
        <v>135</v>
      </c>
      <c r="N300">
        <f t="shared" si="12"/>
        <v>135</v>
      </c>
      <c r="O300">
        <f t="shared" si="13"/>
        <v>134</v>
      </c>
      <c r="P300">
        <v>666</v>
      </c>
      <c r="Q300">
        <f>COUNTIFS(N:N,P300,J:J,"-",E:E,"chromosome")</f>
        <v>2</v>
      </c>
    </row>
    <row r="301" spans="1:17" x14ac:dyDescent="0.35">
      <c r="A301" t="s">
        <v>26</v>
      </c>
      <c r="B301" t="s">
        <v>32</v>
      </c>
      <c r="C301" t="s">
        <v>20</v>
      </c>
      <c r="D301" t="s">
        <v>21</v>
      </c>
      <c r="E301" t="s">
        <v>5</v>
      </c>
      <c r="G301" t="s">
        <v>22</v>
      </c>
      <c r="H301">
        <v>392358</v>
      </c>
      <c r="I301">
        <v>393131</v>
      </c>
      <c r="J301" t="s">
        <v>23</v>
      </c>
      <c r="K301" t="s">
        <v>1022</v>
      </c>
      <c r="L301" t="s">
        <v>1021</v>
      </c>
      <c r="M301">
        <f>IF(ABS(I301-H302)&lt;=100,M300,M300+1)</f>
        <v>135</v>
      </c>
      <c r="N301">
        <f t="shared" si="12"/>
        <v>135</v>
      </c>
      <c r="O301">
        <f t="shared" si="13"/>
        <v>135</v>
      </c>
      <c r="P301">
        <v>670</v>
      </c>
      <c r="Q301">
        <f>COUNTIFS(N:N,P301,J:J,"-",E:E,"chromosome")</f>
        <v>2</v>
      </c>
    </row>
    <row r="302" spans="1:17" x14ac:dyDescent="0.35">
      <c r="A302" t="s">
        <v>26</v>
      </c>
      <c r="B302" t="s">
        <v>32</v>
      </c>
      <c r="C302" t="s">
        <v>20</v>
      </c>
      <c r="D302" t="s">
        <v>21</v>
      </c>
      <c r="E302" t="s">
        <v>5</v>
      </c>
      <c r="G302" t="s">
        <v>22</v>
      </c>
      <c r="H302">
        <v>393152</v>
      </c>
      <c r="I302">
        <v>393925</v>
      </c>
      <c r="J302" t="s">
        <v>23</v>
      </c>
      <c r="K302" t="s">
        <v>1025</v>
      </c>
      <c r="L302" t="s">
        <v>1024</v>
      </c>
      <c r="M302">
        <f>IF(ABS(I302-H303)&lt;=100,M301,M301+1)</f>
        <v>135</v>
      </c>
      <c r="N302">
        <f t="shared" si="12"/>
        <v>135</v>
      </c>
      <c r="O302">
        <f t="shared" si="13"/>
        <v>135</v>
      </c>
      <c r="P302">
        <v>682</v>
      </c>
      <c r="Q302">
        <f>COUNTIFS(N:N,P302,J:J,"-",E:E,"chromosome")</f>
        <v>7</v>
      </c>
    </row>
    <row r="303" spans="1:17" x14ac:dyDescent="0.35">
      <c r="A303" t="s">
        <v>26</v>
      </c>
      <c r="B303" t="s">
        <v>32</v>
      </c>
      <c r="C303" t="s">
        <v>20</v>
      </c>
      <c r="D303" t="s">
        <v>21</v>
      </c>
      <c r="E303" t="s">
        <v>5</v>
      </c>
      <c r="G303" t="s">
        <v>22</v>
      </c>
      <c r="H303">
        <v>393943</v>
      </c>
      <c r="I303">
        <v>394527</v>
      </c>
      <c r="J303" t="s">
        <v>23</v>
      </c>
      <c r="K303" t="s">
        <v>184</v>
      </c>
      <c r="L303" t="s">
        <v>1027</v>
      </c>
      <c r="M303">
        <f>IF(ABS(I303-H304)&lt;=100,M302,M302+1)</f>
        <v>136</v>
      </c>
      <c r="N303" t="str">
        <f t="shared" si="12"/>
        <v>0</v>
      </c>
      <c r="O303">
        <f t="shared" si="13"/>
        <v>135</v>
      </c>
      <c r="P303">
        <v>684</v>
      </c>
      <c r="Q303">
        <f>COUNTIFS(N:N,P303,J:J,"-",E:E,"chromosome")</f>
        <v>4</v>
      </c>
    </row>
    <row r="304" spans="1:17" x14ac:dyDescent="0.35">
      <c r="A304" t="s">
        <v>26</v>
      </c>
      <c r="B304" t="s">
        <v>32</v>
      </c>
      <c r="C304" t="s">
        <v>20</v>
      </c>
      <c r="D304" t="s">
        <v>21</v>
      </c>
      <c r="E304" t="s">
        <v>5</v>
      </c>
      <c r="G304" t="s">
        <v>22</v>
      </c>
      <c r="H304">
        <v>394667</v>
      </c>
      <c r="I304">
        <v>396358</v>
      </c>
      <c r="J304" t="s">
        <v>23</v>
      </c>
      <c r="K304" t="s">
        <v>1030</v>
      </c>
      <c r="L304" t="s">
        <v>1029</v>
      </c>
      <c r="M304">
        <f>IF(ABS(I304-H305)&lt;=100,M303,M303+1)</f>
        <v>137</v>
      </c>
      <c r="N304">
        <f t="shared" si="12"/>
        <v>137</v>
      </c>
      <c r="O304">
        <f t="shared" si="13"/>
        <v>136</v>
      </c>
      <c r="P304">
        <v>685</v>
      </c>
      <c r="Q304">
        <f>COUNTIFS(N:N,P304,J:J,"-",E:E,"chromosome")</f>
        <v>2</v>
      </c>
    </row>
    <row r="305" spans="1:17" x14ac:dyDescent="0.35">
      <c r="A305" t="s">
        <v>26</v>
      </c>
      <c r="B305" t="s">
        <v>32</v>
      </c>
      <c r="C305" t="s">
        <v>20</v>
      </c>
      <c r="D305" t="s">
        <v>21</v>
      </c>
      <c r="E305" t="s">
        <v>5</v>
      </c>
      <c r="G305" t="s">
        <v>22</v>
      </c>
      <c r="H305">
        <v>396708</v>
      </c>
      <c r="I305">
        <v>397121</v>
      </c>
      <c r="J305" t="s">
        <v>23</v>
      </c>
      <c r="K305" t="s">
        <v>28</v>
      </c>
      <c r="L305" t="s">
        <v>1032</v>
      </c>
      <c r="M305">
        <f>IF(ABS(I305-H306)&lt;=100,M304,M304+1)</f>
        <v>137</v>
      </c>
      <c r="N305">
        <f t="shared" si="12"/>
        <v>137</v>
      </c>
      <c r="O305">
        <f t="shared" si="13"/>
        <v>137</v>
      </c>
      <c r="P305">
        <v>695</v>
      </c>
      <c r="Q305">
        <f>COUNTIFS(N:N,P305,J:J,"-",E:E,"chromosome")</f>
        <v>2</v>
      </c>
    </row>
    <row r="306" spans="1:17" x14ac:dyDescent="0.35">
      <c r="A306" t="s">
        <v>26</v>
      </c>
      <c r="B306" t="s">
        <v>32</v>
      </c>
      <c r="C306" t="s">
        <v>20</v>
      </c>
      <c r="D306" t="s">
        <v>21</v>
      </c>
      <c r="E306" t="s">
        <v>5</v>
      </c>
      <c r="G306" t="s">
        <v>22</v>
      </c>
      <c r="H306">
        <v>397145</v>
      </c>
      <c r="I306">
        <v>399505</v>
      </c>
      <c r="J306" t="s">
        <v>23</v>
      </c>
      <c r="K306" t="s">
        <v>1035</v>
      </c>
      <c r="L306" t="s">
        <v>1034</v>
      </c>
      <c r="M306">
        <f>IF(ABS(I306-H307)&lt;=100,M305,M305+1)</f>
        <v>137</v>
      </c>
      <c r="N306">
        <f t="shared" si="12"/>
        <v>137</v>
      </c>
      <c r="O306">
        <f t="shared" si="13"/>
        <v>137</v>
      </c>
      <c r="P306">
        <v>698</v>
      </c>
      <c r="Q306">
        <f>COUNTIFS(N:N,P306,J:J,"-",E:E,"chromosome")</f>
        <v>3</v>
      </c>
    </row>
    <row r="307" spans="1:17" x14ac:dyDescent="0.35">
      <c r="A307" t="s">
        <v>26</v>
      </c>
      <c r="B307" t="s">
        <v>32</v>
      </c>
      <c r="C307" t="s">
        <v>20</v>
      </c>
      <c r="D307" t="s">
        <v>21</v>
      </c>
      <c r="E307" t="s">
        <v>5</v>
      </c>
      <c r="G307" t="s">
        <v>22</v>
      </c>
      <c r="H307">
        <v>399579</v>
      </c>
      <c r="I307">
        <v>401288</v>
      </c>
      <c r="J307" t="s">
        <v>23</v>
      </c>
      <c r="K307" t="s">
        <v>28</v>
      </c>
      <c r="L307" t="s">
        <v>1037</v>
      </c>
      <c r="M307">
        <f>IF(ABS(I307-H308)&lt;=100,M306,M306+1)</f>
        <v>137</v>
      </c>
      <c r="N307">
        <f t="shared" si="12"/>
        <v>137</v>
      </c>
      <c r="O307">
        <f t="shared" si="13"/>
        <v>137</v>
      </c>
      <c r="P307">
        <v>702</v>
      </c>
      <c r="Q307">
        <f>COUNTIFS(N:N,P307,J:J,"-",E:E,"chromosome")</f>
        <v>2</v>
      </c>
    </row>
    <row r="308" spans="1:17" x14ac:dyDescent="0.35">
      <c r="A308" t="s">
        <v>26</v>
      </c>
      <c r="B308" t="s">
        <v>32</v>
      </c>
      <c r="C308" t="s">
        <v>20</v>
      </c>
      <c r="D308" t="s">
        <v>21</v>
      </c>
      <c r="E308" t="s">
        <v>5</v>
      </c>
      <c r="G308" t="s">
        <v>22</v>
      </c>
      <c r="H308">
        <v>401345</v>
      </c>
      <c r="I308">
        <v>401881</v>
      </c>
      <c r="J308" t="s">
        <v>23</v>
      </c>
      <c r="K308" t="s">
        <v>28</v>
      </c>
      <c r="L308" t="s">
        <v>1039</v>
      </c>
      <c r="M308">
        <f>IF(ABS(I308-H309)&lt;=100,M307,M307+1)</f>
        <v>137</v>
      </c>
      <c r="N308">
        <f t="shared" si="12"/>
        <v>137</v>
      </c>
      <c r="O308">
        <f t="shared" si="13"/>
        <v>137</v>
      </c>
      <c r="P308">
        <v>709</v>
      </c>
      <c r="Q308">
        <f>COUNTIFS(N:N,P308,J:J,"-",E:E,"chromosome")</f>
        <v>2</v>
      </c>
    </row>
    <row r="309" spans="1:17" x14ac:dyDescent="0.35">
      <c r="A309" t="s">
        <v>26</v>
      </c>
      <c r="B309" t="s">
        <v>32</v>
      </c>
      <c r="C309" t="s">
        <v>20</v>
      </c>
      <c r="D309" t="s">
        <v>21</v>
      </c>
      <c r="E309" t="s">
        <v>5</v>
      </c>
      <c r="G309" t="s">
        <v>22</v>
      </c>
      <c r="H309">
        <v>401887</v>
      </c>
      <c r="I309">
        <v>402147</v>
      </c>
      <c r="J309" t="s">
        <v>23</v>
      </c>
      <c r="K309" t="s">
        <v>1042</v>
      </c>
      <c r="L309" t="s">
        <v>1041</v>
      </c>
      <c r="M309">
        <f>IF(ABS(I309-H310)&lt;=100,M308,M308+1)</f>
        <v>138</v>
      </c>
      <c r="N309">
        <f t="shared" si="12"/>
        <v>138</v>
      </c>
      <c r="O309">
        <f t="shared" si="13"/>
        <v>137</v>
      </c>
      <c r="P309">
        <v>712</v>
      </c>
      <c r="Q309">
        <f>COUNTIFS(N:N,P309,J:J,"-",E:E,"chromosome")</f>
        <v>3</v>
      </c>
    </row>
    <row r="310" spans="1:17" x14ac:dyDescent="0.35">
      <c r="A310" t="s">
        <v>26</v>
      </c>
      <c r="B310" t="s">
        <v>32</v>
      </c>
      <c r="C310" t="s">
        <v>20</v>
      </c>
      <c r="D310" t="s">
        <v>21</v>
      </c>
      <c r="E310" t="s">
        <v>5</v>
      </c>
      <c r="G310" t="s">
        <v>22</v>
      </c>
      <c r="H310">
        <v>403275</v>
      </c>
      <c r="I310">
        <v>403553</v>
      </c>
      <c r="J310" t="s">
        <v>23</v>
      </c>
      <c r="K310" t="s">
        <v>28</v>
      </c>
      <c r="L310" t="s">
        <v>1047</v>
      </c>
      <c r="M310">
        <f>IF(ABS(I310-H311)&lt;=100,M309,M309+1)</f>
        <v>138</v>
      </c>
      <c r="N310">
        <f t="shared" si="12"/>
        <v>138</v>
      </c>
      <c r="O310">
        <f t="shared" si="13"/>
        <v>138</v>
      </c>
      <c r="P310">
        <v>715</v>
      </c>
      <c r="Q310">
        <f>COUNTIFS(N:N,P310,J:J,"-",E:E,"chromosome")</f>
        <v>5</v>
      </c>
    </row>
    <row r="311" spans="1:17" x14ac:dyDescent="0.35">
      <c r="A311" t="s">
        <v>26</v>
      </c>
      <c r="B311" t="s">
        <v>32</v>
      </c>
      <c r="C311" t="s">
        <v>20</v>
      </c>
      <c r="D311" t="s">
        <v>21</v>
      </c>
      <c r="E311" t="s">
        <v>5</v>
      </c>
      <c r="G311" t="s">
        <v>22</v>
      </c>
      <c r="H311">
        <v>403604</v>
      </c>
      <c r="I311">
        <v>406003</v>
      </c>
      <c r="J311" t="s">
        <v>23</v>
      </c>
      <c r="K311" t="s">
        <v>1050</v>
      </c>
      <c r="L311" t="s">
        <v>1049</v>
      </c>
      <c r="M311">
        <f>IF(ABS(I311-H312)&lt;=100,M310,M310+1)</f>
        <v>138</v>
      </c>
      <c r="N311">
        <f t="shared" si="12"/>
        <v>138</v>
      </c>
      <c r="O311">
        <f t="shared" si="13"/>
        <v>138</v>
      </c>
      <c r="P311">
        <v>716</v>
      </c>
      <c r="Q311">
        <f>COUNTIFS(N:N,P311,J:J,"-",E:E,"chromosome")</f>
        <v>3</v>
      </c>
    </row>
    <row r="312" spans="1:17" x14ac:dyDescent="0.35">
      <c r="A312" t="s">
        <v>26</v>
      </c>
      <c r="B312" t="s">
        <v>32</v>
      </c>
      <c r="C312" t="s">
        <v>20</v>
      </c>
      <c r="D312" t="s">
        <v>21</v>
      </c>
      <c r="E312" t="s">
        <v>5</v>
      </c>
      <c r="G312" t="s">
        <v>22</v>
      </c>
      <c r="H312">
        <v>406018</v>
      </c>
      <c r="I312">
        <v>407055</v>
      </c>
      <c r="J312" t="s">
        <v>23</v>
      </c>
      <c r="K312" t="s">
        <v>1053</v>
      </c>
      <c r="L312" t="s">
        <v>1052</v>
      </c>
      <c r="M312">
        <f>IF(ABS(I312-H313)&lt;=100,M311,M311+1)</f>
        <v>139</v>
      </c>
      <c r="N312" t="str">
        <f t="shared" si="12"/>
        <v>0</v>
      </c>
      <c r="O312">
        <f t="shared" si="13"/>
        <v>138</v>
      </c>
      <c r="P312">
        <v>717</v>
      </c>
      <c r="Q312">
        <f>COUNTIFS(N:N,P312,J:J,"-",E:E,"chromosome")</f>
        <v>2</v>
      </c>
    </row>
    <row r="313" spans="1:17" x14ac:dyDescent="0.35">
      <c r="A313" t="s">
        <v>26</v>
      </c>
      <c r="B313" t="s">
        <v>32</v>
      </c>
      <c r="C313" t="s">
        <v>20</v>
      </c>
      <c r="D313" t="s">
        <v>21</v>
      </c>
      <c r="E313" t="s">
        <v>5</v>
      </c>
      <c r="G313" t="s">
        <v>22</v>
      </c>
      <c r="H313">
        <v>407366</v>
      </c>
      <c r="I313">
        <v>408133</v>
      </c>
      <c r="J313" t="s">
        <v>23</v>
      </c>
      <c r="K313" t="s">
        <v>484</v>
      </c>
      <c r="L313" t="s">
        <v>1055</v>
      </c>
      <c r="M313">
        <f>IF(ABS(I313-H314)&lt;=100,M312,M312+1)</f>
        <v>140</v>
      </c>
      <c r="N313">
        <f t="shared" si="12"/>
        <v>140</v>
      </c>
      <c r="O313">
        <f t="shared" si="13"/>
        <v>139</v>
      </c>
      <c r="P313">
        <v>724</v>
      </c>
      <c r="Q313">
        <f>COUNTIFS(N:N,P313,J:J,"-",E:E,"chromosome")</f>
        <v>2</v>
      </c>
    </row>
    <row r="314" spans="1:17" x14ac:dyDescent="0.35">
      <c r="A314" t="s">
        <v>26</v>
      </c>
      <c r="B314" t="s">
        <v>32</v>
      </c>
      <c r="C314" t="s">
        <v>20</v>
      </c>
      <c r="D314" t="s">
        <v>21</v>
      </c>
      <c r="E314" t="s">
        <v>5</v>
      </c>
      <c r="G314" t="s">
        <v>22</v>
      </c>
      <c r="H314">
        <v>408304</v>
      </c>
      <c r="I314">
        <v>408747</v>
      </c>
      <c r="J314" t="s">
        <v>23</v>
      </c>
      <c r="K314" t="s">
        <v>1058</v>
      </c>
      <c r="L314" t="s">
        <v>1057</v>
      </c>
      <c r="M314">
        <f>IF(ABS(I314-H315)&lt;=100,M313,M313+1)</f>
        <v>140</v>
      </c>
      <c r="N314">
        <f t="shared" si="12"/>
        <v>140</v>
      </c>
      <c r="O314">
        <f t="shared" si="13"/>
        <v>140</v>
      </c>
      <c r="P314">
        <v>725</v>
      </c>
      <c r="Q314">
        <f>COUNTIFS(N:N,P314,J:J,"-",E:E,"chromosome")</f>
        <v>2</v>
      </c>
    </row>
    <row r="315" spans="1:17" x14ac:dyDescent="0.35">
      <c r="A315" t="s">
        <v>26</v>
      </c>
      <c r="B315" t="s">
        <v>32</v>
      </c>
      <c r="C315" t="s">
        <v>20</v>
      </c>
      <c r="D315" t="s">
        <v>21</v>
      </c>
      <c r="E315" t="s">
        <v>5</v>
      </c>
      <c r="G315" t="s">
        <v>22</v>
      </c>
      <c r="H315">
        <v>408744</v>
      </c>
      <c r="I315">
        <v>409247</v>
      </c>
      <c r="J315" t="s">
        <v>23</v>
      </c>
      <c r="K315" t="s">
        <v>28</v>
      </c>
      <c r="L315" t="s">
        <v>1060</v>
      </c>
      <c r="M315">
        <f>IF(ABS(I315-H316)&lt;=100,M314,M314+1)</f>
        <v>140</v>
      </c>
      <c r="N315">
        <f t="shared" si="12"/>
        <v>140</v>
      </c>
      <c r="O315">
        <f t="shared" si="13"/>
        <v>140</v>
      </c>
      <c r="P315">
        <v>728</v>
      </c>
      <c r="Q315">
        <f>COUNTIFS(N:N,P315,J:J,"-",E:E,"chromosome")</f>
        <v>3</v>
      </c>
    </row>
    <row r="316" spans="1:17" x14ac:dyDescent="0.35">
      <c r="A316" t="s">
        <v>26</v>
      </c>
      <c r="B316" t="s">
        <v>32</v>
      </c>
      <c r="C316" t="s">
        <v>20</v>
      </c>
      <c r="D316" t="s">
        <v>21</v>
      </c>
      <c r="E316" t="s">
        <v>5</v>
      </c>
      <c r="G316" t="s">
        <v>22</v>
      </c>
      <c r="H316">
        <v>409237</v>
      </c>
      <c r="I316">
        <v>409452</v>
      </c>
      <c r="J316" t="s">
        <v>23</v>
      </c>
      <c r="K316" t="s">
        <v>1063</v>
      </c>
      <c r="L316" t="s">
        <v>1062</v>
      </c>
      <c r="M316">
        <f>IF(ABS(I316-H317)&lt;=100,M315,M315+1)</f>
        <v>141</v>
      </c>
      <c r="N316" t="str">
        <f t="shared" si="12"/>
        <v>0</v>
      </c>
      <c r="O316">
        <f t="shared" si="13"/>
        <v>140</v>
      </c>
      <c r="P316">
        <v>730</v>
      </c>
      <c r="Q316">
        <f>COUNTIFS(N:N,P316,J:J,"-",E:E,"chromosome")</f>
        <v>2</v>
      </c>
    </row>
    <row r="317" spans="1:17" x14ac:dyDescent="0.35">
      <c r="A317" t="s">
        <v>26</v>
      </c>
      <c r="B317" t="s">
        <v>32</v>
      </c>
      <c r="C317" t="s">
        <v>20</v>
      </c>
      <c r="D317" t="s">
        <v>21</v>
      </c>
      <c r="E317" t="s">
        <v>5</v>
      </c>
      <c r="G317" t="s">
        <v>22</v>
      </c>
      <c r="H317">
        <v>409889</v>
      </c>
      <c r="I317">
        <v>410851</v>
      </c>
      <c r="J317" t="s">
        <v>23</v>
      </c>
      <c r="K317" t="s">
        <v>1068</v>
      </c>
      <c r="L317" t="s">
        <v>1067</v>
      </c>
      <c r="M317">
        <f>IF(ABS(I317-H318)&lt;=100,M316,M316+1)</f>
        <v>142</v>
      </c>
      <c r="N317">
        <f t="shared" si="12"/>
        <v>142</v>
      </c>
      <c r="O317">
        <f t="shared" si="13"/>
        <v>141</v>
      </c>
      <c r="P317">
        <v>731</v>
      </c>
      <c r="Q317">
        <f>COUNTIFS(N:N,P317,J:J,"-",E:E,"chromosome")</f>
        <v>2</v>
      </c>
    </row>
    <row r="318" spans="1:17" x14ac:dyDescent="0.35">
      <c r="A318" t="s">
        <v>26</v>
      </c>
      <c r="B318" t="s">
        <v>32</v>
      </c>
      <c r="C318" t="s">
        <v>20</v>
      </c>
      <c r="D318" t="s">
        <v>21</v>
      </c>
      <c r="E318" t="s">
        <v>5</v>
      </c>
      <c r="G318" t="s">
        <v>22</v>
      </c>
      <c r="H318">
        <v>411087</v>
      </c>
      <c r="I318">
        <v>412175</v>
      </c>
      <c r="J318" t="s">
        <v>23</v>
      </c>
      <c r="K318" t="s">
        <v>1071</v>
      </c>
      <c r="L318" t="s">
        <v>1070</v>
      </c>
      <c r="M318">
        <f>IF(ABS(I318-H319)&lt;=100,M317,M317+1)</f>
        <v>142</v>
      </c>
      <c r="N318">
        <f t="shared" si="12"/>
        <v>142</v>
      </c>
      <c r="O318">
        <f t="shared" si="13"/>
        <v>142</v>
      </c>
      <c r="P318">
        <v>736</v>
      </c>
      <c r="Q318">
        <f>COUNTIFS(N:N,P318,J:J,"-",E:E,"chromosome")</f>
        <v>2</v>
      </c>
    </row>
    <row r="319" spans="1:17" x14ac:dyDescent="0.35">
      <c r="A319" t="s">
        <v>26</v>
      </c>
      <c r="B319" t="s">
        <v>32</v>
      </c>
      <c r="C319" t="s">
        <v>20</v>
      </c>
      <c r="D319" t="s">
        <v>21</v>
      </c>
      <c r="E319" t="s">
        <v>5</v>
      </c>
      <c r="G319" t="s">
        <v>22</v>
      </c>
      <c r="H319">
        <v>412252</v>
      </c>
      <c r="I319">
        <v>412737</v>
      </c>
      <c r="J319" t="s">
        <v>23</v>
      </c>
      <c r="K319" t="s">
        <v>1074</v>
      </c>
      <c r="L319" t="s">
        <v>1073</v>
      </c>
      <c r="M319">
        <f>IF(ABS(I319-H320)&lt;=100,M318,M318+1)</f>
        <v>143</v>
      </c>
      <c r="N319" t="str">
        <f t="shared" si="12"/>
        <v>0</v>
      </c>
      <c r="O319">
        <f t="shared" si="13"/>
        <v>142</v>
      </c>
      <c r="P319">
        <v>737</v>
      </c>
      <c r="Q319">
        <f>COUNTIFS(N:N,P319,J:J,"-",E:E,"chromosome")</f>
        <v>4</v>
      </c>
    </row>
    <row r="320" spans="1:17" x14ac:dyDescent="0.35">
      <c r="A320" t="s">
        <v>26</v>
      </c>
      <c r="B320" t="s">
        <v>32</v>
      </c>
      <c r="C320" t="s">
        <v>20</v>
      </c>
      <c r="D320" t="s">
        <v>21</v>
      </c>
      <c r="E320" t="s">
        <v>5</v>
      </c>
      <c r="G320" t="s">
        <v>22</v>
      </c>
      <c r="H320">
        <v>413227</v>
      </c>
      <c r="I320">
        <v>413505</v>
      </c>
      <c r="J320" t="s">
        <v>23</v>
      </c>
      <c r="K320" t="s">
        <v>28</v>
      </c>
      <c r="L320" t="s">
        <v>1079</v>
      </c>
      <c r="M320">
        <f>IF(ABS(I320-H321)&lt;=100,M319,M319+1)</f>
        <v>144</v>
      </c>
      <c r="N320" t="str">
        <f t="shared" si="12"/>
        <v>0</v>
      </c>
      <c r="O320">
        <f t="shared" si="13"/>
        <v>143</v>
      </c>
      <c r="P320">
        <v>741</v>
      </c>
      <c r="Q320">
        <f>COUNTIFS(N:N,P320,J:J,"-",E:E,"chromosome")</f>
        <v>2</v>
      </c>
    </row>
    <row r="321" spans="1:17" x14ac:dyDescent="0.35">
      <c r="A321" t="s">
        <v>26</v>
      </c>
      <c r="B321" t="s">
        <v>32</v>
      </c>
      <c r="C321" t="s">
        <v>20</v>
      </c>
      <c r="D321" t="s">
        <v>21</v>
      </c>
      <c r="E321" t="s">
        <v>5</v>
      </c>
      <c r="G321" t="s">
        <v>22</v>
      </c>
      <c r="H321">
        <v>413875</v>
      </c>
      <c r="I321">
        <v>414234</v>
      </c>
      <c r="J321" t="s">
        <v>23</v>
      </c>
      <c r="K321" t="s">
        <v>1082</v>
      </c>
      <c r="L321" t="s">
        <v>1081</v>
      </c>
      <c r="M321">
        <f>IF(ABS(I321-H322)&lt;=100,M320,M320+1)</f>
        <v>145</v>
      </c>
      <c r="N321">
        <f t="shared" si="12"/>
        <v>145</v>
      </c>
      <c r="O321">
        <f t="shared" si="13"/>
        <v>144</v>
      </c>
      <c r="P321">
        <v>743</v>
      </c>
      <c r="Q321">
        <f>COUNTIFS(N:N,P321,J:J,"-",E:E,"chromosome")</f>
        <v>2</v>
      </c>
    </row>
    <row r="322" spans="1:17" x14ac:dyDescent="0.35">
      <c r="A322" t="s">
        <v>26</v>
      </c>
      <c r="B322" t="s">
        <v>32</v>
      </c>
      <c r="C322" t="s">
        <v>20</v>
      </c>
      <c r="D322" t="s">
        <v>21</v>
      </c>
      <c r="E322" t="s">
        <v>5</v>
      </c>
      <c r="G322" t="s">
        <v>22</v>
      </c>
      <c r="H322">
        <v>414402</v>
      </c>
      <c r="I322">
        <v>414602</v>
      </c>
      <c r="J322" t="s">
        <v>23</v>
      </c>
      <c r="K322" t="s">
        <v>1085</v>
      </c>
      <c r="L322" t="s">
        <v>1084</v>
      </c>
      <c r="M322">
        <f>IF(ABS(I322-H323)&lt;=100,M321,M321+1)</f>
        <v>145</v>
      </c>
      <c r="N322">
        <f t="shared" ref="N322:N385" si="14">IF(COUNTIF(M$1:M$3238,M322)=1,"0",M322)</f>
        <v>145</v>
      </c>
      <c r="O322">
        <f t="shared" si="13"/>
        <v>145</v>
      </c>
      <c r="P322">
        <v>746</v>
      </c>
      <c r="Q322">
        <f>COUNTIFS(N:N,P322,J:J,"-",E:E,"chromosome")</f>
        <v>2</v>
      </c>
    </row>
    <row r="323" spans="1:17" x14ac:dyDescent="0.35">
      <c r="A323" t="s">
        <v>26</v>
      </c>
      <c r="B323" t="s">
        <v>32</v>
      </c>
      <c r="C323" t="s">
        <v>20</v>
      </c>
      <c r="D323" t="s">
        <v>21</v>
      </c>
      <c r="E323" t="s">
        <v>5</v>
      </c>
      <c r="G323" t="s">
        <v>22</v>
      </c>
      <c r="H323">
        <v>414630</v>
      </c>
      <c r="I323">
        <v>415136</v>
      </c>
      <c r="J323" t="s">
        <v>23</v>
      </c>
      <c r="K323" t="s">
        <v>1088</v>
      </c>
      <c r="L323" t="s">
        <v>1087</v>
      </c>
      <c r="M323">
        <f>IF(ABS(I323-H324)&lt;=100,M322,M322+1)</f>
        <v>146</v>
      </c>
      <c r="N323">
        <f t="shared" si="14"/>
        <v>146</v>
      </c>
      <c r="O323">
        <f t="shared" ref="O323:O386" si="15">M322</f>
        <v>145</v>
      </c>
      <c r="P323">
        <v>747</v>
      </c>
      <c r="Q323">
        <f>COUNTIFS(N:N,P323,J:J,"-",E:E,"chromosome")</f>
        <v>2</v>
      </c>
    </row>
    <row r="324" spans="1:17" x14ac:dyDescent="0.35">
      <c r="A324" t="s">
        <v>26</v>
      </c>
      <c r="B324" t="s">
        <v>32</v>
      </c>
      <c r="C324" t="s">
        <v>20</v>
      </c>
      <c r="D324" t="s">
        <v>21</v>
      </c>
      <c r="E324" t="s">
        <v>5</v>
      </c>
      <c r="G324" t="s">
        <v>22</v>
      </c>
      <c r="H324">
        <v>415418</v>
      </c>
      <c r="I324">
        <v>417346</v>
      </c>
      <c r="J324" t="s">
        <v>23</v>
      </c>
      <c r="K324" t="s">
        <v>1091</v>
      </c>
      <c r="L324" t="s">
        <v>1090</v>
      </c>
      <c r="M324">
        <f>IF(ABS(I324-H325)&lt;=100,M323,M323+1)</f>
        <v>146</v>
      </c>
      <c r="N324">
        <f t="shared" si="14"/>
        <v>146</v>
      </c>
      <c r="O324">
        <f t="shared" si="15"/>
        <v>146</v>
      </c>
      <c r="P324">
        <v>754</v>
      </c>
      <c r="Q324">
        <f>COUNTIFS(N:N,P324,J:J,"-",E:E,"chromosome")</f>
        <v>3</v>
      </c>
    </row>
    <row r="325" spans="1:17" x14ac:dyDescent="0.35">
      <c r="A325" t="s">
        <v>26</v>
      </c>
      <c r="B325" t="s">
        <v>32</v>
      </c>
      <c r="C325" t="s">
        <v>20</v>
      </c>
      <c r="D325" t="s">
        <v>21</v>
      </c>
      <c r="E325" t="s">
        <v>5</v>
      </c>
      <c r="G325" t="s">
        <v>22</v>
      </c>
      <c r="H325">
        <v>417423</v>
      </c>
      <c r="I325">
        <v>417692</v>
      </c>
      <c r="J325" t="s">
        <v>23</v>
      </c>
      <c r="K325" t="s">
        <v>28</v>
      </c>
      <c r="L325" t="s">
        <v>1093</v>
      </c>
      <c r="M325">
        <f>IF(ABS(I325-H326)&lt;=100,M324,M324+1)</f>
        <v>147</v>
      </c>
      <c r="N325">
        <f t="shared" si="14"/>
        <v>147</v>
      </c>
      <c r="O325">
        <f t="shared" si="15"/>
        <v>146</v>
      </c>
      <c r="P325">
        <v>759</v>
      </c>
      <c r="Q325">
        <f>COUNTIFS(N:N,P325,J:J,"-",E:E,"chromosome")</f>
        <v>2</v>
      </c>
    </row>
    <row r="326" spans="1:17" x14ac:dyDescent="0.35">
      <c r="A326" t="s">
        <v>26</v>
      </c>
      <c r="B326" t="s">
        <v>32</v>
      </c>
      <c r="C326" t="s">
        <v>20</v>
      </c>
      <c r="D326" t="s">
        <v>21</v>
      </c>
      <c r="E326" t="s">
        <v>5</v>
      </c>
      <c r="G326" t="s">
        <v>22</v>
      </c>
      <c r="H326">
        <v>417866</v>
      </c>
      <c r="I326">
        <v>418801</v>
      </c>
      <c r="J326" t="s">
        <v>23</v>
      </c>
      <c r="K326" t="s">
        <v>1096</v>
      </c>
      <c r="L326" t="s">
        <v>1095</v>
      </c>
      <c r="M326">
        <f>IF(ABS(I326-H327)&lt;=100,M325,M325+1)</f>
        <v>147</v>
      </c>
      <c r="N326">
        <f t="shared" si="14"/>
        <v>147</v>
      </c>
      <c r="O326">
        <f t="shared" si="15"/>
        <v>147</v>
      </c>
      <c r="P326">
        <v>761</v>
      </c>
      <c r="Q326">
        <f>COUNTIFS(N:N,P326,J:J,"-",E:E,"chromosome")</f>
        <v>2</v>
      </c>
    </row>
    <row r="327" spans="1:17" x14ac:dyDescent="0.35">
      <c r="A327" t="s">
        <v>26</v>
      </c>
      <c r="B327" t="s">
        <v>32</v>
      </c>
      <c r="C327" t="s">
        <v>20</v>
      </c>
      <c r="D327" t="s">
        <v>21</v>
      </c>
      <c r="E327" t="s">
        <v>5</v>
      </c>
      <c r="G327" t="s">
        <v>22</v>
      </c>
      <c r="H327">
        <v>418802</v>
      </c>
      <c r="I327">
        <v>420172</v>
      </c>
      <c r="J327" t="s">
        <v>23</v>
      </c>
      <c r="K327" t="s">
        <v>1099</v>
      </c>
      <c r="L327" t="s">
        <v>1098</v>
      </c>
      <c r="M327">
        <f>IF(ABS(I327-H328)&lt;=100,M326,M326+1)</f>
        <v>147</v>
      </c>
      <c r="N327">
        <f t="shared" si="14"/>
        <v>147</v>
      </c>
      <c r="O327">
        <f t="shared" si="15"/>
        <v>147</v>
      </c>
      <c r="P327">
        <v>762</v>
      </c>
      <c r="Q327">
        <f>COUNTIFS(N:N,P327,J:J,"-",E:E,"chromosome")</f>
        <v>2</v>
      </c>
    </row>
    <row r="328" spans="1:17" x14ac:dyDescent="0.35">
      <c r="A328" t="s">
        <v>26</v>
      </c>
      <c r="B328" t="s">
        <v>32</v>
      </c>
      <c r="C328" t="s">
        <v>20</v>
      </c>
      <c r="D328" t="s">
        <v>21</v>
      </c>
      <c r="E328" t="s">
        <v>5</v>
      </c>
      <c r="G328" t="s">
        <v>22</v>
      </c>
      <c r="H328">
        <v>420184</v>
      </c>
      <c r="I328">
        <v>420660</v>
      </c>
      <c r="J328" t="s">
        <v>23</v>
      </c>
      <c r="K328" t="s">
        <v>1102</v>
      </c>
      <c r="L328" t="s">
        <v>1101</v>
      </c>
      <c r="M328">
        <f>IF(ABS(I328-H329)&lt;=100,M327,M327+1)</f>
        <v>148</v>
      </c>
      <c r="N328" t="str">
        <f t="shared" si="14"/>
        <v>0</v>
      </c>
      <c r="O328">
        <f t="shared" si="15"/>
        <v>147</v>
      </c>
      <c r="P328">
        <v>764</v>
      </c>
      <c r="Q328">
        <f>COUNTIFS(N:N,P328,J:J,"-",E:E,"chromosome")</f>
        <v>2</v>
      </c>
    </row>
    <row r="329" spans="1:17" x14ac:dyDescent="0.35">
      <c r="A329" t="s">
        <v>26</v>
      </c>
      <c r="B329" t="s">
        <v>32</v>
      </c>
      <c r="C329" t="s">
        <v>20</v>
      </c>
      <c r="D329" t="s">
        <v>21</v>
      </c>
      <c r="E329" t="s">
        <v>5</v>
      </c>
      <c r="G329" t="s">
        <v>22</v>
      </c>
      <c r="H329">
        <v>420775</v>
      </c>
      <c r="I329">
        <v>421158</v>
      </c>
      <c r="J329" t="s">
        <v>23</v>
      </c>
      <c r="K329" t="s">
        <v>1105</v>
      </c>
      <c r="L329" t="s">
        <v>1104</v>
      </c>
      <c r="M329">
        <f>IF(ABS(I329-H330)&lt;=100,M328,M328+1)</f>
        <v>149</v>
      </c>
      <c r="N329" t="str">
        <f t="shared" si="14"/>
        <v>0</v>
      </c>
      <c r="O329">
        <f t="shared" si="15"/>
        <v>148</v>
      </c>
      <c r="P329">
        <v>767</v>
      </c>
      <c r="Q329">
        <f>COUNTIFS(N:N,P329,J:J,"-",E:E,"chromosome")</f>
        <v>3</v>
      </c>
    </row>
    <row r="330" spans="1:17" x14ac:dyDescent="0.35">
      <c r="A330" t="s">
        <v>26</v>
      </c>
      <c r="B330" t="s">
        <v>32</v>
      </c>
      <c r="C330" t="s">
        <v>20</v>
      </c>
      <c r="D330" t="s">
        <v>21</v>
      </c>
      <c r="E330" t="s">
        <v>5</v>
      </c>
      <c r="G330" t="s">
        <v>22</v>
      </c>
      <c r="H330">
        <v>421475</v>
      </c>
      <c r="I330">
        <v>422494</v>
      </c>
      <c r="J330" t="s">
        <v>23</v>
      </c>
      <c r="K330" t="s">
        <v>1108</v>
      </c>
      <c r="L330" t="s">
        <v>1107</v>
      </c>
      <c r="M330">
        <f>IF(ABS(I330-H331)&lt;=100,M329,M329+1)</f>
        <v>150</v>
      </c>
      <c r="N330">
        <f t="shared" si="14"/>
        <v>150</v>
      </c>
      <c r="O330">
        <f t="shared" si="15"/>
        <v>149</v>
      </c>
      <c r="P330">
        <v>768</v>
      </c>
      <c r="Q330">
        <f>COUNTIFS(N:N,P330,J:J,"-",E:E,"chromosome")</f>
        <v>2</v>
      </c>
    </row>
    <row r="331" spans="1:17" x14ac:dyDescent="0.35">
      <c r="A331" t="s">
        <v>26</v>
      </c>
      <c r="B331" t="s">
        <v>32</v>
      </c>
      <c r="C331" t="s">
        <v>20</v>
      </c>
      <c r="D331" t="s">
        <v>21</v>
      </c>
      <c r="E331" t="s">
        <v>5</v>
      </c>
      <c r="G331" t="s">
        <v>22</v>
      </c>
      <c r="H331">
        <v>422597</v>
      </c>
      <c r="I331">
        <v>423202</v>
      </c>
      <c r="J331" t="s">
        <v>23</v>
      </c>
      <c r="K331" t="s">
        <v>1111</v>
      </c>
      <c r="L331" t="s">
        <v>1110</v>
      </c>
      <c r="M331">
        <f>IF(ABS(I331-H332)&lt;=100,M330,M330+1)</f>
        <v>150</v>
      </c>
      <c r="N331">
        <f t="shared" si="14"/>
        <v>150</v>
      </c>
      <c r="O331">
        <f t="shared" si="15"/>
        <v>150</v>
      </c>
      <c r="P331">
        <v>770</v>
      </c>
      <c r="Q331">
        <f>COUNTIFS(N:N,P331,J:J,"-",E:E,"chromosome")</f>
        <v>3</v>
      </c>
    </row>
    <row r="332" spans="1:17" x14ac:dyDescent="0.35">
      <c r="A332" t="s">
        <v>26</v>
      </c>
      <c r="B332" t="s">
        <v>32</v>
      </c>
      <c r="C332" t="s">
        <v>20</v>
      </c>
      <c r="D332" t="s">
        <v>21</v>
      </c>
      <c r="E332" t="s">
        <v>5</v>
      </c>
      <c r="G332" t="s">
        <v>22</v>
      </c>
      <c r="H332">
        <v>423212</v>
      </c>
      <c r="I332">
        <v>424081</v>
      </c>
      <c r="J332" t="s">
        <v>23</v>
      </c>
      <c r="K332" t="s">
        <v>1114</v>
      </c>
      <c r="L332" t="s">
        <v>1113</v>
      </c>
      <c r="M332">
        <f>IF(ABS(I332-H333)&lt;=100,M331,M331+1)</f>
        <v>150</v>
      </c>
      <c r="N332">
        <f t="shared" si="14"/>
        <v>150</v>
      </c>
      <c r="O332">
        <f t="shared" si="15"/>
        <v>150</v>
      </c>
      <c r="P332">
        <v>776</v>
      </c>
      <c r="Q332">
        <f>COUNTIFS(N:N,P332,J:J,"-",E:E,"chromosome")</f>
        <v>2</v>
      </c>
    </row>
    <row r="333" spans="1:17" x14ac:dyDescent="0.35">
      <c r="A333" t="s">
        <v>26</v>
      </c>
      <c r="B333" t="s">
        <v>32</v>
      </c>
      <c r="C333" t="s">
        <v>20</v>
      </c>
      <c r="D333" t="s">
        <v>21</v>
      </c>
      <c r="E333" t="s">
        <v>5</v>
      </c>
      <c r="G333" t="s">
        <v>22</v>
      </c>
      <c r="H333">
        <v>424097</v>
      </c>
      <c r="I333">
        <v>426733</v>
      </c>
      <c r="J333" t="s">
        <v>23</v>
      </c>
      <c r="K333" t="s">
        <v>1117</v>
      </c>
      <c r="L333" t="s">
        <v>1116</v>
      </c>
      <c r="M333">
        <f>IF(ABS(I333-H334)&lt;=100,M332,M332+1)</f>
        <v>150</v>
      </c>
      <c r="N333">
        <f t="shared" si="14"/>
        <v>150</v>
      </c>
      <c r="O333">
        <f t="shared" si="15"/>
        <v>150</v>
      </c>
      <c r="P333">
        <v>778</v>
      </c>
      <c r="Q333">
        <f>COUNTIFS(N:N,P333,J:J,"-",E:E,"chromosome")</f>
        <v>2</v>
      </c>
    </row>
    <row r="334" spans="1:17" x14ac:dyDescent="0.35">
      <c r="A334" t="s">
        <v>26</v>
      </c>
      <c r="B334" t="s">
        <v>32</v>
      </c>
      <c r="C334" t="s">
        <v>20</v>
      </c>
      <c r="D334" t="s">
        <v>21</v>
      </c>
      <c r="E334" t="s">
        <v>5</v>
      </c>
      <c r="G334" t="s">
        <v>22</v>
      </c>
      <c r="H334">
        <v>426801</v>
      </c>
      <c r="I334">
        <v>427772</v>
      </c>
      <c r="J334" t="s">
        <v>23</v>
      </c>
      <c r="K334" t="s">
        <v>1120</v>
      </c>
      <c r="L334" t="s">
        <v>1119</v>
      </c>
      <c r="M334">
        <f>IF(ABS(I334-H335)&lt;=100,M333,M333+1)</f>
        <v>150</v>
      </c>
      <c r="N334">
        <f t="shared" si="14"/>
        <v>150</v>
      </c>
      <c r="O334">
        <f t="shared" si="15"/>
        <v>150</v>
      </c>
      <c r="P334">
        <v>783</v>
      </c>
      <c r="Q334">
        <f>COUNTIFS(N:N,P334,J:J,"-",E:E,"chromosome")</f>
        <v>2</v>
      </c>
    </row>
    <row r="335" spans="1:17" x14ac:dyDescent="0.35">
      <c r="A335" t="s">
        <v>26</v>
      </c>
      <c r="B335" t="s">
        <v>32</v>
      </c>
      <c r="C335" t="s">
        <v>20</v>
      </c>
      <c r="D335" t="s">
        <v>21</v>
      </c>
      <c r="E335" t="s">
        <v>5</v>
      </c>
      <c r="G335" t="s">
        <v>22</v>
      </c>
      <c r="H335">
        <v>427772</v>
      </c>
      <c r="I335">
        <v>428740</v>
      </c>
      <c r="J335" t="s">
        <v>23</v>
      </c>
      <c r="K335" t="s">
        <v>1123</v>
      </c>
      <c r="L335" t="s">
        <v>1122</v>
      </c>
      <c r="M335">
        <f>IF(ABS(I335-H336)&lt;=100,M334,M334+1)</f>
        <v>151</v>
      </c>
      <c r="N335">
        <f t="shared" si="14"/>
        <v>151</v>
      </c>
      <c r="O335">
        <f t="shared" si="15"/>
        <v>150</v>
      </c>
      <c r="P335">
        <v>784</v>
      </c>
      <c r="Q335">
        <f>COUNTIFS(N:N,P335,J:J,"-",E:E,"chromosome")</f>
        <v>3</v>
      </c>
    </row>
    <row r="336" spans="1:17" x14ac:dyDescent="0.35">
      <c r="A336" t="s">
        <v>26</v>
      </c>
      <c r="B336" t="s">
        <v>32</v>
      </c>
      <c r="C336" t="s">
        <v>20</v>
      </c>
      <c r="D336" t="s">
        <v>21</v>
      </c>
      <c r="E336" t="s">
        <v>5</v>
      </c>
      <c r="G336" t="s">
        <v>22</v>
      </c>
      <c r="H336">
        <v>428909</v>
      </c>
      <c r="I336">
        <v>430126</v>
      </c>
      <c r="J336" t="s">
        <v>23</v>
      </c>
      <c r="K336" t="s">
        <v>1126</v>
      </c>
      <c r="L336" t="s">
        <v>1125</v>
      </c>
      <c r="M336">
        <f>IF(ABS(I336-H337)&lt;=100,M335,M335+1)</f>
        <v>151</v>
      </c>
      <c r="N336">
        <f t="shared" si="14"/>
        <v>151</v>
      </c>
      <c r="O336">
        <f t="shared" si="15"/>
        <v>151</v>
      </c>
      <c r="P336">
        <v>789</v>
      </c>
      <c r="Q336">
        <f>COUNTIFS(N:N,P336,J:J,"-",E:E,"chromosome")</f>
        <v>2</v>
      </c>
    </row>
    <row r="337" spans="1:17" x14ac:dyDescent="0.35">
      <c r="A337" t="s">
        <v>26</v>
      </c>
      <c r="B337" t="s">
        <v>32</v>
      </c>
      <c r="C337" t="s">
        <v>20</v>
      </c>
      <c r="D337" t="s">
        <v>21</v>
      </c>
      <c r="E337" t="s">
        <v>5</v>
      </c>
      <c r="G337" t="s">
        <v>22</v>
      </c>
      <c r="H337">
        <v>430141</v>
      </c>
      <c r="I337">
        <v>431538</v>
      </c>
      <c r="J337" t="s">
        <v>23</v>
      </c>
      <c r="K337" t="s">
        <v>1129</v>
      </c>
      <c r="L337" t="s">
        <v>1128</v>
      </c>
      <c r="M337">
        <f>IF(ABS(I337-H338)&lt;=100,M336,M336+1)</f>
        <v>151</v>
      </c>
      <c r="N337">
        <f t="shared" si="14"/>
        <v>151</v>
      </c>
      <c r="O337">
        <f t="shared" si="15"/>
        <v>151</v>
      </c>
      <c r="P337">
        <v>792</v>
      </c>
      <c r="Q337">
        <f>COUNTIFS(N:N,P337,J:J,"-",E:E,"chromosome")</f>
        <v>3</v>
      </c>
    </row>
    <row r="338" spans="1:17" x14ac:dyDescent="0.35">
      <c r="A338" t="s">
        <v>26</v>
      </c>
      <c r="B338" t="s">
        <v>32</v>
      </c>
      <c r="C338" t="s">
        <v>20</v>
      </c>
      <c r="D338" t="s">
        <v>21</v>
      </c>
      <c r="E338" t="s">
        <v>5</v>
      </c>
      <c r="G338" t="s">
        <v>22</v>
      </c>
      <c r="H338">
        <v>431535</v>
      </c>
      <c r="I338">
        <v>432242</v>
      </c>
      <c r="J338" t="s">
        <v>23</v>
      </c>
      <c r="K338" t="s">
        <v>1132</v>
      </c>
      <c r="L338" t="s">
        <v>1131</v>
      </c>
      <c r="M338">
        <f>IF(ABS(I338-H339)&lt;=100,M337,M337+1)</f>
        <v>151</v>
      </c>
      <c r="N338">
        <f t="shared" si="14"/>
        <v>151</v>
      </c>
      <c r="O338">
        <f t="shared" si="15"/>
        <v>151</v>
      </c>
      <c r="P338">
        <v>795</v>
      </c>
      <c r="Q338">
        <f>COUNTIFS(N:N,P338,J:J,"-",E:E,"chromosome")</f>
        <v>2</v>
      </c>
    </row>
    <row r="339" spans="1:17" x14ac:dyDescent="0.35">
      <c r="A339" t="s">
        <v>26</v>
      </c>
      <c r="B339" t="s">
        <v>32</v>
      </c>
      <c r="C339" t="s">
        <v>20</v>
      </c>
      <c r="D339" t="s">
        <v>21</v>
      </c>
      <c r="E339" t="s">
        <v>5</v>
      </c>
      <c r="G339" t="s">
        <v>22</v>
      </c>
      <c r="H339">
        <v>432318</v>
      </c>
      <c r="I339">
        <v>432764</v>
      </c>
      <c r="J339" t="s">
        <v>23</v>
      </c>
      <c r="K339" t="s">
        <v>1025</v>
      </c>
      <c r="L339" t="s">
        <v>1134</v>
      </c>
      <c r="M339">
        <f>IF(ABS(I339-H340)&lt;=100,M338,M338+1)</f>
        <v>152</v>
      </c>
      <c r="N339" t="str">
        <f t="shared" si="14"/>
        <v>0</v>
      </c>
      <c r="O339">
        <f t="shared" si="15"/>
        <v>151</v>
      </c>
      <c r="P339">
        <v>798</v>
      </c>
      <c r="Q339">
        <f>COUNTIFS(N:N,P339,J:J,"-",E:E,"chromosome")</f>
        <v>5</v>
      </c>
    </row>
    <row r="340" spans="1:17" x14ac:dyDescent="0.35">
      <c r="A340" t="s">
        <v>26</v>
      </c>
      <c r="B340" t="s">
        <v>32</v>
      </c>
      <c r="C340" t="s">
        <v>20</v>
      </c>
      <c r="D340" t="s">
        <v>21</v>
      </c>
      <c r="E340" t="s">
        <v>5</v>
      </c>
      <c r="G340" t="s">
        <v>22</v>
      </c>
      <c r="H340">
        <v>432920</v>
      </c>
      <c r="I340">
        <v>433858</v>
      </c>
      <c r="J340" t="s">
        <v>23</v>
      </c>
      <c r="K340" t="s">
        <v>1137</v>
      </c>
      <c r="L340" t="s">
        <v>1136</v>
      </c>
      <c r="M340">
        <f>IF(ABS(I340-H341)&lt;=100,M339,M339+1)</f>
        <v>153</v>
      </c>
      <c r="N340">
        <f t="shared" si="14"/>
        <v>153</v>
      </c>
      <c r="O340">
        <f t="shared" si="15"/>
        <v>152</v>
      </c>
      <c r="P340">
        <v>799</v>
      </c>
      <c r="Q340">
        <f>COUNTIFS(N:N,P340,J:J,"-",E:E,"chromosome")</f>
        <v>2</v>
      </c>
    </row>
    <row r="341" spans="1:17" x14ac:dyDescent="0.35">
      <c r="A341" t="s">
        <v>26</v>
      </c>
      <c r="B341" t="s">
        <v>32</v>
      </c>
      <c r="C341" t="s">
        <v>20</v>
      </c>
      <c r="D341" t="s">
        <v>21</v>
      </c>
      <c r="E341" t="s">
        <v>5</v>
      </c>
      <c r="G341" t="s">
        <v>22</v>
      </c>
      <c r="H341">
        <v>434046</v>
      </c>
      <c r="I341">
        <v>435314</v>
      </c>
      <c r="J341" t="s">
        <v>23</v>
      </c>
      <c r="K341" t="s">
        <v>1140</v>
      </c>
      <c r="L341" t="s">
        <v>1139</v>
      </c>
      <c r="M341">
        <f>IF(ABS(I341-H342)&lt;=100,M340,M340+1)</f>
        <v>153</v>
      </c>
      <c r="N341">
        <f t="shared" si="14"/>
        <v>153</v>
      </c>
      <c r="O341">
        <f t="shared" si="15"/>
        <v>153</v>
      </c>
      <c r="P341">
        <v>804</v>
      </c>
      <c r="Q341">
        <f>COUNTIFS(N:N,P341,J:J,"-",E:E,"chromosome")</f>
        <v>3</v>
      </c>
    </row>
    <row r="342" spans="1:17" x14ac:dyDescent="0.35">
      <c r="A342" t="s">
        <v>26</v>
      </c>
      <c r="B342" t="s">
        <v>32</v>
      </c>
      <c r="C342" t="s">
        <v>20</v>
      </c>
      <c r="D342" t="s">
        <v>21</v>
      </c>
      <c r="E342" t="s">
        <v>5</v>
      </c>
      <c r="G342" t="s">
        <v>22</v>
      </c>
      <c r="H342">
        <v>435410</v>
      </c>
      <c r="I342">
        <v>436525</v>
      </c>
      <c r="J342" t="s">
        <v>23</v>
      </c>
      <c r="K342" t="s">
        <v>1143</v>
      </c>
      <c r="L342" t="s">
        <v>1142</v>
      </c>
      <c r="M342">
        <f>IF(ABS(I342-H343)&lt;=100,M341,M341+1)</f>
        <v>154</v>
      </c>
      <c r="N342">
        <f t="shared" si="14"/>
        <v>154</v>
      </c>
      <c r="O342">
        <f t="shared" si="15"/>
        <v>153</v>
      </c>
      <c r="P342">
        <v>806</v>
      </c>
      <c r="Q342">
        <f>COUNTIFS(N:N,P342,J:J,"-",E:E,"chromosome")</f>
        <v>2</v>
      </c>
    </row>
    <row r="343" spans="1:17" x14ac:dyDescent="0.35">
      <c r="A343" t="s">
        <v>26</v>
      </c>
      <c r="B343" t="s">
        <v>32</v>
      </c>
      <c r="C343" t="s">
        <v>20</v>
      </c>
      <c r="D343" t="s">
        <v>21</v>
      </c>
      <c r="E343" t="s">
        <v>5</v>
      </c>
      <c r="G343" t="s">
        <v>22</v>
      </c>
      <c r="H343">
        <v>436713</v>
      </c>
      <c r="I343">
        <v>437099</v>
      </c>
      <c r="J343" t="s">
        <v>23</v>
      </c>
      <c r="K343" t="s">
        <v>1146</v>
      </c>
      <c r="L343" t="s">
        <v>1145</v>
      </c>
      <c r="M343">
        <f>IF(ABS(I343-H344)&lt;=100,M342,M342+1)</f>
        <v>154</v>
      </c>
      <c r="N343">
        <f t="shared" si="14"/>
        <v>154</v>
      </c>
      <c r="O343">
        <f t="shared" si="15"/>
        <v>154</v>
      </c>
      <c r="P343">
        <v>811</v>
      </c>
      <c r="Q343">
        <f>COUNTIFS(N:N,P343,J:J,"-",E:E,"chromosome")</f>
        <v>2</v>
      </c>
    </row>
    <row r="344" spans="1:17" x14ac:dyDescent="0.35">
      <c r="A344" t="s">
        <v>26</v>
      </c>
      <c r="B344" t="s">
        <v>32</v>
      </c>
      <c r="C344" t="s">
        <v>20</v>
      </c>
      <c r="D344" t="s">
        <v>21</v>
      </c>
      <c r="E344" t="s">
        <v>5</v>
      </c>
      <c r="G344" t="s">
        <v>22</v>
      </c>
      <c r="H344">
        <v>437124</v>
      </c>
      <c r="I344">
        <v>438884</v>
      </c>
      <c r="J344" t="s">
        <v>23</v>
      </c>
      <c r="K344" t="s">
        <v>1149</v>
      </c>
      <c r="L344" t="s">
        <v>1148</v>
      </c>
      <c r="M344">
        <f>IF(ABS(I344-H345)&lt;=100,M343,M343+1)</f>
        <v>154</v>
      </c>
      <c r="N344">
        <f t="shared" si="14"/>
        <v>154</v>
      </c>
      <c r="O344">
        <f t="shared" si="15"/>
        <v>154</v>
      </c>
      <c r="P344">
        <v>816</v>
      </c>
      <c r="Q344">
        <f>COUNTIFS(N:N,P344,J:J,"-",E:E,"chromosome")</f>
        <v>2</v>
      </c>
    </row>
    <row r="345" spans="1:17" x14ac:dyDescent="0.35">
      <c r="A345" t="s">
        <v>26</v>
      </c>
      <c r="B345" t="s">
        <v>32</v>
      </c>
      <c r="C345" t="s">
        <v>20</v>
      </c>
      <c r="D345" t="s">
        <v>21</v>
      </c>
      <c r="E345" t="s">
        <v>5</v>
      </c>
      <c r="G345" t="s">
        <v>22</v>
      </c>
      <c r="H345">
        <v>438907</v>
      </c>
      <c r="I345">
        <v>439866</v>
      </c>
      <c r="J345" t="s">
        <v>23</v>
      </c>
      <c r="K345" t="s">
        <v>1152</v>
      </c>
      <c r="L345" t="s">
        <v>1151</v>
      </c>
      <c r="M345">
        <f>IF(ABS(I345-H346)&lt;=100,M344,M344+1)</f>
        <v>155</v>
      </c>
      <c r="N345">
        <f t="shared" si="14"/>
        <v>155</v>
      </c>
      <c r="O345">
        <f t="shared" si="15"/>
        <v>154</v>
      </c>
      <c r="P345">
        <v>822</v>
      </c>
      <c r="Q345">
        <f>COUNTIFS(N:N,P345,J:J,"-",E:E,"chromosome")</f>
        <v>2</v>
      </c>
    </row>
    <row r="346" spans="1:17" x14ac:dyDescent="0.35">
      <c r="A346" t="s">
        <v>26</v>
      </c>
      <c r="B346" t="s">
        <v>32</v>
      </c>
      <c r="C346" t="s">
        <v>20</v>
      </c>
      <c r="D346" t="s">
        <v>21</v>
      </c>
      <c r="E346" t="s">
        <v>5</v>
      </c>
      <c r="G346" t="s">
        <v>22</v>
      </c>
      <c r="H346">
        <v>440044</v>
      </c>
      <c r="I346">
        <v>441012</v>
      </c>
      <c r="J346" t="s">
        <v>23</v>
      </c>
      <c r="K346" t="s">
        <v>1155</v>
      </c>
      <c r="L346" t="s">
        <v>1154</v>
      </c>
      <c r="M346">
        <f>IF(ABS(I346-H347)&lt;=100,M345,M345+1)</f>
        <v>155</v>
      </c>
      <c r="N346">
        <f t="shared" si="14"/>
        <v>155</v>
      </c>
      <c r="O346">
        <f t="shared" si="15"/>
        <v>155</v>
      </c>
      <c r="P346">
        <v>824</v>
      </c>
      <c r="Q346">
        <f>COUNTIFS(N:N,P346,J:J,"-",E:E,"chromosome")</f>
        <v>2</v>
      </c>
    </row>
    <row r="347" spans="1:17" x14ac:dyDescent="0.35">
      <c r="A347" t="s">
        <v>26</v>
      </c>
      <c r="B347" t="s">
        <v>32</v>
      </c>
      <c r="C347" t="s">
        <v>20</v>
      </c>
      <c r="D347" t="s">
        <v>21</v>
      </c>
      <c r="E347" t="s">
        <v>5</v>
      </c>
      <c r="G347" t="s">
        <v>22</v>
      </c>
      <c r="H347">
        <v>441005</v>
      </c>
      <c r="I347">
        <v>441877</v>
      </c>
      <c r="J347" t="s">
        <v>23</v>
      </c>
      <c r="K347" t="s">
        <v>1158</v>
      </c>
      <c r="L347" t="s">
        <v>1157</v>
      </c>
      <c r="M347">
        <f>IF(ABS(I347-H348)&lt;=100,M346,M346+1)</f>
        <v>155</v>
      </c>
      <c r="N347">
        <f t="shared" si="14"/>
        <v>155</v>
      </c>
      <c r="O347">
        <f t="shared" si="15"/>
        <v>155</v>
      </c>
      <c r="P347">
        <v>829</v>
      </c>
      <c r="Q347">
        <f>COUNTIFS(N:N,P347,J:J,"-",E:E,"chromosome")</f>
        <v>2</v>
      </c>
    </row>
    <row r="348" spans="1:17" x14ac:dyDescent="0.35">
      <c r="A348" t="s">
        <v>26</v>
      </c>
      <c r="B348" t="s">
        <v>32</v>
      </c>
      <c r="C348" t="s">
        <v>20</v>
      </c>
      <c r="D348" t="s">
        <v>21</v>
      </c>
      <c r="E348" t="s">
        <v>5</v>
      </c>
      <c r="G348" t="s">
        <v>22</v>
      </c>
      <c r="H348">
        <v>441861</v>
      </c>
      <c r="I348">
        <v>442463</v>
      </c>
      <c r="J348" t="s">
        <v>23</v>
      </c>
      <c r="K348" t="s">
        <v>1161</v>
      </c>
      <c r="L348" t="s">
        <v>1160</v>
      </c>
      <c r="M348">
        <f>IF(ABS(I348-H349)&lt;=100,M347,M347+1)</f>
        <v>156</v>
      </c>
      <c r="N348">
        <f t="shared" si="14"/>
        <v>156</v>
      </c>
      <c r="O348">
        <f t="shared" si="15"/>
        <v>155</v>
      </c>
      <c r="P348">
        <v>831</v>
      </c>
      <c r="Q348">
        <f>COUNTIFS(N:N,P348,J:J,"-",E:E,"chromosome")</f>
        <v>5</v>
      </c>
    </row>
    <row r="349" spans="1:17" x14ac:dyDescent="0.35">
      <c r="A349" t="s">
        <v>26</v>
      </c>
      <c r="B349" t="s">
        <v>32</v>
      </c>
      <c r="C349" t="s">
        <v>20</v>
      </c>
      <c r="D349" t="s">
        <v>21</v>
      </c>
      <c r="E349" t="s">
        <v>5</v>
      </c>
      <c r="G349" t="s">
        <v>22</v>
      </c>
      <c r="H349">
        <v>442625</v>
      </c>
      <c r="I349">
        <v>445687</v>
      </c>
      <c r="J349" t="s">
        <v>23</v>
      </c>
      <c r="K349" t="s">
        <v>1164</v>
      </c>
      <c r="L349" t="s">
        <v>1163</v>
      </c>
      <c r="M349">
        <f>IF(ABS(I349-H350)&lt;=100,M348,M348+1)</f>
        <v>156</v>
      </c>
      <c r="N349">
        <f t="shared" si="14"/>
        <v>156</v>
      </c>
      <c r="O349">
        <f t="shared" si="15"/>
        <v>156</v>
      </c>
      <c r="P349">
        <v>834</v>
      </c>
      <c r="Q349">
        <f>COUNTIFS(N:N,P349,J:J,"-",E:E,"chromosome")</f>
        <v>3</v>
      </c>
    </row>
    <row r="350" spans="1:17" x14ac:dyDescent="0.35">
      <c r="A350" t="s">
        <v>26</v>
      </c>
      <c r="B350" t="s">
        <v>32</v>
      </c>
      <c r="C350" t="s">
        <v>20</v>
      </c>
      <c r="D350" t="s">
        <v>21</v>
      </c>
      <c r="E350" t="s">
        <v>5</v>
      </c>
      <c r="G350" t="s">
        <v>22</v>
      </c>
      <c r="H350">
        <v>445700</v>
      </c>
      <c r="I350">
        <v>446644</v>
      </c>
      <c r="J350" t="s">
        <v>23</v>
      </c>
      <c r="K350" t="s">
        <v>1167</v>
      </c>
      <c r="L350" t="s">
        <v>1166</v>
      </c>
      <c r="M350">
        <f>IF(ABS(I350-H351)&lt;=100,M349,M349+1)</f>
        <v>157</v>
      </c>
      <c r="N350" t="str">
        <f t="shared" si="14"/>
        <v>0</v>
      </c>
      <c r="O350">
        <f t="shared" si="15"/>
        <v>156</v>
      </c>
      <c r="P350">
        <v>836</v>
      </c>
      <c r="Q350">
        <f>COUNTIFS(N:N,P350,J:J,"-",E:E,"chromosome")</f>
        <v>2</v>
      </c>
    </row>
    <row r="351" spans="1:17" x14ac:dyDescent="0.35">
      <c r="A351" t="s">
        <v>26</v>
      </c>
      <c r="B351" t="s">
        <v>32</v>
      </c>
      <c r="C351" t="s">
        <v>20</v>
      </c>
      <c r="D351" t="s">
        <v>21</v>
      </c>
      <c r="E351" t="s">
        <v>5</v>
      </c>
      <c r="G351" t="s">
        <v>22</v>
      </c>
      <c r="H351">
        <v>447130</v>
      </c>
      <c r="I351">
        <v>448437</v>
      </c>
      <c r="J351" t="s">
        <v>23</v>
      </c>
      <c r="K351" t="s">
        <v>28</v>
      </c>
      <c r="L351" t="s">
        <v>1171</v>
      </c>
      <c r="M351">
        <f>IF(ABS(I351-H352)&lt;=100,M350,M350+1)</f>
        <v>158</v>
      </c>
      <c r="N351" t="str">
        <f t="shared" si="14"/>
        <v>0</v>
      </c>
      <c r="O351">
        <f t="shared" si="15"/>
        <v>157</v>
      </c>
      <c r="P351">
        <v>837</v>
      </c>
      <c r="Q351">
        <f>COUNTIFS(N:N,P351,J:J,"-",E:E,"chromosome")</f>
        <v>2</v>
      </c>
    </row>
    <row r="352" spans="1:17" x14ac:dyDescent="0.35">
      <c r="A352" t="s">
        <v>26</v>
      </c>
      <c r="B352" t="s">
        <v>32</v>
      </c>
      <c r="C352" t="s">
        <v>20</v>
      </c>
      <c r="D352" t="s">
        <v>21</v>
      </c>
      <c r="E352" t="s">
        <v>5</v>
      </c>
      <c r="G352" t="s">
        <v>22</v>
      </c>
      <c r="H352">
        <v>448828</v>
      </c>
      <c r="I352">
        <v>449508</v>
      </c>
      <c r="J352" t="s">
        <v>23</v>
      </c>
      <c r="K352" t="s">
        <v>1174</v>
      </c>
      <c r="L352" t="s">
        <v>1173</v>
      </c>
      <c r="M352">
        <f>IF(ABS(I352-H353)&lt;=100,M351,M351+1)</f>
        <v>159</v>
      </c>
      <c r="N352" t="str">
        <f t="shared" si="14"/>
        <v>0</v>
      </c>
      <c r="O352">
        <f t="shared" si="15"/>
        <v>158</v>
      </c>
      <c r="P352">
        <v>838</v>
      </c>
      <c r="Q352">
        <f>COUNTIFS(N:N,P352,J:J,"-",E:E,"chromosome")</f>
        <v>2</v>
      </c>
    </row>
    <row r="353" spans="1:17" x14ac:dyDescent="0.35">
      <c r="A353" t="s">
        <v>26</v>
      </c>
      <c r="B353" t="s">
        <v>32</v>
      </c>
      <c r="C353" t="s">
        <v>20</v>
      </c>
      <c r="D353" t="s">
        <v>21</v>
      </c>
      <c r="E353" t="s">
        <v>5</v>
      </c>
      <c r="G353" t="s">
        <v>22</v>
      </c>
      <c r="H353">
        <v>451456</v>
      </c>
      <c r="I353">
        <v>452394</v>
      </c>
      <c r="J353" t="s">
        <v>23</v>
      </c>
      <c r="K353" t="s">
        <v>1183</v>
      </c>
      <c r="L353" t="s">
        <v>1182</v>
      </c>
      <c r="M353">
        <f>IF(ABS(I353-H354)&lt;=100,M352,M352+1)</f>
        <v>160</v>
      </c>
      <c r="N353">
        <f t="shared" si="14"/>
        <v>160</v>
      </c>
      <c r="O353">
        <f t="shared" si="15"/>
        <v>159</v>
      </c>
      <c r="P353">
        <v>839</v>
      </c>
      <c r="Q353">
        <f>COUNTIFS(N:N,P353,J:J,"-",E:E,"chromosome")</f>
        <v>3</v>
      </c>
    </row>
    <row r="354" spans="1:17" x14ac:dyDescent="0.35">
      <c r="A354" t="s">
        <v>26</v>
      </c>
      <c r="B354" t="s">
        <v>32</v>
      </c>
      <c r="C354" t="s">
        <v>20</v>
      </c>
      <c r="D354" t="s">
        <v>21</v>
      </c>
      <c r="E354" t="s">
        <v>5</v>
      </c>
      <c r="G354" t="s">
        <v>22</v>
      </c>
      <c r="H354">
        <v>454414</v>
      </c>
      <c r="I354">
        <v>454755</v>
      </c>
      <c r="J354" t="s">
        <v>23</v>
      </c>
      <c r="K354" t="s">
        <v>1194</v>
      </c>
      <c r="L354" t="s">
        <v>1193</v>
      </c>
      <c r="M354">
        <f>IF(ABS(I354-H355)&lt;=100,M353,M353+1)</f>
        <v>160</v>
      </c>
      <c r="N354">
        <f t="shared" si="14"/>
        <v>160</v>
      </c>
      <c r="O354">
        <f t="shared" si="15"/>
        <v>160</v>
      </c>
      <c r="P354">
        <v>840</v>
      </c>
      <c r="Q354">
        <f>COUNTIFS(N:N,P354,J:J,"-",E:E,"chromosome")</f>
        <v>3</v>
      </c>
    </row>
    <row r="355" spans="1:17" x14ac:dyDescent="0.35">
      <c r="A355" t="s">
        <v>26</v>
      </c>
      <c r="B355" t="s">
        <v>32</v>
      </c>
      <c r="C355" t="s">
        <v>20</v>
      </c>
      <c r="D355" t="s">
        <v>21</v>
      </c>
      <c r="E355" t="s">
        <v>5</v>
      </c>
      <c r="G355" t="s">
        <v>22</v>
      </c>
      <c r="H355">
        <v>454847</v>
      </c>
      <c r="I355">
        <v>455266</v>
      </c>
      <c r="J355" t="s">
        <v>23</v>
      </c>
      <c r="K355" t="s">
        <v>1197</v>
      </c>
      <c r="L355" t="s">
        <v>1196</v>
      </c>
      <c r="M355">
        <f>IF(ABS(I355-H356)&lt;=100,M354,M354+1)</f>
        <v>161</v>
      </c>
      <c r="N355" t="str">
        <f t="shared" si="14"/>
        <v>0</v>
      </c>
      <c r="O355">
        <f t="shared" si="15"/>
        <v>160</v>
      </c>
      <c r="P355">
        <v>843</v>
      </c>
      <c r="Q355">
        <f>COUNTIFS(N:N,P355,J:J,"-",E:E,"chromosome")</f>
        <v>2</v>
      </c>
    </row>
    <row r="356" spans="1:17" x14ac:dyDescent="0.35">
      <c r="A356" t="s">
        <v>26</v>
      </c>
      <c r="B356" t="s">
        <v>32</v>
      </c>
      <c r="C356" t="s">
        <v>20</v>
      </c>
      <c r="D356" t="s">
        <v>21</v>
      </c>
      <c r="E356" t="s">
        <v>5</v>
      </c>
      <c r="G356" t="s">
        <v>22</v>
      </c>
      <c r="H356">
        <v>455410</v>
      </c>
      <c r="I356">
        <v>456786</v>
      </c>
      <c r="J356" t="s">
        <v>23</v>
      </c>
      <c r="K356" t="s">
        <v>1200</v>
      </c>
      <c r="L356" t="s">
        <v>1199</v>
      </c>
      <c r="M356">
        <f>IF(ABS(I356-H357)&lt;=100,M355,M355+1)</f>
        <v>162</v>
      </c>
      <c r="N356" t="str">
        <f t="shared" si="14"/>
        <v>0</v>
      </c>
      <c r="O356">
        <f t="shared" si="15"/>
        <v>161</v>
      </c>
      <c r="P356">
        <v>849</v>
      </c>
      <c r="Q356">
        <f>COUNTIFS(N:N,P356,J:J,"-",E:E,"chromosome")</f>
        <v>2</v>
      </c>
    </row>
    <row r="357" spans="1:17" x14ac:dyDescent="0.35">
      <c r="A357" t="s">
        <v>26</v>
      </c>
      <c r="B357" t="s">
        <v>32</v>
      </c>
      <c r="C357" t="s">
        <v>20</v>
      </c>
      <c r="D357" t="s">
        <v>21</v>
      </c>
      <c r="E357" t="s">
        <v>5</v>
      </c>
      <c r="G357" t="s">
        <v>22</v>
      </c>
      <c r="H357">
        <v>457447</v>
      </c>
      <c r="I357">
        <v>457710</v>
      </c>
      <c r="J357" t="s">
        <v>23</v>
      </c>
      <c r="K357" t="s">
        <v>28</v>
      </c>
      <c r="L357" t="s">
        <v>1202</v>
      </c>
      <c r="M357">
        <f>IF(ABS(I357-H358)&lt;=100,M356,M356+1)</f>
        <v>163</v>
      </c>
      <c r="N357">
        <f t="shared" si="14"/>
        <v>163</v>
      </c>
      <c r="O357">
        <f t="shared" si="15"/>
        <v>162</v>
      </c>
      <c r="P357">
        <v>858</v>
      </c>
      <c r="Q357">
        <f>COUNTIFS(N:N,P357,J:J,"-",E:E,"chromosome")</f>
        <v>2</v>
      </c>
    </row>
    <row r="358" spans="1:17" x14ac:dyDescent="0.35">
      <c r="A358" t="s">
        <v>26</v>
      </c>
      <c r="B358" t="s">
        <v>32</v>
      </c>
      <c r="C358" t="s">
        <v>20</v>
      </c>
      <c r="D358" t="s">
        <v>21</v>
      </c>
      <c r="E358" t="s">
        <v>5</v>
      </c>
      <c r="G358" t="s">
        <v>22</v>
      </c>
      <c r="H358">
        <v>457844</v>
      </c>
      <c r="I358">
        <v>458029</v>
      </c>
      <c r="J358" t="s">
        <v>23</v>
      </c>
      <c r="K358" t="s">
        <v>28</v>
      </c>
      <c r="L358" t="s">
        <v>1204</v>
      </c>
      <c r="M358">
        <f>IF(ABS(I358-H359)&lt;=100,M357,M357+1)</f>
        <v>163</v>
      </c>
      <c r="N358">
        <f t="shared" si="14"/>
        <v>163</v>
      </c>
      <c r="O358">
        <f t="shared" si="15"/>
        <v>163</v>
      </c>
      <c r="P358">
        <v>862</v>
      </c>
      <c r="Q358">
        <f>COUNTIFS(N:N,P358,J:J,"-",E:E,"chromosome")</f>
        <v>2</v>
      </c>
    </row>
    <row r="359" spans="1:17" x14ac:dyDescent="0.35">
      <c r="A359" t="s">
        <v>26</v>
      </c>
      <c r="B359" t="s">
        <v>32</v>
      </c>
      <c r="C359" t="s">
        <v>20</v>
      </c>
      <c r="D359" t="s">
        <v>21</v>
      </c>
      <c r="E359" t="s">
        <v>5</v>
      </c>
      <c r="G359" t="s">
        <v>22</v>
      </c>
      <c r="H359">
        <v>458105</v>
      </c>
      <c r="I359">
        <v>459028</v>
      </c>
      <c r="J359" t="s">
        <v>23</v>
      </c>
      <c r="K359" t="s">
        <v>1207</v>
      </c>
      <c r="L359" t="s">
        <v>1206</v>
      </c>
      <c r="M359">
        <f>IF(ABS(I359-H360)&lt;=100,M358,M358+1)</f>
        <v>163</v>
      </c>
      <c r="N359">
        <f t="shared" si="14"/>
        <v>163</v>
      </c>
      <c r="O359">
        <f t="shared" si="15"/>
        <v>163</v>
      </c>
      <c r="P359">
        <v>864</v>
      </c>
      <c r="Q359">
        <f>COUNTIFS(N:N,P359,J:J,"-",E:E,"chromosome")</f>
        <v>2</v>
      </c>
    </row>
    <row r="360" spans="1:17" x14ac:dyDescent="0.35">
      <c r="A360" t="s">
        <v>26</v>
      </c>
      <c r="B360" t="s">
        <v>32</v>
      </c>
      <c r="C360" t="s">
        <v>20</v>
      </c>
      <c r="D360" t="s">
        <v>21</v>
      </c>
      <c r="E360" t="s">
        <v>5</v>
      </c>
      <c r="G360" t="s">
        <v>22</v>
      </c>
      <c r="H360">
        <v>459080</v>
      </c>
      <c r="I360">
        <v>459586</v>
      </c>
      <c r="J360" t="s">
        <v>23</v>
      </c>
      <c r="K360" t="s">
        <v>1210</v>
      </c>
      <c r="L360" t="s">
        <v>1209</v>
      </c>
      <c r="M360">
        <f>IF(ABS(I360-H361)&lt;=100,M359,M359+1)</f>
        <v>163</v>
      </c>
      <c r="N360">
        <f t="shared" si="14"/>
        <v>163</v>
      </c>
      <c r="O360">
        <f t="shared" si="15"/>
        <v>163</v>
      </c>
      <c r="P360">
        <v>868</v>
      </c>
      <c r="Q360">
        <f>COUNTIFS(N:N,P360,J:J,"-",E:E,"chromosome")</f>
        <v>2</v>
      </c>
    </row>
    <row r="361" spans="1:17" x14ac:dyDescent="0.35">
      <c r="A361" t="s">
        <v>26</v>
      </c>
      <c r="B361" t="s">
        <v>32</v>
      </c>
      <c r="C361" t="s">
        <v>20</v>
      </c>
      <c r="D361" t="s">
        <v>21</v>
      </c>
      <c r="E361" t="s">
        <v>5</v>
      </c>
      <c r="G361" t="s">
        <v>22</v>
      </c>
      <c r="H361">
        <v>459623</v>
      </c>
      <c r="I361">
        <v>460201</v>
      </c>
      <c r="J361" t="s">
        <v>23</v>
      </c>
      <c r="K361" t="s">
        <v>1213</v>
      </c>
      <c r="L361" t="s">
        <v>1212</v>
      </c>
      <c r="M361">
        <f>IF(ABS(I361-H362)&lt;=100,M360,M360+1)</f>
        <v>163</v>
      </c>
      <c r="N361">
        <f t="shared" si="14"/>
        <v>163</v>
      </c>
      <c r="O361">
        <f t="shared" si="15"/>
        <v>163</v>
      </c>
      <c r="P361">
        <v>869</v>
      </c>
      <c r="Q361">
        <f>COUNTIFS(N:N,P361,J:J,"-",E:E,"chromosome")</f>
        <v>2</v>
      </c>
    </row>
    <row r="362" spans="1:17" x14ac:dyDescent="0.35">
      <c r="A362" t="s">
        <v>26</v>
      </c>
      <c r="B362" t="s">
        <v>32</v>
      </c>
      <c r="C362" t="s">
        <v>20</v>
      </c>
      <c r="D362" t="s">
        <v>21</v>
      </c>
      <c r="E362" t="s">
        <v>5</v>
      </c>
      <c r="G362" t="s">
        <v>22</v>
      </c>
      <c r="H362">
        <v>460214</v>
      </c>
      <c r="I362">
        <v>461227</v>
      </c>
      <c r="J362" t="s">
        <v>23</v>
      </c>
      <c r="K362" t="s">
        <v>1216</v>
      </c>
      <c r="L362" t="s">
        <v>1215</v>
      </c>
      <c r="M362">
        <f>IF(ABS(I362-H363)&lt;=100,M361,M361+1)</f>
        <v>163</v>
      </c>
      <c r="N362">
        <f t="shared" si="14"/>
        <v>163</v>
      </c>
      <c r="O362">
        <f t="shared" si="15"/>
        <v>163</v>
      </c>
      <c r="P362">
        <v>872</v>
      </c>
      <c r="Q362">
        <f>COUNTIFS(N:N,P362,J:J,"-",E:E,"chromosome")</f>
        <v>2</v>
      </c>
    </row>
    <row r="363" spans="1:17" x14ac:dyDescent="0.35">
      <c r="A363" t="s">
        <v>26</v>
      </c>
      <c r="B363" t="s">
        <v>32</v>
      </c>
      <c r="C363" t="s">
        <v>20</v>
      </c>
      <c r="D363" t="s">
        <v>21</v>
      </c>
      <c r="E363" t="s">
        <v>5</v>
      </c>
      <c r="G363" t="s">
        <v>22</v>
      </c>
      <c r="H363">
        <v>461301</v>
      </c>
      <c r="I363">
        <v>462218</v>
      </c>
      <c r="J363" t="s">
        <v>23</v>
      </c>
      <c r="K363" t="s">
        <v>132</v>
      </c>
      <c r="L363" t="s">
        <v>1218</v>
      </c>
      <c r="M363">
        <f>IF(ABS(I363-H364)&lt;=100,M362,M362+1)</f>
        <v>164</v>
      </c>
      <c r="N363" t="str">
        <f t="shared" si="14"/>
        <v>0</v>
      </c>
      <c r="O363">
        <f t="shared" si="15"/>
        <v>163</v>
      </c>
      <c r="P363">
        <v>877</v>
      </c>
      <c r="Q363">
        <f>COUNTIFS(N:N,P363,J:J,"-",E:E,"chromosome")</f>
        <v>4</v>
      </c>
    </row>
    <row r="364" spans="1:17" x14ac:dyDescent="0.35">
      <c r="A364" t="s">
        <v>26</v>
      </c>
      <c r="B364" t="s">
        <v>32</v>
      </c>
      <c r="C364" t="s">
        <v>20</v>
      </c>
      <c r="D364" t="s">
        <v>21</v>
      </c>
      <c r="E364" t="s">
        <v>5</v>
      </c>
      <c r="G364" t="s">
        <v>22</v>
      </c>
      <c r="H364">
        <v>462410</v>
      </c>
      <c r="I364">
        <v>463984</v>
      </c>
      <c r="J364" t="s">
        <v>23</v>
      </c>
      <c r="K364" t="s">
        <v>1221</v>
      </c>
      <c r="L364" t="s">
        <v>1220</v>
      </c>
      <c r="M364">
        <f>IF(ABS(I364-H365)&lt;=100,M363,M363+1)</f>
        <v>165</v>
      </c>
      <c r="N364">
        <f t="shared" si="14"/>
        <v>165</v>
      </c>
      <c r="O364">
        <f t="shared" si="15"/>
        <v>164</v>
      </c>
      <c r="P364">
        <v>879</v>
      </c>
      <c r="Q364">
        <f>COUNTIFS(N:N,P364,J:J,"-",E:E,"chromosome")</f>
        <v>2</v>
      </c>
    </row>
    <row r="365" spans="1:17" x14ac:dyDescent="0.35">
      <c r="A365" t="s">
        <v>26</v>
      </c>
      <c r="B365" t="s">
        <v>32</v>
      </c>
      <c r="C365" t="s">
        <v>20</v>
      </c>
      <c r="D365" t="s">
        <v>21</v>
      </c>
      <c r="E365" t="s">
        <v>5</v>
      </c>
      <c r="G365" t="s">
        <v>22</v>
      </c>
      <c r="H365">
        <v>464192</v>
      </c>
      <c r="I365">
        <v>465394</v>
      </c>
      <c r="J365" t="s">
        <v>23</v>
      </c>
      <c r="K365" t="s">
        <v>1224</v>
      </c>
      <c r="L365" t="s">
        <v>1223</v>
      </c>
      <c r="M365">
        <f>IF(ABS(I365-H366)&lt;=100,M364,M364+1)</f>
        <v>165</v>
      </c>
      <c r="N365">
        <f t="shared" si="14"/>
        <v>165</v>
      </c>
      <c r="O365">
        <f t="shared" si="15"/>
        <v>165</v>
      </c>
      <c r="P365">
        <v>881</v>
      </c>
      <c r="Q365">
        <f>COUNTIFS(N:N,P365,J:J,"-",E:E,"chromosome")</f>
        <v>2</v>
      </c>
    </row>
    <row r="366" spans="1:17" x14ac:dyDescent="0.35">
      <c r="A366" t="s">
        <v>26</v>
      </c>
      <c r="B366" t="s">
        <v>32</v>
      </c>
      <c r="C366" t="s">
        <v>20</v>
      </c>
      <c r="D366" t="s">
        <v>21</v>
      </c>
      <c r="E366" t="s">
        <v>5</v>
      </c>
      <c r="G366" t="s">
        <v>22</v>
      </c>
      <c r="H366">
        <v>465401</v>
      </c>
      <c r="I366">
        <v>466504</v>
      </c>
      <c r="J366" t="s">
        <v>23</v>
      </c>
      <c r="K366" t="s">
        <v>1227</v>
      </c>
      <c r="L366" t="s">
        <v>1226</v>
      </c>
      <c r="M366">
        <f>IF(ABS(I366-H367)&lt;=100,M365,M365+1)</f>
        <v>165</v>
      </c>
      <c r="N366">
        <f t="shared" si="14"/>
        <v>165</v>
      </c>
      <c r="O366">
        <f t="shared" si="15"/>
        <v>165</v>
      </c>
      <c r="P366">
        <v>883</v>
      </c>
      <c r="Q366">
        <f>COUNTIFS(N:N,P366,J:J,"-",E:E,"chromosome")</f>
        <v>2</v>
      </c>
    </row>
    <row r="367" spans="1:17" x14ac:dyDescent="0.35">
      <c r="A367" t="s">
        <v>26</v>
      </c>
      <c r="B367" t="s">
        <v>32</v>
      </c>
      <c r="C367" t="s">
        <v>20</v>
      </c>
      <c r="D367" t="s">
        <v>21</v>
      </c>
      <c r="E367" t="s">
        <v>5</v>
      </c>
      <c r="G367" t="s">
        <v>22</v>
      </c>
      <c r="H367">
        <v>466564</v>
      </c>
      <c r="I367">
        <v>468267</v>
      </c>
      <c r="J367" t="s">
        <v>23</v>
      </c>
      <c r="K367" t="s">
        <v>1230</v>
      </c>
      <c r="L367" t="s">
        <v>1229</v>
      </c>
      <c r="M367">
        <f>IF(ABS(I367-H368)&lt;=100,M366,M366+1)</f>
        <v>166</v>
      </c>
      <c r="N367" t="str">
        <f t="shared" si="14"/>
        <v>0</v>
      </c>
      <c r="O367">
        <f t="shared" si="15"/>
        <v>165</v>
      </c>
      <c r="P367">
        <v>888</v>
      </c>
      <c r="Q367" s="6">
        <f>COUNTIFS(N:N,P367,J:J,"-",E:E,"chromosome")</f>
        <v>2</v>
      </c>
    </row>
    <row r="368" spans="1:17" x14ac:dyDescent="0.35">
      <c r="A368" t="s">
        <v>26</v>
      </c>
      <c r="B368" t="s">
        <v>32</v>
      </c>
      <c r="C368" t="s">
        <v>20</v>
      </c>
      <c r="D368" t="s">
        <v>21</v>
      </c>
      <c r="E368" t="s">
        <v>5</v>
      </c>
      <c r="G368" t="s">
        <v>22</v>
      </c>
      <c r="H368">
        <v>469792</v>
      </c>
      <c r="I368">
        <v>471000</v>
      </c>
      <c r="J368" t="s">
        <v>23</v>
      </c>
      <c r="K368" t="s">
        <v>1239</v>
      </c>
      <c r="L368" t="s">
        <v>1238</v>
      </c>
      <c r="M368">
        <f>IF(ABS(I368-H369)&lt;=100,M367,M367+1)</f>
        <v>167</v>
      </c>
      <c r="N368" t="str">
        <f t="shared" si="14"/>
        <v>0</v>
      </c>
      <c r="O368">
        <f t="shared" si="15"/>
        <v>166</v>
      </c>
      <c r="P368">
        <v>897</v>
      </c>
      <c r="Q368" s="7">
        <f>COUNTIFS(N:N,P368,J:J,"+",E:E,"chromosome")</f>
        <v>2</v>
      </c>
    </row>
    <row r="369" spans="1:17" x14ac:dyDescent="0.35">
      <c r="A369" t="s">
        <v>26</v>
      </c>
      <c r="B369" t="s">
        <v>32</v>
      </c>
      <c r="C369" t="s">
        <v>20</v>
      </c>
      <c r="D369" t="s">
        <v>21</v>
      </c>
      <c r="E369" t="s">
        <v>5</v>
      </c>
      <c r="G369" t="s">
        <v>22</v>
      </c>
      <c r="H369">
        <v>472248</v>
      </c>
      <c r="I369">
        <v>473090</v>
      </c>
      <c r="J369" t="s">
        <v>23</v>
      </c>
      <c r="K369" t="s">
        <v>1245</v>
      </c>
      <c r="L369" t="s">
        <v>1244</v>
      </c>
      <c r="M369">
        <f>IF(ABS(I369-H370)&lt;=100,M368,M368+1)</f>
        <v>168</v>
      </c>
      <c r="N369">
        <f t="shared" si="14"/>
        <v>168</v>
      </c>
      <c r="O369">
        <f t="shared" si="15"/>
        <v>167</v>
      </c>
      <c r="P369">
        <v>900</v>
      </c>
      <c r="Q369" s="7">
        <f>COUNTIFS(N:N,P369,J:J,"+",E:E,"chromosome")</f>
        <v>2</v>
      </c>
    </row>
    <row r="370" spans="1:17" x14ac:dyDescent="0.35">
      <c r="A370" t="s">
        <v>26</v>
      </c>
      <c r="B370" t="s">
        <v>32</v>
      </c>
      <c r="C370" t="s">
        <v>20</v>
      </c>
      <c r="D370" t="s">
        <v>21</v>
      </c>
      <c r="E370" t="s">
        <v>5</v>
      </c>
      <c r="G370" t="s">
        <v>22</v>
      </c>
      <c r="H370">
        <v>474261</v>
      </c>
      <c r="I370">
        <v>475526</v>
      </c>
      <c r="J370" t="s">
        <v>23</v>
      </c>
      <c r="K370" t="s">
        <v>1250</v>
      </c>
      <c r="L370" t="s">
        <v>1249</v>
      </c>
      <c r="M370">
        <f>IF(ABS(I370-H371)&lt;=100,M369,M369+1)</f>
        <v>168</v>
      </c>
      <c r="N370">
        <f t="shared" si="14"/>
        <v>168</v>
      </c>
      <c r="O370">
        <f t="shared" si="15"/>
        <v>168</v>
      </c>
      <c r="P370">
        <v>907</v>
      </c>
      <c r="Q370" s="7">
        <f>COUNTIFS(N:N,P370,J:J,"+",E:E,"chromosome")</f>
        <v>3</v>
      </c>
    </row>
    <row r="371" spans="1:17" x14ac:dyDescent="0.35">
      <c r="A371" t="s">
        <v>26</v>
      </c>
      <c r="B371" t="s">
        <v>32</v>
      </c>
      <c r="C371" t="s">
        <v>20</v>
      </c>
      <c r="D371" t="s">
        <v>21</v>
      </c>
      <c r="E371" t="s">
        <v>5</v>
      </c>
      <c r="G371" t="s">
        <v>22</v>
      </c>
      <c r="H371">
        <v>475540</v>
      </c>
      <c r="I371">
        <v>475755</v>
      </c>
      <c r="J371" t="s">
        <v>23</v>
      </c>
      <c r="K371" t="s">
        <v>28</v>
      </c>
      <c r="L371" t="s">
        <v>1252</v>
      </c>
      <c r="M371">
        <f>IF(ABS(I371-H372)&lt;=100,M370,M370+1)</f>
        <v>169</v>
      </c>
      <c r="N371" t="str">
        <f t="shared" si="14"/>
        <v>0</v>
      </c>
      <c r="O371">
        <f t="shared" si="15"/>
        <v>168</v>
      </c>
      <c r="P371">
        <v>909</v>
      </c>
      <c r="Q371" s="7">
        <f>COUNTIFS(N:N,P371,J:J,"+",E:E,"chromosome")</f>
        <v>2</v>
      </c>
    </row>
    <row r="372" spans="1:17" x14ac:dyDescent="0.35">
      <c r="A372" t="s">
        <v>26</v>
      </c>
      <c r="B372" t="s">
        <v>32</v>
      </c>
      <c r="C372" t="s">
        <v>20</v>
      </c>
      <c r="D372" t="s">
        <v>21</v>
      </c>
      <c r="E372" t="s">
        <v>5</v>
      </c>
      <c r="G372" t="s">
        <v>22</v>
      </c>
      <c r="H372">
        <v>478924</v>
      </c>
      <c r="I372">
        <v>480642</v>
      </c>
      <c r="J372" t="s">
        <v>23</v>
      </c>
      <c r="K372" t="s">
        <v>1258</v>
      </c>
      <c r="L372" t="s">
        <v>1257</v>
      </c>
      <c r="M372">
        <f>IF(ABS(I372-H373)&lt;=100,M371,M371+1)</f>
        <v>170</v>
      </c>
      <c r="N372" t="str">
        <f t="shared" si="14"/>
        <v>0</v>
      </c>
      <c r="O372">
        <f t="shared" si="15"/>
        <v>169</v>
      </c>
      <c r="P372">
        <v>910</v>
      </c>
      <c r="Q372" s="7">
        <f>COUNTIFS(N:N,P372,J:J,"+",E:E,"chromosome")</f>
        <v>2</v>
      </c>
    </row>
    <row r="373" spans="1:17" x14ac:dyDescent="0.35">
      <c r="A373" t="s">
        <v>26</v>
      </c>
      <c r="B373" t="s">
        <v>32</v>
      </c>
      <c r="C373" t="s">
        <v>20</v>
      </c>
      <c r="D373" t="s">
        <v>21</v>
      </c>
      <c r="E373" t="s">
        <v>5</v>
      </c>
      <c r="G373" t="s">
        <v>22</v>
      </c>
      <c r="H373">
        <v>483357</v>
      </c>
      <c r="I373">
        <v>484355</v>
      </c>
      <c r="J373" t="s">
        <v>23</v>
      </c>
      <c r="K373" t="s">
        <v>1270</v>
      </c>
      <c r="L373" t="s">
        <v>1269</v>
      </c>
      <c r="M373">
        <f>IF(ABS(I373-H374)&lt;=100,M372,M372+1)</f>
        <v>171</v>
      </c>
      <c r="N373" t="str">
        <f t="shared" si="14"/>
        <v>0</v>
      </c>
      <c r="O373">
        <f t="shared" si="15"/>
        <v>170</v>
      </c>
      <c r="P373">
        <v>915</v>
      </c>
      <c r="Q373" s="7">
        <f>COUNTIFS(N:N,P373,J:J,"+",E:E,"chromosome")</f>
        <v>2</v>
      </c>
    </row>
    <row r="374" spans="1:17" x14ac:dyDescent="0.35">
      <c r="A374" t="s">
        <v>26</v>
      </c>
      <c r="B374" t="s">
        <v>32</v>
      </c>
      <c r="C374" t="s">
        <v>20</v>
      </c>
      <c r="D374" t="s">
        <v>21</v>
      </c>
      <c r="E374" t="s">
        <v>5</v>
      </c>
      <c r="G374" t="s">
        <v>22</v>
      </c>
      <c r="H374">
        <v>484457</v>
      </c>
      <c r="I374">
        <v>485542</v>
      </c>
      <c r="J374" t="s">
        <v>23</v>
      </c>
      <c r="K374" t="s">
        <v>1273</v>
      </c>
      <c r="L374" t="s">
        <v>1272</v>
      </c>
      <c r="M374">
        <f>IF(ABS(I374-H375)&lt;=100,M373,M373+1)</f>
        <v>172</v>
      </c>
      <c r="N374">
        <f t="shared" si="14"/>
        <v>172</v>
      </c>
      <c r="O374">
        <f t="shared" si="15"/>
        <v>171</v>
      </c>
      <c r="P374">
        <v>917</v>
      </c>
      <c r="Q374" s="7">
        <f>COUNTIFS(N:N,P374,J:J,"+",E:E,"chromosome")</f>
        <v>2</v>
      </c>
    </row>
    <row r="375" spans="1:17" x14ac:dyDescent="0.35">
      <c r="A375" t="s">
        <v>26</v>
      </c>
      <c r="B375" t="s">
        <v>32</v>
      </c>
      <c r="C375" t="s">
        <v>20</v>
      </c>
      <c r="D375" t="s">
        <v>21</v>
      </c>
      <c r="E375" t="s">
        <v>5</v>
      </c>
      <c r="G375" t="s">
        <v>22</v>
      </c>
      <c r="H375">
        <v>485711</v>
      </c>
      <c r="I375">
        <v>486040</v>
      </c>
      <c r="J375" t="s">
        <v>23</v>
      </c>
      <c r="K375" t="s">
        <v>28</v>
      </c>
      <c r="L375" t="s">
        <v>1275</v>
      </c>
      <c r="M375">
        <f>IF(ABS(I375-H376)&lt;=100,M374,M374+1)</f>
        <v>172</v>
      </c>
      <c r="N375">
        <f t="shared" si="14"/>
        <v>172</v>
      </c>
      <c r="O375">
        <f t="shared" si="15"/>
        <v>172</v>
      </c>
      <c r="P375">
        <v>930</v>
      </c>
      <c r="Q375" s="7">
        <f>COUNTIFS(N:N,P375,J:J,"+",E:E,"chromosome")</f>
        <v>2</v>
      </c>
    </row>
    <row r="376" spans="1:17" x14ac:dyDescent="0.35">
      <c r="A376" t="s">
        <v>26</v>
      </c>
      <c r="B376" t="s">
        <v>32</v>
      </c>
      <c r="C376" t="s">
        <v>20</v>
      </c>
      <c r="D376" t="s">
        <v>21</v>
      </c>
      <c r="E376" t="s">
        <v>5</v>
      </c>
      <c r="G376" t="s">
        <v>22</v>
      </c>
      <c r="H376">
        <v>486057</v>
      </c>
      <c r="I376">
        <v>486788</v>
      </c>
      <c r="J376" t="s">
        <v>23</v>
      </c>
      <c r="K376" t="s">
        <v>1278</v>
      </c>
      <c r="L376" t="s">
        <v>1277</v>
      </c>
      <c r="M376">
        <f>IF(ABS(I376-H377)&lt;=100,M375,M375+1)</f>
        <v>172</v>
      </c>
      <c r="N376">
        <f t="shared" si="14"/>
        <v>172</v>
      </c>
      <c r="O376">
        <f t="shared" si="15"/>
        <v>172</v>
      </c>
      <c r="P376">
        <v>932</v>
      </c>
      <c r="Q376" s="7">
        <f>COUNTIFS(N:N,P376,J:J,"+",E:E,"chromosome")</f>
        <v>2</v>
      </c>
    </row>
    <row r="377" spans="1:17" x14ac:dyDescent="0.35">
      <c r="A377" t="s">
        <v>26</v>
      </c>
      <c r="B377" t="s">
        <v>32</v>
      </c>
      <c r="C377" t="s">
        <v>20</v>
      </c>
      <c r="D377" t="s">
        <v>21</v>
      </c>
      <c r="E377" t="s">
        <v>5</v>
      </c>
      <c r="G377" t="s">
        <v>22</v>
      </c>
      <c r="H377">
        <v>486826</v>
      </c>
      <c r="I377">
        <v>487317</v>
      </c>
      <c r="J377" t="s">
        <v>23</v>
      </c>
      <c r="K377" t="s">
        <v>1278</v>
      </c>
      <c r="L377" t="s">
        <v>1280</v>
      </c>
      <c r="M377">
        <f>IF(ABS(I377-H378)&lt;=100,M376,M376+1)</f>
        <v>173</v>
      </c>
      <c r="N377" t="str">
        <f t="shared" si="14"/>
        <v>0</v>
      </c>
      <c r="O377">
        <f t="shared" si="15"/>
        <v>172</v>
      </c>
      <c r="P377">
        <v>935</v>
      </c>
      <c r="Q377" s="7">
        <f>COUNTIFS(N:N,P377,J:J,"+",E:E,"chromosome")</f>
        <v>2</v>
      </c>
    </row>
    <row r="378" spans="1:17" x14ac:dyDescent="0.35">
      <c r="A378" t="s">
        <v>26</v>
      </c>
      <c r="B378" t="s">
        <v>32</v>
      </c>
      <c r="C378" t="s">
        <v>20</v>
      </c>
      <c r="D378" t="s">
        <v>21</v>
      </c>
      <c r="E378" t="s">
        <v>5</v>
      </c>
      <c r="G378" t="s">
        <v>22</v>
      </c>
      <c r="H378">
        <v>487451</v>
      </c>
      <c r="I378">
        <v>488764</v>
      </c>
      <c r="J378" t="s">
        <v>23</v>
      </c>
      <c r="K378" t="s">
        <v>1283</v>
      </c>
      <c r="L378" t="s">
        <v>1282</v>
      </c>
      <c r="M378">
        <f>IF(ABS(I378-H379)&lt;=100,M377,M377+1)</f>
        <v>174</v>
      </c>
      <c r="N378">
        <f t="shared" si="14"/>
        <v>174</v>
      </c>
      <c r="O378">
        <f t="shared" si="15"/>
        <v>173</v>
      </c>
      <c r="P378">
        <v>941</v>
      </c>
      <c r="Q378" s="7">
        <f>COUNTIFS(N:N,P378,J:J,"+",E:E,"chromosome")</f>
        <v>2</v>
      </c>
    </row>
    <row r="379" spans="1:17" x14ac:dyDescent="0.35">
      <c r="A379" t="s">
        <v>26</v>
      </c>
      <c r="B379" t="s">
        <v>32</v>
      </c>
      <c r="C379" t="s">
        <v>20</v>
      </c>
      <c r="D379" t="s">
        <v>21</v>
      </c>
      <c r="E379" t="s">
        <v>5</v>
      </c>
      <c r="G379" t="s">
        <v>22</v>
      </c>
      <c r="H379">
        <v>489005</v>
      </c>
      <c r="I379">
        <v>491506</v>
      </c>
      <c r="J379" t="s">
        <v>23</v>
      </c>
      <c r="K379" t="s">
        <v>28</v>
      </c>
      <c r="L379" t="s">
        <v>1285</v>
      </c>
      <c r="M379">
        <f>IF(ABS(I379-H380)&lt;=100,M378,M378+1)</f>
        <v>174</v>
      </c>
      <c r="N379">
        <f t="shared" si="14"/>
        <v>174</v>
      </c>
      <c r="O379">
        <f t="shared" si="15"/>
        <v>174</v>
      </c>
      <c r="P379">
        <v>951</v>
      </c>
      <c r="Q379" s="7">
        <f>COUNTIFS(N:N,P379,J:J,"+",E:E,"chromosome")</f>
        <v>3</v>
      </c>
    </row>
    <row r="380" spans="1:17" x14ac:dyDescent="0.35">
      <c r="A380" t="s">
        <v>26</v>
      </c>
      <c r="B380" t="s">
        <v>32</v>
      </c>
      <c r="C380" t="s">
        <v>20</v>
      </c>
      <c r="D380" t="s">
        <v>21</v>
      </c>
      <c r="E380" t="s">
        <v>5</v>
      </c>
      <c r="G380" t="s">
        <v>22</v>
      </c>
      <c r="H380">
        <v>491513</v>
      </c>
      <c r="I380">
        <v>492121</v>
      </c>
      <c r="J380" t="s">
        <v>23</v>
      </c>
      <c r="K380" t="s">
        <v>1288</v>
      </c>
      <c r="L380" t="s">
        <v>1287</v>
      </c>
      <c r="M380">
        <f>IF(ABS(I380-H381)&lt;=100,M379,M379+1)</f>
        <v>174</v>
      </c>
      <c r="N380">
        <f t="shared" si="14"/>
        <v>174</v>
      </c>
      <c r="O380">
        <f t="shared" si="15"/>
        <v>174</v>
      </c>
      <c r="P380">
        <v>952</v>
      </c>
      <c r="Q380" s="7">
        <f>COUNTIFS(N:N,P380,J:J,"+",E:E,"chromosome")</f>
        <v>2</v>
      </c>
    </row>
    <row r="381" spans="1:17" x14ac:dyDescent="0.35">
      <c r="A381" t="s">
        <v>26</v>
      </c>
      <c r="B381" t="s">
        <v>32</v>
      </c>
      <c r="C381" t="s">
        <v>20</v>
      </c>
      <c r="D381" t="s">
        <v>21</v>
      </c>
      <c r="E381" t="s">
        <v>5</v>
      </c>
      <c r="G381" t="s">
        <v>22</v>
      </c>
      <c r="H381">
        <v>492118</v>
      </c>
      <c r="I381">
        <v>492933</v>
      </c>
      <c r="J381" t="s">
        <v>23</v>
      </c>
      <c r="K381" t="s">
        <v>28</v>
      </c>
      <c r="L381" t="s">
        <v>1290</v>
      </c>
      <c r="M381">
        <f>IF(ABS(I381-H382)&lt;=100,M380,M380+1)</f>
        <v>174</v>
      </c>
      <c r="N381">
        <f t="shared" si="14"/>
        <v>174</v>
      </c>
      <c r="O381">
        <f t="shared" si="15"/>
        <v>174</v>
      </c>
      <c r="P381">
        <v>961</v>
      </c>
      <c r="Q381" s="7">
        <f>COUNTIFS(N:N,P381,J:J,"+",E:E,"chromosome")</f>
        <v>2</v>
      </c>
    </row>
    <row r="382" spans="1:17" x14ac:dyDescent="0.35">
      <c r="A382" t="s">
        <v>26</v>
      </c>
      <c r="B382" t="s">
        <v>32</v>
      </c>
      <c r="C382" t="s">
        <v>20</v>
      </c>
      <c r="D382" t="s">
        <v>21</v>
      </c>
      <c r="E382" t="s">
        <v>5</v>
      </c>
      <c r="G382" t="s">
        <v>22</v>
      </c>
      <c r="H382">
        <v>492998</v>
      </c>
      <c r="I382">
        <v>493315</v>
      </c>
      <c r="J382" t="s">
        <v>23</v>
      </c>
      <c r="K382" t="s">
        <v>401</v>
      </c>
      <c r="L382" t="s">
        <v>1292</v>
      </c>
      <c r="M382">
        <f>IF(ABS(I382-H383)&lt;=100,M381,M381+1)</f>
        <v>174</v>
      </c>
      <c r="N382">
        <f t="shared" si="14"/>
        <v>174</v>
      </c>
      <c r="O382">
        <f t="shared" si="15"/>
        <v>174</v>
      </c>
      <c r="P382">
        <v>965</v>
      </c>
      <c r="Q382" s="7">
        <f>COUNTIFS(N:N,P382,J:J,"+",E:E,"chromosome")</f>
        <v>3</v>
      </c>
    </row>
    <row r="383" spans="1:17" x14ac:dyDescent="0.35">
      <c r="A383" t="s">
        <v>26</v>
      </c>
      <c r="B383" t="s">
        <v>32</v>
      </c>
      <c r="C383" t="s">
        <v>20</v>
      </c>
      <c r="D383" t="s">
        <v>21</v>
      </c>
      <c r="E383" t="s">
        <v>5</v>
      </c>
      <c r="G383" t="s">
        <v>22</v>
      </c>
      <c r="H383">
        <v>493328</v>
      </c>
      <c r="I383">
        <v>493843</v>
      </c>
      <c r="J383" t="s">
        <v>23</v>
      </c>
      <c r="K383" t="s">
        <v>28</v>
      </c>
      <c r="L383" t="s">
        <v>1294</v>
      </c>
      <c r="M383">
        <f>IF(ABS(I383-H384)&lt;=100,M382,M382+1)</f>
        <v>174</v>
      </c>
      <c r="N383">
        <f t="shared" si="14"/>
        <v>174</v>
      </c>
      <c r="O383">
        <f t="shared" si="15"/>
        <v>174</v>
      </c>
      <c r="P383">
        <v>969</v>
      </c>
      <c r="Q383" s="7">
        <f>COUNTIFS(N:N,P383,J:J,"+",E:E,"chromosome")</f>
        <v>2</v>
      </c>
    </row>
    <row r="384" spans="1:17" x14ac:dyDescent="0.35">
      <c r="A384" t="s">
        <v>26</v>
      </c>
      <c r="B384" t="s">
        <v>32</v>
      </c>
      <c r="C384" t="s">
        <v>20</v>
      </c>
      <c r="D384" t="s">
        <v>21</v>
      </c>
      <c r="E384" t="s">
        <v>5</v>
      </c>
      <c r="G384" t="s">
        <v>22</v>
      </c>
      <c r="H384">
        <v>493903</v>
      </c>
      <c r="I384">
        <v>494421</v>
      </c>
      <c r="J384" t="s">
        <v>23</v>
      </c>
      <c r="K384" t="s">
        <v>1297</v>
      </c>
      <c r="L384" t="s">
        <v>1296</v>
      </c>
      <c r="M384">
        <f>IF(ABS(I384-H385)&lt;=100,M383,M383+1)</f>
        <v>174</v>
      </c>
      <c r="N384">
        <f t="shared" si="14"/>
        <v>174</v>
      </c>
      <c r="O384">
        <f t="shared" si="15"/>
        <v>174</v>
      </c>
      <c r="P384">
        <v>970</v>
      </c>
      <c r="Q384" s="7">
        <f>COUNTIFS(N:N,P384,J:J,"+",E:E,"chromosome")</f>
        <v>3</v>
      </c>
    </row>
    <row r="385" spans="1:17" x14ac:dyDescent="0.35">
      <c r="A385" t="s">
        <v>26</v>
      </c>
      <c r="B385" t="s">
        <v>32</v>
      </c>
      <c r="C385" t="s">
        <v>20</v>
      </c>
      <c r="D385" t="s">
        <v>21</v>
      </c>
      <c r="E385" t="s">
        <v>5</v>
      </c>
      <c r="G385" t="s">
        <v>22</v>
      </c>
      <c r="H385">
        <v>494463</v>
      </c>
      <c r="I385">
        <v>495536</v>
      </c>
      <c r="J385" t="s">
        <v>23</v>
      </c>
      <c r="K385" t="s">
        <v>1071</v>
      </c>
      <c r="L385" t="s">
        <v>1299</v>
      </c>
      <c r="M385">
        <f>IF(ABS(I385-H386)&lt;=100,M384,M384+1)</f>
        <v>175</v>
      </c>
      <c r="N385">
        <f t="shared" si="14"/>
        <v>175</v>
      </c>
      <c r="O385">
        <f t="shared" si="15"/>
        <v>174</v>
      </c>
      <c r="P385">
        <v>973</v>
      </c>
      <c r="Q385" s="7">
        <f>COUNTIFS(N:N,P385,J:J,"+",E:E,"chromosome")</f>
        <v>2</v>
      </c>
    </row>
    <row r="386" spans="1:17" x14ac:dyDescent="0.35">
      <c r="A386" t="s">
        <v>26</v>
      </c>
      <c r="B386" t="s">
        <v>32</v>
      </c>
      <c r="C386" t="s">
        <v>20</v>
      </c>
      <c r="D386" t="s">
        <v>21</v>
      </c>
      <c r="E386" t="s">
        <v>5</v>
      </c>
      <c r="G386" t="s">
        <v>22</v>
      </c>
      <c r="H386">
        <v>496044</v>
      </c>
      <c r="I386">
        <v>496898</v>
      </c>
      <c r="J386" t="s">
        <v>23</v>
      </c>
      <c r="K386" t="s">
        <v>28</v>
      </c>
      <c r="L386" t="s">
        <v>1304</v>
      </c>
      <c r="M386">
        <f>IF(ABS(I386-H387)&lt;=100,M385,M385+1)</f>
        <v>175</v>
      </c>
      <c r="N386">
        <f t="shared" ref="N386:N449" si="16">IF(COUNTIF(M$1:M$3238,M386)=1,"0",M386)</f>
        <v>175</v>
      </c>
      <c r="O386">
        <f t="shared" si="15"/>
        <v>175</v>
      </c>
      <c r="P386">
        <v>976</v>
      </c>
      <c r="Q386" s="7">
        <f>COUNTIFS(N:N,P386,J:J,"+",E:E,"chromosome")</f>
        <v>2</v>
      </c>
    </row>
    <row r="387" spans="1:17" x14ac:dyDescent="0.35">
      <c r="A387" t="s">
        <v>26</v>
      </c>
      <c r="B387" t="s">
        <v>32</v>
      </c>
      <c r="C387" t="s">
        <v>20</v>
      </c>
      <c r="D387" t="s">
        <v>21</v>
      </c>
      <c r="E387" t="s">
        <v>5</v>
      </c>
      <c r="G387" t="s">
        <v>22</v>
      </c>
      <c r="H387">
        <v>496921</v>
      </c>
      <c r="I387">
        <v>497571</v>
      </c>
      <c r="J387" t="s">
        <v>23</v>
      </c>
      <c r="K387" t="s">
        <v>1307</v>
      </c>
      <c r="L387" t="s">
        <v>1306</v>
      </c>
      <c r="M387">
        <f>IF(ABS(I387-H388)&lt;=100,M386,M386+1)</f>
        <v>176</v>
      </c>
      <c r="N387" t="str">
        <f t="shared" si="16"/>
        <v>0</v>
      </c>
      <c r="O387">
        <f t="shared" ref="O387:O450" si="17">M386</f>
        <v>175</v>
      </c>
      <c r="P387">
        <v>979</v>
      </c>
      <c r="Q387" s="7">
        <f>COUNTIFS(N:N,P387,J:J,"+",E:E,"chromosome")</f>
        <v>2</v>
      </c>
    </row>
    <row r="388" spans="1:17" x14ac:dyDescent="0.35">
      <c r="A388" t="s">
        <v>26</v>
      </c>
      <c r="B388" t="s">
        <v>32</v>
      </c>
      <c r="C388" t="s">
        <v>20</v>
      </c>
      <c r="D388" t="s">
        <v>21</v>
      </c>
      <c r="E388" t="s">
        <v>5</v>
      </c>
      <c r="G388" t="s">
        <v>22</v>
      </c>
      <c r="H388">
        <v>497695</v>
      </c>
      <c r="I388">
        <v>498621</v>
      </c>
      <c r="J388" t="s">
        <v>23</v>
      </c>
      <c r="K388" t="s">
        <v>1310</v>
      </c>
      <c r="L388" t="s">
        <v>1309</v>
      </c>
      <c r="M388">
        <f>IF(ABS(I388-H389)&lt;=100,M387,M387+1)</f>
        <v>177</v>
      </c>
      <c r="N388">
        <f t="shared" si="16"/>
        <v>177</v>
      </c>
      <c r="O388">
        <f t="shared" si="17"/>
        <v>176</v>
      </c>
      <c r="P388">
        <v>984</v>
      </c>
      <c r="Q388" s="7">
        <f>COUNTIFS(N:N,P388,J:J,"+",E:E,"chromosome")</f>
        <v>3</v>
      </c>
    </row>
    <row r="389" spans="1:17" x14ac:dyDescent="0.35">
      <c r="A389" t="s">
        <v>26</v>
      </c>
      <c r="B389" t="s">
        <v>32</v>
      </c>
      <c r="C389" t="s">
        <v>20</v>
      </c>
      <c r="D389" t="s">
        <v>21</v>
      </c>
      <c r="E389" t="s">
        <v>5</v>
      </c>
      <c r="G389" t="s">
        <v>22</v>
      </c>
      <c r="H389">
        <v>499276</v>
      </c>
      <c r="I389">
        <v>500124</v>
      </c>
      <c r="J389" t="s">
        <v>23</v>
      </c>
      <c r="K389" t="s">
        <v>1314</v>
      </c>
      <c r="L389" t="s">
        <v>1313</v>
      </c>
      <c r="M389">
        <f>IF(ABS(I389-H390)&lt;=100,M388,M388+1)</f>
        <v>177</v>
      </c>
      <c r="N389">
        <f t="shared" si="16"/>
        <v>177</v>
      </c>
      <c r="O389">
        <f t="shared" si="17"/>
        <v>177</v>
      </c>
      <c r="P389">
        <v>985</v>
      </c>
      <c r="Q389" s="7">
        <f>COUNTIFS(N:N,P389,J:J,"+",E:E,"chromosome")</f>
        <v>3</v>
      </c>
    </row>
    <row r="390" spans="1:17" x14ac:dyDescent="0.35">
      <c r="A390" t="s">
        <v>26</v>
      </c>
      <c r="B390" t="s">
        <v>32</v>
      </c>
      <c r="C390" t="s">
        <v>20</v>
      </c>
      <c r="D390" t="s">
        <v>21</v>
      </c>
      <c r="E390" t="s">
        <v>5</v>
      </c>
      <c r="G390" t="s">
        <v>22</v>
      </c>
      <c r="H390">
        <v>500142</v>
      </c>
      <c r="I390">
        <v>501515</v>
      </c>
      <c r="J390" t="s">
        <v>23</v>
      </c>
      <c r="K390" t="s">
        <v>40</v>
      </c>
      <c r="L390" t="s">
        <v>1316</v>
      </c>
      <c r="M390">
        <f>IF(ABS(I390-H391)&lt;=100,M389,M389+1)</f>
        <v>178</v>
      </c>
      <c r="N390">
        <f t="shared" si="16"/>
        <v>178</v>
      </c>
      <c r="O390">
        <f t="shared" si="17"/>
        <v>177</v>
      </c>
      <c r="P390">
        <v>989</v>
      </c>
      <c r="Q390" s="7">
        <f>COUNTIFS(N:N,P390,J:J,"+",E:E,"chromosome")</f>
        <v>2</v>
      </c>
    </row>
    <row r="391" spans="1:17" x14ac:dyDescent="0.35">
      <c r="A391" t="s">
        <v>26</v>
      </c>
      <c r="B391" t="s">
        <v>32</v>
      </c>
      <c r="C391" t="s">
        <v>20</v>
      </c>
      <c r="D391" t="s">
        <v>21</v>
      </c>
      <c r="E391" t="s">
        <v>5</v>
      </c>
      <c r="G391" t="s">
        <v>22</v>
      </c>
      <c r="H391">
        <v>502079</v>
      </c>
      <c r="I391">
        <v>502792</v>
      </c>
      <c r="J391" t="s">
        <v>23</v>
      </c>
      <c r="K391" t="s">
        <v>1322</v>
      </c>
      <c r="L391" t="s">
        <v>1321</v>
      </c>
      <c r="M391">
        <f>IF(ABS(I391-H392)&lt;=100,M390,M390+1)</f>
        <v>178</v>
      </c>
      <c r="N391">
        <f t="shared" si="16"/>
        <v>178</v>
      </c>
      <c r="O391">
        <f t="shared" si="17"/>
        <v>178</v>
      </c>
      <c r="P391">
        <v>992</v>
      </c>
      <c r="Q391" s="7">
        <f>COUNTIFS(N:N,P391,J:J,"+",E:E,"chromosome")</f>
        <v>2</v>
      </c>
    </row>
    <row r="392" spans="1:17" x14ac:dyDescent="0.35">
      <c r="A392" t="s">
        <v>26</v>
      </c>
      <c r="B392" t="s">
        <v>32</v>
      </c>
      <c r="C392" t="s">
        <v>20</v>
      </c>
      <c r="D392" t="s">
        <v>21</v>
      </c>
      <c r="E392" t="s">
        <v>5</v>
      </c>
      <c r="G392" t="s">
        <v>22</v>
      </c>
      <c r="H392">
        <v>502803</v>
      </c>
      <c r="I392">
        <v>504407</v>
      </c>
      <c r="J392" t="s">
        <v>23</v>
      </c>
      <c r="K392" t="s">
        <v>1325</v>
      </c>
      <c r="L392" t="s">
        <v>1324</v>
      </c>
      <c r="M392">
        <f>IF(ABS(I392-H393)&lt;=100,M391,M391+1)</f>
        <v>179</v>
      </c>
      <c r="N392" t="str">
        <f t="shared" si="16"/>
        <v>0</v>
      </c>
      <c r="O392">
        <f t="shared" si="17"/>
        <v>178</v>
      </c>
      <c r="P392">
        <v>995</v>
      </c>
      <c r="Q392" s="7">
        <f>COUNTIFS(N:N,P392,J:J,"+",E:E,"chromosome")</f>
        <v>2</v>
      </c>
    </row>
    <row r="393" spans="1:17" x14ac:dyDescent="0.35">
      <c r="A393" t="s">
        <v>26</v>
      </c>
      <c r="B393" t="s">
        <v>32</v>
      </c>
      <c r="C393" t="s">
        <v>20</v>
      </c>
      <c r="D393" t="s">
        <v>21</v>
      </c>
      <c r="E393" t="s">
        <v>5</v>
      </c>
      <c r="G393" t="s">
        <v>22</v>
      </c>
      <c r="H393">
        <v>506436</v>
      </c>
      <c r="I393">
        <v>508847</v>
      </c>
      <c r="J393" t="s">
        <v>23</v>
      </c>
      <c r="K393" t="s">
        <v>1330</v>
      </c>
      <c r="L393" t="s">
        <v>1329</v>
      </c>
      <c r="M393">
        <f>IF(ABS(I393-H394)&lt;=100,M392,M392+1)</f>
        <v>180</v>
      </c>
      <c r="N393">
        <f t="shared" si="16"/>
        <v>180</v>
      </c>
      <c r="O393">
        <f t="shared" si="17"/>
        <v>179</v>
      </c>
      <c r="P393">
        <v>1001</v>
      </c>
      <c r="Q393" s="7">
        <f>COUNTIFS(N:N,P393,J:J,"+",E:E,"chromosome")</f>
        <v>2</v>
      </c>
    </row>
    <row r="394" spans="1:17" x14ac:dyDescent="0.35">
      <c r="A394" t="s">
        <v>26</v>
      </c>
      <c r="B394" t="s">
        <v>32</v>
      </c>
      <c r="C394" t="s">
        <v>20</v>
      </c>
      <c r="D394" t="s">
        <v>21</v>
      </c>
      <c r="E394" t="s">
        <v>5</v>
      </c>
      <c r="G394" t="s">
        <v>22</v>
      </c>
      <c r="H394">
        <v>509140</v>
      </c>
      <c r="I394">
        <v>509793</v>
      </c>
      <c r="J394" t="s">
        <v>23</v>
      </c>
      <c r="K394" t="s">
        <v>1333</v>
      </c>
      <c r="L394" t="s">
        <v>1332</v>
      </c>
      <c r="M394">
        <f>IF(ABS(I394-H395)&lt;=100,M393,M393+1)</f>
        <v>180</v>
      </c>
      <c r="N394">
        <f t="shared" si="16"/>
        <v>180</v>
      </c>
      <c r="O394">
        <f t="shared" si="17"/>
        <v>180</v>
      </c>
      <c r="P394">
        <v>1009</v>
      </c>
      <c r="Q394" s="7">
        <f>COUNTIFS(N:N,P394,J:J,"+",E:E,"chromosome")</f>
        <v>3</v>
      </c>
    </row>
    <row r="395" spans="1:17" x14ac:dyDescent="0.35">
      <c r="A395" t="s">
        <v>26</v>
      </c>
      <c r="B395" t="s">
        <v>32</v>
      </c>
      <c r="C395" t="s">
        <v>20</v>
      </c>
      <c r="D395" t="s">
        <v>21</v>
      </c>
      <c r="E395" t="s">
        <v>5</v>
      </c>
      <c r="G395" t="s">
        <v>22</v>
      </c>
      <c r="H395">
        <v>509811</v>
      </c>
      <c r="I395">
        <v>510503</v>
      </c>
      <c r="J395" t="s">
        <v>23</v>
      </c>
      <c r="K395" t="s">
        <v>1333</v>
      </c>
      <c r="L395" t="s">
        <v>1335</v>
      </c>
      <c r="M395">
        <f>IF(ABS(I395-H396)&lt;=100,M394,M394+1)</f>
        <v>181</v>
      </c>
      <c r="N395" t="str">
        <f t="shared" si="16"/>
        <v>0</v>
      </c>
      <c r="O395">
        <f t="shared" si="17"/>
        <v>180</v>
      </c>
      <c r="P395">
        <v>1013</v>
      </c>
      <c r="Q395" s="7">
        <f>COUNTIFS(N:N,P395,J:J,"+",E:E,"chromosome")</f>
        <v>3</v>
      </c>
    </row>
    <row r="396" spans="1:17" x14ac:dyDescent="0.35">
      <c r="A396" t="s">
        <v>26</v>
      </c>
      <c r="B396" t="s">
        <v>32</v>
      </c>
      <c r="C396" t="s">
        <v>20</v>
      </c>
      <c r="D396" t="s">
        <v>21</v>
      </c>
      <c r="E396" t="s">
        <v>5</v>
      </c>
      <c r="G396" t="s">
        <v>22</v>
      </c>
      <c r="H396">
        <v>512246</v>
      </c>
      <c r="I396">
        <v>513520</v>
      </c>
      <c r="J396" t="s">
        <v>23</v>
      </c>
      <c r="K396" t="s">
        <v>125</v>
      </c>
      <c r="L396" t="s">
        <v>1342</v>
      </c>
      <c r="M396">
        <f>IF(ABS(I396-H397)&lt;=100,M395,M395+1)</f>
        <v>182</v>
      </c>
      <c r="N396">
        <f t="shared" si="16"/>
        <v>182</v>
      </c>
      <c r="O396">
        <f t="shared" si="17"/>
        <v>181</v>
      </c>
      <c r="P396">
        <v>1015</v>
      </c>
      <c r="Q396" s="7">
        <f>COUNTIFS(N:N,P396,J:J,"+",E:E,"chromosome")</f>
        <v>2</v>
      </c>
    </row>
    <row r="397" spans="1:17" x14ac:dyDescent="0.35">
      <c r="A397" t="s">
        <v>26</v>
      </c>
      <c r="B397" t="s">
        <v>32</v>
      </c>
      <c r="C397" t="s">
        <v>20</v>
      </c>
      <c r="D397" t="s">
        <v>21</v>
      </c>
      <c r="E397" t="s">
        <v>5</v>
      </c>
      <c r="G397" t="s">
        <v>22</v>
      </c>
      <c r="H397">
        <v>513683</v>
      </c>
      <c r="I397">
        <v>514186</v>
      </c>
      <c r="J397" t="s">
        <v>23</v>
      </c>
      <c r="K397" t="s">
        <v>1345</v>
      </c>
      <c r="L397" t="s">
        <v>1344</v>
      </c>
      <c r="M397">
        <f>IF(ABS(I397-H398)&lt;=100,M396,M396+1)</f>
        <v>182</v>
      </c>
      <c r="N397">
        <f t="shared" si="16"/>
        <v>182</v>
      </c>
      <c r="O397">
        <f t="shared" si="17"/>
        <v>182</v>
      </c>
      <c r="P397">
        <v>1017</v>
      </c>
      <c r="Q397" s="7">
        <f>COUNTIFS(N:N,P397,J:J,"+",E:E,"chromosome")</f>
        <v>2</v>
      </c>
    </row>
    <row r="398" spans="1:17" x14ac:dyDescent="0.35">
      <c r="A398" t="s">
        <v>26</v>
      </c>
      <c r="B398" t="s">
        <v>32</v>
      </c>
      <c r="C398" t="s">
        <v>20</v>
      </c>
      <c r="D398" t="s">
        <v>21</v>
      </c>
      <c r="E398" t="s">
        <v>5</v>
      </c>
      <c r="G398" t="s">
        <v>22</v>
      </c>
      <c r="H398">
        <v>514229</v>
      </c>
      <c r="I398">
        <v>514927</v>
      </c>
      <c r="J398" t="s">
        <v>23</v>
      </c>
      <c r="K398" t="s">
        <v>1348</v>
      </c>
      <c r="L398" t="s">
        <v>1347</v>
      </c>
      <c r="M398">
        <f>IF(ABS(I398-H399)&lt;=100,M397,M397+1)</f>
        <v>183</v>
      </c>
      <c r="N398" t="str">
        <f t="shared" si="16"/>
        <v>0</v>
      </c>
      <c r="O398">
        <f t="shared" si="17"/>
        <v>182</v>
      </c>
      <c r="P398">
        <v>1021</v>
      </c>
      <c r="Q398" s="7">
        <f>COUNTIFS(N:N,P398,J:J,"+",E:E,"chromosome")</f>
        <v>2</v>
      </c>
    </row>
    <row r="399" spans="1:17" x14ac:dyDescent="0.35">
      <c r="A399" t="s">
        <v>26</v>
      </c>
      <c r="B399" t="s">
        <v>32</v>
      </c>
      <c r="C399" t="s">
        <v>20</v>
      </c>
      <c r="D399" t="s">
        <v>21</v>
      </c>
      <c r="E399" t="s">
        <v>5</v>
      </c>
      <c r="G399" t="s">
        <v>22</v>
      </c>
      <c r="H399">
        <v>515105</v>
      </c>
      <c r="I399">
        <v>516532</v>
      </c>
      <c r="J399" t="s">
        <v>23</v>
      </c>
      <c r="K399" t="s">
        <v>202</v>
      </c>
      <c r="L399" t="s">
        <v>1350</v>
      </c>
      <c r="M399">
        <f>IF(ABS(I399-H400)&lt;=100,M398,M398+1)</f>
        <v>184</v>
      </c>
      <c r="N399" t="str">
        <f t="shared" si="16"/>
        <v>0</v>
      </c>
      <c r="O399">
        <f t="shared" si="17"/>
        <v>183</v>
      </c>
      <c r="P399">
        <v>1040</v>
      </c>
      <c r="Q399" s="7">
        <f>COUNTIFS(N:N,P399,J:J,"+",E:E,"chromosome")</f>
        <v>5</v>
      </c>
    </row>
    <row r="400" spans="1:17" x14ac:dyDescent="0.35">
      <c r="A400" t="s">
        <v>26</v>
      </c>
      <c r="B400" t="s">
        <v>32</v>
      </c>
      <c r="C400" t="s">
        <v>20</v>
      </c>
      <c r="D400" t="s">
        <v>21</v>
      </c>
      <c r="E400" t="s">
        <v>5</v>
      </c>
      <c r="G400" t="s">
        <v>22</v>
      </c>
      <c r="H400">
        <v>516902</v>
      </c>
      <c r="I400">
        <v>517372</v>
      </c>
      <c r="J400" t="s">
        <v>23</v>
      </c>
      <c r="K400" t="s">
        <v>1353</v>
      </c>
      <c r="L400" t="s">
        <v>1352</v>
      </c>
      <c r="M400">
        <f>IF(ABS(I400-H401)&lt;=100,M399,M399+1)</f>
        <v>185</v>
      </c>
      <c r="N400">
        <f t="shared" si="16"/>
        <v>185</v>
      </c>
      <c r="O400">
        <f t="shared" si="17"/>
        <v>184</v>
      </c>
      <c r="P400">
        <v>1042</v>
      </c>
      <c r="Q400" s="7">
        <f>COUNTIFS(N:N,P400,J:J,"+",E:E,"chromosome")</f>
        <v>2</v>
      </c>
    </row>
    <row r="401" spans="1:17" x14ac:dyDescent="0.35">
      <c r="A401" t="s">
        <v>26</v>
      </c>
      <c r="B401" t="s">
        <v>32</v>
      </c>
      <c r="C401" t="s">
        <v>20</v>
      </c>
      <c r="D401" t="s">
        <v>21</v>
      </c>
      <c r="E401" t="s">
        <v>5</v>
      </c>
      <c r="G401" t="s">
        <v>22</v>
      </c>
      <c r="H401">
        <v>517481</v>
      </c>
      <c r="I401">
        <v>518044</v>
      </c>
      <c r="J401" t="s">
        <v>23</v>
      </c>
      <c r="K401" t="s">
        <v>213</v>
      </c>
      <c r="L401" t="s">
        <v>1355</v>
      </c>
      <c r="M401">
        <f>IF(ABS(I401-H402)&lt;=100,M400,M400+1)</f>
        <v>185</v>
      </c>
      <c r="N401">
        <f t="shared" si="16"/>
        <v>185</v>
      </c>
      <c r="O401">
        <f t="shared" si="17"/>
        <v>185</v>
      </c>
      <c r="P401">
        <v>1052</v>
      </c>
      <c r="Q401" s="7">
        <f>COUNTIFS(N:N,P401,J:J,"+",E:E,"chromosome")</f>
        <v>2</v>
      </c>
    </row>
    <row r="402" spans="1:17" x14ac:dyDescent="0.35">
      <c r="A402" t="s">
        <v>26</v>
      </c>
      <c r="B402" t="s">
        <v>32</v>
      </c>
      <c r="C402" t="s">
        <v>20</v>
      </c>
      <c r="D402" t="s">
        <v>21</v>
      </c>
      <c r="E402" t="s">
        <v>5</v>
      </c>
      <c r="G402" t="s">
        <v>22</v>
      </c>
      <c r="H402">
        <v>518117</v>
      </c>
      <c r="I402">
        <v>518422</v>
      </c>
      <c r="J402" t="s">
        <v>23</v>
      </c>
      <c r="K402" t="s">
        <v>28</v>
      </c>
      <c r="L402" t="s">
        <v>1357</v>
      </c>
      <c r="M402">
        <f>IF(ABS(I402-H403)&lt;=100,M401,M401+1)</f>
        <v>185</v>
      </c>
      <c r="N402">
        <f t="shared" si="16"/>
        <v>185</v>
      </c>
      <c r="O402">
        <f t="shared" si="17"/>
        <v>185</v>
      </c>
      <c r="P402">
        <v>1054</v>
      </c>
      <c r="Q402" s="7">
        <f>COUNTIFS(N:N,P402,J:J,"+",E:E,"chromosome")</f>
        <v>2</v>
      </c>
    </row>
    <row r="403" spans="1:17" x14ac:dyDescent="0.35">
      <c r="A403" t="s">
        <v>26</v>
      </c>
      <c r="B403" t="s">
        <v>32</v>
      </c>
      <c r="C403" t="s">
        <v>20</v>
      </c>
      <c r="D403" t="s">
        <v>21</v>
      </c>
      <c r="E403" t="s">
        <v>5</v>
      </c>
      <c r="G403" t="s">
        <v>22</v>
      </c>
      <c r="H403">
        <v>518507</v>
      </c>
      <c r="I403">
        <v>519268</v>
      </c>
      <c r="J403" t="s">
        <v>23</v>
      </c>
      <c r="K403" t="s">
        <v>1360</v>
      </c>
      <c r="L403" t="s">
        <v>1359</v>
      </c>
      <c r="M403">
        <f>IF(ABS(I403-H404)&lt;=100,M402,M402+1)</f>
        <v>186</v>
      </c>
      <c r="N403">
        <f t="shared" si="16"/>
        <v>186</v>
      </c>
      <c r="O403">
        <f t="shared" si="17"/>
        <v>185</v>
      </c>
      <c r="P403">
        <v>1064</v>
      </c>
      <c r="Q403" s="7">
        <f>COUNTIFS(N:N,P403,J:J,"+",E:E,"chromosome")</f>
        <v>2</v>
      </c>
    </row>
    <row r="404" spans="1:17" x14ac:dyDescent="0.35">
      <c r="A404" t="s">
        <v>26</v>
      </c>
      <c r="B404" t="s">
        <v>32</v>
      </c>
      <c r="C404" t="s">
        <v>20</v>
      </c>
      <c r="D404" t="s">
        <v>21</v>
      </c>
      <c r="E404" t="s">
        <v>5</v>
      </c>
      <c r="G404" t="s">
        <v>22</v>
      </c>
      <c r="H404">
        <v>521428</v>
      </c>
      <c r="I404">
        <v>522198</v>
      </c>
      <c r="J404" t="s">
        <v>23</v>
      </c>
      <c r="K404" t="s">
        <v>157</v>
      </c>
      <c r="L404" t="s">
        <v>1369</v>
      </c>
      <c r="M404">
        <f>IF(ABS(I404-H405)&lt;=100,M403,M403+1)</f>
        <v>186</v>
      </c>
      <c r="N404">
        <f t="shared" si="16"/>
        <v>186</v>
      </c>
      <c r="O404">
        <f t="shared" si="17"/>
        <v>186</v>
      </c>
      <c r="P404">
        <v>1065</v>
      </c>
      <c r="Q404" s="7">
        <f>COUNTIFS(N:N,P404,J:J,"+",E:E,"chromosome")</f>
        <v>8</v>
      </c>
    </row>
    <row r="405" spans="1:17" x14ac:dyDescent="0.35">
      <c r="A405" t="s">
        <v>26</v>
      </c>
      <c r="B405" t="s">
        <v>32</v>
      </c>
      <c r="C405" t="s">
        <v>20</v>
      </c>
      <c r="D405" t="s">
        <v>21</v>
      </c>
      <c r="E405" t="s">
        <v>5</v>
      </c>
      <c r="G405" t="s">
        <v>22</v>
      </c>
      <c r="H405">
        <v>522211</v>
      </c>
      <c r="I405">
        <v>523125</v>
      </c>
      <c r="J405" t="s">
        <v>23</v>
      </c>
      <c r="K405" t="s">
        <v>111</v>
      </c>
      <c r="L405" t="s">
        <v>1371</v>
      </c>
      <c r="M405">
        <f>IF(ABS(I405-H406)&lt;=100,M404,M404+1)</f>
        <v>187</v>
      </c>
      <c r="N405">
        <f t="shared" si="16"/>
        <v>187</v>
      </c>
      <c r="O405">
        <f t="shared" si="17"/>
        <v>186</v>
      </c>
      <c r="P405">
        <v>1066</v>
      </c>
      <c r="Q405" s="7">
        <f>COUNTIFS(N:N,P405,J:J,"+",E:E,"chromosome")</f>
        <v>2</v>
      </c>
    </row>
    <row r="406" spans="1:17" x14ac:dyDescent="0.35">
      <c r="A406" t="s">
        <v>26</v>
      </c>
      <c r="B406" t="s">
        <v>32</v>
      </c>
      <c r="C406" t="s">
        <v>20</v>
      </c>
      <c r="D406" t="s">
        <v>21</v>
      </c>
      <c r="E406" t="s">
        <v>5</v>
      </c>
      <c r="G406" t="s">
        <v>22</v>
      </c>
      <c r="H406">
        <v>525014</v>
      </c>
      <c r="I406">
        <v>525457</v>
      </c>
      <c r="J406" t="s">
        <v>23</v>
      </c>
      <c r="K406" t="s">
        <v>738</v>
      </c>
      <c r="L406" t="s">
        <v>1375</v>
      </c>
      <c r="M406">
        <f>IF(ABS(I406-H407)&lt;=100,M405,M405+1)</f>
        <v>187</v>
      </c>
      <c r="N406">
        <f t="shared" si="16"/>
        <v>187</v>
      </c>
      <c r="O406">
        <f t="shared" si="17"/>
        <v>187</v>
      </c>
      <c r="P406">
        <v>1076</v>
      </c>
      <c r="Q406" s="7">
        <f>COUNTIFS(N:N,P406,J:J,"+",E:E,"chromosome")</f>
        <v>2</v>
      </c>
    </row>
    <row r="407" spans="1:17" x14ac:dyDescent="0.35">
      <c r="A407" t="s">
        <v>26</v>
      </c>
      <c r="B407" t="s">
        <v>32</v>
      </c>
      <c r="C407" t="s">
        <v>20</v>
      </c>
      <c r="D407" t="s">
        <v>21</v>
      </c>
      <c r="E407" t="s">
        <v>5</v>
      </c>
      <c r="G407" t="s">
        <v>22</v>
      </c>
      <c r="H407">
        <v>525548</v>
      </c>
      <c r="I407">
        <v>525871</v>
      </c>
      <c r="J407" t="s">
        <v>23</v>
      </c>
      <c r="K407" t="s">
        <v>28</v>
      </c>
      <c r="L407" t="s">
        <v>1377</v>
      </c>
      <c r="M407">
        <f>IF(ABS(I407-H408)&lt;=100,M406,M406+1)</f>
        <v>187</v>
      </c>
      <c r="N407">
        <f t="shared" si="16"/>
        <v>187</v>
      </c>
      <c r="O407">
        <f t="shared" si="17"/>
        <v>187</v>
      </c>
      <c r="P407">
        <v>1077</v>
      </c>
      <c r="Q407" s="7">
        <f>COUNTIFS(N:N,P407,J:J,"+",E:E,"chromosome")</f>
        <v>2</v>
      </c>
    </row>
    <row r="408" spans="1:17" x14ac:dyDescent="0.35">
      <c r="A408" t="s">
        <v>26</v>
      </c>
      <c r="B408" t="s">
        <v>32</v>
      </c>
      <c r="C408" t="s">
        <v>20</v>
      </c>
      <c r="D408" t="s">
        <v>21</v>
      </c>
      <c r="E408" t="s">
        <v>5</v>
      </c>
      <c r="G408" t="s">
        <v>22</v>
      </c>
      <c r="H408">
        <v>525936</v>
      </c>
      <c r="I408">
        <v>526154</v>
      </c>
      <c r="J408" t="s">
        <v>23</v>
      </c>
      <c r="K408" t="s">
        <v>28</v>
      </c>
      <c r="L408" t="s">
        <v>1379</v>
      </c>
      <c r="M408">
        <f>IF(ABS(I408-H409)&lt;=100,M407,M407+1)</f>
        <v>188</v>
      </c>
      <c r="N408" t="str">
        <f t="shared" si="16"/>
        <v>0</v>
      </c>
      <c r="O408">
        <f t="shared" si="17"/>
        <v>187</v>
      </c>
      <c r="P408">
        <v>1078</v>
      </c>
      <c r="Q408" s="7">
        <f>COUNTIFS(N:N,P408,J:J,"+",E:E,"chromosome")</f>
        <v>2</v>
      </c>
    </row>
    <row r="409" spans="1:17" x14ac:dyDescent="0.35">
      <c r="A409" t="s">
        <v>26</v>
      </c>
      <c r="B409" t="s">
        <v>32</v>
      </c>
      <c r="C409" t="s">
        <v>20</v>
      </c>
      <c r="D409" t="s">
        <v>21</v>
      </c>
      <c r="E409" t="s">
        <v>5</v>
      </c>
      <c r="G409" t="s">
        <v>22</v>
      </c>
      <c r="H409">
        <v>526387</v>
      </c>
      <c r="I409">
        <v>527625</v>
      </c>
      <c r="J409" t="s">
        <v>23</v>
      </c>
      <c r="K409" t="s">
        <v>28</v>
      </c>
      <c r="L409" t="s">
        <v>1381</v>
      </c>
      <c r="M409">
        <f>IF(ABS(I409-H410)&lt;=100,M408,M408+1)</f>
        <v>189</v>
      </c>
      <c r="N409" t="str">
        <f t="shared" si="16"/>
        <v>0</v>
      </c>
      <c r="O409">
        <f t="shared" si="17"/>
        <v>188</v>
      </c>
      <c r="P409">
        <v>1083</v>
      </c>
      <c r="Q409" s="7">
        <f>COUNTIFS(N:N,P409,J:J,"+",E:E,"chromosome")</f>
        <v>2</v>
      </c>
    </row>
    <row r="410" spans="1:17" x14ac:dyDescent="0.35">
      <c r="A410" t="s">
        <v>26</v>
      </c>
      <c r="B410" t="s">
        <v>32</v>
      </c>
      <c r="C410" t="s">
        <v>20</v>
      </c>
      <c r="D410" t="s">
        <v>21</v>
      </c>
      <c r="E410" t="s">
        <v>5</v>
      </c>
      <c r="G410" t="s">
        <v>22</v>
      </c>
      <c r="H410">
        <v>530944</v>
      </c>
      <c r="I410">
        <v>531294</v>
      </c>
      <c r="J410" t="s">
        <v>23</v>
      </c>
      <c r="K410" t="s">
        <v>28</v>
      </c>
      <c r="L410" t="s">
        <v>1390</v>
      </c>
      <c r="M410">
        <f>IF(ABS(I410-H411)&lt;=100,M409,M409+1)</f>
        <v>190</v>
      </c>
      <c r="N410" t="str">
        <f t="shared" si="16"/>
        <v>0</v>
      </c>
      <c r="O410">
        <f t="shared" si="17"/>
        <v>189</v>
      </c>
      <c r="P410">
        <v>1084</v>
      </c>
      <c r="Q410" s="7">
        <f>COUNTIFS(N:N,P410,J:J,"+",E:E,"chromosome")</f>
        <v>3</v>
      </c>
    </row>
    <row r="411" spans="1:17" x14ac:dyDescent="0.35">
      <c r="A411" t="s">
        <v>26</v>
      </c>
      <c r="B411" t="s">
        <v>32</v>
      </c>
      <c r="C411" t="s">
        <v>20</v>
      </c>
      <c r="D411" t="s">
        <v>21</v>
      </c>
      <c r="E411" t="s">
        <v>5</v>
      </c>
      <c r="G411" t="s">
        <v>22</v>
      </c>
      <c r="H411">
        <v>531430</v>
      </c>
      <c r="I411">
        <v>531960</v>
      </c>
      <c r="J411" t="s">
        <v>23</v>
      </c>
      <c r="K411" t="s">
        <v>28</v>
      </c>
      <c r="L411" t="s">
        <v>1392</v>
      </c>
      <c r="M411">
        <f>IF(ABS(I411-H412)&lt;=100,M410,M410+1)</f>
        <v>191</v>
      </c>
      <c r="N411">
        <f t="shared" si="16"/>
        <v>191</v>
      </c>
      <c r="O411">
        <f t="shared" si="17"/>
        <v>190</v>
      </c>
      <c r="P411">
        <v>1092</v>
      </c>
      <c r="Q411" s="7">
        <f>COUNTIFS(N:N,P411,J:J,"+",E:E,"chromosome")</f>
        <v>2</v>
      </c>
    </row>
    <row r="412" spans="1:17" x14ac:dyDescent="0.35">
      <c r="A412" t="s">
        <v>26</v>
      </c>
      <c r="B412" t="s">
        <v>32</v>
      </c>
      <c r="C412" t="s">
        <v>20</v>
      </c>
      <c r="D412" t="s">
        <v>21</v>
      </c>
      <c r="E412" t="s">
        <v>5</v>
      </c>
      <c r="G412" t="s">
        <v>22</v>
      </c>
      <c r="H412">
        <v>532189</v>
      </c>
      <c r="I412">
        <v>532368</v>
      </c>
      <c r="J412" t="s">
        <v>23</v>
      </c>
      <c r="K412" t="s">
        <v>28</v>
      </c>
      <c r="L412" t="s">
        <v>1394</v>
      </c>
      <c r="M412">
        <f>IF(ABS(I412-H413)&lt;=100,M411,M411+1)</f>
        <v>191</v>
      </c>
      <c r="N412">
        <f t="shared" si="16"/>
        <v>191</v>
      </c>
      <c r="O412">
        <f t="shared" si="17"/>
        <v>191</v>
      </c>
      <c r="P412">
        <v>1100</v>
      </c>
      <c r="Q412" s="7">
        <f>COUNTIFS(N:N,P412,J:J,"+",E:E,"chromosome")</f>
        <v>3</v>
      </c>
    </row>
    <row r="413" spans="1:17" x14ac:dyDescent="0.35">
      <c r="A413" t="s">
        <v>26</v>
      </c>
      <c r="B413" t="s">
        <v>32</v>
      </c>
      <c r="C413" t="s">
        <v>20</v>
      </c>
      <c r="D413" t="s">
        <v>21</v>
      </c>
      <c r="E413" t="s">
        <v>5</v>
      </c>
      <c r="G413" t="s">
        <v>22</v>
      </c>
      <c r="H413">
        <v>532452</v>
      </c>
      <c r="I413">
        <v>532925</v>
      </c>
      <c r="J413" t="s">
        <v>23</v>
      </c>
      <c r="K413" t="s">
        <v>28</v>
      </c>
      <c r="L413" t="s">
        <v>1396</v>
      </c>
      <c r="M413">
        <f>IF(ABS(I413-H414)&lt;=100,M412,M412+1)</f>
        <v>192</v>
      </c>
      <c r="N413" t="str">
        <f t="shared" si="16"/>
        <v>0</v>
      </c>
      <c r="O413">
        <f t="shared" si="17"/>
        <v>191</v>
      </c>
      <c r="P413">
        <v>1103</v>
      </c>
      <c r="Q413" s="7">
        <f>COUNTIFS(N:N,P413,J:J,"+",E:E,"chromosome")</f>
        <v>2</v>
      </c>
    </row>
    <row r="414" spans="1:17" x14ac:dyDescent="0.35">
      <c r="A414" t="s">
        <v>26</v>
      </c>
      <c r="B414" t="s">
        <v>32</v>
      </c>
      <c r="C414" t="s">
        <v>20</v>
      </c>
      <c r="D414" t="s">
        <v>21</v>
      </c>
      <c r="E414" t="s">
        <v>5</v>
      </c>
      <c r="G414" t="s">
        <v>22</v>
      </c>
      <c r="H414">
        <v>533026</v>
      </c>
      <c r="I414">
        <v>533214</v>
      </c>
      <c r="J414" t="s">
        <v>23</v>
      </c>
      <c r="K414" t="s">
        <v>28</v>
      </c>
      <c r="L414" t="s">
        <v>1398</v>
      </c>
      <c r="M414">
        <f>IF(ABS(I414-H415)&lt;=100,M413,M413+1)</f>
        <v>193</v>
      </c>
      <c r="N414" t="str">
        <f t="shared" si="16"/>
        <v>0</v>
      </c>
      <c r="O414">
        <f t="shared" si="17"/>
        <v>192</v>
      </c>
      <c r="P414">
        <v>1108</v>
      </c>
      <c r="Q414" s="7">
        <f>COUNTIFS(N:N,P414,J:J,"+",E:E,"chromosome")</f>
        <v>2</v>
      </c>
    </row>
    <row r="415" spans="1:17" x14ac:dyDescent="0.35">
      <c r="A415" t="s">
        <v>26</v>
      </c>
      <c r="B415" t="s">
        <v>32</v>
      </c>
      <c r="C415" t="s">
        <v>20</v>
      </c>
      <c r="D415" t="s">
        <v>21</v>
      </c>
      <c r="E415" t="s">
        <v>5</v>
      </c>
      <c r="G415" t="s">
        <v>22</v>
      </c>
      <c r="H415">
        <v>533505</v>
      </c>
      <c r="I415">
        <v>534545</v>
      </c>
      <c r="J415" t="s">
        <v>23</v>
      </c>
      <c r="K415" t="s">
        <v>1401</v>
      </c>
      <c r="L415" t="s">
        <v>1400</v>
      </c>
      <c r="M415">
        <f>IF(ABS(I415-H416)&lt;=100,M414,M414+1)</f>
        <v>194</v>
      </c>
      <c r="N415">
        <f t="shared" si="16"/>
        <v>194</v>
      </c>
      <c r="O415">
        <f t="shared" si="17"/>
        <v>193</v>
      </c>
      <c r="P415">
        <v>1111</v>
      </c>
      <c r="Q415" s="7">
        <f>COUNTIFS(N:N,P415,J:J,"+",E:E,"chromosome")</f>
        <v>2</v>
      </c>
    </row>
    <row r="416" spans="1:17" x14ac:dyDescent="0.35">
      <c r="A416" t="s">
        <v>26</v>
      </c>
      <c r="B416" t="s">
        <v>32</v>
      </c>
      <c r="C416" t="s">
        <v>20</v>
      </c>
      <c r="D416" t="s">
        <v>21</v>
      </c>
      <c r="E416" t="s">
        <v>5</v>
      </c>
      <c r="G416" t="s">
        <v>22</v>
      </c>
      <c r="H416">
        <v>534856</v>
      </c>
      <c r="I416">
        <v>535893</v>
      </c>
      <c r="J416" t="s">
        <v>23</v>
      </c>
      <c r="K416" t="s">
        <v>28</v>
      </c>
      <c r="L416" t="s">
        <v>1403</v>
      </c>
      <c r="M416">
        <f>IF(ABS(I416-H417)&lt;=100,M415,M415+1)</f>
        <v>194</v>
      </c>
      <c r="N416">
        <f t="shared" si="16"/>
        <v>194</v>
      </c>
      <c r="O416">
        <f t="shared" si="17"/>
        <v>194</v>
      </c>
      <c r="P416">
        <v>1116</v>
      </c>
      <c r="Q416" s="7">
        <f>COUNTIFS(N:N,P416,J:J,"+",E:E,"chromosome")</f>
        <v>2</v>
      </c>
    </row>
    <row r="417" spans="1:17" x14ac:dyDescent="0.35">
      <c r="A417" t="s">
        <v>26</v>
      </c>
      <c r="B417" t="s">
        <v>32</v>
      </c>
      <c r="C417" t="s">
        <v>20</v>
      </c>
      <c r="D417" t="s">
        <v>21</v>
      </c>
      <c r="E417" t="s">
        <v>5</v>
      </c>
      <c r="G417" t="s">
        <v>22</v>
      </c>
      <c r="H417">
        <v>535927</v>
      </c>
      <c r="I417">
        <v>536733</v>
      </c>
      <c r="J417" t="s">
        <v>23</v>
      </c>
      <c r="K417" t="s">
        <v>1406</v>
      </c>
      <c r="L417" t="s">
        <v>1405</v>
      </c>
      <c r="M417">
        <f>IF(ABS(I417-H418)&lt;=100,M416,M416+1)</f>
        <v>195</v>
      </c>
      <c r="N417" t="str">
        <f t="shared" si="16"/>
        <v>0</v>
      </c>
      <c r="O417">
        <f t="shared" si="17"/>
        <v>194</v>
      </c>
      <c r="P417">
        <v>1129</v>
      </c>
      <c r="Q417" s="7">
        <f>COUNTIFS(N:N,P417,J:J,"+",E:E,"chromosome")</f>
        <v>2</v>
      </c>
    </row>
    <row r="418" spans="1:17" x14ac:dyDescent="0.35">
      <c r="A418" t="s">
        <v>26</v>
      </c>
      <c r="B418" t="s">
        <v>32</v>
      </c>
      <c r="C418" t="s">
        <v>20</v>
      </c>
      <c r="D418" t="s">
        <v>21</v>
      </c>
      <c r="E418" t="s">
        <v>5</v>
      </c>
      <c r="G418" t="s">
        <v>22</v>
      </c>
      <c r="H418">
        <v>537418</v>
      </c>
      <c r="I418">
        <v>538614</v>
      </c>
      <c r="J418" t="s">
        <v>23</v>
      </c>
      <c r="K418" t="s">
        <v>1412</v>
      </c>
      <c r="L418" t="s">
        <v>1411</v>
      </c>
      <c r="M418">
        <f>IF(ABS(I418-H419)&lt;=100,M417,M417+1)</f>
        <v>196</v>
      </c>
      <c r="N418">
        <f t="shared" si="16"/>
        <v>196</v>
      </c>
      <c r="O418">
        <f t="shared" si="17"/>
        <v>195</v>
      </c>
      <c r="P418">
        <v>1130</v>
      </c>
      <c r="Q418" s="7">
        <f>COUNTIFS(N:N,P418,J:J,"+",E:E,"chromosome")</f>
        <v>2</v>
      </c>
    </row>
    <row r="419" spans="1:17" x14ac:dyDescent="0.35">
      <c r="A419" t="s">
        <v>26</v>
      </c>
      <c r="B419" t="s">
        <v>32</v>
      </c>
      <c r="C419" t="s">
        <v>20</v>
      </c>
      <c r="D419" t="s">
        <v>21</v>
      </c>
      <c r="E419" t="s">
        <v>5</v>
      </c>
      <c r="G419" t="s">
        <v>22</v>
      </c>
      <c r="H419">
        <v>540945</v>
      </c>
      <c r="I419">
        <v>541724</v>
      </c>
      <c r="J419" t="s">
        <v>23</v>
      </c>
      <c r="K419" t="s">
        <v>968</v>
      </c>
      <c r="L419" t="s">
        <v>1417</v>
      </c>
      <c r="M419">
        <f>IF(ABS(I419-H420)&lt;=100,M418,M418+1)</f>
        <v>196</v>
      </c>
      <c r="N419">
        <f t="shared" si="16"/>
        <v>196</v>
      </c>
      <c r="O419">
        <f t="shared" si="17"/>
        <v>196</v>
      </c>
      <c r="P419">
        <v>1134</v>
      </c>
      <c r="Q419" s="7">
        <f>COUNTIFS(N:N,P419,J:J,"+",E:E,"chromosome")</f>
        <v>2</v>
      </c>
    </row>
    <row r="420" spans="1:17" x14ac:dyDescent="0.35">
      <c r="A420" t="s">
        <v>26</v>
      </c>
      <c r="B420" t="s">
        <v>32</v>
      </c>
      <c r="C420" t="s">
        <v>20</v>
      </c>
      <c r="D420" t="s">
        <v>21</v>
      </c>
      <c r="E420" t="s">
        <v>5</v>
      </c>
      <c r="G420" t="s">
        <v>22</v>
      </c>
      <c r="H420">
        <v>541705</v>
      </c>
      <c r="I420">
        <v>542163</v>
      </c>
      <c r="J420" t="s">
        <v>23</v>
      </c>
      <c r="K420" t="s">
        <v>1420</v>
      </c>
      <c r="L420" t="s">
        <v>1419</v>
      </c>
      <c r="M420">
        <f>IF(ABS(I420-H421)&lt;=100,M419,M419+1)</f>
        <v>196</v>
      </c>
      <c r="N420">
        <f t="shared" si="16"/>
        <v>196</v>
      </c>
      <c r="O420">
        <f t="shared" si="17"/>
        <v>196</v>
      </c>
      <c r="P420">
        <v>1136</v>
      </c>
      <c r="Q420" s="7">
        <f>COUNTIFS(N:N,P420,J:J,"+",E:E,"chromosome")</f>
        <v>2</v>
      </c>
    </row>
    <row r="421" spans="1:17" x14ac:dyDescent="0.35">
      <c r="A421" t="s">
        <v>26</v>
      </c>
      <c r="B421" t="s">
        <v>32</v>
      </c>
      <c r="C421" t="s">
        <v>20</v>
      </c>
      <c r="D421" t="s">
        <v>21</v>
      </c>
      <c r="E421" t="s">
        <v>5</v>
      </c>
      <c r="G421" t="s">
        <v>22</v>
      </c>
      <c r="H421">
        <v>542230</v>
      </c>
      <c r="I421">
        <v>542676</v>
      </c>
      <c r="J421" t="s">
        <v>23</v>
      </c>
      <c r="K421" t="s">
        <v>1423</v>
      </c>
      <c r="L421" t="s">
        <v>1422</v>
      </c>
      <c r="M421">
        <f>IF(ABS(I421-H422)&lt;=100,M420,M420+1)</f>
        <v>197</v>
      </c>
      <c r="N421">
        <f t="shared" si="16"/>
        <v>197</v>
      </c>
      <c r="O421">
        <f t="shared" si="17"/>
        <v>196</v>
      </c>
      <c r="P421">
        <v>1137</v>
      </c>
      <c r="Q421" s="7">
        <f>COUNTIFS(N:N,P421,J:J,"+",E:E,"chromosome")</f>
        <v>2</v>
      </c>
    </row>
    <row r="422" spans="1:17" x14ac:dyDescent="0.35">
      <c r="A422" t="s">
        <v>26</v>
      </c>
      <c r="B422" t="s">
        <v>32</v>
      </c>
      <c r="C422" t="s">
        <v>20</v>
      </c>
      <c r="D422" t="s">
        <v>21</v>
      </c>
      <c r="E422" t="s">
        <v>5</v>
      </c>
      <c r="G422" t="s">
        <v>22</v>
      </c>
      <c r="H422">
        <v>544115</v>
      </c>
      <c r="I422">
        <v>544783</v>
      </c>
      <c r="J422" t="s">
        <v>23</v>
      </c>
      <c r="K422" t="s">
        <v>1432</v>
      </c>
      <c r="L422" t="s">
        <v>1431</v>
      </c>
      <c r="M422">
        <f>IF(ABS(I422-H423)&lt;=100,M421,M421+1)</f>
        <v>197</v>
      </c>
      <c r="N422">
        <f t="shared" si="16"/>
        <v>197</v>
      </c>
      <c r="O422">
        <f t="shared" si="17"/>
        <v>197</v>
      </c>
      <c r="P422">
        <v>1144</v>
      </c>
      <c r="Q422" s="7">
        <f>COUNTIFS(N:N,P422,J:J,"+",E:E,"chromosome")</f>
        <v>2</v>
      </c>
    </row>
    <row r="423" spans="1:17" x14ac:dyDescent="0.35">
      <c r="A423" t="s">
        <v>26</v>
      </c>
      <c r="B423" t="s">
        <v>32</v>
      </c>
      <c r="C423" t="s">
        <v>20</v>
      </c>
      <c r="D423" t="s">
        <v>21</v>
      </c>
      <c r="E423" t="s">
        <v>5</v>
      </c>
      <c r="G423" t="s">
        <v>22</v>
      </c>
      <c r="H423">
        <v>544853</v>
      </c>
      <c r="I423">
        <v>545572</v>
      </c>
      <c r="J423" t="s">
        <v>23</v>
      </c>
      <c r="K423" t="s">
        <v>1435</v>
      </c>
      <c r="L423" t="s">
        <v>1434</v>
      </c>
      <c r="M423">
        <f>IF(ABS(I423-H424)&lt;=100,M422,M422+1)</f>
        <v>197</v>
      </c>
      <c r="N423">
        <f t="shared" si="16"/>
        <v>197</v>
      </c>
      <c r="O423">
        <f t="shared" si="17"/>
        <v>197</v>
      </c>
      <c r="P423">
        <v>1146</v>
      </c>
      <c r="Q423" s="7">
        <f>COUNTIFS(N:N,P423,J:J,"+",E:E,"chromosome")</f>
        <v>2</v>
      </c>
    </row>
    <row r="424" spans="1:17" x14ac:dyDescent="0.35">
      <c r="A424" t="s">
        <v>26</v>
      </c>
      <c r="B424" t="s">
        <v>32</v>
      </c>
      <c r="C424" t="s">
        <v>20</v>
      </c>
      <c r="D424" t="s">
        <v>21</v>
      </c>
      <c r="E424" t="s">
        <v>5</v>
      </c>
      <c r="G424" t="s">
        <v>22</v>
      </c>
      <c r="H424">
        <v>545563</v>
      </c>
      <c r="I424">
        <v>546666</v>
      </c>
      <c r="J424" t="s">
        <v>23</v>
      </c>
      <c r="K424" t="s">
        <v>1438</v>
      </c>
      <c r="L424" t="s">
        <v>1437</v>
      </c>
      <c r="M424">
        <f>IF(ABS(I424-H425)&lt;=100,M423,M423+1)</f>
        <v>197</v>
      </c>
      <c r="N424">
        <f t="shared" si="16"/>
        <v>197</v>
      </c>
      <c r="O424">
        <f t="shared" si="17"/>
        <v>197</v>
      </c>
      <c r="P424">
        <v>1148</v>
      </c>
      <c r="Q424" s="7">
        <f>COUNTIFS(N:N,P424,J:J,"+",E:E,"chromosome")</f>
        <v>3</v>
      </c>
    </row>
    <row r="425" spans="1:17" x14ac:dyDescent="0.35">
      <c r="A425" t="s">
        <v>26</v>
      </c>
      <c r="B425" t="s">
        <v>32</v>
      </c>
      <c r="C425" t="s">
        <v>20</v>
      </c>
      <c r="D425" t="s">
        <v>21</v>
      </c>
      <c r="E425" t="s">
        <v>5</v>
      </c>
      <c r="G425" t="s">
        <v>22</v>
      </c>
      <c r="H425">
        <v>546657</v>
      </c>
      <c r="I425">
        <v>548081</v>
      </c>
      <c r="J425" t="s">
        <v>23</v>
      </c>
      <c r="K425" t="s">
        <v>1441</v>
      </c>
      <c r="L425" t="s">
        <v>1440</v>
      </c>
      <c r="M425">
        <f>IF(ABS(I425-H426)&lt;=100,M424,M424+1)</f>
        <v>197</v>
      </c>
      <c r="N425">
        <f t="shared" si="16"/>
        <v>197</v>
      </c>
      <c r="O425">
        <f t="shared" si="17"/>
        <v>197</v>
      </c>
      <c r="P425">
        <v>1150</v>
      </c>
      <c r="Q425" s="7">
        <f>COUNTIFS(N:N,P425,J:J,"+",E:E,"chromosome")</f>
        <v>2</v>
      </c>
    </row>
    <row r="426" spans="1:17" x14ac:dyDescent="0.35">
      <c r="A426" t="s">
        <v>26</v>
      </c>
      <c r="B426" t="s">
        <v>32</v>
      </c>
      <c r="C426" t="s">
        <v>20</v>
      </c>
      <c r="D426" t="s">
        <v>21</v>
      </c>
      <c r="E426" t="s">
        <v>5</v>
      </c>
      <c r="G426" t="s">
        <v>22</v>
      </c>
      <c r="H426">
        <v>548144</v>
      </c>
      <c r="I426">
        <v>548962</v>
      </c>
      <c r="J426" t="s">
        <v>23</v>
      </c>
      <c r="K426" t="s">
        <v>1444</v>
      </c>
      <c r="L426" t="s">
        <v>1443</v>
      </c>
      <c r="M426">
        <f>IF(ABS(I426-H427)&lt;=100,M425,M425+1)</f>
        <v>197</v>
      </c>
      <c r="N426">
        <f t="shared" si="16"/>
        <v>197</v>
      </c>
      <c r="O426">
        <f t="shared" si="17"/>
        <v>197</v>
      </c>
      <c r="P426">
        <v>1154</v>
      </c>
      <c r="Q426" s="7">
        <f>COUNTIFS(N:N,P426,J:J,"+",E:E,"chromosome")</f>
        <v>2</v>
      </c>
    </row>
    <row r="427" spans="1:17" x14ac:dyDescent="0.35">
      <c r="A427" t="s">
        <v>26</v>
      </c>
      <c r="B427" t="s">
        <v>32</v>
      </c>
      <c r="C427" t="s">
        <v>20</v>
      </c>
      <c r="D427" t="s">
        <v>21</v>
      </c>
      <c r="E427" t="s">
        <v>5</v>
      </c>
      <c r="G427" t="s">
        <v>22</v>
      </c>
      <c r="H427">
        <v>548959</v>
      </c>
      <c r="I427">
        <v>549786</v>
      </c>
      <c r="J427" t="s">
        <v>23</v>
      </c>
      <c r="K427" t="s">
        <v>1447</v>
      </c>
      <c r="L427" t="s">
        <v>1446</v>
      </c>
      <c r="M427">
        <f>IF(ABS(I427-H428)&lt;=100,M426,M426+1)</f>
        <v>197</v>
      </c>
      <c r="N427">
        <f t="shared" si="16"/>
        <v>197</v>
      </c>
      <c r="O427">
        <f t="shared" si="17"/>
        <v>197</v>
      </c>
      <c r="P427">
        <v>1157</v>
      </c>
      <c r="Q427" s="7">
        <f>COUNTIFS(N:N,P427,J:J,"+",E:E,"chromosome")</f>
        <v>2</v>
      </c>
    </row>
    <row r="428" spans="1:17" x14ac:dyDescent="0.35">
      <c r="A428" t="s">
        <v>26</v>
      </c>
      <c r="B428" t="s">
        <v>32</v>
      </c>
      <c r="C428" t="s">
        <v>20</v>
      </c>
      <c r="D428" t="s">
        <v>21</v>
      </c>
      <c r="E428" t="s">
        <v>5</v>
      </c>
      <c r="G428" t="s">
        <v>22</v>
      </c>
      <c r="H428">
        <v>549783</v>
      </c>
      <c r="I428">
        <v>551483</v>
      </c>
      <c r="J428" t="s">
        <v>23</v>
      </c>
      <c r="K428" t="s">
        <v>1450</v>
      </c>
      <c r="L428" t="s">
        <v>1449</v>
      </c>
      <c r="M428">
        <f>IF(ABS(I428-H429)&lt;=100,M427,M427+1)</f>
        <v>197</v>
      </c>
      <c r="N428">
        <f t="shared" si="16"/>
        <v>197</v>
      </c>
      <c r="O428">
        <f t="shared" si="17"/>
        <v>197</v>
      </c>
      <c r="P428">
        <v>1159</v>
      </c>
      <c r="Q428" s="7">
        <f>COUNTIFS(N:N,P428,J:J,"+",E:E,"chromosome")</f>
        <v>4</v>
      </c>
    </row>
    <row r="429" spans="1:17" x14ac:dyDescent="0.35">
      <c r="A429" t="s">
        <v>26</v>
      </c>
      <c r="B429" t="s">
        <v>32</v>
      </c>
      <c r="C429" t="s">
        <v>20</v>
      </c>
      <c r="D429" t="s">
        <v>21</v>
      </c>
      <c r="E429" t="s">
        <v>5</v>
      </c>
      <c r="G429" t="s">
        <v>22</v>
      </c>
      <c r="H429">
        <v>551470</v>
      </c>
      <c r="I429">
        <v>552861</v>
      </c>
      <c r="J429" t="s">
        <v>23</v>
      </c>
      <c r="K429" t="s">
        <v>1453</v>
      </c>
      <c r="L429" t="s">
        <v>1452</v>
      </c>
      <c r="M429">
        <f>IF(ABS(I429-H430)&lt;=100,M428,M428+1)</f>
        <v>198</v>
      </c>
      <c r="N429" t="str">
        <f t="shared" si="16"/>
        <v>0</v>
      </c>
      <c r="O429">
        <f t="shared" si="17"/>
        <v>197</v>
      </c>
      <c r="P429">
        <v>1161</v>
      </c>
      <c r="Q429" s="7">
        <f>COUNTIFS(N:N,P429,J:J,"+",E:E,"chromosome")</f>
        <v>2</v>
      </c>
    </row>
    <row r="430" spans="1:17" x14ac:dyDescent="0.35">
      <c r="A430" t="s">
        <v>26</v>
      </c>
      <c r="B430" t="s">
        <v>32</v>
      </c>
      <c r="C430" t="s">
        <v>20</v>
      </c>
      <c r="D430" t="s">
        <v>21</v>
      </c>
      <c r="E430" t="s">
        <v>5</v>
      </c>
      <c r="G430" t="s">
        <v>22</v>
      </c>
      <c r="H430">
        <v>562207</v>
      </c>
      <c r="I430">
        <v>563109</v>
      </c>
      <c r="J430" t="s">
        <v>23</v>
      </c>
      <c r="K430" t="s">
        <v>28</v>
      </c>
      <c r="L430" t="s">
        <v>1519</v>
      </c>
      <c r="M430">
        <f>IF(ABS(I430-H431)&lt;=100,M429,M429+1)</f>
        <v>199</v>
      </c>
      <c r="N430" t="str">
        <f t="shared" si="16"/>
        <v>0</v>
      </c>
      <c r="O430">
        <f t="shared" si="17"/>
        <v>198</v>
      </c>
      <c r="P430">
        <v>1164</v>
      </c>
      <c r="Q430" s="7">
        <f>COUNTIFS(N:N,P430,J:J,"+",E:E,"chromosome")</f>
        <v>3</v>
      </c>
    </row>
    <row r="431" spans="1:17" x14ac:dyDescent="0.35">
      <c r="A431" t="s">
        <v>26</v>
      </c>
      <c r="B431" t="s">
        <v>32</v>
      </c>
      <c r="C431" t="s">
        <v>20</v>
      </c>
      <c r="D431" t="s">
        <v>21</v>
      </c>
      <c r="E431" t="s">
        <v>5</v>
      </c>
      <c r="G431" t="s">
        <v>22</v>
      </c>
      <c r="H431">
        <v>564979</v>
      </c>
      <c r="I431">
        <v>566142</v>
      </c>
      <c r="J431" t="s">
        <v>23</v>
      </c>
      <c r="K431" t="s">
        <v>1528</v>
      </c>
      <c r="L431" t="s">
        <v>1527</v>
      </c>
      <c r="M431">
        <f>IF(ABS(I431-H432)&lt;=100,M430,M430+1)</f>
        <v>200</v>
      </c>
      <c r="N431">
        <f t="shared" si="16"/>
        <v>200</v>
      </c>
      <c r="O431">
        <f t="shared" si="17"/>
        <v>199</v>
      </c>
      <c r="P431">
        <v>1170</v>
      </c>
      <c r="Q431" s="7">
        <f>COUNTIFS(N:N,P431,J:J,"+",E:E,"chromosome")</f>
        <v>4</v>
      </c>
    </row>
    <row r="432" spans="1:17" x14ac:dyDescent="0.35">
      <c r="A432" t="s">
        <v>26</v>
      </c>
      <c r="B432" t="s">
        <v>32</v>
      </c>
      <c r="C432" t="s">
        <v>20</v>
      </c>
      <c r="D432" t="s">
        <v>21</v>
      </c>
      <c r="E432" t="s">
        <v>5</v>
      </c>
      <c r="G432" t="s">
        <v>22</v>
      </c>
      <c r="H432">
        <v>566253</v>
      </c>
      <c r="I432">
        <v>567497</v>
      </c>
      <c r="J432" t="s">
        <v>23</v>
      </c>
      <c r="K432" t="s">
        <v>1531</v>
      </c>
      <c r="L432" t="s">
        <v>1530</v>
      </c>
      <c r="M432">
        <f>IF(ABS(I432-H433)&lt;=100,M431,M431+1)</f>
        <v>200</v>
      </c>
      <c r="N432">
        <f t="shared" si="16"/>
        <v>200</v>
      </c>
      <c r="O432">
        <f t="shared" si="17"/>
        <v>200</v>
      </c>
      <c r="P432">
        <v>1171</v>
      </c>
      <c r="Q432" s="7">
        <f>COUNTIFS(N:N,P432,J:J,"+",E:E,"chromosome")</f>
        <v>4</v>
      </c>
    </row>
    <row r="433" spans="1:17" x14ac:dyDescent="0.35">
      <c r="A433" t="s">
        <v>26</v>
      </c>
      <c r="B433" t="s">
        <v>32</v>
      </c>
      <c r="C433" t="s">
        <v>20</v>
      </c>
      <c r="D433" t="s">
        <v>21</v>
      </c>
      <c r="E433" t="s">
        <v>5</v>
      </c>
      <c r="G433" t="s">
        <v>22</v>
      </c>
      <c r="H433">
        <v>567579</v>
      </c>
      <c r="I433">
        <v>568772</v>
      </c>
      <c r="J433" t="s">
        <v>23</v>
      </c>
      <c r="K433" t="s">
        <v>1534</v>
      </c>
      <c r="L433" t="s">
        <v>1533</v>
      </c>
      <c r="M433">
        <f>IF(ABS(I433-H434)&lt;=100,M432,M432+1)</f>
        <v>200</v>
      </c>
      <c r="N433">
        <f t="shared" si="16"/>
        <v>200</v>
      </c>
      <c r="O433">
        <f t="shared" si="17"/>
        <v>200</v>
      </c>
      <c r="P433">
        <v>1172</v>
      </c>
      <c r="Q433" s="7">
        <f>COUNTIFS(N:N,P433,J:J,"+",E:E,"chromosome")</f>
        <v>2</v>
      </c>
    </row>
    <row r="434" spans="1:17" x14ac:dyDescent="0.35">
      <c r="A434" t="s">
        <v>26</v>
      </c>
      <c r="B434" t="s">
        <v>32</v>
      </c>
      <c r="C434" t="s">
        <v>20</v>
      </c>
      <c r="D434" t="s">
        <v>21</v>
      </c>
      <c r="E434" t="s">
        <v>5</v>
      </c>
      <c r="G434" t="s">
        <v>22</v>
      </c>
      <c r="H434">
        <v>568848</v>
      </c>
      <c r="I434">
        <v>570392</v>
      </c>
      <c r="J434" t="s">
        <v>23</v>
      </c>
      <c r="K434" t="s">
        <v>1537</v>
      </c>
      <c r="L434" t="s">
        <v>1536</v>
      </c>
      <c r="M434">
        <f>IF(ABS(I434-H435)&lt;=100,M433,M433+1)</f>
        <v>201</v>
      </c>
      <c r="N434">
        <f t="shared" si="16"/>
        <v>201</v>
      </c>
      <c r="O434">
        <f t="shared" si="17"/>
        <v>200</v>
      </c>
      <c r="P434">
        <v>1173</v>
      </c>
      <c r="Q434" s="7">
        <f>COUNTIFS(N:N,P434,J:J,"+",E:E,"chromosome")</f>
        <v>4</v>
      </c>
    </row>
    <row r="435" spans="1:17" x14ac:dyDescent="0.35">
      <c r="A435" t="s">
        <v>26</v>
      </c>
      <c r="B435" t="s">
        <v>32</v>
      </c>
      <c r="C435" t="s">
        <v>20</v>
      </c>
      <c r="D435" t="s">
        <v>21</v>
      </c>
      <c r="E435" t="s">
        <v>5</v>
      </c>
      <c r="G435" t="s">
        <v>22</v>
      </c>
      <c r="H435">
        <v>571870</v>
      </c>
      <c r="I435">
        <v>572247</v>
      </c>
      <c r="J435" t="s">
        <v>23</v>
      </c>
      <c r="K435" t="s">
        <v>1542</v>
      </c>
      <c r="L435" t="s">
        <v>1541</v>
      </c>
      <c r="M435">
        <f>IF(ABS(I435-H436)&lt;=100,M434,M434+1)</f>
        <v>201</v>
      </c>
      <c r="N435">
        <f t="shared" si="16"/>
        <v>201</v>
      </c>
      <c r="O435">
        <f t="shared" si="17"/>
        <v>201</v>
      </c>
      <c r="P435">
        <v>1175</v>
      </c>
      <c r="Q435" s="7">
        <f>COUNTIFS(N:N,P435,J:J,"+",E:E,"chromosome")</f>
        <v>3</v>
      </c>
    </row>
    <row r="436" spans="1:17" x14ac:dyDescent="0.35">
      <c r="A436" t="s">
        <v>26</v>
      </c>
      <c r="B436" t="s">
        <v>32</v>
      </c>
      <c r="C436" t="s">
        <v>20</v>
      </c>
      <c r="D436" t="s">
        <v>21</v>
      </c>
      <c r="E436" t="s">
        <v>5</v>
      </c>
      <c r="G436" t="s">
        <v>22</v>
      </c>
      <c r="H436">
        <v>572334</v>
      </c>
      <c r="I436">
        <v>574943</v>
      </c>
      <c r="J436" t="s">
        <v>23</v>
      </c>
      <c r="K436" t="s">
        <v>28</v>
      </c>
      <c r="L436" t="s">
        <v>1544</v>
      </c>
      <c r="M436">
        <f>IF(ABS(I436-H437)&lt;=100,M435,M435+1)</f>
        <v>202</v>
      </c>
      <c r="N436" t="str">
        <f t="shared" si="16"/>
        <v>0</v>
      </c>
      <c r="O436">
        <f t="shared" si="17"/>
        <v>201</v>
      </c>
      <c r="P436">
        <v>1176</v>
      </c>
      <c r="Q436" s="7">
        <f>COUNTIFS(N:N,P436,J:J,"+",E:E,"chromosome")</f>
        <v>4</v>
      </c>
    </row>
    <row r="437" spans="1:17" x14ac:dyDescent="0.35">
      <c r="A437" t="s">
        <v>26</v>
      </c>
      <c r="B437" t="s">
        <v>32</v>
      </c>
      <c r="C437" t="s">
        <v>20</v>
      </c>
      <c r="D437" t="s">
        <v>21</v>
      </c>
      <c r="E437" t="s">
        <v>5</v>
      </c>
      <c r="G437" t="s">
        <v>22</v>
      </c>
      <c r="H437">
        <v>576797</v>
      </c>
      <c r="I437">
        <v>577057</v>
      </c>
      <c r="J437" t="s">
        <v>23</v>
      </c>
      <c r="K437" t="s">
        <v>28</v>
      </c>
      <c r="L437" t="s">
        <v>1550</v>
      </c>
      <c r="M437">
        <f>IF(ABS(I437-H438)&lt;=100,M436,M436+1)</f>
        <v>203</v>
      </c>
      <c r="N437" t="str">
        <f t="shared" si="16"/>
        <v>0</v>
      </c>
      <c r="O437">
        <f t="shared" si="17"/>
        <v>202</v>
      </c>
      <c r="P437">
        <v>1178</v>
      </c>
      <c r="Q437" s="7">
        <f>COUNTIFS(N:N,P437,J:J,"+",E:E,"chromosome")</f>
        <v>5</v>
      </c>
    </row>
    <row r="438" spans="1:17" x14ac:dyDescent="0.35">
      <c r="A438" t="s">
        <v>26</v>
      </c>
      <c r="B438" t="s">
        <v>32</v>
      </c>
      <c r="C438" t="s">
        <v>20</v>
      </c>
      <c r="D438" t="s">
        <v>21</v>
      </c>
      <c r="E438" t="s">
        <v>5</v>
      </c>
      <c r="G438" t="s">
        <v>22</v>
      </c>
      <c r="H438">
        <v>577159</v>
      </c>
      <c r="I438">
        <v>577854</v>
      </c>
      <c r="J438" t="s">
        <v>23</v>
      </c>
      <c r="K438" t="s">
        <v>1553</v>
      </c>
      <c r="L438" t="s">
        <v>1552</v>
      </c>
      <c r="M438">
        <f>IF(ABS(I438-H439)&lt;=100,M437,M437+1)</f>
        <v>204</v>
      </c>
      <c r="N438" t="str">
        <f t="shared" si="16"/>
        <v>0</v>
      </c>
      <c r="O438">
        <f t="shared" si="17"/>
        <v>203</v>
      </c>
      <c r="P438">
        <v>1180</v>
      </c>
      <c r="Q438" s="7">
        <f>COUNTIFS(N:N,P438,J:J,"+",E:E,"chromosome")</f>
        <v>2</v>
      </c>
    </row>
    <row r="439" spans="1:17" x14ac:dyDescent="0.35">
      <c r="A439" t="s">
        <v>26</v>
      </c>
      <c r="B439" t="s">
        <v>32</v>
      </c>
      <c r="C439" t="s">
        <v>20</v>
      </c>
      <c r="D439" t="s">
        <v>21</v>
      </c>
      <c r="E439" t="s">
        <v>5</v>
      </c>
      <c r="G439" t="s">
        <v>22</v>
      </c>
      <c r="H439">
        <v>585297</v>
      </c>
      <c r="I439">
        <v>586790</v>
      </c>
      <c r="J439" t="s">
        <v>23</v>
      </c>
      <c r="K439" t="s">
        <v>1572</v>
      </c>
      <c r="L439" t="s">
        <v>1571</v>
      </c>
      <c r="M439">
        <f>IF(ABS(I439-H440)&lt;=100,M438,M438+1)</f>
        <v>205</v>
      </c>
      <c r="N439" t="str">
        <f t="shared" si="16"/>
        <v>0</v>
      </c>
      <c r="O439">
        <f t="shared" si="17"/>
        <v>204</v>
      </c>
      <c r="P439">
        <v>1184</v>
      </c>
      <c r="Q439" s="7">
        <f>COUNTIFS(N:N,P439,J:J,"+",E:E,"chromosome")</f>
        <v>4</v>
      </c>
    </row>
    <row r="440" spans="1:17" x14ac:dyDescent="0.35">
      <c r="A440" t="s">
        <v>26</v>
      </c>
      <c r="B440" t="s">
        <v>32</v>
      </c>
      <c r="C440" t="s">
        <v>20</v>
      </c>
      <c r="D440" t="s">
        <v>21</v>
      </c>
      <c r="E440" t="s">
        <v>5</v>
      </c>
      <c r="G440" t="s">
        <v>22</v>
      </c>
      <c r="H440">
        <v>587030</v>
      </c>
      <c r="I440">
        <v>587359</v>
      </c>
      <c r="J440" t="s">
        <v>23</v>
      </c>
      <c r="K440" t="s">
        <v>28</v>
      </c>
      <c r="L440" t="s">
        <v>1574</v>
      </c>
      <c r="M440">
        <f>IF(ABS(I440-H441)&lt;=100,M439,M439+1)</f>
        <v>206</v>
      </c>
      <c r="N440" t="str">
        <f t="shared" si="16"/>
        <v>0</v>
      </c>
      <c r="O440">
        <f t="shared" si="17"/>
        <v>205</v>
      </c>
      <c r="P440">
        <v>1191</v>
      </c>
      <c r="Q440" s="7">
        <f>COUNTIFS(N:N,P440,J:J,"+",E:E,"chromosome")</f>
        <v>2</v>
      </c>
    </row>
    <row r="441" spans="1:17" x14ac:dyDescent="0.35">
      <c r="A441" t="s">
        <v>26</v>
      </c>
      <c r="B441" t="s">
        <v>32</v>
      </c>
      <c r="C441" t="s">
        <v>20</v>
      </c>
      <c r="D441" t="s">
        <v>21</v>
      </c>
      <c r="E441" t="s">
        <v>5</v>
      </c>
      <c r="G441" t="s">
        <v>22</v>
      </c>
      <c r="H441">
        <v>587580</v>
      </c>
      <c r="I441">
        <v>587762</v>
      </c>
      <c r="J441" t="s">
        <v>23</v>
      </c>
      <c r="K441" t="s">
        <v>28</v>
      </c>
      <c r="L441" t="s">
        <v>1576</v>
      </c>
      <c r="M441">
        <f>IF(ABS(I441-H442)&lt;=100,M440,M440+1)</f>
        <v>207</v>
      </c>
      <c r="N441" t="str">
        <f t="shared" si="16"/>
        <v>0</v>
      </c>
      <c r="O441">
        <f t="shared" si="17"/>
        <v>206</v>
      </c>
      <c r="P441">
        <v>1192</v>
      </c>
      <c r="Q441" s="7">
        <f>COUNTIFS(N:N,P441,J:J,"+",E:E,"chromosome")</f>
        <v>2</v>
      </c>
    </row>
    <row r="442" spans="1:17" x14ac:dyDescent="0.35">
      <c r="A442" t="s">
        <v>26</v>
      </c>
      <c r="B442" t="s">
        <v>32</v>
      </c>
      <c r="C442" t="s">
        <v>20</v>
      </c>
      <c r="D442" t="s">
        <v>21</v>
      </c>
      <c r="E442" t="s">
        <v>5</v>
      </c>
      <c r="G442" t="s">
        <v>22</v>
      </c>
      <c r="H442">
        <v>587926</v>
      </c>
      <c r="I442">
        <v>588426</v>
      </c>
      <c r="J442" t="s">
        <v>23</v>
      </c>
      <c r="K442" t="s">
        <v>127</v>
      </c>
      <c r="L442" t="s">
        <v>1578</v>
      </c>
      <c r="M442">
        <f>IF(ABS(I442-H443)&lt;=100,M441,M441+1)</f>
        <v>208</v>
      </c>
      <c r="N442" t="str">
        <f t="shared" si="16"/>
        <v>0</v>
      </c>
      <c r="O442">
        <f t="shared" si="17"/>
        <v>207</v>
      </c>
      <c r="P442">
        <v>1193</v>
      </c>
      <c r="Q442" s="7">
        <f>COUNTIFS(N:N,P442,J:J,"+",E:E,"chromosome")</f>
        <v>2</v>
      </c>
    </row>
    <row r="443" spans="1:17" x14ac:dyDescent="0.35">
      <c r="A443" t="s">
        <v>26</v>
      </c>
      <c r="B443" t="s">
        <v>32</v>
      </c>
      <c r="C443" t="s">
        <v>20</v>
      </c>
      <c r="D443" t="s">
        <v>21</v>
      </c>
      <c r="E443" t="s">
        <v>5</v>
      </c>
      <c r="G443" t="s">
        <v>22</v>
      </c>
      <c r="H443">
        <v>588545</v>
      </c>
      <c r="I443">
        <v>589759</v>
      </c>
      <c r="J443" t="s">
        <v>23</v>
      </c>
      <c r="K443" t="s">
        <v>1581</v>
      </c>
      <c r="L443" t="s">
        <v>1580</v>
      </c>
      <c r="M443">
        <f>IF(ABS(I443-H444)&lt;=100,M442,M442+1)</f>
        <v>209</v>
      </c>
      <c r="N443" t="str">
        <f t="shared" si="16"/>
        <v>0</v>
      </c>
      <c r="O443">
        <f t="shared" si="17"/>
        <v>208</v>
      </c>
      <c r="P443">
        <v>1197</v>
      </c>
      <c r="Q443" s="7">
        <f>COUNTIFS(N:N,P443,J:J,"+",E:E,"chromosome")</f>
        <v>2</v>
      </c>
    </row>
    <row r="444" spans="1:17" x14ac:dyDescent="0.35">
      <c r="A444" t="s">
        <v>26</v>
      </c>
      <c r="B444" t="s">
        <v>32</v>
      </c>
      <c r="C444" t="s">
        <v>20</v>
      </c>
      <c r="D444" t="s">
        <v>21</v>
      </c>
      <c r="E444" t="s">
        <v>5</v>
      </c>
      <c r="G444" t="s">
        <v>22</v>
      </c>
      <c r="H444">
        <v>589935</v>
      </c>
      <c r="I444">
        <v>590297</v>
      </c>
      <c r="J444" t="s">
        <v>23</v>
      </c>
      <c r="K444" t="s">
        <v>28</v>
      </c>
      <c r="L444" t="s">
        <v>1583</v>
      </c>
      <c r="M444">
        <f>IF(ABS(I444-H445)&lt;=100,M443,M443+1)</f>
        <v>210</v>
      </c>
      <c r="N444" t="str">
        <f t="shared" si="16"/>
        <v>0</v>
      </c>
      <c r="O444">
        <f t="shared" si="17"/>
        <v>209</v>
      </c>
      <c r="P444">
        <v>1200</v>
      </c>
      <c r="Q444" s="7">
        <f>COUNTIFS(N:N,P444,J:J,"+",E:E,"chromosome")</f>
        <v>4</v>
      </c>
    </row>
    <row r="445" spans="1:17" x14ac:dyDescent="0.35">
      <c r="A445" t="s">
        <v>26</v>
      </c>
      <c r="B445" t="s">
        <v>32</v>
      </c>
      <c r="C445" t="s">
        <v>20</v>
      </c>
      <c r="D445" t="s">
        <v>21</v>
      </c>
      <c r="E445" t="s">
        <v>5</v>
      </c>
      <c r="G445" t="s">
        <v>22</v>
      </c>
      <c r="H445">
        <v>590443</v>
      </c>
      <c r="I445">
        <v>590679</v>
      </c>
      <c r="J445" t="s">
        <v>23</v>
      </c>
      <c r="K445" t="s">
        <v>28</v>
      </c>
      <c r="L445" t="s">
        <v>1585</v>
      </c>
      <c r="M445">
        <f>IF(ABS(I445-H446)&lt;=100,M444,M444+1)</f>
        <v>211</v>
      </c>
      <c r="N445" t="str">
        <f t="shared" si="16"/>
        <v>0</v>
      </c>
      <c r="O445">
        <f t="shared" si="17"/>
        <v>210</v>
      </c>
      <c r="P445">
        <v>1202</v>
      </c>
      <c r="Q445" s="7">
        <f>COUNTIFS(N:N,P445,J:J,"+",E:E,"chromosome")</f>
        <v>3</v>
      </c>
    </row>
    <row r="446" spans="1:17" x14ac:dyDescent="0.35">
      <c r="A446" t="s">
        <v>26</v>
      </c>
      <c r="B446" t="s">
        <v>32</v>
      </c>
      <c r="C446" t="s">
        <v>20</v>
      </c>
      <c r="D446" t="s">
        <v>21</v>
      </c>
      <c r="E446" t="s">
        <v>5</v>
      </c>
      <c r="G446" t="s">
        <v>22</v>
      </c>
      <c r="H446">
        <v>591214</v>
      </c>
      <c r="I446">
        <v>592281</v>
      </c>
      <c r="J446" t="s">
        <v>23</v>
      </c>
      <c r="K446" t="s">
        <v>1581</v>
      </c>
      <c r="L446" t="s">
        <v>1590</v>
      </c>
      <c r="M446">
        <f>IF(ABS(I446-H447)&lt;=100,M445,M445+1)</f>
        <v>212</v>
      </c>
      <c r="N446">
        <f t="shared" si="16"/>
        <v>212</v>
      </c>
      <c r="O446">
        <f t="shared" si="17"/>
        <v>211</v>
      </c>
      <c r="P446">
        <v>1206</v>
      </c>
      <c r="Q446" s="7">
        <f>COUNTIFS(N:N,P446,J:J,"+",E:E,"chromosome")</f>
        <v>2</v>
      </c>
    </row>
    <row r="447" spans="1:17" x14ac:dyDescent="0.35">
      <c r="A447" t="s">
        <v>26</v>
      </c>
      <c r="B447" t="s">
        <v>32</v>
      </c>
      <c r="C447" t="s">
        <v>20</v>
      </c>
      <c r="D447" t="s">
        <v>21</v>
      </c>
      <c r="E447" t="s">
        <v>5</v>
      </c>
      <c r="G447" t="s">
        <v>22</v>
      </c>
      <c r="H447">
        <v>592799</v>
      </c>
      <c r="I447">
        <v>593572</v>
      </c>
      <c r="J447" t="s">
        <v>23</v>
      </c>
      <c r="K447" t="s">
        <v>1595</v>
      </c>
      <c r="L447" t="s">
        <v>1594</v>
      </c>
      <c r="M447">
        <f>IF(ABS(I447-H448)&lt;=100,M446,M446+1)</f>
        <v>212</v>
      </c>
      <c r="N447">
        <f t="shared" si="16"/>
        <v>212</v>
      </c>
      <c r="O447">
        <f t="shared" si="17"/>
        <v>212</v>
      </c>
      <c r="P447">
        <v>1210</v>
      </c>
      <c r="Q447" s="7">
        <f>COUNTIFS(N:N,P447,J:J,"+",E:E,"chromosome")</f>
        <v>2</v>
      </c>
    </row>
    <row r="448" spans="1:17" x14ac:dyDescent="0.35">
      <c r="A448" t="s">
        <v>26</v>
      </c>
      <c r="B448" t="s">
        <v>32</v>
      </c>
      <c r="C448" t="s">
        <v>20</v>
      </c>
      <c r="D448" t="s">
        <v>21</v>
      </c>
      <c r="E448" t="s">
        <v>5</v>
      </c>
      <c r="G448" t="s">
        <v>22</v>
      </c>
      <c r="H448">
        <v>593562</v>
      </c>
      <c r="I448">
        <v>594017</v>
      </c>
      <c r="J448" t="s">
        <v>23</v>
      </c>
      <c r="K448" t="s">
        <v>28</v>
      </c>
      <c r="L448" t="s">
        <v>1597</v>
      </c>
      <c r="M448">
        <f>IF(ABS(I448-H449)&lt;=100,M447,M447+1)</f>
        <v>212</v>
      </c>
      <c r="N448">
        <f t="shared" si="16"/>
        <v>212</v>
      </c>
      <c r="O448">
        <f t="shared" si="17"/>
        <v>212</v>
      </c>
      <c r="P448">
        <v>1216</v>
      </c>
      <c r="Q448" s="7">
        <f>COUNTIFS(N:N,P448,J:J,"+",E:E,"chromosome")</f>
        <v>2</v>
      </c>
    </row>
    <row r="449" spans="1:17" x14ac:dyDescent="0.35">
      <c r="A449" t="s">
        <v>26</v>
      </c>
      <c r="B449" t="s">
        <v>32</v>
      </c>
      <c r="C449" t="s">
        <v>20</v>
      </c>
      <c r="D449" t="s">
        <v>21</v>
      </c>
      <c r="E449" t="s">
        <v>5</v>
      </c>
      <c r="G449" t="s">
        <v>22</v>
      </c>
      <c r="H449">
        <v>594102</v>
      </c>
      <c r="I449">
        <v>594428</v>
      </c>
      <c r="J449" t="s">
        <v>23</v>
      </c>
      <c r="K449" t="s">
        <v>28</v>
      </c>
      <c r="L449" t="s">
        <v>1599</v>
      </c>
      <c r="M449">
        <f>IF(ABS(I449-H450)&lt;=100,M448,M448+1)</f>
        <v>212</v>
      </c>
      <c r="N449">
        <f t="shared" si="16"/>
        <v>212</v>
      </c>
      <c r="O449">
        <f t="shared" si="17"/>
        <v>212</v>
      </c>
      <c r="P449">
        <v>1217</v>
      </c>
      <c r="Q449" s="7">
        <f>COUNTIFS(N:N,P449,J:J,"+",E:E,"chromosome")</f>
        <v>2</v>
      </c>
    </row>
    <row r="450" spans="1:17" x14ac:dyDescent="0.35">
      <c r="A450" t="s">
        <v>26</v>
      </c>
      <c r="B450" t="s">
        <v>32</v>
      </c>
      <c r="C450" t="s">
        <v>20</v>
      </c>
      <c r="D450" t="s">
        <v>21</v>
      </c>
      <c r="E450" t="s">
        <v>5</v>
      </c>
      <c r="G450" t="s">
        <v>22</v>
      </c>
      <c r="H450">
        <v>594443</v>
      </c>
      <c r="I450">
        <v>595366</v>
      </c>
      <c r="J450" t="s">
        <v>23</v>
      </c>
      <c r="K450" t="s">
        <v>1602</v>
      </c>
      <c r="L450" t="s">
        <v>1601</v>
      </c>
      <c r="M450">
        <f>IF(ABS(I450-H451)&lt;=100,M449,M449+1)</f>
        <v>213</v>
      </c>
      <c r="N450" t="str">
        <f t="shared" ref="N450:N513" si="18">IF(COUNTIF(M$1:M$3238,M450)=1,"0",M450)</f>
        <v>0</v>
      </c>
      <c r="O450">
        <f t="shared" si="17"/>
        <v>212</v>
      </c>
      <c r="P450">
        <v>1218</v>
      </c>
      <c r="Q450" s="7">
        <f>COUNTIFS(N:N,P450,J:J,"+",E:E,"chromosome")</f>
        <v>2</v>
      </c>
    </row>
    <row r="451" spans="1:17" x14ac:dyDescent="0.35">
      <c r="A451" t="s">
        <v>26</v>
      </c>
      <c r="B451" t="s">
        <v>32</v>
      </c>
      <c r="C451" t="s">
        <v>20</v>
      </c>
      <c r="D451" t="s">
        <v>21</v>
      </c>
      <c r="E451" t="s">
        <v>5</v>
      </c>
      <c r="G451" t="s">
        <v>22</v>
      </c>
      <c r="H451">
        <v>595657</v>
      </c>
      <c r="I451">
        <v>597177</v>
      </c>
      <c r="J451" t="s">
        <v>23</v>
      </c>
      <c r="K451" t="s">
        <v>132</v>
      </c>
      <c r="L451" t="s">
        <v>1604</v>
      </c>
      <c r="M451">
        <f>IF(ABS(I451-H452)&lt;=100,M450,M450+1)</f>
        <v>214</v>
      </c>
      <c r="N451" t="str">
        <f t="shared" si="18"/>
        <v>0</v>
      </c>
      <c r="O451">
        <f t="shared" ref="O451:O514" si="19">M450</f>
        <v>213</v>
      </c>
      <c r="P451">
        <v>1220</v>
      </c>
      <c r="Q451" s="7">
        <f>COUNTIFS(N:N,P451,J:J,"+",E:E,"chromosome")</f>
        <v>2</v>
      </c>
    </row>
    <row r="452" spans="1:17" x14ac:dyDescent="0.35">
      <c r="A452" t="s">
        <v>26</v>
      </c>
      <c r="B452" t="s">
        <v>32</v>
      </c>
      <c r="C452" t="s">
        <v>20</v>
      </c>
      <c r="D452" t="s">
        <v>21</v>
      </c>
      <c r="E452" t="s">
        <v>5</v>
      </c>
      <c r="G452" t="s">
        <v>22</v>
      </c>
      <c r="H452">
        <v>597372</v>
      </c>
      <c r="I452">
        <v>598946</v>
      </c>
      <c r="J452" t="s">
        <v>23</v>
      </c>
      <c r="K452" t="s">
        <v>1200</v>
      </c>
      <c r="L452" t="s">
        <v>1606</v>
      </c>
      <c r="M452">
        <f>IF(ABS(I452-H453)&lt;=100,M451,M451+1)</f>
        <v>215</v>
      </c>
      <c r="N452">
        <f t="shared" si="18"/>
        <v>215</v>
      </c>
      <c r="O452">
        <f t="shared" si="19"/>
        <v>214</v>
      </c>
      <c r="P452">
        <v>1221</v>
      </c>
      <c r="Q452" s="7">
        <f>COUNTIFS(N:N,P452,J:J,"+",E:E,"chromosome")</f>
        <v>2</v>
      </c>
    </row>
    <row r="453" spans="1:17" x14ac:dyDescent="0.35">
      <c r="A453" t="s">
        <v>26</v>
      </c>
      <c r="B453" t="s">
        <v>32</v>
      </c>
      <c r="C453" t="s">
        <v>20</v>
      </c>
      <c r="D453" t="s">
        <v>21</v>
      </c>
      <c r="E453" t="s">
        <v>5</v>
      </c>
      <c r="G453" t="s">
        <v>22</v>
      </c>
      <c r="H453">
        <v>599308</v>
      </c>
      <c r="I453">
        <v>600651</v>
      </c>
      <c r="J453" t="s">
        <v>23</v>
      </c>
      <c r="K453" t="s">
        <v>1609</v>
      </c>
      <c r="L453" t="s">
        <v>1608</v>
      </c>
      <c r="M453">
        <f>IF(ABS(I453-H454)&lt;=100,M452,M452+1)</f>
        <v>215</v>
      </c>
      <c r="N453">
        <f t="shared" si="18"/>
        <v>215</v>
      </c>
      <c r="O453">
        <f t="shared" si="19"/>
        <v>215</v>
      </c>
      <c r="P453">
        <v>1224</v>
      </c>
      <c r="Q453" s="7">
        <f>COUNTIFS(N:N,P453,J:J,"+",E:E,"chromosome")</f>
        <v>2</v>
      </c>
    </row>
    <row r="454" spans="1:17" x14ac:dyDescent="0.35">
      <c r="A454" t="s">
        <v>26</v>
      </c>
      <c r="B454" t="s">
        <v>32</v>
      </c>
      <c r="C454" t="s">
        <v>20</v>
      </c>
      <c r="D454" t="s">
        <v>21</v>
      </c>
      <c r="E454" t="s">
        <v>5</v>
      </c>
      <c r="G454" t="s">
        <v>22</v>
      </c>
      <c r="H454">
        <v>600664</v>
      </c>
      <c r="I454">
        <v>601491</v>
      </c>
      <c r="J454" t="s">
        <v>23</v>
      </c>
      <c r="K454" t="s">
        <v>28</v>
      </c>
      <c r="L454" t="s">
        <v>1611</v>
      </c>
      <c r="M454">
        <f>IF(ABS(I454-H455)&lt;=100,M453,M453+1)</f>
        <v>215</v>
      </c>
      <c r="N454">
        <f t="shared" si="18"/>
        <v>215</v>
      </c>
      <c r="O454">
        <f t="shared" si="19"/>
        <v>215</v>
      </c>
      <c r="P454">
        <v>1232</v>
      </c>
      <c r="Q454" s="7">
        <f>COUNTIFS(N:N,P454,J:J,"+",E:E,"chromosome")</f>
        <v>3</v>
      </c>
    </row>
    <row r="455" spans="1:17" x14ac:dyDescent="0.35">
      <c r="A455" t="s">
        <v>26</v>
      </c>
      <c r="B455" t="s">
        <v>32</v>
      </c>
      <c r="C455" t="s">
        <v>20</v>
      </c>
      <c r="D455" t="s">
        <v>21</v>
      </c>
      <c r="E455" t="s">
        <v>5</v>
      </c>
      <c r="G455" t="s">
        <v>22</v>
      </c>
      <c r="H455">
        <v>601491</v>
      </c>
      <c r="I455">
        <v>602351</v>
      </c>
      <c r="J455" t="s">
        <v>23</v>
      </c>
      <c r="K455" t="s">
        <v>28</v>
      </c>
      <c r="L455" t="s">
        <v>1613</v>
      </c>
      <c r="M455">
        <f>IF(ABS(I455-H456)&lt;=100,M454,M454+1)</f>
        <v>216</v>
      </c>
      <c r="N455">
        <f t="shared" si="18"/>
        <v>216</v>
      </c>
      <c r="O455">
        <f t="shared" si="19"/>
        <v>215</v>
      </c>
      <c r="P455">
        <v>1233</v>
      </c>
      <c r="Q455" s="7">
        <f>COUNTIFS(N:N,P455,J:J,"+",E:E,"chromosome")</f>
        <v>2</v>
      </c>
    </row>
    <row r="456" spans="1:17" x14ac:dyDescent="0.35">
      <c r="A456" t="s">
        <v>26</v>
      </c>
      <c r="B456" t="s">
        <v>32</v>
      </c>
      <c r="C456" t="s">
        <v>20</v>
      </c>
      <c r="D456" t="s">
        <v>21</v>
      </c>
      <c r="E456" t="s">
        <v>5</v>
      </c>
      <c r="G456" t="s">
        <v>22</v>
      </c>
      <c r="H456">
        <v>602613</v>
      </c>
      <c r="I456">
        <v>604010</v>
      </c>
      <c r="J456" t="s">
        <v>23</v>
      </c>
      <c r="K456" t="s">
        <v>1616</v>
      </c>
      <c r="L456" t="s">
        <v>1615</v>
      </c>
      <c r="M456">
        <f>IF(ABS(I456-H457)&lt;=100,M455,M455+1)</f>
        <v>216</v>
      </c>
      <c r="N456">
        <f t="shared" si="18"/>
        <v>216</v>
      </c>
      <c r="O456">
        <f t="shared" si="19"/>
        <v>216</v>
      </c>
      <c r="P456">
        <v>1235</v>
      </c>
      <c r="Q456" s="7">
        <f>COUNTIFS(N:N,P456,J:J,"+",E:E,"chromosome")</f>
        <v>3</v>
      </c>
    </row>
    <row r="457" spans="1:17" x14ac:dyDescent="0.35">
      <c r="A457" t="s">
        <v>26</v>
      </c>
      <c r="B457" t="s">
        <v>32</v>
      </c>
      <c r="C457" t="s">
        <v>20</v>
      </c>
      <c r="D457" t="s">
        <v>21</v>
      </c>
      <c r="E457" t="s">
        <v>5</v>
      </c>
      <c r="G457" t="s">
        <v>22</v>
      </c>
      <c r="H457">
        <v>604031</v>
      </c>
      <c r="I457">
        <v>604471</v>
      </c>
      <c r="J457" t="s">
        <v>23</v>
      </c>
      <c r="K457" t="s">
        <v>1619</v>
      </c>
      <c r="L457" t="s">
        <v>1618</v>
      </c>
      <c r="M457">
        <f>IF(ABS(I457-H458)&lt;=100,M456,M456+1)</f>
        <v>216</v>
      </c>
      <c r="N457">
        <f t="shared" si="18"/>
        <v>216</v>
      </c>
      <c r="O457">
        <f t="shared" si="19"/>
        <v>216</v>
      </c>
      <c r="P457">
        <v>1236</v>
      </c>
      <c r="Q457" s="7">
        <f>COUNTIFS(N:N,P457,J:J,"+",E:E,"chromosome")</f>
        <v>5</v>
      </c>
    </row>
    <row r="458" spans="1:17" x14ac:dyDescent="0.35">
      <c r="A458" t="s">
        <v>26</v>
      </c>
      <c r="B458" t="s">
        <v>32</v>
      </c>
      <c r="C458" t="s">
        <v>20</v>
      </c>
      <c r="D458" t="s">
        <v>21</v>
      </c>
      <c r="E458" t="s">
        <v>5</v>
      </c>
      <c r="G458" t="s">
        <v>22</v>
      </c>
      <c r="H458">
        <v>604461</v>
      </c>
      <c r="I458">
        <v>605690</v>
      </c>
      <c r="J458" t="s">
        <v>23</v>
      </c>
      <c r="K458" t="s">
        <v>1622</v>
      </c>
      <c r="L458" t="s">
        <v>1621</v>
      </c>
      <c r="M458">
        <f>IF(ABS(I458-H459)&lt;=100,M457,M457+1)</f>
        <v>216</v>
      </c>
      <c r="N458">
        <f t="shared" si="18"/>
        <v>216</v>
      </c>
      <c r="O458">
        <f t="shared" si="19"/>
        <v>216</v>
      </c>
      <c r="P458">
        <v>1239</v>
      </c>
      <c r="Q458" s="7">
        <f>COUNTIFS(N:N,P458,J:J,"+",E:E,"chromosome")</f>
        <v>3</v>
      </c>
    </row>
    <row r="459" spans="1:17" x14ac:dyDescent="0.35">
      <c r="A459" t="s">
        <v>26</v>
      </c>
      <c r="B459" t="s">
        <v>32</v>
      </c>
      <c r="C459" t="s">
        <v>20</v>
      </c>
      <c r="D459" t="s">
        <v>21</v>
      </c>
      <c r="E459" t="s">
        <v>5</v>
      </c>
      <c r="G459" t="s">
        <v>22</v>
      </c>
      <c r="H459">
        <v>605690</v>
      </c>
      <c r="I459">
        <v>606994</v>
      </c>
      <c r="J459" t="s">
        <v>23</v>
      </c>
      <c r="K459" t="s">
        <v>1625</v>
      </c>
      <c r="L459" t="s">
        <v>1624</v>
      </c>
      <c r="M459">
        <f>IF(ABS(I459-H460)&lt;=100,M458,M458+1)</f>
        <v>216</v>
      </c>
      <c r="N459">
        <f t="shared" si="18"/>
        <v>216</v>
      </c>
      <c r="O459">
        <f t="shared" si="19"/>
        <v>216</v>
      </c>
      <c r="P459">
        <v>1241</v>
      </c>
      <c r="Q459" s="7">
        <f>COUNTIFS(N:N,P459,J:J,"+",E:E,"chromosome")</f>
        <v>3</v>
      </c>
    </row>
    <row r="460" spans="1:17" x14ac:dyDescent="0.35">
      <c r="A460" t="s">
        <v>26</v>
      </c>
      <c r="B460" t="s">
        <v>32</v>
      </c>
      <c r="C460" t="s">
        <v>20</v>
      </c>
      <c r="D460" t="s">
        <v>21</v>
      </c>
      <c r="E460" t="s">
        <v>5</v>
      </c>
      <c r="G460" t="s">
        <v>22</v>
      </c>
      <c r="H460">
        <v>607013</v>
      </c>
      <c r="I460">
        <v>607789</v>
      </c>
      <c r="J460" t="s">
        <v>23</v>
      </c>
      <c r="K460" t="s">
        <v>1628</v>
      </c>
      <c r="L460" t="s">
        <v>1627</v>
      </c>
      <c r="M460">
        <f>IF(ABS(I460-H461)&lt;=100,M459,M459+1)</f>
        <v>217</v>
      </c>
      <c r="N460">
        <f t="shared" si="18"/>
        <v>217</v>
      </c>
      <c r="O460">
        <f t="shared" si="19"/>
        <v>216</v>
      </c>
      <c r="P460">
        <v>1242</v>
      </c>
      <c r="Q460" s="7">
        <f>COUNTIFS(N:N,P460,J:J,"+",E:E,"chromosome")</f>
        <v>3</v>
      </c>
    </row>
    <row r="461" spans="1:17" x14ac:dyDescent="0.35">
      <c r="A461" t="s">
        <v>26</v>
      </c>
      <c r="B461" t="s">
        <v>32</v>
      </c>
      <c r="C461" t="s">
        <v>20</v>
      </c>
      <c r="D461" t="s">
        <v>21</v>
      </c>
      <c r="E461" t="s">
        <v>5</v>
      </c>
      <c r="G461" t="s">
        <v>22</v>
      </c>
      <c r="H461">
        <v>608427</v>
      </c>
      <c r="I461">
        <v>608942</v>
      </c>
      <c r="J461" t="s">
        <v>23</v>
      </c>
      <c r="K461" t="s">
        <v>28</v>
      </c>
      <c r="L461" t="s">
        <v>1630</v>
      </c>
      <c r="M461">
        <f>IF(ABS(I461-H462)&lt;=100,M460,M460+1)</f>
        <v>217</v>
      </c>
      <c r="N461">
        <f t="shared" si="18"/>
        <v>217</v>
      </c>
      <c r="O461">
        <f t="shared" si="19"/>
        <v>217</v>
      </c>
      <c r="P461">
        <v>1244</v>
      </c>
      <c r="Q461" s="7">
        <f>COUNTIFS(N:N,P461,J:J,"+",E:E,"chromosome")</f>
        <v>4</v>
      </c>
    </row>
    <row r="462" spans="1:17" x14ac:dyDescent="0.35">
      <c r="A462" t="s">
        <v>26</v>
      </c>
      <c r="B462" t="s">
        <v>32</v>
      </c>
      <c r="C462" t="s">
        <v>20</v>
      </c>
      <c r="D462" t="s">
        <v>21</v>
      </c>
      <c r="E462" t="s">
        <v>5</v>
      </c>
      <c r="G462" t="s">
        <v>22</v>
      </c>
      <c r="H462">
        <v>609042</v>
      </c>
      <c r="I462">
        <v>610214</v>
      </c>
      <c r="J462" t="s">
        <v>23</v>
      </c>
      <c r="K462" t="s">
        <v>1200</v>
      </c>
      <c r="L462" t="s">
        <v>1632</v>
      </c>
      <c r="M462">
        <f>IF(ABS(I462-H463)&lt;=100,M461,M461+1)</f>
        <v>218</v>
      </c>
      <c r="N462">
        <f t="shared" si="18"/>
        <v>218</v>
      </c>
      <c r="O462">
        <f t="shared" si="19"/>
        <v>217</v>
      </c>
      <c r="P462">
        <v>1245</v>
      </c>
      <c r="Q462" s="7">
        <f>COUNTIFS(N:N,P462,J:J,"+",E:E,"chromosome")</f>
        <v>4</v>
      </c>
    </row>
    <row r="463" spans="1:17" x14ac:dyDescent="0.35">
      <c r="A463" t="s">
        <v>26</v>
      </c>
      <c r="B463" t="s">
        <v>32</v>
      </c>
      <c r="C463" t="s">
        <v>20</v>
      </c>
      <c r="D463" t="s">
        <v>21</v>
      </c>
      <c r="E463" t="s">
        <v>5</v>
      </c>
      <c r="G463" t="s">
        <v>22</v>
      </c>
      <c r="H463">
        <v>610801</v>
      </c>
      <c r="I463">
        <v>611613</v>
      </c>
      <c r="J463" t="s">
        <v>23</v>
      </c>
      <c r="K463" t="s">
        <v>1635</v>
      </c>
      <c r="L463" t="s">
        <v>1634</v>
      </c>
      <c r="M463">
        <f>IF(ABS(I463-H464)&lt;=100,M462,M462+1)</f>
        <v>218</v>
      </c>
      <c r="N463">
        <f t="shared" si="18"/>
        <v>218</v>
      </c>
      <c r="O463">
        <f t="shared" si="19"/>
        <v>218</v>
      </c>
      <c r="P463">
        <v>1247</v>
      </c>
      <c r="Q463" s="7">
        <f>COUNTIFS(N:N,P463,J:J,"+",E:E,"chromosome")</f>
        <v>6</v>
      </c>
    </row>
    <row r="464" spans="1:17" x14ac:dyDescent="0.35">
      <c r="A464" t="s">
        <v>26</v>
      </c>
      <c r="B464" t="s">
        <v>32</v>
      </c>
      <c r="C464" t="s">
        <v>20</v>
      </c>
      <c r="D464" t="s">
        <v>21</v>
      </c>
      <c r="E464" t="s">
        <v>5</v>
      </c>
      <c r="G464" t="s">
        <v>22</v>
      </c>
      <c r="H464">
        <v>611661</v>
      </c>
      <c r="I464">
        <v>612329</v>
      </c>
      <c r="J464" t="s">
        <v>23</v>
      </c>
      <c r="K464" t="s">
        <v>1638</v>
      </c>
      <c r="L464" t="s">
        <v>1637</v>
      </c>
      <c r="M464">
        <f>IF(ABS(I464-H465)&lt;=100,M463,M463+1)</f>
        <v>218</v>
      </c>
      <c r="N464">
        <f t="shared" si="18"/>
        <v>218</v>
      </c>
      <c r="O464">
        <f t="shared" si="19"/>
        <v>218</v>
      </c>
      <c r="P464">
        <v>1248</v>
      </c>
      <c r="Q464" s="7">
        <f>COUNTIFS(N:N,P464,J:J,"+",E:E,"chromosome")</f>
        <v>2</v>
      </c>
    </row>
    <row r="465" spans="1:17" x14ac:dyDescent="0.35">
      <c r="A465" t="s">
        <v>26</v>
      </c>
      <c r="B465" t="s">
        <v>32</v>
      </c>
      <c r="C465" t="s">
        <v>20</v>
      </c>
      <c r="D465" t="s">
        <v>21</v>
      </c>
      <c r="E465" t="s">
        <v>5</v>
      </c>
      <c r="G465" t="s">
        <v>22</v>
      </c>
      <c r="H465">
        <v>612322</v>
      </c>
      <c r="I465">
        <v>613347</v>
      </c>
      <c r="J465" t="s">
        <v>23</v>
      </c>
      <c r="K465" t="s">
        <v>1641</v>
      </c>
      <c r="L465" t="s">
        <v>1640</v>
      </c>
      <c r="M465">
        <f>IF(ABS(I465-H466)&lt;=100,M464,M464+1)</f>
        <v>219</v>
      </c>
      <c r="N465">
        <f t="shared" si="18"/>
        <v>219</v>
      </c>
      <c r="O465">
        <f t="shared" si="19"/>
        <v>218</v>
      </c>
      <c r="P465">
        <v>1249</v>
      </c>
      <c r="Q465" s="7">
        <f>COUNTIFS(N:N,P465,J:J,"+",E:E,"chromosome")</f>
        <v>4</v>
      </c>
    </row>
    <row r="466" spans="1:17" x14ac:dyDescent="0.35">
      <c r="A466" t="s">
        <v>26</v>
      </c>
      <c r="B466" t="s">
        <v>32</v>
      </c>
      <c r="C466" t="s">
        <v>20</v>
      </c>
      <c r="D466" t="s">
        <v>21</v>
      </c>
      <c r="E466" t="s">
        <v>5</v>
      </c>
      <c r="G466" t="s">
        <v>22</v>
      </c>
      <c r="H466">
        <v>613646</v>
      </c>
      <c r="I466">
        <v>613972</v>
      </c>
      <c r="J466" t="s">
        <v>23</v>
      </c>
      <c r="K466" t="s">
        <v>401</v>
      </c>
      <c r="L466" t="s">
        <v>1643</v>
      </c>
      <c r="M466">
        <f>IF(ABS(I466-H467)&lt;=100,M465,M465+1)</f>
        <v>219</v>
      </c>
      <c r="N466">
        <f t="shared" si="18"/>
        <v>219</v>
      </c>
      <c r="O466">
        <f t="shared" si="19"/>
        <v>219</v>
      </c>
      <c r="P466">
        <v>1252</v>
      </c>
      <c r="Q466" s="7">
        <f>COUNTIFS(N:N,P466,J:J,"+",E:E,"chromosome")</f>
        <v>3</v>
      </c>
    </row>
    <row r="467" spans="1:17" x14ac:dyDescent="0.35">
      <c r="A467" t="s">
        <v>26</v>
      </c>
      <c r="B467" t="s">
        <v>32</v>
      </c>
      <c r="C467" t="s">
        <v>20</v>
      </c>
      <c r="D467" t="s">
        <v>21</v>
      </c>
      <c r="E467" t="s">
        <v>5</v>
      </c>
      <c r="G467" t="s">
        <v>22</v>
      </c>
      <c r="H467">
        <v>613978</v>
      </c>
      <c r="I467">
        <v>614316</v>
      </c>
      <c r="J467" t="s">
        <v>23</v>
      </c>
      <c r="K467" t="s">
        <v>28</v>
      </c>
      <c r="L467" t="s">
        <v>1645</v>
      </c>
      <c r="M467">
        <f>IF(ABS(I467-H468)&lt;=100,M466,M466+1)</f>
        <v>220</v>
      </c>
      <c r="N467">
        <f t="shared" si="18"/>
        <v>220</v>
      </c>
      <c r="O467">
        <f t="shared" si="19"/>
        <v>219</v>
      </c>
      <c r="P467">
        <v>1254</v>
      </c>
      <c r="Q467" s="7">
        <f>COUNTIFS(N:N,P467,J:J,"+",E:E,"chromosome")</f>
        <v>3</v>
      </c>
    </row>
    <row r="468" spans="1:17" x14ac:dyDescent="0.35">
      <c r="A468" t="s">
        <v>26</v>
      </c>
      <c r="B468" t="s">
        <v>32</v>
      </c>
      <c r="C468" t="s">
        <v>20</v>
      </c>
      <c r="D468" t="s">
        <v>21</v>
      </c>
      <c r="E468" t="s">
        <v>5</v>
      </c>
      <c r="G468" t="s">
        <v>22</v>
      </c>
      <c r="H468">
        <v>614662</v>
      </c>
      <c r="I468">
        <v>615042</v>
      </c>
      <c r="J468" t="s">
        <v>23</v>
      </c>
      <c r="K468" t="s">
        <v>1648</v>
      </c>
      <c r="L468" t="s">
        <v>1647</v>
      </c>
      <c r="M468">
        <f>IF(ABS(I468-H469)&lt;=100,M467,M467+1)</f>
        <v>220</v>
      </c>
      <c r="N468">
        <f t="shared" si="18"/>
        <v>220</v>
      </c>
      <c r="O468">
        <f t="shared" si="19"/>
        <v>220</v>
      </c>
      <c r="P468">
        <v>1255</v>
      </c>
      <c r="Q468" s="7">
        <f>COUNTIFS(N:N,P468,J:J,"+",E:E,"chromosome")</f>
        <v>2</v>
      </c>
    </row>
    <row r="469" spans="1:17" x14ac:dyDescent="0.35">
      <c r="A469" t="s">
        <v>26</v>
      </c>
      <c r="B469" t="s">
        <v>32</v>
      </c>
      <c r="C469" t="s">
        <v>20</v>
      </c>
      <c r="D469" t="s">
        <v>21</v>
      </c>
      <c r="E469" t="s">
        <v>5</v>
      </c>
      <c r="G469" t="s">
        <v>22</v>
      </c>
      <c r="H469">
        <v>615123</v>
      </c>
      <c r="I469">
        <v>615446</v>
      </c>
      <c r="J469" t="s">
        <v>23</v>
      </c>
      <c r="K469" t="s">
        <v>28</v>
      </c>
      <c r="L469" t="s">
        <v>1650</v>
      </c>
      <c r="M469">
        <f>IF(ABS(I469-H470)&lt;=100,M468,M468+1)</f>
        <v>221</v>
      </c>
      <c r="N469" t="str">
        <f t="shared" si="18"/>
        <v>0</v>
      </c>
      <c r="O469">
        <f t="shared" si="19"/>
        <v>220</v>
      </c>
      <c r="P469">
        <v>1256</v>
      </c>
      <c r="Q469" s="7">
        <f>COUNTIFS(N:N,P469,J:J,"+",E:E,"chromosome")</f>
        <v>5</v>
      </c>
    </row>
    <row r="470" spans="1:17" x14ac:dyDescent="0.35">
      <c r="A470" t="s">
        <v>26</v>
      </c>
      <c r="B470" t="s">
        <v>32</v>
      </c>
      <c r="C470" t="s">
        <v>20</v>
      </c>
      <c r="D470" t="s">
        <v>21</v>
      </c>
      <c r="E470" t="s">
        <v>5</v>
      </c>
      <c r="G470" t="s">
        <v>22</v>
      </c>
      <c r="H470">
        <v>615583</v>
      </c>
      <c r="I470">
        <v>617364</v>
      </c>
      <c r="J470" t="s">
        <v>23</v>
      </c>
      <c r="K470" t="s">
        <v>640</v>
      </c>
      <c r="L470" t="s">
        <v>1652</v>
      </c>
      <c r="M470">
        <f>IF(ABS(I470-H471)&lt;=100,M469,M469+1)</f>
        <v>222</v>
      </c>
      <c r="N470">
        <f t="shared" si="18"/>
        <v>222</v>
      </c>
      <c r="O470">
        <f t="shared" si="19"/>
        <v>221</v>
      </c>
      <c r="P470">
        <v>1257</v>
      </c>
      <c r="Q470" s="7">
        <f>COUNTIFS(N:N,P470,J:J,"+",E:E,"chromosome")</f>
        <v>2</v>
      </c>
    </row>
    <row r="471" spans="1:17" x14ac:dyDescent="0.35">
      <c r="A471" t="s">
        <v>26</v>
      </c>
      <c r="B471" t="s">
        <v>32</v>
      </c>
      <c r="C471" t="s">
        <v>20</v>
      </c>
      <c r="D471" t="s">
        <v>21</v>
      </c>
      <c r="E471" t="s">
        <v>5</v>
      </c>
      <c r="G471" t="s">
        <v>22</v>
      </c>
      <c r="H471">
        <v>617719</v>
      </c>
      <c r="I471">
        <v>618894</v>
      </c>
      <c r="J471" t="s">
        <v>23</v>
      </c>
      <c r="K471" t="s">
        <v>1655</v>
      </c>
      <c r="L471" t="s">
        <v>1654</v>
      </c>
      <c r="M471">
        <f>IF(ABS(I471-H472)&lt;=100,M470,M470+1)</f>
        <v>222</v>
      </c>
      <c r="N471">
        <f t="shared" si="18"/>
        <v>222</v>
      </c>
      <c r="O471">
        <f t="shared" si="19"/>
        <v>222</v>
      </c>
      <c r="P471">
        <v>1260</v>
      </c>
      <c r="Q471" s="7">
        <f>COUNTIFS(N:N,P471,J:J,"+",E:E,"chromosome")</f>
        <v>2</v>
      </c>
    </row>
    <row r="472" spans="1:17" x14ac:dyDescent="0.35">
      <c r="A472" t="s">
        <v>26</v>
      </c>
      <c r="B472" t="s">
        <v>32</v>
      </c>
      <c r="C472" t="s">
        <v>20</v>
      </c>
      <c r="D472" t="s">
        <v>21</v>
      </c>
      <c r="E472" t="s">
        <v>5</v>
      </c>
      <c r="G472" t="s">
        <v>22</v>
      </c>
      <c r="H472">
        <v>618923</v>
      </c>
      <c r="I472">
        <v>621307</v>
      </c>
      <c r="J472" t="s">
        <v>23</v>
      </c>
      <c r="K472" t="s">
        <v>1658</v>
      </c>
      <c r="L472" t="s">
        <v>1657</v>
      </c>
      <c r="M472">
        <f>IF(ABS(I472-H473)&lt;=100,M471,M471+1)</f>
        <v>223</v>
      </c>
      <c r="N472">
        <f t="shared" si="18"/>
        <v>223</v>
      </c>
      <c r="O472">
        <f t="shared" si="19"/>
        <v>222</v>
      </c>
      <c r="P472">
        <v>1263</v>
      </c>
      <c r="Q472" s="7">
        <f>COUNTIFS(N:N,P472,J:J,"+",E:E,"chromosome")</f>
        <v>2</v>
      </c>
    </row>
    <row r="473" spans="1:17" x14ac:dyDescent="0.35">
      <c r="A473" t="s">
        <v>26</v>
      </c>
      <c r="B473" t="s">
        <v>32</v>
      </c>
      <c r="C473" t="s">
        <v>20</v>
      </c>
      <c r="D473" t="s">
        <v>21</v>
      </c>
      <c r="E473" t="s">
        <v>5</v>
      </c>
      <c r="G473" t="s">
        <v>22</v>
      </c>
      <c r="H473">
        <v>622936</v>
      </c>
      <c r="I473">
        <v>623835</v>
      </c>
      <c r="J473" t="s">
        <v>23</v>
      </c>
      <c r="K473" t="s">
        <v>1669</v>
      </c>
      <c r="L473" t="s">
        <v>1668</v>
      </c>
      <c r="M473">
        <f>IF(ABS(I473-H474)&lt;=100,M472,M472+1)</f>
        <v>223</v>
      </c>
      <c r="N473">
        <f t="shared" si="18"/>
        <v>223</v>
      </c>
      <c r="O473">
        <f t="shared" si="19"/>
        <v>223</v>
      </c>
      <c r="P473">
        <v>1264</v>
      </c>
      <c r="Q473" s="7">
        <f>COUNTIFS(N:N,P473,J:J,"+",E:E,"chromosome")</f>
        <v>2</v>
      </c>
    </row>
    <row r="474" spans="1:17" x14ac:dyDescent="0.35">
      <c r="A474" t="s">
        <v>26</v>
      </c>
      <c r="B474" t="s">
        <v>32</v>
      </c>
      <c r="C474" t="s">
        <v>20</v>
      </c>
      <c r="D474" t="s">
        <v>21</v>
      </c>
      <c r="E474" t="s">
        <v>5</v>
      </c>
      <c r="G474" t="s">
        <v>22</v>
      </c>
      <c r="H474">
        <v>623914</v>
      </c>
      <c r="I474">
        <v>625410</v>
      </c>
      <c r="J474" t="s">
        <v>23</v>
      </c>
      <c r="K474" t="s">
        <v>1672</v>
      </c>
      <c r="L474" t="s">
        <v>1671</v>
      </c>
      <c r="M474">
        <f>IF(ABS(I474-H475)&lt;=100,M473,M473+1)</f>
        <v>224</v>
      </c>
      <c r="N474" t="str">
        <f t="shared" si="18"/>
        <v>0</v>
      </c>
      <c r="O474">
        <f t="shared" si="19"/>
        <v>223</v>
      </c>
      <c r="P474">
        <v>1266</v>
      </c>
      <c r="Q474" s="7">
        <f>COUNTIFS(N:N,P474,J:J,"+",E:E,"chromosome")</f>
        <v>2</v>
      </c>
    </row>
    <row r="475" spans="1:17" x14ac:dyDescent="0.35">
      <c r="A475" t="s">
        <v>26</v>
      </c>
      <c r="B475" t="s">
        <v>32</v>
      </c>
      <c r="C475" t="s">
        <v>20</v>
      </c>
      <c r="D475" t="s">
        <v>21</v>
      </c>
      <c r="E475" t="s">
        <v>5</v>
      </c>
      <c r="G475" t="s">
        <v>22</v>
      </c>
      <c r="H475">
        <v>625855</v>
      </c>
      <c r="I475">
        <v>626616</v>
      </c>
      <c r="J475" t="s">
        <v>23</v>
      </c>
      <c r="K475" t="s">
        <v>1553</v>
      </c>
      <c r="L475" t="s">
        <v>1674</v>
      </c>
      <c r="M475">
        <f>IF(ABS(I475-H476)&lt;=100,M474,M474+1)</f>
        <v>225</v>
      </c>
      <c r="N475">
        <f t="shared" si="18"/>
        <v>225</v>
      </c>
      <c r="O475">
        <f t="shared" si="19"/>
        <v>224</v>
      </c>
      <c r="P475">
        <v>1268</v>
      </c>
      <c r="Q475" s="7">
        <f>COUNTIFS(N:N,P475,J:J,"+",E:E,"chromosome")</f>
        <v>4</v>
      </c>
    </row>
    <row r="476" spans="1:17" x14ac:dyDescent="0.35">
      <c r="A476" t="s">
        <v>26</v>
      </c>
      <c r="B476" t="s">
        <v>32</v>
      </c>
      <c r="C476" t="s">
        <v>20</v>
      </c>
      <c r="D476" t="s">
        <v>21</v>
      </c>
      <c r="E476" t="s">
        <v>5</v>
      </c>
      <c r="G476" t="s">
        <v>22</v>
      </c>
      <c r="H476">
        <v>627644</v>
      </c>
      <c r="I476">
        <v>628108</v>
      </c>
      <c r="J476" t="s">
        <v>23</v>
      </c>
      <c r="K476" t="s">
        <v>1680</v>
      </c>
      <c r="L476" t="s">
        <v>1679</v>
      </c>
      <c r="M476">
        <f>IF(ABS(I476-H477)&lt;=100,M475,M475+1)</f>
        <v>225</v>
      </c>
      <c r="N476">
        <f t="shared" si="18"/>
        <v>225</v>
      </c>
      <c r="O476">
        <f t="shared" si="19"/>
        <v>225</v>
      </c>
      <c r="P476">
        <v>1273</v>
      </c>
      <c r="Q476" s="7">
        <f>COUNTIFS(N:N,P476,J:J,"+",E:E,"chromosome")</f>
        <v>2</v>
      </c>
    </row>
    <row r="477" spans="1:17" x14ac:dyDescent="0.35">
      <c r="A477" t="s">
        <v>26</v>
      </c>
      <c r="B477" t="s">
        <v>32</v>
      </c>
      <c r="C477" t="s">
        <v>20</v>
      </c>
      <c r="D477" t="s">
        <v>21</v>
      </c>
      <c r="E477" t="s">
        <v>5</v>
      </c>
      <c r="G477" t="s">
        <v>22</v>
      </c>
      <c r="H477">
        <v>628157</v>
      </c>
      <c r="I477">
        <v>630436</v>
      </c>
      <c r="J477" t="s">
        <v>23</v>
      </c>
      <c r="K477" t="s">
        <v>1683</v>
      </c>
      <c r="L477" t="s">
        <v>1682</v>
      </c>
      <c r="M477">
        <f>IF(ABS(I477-H478)&lt;=100,M476,M476+1)</f>
        <v>225</v>
      </c>
      <c r="N477">
        <f t="shared" si="18"/>
        <v>225</v>
      </c>
      <c r="O477">
        <f t="shared" si="19"/>
        <v>225</v>
      </c>
      <c r="P477">
        <v>1278</v>
      </c>
      <c r="Q477" s="7">
        <f>COUNTIFS(N:N,P477,J:J,"+",E:E,"chromosome")</f>
        <v>3</v>
      </c>
    </row>
    <row r="478" spans="1:17" x14ac:dyDescent="0.35">
      <c r="A478" t="s">
        <v>26</v>
      </c>
      <c r="B478" t="s">
        <v>32</v>
      </c>
      <c r="C478" t="s">
        <v>20</v>
      </c>
      <c r="D478" t="s">
        <v>21</v>
      </c>
      <c r="E478" t="s">
        <v>5</v>
      </c>
      <c r="G478" t="s">
        <v>22</v>
      </c>
      <c r="H478">
        <v>630506</v>
      </c>
      <c r="I478">
        <v>631252</v>
      </c>
      <c r="J478" t="s">
        <v>23</v>
      </c>
      <c r="K478" t="s">
        <v>1686</v>
      </c>
      <c r="L478" t="s">
        <v>1685</v>
      </c>
      <c r="M478">
        <f>IF(ABS(I478-H479)&lt;=100,M477,M477+1)</f>
        <v>225</v>
      </c>
      <c r="N478">
        <f t="shared" si="18"/>
        <v>225</v>
      </c>
      <c r="O478">
        <f t="shared" si="19"/>
        <v>225</v>
      </c>
      <c r="P478">
        <v>1279</v>
      </c>
      <c r="Q478" s="7">
        <f>COUNTIFS(N:N,P478,J:J,"+",E:E,"chromosome")</f>
        <v>2</v>
      </c>
    </row>
    <row r="479" spans="1:17" x14ac:dyDescent="0.35">
      <c r="A479" t="s">
        <v>26</v>
      </c>
      <c r="B479" t="s">
        <v>32</v>
      </c>
      <c r="C479" t="s">
        <v>20</v>
      </c>
      <c r="D479" t="s">
        <v>21</v>
      </c>
      <c r="E479" t="s">
        <v>5</v>
      </c>
      <c r="G479" t="s">
        <v>22</v>
      </c>
      <c r="H479">
        <v>631324</v>
      </c>
      <c r="I479">
        <v>631551</v>
      </c>
      <c r="J479" t="s">
        <v>23</v>
      </c>
      <c r="K479" t="s">
        <v>1689</v>
      </c>
      <c r="L479" t="s">
        <v>1688</v>
      </c>
      <c r="M479">
        <f>IF(ABS(I479-H480)&lt;=100,M478,M478+1)</f>
        <v>226</v>
      </c>
      <c r="N479">
        <f t="shared" si="18"/>
        <v>226</v>
      </c>
      <c r="O479">
        <f t="shared" si="19"/>
        <v>225</v>
      </c>
      <c r="P479">
        <v>1281</v>
      </c>
      <c r="Q479" s="7">
        <f>COUNTIFS(N:N,P479,J:J,"+",E:E,"chromosome")</f>
        <v>2</v>
      </c>
    </row>
    <row r="480" spans="1:17" x14ac:dyDescent="0.35">
      <c r="A480" t="s">
        <v>26</v>
      </c>
      <c r="B480" t="s">
        <v>32</v>
      </c>
      <c r="C480" t="s">
        <v>20</v>
      </c>
      <c r="D480" t="s">
        <v>21</v>
      </c>
      <c r="E480" t="s">
        <v>5</v>
      </c>
      <c r="G480" t="s">
        <v>22</v>
      </c>
      <c r="H480">
        <v>631726</v>
      </c>
      <c r="I480">
        <v>633021</v>
      </c>
      <c r="J480" t="s">
        <v>23</v>
      </c>
      <c r="K480" t="s">
        <v>1692</v>
      </c>
      <c r="L480" t="s">
        <v>1691</v>
      </c>
      <c r="M480">
        <f>IF(ABS(I480-H481)&lt;=100,M479,M479+1)</f>
        <v>226</v>
      </c>
      <c r="N480">
        <f t="shared" si="18"/>
        <v>226</v>
      </c>
      <c r="O480">
        <f t="shared" si="19"/>
        <v>226</v>
      </c>
      <c r="P480">
        <v>1283</v>
      </c>
      <c r="Q480" s="7">
        <f>COUNTIFS(N:N,P480,J:J,"+",E:E,"chromosome")</f>
        <v>2</v>
      </c>
    </row>
    <row r="481" spans="1:17" x14ac:dyDescent="0.35">
      <c r="A481" t="s">
        <v>26</v>
      </c>
      <c r="B481" t="s">
        <v>32</v>
      </c>
      <c r="C481" t="s">
        <v>20</v>
      </c>
      <c r="D481" t="s">
        <v>21</v>
      </c>
      <c r="E481" t="s">
        <v>5</v>
      </c>
      <c r="G481" t="s">
        <v>22</v>
      </c>
      <c r="H481">
        <v>633037</v>
      </c>
      <c r="I481">
        <v>634569</v>
      </c>
      <c r="J481" t="s">
        <v>23</v>
      </c>
      <c r="K481" t="s">
        <v>1695</v>
      </c>
      <c r="L481" t="s">
        <v>1694</v>
      </c>
      <c r="M481">
        <f>IF(ABS(I481-H482)&lt;=100,M480,M480+1)</f>
        <v>226</v>
      </c>
      <c r="N481">
        <f t="shared" si="18"/>
        <v>226</v>
      </c>
      <c r="O481">
        <f t="shared" si="19"/>
        <v>226</v>
      </c>
      <c r="P481">
        <v>1285</v>
      </c>
      <c r="Q481" s="7">
        <f>COUNTIFS(N:N,P481,J:J,"+",E:E,"chromosome")</f>
        <v>2</v>
      </c>
    </row>
    <row r="482" spans="1:17" x14ac:dyDescent="0.35">
      <c r="A482" t="s">
        <v>26</v>
      </c>
      <c r="B482" t="s">
        <v>32</v>
      </c>
      <c r="C482" t="s">
        <v>20</v>
      </c>
      <c r="D482" t="s">
        <v>21</v>
      </c>
      <c r="E482" t="s">
        <v>5</v>
      </c>
      <c r="G482" t="s">
        <v>22</v>
      </c>
      <c r="H482">
        <v>634562</v>
      </c>
      <c r="I482">
        <v>635323</v>
      </c>
      <c r="J482" t="s">
        <v>23</v>
      </c>
      <c r="K482" t="s">
        <v>1698</v>
      </c>
      <c r="L482" t="s">
        <v>1697</v>
      </c>
      <c r="M482">
        <f>IF(ABS(I482-H483)&lt;=100,M481,M481+1)</f>
        <v>226</v>
      </c>
      <c r="N482">
        <f t="shared" si="18"/>
        <v>226</v>
      </c>
      <c r="O482">
        <f t="shared" si="19"/>
        <v>226</v>
      </c>
      <c r="P482">
        <v>1289</v>
      </c>
      <c r="Q482" s="7">
        <f>COUNTIFS(N:N,P482,J:J,"+",E:E,"chromosome")</f>
        <v>5</v>
      </c>
    </row>
    <row r="483" spans="1:17" x14ac:dyDescent="0.35">
      <c r="A483" t="s">
        <v>26</v>
      </c>
      <c r="B483" t="s">
        <v>32</v>
      </c>
      <c r="C483" t="s">
        <v>20</v>
      </c>
      <c r="D483" t="s">
        <v>21</v>
      </c>
      <c r="E483" t="s">
        <v>5</v>
      </c>
      <c r="G483" t="s">
        <v>22</v>
      </c>
      <c r="H483">
        <v>635356</v>
      </c>
      <c r="I483">
        <v>636540</v>
      </c>
      <c r="J483" t="s">
        <v>23</v>
      </c>
      <c r="K483" t="s">
        <v>1701</v>
      </c>
      <c r="L483" t="s">
        <v>1700</v>
      </c>
      <c r="M483">
        <f>IF(ABS(I483-H484)&lt;=100,M482,M482+1)</f>
        <v>227</v>
      </c>
      <c r="N483">
        <f t="shared" si="18"/>
        <v>227</v>
      </c>
      <c r="O483">
        <f t="shared" si="19"/>
        <v>226</v>
      </c>
      <c r="P483">
        <v>1291</v>
      </c>
      <c r="Q483" s="7">
        <f>COUNTIFS(N:N,P483,J:J,"+",E:E,"chromosome")</f>
        <v>2</v>
      </c>
    </row>
    <row r="484" spans="1:17" x14ac:dyDescent="0.35">
      <c r="A484" t="s">
        <v>26</v>
      </c>
      <c r="B484" t="s">
        <v>32</v>
      </c>
      <c r="C484" t="s">
        <v>20</v>
      </c>
      <c r="D484" t="s">
        <v>21</v>
      </c>
      <c r="E484" t="s">
        <v>5</v>
      </c>
      <c r="G484" t="s">
        <v>22</v>
      </c>
      <c r="H484">
        <v>636652</v>
      </c>
      <c r="I484">
        <v>637659</v>
      </c>
      <c r="J484" t="s">
        <v>23</v>
      </c>
      <c r="K484" t="s">
        <v>1108</v>
      </c>
      <c r="L484" t="s">
        <v>1703</v>
      </c>
      <c r="M484">
        <f>IF(ABS(I484-H485)&lt;=100,M483,M483+1)</f>
        <v>227</v>
      </c>
      <c r="N484">
        <f t="shared" si="18"/>
        <v>227</v>
      </c>
      <c r="O484">
        <f t="shared" si="19"/>
        <v>227</v>
      </c>
      <c r="P484">
        <v>1292</v>
      </c>
      <c r="Q484" s="7">
        <f>COUNTIFS(N:N,P484,J:J,"+",E:E,"chromosome")</f>
        <v>2</v>
      </c>
    </row>
    <row r="485" spans="1:17" x14ac:dyDescent="0.35">
      <c r="A485" t="s">
        <v>26</v>
      </c>
      <c r="B485" t="s">
        <v>32</v>
      </c>
      <c r="C485" t="s">
        <v>20</v>
      </c>
      <c r="D485" t="s">
        <v>21</v>
      </c>
      <c r="E485" t="s">
        <v>5</v>
      </c>
      <c r="G485" t="s">
        <v>22</v>
      </c>
      <c r="H485">
        <v>637660</v>
      </c>
      <c r="I485">
        <v>638703</v>
      </c>
      <c r="J485" t="s">
        <v>23</v>
      </c>
      <c r="K485" t="s">
        <v>28</v>
      </c>
      <c r="L485" t="s">
        <v>1705</v>
      </c>
      <c r="M485">
        <f>IF(ABS(I485-H486)&lt;=100,M484,M484+1)</f>
        <v>228</v>
      </c>
      <c r="N485" t="str">
        <f t="shared" si="18"/>
        <v>0</v>
      </c>
      <c r="O485">
        <f t="shared" si="19"/>
        <v>227</v>
      </c>
      <c r="P485">
        <v>1294</v>
      </c>
      <c r="Q485" s="7">
        <f>COUNTIFS(N:N,P485,J:J,"+",E:E,"chromosome")</f>
        <v>2</v>
      </c>
    </row>
    <row r="486" spans="1:17" x14ac:dyDescent="0.35">
      <c r="A486" t="s">
        <v>26</v>
      </c>
      <c r="B486" t="s">
        <v>32</v>
      </c>
      <c r="C486" t="s">
        <v>20</v>
      </c>
      <c r="D486" t="s">
        <v>21</v>
      </c>
      <c r="E486" t="s">
        <v>5</v>
      </c>
      <c r="G486" t="s">
        <v>22</v>
      </c>
      <c r="H486">
        <v>638811</v>
      </c>
      <c r="I486">
        <v>639041</v>
      </c>
      <c r="J486" t="s">
        <v>23</v>
      </c>
      <c r="K486" t="s">
        <v>1661</v>
      </c>
      <c r="L486" t="s">
        <v>1707</v>
      </c>
      <c r="M486">
        <f>IF(ABS(I486-H487)&lt;=100,M485,M485+1)</f>
        <v>229</v>
      </c>
      <c r="N486">
        <f t="shared" si="18"/>
        <v>229</v>
      </c>
      <c r="O486">
        <f t="shared" si="19"/>
        <v>228</v>
      </c>
      <c r="P486">
        <v>1299</v>
      </c>
      <c r="Q486" s="7">
        <f>COUNTIFS(N:N,P486,J:J,"+",E:E,"chromosome")</f>
        <v>2</v>
      </c>
    </row>
    <row r="487" spans="1:17" x14ac:dyDescent="0.35">
      <c r="A487" t="s">
        <v>26</v>
      </c>
      <c r="B487" t="s">
        <v>32</v>
      </c>
      <c r="C487" t="s">
        <v>20</v>
      </c>
      <c r="D487" t="s">
        <v>21</v>
      </c>
      <c r="E487" t="s">
        <v>5</v>
      </c>
      <c r="G487" t="s">
        <v>22</v>
      </c>
      <c r="H487">
        <v>640495</v>
      </c>
      <c r="I487">
        <v>640752</v>
      </c>
      <c r="J487" t="s">
        <v>23</v>
      </c>
      <c r="K487" t="s">
        <v>1715</v>
      </c>
      <c r="L487" t="s">
        <v>1714</v>
      </c>
      <c r="M487">
        <f>IF(ABS(I487-H488)&lt;=100,M486,M486+1)</f>
        <v>229</v>
      </c>
      <c r="N487">
        <f t="shared" si="18"/>
        <v>229</v>
      </c>
      <c r="O487">
        <f t="shared" si="19"/>
        <v>229</v>
      </c>
      <c r="P487">
        <v>1300</v>
      </c>
      <c r="Q487" s="7">
        <f>COUNTIFS(N:N,P487,J:J,"+",E:E,"chromosome")</f>
        <v>2</v>
      </c>
    </row>
    <row r="488" spans="1:17" x14ac:dyDescent="0.35">
      <c r="A488" t="s">
        <v>26</v>
      </c>
      <c r="B488" t="s">
        <v>32</v>
      </c>
      <c r="C488" t="s">
        <v>20</v>
      </c>
      <c r="D488" t="s">
        <v>21</v>
      </c>
      <c r="E488" t="s">
        <v>5</v>
      </c>
      <c r="G488" t="s">
        <v>22</v>
      </c>
      <c r="H488">
        <v>640804</v>
      </c>
      <c r="I488">
        <v>641754</v>
      </c>
      <c r="J488" t="s">
        <v>23</v>
      </c>
      <c r="K488" t="s">
        <v>1718</v>
      </c>
      <c r="L488" t="s">
        <v>1717</v>
      </c>
      <c r="M488">
        <f>IF(ABS(I488-H489)&lt;=100,M487,M487+1)</f>
        <v>229</v>
      </c>
      <c r="N488">
        <f t="shared" si="18"/>
        <v>229</v>
      </c>
      <c r="O488">
        <f t="shared" si="19"/>
        <v>229</v>
      </c>
      <c r="P488">
        <v>1304</v>
      </c>
      <c r="Q488" s="7">
        <f>COUNTIFS(N:N,P488,J:J,"+",E:E,"chromosome")</f>
        <v>5</v>
      </c>
    </row>
    <row r="489" spans="1:17" x14ac:dyDescent="0.35">
      <c r="A489" t="s">
        <v>26</v>
      </c>
      <c r="B489" t="s">
        <v>32</v>
      </c>
      <c r="C489" t="s">
        <v>20</v>
      </c>
      <c r="D489" t="s">
        <v>21</v>
      </c>
      <c r="E489" t="s">
        <v>5</v>
      </c>
      <c r="G489" t="s">
        <v>22</v>
      </c>
      <c r="H489">
        <v>641778</v>
      </c>
      <c r="I489">
        <v>642773</v>
      </c>
      <c r="J489" t="s">
        <v>23</v>
      </c>
      <c r="K489" t="s">
        <v>28</v>
      </c>
      <c r="L489" t="s">
        <v>1720</v>
      </c>
      <c r="M489">
        <f>IF(ABS(I489-H490)&lt;=100,M488,M488+1)</f>
        <v>229</v>
      </c>
      <c r="N489">
        <f t="shared" si="18"/>
        <v>229</v>
      </c>
      <c r="O489">
        <f t="shared" si="19"/>
        <v>229</v>
      </c>
      <c r="P489">
        <v>1306</v>
      </c>
      <c r="Q489" s="7">
        <f>COUNTIFS(N:N,P489,J:J,"+",E:E,"chromosome")</f>
        <v>2</v>
      </c>
    </row>
    <row r="490" spans="1:17" x14ac:dyDescent="0.35">
      <c r="A490" t="s">
        <v>26</v>
      </c>
      <c r="B490" t="s">
        <v>32</v>
      </c>
      <c r="C490" t="s">
        <v>20</v>
      </c>
      <c r="D490" t="s">
        <v>21</v>
      </c>
      <c r="E490" t="s">
        <v>5</v>
      </c>
      <c r="G490" t="s">
        <v>22</v>
      </c>
      <c r="H490">
        <v>642778</v>
      </c>
      <c r="I490">
        <v>643665</v>
      </c>
      <c r="J490" t="s">
        <v>23</v>
      </c>
      <c r="K490" t="s">
        <v>1723</v>
      </c>
      <c r="L490" t="s">
        <v>1722</v>
      </c>
      <c r="M490">
        <f>IF(ABS(I490-H491)&lt;=100,M489,M489+1)</f>
        <v>229</v>
      </c>
      <c r="N490">
        <f t="shared" si="18"/>
        <v>229</v>
      </c>
      <c r="O490">
        <f t="shared" si="19"/>
        <v>229</v>
      </c>
      <c r="P490">
        <v>1309</v>
      </c>
      <c r="Q490" s="7">
        <f>COUNTIFS(N:N,P490,J:J,"+",E:E,"chromosome")</f>
        <v>2</v>
      </c>
    </row>
    <row r="491" spans="1:17" x14ac:dyDescent="0.35">
      <c r="A491" t="s">
        <v>26</v>
      </c>
      <c r="B491" t="s">
        <v>32</v>
      </c>
      <c r="C491" t="s">
        <v>20</v>
      </c>
      <c r="D491" t="s">
        <v>21</v>
      </c>
      <c r="E491" t="s">
        <v>5</v>
      </c>
      <c r="G491" t="s">
        <v>22</v>
      </c>
      <c r="H491">
        <v>643646</v>
      </c>
      <c r="I491">
        <v>644137</v>
      </c>
      <c r="J491" t="s">
        <v>23</v>
      </c>
      <c r="K491" t="s">
        <v>127</v>
      </c>
      <c r="L491" t="s">
        <v>1725</v>
      </c>
      <c r="M491">
        <f>IF(ABS(I491-H492)&lt;=100,M490,M490+1)</f>
        <v>230</v>
      </c>
      <c r="N491">
        <f t="shared" si="18"/>
        <v>230</v>
      </c>
      <c r="O491">
        <f t="shared" si="19"/>
        <v>229</v>
      </c>
      <c r="P491">
        <v>1310</v>
      </c>
      <c r="Q491" s="7">
        <f>COUNTIFS(N:N,P491,J:J,"+",E:E,"chromosome")</f>
        <v>2</v>
      </c>
    </row>
    <row r="492" spans="1:17" x14ac:dyDescent="0.35">
      <c r="A492" t="s">
        <v>26</v>
      </c>
      <c r="B492" t="s">
        <v>32</v>
      </c>
      <c r="C492" t="s">
        <v>20</v>
      </c>
      <c r="D492" t="s">
        <v>21</v>
      </c>
      <c r="E492" t="s">
        <v>5</v>
      </c>
      <c r="G492" t="s">
        <v>22</v>
      </c>
      <c r="H492">
        <v>644340</v>
      </c>
      <c r="I492">
        <v>645302</v>
      </c>
      <c r="J492" t="s">
        <v>23</v>
      </c>
      <c r="K492" t="s">
        <v>1728</v>
      </c>
      <c r="L492" t="s">
        <v>1727</v>
      </c>
      <c r="M492">
        <f>IF(ABS(I492-H493)&lt;=100,M491,M491+1)</f>
        <v>230</v>
      </c>
      <c r="N492">
        <f t="shared" si="18"/>
        <v>230</v>
      </c>
      <c r="O492">
        <f t="shared" si="19"/>
        <v>230</v>
      </c>
      <c r="P492">
        <v>1312</v>
      </c>
      <c r="Q492" s="7">
        <f>COUNTIFS(N:N,P492,J:J,"+",E:E,"chromosome")</f>
        <v>2</v>
      </c>
    </row>
    <row r="493" spans="1:17" x14ac:dyDescent="0.35">
      <c r="A493" t="s">
        <v>26</v>
      </c>
      <c r="B493" t="s">
        <v>32</v>
      </c>
      <c r="C493" t="s">
        <v>20</v>
      </c>
      <c r="D493" t="s">
        <v>21</v>
      </c>
      <c r="E493" t="s">
        <v>5</v>
      </c>
      <c r="G493" t="s">
        <v>22</v>
      </c>
      <c r="H493">
        <v>645372</v>
      </c>
      <c r="I493">
        <v>646895</v>
      </c>
      <c r="J493" t="s">
        <v>23</v>
      </c>
      <c r="K493" t="s">
        <v>53</v>
      </c>
      <c r="L493" t="s">
        <v>1730</v>
      </c>
      <c r="M493">
        <f>IF(ABS(I493-H494)&lt;=100,M492,M492+1)</f>
        <v>230</v>
      </c>
      <c r="N493">
        <f t="shared" si="18"/>
        <v>230</v>
      </c>
      <c r="O493">
        <f t="shared" si="19"/>
        <v>230</v>
      </c>
      <c r="P493">
        <v>1315</v>
      </c>
      <c r="Q493" s="7">
        <f>COUNTIFS(N:N,P493,J:J,"+",E:E,"chromosome")</f>
        <v>3</v>
      </c>
    </row>
    <row r="494" spans="1:17" x14ac:dyDescent="0.35">
      <c r="A494" t="s">
        <v>26</v>
      </c>
      <c r="B494" t="s">
        <v>32</v>
      </c>
      <c r="C494" t="s">
        <v>20</v>
      </c>
      <c r="D494" t="s">
        <v>21</v>
      </c>
      <c r="E494" t="s">
        <v>5</v>
      </c>
      <c r="G494" t="s">
        <v>22</v>
      </c>
      <c r="H494">
        <v>646977</v>
      </c>
      <c r="I494">
        <v>647603</v>
      </c>
      <c r="J494" t="s">
        <v>23</v>
      </c>
      <c r="K494" t="s">
        <v>1733</v>
      </c>
      <c r="L494" t="s">
        <v>1732</v>
      </c>
      <c r="M494">
        <f>IF(ABS(I494-H495)&lt;=100,M493,M493+1)</f>
        <v>230</v>
      </c>
      <c r="N494">
        <f t="shared" si="18"/>
        <v>230</v>
      </c>
      <c r="O494">
        <f t="shared" si="19"/>
        <v>230</v>
      </c>
      <c r="P494">
        <v>1316</v>
      </c>
      <c r="Q494" s="7">
        <f>COUNTIFS(N:N,P494,J:J,"+",E:E,"chromosome")</f>
        <v>4</v>
      </c>
    </row>
    <row r="495" spans="1:17" x14ac:dyDescent="0.35">
      <c r="A495" t="s">
        <v>26</v>
      </c>
      <c r="B495" t="s">
        <v>32</v>
      </c>
      <c r="C495" t="s">
        <v>20</v>
      </c>
      <c r="D495" t="s">
        <v>21</v>
      </c>
      <c r="E495" t="s">
        <v>5</v>
      </c>
      <c r="G495" t="s">
        <v>22</v>
      </c>
      <c r="H495">
        <v>647600</v>
      </c>
      <c r="I495">
        <v>648352</v>
      </c>
      <c r="J495" t="s">
        <v>23</v>
      </c>
      <c r="K495" t="s">
        <v>1736</v>
      </c>
      <c r="L495" t="s">
        <v>1735</v>
      </c>
      <c r="M495">
        <f>IF(ABS(I495-H496)&lt;=100,M494,M494+1)</f>
        <v>230</v>
      </c>
      <c r="N495">
        <f t="shared" si="18"/>
        <v>230</v>
      </c>
      <c r="O495">
        <f t="shared" si="19"/>
        <v>230</v>
      </c>
      <c r="P495">
        <v>1319</v>
      </c>
      <c r="Q495" s="7">
        <f>COUNTIFS(N:N,P495,J:J,"+",E:E,"chromosome")</f>
        <v>7</v>
      </c>
    </row>
    <row r="496" spans="1:17" x14ac:dyDescent="0.35">
      <c r="A496" t="s">
        <v>26</v>
      </c>
      <c r="B496" t="s">
        <v>32</v>
      </c>
      <c r="C496" t="s">
        <v>20</v>
      </c>
      <c r="D496" t="s">
        <v>21</v>
      </c>
      <c r="E496" t="s">
        <v>5</v>
      </c>
      <c r="G496" t="s">
        <v>22</v>
      </c>
      <c r="H496">
        <v>648346</v>
      </c>
      <c r="I496">
        <v>649074</v>
      </c>
      <c r="J496" t="s">
        <v>23</v>
      </c>
      <c r="K496" t="s">
        <v>1739</v>
      </c>
      <c r="L496" t="s">
        <v>1738</v>
      </c>
      <c r="M496">
        <f>IF(ABS(I496-H497)&lt;=100,M495,M495+1)</f>
        <v>230</v>
      </c>
      <c r="N496">
        <f t="shared" si="18"/>
        <v>230</v>
      </c>
      <c r="O496">
        <f t="shared" si="19"/>
        <v>230</v>
      </c>
      <c r="P496">
        <v>1320</v>
      </c>
      <c r="Q496" s="7">
        <f>COUNTIFS(N:N,P496,J:J,"+",E:E,"chromosome")</f>
        <v>2</v>
      </c>
    </row>
    <row r="497" spans="1:17" x14ac:dyDescent="0.35">
      <c r="A497" t="s">
        <v>26</v>
      </c>
      <c r="B497" t="s">
        <v>32</v>
      </c>
      <c r="C497" t="s">
        <v>20</v>
      </c>
      <c r="D497" t="s">
        <v>21</v>
      </c>
      <c r="E497" t="s">
        <v>5</v>
      </c>
      <c r="G497" t="s">
        <v>22</v>
      </c>
      <c r="H497">
        <v>649067</v>
      </c>
      <c r="I497">
        <v>649696</v>
      </c>
      <c r="J497" t="s">
        <v>23</v>
      </c>
      <c r="K497" t="s">
        <v>1742</v>
      </c>
      <c r="L497" t="s">
        <v>1741</v>
      </c>
      <c r="M497">
        <f>IF(ABS(I497-H498)&lt;=100,M496,M496+1)</f>
        <v>230</v>
      </c>
      <c r="N497">
        <f t="shared" si="18"/>
        <v>230</v>
      </c>
      <c r="O497">
        <f t="shared" si="19"/>
        <v>230</v>
      </c>
      <c r="P497">
        <v>1321</v>
      </c>
      <c r="Q497" s="7">
        <f>COUNTIFS(N:N,P497,J:J,"+",E:E,"chromosome")</f>
        <v>2</v>
      </c>
    </row>
    <row r="498" spans="1:17" x14ac:dyDescent="0.35">
      <c r="A498" t="s">
        <v>26</v>
      </c>
      <c r="B498" t="s">
        <v>32</v>
      </c>
      <c r="C498" t="s">
        <v>20</v>
      </c>
      <c r="D498" t="s">
        <v>21</v>
      </c>
      <c r="E498" t="s">
        <v>5</v>
      </c>
      <c r="G498" t="s">
        <v>22</v>
      </c>
      <c r="H498">
        <v>649693</v>
      </c>
      <c r="I498">
        <v>650283</v>
      </c>
      <c r="J498" t="s">
        <v>23</v>
      </c>
      <c r="K498" t="s">
        <v>1745</v>
      </c>
      <c r="L498" t="s">
        <v>1744</v>
      </c>
      <c r="M498">
        <f>IF(ABS(I498-H499)&lt;=100,M497,M497+1)</f>
        <v>230</v>
      </c>
      <c r="N498">
        <f t="shared" si="18"/>
        <v>230</v>
      </c>
      <c r="O498">
        <f t="shared" si="19"/>
        <v>230</v>
      </c>
      <c r="P498">
        <v>1325</v>
      </c>
      <c r="Q498" s="7">
        <f>COUNTIFS(N:N,P498,J:J,"+",E:E,"chromosome")</f>
        <v>3</v>
      </c>
    </row>
    <row r="499" spans="1:17" x14ac:dyDescent="0.35">
      <c r="A499" t="s">
        <v>26</v>
      </c>
      <c r="B499" t="s">
        <v>32</v>
      </c>
      <c r="C499" t="s">
        <v>20</v>
      </c>
      <c r="D499" t="s">
        <v>21</v>
      </c>
      <c r="E499" t="s">
        <v>5</v>
      </c>
      <c r="G499" t="s">
        <v>22</v>
      </c>
      <c r="H499">
        <v>650277</v>
      </c>
      <c r="I499">
        <v>651560</v>
      </c>
      <c r="J499" t="s">
        <v>23</v>
      </c>
      <c r="K499" t="s">
        <v>1748</v>
      </c>
      <c r="L499" t="s">
        <v>1747</v>
      </c>
      <c r="M499">
        <f>IF(ABS(I499-H500)&lt;=100,M498,M498+1)</f>
        <v>230</v>
      </c>
      <c r="N499">
        <f t="shared" si="18"/>
        <v>230</v>
      </c>
      <c r="O499">
        <f t="shared" si="19"/>
        <v>230</v>
      </c>
      <c r="P499">
        <v>1326</v>
      </c>
      <c r="Q499" s="7">
        <f>COUNTIFS(N:N,P499,J:J,"+",E:E,"chromosome")</f>
        <v>2</v>
      </c>
    </row>
    <row r="500" spans="1:17" x14ac:dyDescent="0.35">
      <c r="A500" t="s">
        <v>26</v>
      </c>
      <c r="B500" t="s">
        <v>32</v>
      </c>
      <c r="C500" t="s">
        <v>20</v>
      </c>
      <c r="D500" t="s">
        <v>21</v>
      </c>
      <c r="E500" t="s">
        <v>5</v>
      </c>
      <c r="G500" t="s">
        <v>22</v>
      </c>
      <c r="H500">
        <v>651557</v>
      </c>
      <c r="I500">
        <v>652183</v>
      </c>
      <c r="J500" t="s">
        <v>23</v>
      </c>
      <c r="K500" t="s">
        <v>1751</v>
      </c>
      <c r="L500" t="s">
        <v>1750</v>
      </c>
      <c r="M500">
        <f>IF(ABS(I500-H501)&lt;=100,M499,M499+1)</f>
        <v>230</v>
      </c>
      <c r="N500">
        <f t="shared" si="18"/>
        <v>230</v>
      </c>
      <c r="O500">
        <f t="shared" si="19"/>
        <v>230</v>
      </c>
      <c r="P500">
        <v>1329</v>
      </c>
      <c r="Q500" s="7">
        <f>COUNTIFS(N:N,P500,J:J,"+",E:E,"chromosome")</f>
        <v>7</v>
      </c>
    </row>
    <row r="501" spans="1:17" x14ac:dyDescent="0.35">
      <c r="A501" t="s">
        <v>26</v>
      </c>
      <c r="B501" t="s">
        <v>32</v>
      </c>
      <c r="C501" t="s">
        <v>20</v>
      </c>
      <c r="D501" t="s">
        <v>21</v>
      </c>
      <c r="E501" t="s">
        <v>5</v>
      </c>
      <c r="G501" t="s">
        <v>22</v>
      </c>
      <c r="H501">
        <v>652183</v>
      </c>
      <c r="I501">
        <v>653340</v>
      </c>
      <c r="J501" t="s">
        <v>23</v>
      </c>
      <c r="K501" t="s">
        <v>1754</v>
      </c>
      <c r="L501" t="s">
        <v>1753</v>
      </c>
      <c r="M501">
        <f>IF(ABS(I501-H502)&lt;=100,M500,M500+1)</f>
        <v>231</v>
      </c>
      <c r="N501">
        <f t="shared" si="18"/>
        <v>231</v>
      </c>
      <c r="O501">
        <f t="shared" si="19"/>
        <v>230</v>
      </c>
      <c r="P501">
        <v>1333</v>
      </c>
      <c r="Q501" s="7">
        <f>COUNTIFS(N:N,P501,J:J,"+",E:E,"chromosome")</f>
        <v>6</v>
      </c>
    </row>
    <row r="502" spans="1:17" x14ac:dyDescent="0.35">
      <c r="A502" t="s">
        <v>26</v>
      </c>
      <c r="B502" t="s">
        <v>32</v>
      </c>
      <c r="C502" t="s">
        <v>20</v>
      </c>
      <c r="D502" t="s">
        <v>21</v>
      </c>
      <c r="E502" t="s">
        <v>5</v>
      </c>
      <c r="G502" t="s">
        <v>22</v>
      </c>
      <c r="H502">
        <v>653473</v>
      </c>
      <c r="I502">
        <v>653985</v>
      </c>
      <c r="J502" t="s">
        <v>23</v>
      </c>
      <c r="K502" t="s">
        <v>628</v>
      </c>
      <c r="L502" t="s">
        <v>1756</v>
      </c>
      <c r="M502">
        <f>IF(ABS(I502-H503)&lt;=100,M501,M501+1)</f>
        <v>231</v>
      </c>
      <c r="N502">
        <f t="shared" si="18"/>
        <v>231</v>
      </c>
      <c r="O502">
        <f t="shared" si="19"/>
        <v>231</v>
      </c>
      <c r="P502">
        <v>1335</v>
      </c>
      <c r="Q502" s="7">
        <f>COUNTIFS(N:N,P502,J:J,"+",E:E,"chromosome")</f>
        <v>2</v>
      </c>
    </row>
    <row r="503" spans="1:17" x14ac:dyDescent="0.35">
      <c r="A503" t="s">
        <v>26</v>
      </c>
      <c r="B503" t="s">
        <v>32</v>
      </c>
      <c r="C503" t="s">
        <v>20</v>
      </c>
      <c r="D503" t="s">
        <v>21</v>
      </c>
      <c r="E503" t="s">
        <v>5</v>
      </c>
      <c r="G503" t="s">
        <v>22</v>
      </c>
      <c r="H503">
        <v>653982</v>
      </c>
      <c r="I503">
        <v>654638</v>
      </c>
      <c r="J503" t="s">
        <v>23</v>
      </c>
      <c r="K503" t="s">
        <v>1759</v>
      </c>
      <c r="L503" t="s">
        <v>1758</v>
      </c>
      <c r="M503">
        <f>IF(ABS(I503-H504)&lt;=100,M502,M502+1)</f>
        <v>231</v>
      </c>
      <c r="N503">
        <f t="shared" si="18"/>
        <v>231</v>
      </c>
      <c r="O503">
        <f t="shared" si="19"/>
        <v>231</v>
      </c>
      <c r="P503">
        <v>1338</v>
      </c>
      <c r="Q503" s="7">
        <f>COUNTIFS(N:N,P503,J:J,"+",E:E,"chromosome")</f>
        <v>2</v>
      </c>
    </row>
    <row r="504" spans="1:17" x14ac:dyDescent="0.35">
      <c r="A504" t="s">
        <v>26</v>
      </c>
      <c r="B504" t="s">
        <v>32</v>
      </c>
      <c r="C504" t="s">
        <v>20</v>
      </c>
      <c r="D504" t="s">
        <v>21</v>
      </c>
      <c r="E504" t="s">
        <v>5</v>
      </c>
      <c r="G504" t="s">
        <v>22</v>
      </c>
      <c r="H504">
        <v>654635</v>
      </c>
      <c r="I504">
        <v>655570</v>
      </c>
      <c r="J504" t="s">
        <v>23</v>
      </c>
      <c r="K504" t="s">
        <v>28</v>
      </c>
      <c r="L504" t="s">
        <v>1761</v>
      </c>
      <c r="M504">
        <f>IF(ABS(I504-H505)&lt;=100,M503,M503+1)</f>
        <v>231</v>
      </c>
      <c r="N504">
        <f t="shared" si="18"/>
        <v>231</v>
      </c>
      <c r="O504">
        <f t="shared" si="19"/>
        <v>231</v>
      </c>
      <c r="P504">
        <v>1339</v>
      </c>
      <c r="Q504" s="7">
        <f>COUNTIFS(N:N,P504,J:J,"+",E:E,"chromosome")</f>
        <v>2</v>
      </c>
    </row>
    <row r="505" spans="1:17" x14ac:dyDescent="0.35">
      <c r="A505" t="s">
        <v>26</v>
      </c>
      <c r="B505" t="s">
        <v>32</v>
      </c>
      <c r="C505" t="s">
        <v>20</v>
      </c>
      <c r="D505" t="s">
        <v>21</v>
      </c>
      <c r="E505" t="s">
        <v>5</v>
      </c>
      <c r="G505" t="s">
        <v>22</v>
      </c>
      <c r="H505">
        <v>655590</v>
      </c>
      <c r="I505">
        <v>656402</v>
      </c>
      <c r="J505" t="s">
        <v>23</v>
      </c>
      <c r="K505" t="s">
        <v>1764</v>
      </c>
      <c r="L505" t="s">
        <v>1763</v>
      </c>
      <c r="M505">
        <f>IF(ABS(I505-H506)&lt;=100,M504,M504+1)</f>
        <v>231</v>
      </c>
      <c r="N505">
        <f t="shared" si="18"/>
        <v>231</v>
      </c>
      <c r="O505">
        <f t="shared" si="19"/>
        <v>231</v>
      </c>
      <c r="P505">
        <v>1340</v>
      </c>
      <c r="Q505" s="7">
        <f>COUNTIFS(N:N,P505,J:J,"+",E:E,"chromosome")</f>
        <v>2</v>
      </c>
    </row>
    <row r="506" spans="1:17" x14ac:dyDescent="0.35">
      <c r="A506" t="s">
        <v>26</v>
      </c>
      <c r="B506" t="s">
        <v>32</v>
      </c>
      <c r="C506" t="s">
        <v>20</v>
      </c>
      <c r="D506" t="s">
        <v>21</v>
      </c>
      <c r="E506" t="s">
        <v>5</v>
      </c>
      <c r="G506" t="s">
        <v>22</v>
      </c>
      <c r="H506">
        <v>656424</v>
      </c>
      <c r="I506">
        <v>657350</v>
      </c>
      <c r="J506" t="s">
        <v>23</v>
      </c>
      <c r="K506" t="s">
        <v>276</v>
      </c>
      <c r="L506" t="s">
        <v>1766</v>
      </c>
      <c r="M506">
        <f>IF(ABS(I506-H507)&lt;=100,M505,M505+1)</f>
        <v>232</v>
      </c>
      <c r="N506" t="str">
        <f t="shared" si="18"/>
        <v>0</v>
      </c>
      <c r="O506">
        <f t="shared" si="19"/>
        <v>231</v>
      </c>
      <c r="P506">
        <v>1342</v>
      </c>
      <c r="Q506" s="7">
        <f>COUNTIFS(N:N,P506,J:J,"+",E:E,"chromosome")</f>
        <v>2</v>
      </c>
    </row>
    <row r="507" spans="1:17" x14ac:dyDescent="0.35">
      <c r="A507" t="s">
        <v>26</v>
      </c>
      <c r="B507" t="s">
        <v>32</v>
      </c>
      <c r="C507" t="s">
        <v>20</v>
      </c>
      <c r="D507" t="s">
        <v>21</v>
      </c>
      <c r="E507" t="s">
        <v>5</v>
      </c>
      <c r="G507" t="s">
        <v>22</v>
      </c>
      <c r="H507">
        <v>661027</v>
      </c>
      <c r="I507">
        <v>662199</v>
      </c>
      <c r="J507" t="s">
        <v>23</v>
      </c>
      <c r="K507" t="s">
        <v>28</v>
      </c>
      <c r="L507" t="s">
        <v>1776</v>
      </c>
      <c r="M507">
        <f>IF(ABS(I507-H508)&lt;=100,M506,M506+1)</f>
        <v>233</v>
      </c>
      <c r="N507">
        <f t="shared" si="18"/>
        <v>233</v>
      </c>
      <c r="O507">
        <f t="shared" si="19"/>
        <v>232</v>
      </c>
      <c r="P507">
        <v>1343</v>
      </c>
      <c r="Q507" s="7">
        <f>COUNTIFS(N:N,P507,J:J,"+",E:E,"chromosome")</f>
        <v>7</v>
      </c>
    </row>
    <row r="508" spans="1:17" x14ac:dyDescent="0.35">
      <c r="A508" t="s">
        <v>26</v>
      </c>
      <c r="B508" t="s">
        <v>32</v>
      </c>
      <c r="C508" t="s">
        <v>20</v>
      </c>
      <c r="D508" t="s">
        <v>21</v>
      </c>
      <c r="E508" t="s">
        <v>5</v>
      </c>
      <c r="G508" t="s">
        <v>22</v>
      </c>
      <c r="H508">
        <v>662300</v>
      </c>
      <c r="I508">
        <v>665182</v>
      </c>
      <c r="J508" t="s">
        <v>23</v>
      </c>
      <c r="K508" t="s">
        <v>1779</v>
      </c>
      <c r="L508" t="s">
        <v>1778</v>
      </c>
      <c r="M508">
        <f>IF(ABS(I508-H509)&lt;=100,M507,M507+1)</f>
        <v>233</v>
      </c>
      <c r="N508">
        <f t="shared" si="18"/>
        <v>233</v>
      </c>
      <c r="O508">
        <f t="shared" si="19"/>
        <v>233</v>
      </c>
      <c r="P508">
        <v>1345</v>
      </c>
      <c r="Q508" s="7">
        <f>COUNTIFS(N:N,P508,J:J,"+",E:E,"chromosome")</f>
        <v>2</v>
      </c>
    </row>
    <row r="509" spans="1:17" x14ac:dyDescent="0.35">
      <c r="A509" t="s">
        <v>26</v>
      </c>
      <c r="B509" t="s">
        <v>32</v>
      </c>
      <c r="C509" t="s">
        <v>20</v>
      </c>
      <c r="D509" t="s">
        <v>21</v>
      </c>
      <c r="E509" t="s">
        <v>5</v>
      </c>
      <c r="G509" t="s">
        <v>22</v>
      </c>
      <c r="H509">
        <v>665189</v>
      </c>
      <c r="I509">
        <v>667171</v>
      </c>
      <c r="J509" t="s">
        <v>23</v>
      </c>
      <c r="K509" t="s">
        <v>1782</v>
      </c>
      <c r="L509" t="s">
        <v>1781</v>
      </c>
      <c r="M509">
        <f>IF(ABS(I509-H510)&lt;=100,M508,M508+1)</f>
        <v>234</v>
      </c>
      <c r="N509" t="str">
        <f t="shared" si="18"/>
        <v>0</v>
      </c>
      <c r="O509">
        <f t="shared" si="19"/>
        <v>233</v>
      </c>
      <c r="P509">
        <v>1346</v>
      </c>
      <c r="Q509" s="7">
        <f>COUNTIFS(N:N,P509,J:J,"+",E:E,"chromosome")</f>
        <v>2</v>
      </c>
    </row>
    <row r="510" spans="1:17" x14ac:dyDescent="0.35">
      <c r="A510" t="s">
        <v>26</v>
      </c>
      <c r="B510" t="s">
        <v>32</v>
      </c>
      <c r="C510" t="s">
        <v>20</v>
      </c>
      <c r="D510" t="s">
        <v>21</v>
      </c>
      <c r="E510" t="s">
        <v>5</v>
      </c>
      <c r="G510" t="s">
        <v>22</v>
      </c>
      <c r="H510">
        <v>667368</v>
      </c>
      <c r="I510">
        <v>667610</v>
      </c>
      <c r="J510" t="s">
        <v>23</v>
      </c>
      <c r="K510" t="s">
        <v>1785</v>
      </c>
      <c r="L510" t="s">
        <v>1784</v>
      </c>
      <c r="M510">
        <f>IF(ABS(I510-H511)&lt;=100,M509,M509+1)</f>
        <v>235</v>
      </c>
      <c r="N510" t="str">
        <f t="shared" si="18"/>
        <v>0</v>
      </c>
      <c r="O510">
        <f t="shared" si="19"/>
        <v>234</v>
      </c>
      <c r="P510">
        <v>1351</v>
      </c>
      <c r="Q510" s="7">
        <f>COUNTIFS(N:N,P510,J:J,"+",E:E,"chromosome")</f>
        <v>5</v>
      </c>
    </row>
    <row r="511" spans="1:17" x14ac:dyDescent="0.35">
      <c r="A511" t="s">
        <v>26</v>
      </c>
      <c r="B511" t="s">
        <v>32</v>
      </c>
      <c r="C511" t="s">
        <v>20</v>
      </c>
      <c r="D511" t="s">
        <v>21</v>
      </c>
      <c r="E511" t="s">
        <v>5</v>
      </c>
      <c r="G511" t="s">
        <v>22</v>
      </c>
      <c r="H511">
        <v>668672</v>
      </c>
      <c r="I511">
        <v>670288</v>
      </c>
      <c r="J511" t="s">
        <v>23</v>
      </c>
      <c r="K511" t="s">
        <v>111</v>
      </c>
      <c r="L511" t="s">
        <v>1790</v>
      </c>
      <c r="M511">
        <f>IF(ABS(I511-H512)&lt;=100,M510,M510+1)</f>
        <v>236</v>
      </c>
      <c r="N511" t="str">
        <f t="shared" si="18"/>
        <v>0</v>
      </c>
      <c r="O511">
        <f t="shared" si="19"/>
        <v>235</v>
      </c>
      <c r="P511">
        <v>1352</v>
      </c>
      <c r="Q511" s="7">
        <f>COUNTIFS(N:N,P511,J:J,"+",E:E,"chromosome")</f>
        <v>2</v>
      </c>
    </row>
    <row r="512" spans="1:17" x14ac:dyDescent="0.35">
      <c r="A512" t="s">
        <v>26</v>
      </c>
      <c r="B512" t="s">
        <v>32</v>
      </c>
      <c r="C512" t="s">
        <v>20</v>
      </c>
      <c r="D512" t="s">
        <v>21</v>
      </c>
      <c r="E512" t="s">
        <v>5</v>
      </c>
      <c r="G512" t="s">
        <v>22</v>
      </c>
      <c r="H512">
        <v>671208</v>
      </c>
      <c r="I512">
        <v>672797</v>
      </c>
      <c r="J512" t="s">
        <v>23</v>
      </c>
      <c r="K512" t="s">
        <v>28</v>
      </c>
      <c r="L512" t="s">
        <v>1794</v>
      </c>
      <c r="M512">
        <f>IF(ABS(I512-H513)&lt;=100,M511,M511+1)</f>
        <v>237</v>
      </c>
      <c r="N512">
        <f t="shared" si="18"/>
        <v>237</v>
      </c>
      <c r="O512">
        <f t="shared" si="19"/>
        <v>236</v>
      </c>
      <c r="P512">
        <v>1354</v>
      </c>
      <c r="Q512" s="7">
        <f>COUNTIFS(N:N,P512,J:J,"+",E:E,"chromosome")</f>
        <v>6</v>
      </c>
    </row>
    <row r="513" spans="1:17" x14ac:dyDescent="0.35">
      <c r="A513" t="s">
        <v>26</v>
      </c>
      <c r="B513" t="s">
        <v>32</v>
      </c>
      <c r="C513" t="s">
        <v>20</v>
      </c>
      <c r="D513" t="s">
        <v>21</v>
      </c>
      <c r="E513" t="s">
        <v>5</v>
      </c>
      <c r="G513" t="s">
        <v>22</v>
      </c>
      <c r="H513">
        <v>672969</v>
      </c>
      <c r="I513">
        <v>674522</v>
      </c>
      <c r="J513" t="s">
        <v>23</v>
      </c>
      <c r="K513" t="s">
        <v>1030</v>
      </c>
      <c r="L513" t="s">
        <v>1796</v>
      </c>
      <c r="M513">
        <f>IF(ABS(I513-H514)&lt;=100,M512,M512+1)</f>
        <v>237</v>
      </c>
      <c r="N513">
        <f t="shared" si="18"/>
        <v>237</v>
      </c>
      <c r="O513">
        <f t="shared" si="19"/>
        <v>237</v>
      </c>
      <c r="P513">
        <v>1356</v>
      </c>
      <c r="Q513" s="7">
        <f>COUNTIFS(N:N,P513,J:J,"+",E:E,"chromosome")</f>
        <v>2</v>
      </c>
    </row>
    <row r="514" spans="1:17" x14ac:dyDescent="0.35">
      <c r="A514" t="s">
        <v>26</v>
      </c>
      <c r="B514" t="s">
        <v>32</v>
      </c>
      <c r="C514" t="s">
        <v>20</v>
      </c>
      <c r="D514" t="s">
        <v>21</v>
      </c>
      <c r="E514" t="s">
        <v>5</v>
      </c>
      <c r="G514" t="s">
        <v>22</v>
      </c>
      <c r="H514">
        <v>674620</v>
      </c>
      <c r="I514">
        <v>676557</v>
      </c>
      <c r="J514" t="s">
        <v>23</v>
      </c>
      <c r="K514" t="s">
        <v>157</v>
      </c>
      <c r="L514" t="s">
        <v>1798</v>
      </c>
      <c r="M514">
        <f>IF(ABS(I514-H515)&lt;=100,M513,M513+1)</f>
        <v>237</v>
      </c>
      <c r="N514">
        <f t="shared" ref="N514:N577" si="20">IF(COUNTIF(M$1:M$3238,M514)=1,"0",M514)</f>
        <v>237</v>
      </c>
      <c r="O514">
        <f t="shared" si="19"/>
        <v>237</v>
      </c>
      <c r="P514">
        <v>1360</v>
      </c>
      <c r="Q514" s="7">
        <f>COUNTIFS(N:N,P514,J:J,"+",E:E,"chromosome")</f>
        <v>2</v>
      </c>
    </row>
    <row r="515" spans="1:17" x14ac:dyDescent="0.35">
      <c r="A515" t="s">
        <v>26</v>
      </c>
      <c r="B515" t="s">
        <v>32</v>
      </c>
      <c r="C515" t="s">
        <v>20</v>
      </c>
      <c r="D515" t="s">
        <v>21</v>
      </c>
      <c r="E515" t="s">
        <v>5</v>
      </c>
      <c r="G515" t="s">
        <v>22</v>
      </c>
      <c r="H515">
        <v>676529</v>
      </c>
      <c r="I515">
        <v>677302</v>
      </c>
      <c r="J515" t="s">
        <v>23</v>
      </c>
      <c r="K515" t="s">
        <v>1801</v>
      </c>
      <c r="L515" t="s">
        <v>1800</v>
      </c>
      <c r="M515">
        <f>IF(ABS(I515-H516)&lt;=100,M514,M514+1)</f>
        <v>237</v>
      </c>
      <c r="N515">
        <f t="shared" si="20"/>
        <v>237</v>
      </c>
      <c r="O515">
        <f t="shared" ref="O515:O578" si="21">M514</f>
        <v>237</v>
      </c>
      <c r="P515">
        <v>1361</v>
      </c>
      <c r="Q515" s="7">
        <f>COUNTIFS(N:N,P515,J:J,"+",E:E,"chromosome")</f>
        <v>8</v>
      </c>
    </row>
    <row r="516" spans="1:17" x14ac:dyDescent="0.35">
      <c r="A516" t="s">
        <v>26</v>
      </c>
      <c r="B516" t="s">
        <v>32</v>
      </c>
      <c r="C516" t="s">
        <v>20</v>
      </c>
      <c r="D516" t="s">
        <v>21</v>
      </c>
      <c r="E516" t="s">
        <v>5</v>
      </c>
      <c r="G516" t="s">
        <v>22</v>
      </c>
      <c r="H516">
        <v>677205</v>
      </c>
      <c r="I516">
        <v>678308</v>
      </c>
      <c r="J516" t="s">
        <v>23</v>
      </c>
      <c r="K516" t="s">
        <v>1664</v>
      </c>
      <c r="L516" t="s">
        <v>1803</v>
      </c>
      <c r="M516">
        <f>IF(ABS(I516-H517)&lt;=100,M515,M515+1)</f>
        <v>237</v>
      </c>
      <c r="N516">
        <f t="shared" si="20"/>
        <v>237</v>
      </c>
      <c r="O516">
        <f t="shared" si="21"/>
        <v>237</v>
      </c>
      <c r="P516">
        <v>1362</v>
      </c>
      <c r="Q516" s="7">
        <f>COUNTIFS(N:N,P516,J:J,"+",E:E,"chromosome")</f>
        <v>3</v>
      </c>
    </row>
    <row r="517" spans="1:17" x14ac:dyDescent="0.35">
      <c r="A517" t="s">
        <v>26</v>
      </c>
      <c r="B517" t="s">
        <v>32</v>
      </c>
      <c r="C517" t="s">
        <v>20</v>
      </c>
      <c r="D517" t="s">
        <v>21</v>
      </c>
      <c r="E517" t="s">
        <v>5</v>
      </c>
      <c r="G517" t="s">
        <v>22</v>
      </c>
      <c r="H517">
        <v>678308</v>
      </c>
      <c r="I517">
        <v>679012</v>
      </c>
      <c r="J517" t="s">
        <v>23</v>
      </c>
      <c r="K517" t="s">
        <v>1132</v>
      </c>
      <c r="L517" t="s">
        <v>1805</v>
      </c>
      <c r="M517">
        <f>IF(ABS(I517-H518)&lt;=100,M516,M516+1)</f>
        <v>237</v>
      </c>
      <c r="N517">
        <f t="shared" si="20"/>
        <v>237</v>
      </c>
      <c r="O517">
        <f t="shared" si="21"/>
        <v>237</v>
      </c>
      <c r="P517">
        <v>1366</v>
      </c>
      <c r="Q517" s="7">
        <f>COUNTIFS(N:N,P517,J:J,"+",E:E,"chromosome")</f>
        <v>2</v>
      </c>
    </row>
    <row r="518" spans="1:17" x14ac:dyDescent="0.35">
      <c r="A518" t="s">
        <v>26</v>
      </c>
      <c r="B518" t="s">
        <v>32</v>
      </c>
      <c r="C518" t="s">
        <v>20</v>
      </c>
      <c r="D518" t="s">
        <v>21</v>
      </c>
      <c r="E518" t="s">
        <v>5</v>
      </c>
      <c r="G518" t="s">
        <v>22</v>
      </c>
      <c r="H518">
        <v>679085</v>
      </c>
      <c r="I518">
        <v>680077</v>
      </c>
      <c r="J518" t="s">
        <v>23</v>
      </c>
      <c r="K518" t="s">
        <v>1808</v>
      </c>
      <c r="L518" t="s">
        <v>1807</v>
      </c>
      <c r="M518">
        <f>IF(ABS(I518-H519)&lt;=100,M517,M517+1)</f>
        <v>238</v>
      </c>
      <c r="N518">
        <f t="shared" si="20"/>
        <v>238</v>
      </c>
      <c r="O518">
        <f t="shared" si="21"/>
        <v>237</v>
      </c>
      <c r="P518">
        <v>1367</v>
      </c>
      <c r="Q518" s="7">
        <f>COUNTIFS(N:N,P518,J:J,"+",E:E,"chromosome")</f>
        <v>2</v>
      </c>
    </row>
    <row r="519" spans="1:17" x14ac:dyDescent="0.35">
      <c r="A519" t="s">
        <v>26</v>
      </c>
      <c r="B519" t="s">
        <v>32</v>
      </c>
      <c r="C519" t="s">
        <v>20</v>
      </c>
      <c r="D519" t="s">
        <v>21</v>
      </c>
      <c r="E519" t="s">
        <v>5</v>
      </c>
      <c r="G519" t="s">
        <v>22</v>
      </c>
      <c r="H519">
        <v>680731</v>
      </c>
      <c r="I519">
        <v>681201</v>
      </c>
      <c r="J519" t="s">
        <v>23</v>
      </c>
      <c r="K519" t="s">
        <v>28</v>
      </c>
      <c r="L519" t="s">
        <v>1810</v>
      </c>
      <c r="M519">
        <f>IF(ABS(I519-H520)&lt;=100,M518,M518+1)</f>
        <v>238</v>
      </c>
      <c r="N519">
        <f t="shared" si="20"/>
        <v>238</v>
      </c>
      <c r="O519">
        <f t="shared" si="21"/>
        <v>238</v>
      </c>
      <c r="P519">
        <v>1371</v>
      </c>
      <c r="Q519" s="7">
        <f>COUNTIFS(N:N,P519,J:J,"+",E:E,"chromosome")</f>
        <v>2</v>
      </c>
    </row>
    <row r="520" spans="1:17" x14ac:dyDescent="0.35">
      <c r="A520" t="s">
        <v>26</v>
      </c>
      <c r="B520" t="s">
        <v>32</v>
      </c>
      <c r="C520" t="s">
        <v>20</v>
      </c>
      <c r="D520" t="s">
        <v>21</v>
      </c>
      <c r="E520" t="s">
        <v>5</v>
      </c>
      <c r="G520" t="s">
        <v>22</v>
      </c>
      <c r="H520">
        <v>681198</v>
      </c>
      <c r="I520">
        <v>682637</v>
      </c>
      <c r="J520" t="s">
        <v>23</v>
      </c>
      <c r="K520" t="s">
        <v>1813</v>
      </c>
      <c r="L520" t="s">
        <v>1812</v>
      </c>
      <c r="M520">
        <f>IF(ABS(I520-H521)&lt;=100,M519,M519+1)</f>
        <v>238</v>
      </c>
      <c r="N520">
        <f t="shared" si="20"/>
        <v>238</v>
      </c>
      <c r="O520">
        <f t="shared" si="21"/>
        <v>238</v>
      </c>
      <c r="P520">
        <v>1373</v>
      </c>
      <c r="Q520" s="7">
        <f>COUNTIFS(N:N,P520,J:J,"+",E:E,"chromosome")</f>
        <v>3</v>
      </c>
    </row>
    <row r="521" spans="1:17" x14ac:dyDescent="0.35">
      <c r="A521" t="s">
        <v>26</v>
      </c>
      <c r="B521" t="s">
        <v>32</v>
      </c>
      <c r="C521" t="s">
        <v>20</v>
      </c>
      <c r="D521" t="s">
        <v>21</v>
      </c>
      <c r="E521" t="s">
        <v>5</v>
      </c>
      <c r="G521" t="s">
        <v>22</v>
      </c>
      <c r="H521">
        <v>682662</v>
      </c>
      <c r="I521">
        <v>683579</v>
      </c>
      <c r="J521" t="s">
        <v>23</v>
      </c>
      <c r="K521" t="s">
        <v>1816</v>
      </c>
      <c r="L521" t="s">
        <v>1815</v>
      </c>
      <c r="M521">
        <f>IF(ABS(I521-H522)&lt;=100,M520,M520+1)</f>
        <v>238</v>
      </c>
      <c r="N521">
        <f t="shared" si="20"/>
        <v>238</v>
      </c>
      <c r="O521">
        <f t="shared" si="21"/>
        <v>238</v>
      </c>
      <c r="P521">
        <v>1375</v>
      </c>
      <c r="Q521" s="7">
        <f>COUNTIFS(N:N,P521,J:J,"+",E:E,"chromosome")</f>
        <v>2</v>
      </c>
    </row>
    <row r="522" spans="1:17" x14ac:dyDescent="0.35">
      <c r="A522" t="s">
        <v>26</v>
      </c>
      <c r="B522" t="s">
        <v>32</v>
      </c>
      <c r="C522" t="s">
        <v>20</v>
      </c>
      <c r="D522" t="s">
        <v>21</v>
      </c>
      <c r="E522" t="s">
        <v>5</v>
      </c>
      <c r="G522" t="s">
        <v>22</v>
      </c>
      <c r="H522">
        <v>683619</v>
      </c>
      <c r="I522">
        <v>684665</v>
      </c>
      <c r="J522" t="s">
        <v>23</v>
      </c>
      <c r="K522" t="s">
        <v>1819</v>
      </c>
      <c r="L522" t="s">
        <v>1818</v>
      </c>
      <c r="M522">
        <f>IF(ABS(I522-H523)&lt;=100,M521,M521+1)</f>
        <v>239</v>
      </c>
      <c r="N522">
        <f t="shared" si="20"/>
        <v>239</v>
      </c>
      <c r="O522">
        <f t="shared" si="21"/>
        <v>238</v>
      </c>
      <c r="P522">
        <v>1376</v>
      </c>
      <c r="Q522" s="7">
        <f>COUNTIFS(N:N,P522,J:J,"+",E:E,"chromosome")</f>
        <v>2</v>
      </c>
    </row>
    <row r="523" spans="1:17" x14ac:dyDescent="0.35">
      <c r="A523" t="s">
        <v>26</v>
      </c>
      <c r="B523" t="s">
        <v>32</v>
      </c>
      <c r="C523" t="s">
        <v>20</v>
      </c>
      <c r="D523" t="s">
        <v>21</v>
      </c>
      <c r="E523" t="s">
        <v>5</v>
      </c>
      <c r="G523" t="s">
        <v>22</v>
      </c>
      <c r="H523">
        <v>687807</v>
      </c>
      <c r="I523">
        <v>689009</v>
      </c>
      <c r="J523" t="s">
        <v>23</v>
      </c>
      <c r="K523" t="s">
        <v>1831</v>
      </c>
      <c r="L523" t="s">
        <v>1830</v>
      </c>
      <c r="M523">
        <f>IF(ABS(I523-H524)&lt;=100,M522,M522+1)</f>
        <v>239</v>
      </c>
      <c r="N523">
        <f t="shared" si="20"/>
        <v>239</v>
      </c>
      <c r="O523">
        <f t="shared" si="21"/>
        <v>239</v>
      </c>
      <c r="P523">
        <v>1378</v>
      </c>
      <c r="Q523" s="7">
        <f>COUNTIFS(N:N,P523,J:J,"+",E:E,"chromosome")</f>
        <v>2</v>
      </c>
    </row>
    <row r="524" spans="1:17" x14ac:dyDescent="0.35">
      <c r="A524" t="s">
        <v>26</v>
      </c>
      <c r="B524" t="s">
        <v>32</v>
      </c>
      <c r="C524" t="s">
        <v>20</v>
      </c>
      <c r="D524" t="s">
        <v>21</v>
      </c>
      <c r="E524" t="s">
        <v>5</v>
      </c>
      <c r="G524" t="s">
        <v>22</v>
      </c>
      <c r="H524">
        <v>688993</v>
      </c>
      <c r="I524">
        <v>689742</v>
      </c>
      <c r="J524" t="s">
        <v>23</v>
      </c>
      <c r="K524" t="s">
        <v>1834</v>
      </c>
      <c r="L524" t="s">
        <v>1833</v>
      </c>
      <c r="M524">
        <f>IF(ABS(I524-H525)&lt;=100,M523,M523+1)</f>
        <v>240</v>
      </c>
      <c r="N524">
        <f t="shared" si="20"/>
        <v>240</v>
      </c>
      <c r="O524">
        <f t="shared" si="21"/>
        <v>239</v>
      </c>
      <c r="P524">
        <v>1379</v>
      </c>
      <c r="Q524" s="7">
        <f>COUNTIFS(N:N,P524,J:J,"+",E:E,"chromosome")</f>
        <v>3</v>
      </c>
    </row>
    <row r="525" spans="1:17" x14ac:dyDescent="0.35">
      <c r="A525" t="s">
        <v>26</v>
      </c>
      <c r="B525" t="s">
        <v>32</v>
      </c>
      <c r="C525" t="s">
        <v>20</v>
      </c>
      <c r="D525" t="s">
        <v>21</v>
      </c>
      <c r="E525" t="s">
        <v>5</v>
      </c>
      <c r="G525" t="s">
        <v>22</v>
      </c>
      <c r="H525">
        <v>694346</v>
      </c>
      <c r="I525">
        <v>695284</v>
      </c>
      <c r="J525" t="s">
        <v>23</v>
      </c>
      <c r="K525" t="s">
        <v>1854</v>
      </c>
      <c r="L525" t="s">
        <v>1853</v>
      </c>
      <c r="M525">
        <f>IF(ABS(I525-H526)&lt;=100,M524,M524+1)</f>
        <v>240</v>
      </c>
      <c r="N525">
        <f t="shared" si="20"/>
        <v>240</v>
      </c>
      <c r="O525">
        <f t="shared" si="21"/>
        <v>240</v>
      </c>
      <c r="P525">
        <v>1380</v>
      </c>
      <c r="Q525" s="7">
        <f>COUNTIFS(N:N,P525,J:J,"+",E:E,"chromosome")</f>
        <v>2</v>
      </c>
    </row>
    <row r="526" spans="1:17" x14ac:dyDescent="0.35">
      <c r="A526" t="s">
        <v>26</v>
      </c>
      <c r="B526" t="s">
        <v>32</v>
      </c>
      <c r="C526" t="s">
        <v>20</v>
      </c>
      <c r="D526" t="s">
        <v>21</v>
      </c>
      <c r="E526" t="s">
        <v>5</v>
      </c>
      <c r="G526" t="s">
        <v>22</v>
      </c>
      <c r="H526">
        <v>695281</v>
      </c>
      <c r="I526">
        <v>698121</v>
      </c>
      <c r="J526" t="s">
        <v>23</v>
      </c>
      <c r="K526" t="s">
        <v>28</v>
      </c>
      <c r="L526" t="s">
        <v>1856</v>
      </c>
      <c r="M526">
        <f>IF(ABS(I526-H527)&lt;=100,M525,M525+1)</f>
        <v>240</v>
      </c>
      <c r="N526">
        <f t="shared" si="20"/>
        <v>240</v>
      </c>
      <c r="O526">
        <f t="shared" si="21"/>
        <v>240</v>
      </c>
      <c r="P526">
        <v>1382</v>
      </c>
      <c r="Q526" s="7">
        <f>COUNTIFS(N:N,P526,J:J,"+",E:E,"chromosome")</f>
        <v>2</v>
      </c>
    </row>
    <row r="527" spans="1:17" x14ac:dyDescent="0.35">
      <c r="A527" t="s">
        <v>26</v>
      </c>
      <c r="B527" t="s">
        <v>32</v>
      </c>
      <c r="C527" t="s">
        <v>20</v>
      </c>
      <c r="D527" t="s">
        <v>21</v>
      </c>
      <c r="E527" t="s">
        <v>5</v>
      </c>
      <c r="G527" t="s">
        <v>22</v>
      </c>
      <c r="H527">
        <v>698126</v>
      </c>
      <c r="I527">
        <v>699340</v>
      </c>
      <c r="J527" t="s">
        <v>23</v>
      </c>
      <c r="K527" t="s">
        <v>1859</v>
      </c>
      <c r="L527" t="s">
        <v>1858</v>
      </c>
      <c r="M527">
        <f>IF(ABS(I527-H528)&lt;=100,M526,M526+1)</f>
        <v>241</v>
      </c>
      <c r="N527">
        <f t="shared" si="20"/>
        <v>241</v>
      </c>
      <c r="O527">
        <f t="shared" si="21"/>
        <v>240</v>
      </c>
      <c r="P527">
        <v>1384</v>
      </c>
      <c r="Q527" s="7">
        <f>COUNTIFS(N:N,P527,J:J,"+",E:E,"chromosome")</f>
        <v>2</v>
      </c>
    </row>
    <row r="528" spans="1:17" x14ac:dyDescent="0.35">
      <c r="A528" t="s">
        <v>26</v>
      </c>
      <c r="B528" t="s">
        <v>32</v>
      </c>
      <c r="C528" t="s">
        <v>20</v>
      </c>
      <c r="D528" t="s">
        <v>21</v>
      </c>
      <c r="E528" t="s">
        <v>5</v>
      </c>
      <c r="G528" t="s">
        <v>22</v>
      </c>
      <c r="H528">
        <v>699772</v>
      </c>
      <c r="I528">
        <v>700551</v>
      </c>
      <c r="J528" t="s">
        <v>23</v>
      </c>
      <c r="K528" t="s">
        <v>1025</v>
      </c>
      <c r="L528" t="s">
        <v>1863</v>
      </c>
      <c r="M528">
        <f>IF(ABS(I528-H529)&lt;=100,M527,M527+1)</f>
        <v>241</v>
      </c>
      <c r="N528">
        <f t="shared" si="20"/>
        <v>241</v>
      </c>
      <c r="O528">
        <f t="shared" si="21"/>
        <v>241</v>
      </c>
      <c r="P528">
        <v>1387</v>
      </c>
      <c r="Q528" s="7">
        <f>COUNTIFS(N:N,P528,J:J,"+",E:E,"chromosome")</f>
        <v>3</v>
      </c>
    </row>
    <row r="529" spans="1:17" x14ac:dyDescent="0.35">
      <c r="A529" t="s">
        <v>26</v>
      </c>
      <c r="B529" t="s">
        <v>32</v>
      </c>
      <c r="C529" t="s">
        <v>20</v>
      </c>
      <c r="D529" t="s">
        <v>21</v>
      </c>
      <c r="E529" t="s">
        <v>5</v>
      </c>
      <c r="G529" t="s">
        <v>22</v>
      </c>
      <c r="H529">
        <v>700641</v>
      </c>
      <c r="I529">
        <v>700988</v>
      </c>
      <c r="J529" t="s">
        <v>23</v>
      </c>
      <c r="K529" t="s">
        <v>28</v>
      </c>
      <c r="L529" t="s">
        <v>1865</v>
      </c>
      <c r="M529">
        <f>IF(ABS(I529-H530)&lt;=100,M528,M528+1)</f>
        <v>241</v>
      </c>
      <c r="N529">
        <f t="shared" si="20"/>
        <v>241</v>
      </c>
      <c r="O529">
        <f t="shared" si="21"/>
        <v>241</v>
      </c>
      <c r="P529">
        <v>1388</v>
      </c>
      <c r="Q529" s="7">
        <f>COUNTIFS(N:N,P529,J:J,"+",E:E,"chromosome")</f>
        <v>5</v>
      </c>
    </row>
    <row r="530" spans="1:17" x14ac:dyDescent="0.35">
      <c r="A530" t="s">
        <v>26</v>
      </c>
      <c r="B530" t="s">
        <v>32</v>
      </c>
      <c r="C530" t="s">
        <v>20</v>
      </c>
      <c r="D530" t="s">
        <v>21</v>
      </c>
      <c r="E530" t="s">
        <v>5</v>
      </c>
      <c r="G530" t="s">
        <v>22</v>
      </c>
      <c r="H530">
        <v>701009</v>
      </c>
      <c r="I530">
        <v>702151</v>
      </c>
      <c r="J530" t="s">
        <v>23</v>
      </c>
      <c r="K530" t="s">
        <v>28</v>
      </c>
      <c r="L530" t="s">
        <v>1867</v>
      </c>
      <c r="M530">
        <f>IF(ABS(I530-H531)&lt;=100,M529,M529+1)</f>
        <v>242</v>
      </c>
      <c r="N530">
        <f t="shared" si="20"/>
        <v>242</v>
      </c>
      <c r="O530">
        <f t="shared" si="21"/>
        <v>241</v>
      </c>
      <c r="P530">
        <v>1391</v>
      </c>
      <c r="Q530" s="7">
        <f>COUNTIFS(N:N,P530,J:J,"+",E:E,"chromosome")</f>
        <v>4</v>
      </c>
    </row>
    <row r="531" spans="1:17" x14ac:dyDescent="0.35">
      <c r="A531" t="s">
        <v>26</v>
      </c>
      <c r="B531" t="s">
        <v>32</v>
      </c>
      <c r="C531" t="s">
        <v>20</v>
      </c>
      <c r="D531" t="s">
        <v>21</v>
      </c>
      <c r="E531" t="s">
        <v>5</v>
      </c>
      <c r="G531" t="s">
        <v>22</v>
      </c>
      <c r="H531">
        <v>702547</v>
      </c>
      <c r="I531">
        <v>704301</v>
      </c>
      <c r="J531" t="s">
        <v>23</v>
      </c>
      <c r="K531" t="s">
        <v>1872</v>
      </c>
      <c r="L531" t="s">
        <v>1871</v>
      </c>
      <c r="M531">
        <f>IF(ABS(I531-H532)&lt;=100,M530,M530+1)</f>
        <v>242</v>
      </c>
      <c r="N531">
        <f t="shared" si="20"/>
        <v>242</v>
      </c>
      <c r="O531">
        <f t="shared" si="21"/>
        <v>242</v>
      </c>
      <c r="P531">
        <v>1392</v>
      </c>
      <c r="Q531" s="7">
        <f>COUNTIFS(N:N,P531,J:J,"+",E:E,"chromosome")</f>
        <v>3</v>
      </c>
    </row>
    <row r="532" spans="1:17" x14ac:dyDescent="0.35">
      <c r="A532" t="s">
        <v>26</v>
      </c>
      <c r="B532" t="s">
        <v>32</v>
      </c>
      <c r="C532" t="s">
        <v>20</v>
      </c>
      <c r="D532" t="s">
        <v>21</v>
      </c>
      <c r="E532" t="s">
        <v>5</v>
      </c>
      <c r="G532" t="s">
        <v>22</v>
      </c>
      <c r="H532">
        <v>704304</v>
      </c>
      <c r="I532">
        <v>706040</v>
      </c>
      <c r="J532" t="s">
        <v>23</v>
      </c>
      <c r="K532" t="s">
        <v>1834</v>
      </c>
      <c r="L532" t="s">
        <v>1874</v>
      </c>
      <c r="M532">
        <f>IF(ABS(I532-H533)&lt;=100,M531,M531+1)</f>
        <v>243</v>
      </c>
      <c r="N532">
        <f t="shared" si="20"/>
        <v>243</v>
      </c>
      <c r="O532">
        <f t="shared" si="21"/>
        <v>242</v>
      </c>
      <c r="P532">
        <v>1394</v>
      </c>
      <c r="Q532" s="7">
        <f>COUNTIFS(N:N,P532,J:J,"+",E:E,"chromosome")</f>
        <v>2</v>
      </c>
    </row>
    <row r="533" spans="1:17" x14ac:dyDescent="0.35">
      <c r="A533" t="s">
        <v>26</v>
      </c>
      <c r="B533" t="s">
        <v>32</v>
      </c>
      <c r="C533" t="s">
        <v>20</v>
      </c>
      <c r="D533" t="s">
        <v>21</v>
      </c>
      <c r="E533" t="s">
        <v>5</v>
      </c>
      <c r="G533" t="s">
        <v>22</v>
      </c>
      <c r="H533">
        <v>707746</v>
      </c>
      <c r="I533">
        <v>708369</v>
      </c>
      <c r="J533" t="s">
        <v>23</v>
      </c>
      <c r="K533" t="s">
        <v>1881</v>
      </c>
      <c r="L533" t="s">
        <v>1880</v>
      </c>
      <c r="M533">
        <f>IF(ABS(I533-H534)&lt;=100,M532,M532+1)</f>
        <v>243</v>
      </c>
      <c r="N533">
        <f t="shared" si="20"/>
        <v>243</v>
      </c>
      <c r="O533">
        <f t="shared" si="21"/>
        <v>243</v>
      </c>
      <c r="P533">
        <v>1397</v>
      </c>
      <c r="Q533" s="7">
        <f>COUNTIFS(N:N,P533,J:J,"+",E:E,"chromosome")</f>
        <v>2</v>
      </c>
    </row>
    <row r="534" spans="1:17" x14ac:dyDescent="0.35">
      <c r="A534" t="s">
        <v>26</v>
      </c>
      <c r="B534" t="s">
        <v>32</v>
      </c>
      <c r="C534" t="s">
        <v>20</v>
      </c>
      <c r="D534" t="s">
        <v>21</v>
      </c>
      <c r="E534" t="s">
        <v>5</v>
      </c>
      <c r="G534" t="s">
        <v>22</v>
      </c>
      <c r="H534">
        <v>708370</v>
      </c>
      <c r="I534">
        <v>709620</v>
      </c>
      <c r="J534" t="s">
        <v>23</v>
      </c>
      <c r="K534" t="s">
        <v>1884</v>
      </c>
      <c r="L534" t="s">
        <v>1883</v>
      </c>
      <c r="M534">
        <f>IF(ABS(I534-H535)&lt;=100,M533,M533+1)</f>
        <v>244</v>
      </c>
      <c r="N534">
        <f t="shared" si="20"/>
        <v>244</v>
      </c>
      <c r="O534">
        <f t="shared" si="21"/>
        <v>243</v>
      </c>
      <c r="P534">
        <v>1398</v>
      </c>
      <c r="Q534" s="7">
        <f>COUNTIFS(N:N,P534,J:J,"+",E:E,"chromosome")</f>
        <v>13</v>
      </c>
    </row>
    <row r="535" spans="1:17" x14ac:dyDescent="0.35">
      <c r="A535" t="s">
        <v>26</v>
      </c>
      <c r="B535" t="s">
        <v>32</v>
      </c>
      <c r="C535" t="s">
        <v>20</v>
      </c>
      <c r="D535" t="s">
        <v>21</v>
      </c>
      <c r="E535" t="s">
        <v>5</v>
      </c>
      <c r="G535" t="s">
        <v>22</v>
      </c>
      <c r="H535">
        <v>712070</v>
      </c>
      <c r="I535">
        <v>713119</v>
      </c>
      <c r="J535" t="s">
        <v>23</v>
      </c>
      <c r="K535" t="s">
        <v>1891</v>
      </c>
      <c r="L535" t="s">
        <v>1890</v>
      </c>
      <c r="M535">
        <f>IF(ABS(I535-H536)&lt;=100,M534,M534+1)</f>
        <v>244</v>
      </c>
      <c r="N535">
        <f t="shared" si="20"/>
        <v>244</v>
      </c>
      <c r="O535">
        <f t="shared" si="21"/>
        <v>244</v>
      </c>
      <c r="P535">
        <v>1400</v>
      </c>
      <c r="Q535" s="7">
        <f>COUNTIFS(N:N,P535,J:J,"+",E:E,"chromosome")</f>
        <v>6</v>
      </c>
    </row>
    <row r="536" spans="1:17" x14ac:dyDescent="0.35">
      <c r="A536" t="s">
        <v>26</v>
      </c>
      <c r="B536" t="s">
        <v>32</v>
      </c>
      <c r="C536" t="s">
        <v>20</v>
      </c>
      <c r="D536" t="s">
        <v>21</v>
      </c>
      <c r="E536" t="s">
        <v>5</v>
      </c>
      <c r="G536" t="s">
        <v>22</v>
      </c>
      <c r="H536">
        <v>713162</v>
      </c>
      <c r="I536">
        <v>714451</v>
      </c>
      <c r="J536" t="s">
        <v>23</v>
      </c>
      <c r="K536" t="s">
        <v>28</v>
      </c>
      <c r="L536" t="s">
        <v>1893</v>
      </c>
      <c r="M536">
        <f>IF(ABS(I536-H537)&lt;=100,M535,M535+1)</f>
        <v>245</v>
      </c>
      <c r="N536" t="str">
        <f t="shared" si="20"/>
        <v>0</v>
      </c>
      <c r="O536">
        <f t="shared" si="21"/>
        <v>244</v>
      </c>
      <c r="P536">
        <v>1403</v>
      </c>
      <c r="Q536" s="7">
        <f>COUNTIFS(N:N,P536,J:J,"+",E:E,"chromosome")</f>
        <v>3</v>
      </c>
    </row>
    <row r="537" spans="1:17" x14ac:dyDescent="0.35">
      <c r="A537" t="s">
        <v>26</v>
      </c>
      <c r="B537" t="s">
        <v>32</v>
      </c>
      <c r="C537" t="s">
        <v>20</v>
      </c>
      <c r="D537" t="s">
        <v>21</v>
      </c>
      <c r="E537" t="s">
        <v>5</v>
      </c>
      <c r="G537" t="s">
        <v>22</v>
      </c>
      <c r="H537">
        <v>714664</v>
      </c>
      <c r="I537">
        <v>715731</v>
      </c>
      <c r="J537" t="s">
        <v>23</v>
      </c>
      <c r="K537" t="s">
        <v>241</v>
      </c>
      <c r="L537" t="s">
        <v>1895</v>
      </c>
      <c r="M537">
        <f>IF(ABS(I537-H538)&lt;=100,M536,M536+1)</f>
        <v>246</v>
      </c>
      <c r="N537">
        <f t="shared" si="20"/>
        <v>246</v>
      </c>
      <c r="O537">
        <f t="shared" si="21"/>
        <v>245</v>
      </c>
      <c r="P537">
        <v>1404</v>
      </c>
      <c r="Q537" s="7">
        <f>COUNTIFS(N:N,P537,J:J,"+",E:E,"chromosome")</f>
        <v>2</v>
      </c>
    </row>
    <row r="538" spans="1:17" x14ac:dyDescent="0.35">
      <c r="A538" t="s">
        <v>26</v>
      </c>
      <c r="B538" t="s">
        <v>32</v>
      </c>
      <c r="C538" t="s">
        <v>20</v>
      </c>
      <c r="D538" t="s">
        <v>21</v>
      </c>
      <c r="E538" t="s">
        <v>5</v>
      </c>
      <c r="G538" t="s">
        <v>22</v>
      </c>
      <c r="H538">
        <v>717337</v>
      </c>
      <c r="I538">
        <v>717978</v>
      </c>
      <c r="J538" t="s">
        <v>23</v>
      </c>
      <c r="K538" t="s">
        <v>1901</v>
      </c>
      <c r="L538" t="s">
        <v>1900</v>
      </c>
      <c r="M538">
        <f>IF(ABS(I538-H539)&lt;=100,M537,M537+1)</f>
        <v>246</v>
      </c>
      <c r="N538">
        <f t="shared" si="20"/>
        <v>246</v>
      </c>
      <c r="O538">
        <f t="shared" si="21"/>
        <v>246</v>
      </c>
      <c r="P538">
        <v>1408</v>
      </c>
      <c r="Q538" s="7">
        <f>COUNTIFS(N:N,P538,J:J,"+",E:E,"chromosome")</f>
        <v>4</v>
      </c>
    </row>
    <row r="539" spans="1:17" x14ac:dyDescent="0.35">
      <c r="A539" t="s">
        <v>26</v>
      </c>
      <c r="B539" t="s">
        <v>32</v>
      </c>
      <c r="C539" t="s">
        <v>20</v>
      </c>
      <c r="D539" t="s">
        <v>21</v>
      </c>
      <c r="E539" t="s">
        <v>5</v>
      </c>
      <c r="G539" t="s">
        <v>22</v>
      </c>
      <c r="H539">
        <v>717991</v>
      </c>
      <c r="I539">
        <v>719106</v>
      </c>
      <c r="J539" t="s">
        <v>23</v>
      </c>
      <c r="K539" t="s">
        <v>1664</v>
      </c>
      <c r="L539" t="s">
        <v>1903</v>
      </c>
      <c r="M539">
        <f>IF(ABS(I539-H540)&lt;=100,M538,M538+1)</f>
        <v>247</v>
      </c>
      <c r="N539" t="str">
        <f t="shared" si="20"/>
        <v>0</v>
      </c>
      <c r="O539">
        <f t="shared" si="21"/>
        <v>246</v>
      </c>
      <c r="P539">
        <v>1409</v>
      </c>
      <c r="Q539" s="7">
        <f>COUNTIFS(N:N,P539,J:J,"+",E:E,"chromosome")</f>
        <v>3</v>
      </c>
    </row>
    <row r="540" spans="1:17" x14ac:dyDescent="0.35">
      <c r="A540" t="s">
        <v>26</v>
      </c>
      <c r="B540" t="s">
        <v>32</v>
      </c>
      <c r="C540" t="s">
        <v>20</v>
      </c>
      <c r="D540" t="s">
        <v>21</v>
      </c>
      <c r="E540" t="s">
        <v>5</v>
      </c>
      <c r="G540" t="s">
        <v>22</v>
      </c>
      <c r="H540">
        <v>719241</v>
      </c>
      <c r="I540">
        <v>720941</v>
      </c>
      <c r="J540" t="s">
        <v>23</v>
      </c>
      <c r="K540" t="s">
        <v>1906</v>
      </c>
      <c r="L540" t="s">
        <v>1905</v>
      </c>
      <c r="M540">
        <f>IF(ABS(I540-H541)&lt;=100,M539,M539+1)</f>
        <v>248</v>
      </c>
      <c r="N540" t="str">
        <f t="shared" si="20"/>
        <v>0</v>
      </c>
      <c r="O540">
        <f t="shared" si="21"/>
        <v>247</v>
      </c>
      <c r="P540">
        <v>1411</v>
      </c>
      <c r="Q540" s="7">
        <f>COUNTIFS(N:N,P540,J:J,"+",E:E,"chromosome")</f>
        <v>2</v>
      </c>
    </row>
    <row r="541" spans="1:17" x14ac:dyDescent="0.35">
      <c r="A541" t="s">
        <v>26</v>
      </c>
      <c r="B541" t="s">
        <v>32</v>
      </c>
      <c r="C541" t="s">
        <v>20</v>
      </c>
      <c r="D541" t="s">
        <v>21</v>
      </c>
      <c r="E541" t="s">
        <v>5</v>
      </c>
      <c r="G541" t="s">
        <v>22</v>
      </c>
      <c r="H541">
        <v>721134</v>
      </c>
      <c r="I541">
        <v>722678</v>
      </c>
      <c r="J541" t="s">
        <v>23</v>
      </c>
      <c r="K541" t="s">
        <v>1909</v>
      </c>
      <c r="L541" t="s">
        <v>1908</v>
      </c>
      <c r="M541">
        <f>IF(ABS(I541-H542)&lt;=100,M540,M540+1)</f>
        <v>249</v>
      </c>
      <c r="N541" t="str">
        <f t="shared" si="20"/>
        <v>0</v>
      </c>
      <c r="O541">
        <f t="shared" si="21"/>
        <v>248</v>
      </c>
      <c r="P541">
        <v>1412</v>
      </c>
      <c r="Q541" s="7">
        <f>COUNTIFS(N:N,P541,J:J,"+",E:E,"chromosome")</f>
        <v>4</v>
      </c>
    </row>
    <row r="542" spans="1:17" x14ac:dyDescent="0.35">
      <c r="A542" t="s">
        <v>26</v>
      </c>
      <c r="B542" t="s">
        <v>32</v>
      </c>
      <c r="C542" t="s">
        <v>20</v>
      </c>
      <c r="D542" t="s">
        <v>21</v>
      </c>
      <c r="E542" t="s">
        <v>5</v>
      </c>
      <c r="G542" t="s">
        <v>22</v>
      </c>
      <c r="H542">
        <v>724773</v>
      </c>
      <c r="I542">
        <v>725603</v>
      </c>
      <c r="J542" t="s">
        <v>23</v>
      </c>
      <c r="K542" t="s">
        <v>1920</v>
      </c>
      <c r="L542" t="s">
        <v>1919</v>
      </c>
      <c r="M542">
        <f>IF(ABS(I542-H543)&lt;=100,M541,M541+1)</f>
        <v>250</v>
      </c>
      <c r="N542" t="str">
        <f t="shared" si="20"/>
        <v>0</v>
      </c>
      <c r="O542">
        <f t="shared" si="21"/>
        <v>249</v>
      </c>
      <c r="P542">
        <v>1413</v>
      </c>
      <c r="Q542" s="7">
        <f>COUNTIFS(N:N,P542,J:J,"+",E:E,"chromosome")</f>
        <v>4</v>
      </c>
    </row>
    <row r="543" spans="1:17" x14ac:dyDescent="0.35">
      <c r="A543" t="s">
        <v>26</v>
      </c>
      <c r="B543" t="s">
        <v>32</v>
      </c>
      <c r="C543" t="s">
        <v>20</v>
      </c>
      <c r="D543" t="s">
        <v>21</v>
      </c>
      <c r="E543" t="s">
        <v>5</v>
      </c>
      <c r="G543" t="s">
        <v>22</v>
      </c>
      <c r="H543">
        <v>727093</v>
      </c>
      <c r="I543">
        <v>727389</v>
      </c>
      <c r="J543" t="s">
        <v>23</v>
      </c>
      <c r="K543" t="s">
        <v>28</v>
      </c>
      <c r="L543" t="s">
        <v>1925</v>
      </c>
      <c r="M543">
        <f>IF(ABS(I543-H544)&lt;=100,M542,M542+1)</f>
        <v>251</v>
      </c>
      <c r="N543">
        <f t="shared" si="20"/>
        <v>251</v>
      </c>
      <c r="O543">
        <f t="shared" si="21"/>
        <v>250</v>
      </c>
      <c r="P543">
        <v>1414</v>
      </c>
      <c r="Q543" s="7">
        <f>COUNTIFS(N:N,P543,J:J,"+",E:E,"chromosome")</f>
        <v>2</v>
      </c>
    </row>
    <row r="544" spans="1:17" x14ac:dyDescent="0.35">
      <c r="A544" t="s">
        <v>26</v>
      </c>
      <c r="B544" t="s">
        <v>32</v>
      </c>
      <c r="C544" t="s">
        <v>20</v>
      </c>
      <c r="D544" t="s">
        <v>21</v>
      </c>
      <c r="E544" t="s">
        <v>5</v>
      </c>
      <c r="G544" t="s">
        <v>22</v>
      </c>
      <c r="H544">
        <v>727706</v>
      </c>
      <c r="I544">
        <v>728179</v>
      </c>
      <c r="J544" t="s">
        <v>23</v>
      </c>
      <c r="K544" t="s">
        <v>1928</v>
      </c>
      <c r="L544" t="s">
        <v>1927</v>
      </c>
      <c r="M544">
        <f>IF(ABS(I544-H545)&lt;=100,M543,M543+1)</f>
        <v>251</v>
      </c>
      <c r="N544">
        <f t="shared" si="20"/>
        <v>251</v>
      </c>
      <c r="O544">
        <f t="shared" si="21"/>
        <v>251</v>
      </c>
      <c r="P544">
        <v>1418</v>
      </c>
      <c r="Q544" s="7">
        <f>COUNTIFS(N:N,P544,J:J,"+",E:E,"chromosome")</f>
        <v>3</v>
      </c>
    </row>
    <row r="545" spans="1:17" x14ac:dyDescent="0.35">
      <c r="A545" t="s">
        <v>26</v>
      </c>
      <c r="B545" t="s">
        <v>32</v>
      </c>
      <c r="C545" t="s">
        <v>20</v>
      </c>
      <c r="D545" t="s">
        <v>21</v>
      </c>
      <c r="E545" t="s">
        <v>5</v>
      </c>
      <c r="G545" t="s">
        <v>22</v>
      </c>
      <c r="H545">
        <v>728189</v>
      </c>
      <c r="I545">
        <v>729334</v>
      </c>
      <c r="J545" t="s">
        <v>23</v>
      </c>
      <c r="K545" t="s">
        <v>1931</v>
      </c>
      <c r="L545" t="s">
        <v>1930</v>
      </c>
      <c r="M545">
        <f>IF(ABS(I545-H546)&lt;=100,M544,M544+1)</f>
        <v>252</v>
      </c>
      <c r="N545" t="str">
        <f t="shared" si="20"/>
        <v>0</v>
      </c>
      <c r="O545">
        <f t="shared" si="21"/>
        <v>251</v>
      </c>
      <c r="P545">
        <v>1422</v>
      </c>
      <c r="Q545" s="7">
        <f>COUNTIFS(N:N,P545,J:J,"+",E:E,"chromosome")</f>
        <v>2</v>
      </c>
    </row>
    <row r="546" spans="1:17" x14ac:dyDescent="0.35">
      <c r="A546" t="s">
        <v>26</v>
      </c>
      <c r="B546" t="s">
        <v>32</v>
      </c>
      <c r="C546" t="s">
        <v>20</v>
      </c>
      <c r="D546" t="s">
        <v>21</v>
      </c>
      <c r="E546" t="s">
        <v>5</v>
      </c>
      <c r="G546" t="s">
        <v>22</v>
      </c>
      <c r="H546">
        <v>730124</v>
      </c>
      <c r="I546">
        <v>731260</v>
      </c>
      <c r="J546" t="s">
        <v>23</v>
      </c>
      <c r="K546" t="s">
        <v>28</v>
      </c>
      <c r="L546" t="s">
        <v>1935</v>
      </c>
      <c r="M546">
        <f>IF(ABS(I546-H547)&lt;=100,M545,M545+1)</f>
        <v>253</v>
      </c>
      <c r="N546" t="str">
        <f t="shared" si="20"/>
        <v>0</v>
      </c>
      <c r="O546">
        <f t="shared" si="21"/>
        <v>252</v>
      </c>
      <c r="P546">
        <v>1424</v>
      </c>
      <c r="Q546" s="7">
        <f>COUNTIFS(N:N,P546,J:J,"+",E:E,"chromosome")</f>
        <v>2</v>
      </c>
    </row>
    <row r="547" spans="1:17" x14ac:dyDescent="0.35">
      <c r="A547" t="s">
        <v>26</v>
      </c>
      <c r="B547" t="s">
        <v>32</v>
      </c>
      <c r="C547" t="s">
        <v>20</v>
      </c>
      <c r="D547" t="s">
        <v>21</v>
      </c>
      <c r="E547" t="s">
        <v>5</v>
      </c>
      <c r="G547" t="s">
        <v>22</v>
      </c>
      <c r="H547">
        <v>732590</v>
      </c>
      <c r="I547">
        <v>733642</v>
      </c>
      <c r="J547" t="s">
        <v>23</v>
      </c>
      <c r="K547" t="s">
        <v>321</v>
      </c>
      <c r="L547" t="s">
        <v>1939</v>
      </c>
      <c r="M547">
        <f>IF(ABS(I547-H548)&lt;=100,M546,M546+1)</f>
        <v>254</v>
      </c>
      <c r="N547">
        <f t="shared" si="20"/>
        <v>254</v>
      </c>
      <c r="O547">
        <f t="shared" si="21"/>
        <v>253</v>
      </c>
      <c r="P547">
        <v>1425</v>
      </c>
      <c r="Q547" s="7">
        <f>COUNTIFS(N:N,P547,J:J,"+",E:E,"chromosome")</f>
        <v>2</v>
      </c>
    </row>
    <row r="548" spans="1:17" x14ac:dyDescent="0.35">
      <c r="A548" t="s">
        <v>26</v>
      </c>
      <c r="B548" t="s">
        <v>32</v>
      </c>
      <c r="C548" t="s">
        <v>20</v>
      </c>
      <c r="D548" t="s">
        <v>21</v>
      </c>
      <c r="E548" t="s">
        <v>5</v>
      </c>
      <c r="G548" t="s">
        <v>22</v>
      </c>
      <c r="H548">
        <v>736920</v>
      </c>
      <c r="I548">
        <v>737918</v>
      </c>
      <c r="J548" t="s">
        <v>23</v>
      </c>
      <c r="K548" t="s">
        <v>1950</v>
      </c>
      <c r="L548" t="s">
        <v>1949</v>
      </c>
      <c r="M548">
        <f>IF(ABS(I548-H549)&lt;=100,M547,M547+1)</f>
        <v>254</v>
      </c>
      <c r="N548">
        <f t="shared" si="20"/>
        <v>254</v>
      </c>
      <c r="O548">
        <f t="shared" si="21"/>
        <v>254</v>
      </c>
      <c r="P548">
        <v>1427</v>
      </c>
      <c r="Q548" s="7">
        <f>COUNTIFS(N:N,P548,J:J,"+",E:E,"chromosome")</f>
        <v>3</v>
      </c>
    </row>
    <row r="549" spans="1:17" x14ac:dyDescent="0.35">
      <c r="A549" t="s">
        <v>26</v>
      </c>
      <c r="B549" t="s">
        <v>32</v>
      </c>
      <c r="C549" t="s">
        <v>20</v>
      </c>
      <c r="D549" t="s">
        <v>21</v>
      </c>
      <c r="E549" t="s">
        <v>5</v>
      </c>
      <c r="G549" t="s">
        <v>22</v>
      </c>
      <c r="H549">
        <v>737934</v>
      </c>
      <c r="I549">
        <v>738551</v>
      </c>
      <c r="J549" t="s">
        <v>23</v>
      </c>
      <c r="K549" t="s">
        <v>28</v>
      </c>
      <c r="L549" t="s">
        <v>1952</v>
      </c>
      <c r="M549">
        <f>IF(ABS(I549-H550)&lt;=100,M548,M548+1)</f>
        <v>255</v>
      </c>
      <c r="N549" t="str">
        <f t="shared" si="20"/>
        <v>0</v>
      </c>
      <c r="O549">
        <f t="shared" si="21"/>
        <v>254</v>
      </c>
      <c r="P549">
        <v>1428</v>
      </c>
      <c r="Q549" s="7">
        <f>COUNTIFS(N:N,P549,J:J,"+",E:E,"chromosome")</f>
        <v>2</v>
      </c>
    </row>
    <row r="550" spans="1:17" x14ac:dyDescent="0.35">
      <c r="A550" t="s">
        <v>26</v>
      </c>
      <c r="B550" t="s">
        <v>32</v>
      </c>
      <c r="C550" t="s">
        <v>20</v>
      </c>
      <c r="D550" t="s">
        <v>21</v>
      </c>
      <c r="E550" t="s">
        <v>5</v>
      </c>
      <c r="G550" t="s">
        <v>22</v>
      </c>
      <c r="H550">
        <v>746036</v>
      </c>
      <c r="I550">
        <v>746902</v>
      </c>
      <c r="J550" t="s">
        <v>23</v>
      </c>
      <c r="K550" t="s">
        <v>28</v>
      </c>
      <c r="L550" t="s">
        <v>1986</v>
      </c>
      <c r="M550">
        <f>IF(ABS(I550-H551)&lt;=100,M549,M549+1)</f>
        <v>256</v>
      </c>
      <c r="N550" t="str">
        <f t="shared" si="20"/>
        <v>0</v>
      </c>
      <c r="O550">
        <f t="shared" si="21"/>
        <v>255</v>
      </c>
      <c r="P550">
        <v>1434</v>
      </c>
      <c r="Q550" s="7">
        <f>COUNTIFS(N:N,P550,J:J,"+",E:E,"chromosome")</f>
        <v>2</v>
      </c>
    </row>
    <row r="551" spans="1:17" x14ac:dyDescent="0.35">
      <c r="A551" t="s">
        <v>26</v>
      </c>
      <c r="B551" t="s">
        <v>32</v>
      </c>
      <c r="C551" t="s">
        <v>20</v>
      </c>
      <c r="D551" t="s">
        <v>21</v>
      </c>
      <c r="E551" t="s">
        <v>5</v>
      </c>
      <c r="G551" t="s">
        <v>22</v>
      </c>
      <c r="H551">
        <v>747616</v>
      </c>
      <c r="I551">
        <v>748059</v>
      </c>
      <c r="J551" t="s">
        <v>23</v>
      </c>
      <c r="K551" t="s">
        <v>604</v>
      </c>
      <c r="L551" t="s">
        <v>1990</v>
      </c>
      <c r="M551">
        <f>IF(ABS(I551-H552)&lt;=100,M550,M550+1)</f>
        <v>257</v>
      </c>
      <c r="N551">
        <f t="shared" si="20"/>
        <v>257</v>
      </c>
      <c r="O551">
        <f t="shared" si="21"/>
        <v>256</v>
      </c>
      <c r="P551">
        <v>1435</v>
      </c>
      <c r="Q551" s="7">
        <f>COUNTIFS(N:N,P551,J:J,"+",E:E,"chromosome")</f>
        <v>3</v>
      </c>
    </row>
    <row r="552" spans="1:17" x14ac:dyDescent="0.35">
      <c r="A552" t="s">
        <v>26</v>
      </c>
      <c r="B552" t="s">
        <v>32</v>
      </c>
      <c r="C552" t="s">
        <v>20</v>
      </c>
      <c r="D552" t="s">
        <v>21</v>
      </c>
      <c r="E552" t="s">
        <v>5</v>
      </c>
      <c r="G552" t="s">
        <v>22</v>
      </c>
      <c r="H552">
        <v>748181</v>
      </c>
      <c r="I552">
        <v>748732</v>
      </c>
      <c r="J552" t="s">
        <v>23</v>
      </c>
      <c r="K552" t="s">
        <v>1993</v>
      </c>
      <c r="L552" t="s">
        <v>1992</v>
      </c>
      <c r="M552">
        <f>IF(ABS(I552-H553)&lt;=100,M551,M551+1)</f>
        <v>257</v>
      </c>
      <c r="N552">
        <f t="shared" si="20"/>
        <v>257</v>
      </c>
      <c r="O552">
        <f t="shared" si="21"/>
        <v>257</v>
      </c>
      <c r="P552">
        <v>1444</v>
      </c>
      <c r="Q552" s="7">
        <f>COUNTIFS(N:N,P552,J:J,"+",E:E,"chromosome")</f>
        <v>2</v>
      </c>
    </row>
    <row r="553" spans="1:17" x14ac:dyDescent="0.35">
      <c r="A553" t="s">
        <v>26</v>
      </c>
      <c r="B553" t="s">
        <v>32</v>
      </c>
      <c r="C553" t="s">
        <v>20</v>
      </c>
      <c r="D553" t="s">
        <v>21</v>
      </c>
      <c r="E553" t="s">
        <v>5</v>
      </c>
      <c r="G553" t="s">
        <v>22</v>
      </c>
      <c r="H553">
        <v>748735</v>
      </c>
      <c r="I553">
        <v>749676</v>
      </c>
      <c r="J553" t="s">
        <v>23</v>
      </c>
      <c r="K553" t="s">
        <v>1996</v>
      </c>
      <c r="L553" t="s">
        <v>1995</v>
      </c>
      <c r="M553">
        <f>IF(ABS(I553-H554)&lt;=100,M552,M552+1)</f>
        <v>257</v>
      </c>
      <c r="N553">
        <f t="shared" si="20"/>
        <v>257</v>
      </c>
      <c r="O553">
        <f t="shared" si="21"/>
        <v>257</v>
      </c>
      <c r="P553">
        <v>1448</v>
      </c>
      <c r="Q553" s="7">
        <f>COUNTIFS(N:N,P553,J:J,"+",E:E,"chromosome")</f>
        <v>5</v>
      </c>
    </row>
    <row r="554" spans="1:17" x14ac:dyDescent="0.35">
      <c r="A554" t="s">
        <v>26</v>
      </c>
      <c r="B554" t="s">
        <v>32</v>
      </c>
      <c r="C554" t="s">
        <v>20</v>
      </c>
      <c r="D554" t="s">
        <v>21</v>
      </c>
      <c r="E554" t="s">
        <v>5</v>
      </c>
      <c r="G554" t="s">
        <v>22</v>
      </c>
      <c r="H554">
        <v>749689</v>
      </c>
      <c r="I554">
        <v>750165</v>
      </c>
      <c r="J554" t="s">
        <v>23</v>
      </c>
      <c r="K554" t="s">
        <v>1345</v>
      </c>
      <c r="L554" t="s">
        <v>1998</v>
      </c>
      <c r="M554">
        <f>IF(ABS(I554-H555)&lt;=100,M553,M553+1)</f>
        <v>258</v>
      </c>
      <c r="N554">
        <f t="shared" si="20"/>
        <v>258</v>
      </c>
      <c r="O554">
        <f t="shared" si="21"/>
        <v>257</v>
      </c>
      <c r="P554">
        <v>1452</v>
      </c>
      <c r="Q554" s="7">
        <f>COUNTIFS(N:N,P554,J:J,"+",E:E,"chromosome")</f>
        <v>3</v>
      </c>
    </row>
    <row r="555" spans="1:17" x14ac:dyDescent="0.35">
      <c r="A555" t="s">
        <v>26</v>
      </c>
      <c r="B555" t="s">
        <v>32</v>
      </c>
      <c r="C555" t="s">
        <v>20</v>
      </c>
      <c r="D555" t="s">
        <v>21</v>
      </c>
      <c r="E555" t="s">
        <v>5</v>
      </c>
      <c r="G555" t="s">
        <v>22</v>
      </c>
      <c r="H555">
        <v>752738</v>
      </c>
      <c r="I555">
        <v>753625</v>
      </c>
      <c r="J555" t="s">
        <v>23</v>
      </c>
      <c r="K555" t="s">
        <v>2005</v>
      </c>
      <c r="L555" t="s">
        <v>2004</v>
      </c>
      <c r="M555">
        <f>IF(ABS(I555-H556)&lt;=100,M554,M554+1)</f>
        <v>258</v>
      </c>
      <c r="N555">
        <f t="shared" si="20"/>
        <v>258</v>
      </c>
      <c r="O555">
        <f t="shared" si="21"/>
        <v>258</v>
      </c>
      <c r="P555">
        <v>1453</v>
      </c>
      <c r="Q555" s="7">
        <f>COUNTIFS(N:N,P555,J:J,"+",E:E,"chromosome")</f>
        <v>9</v>
      </c>
    </row>
    <row r="556" spans="1:17" x14ac:dyDescent="0.35">
      <c r="A556" t="s">
        <v>26</v>
      </c>
      <c r="B556" t="s">
        <v>32</v>
      </c>
      <c r="C556" t="s">
        <v>20</v>
      </c>
      <c r="D556" t="s">
        <v>21</v>
      </c>
      <c r="E556" t="s">
        <v>5</v>
      </c>
      <c r="G556" t="s">
        <v>22</v>
      </c>
      <c r="H556">
        <v>753643</v>
      </c>
      <c r="I556">
        <v>754647</v>
      </c>
      <c r="J556" t="s">
        <v>23</v>
      </c>
      <c r="K556" t="s">
        <v>2005</v>
      </c>
      <c r="L556" t="s">
        <v>2007</v>
      </c>
      <c r="M556">
        <f>IF(ABS(I556-H557)&lt;=100,M555,M555+1)</f>
        <v>258</v>
      </c>
      <c r="N556">
        <f t="shared" si="20"/>
        <v>258</v>
      </c>
      <c r="O556">
        <f t="shared" si="21"/>
        <v>258</v>
      </c>
      <c r="P556">
        <v>1454</v>
      </c>
      <c r="Q556" s="7">
        <f>COUNTIFS(N:N,P556,J:J,"+",E:E,"chromosome")</f>
        <v>3</v>
      </c>
    </row>
    <row r="557" spans="1:17" x14ac:dyDescent="0.35">
      <c r="A557" t="s">
        <v>26</v>
      </c>
      <c r="B557" t="s">
        <v>32</v>
      </c>
      <c r="C557" t="s">
        <v>20</v>
      </c>
      <c r="D557" t="s">
        <v>21</v>
      </c>
      <c r="E557" t="s">
        <v>5</v>
      </c>
      <c r="G557" t="s">
        <v>22</v>
      </c>
      <c r="H557">
        <v>754739</v>
      </c>
      <c r="I557">
        <v>756343</v>
      </c>
      <c r="J557" t="s">
        <v>23</v>
      </c>
      <c r="K557" t="s">
        <v>2010</v>
      </c>
      <c r="L557" t="s">
        <v>2009</v>
      </c>
      <c r="M557">
        <f>IF(ABS(I557-H558)&lt;=100,M556,M556+1)</f>
        <v>258</v>
      </c>
      <c r="N557">
        <f t="shared" si="20"/>
        <v>258</v>
      </c>
      <c r="O557">
        <f t="shared" si="21"/>
        <v>258</v>
      </c>
      <c r="P557">
        <v>1455</v>
      </c>
      <c r="Q557" s="7">
        <f>COUNTIFS(N:N,P557,J:J,"+",E:E,"chromosome")</f>
        <v>2</v>
      </c>
    </row>
    <row r="558" spans="1:17" x14ac:dyDescent="0.35">
      <c r="A558" t="s">
        <v>26</v>
      </c>
      <c r="B558" t="s">
        <v>32</v>
      </c>
      <c r="C558" t="s">
        <v>20</v>
      </c>
      <c r="D558" t="s">
        <v>21</v>
      </c>
      <c r="E558" t="s">
        <v>5</v>
      </c>
      <c r="G558" t="s">
        <v>22</v>
      </c>
      <c r="H558">
        <v>756373</v>
      </c>
      <c r="I558">
        <v>757356</v>
      </c>
      <c r="J558" t="s">
        <v>23</v>
      </c>
      <c r="K558" t="s">
        <v>2013</v>
      </c>
      <c r="L558" t="s">
        <v>2012</v>
      </c>
      <c r="M558">
        <f>IF(ABS(I558-H559)&lt;=100,M557,M557+1)</f>
        <v>258</v>
      </c>
      <c r="N558">
        <f t="shared" si="20"/>
        <v>258</v>
      </c>
      <c r="O558">
        <f t="shared" si="21"/>
        <v>258</v>
      </c>
      <c r="P558">
        <v>1460</v>
      </c>
      <c r="Q558" s="7">
        <f>COUNTIFS(N:N,P558,J:J,"+",E:E,"chromosome")</f>
        <v>2</v>
      </c>
    </row>
    <row r="559" spans="1:17" x14ac:dyDescent="0.35">
      <c r="A559" t="s">
        <v>26</v>
      </c>
      <c r="B559" t="s">
        <v>32</v>
      </c>
      <c r="C559" t="s">
        <v>20</v>
      </c>
      <c r="D559" t="s">
        <v>21</v>
      </c>
      <c r="E559" t="s">
        <v>5</v>
      </c>
      <c r="G559" t="s">
        <v>22</v>
      </c>
      <c r="H559">
        <v>757331</v>
      </c>
      <c r="I559">
        <v>758350</v>
      </c>
      <c r="J559" t="s">
        <v>23</v>
      </c>
      <c r="K559" t="s">
        <v>2016</v>
      </c>
      <c r="L559" t="s">
        <v>2015</v>
      </c>
      <c r="M559">
        <f>IF(ABS(I559-H560)&lt;=100,M558,M558+1)</f>
        <v>259</v>
      </c>
      <c r="N559">
        <f t="shared" si="20"/>
        <v>259</v>
      </c>
      <c r="O559">
        <f t="shared" si="21"/>
        <v>258</v>
      </c>
      <c r="P559">
        <v>1463</v>
      </c>
      <c r="Q559" s="7">
        <f>COUNTIFS(N:N,P559,J:J,"+",E:E,"chromosome")</f>
        <v>3</v>
      </c>
    </row>
    <row r="560" spans="1:17" x14ac:dyDescent="0.35">
      <c r="A560" t="s">
        <v>26</v>
      </c>
      <c r="B560" t="s">
        <v>32</v>
      </c>
      <c r="C560" t="s">
        <v>20</v>
      </c>
      <c r="D560" t="s">
        <v>21</v>
      </c>
      <c r="E560" t="s">
        <v>5</v>
      </c>
      <c r="G560" t="s">
        <v>22</v>
      </c>
      <c r="H560">
        <v>758504</v>
      </c>
      <c r="I560">
        <v>760249</v>
      </c>
      <c r="J560" t="s">
        <v>23</v>
      </c>
      <c r="K560" t="s">
        <v>1834</v>
      </c>
      <c r="L560" t="s">
        <v>2018</v>
      </c>
      <c r="M560">
        <f>IF(ABS(I560-H561)&lt;=100,M559,M559+1)</f>
        <v>259</v>
      </c>
      <c r="N560">
        <f t="shared" si="20"/>
        <v>259</v>
      </c>
      <c r="O560">
        <f t="shared" si="21"/>
        <v>259</v>
      </c>
      <c r="P560">
        <v>1468</v>
      </c>
      <c r="Q560" s="7">
        <f>COUNTIFS(N:N,P560,J:J,"+",E:E,"chromosome")</f>
        <v>2</v>
      </c>
    </row>
    <row r="561" spans="1:17" x14ac:dyDescent="0.35">
      <c r="A561" t="s">
        <v>26</v>
      </c>
      <c r="B561" t="s">
        <v>32</v>
      </c>
      <c r="C561" t="s">
        <v>20</v>
      </c>
      <c r="D561" t="s">
        <v>21</v>
      </c>
      <c r="E561" t="s">
        <v>5</v>
      </c>
      <c r="G561" t="s">
        <v>22</v>
      </c>
      <c r="H561">
        <v>760309</v>
      </c>
      <c r="I561">
        <v>760854</v>
      </c>
      <c r="J561" t="s">
        <v>23</v>
      </c>
      <c r="K561" t="s">
        <v>28</v>
      </c>
      <c r="L561" t="s">
        <v>2020</v>
      </c>
      <c r="M561">
        <f>IF(ABS(I561-H562)&lt;=100,M560,M560+1)</f>
        <v>260</v>
      </c>
      <c r="N561">
        <f t="shared" si="20"/>
        <v>260</v>
      </c>
      <c r="O561">
        <f t="shared" si="21"/>
        <v>259</v>
      </c>
      <c r="P561">
        <v>1469</v>
      </c>
      <c r="Q561" s="7">
        <f>COUNTIFS(N:N,P561,J:J,"+",E:E,"chromosome")</f>
        <v>2</v>
      </c>
    </row>
    <row r="562" spans="1:17" x14ac:dyDescent="0.35">
      <c r="A562" t="s">
        <v>26</v>
      </c>
      <c r="B562" t="s">
        <v>32</v>
      </c>
      <c r="C562" t="s">
        <v>20</v>
      </c>
      <c r="D562" t="s">
        <v>21</v>
      </c>
      <c r="E562" t="s">
        <v>5</v>
      </c>
      <c r="G562" t="s">
        <v>22</v>
      </c>
      <c r="H562">
        <v>760958</v>
      </c>
      <c r="I562">
        <v>761704</v>
      </c>
      <c r="J562" t="s">
        <v>23</v>
      </c>
      <c r="K562" t="s">
        <v>2023</v>
      </c>
      <c r="L562" t="s">
        <v>2022</v>
      </c>
      <c r="M562">
        <f>IF(ABS(I562-H563)&lt;=100,M561,M561+1)</f>
        <v>260</v>
      </c>
      <c r="N562">
        <f t="shared" si="20"/>
        <v>260</v>
      </c>
      <c r="O562">
        <f t="shared" si="21"/>
        <v>260</v>
      </c>
      <c r="P562">
        <v>1471</v>
      </c>
      <c r="Q562" s="7">
        <f>COUNTIFS(N:N,P562,J:J,"+",E:E,"chromosome")</f>
        <v>2</v>
      </c>
    </row>
    <row r="563" spans="1:17" x14ac:dyDescent="0.35">
      <c r="A563" t="s">
        <v>26</v>
      </c>
      <c r="B563" t="s">
        <v>32</v>
      </c>
      <c r="C563" t="s">
        <v>20</v>
      </c>
      <c r="D563" t="s">
        <v>21</v>
      </c>
      <c r="E563" t="s">
        <v>5</v>
      </c>
      <c r="G563" t="s">
        <v>22</v>
      </c>
      <c r="H563">
        <v>761707</v>
      </c>
      <c r="I563">
        <v>762705</v>
      </c>
      <c r="J563" t="s">
        <v>23</v>
      </c>
      <c r="K563" t="s">
        <v>2026</v>
      </c>
      <c r="L563" t="s">
        <v>2025</v>
      </c>
      <c r="M563">
        <f>IF(ABS(I563-H564)&lt;=100,M562,M562+1)</f>
        <v>261</v>
      </c>
      <c r="N563" t="str">
        <f t="shared" si="20"/>
        <v>0</v>
      </c>
      <c r="O563">
        <f t="shared" si="21"/>
        <v>260</v>
      </c>
      <c r="P563">
        <v>1472</v>
      </c>
      <c r="Q563" s="7">
        <f>COUNTIFS(N:N,P563,J:J,"+",E:E,"chromosome")</f>
        <v>2</v>
      </c>
    </row>
    <row r="564" spans="1:17" x14ac:dyDescent="0.35">
      <c r="A564" t="s">
        <v>26</v>
      </c>
      <c r="B564" t="s">
        <v>32</v>
      </c>
      <c r="C564" t="s">
        <v>20</v>
      </c>
      <c r="D564" t="s">
        <v>21</v>
      </c>
      <c r="E564" t="s">
        <v>5</v>
      </c>
      <c r="G564" t="s">
        <v>22</v>
      </c>
      <c r="H564">
        <v>763880</v>
      </c>
      <c r="I564">
        <v>764122</v>
      </c>
      <c r="J564" t="s">
        <v>23</v>
      </c>
      <c r="K564" t="s">
        <v>28</v>
      </c>
      <c r="L564" t="s">
        <v>2030</v>
      </c>
      <c r="M564">
        <f>IF(ABS(I564-H565)&lt;=100,M563,M563+1)</f>
        <v>262</v>
      </c>
      <c r="N564">
        <f t="shared" si="20"/>
        <v>262</v>
      </c>
      <c r="O564">
        <f t="shared" si="21"/>
        <v>261</v>
      </c>
      <c r="P564">
        <v>1482</v>
      </c>
      <c r="Q564" s="7">
        <f>COUNTIFS(N:N,P564,J:J,"+",E:E,"chromosome")</f>
        <v>2</v>
      </c>
    </row>
    <row r="565" spans="1:17" x14ac:dyDescent="0.35">
      <c r="A565" t="s">
        <v>26</v>
      </c>
      <c r="B565" t="s">
        <v>32</v>
      </c>
      <c r="C565" t="s">
        <v>20</v>
      </c>
      <c r="D565" t="s">
        <v>21</v>
      </c>
      <c r="E565" t="s">
        <v>5</v>
      </c>
      <c r="G565" t="s">
        <v>22</v>
      </c>
      <c r="H565">
        <v>764452</v>
      </c>
      <c r="I565">
        <v>764703</v>
      </c>
      <c r="J565" t="s">
        <v>23</v>
      </c>
      <c r="K565" t="s">
        <v>28</v>
      </c>
      <c r="L565" t="s">
        <v>2032</v>
      </c>
      <c r="M565">
        <f>IF(ABS(I565-H566)&lt;=100,M564,M564+1)</f>
        <v>262</v>
      </c>
      <c r="N565">
        <f t="shared" si="20"/>
        <v>262</v>
      </c>
      <c r="O565">
        <f t="shared" si="21"/>
        <v>262</v>
      </c>
      <c r="P565">
        <v>1485</v>
      </c>
      <c r="Q565" s="7">
        <f>COUNTIFS(N:N,P565,J:J,"+",E:E,"chromosome")</f>
        <v>6</v>
      </c>
    </row>
    <row r="566" spans="1:17" x14ac:dyDescent="0.35">
      <c r="A566" t="s">
        <v>26</v>
      </c>
      <c r="B566" t="s">
        <v>32</v>
      </c>
      <c r="C566" t="s">
        <v>20</v>
      </c>
      <c r="D566" t="s">
        <v>21</v>
      </c>
      <c r="E566" t="s">
        <v>5</v>
      </c>
      <c r="G566" t="s">
        <v>22</v>
      </c>
      <c r="H566">
        <v>764707</v>
      </c>
      <c r="I566">
        <v>765039</v>
      </c>
      <c r="J566" t="s">
        <v>23</v>
      </c>
      <c r="K566" t="s">
        <v>28</v>
      </c>
      <c r="L566" t="s">
        <v>2034</v>
      </c>
      <c r="M566">
        <f>IF(ABS(I566-H567)&lt;=100,M565,M565+1)</f>
        <v>262</v>
      </c>
      <c r="N566">
        <f t="shared" si="20"/>
        <v>262</v>
      </c>
      <c r="O566">
        <f t="shared" si="21"/>
        <v>262</v>
      </c>
      <c r="P566">
        <v>1486</v>
      </c>
      <c r="Q566" s="7">
        <f>COUNTIFS(N:N,P566,J:J,"+",E:E,"chromosome")</f>
        <v>6</v>
      </c>
    </row>
    <row r="567" spans="1:17" x14ac:dyDescent="0.35">
      <c r="A567" t="s">
        <v>26</v>
      </c>
      <c r="B567" t="s">
        <v>32</v>
      </c>
      <c r="C567" t="s">
        <v>20</v>
      </c>
      <c r="D567" t="s">
        <v>21</v>
      </c>
      <c r="E567" t="s">
        <v>5</v>
      </c>
      <c r="G567" t="s">
        <v>22</v>
      </c>
      <c r="H567">
        <v>765032</v>
      </c>
      <c r="I567">
        <v>765838</v>
      </c>
      <c r="J567" t="s">
        <v>23</v>
      </c>
      <c r="K567" t="s">
        <v>2037</v>
      </c>
      <c r="L567" t="s">
        <v>2036</v>
      </c>
      <c r="M567">
        <f>IF(ABS(I567-H568)&lt;=100,M566,M566+1)</f>
        <v>263</v>
      </c>
      <c r="N567" t="str">
        <f t="shared" si="20"/>
        <v>0</v>
      </c>
      <c r="O567">
        <f t="shared" si="21"/>
        <v>262</v>
      </c>
      <c r="P567">
        <v>1487</v>
      </c>
      <c r="Q567" s="7">
        <f>COUNTIFS(N:N,P567,J:J,"+",E:E,"chromosome")</f>
        <v>2</v>
      </c>
    </row>
    <row r="568" spans="1:17" x14ac:dyDescent="0.35">
      <c r="A568" t="s">
        <v>26</v>
      </c>
      <c r="B568" t="s">
        <v>32</v>
      </c>
      <c r="C568" t="s">
        <v>20</v>
      </c>
      <c r="D568" t="s">
        <v>21</v>
      </c>
      <c r="E568" t="s">
        <v>5</v>
      </c>
      <c r="G568" t="s">
        <v>22</v>
      </c>
      <c r="H568">
        <v>768294</v>
      </c>
      <c r="I568">
        <v>769469</v>
      </c>
      <c r="J568" t="s">
        <v>23</v>
      </c>
      <c r="K568" t="s">
        <v>125</v>
      </c>
      <c r="L568" t="s">
        <v>2044</v>
      </c>
      <c r="M568">
        <f>IF(ABS(I568-H569)&lt;=100,M567,M567+1)</f>
        <v>264</v>
      </c>
      <c r="N568">
        <f t="shared" si="20"/>
        <v>264</v>
      </c>
      <c r="O568">
        <f t="shared" si="21"/>
        <v>263</v>
      </c>
      <c r="P568">
        <v>1488</v>
      </c>
      <c r="Q568" s="7">
        <f>COUNTIFS(N:N,P568,J:J,"+",E:E,"chromosome")</f>
        <v>3</v>
      </c>
    </row>
    <row r="569" spans="1:17" x14ac:dyDescent="0.35">
      <c r="A569" t="s">
        <v>26</v>
      </c>
      <c r="B569" t="s">
        <v>32</v>
      </c>
      <c r="C569" t="s">
        <v>20</v>
      </c>
      <c r="D569" t="s">
        <v>21</v>
      </c>
      <c r="E569" t="s">
        <v>5</v>
      </c>
      <c r="G569" t="s">
        <v>22</v>
      </c>
      <c r="H569">
        <v>772539</v>
      </c>
      <c r="I569">
        <v>773435</v>
      </c>
      <c r="J569" t="s">
        <v>23</v>
      </c>
      <c r="K569" t="s">
        <v>2054</v>
      </c>
      <c r="L569" t="s">
        <v>2053</v>
      </c>
      <c r="M569">
        <f>IF(ABS(I569-H570)&lt;=100,M568,M568+1)</f>
        <v>264</v>
      </c>
      <c r="N569">
        <f t="shared" si="20"/>
        <v>264</v>
      </c>
      <c r="O569">
        <f t="shared" si="21"/>
        <v>264</v>
      </c>
      <c r="P569">
        <v>1489</v>
      </c>
      <c r="Q569" s="7">
        <f>COUNTIFS(N:N,P569,J:J,"+",E:E,"chromosome")</f>
        <v>2</v>
      </c>
    </row>
    <row r="570" spans="1:17" x14ac:dyDescent="0.35">
      <c r="A570" t="s">
        <v>26</v>
      </c>
      <c r="B570" t="s">
        <v>32</v>
      </c>
      <c r="C570" t="s">
        <v>20</v>
      </c>
      <c r="D570" t="s">
        <v>21</v>
      </c>
      <c r="E570" t="s">
        <v>5</v>
      </c>
      <c r="G570" t="s">
        <v>22</v>
      </c>
      <c r="H570">
        <v>773449</v>
      </c>
      <c r="I570">
        <v>773937</v>
      </c>
      <c r="J570" t="s">
        <v>23</v>
      </c>
      <c r="K570" t="s">
        <v>28</v>
      </c>
      <c r="L570" t="s">
        <v>2056</v>
      </c>
      <c r="M570">
        <f>IF(ABS(I570-H571)&lt;=100,M569,M569+1)</f>
        <v>265</v>
      </c>
      <c r="N570">
        <f t="shared" si="20"/>
        <v>265</v>
      </c>
      <c r="O570">
        <f t="shared" si="21"/>
        <v>264</v>
      </c>
      <c r="P570">
        <v>1490</v>
      </c>
      <c r="Q570" s="7">
        <f>COUNTIFS(N:N,P570,J:J,"+",E:E,"chromosome")</f>
        <v>2</v>
      </c>
    </row>
    <row r="571" spans="1:17" x14ac:dyDescent="0.35">
      <c r="A571" t="s">
        <v>26</v>
      </c>
      <c r="B571" t="s">
        <v>32</v>
      </c>
      <c r="C571" t="s">
        <v>20</v>
      </c>
      <c r="D571" t="s">
        <v>21</v>
      </c>
      <c r="E571" t="s">
        <v>5</v>
      </c>
      <c r="G571" t="s">
        <v>22</v>
      </c>
      <c r="H571">
        <v>776350</v>
      </c>
      <c r="I571">
        <v>777336</v>
      </c>
      <c r="J571" t="s">
        <v>23</v>
      </c>
      <c r="K571" t="s">
        <v>2063</v>
      </c>
      <c r="L571" t="s">
        <v>2062</v>
      </c>
      <c r="M571">
        <f>IF(ABS(I571-H572)&lt;=100,M570,M570+1)</f>
        <v>265</v>
      </c>
      <c r="N571">
        <f t="shared" si="20"/>
        <v>265</v>
      </c>
      <c r="O571">
        <f t="shared" si="21"/>
        <v>265</v>
      </c>
      <c r="P571">
        <v>1491</v>
      </c>
      <c r="Q571" s="7">
        <f>COUNTIFS(N:N,P571,J:J,"+",E:E,"chromosome")</f>
        <v>2</v>
      </c>
    </row>
    <row r="572" spans="1:17" x14ac:dyDescent="0.35">
      <c r="A572" t="s">
        <v>26</v>
      </c>
      <c r="B572" t="s">
        <v>32</v>
      </c>
      <c r="C572" t="s">
        <v>20</v>
      </c>
      <c r="D572" t="s">
        <v>21</v>
      </c>
      <c r="E572" t="s">
        <v>5</v>
      </c>
      <c r="G572" t="s">
        <v>22</v>
      </c>
      <c r="H572">
        <v>777333</v>
      </c>
      <c r="I572">
        <v>778646</v>
      </c>
      <c r="J572" t="s">
        <v>23</v>
      </c>
      <c r="K572" t="s">
        <v>2066</v>
      </c>
      <c r="L572" t="s">
        <v>2065</v>
      </c>
      <c r="M572">
        <f>IF(ABS(I572-H573)&lt;=100,M571,M571+1)</f>
        <v>266</v>
      </c>
      <c r="N572">
        <f t="shared" si="20"/>
        <v>266</v>
      </c>
      <c r="O572">
        <f t="shared" si="21"/>
        <v>265</v>
      </c>
      <c r="P572">
        <v>1496</v>
      </c>
      <c r="Q572" s="7">
        <f>COUNTIFS(N:N,P572,J:J,"+",E:E,"chromosome")</f>
        <v>2</v>
      </c>
    </row>
    <row r="573" spans="1:17" x14ac:dyDescent="0.35">
      <c r="A573" t="s">
        <v>26</v>
      </c>
      <c r="B573" t="s">
        <v>32</v>
      </c>
      <c r="C573" t="s">
        <v>20</v>
      </c>
      <c r="D573" t="s">
        <v>21</v>
      </c>
      <c r="E573" t="s">
        <v>5</v>
      </c>
      <c r="G573" t="s">
        <v>22</v>
      </c>
      <c r="H573">
        <v>778752</v>
      </c>
      <c r="I573">
        <v>779663</v>
      </c>
      <c r="J573" t="s">
        <v>23</v>
      </c>
      <c r="K573" t="s">
        <v>2069</v>
      </c>
      <c r="L573" t="s">
        <v>2068</v>
      </c>
      <c r="M573">
        <f>IF(ABS(I573-H574)&lt;=100,M572,M572+1)</f>
        <v>266</v>
      </c>
      <c r="N573">
        <f t="shared" si="20"/>
        <v>266</v>
      </c>
      <c r="O573">
        <f t="shared" si="21"/>
        <v>266</v>
      </c>
      <c r="P573">
        <v>1503</v>
      </c>
      <c r="Q573" s="7">
        <f>COUNTIFS(N:N,P573,J:J,"+",E:E,"chromosome")</f>
        <v>2</v>
      </c>
    </row>
    <row r="574" spans="1:17" x14ac:dyDescent="0.35">
      <c r="A574" t="s">
        <v>26</v>
      </c>
      <c r="B574" t="s">
        <v>32</v>
      </c>
      <c r="C574" t="s">
        <v>20</v>
      </c>
      <c r="D574" t="s">
        <v>21</v>
      </c>
      <c r="E574" t="s">
        <v>5</v>
      </c>
      <c r="G574" t="s">
        <v>22</v>
      </c>
      <c r="H574">
        <v>779660</v>
      </c>
      <c r="I574">
        <v>780754</v>
      </c>
      <c r="J574" t="s">
        <v>23</v>
      </c>
      <c r="K574" t="s">
        <v>71</v>
      </c>
      <c r="L574" t="s">
        <v>2071</v>
      </c>
      <c r="M574">
        <f>IF(ABS(I574-H575)&lt;=100,M573,M573+1)</f>
        <v>267</v>
      </c>
      <c r="N574">
        <f t="shared" si="20"/>
        <v>267</v>
      </c>
      <c r="O574">
        <f t="shared" si="21"/>
        <v>266</v>
      </c>
      <c r="P574">
        <v>1504</v>
      </c>
      <c r="Q574" s="7">
        <f>COUNTIFS(N:N,P574,J:J,"+",E:E,"chromosome")</f>
        <v>4</v>
      </c>
    </row>
    <row r="575" spans="1:17" x14ac:dyDescent="0.35">
      <c r="A575" t="s">
        <v>26</v>
      </c>
      <c r="B575" t="s">
        <v>32</v>
      </c>
      <c r="C575" t="s">
        <v>20</v>
      </c>
      <c r="D575" t="s">
        <v>21</v>
      </c>
      <c r="E575" t="s">
        <v>5</v>
      </c>
      <c r="G575" t="s">
        <v>22</v>
      </c>
      <c r="H575">
        <v>784818</v>
      </c>
      <c r="I575">
        <v>785300</v>
      </c>
      <c r="J575" t="s">
        <v>23</v>
      </c>
      <c r="K575" t="s">
        <v>28</v>
      </c>
      <c r="L575" t="s">
        <v>2082</v>
      </c>
      <c r="M575">
        <f>IF(ABS(I575-H576)&lt;=100,M574,M574+1)</f>
        <v>267</v>
      </c>
      <c r="N575">
        <f t="shared" si="20"/>
        <v>267</v>
      </c>
      <c r="O575">
        <f t="shared" si="21"/>
        <v>267</v>
      </c>
      <c r="P575">
        <v>1507</v>
      </c>
      <c r="Q575" s="7">
        <f>COUNTIFS(N:N,P575,J:J,"+",E:E,"chromosome")</f>
        <v>5</v>
      </c>
    </row>
    <row r="576" spans="1:17" x14ac:dyDescent="0.35">
      <c r="A576" t="s">
        <v>26</v>
      </c>
      <c r="B576" t="s">
        <v>32</v>
      </c>
      <c r="C576" t="s">
        <v>20</v>
      </c>
      <c r="D576" t="s">
        <v>21</v>
      </c>
      <c r="E576" t="s">
        <v>5</v>
      </c>
      <c r="G576" t="s">
        <v>22</v>
      </c>
      <c r="H576">
        <v>785386</v>
      </c>
      <c r="I576">
        <v>785934</v>
      </c>
      <c r="J576" t="s">
        <v>23</v>
      </c>
      <c r="K576" t="s">
        <v>2085</v>
      </c>
      <c r="L576" t="s">
        <v>2084</v>
      </c>
      <c r="M576">
        <f>IF(ABS(I576-H577)&lt;=100,M575,M575+1)</f>
        <v>267</v>
      </c>
      <c r="N576">
        <f t="shared" si="20"/>
        <v>267</v>
      </c>
      <c r="O576">
        <f t="shared" si="21"/>
        <v>267</v>
      </c>
      <c r="P576">
        <v>1513</v>
      </c>
      <c r="Q576" s="7">
        <f>COUNTIFS(N:N,P576,J:J,"+",E:E,"chromosome")</f>
        <v>2</v>
      </c>
    </row>
    <row r="577" spans="1:17" x14ac:dyDescent="0.35">
      <c r="A577" t="s">
        <v>26</v>
      </c>
      <c r="B577" t="s">
        <v>32</v>
      </c>
      <c r="C577" t="s">
        <v>20</v>
      </c>
      <c r="D577" t="s">
        <v>21</v>
      </c>
      <c r="E577" t="s">
        <v>5</v>
      </c>
      <c r="G577" t="s">
        <v>22</v>
      </c>
      <c r="H577">
        <v>785936</v>
      </c>
      <c r="I577">
        <v>787738</v>
      </c>
      <c r="J577" t="s">
        <v>23</v>
      </c>
      <c r="K577" t="s">
        <v>2088</v>
      </c>
      <c r="L577" t="s">
        <v>2087</v>
      </c>
      <c r="M577">
        <f>IF(ABS(I577-H578)&lt;=100,M576,M576+1)</f>
        <v>268</v>
      </c>
      <c r="N577" t="str">
        <f t="shared" si="20"/>
        <v>0</v>
      </c>
      <c r="O577">
        <f t="shared" si="21"/>
        <v>267</v>
      </c>
      <c r="P577">
        <v>1514</v>
      </c>
      <c r="Q577" s="7">
        <f>COUNTIFS(N:N,P577,J:J,"+",E:E,"chromosome")</f>
        <v>3</v>
      </c>
    </row>
    <row r="578" spans="1:17" x14ac:dyDescent="0.35">
      <c r="A578" t="s">
        <v>26</v>
      </c>
      <c r="B578" t="s">
        <v>32</v>
      </c>
      <c r="C578" t="s">
        <v>20</v>
      </c>
      <c r="D578" t="s">
        <v>21</v>
      </c>
      <c r="E578" t="s">
        <v>5</v>
      </c>
      <c r="G578" t="s">
        <v>22</v>
      </c>
      <c r="H578">
        <v>788768</v>
      </c>
      <c r="I578">
        <v>789520</v>
      </c>
      <c r="J578" t="s">
        <v>23</v>
      </c>
      <c r="K578" t="s">
        <v>2093</v>
      </c>
      <c r="L578" t="s">
        <v>2092</v>
      </c>
      <c r="M578">
        <f>IF(ABS(I578-H579)&lt;=100,M577,M577+1)</f>
        <v>269</v>
      </c>
      <c r="N578" t="str">
        <f t="shared" ref="N578:N641" si="22">IF(COUNTIF(M$1:M$3238,M578)=1,"0",M578)</f>
        <v>0</v>
      </c>
      <c r="O578">
        <f t="shared" si="21"/>
        <v>268</v>
      </c>
      <c r="P578">
        <v>1515</v>
      </c>
      <c r="Q578" s="7">
        <f>COUNTIFS(N:N,P578,J:J,"+",E:E,"chromosome")</f>
        <v>3</v>
      </c>
    </row>
    <row r="579" spans="1:17" x14ac:dyDescent="0.35">
      <c r="A579" t="s">
        <v>26</v>
      </c>
      <c r="B579" t="s">
        <v>32</v>
      </c>
      <c r="C579" t="s">
        <v>20</v>
      </c>
      <c r="D579" t="s">
        <v>21</v>
      </c>
      <c r="E579" t="s">
        <v>5</v>
      </c>
      <c r="G579" t="s">
        <v>22</v>
      </c>
      <c r="H579">
        <v>789655</v>
      </c>
      <c r="I579">
        <v>790230</v>
      </c>
      <c r="J579" t="s">
        <v>23</v>
      </c>
      <c r="K579" t="s">
        <v>2096</v>
      </c>
      <c r="L579" t="s">
        <v>2095</v>
      </c>
      <c r="M579">
        <f>IF(ABS(I579-H580)&lt;=100,M578,M578+1)</f>
        <v>270</v>
      </c>
      <c r="N579">
        <f t="shared" si="22"/>
        <v>270</v>
      </c>
      <c r="O579">
        <f t="shared" ref="O579:O642" si="23">M578</f>
        <v>269</v>
      </c>
      <c r="P579">
        <v>1518</v>
      </c>
      <c r="Q579" s="7">
        <f>COUNTIFS(N:N,P579,J:J,"+",E:E,"chromosome")</f>
        <v>4</v>
      </c>
    </row>
    <row r="580" spans="1:17" x14ac:dyDescent="0.35">
      <c r="A580" t="s">
        <v>26</v>
      </c>
      <c r="B580" t="s">
        <v>32</v>
      </c>
      <c r="C580" t="s">
        <v>20</v>
      </c>
      <c r="D580" t="s">
        <v>21</v>
      </c>
      <c r="E580" t="s">
        <v>5</v>
      </c>
      <c r="G580" t="s">
        <v>22</v>
      </c>
      <c r="H580">
        <v>791972</v>
      </c>
      <c r="I580">
        <v>792883</v>
      </c>
      <c r="J580" t="s">
        <v>23</v>
      </c>
      <c r="K580" t="s">
        <v>1406</v>
      </c>
      <c r="L580" t="s">
        <v>2101</v>
      </c>
      <c r="M580">
        <f>IF(ABS(I580-H581)&lt;=100,M579,M579+1)</f>
        <v>270</v>
      </c>
      <c r="N580">
        <f t="shared" si="22"/>
        <v>270</v>
      </c>
      <c r="O580">
        <f t="shared" si="23"/>
        <v>270</v>
      </c>
      <c r="P580">
        <v>1523</v>
      </c>
      <c r="Q580" s="7">
        <f>COUNTIFS(N:N,P580,J:J,"+",E:E,"chromosome")</f>
        <v>2</v>
      </c>
    </row>
    <row r="581" spans="1:17" x14ac:dyDescent="0.35">
      <c r="A581" t="s">
        <v>26</v>
      </c>
      <c r="B581" t="s">
        <v>32</v>
      </c>
      <c r="C581" t="s">
        <v>20</v>
      </c>
      <c r="D581" t="s">
        <v>21</v>
      </c>
      <c r="E581" t="s">
        <v>5</v>
      </c>
      <c r="G581" t="s">
        <v>22</v>
      </c>
      <c r="H581">
        <v>792896</v>
      </c>
      <c r="I581">
        <v>794125</v>
      </c>
      <c r="J581" t="s">
        <v>23</v>
      </c>
      <c r="K581" t="s">
        <v>2074</v>
      </c>
      <c r="L581" t="s">
        <v>2103</v>
      </c>
      <c r="M581">
        <f>IF(ABS(I581-H582)&lt;=100,M580,M580+1)</f>
        <v>270</v>
      </c>
      <c r="N581">
        <f t="shared" si="22"/>
        <v>270</v>
      </c>
      <c r="O581">
        <f t="shared" si="23"/>
        <v>270</v>
      </c>
      <c r="P581">
        <v>1524</v>
      </c>
      <c r="Q581" s="7">
        <f>COUNTIFS(N:N,P581,J:J,"+",E:E,"chromosome")</f>
        <v>3</v>
      </c>
    </row>
    <row r="582" spans="1:17" x14ac:dyDescent="0.35">
      <c r="A582" t="s">
        <v>26</v>
      </c>
      <c r="B582" t="s">
        <v>32</v>
      </c>
      <c r="C582" t="s">
        <v>20</v>
      </c>
      <c r="D582" t="s">
        <v>21</v>
      </c>
      <c r="E582" t="s">
        <v>5</v>
      </c>
      <c r="G582" t="s">
        <v>22</v>
      </c>
      <c r="H582">
        <v>794122</v>
      </c>
      <c r="I582">
        <v>795282</v>
      </c>
      <c r="J582" t="s">
        <v>23</v>
      </c>
      <c r="K582" t="s">
        <v>2106</v>
      </c>
      <c r="L582" t="s">
        <v>2105</v>
      </c>
      <c r="M582">
        <f>IF(ABS(I582-H583)&lt;=100,M581,M581+1)</f>
        <v>271</v>
      </c>
      <c r="N582" t="str">
        <f t="shared" si="22"/>
        <v>0</v>
      </c>
      <c r="O582">
        <f t="shared" si="23"/>
        <v>270</v>
      </c>
      <c r="P582">
        <v>1525</v>
      </c>
      <c r="Q582" s="7">
        <f>COUNTIFS(N:N,P582,J:J,"+",E:E,"chromosome")</f>
        <v>2</v>
      </c>
    </row>
    <row r="583" spans="1:17" x14ac:dyDescent="0.35">
      <c r="A583" t="s">
        <v>26</v>
      </c>
      <c r="B583" t="s">
        <v>32</v>
      </c>
      <c r="C583" t="s">
        <v>20</v>
      </c>
      <c r="D583" t="s">
        <v>21</v>
      </c>
      <c r="E583" t="s">
        <v>5</v>
      </c>
      <c r="G583" t="s">
        <v>22</v>
      </c>
      <c r="H583">
        <v>795456</v>
      </c>
      <c r="I583">
        <v>796925</v>
      </c>
      <c r="J583" t="s">
        <v>23</v>
      </c>
      <c r="K583" t="s">
        <v>125</v>
      </c>
      <c r="L583" t="s">
        <v>2108</v>
      </c>
      <c r="M583">
        <f>IF(ABS(I583-H584)&lt;=100,M582,M582+1)</f>
        <v>272</v>
      </c>
      <c r="N583" t="str">
        <f t="shared" si="22"/>
        <v>0</v>
      </c>
      <c r="O583">
        <f t="shared" si="23"/>
        <v>271</v>
      </c>
      <c r="P583">
        <v>1529</v>
      </c>
      <c r="Q583" s="7">
        <f>COUNTIFS(N:N,P583,J:J,"+",E:E,"chromosome")</f>
        <v>2</v>
      </c>
    </row>
    <row r="584" spans="1:17" x14ac:dyDescent="0.35">
      <c r="A584" t="s">
        <v>26</v>
      </c>
      <c r="B584" t="s">
        <v>32</v>
      </c>
      <c r="C584" t="s">
        <v>20</v>
      </c>
      <c r="D584" t="s">
        <v>21</v>
      </c>
      <c r="E584" t="s">
        <v>5</v>
      </c>
      <c r="G584" t="s">
        <v>22</v>
      </c>
      <c r="H584">
        <v>798542</v>
      </c>
      <c r="I584">
        <v>799906</v>
      </c>
      <c r="J584" t="s">
        <v>23</v>
      </c>
      <c r="K584" t="s">
        <v>484</v>
      </c>
      <c r="L584" t="s">
        <v>2112</v>
      </c>
      <c r="M584">
        <f>IF(ABS(I584-H585)&lt;=100,M583,M583+1)</f>
        <v>273</v>
      </c>
      <c r="N584">
        <f t="shared" si="22"/>
        <v>273</v>
      </c>
      <c r="O584">
        <f t="shared" si="23"/>
        <v>272</v>
      </c>
      <c r="P584">
        <v>1530</v>
      </c>
      <c r="Q584" s="7">
        <f>COUNTIFS(N:N,P584,J:J,"+",E:E,"chromosome")</f>
        <v>2</v>
      </c>
    </row>
    <row r="585" spans="1:17" x14ac:dyDescent="0.35">
      <c r="A585" t="s">
        <v>26</v>
      </c>
      <c r="B585" t="s">
        <v>32</v>
      </c>
      <c r="C585" t="s">
        <v>20</v>
      </c>
      <c r="D585" t="s">
        <v>21</v>
      </c>
      <c r="E585" t="s">
        <v>5</v>
      </c>
      <c r="G585" t="s">
        <v>22</v>
      </c>
      <c r="H585">
        <v>800106</v>
      </c>
      <c r="I585">
        <v>801134</v>
      </c>
      <c r="J585" t="s">
        <v>23</v>
      </c>
      <c r="K585" t="s">
        <v>2115</v>
      </c>
      <c r="L585" t="s">
        <v>2114</v>
      </c>
      <c r="M585">
        <f>IF(ABS(I585-H586)&lt;=100,M584,M584+1)</f>
        <v>273</v>
      </c>
      <c r="N585">
        <f t="shared" si="22"/>
        <v>273</v>
      </c>
      <c r="O585">
        <f t="shared" si="23"/>
        <v>273</v>
      </c>
      <c r="P585">
        <v>1531</v>
      </c>
      <c r="Q585" s="7">
        <f>COUNTIFS(N:N,P585,J:J,"+",E:E,"chromosome")</f>
        <v>4</v>
      </c>
    </row>
    <row r="586" spans="1:17" x14ac:dyDescent="0.35">
      <c r="A586" t="s">
        <v>26</v>
      </c>
      <c r="B586" t="s">
        <v>32</v>
      </c>
      <c r="C586" t="s">
        <v>20</v>
      </c>
      <c r="D586" t="s">
        <v>21</v>
      </c>
      <c r="E586" t="s">
        <v>5</v>
      </c>
      <c r="G586" t="s">
        <v>22</v>
      </c>
      <c r="H586">
        <v>801131</v>
      </c>
      <c r="I586">
        <v>802477</v>
      </c>
      <c r="J586" t="s">
        <v>23</v>
      </c>
      <c r="K586" t="s">
        <v>2118</v>
      </c>
      <c r="L586" t="s">
        <v>2117</v>
      </c>
      <c r="M586">
        <f>IF(ABS(I586-H587)&lt;=100,M585,M585+1)</f>
        <v>274</v>
      </c>
      <c r="N586">
        <f t="shared" si="22"/>
        <v>274</v>
      </c>
      <c r="O586">
        <f t="shared" si="23"/>
        <v>273</v>
      </c>
      <c r="P586">
        <v>1532</v>
      </c>
      <c r="Q586" s="7">
        <f>COUNTIFS(N:N,P586,J:J,"+",E:E,"chromosome")</f>
        <v>6</v>
      </c>
    </row>
    <row r="587" spans="1:17" x14ac:dyDescent="0.35">
      <c r="A587" t="s">
        <v>26</v>
      </c>
      <c r="B587" t="s">
        <v>32</v>
      </c>
      <c r="C587" t="s">
        <v>20</v>
      </c>
      <c r="D587" t="s">
        <v>21</v>
      </c>
      <c r="E587" t="s">
        <v>5</v>
      </c>
      <c r="G587" t="s">
        <v>22</v>
      </c>
      <c r="H587">
        <v>803311</v>
      </c>
      <c r="I587">
        <v>804225</v>
      </c>
      <c r="J587" t="s">
        <v>23</v>
      </c>
      <c r="K587" t="s">
        <v>2123</v>
      </c>
      <c r="L587" t="s">
        <v>2122</v>
      </c>
      <c r="M587">
        <f>IF(ABS(I587-H588)&lt;=100,M586,M586+1)</f>
        <v>274</v>
      </c>
      <c r="N587">
        <f t="shared" si="22"/>
        <v>274</v>
      </c>
      <c r="O587">
        <f t="shared" si="23"/>
        <v>274</v>
      </c>
      <c r="P587">
        <v>1534</v>
      </c>
      <c r="Q587" s="7">
        <f>COUNTIFS(N:N,P587,J:J,"+",E:E,"chromosome")</f>
        <v>2</v>
      </c>
    </row>
    <row r="588" spans="1:17" x14ac:dyDescent="0.35">
      <c r="A588" t="s">
        <v>26</v>
      </c>
      <c r="B588" t="s">
        <v>32</v>
      </c>
      <c r="C588" t="s">
        <v>20</v>
      </c>
      <c r="D588" t="s">
        <v>21</v>
      </c>
      <c r="E588" t="s">
        <v>5</v>
      </c>
      <c r="G588" t="s">
        <v>22</v>
      </c>
      <c r="H588">
        <v>804315</v>
      </c>
      <c r="I588">
        <v>804875</v>
      </c>
      <c r="J588" t="s">
        <v>23</v>
      </c>
      <c r="K588" t="s">
        <v>401</v>
      </c>
      <c r="L588" t="s">
        <v>2125</v>
      </c>
      <c r="M588">
        <f>IF(ABS(I588-H589)&lt;=100,M587,M587+1)</f>
        <v>275</v>
      </c>
      <c r="N588">
        <f t="shared" si="22"/>
        <v>275</v>
      </c>
      <c r="O588">
        <f t="shared" si="23"/>
        <v>274</v>
      </c>
      <c r="P588">
        <v>1535</v>
      </c>
      <c r="Q588" s="7">
        <f>COUNTIFS(N:N,P588,J:J,"+",E:E,"chromosome")</f>
        <v>2</v>
      </c>
    </row>
    <row r="589" spans="1:17" x14ac:dyDescent="0.35">
      <c r="A589" t="s">
        <v>26</v>
      </c>
      <c r="B589" t="s">
        <v>32</v>
      </c>
      <c r="C589" t="s">
        <v>20</v>
      </c>
      <c r="D589" t="s">
        <v>21</v>
      </c>
      <c r="E589" t="s">
        <v>5</v>
      </c>
      <c r="G589" t="s">
        <v>22</v>
      </c>
      <c r="H589">
        <v>805348</v>
      </c>
      <c r="I589">
        <v>806778</v>
      </c>
      <c r="J589" t="s">
        <v>23</v>
      </c>
      <c r="K589" t="s">
        <v>2128</v>
      </c>
      <c r="L589" t="s">
        <v>2127</v>
      </c>
      <c r="M589">
        <f>IF(ABS(I589-H590)&lt;=100,M588,M588+1)</f>
        <v>275</v>
      </c>
      <c r="N589">
        <f t="shared" si="22"/>
        <v>275</v>
      </c>
      <c r="O589">
        <f t="shared" si="23"/>
        <v>275</v>
      </c>
      <c r="P589">
        <v>1536</v>
      </c>
      <c r="Q589" s="7">
        <f>COUNTIFS(N:N,P589,J:J,"+",E:E,"chromosome")</f>
        <v>5</v>
      </c>
    </row>
    <row r="590" spans="1:17" x14ac:dyDescent="0.35">
      <c r="A590" t="s">
        <v>26</v>
      </c>
      <c r="B590" t="s">
        <v>32</v>
      </c>
      <c r="C590" t="s">
        <v>20</v>
      </c>
      <c r="D590" t="s">
        <v>21</v>
      </c>
      <c r="E590" t="s">
        <v>5</v>
      </c>
      <c r="G590" t="s">
        <v>22</v>
      </c>
      <c r="H590">
        <v>806775</v>
      </c>
      <c r="I590">
        <v>808244</v>
      </c>
      <c r="J590" t="s">
        <v>23</v>
      </c>
      <c r="K590" t="s">
        <v>2131</v>
      </c>
      <c r="L590" t="s">
        <v>2130</v>
      </c>
      <c r="M590">
        <f>IF(ABS(I590-H591)&lt;=100,M589,M589+1)</f>
        <v>275</v>
      </c>
      <c r="N590">
        <f t="shared" si="22"/>
        <v>275</v>
      </c>
      <c r="O590">
        <f t="shared" si="23"/>
        <v>275</v>
      </c>
      <c r="P590">
        <v>1538</v>
      </c>
      <c r="Q590" s="7">
        <f>COUNTIFS(N:N,P590,J:J,"+",E:E,"chromosome")</f>
        <v>4</v>
      </c>
    </row>
    <row r="591" spans="1:17" x14ac:dyDescent="0.35">
      <c r="A591" t="s">
        <v>26</v>
      </c>
      <c r="B591" t="s">
        <v>32</v>
      </c>
      <c r="C591" t="s">
        <v>20</v>
      </c>
      <c r="D591" t="s">
        <v>21</v>
      </c>
      <c r="E591" t="s">
        <v>5</v>
      </c>
      <c r="G591" t="s">
        <v>22</v>
      </c>
      <c r="H591">
        <v>808264</v>
      </c>
      <c r="I591">
        <v>808554</v>
      </c>
      <c r="J591" t="s">
        <v>23</v>
      </c>
      <c r="K591" t="s">
        <v>2128</v>
      </c>
      <c r="L591" t="s">
        <v>2133</v>
      </c>
      <c r="M591">
        <f>IF(ABS(I591-H592)&lt;=100,M590,M590+1)</f>
        <v>276</v>
      </c>
      <c r="N591">
        <f t="shared" si="22"/>
        <v>276</v>
      </c>
      <c r="O591">
        <f t="shared" si="23"/>
        <v>275</v>
      </c>
      <c r="P591">
        <v>1541</v>
      </c>
      <c r="Q591" s="7">
        <f>COUNTIFS(N:N,P591,J:J,"+",E:E,"chromosome")</f>
        <v>3</v>
      </c>
    </row>
    <row r="592" spans="1:17" x14ac:dyDescent="0.35">
      <c r="A592" t="s">
        <v>26</v>
      </c>
      <c r="B592" t="s">
        <v>32</v>
      </c>
      <c r="C592" t="s">
        <v>20</v>
      </c>
      <c r="D592" t="s">
        <v>21</v>
      </c>
      <c r="E592" t="s">
        <v>5</v>
      </c>
      <c r="G592" t="s">
        <v>22</v>
      </c>
      <c r="H592">
        <v>808656</v>
      </c>
      <c r="I592">
        <v>809786</v>
      </c>
      <c r="J592" t="s">
        <v>23</v>
      </c>
      <c r="K592" t="s">
        <v>28</v>
      </c>
      <c r="L592" t="s">
        <v>2135</v>
      </c>
      <c r="M592">
        <f>IF(ABS(I592-H593)&lt;=100,M591,M591+1)</f>
        <v>276</v>
      </c>
      <c r="N592">
        <f t="shared" si="22"/>
        <v>276</v>
      </c>
      <c r="O592">
        <f t="shared" si="23"/>
        <v>276</v>
      </c>
      <c r="P592">
        <v>1542</v>
      </c>
      <c r="Q592" s="7">
        <f>COUNTIFS(N:N,P592,J:J,"+",E:E,"chromosome")</f>
        <v>4</v>
      </c>
    </row>
    <row r="593" spans="1:17" x14ac:dyDescent="0.35">
      <c r="A593" t="s">
        <v>26</v>
      </c>
      <c r="B593" t="s">
        <v>32</v>
      </c>
      <c r="C593" t="s">
        <v>20</v>
      </c>
      <c r="D593" t="s">
        <v>21</v>
      </c>
      <c r="E593" t="s">
        <v>5</v>
      </c>
      <c r="G593" t="s">
        <v>22</v>
      </c>
      <c r="H593">
        <v>809799</v>
      </c>
      <c r="I593">
        <v>811805</v>
      </c>
      <c r="J593" t="s">
        <v>23</v>
      </c>
      <c r="K593" t="s">
        <v>2138</v>
      </c>
      <c r="L593" t="s">
        <v>2137</v>
      </c>
      <c r="M593">
        <f>IF(ABS(I593-H594)&lt;=100,M592,M592+1)</f>
        <v>276</v>
      </c>
      <c r="N593">
        <f t="shared" si="22"/>
        <v>276</v>
      </c>
      <c r="O593">
        <f t="shared" si="23"/>
        <v>276</v>
      </c>
      <c r="P593">
        <v>1543</v>
      </c>
      <c r="Q593" s="7">
        <f>COUNTIFS(N:N,P593,J:J,"+",E:E,"chromosome")</f>
        <v>2</v>
      </c>
    </row>
    <row r="594" spans="1:17" x14ac:dyDescent="0.35">
      <c r="A594" t="s">
        <v>26</v>
      </c>
      <c r="B594" t="s">
        <v>32</v>
      </c>
      <c r="C594" t="s">
        <v>20</v>
      </c>
      <c r="D594" t="s">
        <v>21</v>
      </c>
      <c r="E594" t="s">
        <v>5</v>
      </c>
      <c r="G594" t="s">
        <v>22</v>
      </c>
      <c r="H594">
        <v>811821</v>
      </c>
      <c r="I594">
        <v>814034</v>
      </c>
      <c r="J594" t="s">
        <v>23</v>
      </c>
      <c r="K594" t="s">
        <v>2141</v>
      </c>
      <c r="L594" t="s">
        <v>2140</v>
      </c>
      <c r="M594">
        <f>IF(ABS(I594-H595)&lt;=100,M593,M593+1)</f>
        <v>276</v>
      </c>
      <c r="N594">
        <f t="shared" si="22"/>
        <v>276</v>
      </c>
      <c r="O594">
        <f t="shared" si="23"/>
        <v>276</v>
      </c>
      <c r="P594">
        <v>1545</v>
      </c>
      <c r="Q594" s="7">
        <f>COUNTIFS(N:N,P594,J:J,"+",E:E,"chromosome")</f>
        <v>3</v>
      </c>
    </row>
    <row r="595" spans="1:17" x14ac:dyDescent="0.35">
      <c r="A595" t="s">
        <v>26</v>
      </c>
      <c r="B595" t="s">
        <v>32</v>
      </c>
      <c r="C595" t="s">
        <v>20</v>
      </c>
      <c r="D595" t="s">
        <v>21</v>
      </c>
      <c r="E595" t="s">
        <v>5</v>
      </c>
      <c r="G595" t="s">
        <v>22</v>
      </c>
      <c r="H595">
        <v>814063</v>
      </c>
      <c r="I595">
        <v>814767</v>
      </c>
      <c r="J595" t="s">
        <v>23</v>
      </c>
      <c r="K595" t="s">
        <v>2144</v>
      </c>
      <c r="L595" t="s">
        <v>2143</v>
      </c>
      <c r="M595">
        <f>IF(ABS(I595-H596)&lt;=100,M594,M594+1)</f>
        <v>276</v>
      </c>
      <c r="N595">
        <f t="shared" si="22"/>
        <v>276</v>
      </c>
      <c r="O595">
        <f t="shared" si="23"/>
        <v>276</v>
      </c>
      <c r="P595">
        <v>1546</v>
      </c>
      <c r="Q595" s="7">
        <f>COUNTIFS(N:N,P595,J:J,"+",E:E,"chromosome")</f>
        <v>2</v>
      </c>
    </row>
    <row r="596" spans="1:17" x14ac:dyDescent="0.35">
      <c r="A596" t="s">
        <v>26</v>
      </c>
      <c r="B596" t="s">
        <v>32</v>
      </c>
      <c r="C596" t="s">
        <v>20</v>
      </c>
      <c r="D596" t="s">
        <v>21</v>
      </c>
      <c r="E596" t="s">
        <v>5</v>
      </c>
      <c r="G596" t="s">
        <v>22</v>
      </c>
      <c r="H596">
        <v>814843</v>
      </c>
      <c r="I596">
        <v>815163</v>
      </c>
      <c r="J596" t="s">
        <v>23</v>
      </c>
      <c r="K596" t="s">
        <v>28</v>
      </c>
      <c r="L596" t="s">
        <v>2146</v>
      </c>
      <c r="M596">
        <f>IF(ABS(I596-H597)&lt;=100,M595,M595+1)</f>
        <v>276</v>
      </c>
      <c r="N596">
        <f t="shared" si="22"/>
        <v>276</v>
      </c>
      <c r="O596">
        <f t="shared" si="23"/>
        <v>276</v>
      </c>
      <c r="P596">
        <v>1549</v>
      </c>
      <c r="Q596" s="7">
        <f>COUNTIFS(N:N,P596,J:J,"+",E:E,"chromosome")</f>
        <v>3</v>
      </c>
    </row>
    <row r="597" spans="1:17" x14ac:dyDescent="0.35">
      <c r="A597" t="s">
        <v>26</v>
      </c>
      <c r="B597" t="s">
        <v>32</v>
      </c>
      <c r="C597" t="s">
        <v>20</v>
      </c>
      <c r="D597" t="s">
        <v>21</v>
      </c>
      <c r="E597" t="s">
        <v>5</v>
      </c>
      <c r="G597" t="s">
        <v>22</v>
      </c>
      <c r="H597">
        <v>815196</v>
      </c>
      <c r="I597">
        <v>816215</v>
      </c>
      <c r="J597" t="s">
        <v>23</v>
      </c>
      <c r="K597" t="s">
        <v>28</v>
      </c>
      <c r="L597" t="s">
        <v>2148</v>
      </c>
      <c r="M597">
        <f>IF(ABS(I597-H598)&lt;=100,M596,M596+1)</f>
        <v>276</v>
      </c>
      <c r="N597">
        <f t="shared" si="22"/>
        <v>276</v>
      </c>
      <c r="O597">
        <f t="shared" si="23"/>
        <v>276</v>
      </c>
      <c r="P597">
        <v>1551</v>
      </c>
      <c r="Q597" s="7">
        <f>COUNTIFS(N:N,P597,J:J,"+",E:E,"chromosome")</f>
        <v>2</v>
      </c>
    </row>
    <row r="598" spans="1:17" x14ac:dyDescent="0.35">
      <c r="A598" t="s">
        <v>26</v>
      </c>
      <c r="B598" t="s">
        <v>32</v>
      </c>
      <c r="C598" t="s">
        <v>20</v>
      </c>
      <c r="D598" t="s">
        <v>21</v>
      </c>
      <c r="E598" t="s">
        <v>5</v>
      </c>
      <c r="G598" t="s">
        <v>22</v>
      </c>
      <c r="H598">
        <v>816221</v>
      </c>
      <c r="I598">
        <v>817951</v>
      </c>
      <c r="J598" t="s">
        <v>23</v>
      </c>
      <c r="K598" t="s">
        <v>2151</v>
      </c>
      <c r="L598" t="s">
        <v>2150</v>
      </c>
      <c r="M598">
        <f>IF(ABS(I598-H599)&lt;=100,M597,M597+1)</f>
        <v>277</v>
      </c>
      <c r="N598" t="str">
        <f t="shared" si="22"/>
        <v>0</v>
      </c>
      <c r="O598">
        <f t="shared" si="23"/>
        <v>276</v>
      </c>
      <c r="P598">
        <v>1556</v>
      </c>
      <c r="Q598" s="7">
        <f>COUNTIFS(N:N,P598,J:J,"+",E:E,"chromosome")</f>
        <v>2</v>
      </c>
    </row>
    <row r="599" spans="1:17" x14ac:dyDescent="0.35">
      <c r="A599" t="s">
        <v>26</v>
      </c>
      <c r="B599" t="s">
        <v>32</v>
      </c>
      <c r="C599" t="s">
        <v>20</v>
      </c>
      <c r="D599" t="s">
        <v>21</v>
      </c>
      <c r="E599" t="s">
        <v>5</v>
      </c>
      <c r="G599" t="s">
        <v>22</v>
      </c>
      <c r="H599">
        <v>818099</v>
      </c>
      <c r="I599">
        <v>818692</v>
      </c>
      <c r="J599" t="s">
        <v>23</v>
      </c>
      <c r="K599" t="s">
        <v>628</v>
      </c>
      <c r="L599" t="s">
        <v>2153</v>
      </c>
      <c r="M599">
        <f>IF(ABS(I599-H600)&lt;=100,M598,M598+1)</f>
        <v>278</v>
      </c>
      <c r="N599">
        <f t="shared" si="22"/>
        <v>278</v>
      </c>
      <c r="O599">
        <f t="shared" si="23"/>
        <v>277</v>
      </c>
      <c r="P599">
        <v>1557</v>
      </c>
      <c r="Q599" s="7">
        <f>COUNTIFS(N:N,P599,J:J,"+",E:E,"chromosome")</f>
        <v>2</v>
      </c>
    </row>
    <row r="600" spans="1:17" x14ac:dyDescent="0.35">
      <c r="A600" t="s">
        <v>26</v>
      </c>
      <c r="B600" t="s">
        <v>32</v>
      </c>
      <c r="C600" t="s">
        <v>20</v>
      </c>
      <c r="D600" t="s">
        <v>21</v>
      </c>
      <c r="E600" t="s">
        <v>5</v>
      </c>
      <c r="G600" t="s">
        <v>22</v>
      </c>
      <c r="H600">
        <v>819001</v>
      </c>
      <c r="I600">
        <v>820251</v>
      </c>
      <c r="J600" t="s">
        <v>23</v>
      </c>
      <c r="K600" t="s">
        <v>2156</v>
      </c>
      <c r="L600" t="s">
        <v>2155</v>
      </c>
      <c r="M600">
        <f>IF(ABS(I600-H601)&lt;=100,M599,M599+1)</f>
        <v>278</v>
      </c>
      <c r="N600">
        <f t="shared" si="22"/>
        <v>278</v>
      </c>
      <c r="O600">
        <f t="shared" si="23"/>
        <v>278</v>
      </c>
      <c r="P600">
        <v>1558</v>
      </c>
      <c r="Q600" s="7">
        <f>COUNTIFS(N:N,P600,J:J,"+",E:E,"chromosome")</f>
        <v>4</v>
      </c>
    </row>
    <row r="601" spans="1:17" x14ac:dyDescent="0.35">
      <c r="A601" t="s">
        <v>26</v>
      </c>
      <c r="B601" t="s">
        <v>32</v>
      </c>
      <c r="C601" t="s">
        <v>20</v>
      </c>
      <c r="D601" t="s">
        <v>21</v>
      </c>
      <c r="E601" t="s">
        <v>5</v>
      </c>
      <c r="G601" t="s">
        <v>22</v>
      </c>
      <c r="H601">
        <v>820268</v>
      </c>
      <c r="I601">
        <v>821803</v>
      </c>
      <c r="J601" t="s">
        <v>23</v>
      </c>
      <c r="K601" t="s">
        <v>2159</v>
      </c>
      <c r="L601" t="s">
        <v>2158</v>
      </c>
      <c r="M601">
        <f>IF(ABS(I601-H602)&lt;=100,M600,M600+1)</f>
        <v>278</v>
      </c>
      <c r="N601">
        <f t="shared" si="22"/>
        <v>278</v>
      </c>
      <c r="O601">
        <f t="shared" si="23"/>
        <v>278</v>
      </c>
      <c r="P601">
        <v>1562</v>
      </c>
      <c r="Q601" s="7">
        <f>COUNTIFS(N:N,P601,J:J,"+",E:E,"chromosome")</f>
        <v>4</v>
      </c>
    </row>
    <row r="602" spans="1:17" x14ac:dyDescent="0.35">
      <c r="A602" t="s">
        <v>26</v>
      </c>
      <c r="B602" t="s">
        <v>32</v>
      </c>
      <c r="C602" t="s">
        <v>20</v>
      </c>
      <c r="D602" t="s">
        <v>21</v>
      </c>
      <c r="E602" t="s">
        <v>5</v>
      </c>
      <c r="G602" t="s">
        <v>22</v>
      </c>
      <c r="H602">
        <v>821836</v>
      </c>
      <c r="I602">
        <v>822408</v>
      </c>
      <c r="J602" t="s">
        <v>23</v>
      </c>
      <c r="K602" t="s">
        <v>2162</v>
      </c>
      <c r="L602" t="s">
        <v>2161</v>
      </c>
      <c r="M602">
        <f>IF(ABS(I602-H603)&lt;=100,M601,M601+1)</f>
        <v>278</v>
      </c>
      <c r="N602">
        <f t="shared" si="22"/>
        <v>278</v>
      </c>
      <c r="O602">
        <f t="shared" si="23"/>
        <v>278</v>
      </c>
      <c r="P602">
        <v>1563</v>
      </c>
      <c r="Q602" s="7">
        <f>COUNTIFS(N:N,P602,J:J,"+",E:E,"chromosome")</f>
        <v>8</v>
      </c>
    </row>
    <row r="603" spans="1:17" x14ac:dyDescent="0.35">
      <c r="A603" t="s">
        <v>26</v>
      </c>
      <c r="B603" t="s">
        <v>32</v>
      </c>
      <c r="C603" t="s">
        <v>20</v>
      </c>
      <c r="D603" t="s">
        <v>21</v>
      </c>
      <c r="E603" t="s">
        <v>5</v>
      </c>
      <c r="G603" t="s">
        <v>22</v>
      </c>
      <c r="H603">
        <v>822398</v>
      </c>
      <c r="I603">
        <v>823459</v>
      </c>
      <c r="J603" t="s">
        <v>23</v>
      </c>
      <c r="K603" t="s">
        <v>2165</v>
      </c>
      <c r="L603" t="s">
        <v>2164</v>
      </c>
      <c r="M603">
        <f>IF(ABS(I603-H604)&lt;=100,M602,M602+1)</f>
        <v>278</v>
      </c>
      <c r="N603">
        <f t="shared" si="22"/>
        <v>278</v>
      </c>
      <c r="O603">
        <f t="shared" si="23"/>
        <v>278</v>
      </c>
      <c r="P603">
        <v>1568</v>
      </c>
      <c r="Q603" s="7">
        <f>COUNTIFS(N:N,P603,J:J,"+",E:E,"chromosome")</f>
        <v>5</v>
      </c>
    </row>
    <row r="604" spans="1:17" x14ac:dyDescent="0.35">
      <c r="A604" t="s">
        <v>26</v>
      </c>
      <c r="B604" t="s">
        <v>32</v>
      </c>
      <c r="C604" t="s">
        <v>20</v>
      </c>
      <c r="D604" t="s">
        <v>21</v>
      </c>
      <c r="E604" t="s">
        <v>5</v>
      </c>
      <c r="G604" t="s">
        <v>22</v>
      </c>
      <c r="H604">
        <v>823472</v>
      </c>
      <c r="I604">
        <v>824893</v>
      </c>
      <c r="J604" t="s">
        <v>23</v>
      </c>
      <c r="K604" t="s">
        <v>2168</v>
      </c>
      <c r="L604" t="s">
        <v>2167</v>
      </c>
      <c r="M604">
        <f>IF(ABS(I604-H605)&lt;=100,M603,M603+1)</f>
        <v>278</v>
      </c>
      <c r="N604">
        <f t="shared" si="22"/>
        <v>278</v>
      </c>
      <c r="O604">
        <f t="shared" si="23"/>
        <v>278</v>
      </c>
      <c r="P604">
        <v>1569</v>
      </c>
      <c r="Q604" s="7">
        <f>COUNTIFS(N:N,P604,J:J,"+",E:E,"chromosome")</f>
        <v>2</v>
      </c>
    </row>
    <row r="605" spans="1:17" x14ac:dyDescent="0.35">
      <c r="A605" t="s">
        <v>26</v>
      </c>
      <c r="B605" t="s">
        <v>32</v>
      </c>
      <c r="C605" t="s">
        <v>20</v>
      </c>
      <c r="D605" t="s">
        <v>21</v>
      </c>
      <c r="E605" t="s">
        <v>5</v>
      </c>
      <c r="G605" t="s">
        <v>22</v>
      </c>
      <c r="H605">
        <v>824869</v>
      </c>
      <c r="I605">
        <v>827094</v>
      </c>
      <c r="J605" t="s">
        <v>23</v>
      </c>
      <c r="K605" t="s">
        <v>2171</v>
      </c>
      <c r="L605" t="s">
        <v>2170</v>
      </c>
      <c r="M605">
        <f>IF(ABS(I605-H606)&lt;=100,M604,M604+1)</f>
        <v>278</v>
      </c>
      <c r="N605">
        <f t="shared" si="22"/>
        <v>278</v>
      </c>
      <c r="O605">
        <f t="shared" si="23"/>
        <v>278</v>
      </c>
      <c r="P605">
        <v>1570</v>
      </c>
      <c r="Q605" s="7">
        <f>COUNTIFS(N:N,P605,J:J,"+",E:E,"chromosome")</f>
        <v>2</v>
      </c>
    </row>
    <row r="606" spans="1:17" x14ac:dyDescent="0.35">
      <c r="A606" t="s">
        <v>26</v>
      </c>
      <c r="B606" t="s">
        <v>32</v>
      </c>
      <c r="C606" t="s">
        <v>20</v>
      </c>
      <c r="D606" t="s">
        <v>21</v>
      </c>
      <c r="E606" t="s">
        <v>5</v>
      </c>
      <c r="G606" t="s">
        <v>22</v>
      </c>
      <c r="H606">
        <v>827078</v>
      </c>
      <c r="I606">
        <v>827761</v>
      </c>
      <c r="J606" t="s">
        <v>23</v>
      </c>
      <c r="K606" t="s">
        <v>2171</v>
      </c>
      <c r="L606" t="s">
        <v>2173</v>
      </c>
      <c r="M606">
        <f>IF(ABS(I606-H607)&lt;=100,M605,M605+1)</f>
        <v>278</v>
      </c>
      <c r="N606">
        <f t="shared" si="22"/>
        <v>278</v>
      </c>
      <c r="O606">
        <f t="shared" si="23"/>
        <v>278</v>
      </c>
      <c r="P606">
        <v>1571</v>
      </c>
      <c r="Q606" s="7">
        <f>COUNTIFS(N:N,P606,J:J,"+",E:E,"chromosome")</f>
        <v>2</v>
      </c>
    </row>
    <row r="607" spans="1:17" x14ac:dyDescent="0.35">
      <c r="A607" t="s">
        <v>26</v>
      </c>
      <c r="B607" t="s">
        <v>32</v>
      </c>
      <c r="C607" t="s">
        <v>20</v>
      </c>
      <c r="D607" t="s">
        <v>21</v>
      </c>
      <c r="E607" t="s">
        <v>5</v>
      </c>
      <c r="G607" t="s">
        <v>22</v>
      </c>
      <c r="H607">
        <v>827758</v>
      </c>
      <c r="I607">
        <v>828012</v>
      </c>
      <c r="J607" t="s">
        <v>23</v>
      </c>
      <c r="K607" t="s">
        <v>2171</v>
      </c>
      <c r="L607" t="s">
        <v>2175</v>
      </c>
      <c r="M607">
        <f>IF(ABS(I607-H608)&lt;=100,M606,M606+1)</f>
        <v>278</v>
      </c>
      <c r="N607">
        <f t="shared" si="22"/>
        <v>278</v>
      </c>
      <c r="O607">
        <f t="shared" si="23"/>
        <v>278</v>
      </c>
      <c r="P607">
        <v>1573</v>
      </c>
      <c r="Q607" s="7">
        <f>COUNTIFS(N:N,P607,J:J,"+",E:E,"chromosome")</f>
        <v>2</v>
      </c>
    </row>
    <row r="608" spans="1:17" x14ac:dyDescent="0.35">
      <c r="A608" t="s">
        <v>26</v>
      </c>
      <c r="B608" t="s">
        <v>32</v>
      </c>
      <c r="C608" t="s">
        <v>20</v>
      </c>
      <c r="D608" t="s">
        <v>21</v>
      </c>
      <c r="E608" t="s">
        <v>5</v>
      </c>
      <c r="G608" t="s">
        <v>22</v>
      </c>
      <c r="H608">
        <v>828009</v>
      </c>
      <c r="I608">
        <v>828725</v>
      </c>
      <c r="J608" t="s">
        <v>23</v>
      </c>
      <c r="K608" t="s">
        <v>2178</v>
      </c>
      <c r="L608" t="s">
        <v>2177</v>
      </c>
      <c r="M608">
        <f>IF(ABS(I608-H609)&lt;=100,M607,M607+1)</f>
        <v>278</v>
      </c>
      <c r="N608">
        <f t="shared" si="22"/>
        <v>278</v>
      </c>
      <c r="O608">
        <f t="shared" si="23"/>
        <v>278</v>
      </c>
      <c r="P608">
        <v>1574</v>
      </c>
      <c r="Q608" s="7">
        <f>COUNTIFS(N:N,P608,J:J,"+",E:E,"chromosome")</f>
        <v>6</v>
      </c>
    </row>
    <row r="609" spans="1:17" x14ac:dyDescent="0.35">
      <c r="A609" t="s">
        <v>26</v>
      </c>
      <c r="B609" t="s">
        <v>32</v>
      </c>
      <c r="C609" t="s">
        <v>20</v>
      </c>
      <c r="D609" t="s">
        <v>21</v>
      </c>
      <c r="E609" t="s">
        <v>5</v>
      </c>
      <c r="G609" t="s">
        <v>22</v>
      </c>
      <c r="H609">
        <v>828742</v>
      </c>
      <c r="I609">
        <v>830037</v>
      </c>
      <c r="J609" t="s">
        <v>23</v>
      </c>
      <c r="K609" t="s">
        <v>2181</v>
      </c>
      <c r="L609" t="s">
        <v>2180</v>
      </c>
      <c r="M609">
        <f>IF(ABS(I609-H610)&lt;=100,M608,M608+1)</f>
        <v>278</v>
      </c>
      <c r="N609">
        <f t="shared" si="22"/>
        <v>278</v>
      </c>
      <c r="O609">
        <f t="shared" si="23"/>
        <v>278</v>
      </c>
      <c r="P609">
        <v>1575</v>
      </c>
      <c r="Q609" s="7">
        <f>COUNTIFS(N:N,P609,J:J,"+",E:E,"chromosome")</f>
        <v>2</v>
      </c>
    </row>
    <row r="610" spans="1:17" x14ac:dyDescent="0.35">
      <c r="A610" t="s">
        <v>26</v>
      </c>
      <c r="B610" t="s">
        <v>32</v>
      </c>
      <c r="C610" t="s">
        <v>20</v>
      </c>
      <c r="D610" t="s">
        <v>21</v>
      </c>
      <c r="E610" t="s">
        <v>5</v>
      </c>
      <c r="G610" t="s">
        <v>22</v>
      </c>
      <c r="H610">
        <v>830054</v>
      </c>
      <c r="I610">
        <v>831178</v>
      </c>
      <c r="J610" t="s">
        <v>23</v>
      </c>
      <c r="K610" t="s">
        <v>2184</v>
      </c>
      <c r="L610" t="s">
        <v>2183</v>
      </c>
      <c r="M610">
        <f>IF(ABS(I610-H611)&lt;=100,M609,M609+1)</f>
        <v>278</v>
      </c>
      <c r="N610">
        <f t="shared" si="22"/>
        <v>278</v>
      </c>
      <c r="O610">
        <f t="shared" si="23"/>
        <v>278</v>
      </c>
      <c r="P610">
        <v>1579</v>
      </c>
      <c r="Q610" s="7">
        <f>COUNTIFS(N:N,P610,J:J,"+",E:E,"chromosome")</f>
        <v>3</v>
      </c>
    </row>
    <row r="611" spans="1:17" x14ac:dyDescent="0.35">
      <c r="A611" t="s">
        <v>26</v>
      </c>
      <c r="B611" t="s">
        <v>32</v>
      </c>
      <c r="C611" t="s">
        <v>20</v>
      </c>
      <c r="D611" t="s">
        <v>21</v>
      </c>
      <c r="E611" t="s">
        <v>5</v>
      </c>
      <c r="G611" t="s">
        <v>22</v>
      </c>
      <c r="H611">
        <v>831175</v>
      </c>
      <c r="I611">
        <v>831663</v>
      </c>
      <c r="J611" t="s">
        <v>23</v>
      </c>
      <c r="K611" t="s">
        <v>2187</v>
      </c>
      <c r="L611" t="s">
        <v>2186</v>
      </c>
      <c r="M611">
        <f>IF(ABS(I611-H612)&lt;=100,M610,M610+1)</f>
        <v>279</v>
      </c>
      <c r="N611">
        <f t="shared" si="22"/>
        <v>279</v>
      </c>
      <c r="O611">
        <f t="shared" si="23"/>
        <v>278</v>
      </c>
      <c r="P611">
        <v>1580</v>
      </c>
      <c r="Q611" s="7">
        <f>COUNTIFS(N:N,P611,J:J,"+",E:E,"chromosome")</f>
        <v>3</v>
      </c>
    </row>
    <row r="612" spans="1:17" x14ac:dyDescent="0.35">
      <c r="A612" t="s">
        <v>26</v>
      </c>
      <c r="B612" t="s">
        <v>32</v>
      </c>
      <c r="C612" t="s">
        <v>20</v>
      </c>
      <c r="D612" t="s">
        <v>21</v>
      </c>
      <c r="E612" t="s">
        <v>5</v>
      </c>
      <c r="G612" t="s">
        <v>22</v>
      </c>
      <c r="H612">
        <v>831991</v>
      </c>
      <c r="I612">
        <v>832176</v>
      </c>
      <c r="J612" t="s">
        <v>23</v>
      </c>
      <c r="K612" t="s">
        <v>28</v>
      </c>
      <c r="L612" t="s">
        <v>2189</v>
      </c>
      <c r="M612">
        <f>IF(ABS(I612-H613)&lt;=100,M611,M611+1)</f>
        <v>279</v>
      </c>
      <c r="N612">
        <f t="shared" si="22"/>
        <v>279</v>
      </c>
      <c r="O612">
        <f t="shared" si="23"/>
        <v>279</v>
      </c>
      <c r="P612">
        <v>1581</v>
      </c>
      <c r="Q612" s="7">
        <f>COUNTIFS(N:N,P612,J:J,"+",E:E,"chromosome")</f>
        <v>6</v>
      </c>
    </row>
    <row r="613" spans="1:17" x14ac:dyDescent="0.35">
      <c r="A613" t="s">
        <v>26</v>
      </c>
      <c r="B613" t="s">
        <v>32</v>
      </c>
      <c r="C613" t="s">
        <v>20</v>
      </c>
      <c r="D613" t="s">
        <v>21</v>
      </c>
      <c r="E613" t="s">
        <v>5</v>
      </c>
      <c r="G613" t="s">
        <v>22</v>
      </c>
      <c r="H613">
        <v>832173</v>
      </c>
      <c r="I613">
        <v>832694</v>
      </c>
      <c r="J613" t="s">
        <v>23</v>
      </c>
      <c r="K613" t="s">
        <v>28</v>
      </c>
      <c r="L613" t="s">
        <v>2191</v>
      </c>
      <c r="M613">
        <f>IF(ABS(I613-H614)&lt;=100,M612,M612+1)</f>
        <v>280</v>
      </c>
      <c r="N613" t="str">
        <f t="shared" si="22"/>
        <v>0</v>
      </c>
      <c r="O613">
        <f t="shared" si="23"/>
        <v>279</v>
      </c>
      <c r="P613">
        <v>1582</v>
      </c>
      <c r="Q613" s="7">
        <f>COUNTIFS(N:N,P613,J:J,"+",E:E,"chromosome")</f>
        <v>10</v>
      </c>
    </row>
    <row r="614" spans="1:17" x14ac:dyDescent="0.35">
      <c r="A614" t="s">
        <v>26</v>
      </c>
      <c r="B614" t="s">
        <v>32</v>
      </c>
      <c r="C614" t="s">
        <v>20</v>
      </c>
      <c r="D614" t="s">
        <v>21</v>
      </c>
      <c r="E614" t="s">
        <v>5</v>
      </c>
      <c r="G614" t="s">
        <v>22</v>
      </c>
      <c r="H614">
        <v>834202</v>
      </c>
      <c r="I614">
        <v>834447</v>
      </c>
      <c r="J614" t="s">
        <v>23</v>
      </c>
      <c r="K614" t="s">
        <v>28</v>
      </c>
      <c r="L614" t="s">
        <v>2193</v>
      </c>
      <c r="M614">
        <f>IF(ABS(I614-H615)&lt;=100,M613,M613+1)</f>
        <v>281</v>
      </c>
      <c r="N614" t="str">
        <f t="shared" si="22"/>
        <v>0</v>
      </c>
      <c r="O614">
        <f t="shared" si="23"/>
        <v>280</v>
      </c>
      <c r="P614">
        <v>1583</v>
      </c>
      <c r="Q614" s="7">
        <f>COUNTIFS(N:N,P614,J:J,"+",E:E,"chromosome")</f>
        <v>2</v>
      </c>
    </row>
    <row r="615" spans="1:17" x14ac:dyDescent="0.35">
      <c r="A615" t="s">
        <v>26</v>
      </c>
      <c r="B615" t="s">
        <v>32</v>
      </c>
      <c r="C615" t="s">
        <v>20</v>
      </c>
      <c r="D615" t="s">
        <v>21</v>
      </c>
      <c r="E615" t="s">
        <v>5</v>
      </c>
      <c r="G615" t="s">
        <v>22</v>
      </c>
      <c r="H615">
        <v>841309</v>
      </c>
      <c r="I615">
        <v>842646</v>
      </c>
      <c r="J615" t="s">
        <v>23</v>
      </c>
      <c r="K615" t="s">
        <v>1923</v>
      </c>
      <c r="L615" t="s">
        <v>2198</v>
      </c>
      <c r="M615">
        <f>IF(ABS(I615-H616)&lt;=100,M614,M614+1)</f>
        <v>282</v>
      </c>
      <c r="N615" t="str">
        <f t="shared" si="22"/>
        <v>0</v>
      </c>
      <c r="O615">
        <f t="shared" si="23"/>
        <v>281</v>
      </c>
      <c r="P615">
        <v>1584</v>
      </c>
      <c r="Q615" s="7">
        <f>COUNTIFS(N:N,P615,J:J,"+",E:E,"chromosome")</f>
        <v>5</v>
      </c>
    </row>
    <row r="616" spans="1:17" x14ac:dyDescent="0.35">
      <c r="A616" t="s">
        <v>26</v>
      </c>
      <c r="B616" t="s">
        <v>32</v>
      </c>
      <c r="C616" t="s">
        <v>20</v>
      </c>
      <c r="D616" t="s">
        <v>21</v>
      </c>
      <c r="E616" t="s">
        <v>5</v>
      </c>
      <c r="G616" t="s">
        <v>22</v>
      </c>
      <c r="H616">
        <v>842978</v>
      </c>
      <c r="I616">
        <v>844516</v>
      </c>
      <c r="J616" t="s">
        <v>23</v>
      </c>
      <c r="K616" t="s">
        <v>2201</v>
      </c>
      <c r="L616" t="s">
        <v>2200</v>
      </c>
      <c r="M616">
        <f>IF(ABS(I616-H617)&lt;=100,M615,M615+1)</f>
        <v>283</v>
      </c>
      <c r="N616">
        <f t="shared" si="22"/>
        <v>283</v>
      </c>
      <c r="O616">
        <f t="shared" si="23"/>
        <v>282</v>
      </c>
      <c r="P616">
        <v>1586</v>
      </c>
      <c r="Q616" s="7">
        <f>COUNTIFS(N:N,P616,J:J,"+",E:E,"chromosome")</f>
        <v>2</v>
      </c>
    </row>
    <row r="617" spans="1:17" x14ac:dyDescent="0.35">
      <c r="A617" t="s">
        <v>26</v>
      </c>
      <c r="B617" t="s">
        <v>32</v>
      </c>
      <c r="C617" t="s">
        <v>20</v>
      </c>
      <c r="D617" t="s">
        <v>21</v>
      </c>
      <c r="E617" t="s">
        <v>5</v>
      </c>
      <c r="G617" t="s">
        <v>22</v>
      </c>
      <c r="H617">
        <v>844776</v>
      </c>
      <c r="I617">
        <v>846956</v>
      </c>
      <c r="J617" t="s">
        <v>23</v>
      </c>
      <c r="K617" t="s">
        <v>2204</v>
      </c>
      <c r="L617" t="s">
        <v>2203</v>
      </c>
      <c r="M617">
        <f>IF(ABS(I617-H618)&lt;=100,M616,M616+1)</f>
        <v>283</v>
      </c>
      <c r="N617">
        <f t="shared" si="22"/>
        <v>283</v>
      </c>
      <c r="O617">
        <f t="shared" si="23"/>
        <v>283</v>
      </c>
      <c r="P617">
        <v>1587</v>
      </c>
      <c r="Q617" s="7">
        <f>COUNTIFS(N:N,P617,J:J,"+",E:E,"chromosome")</f>
        <v>2</v>
      </c>
    </row>
    <row r="618" spans="1:17" x14ac:dyDescent="0.35">
      <c r="A618" t="s">
        <v>26</v>
      </c>
      <c r="B618" t="s">
        <v>32</v>
      </c>
      <c r="C618" t="s">
        <v>20</v>
      </c>
      <c r="D618" t="s">
        <v>21</v>
      </c>
      <c r="E618" t="s">
        <v>5</v>
      </c>
      <c r="G618" t="s">
        <v>22</v>
      </c>
      <c r="H618">
        <v>846953</v>
      </c>
      <c r="I618">
        <v>848167</v>
      </c>
      <c r="J618" t="s">
        <v>23</v>
      </c>
      <c r="K618" t="s">
        <v>28</v>
      </c>
      <c r="L618" t="s">
        <v>2206</v>
      </c>
      <c r="M618">
        <f>IF(ABS(I618-H619)&lt;=100,M617,M617+1)</f>
        <v>283</v>
      </c>
      <c r="N618">
        <f t="shared" si="22"/>
        <v>283</v>
      </c>
      <c r="O618">
        <f t="shared" si="23"/>
        <v>283</v>
      </c>
      <c r="P618">
        <v>1588</v>
      </c>
      <c r="Q618" s="7">
        <f>COUNTIFS(N:N,P618,J:J,"+",E:E,"chromosome")</f>
        <v>8</v>
      </c>
    </row>
    <row r="619" spans="1:17" x14ac:dyDescent="0.35">
      <c r="A619" t="s">
        <v>26</v>
      </c>
      <c r="B619" t="s">
        <v>32</v>
      </c>
      <c r="C619" t="s">
        <v>20</v>
      </c>
      <c r="D619" t="s">
        <v>21</v>
      </c>
      <c r="E619" t="s">
        <v>5</v>
      </c>
      <c r="G619" t="s">
        <v>22</v>
      </c>
      <c r="H619">
        <v>848164</v>
      </c>
      <c r="I619">
        <v>849114</v>
      </c>
      <c r="J619" t="s">
        <v>23</v>
      </c>
      <c r="K619" t="s">
        <v>1435</v>
      </c>
      <c r="L619" t="s">
        <v>2208</v>
      </c>
      <c r="M619">
        <f>IF(ABS(I619-H620)&lt;=100,M618,M618+1)</f>
        <v>284</v>
      </c>
      <c r="N619">
        <f t="shared" si="22"/>
        <v>284</v>
      </c>
      <c r="O619">
        <f t="shared" si="23"/>
        <v>283</v>
      </c>
      <c r="P619">
        <v>1589</v>
      </c>
      <c r="Q619" s="7">
        <f>COUNTIFS(N:N,P619,J:J,"+",E:E,"chromosome")</f>
        <v>4</v>
      </c>
    </row>
    <row r="620" spans="1:17" x14ac:dyDescent="0.35">
      <c r="A620" t="s">
        <v>26</v>
      </c>
      <c r="B620" t="s">
        <v>32</v>
      </c>
      <c r="C620" t="s">
        <v>20</v>
      </c>
      <c r="D620" t="s">
        <v>21</v>
      </c>
      <c r="E620" t="s">
        <v>5</v>
      </c>
      <c r="G620" t="s">
        <v>22</v>
      </c>
      <c r="H620">
        <v>849276</v>
      </c>
      <c r="I620">
        <v>850103</v>
      </c>
      <c r="J620" t="s">
        <v>23</v>
      </c>
      <c r="K620" t="s">
        <v>2211</v>
      </c>
      <c r="L620" t="s">
        <v>2210</v>
      </c>
      <c r="M620">
        <f>IF(ABS(I620-H621)&lt;=100,M619,M619+1)</f>
        <v>284</v>
      </c>
      <c r="N620">
        <f t="shared" si="22"/>
        <v>284</v>
      </c>
      <c r="O620">
        <f t="shared" si="23"/>
        <v>284</v>
      </c>
      <c r="P620">
        <v>1591</v>
      </c>
      <c r="Q620" s="7">
        <f>COUNTIFS(N:N,P620,J:J,"+",E:E,"chromosome")</f>
        <v>12</v>
      </c>
    </row>
    <row r="621" spans="1:17" x14ac:dyDescent="0.35">
      <c r="A621" t="s">
        <v>26</v>
      </c>
      <c r="B621" t="s">
        <v>32</v>
      </c>
      <c r="C621" t="s">
        <v>20</v>
      </c>
      <c r="D621" t="s">
        <v>21</v>
      </c>
      <c r="E621" t="s">
        <v>5</v>
      </c>
      <c r="G621" t="s">
        <v>22</v>
      </c>
      <c r="H621">
        <v>850103</v>
      </c>
      <c r="I621">
        <v>851584</v>
      </c>
      <c r="J621" t="s">
        <v>23</v>
      </c>
      <c r="K621" t="s">
        <v>2214</v>
      </c>
      <c r="L621" t="s">
        <v>2213</v>
      </c>
      <c r="M621">
        <f>IF(ABS(I621-H622)&lt;=100,M620,M620+1)</f>
        <v>285</v>
      </c>
      <c r="N621">
        <f t="shared" si="22"/>
        <v>285</v>
      </c>
      <c r="O621">
        <f t="shared" si="23"/>
        <v>284</v>
      </c>
      <c r="P621">
        <v>1592</v>
      </c>
      <c r="Q621" s="7">
        <f>COUNTIFS(N:N,P621,J:J,"+",E:E,"chromosome")</f>
        <v>2</v>
      </c>
    </row>
    <row r="622" spans="1:17" x14ac:dyDescent="0.35">
      <c r="A622" t="s">
        <v>26</v>
      </c>
      <c r="B622" t="s">
        <v>32</v>
      </c>
      <c r="C622" t="s">
        <v>20</v>
      </c>
      <c r="D622" t="s">
        <v>21</v>
      </c>
      <c r="E622" t="s">
        <v>5</v>
      </c>
      <c r="G622" t="s">
        <v>22</v>
      </c>
      <c r="H622">
        <v>852176</v>
      </c>
      <c r="I622">
        <v>853618</v>
      </c>
      <c r="J622" t="s">
        <v>23</v>
      </c>
      <c r="K622" t="s">
        <v>2217</v>
      </c>
      <c r="L622" t="s">
        <v>2216</v>
      </c>
      <c r="M622">
        <f>IF(ABS(I622-H623)&lt;=100,M621,M621+1)</f>
        <v>285</v>
      </c>
      <c r="N622">
        <f t="shared" si="22"/>
        <v>285</v>
      </c>
      <c r="O622">
        <f t="shared" si="23"/>
        <v>285</v>
      </c>
      <c r="P622">
        <v>1593</v>
      </c>
      <c r="Q622" s="7">
        <f>COUNTIFS(N:N,P622,J:J,"+",E:E,"chromosome")</f>
        <v>8</v>
      </c>
    </row>
    <row r="623" spans="1:17" x14ac:dyDescent="0.35">
      <c r="A623" t="s">
        <v>26</v>
      </c>
      <c r="B623" t="s">
        <v>32</v>
      </c>
      <c r="C623" t="s">
        <v>20</v>
      </c>
      <c r="D623" t="s">
        <v>21</v>
      </c>
      <c r="E623" t="s">
        <v>5</v>
      </c>
      <c r="G623" t="s">
        <v>22</v>
      </c>
      <c r="H623">
        <v>853639</v>
      </c>
      <c r="I623">
        <v>854394</v>
      </c>
      <c r="J623" t="s">
        <v>23</v>
      </c>
      <c r="K623" t="s">
        <v>77</v>
      </c>
      <c r="L623" t="s">
        <v>2219</v>
      </c>
      <c r="M623">
        <f>IF(ABS(I623-H624)&lt;=100,M622,M622+1)</f>
        <v>285</v>
      </c>
      <c r="N623">
        <f t="shared" si="22"/>
        <v>285</v>
      </c>
      <c r="O623">
        <f t="shared" si="23"/>
        <v>285</v>
      </c>
      <c r="P623">
        <v>1594</v>
      </c>
      <c r="Q623" s="7">
        <f>COUNTIFS(N:N,P623,J:J,"+",E:E,"chromosome")</f>
        <v>9</v>
      </c>
    </row>
    <row r="624" spans="1:17" x14ac:dyDescent="0.35">
      <c r="A624" t="s">
        <v>26</v>
      </c>
      <c r="B624" t="s">
        <v>32</v>
      </c>
      <c r="C624" t="s">
        <v>20</v>
      </c>
      <c r="D624" t="s">
        <v>21</v>
      </c>
      <c r="E624" t="s">
        <v>5</v>
      </c>
      <c r="G624" t="s">
        <v>22</v>
      </c>
      <c r="H624">
        <v>854395</v>
      </c>
      <c r="I624">
        <v>855480</v>
      </c>
      <c r="J624" t="s">
        <v>23</v>
      </c>
      <c r="K624" t="s">
        <v>2222</v>
      </c>
      <c r="L624" t="s">
        <v>2221</v>
      </c>
      <c r="M624">
        <f>IF(ABS(I624-H625)&lt;=100,M623,M623+1)</f>
        <v>285</v>
      </c>
      <c r="N624">
        <f t="shared" si="22"/>
        <v>285</v>
      </c>
      <c r="O624">
        <f t="shared" si="23"/>
        <v>285</v>
      </c>
      <c r="P624">
        <v>1595</v>
      </c>
      <c r="Q624" s="7">
        <f>COUNTIFS(N:N,P624,J:J,"+",E:E,"chromosome")</f>
        <v>3</v>
      </c>
    </row>
    <row r="625" spans="1:17" x14ac:dyDescent="0.35">
      <c r="A625" t="s">
        <v>26</v>
      </c>
      <c r="B625" t="s">
        <v>32</v>
      </c>
      <c r="C625" t="s">
        <v>20</v>
      </c>
      <c r="D625" t="s">
        <v>21</v>
      </c>
      <c r="E625" t="s">
        <v>5</v>
      </c>
      <c r="G625" t="s">
        <v>22</v>
      </c>
      <c r="H625">
        <v>855499</v>
      </c>
      <c r="I625">
        <v>856767</v>
      </c>
      <c r="J625" t="s">
        <v>23</v>
      </c>
      <c r="K625" t="s">
        <v>2225</v>
      </c>
      <c r="L625" t="s">
        <v>2224</v>
      </c>
      <c r="M625">
        <f>IF(ABS(I625-H626)&lt;=100,M624,M624+1)</f>
        <v>285</v>
      </c>
      <c r="N625">
        <f t="shared" si="22"/>
        <v>285</v>
      </c>
      <c r="O625">
        <f t="shared" si="23"/>
        <v>285</v>
      </c>
      <c r="P625">
        <v>1597</v>
      </c>
      <c r="Q625" s="7">
        <f>COUNTIFS(N:N,P625,J:J,"+",E:E,"chromosome")</f>
        <v>2</v>
      </c>
    </row>
    <row r="626" spans="1:17" x14ac:dyDescent="0.35">
      <c r="A626" t="s">
        <v>26</v>
      </c>
      <c r="B626" t="s">
        <v>32</v>
      </c>
      <c r="C626" t="s">
        <v>20</v>
      </c>
      <c r="D626" t="s">
        <v>21</v>
      </c>
      <c r="E626" t="s">
        <v>5</v>
      </c>
      <c r="G626" t="s">
        <v>22</v>
      </c>
      <c r="H626">
        <v>856770</v>
      </c>
      <c r="I626">
        <v>857240</v>
      </c>
      <c r="J626" t="s">
        <v>23</v>
      </c>
      <c r="K626" t="s">
        <v>2225</v>
      </c>
      <c r="L626" t="s">
        <v>2227</v>
      </c>
      <c r="M626">
        <f>IF(ABS(I626-H627)&lt;=100,M625,M625+1)</f>
        <v>285</v>
      </c>
      <c r="N626">
        <f t="shared" si="22"/>
        <v>285</v>
      </c>
      <c r="O626">
        <f t="shared" si="23"/>
        <v>285</v>
      </c>
      <c r="P626">
        <v>1599</v>
      </c>
      <c r="Q626" s="7">
        <f>COUNTIFS(N:N,P626,J:J,"+",E:E,"chromosome")</f>
        <v>6</v>
      </c>
    </row>
    <row r="627" spans="1:17" x14ac:dyDescent="0.35">
      <c r="A627" t="s">
        <v>26</v>
      </c>
      <c r="B627" t="s">
        <v>32</v>
      </c>
      <c r="C627" t="s">
        <v>20</v>
      </c>
      <c r="D627" t="s">
        <v>21</v>
      </c>
      <c r="E627" t="s">
        <v>5</v>
      </c>
      <c r="G627" t="s">
        <v>22</v>
      </c>
      <c r="H627">
        <v>857303</v>
      </c>
      <c r="I627">
        <v>858316</v>
      </c>
      <c r="J627" t="s">
        <v>23</v>
      </c>
      <c r="K627" t="s">
        <v>2230</v>
      </c>
      <c r="L627" t="s">
        <v>2229</v>
      </c>
      <c r="M627">
        <f>IF(ABS(I627-H628)&lt;=100,M626,M626+1)</f>
        <v>286</v>
      </c>
      <c r="N627" t="str">
        <f t="shared" si="22"/>
        <v>0</v>
      </c>
      <c r="O627">
        <f t="shared" si="23"/>
        <v>285</v>
      </c>
      <c r="P627">
        <v>1600</v>
      </c>
      <c r="Q627" s="7">
        <f>COUNTIFS(N:N,P627,J:J,"+",E:E,"chromosome")</f>
        <v>4</v>
      </c>
    </row>
    <row r="628" spans="1:17" x14ac:dyDescent="0.35">
      <c r="A628" t="s">
        <v>26</v>
      </c>
      <c r="B628" t="s">
        <v>32</v>
      </c>
      <c r="C628" t="s">
        <v>20</v>
      </c>
      <c r="D628" t="s">
        <v>21</v>
      </c>
      <c r="E628" t="s">
        <v>5</v>
      </c>
      <c r="G628" t="s">
        <v>22</v>
      </c>
      <c r="H628">
        <v>858532</v>
      </c>
      <c r="I628">
        <v>860214</v>
      </c>
      <c r="J628" t="s">
        <v>23</v>
      </c>
      <c r="K628" t="s">
        <v>2233</v>
      </c>
      <c r="L628" t="s">
        <v>2232</v>
      </c>
      <c r="M628">
        <f>IF(ABS(I628-H629)&lt;=100,M627,M627+1)</f>
        <v>287</v>
      </c>
      <c r="N628" t="str">
        <f t="shared" si="22"/>
        <v>0</v>
      </c>
      <c r="O628">
        <f t="shared" si="23"/>
        <v>286</v>
      </c>
      <c r="P628">
        <v>1601</v>
      </c>
      <c r="Q628" s="7">
        <f>COUNTIFS(N:N,P628,J:J,"+",E:E,"chromosome")</f>
        <v>5</v>
      </c>
    </row>
    <row r="629" spans="1:17" x14ac:dyDescent="0.35">
      <c r="A629" t="s">
        <v>26</v>
      </c>
      <c r="B629" t="s">
        <v>32</v>
      </c>
      <c r="C629" t="s">
        <v>20</v>
      </c>
      <c r="D629" t="s">
        <v>21</v>
      </c>
      <c r="E629" t="s">
        <v>5</v>
      </c>
      <c r="G629" t="s">
        <v>22</v>
      </c>
      <c r="H629">
        <v>861078</v>
      </c>
      <c r="I629">
        <v>862712</v>
      </c>
      <c r="J629" t="s">
        <v>23</v>
      </c>
      <c r="K629" t="s">
        <v>2238</v>
      </c>
      <c r="L629" t="s">
        <v>2237</v>
      </c>
      <c r="M629">
        <f>IF(ABS(I629-H630)&lt;=100,M628,M628+1)</f>
        <v>288</v>
      </c>
      <c r="N629" t="str">
        <f t="shared" si="22"/>
        <v>0</v>
      </c>
      <c r="O629">
        <f t="shared" si="23"/>
        <v>287</v>
      </c>
      <c r="P629">
        <v>1603</v>
      </c>
      <c r="Q629" s="7">
        <f>COUNTIFS(N:N,P629,J:J,"+",E:E,"chromosome")</f>
        <v>9</v>
      </c>
    </row>
    <row r="630" spans="1:17" x14ac:dyDescent="0.35">
      <c r="A630" t="s">
        <v>26</v>
      </c>
      <c r="B630" t="s">
        <v>32</v>
      </c>
      <c r="C630" t="s">
        <v>20</v>
      </c>
      <c r="D630" t="s">
        <v>21</v>
      </c>
      <c r="E630" t="s">
        <v>5</v>
      </c>
      <c r="G630" t="s">
        <v>22</v>
      </c>
      <c r="H630">
        <v>862929</v>
      </c>
      <c r="I630">
        <v>864950</v>
      </c>
      <c r="J630" t="s">
        <v>23</v>
      </c>
      <c r="K630" t="s">
        <v>1255</v>
      </c>
      <c r="L630" t="s">
        <v>2240</v>
      </c>
      <c r="M630">
        <f>IF(ABS(I630-H631)&lt;=100,M629,M629+1)</f>
        <v>289</v>
      </c>
      <c r="N630" t="str">
        <f t="shared" si="22"/>
        <v>0</v>
      </c>
      <c r="O630">
        <f t="shared" si="23"/>
        <v>288</v>
      </c>
      <c r="P630">
        <v>1605</v>
      </c>
      <c r="Q630" s="7">
        <f>COUNTIFS(N:N,P630,J:J,"+",E:E,"chromosome")</f>
        <v>2</v>
      </c>
    </row>
    <row r="631" spans="1:17" x14ac:dyDescent="0.35">
      <c r="A631" t="s">
        <v>26</v>
      </c>
      <c r="B631" t="s">
        <v>32</v>
      </c>
      <c r="C631" t="s">
        <v>20</v>
      </c>
      <c r="D631" t="s">
        <v>21</v>
      </c>
      <c r="E631" t="s">
        <v>5</v>
      </c>
      <c r="G631" t="s">
        <v>22</v>
      </c>
      <c r="H631">
        <v>867239</v>
      </c>
      <c r="I631">
        <v>867712</v>
      </c>
      <c r="J631" t="s">
        <v>23</v>
      </c>
      <c r="K631" t="s">
        <v>2249</v>
      </c>
      <c r="L631" t="s">
        <v>2248</v>
      </c>
      <c r="M631">
        <f>IF(ABS(I631-H632)&lt;=100,M630,M630+1)</f>
        <v>290</v>
      </c>
      <c r="N631" t="str">
        <f t="shared" si="22"/>
        <v>0</v>
      </c>
      <c r="O631">
        <f t="shared" si="23"/>
        <v>289</v>
      </c>
      <c r="P631">
        <v>1607</v>
      </c>
      <c r="Q631" s="7">
        <f>COUNTIFS(N:N,P631,J:J,"+",E:E,"chromosome")</f>
        <v>2</v>
      </c>
    </row>
    <row r="632" spans="1:17" x14ac:dyDescent="0.35">
      <c r="A632" t="s">
        <v>26</v>
      </c>
      <c r="B632" t="s">
        <v>32</v>
      </c>
      <c r="C632" t="s">
        <v>20</v>
      </c>
      <c r="D632" t="s">
        <v>21</v>
      </c>
      <c r="E632" t="s">
        <v>5</v>
      </c>
      <c r="G632" t="s">
        <v>22</v>
      </c>
      <c r="H632">
        <v>867842</v>
      </c>
      <c r="I632">
        <v>869080</v>
      </c>
      <c r="J632" t="s">
        <v>23</v>
      </c>
      <c r="K632" t="s">
        <v>1622</v>
      </c>
      <c r="L632" t="s">
        <v>2251</v>
      </c>
      <c r="M632">
        <f>IF(ABS(I632-H633)&lt;=100,M631,M631+1)</f>
        <v>291</v>
      </c>
      <c r="N632">
        <f t="shared" si="22"/>
        <v>291</v>
      </c>
      <c r="O632">
        <f t="shared" si="23"/>
        <v>290</v>
      </c>
      <c r="P632">
        <v>1608</v>
      </c>
      <c r="Q632" s="7">
        <f>COUNTIFS(N:N,P632,J:J,"+",E:E,"chromosome")</f>
        <v>2</v>
      </c>
    </row>
    <row r="633" spans="1:17" x14ac:dyDescent="0.35">
      <c r="A633" t="s">
        <v>26</v>
      </c>
      <c r="B633" t="s">
        <v>32</v>
      </c>
      <c r="C633" t="s">
        <v>20</v>
      </c>
      <c r="D633" t="s">
        <v>21</v>
      </c>
      <c r="E633" t="s">
        <v>5</v>
      </c>
      <c r="G633" t="s">
        <v>22</v>
      </c>
      <c r="H633">
        <v>869278</v>
      </c>
      <c r="I633">
        <v>870240</v>
      </c>
      <c r="J633" t="s">
        <v>23</v>
      </c>
      <c r="K633" t="s">
        <v>484</v>
      </c>
      <c r="L633" t="s">
        <v>2253</v>
      </c>
      <c r="M633">
        <f>IF(ABS(I633-H634)&lt;=100,M632,M632+1)</f>
        <v>291</v>
      </c>
      <c r="N633">
        <f t="shared" si="22"/>
        <v>291</v>
      </c>
      <c r="O633">
        <f t="shared" si="23"/>
        <v>291</v>
      </c>
      <c r="P633">
        <v>1609</v>
      </c>
      <c r="Q633" s="7">
        <f>COUNTIFS(N:N,P633,J:J,"+",E:E,"chromosome")</f>
        <v>3</v>
      </c>
    </row>
    <row r="634" spans="1:17" x14ac:dyDescent="0.35">
      <c r="A634" t="s">
        <v>26</v>
      </c>
      <c r="B634" t="s">
        <v>32</v>
      </c>
      <c r="C634" t="s">
        <v>20</v>
      </c>
      <c r="D634" t="s">
        <v>21</v>
      </c>
      <c r="E634" t="s">
        <v>5</v>
      </c>
      <c r="G634" t="s">
        <v>22</v>
      </c>
      <c r="H634">
        <v>870310</v>
      </c>
      <c r="I634">
        <v>871245</v>
      </c>
      <c r="J634" t="s">
        <v>23</v>
      </c>
      <c r="K634" t="s">
        <v>2256</v>
      </c>
      <c r="L634" t="s">
        <v>2255</v>
      </c>
      <c r="M634">
        <f>IF(ABS(I634-H635)&lt;=100,M633,M633+1)</f>
        <v>292</v>
      </c>
      <c r="N634">
        <f t="shared" si="22"/>
        <v>292</v>
      </c>
      <c r="O634">
        <f t="shared" si="23"/>
        <v>291</v>
      </c>
      <c r="P634">
        <v>1610</v>
      </c>
      <c r="Q634" s="7">
        <f>COUNTIFS(N:N,P634,J:J,"+",E:E,"chromosome")</f>
        <v>3</v>
      </c>
    </row>
    <row r="635" spans="1:17" x14ac:dyDescent="0.35">
      <c r="A635" t="s">
        <v>26</v>
      </c>
      <c r="B635" t="s">
        <v>32</v>
      </c>
      <c r="C635" t="s">
        <v>20</v>
      </c>
      <c r="D635" t="s">
        <v>21</v>
      </c>
      <c r="E635" t="s">
        <v>5</v>
      </c>
      <c r="G635" t="s">
        <v>22</v>
      </c>
      <c r="H635">
        <v>873126</v>
      </c>
      <c r="I635">
        <v>873902</v>
      </c>
      <c r="J635" t="s">
        <v>23</v>
      </c>
      <c r="K635" t="s">
        <v>2263</v>
      </c>
      <c r="L635" t="s">
        <v>2262</v>
      </c>
      <c r="M635">
        <f>IF(ABS(I635-H636)&lt;=100,M634,M634+1)</f>
        <v>292</v>
      </c>
      <c r="N635">
        <f t="shared" si="22"/>
        <v>292</v>
      </c>
      <c r="O635">
        <f t="shared" si="23"/>
        <v>292</v>
      </c>
      <c r="P635">
        <v>1611</v>
      </c>
      <c r="Q635" s="7">
        <f>COUNTIFS(N:N,P635,J:J,"+",E:E,"chromosome")</f>
        <v>4</v>
      </c>
    </row>
    <row r="636" spans="1:17" x14ac:dyDescent="0.35">
      <c r="A636" t="s">
        <v>26</v>
      </c>
      <c r="B636" t="s">
        <v>32</v>
      </c>
      <c r="C636" t="s">
        <v>20</v>
      </c>
      <c r="D636" t="s">
        <v>21</v>
      </c>
      <c r="E636" t="s">
        <v>5</v>
      </c>
      <c r="G636" t="s">
        <v>22</v>
      </c>
      <c r="H636">
        <v>873927</v>
      </c>
      <c r="I636">
        <v>875246</v>
      </c>
      <c r="J636" t="s">
        <v>23</v>
      </c>
      <c r="K636" t="s">
        <v>2266</v>
      </c>
      <c r="L636" t="s">
        <v>2265</v>
      </c>
      <c r="M636">
        <f>IF(ABS(I636-H637)&lt;=100,M635,M635+1)</f>
        <v>293</v>
      </c>
      <c r="N636" t="str">
        <f t="shared" si="22"/>
        <v>0</v>
      </c>
      <c r="O636">
        <f t="shared" si="23"/>
        <v>292</v>
      </c>
      <c r="P636">
        <v>1613</v>
      </c>
      <c r="Q636" s="7">
        <f>COUNTIFS(N:N,P636,J:J,"+",E:E,"chromosome")</f>
        <v>2</v>
      </c>
    </row>
    <row r="637" spans="1:17" x14ac:dyDescent="0.35">
      <c r="A637" t="s">
        <v>26</v>
      </c>
      <c r="B637" t="s">
        <v>32</v>
      </c>
      <c r="C637" t="s">
        <v>20</v>
      </c>
      <c r="D637" t="s">
        <v>21</v>
      </c>
      <c r="E637" t="s">
        <v>5</v>
      </c>
      <c r="G637" t="s">
        <v>22</v>
      </c>
      <c r="H637">
        <v>876357</v>
      </c>
      <c r="I637">
        <v>877184</v>
      </c>
      <c r="J637" t="s">
        <v>23</v>
      </c>
      <c r="K637" t="s">
        <v>2272</v>
      </c>
      <c r="L637" t="s">
        <v>2271</v>
      </c>
      <c r="M637">
        <f>IF(ABS(I637-H638)&lt;=100,M636,M636+1)</f>
        <v>294</v>
      </c>
      <c r="N637">
        <f t="shared" si="22"/>
        <v>294</v>
      </c>
      <c r="O637">
        <f t="shared" si="23"/>
        <v>293</v>
      </c>
      <c r="P637">
        <v>1615</v>
      </c>
      <c r="Q637" s="7">
        <f>COUNTIFS(N:N,P637,J:J,"+",E:E,"chromosome")</f>
        <v>5</v>
      </c>
    </row>
    <row r="638" spans="1:17" x14ac:dyDescent="0.35">
      <c r="A638" t="s">
        <v>26</v>
      </c>
      <c r="B638" t="s">
        <v>32</v>
      </c>
      <c r="C638" t="s">
        <v>20</v>
      </c>
      <c r="D638" t="s">
        <v>21</v>
      </c>
      <c r="E638" t="s">
        <v>5</v>
      </c>
      <c r="G638" t="s">
        <v>22</v>
      </c>
      <c r="H638">
        <v>877466</v>
      </c>
      <c r="I638">
        <v>878053</v>
      </c>
      <c r="J638" t="s">
        <v>23</v>
      </c>
      <c r="K638" t="s">
        <v>2275</v>
      </c>
      <c r="L638" t="s">
        <v>2274</v>
      </c>
      <c r="M638">
        <f>IF(ABS(I638-H639)&lt;=100,M637,M637+1)</f>
        <v>294</v>
      </c>
      <c r="N638">
        <f t="shared" si="22"/>
        <v>294</v>
      </c>
      <c r="O638">
        <f t="shared" si="23"/>
        <v>294</v>
      </c>
      <c r="P638">
        <v>1619</v>
      </c>
      <c r="Q638" s="7">
        <f>COUNTIFS(N:N,P638,J:J,"+",E:E,"chromosome")</f>
        <v>2</v>
      </c>
    </row>
    <row r="639" spans="1:17" x14ac:dyDescent="0.35">
      <c r="A639" t="s">
        <v>26</v>
      </c>
      <c r="B639" t="s">
        <v>32</v>
      </c>
      <c r="C639" t="s">
        <v>20</v>
      </c>
      <c r="D639" t="s">
        <v>21</v>
      </c>
      <c r="E639" t="s">
        <v>5</v>
      </c>
      <c r="G639" t="s">
        <v>22</v>
      </c>
      <c r="H639">
        <v>878079</v>
      </c>
      <c r="I639">
        <v>878876</v>
      </c>
      <c r="J639" t="s">
        <v>23</v>
      </c>
      <c r="K639" t="s">
        <v>968</v>
      </c>
      <c r="L639" t="s">
        <v>2277</v>
      </c>
      <c r="M639">
        <f>IF(ABS(I639-H640)&lt;=100,M638,M638+1)</f>
        <v>295</v>
      </c>
      <c r="N639" t="str">
        <f t="shared" si="22"/>
        <v>0</v>
      </c>
      <c r="O639">
        <f t="shared" si="23"/>
        <v>294</v>
      </c>
      <c r="P639">
        <v>1621</v>
      </c>
      <c r="Q639" s="7">
        <f>COUNTIFS(N:N,P639,J:J,"+",E:E,"chromosome")</f>
        <v>3</v>
      </c>
    </row>
    <row r="640" spans="1:17" x14ac:dyDescent="0.35">
      <c r="A640" t="s">
        <v>26</v>
      </c>
      <c r="B640" t="s">
        <v>32</v>
      </c>
      <c r="C640" t="s">
        <v>20</v>
      </c>
      <c r="D640" t="s">
        <v>21</v>
      </c>
      <c r="E640" t="s">
        <v>5</v>
      </c>
      <c r="G640" t="s">
        <v>22</v>
      </c>
      <c r="H640">
        <v>879170</v>
      </c>
      <c r="I640">
        <v>879847</v>
      </c>
      <c r="J640" t="s">
        <v>23</v>
      </c>
      <c r="K640" t="s">
        <v>28</v>
      </c>
      <c r="L640" t="s">
        <v>2279</v>
      </c>
      <c r="M640">
        <f>IF(ABS(I640-H641)&lt;=100,M639,M639+1)</f>
        <v>296</v>
      </c>
      <c r="N640" t="str">
        <f t="shared" si="22"/>
        <v>0</v>
      </c>
      <c r="O640">
        <f t="shared" si="23"/>
        <v>295</v>
      </c>
      <c r="P640">
        <v>1622</v>
      </c>
      <c r="Q640" s="7">
        <f>COUNTIFS(N:N,P640,J:J,"+",E:E,"chromosome")</f>
        <v>4</v>
      </c>
    </row>
    <row r="641" spans="1:17" x14ac:dyDescent="0.35">
      <c r="A641" t="s">
        <v>26</v>
      </c>
      <c r="B641" t="s">
        <v>32</v>
      </c>
      <c r="C641" t="s">
        <v>20</v>
      </c>
      <c r="D641" t="s">
        <v>21</v>
      </c>
      <c r="E641" t="s">
        <v>5</v>
      </c>
      <c r="G641" t="s">
        <v>22</v>
      </c>
      <c r="H641">
        <v>879982</v>
      </c>
      <c r="I641">
        <v>880638</v>
      </c>
      <c r="J641" t="s">
        <v>23</v>
      </c>
      <c r="K641" t="s">
        <v>2282</v>
      </c>
      <c r="L641" t="s">
        <v>2281</v>
      </c>
      <c r="M641">
        <f>IF(ABS(I641-H642)&lt;=100,M640,M640+1)</f>
        <v>297</v>
      </c>
      <c r="N641" t="str">
        <f t="shared" si="22"/>
        <v>0</v>
      </c>
      <c r="O641">
        <f t="shared" si="23"/>
        <v>296</v>
      </c>
      <c r="P641">
        <v>1625</v>
      </c>
      <c r="Q641" s="7">
        <f>COUNTIFS(N:N,P641,J:J,"+",E:E,"chromosome")</f>
        <v>2</v>
      </c>
    </row>
    <row r="642" spans="1:17" x14ac:dyDescent="0.35">
      <c r="A642" t="s">
        <v>26</v>
      </c>
      <c r="B642" t="s">
        <v>32</v>
      </c>
      <c r="C642" t="s">
        <v>20</v>
      </c>
      <c r="D642" t="s">
        <v>21</v>
      </c>
      <c r="E642" t="s">
        <v>5</v>
      </c>
      <c r="G642" t="s">
        <v>22</v>
      </c>
      <c r="H642">
        <v>881784</v>
      </c>
      <c r="I642">
        <v>882842</v>
      </c>
      <c r="J642" t="s">
        <v>23</v>
      </c>
      <c r="K642" t="s">
        <v>28</v>
      </c>
      <c r="L642" t="s">
        <v>2287</v>
      </c>
      <c r="M642">
        <f>IF(ABS(I642-H643)&lt;=100,M641,M641+1)</f>
        <v>298</v>
      </c>
      <c r="N642" t="str">
        <f t="shared" ref="N642:N705" si="24">IF(COUNTIF(M$1:M$3238,M642)=1,"0",M642)</f>
        <v>0</v>
      </c>
      <c r="O642">
        <f t="shared" si="23"/>
        <v>297</v>
      </c>
      <c r="P642">
        <v>1627</v>
      </c>
      <c r="Q642" s="7">
        <f>COUNTIFS(N:N,P642,J:J,"+",E:E,"chromosome")</f>
        <v>4</v>
      </c>
    </row>
    <row r="643" spans="1:17" x14ac:dyDescent="0.35">
      <c r="A643" t="s">
        <v>26</v>
      </c>
      <c r="B643" t="s">
        <v>32</v>
      </c>
      <c r="C643" t="s">
        <v>20</v>
      </c>
      <c r="D643" t="s">
        <v>21</v>
      </c>
      <c r="E643" t="s">
        <v>5</v>
      </c>
      <c r="G643" t="s">
        <v>22</v>
      </c>
      <c r="H643">
        <v>883190</v>
      </c>
      <c r="I643">
        <v>884083</v>
      </c>
      <c r="J643" t="s">
        <v>23</v>
      </c>
      <c r="K643" t="s">
        <v>2290</v>
      </c>
      <c r="L643" t="s">
        <v>2289</v>
      </c>
      <c r="M643">
        <f>IF(ABS(I643-H644)&lt;=100,M642,M642+1)</f>
        <v>299</v>
      </c>
      <c r="N643" t="str">
        <f t="shared" si="24"/>
        <v>0</v>
      </c>
      <c r="O643">
        <f t="shared" ref="O643:O706" si="25">M642</f>
        <v>298</v>
      </c>
      <c r="P643">
        <v>1630</v>
      </c>
      <c r="Q643" s="7">
        <f>COUNTIFS(N:N,P643,J:J,"+",E:E,"chromosome")</f>
        <v>2</v>
      </c>
    </row>
    <row r="644" spans="1:17" x14ac:dyDescent="0.35">
      <c r="A644" t="s">
        <v>26</v>
      </c>
      <c r="B644" t="s">
        <v>32</v>
      </c>
      <c r="C644" t="s">
        <v>20</v>
      </c>
      <c r="D644" t="s">
        <v>21</v>
      </c>
      <c r="E644" t="s">
        <v>5</v>
      </c>
      <c r="G644" t="s">
        <v>22</v>
      </c>
      <c r="H644">
        <v>886249</v>
      </c>
      <c r="I644">
        <v>887538</v>
      </c>
      <c r="J644" t="s">
        <v>23</v>
      </c>
      <c r="K644" t="s">
        <v>125</v>
      </c>
      <c r="L644" t="s">
        <v>2297</v>
      </c>
      <c r="M644">
        <f>IF(ABS(I644-H645)&lt;=100,M643,M643+1)</f>
        <v>300</v>
      </c>
      <c r="N644">
        <f t="shared" si="24"/>
        <v>300</v>
      </c>
      <c r="O644">
        <f t="shared" si="25"/>
        <v>299</v>
      </c>
      <c r="P644">
        <v>1631</v>
      </c>
      <c r="Q644" s="7">
        <f>COUNTIFS(N:N,P644,J:J,"+",E:E,"chromosome")</f>
        <v>4</v>
      </c>
    </row>
    <row r="645" spans="1:17" x14ac:dyDescent="0.35">
      <c r="A645" t="s">
        <v>26</v>
      </c>
      <c r="B645" t="s">
        <v>32</v>
      </c>
      <c r="C645" t="s">
        <v>20</v>
      </c>
      <c r="D645" t="s">
        <v>21</v>
      </c>
      <c r="E645" t="s">
        <v>5</v>
      </c>
      <c r="G645" t="s">
        <v>22</v>
      </c>
      <c r="H645">
        <v>888487</v>
      </c>
      <c r="I645">
        <v>889890</v>
      </c>
      <c r="J645" t="s">
        <v>23</v>
      </c>
      <c r="K645" t="s">
        <v>2302</v>
      </c>
      <c r="L645" t="s">
        <v>2301</v>
      </c>
      <c r="M645">
        <f>IF(ABS(I645-H646)&lt;=100,M644,M644+1)</f>
        <v>300</v>
      </c>
      <c r="N645">
        <f t="shared" si="24"/>
        <v>300</v>
      </c>
      <c r="O645">
        <f t="shared" si="25"/>
        <v>300</v>
      </c>
      <c r="P645">
        <v>1632</v>
      </c>
      <c r="Q645" s="7">
        <f>COUNTIFS(N:N,P645,J:J,"+",E:E,"chromosome")</f>
        <v>4</v>
      </c>
    </row>
    <row r="646" spans="1:17" x14ac:dyDescent="0.35">
      <c r="A646" t="s">
        <v>26</v>
      </c>
      <c r="B646" t="s">
        <v>32</v>
      </c>
      <c r="C646" t="s">
        <v>20</v>
      </c>
      <c r="D646" t="s">
        <v>21</v>
      </c>
      <c r="E646" t="s">
        <v>5</v>
      </c>
      <c r="G646" t="s">
        <v>22</v>
      </c>
      <c r="H646">
        <v>889887</v>
      </c>
      <c r="I646">
        <v>891791</v>
      </c>
      <c r="J646" t="s">
        <v>23</v>
      </c>
      <c r="K646" t="s">
        <v>2305</v>
      </c>
      <c r="L646" t="s">
        <v>2304</v>
      </c>
      <c r="M646">
        <f>IF(ABS(I646-H647)&lt;=100,M645,M645+1)</f>
        <v>301</v>
      </c>
      <c r="N646" t="str">
        <f t="shared" si="24"/>
        <v>0</v>
      </c>
      <c r="O646">
        <f t="shared" si="25"/>
        <v>300</v>
      </c>
      <c r="P646">
        <v>1634</v>
      </c>
      <c r="Q646" s="7">
        <f>COUNTIFS(N:N,P646,J:J,"+",E:E,"chromosome")</f>
        <v>16</v>
      </c>
    </row>
    <row r="647" spans="1:17" x14ac:dyDescent="0.35">
      <c r="A647" t="s">
        <v>26</v>
      </c>
      <c r="B647" t="s">
        <v>32</v>
      </c>
      <c r="C647" t="s">
        <v>20</v>
      </c>
      <c r="D647" t="s">
        <v>21</v>
      </c>
      <c r="E647" t="s">
        <v>5</v>
      </c>
      <c r="G647" t="s">
        <v>22</v>
      </c>
      <c r="H647">
        <v>897782</v>
      </c>
      <c r="I647">
        <v>899815</v>
      </c>
      <c r="J647" t="s">
        <v>23</v>
      </c>
      <c r="K647" t="s">
        <v>1200</v>
      </c>
      <c r="L647" t="s">
        <v>2324</v>
      </c>
      <c r="M647">
        <f>IF(ABS(I647-H648)&lt;=100,M646,M646+1)</f>
        <v>302</v>
      </c>
      <c r="N647">
        <f t="shared" si="24"/>
        <v>302</v>
      </c>
      <c r="O647">
        <f t="shared" si="25"/>
        <v>301</v>
      </c>
      <c r="P647">
        <v>1636</v>
      </c>
      <c r="Q647" s="7">
        <f>COUNTIFS(N:N,P647,J:J,"+",E:E,"chromosome")</f>
        <v>6</v>
      </c>
    </row>
    <row r="648" spans="1:17" x14ac:dyDescent="0.35">
      <c r="A648" t="s">
        <v>26</v>
      </c>
      <c r="B648" t="s">
        <v>32</v>
      </c>
      <c r="C648" t="s">
        <v>20</v>
      </c>
      <c r="D648" t="s">
        <v>21</v>
      </c>
      <c r="E648" t="s">
        <v>5</v>
      </c>
      <c r="G648" t="s">
        <v>22</v>
      </c>
      <c r="H648">
        <v>900981</v>
      </c>
      <c r="I648">
        <v>902234</v>
      </c>
      <c r="J648" t="s">
        <v>23</v>
      </c>
      <c r="K648" t="s">
        <v>2329</v>
      </c>
      <c r="L648" t="s">
        <v>2328</v>
      </c>
      <c r="M648">
        <f>IF(ABS(I648-H649)&lt;=100,M647,M647+1)</f>
        <v>302</v>
      </c>
      <c r="N648">
        <f t="shared" si="24"/>
        <v>302</v>
      </c>
      <c r="O648">
        <f t="shared" si="25"/>
        <v>302</v>
      </c>
      <c r="P648">
        <v>1637</v>
      </c>
      <c r="Q648" s="7">
        <f>COUNTIFS(N:N,P648,J:J,"+",E:E,"chromosome")</f>
        <v>8</v>
      </c>
    </row>
    <row r="649" spans="1:17" x14ac:dyDescent="0.35">
      <c r="A649" t="s">
        <v>26</v>
      </c>
      <c r="B649" t="s">
        <v>32</v>
      </c>
      <c r="C649" t="s">
        <v>20</v>
      </c>
      <c r="D649" t="s">
        <v>21</v>
      </c>
      <c r="E649" t="s">
        <v>5</v>
      </c>
      <c r="G649" t="s">
        <v>22</v>
      </c>
      <c r="H649">
        <v>902275</v>
      </c>
      <c r="I649">
        <v>902541</v>
      </c>
      <c r="J649" t="s">
        <v>23</v>
      </c>
      <c r="K649" t="s">
        <v>2332</v>
      </c>
      <c r="L649" t="s">
        <v>2331</v>
      </c>
      <c r="M649">
        <f>IF(ABS(I649-H650)&lt;=100,M648,M648+1)</f>
        <v>302</v>
      </c>
      <c r="N649">
        <f t="shared" si="24"/>
        <v>302</v>
      </c>
      <c r="O649">
        <f t="shared" si="25"/>
        <v>302</v>
      </c>
      <c r="P649">
        <v>1638</v>
      </c>
      <c r="Q649" s="7">
        <f>COUNTIFS(N:N,P649,J:J,"+",E:E,"chromosome")</f>
        <v>5</v>
      </c>
    </row>
    <row r="650" spans="1:17" x14ac:dyDescent="0.35">
      <c r="A650" t="s">
        <v>26</v>
      </c>
      <c r="B650" t="s">
        <v>32</v>
      </c>
      <c r="C650" t="s">
        <v>20</v>
      </c>
      <c r="D650" t="s">
        <v>21</v>
      </c>
      <c r="E650" t="s">
        <v>5</v>
      </c>
      <c r="G650" t="s">
        <v>22</v>
      </c>
      <c r="H650">
        <v>902538</v>
      </c>
      <c r="I650">
        <v>904601</v>
      </c>
      <c r="J650" t="s">
        <v>23</v>
      </c>
      <c r="K650" t="s">
        <v>2335</v>
      </c>
      <c r="L650" t="s">
        <v>2334</v>
      </c>
      <c r="M650">
        <f>IF(ABS(I650-H651)&lt;=100,M649,M649+1)</f>
        <v>303</v>
      </c>
      <c r="N650" t="str">
        <f t="shared" si="24"/>
        <v>0</v>
      </c>
      <c r="O650">
        <f t="shared" si="25"/>
        <v>302</v>
      </c>
      <c r="P650">
        <v>1639</v>
      </c>
      <c r="Q650" s="7">
        <f>COUNTIFS(N:N,P650,J:J,"+",E:E,"chromosome")</f>
        <v>6</v>
      </c>
    </row>
    <row r="651" spans="1:17" x14ac:dyDescent="0.35">
      <c r="A651" t="s">
        <v>26</v>
      </c>
      <c r="B651" t="s">
        <v>32</v>
      </c>
      <c r="C651" t="s">
        <v>20</v>
      </c>
      <c r="D651" t="s">
        <v>21</v>
      </c>
      <c r="E651" t="s">
        <v>5</v>
      </c>
      <c r="G651" t="s">
        <v>22</v>
      </c>
      <c r="H651">
        <v>904778</v>
      </c>
      <c r="I651">
        <v>905674</v>
      </c>
      <c r="J651" t="s">
        <v>23</v>
      </c>
      <c r="K651" t="s">
        <v>2338</v>
      </c>
      <c r="L651" t="s">
        <v>2337</v>
      </c>
      <c r="M651">
        <f>IF(ABS(I651-H652)&lt;=100,M650,M650+1)</f>
        <v>304</v>
      </c>
      <c r="N651" t="str">
        <f t="shared" si="24"/>
        <v>0</v>
      </c>
      <c r="O651">
        <f t="shared" si="25"/>
        <v>303</v>
      </c>
      <c r="P651">
        <v>1640</v>
      </c>
      <c r="Q651" s="7">
        <f>COUNTIFS(N:N,P651,J:J,"+",E:E,"chromosome")</f>
        <v>2</v>
      </c>
    </row>
    <row r="652" spans="1:17" x14ac:dyDescent="0.35">
      <c r="A652" t="s">
        <v>26</v>
      </c>
      <c r="B652" t="s">
        <v>32</v>
      </c>
      <c r="C652" t="s">
        <v>20</v>
      </c>
      <c r="D652" t="s">
        <v>21</v>
      </c>
      <c r="E652" t="s">
        <v>5</v>
      </c>
      <c r="G652" t="s">
        <v>22</v>
      </c>
      <c r="H652">
        <v>907754</v>
      </c>
      <c r="I652">
        <v>908596</v>
      </c>
      <c r="J652" t="s">
        <v>23</v>
      </c>
      <c r="K652" t="s">
        <v>28</v>
      </c>
      <c r="L652" t="s">
        <v>2344</v>
      </c>
      <c r="M652">
        <f>IF(ABS(I652-H653)&lt;=100,M651,M651+1)</f>
        <v>305</v>
      </c>
      <c r="N652" t="str">
        <f t="shared" si="24"/>
        <v>0</v>
      </c>
      <c r="O652">
        <f t="shared" si="25"/>
        <v>304</v>
      </c>
      <c r="P652">
        <v>1642</v>
      </c>
      <c r="Q652" s="7">
        <f>COUNTIFS(N:N,P652,J:J,"+",E:E,"chromosome")</f>
        <v>6</v>
      </c>
    </row>
    <row r="653" spans="1:17" x14ac:dyDescent="0.35">
      <c r="A653" t="s">
        <v>26</v>
      </c>
      <c r="B653" t="s">
        <v>32</v>
      </c>
      <c r="C653" t="s">
        <v>20</v>
      </c>
      <c r="D653" t="s">
        <v>21</v>
      </c>
      <c r="E653" t="s">
        <v>5</v>
      </c>
      <c r="G653" t="s">
        <v>22</v>
      </c>
      <c r="H653">
        <v>908885</v>
      </c>
      <c r="I653">
        <v>909748</v>
      </c>
      <c r="J653" t="s">
        <v>23</v>
      </c>
      <c r="K653" t="s">
        <v>2347</v>
      </c>
      <c r="L653" t="s">
        <v>2346</v>
      </c>
      <c r="M653">
        <f>IF(ABS(I653-H654)&lt;=100,M652,M652+1)</f>
        <v>306</v>
      </c>
      <c r="N653">
        <f t="shared" si="24"/>
        <v>306</v>
      </c>
      <c r="O653">
        <f t="shared" si="25"/>
        <v>305</v>
      </c>
      <c r="P653">
        <v>1643</v>
      </c>
      <c r="Q653" s="7">
        <f>COUNTIFS(N:N,P653,J:J,"+",E:E,"chromosome")</f>
        <v>4</v>
      </c>
    </row>
    <row r="654" spans="1:17" x14ac:dyDescent="0.35">
      <c r="A654" t="s">
        <v>26</v>
      </c>
      <c r="B654" t="s">
        <v>32</v>
      </c>
      <c r="C654" t="s">
        <v>20</v>
      </c>
      <c r="D654" t="s">
        <v>21</v>
      </c>
      <c r="E654" t="s">
        <v>5</v>
      </c>
      <c r="G654" t="s">
        <v>22</v>
      </c>
      <c r="H654">
        <v>909882</v>
      </c>
      <c r="I654">
        <v>910319</v>
      </c>
      <c r="J654" t="s">
        <v>23</v>
      </c>
      <c r="K654" t="s">
        <v>28</v>
      </c>
      <c r="L654" t="s">
        <v>2349</v>
      </c>
      <c r="M654">
        <f>IF(ABS(I654-H655)&lt;=100,M653,M653+1)</f>
        <v>306</v>
      </c>
      <c r="N654">
        <f t="shared" si="24"/>
        <v>306</v>
      </c>
      <c r="O654">
        <f t="shared" si="25"/>
        <v>306</v>
      </c>
      <c r="P654">
        <v>1644</v>
      </c>
      <c r="Q654" s="7">
        <f>COUNTIFS(N:N,P654,J:J,"+",E:E,"chromosome")</f>
        <v>3</v>
      </c>
    </row>
    <row r="655" spans="1:17" x14ac:dyDescent="0.35">
      <c r="A655" t="s">
        <v>26</v>
      </c>
      <c r="B655" t="s">
        <v>32</v>
      </c>
      <c r="C655" t="s">
        <v>20</v>
      </c>
      <c r="D655" t="s">
        <v>21</v>
      </c>
      <c r="E655" t="s">
        <v>5</v>
      </c>
      <c r="G655" t="s">
        <v>22</v>
      </c>
      <c r="H655">
        <v>910377</v>
      </c>
      <c r="I655">
        <v>911501</v>
      </c>
      <c r="J655" t="s">
        <v>23</v>
      </c>
      <c r="K655" t="s">
        <v>2352</v>
      </c>
      <c r="L655" t="s">
        <v>2351</v>
      </c>
      <c r="M655">
        <f>IF(ABS(I655-H656)&lt;=100,M654,M654+1)</f>
        <v>306</v>
      </c>
      <c r="N655">
        <f t="shared" si="24"/>
        <v>306</v>
      </c>
      <c r="O655">
        <f t="shared" si="25"/>
        <v>306</v>
      </c>
      <c r="P655">
        <v>1646</v>
      </c>
      <c r="Q655" s="7">
        <f>COUNTIFS(N:N,P655,J:J,"+",E:E,"chromosome")</f>
        <v>2</v>
      </c>
    </row>
    <row r="656" spans="1:17" x14ac:dyDescent="0.35">
      <c r="A656" t="s">
        <v>26</v>
      </c>
      <c r="B656" t="s">
        <v>32</v>
      </c>
      <c r="C656" t="s">
        <v>20</v>
      </c>
      <c r="D656" t="s">
        <v>21</v>
      </c>
      <c r="E656" t="s">
        <v>5</v>
      </c>
      <c r="G656" t="s">
        <v>22</v>
      </c>
      <c r="H656">
        <v>911534</v>
      </c>
      <c r="I656">
        <v>912973</v>
      </c>
      <c r="J656" t="s">
        <v>23</v>
      </c>
      <c r="K656" t="s">
        <v>28</v>
      </c>
      <c r="L656" t="s">
        <v>2354</v>
      </c>
      <c r="M656">
        <f>IF(ABS(I656-H657)&lt;=100,M655,M655+1)</f>
        <v>307</v>
      </c>
      <c r="N656" t="str">
        <f t="shared" si="24"/>
        <v>0</v>
      </c>
      <c r="O656">
        <f t="shared" si="25"/>
        <v>306</v>
      </c>
      <c r="P656">
        <v>1647</v>
      </c>
      <c r="Q656" s="7">
        <f>COUNTIFS(N:N,P656,J:J,"+",E:E,"chromosome")</f>
        <v>3</v>
      </c>
    </row>
    <row r="657" spans="1:17" x14ac:dyDescent="0.35">
      <c r="A657" t="s">
        <v>26</v>
      </c>
      <c r="B657" t="s">
        <v>32</v>
      </c>
      <c r="C657" t="s">
        <v>20</v>
      </c>
      <c r="D657" t="s">
        <v>21</v>
      </c>
      <c r="E657" t="s">
        <v>5</v>
      </c>
      <c r="G657" t="s">
        <v>22</v>
      </c>
      <c r="H657">
        <v>913196</v>
      </c>
      <c r="I657">
        <v>913762</v>
      </c>
      <c r="J657" t="s">
        <v>23</v>
      </c>
      <c r="K657" t="s">
        <v>77</v>
      </c>
      <c r="L657" t="s">
        <v>2356</v>
      </c>
      <c r="M657">
        <f>IF(ABS(I657-H658)&lt;=100,M656,M656+1)</f>
        <v>308</v>
      </c>
      <c r="N657" t="str">
        <f t="shared" si="24"/>
        <v>0</v>
      </c>
      <c r="O657">
        <f t="shared" si="25"/>
        <v>307</v>
      </c>
      <c r="P657">
        <v>1648</v>
      </c>
      <c r="Q657" s="7">
        <f>COUNTIFS(N:N,P657,J:J,"+",E:E,"chromosome")</f>
        <v>4</v>
      </c>
    </row>
    <row r="658" spans="1:17" x14ac:dyDescent="0.35">
      <c r="A658" t="s">
        <v>26</v>
      </c>
      <c r="B658" t="s">
        <v>32</v>
      </c>
      <c r="C658" t="s">
        <v>20</v>
      </c>
      <c r="D658" t="s">
        <v>21</v>
      </c>
      <c r="E658" t="s">
        <v>5</v>
      </c>
      <c r="G658" t="s">
        <v>22</v>
      </c>
      <c r="H658">
        <v>914922</v>
      </c>
      <c r="I658">
        <v>916379</v>
      </c>
      <c r="J658" t="s">
        <v>23</v>
      </c>
      <c r="K658" t="s">
        <v>1200</v>
      </c>
      <c r="L658" t="s">
        <v>2360</v>
      </c>
      <c r="M658">
        <f>IF(ABS(I658-H659)&lt;=100,M657,M657+1)</f>
        <v>309</v>
      </c>
      <c r="N658" t="str">
        <f t="shared" si="24"/>
        <v>0</v>
      </c>
      <c r="O658">
        <f t="shared" si="25"/>
        <v>308</v>
      </c>
      <c r="P658">
        <v>1650</v>
      </c>
      <c r="Q658" s="7">
        <f>COUNTIFS(N:N,P658,J:J,"+",E:E,"chromosome")</f>
        <v>2</v>
      </c>
    </row>
    <row r="659" spans="1:17" x14ac:dyDescent="0.35">
      <c r="A659" t="s">
        <v>26</v>
      </c>
      <c r="B659" t="s">
        <v>32</v>
      </c>
      <c r="C659" t="s">
        <v>20</v>
      </c>
      <c r="D659" t="s">
        <v>21</v>
      </c>
      <c r="E659" t="s">
        <v>5</v>
      </c>
      <c r="G659" t="s">
        <v>22</v>
      </c>
      <c r="H659">
        <v>916647</v>
      </c>
      <c r="I659">
        <v>916913</v>
      </c>
      <c r="J659" t="s">
        <v>23</v>
      </c>
      <c r="K659" t="s">
        <v>28</v>
      </c>
      <c r="L659" t="s">
        <v>2362</v>
      </c>
      <c r="M659">
        <f>IF(ABS(I659-H660)&lt;=100,M658,M658+1)</f>
        <v>310</v>
      </c>
      <c r="N659" t="str">
        <f t="shared" si="24"/>
        <v>0</v>
      </c>
      <c r="O659">
        <f t="shared" si="25"/>
        <v>309</v>
      </c>
      <c r="P659">
        <v>1651</v>
      </c>
      <c r="Q659" s="7">
        <f>COUNTIFS(N:N,P659,J:J,"+",E:E,"chromosome")</f>
        <v>2</v>
      </c>
    </row>
    <row r="660" spans="1:17" x14ac:dyDescent="0.35">
      <c r="A660" t="s">
        <v>26</v>
      </c>
      <c r="B660" t="s">
        <v>32</v>
      </c>
      <c r="C660" t="s">
        <v>20</v>
      </c>
      <c r="D660" t="s">
        <v>21</v>
      </c>
      <c r="E660" t="s">
        <v>5</v>
      </c>
      <c r="G660" t="s">
        <v>22</v>
      </c>
      <c r="H660">
        <v>919648</v>
      </c>
      <c r="I660">
        <v>920703</v>
      </c>
      <c r="J660" t="s">
        <v>23</v>
      </c>
      <c r="K660" t="s">
        <v>1825</v>
      </c>
      <c r="L660" t="s">
        <v>2369</v>
      </c>
      <c r="M660">
        <f>IF(ABS(I660-H661)&lt;=100,M659,M659+1)</f>
        <v>311</v>
      </c>
      <c r="N660" t="str">
        <f t="shared" si="24"/>
        <v>0</v>
      </c>
      <c r="O660">
        <f t="shared" si="25"/>
        <v>310</v>
      </c>
      <c r="P660">
        <v>1652</v>
      </c>
      <c r="Q660" s="7">
        <f>COUNTIFS(N:N,P660,J:J,"+",E:E,"chromosome")</f>
        <v>5</v>
      </c>
    </row>
    <row r="661" spans="1:17" x14ac:dyDescent="0.35">
      <c r="A661" t="s">
        <v>26</v>
      </c>
      <c r="B661" t="s">
        <v>32</v>
      </c>
      <c r="C661" t="s">
        <v>20</v>
      </c>
      <c r="D661" t="s">
        <v>21</v>
      </c>
      <c r="E661" t="s">
        <v>5</v>
      </c>
      <c r="G661" t="s">
        <v>22</v>
      </c>
      <c r="H661">
        <v>920820</v>
      </c>
      <c r="I661">
        <v>921569</v>
      </c>
      <c r="J661" t="s">
        <v>23</v>
      </c>
      <c r="K661" t="s">
        <v>2372</v>
      </c>
      <c r="L661" t="s">
        <v>2371</v>
      </c>
      <c r="M661">
        <f>IF(ABS(I661-H662)&lt;=100,M660,M660+1)</f>
        <v>312</v>
      </c>
      <c r="N661" t="str">
        <f t="shared" si="24"/>
        <v>0</v>
      </c>
      <c r="O661">
        <f t="shared" si="25"/>
        <v>311</v>
      </c>
      <c r="P661">
        <v>1655</v>
      </c>
      <c r="Q661" s="7">
        <f>COUNTIFS(N:N,P661,J:J,"+",E:E,"chromosome")</f>
        <v>2</v>
      </c>
    </row>
    <row r="662" spans="1:17" x14ac:dyDescent="0.35">
      <c r="A662" t="s">
        <v>26</v>
      </c>
      <c r="B662" t="s">
        <v>32</v>
      </c>
      <c r="C662" t="s">
        <v>20</v>
      </c>
      <c r="D662" t="s">
        <v>21</v>
      </c>
      <c r="E662" t="s">
        <v>5</v>
      </c>
      <c r="G662" t="s">
        <v>22</v>
      </c>
      <c r="H662">
        <v>922685</v>
      </c>
      <c r="I662">
        <v>923152</v>
      </c>
      <c r="J662" t="s">
        <v>23</v>
      </c>
      <c r="K662" t="s">
        <v>2378</v>
      </c>
      <c r="L662" t="s">
        <v>2377</v>
      </c>
      <c r="M662">
        <f>IF(ABS(I662-H663)&lt;=100,M661,M661+1)</f>
        <v>313</v>
      </c>
      <c r="N662" t="str">
        <f t="shared" si="24"/>
        <v>0</v>
      </c>
      <c r="O662">
        <f t="shared" si="25"/>
        <v>312</v>
      </c>
      <c r="P662">
        <v>1658</v>
      </c>
      <c r="Q662" s="7">
        <f>COUNTIFS(N:N,P662,J:J,"+",E:E,"chromosome")</f>
        <v>2</v>
      </c>
    </row>
    <row r="663" spans="1:17" x14ac:dyDescent="0.35">
      <c r="A663" t="s">
        <v>26</v>
      </c>
      <c r="B663" t="s">
        <v>32</v>
      </c>
      <c r="C663" t="s">
        <v>20</v>
      </c>
      <c r="D663" t="s">
        <v>21</v>
      </c>
      <c r="E663" t="s">
        <v>5</v>
      </c>
      <c r="G663" t="s">
        <v>22</v>
      </c>
      <c r="H663">
        <v>925485</v>
      </c>
      <c r="I663">
        <v>926606</v>
      </c>
      <c r="J663" t="s">
        <v>23</v>
      </c>
      <c r="K663" t="s">
        <v>2385</v>
      </c>
      <c r="L663" t="s">
        <v>2384</v>
      </c>
      <c r="M663">
        <f>IF(ABS(I663-H664)&lt;=100,M662,M662+1)</f>
        <v>314</v>
      </c>
      <c r="N663">
        <f t="shared" si="24"/>
        <v>314</v>
      </c>
      <c r="O663">
        <f t="shared" si="25"/>
        <v>313</v>
      </c>
      <c r="P663">
        <v>1661</v>
      </c>
      <c r="Q663" s="7">
        <f>COUNTIFS(N:N,P663,J:J,"+",E:E,"chromosome")</f>
        <v>2</v>
      </c>
    </row>
    <row r="664" spans="1:17" x14ac:dyDescent="0.35">
      <c r="A664" t="s">
        <v>26</v>
      </c>
      <c r="B664" t="s">
        <v>32</v>
      </c>
      <c r="C664" t="s">
        <v>20</v>
      </c>
      <c r="D664" t="s">
        <v>21</v>
      </c>
      <c r="E664" t="s">
        <v>5</v>
      </c>
      <c r="G664" t="s">
        <v>22</v>
      </c>
      <c r="H664">
        <v>926793</v>
      </c>
      <c r="I664">
        <v>928775</v>
      </c>
      <c r="J664" t="s">
        <v>23</v>
      </c>
      <c r="K664" t="s">
        <v>111</v>
      </c>
      <c r="L664" t="s">
        <v>2387</v>
      </c>
      <c r="M664">
        <f>IF(ABS(I664-H665)&lt;=100,M663,M663+1)</f>
        <v>314</v>
      </c>
      <c r="N664">
        <f t="shared" si="24"/>
        <v>314</v>
      </c>
      <c r="O664">
        <f t="shared" si="25"/>
        <v>314</v>
      </c>
      <c r="P664">
        <v>1662</v>
      </c>
      <c r="Q664" s="7">
        <f>COUNTIFS(N:N,P664,J:J,"+",E:E,"chromosome")</f>
        <v>3</v>
      </c>
    </row>
    <row r="665" spans="1:17" x14ac:dyDescent="0.35">
      <c r="A665" t="s">
        <v>26</v>
      </c>
      <c r="B665" t="s">
        <v>32</v>
      </c>
      <c r="C665" t="s">
        <v>20</v>
      </c>
      <c r="D665" t="s">
        <v>21</v>
      </c>
      <c r="E665" t="s">
        <v>5</v>
      </c>
      <c r="G665" t="s">
        <v>22</v>
      </c>
      <c r="H665">
        <v>928768</v>
      </c>
      <c r="I665">
        <v>929535</v>
      </c>
      <c r="J665" t="s">
        <v>23</v>
      </c>
      <c r="K665" t="s">
        <v>2390</v>
      </c>
      <c r="L665" t="s">
        <v>2389</v>
      </c>
      <c r="M665">
        <f>IF(ABS(I665-H666)&lt;=100,M664,M664+1)</f>
        <v>315</v>
      </c>
      <c r="N665" t="str">
        <f t="shared" si="24"/>
        <v>0</v>
      </c>
      <c r="O665">
        <f t="shared" si="25"/>
        <v>314</v>
      </c>
      <c r="P665">
        <v>1665</v>
      </c>
      <c r="Q665" s="7">
        <f>COUNTIFS(N:N,P665,J:J,"+",E:E,"chromosome")</f>
        <v>2</v>
      </c>
    </row>
    <row r="666" spans="1:17" x14ac:dyDescent="0.35">
      <c r="A666" t="s">
        <v>26</v>
      </c>
      <c r="B666" t="s">
        <v>32</v>
      </c>
      <c r="C666" t="s">
        <v>20</v>
      </c>
      <c r="D666" t="s">
        <v>21</v>
      </c>
      <c r="E666" t="s">
        <v>5</v>
      </c>
      <c r="G666" t="s">
        <v>22</v>
      </c>
      <c r="H666">
        <v>929878</v>
      </c>
      <c r="I666">
        <v>930675</v>
      </c>
      <c r="J666" t="s">
        <v>23</v>
      </c>
      <c r="K666" t="s">
        <v>1664</v>
      </c>
      <c r="L666" t="s">
        <v>2392</v>
      </c>
      <c r="M666">
        <f>IF(ABS(I666-H667)&lt;=100,M665,M665+1)</f>
        <v>316</v>
      </c>
      <c r="N666" t="str">
        <f t="shared" si="24"/>
        <v>0</v>
      </c>
      <c r="O666">
        <f t="shared" si="25"/>
        <v>315</v>
      </c>
      <c r="P666">
        <v>1667</v>
      </c>
      <c r="Q666" s="7">
        <f>COUNTIFS(N:N,P666,J:J,"+",E:E,"chromosome")</f>
        <v>2</v>
      </c>
    </row>
    <row r="667" spans="1:17" x14ac:dyDescent="0.35">
      <c r="A667" t="s">
        <v>26</v>
      </c>
      <c r="B667" t="s">
        <v>32</v>
      </c>
      <c r="C667" t="s">
        <v>20</v>
      </c>
      <c r="D667" t="s">
        <v>21</v>
      </c>
      <c r="E667" t="s">
        <v>5</v>
      </c>
      <c r="G667" t="s">
        <v>22</v>
      </c>
      <c r="H667">
        <v>930887</v>
      </c>
      <c r="I667">
        <v>931576</v>
      </c>
      <c r="J667" t="s">
        <v>23</v>
      </c>
      <c r="K667" t="s">
        <v>2395</v>
      </c>
      <c r="L667" t="s">
        <v>2394</v>
      </c>
      <c r="M667">
        <f>IF(ABS(I667-H668)&lt;=100,M666,M666+1)</f>
        <v>317</v>
      </c>
      <c r="N667" t="str">
        <f t="shared" si="24"/>
        <v>0</v>
      </c>
      <c r="O667">
        <f t="shared" si="25"/>
        <v>316</v>
      </c>
      <c r="P667">
        <v>1673</v>
      </c>
      <c r="Q667" s="7">
        <f>COUNTIFS(N:N,P667,J:J,"+",E:E,"chromosome")</f>
        <v>3</v>
      </c>
    </row>
    <row r="668" spans="1:17" x14ac:dyDescent="0.35">
      <c r="A668" t="s">
        <v>26</v>
      </c>
      <c r="B668" t="s">
        <v>32</v>
      </c>
      <c r="C668" t="s">
        <v>20</v>
      </c>
      <c r="D668" t="s">
        <v>21</v>
      </c>
      <c r="E668" t="s">
        <v>5</v>
      </c>
      <c r="G668" t="s">
        <v>22</v>
      </c>
      <c r="H668">
        <v>931733</v>
      </c>
      <c r="I668">
        <v>932344</v>
      </c>
      <c r="J668" t="s">
        <v>23</v>
      </c>
      <c r="K668" t="s">
        <v>2398</v>
      </c>
      <c r="L668" t="s">
        <v>2397</v>
      </c>
      <c r="M668">
        <f>IF(ABS(I668-H669)&lt;=100,M667,M667+1)</f>
        <v>318</v>
      </c>
      <c r="N668" t="str">
        <f t="shared" si="24"/>
        <v>0</v>
      </c>
      <c r="O668">
        <f t="shared" si="25"/>
        <v>317</v>
      </c>
      <c r="P668">
        <v>1676</v>
      </c>
      <c r="Q668" s="7">
        <f>COUNTIFS(N:N,P668,J:J,"+",E:E,"chromosome")</f>
        <v>2</v>
      </c>
    </row>
    <row r="669" spans="1:17" x14ac:dyDescent="0.35">
      <c r="A669" t="s">
        <v>26</v>
      </c>
      <c r="B669" t="s">
        <v>32</v>
      </c>
      <c r="C669" t="s">
        <v>20</v>
      </c>
      <c r="D669" t="s">
        <v>21</v>
      </c>
      <c r="E669" t="s">
        <v>5</v>
      </c>
      <c r="G669" t="s">
        <v>22</v>
      </c>
      <c r="H669">
        <v>935097</v>
      </c>
      <c r="I669">
        <v>936653</v>
      </c>
      <c r="J669" t="s">
        <v>23</v>
      </c>
      <c r="K669" t="s">
        <v>1030</v>
      </c>
      <c r="L669" t="s">
        <v>2405</v>
      </c>
      <c r="M669">
        <f>IF(ABS(I669-H670)&lt;=100,M668,M668+1)</f>
        <v>319</v>
      </c>
      <c r="N669" t="str">
        <f t="shared" si="24"/>
        <v>0</v>
      </c>
      <c r="O669">
        <f t="shared" si="25"/>
        <v>318</v>
      </c>
      <c r="P669">
        <v>1677</v>
      </c>
      <c r="Q669" s="7">
        <f>COUNTIFS(N:N,P669,J:J,"+",E:E,"chromosome")</f>
        <v>2</v>
      </c>
    </row>
    <row r="670" spans="1:17" x14ac:dyDescent="0.35">
      <c r="A670" t="s">
        <v>26</v>
      </c>
      <c r="B670" t="s">
        <v>32</v>
      </c>
      <c r="C670" t="s">
        <v>20</v>
      </c>
      <c r="D670" t="s">
        <v>21</v>
      </c>
      <c r="E670" t="s">
        <v>5</v>
      </c>
      <c r="G670" t="s">
        <v>22</v>
      </c>
      <c r="H670">
        <v>936973</v>
      </c>
      <c r="I670">
        <v>938145</v>
      </c>
      <c r="J670" t="s">
        <v>23</v>
      </c>
      <c r="K670" t="s">
        <v>2408</v>
      </c>
      <c r="L670" t="s">
        <v>2407</v>
      </c>
      <c r="M670">
        <f>IF(ABS(I670-H671)&lt;=100,M669,M669+1)</f>
        <v>320</v>
      </c>
      <c r="N670" t="str">
        <f t="shared" si="24"/>
        <v>0</v>
      </c>
      <c r="O670">
        <f t="shared" si="25"/>
        <v>319</v>
      </c>
      <c r="P670">
        <v>1679</v>
      </c>
      <c r="Q670" s="7">
        <f>COUNTIFS(N:N,P670,J:J,"+",E:E,"chromosome")</f>
        <v>2</v>
      </c>
    </row>
    <row r="671" spans="1:17" x14ac:dyDescent="0.35">
      <c r="A671" t="s">
        <v>26</v>
      </c>
      <c r="B671" t="s">
        <v>32</v>
      </c>
      <c r="C671" t="s">
        <v>20</v>
      </c>
      <c r="D671" t="s">
        <v>21</v>
      </c>
      <c r="E671" t="s">
        <v>5</v>
      </c>
      <c r="G671" t="s">
        <v>22</v>
      </c>
      <c r="H671">
        <v>939631</v>
      </c>
      <c r="I671">
        <v>940308</v>
      </c>
      <c r="J671" t="s">
        <v>23</v>
      </c>
      <c r="K671" t="s">
        <v>2415</v>
      </c>
      <c r="L671" t="s">
        <v>2414</v>
      </c>
      <c r="M671">
        <f>IF(ABS(I671-H672)&lt;=100,M670,M670+1)</f>
        <v>321</v>
      </c>
      <c r="N671" t="str">
        <f t="shared" si="24"/>
        <v>0</v>
      </c>
      <c r="O671">
        <f t="shared" si="25"/>
        <v>320</v>
      </c>
      <c r="P671">
        <v>1684</v>
      </c>
      <c r="Q671" s="7">
        <f>COUNTIFS(N:N,P671,J:J,"+",E:E,"chromosome")</f>
        <v>3</v>
      </c>
    </row>
    <row r="672" spans="1:17" x14ac:dyDescent="0.35">
      <c r="A672" t="s">
        <v>26</v>
      </c>
      <c r="B672" t="s">
        <v>32</v>
      </c>
      <c r="C672" t="s">
        <v>20</v>
      </c>
      <c r="D672" t="s">
        <v>21</v>
      </c>
      <c r="E672" t="s">
        <v>5</v>
      </c>
      <c r="G672" t="s">
        <v>22</v>
      </c>
      <c r="H672">
        <v>940855</v>
      </c>
      <c r="I672">
        <v>942468</v>
      </c>
      <c r="J672" t="s">
        <v>23</v>
      </c>
      <c r="K672" t="s">
        <v>2238</v>
      </c>
      <c r="L672" t="s">
        <v>2417</v>
      </c>
      <c r="M672">
        <f>IF(ABS(I672-H673)&lt;=100,M671,M671+1)</f>
        <v>322</v>
      </c>
      <c r="N672">
        <f t="shared" si="24"/>
        <v>322</v>
      </c>
      <c r="O672">
        <f t="shared" si="25"/>
        <v>321</v>
      </c>
      <c r="P672">
        <v>1687</v>
      </c>
      <c r="Q672" s="7">
        <f>COUNTIFS(N:N,P672,J:J,"+",E:E,"chromosome")</f>
        <v>2</v>
      </c>
    </row>
    <row r="673" spans="1:17" x14ac:dyDescent="0.35">
      <c r="A673" t="s">
        <v>26</v>
      </c>
      <c r="B673" t="s">
        <v>32</v>
      </c>
      <c r="C673" t="s">
        <v>20</v>
      </c>
      <c r="D673" t="s">
        <v>21</v>
      </c>
      <c r="E673" t="s">
        <v>5</v>
      </c>
      <c r="G673" t="s">
        <v>22</v>
      </c>
      <c r="H673">
        <v>943771</v>
      </c>
      <c r="I673">
        <v>944301</v>
      </c>
      <c r="J673" t="s">
        <v>23</v>
      </c>
      <c r="K673" t="s">
        <v>28</v>
      </c>
      <c r="L673" t="s">
        <v>2424</v>
      </c>
      <c r="M673">
        <f>IF(ABS(I673-H674)&lt;=100,M672,M672+1)</f>
        <v>322</v>
      </c>
      <c r="N673">
        <f t="shared" si="24"/>
        <v>322</v>
      </c>
      <c r="O673">
        <f t="shared" si="25"/>
        <v>322</v>
      </c>
      <c r="P673">
        <v>1689</v>
      </c>
      <c r="Q673" s="7">
        <f>COUNTIFS(N:N,P673,J:J,"+",E:E,"chromosome")</f>
        <v>2</v>
      </c>
    </row>
    <row r="674" spans="1:17" x14ac:dyDescent="0.35">
      <c r="A674" t="s">
        <v>26</v>
      </c>
      <c r="B674" t="s">
        <v>32</v>
      </c>
      <c r="C674" t="s">
        <v>20</v>
      </c>
      <c r="D674" t="s">
        <v>21</v>
      </c>
      <c r="E674" t="s">
        <v>5</v>
      </c>
      <c r="G674" t="s">
        <v>22</v>
      </c>
      <c r="H674">
        <v>944322</v>
      </c>
      <c r="I674">
        <v>945272</v>
      </c>
      <c r="J674" t="s">
        <v>23</v>
      </c>
      <c r="K674" t="s">
        <v>1058</v>
      </c>
      <c r="L674" t="s">
        <v>2426</v>
      </c>
      <c r="M674">
        <f>IF(ABS(I674-H675)&lt;=100,M673,M673+1)</f>
        <v>323</v>
      </c>
      <c r="N674" t="str">
        <f t="shared" si="24"/>
        <v>0</v>
      </c>
      <c r="O674">
        <f t="shared" si="25"/>
        <v>322</v>
      </c>
      <c r="P674">
        <v>1690</v>
      </c>
      <c r="Q674" s="7">
        <f>COUNTIFS(N:N,P674,J:J,"+",E:E,"chromosome")</f>
        <v>2</v>
      </c>
    </row>
    <row r="675" spans="1:17" x14ac:dyDescent="0.35">
      <c r="A675" t="s">
        <v>26</v>
      </c>
      <c r="B675" t="s">
        <v>32</v>
      </c>
      <c r="C675" t="s">
        <v>20</v>
      </c>
      <c r="D675" t="s">
        <v>21</v>
      </c>
      <c r="E675" t="s">
        <v>5</v>
      </c>
      <c r="G675" t="s">
        <v>22</v>
      </c>
      <c r="H675">
        <v>945418</v>
      </c>
      <c r="I675">
        <v>946806</v>
      </c>
      <c r="J675" t="s">
        <v>23</v>
      </c>
      <c r="K675" t="s">
        <v>1531</v>
      </c>
      <c r="L675" t="s">
        <v>2428</v>
      </c>
      <c r="M675">
        <f>IF(ABS(I675-H676)&lt;=100,M674,M674+1)</f>
        <v>324</v>
      </c>
      <c r="N675" t="str">
        <f t="shared" si="24"/>
        <v>0</v>
      </c>
      <c r="O675">
        <f t="shared" si="25"/>
        <v>323</v>
      </c>
      <c r="P675">
        <v>1693</v>
      </c>
      <c r="Q675" s="7">
        <f>COUNTIFS(N:N,P675,J:J,"+",E:E,"chromosome")</f>
        <v>2</v>
      </c>
    </row>
    <row r="676" spans="1:17" x14ac:dyDescent="0.35">
      <c r="A676" t="s">
        <v>26</v>
      </c>
      <c r="B676" t="s">
        <v>32</v>
      </c>
      <c r="C676" t="s">
        <v>20</v>
      </c>
      <c r="D676" t="s">
        <v>21</v>
      </c>
      <c r="E676" t="s">
        <v>5</v>
      </c>
      <c r="G676" t="s">
        <v>22</v>
      </c>
      <c r="H676">
        <v>948429</v>
      </c>
      <c r="I676">
        <v>948929</v>
      </c>
      <c r="J676" t="s">
        <v>23</v>
      </c>
      <c r="K676" t="s">
        <v>1278</v>
      </c>
      <c r="L676" t="s">
        <v>2432</v>
      </c>
      <c r="M676">
        <f>IF(ABS(I676-H677)&lt;=100,M675,M675+1)</f>
        <v>325</v>
      </c>
      <c r="N676">
        <f t="shared" si="24"/>
        <v>325</v>
      </c>
      <c r="O676">
        <f t="shared" si="25"/>
        <v>324</v>
      </c>
      <c r="P676">
        <v>1694</v>
      </c>
      <c r="Q676" s="7">
        <f>COUNTIFS(N:N,P676,J:J,"+",E:E,"chromosome")</f>
        <v>4</v>
      </c>
    </row>
    <row r="677" spans="1:17" x14ac:dyDescent="0.35">
      <c r="A677" t="s">
        <v>26</v>
      </c>
      <c r="B677" t="s">
        <v>32</v>
      </c>
      <c r="C677" t="s">
        <v>20</v>
      </c>
      <c r="D677" t="s">
        <v>21</v>
      </c>
      <c r="E677" t="s">
        <v>5</v>
      </c>
      <c r="G677" t="s">
        <v>22</v>
      </c>
      <c r="H677">
        <v>952245</v>
      </c>
      <c r="I677">
        <v>953246</v>
      </c>
      <c r="J677" t="s">
        <v>23</v>
      </c>
      <c r="K677" t="s">
        <v>28</v>
      </c>
      <c r="L677" t="s">
        <v>2438</v>
      </c>
      <c r="M677">
        <f>IF(ABS(I677-H678)&lt;=100,M676,M676+1)</f>
        <v>325</v>
      </c>
      <c r="N677">
        <f t="shared" si="24"/>
        <v>325</v>
      </c>
      <c r="O677">
        <f t="shared" si="25"/>
        <v>325</v>
      </c>
      <c r="P677">
        <v>1696</v>
      </c>
      <c r="Q677" s="7">
        <f>COUNTIFS(N:N,P677,J:J,"+",E:E,"chromosome")</f>
        <v>3</v>
      </c>
    </row>
    <row r="678" spans="1:17" x14ac:dyDescent="0.35">
      <c r="A678" t="s">
        <v>26</v>
      </c>
      <c r="B678" t="s">
        <v>32</v>
      </c>
      <c r="C678" t="s">
        <v>20</v>
      </c>
      <c r="D678" t="s">
        <v>21</v>
      </c>
      <c r="E678" t="s">
        <v>5</v>
      </c>
      <c r="G678" t="s">
        <v>22</v>
      </c>
      <c r="H678">
        <v>953280</v>
      </c>
      <c r="I678">
        <v>954065</v>
      </c>
      <c r="J678" t="s">
        <v>23</v>
      </c>
      <c r="K678" t="s">
        <v>28</v>
      </c>
      <c r="L678" t="s">
        <v>2440</v>
      </c>
      <c r="M678">
        <f>IF(ABS(I678-H679)&lt;=100,M677,M677+1)</f>
        <v>325</v>
      </c>
      <c r="N678">
        <f t="shared" si="24"/>
        <v>325</v>
      </c>
      <c r="O678">
        <f t="shared" si="25"/>
        <v>325</v>
      </c>
      <c r="P678">
        <v>1699</v>
      </c>
      <c r="Q678" s="7">
        <f>COUNTIFS(N:N,P678,J:J,"+",E:E,"chromosome")</f>
        <v>2</v>
      </c>
    </row>
    <row r="679" spans="1:17" x14ac:dyDescent="0.35">
      <c r="A679" t="s">
        <v>26</v>
      </c>
      <c r="B679" t="s">
        <v>32</v>
      </c>
      <c r="C679" t="s">
        <v>20</v>
      </c>
      <c r="D679" t="s">
        <v>21</v>
      </c>
      <c r="E679" t="s">
        <v>5</v>
      </c>
      <c r="G679" t="s">
        <v>22</v>
      </c>
      <c r="H679">
        <v>954059</v>
      </c>
      <c r="I679">
        <v>955087</v>
      </c>
      <c r="J679" t="s">
        <v>23</v>
      </c>
      <c r="K679" t="s">
        <v>28</v>
      </c>
      <c r="L679" t="s">
        <v>2442</v>
      </c>
      <c r="M679">
        <f>IF(ABS(I679-H680)&lt;=100,M678,M678+1)</f>
        <v>325</v>
      </c>
      <c r="N679">
        <f t="shared" si="24"/>
        <v>325</v>
      </c>
      <c r="O679">
        <f t="shared" si="25"/>
        <v>325</v>
      </c>
      <c r="P679">
        <v>1703</v>
      </c>
      <c r="Q679" s="7">
        <f>COUNTIFS(N:N,P679,J:J,"+",E:E,"chromosome")</f>
        <v>9</v>
      </c>
    </row>
    <row r="680" spans="1:17" x14ac:dyDescent="0.35">
      <c r="A680" t="s">
        <v>26</v>
      </c>
      <c r="B680" t="s">
        <v>32</v>
      </c>
      <c r="C680" t="s">
        <v>20</v>
      </c>
      <c r="D680" t="s">
        <v>21</v>
      </c>
      <c r="E680" t="s">
        <v>5</v>
      </c>
      <c r="G680" t="s">
        <v>22</v>
      </c>
      <c r="H680">
        <v>955134</v>
      </c>
      <c r="I680">
        <v>955850</v>
      </c>
      <c r="J680" t="s">
        <v>23</v>
      </c>
      <c r="K680" t="s">
        <v>2445</v>
      </c>
      <c r="L680" t="s">
        <v>2444</v>
      </c>
      <c r="M680">
        <f>IF(ABS(I680-H681)&lt;=100,M679,M679+1)</f>
        <v>326</v>
      </c>
      <c r="N680">
        <f t="shared" si="24"/>
        <v>326</v>
      </c>
      <c r="O680">
        <f t="shared" si="25"/>
        <v>325</v>
      </c>
      <c r="P680">
        <v>1704</v>
      </c>
      <c r="Q680" s="7">
        <f>COUNTIFS(N:N,P680,J:J,"+",E:E,"chromosome")</f>
        <v>3</v>
      </c>
    </row>
    <row r="681" spans="1:17" x14ac:dyDescent="0.35">
      <c r="A681" t="s">
        <v>26</v>
      </c>
      <c r="B681" t="s">
        <v>32</v>
      </c>
      <c r="C681" t="s">
        <v>20</v>
      </c>
      <c r="D681" t="s">
        <v>21</v>
      </c>
      <c r="E681" t="s">
        <v>5</v>
      </c>
      <c r="G681" t="s">
        <v>22</v>
      </c>
      <c r="H681">
        <v>956093</v>
      </c>
      <c r="I681">
        <v>957307</v>
      </c>
      <c r="J681" t="s">
        <v>23</v>
      </c>
      <c r="K681" t="s">
        <v>2448</v>
      </c>
      <c r="L681" t="s">
        <v>2447</v>
      </c>
      <c r="M681">
        <f>IF(ABS(I681-H682)&lt;=100,M680,M680+1)</f>
        <v>326</v>
      </c>
      <c r="N681">
        <f t="shared" si="24"/>
        <v>326</v>
      </c>
      <c r="O681">
        <f t="shared" si="25"/>
        <v>326</v>
      </c>
      <c r="P681">
        <v>1705</v>
      </c>
      <c r="Q681" s="7">
        <f>COUNTIFS(N:N,P681,J:J,"+",E:E,"chromosome")</f>
        <v>2</v>
      </c>
    </row>
    <row r="682" spans="1:17" x14ac:dyDescent="0.35">
      <c r="A682" t="s">
        <v>26</v>
      </c>
      <c r="B682" t="s">
        <v>32</v>
      </c>
      <c r="C682" t="s">
        <v>20</v>
      </c>
      <c r="D682" t="s">
        <v>21</v>
      </c>
      <c r="E682" t="s">
        <v>5</v>
      </c>
      <c r="G682" t="s">
        <v>22</v>
      </c>
      <c r="H682">
        <v>957337</v>
      </c>
      <c r="I682">
        <v>958515</v>
      </c>
      <c r="J682" t="s">
        <v>23</v>
      </c>
      <c r="K682" t="s">
        <v>2451</v>
      </c>
      <c r="L682" t="s">
        <v>2450</v>
      </c>
      <c r="M682">
        <f>IF(ABS(I682-H683)&lt;=100,M681,M681+1)</f>
        <v>327</v>
      </c>
      <c r="N682" t="str">
        <f t="shared" si="24"/>
        <v>0</v>
      </c>
      <c r="O682">
        <f t="shared" si="25"/>
        <v>326</v>
      </c>
      <c r="P682">
        <v>1707</v>
      </c>
      <c r="Q682" s="7">
        <f>COUNTIFS(N:N,P682,J:J,"+",E:E,"chromosome")</f>
        <v>6</v>
      </c>
    </row>
    <row r="683" spans="1:17" x14ac:dyDescent="0.35">
      <c r="A683" t="s">
        <v>26</v>
      </c>
      <c r="B683" t="s">
        <v>32</v>
      </c>
      <c r="C683" t="s">
        <v>20</v>
      </c>
      <c r="D683" t="s">
        <v>21</v>
      </c>
      <c r="E683" t="s">
        <v>5</v>
      </c>
      <c r="G683" t="s">
        <v>22</v>
      </c>
      <c r="H683">
        <v>958769</v>
      </c>
      <c r="I683">
        <v>958981</v>
      </c>
      <c r="J683" t="s">
        <v>23</v>
      </c>
      <c r="K683" t="s">
        <v>28</v>
      </c>
      <c r="L683" t="s">
        <v>2453</v>
      </c>
      <c r="M683">
        <f>IF(ABS(I683-H684)&lt;=100,M682,M682+1)</f>
        <v>328</v>
      </c>
      <c r="N683" t="str">
        <f t="shared" si="24"/>
        <v>0</v>
      </c>
      <c r="O683">
        <f t="shared" si="25"/>
        <v>327</v>
      </c>
      <c r="P683">
        <v>1710</v>
      </c>
      <c r="Q683" s="7">
        <f>COUNTIFS(N:N,P683,J:J,"+",E:E,"chromosome")</f>
        <v>2</v>
      </c>
    </row>
    <row r="684" spans="1:17" x14ac:dyDescent="0.35">
      <c r="A684" t="s">
        <v>26</v>
      </c>
      <c r="B684" t="s">
        <v>32</v>
      </c>
      <c r="C684" t="s">
        <v>20</v>
      </c>
      <c r="D684" t="s">
        <v>21</v>
      </c>
      <c r="E684" t="s">
        <v>5</v>
      </c>
      <c r="G684" t="s">
        <v>22</v>
      </c>
      <c r="H684">
        <v>959082</v>
      </c>
      <c r="I684">
        <v>959405</v>
      </c>
      <c r="J684" t="s">
        <v>23</v>
      </c>
      <c r="K684" t="s">
        <v>2456</v>
      </c>
      <c r="L684" t="s">
        <v>2455</v>
      </c>
      <c r="M684">
        <f>IF(ABS(I684-H685)&lt;=100,M683,M683+1)</f>
        <v>329</v>
      </c>
      <c r="N684" t="str">
        <f t="shared" si="24"/>
        <v>0</v>
      </c>
      <c r="O684">
        <f t="shared" si="25"/>
        <v>328</v>
      </c>
      <c r="P684">
        <v>1711</v>
      </c>
      <c r="Q684" s="7">
        <f>COUNTIFS(N:N,P684,J:J,"+",E:E,"chromosome")</f>
        <v>3</v>
      </c>
    </row>
    <row r="685" spans="1:17" x14ac:dyDescent="0.35">
      <c r="A685" t="s">
        <v>26</v>
      </c>
      <c r="B685" t="s">
        <v>32</v>
      </c>
      <c r="C685" t="s">
        <v>20</v>
      </c>
      <c r="D685" t="s">
        <v>21</v>
      </c>
      <c r="E685" t="s">
        <v>5</v>
      </c>
      <c r="G685" t="s">
        <v>22</v>
      </c>
      <c r="H685">
        <v>961923</v>
      </c>
      <c r="I685">
        <v>962345</v>
      </c>
      <c r="J685" t="s">
        <v>23</v>
      </c>
      <c r="K685" t="s">
        <v>28</v>
      </c>
      <c r="L685" t="s">
        <v>2462</v>
      </c>
      <c r="M685">
        <f>IF(ABS(I685-H686)&lt;=100,M684,M684+1)</f>
        <v>330</v>
      </c>
      <c r="N685">
        <f t="shared" si="24"/>
        <v>330</v>
      </c>
      <c r="O685">
        <f t="shared" si="25"/>
        <v>329</v>
      </c>
      <c r="P685">
        <v>1717</v>
      </c>
      <c r="Q685" s="7">
        <f>COUNTIFS(N:N,P685,J:J,"+",E:E,"chromosome")</f>
        <v>4</v>
      </c>
    </row>
    <row r="686" spans="1:17" x14ac:dyDescent="0.35">
      <c r="A686" t="s">
        <v>26</v>
      </c>
      <c r="B686" t="s">
        <v>32</v>
      </c>
      <c r="C686" t="s">
        <v>20</v>
      </c>
      <c r="D686" t="s">
        <v>21</v>
      </c>
      <c r="E686" t="s">
        <v>5</v>
      </c>
      <c r="G686" t="s">
        <v>22</v>
      </c>
      <c r="H686">
        <v>962494</v>
      </c>
      <c r="I686">
        <v>964248</v>
      </c>
      <c r="J686" t="s">
        <v>23</v>
      </c>
      <c r="K686" t="s">
        <v>132</v>
      </c>
      <c r="L686" t="s">
        <v>2464</v>
      </c>
      <c r="M686">
        <f>IF(ABS(I686-H687)&lt;=100,M685,M685+1)</f>
        <v>330</v>
      </c>
      <c r="N686">
        <f t="shared" si="24"/>
        <v>330</v>
      </c>
      <c r="O686">
        <f t="shared" si="25"/>
        <v>330</v>
      </c>
      <c r="P686">
        <v>1718</v>
      </c>
      <c r="Q686" s="7">
        <f>COUNTIFS(N:N,P686,J:J,"+",E:E,"chromosome")</f>
        <v>2</v>
      </c>
    </row>
    <row r="687" spans="1:17" x14ac:dyDescent="0.35">
      <c r="A687" t="s">
        <v>26</v>
      </c>
      <c r="B687" t="s">
        <v>32</v>
      </c>
      <c r="C687" t="s">
        <v>20</v>
      </c>
      <c r="D687" t="s">
        <v>21</v>
      </c>
      <c r="E687" t="s">
        <v>5</v>
      </c>
      <c r="G687" t="s">
        <v>22</v>
      </c>
      <c r="H687">
        <v>964223</v>
      </c>
      <c r="I687">
        <v>965497</v>
      </c>
      <c r="J687" t="s">
        <v>23</v>
      </c>
      <c r="K687" t="s">
        <v>2467</v>
      </c>
      <c r="L687" t="s">
        <v>2466</v>
      </c>
      <c r="M687">
        <f>IF(ABS(I687-H688)&lt;=100,M686,M686+1)</f>
        <v>330</v>
      </c>
      <c r="N687">
        <f t="shared" si="24"/>
        <v>330</v>
      </c>
      <c r="O687">
        <f t="shared" si="25"/>
        <v>330</v>
      </c>
      <c r="P687">
        <v>1719</v>
      </c>
      <c r="Q687" s="7">
        <f>COUNTIFS(N:N,P687,J:J,"+",E:E,"chromosome")</f>
        <v>2</v>
      </c>
    </row>
    <row r="688" spans="1:17" x14ac:dyDescent="0.35">
      <c r="A688" t="s">
        <v>26</v>
      </c>
      <c r="B688" t="s">
        <v>32</v>
      </c>
      <c r="C688" t="s">
        <v>20</v>
      </c>
      <c r="D688" t="s">
        <v>21</v>
      </c>
      <c r="E688" t="s">
        <v>5</v>
      </c>
      <c r="G688" t="s">
        <v>22</v>
      </c>
      <c r="H688">
        <v>965503</v>
      </c>
      <c r="I688">
        <v>966348</v>
      </c>
      <c r="J688" t="s">
        <v>23</v>
      </c>
      <c r="K688" t="s">
        <v>2470</v>
      </c>
      <c r="L688" t="s">
        <v>2469</v>
      </c>
      <c r="M688">
        <f>IF(ABS(I688-H689)&lt;=100,M687,M687+1)</f>
        <v>331</v>
      </c>
      <c r="N688">
        <f t="shared" si="24"/>
        <v>331</v>
      </c>
      <c r="O688">
        <f t="shared" si="25"/>
        <v>330</v>
      </c>
      <c r="P688">
        <v>1720</v>
      </c>
      <c r="Q688" s="7">
        <f>COUNTIFS(N:N,P688,J:J,"+",E:E,"chromosome")</f>
        <v>2</v>
      </c>
    </row>
    <row r="689" spans="1:18" x14ac:dyDescent="0.35">
      <c r="A689" t="s">
        <v>26</v>
      </c>
      <c r="B689" t="s">
        <v>32</v>
      </c>
      <c r="C689" t="s">
        <v>20</v>
      </c>
      <c r="D689" t="s">
        <v>21</v>
      </c>
      <c r="E689" t="s">
        <v>5</v>
      </c>
      <c r="G689" t="s">
        <v>22</v>
      </c>
      <c r="H689">
        <v>967203</v>
      </c>
      <c r="I689">
        <v>967505</v>
      </c>
      <c r="J689" t="s">
        <v>23</v>
      </c>
      <c r="K689" t="s">
        <v>2475</v>
      </c>
      <c r="L689" t="s">
        <v>2474</v>
      </c>
      <c r="M689">
        <f>IF(ABS(I689-H690)&lt;=100,M688,M688+1)</f>
        <v>331</v>
      </c>
      <c r="N689">
        <f t="shared" si="24"/>
        <v>331</v>
      </c>
      <c r="O689">
        <f t="shared" si="25"/>
        <v>331</v>
      </c>
      <c r="P689">
        <v>1721</v>
      </c>
      <c r="Q689" s="7">
        <f>COUNTIFS(N:N,P689,J:J,"+",E:E,"chromosome")</f>
        <v>2</v>
      </c>
    </row>
    <row r="690" spans="1:18" x14ac:dyDescent="0.35">
      <c r="A690" t="s">
        <v>26</v>
      </c>
      <c r="B690" t="s">
        <v>32</v>
      </c>
      <c r="C690" t="s">
        <v>20</v>
      </c>
      <c r="D690" t="s">
        <v>21</v>
      </c>
      <c r="E690" t="s">
        <v>5</v>
      </c>
      <c r="G690" t="s">
        <v>22</v>
      </c>
      <c r="H690">
        <v>967509</v>
      </c>
      <c r="I690">
        <v>968642</v>
      </c>
      <c r="J690" t="s">
        <v>23</v>
      </c>
      <c r="K690" t="s">
        <v>1655</v>
      </c>
      <c r="L690" t="s">
        <v>2477</v>
      </c>
      <c r="M690">
        <f>IF(ABS(I690-H691)&lt;=100,M689,M689+1)</f>
        <v>331</v>
      </c>
      <c r="N690">
        <f t="shared" si="24"/>
        <v>331</v>
      </c>
      <c r="O690">
        <f t="shared" si="25"/>
        <v>331</v>
      </c>
      <c r="P690">
        <v>1723</v>
      </c>
      <c r="Q690" s="7">
        <f>COUNTIFS(N:N,P690,J:J,"+",E:E,"chromosome")</f>
        <v>3</v>
      </c>
    </row>
    <row r="691" spans="1:18" x14ac:dyDescent="0.35">
      <c r="A691" t="s">
        <v>26</v>
      </c>
      <c r="B691" t="s">
        <v>32</v>
      </c>
      <c r="C691" t="s">
        <v>20</v>
      </c>
      <c r="D691" t="s">
        <v>21</v>
      </c>
      <c r="E691" t="s">
        <v>5</v>
      </c>
      <c r="G691" t="s">
        <v>22</v>
      </c>
      <c r="H691">
        <v>968639</v>
      </c>
      <c r="I691">
        <v>970120</v>
      </c>
      <c r="J691" t="s">
        <v>23</v>
      </c>
      <c r="K691" t="s">
        <v>1030</v>
      </c>
      <c r="L691" t="s">
        <v>2479</v>
      </c>
      <c r="M691">
        <f>IF(ABS(I691-H692)&lt;=100,M690,M690+1)</f>
        <v>331</v>
      </c>
      <c r="N691">
        <f t="shared" si="24"/>
        <v>331</v>
      </c>
      <c r="O691">
        <f t="shared" si="25"/>
        <v>331</v>
      </c>
      <c r="P691">
        <v>1727</v>
      </c>
      <c r="Q691" s="7">
        <f>COUNTIFS(N:N,P691,J:J,"+",E:E,"chromosome")</f>
        <v>2</v>
      </c>
    </row>
    <row r="692" spans="1:18" x14ac:dyDescent="0.35">
      <c r="A692" t="s">
        <v>26</v>
      </c>
      <c r="B692" t="s">
        <v>32</v>
      </c>
      <c r="C692" t="s">
        <v>20</v>
      </c>
      <c r="D692" t="s">
        <v>21</v>
      </c>
      <c r="E692" t="s">
        <v>5</v>
      </c>
      <c r="G692" t="s">
        <v>22</v>
      </c>
      <c r="H692">
        <v>970121</v>
      </c>
      <c r="I692">
        <v>970606</v>
      </c>
      <c r="J692" t="s">
        <v>23</v>
      </c>
      <c r="K692" t="s">
        <v>1058</v>
      </c>
      <c r="L692" t="s">
        <v>2481</v>
      </c>
      <c r="M692">
        <f>IF(ABS(I692-H693)&lt;=100,M691,M691+1)</f>
        <v>331</v>
      </c>
      <c r="N692">
        <f t="shared" si="24"/>
        <v>331</v>
      </c>
      <c r="O692">
        <f t="shared" si="25"/>
        <v>331</v>
      </c>
      <c r="P692">
        <v>1730</v>
      </c>
      <c r="Q692" s="7">
        <f>COUNTIFS(N:N,P692,J:J,"+",E:E,"chromosome")</f>
        <v>2</v>
      </c>
    </row>
    <row r="693" spans="1:18" x14ac:dyDescent="0.35">
      <c r="A693" t="s">
        <v>26</v>
      </c>
      <c r="B693" t="s">
        <v>32</v>
      </c>
      <c r="C693" t="s">
        <v>20</v>
      </c>
      <c r="D693" t="s">
        <v>21</v>
      </c>
      <c r="E693" t="s">
        <v>5</v>
      </c>
      <c r="G693" t="s">
        <v>22</v>
      </c>
      <c r="H693">
        <v>970599</v>
      </c>
      <c r="I693">
        <v>971354</v>
      </c>
      <c r="J693" t="s">
        <v>23</v>
      </c>
      <c r="K693" t="s">
        <v>2484</v>
      </c>
      <c r="L693" t="s">
        <v>2483</v>
      </c>
      <c r="M693">
        <f>IF(ABS(I693-H694)&lt;=100,M692,M692+1)</f>
        <v>331</v>
      </c>
      <c r="N693">
        <f t="shared" si="24"/>
        <v>331</v>
      </c>
      <c r="O693">
        <f t="shared" si="25"/>
        <v>331</v>
      </c>
      <c r="P693">
        <v>1733</v>
      </c>
      <c r="Q693" s="7">
        <f>COUNTIFS(N:N,P693,J:J,"+",E:E,"chromosome")</f>
        <v>3</v>
      </c>
    </row>
    <row r="694" spans="1:18" x14ac:dyDescent="0.35">
      <c r="A694" t="s">
        <v>26</v>
      </c>
      <c r="B694" t="s">
        <v>32</v>
      </c>
      <c r="C694" t="s">
        <v>20</v>
      </c>
      <c r="D694" t="s">
        <v>21</v>
      </c>
      <c r="E694" t="s">
        <v>5</v>
      </c>
      <c r="G694" t="s">
        <v>22</v>
      </c>
      <c r="H694">
        <v>971359</v>
      </c>
      <c r="I694">
        <v>972684</v>
      </c>
      <c r="J694" t="s">
        <v>23</v>
      </c>
      <c r="K694" t="s">
        <v>2225</v>
      </c>
      <c r="L694" t="s">
        <v>2486</v>
      </c>
      <c r="M694">
        <f>IF(ABS(I694-H695)&lt;=100,M693,M693+1)</f>
        <v>331</v>
      </c>
      <c r="N694">
        <f t="shared" si="24"/>
        <v>331</v>
      </c>
      <c r="O694">
        <f t="shared" si="25"/>
        <v>331</v>
      </c>
      <c r="P694">
        <v>1736</v>
      </c>
      <c r="Q694" s="7">
        <f>COUNTIFS(N:N,P694,J:J,"+",E:E,"chromosome")</f>
        <v>2</v>
      </c>
    </row>
    <row r="695" spans="1:18" x14ac:dyDescent="0.35">
      <c r="A695" t="s">
        <v>26</v>
      </c>
      <c r="B695" t="s">
        <v>32</v>
      </c>
      <c r="C695" t="s">
        <v>20</v>
      </c>
      <c r="D695" t="s">
        <v>21</v>
      </c>
      <c r="E695" t="s">
        <v>5</v>
      </c>
      <c r="G695" t="s">
        <v>22</v>
      </c>
      <c r="H695">
        <v>972681</v>
      </c>
      <c r="I695">
        <v>973172</v>
      </c>
      <c r="J695" t="s">
        <v>23</v>
      </c>
      <c r="K695" t="s">
        <v>2225</v>
      </c>
      <c r="L695" t="s">
        <v>2488</v>
      </c>
      <c r="M695">
        <f>IF(ABS(I695-H696)&lt;=100,M694,M694+1)</f>
        <v>332</v>
      </c>
      <c r="N695">
        <f t="shared" si="24"/>
        <v>332</v>
      </c>
      <c r="O695">
        <f t="shared" si="25"/>
        <v>331</v>
      </c>
      <c r="P695">
        <v>1738</v>
      </c>
      <c r="Q695" s="7">
        <f>COUNTIFS(N:N,P695,J:J,"+",E:E,"chromosome")</f>
        <v>6</v>
      </c>
    </row>
    <row r="696" spans="1:18" x14ac:dyDescent="0.35">
      <c r="A696" t="s">
        <v>26</v>
      </c>
      <c r="B696" t="s">
        <v>32</v>
      </c>
      <c r="C696" t="s">
        <v>20</v>
      </c>
      <c r="D696" t="s">
        <v>21</v>
      </c>
      <c r="E696" t="s">
        <v>5</v>
      </c>
      <c r="G696" t="s">
        <v>22</v>
      </c>
      <c r="H696">
        <v>973316</v>
      </c>
      <c r="I696">
        <v>974338</v>
      </c>
      <c r="J696" t="s">
        <v>23</v>
      </c>
      <c r="K696" t="s">
        <v>2230</v>
      </c>
      <c r="L696" t="s">
        <v>2490</v>
      </c>
      <c r="M696">
        <f>IF(ABS(I696-H697)&lt;=100,M695,M695+1)</f>
        <v>332</v>
      </c>
      <c r="N696">
        <f t="shared" si="24"/>
        <v>332</v>
      </c>
      <c r="O696">
        <f t="shared" si="25"/>
        <v>332</v>
      </c>
      <c r="P696">
        <v>1739</v>
      </c>
      <c r="Q696" s="7">
        <f>COUNTIFS(N:N,P696,J:J,"+",E:E,"chromosome")</f>
        <v>2</v>
      </c>
    </row>
    <row r="697" spans="1:18" x14ac:dyDescent="0.35">
      <c r="A697" t="s">
        <v>26</v>
      </c>
      <c r="B697" t="s">
        <v>32</v>
      </c>
      <c r="C697" t="s">
        <v>20</v>
      </c>
      <c r="D697" t="s">
        <v>21</v>
      </c>
      <c r="E697" t="s">
        <v>5</v>
      </c>
      <c r="G697" t="s">
        <v>22</v>
      </c>
      <c r="H697">
        <v>974350</v>
      </c>
      <c r="I697">
        <v>975672</v>
      </c>
      <c r="J697" t="s">
        <v>23</v>
      </c>
      <c r="K697" t="s">
        <v>2493</v>
      </c>
      <c r="L697" t="s">
        <v>2492</v>
      </c>
      <c r="M697">
        <f>IF(ABS(I697-H698)&lt;=100,M696,M696+1)</f>
        <v>332</v>
      </c>
      <c r="N697">
        <f t="shared" si="24"/>
        <v>332</v>
      </c>
      <c r="O697">
        <f t="shared" si="25"/>
        <v>332</v>
      </c>
      <c r="P697">
        <v>1741</v>
      </c>
      <c r="Q697" s="7">
        <f>COUNTIFS(N:N,P697,J:J,"+",E:E,"chromosome")</f>
        <v>2</v>
      </c>
      <c r="R697" s="8"/>
    </row>
    <row r="698" spans="1:18" x14ac:dyDescent="0.35">
      <c r="A698" t="s">
        <v>26</v>
      </c>
      <c r="B698" t="s">
        <v>32</v>
      </c>
      <c r="C698" t="s">
        <v>20</v>
      </c>
      <c r="D698" t="s">
        <v>21</v>
      </c>
      <c r="E698" t="s">
        <v>5</v>
      </c>
      <c r="G698" t="s">
        <v>22</v>
      </c>
      <c r="H698">
        <v>975659</v>
      </c>
      <c r="I698">
        <v>977092</v>
      </c>
      <c r="J698" t="s">
        <v>23</v>
      </c>
      <c r="K698" t="s">
        <v>2496</v>
      </c>
      <c r="L698" t="s">
        <v>2495</v>
      </c>
      <c r="M698">
        <f>IF(ABS(I698-H699)&lt;=100,M697,M697+1)</f>
        <v>333</v>
      </c>
      <c r="N698" t="str">
        <f t="shared" si="24"/>
        <v>0</v>
      </c>
      <c r="O698">
        <f t="shared" si="25"/>
        <v>332</v>
      </c>
      <c r="P698">
        <v>1746</v>
      </c>
      <c r="Q698" s="7">
        <f>COUNTIFS(N:N,P698,J:J,"-",E:E,"plasmid")</f>
        <v>4</v>
      </c>
    </row>
    <row r="699" spans="1:18" x14ac:dyDescent="0.35">
      <c r="A699" t="s">
        <v>26</v>
      </c>
      <c r="B699" t="s">
        <v>32</v>
      </c>
      <c r="C699" t="s">
        <v>20</v>
      </c>
      <c r="D699" t="s">
        <v>21</v>
      </c>
      <c r="E699" t="s">
        <v>5</v>
      </c>
      <c r="G699" t="s">
        <v>22</v>
      </c>
      <c r="H699">
        <v>977223</v>
      </c>
      <c r="I699">
        <v>978314</v>
      </c>
      <c r="J699" t="s">
        <v>23</v>
      </c>
      <c r="K699" t="s">
        <v>28</v>
      </c>
      <c r="L699" t="s">
        <v>2498</v>
      </c>
      <c r="M699">
        <f>IF(ABS(I699-H700)&lt;=100,M698,M698+1)</f>
        <v>334</v>
      </c>
      <c r="N699" t="str">
        <f t="shared" si="24"/>
        <v>0</v>
      </c>
      <c r="O699">
        <f t="shared" si="25"/>
        <v>333</v>
      </c>
      <c r="P699">
        <v>1747</v>
      </c>
      <c r="Q699" s="7">
        <f>COUNTIFS(N:N,P699,J:J,"-",E:E,"plasmid")</f>
        <v>2</v>
      </c>
      <c r="R699" s="8"/>
    </row>
    <row r="700" spans="1:18" x14ac:dyDescent="0.35">
      <c r="A700" t="s">
        <v>26</v>
      </c>
      <c r="B700" t="s">
        <v>32</v>
      </c>
      <c r="C700" t="s">
        <v>20</v>
      </c>
      <c r="D700" t="s">
        <v>21</v>
      </c>
      <c r="E700" t="s">
        <v>5</v>
      </c>
      <c r="G700" t="s">
        <v>22</v>
      </c>
      <c r="H700">
        <v>979528</v>
      </c>
      <c r="I700">
        <v>981480</v>
      </c>
      <c r="J700" t="s">
        <v>23</v>
      </c>
      <c r="K700" t="s">
        <v>2504</v>
      </c>
      <c r="L700" t="s">
        <v>2503</v>
      </c>
      <c r="M700">
        <f>IF(ABS(I700-H701)&lt;=100,M699,M699+1)</f>
        <v>335</v>
      </c>
      <c r="N700">
        <f t="shared" si="24"/>
        <v>335</v>
      </c>
      <c r="O700">
        <f t="shared" si="25"/>
        <v>334</v>
      </c>
      <c r="P700">
        <v>1753</v>
      </c>
      <c r="Q700" s="7">
        <f>COUNTIFS(N:N,P700,J:J,"+",E:E,"plasmid")</f>
        <v>2</v>
      </c>
    </row>
    <row r="701" spans="1:18" x14ac:dyDescent="0.35">
      <c r="A701" t="s">
        <v>26</v>
      </c>
      <c r="B701" t="s">
        <v>32</v>
      </c>
      <c r="C701" t="s">
        <v>20</v>
      </c>
      <c r="D701" t="s">
        <v>21</v>
      </c>
      <c r="E701" t="s">
        <v>5</v>
      </c>
      <c r="G701" t="s">
        <v>22</v>
      </c>
      <c r="H701">
        <v>981740</v>
      </c>
      <c r="I701">
        <v>982501</v>
      </c>
      <c r="J701" t="s">
        <v>23</v>
      </c>
      <c r="K701" t="s">
        <v>28</v>
      </c>
      <c r="L701" t="s">
        <v>2506</v>
      </c>
      <c r="M701">
        <f>IF(ABS(I701-H702)&lt;=100,M700,M700+1)</f>
        <v>335</v>
      </c>
      <c r="N701">
        <f t="shared" si="24"/>
        <v>335</v>
      </c>
      <c r="O701">
        <f t="shared" si="25"/>
        <v>335</v>
      </c>
    </row>
    <row r="702" spans="1:18" x14ac:dyDescent="0.35">
      <c r="A702" t="s">
        <v>26</v>
      </c>
      <c r="B702" t="s">
        <v>32</v>
      </c>
      <c r="C702" t="s">
        <v>20</v>
      </c>
      <c r="D702" t="s">
        <v>21</v>
      </c>
      <c r="E702" t="s">
        <v>5</v>
      </c>
      <c r="G702" t="s">
        <v>22</v>
      </c>
      <c r="H702">
        <v>982506</v>
      </c>
      <c r="I702">
        <v>986276</v>
      </c>
      <c r="J702" t="s">
        <v>23</v>
      </c>
      <c r="K702" t="s">
        <v>2509</v>
      </c>
      <c r="L702" t="s">
        <v>2508</v>
      </c>
      <c r="M702">
        <f>IF(ABS(I702-H703)&lt;=100,M701,M701+1)</f>
        <v>336</v>
      </c>
      <c r="N702" t="str">
        <f t="shared" si="24"/>
        <v>0</v>
      </c>
      <c r="O702">
        <f t="shared" si="25"/>
        <v>335</v>
      </c>
    </row>
    <row r="703" spans="1:18" x14ac:dyDescent="0.35">
      <c r="A703" t="s">
        <v>26</v>
      </c>
      <c r="B703" t="s">
        <v>32</v>
      </c>
      <c r="C703" t="s">
        <v>20</v>
      </c>
      <c r="D703" t="s">
        <v>21</v>
      </c>
      <c r="E703" t="s">
        <v>5</v>
      </c>
      <c r="G703" t="s">
        <v>22</v>
      </c>
      <c r="H703">
        <v>986644</v>
      </c>
      <c r="I703">
        <v>987207</v>
      </c>
      <c r="J703" t="s">
        <v>23</v>
      </c>
      <c r="K703" t="s">
        <v>28</v>
      </c>
      <c r="L703" t="s">
        <v>2511</v>
      </c>
      <c r="M703">
        <f>IF(ABS(I703-H704)&lt;=100,M702,M702+1)</f>
        <v>337</v>
      </c>
      <c r="N703">
        <f t="shared" si="24"/>
        <v>337</v>
      </c>
      <c r="O703">
        <f t="shared" si="25"/>
        <v>336</v>
      </c>
    </row>
    <row r="704" spans="1:18" x14ac:dyDescent="0.35">
      <c r="A704" t="s">
        <v>26</v>
      </c>
      <c r="B704" t="s">
        <v>32</v>
      </c>
      <c r="C704" t="s">
        <v>20</v>
      </c>
      <c r="D704" t="s">
        <v>21</v>
      </c>
      <c r="E704" t="s">
        <v>5</v>
      </c>
      <c r="G704" t="s">
        <v>22</v>
      </c>
      <c r="H704">
        <v>987405</v>
      </c>
      <c r="I704">
        <v>988622</v>
      </c>
      <c r="J704" t="s">
        <v>23</v>
      </c>
      <c r="K704" t="s">
        <v>1828</v>
      </c>
      <c r="L704" t="s">
        <v>2513</v>
      </c>
      <c r="M704">
        <f>IF(ABS(I704-H705)&lt;=100,M703,M703+1)</f>
        <v>337</v>
      </c>
      <c r="N704">
        <f t="shared" si="24"/>
        <v>337</v>
      </c>
      <c r="O704">
        <f t="shared" si="25"/>
        <v>337</v>
      </c>
    </row>
    <row r="705" spans="1:15" x14ac:dyDescent="0.35">
      <c r="A705" t="s">
        <v>26</v>
      </c>
      <c r="B705" t="s">
        <v>32</v>
      </c>
      <c r="C705" t="s">
        <v>20</v>
      </c>
      <c r="D705" t="s">
        <v>21</v>
      </c>
      <c r="E705" t="s">
        <v>5</v>
      </c>
      <c r="G705" t="s">
        <v>22</v>
      </c>
      <c r="H705">
        <v>988656</v>
      </c>
      <c r="I705">
        <v>990071</v>
      </c>
      <c r="J705" t="s">
        <v>23</v>
      </c>
      <c r="K705" t="s">
        <v>2225</v>
      </c>
      <c r="L705" t="s">
        <v>2515</v>
      </c>
      <c r="M705">
        <f>IF(ABS(I705-H706)&lt;=100,M704,M704+1)</f>
        <v>338</v>
      </c>
      <c r="N705" t="str">
        <f t="shared" si="24"/>
        <v>0</v>
      </c>
      <c r="O705">
        <f t="shared" si="25"/>
        <v>337</v>
      </c>
    </row>
    <row r="706" spans="1:15" x14ac:dyDescent="0.35">
      <c r="A706" t="s">
        <v>26</v>
      </c>
      <c r="B706" t="s">
        <v>32</v>
      </c>
      <c r="C706" t="s">
        <v>20</v>
      </c>
      <c r="D706" t="s">
        <v>21</v>
      </c>
      <c r="E706" t="s">
        <v>5</v>
      </c>
      <c r="G706" t="s">
        <v>22</v>
      </c>
      <c r="H706">
        <v>990240</v>
      </c>
      <c r="I706">
        <v>991547</v>
      </c>
      <c r="J706" t="s">
        <v>23</v>
      </c>
      <c r="K706" t="s">
        <v>28</v>
      </c>
      <c r="L706" t="s">
        <v>2517</v>
      </c>
      <c r="M706">
        <f>IF(ABS(I706-H707)&lt;=100,M705,M705+1)</f>
        <v>339</v>
      </c>
      <c r="N706" t="str">
        <f t="shared" ref="N706:N769" si="26">IF(COUNTIF(M$1:M$3238,M706)=1,"0",M706)</f>
        <v>0</v>
      </c>
      <c r="O706">
        <f t="shared" si="25"/>
        <v>338</v>
      </c>
    </row>
    <row r="707" spans="1:15" x14ac:dyDescent="0.35">
      <c r="A707" t="s">
        <v>26</v>
      </c>
      <c r="B707" t="s">
        <v>32</v>
      </c>
      <c r="C707" t="s">
        <v>20</v>
      </c>
      <c r="D707" t="s">
        <v>21</v>
      </c>
      <c r="E707" t="s">
        <v>5</v>
      </c>
      <c r="G707" t="s">
        <v>22</v>
      </c>
      <c r="H707">
        <v>992104</v>
      </c>
      <c r="I707">
        <v>992658</v>
      </c>
      <c r="J707" t="s">
        <v>23</v>
      </c>
      <c r="K707" t="s">
        <v>2520</v>
      </c>
      <c r="L707" t="s">
        <v>2519</v>
      </c>
      <c r="M707">
        <f>IF(ABS(I707-H708)&lt;=100,M706,M706+1)</f>
        <v>340</v>
      </c>
      <c r="N707" t="str">
        <f t="shared" si="26"/>
        <v>0</v>
      </c>
      <c r="O707">
        <f t="shared" ref="O707:O770" si="27">M706</f>
        <v>339</v>
      </c>
    </row>
    <row r="708" spans="1:15" x14ac:dyDescent="0.35">
      <c r="A708" t="s">
        <v>26</v>
      </c>
      <c r="B708" t="s">
        <v>32</v>
      </c>
      <c r="C708" t="s">
        <v>20</v>
      </c>
      <c r="D708" t="s">
        <v>21</v>
      </c>
      <c r="E708" t="s">
        <v>5</v>
      </c>
      <c r="G708" t="s">
        <v>22</v>
      </c>
      <c r="H708">
        <v>992895</v>
      </c>
      <c r="I708">
        <v>993248</v>
      </c>
      <c r="J708" t="s">
        <v>23</v>
      </c>
      <c r="K708" t="s">
        <v>53</v>
      </c>
      <c r="L708" t="s">
        <v>2522</v>
      </c>
      <c r="M708">
        <f>IF(ABS(I708-H709)&lt;=100,M707,M707+1)</f>
        <v>341</v>
      </c>
      <c r="N708">
        <f t="shared" si="26"/>
        <v>341</v>
      </c>
      <c r="O708">
        <f t="shared" si="27"/>
        <v>340</v>
      </c>
    </row>
    <row r="709" spans="1:15" x14ac:dyDescent="0.35">
      <c r="A709" t="s">
        <v>26</v>
      </c>
      <c r="B709" t="s">
        <v>32</v>
      </c>
      <c r="C709" t="s">
        <v>20</v>
      </c>
      <c r="D709" t="s">
        <v>21</v>
      </c>
      <c r="E709" t="s">
        <v>5</v>
      </c>
      <c r="G709" t="s">
        <v>22</v>
      </c>
      <c r="H709">
        <v>993465</v>
      </c>
      <c r="I709">
        <v>994814</v>
      </c>
      <c r="J709" t="s">
        <v>23</v>
      </c>
      <c r="K709" t="s">
        <v>2525</v>
      </c>
      <c r="L709" t="s">
        <v>2524</v>
      </c>
      <c r="M709">
        <f>IF(ABS(I709-H710)&lt;=100,M708,M708+1)</f>
        <v>341</v>
      </c>
      <c r="N709">
        <f t="shared" si="26"/>
        <v>341</v>
      </c>
      <c r="O709">
        <f t="shared" si="27"/>
        <v>341</v>
      </c>
    </row>
    <row r="710" spans="1:15" x14ac:dyDescent="0.35">
      <c r="A710" t="s">
        <v>26</v>
      </c>
      <c r="B710" t="s">
        <v>32</v>
      </c>
      <c r="C710" t="s">
        <v>20</v>
      </c>
      <c r="D710" t="s">
        <v>21</v>
      </c>
      <c r="E710" t="s">
        <v>5</v>
      </c>
      <c r="G710" t="s">
        <v>22</v>
      </c>
      <c r="H710">
        <v>994816</v>
      </c>
      <c r="I710">
        <v>995958</v>
      </c>
      <c r="J710" t="s">
        <v>23</v>
      </c>
      <c r="K710" t="s">
        <v>2528</v>
      </c>
      <c r="L710" t="s">
        <v>2527</v>
      </c>
      <c r="M710">
        <f>IF(ABS(I710-H711)&lt;=100,M709,M709+1)</f>
        <v>342</v>
      </c>
      <c r="N710" t="str">
        <f t="shared" si="26"/>
        <v>0</v>
      </c>
      <c r="O710">
        <f t="shared" si="27"/>
        <v>341</v>
      </c>
    </row>
    <row r="711" spans="1:15" x14ac:dyDescent="0.35">
      <c r="A711" t="s">
        <v>26</v>
      </c>
      <c r="B711" t="s">
        <v>32</v>
      </c>
      <c r="C711" t="s">
        <v>20</v>
      </c>
      <c r="D711" t="s">
        <v>21</v>
      </c>
      <c r="E711" t="s">
        <v>5</v>
      </c>
      <c r="G711" t="s">
        <v>22</v>
      </c>
      <c r="H711">
        <v>997553</v>
      </c>
      <c r="I711">
        <v>998332</v>
      </c>
      <c r="J711" t="s">
        <v>23</v>
      </c>
      <c r="K711" t="s">
        <v>2534</v>
      </c>
      <c r="L711" t="s">
        <v>2533</v>
      </c>
      <c r="M711">
        <f>IF(ABS(I711-H712)&lt;=100,M710,M710+1)</f>
        <v>343</v>
      </c>
      <c r="N711">
        <f t="shared" si="26"/>
        <v>343</v>
      </c>
      <c r="O711">
        <f t="shared" si="27"/>
        <v>342</v>
      </c>
    </row>
    <row r="712" spans="1:15" x14ac:dyDescent="0.35">
      <c r="A712" t="s">
        <v>26</v>
      </c>
      <c r="B712" t="s">
        <v>32</v>
      </c>
      <c r="C712" t="s">
        <v>20</v>
      </c>
      <c r="D712" t="s">
        <v>21</v>
      </c>
      <c r="E712" t="s">
        <v>5</v>
      </c>
      <c r="G712" t="s">
        <v>22</v>
      </c>
      <c r="H712">
        <v>999312</v>
      </c>
      <c r="I712">
        <v>1000295</v>
      </c>
      <c r="J712" t="s">
        <v>23</v>
      </c>
      <c r="K712" t="s">
        <v>2539</v>
      </c>
      <c r="L712" t="s">
        <v>2538</v>
      </c>
      <c r="M712">
        <f>IF(ABS(I712-H713)&lt;=100,M711,M711+1)</f>
        <v>343</v>
      </c>
      <c r="N712">
        <f t="shared" si="26"/>
        <v>343</v>
      </c>
      <c r="O712">
        <f t="shared" si="27"/>
        <v>343</v>
      </c>
    </row>
    <row r="713" spans="1:15" x14ac:dyDescent="0.35">
      <c r="A713" t="s">
        <v>26</v>
      </c>
      <c r="B713" t="s">
        <v>32</v>
      </c>
      <c r="C713" t="s">
        <v>20</v>
      </c>
      <c r="D713" t="s">
        <v>21</v>
      </c>
      <c r="E713" t="s">
        <v>5</v>
      </c>
      <c r="G713" t="s">
        <v>22</v>
      </c>
      <c r="H713">
        <v>1000292</v>
      </c>
      <c r="I713">
        <v>1001695</v>
      </c>
      <c r="J713" t="s">
        <v>23</v>
      </c>
      <c r="K713" t="s">
        <v>2542</v>
      </c>
      <c r="L713" t="s">
        <v>2541</v>
      </c>
      <c r="M713">
        <f>IF(ABS(I713-H714)&lt;=100,M712,M712+1)</f>
        <v>344</v>
      </c>
      <c r="N713" t="str">
        <f t="shared" si="26"/>
        <v>0</v>
      </c>
      <c r="O713">
        <f t="shared" si="27"/>
        <v>343</v>
      </c>
    </row>
    <row r="714" spans="1:15" x14ac:dyDescent="0.35">
      <c r="A714" t="s">
        <v>26</v>
      </c>
      <c r="B714" t="s">
        <v>32</v>
      </c>
      <c r="C714" t="s">
        <v>20</v>
      </c>
      <c r="D714" t="s">
        <v>21</v>
      </c>
      <c r="E714" t="s">
        <v>5</v>
      </c>
      <c r="G714" t="s">
        <v>22</v>
      </c>
      <c r="H714">
        <v>1002942</v>
      </c>
      <c r="I714">
        <v>1004447</v>
      </c>
      <c r="J714" t="s">
        <v>23</v>
      </c>
      <c r="K714" t="s">
        <v>2547</v>
      </c>
      <c r="L714" t="s">
        <v>2546</v>
      </c>
      <c r="M714">
        <f>IF(ABS(I714-H715)&lt;=100,M713,M713+1)</f>
        <v>345</v>
      </c>
      <c r="N714" t="str">
        <f t="shared" si="26"/>
        <v>0</v>
      </c>
      <c r="O714">
        <f t="shared" si="27"/>
        <v>344</v>
      </c>
    </row>
    <row r="715" spans="1:15" x14ac:dyDescent="0.35">
      <c r="A715" t="s">
        <v>26</v>
      </c>
      <c r="B715" t="s">
        <v>32</v>
      </c>
      <c r="C715" t="s">
        <v>20</v>
      </c>
      <c r="D715" t="s">
        <v>21</v>
      </c>
      <c r="E715" t="s">
        <v>5</v>
      </c>
      <c r="G715" t="s">
        <v>22</v>
      </c>
      <c r="H715">
        <v>1006665</v>
      </c>
      <c r="I715">
        <v>1006904</v>
      </c>
      <c r="J715" t="s">
        <v>23</v>
      </c>
      <c r="K715" t="s">
        <v>28</v>
      </c>
      <c r="L715" t="s">
        <v>2553</v>
      </c>
      <c r="M715">
        <f>IF(ABS(I715-H716)&lt;=100,M714,M714+1)</f>
        <v>346</v>
      </c>
      <c r="N715" t="str">
        <f t="shared" si="26"/>
        <v>0</v>
      </c>
      <c r="O715">
        <f t="shared" si="27"/>
        <v>345</v>
      </c>
    </row>
    <row r="716" spans="1:15" x14ac:dyDescent="0.35">
      <c r="A716" t="s">
        <v>26</v>
      </c>
      <c r="B716" t="s">
        <v>32</v>
      </c>
      <c r="C716" t="s">
        <v>20</v>
      </c>
      <c r="D716" t="s">
        <v>21</v>
      </c>
      <c r="E716" t="s">
        <v>5</v>
      </c>
      <c r="G716" t="s">
        <v>22</v>
      </c>
      <c r="H716">
        <v>1007555</v>
      </c>
      <c r="I716">
        <v>1008001</v>
      </c>
      <c r="J716" t="s">
        <v>23</v>
      </c>
      <c r="K716" t="s">
        <v>28</v>
      </c>
      <c r="L716" t="s">
        <v>2555</v>
      </c>
      <c r="M716">
        <f>IF(ABS(I716-H717)&lt;=100,M715,M715+1)</f>
        <v>347</v>
      </c>
      <c r="N716" t="str">
        <f t="shared" si="26"/>
        <v>0</v>
      </c>
      <c r="O716">
        <f t="shared" si="27"/>
        <v>346</v>
      </c>
    </row>
    <row r="717" spans="1:15" x14ac:dyDescent="0.35">
      <c r="A717" t="s">
        <v>26</v>
      </c>
      <c r="B717" t="s">
        <v>32</v>
      </c>
      <c r="C717" t="s">
        <v>20</v>
      </c>
      <c r="D717" t="s">
        <v>21</v>
      </c>
      <c r="E717" t="s">
        <v>5</v>
      </c>
      <c r="G717" t="s">
        <v>22</v>
      </c>
      <c r="H717">
        <v>1011020</v>
      </c>
      <c r="I717">
        <v>1013068</v>
      </c>
      <c r="J717" t="s">
        <v>23</v>
      </c>
      <c r="K717" t="s">
        <v>28</v>
      </c>
      <c r="L717" t="s">
        <v>2562</v>
      </c>
      <c r="M717">
        <f>IF(ABS(I717-H718)&lt;=100,M716,M716+1)</f>
        <v>348</v>
      </c>
      <c r="N717" t="str">
        <f t="shared" si="26"/>
        <v>0</v>
      </c>
      <c r="O717">
        <f t="shared" si="27"/>
        <v>347</v>
      </c>
    </row>
    <row r="718" spans="1:15" x14ac:dyDescent="0.35">
      <c r="A718" t="s">
        <v>26</v>
      </c>
      <c r="B718" t="s">
        <v>32</v>
      </c>
      <c r="C718" t="s">
        <v>20</v>
      </c>
      <c r="D718" t="s">
        <v>21</v>
      </c>
      <c r="E718" t="s">
        <v>5</v>
      </c>
      <c r="G718" t="s">
        <v>22</v>
      </c>
      <c r="H718">
        <v>1021659</v>
      </c>
      <c r="I718">
        <v>1024433</v>
      </c>
      <c r="J718" t="s">
        <v>23</v>
      </c>
      <c r="K718" t="s">
        <v>1664</v>
      </c>
      <c r="L718" t="s">
        <v>2582</v>
      </c>
      <c r="M718">
        <f>IF(ABS(I718-H719)&lt;=100,M717,M717+1)</f>
        <v>349</v>
      </c>
      <c r="N718" t="str">
        <f t="shared" si="26"/>
        <v>0</v>
      </c>
      <c r="O718">
        <f t="shared" si="27"/>
        <v>348</v>
      </c>
    </row>
    <row r="719" spans="1:15" x14ac:dyDescent="0.35">
      <c r="A719" t="s">
        <v>26</v>
      </c>
      <c r="B719" t="s">
        <v>32</v>
      </c>
      <c r="C719" t="s">
        <v>20</v>
      </c>
      <c r="D719" t="s">
        <v>21</v>
      </c>
      <c r="E719" t="s">
        <v>5</v>
      </c>
      <c r="G719" t="s">
        <v>22</v>
      </c>
      <c r="H719">
        <v>1024882</v>
      </c>
      <c r="I719">
        <v>1025748</v>
      </c>
      <c r="J719" t="s">
        <v>23</v>
      </c>
      <c r="K719" t="s">
        <v>28</v>
      </c>
      <c r="L719" t="s">
        <v>2584</v>
      </c>
      <c r="M719">
        <f>IF(ABS(I719-H720)&lt;=100,M718,M718+1)</f>
        <v>350</v>
      </c>
      <c r="N719" t="str">
        <f t="shared" si="26"/>
        <v>0</v>
      </c>
      <c r="O719">
        <f t="shared" si="27"/>
        <v>349</v>
      </c>
    </row>
    <row r="720" spans="1:15" x14ac:dyDescent="0.35">
      <c r="A720" t="s">
        <v>26</v>
      </c>
      <c r="B720" t="s">
        <v>32</v>
      </c>
      <c r="C720" t="s">
        <v>20</v>
      </c>
      <c r="D720" t="s">
        <v>21</v>
      </c>
      <c r="E720" t="s">
        <v>5</v>
      </c>
      <c r="G720" t="s">
        <v>22</v>
      </c>
      <c r="H720">
        <v>1025859</v>
      </c>
      <c r="I720">
        <v>1026320</v>
      </c>
      <c r="J720" t="s">
        <v>23</v>
      </c>
      <c r="K720" t="s">
        <v>28</v>
      </c>
      <c r="L720" t="s">
        <v>2586</v>
      </c>
      <c r="M720">
        <f>IF(ABS(I720-H721)&lt;=100,M719,M719+1)</f>
        <v>351</v>
      </c>
      <c r="N720" t="str">
        <f t="shared" si="26"/>
        <v>0</v>
      </c>
      <c r="O720">
        <f t="shared" si="27"/>
        <v>350</v>
      </c>
    </row>
    <row r="721" spans="1:15" x14ac:dyDescent="0.35">
      <c r="A721" t="s">
        <v>26</v>
      </c>
      <c r="B721" t="s">
        <v>32</v>
      </c>
      <c r="C721" t="s">
        <v>20</v>
      </c>
      <c r="D721" t="s">
        <v>21</v>
      </c>
      <c r="E721" t="s">
        <v>5</v>
      </c>
      <c r="G721" t="s">
        <v>22</v>
      </c>
      <c r="H721">
        <v>1026524</v>
      </c>
      <c r="I721">
        <v>1027090</v>
      </c>
      <c r="J721" t="s">
        <v>23</v>
      </c>
      <c r="K721" t="s">
        <v>2589</v>
      </c>
      <c r="L721" t="s">
        <v>2588</v>
      </c>
      <c r="M721">
        <f>IF(ABS(I721-H722)&lt;=100,M720,M720+1)</f>
        <v>352</v>
      </c>
      <c r="N721" t="str">
        <f t="shared" si="26"/>
        <v>0</v>
      </c>
      <c r="O721">
        <f t="shared" si="27"/>
        <v>351</v>
      </c>
    </row>
    <row r="722" spans="1:15" x14ac:dyDescent="0.35">
      <c r="A722" t="s">
        <v>26</v>
      </c>
      <c r="B722" t="s">
        <v>32</v>
      </c>
      <c r="C722" t="s">
        <v>20</v>
      </c>
      <c r="D722" t="s">
        <v>21</v>
      </c>
      <c r="E722" t="s">
        <v>5</v>
      </c>
      <c r="G722" t="s">
        <v>22</v>
      </c>
      <c r="H722">
        <v>1028218</v>
      </c>
      <c r="I722">
        <v>1028736</v>
      </c>
      <c r="J722" t="s">
        <v>23</v>
      </c>
      <c r="K722" t="s">
        <v>28</v>
      </c>
      <c r="L722" t="s">
        <v>2595</v>
      </c>
      <c r="M722">
        <f>IF(ABS(I722-H723)&lt;=100,M721,M721+1)</f>
        <v>353</v>
      </c>
      <c r="N722" t="str">
        <f t="shared" si="26"/>
        <v>0</v>
      </c>
      <c r="O722">
        <f t="shared" si="27"/>
        <v>352</v>
      </c>
    </row>
    <row r="723" spans="1:15" x14ac:dyDescent="0.35">
      <c r="A723" t="s">
        <v>26</v>
      </c>
      <c r="B723" t="s">
        <v>32</v>
      </c>
      <c r="C723" t="s">
        <v>20</v>
      </c>
      <c r="D723" t="s">
        <v>21</v>
      </c>
      <c r="E723" t="s">
        <v>5</v>
      </c>
      <c r="G723" t="s">
        <v>22</v>
      </c>
      <c r="H723">
        <v>1030119</v>
      </c>
      <c r="I723">
        <v>1030853</v>
      </c>
      <c r="J723" t="s">
        <v>23</v>
      </c>
      <c r="K723" t="s">
        <v>28</v>
      </c>
      <c r="L723" t="s">
        <v>2599</v>
      </c>
      <c r="M723">
        <f>IF(ABS(I723-H724)&lt;=100,M722,M722+1)</f>
        <v>354</v>
      </c>
      <c r="N723">
        <f t="shared" si="26"/>
        <v>354</v>
      </c>
      <c r="O723">
        <f t="shared" si="27"/>
        <v>353</v>
      </c>
    </row>
    <row r="724" spans="1:15" x14ac:dyDescent="0.35">
      <c r="A724" t="s">
        <v>26</v>
      </c>
      <c r="B724" t="s">
        <v>32</v>
      </c>
      <c r="C724" t="s">
        <v>20</v>
      </c>
      <c r="D724" t="s">
        <v>21</v>
      </c>
      <c r="E724" t="s">
        <v>5</v>
      </c>
      <c r="G724" t="s">
        <v>22</v>
      </c>
      <c r="H724">
        <v>1031067</v>
      </c>
      <c r="I724">
        <v>1031351</v>
      </c>
      <c r="J724" t="s">
        <v>23</v>
      </c>
      <c r="K724" t="s">
        <v>2602</v>
      </c>
      <c r="L724" t="s">
        <v>2601</v>
      </c>
      <c r="M724">
        <f>IF(ABS(I724-H725)&lt;=100,M723,M723+1)</f>
        <v>354</v>
      </c>
      <c r="N724">
        <f t="shared" si="26"/>
        <v>354</v>
      </c>
      <c r="O724">
        <f t="shared" si="27"/>
        <v>354</v>
      </c>
    </row>
    <row r="725" spans="1:15" x14ac:dyDescent="0.35">
      <c r="A725" t="s">
        <v>26</v>
      </c>
      <c r="B725" t="s">
        <v>32</v>
      </c>
      <c r="C725" t="s">
        <v>20</v>
      </c>
      <c r="D725" t="s">
        <v>21</v>
      </c>
      <c r="E725" t="s">
        <v>5</v>
      </c>
      <c r="G725" t="s">
        <v>22</v>
      </c>
      <c r="H725">
        <v>1031355</v>
      </c>
      <c r="I725">
        <v>1032032</v>
      </c>
      <c r="J725" t="s">
        <v>23</v>
      </c>
      <c r="K725" t="s">
        <v>2605</v>
      </c>
      <c r="L725" t="s">
        <v>2604</v>
      </c>
      <c r="M725">
        <f>IF(ABS(I725-H726)&lt;=100,M724,M724+1)</f>
        <v>355</v>
      </c>
      <c r="N725">
        <f t="shared" si="26"/>
        <v>355</v>
      </c>
      <c r="O725">
        <f t="shared" si="27"/>
        <v>354</v>
      </c>
    </row>
    <row r="726" spans="1:15" x14ac:dyDescent="0.35">
      <c r="A726" t="s">
        <v>26</v>
      </c>
      <c r="B726" t="s">
        <v>32</v>
      </c>
      <c r="C726" t="s">
        <v>20</v>
      </c>
      <c r="D726" t="s">
        <v>21</v>
      </c>
      <c r="E726" t="s">
        <v>5</v>
      </c>
      <c r="G726" t="s">
        <v>22</v>
      </c>
      <c r="H726">
        <v>1032390</v>
      </c>
      <c r="I726">
        <v>1033385</v>
      </c>
      <c r="J726" t="s">
        <v>23</v>
      </c>
      <c r="K726" t="s">
        <v>2608</v>
      </c>
      <c r="L726" t="s">
        <v>2607</v>
      </c>
      <c r="M726">
        <f>IF(ABS(I726-H727)&lt;=100,M725,M725+1)</f>
        <v>355</v>
      </c>
      <c r="N726">
        <f t="shared" si="26"/>
        <v>355</v>
      </c>
      <c r="O726">
        <f t="shared" si="27"/>
        <v>355</v>
      </c>
    </row>
    <row r="727" spans="1:15" x14ac:dyDescent="0.35">
      <c r="A727" t="s">
        <v>26</v>
      </c>
      <c r="B727" t="s">
        <v>32</v>
      </c>
      <c r="C727" t="s">
        <v>20</v>
      </c>
      <c r="D727" t="s">
        <v>21</v>
      </c>
      <c r="E727" t="s">
        <v>5</v>
      </c>
      <c r="G727" t="s">
        <v>22</v>
      </c>
      <c r="H727">
        <v>1033432</v>
      </c>
      <c r="I727">
        <v>1034313</v>
      </c>
      <c r="J727" t="s">
        <v>23</v>
      </c>
      <c r="K727" t="s">
        <v>28</v>
      </c>
      <c r="L727" t="s">
        <v>2610</v>
      </c>
      <c r="M727">
        <f>IF(ABS(I727-H728)&lt;=100,M726,M726+1)</f>
        <v>355</v>
      </c>
      <c r="N727">
        <f t="shared" si="26"/>
        <v>355</v>
      </c>
      <c r="O727">
        <f t="shared" si="27"/>
        <v>355</v>
      </c>
    </row>
    <row r="728" spans="1:15" x14ac:dyDescent="0.35">
      <c r="A728" t="s">
        <v>26</v>
      </c>
      <c r="B728" t="s">
        <v>32</v>
      </c>
      <c r="C728" t="s">
        <v>20</v>
      </c>
      <c r="D728" t="s">
        <v>21</v>
      </c>
      <c r="E728" t="s">
        <v>5</v>
      </c>
      <c r="G728" t="s">
        <v>22</v>
      </c>
      <c r="H728">
        <v>1034314</v>
      </c>
      <c r="I728">
        <v>1035996</v>
      </c>
      <c r="J728" t="s">
        <v>23</v>
      </c>
      <c r="K728" t="s">
        <v>28</v>
      </c>
      <c r="L728" t="s">
        <v>2612</v>
      </c>
      <c r="M728">
        <f>IF(ABS(I728-H729)&lt;=100,M727,M727+1)</f>
        <v>355</v>
      </c>
      <c r="N728">
        <f t="shared" si="26"/>
        <v>355</v>
      </c>
      <c r="O728">
        <f t="shared" si="27"/>
        <v>355</v>
      </c>
    </row>
    <row r="729" spans="1:15" x14ac:dyDescent="0.35">
      <c r="A729" t="s">
        <v>26</v>
      </c>
      <c r="B729" t="s">
        <v>32</v>
      </c>
      <c r="C729" t="s">
        <v>20</v>
      </c>
      <c r="D729" t="s">
        <v>21</v>
      </c>
      <c r="E729" t="s">
        <v>5</v>
      </c>
      <c r="G729" t="s">
        <v>22</v>
      </c>
      <c r="H729">
        <v>1036018</v>
      </c>
      <c r="I729">
        <v>1039080</v>
      </c>
      <c r="J729" t="s">
        <v>23</v>
      </c>
      <c r="K729" t="s">
        <v>28</v>
      </c>
      <c r="L729" t="s">
        <v>2614</v>
      </c>
      <c r="M729">
        <f>IF(ABS(I729-H730)&lt;=100,M728,M728+1)</f>
        <v>355</v>
      </c>
      <c r="N729">
        <f t="shared" si="26"/>
        <v>355</v>
      </c>
      <c r="O729">
        <f t="shared" si="27"/>
        <v>355</v>
      </c>
    </row>
    <row r="730" spans="1:15" x14ac:dyDescent="0.35">
      <c r="A730" t="s">
        <v>26</v>
      </c>
      <c r="B730" t="s">
        <v>32</v>
      </c>
      <c r="C730" t="s">
        <v>20</v>
      </c>
      <c r="D730" t="s">
        <v>21</v>
      </c>
      <c r="E730" t="s">
        <v>5</v>
      </c>
      <c r="G730" t="s">
        <v>22</v>
      </c>
      <c r="H730">
        <v>1039102</v>
      </c>
      <c r="I730">
        <v>1039923</v>
      </c>
      <c r="J730" t="s">
        <v>23</v>
      </c>
      <c r="K730" t="s">
        <v>2617</v>
      </c>
      <c r="L730" t="s">
        <v>2616</v>
      </c>
      <c r="M730">
        <f>IF(ABS(I730-H731)&lt;=100,M729,M729+1)</f>
        <v>355</v>
      </c>
      <c r="N730">
        <f t="shared" si="26"/>
        <v>355</v>
      </c>
      <c r="O730">
        <f t="shared" si="27"/>
        <v>355</v>
      </c>
    </row>
    <row r="731" spans="1:15" x14ac:dyDescent="0.35">
      <c r="A731" t="s">
        <v>26</v>
      </c>
      <c r="B731" t="s">
        <v>32</v>
      </c>
      <c r="C731" t="s">
        <v>20</v>
      </c>
      <c r="D731" t="s">
        <v>21</v>
      </c>
      <c r="E731" t="s">
        <v>5</v>
      </c>
      <c r="G731" t="s">
        <v>22</v>
      </c>
      <c r="H731">
        <v>1039901</v>
      </c>
      <c r="I731">
        <v>1040884</v>
      </c>
      <c r="J731" t="s">
        <v>23</v>
      </c>
      <c r="K731" t="s">
        <v>157</v>
      </c>
      <c r="L731" t="s">
        <v>2619</v>
      </c>
      <c r="M731">
        <f>IF(ABS(I731-H732)&lt;=100,M730,M730+1)</f>
        <v>356</v>
      </c>
      <c r="N731" t="str">
        <f t="shared" si="26"/>
        <v>0</v>
      </c>
      <c r="O731">
        <f t="shared" si="27"/>
        <v>355</v>
      </c>
    </row>
    <row r="732" spans="1:15" x14ac:dyDescent="0.35">
      <c r="A732" t="s">
        <v>26</v>
      </c>
      <c r="B732" t="s">
        <v>32</v>
      </c>
      <c r="C732" t="s">
        <v>20</v>
      </c>
      <c r="D732" t="s">
        <v>21</v>
      </c>
      <c r="E732" t="s">
        <v>5</v>
      </c>
      <c r="G732" t="s">
        <v>22</v>
      </c>
      <c r="H732">
        <v>1040996</v>
      </c>
      <c r="I732">
        <v>1042231</v>
      </c>
      <c r="J732" t="s">
        <v>23</v>
      </c>
      <c r="K732" t="s">
        <v>162</v>
      </c>
      <c r="L732" t="s">
        <v>2621</v>
      </c>
      <c r="M732">
        <f>IF(ABS(I732-H733)&lt;=100,M731,M731+1)</f>
        <v>357</v>
      </c>
      <c r="N732">
        <f t="shared" si="26"/>
        <v>357</v>
      </c>
      <c r="O732">
        <f t="shared" si="27"/>
        <v>356</v>
      </c>
    </row>
    <row r="733" spans="1:15" x14ac:dyDescent="0.35">
      <c r="A733" t="s">
        <v>26</v>
      </c>
      <c r="B733" t="s">
        <v>32</v>
      </c>
      <c r="C733" t="s">
        <v>20</v>
      </c>
      <c r="D733" t="s">
        <v>21</v>
      </c>
      <c r="E733" t="s">
        <v>5</v>
      </c>
      <c r="G733" t="s">
        <v>22</v>
      </c>
      <c r="H733">
        <v>1042606</v>
      </c>
      <c r="I733">
        <v>1043430</v>
      </c>
      <c r="J733" t="s">
        <v>23</v>
      </c>
      <c r="K733" t="s">
        <v>1872</v>
      </c>
      <c r="L733" t="s">
        <v>2623</v>
      </c>
      <c r="M733">
        <f>IF(ABS(I733-H734)&lt;=100,M732,M732+1)</f>
        <v>357</v>
      </c>
      <c r="N733">
        <f t="shared" si="26"/>
        <v>357</v>
      </c>
      <c r="O733">
        <f t="shared" si="27"/>
        <v>357</v>
      </c>
    </row>
    <row r="734" spans="1:15" x14ac:dyDescent="0.35">
      <c r="A734" t="s">
        <v>26</v>
      </c>
      <c r="B734" t="s">
        <v>32</v>
      </c>
      <c r="C734" t="s">
        <v>20</v>
      </c>
      <c r="D734" t="s">
        <v>21</v>
      </c>
      <c r="E734" t="s">
        <v>5</v>
      </c>
      <c r="G734" t="s">
        <v>22</v>
      </c>
      <c r="H734">
        <v>1043423</v>
      </c>
      <c r="I734">
        <v>1044286</v>
      </c>
      <c r="J734" t="s">
        <v>23</v>
      </c>
      <c r="K734" t="s">
        <v>1872</v>
      </c>
      <c r="L734" t="s">
        <v>2625</v>
      </c>
      <c r="M734">
        <f>IF(ABS(I734-H735)&lt;=100,M733,M733+1)</f>
        <v>357</v>
      </c>
      <c r="N734">
        <f t="shared" si="26"/>
        <v>357</v>
      </c>
      <c r="O734">
        <f t="shared" si="27"/>
        <v>357</v>
      </c>
    </row>
    <row r="735" spans="1:15" x14ac:dyDescent="0.35">
      <c r="A735" t="s">
        <v>26</v>
      </c>
      <c r="B735" t="s">
        <v>32</v>
      </c>
      <c r="C735" t="s">
        <v>20</v>
      </c>
      <c r="D735" t="s">
        <v>21</v>
      </c>
      <c r="E735" t="s">
        <v>5</v>
      </c>
      <c r="G735" t="s">
        <v>22</v>
      </c>
      <c r="H735">
        <v>1044286</v>
      </c>
      <c r="I735">
        <v>1045023</v>
      </c>
      <c r="J735" t="s">
        <v>23</v>
      </c>
      <c r="K735" t="s">
        <v>2628</v>
      </c>
      <c r="L735" t="s">
        <v>2627</v>
      </c>
      <c r="M735">
        <f>IF(ABS(I735-H736)&lt;=100,M734,M734+1)</f>
        <v>357</v>
      </c>
      <c r="N735">
        <f t="shared" si="26"/>
        <v>357</v>
      </c>
      <c r="O735">
        <f t="shared" si="27"/>
        <v>357</v>
      </c>
    </row>
    <row r="736" spans="1:15" x14ac:dyDescent="0.35">
      <c r="A736" t="s">
        <v>26</v>
      </c>
      <c r="B736" t="s">
        <v>32</v>
      </c>
      <c r="C736" t="s">
        <v>20</v>
      </c>
      <c r="D736" t="s">
        <v>21</v>
      </c>
      <c r="E736" t="s">
        <v>5</v>
      </c>
      <c r="G736" t="s">
        <v>22</v>
      </c>
      <c r="H736">
        <v>1045076</v>
      </c>
      <c r="I736">
        <v>1045687</v>
      </c>
      <c r="J736" t="s">
        <v>23</v>
      </c>
      <c r="K736" t="s">
        <v>1664</v>
      </c>
      <c r="L736" t="s">
        <v>2630</v>
      </c>
      <c r="M736">
        <f>IF(ABS(I736-H737)&lt;=100,M735,M735+1)</f>
        <v>358</v>
      </c>
      <c r="N736" t="str">
        <f t="shared" si="26"/>
        <v>0</v>
      </c>
      <c r="O736">
        <f t="shared" si="27"/>
        <v>357</v>
      </c>
    </row>
    <row r="737" spans="1:15" x14ac:dyDescent="0.35">
      <c r="A737" t="s">
        <v>26</v>
      </c>
      <c r="B737" t="s">
        <v>32</v>
      </c>
      <c r="C737" t="s">
        <v>20</v>
      </c>
      <c r="D737" t="s">
        <v>21</v>
      </c>
      <c r="E737" t="s">
        <v>5</v>
      </c>
      <c r="G737" t="s">
        <v>22</v>
      </c>
      <c r="H737">
        <v>1047197</v>
      </c>
      <c r="I737">
        <v>1048039</v>
      </c>
      <c r="J737" t="s">
        <v>23</v>
      </c>
      <c r="K737" t="s">
        <v>2635</v>
      </c>
      <c r="L737" t="s">
        <v>2634</v>
      </c>
      <c r="M737">
        <f>IF(ABS(I737-H738)&lt;=100,M736,M736+1)</f>
        <v>359</v>
      </c>
      <c r="N737">
        <f t="shared" si="26"/>
        <v>359</v>
      </c>
      <c r="O737">
        <f t="shared" si="27"/>
        <v>358</v>
      </c>
    </row>
    <row r="738" spans="1:15" x14ac:dyDescent="0.35">
      <c r="A738" t="s">
        <v>26</v>
      </c>
      <c r="B738" t="s">
        <v>32</v>
      </c>
      <c r="C738" t="s">
        <v>20</v>
      </c>
      <c r="D738" t="s">
        <v>21</v>
      </c>
      <c r="E738" t="s">
        <v>5</v>
      </c>
      <c r="G738" t="s">
        <v>22</v>
      </c>
      <c r="H738">
        <v>1052698</v>
      </c>
      <c r="I738">
        <v>1053153</v>
      </c>
      <c r="J738" t="s">
        <v>23</v>
      </c>
      <c r="K738" t="s">
        <v>28</v>
      </c>
      <c r="L738" t="s">
        <v>2644</v>
      </c>
      <c r="M738">
        <f>IF(ABS(I738-H739)&lt;=100,M737,M737+1)</f>
        <v>359</v>
      </c>
      <c r="N738">
        <f t="shared" si="26"/>
        <v>359</v>
      </c>
      <c r="O738">
        <f t="shared" si="27"/>
        <v>359</v>
      </c>
    </row>
    <row r="739" spans="1:15" x14ac:dyDescent="0.35">
      <c r="A739" t="s">
        <v>26</v>
      </c>
      <c r="B739" t="s">
        <v>32</v>
      </c>
      <c r="C739" t="s">
        <v>20</v>
      </c>
      <c r="D739" t="s">
        <v>21</v>
      </c>
      <c r="E739" t="s">
        <v>5</v>
      </c>
      <c r="G739" t="s">
        <v>22</v>
      </c>
      <c r="H739">
        <v>1053230</v>
      </c>
      <c r="I739">
        <v>1054888</v>
      </c>
      <c r="J739" t="s">
        <v>23</v>
      </c>
      <c r="K739" t="s">
        <v>28</v>
      </c>
      <c r="L739" t="s">
        <v>2646</v>
      </c>
      <c r="M739">
        <f>IF(ABS(I739-H740)&lt;=100,M738,M738+1)</f>
        <v>360</v>
      </c>
      <c r="N739" t="str">
        <f t="shared" si="26"/>
        <v>0</v>
      </c>
      <c r="O739">
        <f t="shared" si="27"/>
        <v>359</v>
      </c>
    </row>
    <row r="740" spans="1:15" x14ac:dyDescent="0.35">
      <c r="A740" t="s">
        <v>26</v>
      </c>
      <c r="B740" t="s">
        <v>32</v>
      </c>
      <c r="C740" t="s">
        <v>20</v>
      </c>
      <c r="D740" t="s">
        <v>21</v>
      </c>
      <c r="E740" t="s">
        <v>5</v>
      </c>
      <c r="G740" t="s">
        <v>22</v>
      </c>
      <c r="H740">
        <v>1055323</v>
      </c>
      <c r="I740">
        <v>1056141</v>
      </c>
      <c r="J740" t="s">
        <v>23</v>
      </c>
      <c r="K740" t="s">
        <v>2649</v>
      </c>
      <c r="L740" t="s">
        <v>2648</v>
      </c>
      <c r="M740">
        <f>IF(ABS(I740-H741)&lt;=100,M739,M739+1)</f>
        <v>361</v>
      </c>
      <c r="N740">
        <f t="shared" si="26"/>
        <v>361</v>
      </c>
      <c r="O740">
        <f t="shared" si="27"/>
        <v>360</v>
      </c>
    </row>
    <row r="741" spans="1:15" x14ac:dyDescent="0.35">
      <c r="A741" t="s">
        <v>26</v>
      </c>
      <c r="B741" t="s">
        <v>32</v>
      </c>
      <c r="C741" t="s">
        <v>20</v>
      </c>
      <c r="D741" t="s">
        <v>21</v>
      </c>
      <c r="E741" t="s">
        <v>5</v>
      </c>
      <c r="G741" t="s">
        <v>22</v>
      </c>
      <c r="H741">
        <v>1056300</v>
      </c>
      <c r="I741">
        <v>1057295</v>
      </c>
      <c r="J741" t="s">
        <v>23</v>
      </c>
      <c r="K741" t="s">
        <v>28</v>
      </c>
      <c r="L741" t="s">
        <v>2651</v>
      </c>
      <c r="M741">
        <f>IF(ABS(I741-H742)&lt;=100,M740,M740+1)</f>
        <v>361</v>
      </c>
      <c r="N741">
        <f t="shared" si="26"/>
        <v>361</v>
      </c>
      <c r="O741">
        <f t="shared" si="27"/>
        <v>361</v>
      </c>
    </row>
    <row r="742" spans="1:15" x14ac:dyDescent="0.35">
      <c r="A742" t="s">
        <v>26</v>
      </c>
      <c r="B742" t="s">
        <v>32</v>
      </c>
      <c r="C742" t="s">
        <v>20</v>
      </c>
      <c r="D742" t="s">
        <v>21</v>
      </c>
      <c r="E742" t="s">
        <v>5</v>
      </c>
      <c r="G742" t="s">
        <v>22</v>
      </c>
      <c r="H742">
        <v>1057308</v>
      </c>
      <c r="I742">
        <v>1058282</v>
      </c>
      <c r="J742" t="s">
        <v>23</v>
      </c>
      <c r="K742" t="s">
        <v>2010</v>
      </c>
      <c r="L742" t="s">
        <v>2653</v>
      </c>
      <c r="M742">
        <f>IF(ABS(I742-H743)&lt;=100,M741,M741+1)</f>
        <v>361</v>
      </c>
      <c r="N742">
        <f t="shared" si="26"/>
        <v>361</v>
      </c>
      <c r="O742">
        <f t="shared" si="27"/>
        <v>361</v>
      </c>
    </row>
    <row r="743" spans="1:15" x14ac:dyDescent="0.35">
      <c r="A743" t="s">
        <v>26</v>
      </c>
      <c r="B743" t="s">
        <v>32</v>
      </c>
      <c r="C743" t="s">
        <v>20</v>
      </c>
      <c r="D743" t="s">
        <v>21</v>
      </c>
      <c r="E743" t="s">
        <v>5</v>
      </c>
      <c r="G743" t="s">
        <v>22</v>
      </c>
      <c r="H743">
        <v>1058248</v>
      </c>
      <c r="I743">
        <v>1059264</v>
      </c>
      <c r="J743" t="s">
        <v>23</v>
      </c>
      <c r="K743" t="s">
        <v>2016</v>
      </c>
      <c r="L743" t="s">
        <v>2655</v>
      </c>
      <c r="M743">
        <f>IF(ABS(I743-H744)&lt;=100,M742,M742+1)</f>
        <v>361</v>
      </c>
      <c r="N743">
        <f t="shared" si="26"/>
        <v>361</v>
      </c>
      <c r="O743">
        <f t="shared" si="27"/>
        <v>361</v>
      </c>
    </row>
    <row r="744" spans="1:15" x14ac:dyDescent="0.35">
      <c r="A744" t="s">
        <v>26</v>
      </c>
      <c r="B744" t="s">
        <v>32</v>
      </c>
      <c r="C744" t="s">
        <v>20</v>
      </c>
      <c r="D744" t="s">
        <v>21</v>
      </c>
      <c r="E744" t="s">
        <v>5</v>
      </c>
      <c r="G744" t="s">
        <v>22</v>
      </c>
      <c r="H744">
        <v>1059289</v>
      </c>
      <c r="I744">
        <v>1060152</v>
      </c>
      <c r="J744" t="s">
        <v>23</v>
      </c>
      <c r="K744" t="s">
        <v>2658</v>
      </c>
      <c r="L744" t="s">
        <v>2657</v>
      </c>
      <c r="M744">
        <f>IF(ABS(I744-H745)&lt;=100,M743,M743+1)</f>
        <v>361</v>
      </c>
      <c r="N744">
        <f t="shared" si="26"/>
        <v>361</v>
      </c>
      <c r="O744">
        <f t="shared" si="27"/>
        <v>361</v>
      </c>
    </row>
    <row r="745" spans="1:15" x14ac:dyDescent="0.35">
      <c r="A745" t="s">
        <v>26</v>
      </c>
      <c r="B745" t="s">
        <v>32</v>
      </c>
      <c r="C745" t="s">
        <v>20</v>
      </c>
      <c r="D745" t="s">
        <v>21</v>
      </c>
      <c r="E745" t="s">
        <v>5</v>
      </c>
      <c r="G745" t="s">
        <v>22</v>
      </c>
      <c r="H745">
        <v>1060207</v>
      </c>
      <c r="I745">
        <v>1061127</v>
      </c>
      <c r="J745" t="s">
        <v>23</v>
      </c>
      <c r="K745" t="s">
        <v>2658</v>
      </c>
      <c r="L745" t="s">
        <v>2660</v>
      </c>
      <c r="M745">
        <f>IF(ABS(I745-H746)&lt;=100,M744,M744+1)</f>
        <v>361</v>
      </c>
      <c r="N745">
        <f t="shared" si="26"/>
        <v>361</v>
      </c>
      <c r="O745">
        <f t="shared" si="27"/>
        <v>361</v>
      </c>
    </row>
    <row r="746" spans="1:15" x14ac:dyDescent="0.35">
      <c r="A746" t="s">
        <v>26</v>
      </c>
      <c r="B746" t="s">
        <v>32</v>
      </c>
      <c r="C746" t="s">
        <v>20</v>
      </c>
      <c r="D746" t="s">
        <v>21</v>
      </c>
      <c r="E746" t="s">
        <v>5</v>
      </c>
      <c r="G746" t="s">
        <v>22</v>
      </c>
      <c r="H746">
        <v>1061189</v>
      </c>
      <c r="I746">
        <v>1062784</v>
      </c>
      <c r="J746" t="s">
        <v>23</v>
      </c>
      <c r="K746" t="s">
        <v>2663</v>
      </c>
      <c r="L746" t="s">
        <v>2662</v>
      </c>
      <c r="M746">
        <f>IF(ABS(I746-H747)&lt;=100,M745,M745+1)</f>
        <v>361</v>
      </c>
      <c r="N746">
        <f t="shared" si="26"/>
        <v>361</v>
      </c>
      <c r="O746">
        <f t="shared" si="27"/>
        <v>361</v>
      </c>
    </row>
    <row r="747" spans="1:15" x14ac:dyDescent="0.35">
      <c r="A747" t="s">
        <v>26</v>
      </c>
      <c r="B747" t="s">
        <v>32</v>
      </c>
      <c r="C747" t="s">
        <v>20</v>
      </c>
      <c r="D747" t="s">
        <v>21</v>
      </c>
      <c r="E747" t="s">
        <v>5</v>
      </c>
      <c r="G747" t="s">
        <v>22</v>
      </c>
      <c r="H747">
        <v>1062820</v>
      </c>
      <c r="I747">
        <v>1063839</v>
      </c>
      <c r="J747" t="s">
        <v>23</v>
      </c>
      <c r="K747" t="s">
        <v>2666</v>
      </c>
      <c r="L747" t="s">
        <v>2665</v>
      </c>
      <c r="M747">
        <f>IF(ABS(I747-H748)&lt;=100,M746,M746+1)</f>
        <v>362</v>
      </c>
      <c r="N747" t="str">
        <f t="shared" si="26"/>
        <v>0</v>
      </c>
      <c r="O747">
        <f t="shared" si="27"/>
        <v>361</v>
      </c>
    </row>
    <row r="748" spans="1:15" x14ac:dyDescent="0.35">
      <c r="A748" t="s">
        <v>26</v>
      </c>
      <c r="B748" t="s">
        <v>32</v>
      </c>
      <c r="C748" t="s">
        <v>20</v>
      </c>
      <c r="D748" t="s">
        <v>21</v>
      </c>
      <c r="E748" t="s">
        <v>5</v>
      </c>
      <c r="G748" t="s">
        <v>22</v>
      </c>
      <c r="H748">
        <v>1065546</v>
      </c>
      <c r="I748">
        <v>1066244</v>
      </c>
      <c r="J748" t="s">
        <v>23</v>
      </c>
      <c r="K748" t="s">
        <v>28</v>
      </c>
      <c r="L748" t="s">
        <v>2671</v>
      </c>
      <c r="M748">
        <f>IF(ABS(I748-H749)&lt;=100,M747,M747+1)</f>
        <v>363</v>
      </c>
      <c r="N748" t="str">
        <f t="shared" si="26"/>
        <v>0</v>
      </c>
      <c r="O748">
        <f t="shared" si="27"/>
        <v>362</v>
      </c>
    </row>
    <row r="749" spans="1:15" x14ac:dyDescent="0.35">
      <c r="A749" t="s">
        <v>26</v>
      </c>
      <c r="B749" t="s">
        <v>32</v>
      </c>
      <c r="C749" t="s">
        <v>20</v>
      </c>
      <c r="D749" t="s">
        <v>21</v>
      </c>
      <c r="E749" t="s">
        <v>5</v>
      </c>
      <c r="G749" t="s">
        <v>22</v>
      </c>
      <c r="H749">
        <v>1069029</v>
      </c>
      <c r="I749">
        <v>1069337</v>
      </c>
      <c r="J749" t="s">
        <v>23</v>
      </c>
      <c r="K749" t="s">
        <v>28</v>
      </c>
      <c r="L749" t="s">
        <v>2677</v>
      </c>
      <c r="M749">
        <f>IF(ABS(I749-H750)&lt;=100,M748,M748+1)</f>
        <v>364</v>
      </c>
      <c r="N749" t="str">
        <f t="shared" si="26"/>
        <v>0</v>
      </c>
      <c r="O749">
        <f t="shared" si="27"/>
        <v>363</v>
      </c>
    </row>
    <row r="750" spans="1:15" x14ac:dyDescent="0.35">
      <c r="A750" t="s">
        <v>26</v>
      </c>
      <c r="B750" t="s">
        <v>32</v>
      </c>
      <c r="C750" t="s">
        <v>20</v>
      </c>
      <c r="D750" t="s">
        <v>21</v>
      </c>
      <c r="E750" t="s">
        <v>5</v>
      </c>
      <c r="G750" t="s">
        <v>22</v>
      </c>
      <c r="H750">
        <v>1069571</v>
      </c>
      <c r="I750">
        <v>1070815</v>
      </c>
      <c r="J750" t="s">
        <v>23</v>
      </c>
      <c r="K750" t="s">
        <v>28</v>
      </c>
      <c r="L750" t="s">
        <v>2679</v>
      </c>
      <c r="M750">
        <f>IF(ABS(I750-H751)&lt;=100,M749,M749+1)</f>
        <v>365</v>
      </c>
      <c r="N750" t="str">
        <f t="shared" si="26"/>
        <v>0</v>
      </c>
      <c r="O750">
        <f t="shared" si="27"/>
        <v>364</v>
      </c>
    </row>
    <row r="751" spans="1:15" x14ac:dyDescent="0.35">
      <c r="A751" t="s">
        <v>26</v>
      </c>
      <c r="B751" t="s">
        <v>32</v>
      </c>
      <c r="C751" t="s">
        <v>20</v>
      </c>
      <c r="D751" t="s">
        <v>21</v>
      </c>
      <c r="E751" t="s">
        <v>5</v>
      </c>
      <c r="G751" t="s">
        <v>22</v>
      </c>
      <c r="H751">
        <v>1071149</v>
      </c>
      <c r="I751">
        <v>1072456</v>
      </c>
      <c r="J751" t="s">
        <v>23</v>
      </c>
      <c r="K751" t="s">
        <v>2682</v>
      </c>
      <c r="L751" t="s">
        <v>2681</v>
      </c>
      <c r="M751">
        <f>IF(ABS(I751-H752)&lt;=100,M750,M750+1)</f>
        <v>366</v>
      </c>
      <c r="N751" t="str">
        <f t="shared" si="26"/>
        <v>0</v>
      </c>
      <c r="O751">
        <f t="shared" si="27"/>
        <v>365</v>
      </c>
    </row>
    <row r="752" spans="1:15" x14ac:dyDescent="0.35">
      <c r="A752" t="s">
        <v>26</v>
      </c>
      <c r="B752" t="s">
        <v>32</v>
      </c>
      <c r="C752" t="s">
        <v>20</v>
      </c>
      <c r="D752" t="s">
        <v>21</v>
      </c>
      <c r="E752" t="s">
        <v>5</v>
      </c>
      <c r="G752" t="s">
        <v>22</v>
      </c>
      <c r="H752">
        <v>1072778</v>
      </c>
      <c r="I752">
        <v>1075048</v>
      </c>
      <c r="J752" t="s">
        <v>23</v>
      </c>
      <c r="K752" t="s">
        <v>2685</v>
      </c>
      <c r="L752" t="s">
        <v>2684</v>
      </c>
      <c r="M752">
        <f>IF(ABS(I752-H753)&lt;=100,M751,M751+1)</f>
        <v>367</v>
      </c>
      <c r="N752" t="str">
        <f t="shared" si="26"/>
        <v>0</v>
      </c>
      <c r="O752">
        <f t="shared" si="27"/>
        <v>366</v>
      </c>
    </row>
    <row r="753" spans="1:15" x14ac:dyDescent="0.35">
      <c r="A753" t="s">
        <v>26</v>
      </c>
      <c r="B753" t="s">
        <v>32</v>
      </c>
      <c r="C753" t="s">
        <v>20</v>
      </c>
      <c r="D753" t="s">
        <v>21</v>
      </c>
      <c r="E753" t="s">
        <v>5</v>
      </c>
      <c r="G753" t="s">
        <v>22</v>
      </c>
      <c r="H753">
        <v>1075312</v>
      </c>
      <c r="I753">
        <v>1076184</v>
      </c>
      <c r="J753" t="s">
        <v>23</v>
      </c>
      <c r="K753" t="s">
        <v>28</v>
      </c>
      <c r="L753" t="s">
        <v>2687</v>
      </c>
      <c r="M753">
        <f>IF(ABS(I753-H754)&lt;=100,M752,M752+1)</f>
        <v>368</v>
      </c>
      <c r="N753" t="str">
        <f t="shared" si="26"/>
        <v>0</v>
      </c>
      <c r="O753">
        <f t="shared" si="27"/>
        <v>367</v>
      </c>
    </row>
    <row r="754" spans="1:15" x14ac:dyDescent="0.35">
      <c r="A754" t="s">
        <v>26</v>
      </c>
      <c r="B754" t="s">
        <v>32</v>
      </c>
      <c r="C754" t="s">
        <v>20</v>
      </c>
      <c r="D754" t="s">
        <v>21</v>
      </c>
      <c r="E754" t="s">
        <v>5</v>
      </c>
      <c r="G754" t="s">
        <v>22</v>
      </c>
      <c r="H754">
        <v>1076565</v>
      </c>
      <c r="I754">
        <v>1077080</v>
      </c>
      <c r="J754" t="s">
        <v>23</v>
      </c>
      <c r="K754" t="s">
        <v>28</v>
      </c>
      <c r="L754" t="s">
        <v>2689</v>
      </c>
      <c r="M754">
        <f>IF(ABS(I754-H755)&lt;=100,M753,M753+1)</f>
        <v>369</v>
      </c>
      <c r="N754" t="str">
        <f t="shared" si="26"/>
        <v>0</v>
      </c>
      <c r="O754">
        <f t="shared" si="27"/>
        <v>368</v>
      </c>
    </row>
    <row r="755" spans="1:15" x14ac:dyDescent="0.35">
      <c r="A755" t="s">
        <v>26</v>
      </c>
      <c r="B755" t="s">
        <v>32</v>
      </c>
      <c r="C755" t="s">
        <v>20</v>
      </c>
      <c r="D755" t="s">
        <v>21</v>
      </c>
      <c r="E755" t="s">
        <v>5</v>
      </c>
      <c r="G755" t="s">
        <v>22</v>
      </c>
      <c r="H755">
        <v>1078376</v>
      </c>
      <c r="I755">
        <v>1079605</v>
      </c>
      <c r="J755" t="s">
        <v>23</v>
      </c>
      <c r="K755" t="s">
        <v>28</v>
      </c>
      <c r="L755" t="s">
        <v>2693</v>
      </c>
      <c r="M755">
        <f>IF(ABS(I755-H756)&lt;=100,M754,M754+1)</f>
        <v>370</v>
      </c>
      <c r="N755" t="str">
        <f t="shared" si="26"/>
        <v>0</v>
      </c>
      <c r="O755">
        <f t="shared" si="27"/>
        <v>369</v>
      </c>
    </row>
    <row r="756" spans="1:15" x14ac:dyDescent="0.35">
      <c r="A756" t="s">
        <v>26</v>
      </c>
      <c r="B756" t="s">
        <v>32</v>
      </c>
      <c r="C756" t="s">
        <v>20</v>
      </c>
      <c r="D756" t="s">
        <v>21</v>
      </c>
      <c r="E756" t="s">
        <v>5</v>
      </c>
      <c r="G756" t="s">
        <v>22</v>
      </c>
      <c r="H756">
        <v>1079944</v>
      </c>
      <c r="I756">
        <v>1080390</v>
      </c>
      <c r="J756" t="s">
        <v>23</v>
      </c>
      <c r="K756" t="s">
        <v>28</v>
      </c>
      <c r="L756" t="s">
        <v>2695</v>
      </c>
      <c r="M756">
        <f>IF(ABS(I756-H757)&lt;=100,M755,M755+1)</f>
        <v>371</v>
      </c>
      <c r="N756" t="str">
        <f t="shared" si="26"/>
        <v>0</v>
      </c>
      <c r="O756">
        <f t="shared" si="27"/>
        <v>370</v>
      </c>
    </row>
    <row r="757" spans="1:15" x14ac:dyDescent="0.35">
      <c r="A757" t="s">
        <v>26</v>
      </c>
      <c r="B757" t="s">
        <v>32</v>
      </c>
      <c r="C757" t="s">
        <v>20</v>
      </c>
      <c r="D757" t="s">
        <v>21</v>
      </c>
      <c r="E757" t="s">
        <v>5</v>
      </c>
      <c r="G757" t="s">
        <v>22</v>
      </c>
      <c r="H757">
        <v>1080972</v>
      </c>
      <c r="I757">
        <v>1081538</v>
      </c>
      <c r="J757" t="s">
        <v>23</v>
      </c>
      <c r="K757" t="s">
        <v>28</v>
      </c>
      <c r="L757" t="s">
        <v>2697</v>
      </c>
      <c r="M757">
        <f>IF(ABS(I757-H758)&lt;=100,M756,M756+1)</f>
        <v>372</v>
      </c>
      <c r="N757" t="str">
        <f t="shared" si="26"/>
        <v>0</v>
      </c>
      <c r="O757">
        <f t="shared" si="27"/>
        <v>371</v>
      </c>
    </row>
    <row r="758" spans="1:15" x14ac:dyDescent="0.35">
      <c r="A758" t="s">
        <v>26</v>
      </c>
      <c r="B758" t="s">
        <v>32</v>
      </c>
      <c r="C758" t="s">
        <v>20</v>
      </c>
      <c r="D758" t="s">
        <v>21</v>
      </c>
      <c r="E758" t="s">
        <v>5</v>
      </c>
      <c r="G758" t="s">
        <v>22</v>
      </c>
      <c r="H758">
        <v>1082383</v>
      </c>
      <c r="I758">
        <v>1084110</v>
      </c>
      <c r="J758" t="s">
        <v>23</v>
      </c>
      <c r="K758" t="s">
        <v>28</v>
      </c>
      <c r="L758" t="s">
        <v>2699</v>
      </c>
      <c r="M758">
        <f>IF(ABS(I758-H759)&lt;=100,M757,M757+1)</f>
        <v>373</v>
      </c>
      <c r="N758" t="str">
        <f t="shared" si="26"/>
        <v>0</v>
      </c>
      <c r="O758">
        <f t="shared" si="27"/>
        <v>372</v>
      </c>
    </row>
    <row r="759" spans="1:15" x14ac:dyDescent="0.35">
      <c r="A759" t="s">
        <v>26</v>
      </c>
      <c r="B759" t="s">
        <v>32</v>
      </c>
      <c r="C759" t="s">
        <v>20</v>
      </c>
      <c r="D759" t="s">
        <v>21</v>
      </c>
      <c r="E759" t="s">
        <v>5</v>
      </c>
      <c r="G759" t="s">
        <v>22</v>
      </c>
      <c r="H759">
        <v>1084549</v>
      </c>
      <c r="I759">
        <v>1084926</v>
      </c>
      <c r="J759" t="s">
        <v>23</v>
      </c>
      <c r="K759" t="s">
        <v>28</v>
      </c>
      <c r="L759" t="s">
        <v>2701</v>
      </c>
      <c r="M759">
        <f>IF(ABS(I759-H760)&lt;=100,M758,M758+1)</f>
        <v>374</v>
      </c>
      <c r="N759" t="str">
        <f t="shared" si="26"/>
        <v>0</v>
      </c>
      <c r="O759">
        <f t="shared" si="27"/>
        <v>373</v>
      </c>
    </row>
    <row r="760" spans="1:15" x14ac:dyDescent="0.35">
      <c r="A760" t="s">
        <v>26</v>
      </c>
      <c r="B760" t="s">
        <v>32</v>
      </c>
      <c r="C760" t="s">
        <v>20</v>
      </c>
      <c r="D760" t="s">
        <v>21</v>
      </c>
      <c r="E760" t="s">
        <v>5</v>
      </c>
      <c r="G760" t="s">
        <v>22</v>
      </c>
      <c r="H760">
        <v>1086126</v>
      </c>
      <c r="I760">
        <v>1087697</v>
      </c>
      <c r="J760" t="s">
        <v>23</v>
      </c>
      <c r="K760" t="s">
        <v>2706</v>
      </c>
      <c r="L760" t="s">
        <v>2705</v>
      </c>
      <c r="M760">
        <f>IF(ABS(I760-H761)&lt;=100,M759,M759+1)</f>
        <v>375</v>
      </c>
      <c r="N760" t="str">
        <f t="shared" si="26"/>
        <v>0</v>
      </c>
      <c r="O760">
        <f t="shared" si="27"/>
        <v>374</v>
      </c>
    </row>
    <row r="761" spans="1:15" x14ac:dyDescent="0.35">
      <c r="A761" t="s">
        <v>26</v>
      </c>
      <c r="B761" t="s">
        <v>32</v>
      </c>
      <c r="C761" t="s">
        <v>20</v>
      </c>
      <c r="D761" t="s">
        <v>21</v>
      </c>
      <c r="E761" t="s">
        <v>5</v>
      </c>
      <c r="G761" t="s">
        <v>22</v>
      </c>
      <c r="H761">
        <v>1088162</v>
      </c>
      <c r="I761">
        <v>1090921</v>
      </c>
      <c r="J761" t="s">
        <v>23</v>
      </c>
      <c r="K761" t="s">
        <v>2709</v>
      </c>
      <c r="L761" t="s">
        <v>2708</v>
      </c>
      <c r="M761">
        <f>IF(ABS(I761-H762)&lt;=100,M760,M760+1)</f>
        <v>376</v>
      </c>
      <c r="N761" t="str">
        <f t="shared" si="26"/>
        <v>0</v>
      </c>
      <c r="O761">
        <f t="shared" si="27"/>
        <v>375</v>
      </c>
    </row>
    <row r="762" spans="1:15" x14ac:dyDescent="0.35">
      <c r="A762" t="s">
        <v>26</v>
      </c>
      <c r="B762" t="s">
        <v>32</v>
      </c>
      <c r="C762" t="s">
        <v>20</v>
      </c>
      <c r="D762" t="s">
        <v>21</v>
      </c>
      <c r="E762" t="s">
        <v>5</v>
      </c>
      <c r="G762" t="s">
        <v>22</v>
      </c>
      <c r="H762">
        <v>1092698</v>
      </c>
      <c r="I762">
        <v>1093600</v>
      </c>
      <c r="J762" t="s">
        <v>23</v>
      </c>
      <c r="K762" t="s">
        <v>53</v>
      </c>
      <c r="L762" t="s">
        <v>2715</v>
      </c>
      <c r="M762">
        <f>IF(ABS(I762-H763)&lt;=100,M761,M761+1)</f>
        <v>377</v>
      </c>
      <c r="N762">
        <f t="shared" si="26"/>
        <v>377</v>
      </c>
      <c r="O762">
        <f t="shared" si="27"/>
        <v>376</v>
      </c>
    </row>
    <row r="763" spans="1:15" x14ac:dyDescent="0.35">
      <c r="A763" t="s">
        <v>26</v>
      </c>
      <c r="B763" t="s">
        <v>32</v>
      </c>
      <c r="C763" t="s">
        <v>20</v>
      </c>
      <c r="D763" t="s">
        <v>21</v>
      </c>
      <c r="E763" t="s">
        <v>5</v>
      </c>
      <c r="G763" t="s">
        <v>22</v>
      </c>
      <c r="H763">
        <v>1096063</v>
      </c>
      <c r="I763">
        <v>1097121</v>
      </c>
      <c r="J763" t="s">
        <v>23</v>
      </c>
      <c r="K763" t="s">
        <v>2724</v>
      </c>
      <c r="L763" t="s">
        <v>2723</v>
      </c>
      <c r="M763">
        <f>IF(ABS(I763-H764)&lt;=100,M762,M762+1)</f>
        <v>377</v>
      </c>
      <c r="N763">
        <f t="shared" si="26"/>
        <v>377</v>
      </c>
      <c r="O763">
        <f t="shared" si="27"/>
        <v>377</v>
      </c>
    </row>
    <row r="764" spans="1:15" x14ac:dyDescent="0.35">
      <c r="A764" t="s">
        <v>26</v>
      </c>
      <c r="B764" t="s">
        <v>32</v>
      </c>
      <c r="C764" t="s">
        <v>20</v>
      </c>
      <c r="D764" t="s">
        <v>21</v>
      </c>
      <c r="E764" t="s">
        <v>5</v>
      </c>
      <c r="G764" t="s">
        <v>22</v>
      </c>
      <c r="H764">
        <v>1097141</v>
      </c>
      <c r="I764">
        <v>1098277</v>
      </c>
      <c r="J764" t="s">
        <v>23</v>
      </c>
      <c r="K764" t="s">
        <v>2727</v>
      </c>
      <c r="L764" t="s">
        <v>2726</v>
      </c>
      <c r="M764">
        <f>IF(ABS(I764-H765)&lt;=100,M763,M763+1)</f>
        <v>378</v>
      </c>
      <c r="N764">
        <f t="shared" si="26"/>
        <v>378</v>
      </c>
      <c r="O764">
        <f t="shared" si="27"/>
        <v>377</v>
      </c>
    </row>
    <row r="765" spans="1:15" x14ac:dyDescent="0.35">
      <c r="A765" t="s">
        <v>26</v>
      </c>
      <c r="B765" t="s">
        <v>32</v>
      </c>
      <c r="C765" t="s">
        <v>20</v>
      </c>
      <c r="D765" t="s">
        <v>21</v>
      </c>
      <c r="E765" t="s">
        <v>5</v>
      </c>
      <c r="G765" t="s">
        <v>22</v>
      </c>
      <c r="H765">
        <v>1101481</v>
      </c>
      <c r="I765">
        <v>1103511</v>
      </c>
      <c r="J765" t="s">
        <v>23</v>
      </c>
      <c r="K765" t="s">
        <v>2736</v>
      </c>
      <c r="L765" t="s">
        <v>2735</v>
      </c>
      <c r="M765">
        <f>IF(ABS(I765-H766)&lt;=100,M764,M764+1)</f>
        <v>378</v>
      </c>
      <c r="N765">
        <f t="shared" si="26"/>
        <v>378</v>
      </c>
      <c r="O765">
        <f t="shared" si="27"/>
        <v>378</v>
      </c>
    </row>
    <row r="766" spans="1:15" x14ac:dyDescent="0.35">
      <c r="A766" t="s">
        <v>26</v>
      </c>
      <c r="B766" t="s">
        <v>32</v>
      </c>
      <c r="C766" t="s">
        <v>20</v>
      </c>
      <c r="D766" t="s">
        <v>21</v>
      </c>
      <c r="E766" t="s">
        <v>5</v>
      </c>
      <c r="G766" t="s">
        <v>22</v>
      </c>
      <c r="H766">
        <v>1103554</v>
      </c>
      <c r="I766">
        <v>1105764</v>
      </c>
      <c r="J766" t="s">
        <v>23</v>
      </c>
      <c r="K766" t="s">
        <v>2739</v>
      </c>
      <c r="L766" t="s">
        <v>2738</v>
      </c>
      <c r="M766">
        <f>IF(ABS(I766-H767)&lt;=100,M765,M765+1)</f>
        <v>379</v>
      </c>
      <c r="N766">
        <f t="shared" si="26"/>
        <v>379</v>
      </c>
      <c r="O766">
        <f t="shared" si="27"/>
        <v>378</v>
      </c>
    </row>
    <row r="767" spans="1:15" x14ac:dyDescent="0.35">
      <c r="A767" t="s">
        <v>26</v>
      </c>
      <c r="B767" t="s">
        <v>32</v>
      </c>
      <c r="C767" t="s">
        <v>20</v>
      </c>
      <c r="D767" t="s">
        <v>21</v>
      </c>
      <c r="E767" t="s">
        <v>5</v>
      </c>
      <c r="G767" t="s">
        <v>22</v>
      </c>
      <c r="H767">
        <v>1106113</v>
      </c>
      <c r="I767">
        <v>1106940</v>
      </c>
      <c r="J767" t="s">
        <v>23</v>
      </c>
      <c r="K767" t="s">
        <v>2742</v>
      </c>
      <c r="L767" t="s">
        <v>2741</v>
      </c>
      <c r="M767">
        <f>IF(ABS(I767-H768)&lt;=100,M766,M766+1)</f>
        <v>379</v>
      </c>
      <c r="N767">
        <f t="shared" si="26"/>
        <v>379</v>
      </c>
      <c r="O767">
        <f t="shared" si="27"/>
        <v>379</v>
      </c>
    </row>
    <row r="768" spans="1:15" x14ac:dyDescent="0.35">
      <c r="A768" t="s">
        <v>26</v>
      </c>
      <c r="B768" t="s">
        <v>32</v>
      </c>
      <c r="C768" t="s">
        <v>20</v>
      </c>
      <c r="D768" t="s">
        <v>21</v>
      </c>
      <c r="E768" t="s">
        <v>5</v>
      </c>
      <c r="G768" t="s">
        <v>22</v>
      </c>
      <c r="H768">
        <v>1106937</v>
      </c>
      <c r="I768">
        <v>1107842</v>
      </c>
      <c r="J768" t="s">
        <v>23</v>
      </c>
      <c r="K768" t="s">
        <v>2742</v>
      </c>
      <c r="L768" t="s">
        <v>2744</v>
      </c>
      <c r="M768">
        <f>IF(ABS(I768-H769)&lt;=100,M767,M767+1)</f>
        <v>380</v>
      </c>
      <c r="N768" t="str">
        <f t="shared" si="26"/>
        <v>0</v>
      </c>
      <c r="O768">
        <f t="shared" si="27"/>
        <v>379</v>
      </c>
    </row>
    <row r="769" spans="1:15" x14ac:dyDescent="0.35">
      <c r="A769" t="s">
        <v>26</v>
      </c>
      <c r="B769" t="s">
        <v>32</v>
      </c>
      <c r="C769" t="s">
        <v>20</v>
      </c>
      <c r="D769" t="s">
        <v>21</v>
      </c>
      <c r="E769" t="s">
        <v>5</v>
      </c>
      <c r="G769" t="s">
        <v>22</v>
      </c>
      <c r="H769">
        <v>1107996</v>
      </c>
      <c r="I769">
        <v>1109294</v>
      </c>
      <c r="J769" t="s">
        <v>23</v>
      </c>
      <c r="K769" t="s">
        <v>162</v>
      </c>
      <c r="L769" t="s">
        <v>2746</v>
      </c>
      <c r="M769">
        <f>IF(ABS(I769-H770)&lt;=100,M768,M768+1)</f>
        <v>381</v>
      </c>
      <c r="N769" t="str">
        <f t="shared" si="26"/>
        <v>0</v>
      </c>
      <c r="O769">
        <f t="shared" si="27"/>
        <v>380</v>
      </c>
    </row>
    <row r="770" spans="1:15" x14ac:dyDescent="0.35">
      <c r="A770" t="s">
        <v>26</v>
      </c>
      <c r="B770" t="s">
        <v>32</v>
      </c>
      <c r="C770" t="s">
        <v>20</v>
      </c>
      <c r="D770" t="s">
        <v>21</v>
      </c>
      <c r="E770" t="s">
        <v>5</v>
      </c>
      <c r="G770" t="s">
        <v>22</v>
      </c>
      <c r="H770">
        <v>1111210</v>
      </c>
      <c r="I770">
        <v>1112772</v>
      </c>
      <c r="J770" t="s">
        <v>23</v>
      </c>
      <c r="K770" t="s">
        <v>1132</v>
      </c>
      <c r="L770" t="s">
        <v>2749</v>
      </c>
      <c r="M770">
        <f>IF(ABS(I770-H771)&lt;=100,M769,M769+1)</f>
        <v>382</v>
      </c>
      <c r="N770" t="str">
        <f t="shared" ref="N770:N833" si="28">IF(COUNTIF(M$1:M$3238,M770)=1,"0",M770)</f>
        <v>0</v>
      </c>
      <c r="O770">
        <f t="shared" si="27"/>
        <v>381</v>
      </c>
    </row>
    <row r="771" spans="1:15" x14ac:dyDescent="0.35">
      <c r="A771" t="s">
        <v>26</v>
      </c>
      <c r="B771" t="s">
        <v>32</v>
      </c>
      <c r="C771" t="s">
        <v>20</v>
      </c>
      <c r="D771" t="s">
        <v>21</v>
      </c>
      <c r="E771" t="s">
        <v>5</v>
      </c>
      <c r="G771" t="s">
        <v>22</v>
      </c>
      <c r="H771">
        <v>1113081</v>
      </c>
      <c r="I771">
        <v>1114562</v>
      </c>
      <c r="J771" t="s">
        <v>23</v>
      </c>
      <c r="K771" t="s">
        <v>2752</v>
      </c>
      <c r="L771" t="s">
        <v>2751</v>
      </c>
      <c r="M771">
        <f>IF(ABS(I771-H772)&lt;=100,M770,M770+1)</f>
        <v>383</v>
      </c>
      <c r="N771" t="str">
        <f t="shared" si="28"/>
        <v>0</v>
      </c>
      <c r="O771">
        <f t="shared" ref="O771:O834" si="29">M770</f>
        <v>382</v>
      </c>
    </row>
    <row r="772" spans="1:15" x14ac:dyDescent="0.35">
      <c r="A772" t="s">
        <v>26</v>
      </c>
      <c r="B772" t="s">
        <v>32</v>
      </c>
      <c r="C772" t="s">
        <v>20</v>
      </c>
      <c r="D772" t="s">
        <v>21</v>
      </c>
      <c r="E772" t="s">
        <v>5</v>
      </c>
      <c r="G772" t="s">
        <v>22</v>
      </c>
      <c r="H772">
        <v>1114679</v>
      </c>
      <c r="I772">
        <v>1115080</v>
      </c>
      <c r="J772" t="s">
        <v>23</v>
      </c>
      <c r="K772" t="s">
        <v>28</v>
      </c>
      <c r="L772" t="s">
        <v>2754</v>
      </c>
      <c r="M772">
        <f>IF(ABS(I772-H773)&lt;=100,M771,M771+1)</f>
        <v>384</v>
      </c>
      <c r="N772">
        <f t="shared" si="28"/>
        <v>384</v>
      </c>
      <c r="O772">
        <f t="shared" si="29"/>
        <v>383</v>
      </c>
    </row>
    <row r="773" spans="1:15" x14ac:dyDescent="0.35">
      <c r="A773" t="s">
        <v>26</v>
      </c>
      <c r="B773" t="s">
        <v>32</v>
      </c>
      <c r="C773" t="s">
        <v>20</v>
      </c>
      <c r="D773" t="s">
        <v>21</v>
      </c>
      <c r="E773" t="s">
        <v>5</v>
      </c>
      <c r="G773" t="s">
        <v>22</v>
      </c>
      <c r="H773">
        <v>1116148</v>
      </c>
      <c r="I773">
        <v>1116630</v>
      </c>
      <c r="J773" t="s">
        <v>23</v>
      </c>
      <c r="K773" t="s">
        <v>28</v>
      </c>
      <c r="L773" t="s">
        <v>2758</v>
      </c>
      <c r="M773">
        <f>IF(ABS(I773-H774)&lt;=100,M772,M772+1)</f>
        <v>384</v>
      </c>
      <c r="N773">
        <f t="shared" si="28"/>
        <v>384</v>
      </c>
      <c r="O773">
        <f t="shared" si="29"/>
        <v>384</v>
      </c>
    </row>
    <row r="774" spans="1:15" x14ac:dyDescent="0.35">
      <c r="A774" t="s">
        <v>26</v>
      </c>
      <c r="B774" t="s">
        <v>32</v>
      </c>
      <c r="C774" t="s">
        <v>20</v>
      </c>
      <c r="D774" t="s">
        <v>21</v>
      </c>
      <c r="E774" t="s">
        <v>5</v>
      </c>
      <c r="G774" t="s">
        <v>22</v>
      </c>
      <c r="H774">
        <v>1116726</v>
      </c>
      <c r="I774">
        <v>1117781</v>
      </c>
      <c r="J774" t="s">
        <v>23</v>
      </c>
      <c r="K774" t="s">
        <v>2761</v>
      </c>
      <c r="L774" t="s">
        <v>2760</v>
      </c>
      <c r="M774">
        <f>IF(ABS(I774-H775)&lt;=100,M773,M773+1)</f>
        <v>384</v>
      </c>
      <c r="N774">
        <f t="shared" si="28"/>
        <v>384</v>
      </c>
      <c r="O774">
        <f t="shared" si="29"/>
        <v>384</v>
      </c>
    </row>
    <row r="775" spans="1:15" x14ac:dyDescent="0.35">
      <c r="A775" t="s">
        <v>26</v>
      </c>
      <c r="B775" t="s">
        <v>32</v>
      </c>
      <c r="C775" t="s">
        <v>20</v>
      </c>
      <c r="D775" t="s">
        <v>21</v>
      </c>
      <c r="E775" t="s">
        <v>5</v>
      </c>
      <c r="G775" t="s">
        <v>22</v>
      </c>
      <c r="H775">
        <v>1117832</v>
      </c>
      <c r="I775">
        <v>1119148</v>
      </c>
      <c r="J775" t="s">
        <v>23</v>
      </c>
      <c r="K775" t="s">
        <v>2761</v>
      </c>
      <c r="L775" t="s">
        <v>2763</v>
      </c>
      <c r="M775">
        <f>IF(ABS(I775-H776)&lt;=100,M774,M774+1)</f>
        <v>384</v>
      </c>
      <c r="N775">
        <f t="shared" si="28"/>
        <v>384</v>
      </c>
      <c r="O775">
        <f t="shared" si="29"/>
        <v>384</v>
      </c>
    </row>
    <row r="776" spans="1:15" x14ac:dyDescent="0.35">
      <c r="A776" t="s">
        <v>26</v>
      </c>
      <c r="B776" t="s">
        <v>32</v>
      </c>
      <c r="C776" t="s">
        <v>20</v>
      </c>
      <c r="D776" t="s">
        <v>21</v>
      </c>
      <c r="E776" t="s">
        <v>5</v>
      </c>
      <c r="G776" t="s">
        <v>22</v>
      </c>
      <c r="H776">
        <v>1119186</v>
      </c>
      <c r="I776">
        <v>1119572</v>
      </c>
      <c r="J776" t="s">
        <v>23</v>
      </c>
      <c r="K776" t="s">
        <v>2766</v>
      </c>
      <c r="L776" t="s">
        <v>2765</v>
      </c>
      <c r="M776">
        <f>IF(ABS(I776-H777)&lt;=100,M775,M775+1)</f>
        <v>385</v>
      </c>
      <c r="N776">
        <f t="shared" si="28"/>
        <v>385</v>
      </c>
      <c r="O776">
        <f t="shared" si="29"/>
        <v>384</v>
      </c>
    </row>
    <row r="777" spans="1:15" x14ac:dyDescent="0.35">
      <c r="A777" t="s">
        <v>26</v>
      </c>
      <c r="B777" t="s">
        <v>32</v>
      </c>
      <c r="C777" t="s">
        <v>20</v>
      </c>
      <c r="D777" t="s">
        <v>21</v>
      </c>
      <c r="E777" t="s">
        <v>5</v>
      </c>
      <c r="G777" t="s">
        <v>22</v>
      </c>
      <c r="H777">
        <v>1120515</v>
      </c>
      <c r="I777">
        <v>1122341</v>
      </c>
      <c r="J777" t="s">
        <v>23</v>
      </c>
      <c r="K777" t="s">
        <v>111</v>
      </c>
      <c r="L777" t="s">
        <v>2768</v>
      </c>
      <c r="M777">
        <f>IF(ABS(I777-H778)&lt;=100,M776,M776+1)</f>
        <v>385</v>
      </c>
      <c r="N777">
        <f t="shared" si="28"/>
        <v>385</v>
      </c>
      <c r="O777">
        <f t="shared" si="29"/>
        <v>385</v>
      </c>
    </row>
    <row r="778" spans="1:15" x14ac:dyDescent="0.35">
      <c r="A778" t="s">
        <v>26</v>
      </c>
      <c r="B778" t="s">
        <v>32</v>
      </c>
      <c r="C778" t="s">
        <v>20</v>
      </c>
      <c r="D778" t="s">
        <v>21</v>
      </c>
      <c r="E778" t="s">
        <v>5</v>
      </c>
      <c r="G778" t="s">
        <v>22</v>
      </c>
      <c r="H778">
        <v>1122338</v>
      </c>
      <c r="I778">
        <v>1124062</v>
      </c>
      <c r="J778" t="s">
        <v>23</v>
      </c>
      <c r="K778" t="s">
        <v>1834</v>
      </c>
      <c r="L778" t="s">
        <v>2770</v>
      </c>
      <c r="M778">
        <f>IF(ABS(I778-H779)&lt;=100,M777,M777+1)</f>
        <v>385</v>
      </c>
      <c r="N778">
        <f t="shared" si="28"/>
        <v>385</v>
      </c>
      <c r="O778">
        <f t="shared" si="29"/>
        <v>385</v>
      </c>
    </row>
    <row r="779" spans="1:15" x14ac:dyDescent="0.35">
      <c r="A779" t="s">
        <v>26</v>
      </c>
      <c r="B779" t="s">
        <v>32</v>
      </c>
      <c r="C779" t="s">
        <v>20</v>
      </c>
      <c r="D779" t="s">
        <v>21</v>
      </c>
      <c r="E779" t="s">
        <v>5</v>
      </c>
      <c r="G779" t="s">
        <v>22</v>
      </c>
      <c r="H779">
        <v>1124059</v>
      </c>
      <c r="I779">
        <v>1124532</v>
      </c>
      <c r="J779" t="s">
        <v>23</v>
      </c>
      <c r="K779" t="s">
        <v>998</v>
      </c>
      <c r="L779" t="s">
        <v>2772</v>
      </c>
      <c r="M779">
        <f>IF(ABS(I779-H780)&lt;=100,M778,M778+1)</f>
        <v>386</v>
      </c>
      <c r="N779" t="str">
        <f t="shared" si="28"/>
        <v>0</v>
      </c>
      <c r="O779">
        <f t="shared" si="29"/>
        <v>385</v>
      </c>
    </row>
    <row r="780" spans="1:15" x14ac:dyDescent="0.35">
      <c r="A780" t="s">
        <v>26</v>
      </c>
      <c r="B780" t="s">
        <v>32</v>
      </c>
      <c r="C780" t="s">
        <v>20</v>
      </c>
      <c r="D780" t="s">
        <v>21</v>
      </c>
      <c r="E780" t="s">
        <v>5</v>
      </c>
      <c r="G780" t="s">
        <v>22</v>
      </c>
      <c r="H780">
        <v>1124684</v>
      </c>
      <c r="I780">
        <v>1124947</v>
      </c>
      <c r="J780" t="s">
        <v>23</v>
      </c>
      <c r="K780" t="s">
        <v>28</v>
      </c>
      <c r="L780" t="s">
        <v>2774</v>
      </c>
      <c r="M780">
        <f>IF(ABS(I780-H781)&lt;=100,M779,M779+1)</f>
        <v>387</v>
      </c>
      <c r="N780">
        <f t="shared" si="28"/>
        <v>387</v>
      </c>
      <c r="O780">
        <f t="shared" si="29"/>
        <v>386</v>
      </c>
    </row>
    <row r="781" spans="1:15" x14ac:dyDescent="0.35">
      <c r="A781" t="s">
        <v>26</v>
      </c>
      <c r="B781" t="s">
        <v>32</v>
      </c>
      <c r="C781" t="s">
        <v>20</v>
      </c>
      <c r="D781" t="s">
        <v>21</v>
      </c>
      <c r="E781" t="s">
        <v>5</v>
      </c>
      <c r="G781" t="s">
        <v>22</v>
      </c>
      <c r="H781">
        <v>1125088</v>
      </c>
      <c r="I781">
        <v>1125984</v>
      </c>
      <c r="J781" t="s">
        <v>23</v>
      </c>
      <c r="K781" t="s">
        <v>2040</v>
      </c>
      <c r="L781" t="s">
        <v>2776</v>
      </c>
      <c r="M781">
        <f>IF(ABS(I781-H782)&lt;=100,M780,M780+1)</f>
        <v>387</v>
      </c>
      <c r="N781">
        <f t="shared" si="28"/>
        <v>387</v>
      </c>
      <c r="O781">
        <f t="shared" si="29"/>
        <v>387</v>
      </c>
    </row>
    <row r="782" spans="1:15" x14ac:dyDescent="0.35">
      <c r="A782" t="s">
        <v>26</v>
      </c>
      <c r="B782" t="s">
        <v>32</v>
      </c>
      <c r="C782" t="s">
        <v>20</v>
      </c>
      <c r="D782" t="s">
        <v>21</v>
      </c>
      <c r="E782" t="s">
        <v>5</v>
      </c>
      <c r="G782" t="s">
        <v>22</v>
      </c>
      <c r="H782">
        <v>1126050</v>
      </c>
      <c r="I782">
        <v>1126496</v>
      </c>
      <c r="J782" t="s">
        <v>23</v>
      </c>
      <c r="K782" t="s">
        <v>2779</v>
      </c>
      <c r="L782" t="s">
        <v>2778</v>
      </c>
      <c r="M782">
        <f>IF(ABS(I782-H783)&lt;=100,M781,M781+1)</f>
        <v>388</v>
      </c>
      <c r="N782">
        <f t="shared" si="28"/>
        <v>388</v>
      </c>
      <c r="O782">
        <f t="shared" si="29"/>
        <v>387</v>
      </c>
    </row>
    <row r="783" spans="1:15" x14ac:dyDescent="0.35">
      <c r="A783" t="s">
        <v>26</v>
      </c>
      <c r="B783" t="s">
        <v>32</v>
      </c>
      <c r="C783" t="s">
        <v>20</v>
      </c>
      <c r="D783" t="s">
        <v>21</v>
      </c>
      <c r="E783" t="s">
        <v>5</v>
      </c>
      <c r="G783" t="s">
        <v>22</v>
      </c>
      <c r="H783">
        <v>1127605</v>
      </c>
      <c r="I783">
        <v>1129242</v>
      </c>
      <c r="J783" t="s">
        <v>23</v>
      </c>
      <c r="K783" t="s">
        <v>2238</v>
      </c>
      <c r="L783" t="s">
        <v>2782</v>
      </c>
      <c r="M783">
        <f>IF(ABS(I783-H784)&lt;=100,M782,M782+1)</f>
        <v>388</v>
      </c>
      <c r="N783">
        <f t="shared" si="28"/>
        <v>388</v>
      </c>
      <c r="O783">
        <f t="shared" si="29"/>
        <v>388</v>
      </c>
    </row>
    <row r="784" spans="1:15" x14ac:dyDescent="0.35">
      <c r="A784" t="s">
        <v>26</v>
      </c>
      <c r="B784" t="s">
        <v>32</v>
      </c>
      <c r="C784" t="s">
        <v>20</v>
      </c>
      <c r="D784" t="s">
        <v>21</v>
      </c>
      <c r="E784" t="s">
        <v>5</v>
      </c>
      <c r="G784" t="s">
        <v>22</v>
      </c>
      <c r="H784">
        <v>1129255</v>
      </c>
      <c r="I784">
        <v>1130274</v>
      </c>
      <c r="J784" t="s">
        <v>23</v>
      </c>
      <c r="K784" t="s">
        <v>2608</v>
      </c>
      <c r="L784" t="s">
        <v>2784</v>
      </c>
      <c r="M784">
        <f>IF(ABS(I784-H785)&lt;=100,M783,M783+1)</f>
        <v>388</v>
      </c>
      <c r="N784">
        <f t="shared" si="28"/>
        <v>388</v>
      </c>
      <c r="O784">
        <f t="shared" si="29"/>
        <v>388</v>
      </c>
    </row>
    <row r="785" spans="1:15" x14ac:dyDescent="0.35">
      <c r="A785" t="s">
        <v>26</v>
      </c>
      <c r="B785" t="s">
        <v>32</v>
      </c>
      <c r="C785" t="s">
        <v>20</v>
      </c>
      <c r="D785" t="s">
        <v>21</v>
      </c>
      <c r="E785" t="s">
        <v>5</v>
      </c>
      <c r="G785" t="s">
        <v>22</v>
      </c>
      <c r="H785">
        <v>1130288</v>
      </c>
      <c r="I785">
        <v>1131103</v>
      </c>
      <c r="J785" t="s">
        <v>23</v>
      </c>
      <c r="K785" t="s">
        <v>2617</v>
      </c>
      <c r="L785" t="s">
        <v>2786</v>
      </c>
      <c r="M785">
        <f>IF(ABS(I785-H786)&lt;=100,M784,M784+1)</f>
        <v>388</v>
      </c>
      <c r="N785">
        <f t="shared" si="28"/>
        <v>388</v>
      </c>
      <c r="O785">
        <f t="shared" si="29"/>
        <v>388</v>
      </c>
    </row>
    <row r="786" spans="1:15" x14ac:dyDescent="0.35">
      <c r="A786" t="s">
        <v>26</v>
      </c>
      <c r="B786" t="s">
        <v>32</v>
      </c>
      <c r="C786" t="s">
        <v>20</v>
      </c>
      <c r="D786" t="s">
        <v>21</v>
      </c>
      <c r="E786" t="s">
        <v>5</v>
      </c>
      <c r="G786" t="s">
        <v>22</v>
      </c>
      <c r="H786">
        <v>1131103</v>
      </c>
      <c r="I786">
        <v>1131963</v>
      </c>
      <c r="J786" t="s">
        <v>23</v>
      </c>
      <c r="K786" t="s">
        <v>157</v>
      </c>
      <c r="L786" t="s">
        <v>2788</v>
      </c>
      <c r="M786">
        <f>IF(ABS(I786-H787)&lt;=100,M785,M785+1)</f>
        <v>389</v>
      </c>
      <c r="N786">
        <f t="shared" si="28"/>
        <v>389</v>
      </c>
      <c r="O786">
        <f t="shared" si="29"/>
        <v>388</v>
      </c>
    </row>
    <row r="787" spans="1:15" x14ac:dyDescent="0.35">
      <c r="A787" t="s">
        <v>26</v>
      </c>
      <c r="B787" t="s">
        <v>32</v>
      </c>
      <c r="C787" t="s">
        <v>20</v>
      </c>
      <c r="D787" t="s">
        <v>21</v>
      </c>
      <c r="E787" t="s">
        <v>5</v>
      </c>
      <c r="G787" t="s">
        <v>22</v>
      </c>
      <c r="H787">
        <v>1132754</v>
      </c>
      <c r="I787">
        <v>1134058</v>
      </c>
      <c r="J787" t="s">
        <v>23</v>
      </c>
      <c r="K787" t="s">
        <v>2791</v>
      </c>
      <c r="L787" t="s">
        <v>2790</v>
      </c>
      <c r="M787">
        <f>IF(ABS(I787-H788)&lt;=100,M786,M786+1)</f>
        <v>389</v>
      </c>
      <c r="N787">
        <f t="shared" si="28"/>
        <v>389</v>
      </c>
      <c r="O787">
        <f t="shared" si="29"/>
        <v>389</v>
      </c>
    </row>
    <row r="788" spans="1:15" x14ac:dyDescent="0.35">
      <c r="A788" t="s">
        <v>26</v>
      </c>
      <c r="B788" t="s">
        <v>32</v>
      </c>
      <c r="C788" t="s">
        <v>20</v>
      </c>
      <c r="D788" t="s">
        <v>21</v>
      </c>
      <c r="E788" t="s">
        <v>5</v>
      </c>
      <c r="G788" t="s">
        <v>22</v>
      </c>
      <c r="H788">
        <v>1134039</v>
      </c>
      <c r="I788">
        <v>1134251</v>
      </c>
      <c r="J788" t="s">
        <v>23</v>
      </c>
      <c r="K788" t="s">
        <v>28</v>
      </c>
      <c r="L788" t="s">
        <v>2793</v>
      </c>
      <c r="M788">
        <f>IF(ABS(I788-H789)&lt;=100,M787,M787+1)</f>
        <v>389</v>
      </c>
      <c r="N788">
        <f t="shared" si="28"/>
        <v>389</v>
      </c>
      <c r="O788">
        <f t="shared" si="29"/>
        <v>389</v>
      </c>
    </row>
    <row r="789" spans="1:15" x14ac:dyDescent="0.35">
      <c r="A789" t="s">
        <v>26</v>
      </c>
      <c r="B789" t="s">
        <v>32</v>
      </c>
      <c r="C789" t="s">
        <v>20</v>
      </c>
      <c r="D789" t="s">
        <v>21</v>
      </c>
      <c r="E789" t="s">
        <v>5</v>
      </c>
      <c r="G789" t="s">
        <v>22</v>
      </c>
      <c r="H789">
        <v>1134278</v>
      </c>
      <c r="I789">
        <v>1135144</v>
      </c>
      <c r="J789" t="s">
        <v>23</v>
      </c>
      <c r="K789" t="s">
        <v>2727</v>
      </c>
      <c r="L789" t="s">
        <v>2795</v>
      </c>
      <c r="M789">
        <f>IF(ABS(I789-H790)&lt;=100,M788,M788+1)</f>
        <v>389</v>
      </c>
      <c r="N789">
        <f t="shared" si="28"/>
        <v>389</v>
      </c>
      <c r="O789">
        <f t="shared" si="29"/>
        <v>389</v>
      </c>
    </row>
    <row r="790" spans="1:15" x14ac:dyDescent="0.35">
      <c r="A790" t="s">
        <v>26</v>
      </c>
      <c r="B790" t="s">
        <v>32</v>
      </c>
      <c r="C790" t="s">
        <v>20</v>
      </c>
      <c r="D790" t="s">
        <v>21</v>
      </c>
      <c r="E790" t="s">
        <v>5</v>
      </c>
      <c r="G790" t="s">
        <v>22</v>
      </c>
      <c r="H790">
        <v>1135168</v>
      </c>
      <c r="I790">
        <v>1136760</v>
      </c>
      <c r="J790" t="s">
        <v>23</v>
      </c>
      <c r="K790" t="s">
        <v>2238</v>
      </c>
      <c r="L790" t="s">
        <v>2797</v>
      </c>
      <c r="M790">
        <f>IF(ABS(I790-H791)&lt;=100,M789,M789+1)</f>
        <v>390</v>
      </c>
      <c r="N790">
        <f t="shared" si="28"/>
        <v>390</v>
      </c>
      <c r="O790">
        <f t="shared" si="29"/>
        <v>389</v>
      </c>
    </row>
    <row r="791" spans="1:15" x14ac:dyDescent="0.35">
      <c r="A791" t="s">
        <v>26</v>
      </c>
      <c r="B791" t="s">
        <v>32</v>
      </c>
      <c r="C791" t="s">
        <v>20</v>
      </c>
      <c r="D791" t="s">
        <v>21</v>
      </c>
      <c r="E791" t="s">
        <v>5</v>
      </c>
      <c r="G791" t="s">
        <v>22</v>
      </c>
      <c r="H791">
        <v>1139129</v>
      </c>
      <c r="I791">
        <v>1139980</v>
      </c>
      <c r="J791" t="s">
        <v>23</v>
      </c>
      <c r="K791" t="s">
        <v>2806</v>
      </c>
      <c r="L791" t="s">
        <v>2805</v>
      </c>
      <c r="M791">
        <f>IF(ABS(I791-H792)&lt;=100,M790,M790+1)</f>
        <v>390</v>
      </c>
      <c r="N791">
        <f t="shared" si="28"/>
        <v>390</v>
      </c>
      <c r="O791">
        <f t="shared" si="29"/>
        <v>390</v>
      </c>
    </row>
    <row r="792" spans="1:15" x14ac:dyDescent="0.35">
      <c r="A792" t="s">
        <v>26</v>
      </c>
      <c r="B792" t="s">
        <v>32</v>
      </c>
      <c r="C792" t="s">
        <v>20</v>
      </c>
      <c r="D792" t="s">
        <v>21</v>
      </c>
      <c r="E792" t="s">
        <v>5</v>
      </c>
      <c r="G792" t="s">
        <v>22</v>
      </c>
      <c r="H792">
        <v>1139959</v>
      </c>
      <c r="I792">
        <v>1140291</v>
      </c>
      <c r="J792" t="s">
        <v>23</v>
      </c>
      <c r="K792" t="s">
        <v>2806</v>
      </c>
      <c r="L792" t="s">
        <v>2808</v>
      </c>
      <c r="M792">
        <f>IF(ABS(I792-H793)&lt;=100,M791,M791+1)</f>
        <v>391</v>
      </c>
      <c r="N792" t="str">
        <f t="shared" si="28"/>
        <v>0</v>
      </c>
      <c r="O792">
        <f t="shared" si="29"/>
        <v>390</v>
      </c>
    </row>
    <row r="793" spans="1:15" x14ac:dyDescent="0.35">
      <c r="A793" t="s">
        <v>26</v>
      </c>
      <c r="B793" t="s">
        <v>32</v>
      </c>
      <c r="C793" t="s">
        <v>20</v>
      </c>
      <c r="D793" t="s">
        <v>21</v>
      </c>
      <c r="E793" t="s">
        <v>5</v>
      </c>
      <c r="G793" t="s">
        <v>22</v>
      </c>
      <c r="H793">
        <v>1140470</v>
      </c>
      <c r="I793">
        <v>1141111</v>
      </c>
      <c r="J793" t="s">
        <v>23</v>
      </c>
      <c r="K793" t="s">
        <v>28</v>
      </c>
      <c r="L793" t="s">
        <v>2810</v>
      </c>
      <c r="M793">
        <f>IF(ABS(I793-H794)&lt;=100,M792,M792+1)</f>
        <v>392</v>
      </c>
      <c r="N793">
        <f t="shared" si="28"/>
        <v>392</v>
      </c>
      <c r="O793">
        <f t="shared" si="29"/>
        <v>391</v>
      </c>
    </row>
    <row r="794" spans="1:15" x14ac:dyDescent="0.35">
      <c r="A794" t="s">
        <v>26</v>
      </c>
      <c r="B794" t="s">
        <v>32</v>
      </c>
      <c r="C794" t="s">
        <v>20</v>
      </c>
      <c r="D794" t="s">
        <v>21</v>
      </c>
      <c r="E794" t="s">
        <v>5</v>
      </c>
      <c r="G794" t="s">
        <v>22</v>
      </c>
      <c r="H794">
        <v>1141941</v>
      </c>
      <c r="I794">
        <v>1142924</v>
      </c>
      <c r="J794" t="s">
        <v>23</v>
      </c>
      <c r="K794" t="s">
        <v>2456</v>
      </c>
      <c r="L794" t="s">
        <v>2814</v>
      </c>
      <c r="M794">
        <f>IF(ABS(I794-H795)&lt;=100,M793,M793+1)</f>
        <v>392</v>
      </c>
      <c r="N794">
        <f t="shared" si="28"/>
        <v>392</v>
      </c>
      <c r="O794">
        <f t="shared" si="29"/>
        <v>392</v>
      </c>
    </row>
    <row r="795" spans="1:15" x14ac:dyDescent="0.35">
      <c r="A795" t="s">
        <v>26</v>
      </c>
      <c r="B795" t="s">
        <v>32</v>
      </c>
      <c r="C795" t="s">
        <v>20</v>
      </c>
      <c r="D795" t="s">
        <v>21</v>
      </c>
      <c r="E795" t="s">
        <v>5</v>
      </c>
      <c r="G795" t="s">
        <v>22</v>
      </c>
      <c r="H795">
        <v>1142949</v>
      </c>
      <c r="I795">
        <v>1144262</v>
      </c>
      <c r="J795" t="s">
        <v>23</v>
      </c>
      <c r="K795" t="s">
        <v>125</v>
      </c>
      <c r="L795" t="s">
        <v>2816</v>
      </c>
      <c r="M795">
        <f>IF(ABS(I795-H796)&lt;=100,M794,M794+1)</f>
        <v>393</v>
      </c>
      <c r="N795">
        <f t="shared" si="28"/>
        <v>393</v>
      </c>
      <c r="O795">
        <f t="shared" si="29"/>
        <v>392</v>
      </c>
    </row>
    <row r="796" spans="1:15" x14ac:dyDescent="0.35">
      <c r="A796" t="s">
        <v>26</v>
      </c>
      <c r="B796" t="s">
        <v>32</v>
      </c>
      <c r="C796" t="s">
        <v>20</v>
      </c>
      <c r="D796" t="s">
        <v>21</v>
      </c>
      <c r="E796" t="s">
        <v>5</v>
      </c>
      <c r="G796" t="s">
        <v>22</v>
      </c>
      <c r="H796">
        <v>1145376</v>
      </c>
      <c r="I796">
        <v>1146128</v>
      </c>
      <c r="J796" t="s">
        <v>23</v>
      </c>
      <c r="K796" t="s">
        <v>727</v>
      </c>
      <c r="L796" t="s">
        <v>2822</v>
      </c>
      <c r="M796">
        <f>IF(ABS(I796-H797)&lt;=100,M795,M795+1)</f>
        <v>393</v>
      </c>
      <c r="N796">
        <f t="shared" si="28"/>
        <v>393</v>
      </c>
      <c r="O796">
        <f t="shared" si="29"/>
        <v>393</v>
      </c>
    </row>
    <row r="797" spans="1:15" x14ac:dyDescent="0.35">
      <c r="A797" t="s">
        <v>26</v>
      </c>
      <c r="B797" t="s">
        <v>32</v>
      </c>
      <c r="C797" t="s">
        <v>20</v>
      </c>
      <c r="D797" t="s">
        <v>21</v>
      </c>
      <c r="E797" t="s">
        <v>5</v>
      </c>
      <c r="G797" t="s">
        <v>22</v>
      </c>
      <c r="H797">
        <v>1146147</v>
      </c>
      <c r="I797">
        <v>1146431</v>
      </c>
      <c r="J797" t="s">
        <v>23</v>
      </c>
      <c r="K797" t="s">
        <v>28</v>
      </c>
      <c r="L797" t="s">
        <v>2824</v>
      </c>
      <c r="M797">
        <f>IF(ABS(I797-H798)&lt;=100,M796,M796+1)</f>
        <v>394</v>
      </c>
      <c r="N797">
        <f t="shared" si="28"/>
        <v>394</v>
      </c>
      <c r="O797">
        <f t="shared" si="29"/>
        <v>393</v>
      </c>
    </row>
    <row r="798" spans="1:15" x14ac:dyDescent="0.35">
      <c r="A798" t="s">
        <v>26</v>
      </c>
      <c r="B798" t="s">
        <v>32</v>
      </c>
      <c r="C798" t="s">
        <v>20</v>
      </c>
      <c r="D798" t="s">
        <v>21</v>
      </c>
      <c r="E798" t="s">
        <v>5</v>
      </c>
      <c r="G798" t="s">
        <v>22</v>
      </c>
      <c r="H798">
        <v>1146732</v>
      </c>
      <c r="I798">
        <v>1147754</v>
      </c>
      <c r="J798" t="s">
        <v>23</v>
      </c>
      <c r="K798" t="s">
        <v>157</v>
      </c>
      <c r="L798" t="s">
        <v>2826</v>
      </c>
      <c r="M798">
        <f>IF(ABS(I798-H799)&lt;=100,M797,M797+1)</f>
        <v>394</v>
      </c>
      <c r="N798">
        <f t="shared" si="28"/>
        <v>394</v>
      </c>
      <c r="O798">
        <f t="shared" si="29"/>
        <v>394</v>
      </c>
    </row>
    <row r="799" spans="1:15" x14ac:dyDescent="0.35">
      <c r="A799" t="s">
        <v>26</v>
      </c>
      <c r="B799" t="s">
        <v>32</v>
      </c>
      <c r="C799" t="s">
        <v>20</v>
      </c>
      <c r="D799" t="s">
        <v>21</v>
      </c>
      <c r="E799" t="s">
        <v>5</v>
      </c>
      <c r="G799" t="s">
        <v>22</v>
      </c>
      <c r="H799">
        <v>1147751</v>
      </c>
      <c r="I799">
        <v>1148476</v>
      </c>
      <c r="J799" t="s">
        <v>23</v>
      </c>
      <c r="K799" t="s">
        <v>205</v>
      </c>
      <c r="L799" t="s">
        <v>2828</v>
      </c>
      <c r="M799">
        <f>IF(ABS(I799-H800)&lt;=100,M798,M798+1)</f>
        <v>394</v>
      </c>
      <c r="N799">
        <f t="shared" si="28"/>
        <v>394</v>
      </c>
      <c r="O799">
        <f t="shared" si="29"/>
        <v>394</v>
      </c>
    </row>
    <row r="800" spans="1:15" x14ac:dyDescent="0.35">
      <c r="A800" t="s">
        <v>26</v>
      </c>
      <c r="B800" t="s">
        <v>32</v>
      </c>
      <c r="C800" t="s">
        <v>20</v>
      </c>
      <c r="D800" t="s">
        <v>21</v>
      </c>
      <c r="E800" t="s">
        <v>5</v>
      </c>
      <c r="G800" t="s">
        <v>22</v>
      </c>
      <c r="H800">
        <v>1148559</v>
      </c>
      <c r="I800">
        <v>1149113</v>
      </c>
      <c r="J800" t="s">
        <v>23</v>
      </c>
      <c r="K800" t="s">
        <v>2085</v>
      </c>
      <c r="L800" t="s">
        <v>2830</v>
      </c>
      <c r="M800">
        <f>IF(ABS(I800-H801)&lt;=100,M799,M799+1)</f>
        <v>395</v>
      </c>
      <c r="N800">
        <f t="shared" si="28"/>
        <v>395</v>
      </c>
      <c r="O800">
        <f t="shared" si="29"/>
        <v>394</v>
      </c>
    </row>
    <row r="801" spans="1:15" x14ac:dyDescent="0.35">
      <c r="A801" t="s">
        <v>26</v>
      </c>
      <c r="B801" t="s">
        <v>32</v>
      </c>
      <c r="C801" t="s">
        <v>20</v>
      </c>
      <c r="D801" t="s">
        <v>21</v>
      </c>
      <c r="E801" t="s">
        <v>5</v>
      </c>
      <c r="G801" t="s">
        <v>22</v>
      </c>
      <c r="H801">
        <v>1151859</v>
      </c>
      <c r="I801">
        <v>1152515</v>
      </c>
      <c r="J801" t="s">
        <v>23</v>
      </c>
      <c r="K801" t="s">
        <v>1063</v>
      </c>
      <c r="L801" t="s">
        <v>2841</v>
      </c>
      <c r="M801">
        <f>IF(ABS(I801-H802)&lt;=100,M800,M800+1)</f>
        <v>395</v>
      </c>
      <c r="N801">
        <f t="shared" si="28"/>
        <v>395</v>
      </c>
      <c r="O801">
        <f t="shared" si="29"/>
        <v>395</v>
      </c>
    </row>
    <row r="802" spans="1:15" x14ac:dyDescent="0.35">
      <c r="A802" t="s">
        <v>26</v>
      </c>
      <c r="B802" t="s">
        <v>32</v>
      </c>
      <c r="C802" t="s">
        <v>20</v>
      </c>
      <c r="D802" t="s">
        <v>21</v>
      </c>
      <c r="E802" t="s">
        <v>5</v>
      </c>
      <c r="G802" t="s">
        <v>22</v>
      </c>
      <c r="H802">
        <v>1152520</v>
      </c>
      <c r="I802">
        <v>1153908</v>
      </c>
      <c r="J802" t="s">
        <v>23</v>
      </c>
      <c r="K802" t="s">
        <v>1664</v>
      </c>
      <c r="L802" t="s">
        <v>2843</v>
      </c>
      <c r="M802">
        <f>IF(ABS(I802-H803)&lt;=100,M801,M801+1)</f>
        <v>395</v>
      </c>
      <c r="N802">
        <f t="shared" si="28"/>
        <v>395</v>
      </c>
      <c r="O802">
        <f t="shared" si="29"/>
        <v>395</v>
      </c>
    </row>
    <row r="803" spans="1:15" x14ac:dyDescent="0.35">
      <c r="A803" t="s">
        <v>26</v>
      </c>
      <c r="B803" t="s">
        <v>32</v>
      </c>
      <c r="C803" t="s">
        <v>20</v>
      </c>
      <c r="D803" t="s">
        <v>21</v>
      </c>
      <c r="E803" t="s">
        <v>5</v>
      </c>
      <c r="G803" t="s">
        <v>22</v>
      </c>
      <c r="H803">
        <v>1153943</v>
      </c>
      <c r="I803">
        <v>1154869</v>
      </c>
      <c r="J803" t="s">
        <v>23</v>
      </c>
      <c r="K803" t="s">
        <v>28</v>
      </c>
      <c r="L803" t="s">
        <v>2845</v>
      </c>
      <c r="M803">
        <f>IF(ABS(I803-H804)&lt;=100,M802,M802+1)</f>
        <v>396</v>
      </c>
      <c r="N803">
        <f t="shared" si="28"/>
        <v>396</v>
      </c>
      <c r="O803">
        <f t="shared" si="29"/>
        <v>395</v>
      </c>
    </row>
    <row r="804" spans="1:15" x14ac:dyDescent="0.35">
      <c r="A804" t="s">
        <v>26</v>
      </c>
      <c r="B804" t="s">
        <v>32</v>
      </c>
      <c r="C804" t="s">
        <v>20</v>
      </c>
      <c r="D804" t="s">
        <v>21</v>
      </c>
      <c r="E804" t="s">
        <v>5</v>
      </c>
      <c r="G804" t="s">
        <v>22</v>
      </c>
      <c r="H804">
        <v>1156027</v>
      </c>
      <c r="I804">
        <v>1156761</v>
      </c>
      <c r="J804" t="s">
        <v>23</v>
      </c>
      <c r="K804" t="s">
        <v>28</v>
      </c>
      <c r="L804" t="s">
        <v>2849</v>
      </c>
      <c r="M804">
        <f>IF(ABS(I804-H805)&lt;=100,M803,M803+1)</f>
        <v>396</v>
      </c>
      <c r="N804">
        <f t="shared" si="28"/>
        <v>396</v>
      </c>
      <c r="O804">
        <f t="shared" si="29"/>
        <v>396</v>
      </c>
    </row>
    <row r="805" spans="1:15" x14ac:dyDescent="0.35">
      <c r="A805" t="s">
        <v>26</v>
      </c>
      <c r="B805" t="s">
        <v>32</v>
      </c>
      <c r="C805" t="s">
        <v>20</v>
      </c>
      <c r="D805" t="s">
        <v>21</v>
      </c>
      <c r="E805" t="s">
        <v>5</v>
      </c>
      <c r="G805" t="s">
        <v>22</v>
      </c>
      <c r="H805">
        <v>1156787</v>
      </c>
      <c r="I805">
        <v>1157056</v>
      </c>
      <c r="J805" t="s">
        <v>23</v>
      </c>
      <c r="K805" t="s">
        <v>83</v>
      </c>
      <c r="L805" t="s">
        <v>2851</v>
      </c>
      <c r="M805">
        <f>IF(ABS(I805-H806)&lt;=100,M804,M804+1)</f>
        <v>396</v>
      </c>
      <c r="N805">
        <f t="shared" si="28"/>
        <v>396</v>
      </c>
      <c r="O805">
        <f t="shared" si="29"/>
        <v>396</v>
      </c>
    </row>
    <row r="806" spans="1:15" x14ac:dyDescent="0.35">
      <c r="A806" t="s">
        <v>26</v>
      </c>
      <c r="B806" t="s">
        <v>32</v>
      </c>
      <c r="C806" t="s">
        <v>20</v>
      </c>
      <c r="D806" t="s">
        <v>21</v>
      </c>
      <c r="E806" t="s">
        <v>5</v>
      </c>
      <c r="G806" t="s">
        <v>22</v>
      </c>
      <c r="H806">
        <v>1157075</v>
      </c>
      <c r="I806">
        <v>1157797</v>
      </c>
      <c r="J806" t="s">
        <v>23</v>
      </c>
      <c r="K806" t="s">
        <v>2854</v>
      </c>
      <c r="L806" t="s">
        <v>2853</v>
      </c>
      <c r="M806">
        <f>IF(ABS(I806-H807)&lt;=100,M805,M805+1)</f>
        <v>396</v>
      </c>
      <c r="N806">
        <f t="shared" si="28"/>
        <v>396</v>
      </c>
      <c r="O806">
        <f t="shared" si="29"/>
        <v>396</v>
      </c>
    </row>
    <row r="807" spans="1:15" x14ac:dyDescent="0.35">
      <c r="A807" t="s">
        <v>26</v>
      </c>
      <c r="B807" t="s">
        <v>32</v>
      </c>
      <c r="C807" t="s">
        <v>20</v>
      </c>
      <c r="D807" t="s">
        <v>21</v>
      </c>
      <c r="E807" t="s">
        <v>5</v>
      </c>
      <c r="G807" t="s">
        <v>22</v>
      </c>
      <c r="H807">
        <v>1157803</v>
      </c>
      <c r="I807">
        <v>1158543</v>
      </c>
      <c r="J807" t="s">
        <v>23</v>
      </c>
      <c r="K807" t="s">
        <v>2857</v>
      </c>
      <c r="L807" t="s">
        <v>2856</v>
      </c>
      <c r="M807">
        <f>IF(ABS(I807-H808)&lt;=100,M806,M806+1)</f>
        <v>396</v>
      </c>
      <c r="N807">
        <f t="shared" si="28"/>
        <v>396</v>
      </c>
      <c r="O807">
        <f t="shared" si="29"/>
        <v>396</v>
      </c>
    </row>
    <row r="808" spans="1:15" x14ac:dyDescent="0.35">
      <c r="A808" t="s">
        <v>26</v>
      </c>
      <c r="B808" t="s">
        <v>32</v>
      </c>
      <c r="C808" t="s">
        <v>20</v>
      </c>
      <c r="D808" t="s">
        <v>21</v>
      </c>
      <c r="E808" t="s">
        <v>5</v>
      </c>
      <c r="G808" t="s">
        <v>22</v>
      </c>
      <c r="H808">
        <v>1158540</v>
      </c>
      <c r="I808">
        <v>1159709</v>
      </c>
      <c r="J808" t="s">
        <v>23</v>
      </c>
      <c r="K808" t="s">
        <v>2860</v>
      </c>
      <c r="L808" t="s">
        <v>2859</v>
      </c>
      <c r="M808">
        <f>IF(ABS(I808-H809)&lt;=100,M807,M807+1)</f>
        <v>396</v>
      </c>
      <c r="N808">
        <f t="shared" si="28"/>
        <v>396</v>
      </c>
      <c r="O808">
        <f t="shared" si="29"/>
        <v>396</v>
      </c>
    </row>
    <row r="809" spans="1:15" x14ac:dyDescent="0.35">
      <c r="A809" t="s">
        <v>26</v>
      </c>
      <c r="B809" t="s">
        <v>32</v>
      </c>
      <c r="C809" t="s">
        <v>20</v>
      </c>
      <c r="D809" t="s">
        <v>21</v>
      </c>
      <c r="E809" t="s">
        <v>5</v>
      </c>
      <c r="G809" t="s">
        <v>22</v>
      </c>
      <c r="H809">
        <v>1159774</v>
      </c>
      <c r="I809">
        <v>1161690</v>
      </c>
      <c r="J809" t="s">
        <v>23</v>
      </c>
      <c r="K809" t="s">
        <v>2863</v>
      </c>
      <c r="L809" t="s">
        <v>2862</v>
      </c>
      <c r="M809">
        <f>IF(ABS(I809-H810)&lt;=100,M808,M808+1)</f>
        <v>397</v>
      </c>
      <c r="N809">
        <f t="shared" si="28"/>
        <v>397</v>
      </c>
      <c r="O809">
        <f t="shared" si="29"/>
        <v>396</v>
      </c>
    </row>
    <row r="810" spans="1:15" x14ac:dyDescent="0.35">
      <c r="A810" t="s">
        <v>26</v>
      </c>
      <c r="B810" t="s">
        <v>32</v>
      </c>
      <c r="C810" t="s">
        <v>20</v>
      </c>
      <c r="D810" t="s">
        <v>21</v>
      </c>
      <c r="E810" t="s">
        <v>5</v>
      </c>
      <c r="G810" t="s">
        <v>22</v>
      </c>
      <c r="H810">
        <v>1162340</v>
      </c>
      <c r="I810">
        <v>1162642</v>
      </c>
      <c r="J810" t="s">
        <v>23</v>
      </c>
      <c r="K810" t="s">
        <v>28</v>
      </c>
      <c r="L810" t="s">
        <v>2865</v>
      </c>
      <c r="M810">
        <f>IF(ABS(I810-H811)&lt;=100,M809,M809+1)</f>
        <v>397</v>
      </c>
      <c r="N810">
        <f t="shared" si="28"/>
        <v>397</v>
      </c>
      <c r="O810">
        <f t="shared" si="29"/>
        <v>397</v>
      </c>
    </row>
    <row r="811" spans="1:15" x14ac:dyDescent="0.35">
      <c r="A811" t="s">
        <v>26</v>
      </c>
      <c r="B811" t="s">
        <v>32</v>
      </c>
      <c r="C811" t="s">
        <v>20</v>
      </c>
      <c r="D811" t="s">
        <v>21</v>
      </c>
      <c r="E811" t="s">
        <v>5</v>
      </c>
      <c r="G811" t="s">
        <v>22</v>
      </c>
      <c r="H811">
        <v>1162720</v>
      </c>
      <c r="I811">
        <v>1163772</v>
      </c>
      <c r="J811" t="s">
        <v>23</v>
      </c>
      <c r="K811" t="s">
        <v>2868</v>
      </c>
      <c r="L811" t="s">
        <v>2867</v>
      </c>
      <c r="M811">
        <f>IF(ABS(I811-H812)&lt;=100,M810,M810+1)</f>
        <v>397</v>
      </c>
      <c r="N811">
        <f t="shared" si="28"/>
        <v>397</v>
      </c>
      <c r="O811">
        <f t="shared" si="29"/>
        <v>397</v>
      </c>
    </row>
    <row r="812" spans="1:15" x14ac:dyDescent="0.35">
      <c r="A812" t="s">
        <v>26</v>
      </c>
      <c r="B812" t="s">
        <v>32</v>
      </c>
      <c r="C812" t="s">
        <v>20</v>
      </c>
      <c r="D812" t="s">
        <v>21</v>
      </c>
      <c r="E812" t="s">
        <v>5</v>
      </c>
      <c r="G812" t="s">
        <v>22</v>
      </c>
      <c r="H812">
        <v>1163820</v>
      </c>
      <c r="I812">
        <v>1165199</v>
      </c>
      <c r="J812" t="s">
        <v>23</v>
      </c>
      <c r="K812" t="s">
        <v>2871</v>
      </c>
      <c r="L812" t="s">
        <v>2870</v>
      </c>
      <c r="M812">
        <f>IF(ABS(I812-H813)&lt;=100,M811,M811+1)</f>
        <v>397</v>
      </c>
      <c r="N812">
        <f t="shared" si="28"/>
        <v>397</v>
      </c>
      <c r="O812">
        <f t="shared" si="29"/>
        <v>397</v>
      </c>
    </row>
    <row r="813" spans="1:15" x14ac:dyDescent="0.35">
      <c r="A813" t="s">
        <v>26</v>
      </c>
      <c r="B813" t="s">
        <v>32</v>
      </c>
      <c r="C813" t="s">
        <v>20</v>
      </c>
      <c r="D813" t="s">
        <v>21</v>
      </c>
      <c r="E813" t="s">
        <v>5</v>
      </c>
      <c r="G813" t="s">
        <v>22</v>
      </c>
      <c r="H813">
        <v>1165224</v>
      </c>
      <c r="I813">
        <v>1166108</v>
      </c>
      <c r="J813" t="s">
        <v>23</v>
      </c>
      <c r="K813" t="s">
        <v>2874</v>
      </c>
      <c r="L813" t="s">
        <v>2873</v>
      </c>
      <c r="M813">
        <f>IF(ABS(I813-H814)&lt;=100,M812,M812+1)</f>
        <v>398</v>
      </c>
      <c r="N813" t="str">
        <f t="shared" si="28"/>
        <v>0</v>
      </c>
      <c r="O813">
        <f t="shared" si="29"/>
        <v>397</v>
      </c>
    </row>
    <row r="814" spans="1:15" x14ac:dyDescent="0.35">
      <c r="A814" t="s">
        <v>26</v>
      </c>
      <c r="B814" t="s">
        <v>32</v>
      </c>
      <c r="C814" t="s">
        <v>20</v>
      </c>
      <c r="D814" t="s">
        <v>21</v>
      </c>
      <c r="E814" t="s">
        <v>5</v>
      </c>
      <c r="G814" t="s">
        <v>22</v>
      </c>
      <c r="H814">
        <v>1166242</v>
      </c>
      <c r="I814">
        <v>1167090</v>
      </c>
      <c r="J814" t="s">
        <v>23</v>
      </c>
      <c r="K814" t="s">
        <v>2877</v>
      </c>
      <c r="L814" t="s">
        <v>2876</v>
      </c>
      <c r="M814">
        <f>IF(ABS(I814-H815)&lt;=100,M813,M813+1)</f>
        <v>399</v>
      </c>
      <c r="N814" t="str">
        <f t="shared" si="28"/>
        <v>0</v>
      </c>
      <c r="O814">
        <f t="shared" si="29"/>
        <v>398</v>
      </c>
    </row>
    <row r="815" spans="1:15" x14ac:dyDescent="0.35">
      <c r="A815" t="s">
        <v>26</v>
      </c>
      <c r="B815" t="s">
        <v>32</v>
      </c>
      <c r="C815" t="s">
        <v>20</v>
      </c>
      <c r="D815" t="s">
        <v>21</v>
      </c>
      <c r="E815" t="s">
        <v>5</v>
      </c>
      <c r="G815" t="s">
        <v>22</v>
      </c>
      <c r="H815">
        <v>1168709</v>
      </c>
      <c r="I815">
        <v>1169830</v>
      </c>
      <c r="J815" t="s">
        <v>23</v>
      </c>
      <c r="K815" t="s">
        <v>2883</v>
      </c>
      <c r="L815" t="s">
        <v>2882</v>
      </c>
      <c r="M815">
        <f>IF(ABS(I815-H816)&lt;=100,M814,M814+1)</f>
        <v>400</v>
      </c>
      <c r="N815" t="str">
        <f t="shared" si="28"/>
        <v>0</v>
      </c>
      <c r="O815">
        <f t="shared" si="29"/>
        <v>399</v>
      </c>
    </row>
    <row r="816" spans="1:15" x14ac:dyDescent="0.35">
      <c r="A816" t="s">
        <v>26</v>
      </c>
      <c r="B816" t="s">
        <v>32</v>
      </c>
      <c r="C816" t="s">
        <v>20</v>
      </c>
      <c r="D816" t="s">
        <v>21</v>
      </c>
      <c r="E816" t="s">
        <v>5</v>
      </c>
      <c r="G816" t="s">
        <v>22</v>
      </c>
      <c r="H816">
        <v>1171390</v>
      </c>
      <c r="I816">
        <v>1172397</v>
      </c>
      <c r="J816" t="s">
        <v>23</v>
      </c>
      <c r="K816" t="s">
        <v>2889</v>
      </c>
      <c r="L816" t="s">
        <v>2888</v>
      </c>
      <c r="M816">
        <f>IF(ABS(I816-H817)&lt;=100,M815,M815+1)</f>
        <v>401</v>
      </c>
      <c r="N816">
        <f t="shared" si="28"/>
        <v>401</v>
      </c>
      <c r="O816">
        <f t="shared" si="29"/>
        <v>400</v>
      </c>
    </row>
    <row r="817" spans="1:15" x14ac:dyDescent="0.35">
      <c r="A817" t="s">
        <v>26</v>
      </c>
      <c r="B817" t="s">
        <v>32</v>
      </c>
      <c r="C817" t="s">
        <v>20</v>
      </c>
      <c r="D817" t="s">
        <v>21</v>
      </c>
      <c r="E817" t="s">
        <v>5</v>
      </c>
      <c r="G817" t="s">
        <v>22</v>
      </c>
      <c r="H817">
        <v>1174462</v>
      </c>
      <c r="I817">
        <v>1177899</v>
      </c>
      <c r="J817" t="s">
        <v>23</v>
      </c>
      <c r="K817" t="s">
        <v>2895</v>
      </c>
      <c r="L817" t="s">
        <v>2894</v>
      </c>
      <c r="M817">
        <f>IF(ABS(I817-H818)&lt;=100,M816,M816+1)</f>
        <v>401</v>
      </c>
      <c r="N817">
        <f t="shared" si="28"/>
        <v>401</v>
      </c>
      <c r="O817">
        <f t="shared" si="29"/>
        <v>401</v>
      </c>
    </row>
    <row r="818" spans="1:15" x14ac:dyDescent="0.35">
      <c r="A818" t="s">
        <v>26</v>
      </c>
      <c r="B818" t="s">
        <v>32</v>
      </c>
      <c r="C818" t="s">
        <v>20</v>
      </c>
      <c r="D818" t="s">
        <v>21</v>
      </c>
      <c r="E818" t="s">
        <v>5</v>
      </c>
      <c r="G818" t="s">
        <v>22</v>
      </c>
      <c r="H818">
        <v>1177880</v>
      </c>
      <c r="I818">
        <v>1179739</v>
      </c>
      <c r="J818" t="s">
        <v>23</v>
      </c>
      <c r="K818" t="s">
        <v>2898</v>
      </c>
      <c r="L818" t="s">
        <v>2897</v>
      </c>
      <c r="M818">
        <f>IF(ABS(I818-H819)&lt;=100,M817,M817+1)</f>
        <v>402</v>
      </c>
      <c r="N818" t="str">
        <f t="shared" si="28"/>
        <v>0</v>
      </c>
      <c r="O818">
        <f t="shared" si="29"/>
        <v>401</v>
      </c>
    </row>
    <row r="819" spans="1:15" x14ac:dyDescent="0.35">
      <c r="A819" t="s">
        <v>26</v>
      </c>
      <c r="B819" t="s">
        <v>32</v>
      </c>
      <c r="C819" t="s">
        <v>20</v>
      </c>
      <c r="D819" t="s">
        <v>21</v>
      </c>
      <c r="E819" t="s">
        <v>5</v>
      </c>
      <c r="G819" t="s">
        <v>22</v>
      </c>
      <c r="H819">
        <v>1180420</v>
      </c>
      <c r="I819">
        <v>1180977</v>
      </c>
      <c r="J819" t="s">
        <v>23</v>
      </c>
      <c r="K819" t="s">
        <v>28</v>
      </c>
      <c r="L819" t="s">
        <v>2900</v>
      </c>
      <c r="M819">
        <f>IF(ABS(I819-H820)&lt;=100,M818,M818+1)</f>
        <v>403</v>
      </c>
      <c r="N819" t="str">
        <f t="shared" si="28"/>
        <v>0</v>
      </c>
      <c r="O819">
        <f t="shared" si="29"/>
        <v>402</v>
      </c>
    </row>
    <row r="820" spans="1:15" x14ac:dyDescent="0.35">
      <c r="A820" t="s">
        <v>26</v>
      </c>
      <c r="B820" t="s">
        <v>32</v>
      </c>
      <c r="C820" t="s">
        <v>20</v>
      </c>
      <c r="D820" t="s">
        <v>21</v>
      </c>
      <c r="E820" t="s">
        <v>5</v>
      </c>
      <c r="G820" t="s">
        <v>22</v>
      </c>
      <c r="H820">
        <v>1181182</v>
      </c>
      <c r="I820">
        <v>1181697</v>
      </c>
      <c r="J820" t="s">
        <v>23</v>
      </c>
      <c r="K820" t="s">
        <v>2779</v>
      </c>
      <c r="L820" t="s">
        <v>2902</v>
      </c>
      <c r="M820">
        <f>IF(ABS(I820-H821)&lt;=100,M819,M819+1)</f>
        <v>404</v>
      </c>
      <c r="N820" t="str">
        <f t="shared" si="28"/>
        <v>0</v>
      </c>
      <c r="O820">
        <f t="shared" si="29"/>
        <v>403</v>
      </c>
    </row>
    <row r="821" spans="1:15" x14ac:dyDescent="0.35">
      <c r="A821" t="s">
        <v>26</v>
      </c>
      <c r="B821" t="s">
        <v>32</v>
      </c>
      <c r="C821" t="s">
        <v>20</v>
      </c>
      <c r="D821" t="s">
        <v>21</v>
      </c>
      <c r="E821" t="s">
        <v>5</v>
      </c>
      <c r="G821" t="s">
        <v>22</v>
      </c>
      <c r="H821">
        <v>1181816</v>
      </c>
      <c r="I821">
        <v>1182028</v>
      </c>
      <c r="J821" t="s">
        <v>23</v>
      </c>
      <c r="K821" t="s">
        <v>28</v>
      </c>
      <c r="L821" t="s">
        <v>2904</v>
      </c>
      <c r="M821">
        <f>IF(ABS(I821-H822)&lt;=100,M820,M820+1)</f>
        <v>405</v>
      </c>
      <c r="N821" t="str">
        <f t="shared" si="28"/>
        <v>0</v>
      </c>
      <c r="O821">
        <f t="shared" si="29"/>
        <v>404</v>
      </c>
    </row>
    <row r="822" spans="1:15" x14ac:dyDescent="0.35">
      <c r="A822" t="s">
        <v>26</v>
      </c>
      <c r="B822" t="s">
        <v>32</v>
      </c>
      <c r="C822" t="s">
        <v>20</v>
      </c>
      <c r="D822" t="s">
        <v>21</v>
      </c>
      <c r="E822" t="s">
        <v>5</v>
      </c>
      <c r="G822" t="s">
        <v>22</v>
      </c>
      <c r="H822">
        <v>1182844</v>
      </c>
      <c r="I822">
        <v>1183308</v>
      </c>
      <c r="J822" t="s">
        <v>23</v>
      </c>
      <c r="K822" t="s">
        <v>998</v>
      </c>
      <c r="L822" t="s">
        <v>2909</v>
      </c>
      <c r="M822">
        <f>IF(ABS(I822-H823)&lt;=100,M821,M821+1)</f>
        <v>406</v>
      </c>
      <c r="N822" t="str">
        <f t="shared" si="28"/>
        <v>0</v>
      </c>
      <c r="O822">
        <f t="shared" si="29"/>
        <v>405</v>
      </c>
    </row>
    <row r="823" spans="1:15" x14ac:dyDescent="0.35">
      <c r="A823" t="s">
        <v>26</v>
      </c>
      <c r="B823" t="s">
        <v>32</v>
      </c>
      <c r="C823" t="s">
        <v>20</v>
      </c>
      <c r="D823" t="s">
        <v>21</v>
      </c>
      <c r="E823" t="s">
        <v>5</v>
      </c>
      <c r="G823" t="s">
        <v>22</v>
      </c>
      <c r="H823">
        <v>1183502</v>
      </c>
      <c r="I823">
        <v>1184485</v>
      </c>
      <c r="J823" t="s">
        <v>23</v>
      </c>
      <c r="K823" t="s">
        <v>2912</v>
      </c>
      <c r="L823" t="s">
        <v>2911</v>
      </c>
      <c r="M823">
        <f>IF(ABS(I823-H824)&lt;=100,M822,M822+1)</f>
        <v>407</v>
      </c>
      <c r="N823" t="str">
        <f t="shared" si="28"/>
        <v>0</v>
      </c>
      <c r="O823">
        <f t="shared" si="29"/>
        <v>406</v>
      </c>
    </row>
    <row r="824" spans="1:15" x14ac:dyDescent="0.35">
      <c r="A824" t="s">
        <v>26</v>
      </c>
      <c r="B824" t="s">
        <v>32</v>
      </c>
      <c r="C824" t="s">
        <v>20</v>
      </c>
      <c r="D824" t="s">
        <v>21</v>
      </c>
      <c r="E824" t="s">
        <v>5</v>
      </c>
      <c r="G824" t="s">
        <v>22</v>
      </c>
      <c r="H824">
        <v>1184772</v>
      </c>
      <c r="I824">
        <v>1185728</v>
      </c>
      <c r="J824" t="s">
        <v>23</v>
      </c>
      <c r="K824" t="s">
        <v>40</v>
      </c>
      <c r="L824" t="s">
        <v>2914</v>
      </c>
      <c r="M824">
        <f>IF(ABS(I824-H825)&lt;=100,M823,M823+1)</f>
        <v>408</v>
      </c>
      <c r="N824" t="str">
        <f t="shared" si="28"/>
        <v>0</v>
      </c>
      <c r="O824">
        <f t="shared" si="29"/>
        <v>407</v>
      </c>
    </row>
    <row r="825" spans="1:15" x14ac:dyDescent="0.35">
      <c r="A825" t="s">
        <v>26</v>
      </c>
      <c r="B825" t="s">
        <v>32</v>
      </c>
      <c r="C825" t="s">
        <v>20</v>
      </c>
      <c r="D825" t="s">
        <v>21</v>
      </c>
      <c r="E825" t="s">
        <v>5</v>
      </c>
      <c r="G825" t="s">
        <v>22</v>
      </c>
      <c r="H825">
        <v>1190147</v>
      </c>
      <c r="I825">
        <v>1190992</v>
      </c>
      <c r="J825" t="s">
        <v>23</v>
      </c>
      <c r="K825" t="s">
        <v>2926</v>
      </c>
      <c r="L825" t="s">
        <v>2925</v>
      </c>
      <c r="M825">
        <f>IF(ABS(I825-H826)&lt;=100,M824,M824+1)</f>
        <v>409</v>
      </c>
      <c r="N825" t="str">
        <f t="shared" si="28"/>
        <v>0</v>
      </c>
      <c r="O825">
        <f t="shared" si="29"/>
        <v>408</v>
      </c>
    </row>
    <row r="826" spans="1:15" x14ac:dyDescent="0.35">
      <c r="A826" t="s">
        <v>26</v>
      </c>
      <c r="B826" t="s">
        <v>32</v>
      </c>
      <c r="C826" t="s">
        <v>20</v>
      </c>
      <c r="D826" t="s">
        <v>21</v>
      </c>
      <c r="E826" t="s">
        <v>5</v>
      </c>
      <c r="G826" t="s">
        <v>22</v>
      </c>
      <c r="H826">
        <v>1191258</v>
      </c>
      <c r="I826">
        <v>1192847</v>
      </c>
      <c r="J826" t="s">
        <v>23</v>
      </c>
      <c r="K826" t="s">
        <v>2929</v>
      </c>
      <c r="L826" t="s">
        <v>2928</v>
      </c>
      <c r="M826">
        <f>IF(ABS(I826-H827)&lt;=100,M825,M825+1)</f>
        <v>410</v>
      </c>
      <c r="N826" t="str">
        <f t="shared" si="28"/>
        <v>0</v>
      </c>
      <c r="O826">
        <f t="shared" si="29"/>
        <v>409</v>
      </c>
    </row>
    <row r="827" spans="1:15" x14ac:dyDescent="0.35">
      <c r="A827" t="s">
        <v>26</v>
      </c>
      <c r="B827" t="s">
        <v>32</v>
      </c>
      <c r="C827" t="s">
        <v>20</v>
      </c>
      <c r="D827" t="s">
        <v>21</v>
      </c>
      <c r="E827" t="s">
        <v>5</v>
      </c>
      <c r="G827" t="s">
        <v>22</v>
      </c>
      <c r="H827">
        <v>1193398</v>
      </c>
      <c r="I827">
        <v>1193904</v>
      </c>
      <c r="J827" t="s">
        <v>23</v>
      </c>
      <c r="K827" t="s">
        <v>28</v>
      </c>
      <c r="L827" t="s">
        <v>2931</v>
      </c>
      <c r="M827">
        <f>IF(ABS(I827-H828)&lt;=100,M826,M826+1)</f>
        <v>411</v>
      </c>
      <c r="N827">
        <f t="shared" si="28"/>
        <v>411</v>
      </c>
      <c r="O827">
        <f t="shared" si="29"/>
        <v>410</v>
      </c>
    </row>
    <row r="828" spans="1:15" x14ac:dyDescent="0.35">
      <c r="A828" t="s">
        <v>26</v>
      </c>
      <c r="B828" t="s">
        <v>32</v>
      </c>
      <c r="C828" t="s">
        <v>20</v>
      </c>
      <c r="D828" t="s">
        <v>21</v>
      </c>
      <c r="E828" t="s">
        <v>5</v>
      </c>
      <c r="G828" t="s">
        <v>22</v>
      </c>
      <c r="H828">
        <v>1194184</v>
      </c>
      <c r="I828">
        <v>1195773</v>
      </c>
      <c r="J828" t="s">
        <v>23</v>
      </c>
      <c r="K828" t="s">
        <v>2929</v>
      </c>
      <c r="L828" t="s">
        <v>2933</v>
      </c>
      <c r="M828">
        <f>IF(ABS(I828-H829)&lt;=100,M827,M827+1)</f>
        <v>411</v>
      </c>
      <c r="N828">
        <f t="shared" si="28"/>
        <v>411</v>
      </c>
      <c r="O828">
        <f t="shared" si="29"/>
        <v>411</v>
      </c>
    </row>
    <row r="829" spans="1:15" x14ac:dyDescent="0.35">
      <c r="A829" t="s">
        <v>26</v>
      </c>
      <c r="B829" t="s">
        <v>32</v>
      </c>
      <c r="C829" t="s">
        <v>20</v>
      </c>
      <c r="D829" t="s">
        <v>21</v>
      </c>
      <c r="E829" t="s">
        <v>5</v>
      </c>
      <c r="G829" t="s">
        <v>22</v>
      </c>
      <c r="H829">
        <v>1195837</v>
      </c>
      <c r="I829">
        <v>1196280</v>
      </c>
      <c r="J829" t="s">
        <v>23</v>
      </c>
      <c r="K829" t="s">
        <v>28</v>
      </c>
      <c r="L829" t="s">
        <v>2935</v>
      </c>
      <c r="M829">
        <f>IF(ABS(I829-H830)&lt;=100,M828,M828+1)</f>
        <v>411</v>
      </c>
      <c r="N829">
        <f t="shared" si="28"/>
        <v>411</v>
      </c>
      <c r="O829">
        <f t="shared" si="29"/>
        <v>411</v>
      </c>
    </row>
    <row r="830" spans="1:15" x14ac:dyDescent="0.35">
      <c r="A830" t="s">
        <v>26</v>
      </c>
      <c r="B830" t="s">
        <v>32</v>
      </c>
      <c r="C830" t="s">
        <v>20</v>
      </c>
      <c r="D830" t="s">
        <v>21</v>
      </c>
      <c r="E830" t="s">
        <v>5</v>
      </c>
      <c r="G830" t="s">
        <v>22</v>
      </c>
      <c r="H830">
        <v>1196300</v>
      </c>
      <c r="I830">
        <v>1197040</v>
      </c>
      <c r="J830" t="s">
        <v>23</v>
      </c>
      <c r="K830" t="s">
        <v>2938</v>
      </c>
      <c r="L830" t="s">
        <v>2937</v>
      </c>
      <c r="M830">
        <f>IF(ABS(I830-H831)&lt;=100,M829,M829+1)</f>
        <v>411</v>
      </c>
      <c r="N830">
        <f t="shared" si="28"/>
        <v>411</v>
      </c>
      <c r="O830">
        <f t="shared" si="29"/>
        <v>411</v>
      </c>
    </row>
    <row r="831" spans="1:15" x14ac:dyDescent="0.35">
      <c r="A831" t="s">
        <v>26</v>
      </c>
      <c r="B831" t="s">
        <v>32</v>
      </c>
      <c r="C831" t="s">
        <v>20</v>
      </c>
      <c r="D831" t="s">
        <v>21</v>
      </c>
      <c r="E831" t="s">
        <v>5</v>
      </c>
      <c r="G831" t="s">
        <v>22</v>
      </c>
      <c r="H831">
        <v>1197136</v>
      </c>
      <c r="I831">
        <v>1198605</v>
      </c>
      <c r="J831" t="s">
        <v>23</v>
      </c>
      <c r="K831" t="s">
        <v>2217</v>
      </c>
      <c r="L831" t="s">
        <v>2940</v>
      </c>
      <c r="M831">
        <f>IF(ABS(I831-H832)&lt;=100,M830,M830+1)</f>
        <v>411</v>
      </c>
      <c r="N831">
        <f t="shared" si="28"/>
        <v>411</v>
      </c>
      <c r="O831">
        <f t="shared" si="29"/>
        <v>411</v>
      </c>
    </row>
    <row r="832" spans="1:15" x14ac:dyDescent="0.35">
      <c r="A832" t="s">
        <v>26</v>
      </c>
      <c r="B832" t="s">
        <v>32</v>
      </c>
      <c r="C832" t="s">
        <v>20</v>
      </c>
      <c r="D832" t="s">
        <v>21</v>
      </c>
      <c r="E832" t="s">
        <v>5</v>
      </c>
      <c r="G832" t="s">
        <v>22</v>
      </c>
      <c r="H832">
        <v>1198637</v>
      </c>
      <c r="I832">
        <v>1199428</v>
      </c>
      <c r="J832" t="s">
        <v>23</v>
      </c>
      <c r="K832" t="s">
        <v>28</v>
      </c>
      <c r="L832" t="s">
        <v>2942</v>
      </c>
      <c r="M832">
        <f>IF(ABS(I832-H833)&lt;=100,M831,M831+1)</f>
        <v>411</v>
      </c>
      <c r="N832">
        <f t="shared" si="28"/>
        <v>411</v>
      </c>
      <c r="O832">
        <f t="shared" si="29"/>
        <v>411</v>
      </c>
    </row>
    <row r="833" spans="1:15" x14ac:dyDescent="0.35">
      <c r="A833" t="s">
        <v>26</v>
      </c>
      <c r="B833" t="s">
        <v>32</v>
      </c>
      <c r="C833" t="s">
        <v>20</v>
      </c>
      <c r="D833" t="s">
        <v>21</v>
      </c>
      <c r="E833" t="s">
        <v>5</v>
      </c>
      <c r="G833" t="s">
        <v>22</v>
      </c>
      <c r="H833">
        <v>1199410</v>
      </c>
      <c r="I833">
        <v>1200432</v>
      </c>
      <c r="J833" t="s">
        <v>23</v>
      </c>
      <c r="K833" t="s">
        <v>2945</v>
      </c>
      <c r="L833" t="s">
        <v>2944</v>
      </c>
      <c r="M833">
        <f>IF(ABS(I833-H834)&lt;=100,M832,M832+1)</f>
        <v>411</v>
      </c>
      <c r="N833">
        <f t="shared" si="28"/>
        <v>411</v>
      </c>
      <c r="O833">
        <f t="shared" si="29"/>
        <v>411</v>
      </c>
    </row>
    <row r="834" spans="1:15" x14ac:dyDescent="0.35">
      <c r="A834" t="s">
        <v>26</v>
      </c>
      <c r="B834" t="s">
        <v>32</v>
      </c>
      <c r="C834" t="s">
        <v>20</v>
      </c>
      <c r="D834" t="s">
        <v>21</v>
      </c>
      <c r="E834" t="s">
        <v>5</v>
      </c>
      <c r="G834" t="s">
        <v>22</v>
      </c>
      <c r="H834">
        <v>1200429</v>
      </c>
      <c r="I834">
        <v>1202156</v>
      </c>
      <c r="J834" t="s">
        <v>23</v>
      </c>
      <c r="K834" t="s">
        <v>28</v>
      </c>
      <c r="L834" t="s">
        <v>2947</v>
      </c>
      <c r="M834">
        <f>IF(ABS(I834-H835)&lt;=100,M833,M833+1)</f>
        <v>412</v>
      </c>
      <c r="N834">
        <f t="shared" ref="N834:N897" si="30">IF(COUNTIF(M$1:M$3238,M834)=1,"0",M834)</f>
        <v>412</v>
      </c>
      <c r="O834">
        <f t="shared" si="29"/>
        <v>411</v>
      </c>
    </row>
    <row r="835" spans="1:15" x14ac:dyDescent="0.35">
      <c r="A835" t="s">
        <v>26</v>
      </c>
      <c r="B835" t="s">
        <v>32</v>
      </c>
      <c r="C835" t="s">
        <v>20</v>
      </c>
      <c r="D835" t="s">
        <v>21</v>
      </c>
      <c r="E835" t="s">
        <v>5</v>
      </c>
      <c r="G835" t="s">
        <v>22</v>
      </c>
      <c r="H835">
        <v>1202512</v>
      </c>
      <c r="I835">
        <v>1203840</v>
      </c>
      <c r="J835" t="s">
        <v>23</v>
      </c>
      <c r="K835" t="s">
        <v>2950</v>
      </c>
      <c r="L835" t="s">
        <v>2949</v>
      </c>
      <c r="M835">
        <f>IF(ABS(I835-H836)&lt;=100,M834,M834+1)</f>
        <v>412</v>
      </c>
      <c r="N835">
        <f t="shared" si="30"/>
        <v>412</v>
      </c>
      <c r="O835">
        <f t="shared" ref="O835:O898" si="31">M834</f>
        <v>412</v>
      </c>
    </row>
    <row r="836" spans="1:15" x14ac:dyDescent="0.35">
      <c r="A836" t="s">
        <v>26</v>
      </c>
      <c r="B836" t="s">
        <v>32</v>
      </c>
      <c r="C836" t="s">
        <v>20</v>
      </c>
      <c r="D836" t="s">
        <v>21</v>
      </c>
      <c r="E836" t="s">
        <v>5</v>
      </c>
      <c r="G836" t="s">
        <v>22</v>
      </c>
      <c r="H836">
        <v>1203898</v>
      </c>
      <c r="I836">
        <v>1204473</v>
      </c>
      <c r="J836" t="s">
        <v>23</v>
      </c>
      <c r="K836" t="s">
        <v>53</v>
      </c>
      <c r="L836" t="s">
        <v>2952</v>
      </c>
      <c r="M836">
        <f>IF(ABS(I836-H837)&lt;=100,M835,M835+1)</f>
        <v>413</v>
      </c>
      <c r="N836" t="str">
        <f t="shared" si="30"/>
        <v>0</v>
      </c>
      <c r="O836">
        <f t="shared" si="31"/>
        <v>412</v>
      </c>
    </row>
    <row r="837" spans="1:15" x14ac:dyDescent="0.35">
      <c r="A837" t="s">
        <v>26</v>
      </c>
      <c r="B837" t="s">
        <v>32</v>
      </c>
      <c r="C837" t="s">
        <v>20</v>
      </c>
      <c r="D837" t="s">
        <v>21</v>
      </c>
      <c r="E837" t="s">
        <v>5</v>
      </c>
      <c r="G837" t="s">
        <v>22</v>
      </c>
      <c r="H837">
        <v>1204668</v>
      </c>
      <c r="I837">
        <v>1205453</v>
      </c>
      <c r="J837" t="s">
        <v>23</v>
      </c>
      <c r="K837" t="s">
        <v>2375</v>
      </c>
      <c r="L837" t="s">
        <v>2954</v>
      </c>
      <c r="M837">
        <f>IF(ABS(I837-H838)&lt;=100,M836,M836+1)</f>
        <v>414</v>
      </c>
      <c r="N837" t="str">
        <f t="shared" si="30"/>
        <v>0</v>
      </c>
      <c r="O837">
        <f t="shared" si="31"/>
        <v>413</v>
      </c>
    </row>
    <row r="838" spans="1:15" x14ac:dyDescent="0.35">
      <c r="A838" t="s">
        <v>26</v>
      </c>
      <c r="B838" t="s">
        <v>32</v>
      </c>
      <c r="C838" t="s">
        <v>20</v>
      </c>
      <c r="D838" t="s">
        <v>21</v>
      </c>
      <c r="E838" t="s">
        <v>5</v>
      </c>
      <c r="G838" t="s">
        <v>22</v>
      </c>
      <c r="H838">
        <v>1207333</v>
      </c>
      <c r="I838">
        <v>1208232</v>
      </c>
      <c r="J838" t="s">
        <v>23</v>
      </c>
      <c r="K838" t="s">
        <v>28</v>
      </c>
      <c r="L838" t="s">
        <v>2959</v>
      </c>
      <c r="M838">
        <f>IF(ABS(I838-H839)&lt;=100,M837,M837+1)</f>
        <v>415</v>
      </c>
      <c r="N838">
        <f t="shared" si="30"/>
        <v>415</v>
      </c>
      <c r="O838">
        <f t="shared" si="31"/>
        <v>414</v>
      </c>
    </row>
    <row r="839" spans="1:15" x14ac:dyDescent="0.35">
      <c r="A839" t="s">
        <v>26</v>
      </c>
      <c r="B839" t="s">
        <v>32</v>
      </c>
      <c r="C839" t="s">
        <v>20</v>
      </c>
      <c r="D839" t="s">
        <v>21</v>
      </c>
      <c r="E839" t="s">
        <v>5</v>
      </c>
      <c r="G839" t="s">
        <v>22</v>
      </c>
      <c r="H839">
        <v>1209997</v>
      </c>
      <c r="I839">
        <v>1211337</v>
      </c>
      <c r="J839" t="s">
        <v>23</v>
      </c>
      <c r="K839" t="s">
        <v>2964</v>
      </c>
      <c r="L839" t="s">
        <v>2963</v>
      </c>
      <c r="M839">
        <f>IF(ABS(I839-H840)&lt;=100,M838,M838+1)</f>
        <v>415</v>
      </c>
      <c r="N839">
        <f t="shared" si="30"/>
        <v>415</v>
      </c>
      <c r="O839">
        <f t="shared" si="31"/>
        <v>415</v>
      </c>
    </row>
    <row r="840" spans="1:15" x14ac:dyDescent="0.35">
      <c r="A840" t="s">
        <v>26</v>
      </c>
      <c r="B840" t="s">
        <v>32</v>
      </c>
      <c r="C840" t="s">
        <v>20</v>
      </c>
      <c r="D840" t="s">
        <v>21</v>
      </c>
      <c r="E840" t="s">
        <v>5</v>
      </c>
      <c r="G840" t="s">
        <v>22</v>
      </c>
      <c r="H840">
        <v>1211368</v>
      </c>
      <c r="I840">
        <v>1212669</v>
      </c>
      <c r="J840" t="s">
        <v>23</v>
      </c>
      <c r="K840" t="s">
        <v>2967</v>
      </c>
      <c r="L840" t="s">
        <v>2966</v>
      </c>
      <c r="M840">
        <f>IF(ABS(I840-H841)&lt;=100,M839,M839+1)</f>
        <v>415</v>
      </c>
      <c r="N840">
        <f t="shared" si="30"/>
        <v>415</v>
      </c>
      <c r="O840">
        <f t="shared" si="31"/>
        <v>415</v>
      </c>
    </row>
    <row r="841" spans="1:15" x14ac:dyDescent="0.35">
      <c r="A841" t="s">
        <v>26</v>
      </c>
      <c r="B841" t="s">
        <v>32</v>
      </c>
      <c r="C841" t="s">
        <v>20</v>
      </c>
      <c r="D841" t="s">
        <v>21</v>
      </c>
      <c r="E841" t="s">
        <v>5</v>
      </c>
      <c r="G841" t="s">
        <v>22</v>
      </c>
      <c r="H841">
        <v>1212659</v>
      </c>
      <c r="I841">
        <v>1214698</v>
      </c>
      <c r="J841" t="s">
        <v>23</v>
      </c>
      <c r="K841" t="s">
        <v>28</v>
      </c>
      <c r="L841" t="s">
        <v>2969</v>
      </c>
      <c r="M841">
        <f>IF(ABS(I841-H842)&lt;=100,M840,M840+1)</f>
        <v>416</v>
      </c>
      <c r="N841">
        <f t="shared" si="30"/>
        <v>416</v>
      </c>
      <c r="O841">
        <f t="shared" si="31"/>
        <v>415</v>
      </c>
    </row>
    <row r="842" spans="1:15" x14ac:dyDescent="0.35">
      <c r="A842" t="s">
        <v>26</v>
      </c>
      <c r="B842" t="s">
        <v>32</v>
      </c>
      <c r="C842" t="s">
        <v>20</v>
      </c>
      <c r="D842" t="s">
        <v>21</v>
      </c>
      <c r="E842" t="s">
        <v>5</v>
      </c>
      <c r="G842" t="s">
        <v>22</v>
      </c>
      <c r="H842">
        <v>1214911</v>
      </c>
      <c r="I842">
        <v>1216533</v>
      </c>
      <c r="J842" t="s">
        <v>23</v>
      </c>
      <c r="K842" t="s">
        <v>2972</v>
      </c>
      <c r="L842" t="s">
        <v>2971</v>
      </c>
      <c r="M842">
        <f>IF(ABS(I842-H843)&lt;=100,M841,M841+1)</f>
        <v>416</v>
      </c>
      <c r="N842">
        <f t="shared" si="30"/>
        <v>416</v>
      </c>
      <c r="O842">
        <f t="shared" si="31"/>
        <v>416</v>
      </c>
    </row>
    <row r="843" spans="1:15" x14ac:dyDescent="0.35">
      <c r="A843" t="s">
        <v>26</v>
      </c>
      <c r="B843" t="s">
        <v>32</v>
      </c>
      <c r="C843" t="s">
        <v>20</v>
      </c>
      <c r="D843" t="s">
        <v>21</v>
      </c>
      <c r="E843" t="s">
        <v>5</v>
      </c>
      <c r="G843" t="s">
        <v>22</v>
      </c>
      <c r="H843">
        <v>1216565</v>
      </c>
      <c r="I843">
        <v>1216849</v>
      </c>
      <c r="J843" t="s">
        <v>23</v>
      </c>
      <c r="K843" t="s">
        <v>2975</v>
      </c>
      <c r="L843" t="s">
        <v>2974</v>
      </c>
      <c r="M843">
        <f>IF(ABS(I843-H844)&lt;=100,M842,M842+1)</f>
        <v>417</v>
      </c>
      <c r="N843">
        <f t="shared" si="30"/>
        <v>417</v>
      </c>
      <c r="O843">
        <f t="shared" si="31"/>
        <v>416</v>
      </c>
    </row>
    <row r="844" spans="1:15" x14ac:dyDescent="0.35">
      <c r="A844" t="s">
        <v>26</v>
      </c>
      <c r="B844" t="s">
        <v>32</v>
      </c>
      <c r="C844" t="s">
        <v>20</v>
      </c>
      <c r="D844" t="s">
        <v>21</v>
      </c>
      <c r="E844" t="s">
        <v>5</v>
      </c>
      <c r="G844" t="s">
        <v>22</v>
      </c>
      <c r="H844">
        <v>1217877</v>
      </c>
      <c r="I844">
        <v>1218647</v>
      </c>
      <c r="J844" t="s">
        <v>23</v>
      </c>
      <c r="K844" t="s">
        <v>2981</v>
      </c>
      <c r="L844" t="s">
        <v>2980</v>
      </c>
      <c r="M844">
        <f>IF(ABS(I844-H845)&lt;=100,M843,M843+1)</f>
        <v>417</v>
      </c>
      <c r="N844">
        <f t="shared" si="30"/>
        <v>417</v>
      </c>
      <c r="O844">
        <f t="shared" si="31"/>
        <v>417</v>
      </c>
    </row>
    <row r="845" spans="1:15" x14ac:dyDescent="0.35">
      <c r="A845" t="s">
        <v>26</v>
      </c>
      <c r="B845" t="s">
        <v>32</v>
      </c>
      <c r="C845" t="s">
        <v>20</v>
      </c>
      <c r="D845" t="s">
        <v>21</v>
      </c>
      <c r="E845" t="s">
        <v>5</v>
      </c>
      <c r="G845" t="s">
        <v>22</v>
      </c>
      <c r="H845">
        <v>1218660</v>
      </c>
      <c r="I845">
        <v>1218854</v>
      </c>
      <c r="J845" t="s">
        <v>23</v>
      </c>
      <c r="K845" t="s">
        <v>2984</v>
      </c>
      <c r="L845" t="s">
        <v>2983</v>
      </c>
      <c r="M845">
        <f>IF(ABS(I845-H846)&lt;=100,M844,M844+1)</f>
        <v>417</v>
      </c>
      <c r="N845">
        <f t="shared" si="30"/>
        <v>417</v>
      </c>
      <c r="O845">
        <f t="shared" si="31"/>
        <v>417</v>
      </c>
    </row>
    <row r="846" spans="1:15" x14ac:dyDescent="0.35">
      <c r="A846" t="s">
        <v>26</v>
      </c>
      <c r="B846" t="s">
        <v>32</v>
      </c>
      <c r="C846" t="s">
        <v>20</v>
      </c>
      <c r="D846" t="s">
        <v>21</v>
      </c>
      <c r="E846" t="s">
        <v>5</v>
      </c>
      <c r="G846" t="s">
        <v>22</v>
      </c>
      <c r="H846">
        <v>1218945</v>
      </c>
      <c r="I846">
        <v>1219577</v>
      </c>
      <c r="J846" t="s">
        <v>23</v>
      </c>
      <c r="K846" t="s">
        <v>2987</v>
      </c>
      <c r="L846" t="s">
        <v>2986</v>
      </c>
      <c r="M846">
        <f>IF(ABS(I846-H847)&lt;=100,M845,M845+1)</f>
        <v>418</v>
      </c>
      <c r="N846">
        <f t="shared" si="30"/>
        <v>418</v>
      </c>
      <c r="O846">
        <f t="shared" si="31"/>
        <v>417</v>
      </c>
    </row>
    <row r="847" spans="1:15" x14ac:dyDescent="0.35">
      <c r="A847" t="s">
        <v>26</v>
      </c>
      <c r="B847" t="s">
        <v>32</v>
      </c>
      <c r="C847" t="s">
        <v>20</v>
      </c>
      <c r="D847" t="s">
        <v>21</v>
      </c>
      <c r="E847" t="s">
        <v>5</v>
      </c>
      <c r="G847" t="s">
        <v>22</v>
      </c>
      <c r="H847">
        <v>1222024</v>
      </c>
      <c r="I847">
        <v>1223043</v>
      </c>
      <c r="J847" t="s">
        <v>23</v>
      </c>
      <c r="K847" t="s">
        <v>2992</v>
      </c>
      <c r="L847" t="s">
        <v>2991</v>
      </c>
      <c r="M847">
        <f>IF(ABS(I847-H848)&lt;=100,M846,M846+1)</f>
        <v>418</v>
      </c>
      <c r="N847">
        <f t="shared" si="30"/>
        <v>418</v>
      </c>
      <c r="O847">
        <f t="shared" si="31"/>
        <v>418</v>
      </c>
    </row>
    <row r="848" spans="1:15" x14ac:dyDescent="0.35">
      <c r="A848" t="s">
        <v>26</v>
      </c>
      <c r="B848" t="s">
        <v>32</v>
      </c>
      <c r="C848" t="s">
        <v>20</v>
      </c>
      <c r="D848" t="s">
        <v>21</v>
      </c>
      <c r="E848" t="s">
        <v>5</v>
      </c>
      <c r="G848" t="s">
        <v>22</v>
      </c>
      <c r="H848">
        <v>1223036</v>
      </c>
      <c r="I848">
        <v>1223491</v>
      </c>
      <c r="J848" t="s">
        <v>23</v>
      </c>
      <c r="K848" t="s">
        <v>2995</v>
      </c>
      <c r="L848" t="s">
        <v>2994</v>
      </c>
      <c r="M848">
        <f>IF(ABS(I848-H849)&lt;=100,M847,M847+1)</f>
        <v>418</v>
      </c>
      <c r="N848">
        <f t="shared" si="30"/>
        <v>418</v>
      </c>
      <c r="O848">
        <f t="shared" si="31"/>
        <v>418</v>
      </c>
    </row>
    <row r="849" spans="1:15" x14ac:dyDescent="0.35">
      <c r="A849" t="s">
        <v>26</v>
      </c>
      <c r="B849" t="s">
        <v>32</v>
      </c>
      <c r="C849" t="s">
        <v>20</v>
      </c>
      <c r="D849" t="s">
        <v>21</v>
      </c>
      <c r="E849" t="s">
        <v>5</v>
      </c>
      <c r="G849" t="s">
        <v>22</v>
      </c>
      <c r="H849">
        <v>1223488</v>
      </c>
      <c r="I849">
        <v>1224183</v>
      </c>
      <c r="J849" t="s">
        <v>23</v>
      </c>
      <c r="K849" t="s">
        <v>2998</v>
      </c>
      <c r="L849" t="s">
        <v>2997</v>
      </c>
      <c r="M849">
        <f>IF(ABS(I849-H850)&lt;=100,M848,M848+1)</f>
        <v>418</v>
      </c>
      <c r="N849">
        <f t="shared" si="30"/>
        <v>418</v>
      </c>
      <c r="O849">
        <f t="shared" si="31"/>
        <v>418</v>
      </c>
    </row>
    <row r="850" spans="1:15" x14ac:dyDescent="0.35">
      <c r="A850" t="s">
        <v>26</v>
      </c>
      <c r="B850" t="s">
        <v>32</v>
      </c>
      <c r="C850" t="s">
        <v>20</v>
      </c>
      <c r="D850" t="s">
        <v>21</v>
      </c>
      <c r="E850" t="s">
        <v>5</v>
      </c>
      <c r="G850" t="s">
        <v>22</v>
      </c>
      <c r="H850">
        <v>1224180</v>
      </c>
      <c r="I850">
        <v>1224632</v>
      </c>
      <c r="J850" t="s">
        <v>23</v>
      </c>
      <c r="K850" t="s">
        <v>3001</v>
      </c>
      <c r="L850" t="s">
        <v>3000</v>
      </c>
      <c r="M850">
        <f>IF(ABS(I850-H851)&lt;=100,M849,M849+1)</f>
        <v>419</v>
      </c>
      <c r="N850">
        <f t="shared" si="30"/>
        <v>419</v>
      </c>
      <c r="O850">
        <f t="shared" si="31"/>
        <v>418</v>
      </c>
    </row>
    <row r="851" spans="1:15" x14ac:dyDescent="0.35">
      <c r="A851" t="s">
        <v>26</v>
      </c>
      <c r="B851" t="s">
        <v>32</v>
      </c>
      <c r="C851" t="s">
        <v>20</v>
      </c>
      <c r="D851" t="s">
        <v>21</v>
      </c>
      <c r="E851" t="s">
        <v>5</v>
      </c>
      <c r="G851" t="s">
        <v>22</v>
      </c>
      <c r="H851">
        <v>1231782</v>
      </c>
      <c r="I851">
        <v>1232234</v>
      </c>
      <c r="J851" t="s">
        <v>23</v>
      </c>
      <c r="K851" t="s">
        <v>3017</v>
      </c>
      <c r="L851" t="s">
        <v>3016</v>
      </c>
      <c r="M851">
        <f>IF(ABS(I851-H852)&lt;=100,M850,M850+1)</f>
        <v>419</v>
      </c>
      <c r="N851">
        <f t="shared" si="30"/>
        <v>419</v>
      </c>
      <c r="O851">
        <f t="shared" si="31"/>
        <v>419</v>
      </c>
    </row>
    <row r="852" spans="1:15" x14ac:dyDescent="0.35">
      <c r="A852" t="s">
        <v>26</v>
      </c>
      <c r="B852" t="s">
        <v>32</v>
      </c>
      <c r="C852" t="s">
        <v>20</v>
      </c>
      <c r="D852" t="s">
        <v>21</v>
      </c>
      <c r="E852" t="s">
        <v>5</v>
      </c>
      <c r="G852" t="s">
        <v>22</v>
      </c>
      <c r="H852">
        <v>1232258</v>
      </c>
      <c r="I852">
        <v>1234423</v>
      </c>
      <c r="J852" t="s">
        <v>23</v>
      </c>
      <c r="K852" t="s">
        <v>3020</v>
      </c>
      <c r="L852" t="s">
        <v>3019</v>
      </c>
      <c r="M852">
        <f>IF(ABS(I852-H853)&lt;=100,M851,M851+1)</f>
        <v>420</v>
      </c>
      <c r="N852">
        <f t="shared" si="30"/>
        <v>420</v>
      </c>
      <c r="O852">
        <f t="shared" si="31"/>
        <v>419</v>
      </c>
    </row>
    <row r="853" spans="1:15" x14ac:dyDescent="0.35">
      <c r="A853" t="s">
        <v>26</v>
      </c>
      <c r="B853" t="s">
        <v>32</v>
      </c>
      <c r="C853" t="s">
        <v>20</v>
      </c>
      <c r="D853" t="s">
        <v>21</v>
      </c>
      <c r="E853" t="s">
        <v>5</v>
      </c>
      <c r="G853" t="s">
        <v>22</v>
      </c>
      <c r="H853">
        <v>1234531</v>
      </c>
      <c r="I853">
        <v>1235130</v>
      </c>
      <c r="J853" t="s">
        <v>23</v>
      </c>
      <c r="K853" t="s">
        <v>3023</v>
      </c>
      <c r="L853" t="s">
        <v>3022</v>
      </c>
      <c r="M853">
        <f>IF(ABS(I853-H854)&lt;=100,M852,M852+1)</f>
        <v>420</v>
      </c>
      <c r="N853">
        <f t="shared" si="30"/>
        <v>420</v>
      </c>
      <c r="O853">
        <f t="shared" si="31"/>
        <v>420</v>
      </c>
    </row>
    <row r="854" spans="1:15" x14ac:dyDescent="0.35">
      <c r="A854" t="s">
        <v>26</v>
      </c>
      <c r="B854" t="s">
        <v>32</v>
      </c>
      <c r="C854" t="s">
        <v>20</v>
      </c>
      <c r="D854" t="s">
        <v>21</v>
      </c>
      <c r="E854" t="s">
        <v>5</v>
      </c>
      <c r="G854" t="s">
        <v>22</v>
      </c>
      <c r="H854">
        <v>1235130</v>
      </c>
      <c r="I854">
        <v>1235912</v>
      </c>
      <c r="J854" t="s">
        <v>23</v>
      </c>
      <c r="K854" t="s">
        <v>3026</v>
      </c>
      <c r="L854" t="s">
        <v>3025</v>
      </c>
      <c r="M854">
        <f>IF(ABS(I854-H855)&lt;=100,M853,M853+1)</f>
        <v>420</v>
      </c>
      <c r="N854">
        <f t="shared" si="30"/>
        <v>420</v>
      </c>
      <c r="O854">
        <f t="shared" si="31"/>
        <v>420</v>
      </c>
    </row>
    <row r="855" spans="1:15" x14ac:dyDescent="0.35">
      <c r="A855" t="s">
        <v>26</v>
      </c>
      <c r="B855" t="s">
        <v>32</v>
      </c>
      <c r="C855" t="s">
        <v>20</v>
      </c>
      <c r="D855" t="s">
        <v>21</v>
      </c>
      <c r="E855" t="s">
        <v>5</v>
      </c>
      <c r="G855" t="s">
        <v>22</v>
      </c>
      <c r="H855">
        <v>1235890</v>
      </c>
      <c r="I855">
        <v>1236360</v>
      </c>
      <c r="J855" t="s">
        <v>23</v>
      </c>
      <c r="K855" t="s">
        <v>3029</v>
      </c>
      <c r="L855" t="s">
        <v>3028</v>
      </c>
      <c r="M855">
        <f>IF(ABS(I855-H856)&lt;=100,M854,M854+1)</f>
        <v>420</v>
      </c>
      <c r="N855">
        <f t="shared" si="30"/>
        <v>420</v>
      </c>
      <c r="O855">
        <f t="shared" si="31"/>
        <v>420</v>
      </c>
    </row>
    <row r="856" spans="1:15" x14ac:dyDescent="0.35">
      <c r="A856" t="s">
        <v>26</v>
      </c>
      <c r="B856" t="s">
        <v>32</v>
      </c>
      <c r="C856" t="s">
        <v>20</v>
      </c>
      <c r="D856" t="s">
        <v>21</v>
      </c>
      <c r="E856" t="s">
        <v>5</v>
      </c>
      <c r="G856" t="s">
        <v>22</v>
      </c>
      <c r="H856">
        <v>1236362</v>
      </c>
      <c r="I856">
        <v>1236691</v>
      </c>
      <c r="J856" t="s">
        <v>23</v>
      </c>
      <c r="K856" t="s">
        <v>3032</v>
      </c>
      <c r="L856" t="s">
        <v>3031</v>
      </c>
      <c r="M856">
        <f>IF(ABS(I856-H857)&lt;=100,M855,M855+1)</f>
        <v>420</v>
      </c>
      <c r="N856">
        <f t="shared" si="30"/>
        <v>420</v>
      </c>
      <c r="O856">
        <f t="shared" si="31"/>
        <v>420</v>
      </c>
    </row>
    <row r="857" spans="1:15" x14ac:dyDescent="0.35">
      <c r="A857" t="s">
        <v>26</v>
      </c>
      <c r="B857" t="s">
        <v>32</v>
      </c>
      <c r="C857" t="s">
        <v>20</v>
      </c>
      <c r="D857" t="s">
        <v>21</v>
      </c>
      <c r="E857" t="s">
        <v>5</v>
      </c>
      <c r="G857" t="s">
        <v>22</v>
      </c>
      <c r="H857">
        <v>1236788</v>
      </c>
      <c r="I857">
        <v>1237789</v>
      </c>
      <c r="J857" t="s">
        <v>23</v>
      </c>
      <c r="K857" t="s">
        <v>3023</v>
      </c>
      <c r="L857" t="s">
        <v>3034</v>
      </c>
      <c r="M857">
        <f>IF(ABS(I857-H858)&lt;=100,M856,M856+1)</f>
        <v>420</v>
      </c>
      <c r="N857">
        <f t="shared" si="30"/>
        <v>420</v>
      </c>
      <c r="O857">
        <f t="shared" si="31"/>
        <v>420</v>
      </c>
    </row>
    <row r="858" spans="1:15" x14ac:dyDescent="0.35">
      <c r="A858" t="s">
        <v>26</v>
      </c>
      <c r="B858" t="s">
        <v>32</v>
      </c>
      <c r="C858" t="s">
        <v>20</v>
      </c>
      <c r="D858" t="s">
        <v>21</v>
      </c>
      <c r="E858" t="s">
        <v>5</v>
      </c>
      <c r="G858" t="s">
        <v>22</v>
      </c>
      <c r="H858">
        <v>1237802</v>
      </c>
      <c r="I858">
        <v>1238203</v>
      </c>
      <c r="J858" t="s">
        <v>23</v>
      </c>
      <c r="K858" t="s">
        <v>2415</v>
      </c>
      <c r="L858" t="s">
        <v>3036</v>
      </c>
      <c r="M858">
        <f>IF(ABS(I858-H859)&lt;=100,M857,M857+1)</f>
        <v>420</v>
      </c>
      <c r="N858">
        <f t="shared" si="30"/>
        <v>420</v>
      </c>
      <c r="O858">
        <f t="shared" si="31"/>
        <v>420</v>
      </c>
    </row>
    <row r="859" spans="1:15" x14ac:dyDescent="0.35">
      <c r="A859" t="s">
        <v>26</v>
      </c>
      <c r="B859" t="s">
        <v>32</v>
      </c>
      <c r="C859" t="s">
        <v>20</v>
      </c>
      <c r="D859" t="s">
        <v>21</v>
      </c>
      <c r="E859" t="s">
        <v>5</v>
      </c>
      <c r="G859" t="s">
        <v>22</v>
      </c>
      <c r="H859">
        <v>1238206</v>
      </c>
      <c r="I859">
        <v>1238568</v>
      </c>
      <c r="J859" t="s">
        <v>23</v>
      </c>
      <c r="K859" t="s">
        <v>3039</v>
      </c>
      <c r="L859" t="s">
        <v>3038</v>
      </c>
      <c r="M859">
        <f>IF(ABS(I859-H860)&lt;=100,M858,M858+1)</f>
        <v>420</v>
      </c>
      <c r="N859">
        <f t="shared" si="30"/>
        <v>420</v>
      </c>
      <c r="O859">
        <f t="shared" si="31"/>
        <v>420</v>
      </c>
    </row>
    <row r="860" spans="1:15" x14ac:dyDescent="0.35">
      <c r="A860" t="s">
        <v>26</v>
      </c>
      <c r="B860" t="s">
        <v>32</v>
      </c>
      <c r="C860" t="s">
        <v>20</v>
      </c>
      <c r="D860" t="s">
        <v>21</v>
      </c>
      <c r="E860" t="s">
        <v>5</v>
      </c>
      <c r="G860" t="s">
        <v>22</v>
      </c>
      <c r="H860">
        <v>1238568</v>
      </c>
      <c r="I860">
        <v>1239395</v>
      </c>
      <c r="J860" t="s">
        <v>23</v>
      </c>
      <c r="K860" t="s">
        <v>3042</v>
      </c>
      <c r="L860" t="s">
        <v>3041</v>
      </c>
      <c r="M860">
        <f>IF(ABS(I860-H861)&lt;=100,M859,M859+1)</f>
        <v>421</v>
      </c>
      <c r="N860">
        <f t="shared" si="30"/>
        <v>421</v>
      </c>
      <c r="O860">
        <f t="shared" si="31"/>
        <v>420</v>
      </c>
    </row>
    <row r="861" spans="1:15" x14ac:dyDescent="0.35">
      <c r="A861" t="s">
        <v>26</v>
      </c>
      <c r="B861" t="s">
        <v>32</v>
      </c>
      <c r="C861" t="s">
        <v>20</v>
      </c>
      <c r="D861" t="s">
        <v>21</v>
      </c>
      <c r="E861" t="s">
        <v>5</v>
      </c>
      <c r="G861" t="s">
        <v>22</v>
      </c>
      <c r="H861">
        <v>1239563</v>
      </c>
      <c r="I861">
        <v>1239913</v>
      </c>
      <c r="J861" t="s">
        <v>23</v>
      </c>
      <c r="K861" t="s">
        <v>3045</v>
      </c>
      <c r="L861" t="s">
        <v>3044</v>
      </c>
      <c r="M861">
        <f>IF(ABS(I861-H862)&lt;=100,M860,M860+1)</f>
        <v>421</v>
      </c>
      <c r="N861">
        <f t="shared" si="30"/>
        <v>421</v>
      </c>
      <c r="O861">
        <f t="shared" si="31"/>
        <v>421</v>
      </c>
    </row>
    <row r="862" spans="1:15" x14ac:dyDescent="0.35">
      <c r="A862" t="s">
        <v>26</v>
      </c>
      <c r="B862" t="s">
        <v>32</v>
      </c>
      <c r="C862" t="s">
        <v>20</v>
      </c>
      <c r="D862" t="s">
        <v>21</v>
      </c>
      <c r="E862" t="s">
        <v>5</v>
      </c>
      <c r="G862" t="s">
        <v>22</v>
      </c>
      <c r="H862">
        <v>1239918</v>
      </c>
      <c r="I862">
        <v>1240202</v>
      </c>
      <c r="J862" t="s">
        <v>23</v>
      </c>
      <c r="K862" t="s">
        <v>53</v>
      </c>
      <c r="L862" t="s">
        <v>3047</v>
      </c>
      <c r="M862">
        <f>IF(ABS(I862-H863)&lt;=100,M861,M861+1)</f>
        <v>421</v>
      </c>
      <c r="N862">
        <f t="shared" si="30"/>
        <v>421</v>
      </c>
      <c r="O862">
        <f t="shared" si="31"/>
        <v>421</v>
      </c>
    </row>
    <row r="863" spans="1:15" x14ac:dyDescent="0.35">
      <c r="A863" t="s">
        <v>26</v>
      </c>
      <c r="B863" t="s">
        <v>32</v>
      </c>
      <c r="C863" t="s">
        <v>20</v>
      </c>
      <c r="D863" t="s">
        <v>21</v>
      </c>
      <c r="E863" t="s">
        <v>5</v>
      </c>
      <c r="G863" t="s">
        <v>22</v>
      </c>
      <c r="H863">
        <v>1240246</v>
      </c>
      <c r="I863">
        <v>1241403</v>
      </c>
      <c r="J863" t="s">
        <v>23</v>
      </c>
      <c r="K863" t="s">
        <v>3050</v>
      </c>
      <c r="L863" t="s">
        <v>3049</v>
      </c>
      <c r="M863">
        <f>IF(ABS(I863-H864)&lt;=100,M862,M862+1)</f>
        <v>421</v>
      </c>
      <c r="N863">
        <f t="shared" si="30"/>
        <v>421</v>
      </c>
      <c r="O863">
        <f t="shared" si="31"/>
        <v>421</v>
      </c>
    </row>
    <row r="864" spans="1:15" x14ac:dyDescent="0.35">
      <c r="A864" t="s">
        <v>26</v>
      </c>
      <c r="B864" t="s">
        <v>32</v>
      </c>
      <c r="C864" t="s">
        <v>20</v>
      </c>
      <c r="D864" t="s">
        <v>21</v>
      </c>
      <c r="E864" t="s">
        <v>5</v>
      </c>
      <c r="G864" t="s">
        <v>22</v>
      </c>
      <c r="H864">
        <v>1241419</v>
      </c>
      <c r="I864">
        <v>1241772</v>
      </c>
      <c r="J864" t="s">
        <v>23</v>
      </c>
      <c r="K864" t="s">
        <v>3053</v>
      </c>
      <c r="L864" t="s">
        <v>3052</v>
      </c>
      <c r="M864">
        <f>IF(ABS(I864-H865)&lt;=100,M863,M863+1)</f>
        <v>422</v>
      </c>
      <c r="N864">
        <f t="shared" si="30"/>
        <v>422</v>
      </c>
      <c r="O864">
        <f t="shared" si="31"/>
        <v>421</v>
      </c>
    </row>
    <row r="865" spans="1:15" x14ac:dyDescent="0.35">
      <c r="A865" t="s">
        <v>26</v>
      </c>
      <c r="B865" t="s">
        <v>32</v>
      </c>
      <c r="C865" t="s">
        <v>20</v>
      </c>
      <c r="D865" t="s">
        <v>21</v>
      </c>
      <c r="E865" t="s">
        <v>5</v>
      </c>
      <c r="G865" t="s">
        <v>22</v>
      </c>
      <c r="H865">
        <v>1242493</v>
      </c>
      <c r="I865">
        <v>1244004</v>
      </c>
      <c r="J865" t="s">
        <v>23</v>
      </c>
      <c r="K865" t="s">
        <v>28</v>
      </c>
      <c r="L865" t="s">
        <v>3058</v>
      </c>
      <c r="M865">
        <f>IF(ABS(I865-H866)&lt;=100,M864,M864+1)</f>
        <v>422</v>
      </c>
      <c r="N865">
        <f t="shared" si="30"/>
        <v>422</v>
      </c>
      <c r="O865">
        <f t="shared" si="31"/>
        <v>422</v>
      </c>
    </row>
    <row r="866" spans="1:15" x14ac:dyDescent="0.35">
      <c r="A866" t="s">
        <v>26</v>
      </c>
      <c r="B866" t="s">
        <v>32</v>
      </c>
      <c r="C866" t="s">
        <v>20</v>
      </c>
      <c r="D866" t="s">
        <v>21</v>
      </c>
      <c r="E866" t="s">
        <v>5</v>
      </c>
      <c r="G866" t="s">
        <v>22</v>
      </c>
      <c r="H866">
        <v>1243997</v>
      </c>
      <c r="I866">
        <v>1244476</v>
      </c>
      <c r="J866" t="s">
        <v>23</v>
      </c>
      <c r="K866" t="s">
        <v>28</v>
      </c>
      <c r="L866" t="s">
        <v>3060</v>
      </c>
      <c r="M866">
        <f>IF(ABS(I866-H867)&lt;=100,M865,M865+1)</f>
        <v>423</v>
      </c>
      <c r="N866" t="str">
        <f t="shared" si="30"/>
        <v>0</v>
      </c>
      <c r="O866">
        <f t="shared" si="31"/>
        <v>422</v>
      </c>
    </row>
    <row r="867" spans="1:15" x14ac:dyDescent="0.35">
      <c r="A867" t="s">
        <v>26</v>
      </c>
      <c r="B867" t="s">
        <v>32</v>
      </c>
      <c r="C867" t="s">
        <v>20</v>
      </c>
      <c r="D867" t="s">
        <v>21</v>
      </c>
      <c r="E867" t="s">
        <v>5</v>
      </c>
      <c r="G867" t="s">
        <v>22</v>
      </c>
      <c r="H867">
        <v>1244621</v>
      </c>
      <c r="I867">
        <v>1246192</v>
      </c>
      <c r="J867" t="s">
        <v>23</v>
      </c>
      <c r="K867" t="s">
        <v>616</v>
      </c>
      <c r="L867" t="s">
        <v>3062</v>
      </c>
      <c r="M867">
        <f>IF(ABS(I867-H868)&lt;=100,M866,M866+1)</f>
        <v>424</v>
      </c>
      <c r="N867">
        <f t="shared" si="30"/>
        <v>424</v>
      </c>
      <c r="O867">
        <f t="shared" si="31"/>
        <v>423</v>
      </c>
    </row>
    <row r="868" spans="1:15" x14ac:dyDescent="0.35">
      <c r="A868" t="s">
        <v>26</v>
      </c>
      <c r="B868" t="s">
        <v>32</v>
      </c>
      <c r="C868" t="s">
        <v>20</v>
      </c>
      <c r="D868" t="s">
        <v>21</v>
      </c>
      <c r="E868" t="s">
        <v>5</v>
      </c>
      <c r="G868" t="s">
        <v>22</v>
      </c>
      <c r="H868">
        <v>1246478</v>
      </c>
      <c r="I868">
        <v>1247176</v>
      </c>
      <c r="J868" t="s">
        <v>23</v>
      </c>
      <c r="K868" t="s">
        <v>1686</v>
      </c>
      <c r="L868" t="s">
        <v>3064</v>
      </c>
      <c r="M868">
        <f>IF(ABS(I868-H869)&lt;=100,M867,M867+1)</f>
        <v>424</v>
      </c>
      <c r="N868">
        <f t="shared" si="30"/>
        <v>424</v>
      </c>
      <c r="O868">
        <f t="shared" si="31"/>
        <v>424</v>
      </c>
    </row>
    <row r="869" spans="1:15" x14ac:dyDescent="0.35">
      <c r="A869" t="s">
        <v>26</v>
      </c>
      <c r="B869" t="s">
        <v>32</v>
      </c>
      <c r="C869" t="s">
        <v>20</v>
      </c>
      <c r="D869" t="s">
        <v>21</v>
      </c>
      <c r="E869" t="s">
        <v>5</v>
      </c>
      <c r="G869" t="s">
        <v>22</v>
      </c>
      <c r="H869">
        <v>1247248</v>
      </c>
      <c r="I869">
        <v>1248606</v>
      </c>
      <c r="J869" t="s">
        <v>23</v>
      </c>
      <c r="K869" t="s">
        <v>3067</v>
      </c>
      <c r="L869" t="s">
        <v>3066</v>
      </c>
      <c r="M869">
        <f>IF(ABS(I869-H870)&lt;=100,M868,M868+1)</f>
        <v>424</v>
      </c>
      <c r="N869">
        <f t="shared" si="30"/>
        <v>424</v>
      </c>
      <c r="O869">
        <f t="shared" si="31"/>
        <v>424</v>
      </c>
    </row>
    <row r="870" spans="1:15" x14ac:dyDescent="0.35">
      <c r="A870" t="s">
        <v>26</v>
      </c>
      <c r="B870" t="s">
        <v>32</v>
      </c>
      <c r="C870" t="s">
        <v>20</v>
      </c>
      <c r="D870" t="s">
        <v>21</v>
      </c>
      <c r="E870" t="s">
        <v>5</v>
      </c>
      <c r="G870" t="s">
        <v>22</v>
      </c>
      <c r="H870">
        <v>1248620</v>
      </c>
      <c r="I870">
        <v>1249690</v>
      </c>
      <c r="J870" t="s">
        <v>23</v>
      </c>
      <c r="K870" t="s">
        <v>3070</v>
      </c>
      <c r="L870" t="s">
        <v>3069</v>
      </c>
      <c r="M870">
        <f>IF(ABS(I870-H871)&lt;=100,M869,M869+1)</f>
        <v>424</v>
      </c>
      <c r="N870">
        <f t="shared" si="30"/>
        <v>424</v>
      </c>
      <c r="O870">
        <f t="shared" si="31"/>
        <v>424</v>
      </c>
    </row>
    <row r="871" spans="1:15" x14ac:dyDescent="0.35">
      <c r="A871" t="s">
        <v>26</v>
      </c>
      <c r="B871" t="s">
        <v>32</v>
      </c>
      <c r="C871" t="s">
        <v>20</v>
      </c>
      <c r="D871" t="s">
        <v>21</v>
      </c>
      <c r="E871" t="s">
        <v>5</v>
      </c>
      <c r="G871" t="s">
        <v>22</v>
      </c>
      <c r="H871">
        <v>1249764</v>
      </c>
      <c r="I871">
        <v>1250081</v>
      </c>
      <c r="J871" t="s">
        <v>23</v>
      </c>
      <c r="K871" t="s">
        <v>3073</v>
      </c>
      <c r="L871" t="s">
        <v>3072</v>
      </c>
      <c r="M871">
        <f>IF(ABS(I871-H872)&lt;=100,M870,M870+1)</f>
        <v>424</v>
      </c>
      <c r="N871">
        <f t="shared" si="30"/>
        <v>424</v>
      </c>
      <c r="O871">
        <f t="shared" si="31"/>
        <v>424</v>
      </c>
    </row>
    <row r="872" spans="1:15" x14ac:dyDescent="0.35">
      <c r="A872" t="s">
        <v>26</v>
      </c>
      <c r="B872" t="s">
        <v>32</v>
      </c>
      <c r="C872" t="s">
        <v>20</v>
      </c>
      <c r="D872" t="s">
        <v>21</v>
      </c>
      <c r="E872" t="s">
        <v>5</v>
      </c>
      <c r="G872" t="s">
        <v>22</v>
      </c>
      <c r="H872">
        <v>1250081</v>
      </c>
      <c r="I872">
        <v>1250428</v>
      </c>
      <c r="J872" t="s">
        <v>23</v>
      </c>
      <c r="K872" t="s">
        <v>3076</v>
      </c>
      <c r="L872" t="s">
        <v>3075</v>
      </c>
      <c r="M872">
        <f>IF(ABS(I872-H873)&lt;=100,M871,M871+1)</f>
        <v>424</v>
      </c>
      <c r="N872">
        <f t="shared" si="30"/>
        <v>424</v>
      </c>
      <c r="O872">
        <f t="shared" si="31"/>
        <v>424</v>
      </c>
    </row>
    <row r="873" spans="1:15" x14ac:dyDescent="0.35">
      <c r="A873" t="s">
        <v>26</v>
      </c>
      <c r="B873" t="s">
        <v>32</v>
      </c>
      <c r="C873" t="s">
        <v>20</v>
      </c>
      <c r="D873" t="s">
        <v>21</v>
      </c>
      <c r="E873" t="s">
        <v>5</v>
      </c>
      <c r="G873" t="s">
        <v>22</v>
      </c>
      <c r="H873">
        <v>1250508</v>
      </c>
      <c r="I873">
        <v>1251278</v>
      </c>
      <c r="J873" t="s">
        <v>23</v>
      </c>
      <c r="K873" t="s">
        <v>28</v>
      </c>
      <c r="L873" t="s">
        <v>3078</v>
      </c>
      <c r="M873">
        <f>IF(ABS(I873-H874)&lt;=100,M872,M872+1)</f>
        <v>425</v>
      </c>
      <c r="N873">
        <f t="shared" si="30"/>
        <v>425</v>
      </c>
      <c r="O873">
        <f t="shared" si="31"/>
        <v>424</v>
      </c>
    </row>
    <row r="874" spans="1:15" x14ac:dyDescent="0.35">
      <c r="A874" t="s">
        <v>26</v>
      </c>
      <c r="B874" t="s">
        <v>32</v>
      </c>
      <c r="C874" t="s">
        <v>20</v>
      </c>
      <c r="D874" t="s">
        <v>21</v>
      </c>
      <c r="E874" t="s">
        <v>5</v>
      </c>
      <c r="G874" t="s">
        <v>22</v>
      </c>
      <c r="H874">
        <v>1257943</v>
      </c>
      <c r="I874">
        <v>1259499</v>
      </c>
      <c r="J874" t="s">
        <v>23</v>
      </c>
      <c r="K874" t="s">
        <v>628</v>
      </c>
      <c r="L874" t="s">
        <v>3095</v>
      </c>
      <c r="M874">
        <f>IF(ABS(I874-H875)&lt;=100,M873,M873+1)</f>
        <v>425</v>
      </c>
      <c r="N874">
        <f t="shared" si="30"/>
        <v>425</v>
      </c>
      <c r="O874">
        <f t="shared" si="31"/>
        <v>425</v>
      </c>
    </row>
    <row r="875" spans="1:15" x14ac:dyDescent="0.35">
      <c r="A875" t="s">
        <v>26</v>
      </c>
      <c r="B875" t="s">
        <v>32</v>
      </c>
      <c r="C875" t="s">
        <v>20</v>
      </c>
      <c r="D875" t="s">
        <v>21</v>
      </c>
      <c r="E875" t="s">
        <v>5</v>
      </c>
      <c r="G875" t="s">
        <v>22</v>
      </c>
      <c r="H875">
        <v>1259516</v>
      </c>
      <c r="I875">
        <v>1260631</v>
      </c>
      <c r="J875" t="s">
        <v>23</v>
      </c>
      <c r="K875" t="s">
        <v>210</v>
      </c>
      <c r="L875" t="s">
        <v>3097</v>
      </c>
      <c r="M875">
        <f>IF(ABS(I875-H876)&lt;=100,M874,M874+1)</f>
        <v>426</v>
      </c>
      <c r="N875" t="str">
        <f t="shared" si="30"/>
        <v>0</v>
      </c>
      <c r="O875">
        <f t="shared" si="31"/>
        <v>425</v>
      </c>
    </row>
    <row r="876" spans="1:15" x14ac:dyDescent="0.35">
      <c r="A876" t="s">
        <v>26</v>
      </c>
      <c r="B876" t="s">
        <v>32</v>
      </c>
      <c r="C876" t="s">
        <v>20</v>
      </c>
      <c r="D876" t="s">
        <v>21</v>
      </c>
      <c r="E876" t="s">
        <v>5</v>
      </c>
      <c r="G876" t="s">
        <v>22</v>
      </c>
      <c r="H876">
        <v>1266436</v>
      </c>
      <c r="I876">
        <v>1267233</v>
      </c>
      <c r="J876" t="s">
        <v>23</v>
      </c>
      <c r="K876" t="s">
        <v>3113</v>
      </c>
      <c r="L876" t="s">
        <v>3112</v>
      </c>
      <c r="M876">
        <f>IF(ABS(I876-H877)&lt;=100,M875,M875+1)</f>
        <v>427</v>
      </c>
      <c r="N876">
        <f t="shared" si="30"/>
        <v>427</v>
      </c>
      <c r="O876">
        <f t="shared" si="31"/>
        <v>426</v>
      </c>
    </row>
    <row r="877" spans="1:15" x14ac:dyDescent="0.35">
      <c r="A877" t="s">
        <v>26</v>
      </c>
      <c r="B877" t="s">
        <v>32</v>
      </c>
      <c r="C877" t="s">
        <v>20</v>
      </c>
      <c r="D877" t="s">
        <v>21</v>
      </c>
      <c r="E877" t="s">
        <v>5</v>
      </c>
      <c r="G877" t="s">
        <v>22</v>
      </c>
      <c r="H877">
        <v>1267634</v>
      </c>
      <c r="I877">
        <v>1267879</v>
      </c>
      <c r="J877" t="s">
        <v>23</v>
      </c>
      <c r="K877" t="s">
        <v>28</v>
      </c>
      <c r="L877" t="s">
        <v>3115</v>
      </c>
      <c r="M877">
        <f>IF(ABS(I877-H878)&lt;=100,M876,M876+1)</f>
        <v>427</v>
      </c>
      <c r="N877">
        <f t="shared" si="30"/>
        <v>427</v>
      </c>
      <c r="O877">
        <f t="shared" si="31"/>
        <v>427</v>
      </c>
    </row>
    <row r="878" spans="1:15" x14ac:dyDescent="0.35">
      <c r="A878" t="s">
        <v>26</v>
      </c>
      <c r="B878" t="s">
        <v>32</v>
      </c>
      <c r="C878" t="s">
        <v>20</v>
      </c>
      <c r="D878" t="s">
        <v>21</v>
      </c>
      <c r="E878" t="s">
        <v>5</v>
      </c>
      <c r="G878" t="s">
        <v>22</v>
      </c>
      <c r="H878">
        <v>1267933</v>
      </c>
      <c r="I878">
        <v>1268712</v>
      </c>
      <c r="J878" t="s">
        <v>23</v>
      </c>
      <c r="K878" t="s">
        <v>3118</v>
      </c>
      <c r="L878" t="s">
        <v>3117</v>
      </c>
      <c r="M878">
        <f>IF(ABS(I878-H879)&lt;=100,M877,M877+1)</f>
        <v>428</v>
      </c>
      <c r="N878" t="str">
        <f t="shared" si="30"/>
        <v>0</v>
      </c>
      <c r="O878">
        <f t="shared" si="31"/>
        <v>427</v>
      </c>
    </row>
    <row r="879" spans="1:15" x14ac:dyDescent="0.35">
      <c r="A879" t="s">
        <v>26</v>
      </c>
      <c r="B879" t="s">
        <v>32</v>
      </c>
      <c r="C879" t="s">
        <v>20</v>
      </c>
      <c r="D879" t="s">
        <v>21</v>
      </c>
      <c r="E879" t="s">
        <v>5</v>
      </c>
      <c r="G879" t="s">
        <v>22</v>
      </c>
      <c r="H879">
        <v>1268882</v>
      </c>
      <c r="I879">
        <v>1269667</v>
      </c>
      <c r="J879" t="s">
        <v>23</v>
      </c>
      <c r="K879" t="s">
        <v>117</v>
      </c>
      <c r="L879" t="s">
        <v>3120</v>
      </c>
      <c r="M879">
        <f>IF(ABS(I879-H880)&lt;=100,M878,M878+1)</f>
        <v>429</v>
      </c>
      <c r="N879" t="str">
        <f t="shared" si="30"/>
        <v>0</v>
      </c>
      <c r="O879">
        <f t="shared" si="31"/>
        <v>428</v>
      </c>
    </row>
    <row r="880" spans="1:15" x14ac:dyDescent="0.35">
      <c r="A880" t="s">
        <v>26</v>
      </c>
      <c r="B880" t="s">
        <v>32</v>
      </c>
      <c r="C880" t="s">
        <v>20</v>
      </c>
      <c r="D880" t="s">
        <v>21</v>
      </c>
      <c r="E880" t="s">
        <v>5</v>
      </c>
      <c r="G880" t="s">
        <v>22</v>
      </c>
      <c r="H880">
        <v>1270007</v>
      </c>
      <c r="I880">
        <v>1270903</v>
      </c>
      <c r="J880" t="s">
        <v>23</v>
      </c>
      <c r="K880" t="s">
        <v>3123</v>
      </c>
      <c r="L880" t="s">
        <v>3122</v>
      </c>
      <c r="M880">
        <f>IF(ABS(I880-H881)&lt;=100,M879,M879+1)</f>
        <v>430</v>
      </c>
      <c r="N880">
        <f t="shared" si="30"/>
        <v>430</v>
      </c>
      <c r="O880">
        <f t="shared" si="31"/>
        <v>429</v>
      </c>
    </row>
    <row r="881" spans="1:15" x14ac:dyDescent="0.35">
      <c r="A881" t="s">
        <v>26</v>
      </c>
      <c r="B881" t="s">
        <v>32</v>
      </c>
      <c r="C881" t="s">
        <v>20</v>
      </c>
      <c r="D881" t="s">
        <v>21</v>
      </c>
      <c r="E881" t="s">
        <v>5</v>
      </c>
      <c r="G881" t="s">
        <v>22</v>
      </c>
      <c r="H881">
        <v>1272287</v>
      </c>
      <c r="I881">
        <v>1272679</v>
      </c>
      <c r="J881" t="s">
        <v>23</v>
      </c>
      <c r="K881" t="s">
        <v>28</v>
      </c>
      <c r="L881" t="s">
        <v>3127</v>
      </c>
      <c r="M881">
        <f>IF(ABS(I881-H882)&lt;=100,M880,M880+1)</f>
        <v>430</v>
      </c>
      <c r="N881">
        <f t="shared" si="30"/>
        <v>430</v>
      </c>
      <c r="O881">
        <f t="shared" si="31"/>
        <v>430</v>
      </c>
    </row>
    <row r="882" spans="1:15" x14ac:dyDescent="0.35">
      <c r="A882" t="s">
        <v>26</v>
      </c>
      <c r="B882" t="s">
        <v>32</v>
      </c>
      <c r="C882" t="s">
        <v>20</v>
      </c>
      <c r="D882" t="s">
        <v>21</v>
      </c>
      <c r="E882" t="s">
        <v>5</v>
      </c>
      <c r="G882" t="s">
        <v>22</v>
      </c>
      <c r="H882">
        <v>1272773</v>
      </c>
      <c r="I882">
        <v>1273219</v>
      </c>
      <c r="J882" t="s">
        <v>23</v>
      </c>
      <c r="K882" t="s">
        <v>213</v>
      </c>
      <c r="L882" t="s">
        <v>3129</v>
      </c>
      <c r="M882">
        <f>IF(ABS(I882-H883)&lt;=100,M881,M881+1)</f>
        <v>431</v>
      </c>
      <c r="N882" t="str">
        <f t="shared" si="30"/>
        <v>0</v>
      </c>
      <c r="O882">
        <f t="shared" si="31"/>
        <v>430</v>
      </c>
    </row>
    <row r="883" spans="1:15" x14ac:dyDescent="0.35">
      <c r="A883" t="s">
        <v>26</v>
      </c>
      <c r="B883" t="s">
        <v>32</v>
      </c>
      <c r="C883" t="s">
        <v>20</v>
      </c>
      <c r="D883" t="s">
        <v>21</v>
      </c>
      <c r="E883" t="s">
        <v>5</v>
      </c>
      <c r="G883" t="s">
        <v>22</v>
      </c>
      <c r="H883">
        <v>1273890</v>
      </c>
      <c r="I883">
        <v>1274447</v>
      </c>
      <c r="J883" t="s">
        <v>23</v>
      </c>
      <c r="K883" t="s">
        <v>28</v>
      </c>
      <c r="L883" t="s">
        <v>3133</v>
      </c>
      <c r="M883">
        <f>IF(ABS(I883-H884)&lt;=100,M882,M882+1)</f>
        <v>432</v>
      </c>
      <c r="N883" t="str">
        <f t="shared" si="30"/>
        <v>0</v>
      </c>
      <c r="O883">
        <f t="shared" si="31"/>
        <v>431</v>
      </c>
    </row>
    <row r="884" spans="1:15" x14ac:dyDescent="0.35">
      <c r="A884" t="s">
        <v>26</v>
      </c>
      <c r="B884" t="s">
        <v>32</v>
      </c>
      <c r="C884" t="s">
        <v>20</v>
      </c>
      <c r="D884" t="s">
        <v>21</v>
      </c>
      <c r="E884" t="s">
        <v>5</v>
      </c>
      <c r="G884" t="s">
        <v>22</v>
      </c>
      <c r="H884">
        <v>1274836</v>
      </c>
      <c r="I884">
        <v>1275117</v>
      </c>
      <c r="J884" t="s">
        <v>23</v>
      </c>
      <c r="K884" t="s">
        <v>628</v>
      </c>
      <c r="L884" t="s">
        <v>3135</v>
      </c>
      <c r="M884">
        <f>IF(ABS(I884-H885)&lt;=100,M883,M883+1)</f>
        <v>433</v>
      </c>
      <c r="N884">
        <f t="shared" si="30"/>
        <v>433</v>
      </c>
      <c r="O884">
        <f t="shared" si="31"/>
        <v>432</v>
      </c>
    </row>
    <row r="885" spans="1:15" x14ac:dyDescent="0.35">
      <c r="A885" t="s">
        <v>26</v>
      </c>
      <c r="B885" t="s">
        <v>32</v>
      </c>
      <c r="C885" t="s">
        <v>20</v>
      </c>
      <c r="D885" t="s">
        <v>21</v>
      </c>
      <c r="E885" t="s">
        <v>5</v>
      </c>
      <c r="G885" t="s">
        <v>22</v>
      </c>
      <c r="H885">
        <v>1275484</v>
      </c>
      <c r="I885">
        <v>1276371</v>
      </c>
      <c r="J885" t="s">
        <v>23</v>
      </c>
      <c r="K885" t="s">
        <v>28</v>
      </c>
      <c r="L885" t="s">
        <v>3137</v>
      </c>
      <c r="M885">
        <f>IF(ABS(I885-H886)&lt;=100,M884,M884+1)</f>
        <v>433</v>
      </c>
      <c r="N885">
        <f t="shared" si="30"/>
        <v>433</v>
      </c>
      <c r="O885">
        <f t="shared" si="31"/>
        <v>433</v>
      </c>
    </row>
    <row r="886" spans="1:15" x14ac:dyDescent="0.35">
      <c r="A886" t="s">
        <v>26</v>
      </c>
      <c r="B886" t="s">
        <v>32</v>
      </c>
      <c r="C886" t="s">
        <v>20</v>
      </c>
      <c r="D886" t="s">
        <v>21</v>
      </c>
      <c r="E886" t="s">
        <v>5</v>
      </c>
      <c r="G886" t="s">
        <v>22</v>
      </c>
      <c r="H886">
        <v>1276425</v>
      </c>
      <c r="I886">
        <v>1277285</v>
      </c>
      <c r="J886" t="s">
        <v>23</v>
      </c>
      <c r="K886" t="s">
        <v>1058</v>
      </c>
      <c r="L886" t="s">
        <v>3139</v>
      </c>
      <c r="M886">
        <f>IF(ABS(I886-H887)&lt;=100,M885,M885+1)</f>
        <v>433</v>
      </c>
      <c r="N886">
        <f t="shared" si="30"/>
        <v>433</v>
      </c>
      <c r="O886">
        <f t="shared" si="31"/>
        <v>433</v>
      </c>
    </row>
    <row r="887" spans="1:15" x14ac:dyDescent="0.35">
      <c r="A887" t="s">
        <v>26</v>
      </c>
      <c r="B887" t="s">
        <v>32</v>
      </c>
      <c r="C887" t="s">
        <v>20</v>
      </c>
      <c r="D887" t="s">
        <v>21</v>
      </c>
      <c r="E887" t="s">
        <v>5</v>
      </c>
      <c r="G887" t="s">
        <v>22</v>
      </c>
      <c r="H887">
        <v>1277298</v>
      </c>
      <c r="I887">
        <v>1277729</v>
      </c>
      <c r="J887" t="s">
        <v>23</v>
      </c>
      <c r="K887" t="s">
        <v>3142</v>
      </c>
      <c r="L887" t="s">
        <v>3141</v>
      </c>
      <c r="M887">
        <f>IF(ABS(I887-H888)&lt;=100,M886,M886+1)</f>
        <v>434</v>
      </c>
      <c r="N887">
        <f t="shared" si="30"/>
        <v>434</v>
      </c>
      <c r="O887">
        <f t="shared" si="31"/>
        <v>433</v>
      </c>
    </row>
    <row r="888" spans="1:15" x14ac:dyDescent="0.35">
      <c r="A888" t="s">
        <v>26</v>
      </c>
      <c r="B888" t="s">
        <v>32</v>
      </c>
      <c r="C888" t="s">
        <v>20</v>
      </c>
      <c r="D888" t="s">
        <v>21</v>
      </c>
      <c r="E888" t="s">
        <v>5</v>
      </c>
      <c r="G888" t="s">
        <v>22</v>
      </c>
      <c r="H888">
        <v>1278195</v>
      </c>
      <c r="I888">
        <v>1279313</v>
      </c>
      <c r="J888" t="s">
        <v>23</v>
      </c>
      <c r="K888" t="s">
        <v>628</v>
      </c>
      <c r="L888" t="s">
        <v>3144</v>
      </c>
      <c r="M888">
        <f>IF(ABS(I888-H889)&lt;=100,M887,M887+1)</f>
        <v>434</v>
      </c>
      <c r="N888">
        <f t="shared" si="30"/>
        <v>434</v>
      </c>
      <c r="O888">
        <f t="shared" si="31"/>
        <v>434</v>
      </c>
    </row>
    <row r="889" spans="1:15" x14ac:dyDescent="0.35">
      <c r="A889" t="s">
        <v>26</v>
      </c>
      <c r="B889" t="s">
        <v>32</v>
      </c>
      <c r="C889" t="s">
        <v>20</v>
      </c>
      <c r="D889" t="s">
        <v>21</v>
      </c>
      <c r="E889" t="s">
        <v>5</v>
      </c>
      <c r="G889" t="s">
        <v>22</v>
      </c>
      <c r="H889">
        <v>1279335</v>
      </c>
      <c r="I889">
        <v>1281404</v>
      </c>
      <c r="J889" t="s">
        <v>23</v>
      </c>
      <c r="K889" t="s">
        <v>3147</v>
      </c>
      <c r="L889" t="s">
        <v>3146</v>
      </c>
      <c r="M889">
        <f>IF(ABS(I889-H890)&lt;=100,M888,M888+1)</f>
        <v>434</v>
      </c>
      <c r="N889">
        <f t="shared" si="30"/>
        <v>434</v>
      </c>
      <c r="O889">
        <f t="shared" si="31"/>
        <v>434</v>
      </c>
    </row>
    <row r="890" spans="1:15" x14ac:dyDescent="0.35">
      <c r="A890" t="s">
        <v>26</v>
      </c>
      <c r="B890" t="s">
        <v>32</v>
      </c>
      <c r="C890" t="s">
        <v>20</v>
      </c>
      <c r="D890" t="s">
        <v>21</v>
      </c>
      <c r="E890" t="s">
        <v>5</v>
      </c>
      <c r="G890" t="s">
        <v>22</v>
      </c>
      <c r="H890">
        <v>1281397</v>
      </c>
      <c r="I890">
        <v>1281753</v>
      </c>
      <c r="J890" t="s">
        <v>23</v>
      </c>
      <c r="K890" t="s">
        <v>152</v>
      </c>
      <c r="L890" t="s">
        <v>3149</v>
      </c>
      <c r="M890">
        <f>IF(ABS(I890-H891)&lt;=100,M889,M889+1)</f>
        <v>435</v>
      </c>
      <c r="N890">
        <f t="shared" si="30"/>
        <v>435</v>
      </c>
      <c r="O890">
        <f t="shared" si="31"/>
        <v>434</v>
      </c>
    </row>
    <row r="891" spans="1:15" x14ac:dyDescent="0.35">
      <c r="A891" t="s">
        <v>26</v>
      </c>
      <c r="B891" t="s">
        <v>32</v>
      </c>
      <c r="C891" t="s">
        <v>20</v>
      </c>
      <c r="D891" t="s">
        <v>21</v>
      </c>
      <c r="E891" t="s">
        <v>5</v>
      </c>
      <c r="G891" t="s">
        <v>22</v>
      </c>
      <c r="H891">
        <v>1284024</v>
      </c>
      <c r="I891">
        <v>1284356</v>
      </c>
      <c r="J891" t="s">
        <v>23</v>
      </c>
      <c r="K891" t="s">
        <v>3157</v>
      </c>
      <c r="L891" t="s">
        <v>3156</v>
      </c>
      <c r="M891">
        <f>IF(ABS(I891-H892)&lt;=100,M890,M890+1)</f>
        <v>435</v>
      </c>
      <c r="N891">
        <f t="shared" si="30"/>
        <v>435</v>
      </c>
      <c r="O891">
        <f t="shared" si="31"/>
        <v>435</v>
      </c>
    </row>
    <row r="892" spans="1:15" x14ac:dyDescent="0.35">
      <c r="A892" t="s">
        <v>26</v>
      </c>
      <c r="B892" t="s">
        <v>32</v>
      </c>
      <c r="C892" t="s">
        <v>20</v>
      </c>
      <c r="D892" t="s">
        <v>21</v>
      </c>
      <c r="E892" t="s">
        <v>5</v>
      </c>
      <c r="G892" t="s">
        <v>22</v>
      </c>
      <c r="H892">
        <v>1284353</v>
      </c>
      <c r="I892">
        <v>1284706</v>
      </c>
      <c r="J892" t="s">
        <v>23</v>
      </c>
      <c r="K892" t="s">
        <v>3160</v>
      </c>
      <c r="L892" t="s">
        <v>3159</v>
      </c>
      <c r="M892">
        <f>IF(ABS(I892-H893)&lt;=100,M891,M891+1)</f>
        <v>435</v>
      </c>
      <c r="N892">
        <f t="shared" si="30"/>
        <v>435</v>
      </c>
      <c r="O892">
        <f t="shared" si="31"/>
        <v>435</v>
      </c>
    </row>
    <row r="893" spans="1:15" x14ac:dyDescent="0.35">
      <c r="A893" t="s">
        <v>26</v>
      </c>
      <c r="B893" t="s">
        <v>32</v>
      </c>
      <c r="C893" t="s">
        <v>20</v>
      </c>
      <c r="D893" t="s">
        <v>21</v>
      </c>
      <c r="E893" t="s">
        <v>5</v>
      </c>
      <c r="G893" t="s">
        <v>22</v>
      </c>
      <c r="H893">
        <v>1284743</v>
      </c>
      <c r="I893">
        <v>1287109</v>
      </c>
      <c r="J893" t="s">
        <v>23</v>
      </c>
      <c r="K893" t="s">
        <v>3163</v>
      </c>
      <c r="L893" t="s">
        <v>3162</v>
      </c>
      <c r="M893">
        <f>IF(ABS(I893-H894)&lt;=100,M892,M892+1)</f>
        <v>436</v>
      </c>
      <c r="N893" t="str">
        <f t="shared" si="30"/>
        <v>0</v>
      </c>
      <c r="O893">
        <f t="shared" si="31"/>
        <v>435</v>
      </c>
    </row>
    <row r="894" spans="1:15" x14ac:dyDescent="0.35">
      <c r="A894" t="s">
        <v>26</v>
      </c>
      <c r="B894" t="s">
        <v>32</v>
      </c>
      <c r="C894" t="s">
        <v>20</v>
      </c>
      <c r="D894" t="s">
        <v>21</v>
      </c>
      <c r="E894" t="s">
        <v>5</v>
      </c>
      <c r="G894" t="s">
        <v>22</v>
      </c>
      <c r="H894">
        <v>1287273</v>
      </c>
      <c r="I894">
        <v>1288190</v>
      </c>
      <c r="J894" t="s">
        <v>23</v>
      </c>
      <c r="K894" t="s">
        <v>3166</v>
      </c>
      <c r="L894" t="s">
        <v>3165</v>
      </c>
      <c r="M894">
        <f>IF(ABS(I894-H895)&lt;=100,M893,M893+1)</f>
        <v>437</v>
      </c>
      <c r="N894" t="str">
        <f t="shared" si="30"/>
        <v>0</v>
      </c>
      <c r="O894">
        <f t="shared" si="31"/>
        <v>436</v>
      </c>
    </row>
    <row r="895" spans="1:15" x14ac:dyDescent="0.35">
      <c r="A895" t="s">
        <v>26</v>
      </c>
      <c r="B895" t="s">
        <v>32</v>
      </c>
      <c r="C895" t="s">
        <v>20</v>
      </c>
      <c r="D895" t="s">
        <v>21</v>
      </c>
      <c r="E895" t="s">
        <v>5</v>
      </c>
      <c r="G895" t="s">
        <v>22</v>
      </c>
      <c r="H895">
        <v>1289237</v>
      </c>
      <c r="I895">
        <v>1290793</v>
      </c>
      <c r="J895" t="s">
        <v>23</v>
      </c>
      <c r="K895" t="s">
        <v>3171</v>
      </c>
      <c r="L895" t="s">
        <v>3170</v>
      </c>
      <c r="M895">
        <f>IF(ABS(I895-H896)&lt;=100,M894,M894+1)</f>
        <v>438</v>
      </c>
      <c r="N895" t="str">
        <f t="shared" si="30"/>
        <v>0</v>
      </c>
      <c r="O895">
        <f t="shared" si="31"/>
        <v>437</v>
      </c>
    </row>
    <row r="896" spans="1:15" x14ac:dyDescent="0.35">
      <c r="A896" t="s">
        <v>26</v>
      </c>
      <c r="B896" t="s">
        <v>32</v>
      </c>
      <c r="C896" t="s">
        <v>20</v>
      </c>
      <c r="D896" t="s">
        <v>21</v>
      </c>
      <c r="E896" t="s">
        <v>5</v>
      </c>
      <c r="G896" t="s">
        <v>22</v>
      </c>
      <c r="H896">
        <v>1291026</v>
      </c>
      <c r="I896">
        <v>1291664</v>
      </c>
      <c r="J896" t="s">
        <v>23</v>
      </c>
      <c r="K896" t="s">
        <v>3174</v>
      </c>
      <c r="L896" t="s">
        <v>3173</v>
      </c>
      <c r="M896">
        <f>IF(ABS(I896-H897)&lt;=100,M895,M895+1)</f>
        <v>439</v>
      </c>
      <c r="N896" t="str">
        <f t="shared" si="30"/>
        <v>0</v>
      </c>
      <c r="O896">
        <f t="shared" si="31"/>
        <v>438</v>
      </c>
    </row>
    <row r="897" spans="1:15" x14ac:dyDescent="0.35">
      <c r="A897" t="s">
        <v>26</v>
      </c>
      <c r="B897" t="s">
        <v>32</v>
      </c>
      <c r="C897" t="s">
        <v>20</v>
      </c>
      <c r="D897" t="s">
        <v>21</v>
      </c>
      <c r="E897" t="s">
        <v>5</v>
      </c>
      <c r="G897" t="s">
        <v>22</v>
      </c>
      <c r="H897">
        <v>1291775</v>
      </c>
      <c r="I897">
        <v>1292482</v>
      </c>
      <c r="J897" t="s">
        <v>23</v>
      </c>
      <c r="K897" t="s">
        <v>3177</v>
      </c>
      <c r="L897" t="s">
        <v>3176</v>
      </c>
      <c r="M897">
        <f>IF(ABS(I897-H898)&lt;=100,M896,M896+1)</f>
        <v>440</v>
      </c>
      <c r="N897" t="str">
        <f t="shared" si="30"/>
        <v>0</v>
      </c>
      <c r="O897">
        <f t="shared" si="31"/>
        <v>439</v>
      </c>
    </row>
    <row r="898" spans="1:15" x14ac:dyDescent="0.35">
      <c r="A898" t="s">
        <v>26</v>
      </c>
      <c r="B898" t="s">
        <v>32</v>
      </c>
      <c r="C898" t="s">
        <v>20</v>
      </c>
      <c r="D898" t="s">
        <v>21</v>
      </c>
      <c r="E898" t="s">
        <v>5</v>
      </c>
      <c r="G898" t="s">
        <v>22</v>
      </c>
      <c r="H898">
        <v>1292818</v>
      </c>
      <c r="I898">
        <v>1293744</v>
      </c>
      <c r="J898" t="s">
        <v>23</v>
      </c>
      <c r="K898" t="s">
        <v>3180</v>
      </c>
      <c r="L898" t="s">
        <v>3179</v>
      </c>
      <c r="M898">
        <f>IF(ABS(I898-H899)&lt;=100,M897,M897+1)</f>
        <v>441</v>
      </c>
      <c r="N898" t="str">
        <f t="shared" ref="N898:N961" si="32">IF(COUNTIF(M$1:M$3238,M898)=1,"0",M898)</f>
        <v>0</v>
      </c>
      <c r="O898">
        <f t="shared" si="31"/>
        <v>440</v>
      </c>
    </row>
    <row r="899" spans="1:15" x14ac:dyDescent="0.35">
      <c r="A899" t="s">
        <v>26</v>
      </c>
      <c r="B899" t="s">
        <v>32</v>
      </c>
      <c r="C899" t="s">
        <v>20</v>
      </c>
      <c r="D899" t="s">
        <v>21</v>
      </c>
      <c r="E899" t="s">
        <v>5</v>
      </c>
      <c r="G899" t="s">
        <v>22</v>
      </c>
      <c r="H899">
        <v>1294803</v>
      </c>
      <c r="I899">
        <v>1296098</v>
      </c>
      <c r="J899" t="s">
        <v>23</v>
      </c>
      <c r="K899" t="s">
        <v>3185</v>
      </c>
      <c r="L899" t="s">
        <v>3184</v>
      </c>
      <c r="M899">
        <f>IF(ABS(I899-H900)&lt;=100,M898,M898+1)</f>
        <v>442</v>
      </c>
      <c r="N899">
        <f t="shared" si="32"/>
        <v>442</v>
      </c>
      <c r="O899">
        <f t="shared" ref="O899:O962" si="33">M898</f>
        <v>441</v>
      </c>
    </row>
    <row r="900" spans="1:15" x14ac:dyDescent="0.35">
      <c r="A900" t="s">
        <v>26</v>
      </c>
      <c r="B900" t="s">
        <v>32</v>
      </c>
      <c r="C900" t="s">
        <v>20</v>
      </c>
      <c r="D900" t="s">
        <v>21</v>
      </c>
      <c r="E900" t="s">
        <v>5</v>
      </c>
      <c r="G900" t="s">
        <v>22</v>
      </c>
      <c r="H900">
        <v>1296631</v>
      </c>
      <c r="I900">
        <v>1297152</v>
      </c>
      <c r="J900" t="s">
        <v>23</v>
      </c>
      <c r="K900" t="s">
        <v>3188</v>
      </c>
      <c r="L900" t="s">
        <v>3187</v>
      </c>
      <c r="M900">
        <f>IF(ABS(I900-H901)&lt;=100,M899,M899+1)</f>
        <v>442</v>
      </c>
      <c r="N900">
        <f t="shared" si="32"/>
        <v>442</v>
      </c>
      <c r="O900">
        <f t="shared" si="33"/>
        <v>442</v>
      </c>
    </row>
    <row r="901" spans="1:15" x14ac:dyDescent="0.35">
      <c r="A901" t="s">
        <v>26</v>
      </c>
      <c r="B901" t="s">
        <v>32</v>
      </c>
      <c r="C901" t="s">
        <v>20</v>
      </c>
      <c r="D901" t="s">
        <v>21</v>
      </c>
      <c r="E901" t="s">
        <v>5</v>
      </c>
      <c r="G901" t="s">
        <v>22</v>
      </c>
      <c r="H901">
        <v>1297221</v>
      </c>
      <c r="I901">
        <v>1297811</v>
      </c>
      <c r="J901" t="s">
        <v>23</v>
      </c>
      <c r="K901" t="s">
        <v>348</v>
      </c>
      <c r="L901" t="s">
        <v>3190</v>
      </c>
      <c r="M901">
        <f>IF(ABS(I901-H902)&lt;=100,M900,M900+1)</f>
        <v>442</v>
      </c>
      <c r="N901">
        <f t="shared" si="32"/>
        <v>442</v>
      </c>
      <c r="O901">
        <f t="shared" si="33"/>
        <v>442</v>
      </c>
    </row>
    <row r="902" spans="1:15" x14ac:dyDescent="0.35">
      <c r="A902" t="s">
        <v>26</v>
      </c>
      <c r="B902" t="s">
        <v>32</v>
      </c>
      <c r="C902" t="s">
        <v>20</v>
      </c>
      <c r="D902" t="s">
        <v>21</v>
      </c>
      <c r="E902" t="s">
        <v>5</v>
      </c>
      <c r="G902" t="s">
        <v>22</v>
      </c>
      <c r="H902">
        <v>1297832</v>
      </c>
      <c r="I902">
        <v>1298602</v>
      </c>
      <c r="J902" t="s">
        <v>23</v>
      </c>
      <c r="K902" t="s">
        <v>3193</v>
      </c>
      <c r="L902" t="s">
        <v>3192</v>
      </c>
      <c r="M902">
        <f>IF(ABS(I902-H903)&lt;=100,M901,M901+1)</f>
        <v>442</v>
      </c>
      <c r="N902">
        <f t="shared" si="32"/>
        <v>442</v>
      </c>
      <c r="O902">
        <f t="shared" si="33"/>
        <v>442</v>
      </c>
    </row>
    <row r="903" spans="1:15" x14ac:dyDescent="0.35">
      <c r="A903" t="s">
        <v>26</v>
      </c>
      <c r="B903" t="s">
        <v>32</v>
      </c>
      <c r="C903" t="s">
        <v>20</v>
      </c>
      <c r="D903" t="s">
        <v>21</v>
      </c>
      <c r="E903" t="s">
        <v>5</v>
      </c>
      <c r="G903" t="s">
        <v>22</v>
      </c>
      <c r="H903">
        <v>1298599</v>
      </c>
      <c r="I903">
        <v>1299792</v>
      </c>
      <c r="J903" t="s">
        <v>23</v>
      </c>
      <c r="K903" t="s">
        <v>3196</v>
      </c>
      <c r="L903" t="s">
        <v>3195</v>
      </c>
      <c r="M903">
        <f>IF(ABS(I903-H904)&lt;=100,M902,M902+1)</f>
        <v>443</v>
      </c>
      <c r="N903">
        <f t="shared" si="32"/>
        <v>443</v>
      </c>
      <c r="O903">
        <f t="shared" si="33"/>
        <v>442</v>
      </c>
    </row>
    <row r="904" spans="1:15" x14ac:dyDescent="0.35">
      <c r="A904" t="s">
        <v>26</v>
      </c>
      <c r="B904" t="s">
        <v>32</v>
      </c>
      <c r="C904" t="s">
        <v>20</v>
      </c>
      <c r="D904" t="s">
        <v>21</v>
      </c>
      <c r="E904" t="s">
        <v>5</v>
      </c>
      <c r="G904" t="s">
        <v>22</v>
      </c>
      <c r="H904">
        <v>1300392</v>
      </c>
      <c r="I904">
        <v>1301165</v>
      </c>
      <c r="J904" t="s">
        <v>23</v>
      </c>
      <c r="K904" t="s">
        <v>3199</v>
      </c>
      <c r="L904" t="s">
        <v>3198</v>
      </c>
      <c r="M904">
        <f>IF(ABS(I904-H905)&lt;=100,M903,M903+1)</f>
        <v>443</v>
      </c>
      <c r="N904">
        <f t="shared" si="32"/>
        <v>443</v>
      </c>
      <c r="O904">
        <f t="shared" si="33"/>
        <v>443</v>
      </c>
    </row>
    <row r="905" spans="1:15" x14ac:dyDescent="0.35">
      <c r="A905" t="s">
        <v>26</v>
      </c>
      <c r="B905" t="s">
        <v>32</v>
      </c>
      <c r="C905" t="s">
        <v>20</v>
      </c>
      <c r="D905" t="s">
        <v>21</v>
      </c>
      <c r="E905" t="s">
        <v>5</v>
      </c>
      <c r="G905" t="s">
        <v>22</v>
      </c>
      <c r="H905">
        <v>1301162</v>
      </c>
      <c r="I905">
        <v>1302154</v>
      </c>
      <c r="J905" t="s">
        <v>23</v>
      </c>
      <c r="K905" t="s">
        <v>3202</v>
      </c>
      <c r="L905" t="s">
        <v>3201</v>
      </c>
      <c r="M905">
        <f>IF(ABS(I905-H906)&lt;=100,M904,M904+1)</f>
        <v>444</v>
      </c>
      <c r="N905">
        <f t="shared" si="32"/>
        <v>444</v>
      </c>
      <c r="O905">
        <f t="shared" si="33"/>
        <v>443</v>
      </c>
    </row>
    <row r="906" spans="1:15" x14ac:dyDescent="0.35">
      <c r="A906" t="s">
        <v>26</v>
      </c>
      <c r="B906" t="s">
        <v>32</v>
      </c>
      <c r="C906" t="s">
        <v>20</v>
      </c>
      <c r="D906" t="s">
        <v>21</v>
      </c>
      <c r="E906" t="s">
        <v>5</v>
      </c>
      <c r="G906" t="s">
        <v>22</v>
      </c>
      <c r="H906">
        <v>1303052</v>
      </c>
      <c r="I906">
        <v>1304668</v>
      </c>
      <c r="J906" t="s">
        <v>23</v>
      </c>
      <c r="K906" t="s">
        <v>3205</v>
      </c>
      <c r="L906" t="s">
        <v>3204</v>
      </c>
      <c r="M906">
        <f>IF(ABS(I906-H907)&lt;=100,M905,M905+1)</f>
        <v>444</v>
      </c>
      <c r="N906">
        <f t="shared" si="32"/>
        <v>444</v>
      </c>
      <c r="O906">
        <f t="shared" si="33"/>
        <v>444</v>
      </c>
    </row>
    <row r="907" spans="1:15" x14ac:dyDescent="0.35">
      <c r="A907" t="s">
        <v>26</v>
      </c>
      <c r="B907" t="s">
        <v>32</v>
      </c>
      <c r="C907" t="s">
        <v>20</v>
      </c>
      <c r="D907" t="s">
        <v>21</v>
      </c>
      <c r="E907" t="s">
        <v>5</v>
      </c>
      <c r="G907" t="s">
        <v>22</v>
      </c>
      <c r="H907">
        <v>1304762</v>
      </c>
      <c r="I907">
        <v>1305910</v>
      </c>
      <c r="J907" t="s">
        <v>23</v>
      </c>
      <c r="K907" t="s">
        <v>640</v>
      </c>
      <c r="L907" t="s">
        <v>3207</v>
      </c>
      <c r="M907">
        <f>IF(ABS(I907-H908)&lt;=100,M906,M906+1)</f>
        <v>444</v>
      </c>
      <c r="N907">
        <f t="shared" si="32"/>
        <v>444</v>
      </c>
      <c r="O907">
        <f t="shared" si="33"/>
        <v>444</v>
      </c>
    </row>
    <row r="908" spans="1:15" x14ac:dyDescent="0.35">
      <c r="A908" t="s">
        <v>26</v>
      </c>
      <c r="B908" t="s">
        <v>32</v>
      </c>
      <c r="C908" t="s">
        <v>20</v>
      </c>
      <c r="D908" t="s">
        <v>21</v>
      </c>
      <c r="E908" t="s">
        <v>5</v>
      </c>
      <c r="G908" t="s">
        <v>22</v>
      </c>
      <c r="H908">
        <v>1305925</v>
      </c>
      <c r="I908">
        <v>1306695</v>
      </c>
      <c r="J908" t="s">
        <v>23</v>
      </c>
      <c r="K908" t="s">
        <v>3210</v>
      </c>
      <c r="L908" t="s">
        <v>3209</v>
      </c>
      <c r="M908">
        <f>IF(ABS(I908-H909)&lt;=100,M907,M907+1)</f>
        <v>444</v>
      </c>
      <c r="N908">
        <f t="shared" si="32"/>
        <v>444</v>
      </c>
      <c r="O908">
        <f t="shared" si="33"/>
        <v>444</v>
      </c>
    </row>
    <row r="909" spans="1:15" x14ac:dyDescent="0.35">
      <c r="A909" t="s">
        <v>26</v>
      </c>
      <c r="B909" t="s">
        <v>32</v>
      </c>
      <c r="C909" t="s">
        <v>20</v>
      </c>
      <c r="D909" t="s">
        <v>21</v>
      </c>
      <c r="E909" t="s">
        <v>5</v>
      </c>
      <c r="G909" t="s">
        <v>22</v>
      </c>
      <c r="H909">
        <v>1306723</v>
      </c>
      <c r="I909">
        <v>1307871</v>
      </c>
      <c r="J909" t="s">
        <v>23</v>
      </c>
      <c r="K909" t="s">
        <v>1655</v>
      </c>
      <c r="L909" t="s">
        <v>3212</v>
      </c>
      <c r="M909">
        <f>IF(ABS(I909-H910)&lt;=100,M908,M908+1)</f>
        <v>445</v>
      </c>
      <c r="N909">
        <f t="shared" si="32"/>
        <v>445</v>
      </c>
      <c r="O909">
        <f t="shared" si="33"/>
        <v>444</v>
      </c>
    </row>
    <row r="910" spans="1:15" x14ac:dyDescent="0.35">
      <c r="A910" t="s">
        <v>26</v>
      </c>
      <c r="B910" t="s">
        <v>32</v>
      </c>
      <c r="C910" t="s">
        <v>20</v>
      </c>
      <c r="D910" t="s">
        <v>21</v>
      </c>
      <c r="E910" t="s">
        <v>5</v>
      </c>
      <c r="G910" t="s">
        <v>22</v>
      </c>
      <c r="H910">
        <v>1308083</v>
      </c>
      <c r="I910">
        <v>1308985</v>
      </c>
      <c r="J910" t="s">
        <v>23</v>
      </c>
      <c r="K910" t="s">
        <v>3215</v>
      </c>
      <c r="L910" t="s">
        <v>3214</v>
      </c>
      <c r="M910">
        <f>IF(ABS(I910-H911)&lt;=100,M909,M909+1)</f>
        <v>445</v>
      </c>
      <c r="N910">
        <f t="shared" si="32"/>
        <v>445</v>
      </c>
      <c r="O910">
        <f t="shared" si="33"/>
        <v>445</v>
      </c>
    </row>
    <row r="911" spans="1:15" x14ac:dyDescent="0.35">
      <c r="A911" t="s">
        <v>26</v>
      </c>
      <c r="B911" t="s">
        <v>32</v>
      </c>
      <c r="C911" t="s">
        <v>20</v>
      </c>
      <c r="D911" t="s">
        <v>21</v>
      </c>
      <c r="E911" t="s">
        <v>5</v>
      </c>
      <c r="G911" t="s">
        <v>22</v>
      </c>
      <c r="H911">
        <v>1308997</v>
      </c>
      <c r="I911">
        <v>1309635</v>
      </c>
      <c r="J911" t="s">
        <v>23</v>
      </c>
      <c r="K911" t="s">
        <v>3218</v>
      </c>
      <c r="L911" t="s">
        <v>3217</v>
      </c>
      <c r="M911">
        <f>IF(ABS(I911-H912)&lt;=100,M910,M910+1)</f>
        <v>445</v>
      </c>
      <c r="N911">
        <f t="shared" si="32"/>
        <v>445</v>
      </c>
      <c r="O911">
        <f t="shared" si="33"/>
        <v>445</v>
      </c>
    </row>
    <row r="912" spans="1:15" x14ac:dyDescent="0.35">
      <c r="A912" t="s">
        <v>26</v>
      </c>
      <c r="B912" t="s">
        <v>32</v>
      </c>
      <c r="C912" t="s">
        <v>20</v>
      </c>
      <c r="D912" t="s">
        <v>21</v>
      </c>
      <c r="E912" t="s">
        <v>5</v>
      </c>
      <c r="G912" t="s">
        <v>22</v>
      </c>
      <c r="H912">
        <v>1309632</v>
      </c>
      <c r="I912">
        <v>1310600</v>
      </c>
      <c r="J912" t="s">
        <v>23</v>
      </c>
      <c r="K912" t="s">
        <v>3221</v>
      </c>
      <c r="L912" t="s">
        <v>3220</v>
      </c>
      <c r="M912">
        <f>IF(ABS(I912-H913)&lt;=100,M911,M911+1)</f>
        <v>445</v>
      </c>
      <c r="N912">
        <f t="shared" si="32"/>
        <v>445</v>
      </c>
      <c r="O912">
        <f t="shared" si="33"/>
        <v>445</v>
      </c>
    </row>
    <row r="913" spans="1:15" x14ac:dyDescent="0.35">
      <c r="A913" t="s">
        <v>26</v>
      </c>
      <c r="B913" t="s">
        <v>32</v>
      </c>
      <c r="C913" t="s">
        <v>20</v>
      </c>
      <c r="D913" t="s">
        <v>21</v>
      </c>
      <c r="E913" t="s">
        <v>5</v>
      </c>
      <c r="G913" t="s">
        <v>22</v>
      </c>
      <c r="H913">
        <v>1310688</v>
      </c>
      <c r="I913">
        <v>1311533</v>
      </c>
      <c r="J913" t="s">
        <v>23</v>
      </c>
      <c r="K913" t="s">
        <v>37</v>
      </c>
      <c r="L913" t="s">
        <v>3223</v>
      </c>
      <c r="M913">
        <f>IF(ABS(I913-H914)&lt;=100,M912,M912+1)</f>
        <v>446</v>
      </c>
      <c r="N913" t="str">
        <f t="shared" si="32"/>
        <v>0</v>
      </c>
      <c r="O913">
        <f t="shared" si="33"/>
        <v>445</v>
      </c>
    </row>
    <row r="914" spans="1:15" x14ac:dyDescent="0.35">
      <c r="A914" t="s">
        <v>26</v>
      </c>
      <c r="B914" t="s">
        <v>32</v>
      </c>
      <c r="C914" t="s">
        <v>20</v>
      </c>
      <c r="D914" t="s">
        <v>21</v>
      </c>
      <c r="E914" t="s">
        <v>5</v>
      </c>
      <c r="G914" t="s">
        <v>22</v>
      </c>
      <c r="H914">
        <v>1311673</v>
      </c>
      <c r="I914">
        <v>1312890</v>
      </c>
      <c r="J914" t="s">
        <v>23</v>
      </c>
      <c r="K914" t="s">
        <v>125</v>
      </c>
      <c r="L914" t="s">
        <v>3225</v>
      </c>
      <c r="M914">
        <f>IF(ABS(I914-H915)&lt;=100,M913,M913+1)</f>
        <v>447</v>
      </c>
      <c r="N914">
        <f t="shared" si="32"/>
        <v>447</v>
      </c>
      <c r="O914">
        <f t="shared" si="33"/>
        <v>446</v>
      </c>
    </row>
    <row r="915" spans="1:15" x14ac:dyDescent="0.35">
      <c r="A915" t="s">
        <v>26</v>
      </c>
      <c r="B915" t="s">
        <v>32</v>
      </c>
      <c r="C915" t="s">
        <v>20</v>
      </c>
      <c r="D915" t="s">
        <v>21</v>
      </c>
      <c r="E915" t="s">
        <v>5</v>
      </c>
      <c r="G915" t="s">
        <v>22</v>
      </c>
      <c r="H915">
        <v>1313040</v>
      </c>
      <c r="I915">
        <v>1313987</v>
      </c>
      <c r="J915" t="s">
        <v>23</v>
      </c>
      <c r="K915" t="s">
        <v>28</v>
      </c>
      <c r="L915" t="s">
        <v>3227</v>
      </c>
      <c r="M915">
        <f>IF(ABS(I915-H916)&lt;=100,M914,M914+1)</f>
        <v>447</v>
      </c>
      <c r="N915">
        <f t="shared" si="32"/>
        <v>447</v>
      </c>
      <c r="O915">
        <f t="shared" si="33"/>
        <v>447</v>
      </c>
    </row>
    <row r="916" spans="1:15" x14ac:dyDescent="0.35">
      <c r="A916" t="s">
        <v>26</v>
      </c>
      <c r="B916" t="s">
        <v>32</v>
      </c>
      <c r="C916" t="s">
        <v>20</v>
      </c>
      <c r="D916" t="s">
        <v>21</v>
      </c>
      <c r="E916" t="s">
        <v>5</v>
      </c>
      <c r="G916" t="s">
        <v>22</v>
      </c>
      <c r="H916">
        <v>1314043</v>
      </c>
      <c r="I916">
        <v>1314852</v>
      </c>
      <c r="J916" t="s">
        <v>23</v>
      </c>
      <c r="K916" t="s">
        <v>3230</v>
      </c>
      <c r="L916" t="s">
        <v>3229</v>
      </c>
      <c r="M916">
        <f>IF(ABS(I916-H917)&lt;=100,M915,M915+1)</f>
        <v>447</v>
      </c>
      <c r="N916">
        <f t="shared" si="32"/>
        <v>447</v>
      </c>
      <c r="O916">
        <f t="shared" si="33"/>
        <v>447</v>
      </c>
    </row>
    <row r="917" spans="1:15" x14ac:dyDescent="0.35">
      <c r="A917" t="s">
        <v>26</v>
      </c>
      <c r="B917" t="s">
        <v>32</v>
      </c>
      <c r="C917" t="s">
        <v>20</v>
      </c>
      <c r="D917" t="s">
        <v>21</v>
      </c>
      <c r="E917" t="s">
        <v>5</v>
      </c>
      <c r="G917" t="s">
        <v>22</v>
      </c>
      <c r="H917">
        <v>1314947</v>
      </c>
      <c r="I917">
        <v>1315591</v>
      </c>
      <c r="J917" t="s">
        <v>23</v>
      </c>
      <c r="K917" t="s">
        <v>3233</v>
      </c>
      <c r="L917" t="s">
        <v>3232</v>
      </c>
      <c r="M917">
        <f>IF(ABS(I917-H918)&lt;=100,M916,M916+1)</f>
        <v>448</v>
      </c>
      <c r="N917">
        <f t="shared" si="32"/>
        <v>448</v>
      </c>
      <c r="O917">
        <f t="shared" si="33"/>
        <v>447</v>
      </c>
    </row>
    <row r="918" spans="1:15" x14ac:dyDescent="0.35">
      <c r="A918" t="s">
        <v>26</v>
      </c>
      <c r="B918" t="s">
        <v>32</v>
      </c>
      <c r="C918" t="s">
        <v>20</v>
      </c>
      <c r="D918" t="s">
        <v>21</v>
      </c>
      <c r="E918" t="s">
        <v>5</v>
      </c>
      <c r="G918" t="s">
        <v>22</v>
      </c>
      <c r="H918">
        <v>1317491</v>
      </c>
      <c r="I918">
        <v>1318159</v>
      </c>
      <c r="J918" t="s">
        <v>23</v>
      </c>
      <c r="K918" t="s">
        <v>3241</v>
      </c>
      <c r="L918" t="s">
        <v>3240</v>
      </c>
      <c r="M918">
        <f>IF(ABS(I918-H919)&lt;=100,M917,M917+1)</f>
        <v>448</v>
      </c>
      <c r="N918">
        <f t="shared" si="32"/>
        <v>448</v>
      </c>
      <c r="O918">
        <f t="shared" si="33"/>
        <v>448</v>
      </c>
    </row>
    <row r="919" spans="1:15" x14ac:dyDescent="0.35">
      <c r="A919" t="s">
        <v>26</v>
      </c>
      <c r="B919" t="s">
        <v>32</v>
      </c>
      <c r="C919" t="s">
        <v>20</v>
      </c>
      <c r="D919" t="s">
        <v>21</v>
      </c>
      <c r="E919" t="s">
        <v>5</v>
      </c>
      <c r="G919" t="s">
        <v>22</v>
      </c>
      <c r="H919">
        <v>1318163</v>
      </c>
      <c r="I919">
        <v>1319227</v>
      </c>
      <c r="J919" t="s">
        <v>23</v>
      </c>
      <c r="K919" t="s">
        <v>2005</v>
      </c>
      <c r="L919" t="s">
        <v>3243</v>
      </c>
      <c r="M919">
        <f>IF(ABS(I919-H920)&lt;=100,M918,M918+1)</f>
        <v>449</v>
      </c>
      <c r="N919">
        <f t="shared" si="32"/>
        <v>449</v>
      </c>
      <c r="O919">
        <f t="shared" si="33"/>
        <v>448</v>
      </c>
    </row>
    <row r="920" spans="1:15" x14ac:dyDescent="0.35">
      <c r="A920" t="s">
        <v>26</v>
      </c>
      <c r="B920" t="s">
        <v>32</v>
      </c>
      <c r="C920" t="s">
        <v>20</v>
      </c>
      <c r="D920" t="s">
        <v>21</v>
      </c>
      <c r="E920" t="s">
        <v>5</v>
      </c>
      <c r="G920" t="s">
        <v>22</v>
      </c>
      <c r="H920">
        <v>1319448</v>
      </c>
      <c r="I920">
        <v>1320404</v>
      </c>
      <c r="J920" t="s">
        <v>23</v>
      </c>
      <c r="K920" t="s">
        <v>111</v>
      </c>
      <c r="L920" t="s">
        <v>3245</v>
      </c>
      <c r="M920">
        <f>IF(ABS(I920-H921)&lt;=100,M919,M919+1)</f>
        <v>449</v>
      </c>
      <c r="N920">
        <f t="shared" si="32"/>
        <v>449</v>
      </c>
      <c r="O920">
        <f t="shared" si="33"/>
        <v>449</v>
      </c>
    </row>
    <row r="921" spans="1:15" x14ac:dyDescent="0.35">
      <c r="A921" t="s">
        <v>26</v>
      </c>
      <c r="B921" t="s">
        <v>32</v>
      </c>
      <c r="C921" t="s">
        <v>20</v>
      </c>
      <c r="D921" t="s">
        <v>21</v>
      </c>
      <c r="E921" t="s">
        <v>5</v>
      </c>
      <c r="G921" t="s">
        <v>22</v>
      </c>
      <c r="H921">
        <v>1320426</v>
      </c>
      <c r="I921">
        <v>1321187</v>
      </c>
      <c r="J921" t="s">
        <v>23</v>
      </c>
      <c r="K921" t="s">
        <v>3248</v>
      </c>
      <c r="L921" t="s">
        <v>3247</v>
      </c>
      <c r="M921">
        <f>IF(ABS(I921-H922)&lt;=100,M920,M920+1)</f>
        <v>449</v>
      </c>
      <c r="N921">
        <f t="shared" si="32"/>
        <v>449</v>
      </c>
      <c r="O921">
        <f t="shared" si="33"/>
        <v>449</v>
      </c>
    </row>
    <row r="922" spans="1:15" x14ac:dyDescent="0.35">
      <c r="A922" t="s">
        <v>26</v>
      </c>
      <c r="B922" t="s">
        <v>32</v>
      </c>
      <c r="C922" t="s">
        <v>20</v>
      </c>
      <c r="D922" t="s">
        <v>21</v>
      </c>
      <c r="E922" t="s">
        <v>5</v>
      </c>
      <c r="G922" t="s">
        <v>22</v>
      </c>
      <c r="H922">
        <v>1321184</v>
      </c>
      <c r="I922">
        <v>1322134</v>
      </c>
      <c r="J922" t="s">
        <v>23</v>
      </c>
      <c r="K922" t="s">
        <v>3251</v>
      </c>
      <c r="L922" t="s">
        <v>3250</v>
      </c>
      <c r="M922">
        <f>IF(ABS(I922-H923)&lt;=100,M921,M921+1)</f>
        <v>449</v>
      </c>
      <c r="N922">
        <f t="shared" si="32"/>
        <v>449</v>
      </c>
      <c r="O922">
        <f t="shared" si="33"/>
        <v>449</v>
      </c>
    </row>
    <row r="923" spans="1:15" x14ac:dyDescent="0.35">
      <c r="A923" t="s">
        <v>26</v>
      </c>
      <c r="B923" t="s">
        <v>32</v>
      </c>
      <c r="C923" t="s">
        <v>20</v>
      </c>
      <c r="D923" t="s">
        <v>21</v>
      </c>
      <c r="E923" t="s">
        <v>5</v>
      </c>
      <c r="G923" t="s">
        <v>22</v>
      </c>
      <c r="H923">
        <v>1322127</v>
      </c>
      <c r="I923">
        <v>1323077</v>
      </c>
      <c r="J923" t="s">
        <v>23</v>
      </c>
      <c r="K923" t="s">
        <v>3251</v>
      </c>
      <c r="L923" t="s">
        <v>3253</v>
      </c>
      <c r="M923">
        <f>IF(ABS(I923-H924)&lt;=100,M922,M922+1)</f>
        <v>450</v>
      </c>
      <c r="N923" t="str">
        <f t="shared" si="32"/>
        <v>0</v>
      </c>
      <c r="O923">
        <f t="shared" si="33"/>
        <v>449</v>
      </c>
    </row>
    <row r="924" spans="1:15" x14ac:dyDescent="0.35">
      <c r="A924" t="s">
        <v>26</v>
      </c>
      <c r="B924" t="s">
        <v>32</v>
      </c>
      <c r="C924" t="s">
        <v>20</v>
      </c>
      <c r="D924" t="s">
        <v>21</v>
      </c>
      <c r="E924" t="s">
        <v>5</v>
      </c>
      <c r="G924" t="s">
        <v>22</v>
      </c>
      <c r="H924">
        <v>1323360</v>
      </c>
      <c r="I924">
        <v>1324223</v>
      </c>
      <c r="J924" t="s">
        <v>23</v>
      </c>
      <c r="K924" t="s">
        <v>28</v>
      </c>
      <c r="L924" t="s">
        <v>3255</v>
      </c>
      <c r="M924">
        <f>IF(ABS(I924-H925)&lt;=100,M923,M923+1)</f>
        <v>451</v>
      </c>
      <c r="N924">
        <f t="shared" si="32"/>
        <v>451</v>
      </c>
      <c r="O924">
        <f t="shared" si="33"/>
        <v>450</v>
      </c>
    </row>
    <row r="925" spans="1:15" x14ac:dyDescent="0.35">
      <c r="A925" t="s">
        <v>26</v>
      </c>
      <c r="B925" t="s">
        <v>32</v>
      </c>
      <c r="C925" t="s">
        <v>20</v>
      </c>
      <c r="D925" t="s">
        <v>21</v>
      </c>
      <c r="E925" t="s">
        <v>5</v>
      </c>
      <c r="G925" t="s">
        <v>22</v>
      </c>
      <c r="H925">
        <v>1326188</v>
      </c>
      <c r="I925">
        <v>1327459</v>
      </c>
      <c r="J925" t="s">
        <v>23</v>
      </c>
      <c r="K925" t="s">
        <v>3260</v>
      </c>
      <c r="L925" t="s">
        <v>3259</v>
      </c>
      <c r="M925">
        <f>IF(ABS(I925-H926)&lt;=100,M924,M924+1)</f>
        <v>451</v>
      </c>
      <c r="N925">
        <f t="shared" si="32"/>
        <v>451</v>
      </c>
      <c r="O925">
        <f t="shared" si="33"/>
        <v>451</v>
      </c>
    </row>
    <row r="926" spans="1:15" x14ac:dyDescent="0.35">
      <c r="A926" t="s">
        <v>26</v>
      </c>
      <c r="B926" t="s">
        <v>32</v>
      </c>
      <c r="C926" t="s">
        <v>20</v>
      </c>
      <c r="D926" t="s">
        <v>21</v>
      </c>
      <c r="E926" t="s">
        <v>5</v>
      </c>
      <c r="G926" t="s">
        <v>22</v>
      </c>
      <c r="H926">
        <v>1327538</v>
      </c>
      <c r="I926">
        <v>1328251</v>
      </c>
      <c r="J926" t="s">
        <v>23</v>
      </c>
      <c r="K926" t="s">
        <v>28</v>
      </c>
      <c r="L926" t="s">
        <v>3262</v>
      </c>
      <c r="M926">
        <f>IF(ABS(I926-H927)&lt;=100,M925,M925+1)</f>
        <v>452</v>
      </c>
      <c r="N926" t="str">
        <f t="shared" si="32"/>
        <v>0</v>
      </c>
      <c r="O926">
        <f t="shared" si="33"/>
        <v>451</v>
      </c>
    </row>
    <row r="927" spans="1:15" x14ac:dyDescent="0.35">
      <c r="A927" t="s">
        <v>26</v>
      </c>
      <c r="B927" t="s">
        <v>32</v>
      </c>
      <c r="C927" t="s">
        <v>20</v>
      </c>
      <c r="D927" t="s">
        <v>21</v>
      </c>
      <c r="E927" t="s">
        <v>5</v>
      </c>
      <c r="G927" t="s">
        <v>22</v>
      </c>
      <c r="H927">
        <v>1330146</v>
      </c>
      <c r="I927">
        <v>1331666</v>
      </c>
      <c r="J927" t="s">
        <v>23</v>
      </c>
      <c r="K927" t="s">
        <v>3267</v>
      </c>
      <c r="L927" t="s">
        <v>3266</v>
      </c>
      <c r="M927">
        <f>IF(ABS(I927-H928)&lt;=100,M926,M926+1)</f>
        <v>453</v>
      </c>
      <c r="N927">
        <f t="shared" si="32"/>
        <v>453</v>
      </c>
      <c r="O927">
        <f t="shared" si="33"/>
        <v>452</v>
      </c>
    </row>
    <row r="928" spans="1:15" x14ac:dyDescent="0.35">
      <c r="A928" t="s">
        <v>26</v>
      </c>
      <c r="B928" t="s">
        <v>32</v>
      </c>
      <c r="C928" t="s">
        <v>20</v>
      </c>
      <c r="D928" t="s">
        <v>21</v>
      </c>
      <c r="E928" t="s">
        <v>5</v>
      </c>
      <c r="G928" t="s">
        <v>22</v>
      </c>
      <c r="H928">
        <v>1332184</v>
      </c>
      <c r="I928">
        <v>1332783</v>
      </c>
      <c r="J928" t="s">
        <v>23</v>
      </c>
      <c r="K928" t="s">
        <v>1132</v>
      </c>
      <c r="L928" t="s">
        <v>3271</v>
      </c>
      <c r="M928">
        <f>IF(ABS(I928-H929)&lt;=100,M927,M927+1)</f>
        <v>453</v>
      </c>
      <c r="N928">
        <f t="shared" si="32"/>
        <v>453</v>
      </c>
      <c r="O928">
        <f t="shared" si="33"/>
        <v>453</v>
      </c>
    </row>
    <row r="929" spans="1:15" x14ac:dyDescent="0.35">
      <c r="A929" t="s">
        <v>26</v>
      </c>
      <c r="B929" t="s">
        <v>32</v>
      </c>
      <c r="C929" t="s">
        <v>20</v>
      </c>
      <c r="D929" t="s">
        <v>21</v>
      </c>
      <c r="E929" t="s">
        <v>5</v>
      </c>
      <c r="G929" t="s">
        <v>22</v>
      </c>
      <c r="H929">
        <v>1332780</v>
      </c>
      <c r="I929">
        <v>1333916</v>
      </c>
      <c r="J929" t="s">
        <v>23</v>
      </c>
      <c r="K929" t="s">
        <v>1664</v>
      </c>
      <c r="L929" t="s">
        <v>3273</v>
      </c>
      <c r="M929">
        <f>IF(ABS(I929-H930)&lt;=100,M928,M928+1)</f>
        <v>453</v>
      </c>
      <c r="N929">
        <f t="shared" si="32"/>
        <v>453</v>
      </c>
      <c r="O929">
        <f t="shared" si="33"/>
        <v>453</v>
      </c>
    </row>
    <row r="930" spans="1:15" x14ac:dyDescent="0.35">
      <c r="A930" t="s">
        <v>26</v>
      </c>
      <c r="B930" t="s">
        <v>32</v>
      </c>
      <c r="C930" t="s">
        <v>20</v>
      </c>
      <c r="D930" t="s">
        <v>21</v>
      </c>
      <c r="E930" t="s">
        <v>5</v>
      </c>
      <c r="G930" t="s">
        <v>22</v>
      </c>
      <c r="H930">
        <v>1334015</v>
      </c>
      <c r="I930">
        <v>1335034</v>
      </c>
      <c r="J930" t="s">
        <v>23</v>
      </c>
      <c r="K930" t="s">
        <v>3276</v>
      </c>
      <c r="L930" t="s">
        <v>3275</v>
      </c>
      <c r="M930">
        <f>IF(ABS(I930-H931)&lt;=100,M929,M929+1)</f>
        <v>454</v>
      </c>
      <c r="N930">
        <f t="shared" si="32"/>
        <v>454</v>
      </c>
      <c r="O930">
        <f t="shared" si="33"/>
        <v>453</v>
      </c>
    </row>
    <row r="931" spans="1:15" x14ac:dyDescent="0.35">
      <c r="A931" t="s">
        <v>26</v>
      </c>
      <c r="B931" t="s">
        <v>32</v>
      </c>
      <c r="C931" t="s">
        <v>20</v>
      </c>
      <c r="D931" t="s">
        <v>21</v>
      </c>
      <c r="E931" t="s">
        <v>5</v>
      </c>
      <c r="G931" t="s">
        <v>22</v>
      </c>
      <c r="H931">
        <v>1335971</v>
      </c>
      <c r="I931">
        <v>1337677</v>
      </c>
      <c r="J931" t="s">
        <v>23</v>
      </c>
      <c r="K931" t="s">
        <v>1872</v>
      </c>
      <c r="L931" t="s">
        <v>3280</v>
      </c>
      <c r="M931">
        <f>IF(ABS(I931-H932)&lt;=100,M930,M930+1)</f>
        <v>454</v>
      </c>
      <c r="N931">
        <f t="shared" si="32"/>
        <v>454</v>
      </c>
      <c r="O931">
        <f t="shared" si="33"/>
        <v>454</v>
      </c>
    </row>
    <row r="932" spans="1:15" x14ac:dyDescent="0.35">
      <c r="A932" t="s">
        <v>26</v>
      </c>
      <c r="B932" t="s">
        <v>32</v>
      </c>
      <c r="C932" t="s">
        <v>20</v>
      </c>
      <c r="D932" t="s">
        <v>21</v>
      </c>
      <c r="E932" t="s">
        <v>5</v>
      </c>
      <c r="G932" t="s">
        <v>22</v>
      </c>
      <c r="H932">
        <v>1337674</v>
      </c>
      <c r="I932">
        <v>1339398</v>
      </c>
      <c r="J932" t="s">
        <v>23</v>
      </c>
      <c r="K932" t="s">
        <v>1872</v>
      </c>
      <c r="L932" t="s">
        <v>3282</v>
      </c>
      <c r="M932">
        <f>IF(ABS(I932-H933)&lt;=100,M931,M931+1)</f>
        <v>455</v>
      </c>
      <c r="N932" t="str">
        <f t="shared" si="32"/>
        <v>0</v>
      </c>
      <c r="O932">
        <f t="shared" si="33"/>
        <v>454</v>
      </c>
    </row>
    <row r="933" spans="1:15" x14ac:dyDescent="0.35">
      <c r="A933" t="s">
        <v>26</v>
      </c>
      <c r="B933" t="s">
        <v>32</v>
      </c>
      <c r="C933" t="s">
        <v>20</v>
      </c>
      <c r="D933" t="s">
        <v>21</v>
      </c>
      <c r="E933" t="s">
        <v>5</v>
      </c>
      <c r="G933" t="s">
        <v>22</v>
      </c>
      <c r="H933">
        <v>1340031</v>
      </c>
      <c r="I933">
        <v>1341674</v>
      </c>
      <c r="J933" t="s">
        <v>23</v>
      </c>
      <c r="K933" t="s">
        <v>3285</v>
      </c>
      <c r="L933" t="s">
        <v>3284</v>
      </c>
      <c r="M933">
        <f>IF(ABS(I933-H934)&lt;=100,M932,M932+1)</f>
        <v>456</v>
      </c>
      <c r="N933">
        <f t="shared" si="32"/>
        <v>456</v>
      </c>
      <c r="O933">
        <f t="shared" si="33"/>
        <v>455</v>
      </c>
    </row>
    <row r="934" spans="1:15" x14ac:dyDescent="0.35">
      <c r="A934" t="s">
        <v>26</v>
      </c>
      <c r="B934" t="s">
        <v>32</v>
      </c>
      <c r="C934" t="s">
        <v>20</v>
      </c>
      <c r="D934" t="s">
        <v>21</v>
      </c>
      <c r="E934" t="s">
        <v>5</v>
      </c>
      <c r="G934" t="s">
        <v>22</v>
      </c>
      <c r="H934">
        <v>1343293</v>
      </c>
      <c r="I934">
        <v>1344021</v>
      </c>
      <c r="J934" t="s">
        <v>23</v>
      </c>
      <c r="K934" t="s">
        <v>3292</v>
      </c>
      <c r="L934" t="s">
        <v>3291</v>
      </c>
      <c r="M934">
        <f>IF(ABS(I934-H935)&lt;=100,M933,M933+1)</f>
        <v>456</v>
      </c>
      <c r="N934">
        <f t="shared" si="32"/>
        <v>456</v>
      </c>
      <c r="O934">
        <f t="shared" si="33"/>
        <v>456</v>
      </c>
    </row>
    <row r="935" spans="1:15" x14ac:dyDescent="0.35">
      <c r="A935" t="s">
        <v>26</v>
      </c>
      <c r="B935" t="s">
        <v>32</v>
      </c>
      <c r="C935" t="s">
        <v>20</v>
      </c>
      <c r="D935" t="s">
        <v>21</v>
      </c>
      <c r="E935" t="s">
        <v>5</v>
      </c>
      <c r="G935" t="s">
        <v>22</v>
      </c>
      <c r="H935">
        <v>1344046</v>
      </c>
      <c r="I935">
        <v>1344660</v>
      </c>
      <c r="J935" t="s">
        <v>23</v>
      </c>
      <c r="K935" t="s">
        <v>28</v>
      </c>
      <c r="L935" t="s">
        <v>3294</v>
      </c>
      <c r="M935">
        <f>IF(ABS(I935-H936)&lt;=100,M934,M934+1)</f>
        <v>456</v>
      </c>
      <c r="N935">
        <f t="shared" si="32"/>
        <v>456</v>
      </c>
      <c r="O935">
        <f t="shared" si="33"/>
        <v>456</v>
      </c>
    </row>
    <row r="936" spans="1:15" x14ac:dyDescent="0.35">
      <c r="A936" t="s">
        <v>26</v>
      </c>
      <c r="B936" t="s">
        <v>32</v>
      </c>
      <c r="C936" t="s">
        <v>20</v>
      </c>
      <c r="D936" t="s">
        <v>21</v>
      </c>
      <c r="E936" t="s">
        <v>5</v>
      </c>
      <c r="G936" t="s">
        <v>22</v>
      </c>
      <c r="H936">
        <v>1344703</v>
      </c>
      <c r="I936">
        <v>1345434</v>
      </c>
      <c r="J936" t="s">
        <v>23</v>
      </c>
      <c r="K936" t="s">
        <v>3297</v>
      </c>
      <c r="L936" t="s">
        <v>3296</v>
      </c>
      <c r="M936">
        <f>IF(ABS(I936-H937)&lt;=100,M935,M935+1)</f>
        <v>457</v>
      </c>
      <c r="N936">
        <f t="shared" si="32"/>
        <v>457</v>
      </c>
      <c r="O936">
        <f t="shared" si="33"/>
        <v>456</v>
      </c>
    </row>
    <row r="937" spans="1:15" x14ac:dyDescent="0.35">
      <c r="A937" t="s">
        <v>26</v>
      </c>
      <c r="B937" t="s">
        <v>32</v>
      </c>
      <c r="C937" t="s">
        <v>20</v>
      </c>
      <c r="D937" t="s">
        <v>21</v>
      </c>
      <c r="E937" t="s">
        <v>5</v>
      </c>
      <c r="G937" t="s">
        <v>22</v>
      </c>
      <c r="H937">
        <v>1346208</v>
      </c>
      <c r="I937">
        <v>1347203</v>
      </c>
      <c r="J937" t="s">
        <v>23</v>
      </c>
      <c r="K937" t="s">
        <v>628</v>
      </c>
      <c r="L937" t="s">
        <v>3301</v>
      </c>
      <c r="M937">
        <f>IF(ABS(I937-H938)&lt;=100,M936,M936+1)</f>
        <v>457</v>
      </c>
      <c r="N937">
        <f t="shared" si="32"/>
        <v>457</v>
      </c>
      <c r="O937">
        <f t="shared" si="33"/>
        <v>457</v>
      </c>
    </row>
    <row r="938" spans="1:15" x14ac:dyDescent="0.35">
      <c r="A938" t="s">
        <v>26</v>
      </c>
      <c r="B938" t="s">
        <v>32</v>
      </c>
      <c r="C938" t="s">
        <v>20</v>
      </c>
      <c r="D938" t="s">
        <v>21</v>
      </c>
      <c r="E938" t="s">
        <v>5</v>
      </c>
      <c r="G938" t="s">
        <v>22</v>
      </c>
      <c r="H938">
        <v>1347210</v>
      </c>
      <c r="I938">
        <v>1347872</v>
      </c>
      <c r="J938" t="s">
        <v>23</v>
      </c>
      <c r="K938" t="s">
        <v>3304</v>
      </c>
      <c r="L938" t="s">
        <v>3303</v>
      </c>
      <c r="M938">
        <f>IF(ABS(I938-H939)&lt;=100,M937,M937+1)</f>
        <v>458</v>
      </c>
      <c r="N938">
        <f t="shared" si="32"/>
        <v>458</v>
      </c>
      <c r="O938">
        <f t="shared" si="33"/>
        <v>457</v>
      </c>
    </row>
    <row r="939" spans="1:15" x14ac:dyDescent="0.35">
      <c r="A939" t="s">
        <v>26</v>
      </c>
      <c r="B939" t="s">
        <v>32</v>
      </c>
      <c r="C939" t="s">
        <v>20</v>
      </c>
      <c r="D939" t="s">
        <v>21</v>
      </c>
      <c r="E939" t="s">
        <v>5</v>
      </c>
      <c r="G939" t="s">
        <v>22</v>
      </c>
      <c r="H939">
        <v>1349600</v>
      </c>
      <c r="I939">
        <v>1350982</v>
      </c>
      <c r="J939" t="s">
        <v>23</v>
      </c>
      <c r="K939" t="s">
        <v>3309</v>
      </c>
      <c r="L939" t="s">
        <v>3308</v>
      </c>
      <c r="M939">
        <f>IF(ABS(I939-H940)&lt;=100,M938,M938+1)</f>
        <v>458</v>
      </c>
      <c r="N939">
        <f t="shared" si="32"/>
        <v>458</v>
      </c>
      <c r="O939">
        <f t="shared" si="33"/>
        <v>458</v>
      </c>
    </row>
    <row r="940" spans="1:15" x14ac:dyDescent="0.35">
      <c r="A940" t="s">
        <v>26</v>
      </c>
      <c r="B940" t="s">
        <v>32</v>
      </c>
      <c r="C940" t="s">
        <v>20</v>
      </c>
      <c r="D940" t="s">
        <v>21</v>
      </c>
      <c r="E940" t="s">
        <v>5</v>
      </c>
      <c r="G940" t="s">
        <v>22</v>
      </c>
      <c r="H940">
        <v>1351065</v>
      </c>
      <c r="I940">
        <v>1352564</v>
      </c>
      <c r="J940" t="s">
        <v>23</v>
      </c>
      <c r="K940" t="s">
        <v>3067</v>
      </c>
      <c r="L940" t="s">
        <v>3311</v>
      </c>
      <c r="M940">
        <f>IF(ABS(I940-H941)&lt;=100,M939,M939+1)</f>
        <v>459</v>
      </c>
      <c r="N940">
        <f t="shared" si="32"/>
        <v>459</v>
      </c>
      <c r="O940">
        <f t="shared" si="33"/>
        <v>458</v>
      </c>
    </row>
    <row r="941" spans="1:15" x14ac:dyDescent="0.35">
      <c r="A941" t="s">
        <v>26</v>
      </c>
      <c r="B941" t="s">
        <v>32</v>
      </c>
      <c r="C941" t="s">
        <v>20</v>
      </c>
      <c r="D941" t="s">
        <v>21</v>
      </c>
      <c r="E941" t="s">
        <v>5</v>
      </c>
      <c r="G941" t="s">
        <v>22</v>
      </c>
      <c r="H941">
        <v>1352760</v>
      </c>
      <c r="I941">
        <v>1354289</v>
      </c>
      <c r="J941" t="s">
        <v>23</v>
      </c>
      <c r="K941" t="s">
        <v>2752</v>
      </c>
      <c r="L941" t="s">
        <v>3313</v>
      </c>
      <c r="M941">
        <f>IF(ABS(I941-H942)&lt;=100,M940,M940+1)</f>
        <v>459</v>
      </c>
      <c r="N941">
        <f t="shared" si="32"/>
        <v>459</v>
      </c>
      <c r="O941">
        <f t="shared" si="33"/>
        <v>459</v>
      </c>
    </row>
    <row r="942" spans="1:15" x14ac:dyDescent="0.35">
      <c r="A942" t="s">
        <v>26</v>
      </c>
      <c r="B942" t="s">
        <v>32</v>
      </c>
      <c r="C942" t="s">
        <v>20</v>
      </c>
      <c r="D942" t="s">
        <v>21</v>
      </c>
      <c r="E942" t="s">
        <v>5</v>
      </c>
      <c r="G942" t="s">
        <v>22</v>
      </c>
      <c r="H942">
        <v>1354291</v>
      </c>
      <c r="I942">
        <v>1354848</v>
      </c>
      <c r="J942" t="s">
        <v>23</v>
      </c>
      <c r="K942" t="s">
        <v>28</v>
      </c>
      <c r="L942" t="s">
        <v>3315</v>
      </c>
      <c r="M942">
        <f>IF(ABS(I942-H943)&lt;=100,M941,M941+1)</f>
        <v>460</v>
      </c>
      <c r="N942">
        <f t="shared" si="32"/>
        <v>460</v>
      </c>
      <c r="O942">
        <f t="shared" si="33"/>
        <v>459</v>
      </c>
    </row>
    <row r="943" spans="1:15" x14ac:dyDescent="0.35">
      <c r="A943" t="s">
        <v>26</v>
      </c>
      <c r="B943" t="s">
        <v>32</v>
      </c>
      <c r="C943" t="s">
        <v>20</v>
      </c>
      <c r="D943" t="s">
        <v>21</v>
      </c>
      <c r="E943" t="s">
        <v>5</v>
      </c>
      <c r="G943" t="s">
        <v>22</v>
      </c>
      <c r="H943">
        <v>1354957</v>
      </c>
      <c r="I943">
        <v>1355670</v>
      </c>
      <c r="J943" t="s">
        <v>23</v>
      </c>
      <c r="K943" t="s">
        <v>28</v>
      </c>
      <c r="L943" t="s">
        <v>3317</v>
      </c>
      <c r="M943">
        <f>IF(ABS(I943-H944)&lt;=100,M942,M942+1)</f>
        <v>460</v>
      </c>
      <c r="N943">
        <f t="shared" si="32"/>
        <v>460</v>
      </c>
      <c r="O943">
        <f t="shared" si="33"/>
        <v>460</v>
      </c>
    </row>
    <row r="944" spans="1:15" x14ac:dyDescent="0.35">
      <c r="A944" t="s">
        <v>26</v>
      </c>
      <c r="B944" t="s">
        <v>32</v>
      </c>
      <c r="C944" t="s">
        <v>20</v>
      </c>
      <c r="D944" t="s">
        <v>21</v>
      </c>
      <c r="E944" t="s">
        <v>5</v>
      </c>
      <c r="G944" t="s">
        <v>22</v>
      </c>
      <c r="H944">
        <v>1355770</v>
      </c>
      <c r="I944">
        <v>1356309</v>
      </c>
      <c r="J944" t="s">
        <v>23</v>
      </c>
      <c r="K944" t="s">
        <v>3320</v>
      </c>
      <c r="L944" t="s">
        <v>3319</v>
      </c>
      <c r="M944">
        <f>IF(ABS(I944-H945)&lt;=100,M943,M943+1)</f>
        <v>461</v>
      </c>
      <c r="N944" t="str">
        <f t="shared" si="32"/>
        <v>0</v>
      </c>
      <c r="O944">
        <f t="shared" si="33"/>
        <v>460</v>
      </c>
    </row>
    <row r="945" spans="1:15" x14ac:dyDescent="0.35">
      <c r="A945" t="s">
        <v>26</v>
      </c>
      <c r="B945" t="s">
        <v>32</v>
      </c>
      <c r="C945" t="s">
        <v>20</v>
      </c>
      <c r="D945" t="s">
        <v>21</v>
      </c>
      <c r="E945" t="s">
        <v>5</v>
      </c>
      <c r="G945" t="s">
        <v>22</v>
      </c>
      <c r="H945">
        <v>1357044</v>
      </c>
      <c r="I945">
        <v>1358024</v>
      </c>
      <c r="J945" t="s">
        <v>23</v>
      </c>
      <c r="K945" t="s">
        <v>28</v>
      </c>
      <c r="L945" t="s">
        <v>3325</v>
      </c>
      <c r="M945">
        <f>IF(ABS(I945-H946)&lt;=100,M944,M944+1)</f>
        <v>462</v>
      </c>
      <c r="N945">
        <f t="shared" si="32"/>
        <v>462</v>
      </c>
      <c r="O945">
        <f t="shared" si="33"/>
        <v>461</v>
      </c>
    </row>
    <row r="946" spans="1:15" x14ac:dyDescent="0.35">
      <c r="A946" t="s">
        <v>26</v>
      </c>
      <c r="B946" t="s">
        <v>32</v>
      </c>
      <c r="C946" t="s">
        <v>20</v>
      </c>
      <c r="D946" t="s">
        <v>21</v>
      </c>
      <c r="E946" t="s">
        <v>5</v>
      </c>
      <c r="G946" t="s">
        <v>22</v>
      </c>
      <c r="H946">
        <v>1358812</v>
      </c>
      <c r="I946">
        <v>1359270</v>
      </c>
      <c r="J946" t="s">
        <v>23</v>
      </c>
      <c r="K946" t="s">
        <v>628</v>
      </c>
      <c r="L946" t="s">
        <v>3327</v>
      </c>
      <c r="M946">
        <f>IF(ABS(I946-H947)&lt;=100,M945,M945+1)</f>
        <v>462</v>
      </c>
      <c r="N946">
        <f t="shared" si="32"/>
        <v>462</v>
      </c>
      <c r="O946">
        <f t="shared" si="33"/>
        <v>462</v>
      </c>
    </row>
    <row r="947" spans="1:15" x14ac:dyDescent="0.35">
      <c r="A947" t="s">
        <v>26</v>
      </c>
      <c r="B947" t="s">
        <v>32</v>
      </c>
      <c r="C947" t="s">
        <v>20</v>
      </c>
      <c r="D947" t="s">
        <v>21</v>
      </c>
      <c r="E947" t="s">
        <v>5</v>
      </c>
      <c r="G947" t="s">
        <v>22</v>
      </c>
      <c r="H947">
        <v>1359270</v>
      </c>
      <c r="I947">
        <v>1359722</v>
      </c>
      <c r="J947" t="s">
        <v>23</v>
      </c>
      <c r="K947" t="s">
        <v>28</v>
      </c>
      <c r="L947" t="s">
        <v>3329</v>
      </c>
      <c r="M947">
        <f>IF(ABS(I947-H948)&lt;=100,M946,M946+1)</f>
        <v>463</v>
      </c>
      <c r="N947">
        <f t="shared" si="32"/>
        <v>463</v>
      </c>
      <c r="O947">
        <f t="shared" si="33"/>
        <v>462</v>
      </c>
    </row>
    <row r="948" spans="1:15" x14ac:dyDescent="0.35">
      <c r="A948" t="s">
        <v>26</v>
      </c>
      <c r="B948" t="s">
        <v>32</v>
      </c>
      <c r="C948" t="s">
        <v>20</v>
      </c>
      <c r="D948" t="s">
        <v>21</v>
      </c>
      <c r="E948" t="s">
        <v>5</v>
      </c>
      <c r="G948" t="s">
        <v>22</v>
      </c>
      <c r="H948">
        <v>1359943</v>
      </c>
      <c r="I948">
        <v>1362561</v>
      </c>
      <c r="J948" t="s">
        <v>23</v>
      </c>
      <c r="K948" t="s">
        <v>28</v>
      </c>
      <c r="L948" t="s">
        <v>3331</v>
      </c>
      <c r="M948">
        <f>IF(ABS(I948-H949)&lt;=100,M947,M947+1)</f>
        <v>463</v>
      </c>
      <c r="N948">
        <f t="shared" si="32"/>
        <v>463</v>
      </c>
      <c r="O948">
        <f t="shared" si="33"/>
        <v>463</v>
      </c>
    </row>
    <row r="949" spans="1:15" x14ac:dyDescent="0.35">
      <c r="A949" t="s">
        <v>26</v>
      </c>
      <c r="B949" t="s">
        <v>32</v>
      </c>
      <c r="C949" t="s">
        <v>20</v>
      </c>
      <c r="D949" t="s">
        <v>21</v>
      </c>
      <c r="E949" t="s">
        <v>5</v>
      </c>
      <c r="G949" t="s">
        <v>22</v>
      </c>
      <c r="H949">
        <v>1362565</v>
      </c>
      <c r="I949">
        <v>1363008</v>
      </c>
      <c r="J949" t="s">
        <v>23</v>
      </c>
      <c r="K949" t="s">
        <v>998</v>
      </c>
      <c r="L949" t="s">
        <v>3333</v>
      </c>
      <c r="M949">
        <f>IF(ABS(I949-H950)&lt;=100,M948,M948+1)</f>
        <v>464</v>
      </c>
      <c r="N949" t="str">
        <f t="shared" si="32"/>
        <v>0</v>
      </c>
      <c r="O949">
        <f t="shared" si="33"/>
        <v>463</v>
      </c>
    </row>
    <row r="950" spans="1:15" x14ac:dyDescent="0.35">
      <c r="A950" t="s">
        <v>26</v>
      </c>
      <c r="B950" t="s">
        <v>32</v>
      </c>
      <c r="C950" t="s">
        <v>20</v>
      </c>
      <c r="D950" t="s">
        <v>21</v>
      </c>
      <c r="E950" t="s">
        <v>5</v>
      </c>
      <c r="G950" t="s">
        <v>22</v>
      </c>
      <c r="H950">
        <v>1363121</v>
      </c>
      <c r="I950">
        <v>1364203</v>
      </c>
      <c r="J950" t="s">
        <v>23</v>
      </c>
      <c r="K950" t="s">
        <v>28</v>
      </c>
      <c r="L950" t="s">
        <v>3335</v>
      </c>
      <c r="M950">
        <f>IF(ABS(I950-H951)&lt;=100,M949,M949+1)</f>
        <v>465</v>
      </c>
      <c r="N950" t="str">
        <f t="shared" si="32"/>
        <v>0</v>
      </c>
      <c r="O950">
        <f t="shared" si="33"/>
        <v>464</v>
      </c>
    </row>
    <row r="951" spans="1:15" x14ac:dyDescent="0.35">
      <c r="A951" t="s">
        <v>26</v>
      </c>
      <c r="B951" t="s">
        <v>32</v>
      </c>
      <c r="C951" t="s">
        <v>20</v>
      </c>
      <c r="D951" t="s">
        <v>21</v>
      </c>
      <c r="E951" t="s">
        <v>5</v>
      </c>
      <c r="G951" t="s">
        <v>22</v>
      </c>
      <c r="H951">
        <v>1365221</v>
      </c>
      <c r="I951">
        <v>1366348</v>
      </c>
      <c r="J951" t="s">
        <v>23</v>
      </c>
      <c r="K951" t="s">
        <v>3341</v>
      </c>
      <c r="L951" t="s">
        <v>3340</v>
      </c>
      <c r="M951">
        <f>IF(ABS(I951-H952)&lt;=100,M950,M950+1)</f>
        <v>466</v>
      </c>
      <c r="N951">
        <f t="shared" si="32"/>
        <v>466</v>
      </c>
      <c r="O951">
        <f t="shared" si="33"/>
        <v>465</v>
      </c>
    </row>
    <row r="952" spans="1:15" x14ac:dyDescent="0.35">
      <c r="A952" t="s">
        <v>26</v>
      </c>
      <c r="B952" t="s">
        <v>32</v>
      </c>
      <c r="C952" t="s">
        <v>20</v>
      </c>
      <c r="D952" t="s">
        <v>21</v>
      </c>
      <c r="E952" t="s">
        <v>5</v>
      </c>
      <c r="G952" t="s">
        <v>22</v>
      </c>
      <c r="H952">
        <v>1366646</v>
      </c>
      <c r="I952">
        <v>1367479</v>
      </c>
      <c r="J952" t="s">
        <v>23</v>
      </c>
      <c r="K952" t="s">
        <v>28</v>
      </c>
      <c r="L952" t="s">
        <v>3343</v>
      </c>
      <c r="M952">
        <f>IF(ABS(I952-H953)&lt;=100,M951,M951+1)</f>
        <v>466</v>
      </c>
      <c r="N952">
        <f t="shared" si="32"/>
        <v>466</v>
      </c>
      <c r="O952">
        <f t="shared" si="33"/>
        <v>466</v>
      </c>
    </row>
    <row r="953" spans="1:15" x14ac:dyDescent="0.35">
      <c r="A953" t="s">
        <v>26</v>
      </c>
      <c r="B953" t="s">
        <v>32</v>
      </c>
      <c r="C953" t="s">
        <v>20</v>
      </c>
      <c r="D953" t="s">
        <v>21</v>
      </c>
      <c r="E953" t="s">
        <v>5</v>
      </c>
      <c r="G953" t="s">
        <v>22</v>
      </c>
      <c r="H953">
        <v>1367566</v>
      </c>
      <c r="I953">
        <v>1368678</v>
      </c>
      <c r="J953" t="s">
        <v>23</v>
      </c>
      <c r="K953" t="s">
        <v>3346</v>
      </c>
      <c r="L953" t="s">
        <v>3345</v>
      </c>
      <c r="M953">
        <f>IF(ABS(I953-H954)&lt;=100,M952,M952+1)</f>
        <v>467</v>
      </c>
      <c r="N953" t="str">
        <f t="shared" si="32"/>
        <v>0</v>
      </c>
      <c r="O953">
        <f t="shared" si="33"/>
        <v>466</v>
      </c>
    </row>
    <row r="954" spans="1:15" x14ac:dyDescent="0.35">
      <c r="A954" t="s">
        <v>26</v>
      </c>
      <c r="B954" t="s">
        <v>32</v>
      </c>
      <c r="C954" t="s">
        <v>20</v>
      </c>
      <c r="D954" t="s">
        <v>21</v>
      </c>
      <c r="E954" t="s">
        <v>5</v>
      </c>
      <c r="G954" t="s">
        <v>22</v>
      </c>
      <c r="H954">
        <v>1369429</v>
      </c>
      <c r="I954">
        <v>1370277</v>
      </c>
      <c r="J954" t="s">
        <v>23</v>
      </c>
      <c r="K954" t="s">
        <v>3351</v>
      </c>
      <c r="L954" t="s">
        <v>3350</v>
      </c>
      <c r="M954">
        <f>IF(ABS(I954-H955)&lt;=100,M953,M953+1)</f>
        <v>468</v>
      </c>
      <c r="N954" t="str">
        <f t="shared" si="32"/>
        <v>0</v>
      </c>
      <c r="O954">
        <f t="shared" si="33"/>
        <v>467</v>
      </c>
    </row>
    <row r="955" spans="1:15" x14ac:dyDescent="0.35">
      <c r="A955" t="s">
        <v>26</v>
      </c>
      <c r="B955" t="s">
        <v>32</v>
      </c>
      <c r="C955" t="s">
        <v>20</v>
      </c>
      <c r="D955" t="s">
        <v>21</v>
      </c>
      <c r="E955" t="s">
        <v>5</v>
      </c>
      <c r="G955" t="s">
        <v>22</v>
      </c>
      <c r="H955">
        <v>1370795</v>
      </c>
      <c r="I955">
        <v>1372426</v>
      </c>
      <c r="J955" t="s">
        <v>23</v>
      </c>
      <c r="K955" t="s">
        <v>1872</v>
      </c>
      <c r="L955" t="s">
        <v>3356</v>
      </c>
      <c r="M955">
        <f>IF(ABS(I955-H956)&lt;=100,M954,M954+1)</f>
        <v>469</v>
      </c>
      <c r="N955" t="str">
        <f t="shared" si="32"/>
        <v>0</v>
      </c>
      <c r="O955">
        <f t="shared" si="33"/>
        <v>468</v>
      </c>
    </row>
    <row r="956" spans="1:15" x14ac:dyDescent="0.35">
      <c r="A956" t="s">
        <v>26</v>
      </c>
      <c r="B956" t="s">
        <v>32</v>
      </c>
      <c r="C956" t="s">
        <v>20</v>
      </c>
      <c r="D956" t="s">
        <v>21</v>
      </c>
      <c r="E956" t="s">
        <v>5</v>
      </c>
      <c r="G956" t="s">
        <v>22</v>
      </c>
      <c r="H956">
        <v>1373172</v>
      </c>
      <c r="I956">
        <v>1374113</v>
      </c>
      <c r="J956" t="s">
        <v>23</v>
      </c>
      <c r="K956" t="s">
        <v>3361</v>
      </c>
      <c r="L956" t="s">
        <v>3360</v>
      </c>
      <c r="M956">
        <f>IF(ABS(I956-H957)&lt;=100,M955,M955+1)</f>
        <v>470</v>
      </c>
      <c r="N956" t="str">
        <f t="shared" si="32"/>
        <v>0</v>
      </c>
      <c r="O956">
        <f t="shared" si="33"/>
        <v>469</v>
      </c>
    </row>
    <row r="957" spans="1:15" x14ac:dyDescent="0.35">
      <c r="A957" t="s">
        <v>26</v>
      </c>
      <c r="B957" t="s">
        <v>32</v>
      </c>
      <c r="C957" t="s">
        <v>20</v>
      </c>
      <c r="D957" t="s">
        <v>21</v>
      </c>
      <c r="E957" t="s">
        <v>5</v>
      </c>
      <c r="G957" t="s">
        <v>22</v>
      </c>
      <c r="H957">
        <v>1374415</v>
      </c>
      <c r="I957">
        <v>1374822</v>
      </c>
      <c r="J957" t="s">
        <v>23</v>
      </c>
      <c r="K957" t="s">
        <v>2378</v>
      </c>
      <c r="L957" t="s">
        <v>3363</v>
      </c>
      <c r="M957">
        <f>IF(ABS(I957-H958)&lt;=100,M956,M956+1)</f>
        <v>471</v>
      </c>
      <c r="N957" t="str">
        <f t="shared" si="32"/>
        <v>0</v>
      </c>
      <c r="O957">
        <f t="shared" si="33"/>
        <v>470</v>
      </c>
    </row>
    <row r="958" spans="1:15" x14ac:dyDescent="0.35">
      <c r="A958" t="s">
        <v>26</v>
      </c>
      <c r="B958" t="s">
        <v>32</v>
      </c>
      <c r="C958" t="s">
        <v>20</v>
      </c>
      <c r="D958" t="s">
        <v>21</v>
      </c>
      <c r="E958" t="s">
        <v>5</v>
      </c>
      <c r="G958" t="s">
        <v>22</v>
      </c>
      <c r="H958">
        <v>1375003</v>
      </c>
      <c r="I958">
        <v>1375476</v>
      </c>
      <c r="J958" t="s">
        <v>23</v>
      </c>
      <c r="K958" t="s">
        <v>213</v>
      </c>
      <c r="L958" t="s">
        <v>3365</v>
      </c>
      <c r="M958">
        <f>IF(ABS(I958-H959)&lt;=100,M957,M957+1)</f>
        <v>472</v>
      </c>
      <c r="N958">
        <f t="shared" si="32"/>
        <v>472</v>
      </c>
      <c r="O958">
        <f t="shared" si="33"/>
        <v>471</v>
      </c>
    </row>
    <row r="959" spans="1:15" x14ac:dyDescent="0.35">
      <c r="A959" t="s">
        <v>26</v>
      </c>
      <c r="B959" t="s">
        <v>32</v>
      </c>
      <c r="C959" t="s">
        <v>20</v>
      </c>
      <c r="D959" t="s">
        <v>21</v>
      </c>
      <c r="E959" t="s">
        <v>5</v>
      </c>
      <c r="G959" t="s">
        <v>22</v>
      </c>
      <c r="H959">
        <v>1376098</v>
      </c>
      <c r="I959">
        <v>1376952</v>
      </c>
      <c r="J959" t="s">
        <v>23</v>
      </c>
      <c r="K959" t="s">
        <v>2981</v>
      </c>
      <c r="L959" t="s">
        <v>3369</v>
      </c>
      <c r="M959">
        <f>IF(ABS(I959-H960)&lt;=100,M958,M958+1)</f>
        <v>472</v>
      </c>
      <c r="N959">
        <f t="shared" si="32"/>
        <v>472</v>
      </c>
      <c r="O959">
        <f t="shared" si="33"/>
        <v>472</v>
      </c>
    </row>
    <row r="960" spans="1:15" x14ac:dyDescent="0.35">
      <c r="A960" t="s">
        <v>26</v>
      </c>
      <c r="B960" t="s">
        <v>32</v>
      </c>
      <c r="C960" t="s">
        <v>20</v>
      </c>
      <c r="D960" t="s">
        <v>21</v>
      </c>
      <c r="E960" t="s">
        <v>5</v>
      </c>
      <c r="G960" t="s">
        <v>22</v>
      </c>
      <c r="H960">
        <v>1376963</v>
      </c>
      <c r="I960">
        <v>1377187</v>
      </c>
      <c r="J960" t="s">
        <v>23</v>
      </c>
      <c r="K960" t="s">
        <v>2984</v>
      </c>
      <c r="L960" t="s">
        <v>3371</v>
      </c>
      <c r="M960">
        <f>IF(ABS(I960-H961)&lt;=100,M959,M959+1)</f>
        <v>472</v>
      </c>
      <c r="N960">
        <f t="shared" si="32"/>
        <v>472</v>
      </c>
      <c r="O960">
        <f t="shared" si="33"/>
        <v>472</v>
      </c>
    </row>
    <row r="961" spans="1:15" x14ac:dyDescent="0.35">
      <c r="A961" t="s">
        <v>26</v>
      </c>
      <c r="B961" t="s">
        <v>32</v>
      </c>
      <c r="C961" t="s">
        <v>20</v>
      </c>
      <c r="D961" t="s">
        <v>21</v>
      </c>
      <c r="E961" t="s">
        <v>5</v>
      </c>
      <c r="G961" t="s">
        <v>22</v>
      </c>
      <c r="H961">
        <v>1377206</v>
      </c>
      <c r="I961">
        <v>1378918</v>
      </c>
      <c r="J961" t="s">
        <v>23</v>
      </c>
      <c r="K961" t="s">
        <v>3374</v>
      </c>
      <c r="L961" t="s">
        <v>3373</v>
      </c>
      <c r="M961">
        <f>IF(ABS(I961-H962)&lt;=100,M960,M960+1)</f>
        <v>472</v>
      </c>
      <c r="N961">
        <f t="shared" si="32"/>
        <v>472</v>
      </c>
      <c r="O961">
        <f t="shared" si="33"/>
        <v>472</v>
      </c>
    </row>
    <row r="962" spans="1:15" x14ac:dyDescent="0.35">
      <c r="A962" t="s">
        <v>26</v>
      </c>
      <c r="B962" t="s">
        <v>32</v>
      </c>
      <c r="C962" t="s">
        <v>20</v>
      </c>
      <c r="D962" t="s">
        <v>21</v>
      </c>
      <c r="E962" t="s">
        <v>5</v>
      </c>
      <c r="G962" t="s">
        <v>22</v>
      </c>
      <c r="H962">
        <v>1378938</v>
      </c>
      <c r="I962">
        <v>1379690</v>
      </c>
      <c r="J962" t="s">
        <v>23</v>
      </c>
      <c r="K962" t="s">
        <v>3377</v>
      </c>
      <c r="L962" t="s">
        <v>3376</v>
      </c>
      <c r="M962">
        <f>IF(ABS(I962-H963)&lt;=100,M961,M961+1)</f>
        <v>473</v>
      </c>
      <c r="N962" t="str">
        <f t="shared" ref="N962:N1025" si="34">IF(COUNTIF(M$1:M$3238,M962)=1,"0",M962)</f>
        <v>0</v>
      </c>
      <c r="O962">
        <f t="shared" si="33"/>
        <v>472</v>
      </c>
    </row>
    <row r="963" spans="1:15" x14ac:dyDescent="0.35">
      <c r="A963" t="s">
        <v>26</v>
      </c>
      <c r="B963" t="s">
        <v>32</v>
      </c>
      <c r="C963" t="s">
        <v>20</v>
      </c>
      <c r="D963" t="s">
        <v>21</v>
      </c>
      <c r="E963" t="s">
        <v>5</v>
      </c>
      <c r="G963" t="s">
        <v>22</v>
      </c>
      <c r="H963">
        <v>1379852</v>
      </c>
      <c r="I963">
        <v>1380646</v>
      </c>
      <c r="J963" t="s">
        <v>23</v>
      </c>
      <c r="K963" t="s">
        <v>3380</v>
      </c>
      <c r="L963" t="s">
        <v>3379</v>
      </c>
      <c r="M963">
        <f>IF(ABS(I963-H964)&lt;=100,M962,M962+1)</f>
        <v>474</v>
      </c>
      <c r="N963" t="str">
        <f t="shared" si="34"/>
        <v>0</v>
      </c>
      <c r="O963">
        <f t="shared" ref="O963:O1026" si="35">M962</f>
        <v>473</v>
      </c>
    </row>
    <row r="964" spans="1:15" x14ac:dyDescent="0.35">
      <c r="A964" t="s">
        <v>26</v>
      </c>
      <c r="B964" t="s">
        <v>32</v>
      </c>
      <c r="C964" t="s">
        <v>20</v>
      </c>
      <c r="D964" t="s">
        <v>21</v>
      </c>
      <c r="E964" t="s">
        <v>5</v>
      </c>
      <c r="G964" t="s">
        <v>22</v>
      </c>
      <c r="H964">
        <v>1382427</v>
      </c>
      <c r="I964">
        <v>1383413</v>
      </c>
      <c r="J964" t="s">
        <v>23</v>
      </c>
      <c r="K964" t="s">
        <v>3385</v>
      </c>
      <c r="L964" t="s">
        <v>3384</v>
      </c>
      <c r="M964">
        <f>IF(ABS(I964-H965)&lt;=100,M963,M963+1)</f>
        <v>475</v>
      </c>
      <c r="N964">
        <f t="shared" si="34"/>
        <v>475</v>
      </c>
      <c r="O964">
        <f t="shared" si="35"/>
        <v>474</v>
      </c>
    </row>
    <row r="965" spans="1:15" x14ac:dyDescent="0.35">
      <c r="A965" t="s">
        <v>26</v>
      </c>
      <c r="B965" t="s">
        <v>32</v>
      </c>
      <c r="C965" t="s">
        <v>20</v>
      </c>
      <c r="D965" t="s">
        <v>21</v>
      </c>
      <c r="E965" t="s">
        <v>5</v>
      </c>
      <c r="G965" t="s">
        <v>22</v>
      </c>
      <c r="H965">
        <v>1384420</v>
      </c>
      <c r="I965">
        <v>1385148</v>
      </c>
      <c r="J965" t="s">
        <v>23</v>
      </c>
      <c r="K965" t="s">
        <v>2016</v>
      </c>
      <c r="L965" t="s">
        <v>3389</v>
      </c>
      <c r="M965">
        <f>IF(ABS(I965-H966)&lt;=100,M964,M964+1)</f>
        <v>475</v>
      </c>
      <c r="N965">
        <f t="shared" si="34"/>
        <v>475</v>
      </c>
      <c r="O965">
        <f t="shared" si="35"/>
        <v>475</v>
      </c>
    </row>
    <row r="966" spans="1:15" x14ac:dyDescent="0.35">
      <c r="A966" t="s">
        <v>26</v>
      </c>
      <c r="B966" t="s">
        <v>32</v>
      </c>
      <c r="C966" t="s">
        <v>20</v>
      </c>
      <c r="D966" t="s">
        <v>21</v>
      </c>
      <c r="E966" t="s">
        <v>5</v>
      </c>
      <c r="G966" t="s">
        <v>22</v>
      </c>
      <c r="H966">
        <v>1385145</v>
      </c>
      <c r="I966">
        <v>1385789</v>
      </c>
      <c r="J966" t="s">
        <v>23</v>
      </c>
      <c r="K966" t="s">
        <v>3392</v>
      </c>
      <c r="L966" t="s">
        <v>3391</v>
      </c>
      <c r="M966">
        <f>IF(ABS(I966-H967)&lt;=100,M965,M965+1)</f>
        <v>475</v>
      </c>
      <c r="N966">
        <f t="shared" si="34"/>
        <v>475</v>
      </c>
      <c r="O966">
        <f t="shared" si="35"/>
        <v>475</v>
      </c>
    </row>
    <row r="967" spans="1:15" x14ac:dyDescent="0.35">
      <c r="A967" t="s">
        <v>26</v>
      </c>
      <c r="B967" t="s">
        <v>32</v>
      </c>
      <c r="C967" t="s">
        <v>20</v>
      </c>
      <c r="D967" t="s">
        <v>21</v>
      </c>
      <c r="E967" t="s">
        <v>5</v>
      </c>
      <c r="G967" t="s">
        <v>22</v>
      </c>
      <c r="H967">
        <v>1385848</v>
      </c>
      <c r="I967">
        <v>1386633</v>
      </c>
      <c r="J967" t="s">
        <v>23</v>
      </c>
      <c r="K967" t="s">
        <v>3395</v>
      </c>
      <c r="L967" t="s">
        <v>3394</v>
      </c>
      <c r="M967">
        <f>IF(ABS(I967-H968)&lt;=100,M966,M966+1)</f>
        <v>476</v>
      </c>
      <c r="N967">
        <f t="shared" si="34"/>
        <v>476</v>
      </c>
      <c r="O967">
        <f t="shared" si="35"/>
        <v>475</v>
      </c>
    </row>
    <row r="968" spans="1:15" x14ac:dyDescent="0.35">
      <c r="A968" t="s">
        <v>26</v>
      </c>
      <c r="B968" t="s">
        <v>32</v>
      </c>
      <c r="C968" t="s">
        <v>20</v>
      </c>
      <c r="D968" t="s">
        <v>21</v>
      </c>
      <c r="E968" t="s">
        <v>5</v>
      </c>
      <c r="G968" t="s">
        <v>22</v>
      </c>
      <c r="H968">
        <v>1386747</v>
      </c>
      <c r="I968">
        <v>1387838</v>
      </c>
      <c r="J968" t="s">
        <v>23</v>
      </c>
      <c r="K968" t="s">
        <v>28</v>
      </c>
      <c r="L968" t="s">
        <v>3397</v>
      </c>
      <c r="M968">
        <f>IF(ABS(I968-H969)&lt;=100,M967,M967+1)</f>
        <v>476</v>
      </c>
      <c r="N968">
        <f t="shared" si="34"/>
        <v>476</v>
      </c>
      <c r="O968">
        <f t="shared" si="35"/>
        <v>476</v>
      </c>
    </row>
    <row r="969" spans="1:15" x14ac:dyDescent="0.35">
      <c r="A969" t="s">
        <v>26</v>
      </c>
      <c r="B969" t="s">
        <v>32</v>
      </c>
      <c r="C969" t="s">
        <v>20</v>
      </c>
      <c r="D969" t="s">
        <v>21</v>
      </c>
      <c r="E969" t="s">
        <v>5</v>
      </c>
      <c r="G969" t="s">
        <v>22</v>
      </c>
      <c r="H969">
        <v>1387929</v>
      </c>
      <c r="I969">
        <v>1388210</v>
      </c>
      <c r="J969" t="s">
        <v>23</v>
      </c>
      <c r="K969" t="s">
        <v>28</v>
      </c>
      <c r="L969" t="s">
        <v>3399</v>
      </c>
      <c r="M969">
        <f>IF(ABS(I969-H970)&lt;=100,M968,M968+1)</f>
        <v>477</v>
      </c>
      <c r="N969">
        <f t="shared" si="34"/>
        <v>477</v>
      </c>
      <c r="O969">
        <f t="shared" si="35"/>
        <v>476</v>
      </c>
    </row>
    <row r="970" spans="1:15" x14ac:dyDescent="0.35">
      <c r="A970" t="s">
        <v>26</v>
      </c>
      <c r="B970" t="s">
        <v>32</v>
      </c>
      <c r="C970" t="s">
        <v>20</v>
      </c>
      <c r="D970" t="s">
        <v>21</v>
      </c>
      <c r="E970" t="s">
        <v>5</v>
      </c>
      <c r="G970" t="s">
        <v>22</v>
      </c>
      <c r="H970">
        <v>1389638</v>
      </c>
      <c r="I970">
        <v>1390102</v>
      </c>
      <c r="J970" t="s">
        <v>23</v>
      </c>
      <c r="K970" t="s">
        <v>28</v>
      </c>
      <c r="L970" t="s">
        <v>3404</v>
      </c>
      <c r="M970">
        <f>IF(ABS(I970-H971)&lt;=100,M969,M969+1)</f>
        <v>477</v>
      </c>
      <c r="N970">
        <f t="shared" si="34"/>
        <v>477</v>
      </c>
      <c r="O970">
        <f t="shared" si="35"/>
        <v>477</v>
      </c>
    </row>
    <row r="971" spans="1:15" x14ac:dyDescent="0.35">
      <c r="A971" t="s">
        <v>26</v>
      </c>
      <c r="B971" t="s">
        <v>32</v>
      </c>
      <c r="C971" t="s">
        <v>20</v>
      </c>
      <c r="D971" t="s">
        <v>21</v>
      </c>
      <c r="E971" t="s">
        <v>5</v>
      </c>
      <c r="G971" t="s">
        <v>22</v>
      </c>
      <c r="H971">
        <v>1390102</v>
      </c>
      <c r="I971">
        <v>1390674</v>
      </c>
      <c r="J971" t="s">
        <v>23</v>
      </c>
      <c r="K971" t="s">
        <v>28</v>
      </c>
      <c r="L971" t="s">
        <v>3406</v>
      </c>
      <c r="M971">
        <f>IF(ABS(I971-H972)&lt;=100,M970,M970+1)</f>
        <v>478</v>
      </c>
      <c r="N971">
        <f t="shared" si="34"/>
        <v>478</v>
      </c>
      <c r="O971">
        <f t="shared" si="35"/>
        <v>477</v>
      </c>
    </row>
    <row r="972" spans="1:15" x14ac:dyDescent="0.35">
      <c r="A972" t="s">
        <v>26</v>
      </c>
      <c r="B972" t="s">
        <v>32</v>
      </c>
      <c r="C972" t="s">
        <v>20</v>
      </c>
      <c r="D972" t="s">
        <v>21</v>
      </c>
      <c r="E972" t="s">
        <v>5</v>
      </c>
      <c r="G972" t="s">
        <v>22</v>
      </c>
      <c r="H972">
        <v>1391527</v>
      </c>
      <c r="I972">
        <v>1392729</v>
      </c>
      <c r="J972" t="s">
        <v>23</v>
      </c>
      <c r="K972" t="s">
        <v>125</v>
      </c>
      <c r="L972" t="s">
        <v>3411</v>
      </c>
      <c r="M972">
        <f>IF(ABS(I972-H973)&lt;=100,M971,M971+1)</f>
        <v>478</v>
      </c>
      <c r="N972">
        <f t="shared" si="34"/>
        <v>478</v>
      </c>
      <c r="O972">
        <f t="shared" si="35"/>
        <v>478</v>
      </c>
    </row>
    <row r="973" spans="1:15" x14ac:dyDescent="0.35">
      <c r="A973" t="s">
        <v>26</v>
      </c>
      <c r="B973" t="s">
        <v>32</v>
      </c>
      <c r="C973" t="s">
        <v>20</v>
      </c>
      <c r="D973" t="s">
        <v>21</v>
      </c>
      <c r="E973" t="s">
        <v>5</v>
      </c>
      <c r="G973" t="s">
        <v>22</v>
      </c>
      <c r="H973">
        <v>1392722</v>
      </c>
      <c r="I973">
        <v>1393156</v>
      </c>
      <c r="J973" t="s">
        <v>23</v>
      </c>
      <c r="K973" t="s">
        <v>998</v>
      </c>
      <c r="L973" t="s">
        <v>3413</v>
      </c>
      <c r="M973">
        <f>IF(ABS(I973-H974)&lt;=100,M972,M972+1)</f>
        <v>479</v>
      </c>
      <c r="N973" t="str">
        <f t="shared" si="34"/>
        <v>0</v>
      </c>
      <c r="O973">
        <f t="shared" si="35"/>
        <v>478</v>
      </c>
    </row>
    <row r="974" spans="1:15" x14ac:dyDescent="0.35">
      <c r="A974" t="s">
        <v>26</v>
      </c>
      <c r="B974" t="s">
        <v>32</v>
      </c>
      <c r="C974" t="s">
        <v>20</v>
      </c>
      <c r="D974" t="s">
        <v>21</v>
      </c>
      <c r="E974" t="s">
        <v>5</v>
      </c>
      <c r="G974" t="s">
        <v>22</v>
      </c>
      <c r="H974">
        <v>1393282</v>
      </c>
      <c r="I974">
        <v>1394550</v>
      </c>
      <c r="J974" t="s">
        <v>23</v>
      </c>
      <c r="K974" t="s">
        <v>3416</v>
      </c>
      <c r="L974" t="s">
        <v>3415</v>
      </c>
      <c r="M974">
        <f>IF(ABS(I974-H975)&lt;=100,M973,M973+1)</f>
        <v>480</v>
      </c>
      <c r="N974" t="str">
        <f t="shared" si="34"/>
        <v>0</v>
      </c>
      <c r="O974">
        <f t="shared" si="35"/>
        <v>479</v>
      </c>
    </row>
    <row r="975" spans="1:15" x14ac:dyDescent="0.35">
      <c r="A975" t="s">
        <v>26</v>
      </c>
      <c r="B975" t="s">
        <v>32</v>
      </c>
      <c r="C975" t="s">
        <v>20</v>
      </c>
      <c r="D975" t="s">
        <v>21</v>
      </c>
      <c r="E975" t="s">
        <v>5</v>
      </c>
      <c r="G975" t="s">
        <v>22</v>
      </c>
      <c r="H975">
        <v>1394666</v>
      </c>
      <c r="I975">
        <v>1394872</v>
      </c>
      <c r="J975" t="s">
        <v>23</v>
      </c>
      <c r="K975" t="s">
        <v>28</v>
      </c>
      <c r="L975" t="s">
        <v>3418</v>
      </c>
      <c r="M975">
        <f>IF(ABS(I975-H976)&lt;=100,M974,M974+1)</f>
        <v>481</v>
      </c>
      <c r="N975">
        <f t="shared" si="34"/>
        <v>481</v>
      </c>
      <c r="O975">
        <f t="shared" si="35"/>
        <v>480</v>
      </c>
    </row>
    <row r="976" spans="1:15" x14ac:dyDescent="0.35">
      <c r="A976" t="s">
        <v>26</v>
      </c>
      <c r="B976" t="s">
        <v>32</v>
      </c>
      <c r="C976" t="s">
        <v>20</v>
      </c>
      <c r="D976" t="s">
        <v>21</v>
      </c>
      <c r="E976" t="s">
        <v>5</v>
      </c>
      <c r="G976" t="s">
        <v>22</v>
      </c>
      <c r="H976">
        <v>1394975</v>
      </c>
      <c r="I976">
        <v>1398067</v>
      </c>
      <c r="J976" t="s">
        <v>23</v>
      </c>
      <c r="K976" t="s">
        <v>3421</v>
      </c>
      <c r="L976" t="s">
        <v>3420</v>
      </c>
      <c r="M976">
        <f>IF(ABS(I976-H977)&lt;=100,M975,M975+1)</f>
        <v>481</v>
      </c>
      <c r="N976">
        <f t="shared" si="34"/>
        <v>481</v>
      </c>
      <c r="O976">
        <f t="shared" si="35"/>
        <v>481</v>
      </c>
    </row>
    <row r="977" spans="1:15" x14ac:dyDescent="0.35">
      <c r="A977" t="s">
        <v>26</v>
      </c>
      <c r="B977" t="s">
        <v>32</v>
      </c>
      <c r="C977" t="s">
        <v>20</v>
      </c>
      <c r="D977" t="s">
        <v>21</v>
      </c>
      <c r="E977" t="s">
        <v>5</v>
      </c>
      <c r="G977" t="s">
        <v>22</v>
      </c>
      <c r="H977">
        <v>1398064</v>
      </c>
      <c r="I977">
        <v>1399230</v>
      </c>
      <c r="J977" t="s">
        <v>23</v>
      </c>
      <c r="K977" t="s">
        <v>3424</v>
      </c>
      <c r="L977" t="s">
        <v>3423</v>
      </c>
      <c r="M977">
        <f>IF(ABS(I977-H978)&lt;=100,M976,M976+1)</f>
        <v>482</v>
      </c>
      <c r="N977">
        <f t="shared" si="34"/>
        <v>482</v>
      </c>
      <c r="O977">
        <f t="shared" si="35"/>
        <v>481</v>
      </c>
    </row>
    <row r="978" spans="1:15" x14ac:dyDescent="0.35">
      <c r="A978" t="s">
        <v>26</v>
      </c>
      <c r="B978" t="s">
        <v>32</v>
      </c>
      <c r="C978" t="s">
        <v>20</v>
      </c>
      <c r="D978" t="s">
        <v>21</v>
      </c>
      <c r="E978" t="s">
        <v>5</v>
      </c>
      <c r="G978" t="s">
        <v>22</v>
      </c>
      <c r="H978">
        <v>1400101</v>
      </c>
      <c r="I978">
        <v>1400409</v>
      </c>
      <c r="J978" t="s">
        <v>23</v>
      </c>
      <c r="K978" t="s">
        <v>28</v>
      </c>
      <c r="L978" t="s">
        <v>3430</v>
      </c>
      <c r="M978">
        <f>IF(ABS(I978-H979)&lt;=100,M977,M977+1)</f>
        <v>482</v>
      </c>
      <c r="N978">
        <f t="shared" si="34"/>
        <v>482</v>
      </c>
      <c r="O978">
        <f t="shared" si="35"/>
        <v>482</v>
      </c>
    </row>
    <row r="979" spans="1:15" x14ac:dyDescent="0.35">
      <c r="A979" t="s">
        <v>26</v>
      </c>
      <c r="B979" t="s">
        <v>32</v>
      </c>
      <c r="C979" t="s">
        <v>20</v>
      </c>
      <c r="D979" t="s">
        <v>21</v>
      </c>
      <c r="E979" t="s">
        <v>5</v>
      </c>
      <c r="G979" t="s">
        <v>22</v>
      </c>
      <c r="H979">
        <v>1400478</v>
      </c>
      <c r="I979">
        <v>1401461</v>
      </c>
      <c r="J979" t="s">
        <v>23</v>
      </c>
      <c r="K979" t="s">
        <v>2352</v>
      </c>
      <c r="L979" t="s">
        <v>3432</v>
      </c>
      <c r="M979">
        <f>IF(ABS(I979-H980)&lt;=100,M978,M978+1)</f>
        <v>482</v>
      </c>
      <c r="N979">
        <f t="shared" si="34"/>
        <v>482</v>
      </c>
      <c r="O979">
        <f t="shared" si="35"/>
        <v>482</v>
      </c>
    </row>
    <row r="980" spans="1:15" x14ac:dyDescent="0.35">
      <c r="A980" t="s">
        <v>26</v>
      </c>
      <c r="B980" t="s">
        <v>32</v>
      </c>
      <c r="C980" t="s">
        <v>20</v>
      </c>
      <c r="D980" t="s">
        <v>21</v>
      </c>
      <c r="E980" t="s">
        <v>5</v>
      </c>
      <c r="G980" t="s">
        <v>22</v>
      </c>
      <c r="H980">
        <v>1401467</v>
      </c>
      <c r="I980">
        <v>1402399</v>
      </c>
      <c r="J980" t="s">
        <v>23</v>
      </c>
      <c r="K980" t="s">
        <v>3435</v>
      </c>
      <c r="L980" t="s">
        <v>3434</v>
      </c>
      <c r="M980">
        <f>IF(ABS(I980-H981)&lt;=100,M979,M979+1)</f>
        <v>482</v>
      </c>
      <c r="N980">
        <f t="shared" si="34"/>
        <v>482</v>
      </c>
      <c r="O980">
        <f t="shared" si="35"/>
        <v>482</v>
      </c>
    </row>
    <row r="981" spans="1:15" x14ac:dyDescent="0.35">
      <c r="A981" t="s">
        <v>26</v>
      </c>
      <c r="B981" t="s">
        <v>32</v>
      </c>
      <c r="C981" t="s">
        <v>20</v>
      </c>
      <c r="D981" t="s">
        <v>21</v>
      </c>
      <c r="E981" t="s">
        <v>5</v>
      </c>
      <c r="G981" t="s">
        <v>22</v>
      </c>
      <c r="H981">
        <v>1402424</v>
      </c>
      <c r="I981">
        <v>1402687</v>
      </c>
      <c r="J981" t="s">
        <v>23</v>
      </c>
      <c r="K981" t="s">
        <v>28</v>
      </c>
      <c r="L981" t="s">
        <v>3437</v>
      </c>
      <c r="M981">
        <f>IF(ABS(I981-H982)&lt;=100,M980,M980+1)</f>
        <v>482</v>
      </c>
      <c r="N981">
        <f t="shared" si="34"/>
        <v>482</v>
      </c>
      <c r="O981">
        <f t="shared" si="35"/>
        <v>482</v>
      </c>
    </row>
    <row r="982" spans="1:15" x14ac:dyDescent="0.35">
      <c r="A982" t="s">
        <v>26</v>
      </c>
      <c r="B982" t="s">
        <v>32</v>
      </c>
      <c r="C982" t="s">
        <v>20</v>
      </c>
      <c r="D982" t="s">
        <v>21</v>
      </c>
      <c r="E982" t="s">
        <v>5</v>
      </c>
      <c r="G982" t="s">
        <v>22</v>
      </c>
      <c r="H982">
        <v>1402756</v>
      </c>
      <c r="I982">
        <v>1404492</v>
      </c>
      <c r="J982" t="s">
        <v>23</v>
      </c>
      <c r="K982" t="s">
        <v>65</v>
      </c>
      <c r="L982" t="s">
        <v>3439</v>
      </c>
      <c r="M982">
        <f>IF(ABS(I982-H983)&lt;=100,M981,M981+1)</f>
        <v>483</v>
      </c>
      <c r="N982" t="str">
        <f t="shared" si="34"/>
        <v>0</v>
      </c>
      <c r="O982">
        <f t="shared" si="35"/>
        <v>482</v>
      </c>
    </row>
    <row r="983" spans="1:15" x14ac:dyDescent="0.35">
      <c r="A983" t="s">
        <v>26</v>
      </c>
      <c r="B983" t="s">
        <v>32</v>
      </c>
      <c r="C983" t="s">
        <v>20</v>
      </c>
      <c r="D983" t="s">
        <v>21</v>
      </c>
      <c r="E983" t="s">
        <v>5</v>
      </c>
      <c r="G983" t="s">
        <v>22</v>
      </c>
      <c r="H983">
        <v>1404780</v>
      </c>
      <c r="I983">
        <v>1405703</v>
      </c>
      <c r="J983" t="s">
        <v>23</v>
      </c>
      <c r="K983" t="s">
        <v>2256</v>
      </c>
      <c r="L983" t="s">
        <v>3441</v>
      </c>
      <c r="M983">
        <f>IF(ABS(I983-H984)&lt;=100,M982,M982+1)</f>
        <v>484</v>
      </c>
      <c r="N983">
        <f t="shared" si="34"/>
        <v>484</v>
      </c>
      <c r="O983">
        <f t="shared" si="35"/>
        <v>483</v>
      </c>
    </row>
    <row r="984" spans="1:15" x14ac:dyDescent="0.35">
      <c r="A984" t="s">
        <v>26</v>
      </c>
      <c r="B984" t="s">
        <v>32</v>
      </c>
      <c r="C984" t="s">
        <v>20</v>
      </c>
      <c r="D984" t="s">
        <v>21</v>
      </c>
      <c r="E984" t="s">
        <v>5</v>
      </c>
      <c r="G984" t="s">
        <v>22</v>
      </c>
      <c r="H984">
        <v>1406065</v>
      </c>
      <c r="I984">
        <v>1407039</v>
      </c>
      <c r="J984" t="s">
        <v>23</v>
      </c>
      <c r="K984" t="s">
        <v>2352</v>
      </c>
      <c r="L984" t="s">
        <v>3443</v>
      </c>
      <c r="M984">
        <f>IF(ABS(I984-H985)&lt;=100,M983,M983+1)</f>
        <v>484</v>
      </c>
      <c r="N984">
        <f t="shared" si="34"/>
        <v>484</v>
      </c>
      <c r="O984">
        <f t="shared" si="35"/>
        <v>484</v>
      </c>
    </row>
    <row r="985" spans="1:15" x14ac:dyDescent="0.35">
      <c r="A985" t="s">
        <v>26</v>
      </c>
      <c r="B985" t="s">
        <v>32</v>
      </c>
      <c r="C985" t="s">
        <v>20</v>
      </c>
      <c r="D985" t="s">
        <v>21</v>
      </c>
      <c r="E985" t="s">
        <v>5</v>
      </c>
      <c r="G985" t="s">
        <v>22</v>
      </c>
      <c r="H985">
        <v>1407052</v>
      </c>
      <c r="I985">
        <v>1408818</v>
      </c>
      <c r="J985" t="s">
        <v>23</v>
      </c>
      <c r="K985" t="s">
        <v>640</v>
      </c>
      <c r="L985" t="s">
        <v>3445</v>
      </c>
      <c r="M985">
        <f>IF(ABS(I985-H986)&lt;=100,M984,M984+1)</f>
        <v>484</v>
      </c>
      <c r="N985">
        <f t="shared" si="34"/>
        <v>484</v>
      </c>
      <c r="O985">
        <f t="shared" si="35"/>
        <v>484</v>
      </c>
    </row>
    <row r="986" spans="1:15" x14ac:dyDescent="0.35">
      <c r="A986" t="s">
        <v>26</v>
      </c>
      <c r="B986" t="s">
        <v>32</v>
      </c>
      <c r="C986" t="s">
        <v>20</v>
      </c>
      <c r="D986" t="s">
        <v>21</v>
      </c>
      <c r="E986" t="s">
        <v>5</v>
      </c>
      <c r="G986" t="s">
        <v>22</v>
      </c>
      <c r="H986">
        <v>1408808</v>
      </c>
      <c r="I986">
        <v>1409230</v>
      </c>
      <c r="J986" t="s">
        <v>23</v>
      </c>
      <c r="K986" t="s">
        <v>1001</v>
      </c>
      <c r="L986" t="s">
        <v>3447</v>
      </c>
      <c r="M986">
        <f>IF(ABS(I986-H987)&lt;=100,M985,M985+1)</f>
        <v>484</v>
      </c>
      <c r="N986">
        <f t="shared" si="34"/>
        <v>484</v>
      </c>
      <c r="O986">
        <f t="shared" si="35"/>
        <v>484</v>
      </c>
    </row>
    <row r="987" spans="1:15" x14ac:dyDescent="0.35">
      <c r="A987" t="s">
        <v>26</v>
      </c>
      <c r="B987" t="s">
        <v>32</v>
      </c>
      <c r="C987" t="s">
        <v>20</v>
      </c>
      <c r="D987" t="s">
        <v>21</v>
      </c>
      <c r="E987" t="s">
        <v>5</v>
      </c>
      <c r="G987" t="s">
        <v>22</v>
      </c>
      <c r="H987">
        <v>1409252</v>
      </c>
      <c r="I987">
        <v>1409809</v>
      </c>
      <c r="J987" t="s">
        <v>23</v>
      </c>
      <c r="K987" t="s">
        <v>184</v>
      </c>
      <c r="L987" t="s">
        <v>3449</v>
      </c>
      <c r="M987">
        <f>IF(ABS(I987-H988)&lt;=100,M986,M986+1)</f>
        <v>484</v>
      </c>
      <c r="N987">
        <f t="shared" si="34"/>
        <v>484</v>
      </c>
      <c r="O987">
        <f t="shared" si="35"/>
        <v>484</v>
      </c>
    </row>
    <row r="988" spans="1:15" x14ac:dyDescent="0.35">
      <c r="A988" t="s">
        <v>26</v>
      </c>
      <c r="B988" t="s">
        <v>32</v>
      </c>
      <c r="C988" t="s">
        <v>20</v>
      </c>
      <c r="D988" t="s">
        <v>21</v>
      </c>
      <c r="E988" t="s">
        <v>5</v>
      </c>
      <c r="G988" t="s">
        <v>22</v>
      </c>
      <c r="H988">
        <v>1409841</v>
      </c>
      <c r="I988">
        <v>1410614</v>
      </c>
      <c r="J988" t="s">
        <v>23</v>
      </c>
      <c r="K988" t="s">
        <v>3452</v>
      </c>
      <c r="L988" t="s">
        <v>3451</v>
      </c>
      <c r="M988">
        <f>IF(ABS(I988-H989)&lt;=100,M987,M987+1)</f>
        <v>485</v>
      </c>
      <c r="N988" t="str">
        <f t="shared" si="34"/>
        <v>0</v>
      </c>
      <c r="O988">
        <f t="shared" si="35"/>
        <v>484</v>
      </c>
    </row>
    <row r="989" spans="1:15" x14ac:dyDescent="0.35">
      <c r="A989" t="s">
        <v>26</v>
      </c>
      <c r="B989" t="s">
        <v>32</v>
      </c>
      <c r="C989" t="s">
        <v>20</v>
      </c>
      <c r="D989" t="s">
        <v>21</v>
      </c>
      <c r="E989" t="s">
        <v>5</v>
      </c>
      <c r="G989" t="s">
        <v>22</v>
      </c>
      <c r="H989">
        <v>1411074</v>
      </c>
      <c r="I989">
        <v>1412024</v>
      </c>
      <c r="J989" t="s">
        <v>23</v>
      </c>
      <c r="K989" t="s">
        <v>3455</v>
      </c>
      <c r="L989" t="s">
        <v>3454</v>
      </c>
      <c r="M989">
        <f>IF(ABS(I989-H990)&lt;=100,M988,M988+1)</f>
        <v>486</v>
      </c>
      <c r="N989" t="str">
        <f t="shared" si="34"/>
        <v>0</v>
      </c>
      <c r="O989">
        <f t="shared" si="35"/>
        <v>485</v>
      </c>
    </row>
    <row r="990" spans="1:15" x14ac:dyDescent="0.35">
      <c r="A990" t="s">
        <v>26</v>
      </c>
      <c r="B990" t="s">
        <v>32</v>
      </c>
      <c r="C990" t="s">
        <v>20</v>
      </c>
      <c r="D990" t="s">
        <v>21</v>
      </c>
      <c r="E990" t="s">
        <v>5</v>
      </c>
      <c r="G990" t="s">
        <v>22</v>
      </c>
      <c r="H990">
        <v>1415883</v>
      </c>
      <c r="I990">
        <v>1416791</v>
      </c>
      <c r="J990" t="s">
        <v>23</v>
      </c>
      <c r="K990" t="s">
        <v>3464</v>
      </c>
      <c r="L990" t="s">
        <v>3463</v>
      </c>
      <c r="M990">
        <f>IF(ABS(I990-H991)&lt;=100,M989,M989+1)</f>
        <v>487</v>
      </c>
      <c r="N990" t="str">
        <f t="shared" si="34"/>
        <v>0</v>
      </c>
      <c r="O990">
        <f t="shared" si="35"/>
        <v>486</v>
      </c>
    </row>
    <row r="991" spans="1:15" x14ac:dyDescent="0.35">
      <c r="A991" t="s">
        <v>26</v>
      </c>
      <c r="B991" t="s">
        <v>32</v>
      </c>
      <c r="C991" t="s">
        <v>20</v>
      </c>
      <c r="D991" t="s">
        <v>21</v>
      </c>
      <c r="E991" t="s">
        <v>5</v>
      </c>
      <c r="G991" t="s">
        <v>22</v>
      </c>
      <c r="H991">
        <v>1417324</v>
      </c>
      <c r="I991">
        <v>1418001</v>
      </c>
      <c r="J991" t="s">
        <v>23</v>
      </c>
      <c r="K991" t="s">
        <v>28</v>
      </c>
      <c r="L991" t="s">
        <v>3468</v>
      </c>
      <c r="M991">
        <f>IF(ABS(I991-H992)&lt;=100,M990,M990+1)</f>
        <v>488</v>
      </c>
      <c r="N991">
        <f t="shared" si="34"/>
        <v>488</v>
      </c>
      <c r="O991">
        <f t="shared" si="35"/>
        <v>487</v>
      </c>
    </row>
    <row r="992" spans="1:15" x14ac:dyDescent="0.35">
      <c r="A992" t="s">
        <v>26</v>
      </c>
      <c r="B992" t="s">
        <v>32</v>
      </c>
      <c r="C992" t="s">
        <v>20</v>
      </c>
      <c r="D992" t="s">
        <v>21</v>
      </c>
      <c r="E992" t="s">
        <v>5</v>
      </c>
      <c r="G992" t="s">
        <v>22</v>
      </c>
      <c r="H992">
        <v>1418456</v>
      </c>
      <c r="I992">
        <v>1418659</v>
      </c>
      <c r="J992" t="s">
        <v>23</v>
      </c>
      <c r="K992" t="s">
        <v>28</v>
      </c>
      <c r="L992" t="s">
        <v>3472</v>
      </c>
      <c r="M992">
        <f>IF(ABS(I992-H993)&lt;=100,M991,M991+1)</f>
        <v>488</v>
      </c>
      <c r="N992">
        <f t="shared" si="34"/>
        <v>488</v>
      </c>
      <c r="O992">
        <f t="shared" si="35"/>
        <v>488</v>
      </c>
    </row>
    <row r="993" spans="1:15" x14ac:dyDescent="0.35">
      <c r="A993" t="s">
        <v>26</v>
      </c>
      <c r="B993" t="s">
        <v>32</v>
      </c>
      <c r="C993" t="s">
        <v>20</v>
      </c>
      <c r="D993" t="s">
        <v>21</v>
      </c>
      <c r="E993" t="s">
        <v>5</v>
      </c>
      <c r="G993" t="s">
        <v>22</v>
      </c>
      <c r="H993">
        <v>1418693</v>
      </c>
      <c r="I993">
        <v>1419154</v>
      </c>
      <c r="J993" t="s">
        <v>23</v>
      </c>
      <c r="K993" t="s">
        <v>1001</v>
      </c>
      <c r="L993" t="s">
        <v>3474</v>
      </c>
      <c r="M993">
        <f>IF(ABS(I993-H994)&lt;=100,M992,M992+1)</f>
        <v>489</v>
      </c>
      <c r="N993">
        <f t="shared" si="34"/>
        <v>489</v>
      </c>
      <c r="O993">
        <f t="shared" si="35"/>
        <v>488</v>
      </c>
    </row>
    <row r="994" spans="1:15" x14ac:dyDescent="0.35">
      <c r="A994" t="s">
        <v>26</v>
      </c>
      <c r="B994" t="s">
        <v>32</v>
      </c>
      <c r="C994" t="s">
        <v>20</v>
      </c>
      <c r="D994" t="s">
        <v>21</v>
      </c>
      <c r="E994" t="s">
        <v>5</v>
      </c>
      <c r="G994" t="s">
        <v>22</v>
      </c>
      <c r="H994">
        <v>1422115</v>
      </c>
      <c r="I994">
        <v>1423395</v>
      </c>
      <c r="J994" t="s">
        <v>23</v>
      </c>
      <c r="K994" t="s">
        <v>3481</v>
      </c>
      <c r="L994" t="s">
        <v>3480</v>
      </c>
      <c r="M994">
        <f>IF(ABS(I994-H995)&lt;=100,M993,M993+1)</f>
        <v>489</v>
      </c>
      <c r="N994">
        <f t="shared" si="34"/>
        <v>489</v>
      </c>
      <c r="O994">
        <f t="shared" si="35"/>
        <v>489</v>
      </c>
    </row>
    <row r="995" spans="1:15" x14ac:dyDescent="0.35">
      <c r="A995" t="s">
        <v>26</v>
      </c>
      <c r="B995" t="s">
        <v>32</v>
      </c>
      <c r="C995" t="s">
        <v>20</v>
      </c>
      <c r="D995" t="s">
        <v>21</v>
      </c>
      <c r="E995" t="s">
        <v>5</v>
      </c>
      <c r="G995" t="s">
        <v>22</v>
      </c>
      <c r="H995">
        <v>1423481</v>
      </c>
      <c r="I995">
        <v>1423750</v>
      </c>
      <c r="J995" t="s">
        <v>23</v>
      </c>
      <c r="K995" t="s">
        <v>28</v>
      </c>
      <c r="L995" t="s">
        <v>3483</v>
      </c>
      <c r="M995">
        <f>IF(ABS(I995-H996)&lt;=100,M994,M994+1)</f>
        <v>490</v>
      </c>
      <c r="N995" t="str">
        <f t="shared" si="34"/>
        <v>0</v>
      </c>
      <c r="O995">
        <f t="shared" si="35"/>
        <v>489</v>
      </c>
    </row>
    <row r="996" spans="1:15" x14ac:dyDescent="0.35">
      <c r="A996" t="s">
        <v>26</v>
      </c>
      <c r="B996" t="s">
        <v>32</v>
      </c>
      <c r="C996" t="s">
        <v>20</v>
      </c>
      <c r="D996" t="s">
        <v>21</v>
      </c>
      <c r="E996" t="s">
        <v>5</v>
      </c>
      <c r="G996" t="s">
        <v>22</v>
      </c>
      <c r="H996">
        <v>1423917</v>
      </c>
      <c r="I996">
        <v>1424558</v>
      </c>
      <c r="J996" t="s">
        <v>23</v>
      </c>
      <c r="K996" t="s">
        <v>28</v>
      </c>
      <c r="L996" t="s">
        <v>3485</v>
      </c>
      <c r="M996">
        <f>IF(ABS(I996-H997)&lt;=100,M995,M995+1)</f>
        <v>491</v>
      </c>
      <c r="N996">
        <f t="shared" si="34"/>
        <v>491</v>
      </c>
      <c r="O996">
        <f t="shared" si="35"/>
        <v>490</v>
      </c>
    </row>
    <row r="997" spans="1:15" x14ac:dyDescent="0.35">
      <c r="A997" t="s">
        <v>26</v>
      </c>
      <c r="B997" t="s">
        <v>32</v>
      </c>
      <c r="C997" t="s">
        <v>20</v>
      </c>
      <c r="D997" t="s">
        <v>21</v>
      </c>
      <c r="E997" t="s">
        <v>5</v>
      </c>
      <c r="G997" t="s">
        <v>22</v>
      </c>
      <c r="H997">
        <v>1424673</v>
      </c>
      <c r="I997">
        <v>1425695</v>
      </c>
      <c r="J997" t="s">
        <v>23</v>
      </c>
      <c r="K997" t="s">
        <v>28</v>
      </c>
      <c r="L997" t="s">
        <v>3487</v>
      </c>
      <c r="M997">
        <f>IF(ABS(I997-H998)&lt;=100,M996,M996+1)</f>
        <v>491</v>
      </c>
      <c r="N997">
        <f t="shared" si="34"/>
        <v>491</v>
      </c>
      <c r="O997">
        <f t="shared" si="35"/>
        <v>491</v>
      </c>
    </row>
    <row r="998" spans="1:15" x14ac:dyDescent="0.35">
      <c r="A998" t="s">
        <v>26</v>
      </c>
      <c r="B998" t="s">
        <v>32</v>
      </c>
      <c r="C998" t="s">
        <v>20</v>
      </c>
      <c r="D998" t="s">
        <v>21</v>
      </c>
      <c r="E998" t="s">
        <v>5</v>
      </c>
      <c r="G998" t="s">
        <v>22</v>
      </c>
      <c r="H998">
        <v>1425794</v>
      </c>
      <c r="I998">
        <v>1426528</v>
      </c>
      <c r="J998" t="s">
        <v>23</v>
      </c>
      <c r="K998" t="s">
        <v>28</v>
      </c>
      <c r="L998" t="s">
        <v>3489</v>
      </c>
      <c r="M998">
        <f>IF(ABS(I998-H999)&lt;=100,M997,M997+1)</f>
        <v>492</v>
      </c>
      <c r="N998">
        <f t="shared" si="34"/>
        <v>492</v>
      </c>
      <c r="O998">
        <f t="shared" si="35"/>
        <v>491</v>
      </c>
    </row>
    <row r="999" spans="1:15" x14ac:dyDescent="0.35">
      <c r="A999" t="s">
        <v>26</v>
      </c>
      <c r="B999" t="s">
        <v>32</v>
      </c>
      <c r="C999" t="s">
        <v>20</v>
      </c>
      <c r="D999" t="s">
        <v>21</v>
      </c>
      <c r="E999" t="s">
        <v>5</v>
      </c>
      <c r="G999" t="s">
        <v>22</v>
      </c>
      <c r="H999">
        <v>1429082</v>
      </c>
      <c r="I999">
        <v>1429342</v>
      </c>
      <c r="J999" t="s">
        <v>23</v>
      </c>
      <c r="K999" t="s">
        <v>28</v>
      </c>
      <c r="L999" t="s">
        <v>3497</v>
      </c>
      <c r="M999">
        <f>IF(ABS(I999-H1000)&lt;=100,M998,M998+1)</f>
        <v>492</v>
      </c>
      <c r="N999">
        <f t="shared" si="34"/>
        <v>492</v>
      </c>
      <c r="O999">
        <f t="shared" si="35"/>
        <v>492</v>
      </c>
    </row>
    <row r="1000" spans="1:15" x14ac:dyDescent="0.35">
      <c r="A1000" t="s">
        <v>26</v>
      </c>
      <c r="B1000" t="s">
        <v>32</v>
      </c>
      <c r="C1000" t="s">
        <v>20</v>
      </c>
      <c r="D1000" t="s">
        <v>21</v>
      </c>
      <c r="E1000" t="s">
        <v>5</v>
      </c>
      <c r="G1000" t="s">
        <v>22</v>
      </c>
      <c r="H1000">
        <v>1429347</v>
      </c>
      <c r="I1000">
        <v>1430477</v>
      </c>
      <c r="J1000" t="s">
        <v>23</v>
      </c>
      <c r="K1000" t="s">
        <v>74</v>
      </c>
      <c r="L1000" t="s">
        <v>3499</v>
      </c>
      <c r="M1000">
        <f>IF(ABS(I1000-H1001)&lt;=100,M999,M999+1)</f>
        <v>492</v>
      </c>
      <c r="N1000">
        <f t="shared" si="34"/>
        <v>492</v>
      </c>
      <c r="O1000">
        <f t="shared" si="35"/>
        <v>492</v>
      </c>
    </row>
    <row r="1001" spans="1:15" x14ac:dyDescent="0.35">
      <c r="A1001" t="s">
        <v>26</v>
      </c>
      <c r="B1001" t="s">
        <v>32</v>
      </c>
      <c r="C1001" t="s">
        <v>20</v>
      </c>
      <c r="D1001" t="s">
        <v>21</v>
      </c>
      <c r="E1001" t="s">
        <v>5</v>
      </c>
      <c r="G1001" t="s">
        <v>22</v>
      </c>
      <c r="H1001">
        <v>1430570</v>
      </c>
      <c r="I1001">
        <v>1431379</v>
      </c>
      <c r="J1001" t="s">
        <v>23</v>
      </c>
      <c r="K1001" t="s">
        <v>3502</v>
      </c>
      <c r="L1001" t="s">
        <v>3501</v>
      </c>
      <c r="M1001">
        <f>IF(ABS(I1001-H1002)&lt;=100,M1000,M1000+1)</f>
        <v>492</v>
      </c>
      <c r="N1001">
        <f t="shared" si="34"/>
        <v>492</v>
      </c>
      <c r="O1001">
        <f t="shared" si="35"/>
        <v>492</v>
      </c>
    </row>
    <row r="1002" spans="1:15" x14ac:dyDescent="0.35">
      <c r="A1002" t="s">
        <v>26</v>
      </c>
      <c r="B1002" t="s">
        <v>32</v>
      </c>
      <c r="C1002" t="s">
        <v>20</v>
      </c>
      <c r="D1002" t="s">
        <v>21</v>
      </c>
      <c r="E1002" t="s">
        <v>5</v>
      </c>
      <c r="G1002" t="s">
        <v>22</v>
      </c>
      <c r="H1002">
        <v>1431399</v>
      </c>
      <c r="I1002">
        <v>1433786</v>
      </c>
      <c r="J1002" t="s">
        <v>23</v>
      </c>
      <c r="K1002" t="s">
        <v>3505</v>
      </c>
      <c r="L1002" t="s">
        <v>3504</v>
      </c>
      <c r="M1002">
        <f>IF(ABS(I1002-H1003)&lt;=100,M1001,M1001+1)</f>
        <v>492</v>
      </c>
      <c r="N1002">
        <f t="shared" si="34"/>
        <v>492</v>
      </c>
      <c r="O1002">
        <f t="shared" si="35"/>
        <v>492</v>
      </c>
    </row>
    <row r="1003" spans="1:15" x14ac:dyDescent="0.35">
      <c r="A1003" t="s">
        <v>26</v>
      </c>
      <c r="B1003" t="s">
        <v>32</v>
      </c>
      <c r="C1003" t="s">
        <v>20</v>
      </c>
      <c r="D1003" t="s">
        <v>21</v>
      </c>
      <c r="E1003" t="s">
        <v>5</v>
      </c>
      <c r="G1003" t="s">
        <v>22</v>
      </c>
      <c r="H1003">
        <v>1433802</v>
      </c>
      <c r="I1003">
        <v>1435229</v>
      </c>
      <c r="J1003" t="s">
        <v>23</v>
      </c>
      <c r="K1003" t="s">
        <v>3508</v>
      </c>
      <c r="L1003" t="s">
        <v>3507</v>
      </c>
      <c r="M1003">
        <f>IF(ABS(I1003-H1004)&lt;=100,M1002,M1002+1)</f>
        <v>492</v>
      </c>
      <c r="N1003">
        <f t="shared" si="34"/>
        <v>492</v>
      </c>
      <c r="O1003">
        <f t="shared" si="35"/>
        <v>492</v>
      </c>
    </row>
    <row r="1004" spans="1:15" x14ac:dyDescent="0.35">
      <c r="A1004" t="s">
        <v>26</v>
      </c>
      <c r="B1004" t="s">
        <v>32</v>
      </c>
      <c r="C1004" t="s">
        <v>20</v>
      </c>
      <c r="D1004" t="s">
        <v>21</v>
      </c>
      <c r="E1004" t="s">
        <v>5</v>
      </c>
      <c r="G1004" t="s">
        <v>22</v>
      </c>
      <c r="H1004">
        <v>1435229</v>
      </c>
      <c r="I1004">
        <v>1436248</v>
      </c>
      <c r="J1004" t="s">
        <v>23</v>
      </c>
      <c r="K1004" t="s">
        <v>3511</v>
      </c>
      <c r="L1004" t="s">
        <v>3510</v>
      </c>
      <c r="M1004">
        <f>IF(ABS(I1004-H1005)&lt;=100,M1003,M1003+1)</f>
        <v>492</v>
      </c>
      <c r="N1004">
        <f t="shared" si="34"/>
        <v>492</v>
      </c>
      <c r="O1004">
        <f t="shared" si="35"/>
        <v>492</v>
      </c>
    </row>
    <row r="1005" spans="1:15" x14ac:dyDescent="0.35">
      <c r="A1005" t="s">
        <v>26</v>
      </c>
      <c r="B1005" t="s">
        <v>32</v>
      </c>
      <c r="C1005" t="s">
        <v>20</v>
      </c>
      <c r="D1005" t="s">
        <v>21</v>
      </c>
      <c r="E1005" t="s">
        <v>5</v>
      </c>
      <c r="G1005" t="s">
        <v>22</v>
      </c>
      <c r="H1005">
        <v>1436245</v>
      </c>
      <c r="I1005">
        <v>1437393</v>
      </c>
      <c r="J1005" t="s">
        <v>23</v>
      </c>
      <c r="K1005" t="s">
        <v>3511</v>
      </c>
      <c r="L1005" t="s">
        <v>3513</v>
      </c>
      <c r="M1005">
        <f>IF(ABS(I1005-H1006)&lt;=100,M1004,M1004+1)</f>
        <v>492</v>
      </c>
      <c r="N1005">
        <f t="shared" si="34"/>
        <v>492</v>
      </c>
      <c r="O1005">
        <f t="shared" si="35"/>
        <v>492</v>
      </c>
    </row>
    <row r="1006" spans="1:15" x14ac:dyDescent="0.35">
      <c r="A1006" t="s">
        <v>26</v>
      </c>
      <c r="B1006" t="s">
        <v>32</v>
      </c>
      <c r="C1006" t="s">
        <v>20</v>
      </c>
      <c r="D1006" t="s">
        <v>21</v>
      </c>
      <c r="E1006" t="s">
        <v>5</v>
      </c>
      <c r="G1006" t="s">
        <v>22</v>
      </c>
      <c r="H1006">
        <v>1437383</v>
      </c>
      <c r="I1006">
        <v>1439251</v>
      </c>
      <c r="J1006" t="s">
        <v>23</v>
      </c>
      <c r="K1006" t="s">
        <v>3516</v>
      </c>
      <c r="L1006" t="s">
        <v>3515</v>
      </c>
      <c r="M1006">
        <f>IF(ABS(I1006-H1007)&lt;=100,M1005,M1005+1)</f>
        <v>493</v>
      </c>
      <c r="N1006" t="str">
        <f t="shared" si="34"/>
        <v>0</v>
      </c>
      <c r="O1006">
        <f t="shared" si="35"/>
        <v>492</v>
      </c>
    </row>
    <row r="1007" spans="1:15" x14ac:dyDescent="0.35">
      <c r="A1007" t="s">
        <v>26</v>
      </c>
      <c r="B1007" t="s">
        <v>32</v>
      </c>
      <c r="C1007" t="s">
        <v>20</v>
      </c>
      <c r="D1007" t="s">
        <v>21</v>
      </c>
      <c r="E1007" t="s">
        <v>5</v>
      </c>
      <c r="G1007" t="s">
        <v>22</v>
      </c>
      <c r="H1007">
        <v>1440430</v>
      </c>
      <c r="I1007">
        <v>1441470</v>
      </c>
      <c r="J1007" t="s">
        <v>23</v>
      </c>
      <c r="K1007" t="s">
        <v>28</v>
      </c>
      <c r="L1007" t="s">
        <v>3522</v>
      </c>
      <c r="M1007">
        <f>IF(ABS(I1007-H1008)&lt;=100,M1006,M1006+1)</f>
        <v>494</v>
      </c>
      <c r="N1007" t="str">
        <f t="shared" si="34"/>
        <v>0</v>
      </c>
      <c r="O1007">
        <f t="shared" si="35"/>
        <v>493</v>
      </c>
    </row>
    <row r="1008" spans="1:15" x14ac:dyDescent="0.35">
      <c r="A1008" t="s">
        <v>26</v>
      </c>
      <c r="B1008" t="s">
        <v>32</v>
      </c>
      <c r="C1008" t="s">
        <v>20</v>
      </c>
      <c r="D1008" t="s">
        <v>21</v>
      </c>
      <c r="E1008" t="s">
        <v>5</v>
      </c>
      <c r="G1008" t="s">
        <v>22</v>
      </c>
      <c r="H1008">
        <v>1442410</v>
      </c>
      <c r="I1008">
        <v>1443729</v>
      </c>
      <c r="J1008" t="s">
        <v>23</v>
      </c>
      <c r="K1008" t="s">
        <v>3527</v>
      </c>
      <c r="L1008" t="s">
        <v>3526</v>
      </c>
      <c r="M1008">
        <f>IF(ABS(I1008-H1009)&lt;=100,M1007,M1007+1)</f>
        <v>495</v>
      </c>
      <c r="N1008" t="str">
        <f t="shared" si="34"/>
        <v>0</v>
      </c>
      <c r="O1008">
        <f t="shared" si="35"/>
        <v>494</v>
      </c>
    </row>
    <row r="1009" spans="1:15" x14ac:dyDescent="0.35">
      <c r="A1009" t="s">
        <v>26</v>
      </c>
      <c r="B1009" t="s">
        <v>32</v>
      </c>
      <c r="C1009" t="s">
        <v>20</v>
      </c>
      <c r="D1009" t="s">
        <v>21</v>
      </c>
      <c r="E1009" t="s">
        <v>5</v>
      </c>
      <c r="G1009" t="s">
        <v>22</v>
      </c>
      <c r="H1009">
        <v>1443862</v>
      </c>
      <c r="I1009">
        <v>1445274</v>
      </c>
      <c r="J1009" t="s">
        <v>23</v>
      </c>
      <c r="K1009" t="s">
        <v>28</v>
      </c>
      <c r="L1009" t="s">
        <v>3529</v>
      </c>
      <c r="M1009">
        <f>IF(ABS(I1009-H1010)&lt;=100,M1008,M1008+1)</f>
        <v>496</v>
      </c>
      <c r="N1009">
        <f t="shared" si="34"/>
        <v>496</v>
      </c>
      <c r="O1009">
        <f t="shared" si="35"/>
        <v>495</v>
      </c>
    </row>
    <row r="1010" spans="1:15" x14ac:dyDescent="0.35">
      <c r="A1010" t="s">
        <v>26</v>
      </c>
      <c r="B1010" t="s">
        <v>32</v>
      </c>
      <c r="C1010" t="s">
        <v>20</v>
      </c>
      <c r="D1010" t="s">
        <v>21</v>
      </c>
      <c r="E1010" t="s">
        <v>5</v>
      </c>
      <c r="G1010" t="s">
        <v>22</v>
      </c>
      <c r="H1010">
        <v>1446641</v>
      </c>
      <c r="I1010">
        <v>1447588</v>
      </c>
      <c r="J1010" t="s">
        <v>23</v>
      </c>
      <c r="K1010" t="s">
        <v>3535</v>
      </c>
      <c r="L1010" t="s">
        <v>3534</v>
      </c>
      <c r="M1010">
        <f>IF(ABS(I1010-H1011)&lt;=100,M1009,M1009+1)</f>
        <v>496</v>
      </c>
      <c r="N1010">
        <f t="shared" si="34"/>
        <v>496</v>
      </c>
      <c r="O1010">
        <f t="shared" si="35"/>
        <v>496</v>
      </c>
    </row>
    <row r="1011" spans="1:15" x14ac:dyDescent="0.35">
      <c r="A1011" t="s">
        <v>26</v>
      </c>
      <c r="B1011" t="s">
        <v>32</v>
      </c>
      <c r="C1011" t="s">
        <v>20</v>
      </c>
      <c r="D1011" t="s">
        <v>21</v>
      </c>
      <c r="E1011" t="s">
        <v>5</v>
      </c>
      <c r="G1011" t="s">
        <v>22</v>
      </c>
      <c r="H1011">
        <v>1447675</v>
      </c>
      <c r="I1011">
        <v>1448436</v>
      </c>
      <c r="J1011" t="s">
        <v>23</v>
      </c>
      <c r="K1011" t="s">
        <v>28</v>
      </c>
      <c r="L1011" t="s">
        <v>3537</v>
      </c>
      <c r="M1011">
        <f>IF(ABS(I1011-H1012)&lt;=100,M1010,M1010+1)</f>
        <v>497</v>
      </c>
      <c r="N1011">
        <f t="shared" si="34"/>
        <v>497</v>
      </c>
      <c r="O1011">
        <f t="shared" si="35"/>
        <v>496</v>
      </c>
    </row>
    <row r="1012" spans="1:15" x14ac:dyDescent="0.35">
      <c r="A1012" t="s">
        <v>26</v>
      </c>
      <c r="B1012" t="s">
        <v>32</v>
      </c>
      <c r="C1012" t="s">
        <v>20</v>
      </c>
      <c r="D1012" t="s">
        <v>21</v>
      </c>
      <c r="E1012" t="s">
        <v>5</v>
      </c>
      <c r="G1012" t="s">
        <v>22</v>
      </c>
      <c r="H1012">
        <v>1449744</v>
      </c>
      <c r="I1012">
        <v>1451051</v>
      </c>
      <c r="J1012" t="s">
        <v>23</v>
      </c>
      <c r="K1012" t="s">
        <v>3543</v>
      </c>
      <c r="L1012" t="s">
        <v>3542</v>
      </c>
      <c r="M1012">
        <f>IF(ABS(I1012-H1013)&lt;=100,M1011,M1011+1)</f>
        <v>497</v>
      </c>
      <c r="N1012">
        <f t="shared" si="34"/>
        <v>497</v>
      </c>
      <c r="O1012">
        <f t="shared" si="35"/>
        <v>497</v>
      </c>
    </row>
    <row r="1013" spans="1:15" x14ac:dyDescent="0.35">
      <c r="A1013" t="s">
        <v>26</v>
      </c>
      <c r="B1013" t="s">
        <v>32</v>
      </c>
      <c r="C1013" t="s">
        <v>20</v>
      </c>
      <c r="D1013" t="s">
        <v>21</v>
      </c>
      <c r="E1013" t="s">
        <v>5</v>
      </c>
      <c r="G1013" t="s">
        <v>22</v>
      </c>
      <c r="H1013">
        <v>1451057</v>
      </c>
      <c r="I1013">
        <v>1451644</v>
      </c>
      <c r="J1013" t="s">
        <v>23</v>
      </c>
      <c r="K1013" t="s">
        <v>3546</v>
      </c>
      <c r="L1013" t="s">
        <v>3545</v>
      </c>
      <c r="M1013">
        <f>IF(ABS(I1013-H1014)&lt;=100,M1012,M1012+1)</f>
        <v>498</v>
      </c>
      <c r="N1013" t="str">
        <f t="shared" si="34"/>
        <v>0</v>
      </c>
      <c r="O1013">
        <f t="shared" si="35"/>
        <v>497</v>
      </c>
    </row>
    <row r="1014" spans="1:15" x14ac:dyDescent="0.35">
      <c r="A1014" t="s">
        <v>26</v>
      </c>
      <c r="B1014" t="s">
        <v>32</v>
      </c>
      <c r="C1014" t="s">
        <v>20</v>
      </c>
      <c r="D1014" t="s">
        <v>21</v>
      </c>
      <c r="E1014" t="s">
        <v>5</v>
      </c>
      <c r="G1014" t="s">
        <v>22</v>
      </c>
      <c r="H1014">
        <v>1452091</v>
      </c>
      <c r="I1014">
        <v>1452705</v>
      </c>
      <c r="J1014" t="s">
        <v>23</v>
      </c>
      <c r="K1014" t="s">
        <v>28</v>
      </c>
      <c r="L1014" t="s">
        <v>3548</v>
      </c>
      <c r="M1014">
        <f>IF(ABS(I1014-H1015)&lt;=100,M1013,M1013+1)</f>
        <v>499</v>
      </c>
      <c r="N1014">
        <f t="shared" si="34"/>
        <v>499</v>
      </c>
      <c r="O1014">
        <f t="shared" si="35"/>
        <v>498</v>
      </c>
    </row>
    <row r="1015" spans="1:15" x14ac:dyDescent="0.35">
      <c r="A1015" t="s">
        <v>26</v>
      </c>
      <c r="B1015" t="s">
        <v>32</v>
      </c>
      <c r="C1015" t="s">
        <v>20</v>
      </c>
      <c r="D1015" t="s">
        <v>21</v>
      </c>
      <c r="E1015" t="s">
        <v>5</v>
      </c>
      <c r="G1015" t="s">
        <v>22</v>
      </c>
      <c r="H1015">
        <v>1452928</v>
      </c>
      <c r="I1015">
        <v>1454229</v>
      </c>
      <c r="J1015" t="s">
        <v>23</v>
      </c>
      <c r="K1015" t="s">
        <v>28</v>
      </c>
      <c r="L1015" t="s">
        <v>3550</v>
      </c>
      <c r="M1015">
        <f>IF(ABS(I1015-H1016)&lt;=100,M1014,M1014+1)</f>
        <v>499</v>
      </c>
      <c r="N1015">
        <f t="shared" si="34"/>
        <v>499</v>
      </c>
      <c r="O1015">
        <f t="shared" si="35"/>
        <v>499</v>
      </c>
    </row>
    <row r="1016" spans="1:15" x14ac:dyDescent="0.35">
      <c r="A1016" t="s">
        <v>26</v>
      </c>
      <c r="B1016" t="s">
        <v>32</v>
      </c>
      <c r="C1016" t="s">
        <v>20</v>
      </c>
      <c r="D1016" t="s">
        <v>21</v>
      </c>
      <c r="E1016" t="s">
        <v>5</v>
      </c>
      <c r="G1016" t="s">
        <v>22</v>
      </c>
      <c r="H1016">
        <v>1454259</v>
      </c>
      <c r="I1016">
        <v>1454480</v>
      </c>
      <c r="J1016" t="s">
        <v>23</v>
      </c>
      <c r="K1016" t="s">
        <v>28</v>
      </c>
      <c r="L1016" t="s">
        <v>3552</v>
      </c>
      <c r="M1016">
        <f>IF(ABS(I1016-H1017)&lt;=100,M1015,M1015+1)</f>
        <v>500</v>
      </c>
      <c r="N1016" t="str">
        <f t="shared" si="34"/>
        <v>0</v>
      </c>
      <c r="O1016">
        <f t="shared" si="35"/>
        <v>499</v>
      </c>
    </row>
    <row r="1017" spans="1:15" x14ac:dyDescent="0.35">
      <c r="A1017" t="s">
        <v>26</v>
      </c>
      <c r="B1017" t="s">
        <v>32</v>
      </c>
      <c r="C1017" t="s">
        <v>20</v>
      </c>
      <c r="D1017" t="s">
        <v>21</v>
      </c>
      <c r="E1017" t="s">
        <v>5</v>
      </c>
      <c r="G1017" t="s">
        <v>22</v>
      </c>
      <c r="H1017">
        <v>1454615</v>
      </c>
      <c r="I1017">
        <v>1456279</v>
      </c>
      <c r="J1017" t="s">
        <v>23</v>
      </c>
      <c r="K1017" t="s">
        <v>3555</v>
      </c>
      <c r="L1017" t="s">
        <v>3554</v>
      </c>
      <c r="M1017">
        <f>IF(ABS(I1017-H1018)&lt;=100,M1016,M1016+1)</f>
        <v>501</v>
      </c>
      <c r="N1017" t="str">
        <f t="shared" si="34"/>
        <v>0</v>
      </c>
      <c r="O1017">
        <f t="shared" si="35"/>
        <v>500</v>
      </c>
    </row>
    <row r="1018" spans="1:15" x14ac:dyDescent="0.35">
      <c r="A1018" t="s">
        <v>26</v>
      </c>
      <c r="B1018" t="s">
        <v>32</v>
      </c>
      <c r="C1018" t="s">
        <v>20</v>
      </c>
      <c r="D1018" t="s">
        <v>21</v>
      </c>
      <c r="E1018" t="s">
        <v>5</v>
      </c>
      <c r="G1018" t="s">
        <v>22</v>
      </c>
      <c r="H1018">
        <v>1456466</v>
      </c>
      <c r="I1018">
        <v>1457428</v>
      </c>
      <c r="J1018" t="s">
        <v>23</v>
      </c>
      <c r="K1018" t="s">
        <v>28</v>
      </c>
      <c r="L1018" t="s">
        <v>3557</v>
      </c>
      <c r="M1018">
        <f>IF(ABS(I1018-H1019)&lt;=100,M1017,M1017+1)</f>
        <v>502</v>
      </c>
      <c r="N1018">
        <f t="shared" si="34"/>
        <v>502</v>
      </c>
      <c r="O1018">
        <f t="shared" si="35"/>
        <v>501</v>
      </c>
    </row>
    <row r="1019" spans="1:15" x14ac:dyDescent="0.35">
      <c r="A1019" t="s">
        <v>26</v>
      </c>
      <c r="B1019" t="s">
        <v>32</v>
      </c>
      <c r="C1019" t="s">
        <v>20</v>
      </c>
      <c r="D1019" t="s">
        <v>21</v>
      </c>
      <c r="E1019" t="s">
        <v>5</v>
      </c>
      <c r="G1019" t="s">
        <v>22</v>
      </c>
      <c r="H1019">
        <v>1457561</v>
      </c>
      <c r="I1019">
        <v>1457956</v>
      </c>
      <c r="J1019" t="s">
        <v>23</v>
      </c>
      <c r="K1019" t="s">
        <v>2249</v>
      </c>
      <c r="L1019" t="s">
        <v>3559</v>
      </c>
      <c r="M1019">
        <f>IF(ABS(I1019-H1020)&lt;=100,M1018,M1018+1)</f>
        <v>502</v>
      </c>
      <c r="N1019">
        <f t="shared" si="34"/>
        <v>502</v>
      </c>
      <c r="O1019">
        <f t="shared" si="35"/>
        <v>502</v>
      </c>
    </row>
    <row r="1020" spans="1:15" x14ac:dyDescent="0.35">
      <c r="A1020" t="s">
        <v>26</v>
      </c>
      <c r="B1020" t="s">
        <v>32</v>
      </c>
      <c r="C1020" t="s">
        <v>20</v>
      </c>
      <c r="D1020" t="s">
        <v>21</v>
      </c>
      <c r="E1020" t="s">
        <v>5</v>
      </c>
      <c r="G1020" t="s">
        <v>22</v>
      </c>
      <c r="H1020">
        <v>1458001</v>
      </c>
      <c r="I1020">
        <v>1459557</v>
      </c>
      <c r="J1020" t="s">
        <v>23</v>
      </c>
      <c r="K1020" t="s">
        <v>1030</v>
      </c>
      <c r="L1020" t="s">
        <v>3561</v>
      </c>
      <c r="M1020">
        <f>IF(ABS(I1020-H1021)&lt;=100,M1019,M1019+1)</f>
        <v>503</v>
      </c>
      <c r="N1020" t="str">
        <f t="shared" si="34"/>
        <v>0</v>
      </c>
      <c r="O1020">
        <f t="shared" si="35"/>
        <v>502</v>
      </c>
    </row>
    <row r="1021" spans="1:15" x14ac:dyDescent="0.35">
      <c r="A1021" t="s">
        <v>26</v>
      </c>
      <c r="B1021" t="s">
        <v>32</v>
      </c>
      <c r="C1021" t="s">
        <v>20</v>
      </c>
      <c r="D1021" t="s">
        <v>21</v>
      </c>
      <c r="E1021" t="s">
        <v>5</v>
      </c>
      <c r="G1021" t="s">
        <v>22</v>
      </c>
      <c r="H1021">
        <v>1462756</v>
      </c>
      <c r="I1021">
        <v>1464159</v>
      </c>
      <c r="J1021" t="s">
        <v>23</v>
      </c>
      <c r="K1021" t="s">
        <v>1813</v>
      </c>
      <c r="L1021" t="s">
        <v>3568</v>
      </c>
      <c r="M1021">
        <f>IF(ABS(I1021-H1022)&lt;=100,M1020,M1020+1)</f>
        <v>504</v>
      </c>
      <c r="N1021" t="str">
        <f t="shared" si="34"/>
        <v>0</v>
      </c>
      <c r="O1021">
        <f t="shared" si="35"/>
        <v>503</v>
      </c>
    </row>
    <row r="1022" spans="1:15" x14ac:dyDescent="0.35">
      <c r="A1022" t="s">
        <v>26</v>
      </c>
      <c r="B1022" t="s">
        <v>32</v>
      </c>
      <c r="C1022" t="s">
        <v>20</v>
      </c>
      <c r="D1022" t="s">
        <v>21</v>
      </c>
      <c r="E1022" t="s">
        <v>5</v>
      </c>
      <c r="G1022" t="s">
        <v>22</v>
      </c>
      <c r="H1022">
        <v>1467199</v>
      </c>
      <c r="I1022">
        <v>1468014</v>
      </c>
      <c r="J1022" t="s">
        <v>23</v>
      </c>
      <c r="K1022" t="s">
        <v>3579</v>
      </c>
      <c r="L1022" t="s">
        <v>3578</v>
      </c>
      <c r="M1022">
        <f>IF(ABS(I1022-H1023)&lt;=100,M1021,M1021+1)</f>
        <v>505</v>
      </c>
      <c r="N1022" t="str">
        <f t="shared" si="34"/>
        <v>0</v>
      </c>
      <c r="O1022">
        <f t="shared" si="35"/>
        <v>504</v>
      </c>
    </row>
    <row r="1023" spans="1:15" x14ac:dyDescent="0.35">
      <c r="A1023" t="s">
        <v>26</v>
      </c>
      <c r="B1023" t="s">
        <v>32</v>
      </c>
      <c r="C1023" t="s">
        <v>20</v>
      </c>
      <c r="D1023" t="s">
        <v>21</v>
      </c>
      <c r="E1023" t="s">
        <v>5</v>
      </c>
      <c r="G1023" t="s">
        <v>22</v>
      </c>
      <c r="H1023">
        <v>1468988</v>
      </c>
      <c r="I1023">
        <v>1469836</v>
      </c>
      <c r="J1023" t="s">
        <v>23</v>
      </c>
      <c r="K1023" t="s">
        <v>3584</v>
      </c>
      <c r="L1023" t="s">
        <v>3583</v>
      </c>
      <c r="M1023">
        <f>IF(ABS(I1023-H1024)&lt;=100,M1022,M1022+1)</f>
        <v>506</v>
      </c>
      <c r="N1023">
        <f t="shared" si="34"/>
        <v>506</v>
      </c>
      <c r="O1023">
        <f t="shared" si="35"/>
        <v>505</v>
      </c>
    </row>
    <row r="1024" spans="1:15" x14ac:dyDescent="0.35">
      <c r="A1024" t="s">
        <v>26</v>
      </c>
      <c r="B1024" t="s">
        <v>32</v>
      </c>
      <c r="C1024" t="s">
        <v>20</v>
      </c>
      <c r="D1024" t="s">
        <v>21</v>
      </c>
      <c r="E1024" t="s">
        <v>5</v>
      </c>
      <c r="G1024" t="s">
        <v>22</v>
      </c>
      <c r="H1024">
        <v>1473649</v>
      </c>
      <c r="I1024">
        <v>1474728</v>
      </c>
      <c r="J1024" t="s">
        <v>23</v>
      </c>
      <c r="K1024" t="s">
        <v>3591</v>
      </c>
      <c r="L1024" t="s">
        <v>3590</v>
      </c>
      <c r="M1024">
        <f>IF(ABS(I1024-H1025)&lt;=100,M1023,M1023+1)</f>
        <v>506</v>
      </c>
      <c r="N1024">
        <f t="shared" si="34"/>
        <v>506</v>
      </c>
      <c r="O1024">
        <f t="shared" si="35"/>
        <v>506</v>
      </c>
    </row>
    <row r="1025" spans="1:15" x14ac:dyDescent="0.35">
      <c r="A1025" t="s">
        <v>26</v>
      </c>
      <c r="B1025" t="s">
        <v>32</v>
      </c>
      <c r="C1025" t="s">
        <v>20</v>
      </c>
      <c r="D1025" t="s">
        <v>21</v>
      </c>
      <c r="E1025" t="s">
        <v>5</v>
      </c>
      <c r="G1025" t="s">
        <v>22</v>
      </c>
      <c r="H1025">
        <v>1474745</v>
      </c>
      <c r="I1025">
        <v>1476385</v>
      </c>
      <c r="J1025" t="s">
        <v>23</v>
      </c>
      <c r="K1025" t="s">
        <v>2010</v>
      </c>
      <c r="L1025" t="s">
        <v>3593</v>
      </c>
      <c r="M1025">
        <f>IF(ABS(I1025-H1026)&lt;=100,M1024,M1024+1)</f>
        <v>507</v>
      </c>
      <c r="N1025" t="str">
        <f t="shared" si="34"/>
        <v>0</v>
      </c>
      <c r="O1025">
        <f t="shared" si="35"/>
        <v>506</v>
      </c>
    </row>
    <row r="1026" spans="1:15" x14ac:dyDescent="0.35">
      <c r="A1026" t="s">
        <v>26</v>
      </c>
      <c r="B1026" t="s">
        <v>32</v>
      </c>
      <c r="C1026" t="s">
        <v>20</v>
      </c>
      <c r="D1026" t="s">
        <v>21</v>
      </c>
      <c r="E1026" t="s">
        <v>5</v>
      </c>
      <c r="G1026" t="s">
        <v>22</v>
      </c>
      <c r="H1026">
        <v>1476634</v>
      </c>
      <c r="I1026">
        <v>1477638</v>
      </c>
      <c r="J1026" t="s">
        <v>23</v>
      </c>
      <c r="K1026" t="s">
        <v>3341</v>
      </c>
      <c r="L1026" t="s">
        <v>3595</v>
      </c>
      <c r="M1026">
        <f>IF(ABS(I1026-H1027)&lt;=100,M1025,M1025+1)</f>
        <v>508</v>
      </c>
      <c r="N1026">
        <f t="shared" ref="N1026:N1089" si="36">IF(COUNTIF(M$1:M$3238,M1026)=1,"0",M1026)</f>
        <v>508</v>
      </c>
      <c r="O1026">
        <f t="shared" si="35"/>
        <v>507</v>
      </c>
    </row>
    <row r="1027" spans="1:15" x14ac:dyDescent="0.35">
      <c r="A1027" t="s">
        <v>26</v>
      </c>
      <c r="B1027" t="s">
        <v>32</v>
      </c>
      <c r="C1027" t="s">
        <v>20</v>
      </c>
      <c r="D1027" t="s">
        <v>21</v>
      </c>
      <c r="E1027" t="s">
        <v>5</v>
      </c>
      <c r="G1027" t="s">
        <v>22</v>
      </c>
      <c r="H1027">
        <v>1477758</v>
      </c>
      <c r="I1027">
        <v>1479293</v>
      </c>
      <c r="J1027" t="s">
        <v>23</v>
      </c>
      <c r="K1027" t="s">
        <v>3598</v>
      </c>
      <c r="L1027" t="s">
        <v>3597</v>
      </c>
      <c r="M1027">
        <f>IF(ABS(I1027-H1028)&lt;=100,M1026,M1026+1)</f>
        <v>508</v>
      </c>
      <c r="N1027">
        <f t="shared" si="36"/>
        <v>508</v>
      </c>
      <c r="O1027">
        <f t="shared" ref="O1027:O1090" si="37">M1026</f>
        <v>508</v>
      </c>
    </row>
    <row r="1028" spans="1:15" x14ac:dyDescent="0.35">
      <c r="A1028" t="s">
        <v>26</v>
      </c>
      <c r="B1028" t="s">
        <v>32</v>
      </c>
      <c r="C1028" t="s">
        <v>20</v>
      </c>
      <c r="D1028" t="s">
        <v>21</v>
      </c>
      <c r="E1028" t="s">
        <v>5</v>
      </c>
      <c r="G1028" t="s">
        <v>22</v>
      </c>
      <c r="H1028">
        <v>1479290</v>
      </c>
      <c r="I1028">
        <v>1479601</v>
      </c>
      <c r="J1028" t="s">
        <v>23</v>
      </c>
      <c r="K1028" t="s">
        <v>28</v>
      </c>
      <c r="L1028" t="s">
        <v>3600</v>
      </c>
      <c r="M1028">
        <f>IF(ABS(I1028-H1029)&lt;=100,M1027,M1027+1)</f>
        <v>509</v>
      </c>
      <c r="N1028">
        <f t="shared" si="36"/>
        <v>509</v>
      </c>
      <c r="O1028">
        <f t="shared" si="37"/>
        <v>508</v>
      </c>
    </row>
    <row r="1029" spans="1:15" x14ac:dyDescent="0.35">
      <c r="A1029" t="s">
        <v>26</v>
      </c>
      <c r="B1029" t="s">
        <v>32</v>
      </c>
      <c r="C1029" t="s">
        <v>20</v>
      </c>
      <c r="D1029" t="s">
        <v>21</v>
      </c>
      <c r="E1029" t="s">
        <v>5</v>
      </c>
      <c r="G1029" t="s">
        <v>22</v>
      </c>
      <c r="H1029">
        <v>1481047</v>
      </c>
      <c r="I1029">
        <v>1481796</v>
      </c>
      <c r="J1029" t="s">
        <v>23</v>
      </c>
      <c r="K1029" t="s">
        <v>28</v>
      </c>
      <c r="L1029" t="s">
        <v>3604</v>
      </c>
      <c r="M1029">
        <f>IF(ABS(I1029-H1030)&lt;=100,M1028,M1028+1)</f>
        <v>509</v>
      </c>
      <c r="N1029">
        <f t="shared" si="36"/>
        <v>509</v>
      </c>
      <c r="O1029">
        <f t="shared" si="37"/>
        <v>509</v>
      </c>
    </row>
    <row r="1030" spans="1:15" x14ac:dyDescent="0.35">
      <c r="A1030" t="s">
        <v>26</v>
      </c>
      <c r="B1030" t="s">
        <v>32</v>
      </c>
      <c r="C1030" t="s">
        <v>20</v>
      </c>
      <c r="D1030" t="s">
        <v>21</v>
      </c>
      <c r="E1030" t="s">
        <v>5</v>
      </c>
      <c r="G1030" t="s">
        <v>22</v>
      </c>
      <c r="H1030">
        <v>1481793</v>
      </c>
      <c r="I1030">
        <v>1482524</v>
      </c>
      <c r="J1030" t="s">
        <v>23</v>
      </c>
      <c r="K1030" t="s">
        <v>3607</v>
      </c>
      <c r="L1030" t="s">
        <v>3606</v>
      </c>
      <c r="M1030">
        <f>IF(ABS(I1030-H1031)&lt;=100,M1029,M1029+1)</f>
        <v>509</v>
      </c>
      <c r="N1030">
        <f t="shared" si="36"/>
        <v>509</v>
      </c>
      <c r="O1030">
        <f t="shared" si="37"/>
        <v>509</v>
      </c>
    </row>
    <row r="1031" spans="1:15" x14ac:dyDescent="0.35">
      <c r="A1031" t="s">
        <v>26</v>
      </c>
      <c r="B1031" t="s">
        <v>32</v>
      </c>
      <c r="C1031" t="s">
        <v>20</v>
      </c>
      <c r="D1031" t="s">
        <v>21</v>
      </c>
      <c r="E1031" t="s">
        <v>5</v>
      </c>
      <c r="G1031" t="s">
        <v>22</v>
      </c>
      <c r="H1031">
        <v>1482590</v>
      </c>
      <c r="I1031">
        <v>1483087</v>
      </c>
      <c r="J1031" t="s">
        <v>23</v>
      </c>
      <c r="K1031" t="s">
        <v>3610</v>
      </c>
      <c r="L1031" t="s">
        <v>3609</v>
      </c>
      <c r="M1031">
        <f>IF(ABS(I1031-H1032)&lt;=100,M1030,M1030+1)</f>
        <v>510</v>
      </c>
      <c r="N1031" t="str">
        <f t="shared" si="36"/>
        <v>0</v>
      </c>
      <c r="O1031">
        <f t="shared" si="37"/>
        <v>509</v>
      </c>
    </row>
    <row r="1032" spans="1:15" x14ac:dyDescent="0.35">
      <c r="A1032" t="s">
        <v>26</v>
      </c>
      <c r="B1032" t="s">
        <v>32</v>
      </c>
      <c r="C1032" t="s">
        <v>20</v>
      </c>
      <c r="D1032" t="s">
        <v>21</v>
      </c>
      <c r="E1032" t="s">
        <v>5</v>
      </c>
      <c r="G1032" t="s">
        <v>22</v>
      </c>
      <c r="H1032">
        <v>1486285</v>
      </c>
      <c r="I1032">
        <v>1486584</v>
      </c>
      <c r="J1032" t="s">
        <v>23</v>
      </c>
      <c r="K1032" t="s">
        <v>28</v>
      </c>
      <c r="L1032" t="s">
        <v>3621</v>
      </c>
      <c r="M1032">
        <f>IF(ABS(I1032-H1033)&lt;=100,M1031,M1031+1)</f>
        <v>511</v>
      </c>
      <c r="N1032" t="str">
        <f t="shared" si="36"/>
        <v>0</v>
      </c>
      <c r="O1032">
        <f t="shared" si="37"/>
        <v>510</v>
      </c>
    </row>
    <row r="1033" spans="1:15" x14ac:dyDescent="0.35">
      <c r="A1033" t="s">
        <v>26</v>
      </c>
      <c r="B1033" t="s">
        <v>32</v>
      </c>
      <c r="C1033" t="s">
        <v>20</v>
      </c>
      <c r="D1033" t="s">
        <v>21</v>
      </c>
      <c r="E1033" t="s">
        <v>5</v>
      </c>
      <c r="G1033" t="s">
        <v>22</v>
      </c>
      <c r="H1033">
        <v>1486748</v>
      </c>
      <c r="I1033">
        <v>1487857</v>
      </c>
      <c r="J1033" t="s">
        <v>23</v>
      </c>
      <c r="K1033" t="s">
        <v>3624</v>
      </c>
      <c r="L1033" t="s">
        <v>3623</v>
      </c>
      <c r="M1033">
        <f>IF(ABS(I1033-H1034)&lt;=100,M1032,M1032+1)</f>
        <v>512</v>
      </c>
      <c r="N1033" t="str">
        <f t="shared" si="36"/>
        <v>0</v>
      </c>
      <c r="O1033">
        <f t="shared" si="37"/>
        <v>511</v>
      </c>
    </row>
    <row r="1034" spans="1:15" x14ac:dyDescent="0.35">
      <c r="A1034" t="s">
        <v>26</v>
      </c>
      <c r="B1034" t="s">
        <v>32</v>
      </c>
      <c r="C1034" t="s">
        <v>20</v>
      </c>
      <c r="D1034" t="s">
        <v>21</v>
      </c>
      <c r="E1034" t="s">
        <v>5</v>
      </c>
      <c r="G1034" t="s">
        <v>22</v>
      </c>
      <c r="H1034">
        <v>1488901</v>
      </c>
      <c r="I1034">
        <v>1489182</v>
      </c>
      <c r="J1034" t="s">
        <v>23</v>
      </c>
      <c r="K1034" t="s">
        <v>3629</v>
      </c>
      <c r="L1034" t="s">
        <v>3628</v>
      </c>
      <c r="M1034">
        <f>IF(ABS(I1034-H1035)&lt;=100,M1033,M1033+1)</f>
        <v>513</v>
      </c>
      <c r="N1034" t="str">
        <f t="shared" si="36"/>
        <v>0</v>
      </c>
      <c r="O1034">
        <f t="shared" si="37"/>
        <v>512</v>
      </c>
    </row>
    <row r="1035" spans="1:15" x14ac:dyDescent="0.35">
      <c r="A1035" t="s">
        <v>26</v>
      </c>
      <c r="B1035" t="s">
        <v>32</v>
      </c>
      <c r="C1035" t="s">
        <v>20</v>
      </c>
      <c r="D1035" t="s">
        <v>21</v>
      </c>
      <c r="E1035" t="s">
        <v>5</v>
      </c>
      <c r="G1035" t="s">
        <v>22</v>
      </c>
      <c r="H1035">
        <v>1490472</v>
      </c>
      <c r="I1035">
        <v>1490906</v>
      </c>
      <c r="J1035" t="s">
        <v>23</v>
      </c>
      <c r="K1035" t="s">
        <v>628</v>
      </c>
      <c r="L1035" t="s">
        <v>3636</v>
      </c>
      <c r="M1035">
        <f>IF(ABS(I1035-H1036)&lt;=100,M1034,M1034+1)</f>
        <v>514</v>
      </c>
      <c r="N1035">
        <f t="shared" si="36"/>
        <v>514</v>
      </c>
      <c r="O1035">
        <f t="shared" si="37"/>
        <v>513</v>
      </c>
    </row>
    <row r="1036" spans="1:15" x14ac:dyDescent="0.35">
      <c r="A1036" t="s">
        <v>26</v>
      </c>
      <c r="B1036" t="s">
        <v>32</v>
      </c>
      <c r="C1036" t="s">
        <v>20</v>
      </c>
      <c r="D1036" t="s">
        <v>21</v>
      </c>
      <c r="E1036" t="s">
        <v>5</v>
      </c>
      <c r="G1036" t="s">
        <v>22</v>
      </c>
      <c r="H1036">
        <v>1492112</v>
      </c>
      <c r="I1036">
        <v>1492387</v>
      </c>
      <c r="J1036" t="s">
        <v>23</v>
      </c>
      <c r="K1036" t="s">
        <v>28</v>
      </c>
      <c r="L1036" t="s">
        <v>3640</v>
      </c>
      <c r="M1036">
        <f>IF(ABS(I1036-H1037)&lt;=100,M1035,M1035+1)</f>
        <v>514</v>
      </c>
      <c r="N1036">
        <f t="shared" si="36"/>
        <v>514</v>
      </c>
      <c r="O1036">
        <f t="shared" si="37"/>
        <v>514</v>
      </c>
    </row>
    <row r="1037" spans="1:15" x14ac:dyDescent="0.35">
      <c r="A1037" t="s">
        <v>26</v>
      </c>
      <c r="B1037" t="s">
        <v>32</v>
      </c>
      <c r="C1037" t="s">
        <v>20</v>
      </c>
      <c r="D1037" t="s">
        <v>21</v>
      </c>
      <c r="E1037" t="s">
        <v>5</v>
      </c>
      <c r="G1037" t="s">
        <v>22</v>
      </c>
      <c r="H1037">
        <v>1492393</v>
      </c>
      <c r="I1037">
        <v>1492986</v>
      </c>
      <c r="J1037" t="s">
        <v>23</v>
      </c>
      <c r="K1037" t="s">
        <v>3643</v>
      </c>
      <c r="L1037" t="s">
        <v>3642</v>
      </c>
      <c r="M1037">
        <f>IF(ABS(I1037-H1038)&lt;=100,M1036,M1036+1)</f>
        <v>514</v>
      </c>
      <c r="N1037">
        <f t="shared" si="36"/>
        <v>514</v>
      </c>
      <c r="O1037">
        <f t="shared" si="37"/>
        <v>514</v>
      </c>
    </row>
    <row r="1038" spans="1:15" x14ac:dyDescent="0.35">
      <c r="A1038" t="s">
        <v>26</v>
      </c>
      <c r="B1038" t="s">
        <v>32</v>
      </c>
      <c r="C1038" t="s">
        <v>20</v>
      </c>
      <c r="D1038" t="s">
        <v>21</v>
      </c>
      <c r="E1038" t="s">
        <v>5</v>
      </c>
      <c r="G1038" t="s">
        <v>22</v>
      </c>
      <c r="H1038">
        <v>1492983</v>
      </c>
      <c r="I1038">
        <v>1494335</v>
      </c>
      <c r="J1038" t="s">
        <v>23</v>
      </c>
      <c r="K1038" t="s">
        <v>3646</v>
      </c>
      <c r="L1038" t="s">
        <v>3645</v>
      </c>
      <c r="M1038">
        <f>IF(ABS(I1038-H1039)&lt;=100,M1037,M1037+1)</f>
        <v>515</v>
      </c>
      <c r="N1038">
        <f t="shared" si="36"/>
        <v>515</v>
      </c>
      <c r="O1038">
        <f t="shared" si="37"/>
        <v>514</v>
      </c>
    </row>
    <row r="1039" spans="1:15" x14ac:dyDescent="0.35">
      <c r="A1039" t="s">
        <v>26</v>
      </c>
      <c r="B1039" t="s">
        <v>32</v>
      </c>
      <c r="C1039" t="s">
        <v>20</v>
      </c>
      <c r="D1039" t="s">
        <v>21</v>
      </c>
      <c r="E1039" t="s">
        <v>5</v>
      </c>
      <c r="G1039" t="s">
        <v>22</v>
      </c>
      <c r="H1039">
        <v>1495087</v>
      </c>
      <c r="I1039">
        <v>1495518</v>
      </c>
      <c r="J1039" t="s">
        <v>23</v>
      </c>
      <c r="K1039" t="s">
        <v>28</v>
      </c>
      <c r="L1039" t="s">
        <v>3648</v>
      </c>
      <c r="M1039">
        <f>IF(ABS(I1039-H1040)&lt;=100,M1038,M1038+1)</f>
        <v>515</v>
      </c>
      <c r="N1039">
        <f t="shared" si="36"/>
        <v>515</v>
      </c>
      <c r="O1039">
        <f t="shared" si="37"/>
        <v>515</v>
      </c>
    </row>
    <row r="1040" spans="1:15" x14ac:dyDescent="0.35">
      <c r="A1040" t="s">
        <v>26</v>
      </c>
      <c r="B1040" t="s">
        <v>32</v>
      </c>
      <c r="C1040" t="s">
        <v>20</v>
      </c>
      <c r="D1040" t="s">
        <v>21</v>
      </c>
      <c r="E1040" t="s">
        <v>5</v>
      </c>
      <c r="G1040" t="s">
        <v>22</v>
      </c>
      <c r="H1040">
        <v>1495526</v>
      </c>
      <c r="I1040">
        <v>1495873</v>
      </c>
      <c r="J1040" t="s">
        <v>23</v>
      </c>
      <c r="K1040" t="s">
        <v>3651</v>
      </c>
      <c r="L1040" t="s">
        <v>3650</v>
      </c>
      <c r="M1040">
        <f>IF(ABS(I1040-H1041)&lt;=100,M1039,M1039+1)</f>
        <v>516</v>
      </c>
      <c r="N1040" t="str">
        <f t="shared" si="36"/>
        <v>0</v>
      </c>
      <c r="O1040">
        <f t="shared" si="37"/>
        <v>515</v>
      </c>
    </row>
    <row r="1041" spans="1:15" x14ac:dyDescent="0.35">
      <c r="A1041" t="s">
        <v>26</v>
      </c>
      <c r="B1041" t="s">
        <v>32</v>
      </c>
      <c r="C1041" t="s">
        <v>20</v>
      </c>
      <c r="D1041" t="s">
        <v>21</v>
      </c>
      <c r="E1041" t="s">
        <v>5</v>
      </c>
      <c r="G1041" t="s">
        <v>22</v>
      </c>
      <c r="H1041">
        <v>1495976</v>
      </c>
      <c r="I1041">
        <v>1496599</v>
      </c>
      <c r="J1041" t="s">
        <v>23</v>
      </c>
      <c r="K1041" t="s">
        <v>1769</v>
      </c>
      <c r="L1041" t="s">
        <v>3653</v>
      </c>
      <c r="M1041">
        <f>IF(ABS(I1041-H1042)&lt;=100,M1040,M1040+1)</f>
        <v>517</v>
      </c>
      <c r="N1041" t="str">
        <f t="shared" si="36"/>
        <v>0</v>
      </c>
      <c r="O1041">
        <f t="shared" si="37"/>
        <v>516</v>
      </c>
    </row>
    <row r="1042" spans="1:15" x14ac:dyDescent="0.35">
      <c r="A1042" t="s">
        <v>26</v>
      </c>
      <c r="B1042" t="s">
        <v>32</v>
      </c>
      <c r="C1042" t="s">
        <v>20</v>
      </c>
      <c r="D1042" t="s">
        <v>21</v>
      </c>
      <c r="E1042" t="s">
        <v>5</v>
      </c>
      <c r="G1042" t="s">
        <v>22</v>
      </c>
      <c r="H1042">
        <v>1496853</v>
      </c>
      <c r="I1042">
        <v>1497389</v>
      </c>
      <c r="J1042" t="s">
        <v>23</v>
      </c>
      <c r="K1042" t="s">
        <v>28</v>
      </c>
      <c r="L1042" t="s">
        <v>3655</v>
      </c>
      <c r="M1042">
        <f>IF(ABS(I1042-H1043)&lt;=100,M1041,M1041+1)</f>
        <v>518</v>
      </c>
      <c r="N1042" t="str">
        <f t="shared" si="36"/>
        <v>0</v>
      </c>
      <c r="O1042">
        <f t="shared" si="37"/>
        <v>517</v>
      </c>
    </row>
    <row r="1043" spans="1:15" x14ac:dyDescent="0.35">
      <c r="A1043" t="s">
        <v>26</v>
      </c>
      <c r="B1043" t="s">
        <v>32</v>
      </c>
      <c r="C1043" t="s">
        <v>20</v>
      </c>
      <c r="D1043" t="s">
        <v>21</v>
      </c>
      <c r="E1043" t="s">
        <v>5</v>
      </c>
      <c r="G1043" t="s">
        <v>22</v>
      </c>
      <c r="H1043">
        <v>1498409</v>
      </c>
      <c r="I1043">
        <v>1499278</v>
      </c>
      <c r="J1043" t="s">
        <v>23</v>
      </c>
      <c r="K1043" t="s">
        <v>1664</v>
      </c>
      <c r="L1043" t="s">
        <v>3660</v>
      </c>
      <c r="M1043">
        <f>IF(ABS(I1043-H1044)&lt;=100,M1042,M1042+1)</f>
        <v>519</v>
      </c>
      <c r="N1043">
        <f t="shared" si="36"/>
        <v>519</v>
      </c>
      <c r="O1043">
        <f t="shared" si="37"/>
        <v>518</v>
      </c>
    </row>
    <row r="1044" spans="1:15" x14ac:dyDescent="0.35">
      <c r="A1044" t="s">
        <v>26</v>
      </c>
      <c r="B1044" t="s">
        <v>32</v>
      </c>
      <c r="C1044" t="s">
        <v>20</v>
      </c>
      <c r="D1044" t="s">
        <v>21</v>
      </c>
      <c r="E1044" t="s">
        <v>5</v>
      </c>
      <c r="G1044" t="s">
        <v>22</v>
      </c>
      <c r="H1044">
        <v>1500686</v>
      </c>
      <c r="I1044">
        <v>1501084</v>
      </c>
      <c r="J1044" t="s">
        <v>23</v>
      </c>
      <c r="K1044" t="s">
        <v>3665</v>
      </c>
      <c r="L1044" t="s">
        <v>3664</v>
      </c>
      <c r="M1044">
        <f>IF(ABS(I1044-H1045)&lt;=100,M1043,M1043+1)</f>
        <v>519</v>
      </c>
      <c r="N1044">
        <f t="shared" si="36"/>
        <v>519</v>
      </c>
      <c r="O1044">
        <f t="shared" si="37"/>
        <v>519</v>
      </c>
    </row>
    <row r="1045" spans="1:15" x14ac:dyDescent="0.35">
      <c r="A1045" t="s">
        <v>26</v>
      </c>
      <c r="B1045" t="s">
        <v>32</v>
      </c>
      <c r="C1045" t="s">
        <v>20</v>
      </c>
      <c r="D1045" t="s">
        <v>21</v>
      </c>
      <c r="E1045" t="s">
        <v>5</v>
      </c>
      <c r="G1045" t="s">
        <v>22</v>
      </c>
      <c r="H1045">
        <v>1501140</v>
      </c>
      <c r="I1045">
        <v>1501502</v>
      </c>
      <c r="J1045" t="s">
        <v>23</v>
      </c>
      <c r="K1045" t="s">
        <v>3668</v>
      </c>
      <c r="L1045" t="s">
        <v>3667</v>
      </c>
      <c r="M1045">
        <f>IF(ABS(I1045-H1046)&lt;=100,M1044,M1044+1)</f>
        <v>519</v>
      </c>
      <c r="N1045">
        <f t="shared" si="36"/>
        <v>519</v>
      </c>
      <c r="O1045">
        <f t="shared" si="37"/>
        <v>519</v>
      </c>
    </row>
    <row r="1046" spans="1:15" x14ac:dyDescent="0.35">
      <c r="A1046" t="s">
        <v>26</v>
      </c>
      <c r="B1046" t="s">
        <v>32</v>
      </c>
      <c r="C1046" t="s">
        <v>20</v>
      </c>
      <c r="D1046" t="s">
        <v>21</v>
      </c>
      <c r="E1046" t="s">
        <v>5</v>
      </c>
      <c r="G1046" t="s">
        <v>22</v>
      </c>
      <c r="H1046">
        <v>1501586</v>
      </c>
      <c r="I1046">
        <v>1502113</v>
      </c>
      <c r="J1046" t="s">
        <v>23</v>
      </c>
      <c r="K1046" t="s">
        <v>698</v>
      </c>
      <c r="L1046" t="s">
        <v>3670</v>
      </c>
      <c r="M1046">
        <f>IF(ABS(I1046-H1047)&lt;=100,M1045,M1045+1)</f>
        <v>519</v>
      </c>
      <c r="N1046">
        <f t="shared" si="36"/>
        <v>519</v>
      </c>
      <c r="O1046">
        <f t="shared" si="37"/>
        <v>519</v>
      </c>
    </row>
    <row r="1047" spans="1:15" x14ac:dyDescent="0.35">
      <c r="A1047" t="s">
        <v>26</v>
      </c>
      <c r="B1047" t="s">
        <v>32</v>
      </c>
      <c r="C1047" t="s">
        <v>20</v>
      </c>
      <c r="D1047" t="s">
        <v>21</v>
      </c>
      <c r="E1047" t="s">
        <v>5</v>
      </c>
      <c r="G1047" t="s">
        <v>22</v>
      </c>
      <c r="H1047">
        <v>1502207</v>
      </c>
      <c r="I1047">
        <v>1503139</v>
      </c>
      <c r="J1047" t="s">
        <v>23</v>
      </c>
      <c r="K1047" t="s">
        <v>28</v>
      </c>
      <c r="L1047" t="s">
        <v>3672</v>
      </c>
      <c r="M1047">
        <f>IF(ABS(I1047-H1048)&lt;=100,M1046,M1046+1)</f>
        <v>520</v>
      </c>
      <c r="N1047" t="str">
        <f t="shared" si="36"/>
        <v>0</v>
      </c>
      <c r="O1047">
        <f t="shared" si="37"/>
        <v>519</v>
      </c>
    </row>
    <row r="1048" spans="1:15" x14ac:dyDescent="0.35">
      <c r="A1048" t="s">
        <v>26</v>
      </c>
      <c r="B1048" t="s">
        <v>32</v>
      </c>
      <c r="C1048" t="s">
        <v>20</v>
      </c>
      <c r="D1048" t="s">
        <v>21</v>
      </c>
      <c r="E1048" t="s">
        <v>5</v>
      </c>
      <c r="G1048" t="s">
        <v>22</v>
      </c>
      <c r="H1048">
        <v>1503247</v>
      </c>
      <c r="I1048">
        <v>1504149</v>
      </c>
      <c r="J1048" t="s">
        <v>23</v>
      </c>
      <c r="K1048" t="s">
        <v>3675</v>
      </c>
      <c r="L1048" t="s">
        <v>3674</v>
      </c>
      <c r="M1048">
        <f>IF(ABS(I1048-H1049)&lt;=100,M1047,M1047+1)</f>
        <v>521</v>
      </c>
      <c r="N1048" t="str">
        <f t="shared" si="36"/>
        <v>0</v>
      </c>
      <c r="O1048">
        <f t="shared" si="37"/>
        <v>520</v>
      </c>
    </row>
    <row r="1049" spans="1:15" x14ac:dyDescent="0.35">
      <c r="A1049" t="s">
        <v>26</v>
      </c>
      <c r="B1049" t="s">
        <v>32</v>
      </c>
      <c r="C1049" t="s">
        <v>20</v>
      </c>
      <c r="D1049" t="s">
        <v>21</v>
      </c>
      <c r="E1049" t="s">
        <v>5</v>
      </c>
      <c r="G1049" t="s">
        <v>22</v>
      </c>
      <c r="H1049">
        <v>1505601</v>
      </c>
      <c r="I1049">
        <v>1506440</v>
      </c>
      <c r="J1049" t="s">
        <v>23</v>
      </c>
      <c r="K1049" t="s">
        <v>3683</v>
      </c>
      <c r="L1049" t="s">
        <v>3682</v>
      </c>
      <c r="M1049">
        <f>IF(ABS(I1049-H1050)&lt;=100,M1048,M1048+1)</f>
        <v>522</v>
      </c>
      <c r="N1049">
        <f t="shared" si="36"/>
        <v>522</v>
      </c>
      <c r="O1049">
        <f t="shared" si="37"/>
        <v>521</v>
      </c>
    </row>
    <row r="1050" spans="1:15" x14ac:dyDescent="0.35">
      <c r="A1050" t="s">
        <v>26</v>
      </c>
      <c r="B1050" t="s">
        <v>32</v>
      </c>
      <c r="C1050" t="s">
        <v>20</v>
      </c>
      <c r="D1050" t="s">
        <v>21</v>
      </c>
      <c r="E1050" t="s">
        <v>5</v>
      </c>
      <c r="G1050" t="s">
        <v>22</v>
      </c>
      <c r="H1050">
        <v>1506956</v>
      </c>
      <c r="I1050">
        <v>1507720</v>
      </c>
      <c r="J1050" t="s">
        <v>23</v>
      </c>
      <c r="K1050" t="s">
        <v>2766</v>
      </c>
      <c r="L1050" t="s">
        <v>3685</v>
      </c>
      <c r="M1050">
        <f>IF(ABS(I1050-H1051)&lt;=100,M1049,M1049+1)</f>
        <v>522</v>
      </c>
      <c r="N1050">
        <f t="shared" si="36"/>
        <v>522</v>
      </c>
      <c r="O1050">
        <f t="shared" si="37"/>
        <v>522</v>
      </c>
    </row>
    <row r="1051" spans="1:15" x14ac:dyDescent="0.35">
      <c r="A1051" t="s">
        <v>26</v>
      </c>
      <c r="B1051" t="s">
        <v>32</v>
      </c>
      <c r="C1051" t="s">
        <v>20</v>
      </c>
      <c r="D1051" t="s">
        <v>21</v>
      </c>
      <c r="E1051" t="s">
        <v>5</v>
      </c>
      <c r="G1051" t="s">
        <v>22</v>
      </c>
      <c r="H1051">
        <v>1507783</v>
      </c>
      <c r="I1051">
        <v>1509522</v>
      </c>
      <c r="J1051" t="s">
        <v>23</v>
      </c>
      <c r="K1051" t="s">
        <v>238</v>
      </c>
      <c r="L1051" t="s">
        <v>3687</v>
      </c>
      <c r="M1051">
        <f>IF(ABS(I1051-H1052)&lt;=100,M1050,M1050+1)</f>
        <v>523</v>
      </c>
      <c r="N1051" t="str">
        <f t="shared" si="36"/>
        <v>0</v>
      </c>
      <c r="O1051">
        <f t="shared" si="37"/>
        <v>522</v>
      </c>
    </row>
    <row r="1052" spans="1:15" x14ac:dyDescent="0.35">
      <c r="A1052" t="s">
        <v>26</v>
      </c>
      <c r="B1052" t="s">
        <v>32</v>
      </c>
      <c r="C1052" t="s">
        <v>20</v>
      </c>
      <c r="D1052" t="s">
        <v>21</v>
      </c>
      <c r="E1052" t="s">
        <v>5</v>
      </c>
      <c r="G1052" t="s">
        <v>22</v>
      </c>
      <c r="H1052">
        <v>1509670</v>
      </c>
      <c r="I1052">
        <v>1509981</v>
      </c>
      <c r="J1052" t="s">
        <v>23</v>
      </c>
      <c r="K1052" t="s">
        <v>28</v>
      </c>
      <c r="L1052" t="s">
        <v>3689</v>
      </c>
      <c r="M1052">
        <f>IF(ABS(I1052-H1053)&lt;=100,M1051,M1051+1)</f>
        <v>524</v>
      </c>
      <c r="N1052" t="str">
        <f t="shared" si="36"/>
        <v>0</v>
      </c>
      <c r="O1052">
        <f t="shared" si="37"/>
        <v>523</v>
      </c>
    </row>
    <row r="1053" spans="1:15" x14ac:dyDescent="0.35">
      <c r="A1053" t="s">
        <v>26</v>
      </c>
      <c r="B1053" t="s">
        <v>32</v>
      </c>
      <c r="C1053" t="s">
        <v>20</v>
      </c>
      <c r="D1053" t="s">
        <v>21</v>
      </c>
      <c r="E1053" t="s">
        <v>5</v>
      </c>
      <c r="G1053" t="s">
        <v>22</v>
      </c>
      <c r="H1053">
        <v>1510146</v>
      </c>
      <c r="I1053">
        <v>1511339</v>
      </c>
      <c r="J1053" t="s">
        <v>23</v>
      </c>
      <c r="K1053" t="s">
        <v>3692</v>
      </c>
      <c r="L1053" t="s">
        <v>3691</v>
      </c>
      <c r="M1053">
        <f>IF(ABS(I1053-H1054)&lt;=100,M1052,M1052+1)</f>
        <v>525</v>
      </c>
      <c r="N1053" t="str">
        <f t="shared" si="36"/>
        <v>0</v>
      </c>
      <c r="O1053">
        <f t="shared" si="37"/>
        <v>524</v>
      </c>
    </row>
    <row r="1054" spans="1:15" x14ac:dyDescent="0.35">
      <c r="A1054" t="s">
        <v>26</v>
      </c>
      <c r="B1054" t="s">
        <v>32</v>
      </c>
      <c r="C1054" t="s">
        <v>20</v>
      </c>
      <c r="D1054" t="s">
        <v>21</v>
      </c>
      <c r="E1054" t="s">
        <v>5</v>
      </c>
      <c r="G1054" t="s">
        <v>22</v>
      </c>
      <c r="H1054">
        <v>1511715</v>
      </c>
      <c r="I1054">
        <v>1512071</v>
      </c>
      <c r="J1054" t="s">
        <v>23</v>
      </c>
      <c r="K1054" t="s">
        <v>28</v>
      </c>
      <c r="L1054" t="s">
        <v>3696</v>
      </c>
      <c r="M1054">
        <f>IF(ABS(I1054-H1055)&lt;=100,M1053,M1053+1)</f>
        <v>526</v>
      </c>
      <c r="N1054" t="str">
        <f t="shared" si="36"/>
        <v>0</v>
      </c>
      <c r="O1054">
        <f t="shared" si="37"/>
        <v>525</v>
      </c>
    </row>
    <row r="1055" spans="1:15" x14ac:dyDescent="0.35">
      <c r="A1055" t="s">
        <v>26</v>
      </c>
      <c r="B1055" t="s">
        <v>32</v>
      </c>
      <c r="C1055" t="s">
        <v>20</v>
      </c>
      <c r="D1055" t="s">
        <v>21</v>
      </c>
      <c r="E1055" t="s">
        <v>5</v>
      </c>
      <c r="G1055" t="s">
        <v>22</v>
      </c>
      <c r="H1055">
        <v>1513018</v>
      </c>
      <c r="I1055">
        <v>1514388</v>
      </c>
      <c r="J1055" t="s">
        <v>23</v>
      </c>
      <c r="K1055" t="s">
        <v>3701</v>
      </c>
      <c r="L1055" t="s">
        <v>3700</v>
      </c>
      <c r="M1055">
        <f>IF(ABS(I1055-H1056)&lt;=100,M1054,M1054+1)</f>
        <v>527</v>
      </c>
      <c r="N1055">
        <f t="shared" si="36"/>
        <v>527</v>
      </c>
      <c r="O1055">
        <f t="shared" si="37"/>
        <v>526</v>
      </c>
    </row>
    <row r="1056" spans="1:15" x14ac:dyDescent="0.35">
      <c r="A1056" t="s">
        <v>26</v>
      </c>
      <c r="B1056" t="s">
        <v>32</v>
      </c>
      <c r="C1056" t="s">
        <v>20</v>
      </c>
      <c r="D1056" t="s">
        <v>21</v>
      </c>
      <c r="E1056" t="s">
        <v>5</v>
      </c>
      <c r="G1056" t="s">
        <v>22</v>
      </c>
      <c r="H1056">
        <v>1516038</v>
      </c>
      <c r="I1056">
        <v>1517642</v>
      </c>
      <c r="J1056" t="s">
        <v>23</v>
      </c>
      <c r="K1056" t="s">
        <v>157</v>
      </c>
      <c r="L1056" t="s">
        <v>3707</v>
      </c>
      <c r="M1056">
        <f>IF(ABS(I1056-H1057)&lt;=100,M1055,M1055+1)</f>
        <v>527</v>
      </c>
      <c r="N1056">
        <f t="shared" si="36"/>
        <v>527</v>
      </c>
      <c r="O1056">
        <f t="shared" si="37"/>
        <v>527</v>
      </c>
    </row>
    <row r="1057" spans="1:15" x14ac:dyDescent="0.35">
      <c r="A1057" t="s">
        <v>26</v>
      </c>
      <c r="B1057" t="s">
        <v>32</v>
      </c>
      <c r="C1057" t="s">
        <v>20</v>
      </c>
      <c r="D1057" t="s">
        <v>21</v>
      </c>
      <c r="E1057" t="s">
        <v>5</v>
      </c>
      <c r="G1057" t="s">
        <v>22</v>
      </c>
      <c r="H1057">
        <v>1517642</v>
      </c>
      <c r="I1057">
        <v>1518553</v>
      </c>
      <c r="J1057" t="s">
        <v>23</v>
      </c>
      <c r="K1057" t="s">
        <v>1872</v>
      </c>
      <c r="L1057" t="s">
        <v>3709</v>
      </c>
      <c r="M1057">
        <f>IF(ABS(I1057-H1058)&lt;=100,M1056,M1056+1)</f>
        <v>528</v>
      </c>
      <c r="N1057">
        <f t="shared" si="36"/>
        <v>528</v>
      </c>
      <c r="O1057">
        <f t="shared" si="37"/>
        <v>527</v>
      </c>
    </row>
    <row r="1058" spans="1:15" x14ac:dyDescent="0.35">
      <c r="A1058" t="s">
        <v>26</v>
      </c>
      <c r="B1058" t="s">
        <v>32</v>
      </c>
      <c r="C1058" t="s">
        <v>20</v>
      </c>
      <c r="D1058" t="s">
        <v>21</v>
      </c>
      <c r="E1058" t="s">
        <v>5</v>
      </c>
      <c r="G1058" t="s">
        <v>22</v>
      </c>
      <c r="H1058">
        <v>1523720</v>
      </c>
      <c r="I1058">
        <v>1524751</v>
      </c>
      <c r="J1058" t="s">
        <v>23</v>
      </c>
      <c r="K1058" t="s">
        <v>2016</v>
      </c>
      <c r="L1058" t="s">
        <v>3725</v>
      </c>
      <c r="M1058">
        <f>IF(ABS(I1058-H1059)&lt;=100,M1057,M1057+1)</f>
        <v>528</v>
      </c>
      <c r="N1058">
        <f t="shared" si="36"/>
        <v>528</v>
      </c>
      <c r="O1058">
        <f t="shared" si="37"/>
        <v>528</v>
      </c>
    </row>
    <row r="1059" spans="1:15" x14ac:dyDescent="0.35">
      <c r="A1059" t="s">
        <v>26</v>
      </c>
      <c r="B1059" t="s">
        <v>32</v>
      </c>
      <c r="C1059" t="s">
        <v>20</v>
      </c>
      <c r="D1059" t="s">
        <v>21</v>
      </c>
      <c r="E1059" t="s">
        <v>5</v>
      </c>
      <c r="G1059" t="s">
        <v>22</v>
      </c>
      <c r="H1059">
        <v>1524765</v>
      </c>
      <c r="I1059">
        <v>1525823</v>
      </c>
      <c r="J1059" t="s">
        <v>23</v>
      </c>
      <c r="K1059" t="s">
        <v>2005</v>
      </c>
      <c r="L1059" t="s">
        <v>3727</v>
      </c>
      <c r="M1059">
        <f>IF(ABS(I1059-H1060)&lt;=100,M1058,M1058+1)</f>
        <v>528</v>
      </c>
      <c r="N1059">
        <f t="shared" si="36"/>
        <v>528</v>
      </c>
      <c r="O1059">
        <f t="shared" si="37"/>
        <v>528</v>
      </c>
    </row>
    <row r="1060" spans="1:15" x14ac:dyDescent="0.35">
      <c r="A1060" t="s">
        <v>26</v>
      </c>
      <c r="B1060" t="s">
        <v>32</v>
      </c>
      <c r="C1060" t="s">
        <v>20</v>
      </c>
      <c r="D1060" t="s">
        <v>21</v>
      </c>
      <c r="E1060" t="s">
        <v>5</v>
      </c>
      <c r="G1060" t="s">
        <v>22</v>
      </c>
      <c r="H1060">
        <v>1525820</v>
      </c>
      <c r="I1060">
        <v>1526749</v>
      </c>
      <c r="J1060" t="s">
        <v>23</v>
      </c>
      <c r="K1060" t="s">
        <v>2005</v>
      </c>
      <c r="L1060" t="s">
        <v>3729</v>
      </c>
      <c r="M1060">
        <f>IF(ABS(I1060-H1061)&lt;=100,M1059,M1059+1)</f>
        <v>529</v>
      </c>
      <c r="N1060" t="str">
        <f t="shared" si="36"/>
        <v>0</v>
      </c>
      <c r="O1060">
        <f t="shared" si="37"/>
        <v>528</v>
      </c>
    </row>
    <row r="1061" spans="1:15" x14ac:dyDescent="0.35">
      <c r="A1061" t="s">
        <v>26</v>
      </c>
      <c r="B1061" t="s">
        <v>32</v>
      </c>
      <c r="C1061" t="s">
        <v>20</v>
      </c>
      <c r="D1061" t="s">
        <v>21</v>
      </c>
      <c r="E1061" t="s">
        <v>5</v>
      </c>
      <c r="G1061" t="s">
        <v>22</v>
      </c>
      <c r="H1061">
        <v>1526923</v>
      </c>
      <c r="I1061">
        <v>1528563</v>
      </c>
      <c r="J1061" t="s">
        <v>23</v>
      </c>
      <c r="K1061" t="s">
        <v>2010</v>
      </c>
      <c r="L1061" t="s">
        <v>3731</v>
      </c>
      <c r="M1061">
        <f>IF(ABS(I1061-H1062)&lt;=100,M1060,M1060+1)</f>
        <v>530</v>
      </c>
      <c r="N1061">
        <f t="shared" si="36"/>
        <v>530</v>
      </c>
      <c r="O1061">
        <f t="shared" si="37"/>
        <v>529</v>
      </c>
    </row>
    <row r="1062" spans="1:15" x14ac:dyDescent="0.35">
      <c r="A1062" t="s">
        <v>26</v>
      </c>
      <c r="B1062" t="s">
        <v>32</v>
      </c>
      <c r="C1062" t="s">
        <v>20</v>
      </c>
      <c r="D1062" t="s">
        <v>21</v>
      </c>
      <c r="E1062" t="s">
        <v>5</v>
      </c>
      <c r="G1062" t="s">
        <v>22</v>
      </c>
      <c r="H1062">
        <v>1529228</v>
      </c>
      <c r="I1062">
        <v>1529854</v>
      </c>
      <c r="J1062" t="s">
        <v>23</v>
      </c>
      <c r="K1062" t="s">
        <v>28</v>
      </c>
      <c r="L1062" t="s">
        <v>3735</v>
      </c>
      <c r="M1062">
        <f>IF(ABS(I1062-H1063)&lt;=100,M1061,M1061+1)</f>
        <v>530</v>
      </c>
      <c r="N1062">
        <f t="shared" si="36"/>
        <v>530</v>
      </c>
      <c r="O1062">
        <f t="shared" si="37"/>
        <v>530</v>
      </c>
    </row>
    <row r="1063" spans="1:15" x14ac:dyDescent="0.35">
      <c r="A1063" t="s">
        <v>26</v>
      </c>
      <c r="B1063" t="s">
        <v>32</v>
      </c>
      <c r="C1063" t="s">
        <v>20</v>
      </c>
      <c r="D1063" t="s">
        <v>21</v>
      </c>
      <c r="E1063" t="s">
        <v>5</v>
      </c>
      <c r="G1063" t="s">
        <v>22</v>
      </c>
      <c r="H1063">
        <v>1529918</v>
      </c>
      <c r="I1063">
        <v>1530676</v>
      </c>
      <c r="J1063" t="s">
        <v>23</v>
      </c>
      <c r="K1063" t="s">
        <v>3738</v>
      </c>
      <c r="L1063" t="s">
        <v>3737</v>
      </c>
      <c r="M1063">
        <f>IF(ABS(I1063-H1064)&lt;=100,M1062,M1062+1)</f>
        <v>530</v>
      </c>
      <c r="N1063">
        <f t="shared" si="36"/>
        <v>530</v>
      </c>
      <c r="O1063">
        <f t="shared" si="37"/>
        <v>530</v>
      </c>
    </row>
    <row r="1064" spans="1:15" x14ac:dyDescent="0.35">
      <c r="A1064" t="s">
        <v>26</v>
      </c>
      <c r="B1064" t="s">
        <v>32</v>
      </c>
      <c r="C1064" t="s">
        <v>20</v>
      </c>
      <c r="D1064" t="s">
        <v>21</v>
      </c>
      <c r="E1064" t="s">
        <v>5</v>
      </c>
      <c r="G1064" t="s">
        <v>22</v>
      </c>
      <c r="H1064">
        <v>1530744</v>
      </c>
      <c r="I1064">
        <v>1531400</v>
      </c>
      <c r="J1064" t="s">
        <v>23</v>
      </c>
      <c r="K1064" t="s">
        <v>157</v>
      </c>
      <c r="L1064" t="s">
        <v>3740</v>
      </c>
      <c r="M1064">
        <f>IF(ABS(I1064-H1065)&lt;=100,M1063,M1063+1)</f>
        <v>530</v>
      </c>
      <c r="N1064">
        <f t="shared" si="36"/>
        <v>530</v>
      </c>
      <c r="O1064">
        <f t="shared" si="37"/>
        <v>530</v>
      </c>
    </row>
    <row r="1065" spans="1:15" x14ac:dyDescent="0.35">
      <c r="A1065" t="s">
        <v>26</v>
      </c>
      <c r="B1065" t="s">
        <v>32</v>
      </c>
      <c r="C1065" t="s">
        <v>20</v>
      </c>
      <c r="D1065" t="s">
        <v>21</v>
      </c>
      <c r="E1065" t="s">
        <v>5</v>
      </c>
      <c r="G1065" t="s">
        <v>22</v>
      </c>
      <c r="H1065">
        <v>1531431</v>
      </c>
      <c r="I1065">
        <v>1532594</v>
      </c>
      <c r="J1065" t="s">
        <v>23</v>
      </c>
      <c r="K1065" t="s">
        <v>3743</v>
      </c>
      <c r="L1065" t="s">
        <v>3742</v>
      </c>
      <c r="M1065">
        <f>IF(ABS(I1065-H1066)&lt;=100,M1064,M1064+1)</f>
        <v>530</v>
      </c>
      <c r="N1065">
        <f t="shared" si="36"/>
        <v>530</v>
      </c>
      <c r="O1065">
        <f t="shared" si="37"/>
        <v>530</v>
      </c>
    </row>
    <row r="1066" spans="1:15" x14ac:dyDescent="0.35">
      <c r="A1066" t="s">
        <v>26</v>
      </c>
      <c r="B1066" t="s">
        <v>32</v>
      </c>
      <c r="C1066" t="s">
        <v>20</v>
      </c>
      <c r="D1066" t="s">
        <v>21</v>
      </c>
      <c r="E1066" t="s">
        <v>5</v>
      </c>
      <c r="G1066" t="s">
        <v>22</v>
      </c>
      <c r="H1066">
        <v>1532678</v>
      </c>
      <c r="I1066">
        <v>1533502</v>
      </c>
      <c r="J1066" t="s">
        <v>23</v>
      </c>
      <c r="K1066" t="s">
        <v>3746</v>
      </c>
      <c r="L1066" t="s">
        <v>3745</v>
      </c>
      <c r="M1066">
        <f>IF(ABS(I1066-H1067)&lt;=100,M1065,M1065+1)</f>
        <v>531</v>
      </c>
      <c r="N1066">
        <f t="shared" si="36"/>
        <v>531</v>
      </c>
      <c r="O1066">
        <f t="shared" si="37"/>
        <v>530</v>
      </c>
    </row>
    <row r="1067" spans="1:15" x14ac:dyDescent="0.35">
      <c r="A1067" t="s">
        <v>26</v>
      </c>
      <c r="B1067" t="s">
        <v>32</v>
      </c>
      <c r="C1067" t="s">
        <v>20</v>
      </c>
      <c r="D1067" t="s">
        <v>21</v>
      </c>
      <c r="E1067" t="s">
        <v>5</v>
      </c>
      <c r="G1067" t="s">
        <v>22</v>
      </c>
      <c r="H1067">
        <v>1533751</v>
      </c>
      <c r="I1067">
        <v>1534221</v>
      </c>
      <c r="J1067" t="s">
        <v>23</v>
      </c>
      <c r="K1067" t="s">
        <v>28</v>
      </c>
      <c r="L1067" t="s">
        <v>3748</v>
      </c>
      <c r="M1067">
        <f>IF(ABS(I1067-H1068)&lt;=100,M1066,M1066+1)</f>
        <v>531</v>
      </c>
      <c r="N1067">
        <f t="shared" si="36"/>
        <v>531</v>
      </c>
      <c r="O1067">
        <f t="shared" si="37"/>
        <v>531</v>
      </c>
    </row>
    <row r="1068" spans="1:15" x14ac:dyDescent="0.35">
      <c r="A1068" t="s">
        <v>26</v>
      </c>
      <c r="B1068" t="s">
        <v>32</v>
      </c>
      <c r="C1068" t="s">
        <v>20</v>
      </c>
      <c r="D1068" t="s">
        <v>21</v>
      </c>
      <c r="E1068" t="s">
        <v>5</v>
      </c>
      <c r="G1068" t="s">
        <v>22</v>
      </c>
      <c r="H1068">
        <v>1534257</v>
      </c>
      <c r="I1068">
        <v>1534928</v>
      </c>
      <c r="J1068" t="s">
        <v>23</v>
      </c>
      <c r="K1068" t="s">
        <v>3751</v>
      </c>
      <c r="L1068" t="s">
        <v>3750</v>
      </c>
      <c r="M1068">
        <f>IF(ABS(I1068-H1069)&lt;=100,M1067,M1067+1)</f>
        <v>531</v>
      </c>
      <c r="N1068">
        <f t="shared" si="36"/>
        <v>531</v>
      </c>
      <c r="O1068">
        <f t="shared" si="37"/>
        <v>531</v>
      </c>
    </row>
    <row r="1069" spans="1:15" x14ac:dyDescent="0.35">
      <c r="A1069" t="s">
        <v>26</v>
      </c>
      <c r="B1069" t="s">
        <v>32</v>
      </c>
      <c r="C1069" t="s">
        <v>20</v>
      </c>
      <c r="D1069" t="s">
        <v>21</v>
      </c>
      <c r="E1069" t="s">
        <v>5</v>
      </c>
      <c r="G1069" t="s">
        <v>22</v>
      </c>
      <c r="H1069">
        <v>1534925</v>
      </c>
      <c r="I1069">
        <v>1535659</v>
      </c>
      <c r="J1069" t="s">
        <v>23</v>
      </c>
      <c r="K1069" t="s">
        <v>28</v>
      </c>
      <c r="L1069" t="s">
        <v>3753</v>
      </c>
      <c r="M1069">
        <f>IF(ABS(I1069-H1070)&lt;=100,M1068,M1068+1)</f>
        <v>532</v>
      </c>
      <c r="N1069">
        <f t="shared" si="36"/>
        <v>532</v>
      </c>
      <c r="O1069">
        <f t="shared" si="37"/>
        <v>531</v>
      </c>
    </row>
    <row r="1070" spans="1:15" x14ac:dyDescent="0.35">
      <c r="A1070" t="s">
        <v>26</v>
      </c>
      <c r="B1070" t="s">
        <v>32</v>
      </c>
      <c r="C1070" t="s">
        <v>20</v>
      </c>
      <c r="D1070" t="s">
        <v>21</v>
      </c>
      <c r="E1070" t="s">
        <v>5</v>
      </c>
      <c r="G1070" t="s">
        <v>22</v>
      </c>
      <c r="H1070">
        <v>1536025</v>
      </c>
      <c r="I1070">
        <v>1536375</v>
      </c>
      <c r="J1070" t="s">
        <v>23</v>
      </c>
      <c r="K1070" t="s">
        <v>28</v>
      </c>
      <c r="L1070" t="s">
        <v>3755</v>
      </c>
      <c r="M1070">
        <f>IF(ABS(I1070-H1071)&lt;=100,M1069,M1069+1)</f>
        <v>532</v>
      </c>
      <c r="N1070">
        <f t="shared" si="36"/>
        <v>532</v>
      </c>
      <c r="O1070">
        <f t="shared" si="37"/>
        <v>532</v>
      </c>
    </row>
    <row r="1071" spans="1:15" x14ac:dyDescent="0.35">
      <c r="A1071" t="s">
        <v>26</v>
      </c>
      <c r="B1071" t="s">
        <v>32</v>
      </c>
      <c r="C1071" t="s">
        <v>20</v>
      </c>
      <c r="D1071" t="s">
        <v>21</v>
      </c>
      <c r="E1071" t="s">
        <v>5</v>
      </c>
      <c r="G1071" t="s">
        <v>22</v>
      </c>
      <c r="H1071">
        <v>1536396</v>
      </c>
      <c r="I1071">
        <v>1536833</v>
      </c>
      <c r="J1071" t="s">
        <v>23</v>
      </c>
      <c r="K1071" t="s">
        <v>28</v>
      </c>
      <c r="L1071" t="s">
        <v>3757</v>
      </c>
      <c r="M1071">
        <f>IF(ABS(I1071-H1072)&lt;=100,M1070,M1070+1)</f>
        <v>532</v>
      </c>
      <c r="N1071">
        <f t="shared" si="36"/>
        <v>532</v>
      </c>
      <c r="O1071">
        <f t="shared" si="37"/>
        <v>532</v>
      </c>
    </row>
    <row r="1072" spans="1:15" x14ac:dyDescent="0.35">
      <c r="A1072" t="s">
        <v>26</v>
      </c>
      <c r="B1072" t="s">
        <v>32</v>
      </c>
      <c r="C1072" t="s">
        <v>20</v>
      </c>
      <c r="D1072" t="s">
        <v>21</v>
      </c>
      <c r="E1072" t="s">
        <v>5</v>
      </c>
      <c r="G1072" t="s">
        <v>22</v>
      </c>
      <c r="H1072">
        <v>1536834</v>
      </c>
      <c r="I1072">
        <v>1537256</v>
      </c>
      <c r="J1072" t="s">
        <v>23</v>
      </c>
      <c r="K1072" t="s">
        <v>28</v>
      </c>
      <c r="L1072" t="s">
        <v>3759</v>
      </c>
      <c r="M1072">
        <f>IF(ABS(I1072-H1073)&lt;=100,M1071,M1071+1)</f>
        <v>532</v>
      </c>
      <c r="N1072">
        <f t="shared" si="36"/>
        <v>532</v>
      </c>
      <c r="O1072">
        <f t="shared" si="37"/>
        <v>532</v>
      </c>
    </row>
    <row r="1073" spans="1:15" x14ac:dyDescent="0.35">
      <c r="A1073" t="s">
        <v>26</v>
      </c>
      <c r="B1073" t="s">
        <v>32</v>
      </c>
      <c r="C1073" t="s">
        <v>20</v>
      </c>
      <c r="D1073" t="s">
        <v>21</v>
      </c>
      <c r="E1073" t="s">
        <v>5</v>
      </c>
      <c r="G1073" t="s">
        <v>22</v>
      </c>
      <c r="H1073">
        <v>1537293</v>
      </c>
      <c r="I1073">
        <v>1538051</v>
      </c>
      <c r="J1073" t="s">
        <v>23</v>
      </c>
      <c r="K1073" t="s">
        <v>643</v>
      </c>
      <c r="L1073" t="s">
        <v>3761</v>
      </c>
      <c r="M1073">
        <f>IF(ABS(I1073-H1074)&lt;=100,M1072,M1072+1)</f>
        <v>532</v>
      </c>
      <c r="N1073">
        <f t="shared" si="36"/>
        <v>532</v>
      </c>
      <c r="O1073">
        <f t="shared" si="37"/>
        <v>532</v>
      </c>
    </row>
    <row r="1074" spans="1:15" x14ac:dyDescent="0.35">
      <c r="A1074" t="s">
        <v>26</v>
      </c>
      <c r="B1074" t="s">
        <v>32</v>
      </c>
      <c r="C1074" t="s">
        <v>20</v>
      </c>
      <c r="D1074" t="s">
        <v>21</v>
      </c>
      <c r="E1074" t="s">
        <v>5</v>
      </c>
      <c r="G1074" t="s">
        <v>22</v>
      </c>
      <c r="H1074">
        <v>1538087</v>
      </c>
      <c r="I1074">
        <v>1538956</v>
      </c>
      <c r="J1074" t="s">
        <v>23</v>
      </c>
      <c r="K1074" t="s">
        <v>3764</v>
      </c>
      <c r="L1074" t="s">
        <v>3763</v>
      </c>
      <c r="M1074">
        <f>IF(ABS(I1074-H1075)&lt;=100,M1073,M1073+1)</f>
        <v>532</v>
      </c>
      <c r="N1074">
        <f t="shared" si="36"/>
        <v>532</v>
      </c>
      <c r="O1074">
        <f t="shared" si="37"/>
        <v>532</v>
      </c>
    </row>
    <row r="1075" spans="1:15" x14ac:dyDescent="0.35">
      <c r="A1075" t="s">
        <v>26</v>
      </c>
      <c r="B1075" t="s">
        <v>32</v>
      </c>
      <c r="C1075" t="s">
        <v>20</v>
      </c>
      <c r="D1075" t="s">
        <v>21</v>
      </c>
      <c r="E1075" t="s">
        <v>5</v>
      </c>
      <c r="G1075" t="s">
        <v>22</v>
      </c>
      <c r="H1075">
        <v>1538949</v>
      </c>
      <c r="I1075">
        <v>1540049</v>
      </c>
      <c r="J1075" t="s">
        <v>23</v>
      </c>
      <c r="K1075" t="s">
        <v>3767</v>
      </c>
      <c r="L1075" t="s">
        <v>3766</v>
      </c>
      <c r="M1075">
        <f>IF(ABS(I1075-H1076)&lt;=100,M1074,M1074+1)</f>
        <v>532</v>
      </c>
      <c r="N1075">
        <f t="shared" si="36"/>
        <v>532</v>
      </c>
      <c r="O1075">
        <f t="shared" si="37"/>
        <v>532</v>
      </c>
    </row>
    <row r="1076" spans="1:15" x14ac:dyDescent="0.35">
      <c r="A1076" t="s">
        <v>26</v>
      </c>
      <c r="B1076" t="s">
        <v>32</v>
      </c>
      <c r="C1076" t="s">
        <v>20</v>
      </c>
      <c r="D1076" t="s">
        <v>21</v>
      </c>
      <c r="E1076" t="s">
        <v>5</v>
      </c>
      <c r="G1076" t="s">
        <v>22</v>
      </c>
      <c r="H1076">
        <v>1540046</v>
      </c>
      <c r="I1076">
        <v>1542085</v>
      </c>
      <c r="J1076" t="s">
        <v>23</v>
      </c>
      <c r="K1076" t="s">
        <v>3770</v>
      </c>
      <c r="L1076" t="s">
        <v>3769</v>
      </c>
      <c r="M1076">
        <f>IF(ABS(I1076-H1077)&lt;=100,M1075,M1075+1)</f>
        <v>532</v>
      </c>
      <c r="N1076">
        <f t="shared" si="36"/>
        <v>532</v>
      </c>
      <c r="O1076">
        <f t="shared" si="37"/>
        <v>532</v>
      </c>
    </row>
    <row r="1077" spans="1:15" x14ac:dyDescent="0.35">
      <c r="A1077" t="s">
        <v>26</v>
      </c>
      <c r="B1077" t="s">
        <v>32</v>
      </c>
      <c r="C1077" t="s">
        <v>20</v>
      </c>
      <c r="D1077" t="s">
        <v>21</v>
      </c>
      <c r="E1077" t="s">
        <v>5</v>
      </c>
      <c r="G1077" t="s">
        <v>22</v>
      </c>
      <c r="H1077">
        <v>1542108</v>
      </c>
      <c r="I1077">
        <v>1543196</v>
      </c>
      <c r="J1077" t="s">
        <v>23</v>
      </c>
      <c r="K1077" t="s">
        <v>3773</v>
      </c>
      <c r="L1077" t="s">
        <v>3772</v>
      </c>
      <c r="M1077">
        <f>IF(ABS(I1077-H1078)&lt;=100,M1076,M1076+1)</f>
        <v>532</v>
      </c>
      <c r="N1077">
        <f t="shared" si="36"/>
        <v>532</v>
      </c>
      <c r="O1077">
        <f t="shared" si="37"/>
        <v>532</v>
      </c>
    </row>
    <row r="1078" spans="1:15" x14ac:dyDescent="0.35">
      <c r="A1078" t="s">
        <v>26</v>
      </c>
      <c r="B1078" t="s">
        <v>32</v>
      </c>
      <c r="C1078" t="s">
        <v>20</v>
      </c>
      <c r="D1078" t="s">
        <v>21</v>
      </c>
      <c r="E1078" t="s">
        <v>5</v>
      </c>
      <c r="G1078" t="s">
        <v>22</v>
      </c>
      <c r="H1078">
        <v>1543197</v>
      </c>
      <c r="I1078">
        <v>1543976</v>
      </c>
      <c r="J1078" t="s">
        <v>23</v>
      </c>
      <c r="K1078" t="s">
        <v>3776</v>
      </c>
      <c r="L1078" t="s">
        <v>3775</v>
      </c>
      <c r="M1078">
        <f>IF(ABS(I1078-H1079)&lt;=100,M1077,M1077+1)</f>
        <v>532</v>
      </c>
      <c r="N1078">
        <f t="shared" si="36"/>
        <v>532</v>
      </c>
      <c r="O1078">
        <f t="shared" si="37"/>
        <v>532</v>
      </c>
    </row>
    <row r="1079" spans="1:15" x14ac:dyDescent="0.35">
      <c r="A1079" t="s">
        <v>26</v>
      </c>
      <c r="B1079" t="s">
        <v>32</v>
      </c>
      <c r="C1079" t="s">
        <v>20</v>
      </c>
      <c r="D1079" t="s">
        <v>21</v>
      </c>
      <c r="E1079" t="s">
        <v>5</v>
      </c>
      <c r="G1079" t="s">
        <v>22</v>
      </c>
      <c r="H1079">
        <v>1543983</v>
      </c>
      <c r="I1079">
        <v>1544252</v>
      </c>
      <c r="J1079" t="s">
        <v>23</v>
      </c>
      <c r="K1079" t="s">
        <v>3779</v>
      </c>
      <c r="L1079" t="s">
        <v>3778</v>
      </c>
      <c r="M1079">
        <f>IF(ABS(I1079-H1080)&lt;=100,M1078,M1078+1)</f>
        <v>532</v>
      </c>
      <c r="N1079">
        <f t="shared" si="36"/>
        <v>532</v>
      </c>
      <c r="O1079">
        <f t="shared" si="37"/>
        <v>532</v>
      </c>
    </row>
    <row r="1080" spans="1:15" x14ac:dyDescent="0.35">
      <c r="A1080" t="s">
        <v>26</v>
      </c>
      <c r="B1080" t="s">
        <v>32</v>
      </c>
      <c r="C1080" t="s">
        <v>20</v>
      </c>
      <c r="D1080" t="s">
        <v>21</v>
      </c>
      <c r="E1080" t="s">
        <v>5</v>
      </c>
      <c r="G1080" t="s">
        <v>22</v>
      </c>
      <c r="H1080">
        <v>1544270</v>
      </c>
      <c r="I1080">
        <v>1544959</v>
      </c>
      <c r="J1080" t="s">
        <v>23</v>
      </c>
      <c r="K1080" t="s">
        <v>3782</v>
      </c>
      <c r="L1080" t="s">
        <v>3781</v>
      </c>
      <c r="M1080">
        <f>IF(ABS(I1080-H1081)&lt;=100,M1079,M1079+1)</f>
        <v>532</v>
      </c>
      <c r="N1080">
        <f t="shared" si="36"/>
        <v>532</v>
      </c>
      <c r="O1080">
        <f t="shared" si="37"/>
        <v>532</v>
      </c>
    </row>
    <row r="1081" spans="1:15" x14ac:dyDescent="0.35">
      <c r="A1081" t="s">
        <v>26</v>
      </c>
      <c r="B1081" t="s">
        <v>32</v>
      </c>
      <c r="C1081" t="s">
        <v>20</v>
      </c>
      <c r="D1081" t="s">
        <v>21</v>
      </c>
      <c r="E1081" t="s">
        <v>5</v>
      </c>
      <c r="G1081" t="s">
        <v>22</v>
      </c>
      <c r="H1081">
        <v>1544956</v>
      </c>
      <c r="I1081">
        <v>1545603</v>
      </c>
      <c r="J1081" t="s">
        <v>23</v>
      </c>
      <c r="K1081" t="s">
        <v>3785</v>
      </c>
      <c r="L1081" t="s">
        <v>3784</v>
      </c>
      <c r="M1081">
        <f>IF(ABS(I1081-H1082)&lt;=100,M1080,M1080+1)</f>
        <v>532</v>
      </c>
      <c r="N1081">
        <f t="shared" si="36"/>
        <v>532</v>
      </c>
      <c r="O1081">
        <f t="shared" si="37"/>
        <v>532</v>
      </c>
    </row>
    <row r="1082" spans="1:15" x14ac:dyDescent="0.35">
      <c r="A1082" t="s">
        <v>26</v>
      </c>
      <c r="B1082" t="s">
        <v>32</v>
      </c>
      <c r="C1082" t="s">
        <v>20</v>
      </c>
      <c r="D1082" t="s">
        <v>21</v>
      </c>
      <c r="E1082" t="s">
        <v>5</v>
      </c>
      <c r="G1082" t="s">
        <v>22</v>
      </c>
      <c r="H1082">
        <v>1545630</v>
      </c>
      <c r="I1082">
        <v>1546661</v>
      </c>
      <c r="J1082" t="s">
        <v>23</v>
      </c>
      <c r="K1082" t="s">
        <v>3788</v>
      </c>
      <c r="L1082" t="s">
        <v>3787</v>
      </c>
      <c r="M1082">
        <f>IF(ABS(I1082-H1083)&lt;=100,M1081,M1081+1)</f>
        <v>532</v>
      </c>
      <c r="N1082">
        <f t="shared" si="36"/>
        <v>532</v>
      </c>
      <c r="O1082">
        <f t="shared" si="37"/>
        <v>532</v>
      </c>
    </row>
    <row r="1083" spans="1:15" x14ac:dyDescent="0.35">
      <c r="A1083" t="s">
        <v>26</v>
      </c>
      <c r="B1083" t="s">
        <v>32</v>
      </c>
      <c r="C1083" t="s">
        <v>20</v>
      </c>
      <c r="D1083" t="s">
        <v>21</v>
      </c>
      <c r="E1083" t="s">
        <v>5</v>
      </c>
      <c r="G1083" t="s">
        <v>22</v>
      </c>
      <c r="H1083">
        <v>1546651</v>
      </c>
      <c r="I1083">
        <v>1547634</v>
      </c>
      <c r="J1083" t="s">
        <v>23</v>
      </c>
      <c r="K1083" t="s">
        <v>3791</v>
      </c>
      <c r="L1083" t="s">
        <v>3790</v>
      </c>
      <c r="M1083">
        <f>IF(ABS(I1083-H1084)&lt;=100,M1082,M1082+1)</f>
        <v>532</v>
      </c>
      <c r="N1083">
        <f t="shared" si="36"/>
        <v>532</v>
      </c>
      <c r="O1083">
        <f t="shared" si="37"/>
        <v>532</v>
      </c>
    </row>
    <row r="1084" spans="1:15" x14ac:dyDescent="0.35">
      <c r="A1084" t="s">
        <v>26</v>
      </c>
      <c r="B1084" t="s">
        <v>32</v>
      </c>
      <c r="C1084" t="s">
        <v>20</v>
      </c>
      <c r="D1084" t="s">
        <v>21</v>
      </c>
      <c r="E1084" t="s">
        <v>5</v>
      </c>
      <c r="G1084" t="s">
        <v>22</v>
      </c>
      <c r="H1084">
        <v>1547648</v>
      </c>
      <c r="I1084">
        <v>1547863</v>
      </c>
      <c r="J1084" t="s">
        <v>23</v>
      </c>
      <c r="K1084" t="s">
        <v>28</v>
      </c>
      <c r="L1084" t="s">
        <v>3793</v>
      </c>
      <c r="M1084">
        <f>IF(ABS(I1084-H1085)&lt;=100,M1083,M1083+1)</f>
        <v>532</v>
      </c>
      <c r="N1084">
        <f t="shared" si="36"/>
        <v>532</v>
      </c>
      <c r="O1084">
        <f t="shared" si="37"/>
        <v>532</v>
      </c>
    </row>
    <row r="1085" spans="1:15" x14ac:dyDescent="0.35">
      <c r="A1085" t="s">
        <v>26</v>
      </c>
      <c r="B1085" t="s">
        <v>32</v>
      </c>
      <c r="C1085" t="s">
        <v>20</v>
      </c>
      <c r="D1085" t="s">
        <v>21</v>
      </c>
      <c r="E1085" t="s">
        <v>5</v>
      </c>
      <c r="G1085" t="s">
        <v>22</v>
      </c>
      <c r="H1085">
        <v>1547887</v>
      </c>
      <c r="I1085">
        <v>1548675</v>
      </c>
      <c r="J1085" t="s">
        <v>23</v>
      </c>
      <c r="K1085" t="s">
        <v>3796</v>
      </c>
      <c r="L1085" t="s">
        <v>3795</v>
      </c>
      <c r="M1085">
        <f>IF(ABS(I1085-H1086)&lt;=100,M1084,M1084+1)</f>
        <v>532</v>
      </c>
      <c r="N1085">
        <f t="shared" si="36"/>
        <v>532</v>
      </c>
      <c r="O1085">
        <f t="shared" si="37"/>
        <v>532</v>
      </c>
    </row>
    <row r="1086" spans="1:15" x14ac:dyDescent="0.35">
      <c r="A1086" t="s">
        <v>26</v>
      </c>
      <c r="B1086" t="s">
        <v>32</v>
      </c>
      <c r="C1086" t="s">
        <v>20</v>
      </c>
      <c r="D1086" t="s">
        <v>21</v>
      </c>
      <c r="E1086" t="s">
        <v>5</v>
      </c>
      <c r="G1086" t="s">
        <v>22</v>
      </c>
      <c r="H1086">
        <v>1548718</v>
      </c>
      <c r="I1086">
        <v>1549173</v>
      </c>
      <c r="J1086" t="s">
        <v>23</v>
      </c>
      <c r="K1086" t="s">
        <v>3799</v>
      </c>
      <c r="L1086" t="s">
        <v>3798</v>
      </c>
      <c r="M1086">
        <f>IF(ABS(I1086-H1087)&lt;=100,M1085,M1085+1)</f>
        <v>532</v>
      </c>
      <c r="N1086">
        <f t="shared" si="36"/>
        <v>532</v>
      </c>
      <c r="O1086">
        <f t="shared" si="37"/>
        <v>532</v>
      </c>
    </row>
    <row r="1087" spans="1:15" x14ac:dyDescent="0.35">
      <c r="A1087" t="s">
        <v>26</v>
      </c>
      <c r="B1087" t="s">
        <v>32</v>
      </c>
      <c r="C1087" t="s">
        <v>20</v>
      </c>
      <c r="D1087" t="s">
        <v>21</v>
      </c>
      <c r="E1087" t="s">
        <v>5</v>
      </c>
      <c r="G1087" t="s">
        <v>22</v>
      </c>
      <c r="H1087">
        <v>1549190</v>
      </c>
      <c r="I1087">
        <v>1550509</v>
      </c>
      <c r="J1087" t="s">
        <v>23</v>
      </c>
      <c r="K1087" t="s">
        <v>28</v>
      </c>
      <c r="L1087" t="s">
        <v>3801</v>
      </c>
      <c r="M1087">
        <f>IF(ABS(I1087-H1088)&lt;=100,M1086,M1086+1)</f>
        <v>532</v>
      </c>
      <c r="N1087">
        <f t="shared" si="36"/>
        <v>532</v>
      </c>
      <c r="O1087">
        <f t="shared" si="37"/>
        <v>532</v>
      </c>
    </row>
    <row r="1088" spans="1:15" x14ac:dyDescent="0.35">
      <c r="A1088" t="s">
        <v>26</v>
      </c>
      <c r="B1088" t="s">
        <v>32</v>
      </c>
      <c r="C1088" t="s">
        <v>20</v>
      </c>
      <c r="D1088" t="s">
        <v>21</v>
      </c>
      <c r="E1088" t="s">
        <v>5</v>
      </c>
      <c r="G1088" t="s">
        <v>22</v>
      </c>
      <c r="H1088">
        <v>1550514</v>
      </c>
      <c r="I1088">
        <v>1550984</v>
      </c>
      <c r="J1088" t="s">
        <v>23</v>
      </c>
      <c r="K1088" t="s">
        <v>3804</v>
      </c>
      <c r="L1088" t="s">
        <v>3803</v>
      </c>
      <c r="M1088">
        <f>IF(ABS(I1088-H1089)&lt;=100,M1087,M1087+1)</f>
        <v>532</v>
      </c>
      <c r="N1088">
        <f t="shared" si="36"/>
        <v>532</v>
      </c>
      <c r="O1088">
        <f t="shared" si="37"/>
        <v>532</v>
      </c>
    </row>
    <row r="1089" spans="1:15" x14ac:dyDescent="0.35">
      <c r="A1089" t="s">
        <v>26</v>
      </c>
      <c r="B1089" t="s">
        <v>32</v>
      </c>
      <c r="C1089" t="s">
        <v>20</v>
      </c>
      <c r="D1089" t="s">
        <v>21</v>
      </c>
      <c r="E1089" t="s">
        <v>5</v>
      </c>
      <c r="G1089" t="s">
        <v>22</v>
      </c>
      <c r="H1089">
        <v>1550986</v>
      </c>
      <c r="I1089">
        <v>1552302</v>
      </c>
      <c r="J1089" t="s">
        <v>23</v>
      </c>
      <c r="K1089" t="s">
        <v>3807</v>
      </c>
      <c r="L1089" t="s">
        <v>3806</v>
      </c>
      <c r="M1089">
        <f>IF(ABS(I1089-H1090)&lt;=100,M1088,M1088+1)</f>
        <v>532</v>
      </c>
      <c r="N1089">
        <f t="shared" si="36"/>
        <v>532</v>
      </c>
      <c r="O1089">
        <f t="shared" si="37"/>
        <v>532</v>
      </c>
    </row>
    <row r="1090" spans="1:15" x14ac:dyDescent="0.35">
      <c r="A1090" t="s">
        <v>26</v>
      </c>
      <c r="B1090" t="s">
        <v>32</v>
      </c>
      <c r="C1090" t="s">
        <v>20</v>
      </c>
      <c r="D1090" t="s">
        <v>21</v>
      </c>
      <c r="E1090" t="s">
        <v>5</v>
      </c>
      <c r="G1090" t="s">
        <v>22</v>
      </c>
      <c r="H1090">
        <v>1552283</v>
      </c>
      <c r="I1090">
        <v>1553080</v>
      </c>
      <c r="J1090" t="s">
        <v>23</v>
      </c>
      <c r="K1090" t="s">
        <v>3810</v>
      </c>
      <c r="L1090" t="s">
        <v>3809</v>
      </c>
      <c r="M1090">
        <f>IF(ABS(I1090-H1091)&lt;=100,M1089,M1089+1)</f>
        <v>532</v>
      </c>
      <c r="N1090">
        <f t="shared" ref="N1090:N1153" si="38">IF(COUNTIF(M$1:M$3238,M1090)=1,"0",M1090)</f>
        <v>532</v>
      </c>
      <c r="O1090">
        <f t="shared" si="37"/>
        <v>532</v>
      </c>
    </row>
    <row r="1091" spans="1:15" x14ac:dyDescent="0.35">
      <c r="A1091" t="s">
        <v>26</v>
      </c>
      <c r="B1091" t="s">
        <v>32</v>
      </c>
      <c r="C1091" t="s">
        <v>20</v>
      </c>
      <c r="D1091" t="s">
        <v>21</v>
      </c>
      <c r="E1091" t="s">
        <v>5</v>
      </c>
      <c r="G1091" t="s">
        <v>22</v>
      </c>
      <c r="H1091">
        <v>1553073</v>
      </c>
      <c r="I1091">
        <v>1554086</v>
      </c>
      <c r="J1091" t="s">
        <v>23</v>
      </c>
      <c r="K1091" t="s">
        <v>3813</v>
      </c>
      <c r="L1091" t="s">
        <v>3812</v>
      </c>
      <c r="M1091">
        <f>IF(ABS(I1091-H1092)&lt;=100,M1090,M1090+1)</f>
        <v>532</v>
      </c>
      <c r="N1091">
        <f t="shared" si="38"/>
        <v>532</v>
      </c>
      <c r="O1091">
        <f t="shared" ref="O1091:O1154" si="39">M1090</f>
        <v>532</v>
      </c>
    </row>
    <row r="1092" spans="1:15" x14ac:dyDescent="0.35">
      <c r="A1092" t="s">
        <v>26</v>
      </c>
      <c r="B1092" t="s">
        <v>32</v>
      </c>
      <c r="C1092" t="s">
        <v>20</v>
      </c>
      <c r="D1092" t="s">
        <v>21</v>
      </c>
      <c r="E1092" t="s">
        <v>5</v>
      </c>
      <c r="G1092" t="s">
        <v>22</v>
      </c>
      <c r="H1092">
        <v>1554098</v>
      </c>
      <c r="I1092">
        <v>1555738</v>
      </c>
      <c r="J1092" t="s">
        <v>23</v>
      </c>
      <c r="K1092" t="s">
        <v>3816</v>
      </c>
      <c r="L1092" t="s">
        <v>3815</v>
      </c>
      <c r="M1092">
        <f>IF(ABS(I1092-H1093)&lt;=100,M1091,M1091+1)</f>
        <v>532</v>
      </c>
      <c r="N1092">
        <f t="shared" si="38"/>
        <v>532</v>
      </c>
      <c r="O1092">
        <f t="shared" si="39"/>
        <v>532</v>
      </c>
    </row>
    <row r="1093" spans="1:15" x14ac:dyDescent="0.35">
      <c r="A1093" t="s">
        <v>26</v>
      </c>
      <c r="B1093" t="s">
        <v>32</v>
      </c>
      <c r="C1093" t="s">
        <v>20</v>
      </c>
      <c r="D1093" t="s">
        <v>21</v>
      </c>
      <c r="E1093" t="s">
        <v>5</v>
      </c>
      <c r="G1093" t="s">
        <v>22</v>
      </c>
      <c r="H1093">
        <v>1555764</v>
      </c>
      <c r="I1093">
        <v>1556060</v>
      </c>
      <c r="J1093" t="s">
        <v>23</v>
      </c>
      <c r="K1093" t="s">
        <v>3819</v>
      </c>
      <c r="L1093" t="s">
        <v>3818</v>
      </c>
      <c r="M1093">
        <f>IF(ABS(I1093-H1094)&lt;=100,M1092,M1092+1)</f>
        <v>533</v>
      </c>
      <c r="N1093">
        <f t="shared" si="38"/>
        <v>533</v>
      </c>
      <c r="O1093">
        <f t="shared" si="39"/>
        <v>532</v>
      </c>
    </row>
    <row r="1094" spans="1:15" x14ac:dyDescent="0.35">
      <c r="A1094" t="s">
        <v>26</v>
      </c>
      <c r="B1094" t="s">
        <v>32</v>
      </c>
      <c r="C1094" t="s">
        <v>20</v>
      </c>
      <c r="D1094" t="s">
        <v>21</v>
      </c>
      <c r="E1094" t="s">
        <v>5</v>
      </c>
      <c r="G1094" t="s">
        <v>22</v>
      </c>
      <c r="H1094">
        <v>1556456</v>
      </c>
      <c r="I1094">
        <v>1556911</v>
      </c>
      <c r="J1094" t="s">
        <v>23</v>
      </c>
      <c r="K1094" t="s">
        <v>3822</v>
      </c>
      <c r="L1094" t="s">
        <v>3821</v>
      </c>
      <c r="M1094">
        <f>IF(ABS(I1094-H1095)&lt;=100,M1093,M1093+1)</f>
        <v>533</v>
      </c>
      <c r="N1094">
        <f t="shared" si="38"/>
        <v>533</v>
      </c>
      <c r="O1094">
        <f t="shared" si="39"/>
        <v>533</v>
      </c>
    </row>
    <row r="1095" spans="1:15" x14ac:dyDescent="0.35">
      <c r="A1095" t="s">
        <v>26</v>
      </c>
      <c r="B1095" t="s">
        <v>32</v>
      </c>
      <c r="C1095" t="s">
        <v>20</v>
      </c>
      <c r="D1095" t="s">
        <v>21</v>
      </c>
      <c r="E1095" t="s">
        <v>5</v>
      </c>
      <c r="G1095" t="s">
        <v>22</v>
      </c>
      <c r="H1095">
        <v>1556917</v>
      </c>
      <c r="I1095">
        <v>1557318</v>
      </c>
      <c r="J1095" t="s">
        <v>23</v>
      </c>
      <c r="K1095" t="s">
        <v>3825</v>
      </c>
      <c r="L1095" t="s">
        <v>3824</v>
      </c>
      <c r="M1095">
        <f>IF(ABS(I1095-H1096)&lt;=100,M1094,M1094+1)</f>
        <v>534</v>
      </c>
      <c r="N1095">
        <f t="shared" si="38"/>
        <v>534</v>
      </c>
      <c r="O1095">
        <f t="shared" si="39"/>
        <v>533</v>
      </c>
    </row>
    <row r="1096" spans="1:15" x14ac:dyDescent="0.35">
      <c r="A1096" t="s">
        <v>26</v>
      </c>
      <c r="B1096" t="s">
        <v>32</v>
      </c>
      <c r="C1096" t="s">
        <v>20</v>
      </c>
      <c r="D1096" t="s">
        <v>21</v>
      </c>
      <c r="E1096" t="s">
        <v>5</v>
      </c>
      <c r="G1096" t="s">
        <v>22</v>
      </c>
      <c r="H1096">
        <v>1559785</v>
      </c>
      <c r="I1096">
        <v>1560666</v>
      </c>
      <c r="J1096" t="s">
        <v>23</v>
      </c>
      <c r="K1096" t="s">
        <v>3834</v>
      </c>
      <c r="L1096" t="s">
        <v>3833</v>
      </c>
      <c r="M1096">
        <f>IF(ABS(I1096-H1097)&lt;=100,M1095,M1095+1)</f>
        <v>534</v>
      </c>
      <c r="N1096">
        <f t="shared" si="38"/>
        <v>534</v>
      </c>
      <c r="O1096">
        <f t="shared" si="39"/>
        <v>534</v>
      </c>
    </row>
    <row r="1097" spans="1:15" x14ac:dyDescent="0.35">
      <c r="A1097" t="s">
        <v>26</v>
      </c>
      <c r="B1097" t="s">
        <v>32</v>
      </c>
      <c r="C1097" t="s">
        <v>20</v>
      </c>
      <c r="D1097" t="s">
        <v>21</v>
      </c>
      <c r="E1097" t="s">
        <v>5</v>
      </c>
      <c r="G1097" t="s">
        <v>22</v>
      </c>
      <c r="H1097">
        <v>1560694</v>
      </c>
      <c r="I1097">
        <v>1561962</v>
      </c>
      <c r="J1097" t="s">
        <v>23</v>
      </c>
      <c r="K1097" t="s">
        <v>3837</v>
      </c>
      <c r="L1097" t="s">
        <v>3836</v>
      </c>
      <c r="M1097">
        <f>IF(ABS(I1097-H1098)&lt;=100,M1096,M1096+1)</f>
        <v>534</v>
      </c>
      <c r="N1097">
        <f t="shared" si="38"/>
        <v>534</v>
      </c>
      <c r="O1097">
        <f t="shared" si="39"/>
        <v>534</v>
      </c>
    </row>
    <row r="1098" spans="1:15" x14ac:dyDescent="0.35">
      <c r="A1098" t="s">
        <v>26</v>
      </c>
      <c r="B1098" t="s">
        <v>32</v>
      </c>
      <c r="C1098" t="s">
        <v>20</v>
      </c>
      <c r="D1098" t="s">
        <v>21</v>
      </c>
      <c r="E1098" t="s">
        <v>5</v>
      </c>
      <c r="G1098" t="s">
        <v>22</v>
      </c>
      <c r="H1098">
        <v>1561988</v>
      </c>
      <c r="I1098">
        <v>1562473</v>
      </c>
      <c r="J1098" t="s">
        <v>23</v>
      </c>
      <c r="K1098" t="s">
        <v>28</v>
      </c>
      <c r="L1098" t="s">
        <v>3839</v>
      </c>
      <c r="M1098">
        <f>IF(ABS(I1098-H1099)&lt;=100,M1097,M1097+1)</f>
        <v>534</v>
      </c>
      <c r="N1098">
        <f t="shared" si="38"/>
        <v>534</v>
      </c>
      <c r="O1098">
        <f t="shared" si="39"/>
        <v>534</v>
      </c>
    </row>
    <row r="1099" spans="1:15" x14ac:dyDescent="0.35">
      <c r="A1099" t="s">
        <v>26</v>
      </c>
      <c r="B1099" t="s">
        <v>32</v>
      </c>
      <c r="C1099" t="s">
        <v>20</v>
      </c>
      <c r="D1099" t="s">
        <v>21</v>
      </c>
      <c r="E1099" t="s">
        <v>5</v>
      </c>
      <c r="G1099" t="s">
        <v>22</v>
      </c>
      <c r="H1099">
        <v>1562502</v>
      </c>
      <c r="I1099">
        <v>1562771</v>
      </c>
      <c r="J1099" t="s">
        <v>23</v>
      </c>
      <c r="K1099" t="s">
        <v>3842</v>
      </c>
      <c r="L1099" t="s">
        <v>3841</v>
      </c>
      <c r="M1099">
        <f>IF(ABS(I1099-H1100)&lt;=100,M1098,M1098+1)</f>
        <v>534</v>
      </c>
      <c r="N1099">
        <f t="shared" si="38"/>
        <v>534</v>
      </c>
      <c r="O1099">
        <f t="shared" si="39"/>
        <v>534</v>
      </c>
    </row>
    <row r="1100" spans="1:15" x14ac:dyDescent="0.35">
      <c r="A1100" t="s">
        <v>26</v>
      </c>
      <c r="B1100" t="s">
        <v>32</v>
      </c>
      <c r="C1100" t="s">
        <v>20</v>
      </c>
      <c r="D1100" t="s">
        <v>21</v>
      </c>
      <c r="E1100" t="s">
        <v>5</v>
      </c>
      <c r="G1100" t="s">
        <v>22</v>
      </c>
      <c r="H1100">
        <v>1562810</v>
      </c>
      <c r="I1100">
        <v>1563235</v>
      </c>
      <c r="J1100" t="s">
        <v>23</v>
      </c>
      <c r="K1100" t="s">
        <v>3845</v>
      </c>
      <c r="L1100" t="s">
        <v>3844</v>
      </c>
      <c r="M1100">
        <f>IF(ABS(I1100-H1101)&lt;=100,M1099,M1099+1)</f>
        <v>534</v>
      </c>
      <c r="N1100">
        <f t="shared" si="38"/>
        <v>534</v>
      </c>
      <c r="O1100">
        <f t="shared" si="39"/>
        <v>534</v>
      </c>
    </row>
    <row r="1101" spans="1:15" x14ac:dyDescent="0.35">
      <c r="A1101" t="s">
        <v>26</v>
      </c>
      <c r="B1101" t="s">
        <v>32</v>
      </c>
      <c r="C1101" t="s">
        <v>20</v>
      </c>
      <c r="D1101" t="s">
        <v>21</v>
      </c>
      <c r="E1101" t="s">
        <v>5</v>
      </c>
      <c r="G1101" t="s">
        <v>22</v>
      </c>
      <c r="H1101">
        <v>1563306</v>
      </c>
      <c r="I1101">
        <v>1563731</v>
      </c>
      <c r="J1101" t="s">
        <v>23</v>
      </c>
      <c r="K1101" t="s">
        <v>3848</v>
      </c>
      <c r="L1101" t="s">
        <v>3847</v>
      </c>
      <c r="M1101">
        <f>IF(ABS(I1101-H1102)&lt;=100,M1100,M1100+1)</f>
        <v>534</v>
      </c>
      <c r="N1101">
        <f t="shared" si="38"/>
        <v>534</v>
      </c>
      <c r="O1101">
        <f t="shared" si="39"/>
        <v>534</v>
      </c>
    </row>
    <row r="1102" spans="1:15" x14ac:dyDescent="0.35">
      <c r="A1102" t="s">
        <v>26</v>
      </c>
      <c r="B1102" t="s">
        <v>32</v>
      </c>
      <c r="C1102" t="s">
        <v>20</v>
      </c>
      <c r="D1102" t="s">
        <v>21</v>
      </c>
      <c r="E1102" t="s">
        <v>5</v>
      </c>
      <c r="G1102" t="s">
        <v>22</v>
      </c>
      <c r="H1102">
        <v>1563742</v>
      </c>
      <c r="I1102">
        <v>1564527</v>
      </c>
      <c r="J1102" t="s">
        <v>23</v>
      </c>
      <c r="K1102" t="s">
        <v>3851</v>
      </c>
      <c r="L1102" t="s">
        <v>3850</v>
      </c>
      <c r="M1102">
        <f>IF(ABS(I1102-H1103)&lt;=100,M1101,M1101+1)</f>
        <v>534</v>
      </c>
      <c r="N1102">
        <f t="shared" si="38"/>
        <v>534</v>
      </c>
      <c r="O1102">
        <f t="shared" si="39"/>
        <v>534</v>
      </c>
    </row>
    <row r="1103" spans="1:15" x14ac:dyDescent="0.35">
      <c r="A1103" t="s">
        <v>26</v>
      </c>
      <c r="B1103" t="s">
        <v>32</v>
      </c>
      <c r="C1103" t="s">
        <v>20</v>
      </c>
      <c r="D1103" t="s">
        <v>21</v>
      </c>
      <c r="E1103" t="s">
        <v>5</v>
      </c>
      <c r="G1103" t="s">
        <v>22</v>
      </c>
      <c r="H1103">
        <v>1564496</v>
      </c>
      <c r="I1103">
        <v>1565293</v>
      </c>
      <c r="J1103" t="s">
        <v>23</v>
      </c>
      <c r="K1103" t="s">
        <v>3854</v>
      </c>
      <c r="L1103" t="s">
        <v>3853</v>
      </c>
      <c r="M1103">
        <f>IF(ABS(I1103-H1104)&lt;=100,M1102,M1102+1)</f>
        <v>535</v>
      </c>
      <c r="N1103">
        <f t="shared" si="38"/>
        <v>535</v>
      </c>
      <c r="O1103">
        <f t="shared" si="39"/>
        <v>534</v>
      </c>
    </row>
    <row r="1104" spans="1:15" x14ac:dyDescent="0.35">
      <c r="A1104" t="s">
        <v>26</v>
      </c>
      <c r="B1104" t="s">
        <v>32</v>
      </c>
      <c r="C1104" t="s">
        <v>20</v>
      </c>
      <c r="D1104" t="s">
        <v>21</v>
      </c>
      <c r="E1104" t="s">
        <v>5</v>
      </c>
      <c r="G1104" t="s">
        <v>22</v>
      </c>
      <c r="H1104">
        <v>1566054</v>
      </c>
      <c r="I1104">
        <v>1566431</v>
      </c>
      <c r="J1104" t="s">
        <v>23</v>
      </c>
      <c r="K1104" t="s">
        <v>3857</v>
      </c>
      <c r="L1104" t="s">
        <v>3856</v>
      </c>
      <c r="M1104">
        <f>IF(ABS(I1104-H1105)&lt;=100,M1103,M1103+1)</f>
        <v>535</v>
      </c>
      <c r="N1104">
        <f t="shared" si="38"/>
        <v>535</v>
      </c>
      <c r="O1104">
        <f t="shared" si="39"/>
        <v>535</v>
      </c>
    </row>
    <row r="1105" spans="1:15" x14ac:dyDescent="0.35">
      <c r="A1105" t="s">
        <v>26</v>
      </c>
      <c r="B1105" t="s">
        <v>32</v>
      </c>
      <c r="C1105" t="s">
        <v>20</v>
      </c>
      <c r="D1105" t="s">
        <v>21</v>
      </c>
      <c r="E1105" t="s">
        <v>5</v>
      </c>
      <c r="G1105" t="s">
        <v>22</v>
      </c>
      <c r="H1105">
        <v>1566448</v>
      </c>
      <c r="I1105">
        <v>1566837</v>
      </c>
      <c r="J1105" t="s">
        <v>23</v>
      </c>
      <c r="K1105" t="s">
        <v>28</v>
      </c>
      <c r="L1105" t="s">
        <v>3859</v>
      </c>
      <c r="M1105">
        <f>IF(ABS(I1105-H1106)&lt;=100,M1104,M1104+1)</f>
        <v>535</v>
      </c>
      <c r="N1105">
        <f t="shared" si="38"/>
        <v>535</v>
      </c>
      <c r="O1105">
        <f t="shared" si="39"/>
        <v>535</v>
      </c>
    </row>
    <row r="1106" spans="1:15" x14ac:dyDescent="0.35">
      <c r="A1106" t="s">
        <v>26</v>
      </c>
      <c r="B1106" t="s">
        <v>32</v>
      </c>
      <c r="C1106" t="s">
        <v>20</v>
      </c>
      <c r="D1106" t="s">
        <v>21</v>
      </c>
      <c r="E1106" t="s">
        <v>5</v>
      </c>
      <c r="G1106" t="s">
        <v>22</v>
      </c>
      <c r="H1106">
        <v>1566837</v>
      </c>
      <c r="I1106">
        <v>1568324</v>
      </c>
      <c r="J1106" t="s">
        <v>23</v>
      </c>
      <c r="K1106" t="s">
        <v>3862</v>
      </c>
      <c r="L1106" t="s">
        <v>3861</v>
      </c>
      <c r="M1106">
        <f>IF(ABS(I1106-H1107)&lt;=100,M1105,M1105+1)</f>
        <v>535</v>
      </c>
      <c r="N1106">
        <f t="shared" si="38"/>
        <v>535</v>
      </c>
      <c r="O1106">
        <f t="shared" si="39"/>
        <v>535</v>
      </c>
    </row>
    <row r="1107" spans="1:15" x14ac:dyDescent="0.35">
      <c r="A1107" t="s">
        <v>26</v>
      </c>
      <c r="B1107" t="s">
        <v>32</v>
      </c>
      <c r="C1107" t="s">
        <v>20</v>
      </c>
      <c r="D1107" t="s">
        <v>21</v>
      </c>
      <c r="E1107" t="s">
        <v>5</v>
      </c>
      <c r="G1107" t="s">
        <v>22</v>
      </c>
      <c r="H1107">
        <v>1568343</v>
      </c>
      <c r="I1107">
        <v>1568687</v>
      </c>
      <c r="J1107" t="s">
        <v>23</v>
      </c>
      <c r="K1107" t="s">
        <v>3865</v>
      </c>
      <c r="L1107" t="s">
        <v>3864</v>
      </c>
      <c r="M1107">
        <f>IF(ABS(I1107-H1108)&lt;=100,M1106,M1106+1)</f>
        <v>536</v>
      </c>
      <c r="N1107" t="str">
        <f t="shared" si="38"/>
        <v>0</v>
      </c>
      <c r="O1107">
        <f t="shared" si="39"/>
        <v>535</v>
      </c>
    </row>
    <row r="1108" spans="1:15" x14ac:dyDescent="0.35">
      <c r="A1108" t="s">
        <v>26</v>
      </c>
      <c r="B1108" t="s">
        <v>32</v>
      </c>
      <c r="C1108" t="s">
        <v>20</v>
      </c>
      <c r="D1108" t="s">
        <v>21</v>
      </c>
      <c r="E1108" t="s">
        <v>5</v>
      </c>
      <c r="G1108" t="s">
        <v>22</v>
      </c>
      <c r="H1108">
        <v>1569000</v>
      </c>
      <c r="I1108">
        <v>1569740</v>
      </c>
      <c r="J1108" t="s">
        <v>23</v>
      </c>
      <c r="K1108" t="s">
        <v>3868</v>
      </c>
      <c r="L1108" t="s">
        <v>3867</v>
      </c>
      <c r="M1108">
        <f>IF(ABS(I1108-H1109)&lt;=100,M1107,M1107+1)</f>
        <v>537</v>
      </c>
      <c r="N1108" t="str">
        <f t="shared" si="38"/>
        <v>0</v>
      </c>
      <c r="O1108">
        <f t="shared" si="39"/>
        <v>536</v>
      </c>
    </row>
    <row r="1109" spans="1:15" x14ac:dyDescent="0.35">
      <c r="A1109" t="s">
        <v>26</v>
      </c>
      <c r="B1109" t="s">
        <v>32</v>
      </c>
      <c r="C1109" t="s">
        <v>20</v>
      </c>
      <c r="D1109" t="s">
        <v>21</v>
      </c>
      <c r="E1109" t="s">
        <v>5</v>
      </c>
      <c r="G1109" t="s">
        <v>22</v>
      </c>
      <c r="H1109">
        <v>1570501</v>
      </c>
      <c r="I1109">
        <v>1570635</v>
      </c>
      <c r="J1109" t="s">
        <v>23</v>
      </c>
      <c r="K1109" t="s">
        <v>3871</v>
      </c>
      <c r="L1109" t="s">
        <v>3870</v>
      </c>
      <c r="M1109">
        <f>IF(ABS(I1109-H1110)&lt;=100,M1108,M1108+1)</f>
        <v>538</v>
      </c>
      <c r="N1109" t="str">
        <f t="shared" si="38"/>
        <v>0</v>
      </c>
      <c r="O1109">
        <f t="shared" si="39"/>
        <v>537</v>
      </c>
    </row>
    <row r="1110" spans="1:15" x14ac:dyDescent="0.35">
      <c r="A1110" t="s">
        <v>26</v>
      </c>
      <c r="B1110" t="s">
        <v>32</v>
      </c>
      <c r="C1110" t="s">
        <v>20</v>
      </c>
      <c r="D1110" t="s">
        <v>21</v>
      </c>
      <c r="E1110" t="s">
        <v>5</v>
      </c>
      <c r="G1110" t="s">
        <v>22</v>
      </c>
      <c r="H1110">
        <v>1570957</v>
      </c>
      <c r="I1110">
        <v>1572108</v>
      </c>
      <c r="J1110" t="s">
        <v>23</v>
      </c>
      <c r="K1110" t="s">
        <v>28</v>
      </c>
      <c r="L1110" t="s">
        <v>3873</v>
      </c>
      <c r="M1110">
        <f>IF(ABS(I1110-H1111)&lt;=100,M1109,M1109+1)</f>
        <v>539</v>
      </c>
      <c r="N1110">
        <f t="shared" si="38"/>
        <v>539</v>
      </c>
      <c r="O1110">
        <f t="shared" si="39"/>
        <v>538</v>
      </c>
    </row>
    <row r="1111" spans="1:15" x14ac:dyDescent="0.35">
      <c r="A1111" t="s">
        <v>26</v>
      </c>
      <c r="B1111" t="s">
        <v>32</v>
      </c>
      <c r="C1111" t="s">
        <v>20</v>
      </c>
      <c r="D1111" t="s">
        <v>21</v>
      </c>
      <c r="E1111" t="s">
        <v>5</v>
      </c>
      <c r="G1111" t="s">
        <v>22</v>
      </c>
      <c r="H1111">
        <v>1572340</v>
      </c>
      <c r="I1111">
        <v>1572564</v>
      </c>
      <c r="J1111" t="s">
        <v>23</v>
      </c>
      <c r="K1111" t="s">
        <v>3876</v>
      </c>
      <c r="L1111" t="s">
        <v>3875</v>
      </c>
      <c r="M1111">
        <f>IF(ABS(I1111-H1112)&lt;=100,M1110,M1110+1)</f>
        <v>539</v>
      </c>
      <c r="N1111">
        <f t="shared" si="38"/>
        <v>539</v>
      </c>
      <c r="O1111">
        <f t="shared" si="39"/>
        <v>539</v>
      </c>
    </row>
    <row r="1112" spans="1:15" x14ac:dyDescent="0.35">
      <c r="A1112" t="s">
        <v>26</v>
      </c>
      <c r="B1112" t="s">
        <v>32</v>
      </c>
      <c r="C1112" t="s">
        <v>20</v>
      </c>
      <c r="D1112" t="s">
        <v>21</v>
      </c>
      <c r="E1112" t="s">
        <v>5</v>
      </c>
      <c r="G1112" t="s">
        <v>22</v>
      </c>
      <c r="H1112">
        <v>1572568</v>
      </c>
      <c r="I1112">
        <v>1573023</v>
      </c>
      <c r="J1112" t="s">
        <v>23</v>
      </c>
      <c r="K1112" t="s">
        <v>3879</v>
      </c>
      <c r="L1112" t="s">
        <v>3878</v>
      </c>
      <c r="M1112">
        <f>IF(ABS(I1112-H1113)&lt;=100,M1111,M1111+1)</f>
        <v>540</v>
      </c>
      <c r="N1112">
        <f t="shared" si="38"/>
        <v>540</v>
      </c>
      <c r="O1112">
        <f t="shared" si="39"/>
        <v>539</v>
      </c>
    </row>
    <row r="1113" spans="1:15" x14ac:dyDescent="0.35">
      <c r="A1113" t="s">
        <v>26</v>
      </c>
      <c r="B1113" t="s">
        <v>32</v>
      </c>
      <c r="C1113" t="s">
        <v>20</v>
      </c>
      <c r="D1113" t="s">
        <v>21</v>
      </c>
      <c r="E1113" t="s">
        <v>5</v>
      </c>
      <c r="G1113" t="s">
        <v>22</v>
      </c>
      <c r="H1113">
        <v>1573127</v>
      </c>
      <c r="I1113">
        <v>1574950</v>
      </c>
      <c r="J1113" t="s">
        <v>23</v>
      </c>
      <c r="K1113" t="s">
        <v>3882</v>
      </c>
      <c r="L1113" t="s">
        <v>3881</v>
      </c>
      <c r="M1113">
        <f>IF(ABS(I1113-H1114)&lt;=100,M1112,M1112+1)</f>
        <v>540</v>
      </c>
      <c r="N1113">
        <f t="shared" si="38"/>
        <v>540</v>
      </c>
      <c r="O1113">
        <f t="shared" si="39"/>
        <v>540</v>
      </c>
    </row>
    <row r="1114" spans="1:15" x14ac:dyDescent="0.35">
      <c r="A1114" t="s">
        <v>26</v>
      </c>
      <c r="B1114" t="s">
        <v>32</v>
      </c>
      <c r="C1114" t="s">
        <v>20</v>
      </c>
      <c r="D1114" t="s">
        <v>21</v>
      </c>
      <c r="E1114" t="s">
        <v>5</v>
      </c>
      <c r="G1114" t="s">
        <v>22</v>
      </c>
      <c r="H1114">
        <v>1574962</v>
      </c>
      <c r="I1114">
        <v>1575306</v>
      </c>
      <c r="J1114" t="s">
        <v>23</v>
      </c>
      <c r="K1114" t="s">
        <v>28</v>
      </c>
      <c r="L1114" t="s">
        <v>3884</v>
      </c>
      <c r="M1114">
        <f>IF(ABS(I1114-H1115)&lt;=100,M1113,M1113+1)</f>
        <v>540</v>
      </c>
      <c r="N1114">
        <f t="shared" si="38"/>
        <v>540</v>
      </c>
      <c r="O1114">
        <f t="shared" si="39"/>
        <v>540</v>
      </c>
    </row>
    <row r="1115" spans="1:15" x14ac:dyDescent="0.35">
      <c r="A1115" t="s">
        <v>26</v>
      </c>
      <c r="B1115" t="s">
        <v>32</v>
      </c>
      <c r="C1115" t="s">
        <v>20</v>
      </c>
      <c r="D1115" t="s">
        <v>21</v>
      </c>
      <c r="E1115" t="s">
        <v>5</v>
      </c>
      <c r="G1115" t="s">
        <v>22</v>
      </c>
      <c r="H1115">
        <v>1575303</v>
      </c>
      <c r="I1115">
        <v>1576454</v>
      </c>
      <c r="J1115" t="s">
        <v>23</v>
      </c>
      <c r="K1115" t="s">
        <v>187</v>
      </c>
      <c r="L1115" t="s">
        <v>3886</v>
      </c>
      <c r="M1115">
        <f>IF(ABS(I1115-H1116)&lt;=100,M1114,M1114+1)</f>
        <v>541</v>
      </c>
      <c r="N1115" t="str">
        <f t="shared" si="38"/>
        <v>0</v>
      </c>
      <c r="O1115">
        <f t="shared" si="39"/>
        <v>540</v>
      </c>
    </row>
    <row r="1116" spans="1:15" x14ac:dyDescent="0.35">
      <c r="A1116" t="s">
        <v>26</v>
      </c>
      <c r="B1116" t="s">
        <v>32</v>
      </c>
      <c r="C1116" t="s">
        <v>20</v>
      </c>
      <c r="D1116" t="s">
        <v>21</v>
      </c>
      <c r="E1116" t="s">
        <v>5</v>
      </c>
      <c r="G1116" t="s">
        <v>22</v>
      </c>
      <c r="H1116">
        <v>1576921</v>
      </c>
      <c r="I1116">
        <v>1578351</v>
      </c>
      <c r="J1116" t="s">
        <v>23</v>
      </c>
      <c r="K1116" t="s">
        <v>34</v>
      </c>
      <c r="L1116" t="s">
        <v>3888</v>
      </c>
      <c r="M1116">
        <f>IF(ABS(I1116-H1117)&lt;=100,M1115,M1115+1)</f>
        <v>542</v>
      </c>
      <c r="N1116" t="str">
        <f t="shared" si="38"/>
        <v>0</v>
      </c>
      <c r="O1116">
        <f t="shared" si="39"/>
        <v>541</v>
      </c>
    </row>
    <row r="1117" spans="1:15" x14ac:dyDescent="0.35">
      <c r="A1117" t="s">
        <v>26</v>
      </c>
      <c r="B1117" t="s">
        <v>32</v>
      </c>
      <c r="C1117" t="s">
        <v>20</v>
      </c>
      <c r="D1117" t="s">
        <v>21</v>
      </c>
      <c r="E1117" t="s">
        <v>5</v>
      </c>
      <c r="G1117" t="s">
        <v>22</v>
      </c>
      <c r="H1117">
        <v>1580666</v>
      </c>
      <c r="I1117">
        <v>1581484</v>
      </c>
      <c r="J1117" t="s">
        <v>23</v>
      </c>
      <c r="K1117" t="s">
        <v>1245</v>
      </c>
      <c r="L1117" t="s">
        <v>3892</v>
      </c>
      <c r="M1117">
        <f>IF(ABS(I1117-H1118)&lt;=100,M1116,M1116+1)</f>
        <v>543</v>
      </c>
      <c r="N1117" t="str">
        <f t="shared" si="38"/>
        <v>0</v>
      </c>
      <c r="O1117">
        <f t="shared" si="39"/>
        <v>542</v>
      </c>
    </row>
    <row r="1118" spans="1:15" x14ac:dyDescent="0.35">
      <c r="A1118" t="s">
        <v>26</v>
      </c>
      <c r="B1118" t="s">
        <v>32</v>
      </c>
      <c r="C1118" t="s">
        <v>20</v>
      </c>
      <c r="D1118" t="s">
        <v>21</v>
      </c>
      <c r="E1118" t="s">
        <v>5</v>
      </c>
      <c r="G1118" t="s">
        <v>22</v>
      </c>
      <c r="H1118">
        <v>1581742</v>
      </c>
      <c r="I1118">
        <v>1583544</v>
      </c>
      <c r="J1118" t="s">
        <v>23</v>
      </c>
      <c r="K1118" t="s">
        <v>3895</v>
      </c>
      <c r="L1118" t="s">
        <v>3894</v>
      </c>
      <c r="M1118">
        <f>IF(ABS(I1118-H1119)&lt;=100,M1117,M1117+1)</f>
        <v>544</v>
      </c>
      <c r="N1118">
        <f t="shared" si="38"/>
        <v>544</v>
      </c>
      <c r="O1118">
        <f t="shared" si="39"/>
        <v>543</v>
      </c>
    </row>
    <row r="1119" spans="1:15" x14ac:dyDescent="0.35">
      <c r="A1119" t="s">
        <v>26</v>
      </c>
      <c r="B1119" t="s">
        <v>32</v>
      </c>
      <c r="C1119" t="s">
        <v>20</v>
      </c>
      <c r="D1119" t="s">
        <v>21</v>
      </c>
      <c r="E1119" t="s">
        <v>5</v>
      </c>
      <c r="G1119" t="s">
        <v>22</v>
      </c>
      <c r="H1119">
        <v>1584667</v>
      </c>
      <c r="I1119">
        <v>1586016</v>
      </c>
      <c r="J1119" t="s">
        <v>23</v>
      </c>
      <c r="K1119" t="s">
        <v>3898</v>
      </c>
      <c r="L1119" t="s">
        <v>3897</v>
      </c>
      <c r="M1119">
        <f>IF(ABS(I1119-H1120)&lt;=100,M1118,M1118+1)</f>
        <v>544</v>
      </c>
      <c r="N1119">
        <f t="shared" si="38"/>
        <v>544</v>
      </c>
      <c r="O1119">
        <f t="shared" si="39"/>
        <v>544</v>
      </c>
    </row>
    <row r="1120" spans="1:15" x14ac:dyDescent="0.35">
      <c r="A1120" t="s">
        <v>26</v>
      </c>
      <c r="B1120" t="s">
        <v>32</v>
      </c>
      <c r="C1120" t="s">
        <v>20</v>
      </c>
      <c r="D1120" t="s">
        <v>21</v>
      </c>
      <c r="E1120" t="s">
        <v>5</v>
      </c>
      <c r="G1120" t="s">
        <v>22</v>
      </c>
      <c r="H1120">
        <v>1586087</v>
      </c>
      <c r="I1120">
        <v>1587091</v>
      </c>
      <c r="J1120" t="s">
        <v>23</v>
      </c>
      <c r="K1120" t="s">
        <v>28</v>
      </c>
      <c r="L1120" t="s">
        <v>3900</v>
      </c>
      <c r="M1120">
        <f>IF(ABS(I1120-H1121)&lt;=100,M1119,M1119+1)</f>
        <v>544</v>
      </c>
      <c r="N1120">
        <f t="shared" si="38"/>
        <v>544</v>
      </c>
      <c r="O1120">
        <f t="shared" si="39"/>
        <v>544</v>
      </c>
    </row>
    <row r="1121" spans="1:15" x14ac:dyDescent="0.35">
      <c r="A1121" t="s">
        <v>26</v>
      </c>
      <c r="B1121" t="s">
        <v>32</v>
      </c>
      <c r="C1121" t="s">
        <v>20</v>
      </c>
      <c r="D1121" t="s">
        <v>21</v>
      </c>
      <c r="E1121" t="s">
        <v>5</v>
      </c>
      <c r="G1121" t="s">
        <v>22</v>
      </c>
      <c r="H1121">
        <v>1587084</v>
      </c>
      <c r="I1121">
        <v>1587920</v>
      </c>
      <c r="J1121" t="s">
        <v>23</v>
      </c>
      <c r="K1121" t="s">
        <v>28</v>
      </c>
      <c r="L1121" t="s">
        <v>3902</v>
      </c>
      <c r="M1121">
        <f>IF(ABS(I1121-H1122)&lt;=100,M1120,M1120+1)</f>
        <v>545</v>
      </c>
      <c r="N1121">
        <f t="shared" si="38"/>
        <v>545</v>
      </c>
      <c r="O1121">
        <f t="shared" si="39"/>
        <v>544</v>
      </c>
    </row>
    <row r="1122" spans="1:15" x14ac:dyDescent="0.35">
      <c r="A1122" t="s">
        <v>26</v>
      </c>
      <c r="B1122" t="s">
        <v>32</v>
      </c>
      <c r="C1122" t="s">
        <v>20</v>
      </c>
      <c r="D1122" t="s">
        <v>21</v>
      </c>
      <c r="E1122" t="s">
        <v>5</v>
      </c>
      <c r="G1122" t="s">
        <v>22</v>
      </c>
      <c r="H1122">
        <v>1588023</v>
      </c>
      <c r="I1122">
        <v>1588646</v>
      </c>
      <c r="J1122" t="s">
        <v>23</v>
      </c>
      <c r="K1122" t="s">
        <v>3905</v>
      </c>
      <c r="L1122" t="s">
        <v>3904</v>
      </c>
      <c r="M1122">
        <f>IF(ABS(I1122-H1123)&lt;=100,M1121,M1121+1)</f>
        <v>545</v>
      </c>
      <c r="N1122">
        <f t="shared" si="38"/>
        <v>545</v>
      </c>
      <c r="O1122">
        <f t="shared" si="39"/>
        <v>545</v>
      </c>
    </row>
    <row r="1123" spans="1:15" x14ac:dyDescent="0.35">
      <c r="A1123" t="s">
        <v>26</v>
      </c>
      <c r="B1123" t="s">
        <v>32</v>
      </c>
      <c r="C1123" t="s">
        <v>20</v>
      </c>
      <c r="D1123" t="s">
        <v>21</v>
      </c>
      <c r="E1123" t="s">
        <v>5</v>
      </c>
      <c r="G1123" t="s">
        <v>22</v>
      </c>
      <c r="H1123">
        <v>1588659</v>
      </c>
      <c r="I1123">
        <v>1589222</v>
      </c>
      <c r="J1123" t="s">
        <v>23</v>
      </c>
      <c r="K1123" t="s">
        <v>643</v>
      </c>
      <c r="L1123" t="s">
        <v>3907</v>
      </c>
      <c r="M1123">
        <f>IF(ABS(I1123-H1124)&lt;=100,M1122,M1122+1)</f>
        <v>546</v>
      </c>
      <c r="N1123">
        <f t="shared" si="38"/>
        <v>546</v>
      </c>
      <c r="O1123">
        <f t="shared" si="39"/>
        <v>545</v>
      </c>
    </row>
    <row r="1124" spans="1:15" x14ac:dyDescent="0.35">
      <c r="A1124" t="s">
        <v>26</v>
      </c>
      <c r="B1124" t="s">
        <v>32</v>
      </c>
      <c r="C1124" t="s">
        <v>20</v>
      </c>
      <c r="D1124" t="s">
        <v>21</v>
      </c>
      <c r="E1124" t="s">
        <v>5</v>
      </c>
      <c r="G1124" t="s">
        <v>22</v>
      </c>
      <c r="H1124">
        <v>1589694</v>
      </c>
      <c r="I1124">
        <v>1590602</v>
      </c>
      <c r="J1124" t="s">
        <v>23</v>
      </c>
      <c r="K1124" t="s">
        <v>3910</v>
      </c>
      <c r="L1124" t="s">
        <v>3909</v>
      </c>
      <c r="M1124">
        <f>IF(ABS(I1124-H1125)&lt;=100,M1123,M1123+1)</f>
        <v>546</v>
      </c>
      <c r="N1124">
        <f t="shared" si="38"/>
        <v>546</v>
      </c>
      <c r="O1124">
        <f t="shared" si="39"/>
        <v>546</v>
      </c>
    </row>
    <row r="1125" spans="1:15" x14ac:dyDescent="0.35">
      <c r="A1125" t="s">
        <v>26</v>
      </c>
      <c r="B1125" t="s">
        <v>32</v>
      </c>
      <c r="C1125" t="s">
        <v>20</v>
      </c>
      <c r="D1125" t="s">
        <v>21</v>
      </c>
      <c r="E1125" t="s">
        <v>5</v>
      </c>
      <c r="G1125" t="s">
        <v>22</v>
      </c>
      <c r="H1125">
        <v>1590673</v>
      </c>
      <c r="I1125">
        <v>1591236</v>
      </c>
      <c r="J1125" t="s">
        <v>23</v>
      </c>
      <c r="K1125" t="s">
        <v>213</v>
      </c>
      <c r="L1125" t="s">
        <v>3912</v>
      </c>
      <c r="M1125">
        <f>IF(ABS(I1125-H1126)&lt;=100,M1124,M1124+1)</f>
        <v>546</v>
      </c>
      <c r="N1125">
        <f t="shared" si="38"/>
        <v>546</v>
      </c>
      <c r="O1125">
        <f t="shared" si="39"/>
        <v>546</v>
      </c>
    </row>
    <row r="1126" spans="1:15" x14ac:dyDescent="0.35">
      <c r="A1126" t="s">
        <v>26</v>
      </c>
      <c r="B1126" t="s">
        <v>32</v>
      </c>
      <c r="C1126" t="s">
        <v>20</v>
      </c>
      <c r="D1126" t="s">
        <v>21</v>
      </c>
      <c r="E1126" t="s">
        <v>5</v>
      </c>
      <c r="G1126" t="s">
        <v>22</v>
      </c>
      <c r="H1126">
        <v>1591252</v>
      </c>
      <c r="I1126">
        <v>1592133</v>
      </c>
      <c r="J1126" t="s">
        <v>23</v>
      </c>
      <c r="K1126" t="s">
        <v>53</v>
      </c>
      <c r="L1126" t="s">
        <v>3914</v>
      </c>
      <c r="M1126">
        <f>IF(ABS(I1126-H1127)&lt;=100,M1125,M1125+1)</f>
        <v>547</v>
      </c>
      <c r="N1126" t="str">
        <f t="shared" si="38"/>
        <v>0</v>
      </c>
      <c r="O1126">
        <f t="shared" si="39"/>
        <v>546</v>
      </c>
    </row>
    <row r="1127" spans="1:15" x14ac:dyDescent="0.35">
      <c r="A1127" t="s">
        <v>26</v>
      </c>
      <c r="B1127" t="s">
        <v>32</v>
      </c>
      <c r="C1127" t="s">
        <v>20</v>
      </c>
      <c r="D1127" t="s">
        <v>21</v>
      </c>
      <c r="E1127" t="s">
        <v>5</v>
      </c>
      <c r="G1127" t="s">
        <v>22</v>
      </c>
      <c r="H1127">
        <v>1599477</v>
      </c>
      <c r="I1127">
        <v>1600142</v>
      </c>
      <c r="J1127" t="s">
        <v>23</v>
      </c>
      <c r="K1127" t="s">
        <v>3932</v>
      </c>
      <c r="L1127" t="s">
        <v>3931</v>
      </c>
      <c r="M1127">
        <f>IF(ABS(I1127-H1128)&lt;=100,M1126,M1126+1)</f>
        <v>548</v>
      </c>
      <c r="N1127" t="str">
        <f t="shared" si="38"/>
        <v>0</v>
      </c>
      <c r="O1127">
        <f t="shared" si="39"/>
        <v>547</v>
      </c>
    </row>
    <row r="1128" spans="1:15" x14ac:dyDescent="0.35">
      <c r="A1128" t="s">
        <v>26</v>
      </c>
      <c r="B1128" t="s">
        <v>32</v>
      </c>
      <c r="C1128" t="s">
        <v>20</v>
      </c>
      <c r="D1128" t="s">
        <v>21</v>
      </c>
      <c r="E1128" t="s">
        <v>5</v>
      </c>
      <c r="G1128" t="s">
        <v>22</v>
      </c>
      <c r="H1128">
        <v>1600336</v>
      </c>
      <c r="I1128">
        <v>1601400</v>
      </c>
      <c r="J1128" t="s">
        <v>23</v>
      </c>
      <c r="K1128" t="s">
        <v>3935</v>
      </c>
      <c r="L1128" t="s">
        <v>3934</v>
      </c>
      <c r="M1128">
        <f>IF(ABS(I1128-H1129)&lt;=100,M1127,M1127+1)</f>
        <v>549</v>
      </c>
      <c r="N1128" t="str">
        <f t="shared" si="38"/>
        <v>0</v>
      </c>
      <c r="O1128">
        <f t="shared" si="39"/>
        <v>548</v>
      </c>
    </row>
    <row r="1129" spans="1:15" x14ac:dyDescent="0.35">
      <c r="A1129" t="s">
        <v>26</v>
      </c>
      <c r="B1129" t="s">
        <v>32</v>
      </c>
      <c r="C1129" t="s">
        <v>20</v>
      </c>
      <c r="D1129" t="s">
        <v>21</v>
      </c>
      <c r="E1129" t="s">
        <v>5</v>
      </c>
      <c r="G1129" t="s">
        <v>22</v>
      </c>
      <c r="H1129">
        <v>1601577</v>
      </c>
      <c r="I1129">
        <v>1602011</v>
      </c>
      <c r="J1129" t="s">
        <v>23</v>
      </c>
      <c r="K1129" t="s">
        <v>3351</v>
      </c>
      <c r="L1129" t="s">
        <v>3937</v>
      </c>
      <c r="M1129">
        <f>IF(ABS(I1129-H1130)&lt;=100,M1128,M1128+1)</f>
        <v>550</v>
      </c>
      <c r="N1129">
        <f t="shared" si="38"/>
        <v>550</v>
      </c>
      <c r="O1129">
        <f t="shared" si="39"/>
        <v>549</v>
      </c>
    </row>
    <row r="1130" spans="1:15" x14ac:dyDescent="0.35">
      <c r="A1130" t="s">
        <v>26</v>
      </c>
      <c r="B1130" t="s">
        <v>32</v>
      </c>
      <c r="C1130" t="s">
        <v>20</v>
      </c>
      <c r="D1130" t="s">
        <v>21</v>
      </c>
      <c r="E1130" t="s">
        <v>5</v>
      </c>
      <c r="G1130" t="s">
        <v>22</v>
      </c>
      <c r="H1130">
        <v>1602123</v>
      </c>
      <c r="I1130">
        <v>1602515</v>
      </c>
      <c r="J1130" t="s">
        <v>23</v>
      </c>
      <c r="K1130" t="s">
        <v>3940</v>
      </c>
      <c r="L1130" t="s">
        <v>3939</v>
      </c>
      <c r="M1130">
        <f>IF(ABS(I1130-H1131)&lt;=100,M1129,M1129+1)</f>
        <v>550</v>
      </c>
      <c r="N1130">
        <f t="shared" si="38"/>
        <v>550</v>
      </c>
      <c r="O1130">
        <f t="shared" si="39"/>
        <v>550</v>
      </c>
    </row>
    <row r="1131" spans="1:15" x14ac:dyDescent="0.35">
      <c r="A1131" t="s">
        <v>26</v>
      </c>
      <c r="B1131" t="s">
        <v>32</v>
      </c>
      <c r="C1131" t="s">
        <v>20</v>
      </c>
      <c r="D1131" t="s">
        <v>21</v>
      </c>
      <c r="E1131" t="s">
        <v>5</v>
      </c>
      <c r="G1131" t="s">
        <v>22</v>
      </c>
      <c r="H1131">
        <v>1602545</v>
      </c>
      <c r="I1131">
        <v>1602982</v>
      </c>
      <c r="J1131" t="s">
        <v>23</v>
      </c>
      <c r="K1131" t="s">
        <v>3943</v>
      </c>
      <c r="L1131" t="s">
        <v>3942</v>
      </c>
      <c r="M1131">
        <f>IF(ABS(I1131-H1132)&lt;=100,M1130,M1130+1)</f>
        <v>551</v>
      </c>
      <c r="N1131">
        <f t="shared" si="38"/>
        <v>551</v>
      </c>
      <c r="O1131">
        <f t="shared" si="39"/>
        <v>550</v>
      </c>
    </row>
    <row r="1132" spans="1:15" x14ac:dyDescent="0.35">
      <c r="A1132" t="s">
        <v>26</v>
      </c>
      <c r="B1132" t="s">
        <v>32</v>
      </c>
      <c r="C1132" t="s">
        <v>20</v>
      </c>
      <c r="D1132" t="s">
        <v>21</v>
      </c>
      <c r="E1132" t="s">
        <v>5</v>
      </c>
      <c r="G1132" t="s">
        <v>22</v>
      </c>
      <c r="H1132">
        <v>1603176</v>
      </c>
      <c r="I1132">
        <v>1603919</v>
      </c>
      <c r="J1132" t="s">
        <v>23</v>
      </c>
      <c r="K1132" t="s">
        <v>3946</v>
      </c>
      <c r="L1132" t="s">
        <v>3945</v>
      </c>
      <c r="M1132">
        <f>IF(ABS(I1132-H1133)&lt;=100,M1131,M1131+1)</f>
        <v>551</v>
      </c>
      <c r="N1132">
        <f t="shared" si="38"/>
        <v>551</v>
      </c>
      <c r="O1132">
        <f t="shared" si="39"/>
        <v>551</v>
      </c>
    </row>
    <row r="1133" spans="1:15" x14ac:dyDescent="0.35">
      <c r="A1133" t="s">
        <v>26</v>
      </c>
      <c r="B1133" t="s">
        <v>32</v>
      </c>
      <c r="C1133" t="s">
        <v>20</v>
      </c>
      <c r="D1133" t="s">
        <v>21</v>
      </c>
      <c r="E1133" t="s">
        <v>5</v>
      </c>
      <c r="G1133" t="s">
        <v>22</v>
      </c>
      <c r="H1133">
        <v>1603931</v>
      </c>
      <c r="I1133">
        <v>1604728</v>
      </c>
      <c r="J1133" t="s">
        <v>23</v>
      </c>
      <c r="K1133" t="s">
        <v>3949</v>
      </c>
      <c r="L1133" t="s">
        <v>3948</v>
      </c>
      <c r="M1133">
        <f>IF(ABS(I1133-H1134)&lt;=100,M1132,M1132+1)</f>
        <v>551</v>
      </c>
      <c r="N1133">
        <f t="shared" si="38"/>
        <v>551</v>
      </c>
      <c r="O1133">
        <f t="shared" si="39"/>
        <v>551</v>
      </c>
    </row>
    <row r="1134" spans="1:15" x14ac:dyDescent="0.35">
      <c r="A1134" t="s">
        <v>26</v>
      </c>
      <c r="B1134" t="s">
        <v>32</v>
      </c>
      <c r="C1134" t="s">
        <v>20</v>
      </c>
      <c r="D1134" t="s">
        <v>21</v>
      </c>
      <c r="E1134" t="s">
        <v>5</v>
      </c>
      <c r="G1134" t="s">
        <v>22</v>
      </c>
      <c r="H1134">
        <v>1604725</v>
      </c>
      <c r="I1134">
        <v>1605597</v>
      </c>
      <c r="J1134" t="s">
        <v>23</v>
      </c>
      <c r="K1134" t="s">
        <v>3952</v>
      </c>
      <c r="L1134" t="s">
        <v>3951</v>
      </c>
      <c r="M1134">
        <f>IF(ABS(I1134-H1135)&lt;=100,M1133,M1133+1)</f>
        <v>551</v>
      </c>
      <c r="N1134">
        <f t="shared" si="38"/>
        <v>551</v>
      </c>
      <c r="O1134">
        <f t="shared" si="39"/>
        <v>551</v>
      </c>
    </row>
    <row r="1135" spans="1:15" x14ac:dyDescent="0.35">
      <c r="A1135" t="s">
        <v>26</v>
      </c>
      <c r="B1135" t="s">
        <v>32</v>
      </c>
      <c r="C1135" t="s">
        <v>20</v>
      </c>
      <c r="D1135" t="s">
        <v>21</v>
      </c>
      <c r="E1135" t="s">
        <v>5</v>
      </c>
      <c r="G1135" t="s">
        <v>22</v>
      </c>
      <c r="H1135">
        <v>1605573</v>
      </c>
      <c r="I1135">
        <v>1606421</v>
      </c>
      <c r="J1135" t="s">
        <v>23</v>
      </c>
      <c r="K1135" t="s">
        <v>3952</v>
      </c>
      <c r="L1135" t="s">
        <v>3954</v>
      </c>
      <c r="M1135">
        <f>IF(ABS(I1135-H1136)&lt;=100,M1134,M1134+1)</f>
        <v>552</v>
      </c>
      <c r="N1135">
        <f t="shared" si="38"/>
        <v>552</v>
      </c>
      <c r="O1135">
        <f t="shared" si="39"/>
        <v>551</v>
      </c>
    </row>
    <row r="1136" spans="1:15" x14ac:dyDescent="0.35">
      <c r="A1136" t="s">
        <v>26</v>
      </c>
      <c r="B1136" t="s">
        <v>32</v>
      </c>
      <c r="C1136" t="s">
        <v>20</v>
      </c>
      <c r="D1136" t="s">
        <v>21</v>
      </c>
      <c r="E1136" t="s">
        <v>5</v>
      </c>
      <c r="G1136" t="s">
        <v>22</v>
      </c>
      <c r="H1136">
        <v>1606820</v>
      </c>
      <c r="I1136">
        <v>1607194</v>
      </c>
      <c r="J1136" t="s">
        <v>23</v>
      </c>
      <c r="K1136" t="s">
        <v>3957</v>
      </c>
      <c r="L1136" t="s">
        <v>3956</v>
      </c>
      <c r="M1136">
        <f>IF(ABS(I1136-H1137)&lt;=100,M1135,M1135+1)</f>
        <v>552</v>
      </c>
      <c r="N1136">
        <f t="shared" si="38"/>
        <v>552</v>
      </c>
      <c r="O1136">
        <f t="shared" si="39"/>
        <v>552</v>
      </c>
    </row>
    <row r="1137" spans="1:15" x14ac:dyDescent="0.35">
      <c r="A1137" t="s">
        <v>26</v>
      </c>
      <c r="B1137" t="s">
        <v>32</v>
      </c>
      <c r="C1137" t="s">
        <v>20</v>
      </c>
      <c r="D1137" t="s">
        <v>21</v>
      </c>
      <c r="E1137" t="s">
        <v>5</v>
      </c>
      <c r="G1137" t="s">
        <v>22</v>
      </c>
      <c r="H1137">
        <v>1607240</v>
      </c>
      <c r="I1137">
        <v>1608184</v>
      </c>
      <c r="J1137" t="s">
        <v>23</v>
      </c>
      <c r="K1137" t="s">
        <v>3960</v>
      </c>
      <c r="L1137" t="s">
        <v>3959</v>
      </c>
      <c r="M1137">
        <f>IF(ABS(I1137-H1138)&lt;=100,M1136,M1136+1)</f>
        <v>553</v>
      </c>
      <c r="N1137">
        <f t="shared" si="38"/>
        <v>553</v>
      </c>
      <c r="O1137">
        <f t="shared" si="39"/>
        <v>552</v>
      </c>
    </row>
    <row r="1138" spans="1:15" x14ac:dyDescent="0.35">
      <c r="A1138" t="s">
        <v>26</v>
      </c>
      <c r="B1138" t="s">
        <v>32</v>
      </c>
      <c r="C1138" t="s">
        <v>20</v>
      </c>
      <c r="D1138" t="s">
        <v>21</v>
      </c>
      <c r="E1138" t="s">
        <v>5</v>
      </c>
      <c r="G1138" t="s">
        <v>22</v>
      </c>
      <c r="H1138">
        <v>1608315</v>
      </c>
      <c r="I1138">
        <v>1608704</v>
      </c>
      <c r="J1138" t="s">
        <v>23</v>
      </c>
      <c r="K1138" t="s">
        <v>3963</v>
      </c>
      <c r="L1138" t="s">
        <v>3962</v>
      </c>
      <c r="M1138">
        <f>IF(ABS(I1138-H1139)&lt;=100,M1137,M1137+1)</f>
        <v>553</v>
      </c>
      <c r="N1138">
        <f t="shared" si="38"/>
        <v>553</v>
      </c>
      <c r="O1138">
        <f t="shared" si="39"/>
        <v>553</v>
      </c>
    </row>
    <row r="1139" spans="1:15" x14ac:dyDescent="0.35">
      <c r="A1139" t="s">
        <v>26</v>
      </c>
      <c r="B1139" t="s">
        <v>32</v>
      </c>
      <c r="C1139" t="s">
        <v>20</v>
      </c>
      <c r="D1139" t="s">
        <v>21</v>
      </c>
      <c r="E1139" t="s">
        <v>5</v>
      </c>
      <c r="G1139" t="s">
        <v>22</v>
      </c>
      <c r="H1139">
        <v>1608730</v>
      </c>
      <c r="I1139">
        <v>1609095</v>
      </c>
      <c r="J1139" t="s">
        <v>23</v>
      </c>
      <c r="K1139" t="s">
        <v>3966</v>
      </c>
      <c r="L1139" t="s">
        <v>3965</v>
      </c>
      <c r="M1139">
        <f>IF(ABS(I1139-H1140)&lt;=100,M1138,M1138+1)</f>
        <v>553</v>
      </c>
      <c r="N1139">
        <f t="shared" si="38"/>
        <v>553</v>
      </c>
      <c r="O1139">
        <f t="shared" si="39"/>
        <v>553</v>
      </c>
    </row>
    <row r="1140" spans="1:15" x14ac:dyDescent="0.35">
      <c r="A1140" t="s">
        <v>26</v>
      </c>
      <c r="B1140" t="s">
        <v>32</v>
      </c>
      <c r="C1140" t="s">
        <v>20</v>
      </c>
      <c r="D1140" t="s">
        <v>21</v>
      </c>
      <c r="E1140" t="s">
        <v>5</v>
      </c>
      <c r="G1140" t="s">
        <v>22</v>
      </c>
      <c r="H1140">
        <v>1609119</v>
      </c>
      <c r="I1140">
        <v>1609232</v>
      </c>
      <c r="J1140" t="s">
        <v>23</v>
      </c>
      <c r="K1140" t="s">
        <v>3969</v>
      </c>
      <c r="L1140" t="s">
        <v>3968</v>
      </c>
      <c r="M1140">
        <f>IF(ABS(I1140-H1141)&lt;=100,M1139,M1139+1)</f>
        <v>553</v>
      </c>
      <c r="N1140">
        <f t="shared" si="38"/>
        <v>553</v>
      </c>
      <c r="O1140">
        <f t="shared" si="39"/>
        <v>553</v>
      </c>
    </row>
    <row r="1141" spans="1:15" x14ac:dyDescent="0.35">
      <c r="A1141" t="s">
        <v>26</v>
      </c>
      <c r="B1141" t="s">
        <v>32</v>
      </c>
      <c r="C1141" t="s">
        <v>20</v>
      </c>
      <c r="D1141" t="s">
        <v>21</v>
      </c>
      <c r="E1141" t="s">
        <v>5</v>
      </c>
      <c r="G1141" t="s">
        <v>22</v>
      </c>
      <c r="H1141">
        <v>1609270</v>
      </c>
      <c r="I1141">
        <v>1609488</v>
      </c>
      <c r="J1141" t="s">
        <v>23</v>
      </c>
      <c r="K1141" t="s">
        <v>3972</v>
      </c>
      <c r="L1141" t="s">
        <v>3971</v>
      </c>
      <c r="M1141">
        <f>IF(ABS(I1141-H1142)&lt;=100,M1140,M1140+1)</f>
        <v>554</v>
      </c>
      <c r="N1141">
        <f t="shared" si="38"/>
        <v>554</v>
      </c>
      <c r="O1141">
        <f t="shared" si="39"/>
        <v>553</v>
      </c>
    </row>
    <row r="1142" spans="1:15" x14ac:dyDescent="0.35">
      <c r="A1142" t="s">
        <v>26</v>
      </c>
      <c r="B1142" t="s">
        <v>32</v>
      </c>
      <c r="C1142" t="s">
        <v>20</v>
      </c>
      <c r="D1142" t="s">
        <v>21</v>
      </c>
      <c r="E1142" t="s">
        <v>5</v>
      </c>
      <c r="G1142" t="s">
        <v>22</v>
      </c>
      <c r="H1142">
        <v>1609887</v>
      </c>
      <c r="I1142">
        <v>1610540</v>
      </c>
      <c r="J1142" t="s">
        <v>23</v>
      </c>
      <c r="K1142" t="s">
        <v>3975</v>
      </c>
      <c r="L1142" t="s">
        <v>3974</v>
      </c>
      <c r="M1142">
        <f>IF(ABS(I1142-H1143)&lt;=100,M1141,M1141+1)</f>
        <v>554</v>
      </c>
      <c r="N1142">
        <f t="shared" si="38"/>
        <v>554</v>
      </c>
      <c r="O1142">
        <f t="shared" si="39"/>
        <v>554</v>
      </c>
    </row>
    <row r="1143" spans="1:15" x14ac:dyDescent="0.35">
      <c r="A1143" t="s">
        <v>26</v>
      </c>
      <c r="B1143" t="s">
        <v>32</v>
      </c>
      <c r="C1143" t="s">
        <v>20</v>
      </c>
      <c r="D1143" t="s">
        <v>21</v>
      </c>
      <c r="E1143" t="s">
        <v>5</v>
      </c>
      <c r="G1143" t="s">
        <v>22</v>
      </c>
      <c r="H1143">
        <v>1610602</v>
      </c>
      <c r="I1143">
        <v>1611897</v>
      </c>
      <c r="J1143" t="s">
        <v>23</v>
      </c>
      <c r="K1143" t="s">
        <v>3978</v>
      </c>
      <c r="L1143" t="s">
        <v>3977</v>
      </c>
      <c r="M1143">
        <f>IF(ABS(I1143-H1144)&lt;=100,M1142,M1142+1)</f>
        <v>554</v>
      </c>
      <c r="N1143">
        <f t="shared" si="38"/>
        <v>554</v>
      </c>
      <c r="O1143">
        <f t="shared" si="39"/>
        <v>554</v>
      </c>
    </row>
    <row r="1144" spans="1:15" x14ac:dyDescent="0.35">
      <c r="A1144" t="s">
        <v>26</v>
      </c>
      <c r="B1144" t="s">
        <v>32</v>
      </c>
      <c r="C1144" t="s">
        <v>20</v>
      </c>
      <c r="D1144" t="s">
        <v>21</v>
      </c>
      <c r="E1144" t="s">
        <v>5</v>
      </c>
      <c r="G1144" t="s">
        <v>22</v>
      </c>
      <c r="H1144">
        <v>1611897</v>
      </c>
      <c r="I1144">
        <v>1612337</v>
      </c>
      <c r="J1144" t="s">
        <v>23</v>
      </c>
      <c r="K1144" t="s">
        <v>3981</v>
      </c>
      <c r="L1144" t="s">
        <v>3980</v>
      </c>
      <c r="M1144">
        <f>IF(ABS(I1144-H1145)&lt;=100,M1143,M1143+1)</f>
        <v>554</v>
      </c>
      <c r="N1144">
        <f t="shared" si="38"/>
        <v>554</v>
      </c>
      <c r="O1144">
        <f t="shared" si="39"/>
        <v>554</v>
      </c>
    </row>
    <row r="1145" spans="1:15" x14ac:dyDescent="0.35">
      <c r="A1145" t="s">
        <v>26</v>
      </c>
      <c r="B1145" t="s">
        <v>32</v>
      </c>
      <c r="C1145" t="s">
        <v>20</v>
      </c>
      <c r="D1145" t="s">
        <v>21</v>
      </c>
      <c r="E1145" t="s">
        <v>5</v>
      </c>
      <c r="G1145" t="s">
        <v>22</v>
      </c>
      <c r="H1145">
        <v>1612371</v>
      </c>
      <c r="I1145">
        <v>1612553</v>
      </c>
      <c r="J1145" t="s">
        <v>23</v>
      </c>
      <c r="K1145" t="s">
        <v>3984</v>
      </c>
      <c r="L1145" t="s">
        <v>3983</v>
      </c>
      <c r="M1145">
        <f>IF(ABS(I1145-H1146)&lt;=100,M1144,M1144+1)</f>
        <v>554</v>
      </c>
      <c r="N1145">
        <f t="shared" si="38"/>
        <v>554</v>
      </c>
      <c r="O1145">
        <f t="shared" si="39"/>
        <v>554</v>
      </c>
    </row>
    <row r="1146" spans="1:15" x14ac:dyDescent="0.35">
      <c r="A1146" t="s">
        <v>26</v>
      </c>
      <c r="B1146" t="s">
        <v>32</v>
      </c>
      <c r="C1146" t="s">
        <v>20</v>
      </c>
      <c r="D1146" t="s">
        <v>21</v>
      </c>
      <c r="E1146" t="s">
        <v>5</v>
      </c>
      <c r="G1146" t="s">
        <v>22</v>
      </c>
      <c r="H1146">
        <v>1612567</v>
      </c>
      <c r="I1146">
        <v>1613067</v>
      </c>
      <c r="J1146" t="s">
        <v>23</v>
      </c>
      <c r="K1146" t="s">
        <v>3987</v>
      </c>
      <c r="L1146" t="s">
        <v>3986</v>
      </c>
      <c r="M1146">
        <f>IF(ABS(I1146-H1147)&lt;=100,M1145,M1145+1)</f>
        <v>554</v>
      </c>
      <c r="N1146">
        <f t="shared" si="38"/>
        <v>554</v>
      </c>
      <c r="O1146">
        <f t="shared" si="39"/>
        <v>554</v>
      </c>
    </row>
    <row r="1147" spans="1:15" x14ac:dyDescent="0.35">
      <c r="A1147" t="s">
        <v>26</v>
      </c>
      <c r="B1147" t="s">
        <v>32</v>
      </c>
      <c r="C1147" t="s">
        <v>20</v>
      </c>
      <c r="D1147" t="s">
        <v>21</v>
      </c>
      <c r="E1147" t="s">
        <v>5</v>
      </c>
      <c r="G1147" t="s">
        <v>22</v>
      </c>
      <c r="H1147">
        <v>1613089</v>
      </c>
      <c r="I1147">
        <v>1613451</v>
      </c>
      <c r="J1147" t="s">
        <v>23</v>
      </c>
      <c r="K1147" t="s">
        <v>3990</v>
      </c>
      <c r="L1147" t="s">
        <v>3989</v>
      </c>
      <c r="M1147">
        <f>IF(ABS(I1147-H1148)&lt;=100,M1146,M1146+1)</f>
        <v>554</v>
      </c>
      <c r="N1147">
        <f t="shared" si="38"/>
        <v>554</v>
      </c>
      <c r="O1147">
        <f t="shared" si="39"/>
        <v>554</v>
      </c>
    </row>
    <row r="1148" spans="1:15" x14ac:dyDescent="0.35">
      <c r="A1148" t="s">
        <v>26</v>
      </c>
      <c r="B1148" t="s">
        <v>32</v>
      </c>
      <c r="C1148" t="s">
        <v>20</v>
      </c>
      <c r="D1148" t="s">
        <v>21</v>
      </c>
      <c r="E1148" t="s">
        <v>5</v>
      </c>
      <c r="G1148" t="s">
        <v>22</v>
      </c>
      <c r="H1148">
        <v>1613485</v>
      </c>
      <c r="I1148">
        <v>1614024</v>
      </c>
      <c r="J1148" t="s">
        <v>23</v>
      </c>
      <c r="K1148" t="s">
        <v>3993</v>
      </c>
      <c r="L1148" t="s">
        <v>3992</v>
      </c>
      <c r="M1148">
        <f>IF(ABS(I1148-H1149)&lt;=100,M1147,M1147+1)</f>
        <v>554</v>
      </c>
      <c r="N1148">
        <f t="shared" si="38"/>
        <v>554</v>
      </c>
      <c r="O1148">
        <f t="shared" si="39"/>
        <v>554</v>
      </c>
    </row>
    <row r="1149" spans="1:15" x14ac:dyDescent="0.35">
      <c r="A1149" t="s">
        <v>26</v>
      </c>
      <c r="B1149" t="s">
        <v>32</v>
      </c>
      <c r="C1149" t="s">
        <v>20</v>
      </c>
      <c r="D1149" t="s">
        <v>21</v>
      </c>
      <c r="E1149" t="s">
        <v>5</v>
      </c>
      <c r="G1149" t="s">
        <v>22</v>
      </c>
      <c r="H1149">
        <v>1614055</v>
      </c>
      <c r="I1149">
        <v>1614453</v>
      </c>
      <c r="J1149" t="s">
        <v>23</v>
      </c>
      <c r="K1149" t="s">
        <v>3996</v>
      </c>
      <c r="L1149" t="s">
        <v>3995</v>
      </c>
      <c r="M1149">
        <f>IF(ABS(I1149-H1150)&lt;=100,M1148,M1148+1)</f>
        <v>554</v>
      </c>
      <c r="N1149">
        <f t="shared" si="38"/>
        <v>554</v>
      </c>
      <c r="O1149">
        <f t="shared" si="39"/>
        <v>554</v>
      </c>
    </row>
    <row r="1150" spans="1:15" x14ac:dyDescent="0.35">
      <c r="A1150" t="s">
        <v>26</v>
      </c>
      <c r="B1150" t="s">
        <v>32</v>
      </c>
      <c r="C1150" t="s">
        <v>20</v>
      </c>
      <c r="D1150" t="s">
        <v>21</v>
      </c>
      <c r="E1150" t="s">
        <v>5</v>
      </c>
      <c r="G1150" t="s">
        <v>22</v>
      </c>
      <c r="H1150">
        <v>1614483</v>
      </c>
      <c r="I1150">
        <v>1614668</v>
      </c>
      <c r="J1150" t="s">
        <v>23</v>
      </c>
      <c r="K1150" t="s">
        <v>3999</v>
      </c>
      <c r="L1150" t="s">
        <v>3998</v>
      </c>
      <c r="M1150">
        <f>IF(ABS(I1150-H1151)&lt;=100,M1149,M1149+1)</f>
        <v>554</v>
      </c>
      <c r="N1150">
        <f t="shared" si="38"/>
        <v>554</v>
      </c>
      <c r="O1150">
        <f t="shared" si="39"/>
        <v>554</v>
      </c>
    </row>
    <row r="1151" spans="1:15" x14ac:dyDescent="0.35">
      <c r="A1151" t="s">
        <v>26</v>
      </c>
      <c r="B1151" t="s">
        <v>32</v>
      </c>
      <c r="C1151" t="s">
        <v>20</v>
      </c>
      <c r="D1151" t="s">
        <v>21</v>
      </c>
      <c r="E1151" t="s">
        <v>5</v>
      </c>
      <c r="G1151" t="s">
        <v>22</v>
      </c>
      <c r="H1151">
        <v>1614688</v>
      </c>
      <c r="I1151">
        <v>1615227</v>
      </c>
      <c r="J1151" t="s">
        <v>23</v>
      </c>
      <c r="K1151" t="s">
        <v>4002</v>
      </c>
      <c r="L1151" t="s">
        <v>4001</v>
      </c>
      <c r="M1151">
        <f>IF(ABS(I1151-H1152)&lt;=100,M1150,M1150+1)</f>
        <v>554</v>
      </c>
      <c r="N1151">
        <f t="shared" si="38"/>
        <v>554</v>
      </c>
      <c r="O1151">
        <f t="shared" si="39"/>
        <v>554</v>
      </c>
    </row>
    <row r="1152" spans="1:15" x14ac:dyDescent="0.35">
      <c r="A1152" t="s">
        <v>26</v>
      </c>
      <c r="B1152" t="s">
        <v>32</v>
      </c>
      <c r="C1152" t="s">
        <v>20</v>
      </c>
      <c r="D1152" t="s">
        <v>21</v>
      </c>
      <c r="E1152" t="s">
        <v>5</v>
      </c>
      <c r="G1152" t="s">
        <v>22</v>
      </c>
      <c r="H1152">
        <v>1615255</v>
      </c>
      <c r="I1152">
        <v>1615566</v>
      </c>
      <c r="J1152" t="s">
        <v>23</v>
      </c>
      <c r="K1152" t="s">
        <v>4005</v>
      </c>
      <c r="L1152" t="s">
        <v>4004</v>
      </c>
      <c r="M1152">
        <f>IF(ABS(I1152-H1153)&lt;=100,M1151,M1151+1)</f>
        <v>554</v>
      </c>
      <c r="N1152">
        <f t="shared" si="38"/>
        <v>554</v>
      </c>
      <c r="O1152">
        <f t="shared" si="39"/>
        <v>554</v>
      </c>
    </row>
    <row r="1153" spans="1:15" x14ac:dyDescent="0.35">
      <c r="A1153" t="s">
        <v>26</v>
      </c>
      <c r="B1153" t="s">
        <v>32</v>
      </c>
      <c r="C1153" t="s">
        <v>20</v>
      </c>
      <c r="D1153" t="s">
        <v>21</v>
      </c>
      <c r="E1153" t="s">
        <v>5</v>
      </c>
      <c r="G1153" t="s">
        <v>22</v>
      </c>
      <c r="H1153">
        <v>1615602</v>
      </c>
      <c r="I1153">
        <v>1615970</v>
      </c>
      <c r="J1153" t="s">
        <v>23</v>
      </c>
      <c r="K1153" t="s">
        <v>4008</v>
      </c>
      <c r="L1153" t="s">
        <v>4007</v>
      </c>
      <c r="M1153">
        <f>IF(ABS(I1153-H1154)&lt;=100,M1152,M1152+1)</f>
        <v>554</v>
      </c>
      <c r="N1153">
        <f t="shared" si="38"/>
        <v>554</v>
      </c>
      <c r="O1153">
        <f t="shared" si="39"/>
        <v>554</v>
      </c>
    </row>
    <row r="1154" spans="1:15" x14ac:dyDescent="0.35">
      <c r="A1154" t="s">
        <v>26</v>
      </c>
      <c r="B1154" t="s">
        <v>32</v>
      </c>
      <c r="C1154" t="s">
        <v>20</v>
      </c>
      <c r="D1154" t="s">
        <v>21</v>
      </c>
      <c r="E1154" t="s">
        <v>5</v>
      </c>
      <c r="G1154" t="s">
        <v>22</v>
      </c>
      <c r="H1154">
        <v>1616018</v>
      </c>
      <c r="I1154">
        <v>1616281</v>
      </c>
      <c r="J1154" t="s">
        <v>23</v>
      </c>
      <c r="K1154" t="s">
        <v>4011</v>
      </c>
      <c r="L1154" t="s">
        <v>4010</v>
      </c>
      <c r="M1154">
        <f>IF(ABS(I1154-H1155)&lt;=100,M1153,M1153+1)</f>
        <v>554</v>
      </c>
      <c r="N1154">
        <f t="shared" ref="N1154:N1217" si="40">IF(COUNTIF(M$1:M$3238,M1154)=1,"0",M1154)</f>
        <v>554</v>
      </c>
      <c r="O1154">
        <f t="shared" si="39"/>
        <v>554</v>
      </c>
    </row>
    <row r="1155" spans="1:15" x14ac:dyDescent="0.35">
      <c r="A1155" t="s">
        <v>26</v>
      </c>
      <c r="B1155" t="s">
        <v>32</v>
      </c>
      <c r="C1155" t="s">
        <v>20</v>
      </c>
      <c r="D1155" t="s">
        <v>21</v>
      </c>
      <c r="E1155" t="s">
        <v>5</v>
      </c>
      <c r="G1155" t="s">
        <v>22</v>
      </c>
      <c r="H1155">
        <v>1616306</v>
      </c>
      <c r="I1155">
        <v>1616506</v>
      </c>
      <c r="J1155" t="s">
        <v>23</v>
      </c>
      <c r="K1155" t="s">
        <v>4014</v>
      </c>
      <c r="L1155" t="s">
        <v>4013</v>
      </c>
      <c r="M1155">
        <f>IF(ABS(I1155-H1156)&lt;=100,M1154,M1154+1)</f>
        <v>554</v>
      </c>
      <c r="N1155">
        <f t="shared" si="40"/>
        <v>554</v>
      </c>
      <c r="O1155">
        <f t="shared" ref="O1155:O1218" si="41">M1154</f>
        <v>554</v>
      </c>
    </row>
    <row r="1156" spans="1:15" x14ac:dyDescent="0.35">
      <c r="A1156" t="s">
        <v>26</v>
      </c>
      <c r="B1156" t="s">
        <v>32</v>
      </c>
      <c r="C1156" t="s">
        <v>20</v>
      </c>
      <c r="D1156" t="s">
        <v>21</v>
      </c>
      <c r="E1156" t="s">
        <v>5</v>
      </c>
      <c r="G1156" t="s">
        <v>22</v>
      </c>
      <c r="H1156">
        <v>1616496</v>
      </c>
      <c r="I1156">
        <v>1616930</v>
      </c>
      <c r="J1156" t="s">
        <v>23</v>
      </c>
      <c r="K1156" t="s">
        <v>4017</v>
      </c>
      <c r="L1156" t="s">
        <v>4016</v>
      </c>
      <c r="M1156">
        <f>IF(ABS(I1156-H1157)&lt;=100,M1155,M1155+1)</f>
        <v>554</v>
      </c>
      <c r="N1156">
        <f t="shared" si="40"/>
        <v>554</v>
      </c>
      <c r="O1156">
        <f t="shared" si="41"/>
        <v>554</v>
      </c>
    </row>
    <row r="1157" spans="1:15" x14ac:dyDescent="0.35">
      <c r="A1157" t="s">
        <v>26</v>
      </c>
      <c r="B1157" t="s">
        <v>32</v>
      </c>
      <c r="C1157" t="s">
        <v>20</v>
      </c>
      <c r="D1157" t="s">
        <v>21</v>
      </c>
      <c r="E1157" t="s">
        <v>5</v>
      </c>
      <c r="G1157" t="s">
        <v>22</v>
      </c>
      <c r="H1157">
        <v>1616932</v>
      </c>
      <c r="I1157">
        <v>1617588</v>
      </c>
      <c r="J1157" t="s">
        <v>23</v>
      </c>
      <c r="K1157" t="s">
        <v>4020</v>
      </c>
      <c r="L1157" t="s">
        <v>4019</v>
      </c>
      <c r="M1157">
        <f>IF(ABS(I1157-H1158)&lt;=100,M1156,M1156+1)</f>
        <v>554</v>
      </c>
      <c r="N1157">
        <f t="shared" si="40"/>
        <v>554</v>
      </c>
      <c r="O1157">
        <f t="shared" si="41"/>
        <v>554</v>
      </c>
    </row>
    <row r="1158" spans="1:15" x14ac:dyDescent="0.35">
      <c r="A1158" t="s">
        <v>26</v>
      </c>
      <c r="B1158" t="s">
        <v>32</v>
      </c>
      <c r="C1158" t="s">
        <v>20</v>
      </c>
      <c r="D1158" t="s">
        <v>21</v>
      </c>
      <c r="E1158" t="s">
        <v>5</v>
      </c>
      <c r="G1158" t="s">
        <v>22</v>
      </c>
      <c r="H1158">
        <v>1617592</v>
      </c>
      <c r="I1158">
        <v>1617933</v>
      </c>
      <c r="J1158" t="s">
        <v>23</v>
      </c>
      <c r="K1158" t="s">
        <v>4023</v>
      </c>
      <c r="L1158" t="s">
        <v>4022</v>
      </c>
      <c r="M1158">
        <f>IF(ABS(I1158-H1159)&lt;=100,M1157,M1157+1)</f>
        <v>554</v>
      </c>
      <c r="N1158">
        <f t="shared" si="40"/>
        <v>554</v>
      </c>
      <c r="O1158">
        <f t="shared" si="41"/>
        <v>554</v>
      </c>
    </row>
    <row r="1159" spans="1:15" x14ac:dyDescent="0.35">
      <c r="A1159" t="s">
        <v>26</v>
      </c>
      <c r="B1159" t="s">
        <v>32</v>
      </c>
      <c r="C1159" t="s">
        <v>20</v>
      </c>
      <c r="D1159" t="s">
        <v>21</v>
      </c>
      <c r="E1159" t="s">
        <v>5</v>
      </c>
      <c r="G1159" t="s">
        <v>22</v>
      </c>
      <c r="H1159">
        <v>1617953</v>
      </c>
      <c r="I1159">
        <v>1618231</v>
      </c>
      <c r="J1159" t="s">
        <v>23</v>
      </c>
      <c r="K1159" t="s">
        <v>4026</v>
      </c>
      <c r="L1159" t="s">
        <v>4025</v>
      </c>
      <c r="M1159">
        <f>IF(ABS(I1159-H1160)&lt;=100,M1158,M1158+1)</f>
        <v>554</v>
      </c>
      <c r="N1159">
        <f t="shared" si="40"/>
        <v>554</v>
      </c>
      <c r="O1159">
        <f t="shared" si="41"/>
        <v>554</v>
      </c>
    </row>
    <row r="1160" spans="1:15" x14ac:dyDescent="0.35">
      <c r="A1160" t="s">
        <v>26</v>
      </c>
      <c r="B1160" t="s">
        <v>32</v>
      </c>
      <c r="C1160" t="s">
        <v>20</v>
      </c>
      <c r="D1160" t="s">
        <v>21</v>
      </c>
      <c r="E1160" t="s">
        <v>5</v>
      </c>
      <c r="G1160" t="s">
        <v>22</v>
      </c>
      <c r="H1160">
        <v>1618292</v>
      </c>
      <c r="I1160">
        <v>1619122</v>
      </c>
      <c r="J1160" t="s">
        <v>23</v>
      </c>
      <c r="K1160" t="s">
        <v>4029</v>
      </c>
      <c r="L1160" t="s">
        <v>4028</v>
      </c>
      <c r="M1160">
        <f>IF(ABS(I1160-H1161)&lt;=100,M1159,M1159+1)</f>
        <v>554</v>
      </c>
      <c r="N1160">
        <f t="shared" si="40"/>
        <v>554</v>
      </c>
      <c r="O1160">
        <f t="shared" si="41"/>
        <v>554</v>
      </c>
    </row>
    <row r="1161" spans="1:15" x14ac:dyDescent="0.35">
      <c r="A1161" t="s">
        <v>26</v>
      </c>
      <c r="B1161" t="s">
        <v>32</v>
      </c>
      <c r="C1161" t="s">
        <v>20</v>
      </c>
      <c r="D1161" t="s">
        <v>21</v>
      </c>
      <c r="E1161" t="s">
        <v>5</v>
      </c>
      <c r="G1161" t="s">
        <v>22</v>
      </c>
      <c r="H1161">
        <v>1619169</v>
      </c>
      <c r="I1161">
        <v>1619453</v>
      </c>
      <c r="J1161" t="s">
        <v>23</v>
      </c>
      <c r="K1161" t="s">
        <v>4032</v>
      </c>
      <c r="L1161" t="s">
        <v>4031</v>
      </c>
      <c r="M1161">
        <f>IF(ABS(I1161-H1162)&lt;=100,M1160,M1160+1)</f>
        <v>554</v>
      </c>
      <c r="N1161">
        <f t="shared" si="40"/>
        <v>554</v>
      </c>
      <c r="O1161">
        <f t="shared" si="41"/>
        <v>554</v>
      </c>
    </row>
    <row r="1162" spans="1:15" x14ac:dyDescent="0.35">
      <c r="A1162" t="s">
        <v>26</v>
      </c>
      <c r="B1162" t="s">
        <v>32</v>
      </c>
      <c r="C1162" t="s">
        <v>20</v>
      </c>
      <c r="D1162" t="s">
        <v>21</v>
      </c>
      <c r="E1162" t="s">
        <v>5</v>
      </c>
      <c r="G1162" t="s">
        <v>22</v>
      </c>
      <c r="H1162">
        <v>1619453</v>
      </c>
      <c r="I1162">
        <v>1620076</v>
      </c>
      <c r="J1162" t="s">
        <v>23</v>
      </c>
      <c r="K1162" t="s">
        <v>4035</v>
      </c>
      <c r="L1162" t="s">
        <v>4034</v>
      </c>
      <c r="M1162">
        <f>IF(ABS(I1162-H1163)&lt;=100,M1161,M1161+1)</f>
        <v>554</v>
      </c>
      <c r="N1162">
        <f t="shared" si="40"/>
        <v>554</v>
      </c>
      <c r="O1162">
        <f t="shared" si="41"/>
        <v>554</v>
      </c>
    </row>
    <row r="1163" spans="1:15" x14ac:dyDescent="0.35">
      <c r="A1163" t="s">
        <v>26</v>
      </c>
      <c r="B1163" t="s">
        <v>32</v>
      </c>
      <c r="C1163" t="s">
        <v>20</v>
      </c>
      <c r="D1163" t="s">
        <v>21</v>
      </c>
      <c r="E1163" t="s">
        <v>5</v>
      </c>
      <c r="G1163" t="s">
        <v>22</v>
      </c>
      <c r="H1163">
        <v>1620106</v>
      </c>
      <c r="I1163">
        <v>1620735</v>
      </c>
      <c r="J1163" t="s">
        <v>23</v>
      </c>
      <c r="K1163" t="s">
        <v>4038</v>
      </c>
      <c r="L1163" t="s">
        <v>4037</v>
      </c>
      <c r="M1163">
        <f>IF(ABS(I1163-H1164)&lt;=100,M1162,M1162+1)</f>
        <v>554</v>
      </c>
      <c r="N1163">
        <f t="shared" si="40"/>
        <v>554</v>
      </c>
      <c r="O1163">
        <f t="shared" si="41"/>
        <v>554</v>
      </c>
    </row>
    <row r="1164" spans="1:15" x14ac:dyDescent="0.35">
      <c r="A1164" t="s">
        <v>26</v>
      </c>
      <c r="B1164" t="s">
        <v>32</v>
      </c>
      <c r="C1164" t="s">
        <v>20</v>
      </c>
      <c r="D1164" t="s">
        <v>21</v>
      </c>
      <c r="E1164" t="s">
        <v>5</v>
      </c>
      <c r="G1164" t="s">
        <v>22</v>
      </c>
      <c r="H1164">
        <v>1620783</v>
      </c>
      <c r="I1164">
        <v>1621091</v>
      </c>
      <c r="J1164" t="s">
        <v>23</v>
      </c>
      <c r="K1164" t="s">
        <v>4041</v>
      </c>
      <c r="L1164" t="s">
        <v>4040</v>
      </c>
      <c r="M1164">
        <f>IF(ABS(I1164-H1165)&lt;=100,M1163,M1163+1)</f>
        <v>555</v>
      </c>
      <c r="N1164" t="str">
        <f t="shared" si="40"/>
        <v>0</v>
      </c>
      <c r="O1164">
        <f t="shared" si="41"/>
        <v>554</v>
      </c>
    </row>
    <row r="1165" spans="1:15" x14ac:dyDescent="0.35">
      <c r="A1165" t="s">
        <v>26</v>
      </c>
      <c r="B1165" t="s">
        <v>32</v>
      </c>
      <c r="C1165" t="s">
        <v>20</v>
      </c>
      <c r="D1165" t="s">
        <v>21</v>
      </c>
      <c r="E1165" t="s">
        <v>5</v>
      </c>
      <c r="G1165" t="s">
        <v>22</v>
      </c>
      <c r="H1165">
        <v>1621347</v>
      </c>
      <c r="I1165">
        <v>1622669</v>
      </c>
      <c r="J1165" t="s">
        <v>23</v>
      </c>
      <c r="K1165" t="s">
        <v>1200</v>
      </c>
      <c r="L1165" t="s">
        <v>4043</v>
      </c>
      <c r="M1165">
        <f>IF(ABS(I1165-H1166)&lt;=100,M1164,M1164+1)</f>
        <v>556</v>
      </c>
      <c r="N1165">
        <f t="shared" si="40"/>
        <v>556</v>
      </c>
      <c r="O1165">
        <f t="shared" si="41"/>
        <v>555</v>
      </c>
    </row>
    <row r="1166" spans="1:15" x14ac:dyDescent="0.35">
      <c r="A1166" t="s">
        <v>26</v>
      </c>
      <c r="B1166" t="s">
        <v>32</v>
      </c>
      <c r="C1166" t="s">
        <v>20</v>
      </c>
      <c r="D1166" t="s">
        <v>21</v>
      </c>
      <c r="E1166" t="s">
        <v>5</v>
      </c>
      <c r="G1166" t="s">
        <v>22</v>
      </c>
      <c r="H1166">
        <v>1622818</v>
      </c>
      <c r="I1166">
        <v>1623405</v>
      </c>
      <c r="J1166" t="s">
        <v>23</v>
      </c>
      <c r="K1166" t="s">
        <v>4046</v>
      </c>
      <c r="L1166" t="s">
        <v>4045</v>
      </c>
      <c r="M1166">
        <f>IF(ABS(I1166-H1167)&lt;=100,M1165,M1165+1)</f>
        <v>556</v>
      </c>
      <c r="N1166">
        <f t="shared" si="40"/>
        <v>556</v>
      </c>
      <c r="O1166">
        <f t="shared" si="41"/>
        <v>556</v>
      </c>
    </row>
    <row r="1167" spans="1:15" x14ac:dyDescent="0.35">
      <c r="A1167" t="s">
        <v>26</v>
      </c>
      <c r="B1167" t="s">
        <v>32</v>
      </c>
      <c r="C1167" t="s">
        <v>20</v>
      </c>
      <c r="D1167" t="s">
        <v>21</v>
      </c>
      <c r="E1167" t="s">
        <v>5</v>
      </c>
      <c r="G1167" t="s">
        <v>22</v>
      </c>
      <c r="H1167">
        <v>1623431</v>
      </c>
      <c r="I1167">
        <v>1624849</v>
      </c>
      <c r="J1167" t="s">
        <v>23</v>
      </c>
      <c r="K1167" t="s">
        <v>4046</v>
      </c>
      <c r="L1167" t="s">
        <v>4048</v>
      </c>
      <c r="M1167">
        <f>IF(ABS(I1167-H1168)&lt;=100,M1166,M1166+1)</f>
        <v>556</v>
      </c>
      <c r="N1167">
        <f t="shared" si="40"/>
        <v>556</v>
      </c>
      <c r="O1167">
        <f t="shared" si="41"/>
        <v>556</v>
      </c>
    </row>
    <row r="1168" spans="1:15" x14ac:dyDescent="0.35">
      <c r="A1168" t="s">
        <v>26</v>
      </c>
      <c r="B1168" t="s">
        <v>32</v>
      </c>
      <c r="C1168" t="s">
        <v>20</v>
      </c>
      <c r="D1168" t="s">
        <v>21</v>
      </c>
      <c r="E1168" t="s">
        <v>5</v>
      </c>
      <c r="G1168" t="s">
        <v>22</v>
      </c>
      <c r="H1168">
        <v>1624868</v>
      </c>
      <c r="I1168">
        <v>1625968</v>
      </c>
      <c r="J1168" t="s">
        <v>23</v>
      </c>
      <c r="K1168" t="s">
        <v>4051</v>
      </c>
      <c r="L1168" t="s">
        <v>4050</v>
      </c>
      <c r="M1168">
        <f>IF(ABS(I1168-H1169)&lt;=100,M1167,M1167+1)</f>
        <v>556</v>
      </c>
      <c r="N1168">
        <f t="shared" si="40"/>
        <v>556</v>
      </c>
      <c r="O1168">
        <f t="shared" si="41"/>
        <v>556</v>
      </c>
    </row>
    <row r="1169" spans="1:15" x14ac:dyDescent="0.35">
      <c r="A1169" t="s">
        <v>26</v>
      </c>
      <c r="B1169" t="s">
        <v>32</v>
      </c>
      <c r="C1169" t="s">
        <v>20</v>
      </c>
      <c r="D1169" t="s">
        <v>21</v>
      </c>
      <c r="E1169" t="s">
        <v>5</v>
      </c>
      <c r="G1169" t="s">
        <v>22</v>
      </c>
      <c r="H1169">
        <v>1625999</v>
      </c>
      <c r="I1169">
        <v>1627540</v>
      </c>
      <c r="J1169" t="s">
        <v>23</v>
      </c>
      <c r="K1169" t="s">
        <v>4054</v>
      </c>
      <c r="L1169" t="s">
        <v>4053</v>
      </c>
      <c r="M1169">
        <f>IF(ABS(I1169-H1170)&lt;=100,M1168,M1168+1)</f>
        <v>556</v>
      </c>
      <c r="N1169">
        <f t="shared" si="40"/>
        <v>556</v>
      </c>
      <c r="O1169">
        <f t="shared" si="41"/>
        <v>556</v>
      </c>
    </row>
    <row r="1170" spans="1:15" x14ac:dyDescent="0.35">
      <c r="A1170" t="s">
        <v>26</v>
      </c>
      <c r="B1170" t="s">
        <v>32</v>
      </c>
      <c r="C1170" t="s">
        <v>20</v>
      </c>
      <c r="D1170" t="s">
        <v>21</v>
      </c>
      <c r="E1170" t="s">
        <v>5</v>
      </c>
      <c r="G1170" t="s">
        <v>22</v>
      </c>
      <c r="H1170">
        <v>1627527</v>
      </c>
      <c r="I1170">
        <v>1628561</v>
      </c>
      <c r="J1170" t="s">
        <v>23</v>
      </c>
      <c r="K1170" t="s">
        <v>4057</v>
      </c>
      <c r="L1170" t="s">
        <v>4056</v>
      </c>
      <c r="M1170">
        <f>IF(ABS(I1170-H1171)&lt;=100,M1169,M1169+1)</f>
        <v>556</v>
      </c>
      <c r="N1170">
        <f t="shared" si="40"/>
        <v>556</v>
      </c>
      <c r="O1170">
        <f t="shared" si="41"/>
        <v>556</v>
      </c>
    </row>
    <row r="1171" spans="1:15" x14ac:dyDescent="0.35">
      <c r="A1171" t="s">
        <v>26</v>
      </c>
      <c r="B1171" t="s">
        <v>32</v>
      </c>
      <c r="C1171" t="s">
        <v>20</v>
      </c>
      <c r="D1171" t="s">
        <v>21</v>
      </c>
      <c r="E1171" t="s">
        <v>5</v>
      </c>
      <c r="G1171" t="s">
        <v>22</v>
      </c>
      <c r="H1171">
        <v>1628590</v>
      </c>
      <c r="I1171">
        <v>1629102</v>
      </c>
      <c r="J1171" t="s">
        <v>23</v>
      </c>
      <c r="K1171" t="s">
        <v>4060</v>
      </c>
      <c r="L1171" t="s">
        <v>4059</v>
      </c>
      <c r="M1171">
        <f>IF(ABS(I1171-H1172)&lt;=100,M1170,M1170+1)</f>
        <v>556</v>
      </c>
      <c r="N1171">
        <f t="shared" si="40"/>
        <v>556</v>
      </c>
      <c r="O1171">
        <f t="shared" si="41"/>
        <v>556</v>
      </c>
    </row>
    <row r="1172" spans="1:15" x14ac:dyDescent="0.35">
      <c r="A1172" t="s">
        <v>26</v>
      </c>
      <c r="B1172" t="s">
        <v>32</v>
      </c>
      <c r="C1172" t="s">
        <v>20</v>
      </c>
      <c r="D1172" t="s">
        <v>21</v>
      </c>
      <c r="E1172" t="s">
        <v>5</v>
      </c>
      <c r="G1172" t="s">
        <v>22</v>
      </c>
      <c r="H1172">
        <v>1629099</v>
      </c>
      <c r="I1172">
        <v>1630826</v>
      </c>
      <c r="J1172" t="s">
        <v>23</v>
      </c>
      <c r="K1172" t="s">
        <v>4063</v>
      </c>
      <c r="L1172" t="s">
        <v>4062</v>
      </c>
      <c r="M1172">
        <f>IF(ABS(I1172-H1173)&lt;=100,M1171,M1171+1)</f>
        <v>557</v>
      </c>
      <c r="N1172" t="str">
        <f t="shared" si="40"/>
        <v>0</v>
      </c>
      <c r="O1172">
        <f t="shared" si="41"/>
        <v>556</v>
      </c>
    </row>
    <row r="1173" spans="1:15" x14ac:dyDescent="0.35">
      <c r="A1173" t="s">
        <v>26</v>
      </c>
      <c r="B1173" t="s">
        <v>32</v>
      </c>
      <c r="C1173" t="s">
        <v>20</v>
      </c>
      <c r="D1173" t="s">
        <v>21</v>
      </c>
      <c r="E1173" t="s">
        <v>5</v>
      </c>
      <c r="G1173" t="s">
        <v>22</v>
      </c>
      <c r="H1173">
        <v>1631181</v>
      </c>
      <c r="I1173">
        <v>1632080</v>
      </c>
      <c r="J1173" t="s">
        <v>23</v>
      </c>
      <c r="K1173" t="s">
        <v>4066</v>
      </c>
      <c r="L1173" t="s">
        <v>4065</v>
      </c>
      <c r="M1173">
        <f>IF(ABS(I1173-H1174)&lt;=100,M1172,M1172+1)</f>
        <v>558</v>
      </c>
      <c r="N1173" t="str">
        <f t="shared" si="40"/>
        <v>0</v>
      </c>
      <c r="O1173">
        <f t="shared" si="41"/>
        <v>557</v>
      </c>
    </row>
    <row r="1174" spans="1:15" x14ac:dyDescent="0.35">
      <c r="A1174" t="s">
        <v>26</v>
      </c>
      <c r="B1174" t="s">
        <v>32</v>
      </c>
      <c r="C1174" t="s">
        <v>20</v>
      </c>
      <c r="D1174" t="s">
        <v>21</v>
      </c>
      <c r="E1174" t="s">
        <v>5</v>
      </c>
      <c r="G1174" t="s">
        <v>22</v>
      </c>
      <c r="H1174">
        <v>1632406</v>
      </c>
      <c r="I1174">
        <v>1633593</v>
      </c>
      <c r="J1174" t="s">
        <v>23</v>
      </c>
      <c r="K1174" t="s">
        <v>4069</v>
      </c>
      <c r="L1174" t="s">
        <v>4068</v>
      </c>
      <c r="M1174">
        <f>IF(ABS(I1174-H1175)&lt;=100,M1173,M1173+1)</f>
        <v>559</v>
      </c>
      <c r="N1174">
        <f t="shared" si="40"/>
        <v>559</v>
      </c>
      <c r="O1174">
        <f t="shared" si="41"/>
        <v>558</v>
      </c>
    </row>
    <row r="1175" spans="1:15" x14ac:dyDescent="0.35">
      <c r="A1175" t="s">
        <v>26</v>
      </c>
      <c r="B1175" t="s">
        <v>32</v>
      </c>
      <c r="C1175" t="s">
        <v>20</v>
      </c>
      <c r="D1175" t="s">
        <v>21</v>
      </c>
      <c r="E1175" t="s">
        <v>5</v>
      </c>
      <c r="G1175" t="s">
        <v>22</v>
      </c>
      <c r="H1175">
        <v>1633708</v>
      </c>
      <c r="I1175">
        <v>1635786</v>
      </c>
      <c r="J1175" t="s">
        <v>23</v>
      </c>
      <c r="K1175" t="s">
        <v>1772</v>
      </c>
      <c r="L1175" t="s">
        <v>4071</v>
      </c>
      <c r="M1175">
        <f>IF(ABS(I1175-H1176)&lt;=100,M1174,M1174+1)</f>
        <v>559</v>
      </c>
      <c r="N1175">
        <f t="shared" si="40"/>
        <v>559</v>
      </c>
      <c r="O1175">
        <f t="shared" si="41"/>
        <v>559</v>
      </c>
    </row>
    <row r="1176" spans="1:15" x14ac:dyDescent="0.35">
      <c r="A1176" t="s">
        <v>26</v>
      </c>
      <c r="B1176" t="s">
        <v>32</v>
      </c>
      <c r="C1176" t="s">
        <v>20</v>
      </c>
      <c r="D1176" t="s">
        <v>21</v>
      </c>
      <c r="E1176" t="s">
        <v>5</v>
      </c>
      <c r="G1176" t="s">
        <v>22</v>
      </c>
      <c r="H1176">
        <v>1635838</v>
      </c>
      <c r="I1176">
        <v>1636308</v>
      </c>
      <c r="J1176" t="s">
        <v>23</v>
      </c>
      <c r="K1176" t="s">
        <v>4074</v>
      </c>
      <c r="L1176" t="s">
        <v>4073</v>
      </c>
      <c r="M1176">
        <f>IF(ABS(I1176-H1177)&lt;=100,M1175,M1175+1)</f>
        <v>559</v>
      </c>
      <c r="N1176">
        <f t="shared" si="40"/>
        <v>559</v>
      </c>
      <c r="O1176">
        <f t="shared" si="41"/>
        <v>559</v>
      </c>
    </row>
    <row r="1177" spans="1:15" x14ac:dyDescent="0.35">
      <c r="A1177" t="s">
        <v>26</v>
      </c>
      <c r="B1177" t="s">
        <v>32</v>
      </c>
      <c r="C1177" t="s">
        <v>20</v>
      </c>
      <c r="D1177" t="s">
        <v>21</v>
      </c>
      <c r="E1177" t="s">
        <v>5</v>
      </c>
      <c r="G1177" t="s">
        <v>22</v>
      </c>
      <c r="H1177">
        <v>1636353</v>
      </c>
      <c r="I1177">
        <v>1636772</v>
      </c>
      <c r="J1177" t="s">
        <v>23</v>
      </c>
      <c r="K1177" t="s">
        <v>4077</v>
      </c>
      <c r="L1177" t="s">
        <v>4076</v>
      </c>
      <c r="M1177">
        <f>IF(ABS(I1177-H1178)&lt;=100,M1176,M1176+1)</f>
        <v>559</v>
      </c>
      <c r="N1177">
        <f t="shared" si="40"/>
        <v>559</v>
      </c>
      <c r="O1177">
        <f t="shared" si="41"/>
        <v>559</v>
      </c>
    </row>
    <row r="1178" spans="1:15" x14ac:dyDescent="0.35">
      <c r="A1178" t="s">
        <v>26</v>
      </c>
      <c r="B1178" t="s">
        <v>32</v>
      </c>
      <c r="C1178" t="s">
        <v>20</v>
      </c>
      <c r="D1178" t="s">
        <v>21</v>
      </c>
      <c r="E1178" t="s">
        <v>5</v>
      </c>
      <c r="G1178" t="s">
        <v>22</v>
      </c>
      <c r="H1178">
        <v>1636871</v>
      </c>
      <c r="I1178">
        <v>1637119</v>
      </c>
      <c r="J1178" t="s">
        <v>23</v>
      </c>
      <c r="K1178" t="s">
        <v>4080</v>
      </c>
      <c r="L1178" t="s">
        <v>4079</v>
      </c>
      <c r="M1178">
        <f>IF(ABS(I1178-H1179)&lt;=100,M1177,M1177+1)</f>
        <v>560</v>
      </c>
      <c r="N1178" t="str">
        <f t="shared" si="40"/>
        <v>0</v>
      </c>
      <c r="O1178">
        <f t="shared" si="41"/>
        <v>559</v>
      </c>
    </row>
    <row r="1179" spans="1:15" x14ac:dyDescent="0.35">
      <c r="A1179" t="s">
        <v>26</v>
      </c>
      <c r="B1179" t="s">
        <v>32</v>
      </c>
      <c r="C1179" t="s">
        <v>20</v>
      </c>
      <c r="D1179" t="s">
        <v>21</v>
      </c>
      <c r="E1179" t="s">
        <v>5</v>
      </c>
      <c r="G1179" t="s">
        <v>22</v>
      </c>
      <c r="H1179">
        <v>1637258</v>
      </c>
      <c r="I1179">
        <v>1640863</v>
      </c>
      <c r="J1179" t="s">
        <v>23</v>
      </c>
      <c r="K1179" t="s">
        <v>4083</v>
      </c>
      <c r="L1179" t="s">
        <v>4082</v>
      </c>
      <c r="M1179">
        <f>IF(ABS(I1179-H1180)&lt;=100,M1178,M1178+1)</f>
        <v>561</v>
      </c>
      <c r="N1179" t="str">
        <f t="shared" si="40"/>
        <v>0</v>
      </c>
      <c r="O1179">
        <f t="shared" si="41"/>
        <v>560</v>
      </c>
    </row>
    <row r="1180" spans="1:15" x14ac:dyDescent="0.35">
      <c r="A1180" t="s">
        <v>26</v>
      </c>
      <c r="B1180" t="s">
        <v>32</v>
      </c>
      <c r="C1180" t="s">
        <v>20</v>
      </c>
      <c r="D1180" t="s">
        <v>21</v>
      </c>
      <c r="E1180" t="s">
        <v>5</v>
      </c>
      <c r="G1180" t="s">
        <v>22</v>
      </c>
      <c r="H1180">
        <v>1640971</v>
      </c>
      <c r="I1180">
        <v>1644525</v>
      </c>
      <c r="J1180" t="s">
        <v>23</v>
      </c>
      <c r="K1180" t="s">
        <v>4086</v>
      </c>
      <c r="L1180" t="s">
        <v>4085</v>
      </c>
      <c r="M1180">
        <f>IF(ABS(I1180-H1181)&lt;=100,M1179,M1179+1)</f>
        <v>562</v>
      </c>
      <c r="N1180" t="str">
        <f t="shared" si="40"/>
        <v>0</v>
      </c>
      <c r="O1180">
        <f t="shared" si="41"/>
        <v>561</v>
      </c>
    </row>
    <row r="1181" spans="1:15" x14ac:dyDescent="0.35">
      <c r="A1181" t="s">
        <v>26</v>
      </c>
      <c r="B1181" t="s">
        <v>32</v>
      </c>
      <c r="C1181" t="s">
        <v>20</v>
      </c>
      <c r="D1181" t="s">
        <v>21</v>
      </c>
      <c r="E1181" t="s">
        <v>5</v>
      </c>
      <c r="G1181" t="s">
        <v>22</v>
      </c>
      <c r="H1181">
        <v>1644740</v>
      </c>
      <c r="I1181">
        <v>1645342</v>
      </c>
      <c r="J1181" t="s">
        <v>23</v>
      </c>
      <c r="K1181" t="s">
        <v>689</v>
      </c>
      <c r="L1181" t="s">
        <v>4088</v>
      </c>
      <c r="M1181">
        <f>IF(ABS(I1181-H1182)&lt;=100,M1180,M1180+1)</f>
        <v>563</v>
      </c>
      <c r="N1181">
        <f t="shared" si="40"/>
        <v>563</v>
      </c>
      <c r="O1181">
        <f t="shared" si="41"/>
        <v>562</v>
      </c>
    </row>
    <row r="1182" spans="1:15" x14ac:dyDescent="0.35">
      <c r="A1182" t="s">
        <v>26</v>
      </c>
      <c r="B1182" t="s">
        <v>32</v>
      </c>
      <c r="C1182" t="s">
        <v>20</v>
      </c>
      <c r="D1182" t="s">
        <v>21</v>
      </c>
      <c r="E1182" t="s">
        <v>5</v>
      </c>
      <c r="G1182" t="s">
        <v>22</v>
      </c>
      <c r="H1182">
        <v>1645467</v>
      </c>
      <c r="I1182">
        <v>1645826</v>
      </c>
      <c r="J1182" t="s">
        <v>23</v>
      </c>
      <c r="K1182" t="s">
        <v>4091</v>
      </c>
      <c r="L1182" t="s">
        <v>4090</v>
      </c>
      <c r="M1182">
        <f>IF(ABS(I1182-H1183)&lt;=100,M1181,M1181+1)</f>
        <v>563</v>
      </c>
      <c r="N1182">
        <f t="shared" si="40"/>
        <v>563</v>
      </c>
      <c r="O1182">
        <f t="shared" si="41"/>
        <v>563</v>
      </c>
    </row>
    <row r="1183" spans="1:15" x14ac:dyDescent="0.35">
      <c r="A1183" t="s">
        <v>26</v>
      </c>
      <c r="B1183" t="s">
        <v>32</v>
      </c>
      <c r="C1183" t="s">
        <v>20</v>
      </c>
      <c r="D1183" t="s">
        <v>21</v>
      </c>
      <c r="E1183" t="s">
        <v>5</v>
      </c>
      <c r="G1183" t="s">
        <v>22</v>
      </c>
      <c r="H1183">
        <v>1645884</v>
      </c>
      <c r="I1183">
        <v>1646384</v>
      </c>
      <c r="J1183" t="s">
        <v>23</v>
      </c>
      <c r="K1183" t="s">
        <v>4094</v>
      </c>
      <c r="L1183" t="s">
        <v>4093</v>
      </c>
      <c r="M1183">
        <f>IF(ABS(I1183-H1184)&lt;=100,M1182,M1182+1)</f>
        <v>564</v>
      </c>
      <c r="N1183" t="str">
        <f t="shared" si="40"/>
        <v>0</v>
      </c>
      <c r="O1183">
        <f t="shared" si="41"/>
        <v>563</v>
      </c>
    </row>
    <row r="1184" spans="1:15" x14ac:dyDescent="0.35">
      <c r="A1184" t="s">
        <v>26</v>
      </c>
      <c r="B1184" t="s">
        <v>32</v>
      </c>
      <c r="C1184" t="s">
        <v>20</v>
      </c>
      <c r="D1184" t="s">
        <v>21</v>
      </c>
      <c r="E1184" t="s">
        <v>5</v>
      </c>
      <c r="G1184" t="s">
        <v>22</v>
      </c>
      <c r="H1184">
        <v>1646607</v>
      </c>
      <c r="I1184">
        <v>1647305</v>
      </c>
      <c r="J1184" t="s">
        <v>23</v>
      </c>
      <c r="K1184" t="s">
        <v>4097</v>
      </c>
      <c r="L1184" t="s">
        <v>4096</v>
      </c>
      <c r="M1184">
        <f>IF(ABS(I1184-H1185)&lt;=100,M1183,M1183+1)</f>
        <v>565</v>
      </c>
      <c r="N1184" t="str">
        <f t="shared" si="40"/>
        <v>0</v>
      </c>
      <c r="O1184">
        <f t="shared" si="41"/>
        <v>564</v>
      </c>
    </row>
    <row r="1185" spans="1:15" x14ac:dyDescent="0.35">
      <c r="A1185" t="s">
        <v>26</v>
      </c>
      <c r="B1185" t="s">
        <v>32</v>
      </c>
      <c r="C1185" t="s">
        <v>20</v>
      </c>
      <c r="D1185" t="s">
        <v>21</v>
      </c>
      <c r="E1185" t="s">
        <v>5</v>
      </c>
      <c r="G1185" t="s">
        <v>22</v>
      </c>
      <c r="H1185">
        <v>1647411</v>
      </c>
      <c r="I1185">
        <v>1647836</v>
      </c>
      <c r="J1185" t="s">
        <v>23</v>
      </c>
      <c r="K1185" t="s">
        <v>4100</v>
      </c>
      <c r="L1185" t="s">
        <v>4099</v>
      </c>
      <c r="M1185">
        <f>IF(ABS(I1185-H1186)&lt;=100,M1184,M1184+1)</f>
        <v>566</v>
      </c>
      <c r="N1185" t="str">
        <f t="shared" si="40"/>
        <v>0</v>
      </c>
      <c r="O1185">
        <f t="shared" si="41"/>
        <v>565</v>
      </c>
    </row>
    <row r="1186" spans="1:15" x14ac:dyDescent="0.35">
      <c r="A1186" t="s">
        <v>26</v>
      </c>
      <c r="B1186" t="s">
        <v>32</v>
      </c>
      <c r="C1186" t="s">
        <v>20</v>
      </c>
      <c r="D1186" t="s">
        <v>21</v>
      </c>
      <c r="E1186" t="s">
        <v>5</v>
      </c>
      <c r="G1186" t="s">
        <v>22</v>
      </c>
      <c r="H1186">
        <v>1648001</v>
      </c>
      <c r="I1186">
        <v>1648534</v>
      </c>
      <c r="J1186" t="s">
        <v>23</v>
      </c>
      <c r="K1186" t="s">
        <v>4103</v>
      </c>
      <c r="L1186" t="s">
        <v>4102</v>
      </c>
      <c r="M1186">
        <f>IF(ABS(I1186-H1187)&lt;=100,M1185,M1185+1)</f>
        <v>567</v>
      </c>
      <c r="N1186" t="str">
        <f t="shared" si="40"/>
        <v>0</v>
      </c>
      <c r="O1186">
        <f t="shared" si="41"/>
        <v>566</v>
      </c>
    </row>
    <row r="1187" spans="1:15" x14ac:dyDescent="0.35">
      <c r="A1187" t="s">
        <v>26</v>
      </c>
      <c r="B1187" t="s">
        <v>32</v>
      </c>
      <c r="C1187" t="s">
        <v>20</v>
      </c>
      <c r="D1187" t="s">
        <v>21</v>
      </c>
      <c r="E1187" t="s">
        <v>5</v>
      </c>
      <c r="G1187" t="s">
        <v>22</v>
      </c>
      <c r="H1187">
        <v>1648638</v>
      </c>
      <c r="I1187">
        <v>1648823</v>
      </c>
      <c r="J1187" t="s">
        <v>23</v>
      </c>
      <c r="K1187" t="s">
        <v>4106</v>
      </c>
      <c r="L1187" t="s">
        <v>4105</v>
      </c>
      <c r="M1187">
        <f>IF(ABS(I1187-H1188)&lt;=100,M1186,M1186+1)</f>
        <v>568</v>
      </c>
      <c r="N1187">
        <f t="shared" si="40"/>
        <v>568</v>
      </c>
      <c r="O1187">
        <f t="shared" si="41"/>
        <v>567</v>
      </c>
    </row>
    <row r="1188" spans="1:15" x14ac:dyDescent="0.35">
      <c r="A1188" t="s">
        <v>26</v>
      </c>
      <c r="B1188" t="s">
        <v>32</v>
      </c>
      <c r="C1188" t="s">
        <v>20</v>
      </c>
      <c r="D1188" t="s">
        <v>21</v>
      </c>
      <c r="E1188" t="s">
        <v>5</v>
      </c>
      <c r="G1188" t="s">
        <v>22</v>
      </c>
      <c r="H1188">
        <v>1649098</v>
      </c>
      <c r="I1188">
        <v>1649748</v>
      </c>
      <c r="J1188" t="s">
        <v>23</v>
      </c>
      <c r="K1188" t="s">
        <v>4109</v>
      </c>
      <c r="L1188" t="s">
        <v>4108</v>
      </c>
      <c r="M1188">
        <f>IF(ABS(I1188-H1189)&lt;=100,M1187,M1187+1)</f>
        <v>568</v>
      </c>
      <c r="N1188">
        <f t="shared" si="40"/>
        <v>568</v>
      </c>
      <c r="O1188">
        <f t="shared" si="41"/>
        <v>568</v>
      </c>
    </row>
    <row r="1189" spans="1:15" x14ac:dyDescent="0.35">
      <c r="A1189" t="s">
        <v>26</v>
      </c>
      <c r="B1189" t="s">
        <v>32</v>
      </c>
      <c r="C1189" t="s">
        <v>20</v>
      </c>
      <c r="D1189" t="s">
        <v>21</v>
      </c>
      <c r="E1189" t="s">
        <v>5</v>
      </c>
      <c r="G1189" t="s">
        <v>22</v>
      </c>
      <c r="H1189">
        <v>1649820</v>
      </c>
      <c r="I1189">
        <v>1650329</v>
      </c>
      <c r="J1189" t="s">
        <v>23</v>
      </c>
      <c r="K1189" t="s">
        <v>28</v>
      </c>
      <c r="L1189" t="s">
        <v>4111</v>
      </c>
      <c r="M1189">
        <f>IF(ABS(I1189-H1190)&lt;=100,M1188,M1188+1)</f>
        <v>568</v>
      </c>
      <c r="N1189">
        <f t="shared" si="40"/>
        <v>568</v>
      </c>
      <c r="O1189">
        <f t="shared" si="41"/>
        <v>568</v>
      </c>
    </row>
    <row r="1190" spans="1:15" x14ac:dyDescent="0.35">
      <c r="A1190" t="s">
        <v>26</v>
      </c>
      <c r="B1190" t="s">
        <v>32</v>
      </c>
      <c r="C1190" t="s">
        <v>20</v>
      </c>
      <c r="D1190" t="s">
        <v>21</v>
      </c>
      <c r="E1190" t="s">
        <v>5</v>
      </c>
      <c r="G1190" t="s">
        <v>22</v>
      </c>
      <c r="H1190">
        <v>1650334</v>
      </c>
      <c r="I1190">
        <v>1651089</v>
      </c>
      <c r="J1190" t="s">
        <v>23</v>
      </c>
      <c r="K1190" t="s">
        <v>4114</v>
      </c>
      <c r="L1190" t="s">
        <v>4113</v>
      </c>
      <c r="M1190">
        <f>IF(ABS(I1190-H1191)&lt;=100,M1189,M1189+1)</f>
        <v>568</v>
      </c>
      <c r="N1190">
        <f t="shared" si="40"/>
        <v>568</v>
      </c>
      <c r="O1190">
        <f t="shared" si="41"/>
        <v>568</v>
      </c>
    </row>
    <row r="1191" spans="1:15" x14ac:dyDescent="0.35">
      <c r="A1191" t="s">
        <v>26</v>
      </c>
      <c r="B1191" t="s">
        <v>32</v>
      </c>
      <c r="C1191" t="s">
        <v>20</v>
      </c>
      <c r="D1191" t="s">
        <v>21</v>
      </c>
      <c r="E1191" t="s">
        <v>5</v>
      </c>
      <c r="G1191" t="s">
        <v>22</v>
      </c>
      <c r="H1191">
        <v>1651086</v>
      </c>
      <c r="I1191">
        <v>1651505</v>
      </c>
      <c r="J1191" t="s">
        <v>23</v>
      </c>
      <c r="K1191" t="s">
        <v>4117</v>
      </c>
      <c r="L1191" t="s">
        <v>4116</v>
      </c>
      <c r="M1191">
        <f>IF(ABS(I1191-H1192)&lt;=100,M1190,M1190+1)</f>
        <v>568</v>
      </c>
      <c r="N1191">
        <f t="shared" si="40"/>
        <v>568</v>
      </c>
      <c r="O1191">
        <f t="shared" si="41"/>
        <v>568</v>
      </c>
    </row>
    <row r="1192" spans="1:15" x14ac:dyDescent="0.35">
      <c r="A1192" t="s">
        <v>26</v>
      </c>
      <c r="B1192" t="s">
        <v>32</v>
      </c>
      <c r="C1192" t="s">
        <v>20</v>
      </c>
      <c r="D1192" t="s">
        <v>21</v>
      </c>
      <c r="E1192" t="s">
        <v>5</v>
      </c>
      <c r="G1192" t="s">
        <v>22</v>
      </c>
      <c r="H1192">
        <v>1651507</v>
      </c>
      <c r="I1192">
        <v>1652910</v>
      </c>
      <c r="J1192" t="s">
        <v>23</v>
      </c>
      <c r="K1192" t="s">
        <v>4120</v>
      </c>
      <c r="L1192" t="s">
        <v>4119</v>
      </c>
      <c r="M1192">
        <f>IF(ABS(I1192-H1193)&lt;=100,M1191,M1191+1)</f>
        <v>568</v>
      </c>
      <c r="N1192">
        <f t="shared" si="40"/>
        <v>568</v>
      </c>
      <c r="O1192">
        <f t="shared" si="41"/>
        <v>568</v>
      </c>
    </row>
    <row r="1193" spans="1:15" x14ac:dyDescent="0.35">
      <c r="A1193" t="s">
        <v>26</v>
      </c>
      <c r="B1193" t="s">
        <v>32</v>
      </c>
      <c r="C1193" t="s">
        <v>20</v>
      </c>
      <c r="D1193" t="s">
        <v>21</v>
      </c>
      <c r="E1193" t="s">
        <v>5</v>
      </c>
      <c r="G1193" t="s">
        <v>22</v>
      </c>
      <c r="H1193">
        <v>1652907</v>
      </c>
      <c r="I1193">
        <v>1653569</v>
      </c>
      <c r="J1193" t="s">
        <v>23</v>
      </c>
      <c r="K1193" t="s">
        <v>4123</v>
      </c>
      <c r="L1193" t="s">
        <v>4122</v>
      </c>
      <c r="M1193">
        <f>IF(ABS(I1193-H1194)&lt;=100,M1192,M1192+1)</f>
        <v>569</v>
      </c>
      <c r="N1193">
        <f t="shared" si="40"/>
        <v>569</v>
      </c>
      <c r="O1193">
        <f t="shared" si="41"/>
        <v>568</v>
      </c>
    </row>
    <row r="1194" spans="1:15" x14ac:dyDescent="0.35">
      <c r="A1194" t="s">
        <v>26</v>
      </c>
      <c r="B1194" t="s">
        <v>32</v>
      </c>
      <c r="C1194" t="s">
        <v>20</v>
      </c>
      <c r="D1194" t="s">
        <v>21</v>
      </c>
      <c r="E1194" t="s">
        <v>5</v>
      </c>
      <c r="G1194" t="s">
        <v>22</v>
      </c>
      <c r="H1194">
        <v>1653882</v>
      </c>
      <c r="I1194">
        <v>1655345</v>
      </c>
      <c r="J1194" t="s">
        <v>23</v>
      </c>
      <c r="K1194" t="s">
        <v>4126</v>
      </c>
      <c r="L1194" t="s">
        <v>4125</v>
      </c>
      <c r="M1194">
        <f>IF(ABS(I1194-H1195)&lt;=100,M1193,M1193+1)</f>
        <v>569</v>
      </c>
      <c r="N1194">
        <f t="shared" si="40"/>
        <v>569</v>
      </c>
      <c r="O1194">
        <f t="shared" si="41"/>
        <v>569</v>
      </c>
    </row>
    <row r="1195" spans="1:15" x14ac:dyDescent="0.35">
      <c r="A1195" t="s">
        <v>26</v>
      </c>
      <c r="B1195" t="s">
        <v>32</v>
      </c>
      <c r="C1195" t="s">
        <v>20</v>
      </c>
      <c r="D1195" t="s">
        <v>21</v>
      </c>
      <c r="E1195" t="s">
        <v>5</v>
      </c>
      <c r="G1195" t="s">
        <v>22</v>
      </c>
      <c r="H1195">
        <v>1655386</v>
      </c>
      <c r="I1195">
        <v>1655886</v>
      </c>
      <c r="J1195" t="s">
        <v>23</v>
      </c>
      <c r="K1195" t="s">
        <v>4129</v>
      </c>
      <c r="L1195" t="s">
        <v>4128</v>
      </c>
      <c r="M1195">
        <f>IF(ABS(I1195-H1196)&lt;=100,M1194,M1194+1)</f>
        <v>569</v>
      </c>
      <c r="N1195">
        <f t="shared" si="40"/>
        <v>569</v>
      </c>
      <c r="O1195">
        <f t="shared" si="41"/>
        <v>569</v>
      </c>
    </row>
    <row r="1196" spans="1:15" x14ac:dyDescent="0.35">
      <c r="A1196" t="s">
        <v>26</v>
      </c>
      <c r="B1196" t="s">
        <v>32</v>
      </c>
      <c r="C1196" t="s">
        <v>20</v>
      </c>
      <c r="D1196" t="s">
        <v>21</v>
      </c>
      <c r="E1196" t="s">
        <v>5</v>
      </c>
      <c r="G1196" t="s">
        <v>22</v>
      </c>
      <c r="H1196">
        <v>1655883</v>
      </c>
      <c r="I1196">
        <v>1656578</v>
      </c>
      <c r="J1196" t="s">
        <v>23</v>
      </c>
      <c r="K1196" t="s">
        <v>4132</v>
      </c>
      <c r="L1196" t="s">
        <v>4131</v>
      </c>
      <c r="M1196">
        <f>IF(ABS(I1196-H1197)&lt;=100,M1195,M1195+1)</f>
        <v>569</v>
      </c>
      <c r="N1196">
        <f t="shared" si="40"/>
        <v>569</v>
      </c>
      <c r="O1196">
        <f t="shared" si="41"/>
        <v>569</v>
      </c>
    </row>
    <row r="1197" spans="1:15" x14ac:dyDescent="0.35">
      <c r="A1197" t="s">
        <v>26</v>
      </c>
      <c r="B1197" t="s">
        <v>32</v>
      </c>
      <c r="C1197" t="s">
        <v>20</v>
      </c>
      <c r="D1197" t="s">
        <v>21</v>
      </c>
      <c r="E1197" t="s">
        <v>5</v>
      </c>
      <c r="G1197" t="s">
        <v>22</v>
      </c>
      <c r="H1197">
        <v>1656609</v>
      </c>
      <c r="I1197">
        <v>1657688</v>
      </c>
      <c r="J1197" t="s">
        <v>23</v>
      </c>
      <c r="K1197" t="s">
        <v>28</v>
      </c>
      <c r="L1197" t="s">
        <v>4134</v>
      </c>
      <c r="M1197">
        <f>IF(ABS(I1197-H1198)&lt;=100,M1196,M1196+1)</f>
        <v>569</v>
      </c>
      <c r="N1197">
        <f t="shared" si="40"/>
        <v>569</v>
      </c>
      <c r="O1197">
        <f t="shared" si="41"/>
        <v>569</v>
      </c>
    </row>
    <row r="1198" spans="1:15" x14ac:dyDescent="0.35">
      <c r="A1198" t="s">
        <v>26</v>
      </c>
      <c r="B1198" t="s">
        <v>32</v>
      </c>
      <c r="C1198" t="s">
        <v>20</v>
      </c>
      <c r="D1198" t="s">
        <v>21</v>
      </c>
      <c r="E1198" t="s">
        <v>5</v>
      </c>
      <c r="G1198" t="s">
        <v>22</v>
      </c>
      <c r="H1198">
        <v>1657782</v>
      </c>
      <c r="I1198">
        <v>1659158</v>
      </c>
      <c r="J1198" t="s">
        <v>23</v>
      </c>
      <c r="K1198" t="s">
        <v>4137</v>
      </c>
      <c r="L1198" t="s">
        <v>4136</v>
      </c>
      <c r="M1198">
        <f>IF(ABS(I1198-H1199)&lt;=100,M1197,M1197+1)</f>
        <v>569</v>
      </c>
      <c r="N1198">
        <f t="shared" si="40"/>
        <v>569</v>
      </c>
      <c r="O1198">
        <f t="shared" si="41"/>
        <v>569</v>
      </c>
    </row>
    <row r="1199" spans="1:15" x14ac:dyDescent="0.35">
      <c r="A1199" t="s">
        <v>26</v>
      </c>
      <c r="B1199" t="s">
        <v>32</v>
      </c>
      <c r="C1199" t="s">
        <v>20</v>
      </c>
      <c r="D1199" t="s">
        <v>21</v>
      </c>
      <c r="E1199" t="s">
        <v>5</v>
      </c>
      <c r="G1199" t="s">
        <v>22</v>
      </c>
      <c r="H1199">
        <v>1659220</v>
      </c>
      <c r="I1199">
        <v>1661682</v>
      </c>
      <c r="J1199" t="s">
        <v>23</v>
      </c>
      <c r="K1199" t="s">
        <v>4140</v>
      </c>
      <c r="L1199" t="s">
        <v>4139</v>
      </c>
      <c r="M1199">
        <f>IF(ABS(I1199-H1200)&lt;=100,M1198,M1198+1)</f>
        <v>569</v>
      </c>
      <c r="N1199">
        <f t="shared" si="40"/>
        <v>569</v>
      </c>
      <c r="O1199">
        <f t="shared" si="41"/>
        <v>569</v>
      </c>
    </row>
    <row r="1200" spans="1:15" x14ac:dyDescent="0.35">
      <c r="A1200" t="s">
        <v>26</v>
      </c>
      <c r="B1200" t="s">
        <v>32</v>
      </c>
      <c r="C1200" t="s">
        <v>20</v>
      </c>
      <c r="D1200" t="s">
        <v>21</v>
      </c>
      <c r="E1200" t="s">
        <v>5</v>
      </c>
      <c r="G1200" t="s">
        <v>22</v>
      </c>
      <c r="H1200">
        <v>1661679</v>
      </c>
      <c r="I1200">
        <v>1662770</v>
      </c>
      <c r="J1200" t="s">
        <v>23</v>
      </c>
      <c r="K1200" t="s">
        <v>4143</v>
      </c>
      <c r="L1200" t="s">
        <v>4142</v>
      </c>
      <c r="M1200">
        <f>IF(ABS(I1200-H1201)&lt;=100,M1199,M1199+1)</f>
        <v>569</v>
      </c>
      <c r="N1200">
        <f t="shared" si="40"/>
        <v>569</v>
      </c>
      <c r="O1200">
        <f t="shared" si="41"/>
        <v>569</v>
      </c>
    </row>
    <row r="1201" spans="1:15" x14ac:dyDescent="0.35">
      <c r="A1201" t="s">
        <v>26</v>
      </c>
      <c r="B1201" t="s">
        <v>32</v>
      </c>
      <c r="C1201" t="s">
        <v>20</v>
      </c>
      <c r="D1201" t="s">
        <v>21</v>
      </c>
      <c r="E1201" t="s">
        <v>5</v>
      </c>
      <c r="G1201" t="s">
        <v>22</v>
      </c>
      <c r="H1201">
        <v>1662760</v>
      </c>
      <c r="I1201">
        <v>1663293</v>
      </c>
      <c r="J1201" t="s">
        <v>23</v>
      </c>
      <c r="K1201" t="s">
        <v>4146</v>
      </c>
      <c r="L1201" t="s">
        <v>4145</v>
      </c>
      <c r="M1201">
        <f>IF(ABS(I1201-H1202)&lt;=100,M1200,M1200+1)</f>
        <v>569</v>
      </c>
      <c r="N1201">
        <f t="shared" si="40"/>
        <v>569</v>
      </c>
      <c r="O1201">
        <f t="shared" si="41"/>
        <v>569</v>
      </c>
    </row>
    <row r="1202" spans="1:15" x14ac:dyDescent="0.35">
      <c r="A1202" t="s">
        <v>26</v>
      </c>
      <c r="B1202" t="s">
        <v>32</v>
      </c>
      <c r="C1202" t="s">
        <v>20</v>
      </c>
      <c r="D1202" t="s">
        <v>21</v>
      </c>
      <c r="E1202" t="s">
        <v>5</v>
      </c>
      <c r="G1202" t="s">
        <v>22</v>
      </c>
      <c r="H1202">
        <v>1663306</v>
      </c>
      <c r="I1202">
        <v>1663776</v>
      </c>
      <c r="J1202" t="s">
        <v>23</v>
      </c>
      <c r="K1202" t="s">
        <v>4149</v>
      </c>
      <c r="L1202" t="s">
        <v>4148</v>
      </c>
      <c r="M1202">
        <f>IF(ABS(I1202-H1203)&lt;=100,M1201,M1201+1)</f>
        <v>570</v>
      </c>
      <c r="N1202" t="str">
        <f t="shared" si="40"/>
        <v>0</v>
      </c>
      <c r="O1202">
        <f t="shared" si="41"/>
        <v>569</v>
      </c>
    </row>
    <row r="1203" spans="1:15" x14ac:dyDescent="0.35">
      <c r="A1203" t="s">
        <v>26</v>
      </c>
      <c r="B1203" t="s">
        <v>32</v>
      </c>
      <c r="C1203" t="s">
        <v>20</v>
      </c>
      <c r="D1203" t="s">
        <v>21</v>
      </c>
      <c r="E1203" t="s">
        <v>5</v>
      </c>
      <c r="G1203" t="s">
        <v>22</v>
      </c>
      <c r="H1203">
        <v>1676556</v>
      </c>
      <c r="I1203">
        <v>1678040</v>
      </c>
      <c r="J1203" t="s">
        <v>23</v>
      </c>
      <c r="K1203" t="s">
        <v>4170</v>
      </c>
      <c r="L1203" t="s">
        <v>4169</v>
      </c>
      <c r="M1203">
        <f>IF(ABS(I1203-H1204)&lt;=100,M1202,M1202+1)</f>
        <v>571</v>
      </c>
      <c r="N1203">
        <f t="shared" si="40"/>
        <v>571</v>
      </c>
      <c r="O1203">
        <f t="shared" si="41"/>
        <v>570</v>
      </c>
    </row>
    <row r="1204" spans="1:15" x14ac:dyDescent="0.35">
      <c r="A1204" t="s">
        <v>26</v>
      </c>
      <c r="B1204" t="s">
        <v>32</v>
      </c>
      <c r="C1204" t="s">
        <v>20</v>
      </c>
      <c r="D1204" t="s">
        <v>21</v>
      </c>
      <c r="E1204" t="s">
        <v>5</v>
      </c>
      <c r="G1204" t="s">
        <v>22</v>
      </c>
      <c r="H1204">
        <v>1678209</v>
      </c>
      <c r="I1204">
        <v>1678709</v>
      </c>
      <c r="J1204" t="s">
        <v>23</v>
      </c>
      <c r="K1204" t="s">
        <v>4173</v>
      </c>
      <c r="L1204" t="s">
        <v>4172</v>
      </c>
      <c r="M1204">
        <f>IF(ABS(I1204-H1205)&lt;=100,M1203,M1203+1)</f>
        <v>571</v>
      </c>
      <c r="N1204">
        <f t="shared" si="40"/>
        <v>571</v>
      </c>
      <c r="O1204">
        <f t="shared" si="41"/>
        <v>571</v>
      </c>
    </row>
    <row r="1205" spans="1:15" x14ac:dyDescent="0.35">
      <c r="A1205" t="s">
        <v>26</v>
      </c>
      <c r="B1205" t="s">
        <v>32</v>
      </c>
      <c r="C1205" t="s">
        <v>20</v>
      </c>
      <c r="D1205" t="s">
        <v>21</v>
      </c>
      <c r="E1205" t="s">
        <v>5</v>
      </c>
      <c r="G1205" t="s">
        <v>22</v>
      </c>
      <c r="H1205">
        <v>1678706</v>
      </c>
      <c r="I1205">
        <v>1679071</v>
      </c>
      <c r="J1205" t="s">
        <v>23</v>
      </c>
      <c r="K1205" t="s">
        <v>4176</v>
      </c>
      <c r="L1205" t="s">
        <v>4175</v>
      </c>
      <c r="M1205">
        <f>IF(ABS(I1205-H1206)&lt;=100,M1204,M1204+1)</f>
        <v>571</v>
      </c>
      <c r="N1205">
        <f t="shared" si="40"/>
        <v>571</v>
      </c>
      <c r="O1205">
        <f t="shared" si="41"/>
        <v>571</v>
      </c>
    </row>
    <row r="1206" spans="1:15" x14ac:dyDescent="0.35">
      <c r="A1206" t="s">
        <v>26</v>
      </c>
      <c r="B1206" t="s">
        <v>32</v>
      </c>
      <c r="C1206" t="s">
        <v>20</v>
      </c>
      <c r="D1206" t="s">
        <v>21</v>
      </c>
      <c r="E1206" t="s">
        <v>5</v>
      </c>
      <c r="G1206" t="s">
        <v>22</v>
      </c>
      <c r="H1206">
        <v>1679071</v>
      </c>
      <c r="I1206">
        <v>1679883</v>
      </c>
      <c r="J1206" t="s">
        <v>23</v>
      </c>
      <c r="K1206" t="s">
        <v>4179</v>
      </c>
      <c r="L1206" t="s">
        <v>4178</v>
      </c>
      <c r="M1206">
        <f>IF(ABS(I1206-H1207)&lt;=100,M1205,M1205+1)</f>
        <v>572</v>
      </c>
      <c r="N1206" t="str">
        <f t="shared" si="40"/>
        <v>0</v>
      </c>
      <c r="O1206">
        <f t="shared" si="41"/>
        <v>571</v>
      </c>
    </row>
    <row r="1207" spans="1:15" x14ac:dyDescent="0.35">
      <c r="A1207" t="s">
        <v>26</v>
      </c>
      <c r="B1207" t="s">
        <v>32</v>
      </c>
      <c r="C1207" t="s">
        <v>20</v>
      </c>
      <c r="D1207" t="s">
        <v>21</v>
      </c>
      <c r="E1207" t="s">
        <v>5</v>
      </c>
      <c r="G1207" t="s">
        <v>22</v>
      </c>
      <c r="H1207">
        <v>1680010</v>
      </c>
      <c r="I1207">
        <v>1680951</v>
      </c>
      <c r="J1207" t="s">
        <v>23</v>
      </c>
      <c r="K1207" t="s">
        <v>2293</v>
      </c>
      <c r="L1207" t="s">
        <v>4181</v>
      </c>
      <c r="M1207">
        <f>IF(ABS(I1207-H1208)&lt;=100,M1206,M1206+1)</f>
        <v>573</v>
      </c>
      <c r="N1207">
        <f t="shared" si="40"/>
        <v>573</v>
      </c>
      <c r="O1207">
        <f t="shared" si="41"/>
        <v>572</v>
      </c>
    </row>
    <row r="1208" spans="1:15" x14ac:dyDescent="0.35">
      <c r="A1208" t="s">
        <v>26</v>
      </c>
      <c r="B1208" t="s">
        <v>32</v>
      </c>
      <c r="C1208" t="s">
        <v>20</v>
      </c>
      <c r="D1208" t="s">
        <v>21</v>
      </c>
      <c r="E1208" t="s">
        <v>5</v>
      </c>
      <c r="G1208" t="s">
        <v>22</v>
      </c>
      <c r="H1208">
        <v>1681083</v>
      </c>
      <c r="I1208">
        <v>1682024</v>
      </c>
      <c r="J1208" t="s">
        <v>23</v>
      </c>
      <c r="K1208" t="s">
        <v>1851</v>
      </c>
      <c r="L1208" t="s">
        <v>4183</v>
      </c>
      <c r="M1208">
        <f>IF(ABS(I1208-H1209)&lt;=100,M1207,M1207+1)</f>
        <v>573</v>
      </c>
      <c r="N1208">
        <f t="shared" si="40"/>
        <v>573</v>
      </c>
      <c r="O1208">
        <f t="shared" si="41"/>
        <v>573</v>
      </c>
    </row>
    <row r="1209" spans="1:15" x14ac:dyDescent="0.35">
      <c r="A1209" t="s">
        <v>26</v>
      </c>
      <c r="B1209" t="s">
        <v>32</v>
      </c>
      <c r="C1209" t="s">
        <v>20</v>
      </c>
      <c r="D1209" t="s">
        <v>21</v>
      </c>
      <c r="E1209" t="s">
        <v>5</v>
      </c>
      <c r="G1209" t="s">
        <v>22</v>
      </c>
      <c r="H1209">
        <v>1682008</v>
      </c>
      <c r="I1209">
        <v>1682889</v>
      </c>
      <c r="J1209" t="s">
        <v>23</v>
      </c>
      <c r="K1209" t="s">
        <v>4186</v>
      </c>
      <c r="L1209" t="s">
        <v>4185</v>
      </c>
      <c r="M1209">
        <f>IF(ABS(I1209-H1210)&lt;=100,M1208,M1208+1)</f>
        <v>573</v>
      </c>
      <c r="N1209">
        <f t="shared" si="40"/>
        <v>573</v>
      </c>
      <c r="O1209">
        <f t="shared" si="41"/>
        <v>573</v>
      </c>
    </row>
    <row r="1210" spans="1:15" x14ac:dyDescent="0.35">
      <c r="A1210" t="s">
        <v>26</v>
      </c>
      <c r="B1210" t="s">
        <v>32</v>
      </c>
      <c r="C1210" t="s">
        <v>20</v>
      </c>
      <c r="D1210" t="s">
        <v>21</v>
      </c>
      <c r="E1210" t="s">
        <v>5</v>
      </c>
      <c r="G1210" t="s">
        <v>22</v>
      </c>
      <c r="H1210">
        <v>1682907</v>
      </c>
      <c r="I1210">
        <v>1683674</v>
      </c>
      <c r="J1210" t="s">
        <v>23</v>
      </c>
      <c r="K1210" t="s">
        <v>4189</v>
      </c>
      <c r="L1210" t="s">
        <v>4188</v>
      </c>
      <c r="M1210">
        <f>IF(ABS(I1210-H1211)&lt;=100,M1209,M1209+1)</f>
        <v>574</v>
      </c>
      <c r="N1210" t="str">
        <f t="shared" si="40"/>
        <v>0</v>
      </c>
      <c r="O1210">
        <f t="shared" si="41"/>
        <v>573</v>
      </c>
    </row>
    <row r="1211" spans="1:15" x14ac:dyDescent="0.35">
      <c r="A1211" t="s">
        <v>26</v>
      </c>
      <c r="B1211" t="s">
        <v>32</v>
      </c>
      <c r="C1211" t="s">
        <v>20</v>
      </c>
      <c r="D1211" t="s">
        <v>21</v>
      </c>
      <c r="E1211" t="s">
        <v>5</v>
      </c>
      <c r="G1211" t="s">
        <v>22</v>
      </c>
      <c r="H1211">
        <v>1683790</v>
      </c>
      <c r="I1211">
        <v>1685808</v>
      </c>
      <c r="J1211" t="s">
        <v>23</v>
      </c>
      <c r="K1211" t="s">
        <v>4192</v>
      </c>
      <c r="L1211" t="s">
        <v>4191</v>
      </c>
      <c r="M1211">
        <f>IF(ABS(I1211-H1212)&lt;=100,M1210,M1210+1)</f>
        <v>575</v>
      </c>
      <c r="N1211">
        <f t="shared" si="40"/>
        <v>575</v>
      </c>
      <c r="O1211">
        <f t="shared" si="41"/>
        <v>574</v>
      </c>
    </row>
    <row r="1212" spans="1:15" x14ac:dyDescent="0.35">
      <c r="A1212" t="s">
        <v>26</v>
      </c>
      <c r="B1212" t="s">
        <v>32</v>
      </c>
      <c r="C1212" t="s">
        <v>20</v>
      </c>
      <c r="D1212" t="s">
        <v>21</v>
      </c>
      <c r="E1212" t="s">
        <v>5</v>
      </c>
      <c r="G1212" t="s">
        <v>22</v>
      </c>
      <c r="H1212">
        <v>1685930</v>
      </c>
      <c r="I1212">
        <v>1686481</v>
      </c>
      <c r="J1212" t="s">
        <v>23</v>
      </c>
      <c r="K1212" t="s">
        <v>4195</v>
      </c>
      <c r="L1212" t="s">
        <v>4194</v>
      </c>
      <c r="M1212">
        <f>IF(ABS(I1212-H1213)&lt;=100,M1211,M1211+1)</f>
        <v>575</v>
      </c>
      <c r="N1212">
        <f t="shared" si="40"/>
        <v>575</v>
      </c>
      <c r="O1212">
        <f t="shared" si="41"/>
        <v>575</v>
      </c>
    </row>
    <row r="1213" spans="1:15" x14ac:dyDescent="0.35">
      <c r="A1213" t="s">
        <v>26</v>
      </c>
      <c r="B1213" t="s">
        <v>32</v>
      </c>
      <c r="C1213" t="s">
        <v>20</v>
      </c>
      <c r="D1213" t="s">
        <v>21</v>
      </c>
      <c r="E1213" t="s">
        <v>5</v>
      </c>
      <c r="G1213" t="s">
        <v>22</v>
      </c>
      <c r="H1213">
        <v>1686507</v>
      </c>
      <c r="I1213">
        <v>1687904</v>
      </c>
      <c r="J1213" t="s">
        <v>23</v>
      </c>
      <c r="K1213" t="s">
        <v>4198</v>
      </c>
      <c r="L1213" t="s">
        <v>4197</v>
      </c>
      <c r="M1213">
        <f>IF(ABS(I1213-H1214)&lt;=100,M1212,M1212+1)</f>
        <v>576</v>
      </c>
      <c r="N1213" t="str">
        <f t="shared" si="40"/>
        <v>0</v>
      </c>
      <c r="O1213">
        <f t="shared" si="41"/>
        <v>575</v>
      </c>
    </row>
    <row r="1214" spans="1:15" x14ac:dyDescent="0.35">
      <c r="A1214" t="s">
        <v>26</v>
      </c>
      <c r="B1214" t="s">
        <v>32</v>
      </c>
      <c r="C1214" t="s">
        <v>20</v>
      </c>
      <c r="D1214" t="s">
        <v>21</v>
      </c>
      <c r="E1214" t="s">
        <v>5</v>
      </c>
      <c r="G1214" t="s">
        <v>22</v>
      </c>
      <c r="H1214">
        <v>1688269</v>
      </c>
      <c r="I1214">
        <v>1688691</v>
      </c>
      <c r="J1214" t="s">
        <v>23</v>
      </c>
      <c r="K1214" t="s">
        <v>1542</v>
      </c>
      <c r="L1214" t="s">
        <v>4201</v>
      </c>
      <c r="M1214">
        <f>IF(ABS(I1214-H1215)&lt;=100,M1213,M1213+1)</f>
        <v>577</v>
      </c>
      <c r="N1214" t="str">
        <f t="shared" si="40"/>
        <v>0</v>
      </c>
      <c r="O1214">
        <f t="shared" si="41"/>
        <v>576</v>
      </c>
    </row>
    <row r="1215" spans="1:15" x14ac:dyDescent="0.35">
      <c r="A1215" t="s">
        <v>26</v>
      </c>
      <c r="B1215" t="s">
        <v>32</v>
      </c>
      <c r="C1215" t="s">
        <v>20</v>
      </c>
      <c r="D1215" t="s">
        <v>21</v>
      </c>
      <c r="E1215" t="s">
        <v>5</v>
      </c>
      <c r="G1215" t="s">
        <v>22</v>
      </c>
      <c r="H1215">
        <v>1688808</v>
      </c>
      <c r="I1215">
        <v>1689230</v>
      </c>
      <c r="J1215" t="s">
        <v>23</v>
      </c>
      <c r="K1215" t="s">
        <v>4204</v>
      </c>
      <c r="L1215" t="s">
        <v>4203</v>
      </c>
      <c r="M1215">
        <f>IF(ABS(I1215-H1216)&lt;=100,M1214,M1214+1)</f>
        <v>578</v>
      </c>
      <c r="N1215">
        <f t="shared" si="40"/>
        <v>578</v>
      </c>
      <c r="O1215">
        <f t="shared" si="41"/>
        <v>577</v>
      </c>
    </row>
    <row r="1216" spans="1:15" x14ac:dyDescent="0.35">
      <c r="A1216" t="s">
        <v>26</v>
      </c>
      <c r="B1216" t="s">
        <v>32</v>
      </c>
      <c r="C1216" t="s">
        <v>20</v>
      </c>
      <c r="D1216" t="s">
        <v>21</v>
      </c>
      <c r="E1216" t="s">
        <v>5</v>
      </c>
      <c r="G1216" t="s">
        <v>22</v>
      </c>
      <c r="H1216">
        <v>1694673</v>
      </c>
      <c r="I1216">
        <v>1694963</v>
      </c>
      <c r="J1216" t="s">
        <v>23</v>
      </c>
      <c r="K1216" t="s">
        <v>28</v>
      </c>
      <c r="L1216" t="s">
        <v>4215</v>
      </c>
      <c r="M1216">
        <f>IF(ABS(I1216-H1217)&lt;=100,M1215,M1215+1)</f>
        <v>578</v>
      </c>
      <c r="N1216">
        <f t="shared" si="40"/>
        <v>578</v>
      </c>
      <c r="O1216">
        <f t="shared" si="41"/>
        <v>578</v>
      </c>
    </row>
    <row r="1217" spans="1:15" x14ac:dyDescent="0.35">
      <c r="A1217" t="s">
        <v>26</v>
      </c>
      <c r="B1217" t="s">
        <v>32</v>
      </c>
      <c r="C1217" t="s">
        <v>20</v>
      </c>
      <c r="D1217" t="s">
        <v>21</v>
      </c>
      <c r="E1217" t="s">
        <v>5</v>
      </c>
      <c r="G1217" t="s">
        <v>22</v>
      </c>
      <c r="H1217">
        <v>1694965</v>
      </c>
      <c r="I1217">
        <v>1696428</v>
      </c>
      <c r="J1217" t="s">
        <v>23</v>
      </c>
      <c r="K1217" t="s">
        <v>4218</v>
      </c>
      <c r="L1217" t="s">
        <v>4217</v>
      </c>
      <c r="M1217">
        <f>IF(ABS(I1217-H1218)&lt;=100,M1216,M1216+1)</f>
        <v>578</v>
      </c>
      <c r="N1217">
        <f t="shared" si="40"/>
        <v>578</v>
      </c>
      <c r="O1217">
        <f t="shared" si="41"/>
        <v>578</v>
      </c>
    </row>
    <row r="1218" spans="1:15" x14ac:dyDescent="0.35">
      <c r="A1218" t="s">
        <v>26</v>
      </c>
      <c r="B1218" t="s">
        <v>32</v>
      </c>
      <c r="C1218" t="s">
        <v>20</v>
      </c>
      <c r="D1218" t="s">
        <v>21</v>
      </c>
      <c r="E1218" t="s">
        <v>5</v>
      </c>
      <c r="G1218" t="s">
        <v>22</v>
      </c>
      <c r="H1218">
        <v>1696425</v>
      </c>
      <c r="I1218">
        <v>1698011</v>
      </c>
      <c r="J1218" t="s">
        <v>23</v>
      </c>
      <c r="K1218" t="s">
        <v>28</v>
      </c>
      <c r="L1218" t="s">
        <v>4220</v>
      </c>
      <c r="M1218">
        <f>IF(ABS(I1218-H1219)&lt;=100,M1217,M1217+1)</f>
        <v>579</v>
      </c>
      <c r="N1218">
        <f t="shared" ref="N1218:N1281" si="42">IF(COUNTIF(M$1:M$3238,M1218)=1,"0",M1218)</f>
        <v>579</v>
      </c>
      <c r="O1218">
        <f t="shared" si="41"/>
        <v>578</v>
      </c>
    </row>
    <row r="1219" spans="1:15" x14ac:dyDescent="0.35">
      <c r="A1219" t="s">
        <v>26</v>
      </c>
      <c r="B1219" t="s">
        <v>32</v>
      </c>
      <c r="C1219" t="s">
        <v>20</v>
      </c>
      <c r="D1219" t="s">
        <v>21</v>
      </c>
      <c r="E1219" t="s">
        <v>5</v>
      </c>
      <c r="G1219" t="s">
        <v>22</v>
      </c>
      <c r="H1219">
        <v>1698152</v>
      </c>
      <c r="I1219">
        <v>1701685</v>
      </c>
      <c r="J1219" t="s">
        <v>23</v>
      </c>
      <c r="K1219" t="s">
        <v>4223</v>
      </c>
      <c r="L1219" t="s">
        <v>4222</v>
      </c>
      <c r="M1219">
        <f>IF(ABS(I1219-H1220)&lt;=100,M1218,M1218+1)</f>
        <v>579</v>
      </c>
      <c r="N1219">
        <f t="shared" si="42"/>
        <v>579</v>
      </c>
      <c r="O1219">
        <f t="shared" ref="O1219:O1282" si="43">M1218</f>
        <v>579</v>
      </c>
    </row>
    <row r="1220" spans="1:15" x14ac:dyDescent="0.35">
      <c r="A1220" t="s">
        <v>26</v>
      </c>
      <c r="B1220" t="s">
        <v>32</v>
      </c>
      <c r="C1220" t="s">
        <v>20</v>
      </c>
      <c r="D1220" t="s">
        <v>21</v>
      </c>
      <c r="E1220" t="s">
        <v>5</v>
      </c>
      <c r="G1220" t="s">
        <v>22</v>
      </c>
      <c r="H1220">
        <v>1701755</v>
      </c>
      <c r="I1220">
        <v>1702318</v>
      </c>
      <c r="J1220" t="s">
        <v>23</v>
      </c>
      <c r="K1220" t="s">
        <v>4226</v>
      </c>
      <c r="L1220" t="s">
        <v>4225</v>
      </c>
      <c r="M1220">
        <f>IF(ABS(I1220-H1221)&lt;=100,M1219,M1219+1)</f>
        <v>580</v>
      </c>
      <c r="N1220" t="str">
        <f t="shared" si="42"/>
        <v>0</v>
      </c>
      <c r="O1220">
        <f t="shared" si="43"/>
        <v>579</v>
      </c>
    </row>
    <row r="1221" spans="1:15" x14ac:dyDescent="0.35">
      <c r="A1221" t="s">
        <v>26</v>
      </c>
      <c r="B1221" t="s">
        <v>32</v>
      </c>
      <c r="C1221" t="s">
        <v>20</v>
      </c>
      <c r="D1221" t="s">
        <v>21</v>
      </c>
      <c r="E1221" t="s">
        <v>5</v>
      </c>
      <c r="G1221" t="s">
        <v>22</v>
      </c>
      <c r="H1221">
        <v>1702485</v>
      </c>
      <c r="I1221">
        <v>1703129</v>
      </c>
      <c r="J1221" t="s">
        <v>23</v>
      </c>
      <c r="K1221" t="s">
        <v>4229</v>
      </c>
      <c r="L1221" t="s">
        <v>4228</v>
      </c>
      <c r="M1221">
        <f>IF(ABS(I1221-H1222)&lt;=100,M1220,M1220+1)</f>
        <v>581</v>
      </c>
      <c r="N1221">
        <f t="shared" si="42"/>
        <v>581</v>
      </c>
      <c r="O1221">
        <f t="shared" si="43"/>
        <v>580</v>
      </c>
    </row>
    <row r="1222" spans="1:15" x14ac:dyDescent="0.35">
      <c r="A1222" t="s">
        <v>26</v>
      </c>
      <c r="B1222" t="s">
        <v>32</v>
      </c>
      <c r="C1222" t="s">
        <v>20</v>
      </c>
      <c r="D1222" t="s">
        <v>21</v>
      </c>
      <c r="E1222" t="s">
        <v>5</v>
      </c>
      <c r="G1222" t="s">
        <v>22</v>
      </c>
      <c r="H1222">
        <v>1703242</v>
      </c>
      <c r="I1222">
        <v>1704204</v>
      </c>
      <c r="J1222" t="s">
        <v>23</v>
      </c>
      <c r="K1222" t="s">
        <v>4232</v>
      </c>
      <c r="L1222" t="s">
        <v>4231</v>
      </c>
      <c r="M1222">
        <f>IF(ABS(I1222-H1223)&lt;=100,M1221,M1221+1)</f>
        <v>581</v>
      </c>
      <c r="N1222">
        <f t="shared" si="42"/>
        <v>581</v>
      </c>
      <c r="O1222">
        <f t="shared" si="43"/>
        <v>581</v>
      </c>
    </row>
    <row r="1223" spans="1:15" x14ac:dyDescent="0.35">
      <c r="A1223" t="s">
        <v>26</v>
      </c>
      <c r="B1223" t="s">
        <v>32</v>
      </c>
      <c r="C1223" t="s">
        <v>20</v>
      </c>
      <c r="D1223" t="s">
        <v>21</v>
      </c>
      <c r="E1223" t="s">
        <v>5</v>
      </c>
      <c r="G1223" t="s">
        <v>22</v>
      </c>
      <c r="H1223">
        <v>1704220</v>
      </c>
      <c r="I1223">
        <v>1705593</v>
      </c>
      <c r="J1223" t="s">
        <v>23</v>
      </c>
      <c r="K1223" t="s">
        <v>4235</v>
      </c>
      <c r="L1223" t="s">
        <v>4234</v>
      </c>
      <c r="M1223">
        <f>IF(ABS(I1223-H1224)&lt;=100,M1222,M1222+1)</f>
        <v>582</v>
      </c>
      <c r="N1223" t="str">
        <f t="shared" si="42"/>
        <v>0</v>
      </c>
      <c r="O1223">
        <f t="shared" si="43"/>
        <v>581</v>
      </c>
    </row>
    <row r="1224" spans="1:15" x14ac:dyDescent="0.35">
      <c r="A1224" t="s">
        <v>26</v>
      </c>
      <c r="B1224" t="s">
        <v>32</v>
      </c>
      <c r="C1224" t="s">
        <v>20</v>
      </c>
      <c r="D1224" t="s">
        <v>21</v>
      </c>
      <c r="E1224" t="s">
        <v>5</v>
      </c>
      <c r="G1224" t="s">
        <v>22</v>
      </c>
      <c r="H1224">
        <v>1705838</v>
      </c>
      <c r="I1224">
        <v>1706122</v>
      </c>
      <c r="J1224" t="s">
        <v>23</v>
      </c>
      <c r="K1224" t="s">
        <v>4238</v>
      </c>
      <c r="L1224" t="s">
        <v>4237</v>
      </c>
      <c r="M1224">
        <f>IF(ABS(I1224-H1225)&lt;=100,M1223,M1223+1)</f>
        <v>583</v>
      </c>
      <c r="N1224">
        <f t="shared" si="42"/>
        <v>583</v>
      </c>
      <c r="O1224">
        <f t="shared" si="43"/>
        <v>582</v>
      </c>
    </row>
    <row r="1225" spans="1:15" x14ac:dyDescent="0.35">
      <c r="A1225" t="s">
        <v>26</v>
      </c>
      <c r="B1225" t="s">
        <v>32</v>
      </c>
      <c r="C1225" t="s">
        <v>20</v>
      </c>
      <c r="D1225" t="s">
        <v>21</v>
      </c>
      <c r="E1225" t="s">
        <v>5</v>
      </c>
      <c r="G1225" t="s">
        <v>22</v>
      </c>
      <c r="H1225">
        <v>1706358</v>
      </c>
      <c r="I1225">
        <v>1706735</v>
      </c>
      <c r="J1225" t="s">
        <v>23</v>
      </c>
      <c r="K1225" t="s">
        <v>4241</v>
      </c>
      <c r="L1225" t="s">
        <v>4240</v>
      </c>
      <c r="M1225">
        <f>IF(ABS(I1225-H1226)&lt;=100,M1224,M1224+1)</f>
        <v>583</v>
      </c>
      <c r="N1225">
        <f t="shared" si="42"/>
        <v>583</v>
      </c>
      <c r="O1225">
        <f t="shared" si="43"/>
        <v>583</v>
      </c>
    </row>
    <row r="1226" spans="1:15" x14ac:dyDescent="0.35">
      <c r="A1226" t="s">
        <v>26</v>
      </c>
      <c r="B1226" t="s">
        <v>32</v>
      </c>
      <c r="C1226" t="s">
        <v>20</v>
      </c>
      <c r="D1226" t="s">
        <v>21</v>
      </c>
      <c r="E1226" t="s">
        <v>5</v>
      </c>
      <c r="G1226" t="s">
        <v>22</v>
      </c>
      <c r="H1226">
        <v>1706736</v>
      </c>
      <c r="I1226">
        <v>1707563</v>
      </c>
      <c r="J1226" t="s">
        <v>23</v>
      </c>
      <c r="K1226" t="s">
        <v>53</v>
      </c>
      <c r="L1226" t="s">
        <v>4243</v>
      </c>
      <c r="M1226">
        <f>IF(ABS(I1226-H1227)&lt;=100,M1225,M1225+1)</f>
        <v>583</v>
      </c>
      <c r="N1226">
        <f t="shared" si="42"/>
        <v>583</v>
      </c>
      <c r="O1226">
        <f t="shared" si="43"/>
        <v>583</v>
      </c>
    </row>
    <row r="1227" spans="1:15" x14ac:dyDescent="0.35">
      <c r="A1227" t="s">
        <v>26</v>
      </c>
      <c r="B1227" t="s">
        <v>32</v>
      </c>
      <c r="C1227" t="s">
        <v>20</v>
      </c>
      <c r="D1227" t="s">
        <v>21</v>
      </c>
      <c r="E1227" t="s">
        <v>5</v>
      </c>
      <c r="G1227" t="s">
        <v>22</v>
      </c>
      <c r="H1227">
        <v>1707621</v>
      </c>
      <c r="I1227">
        <v>1708484</v>
      </c>
      <c r="J1227" t="s">
        <v>23</v>
      </c>
      <c r="K1227" t="s">
        <v>4246</v>
      </c>
      <c r="L1227" t="s">
        <v>4245</v>
      </c>
      <c r="M1227">
        <f>IF(ABS(I1227-H1228)&lt;=100,M1226,M1226+1)</f>
        <v>584</v>
      </c>
      <c r="N1227" t="str">
        <f t="shared" si="42"/>
        <v>0</v>
      </c>
      <c r="O1227">
        <f t="shared" si="43"/>
        <v>583</v>
      </c>
    </row>
    <row r="1228" spans="1:15" x14ac:dyDescent="0.35">
      <c r="A1228" t="s">
        <v>26</v>
      </c>
      <c r="B1228" t="s">
        <v>32</v>
      </c>
      <c r="C1228" t="s">
        <v>20</v>
      </c>
      <c r="D1228" t="s">
        <v>21</v>
      </c>
      <c r="E1228" t="s">
        <v>5</v>
      </c>
      <c r="G1228" t="s">
        <v>22</v>
      </c>
      <c r="H1228">
        <v>1708633</v>
      </c>
      <c r="I1228">
        <v>1708896</v>
      </c>
      <c r="J1228" t="s">
        <v>23</v>
      </c>
      <c r="K1228" t="s">
        <v>157</v>
      </c>
      <c r="L1228" t="s">
        <v>4248</v>
      </c>
      <c r="M1228">
        <f>IF(ABS(I1228-H1229)&lt;=100,M1227,M1227+1)</f>
        <v>585</v>
      </c>
      <c r="N1228">
        <f t="shared" si="42"/>
        <v>585</v>
      </c>
      <c r="O1228">
        <f t="shared" si="43"/>
        <v>584</v>
      </c>
    </row>
    <row r="1229" spans="1:15" x14ac:dyDescent="0.35">
      <c r="A1229" t="s">
        <v>26</v>
      </c>
      <c r="B1229" t="s">
        <v>32</v>
      </c>
      <c r="C1229" t="s">
        <v>20</v>
      </c>
      <c r="D1229" t="s">
        <v>21</v>
      </c>
      <c r="E1229" t="s">
        <v>5</v>
      </c>
      <c r="G1229" t="s">
        <v>22</v>
      </c>
      <c r="H1229">
        <v>1709060</v>
      </c>
      <c r="I1229">
        <v>1709938</v>
      </c>
      <c r="J1229" t="s">
        <v>23</v>
      </c>
      <c r="K1229" t="s">
        <v>689</v>
      </c>
      <c r="L1229" t="s">
        <v>4250</v>
      </c>
      <c r="M1229">
        <f>IF(ABS(I1229-H1230)&lt;=100,M1228,M1228+1)</f>
        <v>585</v>
      </c>
      <c r="N1229">
        <f t="shared" si="42"/>
        <v>585</v>
      </c>
      <c r="O1229">
        <f t="shared" si="43"/>
        <v>585</v>
      </c>
    </row>
    <row r="1230" spans="1:15" x14ac:dyDescent="0.35">
      <c r="A1230" t="s">
        <v>26</v>
      </c>
      <c r="B1230" t="s">
        <v>32</v>
      </c>
      <c r="C1230" t="s">
        <v>20</v>
      </c>
      <c r="D1230" t="s">
        <v>21</v>
      </c>
      <c r="E1230" t="s">
        <v>5</v>
      </c>
      <c r="G1230" t="s">
        <v>22</v>
      </c>
      <c r="H1230">
        <v>1709938</v>
      </c>
      <c r="I1230">
        <v>1710495</v>
      </c>
      <c r="J1230" t="s">
        <v>23</v>
      </c>
      <c r="K1230" t="s">
        <v>4253</v>
      </c>
      <c r="L1230" t="s">
        <v>4252</v>
      </c>
      <c r="M1230">
        <f>IF(ABS(I1230-H1231)&lt;=100,M1229,M1229+1)</f>
        <v>586</v>
      </c>
      <c r="N1230">
        <f t="shared" si="42"/>
        <v>586</v>
      </c>
      <c r="O1230">
        <f t="shared" si="43"/>
        <v>585</v>
      </c>
    </row>
    <row r="1231" spans="1:15" x14ac:dyDescent="0.35">
      <c r="A1231" t="s">
        <v>26</v>
      </c>
      <c r="B1231" t="s">
        <v>32</v>
      </c>
      <c r="C1231" t="s">
        <v>20</v>
      </c>
      <c r="D1231" t="s">
        <v>21</v>
      </c>
      <c r="E1231" t="s">
        <v>5</v>
      </c>
      <c r="G1231" t="s">
        <v>22</v>
      </c>
      <c r="H1231">
        <v>1710610</v>
      </c>
      <c r="I1231">
        <v>1711938</v>
      </c>
      <c r="J1231" t="s">
        <v>23</v>
      </c>
      <c r="K1231" t="s">
        <v>28</v>
      </c>
      <c r="L1231" t="s">
        <v>4255</v>
      </c>
      <c r="M1231">
        <f>IF(ABS(I1231-H1232)&lt;=100,M1230,M1230+1)</f>
        <v>586</v>
      </c>
      <c r="N1231">
        <f t="shared" si="42"/>
        <v>586</v>
      </c>
      <c r="O1231">
        <f t="shared" si="43"/>
        <v>586</v>
      </c>
    </row>
    <row r="1232" spans="1:15" x14ac:dyDescent="0.35">
      <c r="A1232" t="s">
        <v>26</v>
      </c>
      <c r="B1232" t="s">
        <v>32</v>
      </c>
      <c r="C1232" t="s">
        <v>20</v>
      </c>
      <c r="D1232" t="s">
        <v>21</v>
      </c>
      <c r="E1232" t="s">
        <v>5</v>
      </c>
      <c r="G1232" t="s">
        <v>22</v>
      </c>
      <c r="H1232">
        <v>1712025</v>
      </c>
      <c r="I1232">
        <v>1712792</v>
      </c>
      <c r="J1232" t="s">
        <v>23</v>
      </c>
      <c r="K1232" t="s">
        <v>4258</v>
      </c>
      <c r="L1232" t="s">
        <v>4257</v>
      </c>
      <c r="M1232">
        <f>IF(ABS(I1232-H1233)&lt;=100,M1231,M1231+1)</f>
        <v>587</v>
      </c>
      <c r="N1232" t="str">
        <f t="shared" si="42"/>
        <v>0</v>
      </c>
      <c r="O1232">
        <f t="shared" si="43"/>
        <v>586</v>
      </c>
    </row>
    <row r="1233" spans="1:15" x14ac:dyDescent="0.35">
      <c r="A1233" t="s">
        <v>26</v>
      </c>
      <c r="B1233" t="s">
        <v>32</v>
      </c>
      <c r="C1233" t="s">
        <v>20</v>
      </c>
      <c r="D1233" t="s">
        <v>21</v>
      </c>
      <c r="E1233" t="s">
        <v>5</v>
      </c>
      <c r="G1233" t="s">
        <v>22</v>
      </c>
      <c r="H1233">
        <v>1712994</v>
      </c>
      <c r="I1233">
        <v>1714949</v>
      </c>
      <c r="J1233" t="s">
        <v>23</v>
      </c>
      <c r="K1233" t="s">
        <v>4261</v>
      </c>
      <c r="L1233" t="s">
        <v>4260</v>
      </c>
      <c r="M1233">
        <f>IF(ABS(I1233-H1234)&lt;=100,M1232,M1232+1)</f>
        <v>588</v>
      </c>
      <c r="N1233">
        <f t="shared" si="42"/>
        <v>588</v>
      </c>
      <c r="O1233">
        <f t="shared" si="43"/>
        <v>587</v>
      </c>
    </row>
    <row r="1234" spans="1:15" x14ac:dyDescent="0.35">
      <c r="A1234" t="s">
        <v>26</v>
      </c>
      <c r="B1234" t="s">
        <v>32</v>
      </c>
      <c r="C1234" t="s">
        <v>20</v>
      </c>
      <c r="D1234" t="s">
        <v>21</v>
      </c>
      <c r="E1234" t="s">
        <v>5</v>
      </c>
      <c r="G1234" t="s">
        <v>22</v>
      </c>
      <c r="H1234">
        <v>1715801</v>
      </c>
      <c r="I1234">
        <v>1716670</v>
      </c>
      <c r="J1234" t="s">
        <v>23</v>
      </c>
      <c r="K1234" t="s">
        <v>689</v>
      </c>
      <c r="L1234" t="s">
        <v>4266</v>
      </c>
      <c r="M1234">
        <f>IF(ABS(I1234-H1235)&lt;=100,M1233,M1233+1)</f>
        <v>588</v>
      </c>
      <c r="N1234">
        <f t="shared" si="42"/>
        <v>588</v>
      </c>
      <c r="O1234">
        <f t="shared" si="43"/>
        <v>588</v>
      </c>
    </row>
    <row r="1235" spans="1:15" x14ac:dyDescent="0.35">
      <c r="A1235" t="s">
        <v>26</v>
      </c>
      <c r="B1235" t="s">
        <v>32</v>
      </c>
      <c r="C1235" t="s">
        <v>20</v>
      </c>
      <c r="D1235" t="s">
        <v>21</v>
      </c>
      <c r="E1235" t="s">
        <v>5</v>
      </c>
      <c r="G1235" t="s">
        <v>22</v>
      </c>
      <c r="H1235">
        <v>1716667</v>
      </c>
      <c r="I1235">
        <v>1716936</v>
      </c>
      <c r="J1235" t="s">
        <v>23</v>
      </c>
      <c r="K1235" t="s">
        <v>3683</v>
      </c>
      <c r="L1235" t="s">
        <v>4268</v>
      </c>
      <c r="M1235">
        <f>IF(ABS(I1235-H1236)&lt;=100,M1234,M1234+1)</f>
        <v>588</v>
      </c>
      <c r="N1235">
        <f t="shared" si="42"/>
        <v>588</v>
      </c>
      <c r="O1235">
        <f t="shared" si="43"/>
        <v>588</v>
      </c>
    </row>
    <row r="1236" spans="1:15" x14ac:dyDescent="0.35">
      <c r="A1236" t="s">
        <v>26</v>
      </c>
      <c r="B1236" t="s">
        <v>32</v>
      </c>
      <c r="C1236" t="s">
        <v>20</v>
      </c>
      <c r="D1236" t="s">
        <v>21</v>
      </c>
      <c r="E1236" t="s">
        <v>5</v>
      </c>
      <c r="G1236" t="s">
        <v>22</v>
      </c>
      <c r="H1236">
        <v>1716923</v>
      </c>
      <c r="I1236">
        <v>1717660</v>
      </c>
      <c r="J1236" t="s">
        <v>23</v>
      </c>
      <c r="K1236" t="s">
        <v>28</v>
      </c>
      <c r="L1236" t="s">
        <v>4270</v>
      </c>
      <c r="M1236">
        <f>IF(ABS(I1236-H1237)&lt;=100,M1235,M1235+1)</f>
        <v>588</v>
      </c>
      <c r="N1236">
        <f t="shared" si="42"/>
        <v>588</v>
      </c>
      <c r="O1236">
        <f t="shared" si="43"/>
        <v>588</v>
      </c>
    </row>
    <row r="1237" spans="1:15" x14ac:dyDescent="0.35">
      <c r="A1237" t="s">
        <v>26</v>
      </c>
      <c r="B1237" t="s">
        <v>32</v>
      </c>
      <c r="C1237" t="s">
        <v>20</v>
      </c>
      <c r="D1237" t="s">
        <v>21</v>
      </c>
      <c r="E1237" t="s">
        <v>5</v>
      </c>
      <c r="G1237" t="s">
        <v>22</v>
      </c>
      <c r="H1237">
        <v>1717747</v>
      </c>
      <c r="I1237">
        <v>1718106</v>
      </c>
      <c r="J1237" t="s">
        <v>23</v>
      </c>
      <c r="K1237" t="s">
        <v>4273</v>
      </c>
      <c r="L1237" t="s">
        <v>4272</v>
      </c>
      <c r="M1237">
        <f>IF(ABS(I1237-H1238)&lt;=100,M1236,M1236+1)</f>
        <v>588</v>
      </c>
      <c r="N1237">
        <f t="shared" si="42"/>
        <v>588</v>
      </c>
      <c r="O1237">
        <f t="shared" si="43"/>
        <v>588</v>
      </c>
    </row>
    <row r="1238" spans="1:15" x14ac:dyDescent="0.35">
      <c r="A1238" t="s">
        <v>26</v>
      </c>
      <c r="B1238" t="s">
        <v>32</v>
      </c>
      <c r="C1238" t="s">
        <v>20</v>
      </c>
      <c r="D1238" t="s">
        <v>21</v>
      </c>
      <c r="E1238" t="s">
        <v>5</v>
      </c>
      <c r="G1238" t="s">
        <v>22</v>
      </c>
      <c r="H1238">
        <v>1718117</v>
      </c>
      <c r="I1238">
        <v>1718929</v>
      </c>
      <c r="J1238" t="s">
        <v>23</v>
      </c>
      <c r="K1238" t="s">
        <v>4276</v>
      </c>
      <c r="L1238" t="s">
        <v>4275</v>
      </c>
      <c r="M1238">
        <f>IF(ABS(I1238-H1239)&lt;=100,M1237,M1237+1)</f>
        <v>588</v>
      </c>
      <c r="N1238">
        <f t="shared" si="42"/>
        <v>588</v>
      </c>
      <c r="O1238">
        <f t="shared" si="43"/>
        <v>588</v>
      </c>
    </row>
    <row r="1239" spans="1:15" x14ac:dyDescent="0.35">
      <c r="A1239" t="s">
        <v>26</v>
      </c>
      <c r="B1239" t="s">
        <v>32</v>
      </c>
      <c r="C1239" t="s">
        <v>20</v>
      </c>
      <c r="D1239" t="s">
        <v>21</v>
      </c>
      <c r="E1239" t="s">
        <v>5</v>
      </c>
      <c r="G1239" t="s">
        <v>22</v>
      </c>
      <c r="H1239">
        <v>1718933</v>
      </c>
      <c r="I1239">
        <v>1719925</v>
      </c>
      <c r="J1239" t="s">
        <v>23</v>
      </c>
      <c r="K1239" t="s">
        <v>4279</v>
      </c>
      <c r="L1239" t="s">
        <v>4278</v>
      </c>
      <c r="M1239">
        <f>IF(ABS(I1239-H1240)&lt;=100,M1238,M1238+1)</f>
        <v>588</v>
      </c>
      <c r="N1239">
        <f t="shared" si="42"/>
        <v>588</v>
      </c>
      <c r="O1239">
        <f t="shared" si="43"/>
        <v>588</v>
      </c>
    </row>
    <row r="1240" spans="1:15" x14ac:dyDescent="0.35">
      <c r="A1240" t="s">
        <v>26</v>
      </c>
      <c r="B1240" t="s">
        <v>32</v>
      </c>
      <c r="C1240" t="s">
        <v>20</v>
      </c>
      <c r="D1240" t="s">
        <v>21</v>
      </c>
      <c r="E1240" t="s">
        <v>5</v>
      </c>
      <c r="G1240" t="s">
        <v>22</v>
      </c>
      <c r="H1240">
        <v>1720020</v>
      </c>
      <c r="I1240">
        <v>1720349</v>
      </c>
      <c r="J1240" t="s">
        <v>23</v>
      </c>
      <c r="K1240" t="s">
        <v>28</v>
      </c>
      <c r="L1240" t="s">
        <v>4281</v>
      </c>
      <c r="M1240">
        <f>IF(ABS(I1240-H1241)&lt;=100,M1239,M1239+1)</f>
        <v>589</v>
      </c>
      <c r="N1240" t="str">
        <f t="shared" si="42"/>
        <v>0</v>
      </c>
      <c r="O1240">
        <f t="shared" si="43"/>
        <v>588</v>
      </c>
    </row>
    <row r="1241" spans="1:15" x14ac:dyDescent="0.35">
      <c r="A1241" t="s">
        <v>26</v>
      </c>
      <c r="B1241" t="s">
        <v>32</v>
      </c>
      <c r="C1241" t="s">
        <v>20</v>
      </c>
      <c r="D1241" t="s">
        <v>21</v>
      </c>
      <c r="E1241" t="s">
        <v>5</v>
      </c>
      <c r="G1241" t="s">
        <v>22</v>
      </c>
      <c r="H1241">
        <v>1720451</v>
      </c>
      <c r="I1241">
        <v>1721101</v>
      </c>
      <c r="J1241" t="s">
        <v>23</v>
      </c>
      <c r="K1241" t="s">
        <v>4284</v>
      </c>
      <c r="L1241" t="s">
        <v>4283</v>
      </c>
      <c r="M1241">
        <f>IF(ABS(I1241-H1242)&lt;=100,M1240,M1240+1)</f>
        <v>590</v>
      </c>
      <c r="N1241">
        <f t="shared" si="42"/>
        <v>590</v>
      </c>
      <c r="O1241">
        <f t="shared" si="43"/>
        <v>589</v>
      </c>
    </row>
    <row r="1242" spans="1:15" x14ac:dyDescent="0.35">
      <c r="A1242" t="s">
        <v>26</v>
      </c>
      <c r="B1242" t="s">
        <v>32</v>
      </c>
      <c r="C1242" t="s">
        <v>20</v>
      </c>
      <c r="D1242" t="s">
        <v>21</v>
      </c>
      <c r="E1242" t="s">
        <v>5</v>
      </c>
      <c r="G1242" t="s">
        <v>22</v>
      </c>
      <c r="H1242">
        <v>1721223</v>
      </c>
      <c r="I1242">
        <v>1723334</v>
      </c>
      <c r="J1242" t="s">
        <v>23</v>
      </c>
      <c r="K1242" t="s">
        <v>4287</v>
      </c>
      <c r="L1242" t="s">
        <v>4286</v>
      </c>
      <c r="M1242">
        <f>IF(ABS(I1242-H1243)&lt;=100,M1241,M1241+1)</f>
        <v>590</v>
      </c>
      <c r="N1242">
        <f t="shared" si="42"/>
        <v>590</v>
      </c>
      <c r="O1242">
        <f t="shared" si="43"/>
        <v>590</v>
      </c>
    </row>
    <row r="1243" spans="1:15" x14ac:dyDescent="0.35">
      <c r="A1243" t="s">
        <v>26</v>
      </c>
      <c r="B1243" t="s">
        <v>32</v>
      </c>
      <c r="C1243" t="s">
        <v>20</v>
      </c>
      <c r="D1243" t="s">
        <v>21</v>
      </c>
      <c r="E1243" t="s">
        <v>5</v>
      </c>
      <c r="G1243" t="s">
        <v>22</v>
      </c>
      <c r="H1243">
        <v>1723412</v>
      </c>
      <c r="I1243">
        <v>1724938</v>
      </c>
      <c r="J1243" t="s">
        <v>23</v>
      </c>
      <c r="K1243" t="s">
        <v>4290</v>
      </c>
      <c r="L1243" t="s">
        <v>4289</v>
      </c>
      <c r="M1243">
        <f>IF(ABS(I1243-H1244)&lt;=100,M1242,M1242+1)</f>
        <v>590</v>
      </c>
      <c r="N1243">
        <f t="shared" si="42"/>
        <v>590</v>
      </c>
      <c r="O1243">
        <f t="shared" si="43"/>
        <v>590</v>
      </c>
    </row>
    <row r="1244" spans="1:15" x14ac:dyDescent="0.35">
      <c r="A1244" t="s">
        <v>26</v>
      </c>
      <c r="B1244" t="s">
        <v>32</v>
      </c>
      <c r="C1244" t="s">
        <v>20</v>
      </c>
      <c r="D1244" t="s">
        <v>21</v>
      </c>
      <c r="E1244" t="s">
        <v>5</v>
      </c>
      <c r="G1244" t="s">
        <v>22</v>
      </c>
      <c r="H1244">
        <v>1724989</v>
      </c>
      <c r="I1244">
        <v>1726431</v>
      </c>
      <c r="J1244" t="s">
        <v>23</v>
      </c>
      <c r="K1244" t="s">
        <v>4293</v>
      </c>
      <c r="L1244" t="s">
        <v>4292</v>
      </c>
      <c r="M1244">
        <f>IF(ABS(I1244-H1245)&lt;=100,M1243,M1243+1)</f>
        <v>591</v>
      </c>
      <c r="N1244">
        <f t="shared" si="42"/>
        <v>591</v>
      </c>
      <c r="O1244">
        <f t="shared" si="43"/>
        <v>590</v>
      </c>
    </row>
    <row r="1245" spans="1:15" x14ac:dyDescent="0.35">
      <c r="A1245" t="s">
        <v>26</v>
      </c>
      <c r="B1245" t="s">
        <v>32</v>
      </c>
      <c r="C1245" t="s">
        <v>20</v>
      </c>
      <c r="D1245" t="s">
        <v>21</v>
      </c>
      <c r="E1245" t="s">
        <v>5</v>
      </c>
      <c r="G1245" t="s">
        <v>22</v>
      </c>
      <c r="H1245">
        <v>1732005</v>
      </c>
      <c r="I1245">
        <v>1732601</v>
      </c>
      <c r="J1245" t="s">
        <v>23</v>
      </c>
      <c r="K1245" t="s">
        <v>4299</v>
      </c>
      <c r="L1245" t="s">
        <v>4298</v>
      </c>
      <c r="M1245">
        <f>IF(ABS(I1245-H1246)&lt;=100,M1244,M1244+1)</f>
        <v>591</v>
      </c>
      <c r="N1245">
        <f t="shared" si="42"/>
        <v>591</v>
      </c>
      <c r="O1245">
        <f t="shared" si="43"/>
        <v>591</v>
      </c>
    </row>
    <row r="1246" spans="1:15" x14ac:dyDescent="0.35">
      <c r="A1246" t="s">
        <v>26</v>
      </c>
      <c r="B1246" t="s">
        <v>32</v>
      </c>
      <c r="C1246" t="s">
        <v>20</v>
      </c>
      <c r="D1246" t="s">
        <v>21</v>
      </c>
      <c r="E1246" t="s">
        <v>5</v>
      </c>
      <c r="G1246" t="s">
        <v>22</v>
      </c>
      <c r="H1246">
        <v>1732614</v>
      </c>
      <c r="I1246">
        <v>1732934</v>
      </c>
      <c r="J1246" t="s">
        <v>23</v>
      </c>
      <c r="K1246" t="s">
        <v>4302</v>
      </c>
      <c r="L1246" t="s">
        <v>4301</v>
      </c>
      <c r="M1246">
        <f>IF(ABS(I1246-H1247)&lt;=100,M1245,M1245+1)</f>
        <v>591</v>
      </c>
      <c r="N1246">
        <f t="shared" si="42"/>
        <v>591</v>
      </c>
      <c r="O1246">
        <f t="shared" si="43"/>
        <v>591</v>
      </c>
    </row>
    <row r="1247" spans="1:15" x14ac:dyDescent="0.35">
      <c r="A1247" t="s">
        <v>26</v>
      </c>
      <c r="B1247" t="s">
        <v>32</v>
      </c>
      <c r="C1247" t="s">
        <v>20</v>
      </c>
      <c r="D1247" t="s">
        <v>21</v>
      </c>
      <c r="E1247" t="s">
        <v>5</v>
      </c>
      <c r="G1247" t="s">
        <v>22</v>
      </c>
      <c r="H1247">
        <v>1732962</v>
      </c>
      <c r="I1247">
        <v>1734695</v>
      </c>
      <c r="J1247" t="s">
        <v>23</v>
      </c>
      <c r="K1247" t="s">
        <v>4305</v>
      </c>
      <c r="L1247" t="s">
        <v>4304</v>
      </c>
      <c r="M1247">
        <f>IF(ABS(I1247-H1248)&lt;=100,M1246,M1246+1)</f>
        <v>592</v>
      </c>
      <c r="N1247">
        <f t="shared" si="42"/>
        <v>592</v>
      </c>
      <c r="O1247">
        <f t="shared" si="43"/>
        <v>591</v>
      </c>
    </row>
    <row r="1248" spans="1:15" x14ac:dyDescent="0.35">
      <c r="A1248" t="s">
        <v>26</v>
      </c>
      <c r="B1248" t="s">
        <v>32</v>
      </c>
      <c r="C1248" t="s">
        <v>20</v>
      </c>
      <c r="D1248" t="s">
        <v>21</v>
      </c>
      <c r="E1248" t="s">
        <v>5</v>
      </c>
      <c r="G1248" t="s">
        <v>22</v>
      </c>
      <c r="H1248">
        <v>1735721</v>
      </c>
      <c r="I1248">
        <v>1736389</v>
      </c>
      <c r="J1248" t="s">
        <v>23</v>
      </c>
      <c r="K1248" t="s">
        <v>4312</v>
      </c>
      <c r="L1248" t="s">
        <v>4311</v>
      </c>
      <c r="M1248">
        <f>IF(ABS(I1248-H1249)&lt;=100,M1247,M1247+1)</f>
        <v>592</v>
      </c>
      <c r="N1248">
        <f t="shared" si="42"/>
        <v>592</v>
      </c>
      <c r="O1248">
        <f t="shared" si="43"/>
        <v>592</v>
      </c>
    </row>
    <row r="1249" spans="1:15" x14ac:dyDescent="0.35">
      <c r="A1249" t="s">
        <v>26</v>
      </c>
      <c r="B1249" t="s">
        <v>32</v>
      </c>
      <c r="C1249" t="s">
        <v>20</v>
      </c>
      <c r="D1249" t="s">
        <v>21</v>
      </c>
      <c r="E1249" t="s">
        <v>5</v>
      </c>
      <c r="G1249" t="s">
        <v>22</v>
      </c>
      <c r="H1249">
        <v>1736386</v>
      </c>
      <c r="I1249">
        <v>1737024</v>
      </c>
      <c r="J1249" t="s">
        <v>23</v>
      </c>
      <c r="K1249" t="s">
        <v>4315</v>
      </c>
      <c r="L1249" t="s">
        <v>4314</v>
      </c>
      <c r="M1249">
        <f>IF(ABS(I1249-H1250)&lt;=100,M1248,M1248+1)</f>
        <v>592</v>
      </c>
      <c r="N1249">
        <f t="shared" si="42"/>
        <v>592</v>
      </c>
      <c r="O1249">
        <f t="shared" si="43"/>
        <v>592</v>
      </c>
    </row>
    <row r="1250" spans="1:15" x14ac:dyDescent="0.35">
      <c r="A1250" t="s">
        <v>26</v>
      </c>
      <c r="B1250" t="s">
        <v>32</v>
      </c>
      <c r="C1250" t="s">
        <v>20</v>
      </c>
      <c r="D1250" t="s">
        <v>21</v>
      </c>
      <c r="E1250" t="s">
        <v>5</v>
      </c>
      <c r="G1250" t="s">
        <v>22</v>
      </c>
      <c r="H1250">
        <v>1737120</v>
      </c>
      <c r="I1250">
        <v>1737980</v>
      </c>
      <c r="J1250" t="s">
        <v>23</v>
      </c>
      <c r="K1250" t="s">
        <v>28</v>
      </c>
      <c r="L1250" t="s">
        <v>4317</v>
      </c>
      <c r="M1250">
        <f>IF(ABS(I1250-H1251)&lt;=100,M1249,M1249+1)</f>
        <v>593</v>
      </c>
      <c r="N1250" t="str">
        <f t="shared" si="42"/>
        <v>0</v>
      </c>
      <c r="O1250">
        <f t="shared" si="43"/>
        <v>592</v>
      </c>
    </row>
    <row r="1251" spans="1:15" x14ac:dyDescent="0.35">
      <c r="A1251" t="s">
        <v>26</v>
      </c>
      <c r="B1251" t="s">
        <v>32</v>
      </c>
      <c r="C1251" t="s">
        <v>20</v>
      </c>
      <c r="D1251" t="s">
        <v>21</v>
      </c>
      <c r="E1251" t="s">
        <v>5</v>
      </c>
      <c r="G1251" t="s">
        <v>22</v>
      </c>
      <c r="H1251">
        <v>1738608</v>
      </c>
      <c r="I1251">
        <v>1739468</v>
      </c>
      <c r="J1251" t="s">
        <v>23</v>
      </c>
      <c r="K1251" t="s">
        <v>254</v>
      </c>
      <c r="L1251" t="s">
        <v>4321</v>
      </c>
      <c r="M1251">
        <f>IF(ABS(I1251-H1252)&lt;=100,M1250,M1250+1)</f>
        <v>594</v>
      </c>
      <c r="N1251" t="str">
        <f t="shared" si="42"/>
        <v>0</v>
      </c>
      <c r="O1251">
        <f t="shared" si="43"/>
        <v>593</v>
      </c>
    </row>
    <row r="1252" spans="1:15" x14ac:dyDescent="0.35">
      <c r="A1252" t="s">
        <v>26</v>
      </c>
      <c r="B1252" t="s">
        <v>32</v>
      </c>
      <c r="C1252" t="s">
        <v>20</v>
      </c>
      <c r="D1252" t="s">
        <v>21</v>
      </c>
      <c r="E1252" t="s">
        <v>5</v>
      </c>
      <c r="G1252" t="s">
        <v>22</v>
      </c>
      <c r="H1252">
        <v>1739611</v>
      </c>
      <c r="I1252">
        <v>1740885</v>
      </c>
      <c r="J1252" t="s">
        <v>23</v>
      </c>
      <c r="K1252" t="s">
        <v>4324</v>
      </c>
      <c r="L1252" t="s">
        <v>4323</v>
      </c>
      <c r="M1252">
        <f>IF(ABS(I1252-H1253)&lt;=100,M1251,M1251+1)</f>
        <v>595</v>
      </c>
      <c r="N1252">
        <f t="shared" si="42"/>
        <v>595</v>
      </c>
      <c r="O1252">
        <f t="shared" si="43"/>
        <v>594</v>
      </c>
    </row>
    <row r="1253" spans="1:15" x14ac:dyDescent="0.35">
      <c r="A1253" t="s">
        <v>26</v>
      </c>
      <c r="B1253" t="s">
        <v>32</v>
      </c>
      <c r="C1253" t="s">
        <v>20</v>
      </c>
      <c r="D1253" t="s">
        <v>21</v>
      </c>
      <c r="E1253" t="s">
        <v>5</v>
      </c>
      <c r="G1253" t="s">
        <v>22</v>
      </c>
      <c r="H1253">
        <v>1741166</v>
      </c>
      <c r="I1253">
        <v>1741780</v>
      </c>
      <c r="J1253" t="s">
        <v>23</v>
      </c>
      <c r="K1253" t="s">
        <v>817</v>
      </c>
      <c r="L1253" t="s">
        <v>4326</v>
      </c>
      <c r="M1253">
        <f>IF(ABS(I1253-H1254)&lt;=100,M1252,M1252+1)</f>
        <v>595</v>
      </c>
      <c r="N1253">
        <f t="shared" si="42"/>
        <v>595</v>
      </c>
      <c r="O1253">
        <f t="shared" si="43"/>
        <v>595</v>
      </c>
    </row>
    <row r="1254" spans="1:15" x14ac:dyDescent="0.35">
      <c r="A1254" t="s">
        <v>26</v>
      </c>
      <c r="B1254" t="s">
        <v>32</v>
      </c>
      <c r="C1254" t="s">
        <v>20</v>
      </c>
      <c r="D1254" t="s">
        <v>21</v>
      </c>
      <c r="E1254" t="s">
        <v>5</v>
      </c>
      <c r="G1254" t="s">
        <v>22</v>
      </c>
      <c r="H1254">
        <v>1741782</v>
      </c>
      <c r="I1254">
        <v>1742666</v>
      </c>
      <c r="J1254" t="s">
        <v>23</v>
      </c>
      <c r="K1254" t="s">
        <v>4329</v>
      </c>
      <c r="L1254" t="s">
        <v>4328</v>
      </c>
      <c r="M1254">
        <f>IF(ABS(I1254-H1255)&lt;=100,M1253,M1253+1)</f>
        <v>596</v>
      </c>
      <c r="N1254" t="str">
        <f t="shared" si="42"/>
        <v>0</v>
      </c>
      <c r="O1254">
        <f t="shared" si="43"/>
        <v>595</v>
      </c>
    </row>
    <row r="1255" spans="1:15" x14ac:dyDescent="0.35">
      <c r="A1255" t="s">
        <v>26</v>
      </c>
      <c r="B1255" t="s">
        <v>32</v>
      </c>
      <c r="C1255" t="s">
        <v>20</v>
      </c>
      <c r="D1255" t="s">
        <v>21</v>
      </c>
      <c r="E1255" t="s">
        <v>5</v>
      </c>
      <c r="G1255" t="s">
        <v>22</v>
      </c>
      <c r="H1255">
        <v>1744207</v>
      </c>
      <c r="I1255">
        <v>1745565</v>
      </c>
      <c r="J1255" t="s">
        <v>23</v>
      </c>
      <c r="K1255" t="s">
        <v>3113</v>
      </c>
      <c r="L1255" t="s">
        <v>4333</v>
      </c>
      <c r="M1255">
        <f>IF(ABS(I1255-H1256)&lt;=100,M1254,M1254+1)</f>
        <v>597</v>
      </c>
      <c r="N1255" t="str">
        <f t="shared" si="42"/>
        <v>0</v>
      </c>
      <c r="O1255">
        <f t="shared" si="43"/>
        <v>596</v>
      </c>
    </row>
    <row r="1256" spans="1:15" x14ac:dyDescent="0.35">
      <c r="A1256" t="s">
        <v>26</v>
      </c>
      <c r="B1256" t="s">
        <v>32</v>
      </c>
      <c r="C1256" t="s">
        <v>20</v>
      </c>
      <c r="D1256" t="s">
        <v>21</v>
      </c>
      <c r="E1256" t="s">
        <v>5</v>
      </c>
      <c r="G1256" t="s">
        <v>22</v>
      </c>
      <c r="H1256">
        <v>1745673</v>
      </c>
      <c r="I1256">
        <v>1747136</v>
      </c>
      <c r="J1256" t="s">
        <v>23</v>
      </c>
      <c r="K1256" t="s">
        <v>4336</v>
      </c>
      <c r="L1256" t="s">
        <v>4335</v>
      </c>
      <c r="M1256">
        <f>IF(ABS(I1256-H1257)&lt;=100,M1255,M1255+1)</f>
        <v>598</v>
      </c>
      <c r="N1256">
        <f t="shared" si="42"/>
        <v>598</v>
      </c>
      <c r="O1256">
        <f t="shared" si="43"/>
        <v>597</v>
      </c>
    </row>
    <row r="1257" spans="1:15" x14ac:dyDescent="0.35">
      <c r="A1257" t="s">
        <v>26</v>
      </c>
      <c r="B1257" t="s">
        <v>32</v>
      </c>
      <c r="C1257" t="s">
        <v>20</v>
      </c>
      <c r="D1257" t="s">
        <v>21</v>
      </c>
      <c r="E1257" t="s">
        <v>5</v>
      </c>
      <c r="G1257" t="s">
        <v>22</v>
      </c>
      <c r="H1257">
        <v>1754302</v>
      </c>
      <c r="I1257">
        <v>1756884</v>
      </c>
      <c r="J1257" t="s">
        <v>23</v>
      </c>
      <c r="K1257" t="s">
        <v>354</v>
      </c>
      <c r="L1257" t="s">
        <v>4345</v>
      </c>
      <c r="M1257">
        <f>IF(ABS(I1257-H1258)&lt;=100,M1256,M1256+1)</f>
        <v>598</v>
      </c>
      <c r="N1257">
        <f t="shared" si="42"/>
        <v>598</v>
      </c>
      <c r="O1257">
        <f t="shared" si="43"/>
        <v>598</v>
      </c>
    </row>
    <row r="1258" spans="1:15" x14ac:dyDescent="0.35">
      <c r="A1258" t="s">
        <v>26</v>
      </c>
      <c r="B1258" t="s">
        <v>32</v>
      </c>
      <c r="C1258" t="s">
        <v>20</v>
      </c>
      <c r="D1258" t="s">
        <v>21</v>
      </c>
      <c r="E1258" t="s">
        <v>5</v>
      </c>
      <c r="G1258" t="s">
        <v>22</v>
      </c>
      <c r="H1258">
        <v>1756915</v>
      </c>
      <c r="I1258">
        <v>1758843</v>
      </c>
      <c r="J1258" t="s">
        <v>23</v>
      </c>
      <c r="K1258" t="s">
        <v>357</v>
      </c>
      <c r="L1258" t="s">
        <v>4347</v>
      </c>
      <c r="M1258">
        <f>IF(ABS(I1258-H1259)&lt;=100,M1257,M1257+1)</f>
        <v>599</v>
      </c>
      <c r="N1258">
        <f t="shared" si="42"/>
        <v>599</v>
      </c>
      <c r="O1258">
        <f t="shared" si="43"/>
        <v>598</v>
      </c>
    </row>
    <row r="1259" spans="1:15" x14ac:dyDescent="0.35">
      <c r="A1259" t="s">
        <v>26</v>
      </c>
      <c r="B1259" t="s">
        <v>32</v>
      </c>
      <c r="C1259" t="s">
        <v>20</v>
      </c>
      <c r="D1259" t="s">
        <v>21</v>
      </c>
      <c r="E1259" t="s">
        <v>5</v>
      </c>
      <c r="G1259" t="s">
        <v>22</v>
      </c>
      <c r="H1259">
        <v>1758993</v>
      </c>
      <c r="I1259">
        <v>1760105</v>
      </c>
      <c r="J1259" t="s">
        <v>23</v>
      </c>
      <c r="K1259" t="s">
        <v>4350</v>
      </c>
      <c r="L1259" t="s">
        <v>4349</v>
      </c>
      <c r="M1259">
        <f>IF(ABS(I1259-H1260)&lt;=100,M1258,M1258+1)</f>
        <v>599</v>
      </c>
      <c r="N1259">
        <f t="shared" si="42"/>
        <v>599</v>
      </c>
      <c r="O1259">
        <f t="shared" si="43"/>
        <v>599</v>
      </c>
    </row>
    <row r="1260" spans="1:15" x14ac:dyDescent="0.35">
      <c r="A1260" t="s">
        <v>26</v>
      </c>
      <c r="B1260" t="s">
        <v>32</v>
      </c>
      <c r="C1260" t="s">
        <v>20</v>
      </c>
      <c r="D1260" t="s">
        <v>21</v>
      </c>
      <c r="E1260" t="s">
        <v>5</v>
      </c>
      <c r="G1260" t="s">
        <v>22</v>
      </c>
      <c r="H1260">
        <v>1760095</v>
      </c>
      <c r="I1260">
        <v>1760334</v>
      </c>
      <c r="J1260" t="s">
        <v>23</v>
      </c>
      <c r="K1260" t="s">
        <v>738</v>
      </c>
      <c r="L1260" t="s">
        <v>4352</v>
      </c>
      <c r="M1260">
        <f>IF(ABS(I1260-H1261)&lt;=100,M1259,M1259+1)</f>
        <v>600</v>
      </c>
      <c r="N1260" t="str">
        <f t="shared" si="42"/>
        <v>0</v>
      </c>
      <c r="O1260">
        <f t="shared" si="43"/>
        <v>599</v>
      </c>
    </row>
    <row r="1261" spans="1:15" x14ac:dyDescent="0.35">
      <c r="A1261" t="s">
        <v>26</v>
      </c>
      <c r="B1261" t="s">
        <v>32</v>
      </c>
      <c r="C1261" t="s">
        <v>20</v>
      </c>
      <c r="D1261" t="s">
        <v>21</v>
      </c>
      <c r="E1261" t="s">
        <v>5</v>
      </c>
      <c r="G1261" t="s">
        <v>22</v>
      </c>
      <c r="H1261">
        <v>1760441</v>
      </c>
      <c r="I1261">
        <v>1761577</v>
      </c>
      <c r="J1261" t="s">
        <v>23</v>
      </c>
      <c r="K1261" t="s">
        <v>4355</v>
      </c>
      <c r="L1261" t="s">
        <v>4354</v>
      </c>
      <c r="M1261">
        <f>IF(ABS(I1261-H1262)&lt;=100,M1260,M1260+1)</f>
        <v>601</v>
      </c>
      <c r="N1261" t="str">
        <f t="shared" si="42"/>
        <v>0</v>
      </c>
      <c r="O1261">
        <f t="shared" si="43"/>
        <v>600</v>
      </c>
    </row>
    <row r="1262" spans="1:15" x14ac:dyDescent="0.35">
      <c r="A1262" t="s">
        <v>26</v>
      </c>
      <c r="B1262" t="s">
        <v>32</v>
      </c>
      <c r="C1262" t="s">
        <v>20</v>
      </c>
      <c r="D1262" t="s">
        <v>21</v>
      </c>
      <c r="E1262" t="s">
        <v>5</v>
      </c>
      <c r="G1262" t="s">
        <v>22</v>
      </c>
      <c r="H1262">
        <v>1761750</v>
      </c>
      <c r="I1262">
        <v>1763093</v>
      </c>
      <c r="J1262" t="s">
        <v>23</v>
      </c>
      <c r="K1262" t="s">
        <v>4358</v>
      </c>
      <c r="L1262" t="s">
        <v>4357</v>
      </c>
      <c r="M1262">
        <f>IF(ABS(I1262-H1263)&lt;=100,M1261,M1261+1)</f>
        <v>602</v>
      </c>
      <c r="N1262" t="str">
        <f t="shared" si="42"/>
        <v>0</v>
      </c>
      <c r="O1262">
        <f t="shared" si="43"/>
        <v>601</v>
      </c>
    </row>
    <row r="1263" spans="1:15" x14ac:dyDescent="0.35">
      <c r="A1263" t="s">
        <v>26</v>
      </c>
      <c r="B1263" t="s">
        <v>32</v>
      </c>
      <c r="C1263" t="s">
        <v>20</v>
      </c>
      <c r="D1263" t="s">
        <v>21</v>
      </c>
      <c r="E1263" t="s">
        <v>5</v>
      </c>
      <c r="G1263" t="s">
        <v>22</v>
      </c>
      <c r="H1263">
        <v>1777045</v>
      </c>
      <c r="I1263">
        <v>1777602</v>
      </c>
      <c r="J1263" t="s">
        <v>23</v>
      </c>
      <c r="K1263" t="s">
        <v>28</v>
      </c>
      <c r="L1263" t="s">
        <v>4400</v>
      </c>
      <c r="M1263">
        <f>IF(ABS(I1263-H1264)&lt;=100,M1262,M1262+1)</f>
        <v>603</v>
      </c>
      <c r="N1263" t="str">
        <f t="shared" si="42"/>
        <v>0</v>
      </c>
      <c r="O1263">
        <f t="shared" si="43"/>
        <v>602</v>
      </c>
    </row>
    <row r="1264" spans="1:15" x14ac:dyDescent="0.35">
      <c r="A1264" t="s">
        <v>26</v>
      </c>
      <c r="B1264" t="s">
        <v>32</v>
      </c>
      <c r="C1264" t="s">
        <v>20</v>
      </c>
      <c r="D1264" t="s">
        <v>21</v>
      </c>
      <c r="E1264" t="s">
        <v>5</v>
      </c>
      <c r="G1264" t="s">
        <v>22</v>
      </c>
      <c r="H1264">
        <v>1792751</v>
      </c>
      <c r="I1264">
        <v>1793500</v>
      </c>
      <c r="J1264" t="s">
        <v>23</v>
      </c>
      <c r="K1264" t="s">
        <v>2375</v>
      </c>
      <c r="L1264" t="s">
        <v>4438</v>
      </c>
      <c r="M1264">
        <f>IF(ABS(I1264-H1265)&lt;=100,M1263,M1263+1)</f>
        <v>604</v>
      </c>
      <c r="N1264" t="str">
        <f t="shared" si="42"/>
        <v>0</v>
      </c>
      <c r="O1264">
        <f t="shared" si="43"/>
        <v>603</v>
      </c>
    </row>
    <row r="1265" spans="1:15" x14ac:dyDescent="0.35">
      <c r="A1265" t="s">
        <v>26</v>
      </c>
      <c r="B1265" t="s">
        <v>32</v>
      </c>
      <c r="C1265" t="s">
        <v>20</v>
      </c>
      <c r="D1265" t="s">
        <v>21</v>
      </c>
      <c r="E1265" t="s">
        <v>5</v>
      </c>
      <c r="G1265" t="s">
        <v>22</v>
      </c>
      <c r="H1265">
        <v>1796273</v>
      </c>
      <c r="I1265">
        <v>1796941</v>
      </c>
      <c r="J1265" t="s">
        <v>23</v>
      </c>
      <c r="K1265" t="s">
        <v>28</v>
      </c>
      <c r="L1265" t="s">
        <v>4441</v>
      </c>
      <c r="M1265">
        <f>IF(ABS(I1265-H1266)&lt;=100,M1264,M1264+1)</f>
        <v>605</v>
      </c>
      <c r="N1265">
        <f t="shared" si="42"/>
        <v>605</v>
      </c>
      <c r="O1265">
        <f t="shared" si="43"/>
        <v>604</v>
      </c>
    </row>
    <row r="1266" spans="1:15" x14ac:dyDescent="0.35">
      <c r="A1266" t="s">
        <v>26</v>
      </c>
      <c r="B1266" t="s">
        <v>32</v>
      </c>
      <c r="C1266" t="s">
        <v>20</v>
      </c>
      <c r="D1266" t="s">
        <v>21</v>
      </c>
      <c r="E1266" t="s">
        <v>5</v>
      </c>
      <c r="G1266" t="s">
        <v>22</v>
      </c>
      <c r="H1266">
        <v>1799090</v>
      </c>
      <c r="I1266">
        <v>1799341</v>
      </c>
      <c r="J1266" t="s">
        <v>23</v>
      </c>
      <c r="K1266" t="s">
        <v>28</v>
      </c>
      <c r="L1266" t="s">
        <v>4447</v>
      </c>
      <c r="M1266">
        <f>IF(ABS(I1266-H1267)&lt;=100,M1265,M1265+1)</f>
        <v>605</v>
      </c>
      <c r="N1266">
        <f t="shared" si="42"/>
        <v>605</v>
      </c>
      <c r="O1266">
        <f t="shared" si="43"/>
        <v>605</v>
      </c>
    </row>
    <row r="1267" spans="1:15" x14ac:dyDescent="0.35">
      <c r="A1267" t="s">
        <v>26</v>
      </c>
      <c r="B1267" t="s">
        <v>32</v>
      </c>
      <c r="C1267" t="s">
        <v>20</v>
      </c>
      <c r="D1267" t="s">
        <v>21</v>
      </c>
      <c r="E1267" t="s">
        <v>5</v>
      </c>
      <c r="G1267" t="s">
        <v>22</v>
      </c>
      <c r="H1267">
        <v>1799328</v>
      </c>
      <c r="I1267">
        <v>1800215</v>
      </c>
      <c r="J1267" t="s">
        <v>23</v>
      </c>
      <c r="K1267" t="s">
        <v>1788</v>
      </c>
      <c r="L1267" t="s">
        <v>4449</v>
      </c>
      <c r="M1267">
        <f>IF(ABS(I1267-H1268)&lt;=100,M1266,M1266+1)</f>
        <v>606</v>
      </c>
      <c r="N1267" t="str">
        <f t="shared" si="42"/>
        <v>0</v>
      </c>
      <c r="O1267">
        <f t="shared" si="43"/>
        <v>605</v>
      </c>
    </row>
    <row r="1268" spans="1:15" x14ac:dyDescent="0.35">
      <c r="A1268" t="s">
        <v>26</v>
      </c>
      <c r="B1268" t="s">
        <v>32</v>
      </c>
      <c r="C1268" t="s">
        <v>20</v>
      </c>
      <c r="D1268" t="s">
        <v>21</v>
      </c>
      <c r="E1268" t="s">
        <v>5</v>
      </c>
      <c r="G1268" t="s">
        <v>22</v>
      </c>
      <c r="H1268">
        <v>1803115</v>
      </c>
      <c r="I1268">
        <v>1803717</v>
      </c>
      <c r="J1268" t="s">
        <v>23</v>
      </c>
      <c r="K1268" t="s">
        <v>28</v>
      </c>
      <c r="L1268" t="s">
        <v>4457</v>
      </c>
      <c r="M1268">
        <f>IF(ABS(I1268-H1269)&lt;=100,M1267,M1267+1)</f>
        <v>607</v>
      </c>
      <c r="N1268" t="str">
        <f t="shared" si="42"/>
        <v>0</v>
      </c>
      <c r="O1268">
        <f t="shared" si="43"/>
        <v>606</v>
      </c>
    </row>
    <row r="1269" spans="1:15" x14ac:dyDescent="0.35">
      <c r="A1269" t="s">
        <v>26</v>
      </c>
      <c r="B1269" t="s">
        <v>32</v>
      </c>
      <c r="C1269" t="s">
        <v>20</v>
      </c>
      <c r="D1269" t="s">
        <v>21</v>
      </c>
      <c r="E1269" t="s">
        <v>5</v>
      </c>
      <c r="G1269" t="s">
        <v>22</v>
      </c>
      <c r="H1269">
        <v>1803893</v>
      </c>
      <c r="I1269">
        <v>1804639</v>
      </c>
      <c r="J1269" t="s">
        <v>23</v>
      </c>
      <c r="K1269" t="s">
        <v>28</v>
      </c>
      <c r="L1269" t="s">
        <v>4459</v>
      </c>
      <c r="M1269">
        <f>IF(ABS(I1269-H1270)&lt;=100,M1268,M1268+1)</f>
        <v>608</v>
      </c>
      <c r="N1269" t="str">
        <f t="shared" si="42"/>
        <v>0</v>
      </c>
      <c r="O1269">
        <f t="shared" si="43"/>
        <v>607</v>
      </c>
    </row>
    <row r="1270" spans="1:15" x14ac:dyDescent="0.35">
      <c r="A1270" t="s">
        <v>26</v>
      </c>
      <c r="B1270" t="s">
        <v>32</v>
      </c>
      <c r="C1270" t="s">
        <v>20</v>
      </c>
      <c r="D1270" t="s">
        <v>21</v>
      </c>
      <c r="E1270" t="s">
        <v>5</v>
      </c>
      <c r="G1270" t="s">
        <v>22</v>
      </c>
      <c r="H1270">
        <v>1811109</v>
      </c>
      <c r="I1270">
        <v>1811837</v>
      </c>
      <c r="J1270" t="s">
        <v>23</v>
      </c>
      <c r="K1270" t="s">
        <v>4471</v>
      </c>
      <c r="L1270" t="s">
        <v>4470</v>
      </c>
      <c r="M1270">
        <f>IF(ABS(I1270-H1271)&lt;=100,M1269,M1269+1)</f>
        <v>609</v>
      </c>
      <c r="N1270" t="str">
        <f t="shared" si="42"/>
        <v>0</v>
      </c>
      <c r="O1270">
        <f t="shared" si="43"/>
        <v>608</v>
      </c>
    </row>
    <row r="1271" spans="1:15" x14ac:dyDescent="0.35">
      <c r="A1271" t="s">
        <v>26</v>
      </c>
      <c r="B1271" t="s">
        <v>32</v>
      </c>
      <c r="C1271" t="s">
        <v>20</v>
      </c>
      <c r="D1271" t="s">
        <v>21</v>
      </c>
      <c r="E1271" t="s">
        <v>5</v>
      </c>
      <c r="G1271" t="s">
        <v>22</v>
      </c>
      <c r="H1271">
        <v>1813407</v>
      </c>
      <c r="I1271">
        <v>1814354</v>
      </c>
      <c r="J1271" t="s">
        <v>23</v>
      </c>
      <c r="K1271" t="s">
        <v>28</v>
      </c>
      <c r="L1271" t="s">
        <v>4475</v>
      </c>
      <c r="M1271">
        <f>IF(ABS(I1271-H1272)&lt;=100,M1270,M1270+1)</f>
        <v>610</v>
      </c>
      <c r="N1271" t="str">
        <f t="shared" si="42"/>
        <v>0</v>
      </c>
      <c r="O1271">
        <f t="shared" si="43"/>
        <v>609</v>
      </c>
    </row>
    <row r="1272" spans="1:15" x14ac:dyDescent="0.35">
      <c r="A1272" t="s">
        <v>26</v>
      </c>
      <c r="B1272" t="s">
        <v>32</v>
      </c>
      <c r="C1272" t="s">
        <v>20</v>
      </c>
      <c r="D1272" t="s">
        <v>21</v>
      </c>
      <c r="E1272" t="s">
        <v>5</v>
      </c>
      <c r="G1272" t="s">
        <v>22</v>
      </c>
      <c r="H1272">
        <v>1814475</v>
      </c>
      <c r="I1272">
        <v>1814789</v>
      </c>
      <c r="J1272" t="s">
        <v>23</v>
      </c>
      <c r="K1272" t="s">
        <v>28</v>
      </c>
      <c r="L1272" t="s">
        <v>4477</v>
      </c>
      <c r="M1272">
        <f>IF(ABS(I1272-H1273)&lt;=100,M1271,M1271+1)</f>
        <v>611</v>
      </c>
      <c r="N1272" t="str">
        <f t="shared" si="42"/>
        <v>0</v>
      </c>
      <c r="O1272">
        <f t="shared" si="43"/>
        <v>610</v>
      </c>
    </row>
    <row r="1273" spans="1:15" x14ac:dyDescent="0.35">
      <c r="A1273" t="s">
        <v>26</v>
      </c>
      <c r="B1273" t="s">
        <v>32</v>
      </c>
      <c r="C1273" t="s">
        <v>20</v>
      </c>
      <c r="D1273" t="s">
        <v>21</v>
      </c>
      <c r="E1273" t="s">
        <v>5</v>
      </c>
      <c r="G1273" t="s">
        <v>22</v>
      </c>
      <c r="H1273">
        <v>1821694</v>
      </c>
      <c r="I1273">
        <v>1822911</v>
      </c>
      <c r="J1273" t="s">
        <v>23</v>
      </c>
      <c r="K1273" t="s">
        <v>4487</v>
      </c>
      <c r="L1273" t="s">
        <v>4486</v>
      </c>
      <c r="M1273">
        <f>IF(ABS(I1273-H1274)&lt;=100,M1272,M1272+1)</f>
        <v>612</v>
      </c>
      <c r="N1273" t="str">
        <f t="shared" si="42"/>
        <v>0</v>
      </c>
      <c r="O1273">
        <f t="shared" si="43"/>
        <v>611</v>
      </c>
    </row>
    <row r="1274" spans="1:15" x14ac:dyDescent="0.35">
      <c r="A1274" t="s">
        <v>26</v>
      </c>
      <c r="B1274" t="s">
        <v>32</v>
      </c>
      <c r="C1274" t="s">
        <v>20</v>
      </c>
      <c r="D1274" t="s">
        <v>21</v>
      </c>
      <c r="E1274" t="s">
        <v>5</v>
      </c>
      <c r="G1274" t="s">
        <v>22</v>
      </c>
      <c r="H1274">
        <v>1823627</v>
      </c>
      <c r="I1274">
        <v>1824316</v>
      </c>
      <c r="J1274" t="s">
        <v>23</v>
      </c>
      <c r="K1274" t="s">
        <v>28</v>
      </c>
      <c r="L1274" t="s">
        <v>4491</v>
      </c>
      <c r="M1274">
        <f>IF(ABS(I1274-H1275)&lt;=100,M1273,M1273+1)</f>
        <v>613</v>
      </c>
      <c r="N1274" t="str">
        <f t="shared" si="42"/>
        <v>0</v>
      </c>
      <c r="O1274">
        <f t="shared" si="43"/>
        <v>612</v>
      </c>
    </row>
    <row r="1275" spans="1:15" x14ac:dyDescent="0.35">
      <c r="A1275" t="s">
        <v>26</v>
      </c>
      <c r="B1275" t="s">
        <v>32</v>
      </c>
      <c r="C1275" t="s">
        <v>20</v>
      </c>
      <c r="D1275" t="s">
        <v>21</v>
      </c>
      <c r="E1275" t="s">
        <v>5</v>
      </c>
      <c r="G1275" t="s">
        <v>22</v>
      </c>
      <c r="H1275">
        <v>1835250</v>
      </c>
      <c r="I1275">
        <v>1835684</v>
      </c>
      <c r="J1275" t="s">
        <v>23</v>
      </c>
      <c r="K1275" t="s">
        <v>261</v>
      </c>
      <c r="L1275" t="s">
        <v>4513</v>
      </c>
      <c r="M1275">
        <f>IF(ABS(I1275-H1276)&lt;=100,M1274,M1274+1)</f>
        <v>614</v>
      </c>
      <c r="N1275" t="str">
        <f t="shared" si="42"/>
        <v>0</v>
      </c>
      <c r="O1275">
        <f t="shared" si="43"/>
        <v>613</v>
      </c>
    </row>
    <row r="1276" spans="1:15" x14ac:dyDescent="0.35">
      <c r="A1276" t="s">
        <v>26</v>
      </c>
      <c r="B1276" t="s">
        <v>32</v>
      </c>
      <c r="C1276" t="s">
        <v>20</v>
      </c>
      <c r="D1276" t="s">
        <v>21</v>
      </c>
      <c r="E1276" t="s">
        <v>5</v>
      </c>
      <c r="G1276" t="s">
        <v>22</v>
      </c>
      <c r="H1276">
        <v>1836663</v>
      </c>
      <c r="I1276">
        <v>1837157</v>
      </c>
      <c r="J1276" t="s">
        <v>23</v>
      </c>
      <c r="K1276" t="s">
        <v>3351</v>
      </c>
      <c r="L1276" t="s">
        <v>4517</v>
      </c>
      <c r="M1276">
        <f>IF(ABS(I1276-H1277)&lt;=100,M1275,M1275+1)</f>
        <v>615</v>
      </c>
      <c r="N1276">
        <f t="shared" si="42"/>
        <v>615</v>
      </c>
      <c r="O1276">
        <f t="shared" si="43"/>
        <v>614</v>
      </c>
    </row>
    <row r="1277" spans="1:15" x14ac:dyDescent="0.35">
      <c r="A1277" t="s">
        <v>26</v>
      </c>
      <c r="B1277" t="s">
        <v>32</v>
      </c>
      <c r="C1277" t="s">
        <v>20</v>
      </c>
      <c r="D1277" t="s">
        <v>21</v>
      </c>
      <c r="E1277" t="s">
        <v>5</v>
      </c>
      <c r="G1277" t="s">
        <v>22</v>
      </c>
      <c r="H1277">
        <v>1843912</v>
      </c>
      <c r="I1277">
        <v>1845351</v>
      </c>
      <c r="J1277" t="s">
        <v>23</v>
      </c>
      <c r="K1277" t="s">
        <v>4530</v>
      </c>
      <c r="L1277" t="s">
        <v>4529</v>
      </c>
      <c r="M1277">
        <f>IF(ABS(I1277-H1278)&lt;=100,M1276,M1276+1)</f>
        <v>615</v>
      </c>
      <c r="N1277">
        <f t="shared" si="42"/>
        <v>615</v>
      </c>
      <c r="O1277">
        <f t="shared" si="43"/>
        <v>615</v>
      </c>
    </row>
    <row r="1278" spans="1:15" x14ac:dyDescent="0.35">
      <c r="A1278" t="s">
        <v>26</v>
      </c>
      <c r="B1278" t="s">
        <v>32</v>
      </c>
      <c r="C1278" t="s">
        <v>20</v>
      </c>
      <c r="D1278" t="s">
        <v>21</v>
      </c>
      <c r="E1278" t="s">
        <v>5</v>
      </c>
      <c r="G1278" t="s">
        <v>22</v>
      </c>
      <c r="H1278">
        <v>1845338</v>
      </c>
      <c r="I1278">
        <v>1846681</v>
      </c>
      <c r="J1278" t="s">
        <v>23</v>
      </c>
      <c r="K1278" t="s">
        <v>28</v>
      </c>
      <c r="L1278" t="s">
        <v>4532</v>
      </c>
      <c r="M1278">
        <f>IF(ABS(I1278-H1279)&lt;=100,M1277,M1277+1)</f>
        <v>615</v>
      </c>
      <c r="N1278">
        <f t="shared" si="42"/>
        <v>615</v>
      </c>
      <c r="O1278">
        <f t="shared" si="43"/>
        <v>615</v>
      </c>
    </row>
    <row r="1279" spans="1:15" x14ac:dyDescent="0.35">
      <c r="A1279" t="s">
        <v>26</v>
      </c>
      <c r="B1279" t="s">
        <v>32</v>
      </c>
      <c r="C1279" t="s">
        <v>20</v>
      </c>
      <c r="D1279" t="s">
        <v>21</v>
      </c>
      <c r="E1279" t="s">
        <v>5</v>
      </c>
      <c r="G1279" t="s">
        <v>22</v>
      </c>
      <c r="H1279">
        <v>1846678</v>
      </c>
      <c r="I1279">
        <v>1847370</v>
      </c>
      <c r="J1279" t="s">
        <v>23</v>
      </c>
      <c r="K1279" t="s">
        <v>1132</v>
      </c>
      <c r="L1279" t="s">
        <v>4534</v>
      </c>
      <c r="M1279">
        <f>IF(ABS(I1279-H1280)&lt;=100,M1278,M1278+1)</f>
        <v>615</v>
      </c>
      <c r="N1279">
        <f t="shared" si="42"/>
        <v>615</v>
      </c>
      <c r="O1279">
        <f t="shared" si="43"/>
        <v>615</v>
      </c>
    </row>
    <row r="1280" spans="1:15" x14ac:dyDescent="0.35">
      <c r="A1280" t="s">
        <v>26</v>
      </c>
      <c r="B1280" t="s">
        <v>32</v>
      </c>
      <c r="C1280" t="s">
        <v>20</v>
      </c>
      <c r="D1280" t="s">
        <v>21</v>
      </c>
      <c r="E1280" t="s">
        <v>5</v>
      </c>
      <c r="G1280" t="s">
        <v>22</v>
      </c>
      <c r="H1280">
        <v>1847379</v>
      </c>
      <c r="I1280">
        <v>1848134</v>
      </c>
      <c r="J1280" t="s">
        <v>23</v>
      </c>
      <c r="K1280" t="s">
        <v>1664</v>
      </c>
      <c r="L1280" t="s">
        <v>4536</v>
      </c>
      <c r="M1280">
        <f>IF(ABS(I1280-H1281)&lt;=100,M1279,M1279+1)</f>
        <v>616</v>
      </c>
      <c r="N1280">
        <f t="shared" si="42"/>
        <v>616</v>
      </c>
      <c r="O1280">
        <f t="shared" si="43"/>
        <v>615</v>
      </c>
    </row>
    <row r="1281" spans="1:15" x14ac:dyDescent="0.35">
      <c r="A1281" t="s">
        <v>26</v>
      </c>
      <c r="B1281" t="s">
        <v>32</v>
      </c>
      <c r="C1281" t="s">
        <v>20</v>
      </c>
      <c r="D1281" t="s">
        <v>21</v>
      </c>
      <c r="E1281" t="s">
        <v>5</v>
      </c>
      <c r="G1281" t="s">
        <v>22</v>
      </c>
      <c r="H1281">
        <v>1848284</v>
      </c>
      <c r="I1281">
        <v>1849279</v>
      </c>
      <c r="J1281" t="s">
        <v>23</v>
      </c>
      <c r="K1281" t="s">
        <v>2016</v>
      </c>
      <c r="L1281" t="s">
        <v>4538</v>
      </c>
      <c r="M1281">
        <f>IF(ABS(I1281-H1282)&lt;=100,M1280,M1280+1)</f>
        <v>616</v>
      </c>
      <c r="N1281">
        <f t="shared" si="42"/>
        <v>616</v>
      </c>
      <c r="O1281">
        <f t="shared" si="43"/>
        <v>616</v>
      </c>
    </row>
    <row r="1282" spans="1:15" x14ac:dyDescent="0.35">
      <c r="A1282" t="s">
        <v>26</v>
      </c>
      <c r="B1282" t="s">
        <v>32</v>
      </c>
      <c r="C1282" t="s">
        <v>20</v>
      </c>
      <c r="D1282" t="s">
        <v>21</v>
      </c>
      <c r="E1282" t="s">
        <v>5</v>
      </c>
      <c r="G1282" t="s">
        <v>22</v>
      </c>
      <c r="H1282">
        <v>1849279</v>
      </c>
      <c r="I1282">
        <v>1850295</v>
      </c>
      <c r="J1282" t="s">
        <v>23</v>
      </c>
      <c r="K1282" t="s">
        <v>2016</v>
      </c>
      <c r="L1282" t="s">
        <v>4540</v>
      </c>
      <c r="M1282">
        <f>IF(ABS(I1282-H1283)&lt;=100,M1281,M1281+1)</f>
        <v>616</v>
      </c>
      <c r="N1282">
        <f t="shared" ref="N1282:N1345" si="44">IF(COUNTIF(M$1:M$3238,M1282)=1,"0",M1282)</f>
        <v>616</v>
      </c>
      <c r="O1282">
        <f t="shared" si="43"/>
        <v>616</v>
      </c>
    </row>
    <row r="1283" spans="1:15" x14ac:dyDescent="0.35">
      <c r="A1283" t="s">
        <v>26</v>
      </c>
      <c r="B1283" t="s">
        <v>32</v>
      </c>
      <c r="C1283" t="s">
        <v>20</v>
      </c>
      <c r="D1283" t="s">
        <v>21</v>
      </c>
      <c r="E1283" t="s">
        <v>5</v>
      </c>
      <c r="G1283" t="s">
        <v>22</v>
      </c>
      <c r="H1283">
        <v>1850312</v>
      </c>
      <c r="I1283">
        <v>1851232</v>
      </c>
      <c r="J1283" t="s">
        <v>23</v>
      </c>
      <c r="K1283" t="s">
        <v>2005</v>
      </c>
      <c r="L1283" t="s">
        <v>4542</v>
      </c>
      <c r="M1283">
        <f>IF(ABS(I1283-H1284)&lt;=100,M1282,M1282+1)</f>
        <v>616</v>
      </c>
      <c r="N1283">
        <f t="shared" si="44"/>
        <v>616</v>
      </c>
      <c r="O1283">
        <f t="shared" ref="O1283:O1346" si="45">M1282</f>
        <v>616</v>
      </c>
    </row>
    <row r="1284" spans="1:15" x14ac:dyDescent="0.35">
      <c r="A1284" t="s">
        <v>26</v>
      </c>
      <c r="B1284" t="s">
        <v>32</v>
      </c>
      <c r="C1284" t="s">
        <v>20</v>
      </c>
      <c r="D1284" t="s">
        <v>21</v>
      </c>
      <c r="E1284" t="s">
        <v>5</v>
      </c>
      <c r="G1284" t="s">
        <v>22</v>
      </c>
      <c r="H1284">
        <v>1851261</v>
      </c>
      <c r="I1284">
        <v>1852163</v>
      </c>
      <c r="J1284" t="s">
        <v>23</v>
      </c>
      <c r="K1284" t="s">
        <v>40</v>
      </c>
      <c r="L1284" t="s">
        <v>4544</v>
      </c>
      <c r="M1284">
        <f>IF(ABS(I1284-H1285)&lt;=100,M1283,M1283+1)</f>
        <v>617</v>
      </c>
      <c r="N1284" t="str">
        <f t="shared" si="44"/>
        <v>0</v>
      </c>
      <c r="O1284">
        <f t="shared" si="45"/>
        <v>616</v>
      </c>
    </row>
    <row r="1285" spans="1:15" x14ac:dyDescent="0.35">
      <c r="A1285" t="s">
        <v>26</v>
      </c>
      <c r="B1285" t="s">
        <v>32</v>
      </c>
      <c r="C1285" t="s">
        <v>20</v>
      </c>
      <c r="D1285" t="s">
        <v>21</v>
      </c>
      <c r="E1285" t="s">
        <v>5</v>
      </c>
      <c r="G1285" t="s">
        <v>22</v>
      </c>
      <c r="H1285">
        <v>1868275</v>
      </c>
      <c r="I1285">
        <v>1868817</v>
      </c>
      <c r="J1285" t="s">
        <v>23</v>
      </c>
      <c r="K1285" t="s">
        <v>28</v>
      </c>
      <c r="L1285" t="s">
        <v>4568</v>
      </c>
      <c r="M1285">
        <f>IF(ABS(I1285-H1286)&lt;=100,M1284,M1284+1)</f>
        <v>618</v>
      </c>
      <c r="N1285" t="str">
        <f t="shared" si="44"/>
        <v>0</v>
      </c>
      <c r="O1285">
        <f t="shared" si="45"/>
        <v>617</v>
      </c>
    </row>
    <row r="1286" spans="1:15" x14ac:dyDescent="0.35">
      <c r="A1286" t="s">
        <v>26</v>
      </c>
      <c r="B1286" t="s">
        <v>32</v>
      </c>
      <c r="C1286" t="s">
        <v>20</v>
      </c>
      <c r="D1286" t="s">
        <v>21</v>
      </c>
      <c r="E1286" t="s">
        <v>5</v>
      </c>
      <c r="G1286" t="s">
        <v>22</v>
      </c>
      <c r="H1286">
        <v>1869015</v>
      </c>
      <c r="I1286">
        <v>1871051</v>
      </c>
      <c r="J1286" t="s">
        <v>23</v>
      </c>
      <c r="K1286" t="s">
        <v>4571</v>
      </c>
      <c r="L1286" t="s">
        <v>4570</v>
      </c>
      <c r="M1286">
        <f>IF(ABS(I1286-H1287)&lt;=100,M1285,M1285+1)</f>
        <v>619</v>
      </c>
      <c r="N1286" t="str">
        <f t="shared" si="44"/>
        <v>0</v>
      </c>
      <c r="O1286">
        <f t="shared" si="45"/>
        <v>618</v>
      </c>
    </row>
    <row r="1287" spans="1:15" x14ac:dyDescent="0.35">
      <c r="A1287" t="s">
        <v>26</v>
      </c>
      <c r="B1287" t="s">
        <v>32</v>
      </c>
      <c r="C1287" t="s">
        <v>20</v>
      </c>
      <c r="D1287" t="s">
        <v>21</v>
      </c>
      <c r="E1287" t="s">
        <v>5</v>
      </c>
      <c r="G1287" t="s">
        <v>22</v>
      </c>
      <c r="H1287">
        <v>1871209</v>
      </c>
      <c r="I1287">
        <v>1872051</v>
      </c>
      <c r="J1287" t="s">
        <v>23</v>
      </c>
      <c r="K1287" t="s">
        <v>4574</v>
      </c>
      <c r="L1287" t="s">
        <v>4573</v>
      </c>
      <c r="M1287">
        <f>IF(ABS(I1287-H1288)&lt;=100,M1286,M1286+1)</f>
        <v>620</v>
      </c>
      <c r="N1287" t="str">
        <f t="shared" si="44"/>
        <v>0</v>
      </c>
      <c r="O1287">
        <f t="shared" si="45"/>
        <v>619</v>
      </c>
    </row>
    <row r="1288" spans="1:15" x14ac:dyDescent="0.35">
      <c r="A1288" t="s">
        <v>26</v>
      </c>
      <c r="B1288" t="s">
        <v>32</v>
      </c>
      <c r="C1288" t="s">
        <v>20</v>
      </c>
      <c r="D1288" t="s">
        <v>21</v>
      </c>
      <c r="E1288" t="s">
        <v>5</v>
      </c>
      <c r="G1288" t="s">
        <v>22</v>
      </c>
      <c r="H1288">
        <v>1873314</v>
      </c>
      <c r="I1288">
        <v>1874297</v>
      </c>
      <c r="J1288" t="s">
        <v>23</v>
      </c>
      <c r="K1288" t="s">
        <v>1825</v>
      </c>
      <c r="L1288" t="s">
        <v>4578</v>
      </c>
      <c r="M1288">
        <f>IF(ABS(I1288-H1289)&lt;=100,M1287,M1287+1)</f>
        <v>621</v>
      </c>
      <c r="N1288" t="str">
        <f t="shared" si="44"/>
        <v>0</v>
      </c>
      <c r="O1288">
        <f t="shared" si="45"/>
        <v>620</v>
      </c>
    </row>
    <row r="1289" spans="1:15" x14ac:dyDescent="0.35">
      <c r="A1289" t="s">
        <v>26</v>
      </c>
      <c r="B1289" t="s">
        <v>32</v>
      </c>
      <c r="C1289" t="s">
        <v>20</v>
      </c>
      <c r="D1289" t="s">
        <v>21</v>
      </c>
      <c r="E1289" t="s">
        <v>5</v>
      </c>
      <c r="G1289" t="s">
        <v>22</v>
      </c>
      <c r="H1289">
        <v>1886453</v>
      </c>
      <c r="I1289">
        <v>1886866</v>
      </c>
      <c r="J1289" t="s">
        <v>23</v>
      </c>
      <c r="K1289" t="s">
        <v>28</v>
      </c>
      <c r="L1289" t="s">
        <v>4602</v>
      </c>
      <c r="M1289">
        <f>IF(ABS(I1289-H1290)&lt;=100,M1288,M1288+1)</f>
        <v>622</v>
      </c>
      <c r="N1289" t="str">
        <f t="shared" si="44"/>
        <v>0</v>
      </c>
      <c r="O1289">
        <f t="shared" si="45"/>
        <v>621</v>
      </c>
    </row>
    <row r="1290" spans="1:15" x14ac:dyDescent="0.35">
      <c r="A1290" t="s">
        <v>26</v>
      </c>
      <c r="B1290" t="s">
        <v>32</v>
      </c>
      <c r="C1290" t="s">
        <v>20</v>
      </c>
      <c r="D1290" t="s">
        <v>21</v>
      </c>
      <c r="E1290" t="s">
        <v>5</v>
      </c>
      <c r="G1290" t="s">
        <v>22</v>
      </c>
      <c r="H1290">
        <v>1887002</v>
      </c>
      <c r="I1290">
        <v>1888360</v>
      </c>
      <c r="J1290" t="s">
        <v>23</v>
      </c>
      <c r="K1290" t="s">
        <v>4605</v>
      </c>
      <c r="L1290" t="s">
        <v>4604</v>
      </c>
      <c r="M1290">
        <f>IF(ABS(I1290-H1291)&lt;=100,M1289,M1289+1)</f>
        <v>623</v>
      </c>
      <c r="N1290" t="str">
        <f t="shared" si="44"/>
        <v>0</v>
      </c>
      <c r="O1290">
        <f t="shared" si="45"/>
        <v>622</v>
      </c>
    </row>
    <row r="1291" spans="1:15" x14ac:dyDescent="0.35">
      <c r="A1291" t="s">
        <v>26</v>
      </c>
      <c r="B1291" t="s">
        <v>32</v>
      </c>
      <c r="C1291" t="s">
        <v>20</v>
      </c>
      <c r="D1291" t="s">
        <v>21</v>
      </c>
      <c r="E1291" t="s">
        <v>5</v>
      </c>
      <c r="G1291" t="s">
        <v>22</v>
      </c>
      <c r="H1291">
        <v>1897197</v>
      </c>
      <c r="I1291">
        <v>1897649</v>
      </c>
      <c r="J1291" t="s">
        <v>23</v>
      </c>
      <c r="K1291" t="s">
        <v>28</v>
      </c>
      <c r="L1291" t="s">
        <v>4617</v>
      </c>
      <c r="M1291">
        <f>IF(ABS(I1291-H1292)&lt;=100,M1290,M1290+1)</f>
        <v>624</v>
      </c>
      <c r="N1291" t="str">
        <f t="shared" si="44"/>
        <v>0</v>
      </c>
      <c r="O1291">
        <f t="shared" si="45"/>
        <v>623</v>
      </c>
    </row>
    <row r="1292" spans="1:15" x14ac:dyDescent="0.35">
      <c r="A1292" t="s">
        <v>26</v>
      </c>
      <c r="B1292" t="s">
        <v>32</v>
      </c>
      <c r="C1292" t="s">
        <v>20</v>
      </c>
      <c r="D1292" t="s">
        <v>21</v>
      </c>
      <c r="E1292" t="s">
        <v>5</v>
      </c>
      <c r="G1292" t="s">
        <v>22</v>
      </c>
      <c r="H1292">
        <v>1898157</v>
      </c>
      <c r="I1292">
        <v>1899017</v>
      </c>
      <c r="J1292" t="s">
        <v>23</v>
      </c>
      <c r="K1292" t="s">
        <v>28</v>
      </c>
      <c r="L1292" t="s">
        <v>4619</v>
      </c>
      <c r="M1292">
        <f>IF(ABS(I1292-H1293)&lt;=100,M1291,M1291+1)</f>
        <v>625</v>
      </c>
      <c r="N1292">
        <f t="shared" si="44"/>
        <v>625</v>
      </c>
      <c r="O1292">
        <f t="shared" si="45"/>
        <v>624</v>
      </c>
    </row>
    <row r="1293" spans="1:15" x14ac:dyDescent="0.35">
      <c r="A1293" t="s">
        <v>26</v>
      </c>
      <c r="B1293" t="s">
        <v>32</v>
      </c>
      <c r="C1293" t="s">
        <v>20</v>
      </c>
      <c r="D1293" t="s">
        <v>21</v>
      </c>
      <c r="E1293" t="s">
        <v>5</v>
      </c>
      <c r="G1293" t="s">
        <v>22</v>
      </c>
      <c r="H1293">
        <v>1904032</v>
      </c>
      <c r="I1293">
        <v>1904880</v>
      </c>
      <c r="J1293" t="s">
        <v>23</v>
      </c>
      <c r="K1293" t="s">
        <v>2635</v>
      </c>
      <c r="L1293" t="s">
        <v>4633</v>
      </c>
      <c r="M1293">
        <f>IF(ABS(I1293-H1294)&lt;=100,M1292,M1292+1)</f>
        <v>625</v>
      </c>
      <c r="N1293">
        <f t="shared" si="44"/>
        <v>625</v>
      </c>
      <c r="O1293">
        <f t="shared" si="45"/>
        <v>625</v>
      </c>
    </row>
    <row r="1294" spans="1:15" x14ac:dyDescent="0.35">
      <c r="A1294" t="s">
        <v>26</v>
      </c>
      <c r="B1294" t="s">
        <v>32</v>
      </c>
      <c r="C1294" t="s">
        <v>20</v>
      </c>
      <c r="D1294" t="s">
        <v>21</v>
      </c>
      <c r="E1294" t="s">
        <v>5</v>
      </c>
      <c r="G1294" t="s">
        <v>22</v>
      </c>
      <c r="H1294">
        <v>1904952</v>
      </c>
      <c r="I1294">
        <v>1905383</v>
      </c>
      <c r="J1294" t="s">
        <v>23</v>
      </c>
      <c r="K1294" t="s">
        <v>2766</v>
      </c>
      <c r="L1294" t="s">
        <v>4635</v>
      </c>
      <c r="M1294">
        <f>IF(ABS(I1294-H1295)&lt;=100,M1293,M1293+1)</f>
        <v>626</v>
      </c>
      <c r="N1294">
        <f t="shared" si="44"/>
        <v>626</v>
      </c>
      <c r="O1294">
        <f t="shared" si="45"/>
        <v>625</v>
      </c>
    </row>
    <row r="1295" spans="1:15" x14ac:dyDescent="0.35">
      <c r="A1295" t="s">
        <v>26</v>
      </c>
      <c r="B1295" t="s">
        <v>32</v>
      </c>
      <c r="C1295" t="s">
        <v>20</v>
      </c>
      <c r="D1295" t="s">
        <v>21</v>
      </c>
      <c r="E1295" t="s">
        <v>5</v>
      </c>
      <c r="G1295" t="s">
        <v>22</v>
      </c>
      <c r="H1295">
        <v>1911867</v>
      </c>
      <c r="I1295">
        <v>1912772</v>
      </c>
      <c r="J1295" t="s">
        <v>23</v>
      </c>
      <c r="K1295" t="s">
        <v>1872</v>
      </c>
      <c r="L1295" t="s">
        <v>4649</v>
      </c>
      <c r="M1295">
        <f>IF(ABS(I1295-H1296)&lt;=100,M1294,M1294+1)</f>
        <v>626</v>
      </c>
      <c r="N1295">
        <f t="shared" si="44"/>
        <v>626</v>
      </c>
      <c r="O1295">
        <f t="shared" si="45"/>
        <v>626</v>
      </c>
    </row>
    <row r="1296" spans="1:15" x14ac:dyDescent="0.35">
      <c r="A1296" t="s">
        <v>26</v>
      </c>
      <c r="B1296" t="s">
        <v>32</v>
      </c>
      <c r="C1296" t="s">
        <v>20</v>
      </c>
      <c r="D1296" t="s">
        <v>21</v>
      </c>
      <c r="E1296" t="s">
        <v>5</v>
      </c>
      <c r="G1296" t="s">
        <v>22</v>
      </c>
      <c r="H1296">
        <v>1912772</v>
      </c>
      <c r="I1296">
        <v>1913461</v>
      </c>
      <c r="J1296" t="s">
        <v>23</v>
      </c>
      <c r="K1296" t="s">
        <v>28</v>
      </c>
      <c r="L1296" t="s">
        <v>4651</v>
      </c>
      <c r="M1296">
        <f>IF(ABS(I1296-H1297)&lt;=100,M1295,M1295+1)</f>
        <v>627</v>
      </c>
      <c r="N1296" t="str">
        <f t="shared" si="44"/>
        <v>0</v>
      </c>
      <c r="O1296">
        <f t="shared" si="45"/>
        <v>626</v>
      </c>
    </row>
    <row r="1297" spans="1:15" x14ac:dyDescent="0.35">
      <c r="A1297" t="s">
        <v>26</v>
      </c>
      <c r="B1297" t="s">
        <v>32</v>
      </c>
      <c r="C1297" t="s">
        <v>20</v>
      </c>
      <c r="D1297" t="s">
        <v>21</v>
      </c>
      <c r="E1297" t="s">
        <v>5</v>
      </c>
      <c r="G1297" t="s">
        <v>22</v>
      </c>
      <c r="H1297">
        <v>1916469</v>
      </c>
      <c r="I1297">
        <v>1917818</v>
      </c>
      <c r="J1297" t="s">
        <v>23</v>
      </c>
      <c r="K1297" t="s">
        <v>2806</v>
      </c>
      <c r="L1297" t="s">
        <v>4657</v>
      </c>
      <c r="M1297">
        <f>IF(ABS(I1297-H1298)&lt;=100,M1296,M1296+1)</f>
        <v>628</v>
      </c>
      <c r="N1297" t="str">
        <f t="shared" si="44"/>
        <v>0</v>
      </c>
      <c r="O1297">
        <f t="shared" si="45"/>
        <v>627</v>
      </c>
    </row>
    <row r="1298" spans="1:15" x14ac:dyDescent="0.35">
      <c r="A1298" t="s">
        <v>26</v>
      </c>
      <c r="B1298" t="s">
        <v>32</v>
      </c>
      <c r="C1298" t="s">
        <v>20</v>
      </c>
      <c r="D1298" t="s">
        <v>21</v>
      </c>
      <c r="E1298" t="s">
        <v>5</v>
      </c>
      <c r="G1298" t="s">
        <v>22</v>
      </c>
      <c r="H1298">
        <v>1918882</v>
      </c>
      <c r="I1298">
        <v>1919241</v>
      </c>
      <c r="J1298" t="s">
        <v>23</v>
      </c>
      <c r="K1298" t="s">
        <v>28</v>
      </c>
      <c r="L1298" t="s">
        <v>4661</v>
      </c>
      <c r="M1298">
        <f>IF(ABS(I1298-H1299)&lt;=100,M1297,M1297+1)</f>
        <v>629</v>
      </c>
      <c r="N1298" t="str">
        <f t="shared" si="44"/>
        <v>0</v>
      </c>
      <c r="O1298">
        <f t="shared" si="45"/>
        <v>628</v>
      </c>
    </row>
    <row r="1299" spans="1:15" x14ac:dyDescent="0.35">
      <c r="A1299" t="s">
        <v>26</v>
      </c>
      <c r="B1299" t="s">
        <v>32</v>
      </c>
      <c r="C1299" t="s">
        <v>20</v>
      </c>
      <c r="D1299" t="s">
        <v>21</v>
      </c>
      <c r="E1299" t="s">
        <v>5</v>
      </c>
      <c r="G1299" t="s">
        <v>22</v>
      </c>
      <c r="H1299">
        <v>1920699</v>
      </c>
      <c r="I1299">
        <v>1920998</v>
      </c>
      <c r="J1299" t="s">
        <v>23</v>
      </c>
      <c r="K1299" t="s">
        <v>28</v>
      </c>
      <c r="L1299" t="s">
        <v>4666</v>
      </c>
      <c r="M1299">
        <f>IF(ABS(I1299-H1300)&lt;=100,M1298,M1298+1)</f>
        <v>630</v>
      </c>
      <c r="N1299" t="str">
        <f t="shared" si="44"/>
        <v>0</v>
      </c>
      <c r="O1299">
        <f t="shared" si="45"/>
        <v>629</v>
      </c>
    </row>
    <row r="1300" spans="1:15" x14ac:dyDescent="0.35">
      <c r="A1300" t="s">
        <v>26</v>
      </c>
      <c r="B1300" t="s">
        <v>32</v>
      </c>
      <c r="C1300" t="s">
        <v>20</v>
      </c>
      <c r="D1300" t="s">
        <v>21</v>
      </c>
      <c r="E1300" t="s">
        <v>5</v>
      </c>
      <c r="G1300" t="s">
        <v>22</v>
      </c>
      <c r="H1300">
        <v>1923623</v>
      </c>
      <c r="I1300">
        <v>1924159</v>
      </c>
      <c r="J1300" t="s">
        <v>23</v>
      </c>
      <c r="K1300" t="s">
        <v>4675</v>
      </c>
      <c r="L1300" t="s">
        <v>4674</v>
      </c>
      <c r="M1300">
        <f>IF(ABS(I1300-H1301)&lt;=100,M1299,M1299+1)</f>
        <v>631</v>
      </c>
      <c r="N1300">
        <f t="shared" si="44"/>
        <v>631</v>
      </c>
      <c r="O1300">
        <f t="shared" si="45"/>
        <v>630</v>
      </c>
    </row>
    <row r="1301" spans="1:15" x14ac:dyDescent="0.35">
      <c r="A1301" t="s">
        <v>26</v>
      </c>
      <c r="B1301" t="s">
        <v>32</v>
      </c>
      <c r="C1301" t="s">
        <v>20</v>
      </c>
      <c r="D1301" t="s">
        <v>21</v>
      </c>
      <c r="E1301" t="s">
        <v>5</v>
      </c>
      <c r="G1301" t="s">
        <v>22</v>
      </c>
      <c r="H1301">
        <v>1925908</v>
      </c>
      <c r="I1301">
        <v>1926915</v>
      </c>
      <c r="J1301" t="s">
        <v>23</v>
      </c>
      <c r="K1301" t="s">
        <v>3251</v>
      </c>
      <c r="L1301" t="s">
        <v>4683</v>
      </c>
      <c r="M1301">
        <f>IF(ABS(I1301-H1302)&lt;=100,M1300,M1300+1)</f>
        <v>631</v>
      </c>
      <c r="N1301">
        <f t="shared" si="44"/>
        <v>631</v>
      </c>
      <c r="O1301">
        <f t="shared" si="45"/>
        <v>631</v>
      </c>
    </row>
    <row r="1302" spans="1:15" x14ac:dyDescent="0.35">
      <c r="A1302" t="s">
        <v>26</v>
      </c>
      <c r="B1302" t="s">
        <v>32</v>
      </c>
      <c r="C1302" t="s">
        <v>20</v>
      </c>
      <c r="D1302" t="s">
        <v>21</v>
      </c>
      <c r="E1302" t="s">
        <v>5</v>
      </c>
      <c r="G1302" t="s">
        <v>22</v>
      </c>
      <c r="H1302">
        <v>1926912</v>
      </c>
      <c r="I1302">
        <v>1927916</v>
      </c>
      <c r="J1302" t="s">
        <v>23</v>
      </c>
      <c r="K1302" t="s">
        <v>4686</v>
      </c>
      <c r="L1302" t="s">
        <v>4685</v>
      </c>
      <c r="M1302">
        <f>IF(ABS(I1302-H1303)&lt;=100,M1301,M1301+1)</f>
        <v>631</v>
      </c>
      <c r="N1302">
        <f t="shared" si="44"/>
        <v>631</v>
      </c>
      <c r="O1302">
        <f t="shared" si="45"/>
        <v>631</v>
      </c>
    </row>
    <row r="1303" spans="1:15" x14ac:dyDescent="0.35">
      <c r="A1303" t="s">
        <v>26</v>
      </c>
      <c r="B1303" t="s">
        <v>32</v>
      </c>
      <c r="C1303" t="s">
        <v>20</v>
      </c>
      <c r="D1303" t="s">
        <v>21</v>
      </c>
      <c r="E1303" t="s">
        <v>5</v>
      </c>
      <c r="G1303" t="s">
        <v>22</v>
      </c>
      <c r="H1303">
        <v>1927999</v>
      </c>
      <c r="I1303">
        <v>1928925</v>
      </c>
      <c r="J1303" t="s">
        <v>23</v>
      </c>
      <c r="K1303" t="s">
        <v>162</v>
      </c>
      <c r="L1303" t="s">
        <v>4688</v>
      </c>
      <c r="M1303">
        <f>IF(ABS(I1303-H1304)&lt;=100,M1302,M1302+1)</f>
        <v>631</v>
      </c>
      <c r="N1303">
        <f t="shared" si="44"/>
        <v>631</v>
      </c>
      <c r="O1303">
        <f t="shared" si="45"/>
        <v>631</v>
      </c>
    </row>
    <row r="1304" spans="1:15" x14ac:dyDescent="0.35">
      <c r="A1304" t="s">
        <v>26</v>
      </c>
      <c r="B1304" t="s">
        <v>32</v>
      </c>
      <c r="C1304" t="s">
        <v>20</v>
      </c>
      <c r="D1304" t="s">
        <v>21</v>
      </c>
      <c r="E1304" t="s">
        <v>5</v>
      </c>
      <c r="G1304" t="s">
        <v>22</v>
      </c>
      <c r="H1304">
        <v>1928931</v>
      </c>
      <c r="I1304">
        <v>1929722</v>
      </c>
      <c r="J1304" t="s">
        <v>23</v>
      </c>
      <c r="K1304" t="s">
        <v>4691</v>
      </c>
      <c r="L1304" t="s">
        <v>4690</v>
      </c>
      <c r="M1304">
        <f>IF(ABS(I1304-H1305)&lt;=100,M1303,M1303+1)</f>
        <v>632</v>
      </c>
      <c r="N1304">
        <f t="shared" si="44"/>
        <v>632</v>
      </c>
      <c r="O1304">
        <f t="shared" si="45"/>
        <v>631</v>
      </c>
    </row>
    <row r="1305" spans="1:15" x14ac:dyDescent="0.35">
      <c r="A1305" t="s">
        <v>26</v>
      </c>
      <c r="B1305" t="s">
        <v>32</v>
      </c>
      <c r="C1305" t="s">
        <v>20</v>
      </c>
      <c r="D1305" t="s">
        <v>21</v>
      </c>
      <c r="E1305" t="s">
        <v>5</v>
      </c>
      <c r="G1305" t="s">
        <v>22</v>
      </c>
      <c r="H1305">
        <v>1931061</v>
      </c>
      <c r="I1305">
        <v>1932260</v>
      </c>
      <c r="J1305" t="s">
        <v>23</v>
      </c>
      <c r="K1305" t="s">
        <v>2957</v>
      </c>
      <c r="L1305" t="s">
        <v>4695</v>
      </c>
      <c r="M1305">
        <f>IF(ABS(I1305-H1306)&lt;=100,M1304,M1304+1)</f>
        <v>632</v>
      </c>
      <c r="N1305">
        <f t="shared" si="44"/>
        <v>632</v>
      </c>
      <c r="O1305">
        <f t="shared" si="45"/>
        <v>632</v>
      </c>
    </row>
    <row r="1306" spans="1:15" x14ac:dyDescent="0.35">
      <c r="A1306" t="s">
        <v>26</v>
      </c>
      <c r="B1306" t="s">
        <v>32</v>
      </c>
      <c r="C1306" t="s">
        <v>20</v>
      </c>
      <c r="D1306" t="s">
        <v>21</v>
      </c>
      <c r="E1306" t="s">
        <v>5</v>
      </c>
      <c r="G1306" t="s">
        <v>22</v>
      </c>
      <c r="H1306">
        <v>1932360</v>
      </c>
      <c r="I1306">
        <v>1932704</v>
      </c>
      <c r="J1306" t="s">
        <v>23</v>
      </c>
      <c r="K1306" t="s">
        <v>4698</v>
      </c>
      <c r="L1306" t="s">
        <v>4697</v>
      </c>
      <c r="M1306">
        <f>IF(ABS(I1306-H1307)&lt;=100,M1305,M1305+1)</f>
        <v>633</v>
      </c>
      <c r="N1306" t="str">
        <f t="shared" si="44"/>
        <v>0</v>
      </c>
      <c r="O1306">
        <f t="shared" si="45"/>
        <v>632</v>
      </c>
    </row>
    <row r="1307" spans="1:15" x14ac:dyDescent="0.35">
      <c r="A1307" t="s">
        <v>26</v>
      </c>
      <c r="B1307" t="s">
        <v>32</v>
      </c>
      <c r="C1307" t="s">
        <v>20</v>
      </c>
      <c r="D1307" t="s">
        <v>21</v>
      </c>
      <c r="E1307" t="s">
        <v>5</v>
      </c>
      <c r="G1307" t="s">
        <v>22</v>
      </c>
      <c r="H1307">
        <v>1933670</v>
      </c>
      <c r="I1307">
        <v>1934263</v>
      </c>
      <c r="J1307" t="s">
        <v>23</v>
      </c>
      <c r="K1307" t="s">
        <v>1701</v>
      </c>
      <c r="L1307" t="s">
        <v>4703</v>
      </c>
      <c r="M1307">
        <f>IF(ABS(I1307-H1308)&lt;=100,M1306,M1306+1)</f>
        <v>634</v>
      </c>
      <c r="N1307" t="str">
        <f t="shared" si="44"/>
        <v>0</v>
      </c>
      <c r="O1307">
        <f t="shared" si="45"/>
        <v>633</v>
      </c>
    </row>
    <row r="1308" spans="1:15" x14ac:dyDescent="0.35">
      <c r="A1308" t="s">
        <v>26</v>
      </c>
      <c r="B1308" t="s">
        <v>32</v>
      </c>
      <c r="C1308" t="s">
        <v>20</v>
      </c>
      <c r="D1308" t="s">
        <v>21</v>
      </c>
      <c r="E1308" t="s">
        <v>5</v>
      </c>
      <c r="G1308" t="s">
        <v>22</v>
      </c>
      <c r="H1308">
        <v>1935080</v>
      </c>
      <c r="I1308">
        <v>1936306</v>
      </c>
      <c r="J1308" t="s">
        <v>23</v>
      </c>
      <c r="K1308" t="s">
        <v>4709</v>
      </c>
      <c r="L1308" t="s">
        <v>4708</v>
      </c>
      <c r="M1308">
        <f>IF(ABS(I1308-H1309)&lt;=100,M1307,M1307+1)</f>
        <v>635</v>
      </c>
      <c r="N1308" t="str">
        <f t="shared" si="44"/>
        <v>0</v>
      </c>
      <c r="O1308">
        <f t="shared" si="45"/>
        <v>634</v>
      </c>
    </row>
    <row r="1309" spans="1:15" x14ac:dyDescent="0.35">
      <c r="A1309" t="s">
        <v>26</v>
      </c>
      <c r="B1309" t="s">
        <v>32</v>
      </c>
      <c r="C1309" t="s">
        <v>20</v>
      </c>
      <c r="D1309" t="s">
        <v>21</v>
      </c>
      <c r="E1309" t="s">
        <v>5</v>
      </c>
      <c r="G1309" t="s">
        <v>22</v>
      </c>
      <c r="H1309">
        <v>1937317</v>
      </c>
      <c r="I1309">
        <v>1938168</v>
      </c>
      <c r="J1309" t="s">
        <v>23</v>
      </c>
      <c r="K1309" t="s">
        <v>2877</v>
      </c>
      <c r="L1309" t="s">
        <v>4713</v>
      </c>
      <c r="M1309">
        <f>IF(ABS(I1309-H1310)&lt;=100,M1308,M1308+1)</f>
        <v>636</v>
      </c>
      <c r="N1309" t="str">
        <f t="shared" si="44"/>
        <v>0</v>
      </c>
      <c r="O1309">
        <f t="shared" si="45"/>
        <v>635</v>
      </c>
    </row>
    <row r="1310" spans="1:15" x14ac:dyDescent="0.35">
      <c r="A1310" t="s">
        <v>26</v>
      </c>
      <c r="B1310" t="s">
        <v>32</v>
      </c>
      <c r="C1310" t="s">
        <v>20</v>
      </c>
      <c r="D1310" t="s">
        <v>21</v>
      </c>
      <c r="E1310" t="s">
        <v>5</v>
      </c>
      <c r="G1310" t="s">
        <v>22</v>
      </c>
      <c r="H1310">
        <v>1953737</v>
      </c>
      <c r="I1310">
        <v>1955737</v>
      </c>
      <c r="J1310" t="s">
        <v>23</v>
      </c>
      <c r="K1310" t="s">
        <v>28</v>
      </c>
      <c r="L1310" t="s">
        <v>4751</v>
      </c>
      <c r="M1310">
        <f>IF(ABS(I1310-H1311)&lt;=100,M1309,M1309+1)</f>
        <v>637</v>
      </c>
      <c r="N1310" t="str">
        <f t="shared" si="44"/>
        <v>0</v>
      </c>
      <c r="O1310">
        <f t="shared" si="45"/>
        <v>636</v>
      </c>
    </row>
    <row r="1311" spans="1:15" x14ac:dyDescent="0.35">
      <c r="A1311" t="s">
        <v>26</v>
      </c>
      <c r="B1311" t="s">
        <v>32</v>
      </c>
      <c r="C1311" t="s">
        <v>20</v>
      </c>
      <c r="D1311" t="s">
        <v>21</v>
      </c>
      <c r="E1311" t="s">
        <v>5</v>
      </c>
      <c r="G1311" t="s">
        <v>22</v>
      </c>
      <c r="H1311">
        <v>1957329</v>
      </c>
      <c r="I1311">
        <v>1958651</v>
      </c>
      <c r="J1311" t="s">
        <v>23</v>
      </c>
      <c r="K1311" t="s">
        <v>202</v>
      </c>
      <c r="L1311" t="s">
        <v>4753</v>
      </c>
      <c r="M1311">
        <f>IF(ABS(I1311-H1312)&lt;=100,M1310,M1310+1)</f>
        <v>638</v>
      </c>
      <c r="N1311" t="str">
        <f t="shared" si="44"/>
        <v>0</v>
      </c>
      <c r="O1311">
        <f t="shared" si="45"/>
        <v>637</v>
      </c>
    </row>
    <row r="1312" spans="1:15" x14ac:dyDescent="0.35">
      <c r="A1312" t="s">
        <v>26</v>
      </c>
      <c r="B1312" t="s">
        <v>32</v>
      </c>
      <c r="C1312" t="s">
        <v>20</v>
      </c>
      <c r="D1312" t="s">
        <v>21</v>
      </c>
      <c r="E1312" t="s">
        <v>5</v>
      </c>
      <c r="G1312" t="s">
        <v>22</v>
      </c>
      <c r="H1312">
        <v>1959019</v>
      </c>
      <c r="I1312">
        <v>1959483</v>
      </c>
      <c r="J1312" t="s">
        <v>23</v>
      </c>
      <c r="K1312" t="s">
        <v>1180</v>
      </c>
      <c r="L1312" t="s">
        <v>4755</v>
      </c>
      <c r="M1312">
        <f>IF(ABS(I1312-H1313)&lt;=100,M1311,M1311+1)</f>
        <v>639</v>
      </c>
      <c r="N1312" t="str">
        <f t="shared" si="44"/>
        <v>0</v>
      </c>
      <c r="O1312">
        <f t="shared" si="45"/>
        <v>638</v>
      </c>
    </row>
    <row r="1313" spans="1:15" x14ac:dyDescent="0.35">
      <c r="A1313" t="s">
        <v>26</v>
      </c>
      <c r="B1313" t="s">
        <v>32</v>
      </c>
      <c r="C1313" t="s">
        <v>20</v>
      </c>
      <c r="D1313" t="s">
        <v>21</v>
      </c>
      <c r="E1313" t="s">
        <v>5</v>
      </c>
      <c r="G1313" t="s">
        <v>22</v>
      </c>
      <c r="H1313">
        <v>1976602</v>
      </c>
      <c r="I1313">
        <v>1977639</v>
      </c>
      <c r="J1313" t="s">
        <v>23</v>
      </c>
      <c r="K1313" t="s">
        <v>4810</v>
      </c>
      <c r="L1313" t="s">
        <v>4809</v>
      </c>
      <c r="M1313">
        <f>IF(ABS(I1313-H1314)&lt;=100,M1312,M1312+1)</f>
        <v>640</v>
      </c>
      <c r="N1313" t="str">
        <f t="shared" si="44"/>
        <v>0</v>
      </c>
      <c r="O1313">
        <f t="shared" si="45"/>
        <v>639</v>
      </c>
    </row>
    <row r="1314" spans="1:15" x14ac:dyDescent="0.35">
      <c r="A1314" t="s">
        <v>26</v>
      </c>
      <c r="B1314" t="s">
        <v>32</v>
      </c>
      <c r="C1314" t="s">
        <v>20</v>
      </c>
      <c r="D1314" t="s">
        <v>21</v>
      </c>
      <c r="E1314" t="s">
        <v>5</v>
      </c>
      <c r="G1314" t="s">
        <v>22</v>
      </c>
      <c r="H1314">
        <v>1991307</v>
      </c>
      <c r="I1314">
        <v>1991663</v>
      </c>
      <c r="J1314" t="s">
        <v>23</v>
      </c>
      <c r="K1314" t="s">
        <v>28</v>
      </c>
      <c r="L1314" t="s">
        <v>4850</v>
      </c>
      <c r="M1314">
        <f>IF(ABS(I1314-H1315)&lt;=100,M1313,M1313+1)</f>
        <v>641</v>
      </c>
      <c r="N1314">
        <f t="shared" si="44"/>
        <v>641</v>
      </c>
      <c r="O1314">
        <f t="shared" si="45"/>
        <v>640</v>
      </c>
    </row>
    <row r="1315" spans="1:15" x14ac:dyDescent="0.35">
      <c r="A1315" t="s">
        <v>26</v>
      </c>
      <c r="B1315" t="s">
        <v>32</v>
      </c>
      <c r="C1315" t="s">
        <v>20</v>
      </c>
      <c r="D1315" t="s">
        <v>21</v>
      </c>
      <c r="E1315" t="s">
        <v>5</v>
      </c>
      <c r="G1315" t="s">
        <v>22</v>
      </c>
      <c r="H1315">
        <v>1993902</v>
      </c>
      <c r="I1315">
        <v>1994873</v>
      </c>
      <c r="J1315" t="s">
        <v>23</v>
      </c>
      <c r="K1315" t="s">
        <v>2275</v>
      </c>
      <c r="L1315" t="s">
        <v>4860</v>
      </c>
      <c r="M1315">
        <f>IF(ABS(I1315-H1316)&lt;=100,M1314,M1314+1)</f>
        <v>641</v>
      </c>
      <c r="N1315">
        <f t="shared" si="44"/>
        <v>641</v>
      </c>
      <c r="O1315">
        <f t="shared" si="45"/>
        <v>641</v>
      </c>
    </row>
    <row r="1316" spans="1:15" x14ac:dyDescent="0.35">
      <c r="A1316" t="s">
        <v>26</v>
      </c>
      <c r="B1316" t="s">
        <v>32</v>
      </c>
      <c r="C1316" t="s">
        <v>20</v>
      </c>
      <c r="D1316" t="s">
        <v>21</v>
      </c>
      <c r="E1316" t="s">
        <v>5</v>
      </c>
      <c r="G1316" t="s">
        <v>22</v>
      </c>
      <c r="H1316">
        <v>1994931</v>
      </c>
      <c r="I1316">
        <v>1996265</v>
      </c>
      <c r="J1316" t="s">
        <v>23</v>
      </c>
      <c r="K1316" t="s">
        <v>28</v>
      </c>
      <c r="L1316" t="s">
        <v>4862</v>
      </c>
      <c r="M1316">
        <f>IF(ABS(I1316-H1317)&lt;=100,M1315,M1315+1)</f>
        <v>642</v>
      </c>
      <c r="N1316" t="str">
        <f t="shared" si="44"/>
        <v>0</v>
      </c>
      <c r="O1316">
        <f t="shared" si="45"/>
        <v>641</v>
      </c>
    </row>
    <row r="1317" spans="1:15" x14ac:dyDescent="0.35">
      <c r="A1317" t="s">
        <v>26</v>
      </c>
      <c r="B1317" t="s">
        <v>32</v>
      </c>
      <c r="C1317" t="s">
        <v>20</v>
      </c>
      <c r="D1317" t="s">
        <v>21</v>
      </c>
      <c r="E1317" t="s">
        <v>5</v>
      </c>
      <c r="G1317" t="s">
        <v>22</v>
      </c>
      <c r="H1317">
        <v>1996534</v>
      </c>
      <c r="I1317">
        <v>1997352</v>
      </c>
      <c r="J1317" t="s">
        <v>23</v>
      </c>
      <c r="K1317" t="s">
        <v>2635</v>
      </c>
      <c r="L1317" t="s">
        <v>4864</v>
      </c>
      <c r="M1317">
        <f>IF(ABS(I1317-H1318)&lt;=100,M1316,M1316+1)</f>
        <v>643</v>
      </c>
      <c r="N1317" t="str">
        <f t="shared" si="44"/>
        <v>0</v>
      </c>
      <c r="O1317">
        <f t="shared" si="45"/>
        <v>642</v>
      </c>
    </row>
    <row r="1318" spans="1:15" x14ac:dyDescent="0.35">
      <c r="A1318" t="s">
        <v>26</v>
      </c>
      <c r="B1318" t="s">
        <v>32</v>
      </c>
      <c r="C1318" t="s">
        <v>20</v>
      </c>
      <c r="D1318" t="s">
        <v>21</v>
      </c>
      <c r="E1318" t="s">
        <v>5</v>
      </c>
      <c r="G1318" t="s">
        <v>22</v>
      </c>
      <c r="H1318">
        <v>1997485</v>
      </c>
      <c r="I1318">
        <v>1998303</v>
      </c>
      <c r="J1318" t="s">
        <v>23</v>
      </c>
      <c r="K1318" t="s">
        <v>254</v>
      </c>
      <c r="L1318" t="s">
        <v>4866</v>
      </c>
      <c r="M1318">
        <f>IF(ABS(I1318-H1319)&lt;=100,M1317,M1317+1)</f>
        <v>644</v>
      </c>
      <c r="N1318">
        <f t="shared" si="44"/>
        <v>644</v>
      </c>
      <c r="O1318">
        <f t="shared" si="45"/>
        <v>643</v>
      </c>
    </row>
    <row r="1319" spans="1:15" x14ac:dyDescent="0.35">
      <c r="A1319" t="s">
        <v>26</v>
      </c>
      <c r="B1319" t="s">
        <v>32</v>
      </c>
      <c r="C1319" t="s">
        <v>20</v>
      </c>
      <c r="D1319" t="s">
        <v>21</v>
      </c>
      <c r="E1319" t="s">
        <v>5</v>
      </c>
      <c r="G1319" t="s">
        <v>22</v>
      </c>
      <c r="H1319">
        <v>2011679</v>
      </c>
      <c r="I1319">
        <v>2012131</v>
      </c>
      <c r="J1319" t="s">
        <v>23</v>
      </c>
      <c r="K1319" t="s">
        <v>213</v>
      </c>
      <c r="L1319" t="s">
        <v>4897</v>
      </c>
      <c r="M1319">
        <f>IF(ABS(I1319-H1320)&lt;=100,M1318,M1318+1)</f>
        <v>644</v>
      </c>
      <c r="N1319">
        <f t="shared" si="44"/>
        <v>644</v>
      </c>
      <c r="O1319">
        <f t="shared" si="45"/>
        <v>644</v>
      </c>
    </row>
    <row r="1320" spans="1:15" x14ac:dyDescent="0.35">
      <c r="A1320" t="s">
        <v>26</v>
      </c>
      <c r="B1320" t="s">
        <v>32</v>
      </c>
      <c r="C1320" t="s">
        <v>20</v>
      </c>
      <c r="D1320" t="s">
        <v>21</v>
      </c>
      <c r="E1320" t="s">
        <v>5</v>
      </c>
      <c r="G1320" t="s">
        <v>22</v>
      </c>
      <c r="H1320">
        <v>2012150</v>
      </c>
      <c r="I1320">
        <v>2012329</v>
      </c>
      <c r="J1320" t="s">
        <v>23</v>
      </c>
      <c r="K1320" t="s">
        <v>28</v>
      </c>
      <c r="L1320" t="s">
        <v>4899</v>
      </c>
      <c r="M1320">
        <f>IF(ABS(I1320-H1321)&lt;=100,M1319,M1319+1)</f>
        <v>644</v>
      </c>
      <c r="N1320">
        <f t="shared" si="44"/>
        <v>644</v>
      </c>
      <c r="O1320">
        <f t="shared" si="45"/>
        <v>644</v>
      </c>
    </row>
    <row r="1321" spans="1:15" x14ac:dyDescent="0.35">
      <c r="A1321" t="s">
        <v>26</v>
      </c>
      <c r="B1321" t="s">
        <v>32</v>
      </c>
      <c r="C1321" t="s">
        <v>20</v>
      </c>
      <c r="D1321" t="s">
        <v>21</v>
      </c>
      <c r="E1321" t="s">
        <v>5</v>
      </c>
      <c r="G1321" t="s">
        <v>22</v>
      </c>
      <c r="H1321">
        <v>2012387</v>
      </c>
      <c r="I1321">
        <v>2012587</v>
      </c>
      <c r="J1321" t="s">
        <v>23</v>
      </c>
      <c r="K1321" t="s">
        <v>28</v>
      </c>
      <c r="L1321" t="s">
        <v>4901</v>
      </c>
      <c r="M1321">
        <f>IF(ABS(I1321-H1322)&lt;=100,M1320,M1320+1)</f>
        <v>645</v>
      </c>
      <c r="N1321">
        <f t="shared" si="44"/>
        <v>645</v>
      </c>
      <c r="O1321">
        <f t="shared" si="45"/>
        <v>644</v>
      </c>
    </row>
    <row r="1322" spans="1:15" x14ac:dyDescent="0.35">
      <c r="A1322" t="s">
        <v>26</v>
      </c>
      <c r="B1322" t="s">
        <v>32</v>
      </c>
      <c r="C1322" t="s">
        <v>20</v>
      </c>
      <c r="D1322" t="s">
        <v>21</v>
      </c>
      <c r="E1322" t="s">
        <v>5</v>
      </c>
      <c r="G1322" t="s">
        <v>22</v>
      </c>
      <c r="H1322">
        <v>2013968</v>
      </c>
      <c r="I1322">
        <v>2014231</v>
      </c>
      <c r="J1322" t="s">
        <v>23</v>
      </c>
      <c r="K1322" t="s">
        <v>28</v>
      </c>
      <c r="L1322" t="s">
        <v>4906</v>
      </c>
      <c r="M1322">
        <f>IF(ABS(I1322-H1323)&lt;=100,M1321,M1321+1)</f>
        <v>645</v>
      </c>
      <c r="N1322">
        <f t="shared" si="44"/>
        <v>645</v>
      </c>
      <c r="O1322">
        <f t="shared" si="45"/>
        <v>645</v>
      </c>
    </row>
    <row r="1323" spans="1:15" x14ac:dyDescent="0.35">
      <c r="A1323" t="s">
        <v>26</v>
      </c>
      <c r="B1323" t="s">
        <v>32</v>
      </c>
      <c r="C1323" t="s">
        <v>20</v>
      </c>
      <c r="D1323" t="s">
        <v>21</v>
      </c>
      <c r="E1323" t="s">
        <v>5</v>
      </c>
      <c r="G1323" t="s">
        <v>22</v>
      </c>
      <c r="H1323">
        <v>2014238</v>
      </c>
      <c r="I1323">
        <v>2014450</v>
      </c>
      <c r="J1323" t="s">
        <v>23</v>
      </c>
      <c r="K1323" t="s">
        <v>28</v>
      </c>
      <c r="L1323" t="s">
        <v>4908</v>
      </c>
      <c r="M1323">
        <f>IF(ABS(I1323-H1324)&lt;=100,M1322,M1322+1)</f>
        <v>646</v>
      </c>
      <c r="N1323" t="str">
        <f t="shared" si="44"/>
        <v>0</v>
      </c>
      <c r="O1323">
        <f t="shared" si="45"/>
        <v>645</v>
      </c>
    </row>
    <row r="1324" spans="1:15" x14ac:dyDescent="0.35">
      <c r="A1324" t="s">
        <v>26</v>
      </c>
      <c r="B1324" t="s">
        <v>32</v>
      </c>
      <c r="C1324" t="s">
        <v>20</v>
      </c>
      <c r="D1324" t="s">
        <v>21</v>
      </c>
      <c r="E1324" t="s">
        <v>5</v>
      </c>
      <c r="G1324" t="s">
        <v>22</v>
      </c>
      <c r="H1324">
        <v>2015696</v>
      </c>
      <c r="I1324">
        <v>2015983</v>
      </c>
      <c r="J1324" t="s">
        <v>23</v>
      </c>
      <c r="K1324" t="s">
        <v>125</v>
      </c>
      <c r="L1324" t="s">
        <v>4911</v>
      </c>
      <c r="M1324">
        <f>IF(ABS(I1324-H1325)&lt;=100,M1323,M1323+1)</f>
        <v>647</v>
      </c>
      <c r="N1324" t="str">
        <f t="shared" si="44"/>
        <v>0</v>
      </c>
      <c r="O1324">
        <f t="shared" si="45"/>
        <v>646</v>
      </c>
    </row>
    <row r="1325" spans="1:15" x14ac:dyDescent="0.35">
      <c r="A1325" t="s">
        <v>26</v>
      </c>
      <c r="B1325" t="s">
        <v>32</v>
      </c>
      <c r="C1325" t="s">
        <v>20</v>
      </c>
      <c r="D1325" t="s">
        <v>21</v>
      </c>
      <c r="E1325" t="s">
        <v>5</v>
      </c>
      <c r="G1325" t="s">
        <v>22</v>
      </c>
      <c r="H1325">
        <v>2018402</v>
      </c>
      <c r="I1325">
        <v>2018911</v>
      </c>
      <c r="J1325" t="s">
        <v>23</v>
      </c>
      <c r="K1325" t="s">
        <v>4919</v>
      </c>
      <c r="L1325" t="s">
        <v>4918</v>
      </c>
      <c r="M1325">
        <f>IF(ABS(I1325-H1326)&lt;=100,M1324,M1324+1)</f>
        <v>648</v>
      </c>
      <c r="N1325">
        <f t="shared" si="44"/>
        <v>648</v>
      </c>
      <c r="O1325">
        <f t="shared" si="45"/>
        <v>647</v>
      </c>
    </row>
    <row r="1326" spans="1:15" x14ac:dyDescent="0.35">
      <c r="A1326" t="s">
        <v>26</v>
      </c>
      <c r="B1326" t="s">
        <v>32</v>
      </c>
      <c r="C1326" t="s">
        <v>20</v>
      </c>
      <c r="D1326" t="s">
        <v>21</v>
      </c>
      <c r="E1326" t="s">
        <v>5</v>
      </c>
      <c r="G1326" t="s">
        <v>22</v>
      </c>
      <c r="H1326">
        <v>2019235</v>
      </c>
      <c r="I1326">
        <v>2019690</v>
      </c>
      <c r="J1326" t="s">
        <v>23</v>
      </c>
      <c r="K1326" t="s">
        <v>28</v>
      </c>
      <c r="L1326" t="s">
        <v>4921</v>
      </c>
      <c r="M1326">
        <f>IF(ABS(I1326-H1327)&lt;=100,M1325,M1325+1)</f>
        <v>648</v>
      </c>
      <c r="N1326">
        <f t="shared" si="44"/>
        <v>648</v>
      </c>
      <c r="O1326">
        <f t="shared" si="45"/>
        <v>648</v>
      </c>
    </row>
    <row r="1327" spans="1:15" x14ac:dyDescent="0.35">
      <c r="A1327" t="s">
        <v>26</v>
      </c>
      <c r="B1327" t="s">
        <v>32</v>
      </c>
      <c r="C1327" t="s">
        <v>20</v>
      </c>
      <c r="D1327" t="s">
        <v>21</v>
      </c>
      <c r="E1327" t="s">
        <v>5</v>
      </c>
      <c r="G1327" t="s">
        <v>22</v>
      </c>
      <c r="H1327">
        <v>2019786</v>
      </c>
      <c r="I1327">
        <v>2020016</v>
      </c>
      <c r="J1327" t="s">
        <v>23</v>
      </c>
      <c r="K1327" t="s">
        <v>28</v>
      </c>
      <c r="L1327" t="s">
        <v>4923</v>
      </c>
      <c r="M1327">
        <f>IF(ABS(I1327-H1328)&lt;=100,M1326,M1326+1)</f>
        <v>649</v>
      </c>
      <c r="N1327" t="str">
        <f t="shared" si="44"/>
        <v>0</v>
      </c>
      <c r="O1327">
        <f t="shared" si="45"/>
        <v>648</v>
      </c>
    </row>
    <row r="1328" spans="1:15" x14ac:dyDescent="0.35">
      <c r="A1328" t="s">
        <v>26</v>
      </c>
      <c r="B1328" t="s">
        <v>32</v>
      </c>
      <c r="C1328" t="s">
        <v>20</v>
      </c>
      <c r="D1328" t="s">
        <v>21</v>
      </c>
      <c r="E1328" t="s">
        <v>5</v>
      </c>
      <c r="G1328" t="s">
        <v>22</v>
      </c>
      <c r="H1328">
        <v>2020239</v>
      </c>
      <c r="I1328">
        <v>2020607</v>
      </c>
      <c r="J1328" t="s">
        <v>23</v>
      </c>
      <c r="K1328" t="s">
        <v>28</v>
      </c>
      <c r="L1328" t="s">
        <v>4925</v>
      </c>
      <c r="M1328">
        <f>IF(ABS(I1328-H1329)&lt;=100,M1327,M1327+1)</f>
        <v>650</v>
      </c>
      <c r="N1328">
        <f t="shared" si="44"/>
        <v>650</v>
      </c>
      <c r="O1328">
        <f t="shared" si="45"/>
        <v>649</v>
      </c>
    </row>
    <row r="1329" spans="1:15" x14ac:dyDescent="0.35">
      <c r="A1329" t="s">
        <v>26</v>
      </c>
      <c r="B1329" t="s">
        <v>32</v>
      </c>
      <c r="C1329" t="s">
        <v>20</v>
      </c>
      <c r="D1329" t="s">
        <v>21</v>
      </c>
      <c r="E1329" t="s">
        <v>5</v>
      </c>
      <c r="G1329" t="s">
        <v>22</v>
      </c>
      <c r="H1329">
        <v>2022263</v>
      </c>
      <c r="I1329">
        <v>2022664</v>
      </c>
      <c r="J1329" t="s">
        <v>23</v>
      </c>
      <c r="K1329" t="s">
        <v>28</v>
      </c>
      <c r="L1329" t="s">
        <v>4928</v>
      </c>
      <c r="M1329">
        <f>IF(ABS(I1329-H1330)&lt;=100,M1328,M1328+1)</f>
        <v>650</v>
      </c>
      <c r="N1329">
        <f t="shared" si="44"/>
        <v>650</v>
      </c>
      <c r="O1329">
        <f t="shared" si="45"/>
        <v>650</v>
      </c>
    </row>
    <row r="1330" spans="1:15" x14ac:dyDescent="0.35">
      <c r="A1330" t="s">
        <v>26</v>
      </c>
      <c r="B1330" t="s">
        <v>32</v>
      </c>
      <c r="C1330" t="s">
        <v>20</v>
      </c>
      <c r="D1330" t="s">
        <v>21</v>
      </c>
      <c r="E1330" t="s">
        <v>5</v>
      </c>
      <c r="G1330" t="s">
        <v>22</v>
      </c>
      <c r="H1330">
        <v>2022713</v>
      </c>
      <c r="I1330">
        <v>2023648</v>
      </c>
      <c r="J1330" t="s">
        <v>23</v>
      </c>
      <c r="K1330" t="s">
        <v>28</v>
      </c>
      <c r="L1330" t="s">
        <v>4930</v>
      </c>
      <c r="M1330">
        <f>IF(ABS(I1330-H1331)&lt;=100,M1329,M1329+1)</f>
        <v>651</v>
      </c>
      <c r="N1330">
        <f t="shared" si="44"/>
        <v>651</v>
      </c>
      <c r="O1330">
        <f t="shared" si="45"/>
        <v>650</v>
      </c>
    </row>
    <row r="1331" spans="1:15" x14ac:dyDescent="0.35">
      <c r="A1331" t="s">
        <v>26</v>
      </c>
      <c r="B1331" t="s">
        <v>32</v>
      </c>
      <c r="C1331" t="s">
        <v>20</v>
      </c>
      <c r="D1331" t="s">
        <v>21</v>
      </c>
      <c r="E1331" t="s">
        <v>5</v>
      </c>
      <c r="G1331" t="s">
        <v>22</v>
      </c>
      <c r="H1331">
        <v>2029808</v>
      </c>
      <c r="I1331">
        <v>2030131</v>
      </c>
      <c r="J1331" t="s">
        <v>23</v>
      </c>
      <c r="K1331" t="s">
        <v>28</v>
      </c>
      <c r="L1331" t="s">
        <v>4942</v>
      </c>
      <c r="M1331">
        <f>IF(ABS(I1331-H1332)&lt;=100,M1330,M1330+1)</f>
        <v>651</v>
      </c>
      <c r="N1331">
        <f t="shared" si="44"/>
        <v>651</v>
      </c>
      <c r="O1331">
        <f t="shared" si="45"/>
        <v>651</v>
      </c>
    </row>
    <row r="1332" spans="1:15" x14ac:dyDescent="0.35">
      <c r="A1332" t="s">
        <v>26</v>
      </c>
      <c r="B1332" t="s">
        <v>32</v>
      </c>
      <c r="C1332" t="s">
        <v>20</v>
      </c>
      <c r="D1332" t="s">
        <v>21</v>
      </c>
      <c r="E1332" t="s">
        <v>5</v>
      </c>
      <c r="G1332" t="s">
        <v>22</v>
      </c>
      <c r="H1332">
        <v>2030157</v>
      </c>
      <c r="I1332">
        <v>2031341</v>
      </c>
      <c r="J1332" t="s">
        <v>23</v>
      </c>
      <c r="K1332" t="s">
        <v>468</v>
      </c>
      <c r="L1332" t="s">
        <v>4944</v>
      </c>
      <c r="M1332">
        <f>IF(ABS(I1332-H1333)&lt;=100,M1331,M1331+1)</f>
        <v>652</v>
      </c>
      <c r="N1332" t="str">
        <f t="shared" si="44"/>
        <v>0</v>
      </c>
      <c r="O1332">
        <f t="shared" si="45"/>
        <v>651</v>
      </c>
    </row>
    <row r="1333" spans="1:15" x14ac:dyDescent="0.35">
      <c r="A1333" t="s">
        <v>26</v>
      </c>
      <c r="B1333" t="s">
        <v>32</v>
      </c>
      <c r="C1333" t="s">
        <v>20</v>
      </c>
      <c r="D1333" t="s">
        <v>21</v>
      </c>
      <c r="E1333" t="s">
        <v>5</v>
      </c>
      <c r="G1333" t="s">
        <v>22</v>
      </c>
      <c r="H1333">
        <v>2032250</v>
      </c>
      <c r="I1333">
        <v>2033656</v>
      </c>
      <c r="J1333" t="s">
        <v>23</v>
      </c>
      <c r="K1333" t="s">
        <v>2957</v>
      </c>
      <c r="L1333" t="s">
        <v>4951</v>
      </c>
      <c r="M1333">
        <f>IF(ABS(I1333-H1334)&lt;=100,M1332,M1332+1)</f>
        <v>653</v>
      </c>
      <c r="N1333" t="str">
        <f t="shared" si="44"/>
        <v>0</v>
      </c>
      <c r="O1333">
        <f t="shared" si="45"/>
        <v>652</v>
      </c>
    </row>
    <row r="1334" spans="1:15" x14ac:dyDescent="0.35">
      <c r="A1334" t="s">
        <v>26</v>
      </c>
      <c r="B1334" t="s">
        <v>32</v>
      </c>
      <c r="C1334" t="s">
        <v>20</v>
      </c>
      <c r="D1334" t="s">
        <v>21</v>
      </c>
      <c r="E1334" t="s">
        <v>5</v>
      </c>
      <c r="G1334" t="s">
        <v>22</v>
      </c>
      <c r="H1334">
        <v>2035542</v>
      </c>
      <c r="I1334">
        <v>2036093</v>
      </c>
      <c r="J1334" t="s">
        <v>23</v>
      </c>
      <c r="K1334" t="s">
        <v>28</v>
      </c>
      <c r="L1334" t="s">
        <v>4957</v>
      </c>
      <c r="M1334">
        <f>IF(ABS(I1334-H1335)&lt;=100,M1333,M1333+1)</f>
        <v>654</v>
      </c>
      <c r="N1334" t="str">
        <f t="shared" si="44"/>
        <v>0</v>
      </c>
      <c r="O1334">
        <f t="shared" si="45"/>
        <v>653</v>
      </c>
    </row>
    <row r="1335" spans="1:15" x14ac:dyDescent="0.35">
      <c r="A1335" t="s">
        <v>26</v>
      </c>
      <c r="B1335" t="s">
        <v>32</v>
      </c>
      <c r="C1335" t="s">
        <v>20</v>
      </c>
      <c r="D1335" t="s">
        <v>21</v>
      </c>
      <c r="E1335" t="s">
        <v>5</v>
      </c>
      <c r="G1335" t="s">
        <v>22</v>
      </c>
      <c r="H1335">
        <v>2040475</v>
      </c>
      <c r="I1335">
        <v>2042004</v>
      </c>
      <c r="J1335" t="s">
        <v>23</v>
      </c>
      <c r="K1335" t="s">
        <v>2602</v>
      </c>
      <c r="L1335" t="s">
        <v>4969</v>
      </c>
      <c r="M1335">
        <f>IF(ABS(I1335-H1336)&lt;=100,M1334,M1334+1)</f>
        <v>655</v>
      </c>
      <c r="N1335" t="str">
        <f t="shared" si="44"/>
        <v>0</v>
      </c>
      <c r="O1335">
        <f t="shared" si="45"/>
        <v>654</v>
      </c>
    </row>
    <row r="1336" spans="1:15" x14ac:dyDescent="0.35">
      <c r="A1336" t="s">
        <v>26</v>
      </c>
      <c r="B1336" t="s">
        <v>32</v>
      </c>
      <c r="C1336" t="s">
        <v>20</v>
      </c>
      <c r="D1336" t="s">
        <v>21</v>
      </c>
      <c r="E1336" t="s">
        <v>5</v>
      </c>
      <c r="G1336" t="s">
        <v>22</v>
      </c>
      <c r="H1336">
        <v>2045529</v>
      </c>
      <c r="I1336">
        <v>2046719</v>
      </c>
      <c r="J1336" t="s">
        <v>23</v>
      </c>
      <c r="K1336" t="s">
        <v>125</v>
      </c>
      <c r="L1336" t="s">
        <v>4981</v>
      </c>
      <c r="M1336">
        <f>IF(ABS(I1336-H1337)&lt;=100,M1335,M1335+1)</f>
        <v>656</v>
      </c>
      <c r="N1336" t="str">
        <f t="shared" si="44"/>
        <v>0</v>
      </c>
      <c r="O1336">
        <f t="shared" si="45"/>
        <v>655</v>
      </c>
    </row>
    <row r="1337" spans="1:15" x14ac:dyDescent="0.35">
      <c r="A1337" t="s">
        <v>26</v>
      </c>
      <c r="B1337" t="s">
        <v>32</v>
      </c>
      <c r="C1337" t="s">
        <v>20</v>
      </c>
      <c r="D1337" t="s">
        <v>21</v>
      </c>
      <c r="E1337" t="s">
        <v>5</v>
      </c>
      <c r="G1337" t="s">
        <v>22</v>
      </c>
      <c r="H1337">
        <v>2046836</v>
      </c>
      <c r="I1337">
        <v>2047279</v>
      </c>
      <c r="J1337" t="s">
        <v>23</v>
      </c>
      <c r="K1337" t="s">
        <v>4984</v>
      </c>
      <c r="L1337" t="s">
        <v>4983</v>
      </c>
      <c r="M1337">
        <f>IF(ABS(I1337-H1338)&lt;=100,M1336,M1336+1)</f>
        <v>657</v>
      </c>
      <c r="N1337" t="str">
        <f t="shared" si="44"/>
        <v>0</v>
      </c>
      <c r="O1337">
        <f t="shared" si="45"/>
        <v>656</v>
      </c>
    </row>
    <row r="1338" spans="1:15" x14ac:dyDescent="0.35">
      <c r="A1338" t="s">
        <v>26</v>
      </c>
      <c r="B1338" t="s">
        <v>32</v>
      </c>
      <c r="C1338" t="s">
        <v>20</v>
      </c>
      <c r="D1338" t="s">
        <v>21</v>
      </c>
      <c r="E1338" t="s">
        <v>5</v>
      </c>
      <c r="G1338" t="s">
        <v>22</v>
      </c>
      <c r="H1338">
        <v>2047407</v>
      </c>
      <c r="I1338">
        <v>2048003</v>
      </c>
      <c r="J1338" t="s">
        <v>23</v>
      </c>
      <c r="K1338" t="s">
        <v>2080</v>
      </c>
      <c r="L1338" t="s">
        <v>4986</v>
      </c>
      <c r="M1338">
        <f>IF(ABS(I1338-H1339)&lt;=100,M1337,M1337+1)</f>
        <v>658</v>
      </c>
      <c r="N1338" t="str">
        <f t="shared" si="44"/>
        <v>0</v>
      </c>
      <c r="O1338">
        <f t="shared" si="45"/>
        <v>657</v>
      </c>
    </row>
    <row r="1339" spans="1:15" x14ac:dyDescent="0.35">
      <c r="A1339" t="s">
        <v>26</v>
      </c>
      <c r="B1339" t="s">
        <v>32</v>
      </c>
      <c r="C1339" t="s">
        <v>20</v>
      </c>
      <c r="D1339" t="s">
        <v>21</v>
      </c>
      <c r="E1339" t="s">
        <v>5</v>
      </c>
      <c r="G1339" t="s">
        <v>22</v>
      </c>
      <c r="H1339">
        <v>2048703</v>
      </c>
      <c r="I1339">
        <v>2049188</v>
      </c>
      <c r="J1339" t="s">
        <v>23</v>
      </c>
      <c r="K1339" t="s">
        <v>227</v>
      </c>
      <c r="L1339" t="s">
        <v>4990</v>
      </c>
      <c r="M1339">
        <f>IF(ABS(I1339-H1340)&lt;=100,M1338,M1338+1)</f>
        <v>659</v>
      </c>
      <c r="N1339">
        <f t="shared" si="44"/>
        <v>659</v>
      </c>
      <c r="O1339">
        <f t="shared" si="45"/>
        <v>658</v>
      </c>
    </row>
    <row r="1340" spans="1:15" x14ac:dyDescent="0.35">
      <c r="A1340" t="s">
        <v>26</v>
      </c>
      <c r="B1340" t="s">
        <v>32</v>
      </c>
      <c r="C1340" t="s">
        <v>20</v>
      </c>
      <c r="D1340" t="s">
        <v>21</v>
      </c>
      <c r="E1340" t="s">
        <v>5</v>
      </c>
      <c r="G1340" t="s">
        <v>22</v>
      </c>
      <c r="H1340">
        <v>2052526</v>
      </c>
      <c r="I1340">
        <v>2052882</v>
      </c>
      <c r="J1340" t="s">
        <v>23</v>
      </c>
      <c r="K1340" t="s">
        <v>1664</v>
      </c>
      <c r="L1340" t="s">
        <v>4994</v>
      </c>
      <c r="M1340">
        <f>IF(ABS(I1340-H1341)&lt;=100,M1339,M1339+1)</f>
        <v>659</v>
      </c>
      <c r="N1340">
        <f t="shared" si="44"/>
        <v>659</v>
      </c>
      <c r="O1340">
        <f t="shared" si="45"/>
        <v>659</v>
      </c>
    </row>
    <row r="1341" spans="1:15" x14ac:dyDescent="0.35">
      <c r="A1341" t="s">
        <v>26</v>
      </c>
      <c r="B1341" t="s">
        <v>32</v>
      </c>
      <c r="C1341" t="s">
        <v>20</v>
      </c>
      <c r="D1341" t="s">
        <v>21</v>
      </c>
      <c r="E1341" t="s">
        <v>5</v>
      </c>
      <c r="G1341" t="s">
        <v>22</v>
      </c>
      <c r="H1341">
        <v>2052902</v>
      </c>
      <c r="I1341">
        <v>2054299</v>
      </c>
      <c r="J1341" t="s">
        <v>23</v>
      </c>
      <c r="K1341" t="s">
        <v>2967</v>
      </c>
      <c r="L1341" t="s">
        <v>4996</v>
      </c>
      <c r="M1341">
        <f>IF(ABS(I1341-H1342)&lt;=100,M1340,M1340+1)</f>
        <v>659</v>
      </c>
      <c r="N1341">
        <f t="shared" si="44"/>
        <v>659</v>
      </c>
      <c r="O1341">
        <f t="shared" si="45"/>
        <v>659</v>
      </c>
    </row>
    <row r="1342" spans="1:15" x14ac:dyDescent="0.35">
      <c r="A1342" t="s">
        <v>26</v>
      </c>
      <c r="B1342" t="s">
        <v>32</v>
      </c>
      <c r="C1342" t="s">
        <v>20</v>
      </c>
      <c r="D1342" t="s">
        <v>21</v>
      </c>
      <c r="E1342" t="s">
        <v>5</v>
      </c>
      <c r="G1342" t="s">
        <v>22</v>
      </c>
      <c r="H1342">
        <v>2054299</v>
      </c>
      <c r="I1342">
        <v>2055351</v>
      </c>
      <c r="J1342" t="s">
        <v>23</v>
      </c>
      <c r="K1342" t="s">
        <v>28</v>
      </c>
      <c r="L1342" t="s">
        <v>4998</v>
      </c>
      <c r="M1342">
        <f>IF(ABS(I1342-H1343)&lt;=100,M1341,M1341+1)</f>
        <v>659</v>
      </c>
      <c r="N1342">
        <f t="shared" si="44"/>
        <v>659</v>
      </c>
      <c r="O1342">
        <f t="shared" si="45"/>
        <v>659</v>
      </c>
    </row>
    <row r="1343" spans="1:15" x14ac:dyDescent="0.35">
      <c r="A1343" t="s">
        <v>26</v>
      </c>
      <c r="B1343" t="s">
        <v>32</v>
      </c>
      <c r="C1343" t="s">
        <v>20</v>
      </c>
      <c r="D1343" t="s">
        <v>21</v>
      </c>
      <c r="E1343" t="s">
        <v>5</v>
      </c>
      <c r="G1343" t="s">
        <v>22</v>
      </c>
      <c r="H1343">
        <v>2055348</v>
      </c>
      <c r="I1343">
        <v>2056958</v>
      </c>
      <c r="J1343" t="s">
        <v>23</v>
      </c>
      <c r="K1343" t="s">
        <v>40</v>
      </c>
      <c r="L1343" t="s">
        <v>5000</v>
      </c>
      <c r="M1343">
        <f>IF(ABS(I1343-H1344)&lt;=100,M1342,M1342+1)</f>
        <v>660</v>
      </c>
      <c r="N1343">
        <f t="shared" si="44"/>
        <v>660</v>
      </c>
      <c r="O1343">
        <f t="shared" si="45"/>
        <v>659</v>
      </c>
    </row>
    <row r="1344" spans="1:15" x14ac:dyDescent="0.35">
      <c r="A1344" t="s">
        <v>26</v>
      </c>
      <c r="B1344" t="s">
        <v>32</v>
      </c>
      <c r="C1344" t="s">
        <v>20</v>
      </c>
      <c r="D1344" t="s">
        <v>21</v>
      </c>
      <c r="E1344" t="s">
        <v>5</v>
      </c>
      <c r="G1344" t="s">
        <v>22</v>
      </c>
      <c r="H1344">
        <v>2059843</v>
      </c>
      <c r="I1344">
        <v>2060517</v>
      </c>
      <c r="J1344" t="s">
        <v>23</v>
      </c>
      <c r="K1344" t="s">
        <v>3241</v>
      </c>
      <c r="L1344" t="s">
        <v>5009</v>
      </c>
      <c r="M1344">
        <f>IF(ABS(I1344-H1345)&lt;=100,M1343,M1343+1)</f>
        <v>660</v>
      </c>
      <c r="N1344">
        <f t="shared" si="44"/>
        <v>660</v>
      </c>
      <c r="O1344">
        <f t="shared" si="45"/>
        <v>660</v>
      </c>
    </row>
    <row r="1345" spans="1:15" x14ac:dyDescent="0.35">
      <c r="A1345" t="s">
        <v>26</v>
      </c>
      <c r="B1345" t="s">
        <v>32</v>
      </c>
      <c r="C1345" t="s">
        <v>20</v>
      </c>
      <c r="D1345" t="s">
        <v>21</v>
      </c>
      <c r="E1345" t="s">
        <v>5</v>
      </c>
      <c r="G1345" t="s">
        <v>22</v>
      </c>
      <c r="H1345">
        <v>2060519</v>
      </c>
      <c r="I1345">
        <v>2061553</v>
      </c>
      <c r="J1345" t="s">
        <v>23</v>
      </c>
      <c r="K1345" t="s">
        <v>157</v>
      </c>
      <c r="L1345" t="s">
        <v>5011</v>
      </c>
      <c r="M1345">
        <f>IF(ABS(I1345-H1346)&lt;=100,M1344,M1344+1)</f>
        <v>661</v>
      </c>
      <c r="N1345">
        <f t="shared" si="44"/>
        <v>661</v>
      </c>
      <c r="O1345">
        <f t="shared" si="45"/>
        <v>660</v>
      </c>
    </row>
    <row r="1346" spans="1:15" x14ac:dyDescent="0.35">
      <c r="A1346" t="s">
        <v>26</v>
      </c>
      <c r="B1346" t="s">
        <v>32</v>
      </c>
      <c r="C1346" t="s">
        <v>20</v>
      </c>
      <c r="D1346" t="s">
        <v>21</v>
      </c>
      <c r="E1346" t="s">
        <v>5</v>
      </c>
      <c r="G1346" t="s">
        <v>22</v>
      </c>
      <c r="H1346">
        <v>2061685</v>
      </c>
      <c r="I1346">
        <v>2063058</v>
      </c>
      <c r="J1346" t="s">
        <v>23</v>
      </c>
      <c r="K1346" t="s">
        <v>28</v>
      </c>
      <c r="L1346" t="s">
        <v>5013</v>
      </c>
      <c r="M1346">
        <f>IF(ABS(I1346-H1347)&lt;=100,M1345,M1345+1)</f>
        <v>661</v>
      </c>
      <c r="N1346">
        <f t="shared" ref="N1346:N1409" si="46">IF(COUNTIF(M$1:M$3238,M1346)=1,"0",M1346)</f>
        <v>661</v>
      </c>
      <c r="O1346">
        <f t="shared" si="45"/>
        <v>661</v>
      </c>
    </row>
    <row r="1347" spans="1:15" x14ac:dyDescent="0.35">
      <c r="A1347" t="s">
        <v>26</v>
      </c>
      <c r="B1347" t="s">
        <v>32</v>
      </c>
      <c r="C1347" t="s">
        <v>20</v>
      </c>
      <c r="D1347" t="s">
        <v>21</v>
      </c>
      <c r="E1347" t="s">
        <v>5</v>
      </c>
      <c r="G1347" t="s">
        <v>22</v>
      </c>
      <c r="H1347">
        <v>2063055</v>
      </c>
      <c r="I1347">
        <v>2063726</v>
      </c>
      <c r="J1347" t="s">
        <v>23</v>
      </c>
      <c r="K1347" t="s">
        <v>1132</v>
      </c>
      <c r="L1347" t="s">
        <v>5015</v>
      </c>
      <c r="M1347">
        <f>IF(ABS(I1347-H1348)&lt;=100,M1346,M1346+1)</f>
        <v>662</v>
      </c>
      <c r="N1347" t="str">
        <f t="shared" si="46"/>
        <v>0</v>
      </c>
      <c r="O1347">
        <f t="shared" ref="O1347:O1410" si="47">M1346</f>
        <v>661</v>
      </c>
    </row>
    <row r="1348" spans="1:15" x14ac:dyDescent="0.35">
      <c r="A1348" t="s">
        <v>26</v>
      </c>
      <c r="B1348" t="s">
        <v>32</v>
      </c>
      <c r="C1348" t="s">
        <v>20</v>
      </c>
      <c r="D1348" t="s">
        <v>21</v>
      </c>
      <c r="E1348" t="s">
        <v>5</v>
      </c>
      <c r="G1348" t="s">
        <v>22</v>
      </c>
      <c r="H1348">
        <v>2063946</v>
      </c>
      <c r="I1348">
        <v>2066369</v>
      </c>
      <c r="J1348" t="s">
        <v>23</v>
      </c>
      <c r="K1348" t="s">
        <v>40</v>
      </c>
      <c r="L1348" t="s">
        <v>5017</v>
      </c>
      <c r="M1348">
        <f>IF(ABS(I1348-H1349)&lt;=100,M1347,M1347+1)</f>
        <v>663</v>
      </c>
      <c r="N1348">
        <f t="shared" si="46"/>
        <v>663</v>
      </c>
      <c r="O1348">
        <f t="shared" si="47"/>
        <v>662</v>
      </c>
    </row>
    <row r="1349" spans="1:15" x14ac:dyDescent="0.35">
      <c r="A1349" t="s">
        <v>26</v>
      </c>
      <c r="B1349" t="s">
        <v>32</v>
      </c>
      <c r="C1349" t="s">
        <v>20</v>
      </c>
      <c r="D1349" t="s">
        <v>21</v>
      </c>
      <c r="E1349" t="s">
        <v>5</v>
      </c>
      <c r="G1349" t="s">
        <v>22</v>
      </c>
      <c r="H1349">
        <v>2070933</v>
      </c>
      <c r="I1349">
        <v>2071625</v>
      </c>
      <c r="J1349" t="s">
        <v>23</v>
      </c>
      <c r="K1349" t="s">
        <v>1063</v>
      </c>
      <c r="L1349" t="s">
        <v>5028</v>
      </c>
      <c r="M1349">
        <f>IF(ABS(I1349-H1350)&lt;=100,M1348,M1348+1)</f>
        <v>663</v>
      </c>
      <c r="N1349">
        <f t="shared" si="46"/>
        <v>663</v>
      </c>
      <c r="O1349">
        <f t="shared" si="47"/>
        <v>663</v>
      </c>
    </row>
    <row r="1350" spans="1:15" x14ac:dyDescent="0.35">
      <c r="A1350" t="s">
        <v>26</v>
      </c>
      <c r="B1350" t="s">
        <v>32</v>
      </c>
      <c r="C1350" t="s">
        <v>20</v>
      </c>
      <c r="D1350" t="s">
        <v>21</v>
      </c>
      <c r="E1350" t="s">
        <v>5</v>
      </c>
      <c r="G1350" t="s">
        <v>22</v>
      </c>
      <c r="H1350">
        <v>2071618</v>
      </c>
      <c r="I1350">
        <v>2074329</v>
      </c>
      <c r="J1350" t="s">
        <v>23</v>
      </c>
      <c r="K1350" t="s">
        <v>1664</v>
      </c>
      <c r="L1350" t="s">
        <v>5030</v>
      </c>
      <c r="M1350">
        <f>IF(ABS(I1350-H1351)&lt;=100,M1349,M1349+1)</f>
        <v>664</v>
      </c>
      <c r="N1350" t="str">
        <f t="shared" si="46"/>
        <v>0</v>
      </c>
      <c r="O1350">
        <f t="shared" si="47"/>
        <v>663</v>
      </c>
    </row>
    <row r="1351" spans="1:15" x14ac:dyDescent="0.35">
      <c r="A1351" t="s">
        <v>26</v>
      </c>
      <c r="B1351" t="s">
        <v>32</v>
      </c>
      <c r="C1351" t="s">
        <v>20</v>
      </c>
      <c r="D1351" t="s">
        <v>21</v>
      </c>
      <c r="E1351" t="s">
        <v>5</v>
      </c>
      <c r="G1351" t="s">
        <v>22</v>
      </c>
      <c r="H1351">
        <v>2082198</v>
      </c>
      <c r="I1351">
        <v>2084537</v>
      </c>
      <c r="J1351" t="s">
        <v>23</v>
      </c>
      <c r="K1351" t="s">
        <v>40</v>
      </c>
      <c r="L1351" t="s">
        <v>5047</v>
      </c>
      <c r="M1351">
        <f>IF(ABS(I1351-H1352)&lt;=100,M1350,M1350+1)</f>
        <v>665</v>
      </c>
      <c r="N1351" t="str">
        <f t="shared" si="46"/>
        <v>0</v>
      </c>
      <c r="O1351">
        <f t="shared" si="47"/>
        <v>664</v>
      </c>
    </row>
    <row r="1352" spans="1:15" x14ac:dyDescent="0.35">
      <c r="A1352" t="s">
        <v>26</v>
      </c>
      <c r="B1352" t="s">
        <v>32</v>
      </c>
      <c r="C1352" t="s">
        <v>20</v>
      </c>
      <c r="D1352" t="s">
        <v>21</v>
      </c>
      <c r="E1352" t="s">
        <v>5</v>
      </c>
      <c r="G1352" t="s">
        <v>22</v>
      </c>
      <c r="H1352">
        <v>2086482</v>
      </c>
      <c r="I1352">
        <v>2087273</v>
      </c>
      <c r="J1352" t="s">
        <v>23</v>
      </c>
      <c r="K1352" t="s">
        <v>28</v>
      </c>
      <c r="L1352" t="s">
        <v>5051</v>
      </c>
      <c r="M1352">
        <f>IF(ABS(I1352-H1353)&lt;=100,M1351,M1351+1)</f>
        <v>666</v>
      </c>
      <c r="N1352">
        <f t="shared" si="46"/>
        <v>666</v>
      </c>
      <c r="O1352">
        <f t="shared" si="47"/>
        <v>665</v>
      </c>
    </row>
    <row r="1353" spans="1:15" x14ac:dyDescent="0.35">
      <c r="A1353" t="s">
        <v>26</v>
      </c>
      <c r="B1353" t="s">
        <v>32</v>
      </c>
      <c r="C1353" t="s">
        <v>20</v>
      </c>
      <c r="D1353" t="s">
        <v>21</v>
      </c>
      <c r="E1353" t="s">
        <v>5</v>
      </c>
      <c r="G1353" t="s">
        <v>22</v>
      </c>
      <c r="H1353">
        <v>2087447</v>
      </c>
      <c r="I1353">
        <v>2087845</v>
      </c>
      <c r="J1353" t="s">
        <v>23</v>
      </c>
      <c r="K1353" t="s">
        <v>5054</v>
      </c>
      <c r="L1353" t="s">
        <v>5053</v>
      </c>
      <c r="M1353">
        <f>IF(ABS(I1353-H1354)&lt;=100,M1352,M1352+1)</f>
        <v>666</v>
      </c>
      <c r="N1353">
        <f t="shared" si="46"/>
        <v>666</v>
      </c>
      <c r="O1353">
        <f t="shared" si="47"/>
        <v>666</v>
      </c>
    </row>
    <row r="1354" spans="1:15" x14ac:dyDescent="0.35">
      <c r="A1354" t="s">
        <v>26</v>
      </c>
      <c r="B1354" t="s">
        <v>32</v>
      </c>
      <c r="C1354" t="s">
        <v>20</v>
      </c>
      <c r="D1354" t="s">
        <v>21</v>
      </c>
      <c r="E1354" t="s">
        <v>5</v>
      </c>
      <c r="G1354" t="s">
        <v>22</v>
      </c>
      <c r="H1354">
        <v>2087897</v>
      </c>
      <c r="I1354">
        <v>2088850</v>
      </c>
      <c r="J1354" t="s">
        <v>23</v>
      </c>
      <c r="K1354" t="s">
        <v>5057</v>
      </c>
      <c r="L1354" t="s">
        <v>5056</v>
      </c>
      <c r="M1354">
        <f>IF(ABS(I1354-H1355)&lt;=100,M1353,M1353+1)</f>
        <v>667</v>
      </c>
      <c r="N1354" t="str">
        <f t="shared" si="46"/>
        <v>0</v>
      </c>
      <c r="O1354">
        <f t="shared" si="47"/>
        <v>666</v>
      </c>
    </row>
    <row r="1355" spans="1:15" x14ac:dyDescent="0.35">
      <c r="A1355" t="s">
        <v>26</v>
      </c>
      <c r="B1355" t="s">
        <v>32</v>
      </c>
      <c r="C1355" t="s">
        <v>20</v>
      </c>
      <c r="D1355" t="s">
        <v>21</v>
      </c>
      <c r="E1355" t="s">
        <v>5</v>
      </c>
      <c r="G1355" t="s">
        <v>22</v>
      </c>
      <c r="H1355">
        <v>2092940</v>
      </c>
      <c r="I1355">
        <v>2093926</v>
      </c>
      <c r="J1355" t="s">
        <v>23</v>
      </c>
      <c r="K1355" t="s">
        <v>1183</v>
      </c>
      <c r="L1355" t="s">
        <v>5064</v>
      </c>
      <c r="M1355">
        <f>IF(ABS(I1355-H1356)&lt;=100,M1354,M1354+1)</f>
        <v>668</v>
      </c>
      <c r="N1355" t="str">
        <f t="shared" si="46"/>
        <v>0</v>
      </c>
      <c r="O1355">
        <f t="shared" si="47"/>
        <v>667</v>
      </c>
    </row>
    <row r="1356" spans="1:15" x14ac:dyDescent="0.35">
      <c r="A1356" t="s">
        <v>26</v>
      </c>
      <c r="B1356" t="s">
        <v>32</v>
      </c>
      <c r="C1356" t="s">
        <v>20</v>
      </c>
      <c r="D1356" t="s">
        <v>21</v>
      </c>
      <c r="E1356" t="s">
        <v>5</v>
      </c>
      <c r="G1356" t="s">
        <v>22</v>
      </c>
      <c r="H1356">
        <v>2094502</v>
      </c>
      <c r="I1356">
        <v>2095734</v>
      </c>
      <c r="J1356" t="s">
        <v>23</v>
      </c>
      <c r="K1356" t="s">
        <v>28</v>
      </c>
      <c r="L1356" t="s">
        <v>5068</v>
      </c>
      <c r="M1356">
        <f>IF(ABS(I1356-H1357)&lt;=100,M1355,M1355+1)</f>
        <v>669</v>
      </c>
      <c r="N1356" t="str">
        <f t="shared" si="46"/>
        <v>0</v>
      </c>
      <c r="O1356">
        <f t="shared" si="47"/>
        <v>668</v>
      </c>
    </row>
    <row r="1357" spans="1:15" x14ac:dyDescent="0.35">
      <c r="A1357" t="s">
        <v>26</v>
      </c>
      <c r="B1357" t="s">
        <v>32</v>
      </c>
      <c r="C1357" t="s">
        <v>20</v>
      </c>
      <c r="D1357" t="s">
        <v>21</v>
      </c>
      <c r="E1357" t="s">
        <v>5</v>
      </c>
      <c r="G1357" t="s">
        <v>22</v>
      </c>
      <c r="H1357">
        <v>2097262</v>
      </c>
      <c r="I1357">
        <v>2097846</v>
      </c>
      <c r="J1357" t="s">
        <v>23</v>
      </c>
      <c r="K1357" t="s">
        <v>184</v>
      </c>
      <c r="L1357" t="s">
        <v>5074</v>
      </c>
      <c r="M1357">
        <f>IF(ABS(I1357-H1358)&lt;=100,M1356,M1356+1)</f>
        <v>670</v>
      </c>
      <c r="N1357">
        <f t="shared" si="46"/>
        <v>670</v>
      </c>
      <c r="O1357">
        <f t="shared" si="47"/>
        <v>669</v>
      </c>
    </row>
    <row r="1358" spans="1:15" x14ac:dyDescent="0.35">
      <c r="A1358" t="s">
        <v>26</v>
      </c>
      <c r="B1358" t="s">
        <v>32</v>
      </c>
      <c r="C1358" t="s">
        <v>20</v>
      </c>
      <c r="D1358" t="s">
        <v>21</v>
      </c>
      <c r="E1358" t="s">
        <v>5</v>
      </c>
      <c r="G1358" t="s">
        <v>22</v>
      </c>
      <c r="H1358">
        <v>2098783</v>
      </c>
      <c r="I1358">
        <v>2099379</v>
      </c>
      <c r="J1358" t="s">
        <v>23</v>
      </c>
      <c r="K1358" t="s">
        <v>28</v>
      </c>
      <c r="L1358" t="s">
        <v>5079</v>
      </c>
      <c r="M1358">
        <f>IF(ABS(I1358-H1359)&lt;=100,M1357,M1357+1)</f>
        <v>670</v>
      </c>
      <c r="N1358">
        <f t="shared" si="46"/>
        <v>670</v>
      </c>
      <c r="O1358">
        <f t="shared" si="47"/>
        <v>670</v>
      </c>
    </row>
    <row r="1359" spans="1:15" x14ac:dyDescent="0.35">
      <c r="A1359" t="s">
        <v>26</v>
      </c>
      <c r="B1359" t="s">
        <v>32</v>
      </c>
      <c r="C1359" t="s">
        <v>20</v>
      </c>
      <c r="D1359" t="s">
        <v>21</v>
      </c>
      <c r="E1359" t="s">
        <v>5</v>
      </c>
      <c r="G1359" t="s">
        <v>22</v>
      </c>
      <c r="H1359">
        <v>2099457</v>
      </c>
      <c r="I1359">
        <v>2099801</v>
      </c>
      <c r="J1359" t="s">
        <v>23</v>
      </c>
      <c r="K1359" t="s">
        <v>28</v>
      </c>
      <c r="L1359" t="s">
        <v>5081</v>
      </c>
      <c r="M1359">
        <f>IF(ABS(I1359-H1360)&lt;=100,M1358,M1358+1)</f>
        <v>671</v>
      </c>
      <c r="N1359" t="str">
        <f t="shared" si="46"/>
        <v>0</v>
      </c>
      <c r="O1359">
        <f t="shared" si="47"/>
        <v>670</v>
      </c>
    </row>
    <row r="1360" spans="1:15" x14ac:dyDescent="0.35">
      <c r="A1360" t="s">
        <v>26</v>
      </c>
      <c r="B1360" t="s">
        <v>32</v>
      </c>
      <c r="C1360" t="s">
        <v>20</v>
      </c>
      <c r="D1360" t="s">
        <v>21</v>
      </c>
      <c r="E1360" t="s">
        <v>5</v>
      </c>
      <c r="G1360" t="s">
        <v>22</v>
      </c>
      <c r="H1360">
        <v>2103949</v>
      </c>
      <c r="I1360">
        <v>2104620</v>
      </c>
      <c r="J1360" t="s">
        <v>23</v>
      </c>
      <c r="K1360" t="s">
        <v>28</v>
      </c>
      <c r="L1360" t="s">
        <v>5093</v>
      </c>
      <c r="M1360">
        <f>IF(ABS(I1360-H1361)&lt;=100,M1359,M1359+1)</f>
        <v>672</v>
      </c>
      <c r="N1360" t="str">
        <f t="shared" si="46"/>
        <v>0</v>
      </c>
      <c r="O1360">
        <f t="shared" si="47"/>
        <v>671</v>
      </c>
    </row>
    <row r="1361" spans="1:15" x14ac:dyDescent="0.35">
      <c r="A1361" t="s">
        <v>26</v>
      </c>
      <c r="B1361" t="s">
        <v>32</v>
      </c>
      <c r="C1361" t="s">
        <v>20</v>
      </c>
      <c r="D1361" t="s">
        <v>21</v>
      </c>
      <c r="E1361" t="s">
        <v>5</v>
      </c>
      <c r="G1361" t="s">
        <v>22</v>
      </c>
      <c r="H1361">
        <v>2105001</v>
      </c>
      <c r="I1361">
        <v>2105939</v>
      </c>
      <c r="J1361" t="s">
        <v>23</v>
      </c>
      <c r="K1361" t="s">
        <v>210</v>
      </c>
      <c r="L1361" t="s">
        <v>5095</v>
      </c>
      <c r="M1361">
        <f>IF(ABS(I1361-H1362)&lt;=100,M1360,M1360+1)</f>
        <v>673</v>
      </c>
      <c r="N1361" t="str">
        <f t="shared" si="46"/>
        <v>0</v>
      </c>
      <c r="O1361">
        <f t="shared" si="47"/>
        <v>672</v>
      </c>
    </row>
    <row r="1362" spans="1:15" x14ac:dyDescent="0.35">
      <c r="A1362" t="s">
        <v>26</v>
      </c>
      <c r="B1362" t="s">
        <v>32</v>
      </c>
      <c r="C1362" t="s">
        <v>20</v>
      </c>
      <c r="D1362" t="s">
        <v>21</v>
      </c>
      <c r="E1362" t="s">
        <v>5</v>
      </c>
      <c r="G1362" t="s">
        <v>22</v>
      </c>
      <c r="H1362">
        <v>2110102</v>
      </c>
      <c r="I1362">
        <v>2110587</v>
      </c>
      <c r="J1362" t="s">
        <v>23</v>
      </c>
      <c r="K1362" t="s">
        <v>5111</v>
      </c>
      <c r="L1362" t="s">
        <v>5110</v>
      </c>
      <c r="M1362">
        <f>IF(ABS(I1362-H1363)&lt;=100,M1361,M1361+1)</f>
        <v>674</v>
      </c>
      <c r="N1362" t="str">
        <f t="shared" si="46"/>
        <v>0</v>
      </c>
      <c r="O1362">
        <f t="shared" si="47"/>
        <v>673</v>
      </c>
    </row>
    <row r="1363" spans="1:15" x14ac:dyDescent="0.35">
      <c r="A1363" t="s">
        <v>26</v>
      </c>
      <c r="B1363" t="s">
        <v>32</v>
      </c>
      <c r="C1363" t="s">
        <v>20</v>
      </c>
      <c r="D1363" t="s">
        <v>21</v>
      </c>
      <c r="E1363" t="s">
        <v>5</v>
      </c>
      <c r="G1363" t="s">
        <v>22</v>
      </c>
      <c r="H1363">
        <v>2111465</v>
      </c>
      <c r="I1363">
        <v>2112271</v>
      </c>
      <c r="J1363" t="s">
        <v>23</v>
      </c>
      <c r="K1363" t="s">
        <v>28</v>
      </c>
      <c r="L1363" t="s">
        <v>5115</v>
      </c>
      <c r="M1363">
        <f>IF(ABS(I1363-H1364)&lt;=100,M1362,M1362+1)</f>
        <v>675</v>
      </c>
      <c r="N1363" t="str">
        <f t="shared" si="46"/>
        <v>0</v>
      </c>
      <c r="O1363">
        <f t="shared" si="47"/>
        <v>674</v>
      </c>
    </row>
    <row r="1364" spans="1:15" x14ac:dyDescent="0.35">
      <c r="A1364" t="s">
        <v>26</v>
      </c>
      <c r="B1364" t="s">
        <v>32</v>
      </c>
      <c r="C1364" t="s">
        <v>20</v>
      </c>
      <c r="D1364" t="s">
        <v>21</v>
      </c>
      <c r="E1364" t="s">
        <v>5</v>
      </c>
      <c r="G1364" t="s">
        <v>22</v>
      </c>
      <c r="H1364">
        <v>2112404</v>
      </c>
      <c r="I1364">
        <v>2113204</v>
      </c>
      <c r="J1364" t="s">
        <v>23</v>
      </c>
      <c r="K1364" t="s">
        <v>28</v>
      </c>
      <c r="L1364" t="s">
        <v>5117</v>
      </c>
      <c r="M1364">
        <f>IF(ABS(I1364-H1365)&lt;=100,M1363,M1363+1)</f>
        <v>676</v>
      </c>
      <c r="N1364" t="str">
        <f t="shared" si="46"/>
        <v>0</v>
      </c>
      <c r="O1364">
        <f t="shared" si="47"/>
        <v>675</v>
      </c>
    </row>
    <row r="1365" spans="1:15" x14ac:dyDescent="0.35">
      <c r="A1365" t="s">
        <v>26</v>
      </c>
      <c r="B1365" t="s">
        <v>32</v>
      </c>
      <c r="C1365" t="s">
        <v>20</v>
      </c>
      <c r="D1365" t="s">
        <v>21</v>
      </c>
      <c r="E1365" t="s">
        <v>5</v>
      </c>
      <c r="G1365" t="s">
        <v>22</v>
      </c>
      <c r="H1365">
        <v>2116877</v>
      </c>
      <c r="I1365">
        <v>2117767</v>
      </c>
      <c r="J1365" t="s">
        <v>23</v>
      </c>
      <c r="K1365" t="s">
        <v>5131</v>
      </c>
      <c r="L1365" t="s">
        <v>5130</v>
      </c>
      <c r="M1365">
        <f>IF(ABS(I1365-H1366)&lt;=100,M1364,M1364+1)</f>
        <v>677</v>
      </c>
      <c r="N1365" t="str">
        <f t="shared" si="46"/>
        <v>0</v>
      </c>
      <c r="O1365">
        <f t="shared" si="47"/>
        <v>676</v>
      </c>
    </row>
    <row r="1366" spans="1:15" x14ac:dyDescent="0.35">
      <c r="A1366" t="s">
        <v>26</v>
      </c>
      <c r="B1366" t="s">
        <v>32</v>
      </c>
      <c r="C1366" t="s">
        <v>20</v>
      </c>
      <c r="D1366" t="s">
        <v>21</v>
      </c>
      <c r="E1366" t="s">
        <v>5</v>
      </c>
      <c r="G1366" t="s">
        <v>22</v>
      </c>
      <c r="H1366">
        <v>2127030</v>
      </c>
      <c r="I1366">
        <v>2127980</v>
      </c>
      <c r="J1366" t="s">
        <v>23</v>
      </c>
      <c r="K1366" t="s">
        <v>1068</v>
      </c>
      <c r="L1366" t="s">
        <v>5147</v>
      </c>
      <c r="M1366">
        <f>IF(ABS(I1366-H1367)&lt;=100,M1365,M1365+1)</f>
        <v>678</v>
      </c>
      <c r="N1366" t="str">
        <f t="shared" si="46"/>
        <v>0</v>
      </c>
      <c r="O1366">
        <f t="shared" si="47"/>
        <v>677</v>
      </c>
    </row>
    <row r="1367" spans="1:15" x14ac:dyDescent="0.35">
      <c r="A1367" t="s">
        <v>26</v>
      </c>
      <c r="B1367" t="s">
        <v>32</v>
      </c>
      <c r="C1367" t="s">
        <v>20</v>
      </c>
      <c r="D1367" t="s">
        <v>21</v>
      </c>
      <c r="E1367" t="s">
        <v>5</v>
      </c>
      <c r="G1367" t="s">
        <v>22</v>
      </c>
      <c r="H1367">
        <v>2130072</v>
      </c>
      <c r="I1367">
        <v>2130959</v>
      </c>
      <c r="J1367" t="s">
        <v>23</v>
      </c>
      <c r="K1367" t="s">
        <v>2766</v>
      </c>
      <c r="L1367" t="s">
        <v>5153</v>
      </c>
      <c r="M1367">
        <f>IF(ABS(I1367-H1368)&lt;=100,M1366,M1366+1)</f>
        <v>679</v>
      </c>
      <c r="N1367" t="str">
        <f t="shared" si="46"/>
        <v>0</v>
      </c>
      <c r="O1367">
        <f t="shared" si="47"/>
        <v>678</v>
      </c>
    </row>
    <row r="1368" spans="1:15" x14ac:dyDescent="0.35">
      <c r="A1368" t="s">
        <v>26</v>
      </c>
      <c r="B1368" t="s">
        <v>32</v>
      </c>
      <c r="C1368" t="s">
        <v>20</v>
      </c>
      <c r="D1368" t="s">
        <v>21</v>
      </c>
      <c r="E1368" t="s">
        <v>5</v>
      </c>
      <c r="G1368" t="s">
        <v>22</v>
      </c>
      <c r="H1368">
        <v>2131096</v>
      </c>
      <c r="I1368">
        <v>2132295</v>
      </c>
      <c r="J1368" t="s">
        <v>23</v>
      </c>
      <c r="K1368" t="s">
        <v>3093</v>
      </c>
      <c r="L1368" t="s">
        <v>5155</v>
      </c>
      <c r="M1368">
        <f>IF(ABS(I1368-H1369)&lt;=100,M1367,M1367+1)</f>
        <v>680</v>
      </c>
      <c r="N1368" t="str">
        <f t="shared" si="46"/>
        <v>0</v>
      </c>
      <c r="O1368">
        <f t="shared" si="47"/>
        <v>679</v>
      </c>
    </row>
    <row r="1369" spans="1:15" x14ac:dyDescent="0.35">
      <c r="A1369" t="s">
        <v>26</v>
      </c>
      <c r="B1369" t="s">
        <v>32</v>
      </c>
      <c r="C1369" t="s">
        <v>20</v>
      </c>
      <c r="D1369" t="s">
        <v>21</v>
      </c>
      <c r="E1369" t="s">
        <v>5</v>
      </c>
      <c r="G1369" t="s">
        <v>22</v>
      </c>
      <c r="H1369">
        <v>2143687</v>
      </c>
      <c r="I1369">
        <v>2144964</v>
      </c>
      <c r="J1369" t="s">
        <v>23</v>
      </c>
      <c r="K1369" t="s">
        <v>125</v>
      </c>
      <c r="L1369" t="s">
        <v>5186</v>
      </c>
      <c r="M1369">
        <f>IF(ABS(I1369-H1370)&lt;=100,M1368,M1368+1)</f>
        <v>681</v>
      </c>
      <c r="N1369" t="str">
        <f t="shared" si="46"/>
        <v>0</v>
      </c>
      <c r="O1369">
        <f t="shared" si="47"/>
        <v>680</v>
      </c>
    </row>
    <row r="1370" spans="1:15" x14ac:dyDescent="0.35">
      <c r="A1370" t="s">
        <v>26</v>
      </c>
      <c r="B1370" t="s">
        <v>32</v>
      </c>
      <c r="C1370" t="s">
        <v>20</v>
      </c>
      <c r="D1370" t="s">
        <v>21</v>
      </c>
      <c r="E1370" t="s">
        <v>5</v>
      </c>
      <c r="G1370" t="s">
        <v>22</v>
      </c>
      <c r="H1370">
        <v>2146153</v>
      </c>
      <c r="I1370">
        <v>2147340</v>
      </c>
      <c r="J1370" t="s">
        <v>23</v>
      </c>
      <c r="K1370" t="s">
        <v>5192</v>
      </c>
      <c r="L1370" t="s">
        <v>5191</v>
      </c>
      <c r="M1370">
        <f>IF(ABS(I1370-H1371)&lt;=100,M1369,M1369+1)</f>
        <v>682</v>
      </c>
      <c r="N1370">
        <f t="shared" si="46"/>
        <v>682</v>
      </c>
      <c r="O1370">
        <f t="shared" si="47"/>
        <v>681</v>
      </c>
    </row>
    <row r="1371" spans="1:15" x14ac:dyDescent="0.35">
      <c r="A1371" t="s">
        <v>26</v>
      </c>
      <c r="B1371" t="s">
        <v>32</v>
      </c>
      <c r="C1371" t="s">
        <v>20</v>
      </c>
      <c r="D1371" t="s">
        <v>21</v>
      </c>
      <c r="E1371" t="s">
        <v>5</v>
      </c>
      <c r="G1371" t="s">
        <v>22</v>
      </c>
      <c r="H1371">
        <v>2147584</v>
      </c>
      <c r="I1371">
        <v>2147934</v>
      </c>
      <c r="J1371" t="s">
        <v>23</v>
      </c>
      <c r="K1371" t="s">
        <v>1558</v>
      </c>
      <c r="L1371" t="s">
        <v>5194</v>
      </c>
      <c r="M1371">
        <f>IF(ABS(I1371-H1372)&lt;=100,M1370,M1370+1)</f>
        <v>682</v>
      </c>
      <c r="N1371">
        <f t="shared" si="46"/>
        <v>682</v>
      </c>
      <c r="O1371">
        <f t="shared" si="47"/>
        <v>682</v>
      </c>
    </row>
    <row r="1372" spans="1:15" x14ac:dyDescent="0.35">
      <c r="A1372" t="s">
        <v>26</v>
      </c>
      <c r="B1372" t="s">
        <v>32</v>
      </c>
      <c r="C1372" t="s">
        <v>20</v>
      </c>
      <c r="D1372" t="s">
        <v>21</v>
      </c>
      <c r="E1372" t="s">
        <v>5</v>
      </c>
      <c r="G1372" t="s">
        <v>22</v>
      </c>
      <c r="H1372">
        <v>2147912</v>
      </c>
      <c r="I1372">
        <v>2148196</v>
      </c>
      <c r="J1372" t="s">
        <v>23</v>
      </c>
      <c r="K1372" t="s">
        <v>1558</v>
      </c>
      <c r="L1372" t="s">
        <v>5196</v>
      </c>
      <c r="M1372">
        <f>IF(ABS(I1372-H1373)&lt;=100,M1371,M1371+1)</f>
        <v>682</v>
      </c>
      <c r="N1372">
        <f t="shared" si="46"/>
        <v>682</v>
      </c>
      <c r="O1372">
        <f t="shared" si="47"/>
        <v>682</v>
      </c>
    </row>
    <row r="1373" spans="1:15" x14ac:dyDescent="0.35">
      <c r="A1373" t="s">
        <v>26</v>
      </c>
      <c r="B1373" t="s">
        <v>32</v>
      </c>
      <c r="C1373" t="s">
        <v>20</v>
      </c>
      <c r="D1373" t="s">
        <v>21</v>
      </c>
      <c r="E1373" t="s">
        <v>5</v>
      </c>
      <c r="G1373" t="s">
        <v>22</v>
      </c>
      <c r="H1373">
        <v>2148193</v>
      </c>
      <c r="I1373">
        <v>2148678</v>
      </c>
      <c r="J1373" t="s">
        <v>23</v>
      </c>
      <c r="K1373" t="s">
        <v>1558</v>
      </c>
      <c r="L1373" t="s">
        <v>5198</v>
      </c>
      <c r="M1373">
        <f>IF(ABS(I1373-H1374)&lt;=100,M1372,M1372+1)</f>
        <v>682</v>
      </c>
      <c r="N1373">
        <f t="shared" si="46"/>
        <v>682</v>
      </c>
      <c r="O1373">
        <f t="shared" si="47"/>
        <v>682</v>
      </c>
    </row>
    <row r="1374" spans="1:15" x14ac:dyDescent="0.35">
      <c r="A1374" t="s">
        <v>26</v>
      </c>
      <c r="B1374" t="s">
        <v>32</v>
      </c>
      <c r="C1374" t="s">
        <v>20</v>
      </c>
      <c r="D1374" t="s">
        <v>21</v>
      </c>
      <c r="E1374" t="s">
        <v>5</v>
      </c>
      <c r="G1374" t="s">
        <v>22</v>
      </c>
      <c r="H1374">
        <v>2148710</v>
      </c>
      <c r="I1374">
        <v>2150194</v>
      </c>
      <c r="J1374" t="s">
        <v>23</v>
      </c>
      <c r="K1374" t="s">
        <v>1558</v>
      </c>
      <c r="L1374" t="s">
        <v>5200</v>
      </c>
      <c r="M1374">
        <f>IF(ABS(I1374-H1375)&lt;=100,M1373,M1373+1)</f>
        <v>682</v>
      </c>
      <c r="N1374">
        <f t="shared" si="46"/>
        <v>682</v>
      </c>
      <c r="O1374">
        <f t="shared" si="47"/>
        <v>682</v>
      </c>
    </row>
    <row r="1375" spans="1:15" x14ac:dyDescent="0.35">
      <c r="A1375" t="s">
        <v>26</v>
      </c>
      <c r="B1375" t="s">
        <v>32</v>
      </c>
      <c r="C1375" t="s">
        <v>20</v>
      </c>
      <c r="D1375" t="s">
        <v>21</v>
      </c>
      <c r="E1375" t="s">
        <v>5</v>
      </c>
      <c r="G1375" t="s">
        <v>22</v>
      </c>
      <c r="H1375">
        <v>2150187</v>
      </c>
      <c r="I1375">
        <v>2150525</v>
      </c>
      <c r="J1375" t="s">
        <v>23</v>
      </c>
      <c r="K1375" t="s">
        <v>1558</v>
      </c>
      <c r="L1375" t="s">
        <v>5202</v>
      </c>
      <c r="M1375">
        <f>IF(ABS(I1375-H1376)&lt;=100,M1374,M1374+1)</f>
        <v>682</v>
      </c>
      <c r="N1375">
        <f t="shared" si="46"/>
        <v>682</v>
      </c>
      <c r="O1375">
        <f t="shared" si="47"/>
        <v>682</v>
      </c>
    </row>
    <row r="1376" spans="1:15" x14ac:dyDescent="0.35">
      <c r="A1376" t="s">
        <v>26</v>
      </c>
      <c r="B1376" t="s">
        <v>32</v>
      </c>
      <c r="C1376" t="s">
        <v>20</v>
      </c>
      <c r="D1376" t="s">
        <v>21</v>
      </c>
      <c r="E1376" t="s">
        <v>5</v>
      </c>
      <c r="G1376" t="s">
        <v>22</v>
      </c>
      <c r="H1376">
        <v>2150529</v>
      </c>
      <c r="I1376">
        <v>2150951</v>
      </c>
      <c r="J1376" t="s">
        <v>23</v>
      </c>
      <c r="K1376" t="s">
        <v>1558</v>
      </c>
      <c r="L1376" t="s">
        <v>5204</v>
      </c>
      <c r="M1376">
        <f>IF(ABS(I1376-H1377)&lt;=100,M1375,M1375+1)</f>
        <v>682</v>
      </c>
      <c r="N1376">
        <f t="shared" si="46"/>
        <v>682</v>
      </c>
      <c r="O1376">
        <f t="shared" si="47"/>
        <v>682</v>
      </c>
    </row>
    <row r="1377" spans="1:15" x14ac:dyDescent="0.35">
      <c r="A1377" t="s">
        <v>26</v>
      </c>
      <c r="B1377" t="s">
        <v>32</v>
      </c>
      <c r="C1377" t="s">
        <v>20</v>
      </c>
      <c r="D1377" t="s">
        <v>21</v>
      </c>
      <c r="E1377" t="s">
        <v>5</v>
      </c>
      <c r="G1377" t="s">
        <v>22</v>
      </c>
      <c r="H1377">
        <v>2150938</v>
      </c>
      <c r="I1377">
        <v>2153340</v>
      </c>
      <c r="J1377" t="s">
        <v>23</v>
      </c>
      <c r="K1377" t="s">
        <v>1558</v>
      </c>
      <c r="L1377" t="s">
        <v>5206</v>
      </c>
      <c r="M1377">
        <f>IF(ABS(I1377-H1378)&lt;=100,M1376,M1376+1)</f>
        <v>683</v>
      </c>
      <c r="N1377" t="str">
        <f t="shared" si="46"/>
        <v>0</v>
      </c>
      <c r="O1377">
        <f t="shared" si="47"/>
        <v>682</v>
      </c>
    </row>
    <row r="1378" spans="1:15" x14ac:dyDescent="0.35">
      <c r="A1378" t="s">
        <v>26</v>
      </c>
      <c r="B1378" t="s">
        <v>32</v>
      </c>
      <c r="C1378" t="s">
        <v>20</v>
      </c>
      <c r="D1378" t="s">
        <v>21</v>
      </c>
      <c r="E1378" t="s">
        <v>5</v>
      </c>
      <c r="G1378" t="s">
        <v>22</v>
      </c>
      <c r="H1378">
        <v>2155341</v>
      </c>
      <c r="I1378">
        <v>2156837</v>
      </c>
      <c r="J1378" t="s">
        <v>23</v>
      </c>
      <c r="K1378" t="s">
        <v>5214</v>
      </c>
      <c r="L1378" t="s">
        <v>5213</v>
      </c>
      <c r="M1378">
        <f>IF(ABS(I1378-H1379)&lt;=100,M1377,M1377+1)</f>
        <v>684</v>
      </c>
      <c r="N1378">
        <f t="shared" si="46"/>
        <v>684</v>
      </c>
      <c r="O1378">
        <f t="shared" si="47"/>
        <v>683</v>
      </c>
    </row>
    <row r="1379" spans="1:15" x14ac:dyDescent="0.35">
      <c r="A1379" t="s">
        <v>26</v>
      </c>
      <c r="B1379" t="s">
        <v>32</v>
      </c>
      <c r="C1379" t="s">
        <v>20</v>
      </c>
      <c r="D1379" t="s">
        <v>21</v>
      </c>
      <c r="E1379" t="s">
        <v>5</v>
      </c>
      <c r="G1379" t="s">
        <v>22</v>
      </c>
      <c r="H1379">
        <v>2178948</v>
      </c>
      <c r="I1379">
        <v>2180441</v>
      </c>
      <c r="J1379" t="s">
        <v>23</v>
      </c>
      <c r="K1379" t="s">
        <v>5243</v>
      </c>
      <c r="L1379" t="s">
        <v>5250</v>
      </c>
      <c r="M1379">
        <f>IF(ABS(I1379-H1380)&lt;=100,M1378,M1378+1)</f>
        <v>684</v>
      </c>
      <c r="N1379">
        <f t="shared" si="46"/>
        <v>684</v>
      </c>
      <c r="O1379">
        <f t="shared" si="47"/>
        <v>684</v>
      </c>
    </row>
    <row r="1380" spans="1:15" x14ac:dyDescent="0.35">
      <c r="A1380" t="s">
        <v>26</v>
      </c>
      <c r="B1380" t="s">
        <v>32</v>
      </c>
      <c r="C1380" t="s">
        <v>20</v>
      </c>
      <c r="D1380" t="s">
        <v>21</v>
      </c>
      <c r="E1380" t="s">
        <v>5</v>
      </c>
      <c r="G1380" t="s">
        <v>22</v>
      </c>
      <c r="H1380">
        <v>2180438</v>
      </c>
      <c r="I1380">
        <v>2181541</v>
      </c>
      <c r="J1380" t="s">
        <v>23</v>
      </c>
      <c r="K1380" t="s">
        <v>205</v>
      </c>
      <c r="L1380" t="s">
        <v>5252</v>
      </c>
      <c r="M1380">
        <f>IF(ABS(I1380-H1381)&lt;=100,M1379,M1379+1)</f>
        <v>684</v>
      </c>
      <c r="N1380">
        <f t="shared" si="46"/>
        <v>684</v>
      </c>
      <c r="O1380">
        <f t="shared" si="47"/>
        <v>684</v>
      </c>
    </row>
    <row r="1381" spans="1:15" x14ac:dyDescent="0.35">
      <c r="A1381" t="s">
        <v>26</v>
      </c>
      <c r="B1381" t="s">
        <v>32</v>
      </c>
      <c r="C1381" t="s">
        <v>20</v>
      </c>
      <c r="D1381" t="s">
        <v>21</v>
      </c>
      <c r="E1381" t="s">
        <v>5</v>
      </c>
      <c r="G1381" t="s">
        <v>22</v>
      </c>
      <c r="H1381">
        <v>2181541</v>
      </c>
      <c r="I1381">
        <v>2182215</v>
      </c>
      <c r="J1381" t="s">
        <v>23</v>
      </c>
      <c r="K1381" t="s">
        <v>5255</v>
      </c>
      <c r="L1381" t="s">
        <v>5254</v>
      </c>
      <c r="M1381">
        <f>IF(ABS(I1381-H1382)&lt;=100,M1380,M1380+1)</f>
        <v>684</v>
      </c>
      <c r="N1381">
        <f t="shared" si="46"/>
        <v>684</v>
      </c>
      <c r="O1381">
        <f t="shared" si="47"/>
        <v>684</v>
      </c>
    </row>
    <row r="1382" spans="1:15" x14ac:dyDescent="0.35">
      <c r="A1382" t="s">
        <v>26</v>
      </c>
      <c r="B1382" t="s">
        <v>32</v>
      </c>
      <c r="C1382" t="s">
        <v>20</v>
      </c>
      <c r="D1382" t="s">
        <v>21</v>
      </c>
      <c r="E1382" t="s">
        <v>5</v>
      </c>
      <c r="G1382" t="s">
        <v>22</v>
      </c>
      <c r="H1382">
        <v>2182212</v>
      </c>
      <c r="I1382">
        <v>2182961</v>
      </c>
      <c r="J1382" t="s">
        <v>23</v>
      </c>
      <c r="K1382" t="s">
        <v>28</v>
      </c>
      <c r="L1382" t="s">
        <v>5257</v>
      </c>
      <c r="M1382">
        <f>IF(ABS(I1382-H1383)&lt;=100,M1381,M1381+1)</f>
        <v>685</v>
      </c>
      <c r="N1382">
        <f t="shared" si="46"/>
        <v>685</v>
      </c>
      <c r="O1382">
        <f t="shared" si="47"/>
        <v>684</v>
      </c>
    </row>
    <row r="1383" spans="1:15" x14ac:dyDescent="0.35">
      <c r="A1383" t="s">
        <v>26</v>
      </c>
      <c r="B1383" t="s">
        <v>32</v>
      </c>
      <c r="C1383" t="s">
        <v>20</v>
      </c>
      <c r="D1383" t="s">
        <v>21</v>
      </c>
      <c r="E1383" t="s">
        <v>5</v>
      </c>
      <c r="G1383" t="s">
        <v>22</v>
      </c>
      <c r="H1383">
        <v>2194017</v>
      </c>
      <c r="I1383">
        <v>2194733</v>
      </c>
      <c r="J1383" t="s">
        <v>23</v>
      </c>
      <c r="K1383" t="s">
        <v>28</v>
      </c>
      <c r="L1383" t="s">
        <v>5288</v>
      </c>
      <c r="M1383">
        <f>IF(ABS(I1383-H1384)&lt;=100,M1382,M1382+1)</f>
        <v>685</v>
      </c>
      <c r="N1383">
        <f t="shared" si="46"/>
        <v>685</v>
      </c>
      <c r="O1383">
        <f t="shared" si="47"/>
        <v>685</v>
      </c>
    </row>
    <row r="1384" spans="1:15" x14ac:dyDescent="0.35">
      <c r="A1384" t="s">
        <v>26</v>
      </c>
      <c r="B1384" t="s">
        <v>32</v>
      </c>
      <c r="C1384" t="s">
        <v>20</v>
      </c>
      <c r="D1384" t="s">
        <v>21</v>
      </c>
      <c r="E1384" t="s">
        <v>5</v>
      </c>
      <c r="G1384" t="s">
        <v>22</v>
      </c>
      <c r="H1384">
        <v>2194747</v>
      </c>
      <c r="I1384">
        <v>2195454</v>
      </c>
      <c r="J1384" t="s">
        <v>23</v>
      </c>
      <c r="K1384" t="s">
        <v>5291</v>
      </c>
      <c r="L1384" t="s">
        <v>5290</v>
      </c>
      <c r="M1384">
        <f>IF(ABS(I1384-H1385)&lt;=100,M1383,M1383+1)</f>
        <v>686</v>
      </c>
      <c r="N1384" t="str">
        <f t="shared" si="46"/>
        <v>0</v>
      </c>
      <c r="O1384">
        <f t="shared" si="47"/>
        <v>685</v>
      </c>
    </row>
    <row r="1385" spans="1:15" x14ac:dyDescent="0.35">
      <c r="A1385" t="s">
        <v>26</v>
      </c>
      <c r="B1385" t="s">
        <v>32</v>
      </c>
      <c r="C1385" t="s">
        <v>20</v>
      </c>
      <c r="D1385" t="s">
        <v>21</v>
      </c>
      <c r="E1385" t="s">
        <v>5</v>
      </c>
      <c r="G1385" t="s">
        <v>22</v>
      </c>
      <c r="H1385">
        <v>2198818</v>
      </c>
      <c r="I1385">
        <v>2199621</v>
      </c>
      <c r="J1385" t="s">
        <v>23</v>
      </c>
      <c r="K1385" t="s">
        <v>5304</v>
      </c>
      <c r="L1385" t="s">
        <v>5303</v>
      </c>
      <c r="M1385">
        <f>IF(ABS(I1385-H1386)&lt;=100,M1384,M1384+1)</f>
        <v>687</v>
      </c>
      <c r="N1385" t="str">
        <f t="shared" si="46"/>
        <v>0</v>
      </c>
      <c r="O1385">
        <f t="shared" si="47"/>
        <v>686</v>
      </c>
    </row>
    <row r="1386" spans="1:15" x14ac:dyDescent="0.35">
      <c r="A1386" t="s">
        <v>26</v>
      </c>
      <c r="B1386" t="s">
        <v>32</v>
      </c>
      <c r="C1386" t="s">
        <v>20</v>
      </c>
      <c r="D1386" t="s">
        <v>21</v>
      </c>
      <c r="E1386" t="s">
        <v>5</v>
      </c>
      <c r="G1386" t="s">
        <v>22</v>
      </c>
      <c r="H1386">
        <v>2200240</v>
      </c>
      <c r="I1386">
        <v>2200743</v>
      </c>
      <c r="J1386" t="s">
        <v>23</v>
      </c>
      <c r="K1386" t="s">
        <v>28</v>
      </c>
      <c r="L1386" t="s">
        <v>5308</v>
      </c>
      <c r="M1386">
        <f>IF(ABS(I1386-H1387)&lt;=100,M1385,M1385+1)</f>
        <v>688</v>
      </c>
      <c r="N1386" t="str">
        <f t="shared" si="46"/>
        <v>0</v>
      </c>
      <c r="O1386">
        <f t="shared" si="47"/>
        <v>687</v>
      </c>
    </row>
    <row r="1387" spans="1:15" x14ac:dyDescent="0.35">
      <c r="A1387" t="s">
        <v>26</v>
      </c>
      <c r="B1387" t="s">
        <v>32</v>
      </c>
      <c r="C1387" t="s">
        <v>20</v>
      </c>
      <c r="D1387" t="s">
        <v>21</v>
      </c>
      <c r="E1387" t="s">
        <v>5</v>
      </c>
      <c r="G1387" t="s">
        <v>22</v>
      </c>
      <c r="H1387">
        <v>2201189</v>
      </c>
      <c r="I1387">
        <v>2202208</v>
      </c>
      <c r="J1387" t="s">
        <v>23</v>
      </c>
      <c r="K1387" t="s">
        <v>28</v>
      </c>
      <c r="L1387" t="s">
        <v>5310</v>
      </c>
      <c r="M1387">
        <f>IF(ABS(I1387-H1388)&lt;=100,M1386,M1386+1)</f>
        <v>689</v>
      </c>
      <c r="N1387" t="str">
        <f t="shared" si="46"/>
        <v>0</v>
      </c>
      <c r="O1387">
        <f t="shared" si="47"/>
        <v>688</v>
      </c>
    </row>
    <row r="1388" spans="1:15" x14ac:dyDescent="0.35">
      <c r="A1388" t="s">
        <v>26</v>
      </c>
      <c r="B1388" t="s">
        <v>32</v>
      </c>
      <c r="C1388" t="s">
        <v>20</v>
      </c>
      <c r="D1388" t="s">
        <v>21</v>
      </c>
      <c r="E1388" t="s">
        <v>5</v>
      </c>
      <c r="G1388" t="s">
        <v>22</v>
      </c>
      <c r="H1388">
        <v>2203062</v>
      </c>
      <c r="I1388">
        <v>2204225</v>
      </c>
      <c r="J1388" t="s">
        <v>23</v>
      </c>
      <c r="K1388" t="s">
        <v>5316</v>
      </c>
      <c r="L1388" t="s">
        <v>5315</v>
      </c>
      <c r="M1388">
        <f>IF(ABS(I1388-H1389)&lt;=100,M1387,M1387+1)</f>
        <v>690</v>
      </c>
      <c r="N1388" t="str">
        <f t="shared" si="46"/>
        <v>0</v>
      </c>
      <c r="O1388">
        <f t="shared" si="47"/>
        <v>689</v>
      </c>
    </row>
    <row r="1389" spans="1:15" x14ac:dyDescent="0.35">
      <c r="A1389" t="s">
        <v>26</v>
      </c>
      <c r="B1389" t="s">
        <v>32</v>
      </c>
      <c r="C1389" t="s">
        <v>20</v>
      </c>
      <c r="D1389" t="s">
        <v>21</v>
      </c>
      <c r="E1389" t="s">
        <v>5</v>
      </c>
      <c r="G1389" t="s">
        <v>22</v>
      </c>
      <c r="H1389">
        <v>2207980</v>
      </c>
      <c r="I1389">
        <v>2208543</v>
      </c>
      <c r="J1389" t="s">
        <v>23</v>
      </c>
      <c r="K1389" t="s">
        <v>628</v>
      </c>
      <c r="L1389" t="s">
        <v>5326</v>
      </c>
      <c r="M1389">
        <f>IF(ABS(I1389-H1390)&lt;=100,M1388,M1388+1)</f>
        <v>691</v>
      </c>
      <c r="N1389" t="str">
        <f t="shared" si="46"/>
        <v>0</v>
      </c>
      <c r="O1389">
        <f t="shared" si="47"/>
        <v>690</v>
      </c>
    </row>
    <row r="1390" spans="1:15" x14ac:dyDescent="0.35">
      <c r="A1390" t="s">
        <v>26</v>
      </c>
      <c r="B1390" t="s">
        <v>32</v>
      </c>
      <c r="C1390" t="s">
        <v>20</v>
      </c>
      <c r="D1390" t="s">
        <v>21</v>
      </c>
      <c r="E1390" t="s">
        <v>5</v>
      </c>
      <c r="G1390" t="s">
        <v>22</v>
      </c>
      <c r="H1390">
        <v>2215289</v>
      </c>
      <c r="I1390">
        <v>2215966</v>
      </c>
      <c r="J1390" t="s">
        <v>23</v>
      </c>
      <c r="K1390" t="s">
        <v>210</v>
      </c>
      <c r="L1390" t="s">
        <v>5352</v>
      </c>
      <c r="M1390">
        <f>IF(ABS(I1390-H1391)&lt;=100,M1389,M1389+1)</f>
        <v>692</v>
      </c>
      <c r="N1390" t="str">
        <f t="shared" si="46"/>
        <v>0</v>
      </c>
      <c r="O1390">
        <f t="shared" si="47"/>
        <v>691</v>
      </c>
    </row>
    <row r="1391" spans="1:15" x14ac:dyDescent="0.35">
      <c r="A1391" t="s">
        <v>26</v>
      </c>
      <c r="B1391" t="s">
        <v>32</v>
      </c>
      <c r="C1391" t="s">
        <v>20</v>
      </c>
      <c r="D1391" t="s">
        <v>21</v>
      </c>
      <c r="E1391" t="s">
        <v>5</v>
      </c>
      <c r="G1391" t="s">
        <v>22</v>
      </c>
      <c r="H1391">
        <v>2220097</v>
      </c>
      <c r="I1391">
        <v>2220792</v>
      </c>
      <c r="J1391" t="s">
        <v>23</v>
      </c>
      <c r="K1391" t="s">
        <v>28</v>
      </c>
      <c r="L1391" t="s">
        <v>5361</v>
      </c>
      <c r="M1391">
        <f>IF(ABS(I1391-H1392)&lt;=100,M1390,M1390+1)</f>
        <v>693</v>
      </c>
      <c r="N1391" t="str">
        <f t="shared" si="46"/>
        <v>0</v>
      </c>
      <c r="O1391">
        <f t="shared" si="47"/>
        <v>692</v>
      </c>
    </row>
    <row r="1392" spans="1:15" x14ac:dyDescent="0.35">
      <c r="A1392" t="s">
        <v>26</v>
      </c>
      <c r="B1392" t="s">
        <v>32</v>
      </c>
      <c r="C1392" t="s">
        <v>20</v>
      </c>
      <c r="D1392" t="s">
        <v>21</v>
      </c>
      <c r="E1392" t="s">
        <v>5</v>
      </c>
      <c r="G1392" t="s">
        <v>22</v>
      </c>
      <c r="H1392">
        <v>2220994</v>
      </c>
      <c r="I1392">
        <v>2221518</v>
      </c>
      <c r="J1392" t="s">
        <v>23</v>
      </c>
      <c r="K1392" t="s">
        <v>5364</v>
      </c>
      <c r="L1392" t="s">
        <v>5363</v>
      </c>
      <c r="M1392">
        <f>IF(ABS(I1392-H1393)&lt;=100,M1391,M1391+1)</f>
        <v>694</v>
      </c>
      <c r="N1392" t="str">
        <f t="shared" si="46"/>
        <v>0</v>
      </c>
      <c r="O1392">
        <f t="shared" si="47"/>
        <v>693</v>
      </c>
    </row>
    <row r="1393" spans="1:15" x14ac:dyDescent="0.35">
      <c r="A1393" t="s">
        <v>26</v>
      </c>
      <c r="B1393" t="s">
        <v>32</v>
      </c>
      <c r="C1393" t="s">
        <v>20</v>
      </c>
      <c r="D1393" t="s">
        <v>21</v>
      </c>
      <c r="E1393" t="s">
        <v>5</v>
      </c>
      <c r="G1393" t="s">
        <v>22</v>
      </c>
      <c r="H1393">
        <v>2229876</v>
      </c>
      <c r="I1393">
        <v>2230496</v>
      </c>
      <c r="J1393" t="s">
        <v>23</v>
      </c>
      <c r="K1393" t="s">
        <v>5395</v>
      </c>
      <c r="L1393" t="s">
        <v>5394</v>
      </c>
      <c r="M1393">
        <f>IF(ABS(I1393-H1394)&lt;=100,M1392,M1392+1)</f>
        <v>695</v>
      </c>
      <c r="N1393">
        <f t="shared" si="46"/>
        <v>695</v>
      </c>
      <c r="O1393">
        <f t="shared" si="47"/>
        <v>694</v>
      </c>
    </row>
    <row r="1394" spans="1:15" x14ac:dyDescent="0.35">
      <c r="A1394" t="s">
        <v>26</v>
      </c>
      <c r="B1394" t="s">
        <v>32</v>
      </c>
      <c r="C1394" t="s">
        <v>20</v>
      </c>
      <c r="D1394" t="s">
        <v>21</v>
      </c>
      <c r="E1394" t="s">
        <v>5</v>
      </c>
      <c r="G1394" t="s">
        <v>22</v>
      </c>
      <c r="H1394">
        <v>2238122</v>
      </c>
      <c r="I1394">
        <v>2238325</v>
      </c>
      <c r="J1394" t="s">
        <v>23</v>
      </c>
      <c r="K1394" t="s">
        <v>28</v>
      </c>
      <c r="L1394" t="s">
        <v>5409</v>
      </c>
      <c r="M1394">
        <f>IF(ABS(I1394-H1395)&lt;=100,M1393,M1393+1)</f>
        <v>695</v>
      </c>
      <c r="N1394">
        <f t="shared" si="46"/>
        <v>695</v>
      </c>
      <c r="O1394">
        <f t="shared" si="47"/>
        <v>695</v>
      </c>
    </row>
    <row r="1395" spans="1:15" x14ac:dyDescent="0.35">
      <c r="A1395" t="s">
        <v>26</v>
      </c>
      <c r="B1395" t="s">
        <v>32</v>
      </c>
      <c r="C1395" t="s">
        <v>20</v>
      </c>
      <c r="D1395" t="s">
        <v>21</v>
      </c>
      <c r="E1395" t="s">
        <v>5</v>
      </c>
      <c r="G1395" t="s">
        <v>22</v>
      </c>
      <c r="H1395">
        <v>2238380</v>
      </c>
      <c r="I1395">
        <v>2239084</v>
      </c>
      <c r="J1395" t="s">
        <v>23</v>
      </c>
      <c r="K1395" t="s">
        <v>2605</v>
      </c>
      <c r="L1395" t="s">
        <v>5411</v>
      </c>
      <c r="M1395">
        <f>IF(ABS(I1395-H1396)&lt;=100,M1394,M1394+1)</f>
        <v>696</v>
      </c>
      <c r="N1395" t="str">
        <f t="shared" si="46"/>
        <v>0</v>
      </c>
      <c r="O1395">
        <f t="shared" si="47"/>
        <v>695</v>
      </c>
    </row>
    <row r="1396" spans="1:15" x14ac:dyDescent="0.35">
      <c r="A1396" t="s">
        <v>26</v>
      </c>
      <c r="B1396" t="s">
        <v>32</v>
      </c>
      <c r="C1396" t="s">
        <v>20</v>
      </c>
      <c r="D1396" t="s">
        <v>21</v>
      </c>
      <c r="E1396" t="s">
        <v>5</v>
      </c>
      <c r="G1396" t="s">
        <v>22</v>
      </c>
      <c r="H1396">
        <v>2240090</v>
      </c>
      <c r="I1396">
        <v>2240965</v>
      </c>
      <c r="J1396" t="s">
        <v>23</v>
      </c>
      <c r="K1396" t="s">
        <v>3502</v>
      </c>
      <c r="L1396" t="s">
        <v>5416</v>
      </c>
      <c r="M1396">
        <f>IF(ABS(I1396-H1397)&lt;=100,M1395,M1395+1)</f>
        <v>697</v>
      </c>
      <c r="N1396" t="str">
        <f t="shared" si="46"/>
        <v>0</v>
      </c>
      <c r="O1396">
        <f t="shared" si="47"/>
        <v>696</v>
      </c>
    </row>
    <row r="1397" spans="1:15" x14ac:dyDescent="0.35">
      <c r="A1397" t="s">
        <v>26</v>
      </c>
      <c r="B1397" t="s">
        <v>32</v>
      </c>
      <c r="C1397" t="s">
        <v>20</v>
      </c>
      <c r="D1397" t="s">
        <v>21</v>
      </c>
      <c r="E1397" t="s">
        <v>5</v>
      </c>
      <c r="G1397" t="s">
        <v>22</v>
      </c>
      <c r="H1397">
        <v>2241113</v>
      </c>
      <c r="I1397">
        <v>2241748</v>
      </c>
      <c r="J1397" t="s">
        <v>23</v>
      </c>
      <c r="K1397" t="s">
        <v>589</v>
      </c>
      <c r="L1397" t="s">
        <v>5418</v>
      </c>
      <c r="M1397">
        <f>IF(ABS(I1397-H1398)&lt;=100,M1396,M1396+1)</f>
        <v>698</v>
      </c>
      <c r="N1397">
        <f t="shared" si="46"/>
        <v>698</v>
      </c>
      <c r="O1397">
        <f t="shared" si="47"/>
        <v>697</v>
      </c>
    </row>
    <row r="1398" spans="1:15" x14ac:dyDescent="0.35">
      <c r="A1398" t="s">
        <v>26</v>
      </c>
      <c r="B1398" t="s">
        <v>32</v>
      </c>
      <c r="C1398" t="s">
        <v>20</v>
      </c>
      <c r="D1398" t="s">
        <v>21</v>
      </c>
      <c r="E1398" t="s">
        <v>5</v>
      </c>
      <c r="G1398" t="s">
        <v>22</v>
      </c>
      <c r="H1398">
        <v>2241978</v>
      </c>
      <c r="I1398">
        <v>2244581</v>
      </c>
      <c r="J1398" t="s">
        <v>23</v>
      </c>
      <c r="K1398" t="s">
        <v>28</v>
      </c>
      <c r="L1398" t="s">
        <v>5420</v>
      </c>
      <c r="M1398">
        <f>IF(ABS(I1398-H1399)&lt;=100,M1397,M1397+1)</f>
        <v>698</v>
      </c>
      <c r="N1398">
        <f t="shared" si="46"/>
        <v>698</v>
      </c>
      <c r="O1398">
        <f t="shared" si="47"/>
        <v>698</v>
      </c>
    </row>
    <row r="1399" spans="1:15" x14ac:dyDescent="0.35">
      <c r="A1399" t="s">
        <v>26</v>
      </c>
      <c r="B1399" t="s">
        <v>32</v>
      </c>
      <c r="C1399" t="s">
        <v>20</v>
      </c>
      <c r="D1399" t="s">
        <v>21</v>
      </c>
      <c r="E1399" t="s">
        <v>5</v>
      </c>
      <c r="G1399" t="s">
        <v>22</v>
      </c>
      <c r="H1399">
        <v>2244602</v>
      </c>
      <c r="I1399">
        <v>2244997</v>
      </c>
      <c r="J1399" t="s">
        <v>23</v>
      </c>
      <c r="K1399" t="s">
        <v>5423</v>
      </c>
      <c r="L1399" t="s">
        <v>5422</v>
      </c>
      <c r="M1399">
        <f>IF(ABS(I1399-H1400)&lt;=100,M1398,M1398+1)</f>
        <v>698</v>
      </c>
      <c r="N1399">
        <f t="shared" si="46"/>
        <v>698</v>
      </c>
      <c r="O1399">
        <f t="shared" si="47"/>
        <v>698</v>
      </c>
    </row>
    <row r="1400" spans="1:15" x14ac:dyDescent="0.35">
      <c r="A1400" t="s">
        <v>26</v>
      </c>
      <c r="B1400" t="s">
        <v>32</v>
      </c>
      <c r="C1400" t="s">
        <v>20</v>
      </c>
      <c r="D1400" t="s">
        <v>21</v>
      </c>
      <c r="E1400" t="s">
        <v>5</v>
      </c>
      <c r="G1400" t="s">
        <v>22</v>
      </c>
      <c r="H1400">
        <v>2244987</v>
      </c>
      <c r="I1400">
        <v>2245925</v>
      </c>
      <c r="J1400" t="s">
        <v>23</v>
      </c>
      <c r="K1400" t="s">
        <v>5426</v>
      </c>
      <c r="L1400" t="s">
        <v>5425</v>
      </c>
      <c r="M1400">
        <f>IF(ABS(I1400-H1401)&lt;=100,M1399,M1399+1)</f>
        <v>699</v>
      </c>
      <c r="N1400" t="str">
        <f t="shared" si="46"/>
        <v>0</v>
      </c>
      <c r="O1400">
        <f t="shared" si="47"/>
        <v>698</v>
      </c>
    </row>
    <row r="1401" spans="1:15" x14ac:dyDescent="0.35">
      <c r="A1401" t="s">
        <v>26</v>
      </c>
      <c r="B1401" t="s">
        <v>32</v>
      </c>
      <c r="C1401" t="s">
        <v>20</v>
      </c>
      <c r="D1401" t="s">
        <v>21</v>
      </c>
      <c r="E1401" t="s">
        <v>5</v>
      </c>
      <c r="G1401" t="s">
        <v>22</v>
      </c>
      <c r="H1401">
        <v>2260453</v>
      </c>
      <c r="I1401">
        <v>2261886</v>
      </c>
      <c r="J1401" t="s">
        <v>23</v>
      </c>
      <c r="K1401" t="s">
        <v>194</v>
      </c>
      <c r="L1401" t="s">
        <v>5457</v>
      </c>
      <c r="M1401">
        <f>IF(ABS(I1401-H1402)&lt;=100,M1400,M1400+1)</f>
        <v>700</v>
      </c>
      <c r="N1401" t="str">
        <f t="shared" si="46"/>
        <v>0</v>
      </c>
      <c r="O1401">
        <f t="shared" si="47"/>
        <v>699</v>
      </c>
    </row>
    <row r="1402" spans="1:15" x14ac:dyDescent="0.35">
      <c r="A1402" t="s">
        <v>26</v>
      </c>
      <c r="B1402" t="s">
        <v>32</v>
      </c>
      <c r="C1402" t="s">
        <v>20</v>
      </c>
      <c r="D1402" t="s">
        <v>21</v>
      </c>
      <c r="E1402" t="s">
        <v>5</v>
      </c>
      <c r="G1402" t="s">
        <v>22</v>
      </c>
      <c r="H1402">
        <v>2265326</v>
      </c>
      <c r="I1402">
        <v>2266114</v>
      </c>
      <c r="J1402" t="s">
        <v>23</v>
      </c>
      <c r="K1402" t="s">
        <v>1348</v>
      </c>
      <c r="L1402" t="s">
        <v>5465</v>
      </c>
      <c r="M1402">
        <f>IF(ABS(I1402-H1403)&lt;=100,M1401,M1401+1)</f>
        <v>701</v>
      </c>
      <c r="N1402" t="str">
        <f t="shared" si="46"/>
        <v>0</v>
      </c>
      <c r="O1402">
        <f t="shared" si="47"/>
        <v>700</v>
      </c>
    </row>
    <row r="1403" spans="1:15" x14ac:dyDescent="0.35">
      <c r="A1403" t="s">
        <v>26</v>
      </c>
      <c r="B1403" t="s">
        <v>32</v>
      </c>
      <c r="C1403" t="s">
        <v>20</v>
      </c>
      <c r="D1403" t="s">
        <v>21</v>
      </c>
      <c r="E1403" t="s">
        <v>5</v>
      </c>
      <c r="G1403" t="s">
        <v>22</v>
      </c>
      <c r="H1403">
        <v>2289455</v>
      </c>
      <c r="I1403">
        <v>2290342</v>
      </c>
      <c r="J1403" t="s">
        <v>23</v>
      </c>
      <c r="K1403" t="s">
        <v>2054</v>
      </c>
      <c r="L1403" t="s">
        <v>5520</v>
      </c>
      <c r="M1403">
        <f>IF(ABS(I1403-H1404)&lt;=100,M1402,M1402+1)</f>
        <v>702</v>
      </c>
      <c r="N1403">
        <f t="shared" si="46"/>
        <v>702</v>
      </c>
      <c r="O1403">
        <f t="shared" si="47"/>
        <v>701</v>
      </c>
    </row>
    <row r="1404" spans="1:15" x14ac:dyDescent="0.35">
      <c r="A1404" t="s">
        <v>26</v>
      </c>
      <c r="B1404" t="s">
        <v>32</v>
      </c>
      <c r="C1404" t="s">
        <v>20</v>
      </c>
      <c r="D1404" t="s">
        <v>21</v>
      </c>
      <c r="E1404" t="s">
        <v>5</v>
      </c>
      <c r="G1404" t="s">
        <v>22</v>
      </c>
      <c r="H1404">
        <v>2290725</v>
      </c>
      <c r="I1404">
        <v>2292026</v>
      </c>
      <c r="J1404" t="s">
        <v>23</v>
      </c>
      <c r="K1404" t="s">
        <v>2761</v>
      </c>
      <c r="L1404" t="s">
        <v>5522</v>
      </c>
      <c r="M1404">
        <f>IF(ABS(I1404-H1405)&lt;=100,M1403,M1403+1)</f>
        <v>702</v>
      </c>
      <c r="N1404">
        <f t="shared" si="46"/>
        <v>702</v>
      </c>
      <c r="O1404">
        <f t="shared" si="47"/>
        <v>702</v>
      </c>
    </row>
    <row r="1405" spans="1:15" x14ac:dyDescent="0.35">
      <c r="A1405" t="s">
        <v>26</v>
      </c>
      <c r="B1405" t="s">
        <v>32</v>
      </c>
      <c r="C1405" t="s">
        <v>20</v>
      </c>
      <c r="D1405" t="s">
        <v>21</v>
      </c>
      <c r="E1405" t="s">
        <v>5</v>
      </c>
      <c r="G1405" t="s">
        <v>22</v>
      </c>
      <c r="H1405">
        <v>2292115</v>
      </c>
      <c r="I1405">
        <v>2292744</v>
      </c>
      <c r="J1405" t="s">
        <v>23</v>
      </c>
      <c r="K1405" t="s">
        <v>3104</v>
      </c>
      <c r="L1405" t="s">
        <v>5524</v>
      </c>
      <c r="M1405">
        <f>IF(ABS(I1405-H1406)&lt;=100,M1404,M1404+1)</f>
        <v>703</v>
      </c>
      <c r="N1405" t="str">
        <f t="shared" si="46"/>
        <v>0</v>
      </c>
      <c r="O1405">
        <f t="shared" si="47"/>
        <v>702</v>
      </c>
    </row>
    <row r="1406" spans="1:15" x14ac:dyDescent="0.35">
      <c r="A1406" t="s">
        <v>26</v>
      </c>
      <c r="B1406" t="s">
        <v>32</v>
      </c>
      <c r="C1406" t="s">
        <v>20</v>
      </c>
      <c r="D1406" t="s">
        <v>21</v>
      </c>
      <c r="E1406" t="s">
        <v>5</v>
      </c>
      <c r="G1406" t="s">
        <v>22</v>
      </c>
      <c r="H1406">
        <v>2295339</v>
      </c>
      <c r="I1406">
        <v>2296538</v>
      </c>
      <c r="J1406" t="s">
        <v>23</v>
      </c>
      <c r="K1406" t="s">
        <v>5532</v>
      </c>
      <c r="L1406" t="s">
        <v>5531</v>
      </c>
      <c r="M1406">
        <f>IF(ABS(I1406-H1407)&lt;=100,M1405,M1405+1)</f>
        <v>704</v>
      </c>
      <c r="N1406" t="str">
        <f t="shared" si="46"/>
        <v>0</v>
      </c>
      <c r="O1406">
        <f t="shared" si="47"/>
        <v>703</v>
      </c>
    </row>
    <row r="1407" spans="1:15" x14ac:dyDescent="0.35">
      <c r="A1407" t="s">
        <v>26</v>
      </c>
      <c r="B1407" t="s">
        <v>32</v>
      </c>
      <c r="C1407" t="s">
        <v>20</v>
      </c>
      <c r="D1407" t="s">
        <v>21</v>
      </c>
      <c r="E1407" t="s">
        <v>5</v>
      </c>
      <c r="G1407" t="s">
        <v>22</v>
      </c>
      <c r="H1407">
        <v>2296815</v>
      </c>
      <c r="I1407">
        <v>2297246</v>
      </c>
      <c r="J1407" t="s">
        <v>23</v>
      </c>
      <c r="K1407" t="s">
        <v>28</v>
      </c>
      <c r="L1407" t="s">
        <v>5534</v>
      </c>
      <c r="M1407">
        <f>IF(ABS(I1407-H1408)&lt;=100,M1406,M1406+1)</f>
        <v>705</v>
      </c>
      <c r="N1407" t="str">
        <f t="shared" si="46"/>
        <v>0</v>
      </c>
      <c r="O1407">
        <f t="shared" si="47"/>
        <v>704</v>
      </c>
    </row>
    <row r="1408" spans="1:15" x14ac:dyDescent="0.35">
      <c r="A1408" t="s">
        <v>26</v>
      </c>
      <c r="B1408" t="s">
        <v>32</v>
      </c>
      <c r="C1408" t="s">
        <v>20</v>
      </c>
      <c r="D1408" t="s">
        <v>21</v>
      </c>
      <c r="E1408" t="s">
        <v>5</v>
      </c>
      <c r="G1408" t="s">
        <v>22</v>
      </c>
      <c r="H1408">
        <v>2319707</v>
      </c>
      <c r="I1408">
        <v>2320018</v>
      </c>
      <c r="J1408" t="s">
        <v>23</v>
      </c>
      <c r="K1408" t="s">
        <v>28</v>
      </c>
      <c r="L1408" t="s">
        <v>5585</v>
      </c>
      <c r="M1408">
        <f>IF(ABS(I1408-H1409)&lt;=100,M1407,M1407+1)</f>
        <v>706</v>
      </c>
      <c r="N1408" t="str">
        <f t="shared" si="46"/>
        <v>0</v>
      </c>
      <c r="O1408">
        <f t="shared" si="47"/>
        <v>705</v>
      </c>
    </row>
    <row r="1409" spans="1:15" x14ac:dyDescent="0.35">
      <c r="A1409" t="s">
        <v>26</v>
      </c>
      <c r="B1409" t="s">
        <v>32</v>
      </c>
      <c r="C1409" t="s">
        <v>20</v>
      </c>
      <c r="D1409" t="s">
        <v>21</v>
      </c>
      <c r="E1409" t="s">
        <v>5</v>
      </c>
      <c r="G1409" t="s">
        <v>22</v>
      </c>
      <c r="H1409">
        <v>2321038</v>
      </c>
      <c r="I1409">
        <v>2321718</v>
      </c>
      <c r="J1409" t="s">
        <v>23</v>
      </c>
      <c r="K1409" t="s">
        <v>28</v>
      </c>
      <c r="L1409" t="s">
        <v>5590</v>
      </c>
      <c r="M1409">
        <f>IF(ABS(I1409-H1410)&lt;=100,M1408,M1408+1)</f>
        <v>707</v>
      </c>
      <c r="N1409" t="str">
        <f t="shared" si="46"/>
        <v>0</v>
      </c>
      <c r="O1409">
        <f t="shared" si="47"/>
        <v>706</v>
      </c>
    </row>
    <row r="1410" spans="1:15" x14ac:dyDescent="0.35">
      <c r="A1410" t="s">
        <v>26</v>
      </c>
      <c r="B1410" t="s">
        <v>32</v>
      </c>
      <c r="C1410" t="s">
        <v>20</v>
      </c>
      <c r="D1410" t="s">
        <v>21</v>
      </c>
      <c r="E1410" t="s">
        <v>5</v>
      </c>
      <c r="G1410" t="s">
        <v>22</v>
      </c>
      <c r="H1410">
        <v>2322361</v>
      </c>
      <c r="I1410">
        <v>2323542</v>
      </c>
      <c r="J1410" t="s">
        <v>23</v>
      </c>
      <c r="K1410" t="s">
        <v>5595</v>
      </c>
      <c r="L1410" t="s">
        <v>5594</v>
      </c>
      <c r="M1410">
        <f>IF(ABS(I1410-H1411)&lt;=100,M1409,M1409+1)</f>
        <v>708</v>
      </c>
      <c r="N1410" t="str">
        <f t="shared" ref="N1410:N1473" si="48">IF(COUNTIF(M$1:M$3238,M1410)=1,"0",M1410)</f>
        <v>0</v>
      </c>
      <c r="O1410">
        <f t="shared" si="47"/>
        <v>707</v>
      </c>
    </row>
    <row r="1411" spans="1:15" x14ac:dyDescent="0.35">
      <c r="A1411" t="s">
        <v>26</v>
      </c>
      <c r="B1411" t="s">
        <v>32</v>
      </c>
      <c r="C1411" t="s">
        <v>20</v>
      </c>
      <c r="D1411" t="s">
        <v>21</v>
      </c>
      <c r="E1411" t="s">
        <v>5</v>
      </c>
      <c r="G1411" t="s">
        <v>22</v>
      </c>
      <c r="H1411">
        <v>2324039</v>
      </c>
      <c r="I1411">
        <v>2325226</v>
      </c>
      <c r="J1411" t="s">
        <v>23</v>
      </c>
      <c r="K1411" t="s">
        <v>5595</v>
      </c>
      <c r="L1411" t="s">
        <v>5597</v>
      </c>
      <c r="M1411">
        <f>IF(ABS(I1411-H1412)&lt;=100,M1410,M1410+1)</f>
        <v>709</v>
      </c>
      <c r="N1411">
        <f t="shared" si="48"/>
        <v>709</v>
      </c>
      <c r="O1411">
        <f t="shared" ref="O1411:O1474" si="49">M1410</f>
        <v>708</v>
      </c>
    </row>
    <row r="1412" spans="1:15" x14ac:dyDescent="0.35">
      <c r="A1412" t="s">
        <v>26</v>
      </c>
      <c r="B1412" t="s">
        <v>32</v>
      </c>
      <c r="C1412" t="s">
        <v>20</v>
      </c>
      <c r="D1412" t="s">
        <v>21</v>
      </c>
      <c r="E1412" t="s">
        <v>5</v>
      </c>
      <c r="G1412" t="s">
        <v>22</v>
      </c>
      <c r="H1412">
        <v>2325786</v>
      </c>
      <c r="I1412">
        <v>2326208</v>
      </c>
      <c r="J1412" t="s">
        <v>23</v>
      </c>
      <c r="K1412" t="s">
        <v>1278</v>
      </c>
      <c r="L1412" t="s">
        <v>5601</v>
      </c>
      <c r="M1412">
        <f>IF(ABS(I1412-H1413)&lt;=100,M1411,M1411+1)</f>
        <v>709</v>
      </c>
      <c r="N1412">
        <f t="shared" si="48"/>
        <v>709</v>
      </c>
      <c r="O1412">
        <f t="shared" si="49"/>
        <v>709</v>
      </c>
    </row>
    <row r="1413" spans="1:15" x14ac:dyDescent="0.35">
      <c r="A1413" t="s">
        <v>26</v>
      </c>
      <c r="B1413" t="s">
        <v>32</v>
      </c>
      <c r="C1413" t="s">
        <v>20</v>
      </c>
      <c r="D1413" t="s">
        <v>21</v>
      </c>
      <c r="E1413" t="s">
        <v>5</v>
      </c>
      <c r="G1413" t="s">
        <v>22</v>
      </c>
      <c r="H1413">
        <v>2326308</v>
      </c>
      <c r="I1413">
        <v>2327195</v>
      </c>
      <c r="J1413" t="s">
        <v>23</v>
      </c>
      <c r="K1413" t="s">
        <v>3093</v>
      </c>
      <c r="L1413" t="s">
        <v>5603</v>
      </c>
      <c r="M1413">
        <f>IF(ABS(I1413-H1414)&lt;=100,M1412,M1412+1)</f>
        <v>710</v>
      </c>
      <c r="N1413" t="str">
        <f t="shared" si="48"/>
        <v>0</v>
      </c>
      <c r="O1413">
        <f t="shared" si="49"/>
        <v>709</v>
      </c>
    </row>
    <row r="1414" spans="1:15" x14ac:dyDescent="0.35">
      <c r="A1414" t="s">
        <v>26</v>
      </c>
      <c r="B1414" t="s">
        <v>32</v>
      </c>
      <c r="C1414" t="s">
        <v>20</v>
      </c>
      <c r="D1414" t="s">
        <v>21</v>
      </c>
      <c r="E1414" t="s">
        <v>5</v>
      </c>
      <c r="G1414" t="s">
        <v>22</v>
      </c>
      <c r="H1414">
        <v>2327303</v>
      </c>
      <c r="I1414">
        <v>2327533</v>
      </c>
      <c r="J1414" t="s">
        <v>23</v>
      </c>
      <c r="K1414" t="s">
        <v>28</v>
      </c>
      <c r="L1414" t="s">
        <v>5605</v>
      </c>
      <c r="M1414">
        <f>IF(ABS(I1414-H1415)&lt;=100,M1413,M1413+1)</f>
        <v>711</v>
      </c>
      <c r="N1414" t="str">
        <f t="shared" si="48"/>
        <v>0</v>
      </c>
      <c r="O1414">
        <f t="shared" si="49"/>
        <v>710</v>
      </c>
    </row>
    <row r="1415" spans="1:15" x14ac:dyDescent="0.35">
      <c r="A1415" t="s">
        <v>26</v>
      </c>
      <c r="B1415" t="s">
        <v>32</v>
      </c>
      <c r="C1415" t="s">
        <v>20</v>
      </c>
      <c r="D1415" t="s">
        <v>21</v>
      </c>
      <c r="E1415" t="s">
        <v>5</v>
      </c>
      <c r="G1415" t="s">
        <v>22</v>
      </c>
      <c r="H1415">
        <v>2327810</v>
      </c>
      <c r="I1415">
        <v>2329027</v>
      </c>
      <c r="J1415" t="s">
        <v>23</v>
      </c>
      <c r="K1415" t="s">
        <v>5608</v>
      </c>
      <c r="L1415" t="s">
        <v>5607</v>
      </c>
      <c r="M1415">
        <f>IF(ABS(I1415-H1416)&lt;=100,M1414,M1414+1)</f>
        <v>712</v>
      </c>
      <c r="N1415">
        <f t="shared" si="48"/>
        <v>712</v>
      </c>
      <c r="O1415">
        <f t="shared" si="49"/>
        <v>711</v>
      </c>
    </row>
    <row r="1416" spans="1:15" x14ac:dyDescent="0.35">
      <c r="A1416" t="s">
        <v>26</v>
      </c>
      <c r="B1416" t="s">
        <v>32</v>
      </c>
      <c r="C1416" t="s">
        <v>20</v>
      </c>
      <c r="D1416" t="s">
        <v>21</v>
      </c>
      <c r="E1416" t="s">
        <v>5</v>
      </c>
      <c r="G1416" t="s">
        <v>22</v>
      </c>
      <c r="H1416">
        <v>2330429</v>
      </c>
      <c r="I1416">
        <v>2331262</v>
      </c>
      <c r="J1416" t="s">
        <v>23</v>
      </c>
      <c r="K1416" t="s">
        <v>1635</v>
      </c>
      <c r="L1416" t="s">
        <v>5611</v>
      </c>
      <c r="M1416">
        <f>IF(ABS(I1416-H1417)&lt;=100,M1415,M1415+1)</f>
        <v>712</v>
      </c>
      <c r="N1416">
        <f t="shared" si="48"/>
        <v>712</v>
      </c>
      <c r="O1416">
        <f t="shared" si="49"/>
        <v>712</v>
      </c>
    </row>
    <row r="1417" spans="1:15" x14ac:dyDescent="0.35">
      <c r="A1417" t="s">
        <v>26</v>
      </c>
      <c r="B1417" t="s">
        <v>32</v>
      </c>
      <c r="C1417" t="s">
        <v>20</v>
      </c>
      <c r="D1417" t="s">
        <v>21</v>
      </c>
      <c r="E1417" t="s">
        <v>5</v>
      </c>
      <c r="G1417" t="s">
        <v>22</v>
      </c>
      <c r="H1417">
        <v>2331295</v>
      </c>
      <c r="I1417">
        <v>2331945</v>
      </c>
      <c r="J1417" t="s">
        <v>23</v>
      </c>
      <c r="K1417" t="s">
        <v>1638</v>
      </c>
      <c r="L1417" t="s">
        <v>5613</v>
      </c>
      <c r="M1417">
        <f>IF(ABS(I1417-H1418)&lt;=100,M1416,M1416+1)</f>
        <v>712</v>
      </c>
      <c r="N1417">
        <f t="shared" si="48"/>
        <v>712</v>
      </c>
      <c r="O1417">
        <f t="shared" si="49"/>
        <v>712</v>
      </c>
    </row>
    <row r="1418" spans="1:15" x14ac:dyDescent="0.35">
      <c r="A1418" t="s">
        <v>26</v>
      </c>
      <c r="B1418" t="s">
        <v>32</v>
      </c>
      <c r="C1418" t="s">
        <v>20</v>
      </c>
      <c r="D1418" t="s">
        <v>21</v>
      </c>
      <c r="E1418" t="s">
        <v>5</v>
      </c>
      <c r="G1418" t="s">
        <v>22</v>
      </c>
      <c r="H1418">
        <v>2331935</v>
      </c>
      <c r="I1418">
        <v>2332966</v>
      </c>
      <c r="J1418" t="s">
        <v>23</v>
      </c>
      <c r="K1418" t="s">
        <v>575</v>
      </c>
      <c r="L1418" t="s">
        <v>5615</v>
      </c>
      <c r="M1418">
        <f>IF(ABS(I1418-H1419)&lt;=100,M1417,M1417+1)</f>
        <v>713</v>
      </c>
      <c r="N1418" t="str">
        <f t="shared" si="48"/>
        <v>0</v>
      </c>
      <c r="O1418">
        <f t="shared" si="49"/>
        <v>712</v>
      </c>
    </row>
    <row r="1419" spans="1:15" x14ac:dyDescent="0.35">
      <c r="A1419" t="s">
        <v>26</v>
      </c>
      <c r="B1419" t="s">
        <v>32</v>
      </c>
      <c r="C1419" t="s">
        <v>20</v>
      </c>
      <c r="D1419" t="s">
        <v>21</v>
      </c>
      <c r="E1419" t="s">
        <v>5</v>
      </c>
      <c r="G1419" t="s">
        <v>22</v>
      </c>
      <c r="H1419">
        <v>2333326</v>
      </c>
      <c r="I1419">
        <v>2333967</v>
      </c>
      <c r="J1419" t="s">
        <v>23</v>
      </c>
      <c r="K1419" t="s">
        <v>5618</v>
      </c>
      <c r="L1419" t="s">
        <v>5617</v>
      </c>
      <c r="M1419">
        <f>IF(ABS(I1419-H1420)&lt;=100,M1418,M1418+1)</f>
        <v>714</v>
      </c>
      <c r="N1419" t="str">
        <f t="shared" si="48"/>
        <v>0</v>
      </c>
      <c r="O1419">
        <f t="shared" si="49"/>
        <v>713</v>
      </c>
    </row>
    <row r="1420" spans="1:15" x14ac:dyDescent="0.35">
      <c r="A1420" t="s">
        <v>26</v>
      </c>
      <c r="B1420" t="s">
        <v>32</v>
      </c>
      <c r="C1420" t="s">
        <v>20</v>
      </c>
      <c r="D1420" t="s">
        <v>21</v>
      </c>
      <c r="E1420" t="s">
        <v>5</v>
      </c>
      <c r="G1420" t="s">
        <v>22</v>
      </c>
      <c r="H1420">
        <v>2336749</v>
      </c>
      <c r="I1420">
        <v>2336979</v>
      </c>
      <c r="J1420" t="s">
        <v>23</v>
      </c>
      <c r="K1420" t="s">
        <v>5627</v>
      </c>
      <c r="L1420" t="s">
        <v>5626</v>
      </c>
      <c r="M1420">
        <f>IF(ABS(I1420-H1421)&lt;=100,M1419,M1419+1)</f>
        <v>715</v>
      </c>
      <c r="N1420">
        <f t="shared" si="48"/>
        <v>715</v>
      </c>
      <c r="O1420">
        <f t="shared" si="49"/>
        <v>714</v>
      </c>
    </row>
    <row r="1421" spans="1:15" x14ac:dyDescent="0.35">
      <c r="A1421" t="s">
        <v>26</v>
      </c>
      <c r="B1421" t="s">
        <v>32</v>
      </c>
      <c r="C1421" t="s">
        <v>20</v>
      </c>
      <c r="D1421" t="s">
        <v>21</v>
      </c>
      <c r="E1421" t="s">
        <v>5</v>
      </c>
      <c r="G1421" t="s">
        <v>22</v>
      </c>
      <c r="H1421">
        <v>2338637</v>
      </c>
      <c r="I1421">
        <v>2339272</v>
      </c>
      <c r="J1421" t="s">
        <v>23</v>
      </c>
      <c r="K1421" t="s">
        <v>1901</v>
      </c>
      <c r="L1421" t="s">
        <v>5631</v>
      </c>
      <c r="M1421">
        <f>IF(ABS(I1421-H1422)&lt;=100,M1420,M1420+1)</f>
        <v>715</v>
      </c>
      <c r="N1421">
        <f t="shared" si="48"/>
        <v>715</v>
      </c>
      <c r="O1421">
        <f t="shared" si="49"/>
        <v>715</v>
      </c>
    </row>
    <row r="1422" spans="1:15" x14ac:dyDescent="0.35">
      <c r="A1422" t="s">
        <v>26</v>
      </c>
      <c r="B1422" t="s">
        <v>32</v>
      </c>
      <c r="C1422" t="s">
        <v>20</v>
      </c>
      <c r="D1422" t="s">
        <v>21</v>
      </c>
      <c r="E1422" t="s">
        <v>5</v>
      </c>
      <c r="G1422" t="s">
        <v>22</v>
      </c>
      <c r="H1422">
        <v>2339247</v>
      </c>
      <c r="I1422">
        <v>2340293</v>
      </c>
      <c r="J1422" t="s">
        <v>23</v>
      </c>
      <c r="K1422" t="s">
        <v>1664</v>
      </c>
      <c r="L1422" t="s">
        <v>5633</v>
      </c>
      <c r="M1422">
        <f>IF(ABS(I1422-H1423)&lt;=100,M1421,M1421+1)</f>
        <v>715</v>
      </c>
      <c r="N1422">
        <f t="shared" si="48"/>
        <v>715</v>
      </c>
      <c r="O1422">
        <f t="shared" si="49"/>
        <v>715</v>
      </c>
    </row>
    <row r="1423" spans="1:15" x14ac:dyDescent="0.35">
      <c r="A1423" t="s">
        <v>26</v>
      </c>
      <c r="B1423" t="s">
        <v>32</v>
      </c>
      <c r="C1423" t="s">
        <v>20</v>
      </c>
      <c r="D1423" t="s">
        <v>21</v>
      </c>
      <c r="E1423" t="s">
        <v>5</v>
      </c>
      <c r="G1423" t="s">
        <v>22</v>
      </c>
      <c r="H1423">
        <v>2340290</v>
      </c>
      <c r="I1423">
        <v>2340988</v>
      </c>
      <c r="J1423" t="s">
        <v>23</v>
      </c>
      <c r="K1423" t="s">
        <v>28</v>
      </c>
      <c r="L1423" t="s">
        <v>5635</v>
      </c>
      <c r="M1423">
        <f>IF(ABS(I1423-H1424)&lt;=100,M1422,M1422+1)</f>
        <v>715</v>
      </c>
      <c r="N1423">
        <f t="shared" si="48"/>
        <v>715</v>
      </c>
      <c r="O1423">
        <f t="shared" si="49"/>
        <v>715</v>
      </c>
    </row>
    <row r="1424" spans="1:15" x14ac:dyDescent="0.35">
      <c r="A1424" t="s">
        <v>26</v>
      </c>
      <c r="B1424" t="s">
        <v>32</v>
      </c>
      <c r="C1424" t="s">
        <v>20</v>
      </c>
      <c r="D1424" t="s">
        <v>21</v>
      </c>
      <c r="E1424" t="s">
        <v>5</v>
      </c>
      <c r="G1424" t="s">
        <v>22</v>
      </c>
      <c r="H1424">
        <v>2341054</v>
      </c>
      <c r="I1424">
        <v>2341692</v>
      </c>
      <c r="J1424" t="s">
        <v>23</v>
      </c>
      <c r="K1424" t="s">
        <v>28</v>
      </c>
      <c r="L1424" t="s">
        <v>5637</v>
      </c>
      <c r="M1424">
        <f>IF(ABS(I1424-H1425)&lt;=100,M1423,M1423+1)</f>
        <v>715</v>
      </c>
      <c r="N1424">
        <f t="shared" si="48"/>
        <v>715</v>
      </c>
      <c r="O1424">
        <f t="shared" si="49"/>
        <v>715</v>
      </c>
    </row>
    <row r="1425" spans="1:15" x14ac:dyDescent="0.35">
      <c r="A1425" t="s">
        <v>26</v>
      </c>
      <c r="B1425" t="s">
        <v>32</v>
      </c>
      <c r="C1425" t="s">
        <v>20</v>
      </c>
      <c r="D1425" t="s">
        <v>21</v>
      </c>
      <c r="E1425" t="s">
        <v>5</v>
      </c>
      <c r="G1425" t="s">
        <v>22</v>
      </c>
      <c r="H1425">
        <v>2341706</v>
      </c>
      <c r="I1425">
        <v>2342053</v>
      </c>
      <c r="J1425" t="s">
        <v>23</v>
      </c>
      <c r="K1425" t="s">
        <v>157</v>
      </c>
      <c r="L1425" t="s">
        <v>5639</v>
      </c>
      <c r="M1425">
        <f>IF(ABS(I1425-H1426)&lt;=100,M1424,M1424+1)</f>
        <v>716</v>
      </c>
      <c r="N1425">
        <f t="shared" si="48"/>
        <v>716</v>
      </c>
      <c r="O1425">
        <f t="shared" si="49"/>
        <v>715</v>
      </c>
    </row>
    <row r="1426" spans="1:15" x14ac:dyDescent="0.35">
      <c r="A1426" t="s">
        <v>26</v>
      </c>
      <c r="B1426" t="s">
        <v>32</v>
      </c>
      <c r="C1426" t="s">
        <v>20</v>
      </c>
      <c r="D1426" t="s">
        <v>21</v>
      </c>
      <c r="E1426" t="s">
        <v>5</v>
      </c>
      <c r="G1426" t="s">
        <v>22</v>
      </c>
      <c r="H1426">
        <v>2346621</v>
      </c>
      <c r="I1426">
        <v>2348147</v>
      </c>
      <c r="J1426" t="s">
        <v>23</v>
      </c>
      <c r="K1426" t="s">
        <v>132</v>
      </c>
      <c r="L1426" t="s">
        <v>5650</v>
      </c>
      <c r="M1426">
        <f>IF(ABS(I1426-H1427)&lt;=100,M1425,M1425+1)</f>
        <v>716</v>
      </c>
      <c r="N1426">
        <f t="shared" si="48"/>
        <v>716</v>
      </c>
      <c r="O1426">
        <f t="shared" si="49"/>
        <v>716</v>
      </c>
    </row>
    <row r="1427" spans="1:15" x14ac:dyDescent="0.35">
      <c r="A1427" t="s">
        <v>26</v>
      </c>
      <c r="B1427" t="s">
        <v>32</v>
      </c>
      <c r="C1427" t="s">
        <v>20</v>
      </c>
      <c r="D1427" t="s">
        <v>21</v>
      </c>
      <c r="E1427" t="s">
        <v>5</v>
      </c>
      <c r="G1427" t="s">
        <v>22</v>
      </c>
      <c r="H1427">
        <v>2348166</v>
      </c>
      <c r="I1427">
        <v>2348615</v>
      </c>
      <c r="J1427" t="s">
        <v>23</v>
      </c>
      <c r="K1427" t="s">
        <v>132</v>
      </c>
      <c r="L1427" t="s">
        <v>5652</v>
      </c>
      <c r="M1427">
        <f>IF(ABS(I1427-H1428)&lt;=100,M1426,M1426+1)</f>
        <v>716</v>
      </c>
      <c r="N1427">
        <f t="shared" si="48"/>
        <v>716</v>
      </c>
      <c r="O1427">
        <f t="shared" si="49"/>
        <v>716</v>
      </c>
    </row>
    <row r="1428" spans="1:15" x14ac:dyDescent="0.35">
      <c r="A1428" t="s">
        <v>26</v>
      </c>
      <c r="B1428" t="s">
        <v>32</v>
      </c>
      <c r="C1428" t="s">
        <v>20</v>
      </c>
      <c r="D1428" t="s">
        <v>21</v>
      </c>
      <c r="E1428" t="s">
        <v>5</v>
      </c>
      <c r="G1428" t="s">
        <v>22</v>
      </c>
      <c r="H1428">
        <v>2348665</v>
      </c>
      <c r="I1428">
        <v>2349684</v>
      </c>
      <c r="J1428" t="s">
        <v>23</v>
      </c>
      <c r="K1428" t="s">
        <v>132</v>
      </c>
      <c r="L1428" t="s">
        <v>5654</v>
      </c>
      <c r="M1428">
        <f>IF(ABS(I1428-H1429)&lt;=100,M1427,M1427+1)</f>
        <v>717</v>
      </c>
      <c r="N1428">
        <f t="shared" si="48"/>
        <v>717</v>
      </c>
      <c r="O1428">
        <f t="shared" si="49"/>
        <v>716</v>
      </c>
    </row>
    <row r="1429" spans="1:15" x14ac:dyDescent="0.35">
      <c r="A1429" t="s">
        <v>26</v>
      </c>
      <c r="B1429" t="s">
        <v>32</v>
      </c>
      <c r="C1429" t="s">
        <v>20</v>
      </c>
      <c r="D1429" t="s">
        <v>21</v>
      </c>
      <c r="E1429" t="s">
        <v>5</v>
      </c>
      <c r="G1429" t="s">
        <v>22</v>
      </c>
      <c r="H1429">
        <v>2349821</v>
      </c>
      <c r="I1429">
        <v>2350555</v>
      </c>
      <c r="J1429" t="s">
        <v>23</v>
      </c>
      <c r="K1429" t="s">
        <v>1132</v>
      </c>
      <c r="L1429" t="s">
        <v>5656</v>
      </c>
      <c r="M1429">
        <f>IF(ABS(I1429-H1430)&lt;=100,M1428,M1428+1)</f>
        <v>717</v>
      </c>
      <c r="N1429">
        <f t="shared" si="48"/>
        <v>717</v>
      </c>
      <c r="O1429">
        <f t="shared" si="49"/>
        <v>717</v>
      </c>
    </row>
    <row r="1430" spans="1:15" x14ac:dyDescent="0.35">
      <c r="A1430" t="s">
        <v>26</v>
      </c>
      <c r="B1430" t="s">
        <v>32</v>
      </c>
      <c r="C1430" t="s">
        <v>20</v>
      </c>
      <c r="D1430" t="s">
        <v>21</v>
      </c>
      <c r="E1430" t="s">
        <v>5</v>
      </c>
      <c r="G1430" t="s">
        <v>22</v>
      </c>
      <c r="H1430">
        <v>2350491</v>
      </c>
      <c r="I1430">
        <v>2352029</v>
      </c>
      <c r="J1430" t="s">
        <v>23</v>
      </c>
      <c r="K1430" t="s">
        <v>1664</v>
      </c>
      <c r="L1430" t="s">
        <v>5658</v>
      </c>
      <c r="M1430">
        <f>IF(ABS(I1430-H1431)&lt;=100,M1429,M1429+1)</f>
        <v>718</v>
      </c>
      <c r="N1430" t="str">
        <f t="shared" si="48"/>
        <v>0</v>
      </c>
      <c r="O1430">
        <f t="shared" si="49"/>
        <v>717</v>
      </c>
    </row>
    <row r="1431" spans="1:15" x14ac:dyDescent="0.35">
      <c r="A1431" t="s">
        <v>26</v>
      </c>
      <c r="B1431" t="s">
        <v>32</v>
      </c>
      <c r="C1431" t="s">
        <v>20</v>
      </c>
      <c r="D1431" t="s">
        <v>21</v>
      </c>
      <c r="E1431" t="s">
        <v>5</v>
      </c>
      <c r="G1431" t="s">
        <v>22</v>
      </c>
      <c r="H1431">
        <v>2352323</v>
      </c>
      <c r="I1431">
        <v>2353171</v>
      </c>
      <c r="J1431" t="s">
        <v>23</v>
      </c>
      <c r="K1431" t="s">
        <v>53</v>
      </c>
      <c r="L1431" t="s">
        <v>5660</v>
      </c>
      <c r="M1431">
        <f>IF(ABS(I1431-H1432)&lt;=100,M1430,M1430+1)</f>
        <v>719</v>
      </c>
      <c r="N1431" t="str">
        <f t="shared" si="48"/>
        <v>0</v>
      </c>
      <c r="O1431">
        <f t="shared" si="49"/>
        <v>718</v>
      </c>
    </row>
    <row r="1432" spans="1:15" x14ac:dyDescent="0.35">
      <c r="A1432" t="s">
        <v>26</v>
      </c>
      <c r="B1432" t="s">
        <v>32</v>
      </c>
      <c r="C1432" t="s">
        <v>20</v>
      </c>
      <c r="D1432" t="s">
        <v>21</v>
      </c>
      <c r="E1432" t="s">
        <v>5</v>
      </c>
      <c r="G1432" t="s">
        <v>22</v>
      </c>
      <c r="H1432">
        <v>2356197</v>
      </c>
      <c r="I1432">
        <v>2357108</v>
      </c>
      <c r="J1432" t="s">
        <v>23</v>
      </c>
      <c r="K1432" t="s">
        <v>3123</v>
      </c>
      <c r="L1432" t="s">
        <v>5667</v>
      </c>
      <c r="M1432">
        <f>IF(ABS(I1432-H1433)&lt;=100,M1431,M1431+1)</f>
        <v>720</v>
      </c>
      <c r="N1432" t="str">
        <f t="shared" si="48"/>
        <v>0</v>
      </c>
      <c r="O1432">
        <f t="shared" si="49"/>
        <v>719</v>
      </c>
    </row>
    <row r="1433" spans="1:15" x14ac:dyDescent="0.35">
      <c r="A1433" t="s">
        <v>26</v>
      </c>
      <c r="B1433" t="s">
        <v>32</v>
      </c>
      <c r="C1433" t="s">
        <v>20</v>
      </c>
      <c r="D1433" t="s">
        <v>21</v>
      </c>
      <c r="E1433" t="s">
        <v>5</v>
      </c>
      <c r="G1433" t="s">
        <v>22</v>
      </c>
      <c r="H1433">
        <v>2363442</v>
      </c>
      <c r="I1433">
        <v>2365448</v>
      </c>
      <c r="J1433" t="s">
        <v>23</v>
      </c>
      <c r="K1433" t="s">
        <v>40</v>
      </c>
      <c r="L1433" t="s">
        <v>5681</v>
      </c>
      <c r="M1433">
        <f>IF(ABS(I1433-H1434)&lt;=100,M1432,M1432+1)</f>
        <v>721</v>
      </c>
      <c r="N1433" t="str">
        <f t="shared" si="48"/>
        <v>0</v>
      </c>
      <c r="O1433">
        <f t="shared" si="49"/>
        <v>720</v>
      </c>
    </row>
    <row r="1434" spans="1:15" x14ac:dyDescent="0.35">
      <c r="A1434" t="s">
        <v>26</v>
      </c>
      <c r="B1434" t="s">
        <v>32</v>
      </c>
      <c r="C1434" t="s">
        <v>20</v>
      </c>
      <c r="D1434" t="s">
        <v>21</v>
      </c>
      <c r="E1434" t="s">
        <v>5</v>
      </c>
      <c r="G1434" t="s">
        <v>22</v>
      </c>
      <c r="H1434">
        <v>2373134</v>
      </c>
      <c r="I1434">
        <v>2373361</v>
      </c>
      <c r="J1434" t="s">
        <v>23</v>
      </c>
      <c r="K1434" t="s">
        <v>28</v>
      </c>
      <c r="L1434" t="s">
        <v>5696</v>
      </c>
      <c r="M1434">
        <f>IF(ABS(I1434-H1435)&lt;=100,M1433,M1433+1)</f>
        <v>722</v>
      </c>
      <c r="N1434" t="str">
        <f t="shared" si="48"/>
        <v>0</v>
      </c>
      <c r="O1434">
        <f t="shared" si="49"/>
        <v>721</v>
      </c>
    </row>
    <row r="1435" spans="1:15" x14ac:dyDescent="0.35">
      <c r="A1435" t="s">
        <v>26</v>
      </c>
      <c r="B1435" t="s">
        <v>32</v>
      </c>
      <c r="C1435" t="s">
        <v>20</v>
      </c>
      <c r="D1435" t="s">
        <v>21</v>
      </c>
      <c r="E1435" t="s">
        <v>5</v>
      </c>
      <c r="G1435" t="s">
        <v>22</v>
      </c>
      <c r="H1435">
        <v>2375221</v>
      </c>
      <c r="I1435">
        <v>2376240</v>
      </c>
      <c r="J1435" t="s">
        <v>23</v>
      </c>
      <c r="K1435" t="s">
        <v>28</v>
      </c>
      <c r="L1435" t="s">
        <v>5703</v>
      </c>
      <c r="M1435">
        <f>IF(ABS(I1435-H1436)&lt;=100,M1434,M1434+1)</f>
        <v>723</v>
      </c>
      <c r="N1435" t="str">
        <f t="shared" si="48"/>
        <v>0</v>
      </c>
      <c r="O1435">
        <f t="shared" si="49"/>
        <v>722</v>
      </c>
    </row>
    <row r="1436" spans="1:15" x14ac:dyDescent="0.35">
      <c r="A1436" t="s">
        <v>26</v>
      </c>
      <c r="B1436" t="s">
        <v>32</v>
      </c>
      <c r="C1436" t="s">
        <v>20</v>
      </c>
      <c r="D1436" t="s">
        <v>21</v>
      </c>
      <c r="E1436" t="s">
        <v>5</v>
      </c>
      <c r="G1436" t="s">
        <v>22</v>
      </c>
      <c r="H1436">
        <v>2376370</v>
      </c>
      <c r="I1436">
        <v>2377233</v>
      </c>
      <c r="J1436" t="s">
        <v>23</v>
      </c>
      <c r="K1436" t="s">
        <v>2926</v>
      </c>
      <c r="L1436" t="s">
        <v>5705</v>
      </c>
      <c r="M1436">
        <f>IF(ABS(I1436-H1437)&lt;=100,M1435,M1435+1)</f>
        <v>724</v>
      </c>
      <c r="N1436">
        <f t="shared" si="48"/>
        <v>724</v>
      </c>
      <c r="O1436">
        <f t="shared" si="49"/>
        <v>723</v>
      </c>
    </row>
    <row r="1437" spans="1:15" x14ac:dyDescent="0.35">
      <c r="A1437" t="s">
        <v>26</v>
      </c>
      <c r="B1437" t="s">
        <v>32</v>
      </c>
      <c r="C1437" t="s">
        <v>20</v>
      </c>
      <c r="D1437" t="s">
        <v>21</v>
      </c>
      <c r="E1437" t="s">
        <v>5</v>
      </c>
      <c r="G1437" t="s">
        <v>22</v>
      </c>
      <c r="H1437">
        <v>2377341</v>
      </c>
      <c r="I1437">
        <v>2377901</v>
      </c>
      <c r="J1437" t="s">
        <v>23</v>
      </c>
      <c r="K1437" t="s">
        <v>5255</v>
      </c>
      <c r="L1437" t="s">
        <v>5707</v>
      </c>
      <c r="M1437">
        <f>IF(ABS(I1437-H1438)&lt;=100,M1436,M1436+1)</f>
        <v>724</v>
      </c>
      <c r="N1437">
        <f t="shared" si="48"/>
        <v>724</v>
      </c>
      <c r="O1437">
        <f t="shared" si="49"/>
        <v>724</v>
      </c>
    </row>
    <row r="1438" spans="1:15" x14ac:dyDescent="0.35">
      <c r="A1438" t="s">
        <v>26</v>
      </c>
      <c r="B1438" t="s">
        <v>32</v>
      </c>
      <c r="C1438" t="s">
        <v>20</v>
      </c>
      <c r="D1438" t="s">
        <v>21</v>
      </c>
      <c r="E1438" t="s">
        <v>5</v>
      </c>
      <c r="G1438" t="s">
        <v>22</v>
      </c>
      <c r="H1438">
        <v>2377980</v>
      </c>
      <c r="I1438">
        <v>2379356</v>
      </c>
      <c r="J1438" t="s">
        <v>23</v>
      </c>
      <c r="K1438" t="s">
        <v>1828</v>
      </c>
      <c r="L1438" t="s">
        <v>5709</v>
      </c>
      <c r="M1438">
        <f>IF(ABS(I1438-H1439)&lt;=100,M1437,M1437+1)</f>
        <v>725</v>
      </c>
      <c r="N1438">
        <f t="shared" si="48"/>
        <v>725</v>
      </c>
      <c r="O1438">
        <f t="shared" si="49"/>
        <v>724</v>
      </c>
    </row>
    <row r="1439" spans="1:15" x14ac:dyDescent="0.35">
      <c r="A1439" t="s">
        <v>26</v>
      </c>
      <c r="B1439" t="s">
        <v>32</v>
      </c>
      <c r="C1439" t="s">
        <v>20</v>
      </c>
      <c r="D1439" t="s">
        <v>21</v>
      </c>
      <c r="E1439" t="s">
        <v>5</v>
      </c>
      <c r="G1439" t="s">
        <v>22</v>
      </c>
      <c r="H1439">
        <v>2383433</v>
      </c>
      <c r="I1439">
        <v>2384998</v>
      </c>
      <c r="J1439" t="s">
        <v>23</v>
      </c>
      <c r="K1439" t="s">
        <v>5719</v>
      </c>
      <c r="L1439" t="s">
        <v>5718</v>
      </c>
      <c r="M1439">
        <f>IF(ABS(I1439-H1440)&lt;=100,M1438,M1438+1)</f>
        <v>725</v>
      </c>
      <c r="N1439">
        <f t="shared" si="48"/>
        <v>725</v>
      </c>
      <c r="O1439">
        <f t="shared" si="49"/>
        <v>725</v>
      </c>
    </row>
    <row r="1440" spans="1:15" x14ac:dyDescent="0.35">
      <c r="A1440" t="s">
        <v>26</v>
      </c>
      <c r="B1440" t="s">
        <v>32</v>
      </c>
      <c r="C1440" t="s">
        <v>20</v>
      </c>
      <c r="D1440" t="s">
        <v>21</v>
      </c>
      <c r="E1440" t="s">
        <v>5</v>
      </c>
      <c r="G1440" t="s">
        <v>22</v>
      </c>
      <c r="H1440">
        <v>2385036</v>
      </c>
      <c r="I1440">
        <v>2385218</v>
      </c>
      <c r="J1440" t="s">
        <v>23</v>
      </c>
      <c r="K1440" t="s">
        <v>28</v>
      </c>
      <c r="L1440" t="s">
        <v>5721</v>
      </c>
      <c r="M1440">
        <f>IF(ABS(I1440-H1441)&lt;=100,M1439,M1439+1)</f>
        <v>726</v>
      </c>
      <c r="N1440" t="str">
        <f t="shared" si="48"/>
        <v>0</v>
      </c>
      <c r="O1440">
        <f t="shared" si="49"/>
        <v>725</v>
      </c>
    </row>
    <row r="1441" spans="1:15" x14ac:dyDescent="0.35">
      <c r="A1441" t="s">
        <v>26</v>
      </c>
      <c r="B1441" t="s">
        <v>32</v>
      </c>
      <c r="C1441" t="s">
        <v>20</v>
      </c>
      <c r="D1441" t="s">
        <v>21</v>
      </c>
      <c r="E1441" t="s">
        <v>5</v>
      </c>
      <c r="G1441" t="s">
        <v>22</v>
      </c>
      <c r="H1441">
        <v>2388064</v>
      </c>
      <c r="I1441">
        <v>2389011</v>
      </c>
      <c r="J1441" t="s">
        <v>23</v>
      </c>
      <c r="K1441" t="s">
        <v>28</v>
      </c>
      <c r="L1441" t="s">
        <v>5729</v>
      </c>
      <c r="M1441">
        <f>IF(ABS(I1441-H1442)&lt;=100,M1440,M1440+1)</f>
        <v>727</v>
      </c>
      <c r="N1441" t="str">
        <f t="shared" si="48"/>
        <v>0</v>
      </c>
      <c r="O1441">
        <f t="shared" si="49"/>
        <v>726</v>
      </c>
    </row>
    <row r="1442" spans="1:15" x14ac:dyDescent="0.35">
      <c r="A1442" t="s">
        <v>26</v>
      </c>
      <c r="B1442" t="s">
        <v>32</v>
      </c>
      <c r="C1442" t="s">
        <v>20</v>
      </c>
      <c r="D1442" t="s">
        <v>21</v>
      </c>
      <c r="E1442" t="s">
        <v>5</v>
      </c>
      <c r="G1442" t="s">
        <v>22</v>
      </c>
      <c r="H1442">
        <v>2397494</v>
      </c>
      <c r="I1442">
        <v>2398699</v>
      </c>
      <c r="J1442" t="s">
        <v>23</v>
      </c>
      <c r="K1442" t="s">
        <v>194</v>
      </c>
      <c r="L1442" t="s">
        <v>5751</v>
      </c>
      <c r="M1442">
        <f>IF(ABS(I1442-H1443)&lt;=100,M1441,M1441+1)</f>
        <v>728</v>
      </c>
      <c r="N1442">
        <f t="shared" si="48"/>
        <v>728</v>
      </c>
      <c r="O1442">
        <f t="shared" si="49"/>
        <v>727</v>
      </c>
    </row>
    <row r="1443" spans="1:15" x14ac:dyDescent="0.35">
      <c r="A1443" t="s">
        <v>26</v>
      </c>
      <c r="B1443" t="s">
        <v>32</v>
      </c>
      <c r="C1443" t="s">
        <v>20</v>
      </c>
      <c r="D1443" t="s">
        <v>21</v>
      </c>
      <c r="E1443" t="s">
        <v>5</v>
      </c>
      <c r="G1443" t="s">
        <v>22</v>
      </c>
      <c r="H1443">
        <v>2400121</v>
      </c>
      <c r="I1443">
        <v>2400864</v>
      </c>
      <c r="J1443" t="s">
        <v>23</v>
      </c>
      <c r="K1443" t="s">
        <v>3738</v>
      </c>
      <c r="L1443" t="s">
        <v>5756</v>
      </c>
      <c r="M1443">
        <f>IF(ABS(I1443-H1444)&lt;=100,M1442,M1442+1)</f>
        <v>728</v>
      </c>
      <c r="N1443">
        <f t="shared" si="48"/>
        <v>728</v>
      </c>
      <c r="O1443">
        <f t="shared" si="49"/>
        <v>728</v>
      </c>
    </row>
    <row r="1444" spans="1:15" x14ac:dyDescent="0.35">
      <c r="A1444" t="s">
        <v>26</v>
      </c>
      <c r="B1444" t="s">
        <v>32</v>
      </c>
      <c r="C1444" t="s">
        <v>20</v>
      </c>
      <c r="D1444" t="s">
        <v>21</v>
      </c>
      <c r="E1444" t="s">
        <v>5</v>
      </c>
      <c r="G1444" t="s">
        <v>22</v>
      </c>
      <c r="H1444">
        <v>2400901</v>
      </c>
      <c r="I1444">
        <v>2401602</v>
      </c>
      <c r="J1444" t="s">
        <v>23</v>
      </c>
      <c r="K1444" t="s">
        <v>5759</v>
      </c>
      <c r="L1444" t="s">
        <v>5758</v>
      </c>
      <c r="M1444">
        <f>IF(ABS(I1444-H1445)&lt;=100,M1443,M1443+1)</f>
        <v>728</v>
      </c>
      <c r="N1444">
        <f t="shared" si="48"/>
        <v>728</v>
      </c>
      <c r="O1444">
        <f t="shared" si="49"/>
        <v>728</v>
      </c>
    </row>
    <row r="1445" spans="1:15" x14ac:dyDescent="0.35">
      <c r="A1445" t="s">
        <v>26</v>
      </c>
      <c r="B1445" t="s">
        <v>32</v>
      </c>
      <c r="C1445" t="s">
        <v>20</v>
      </c>
      <c r="D1445" t="s">
        <v>21</v>
      </c>
      <c r="E1445" t="s">
        <v>5</v>
      </c>
      <c r="G1445" t="s">
        <v>22</v>
      </c>
      <c r="H1445">
        <v>2401589</v>
      </c>
      <c r="I1445">
        <v>2402404</v>
      </c>
      <c r="J1445" t="s">
        <v>23</v>
      </c>
      <c r="K1445" t="s">
        <v>3712</v>
      </c>
      <c r="L1445" t="s">
        <v>5761</v>
      </c>
      <c r="M1445">
        <f>IF(ABS(I1445-H1446)&lt;=100,M1444,M1444+1)</f>
        <v>729</v>
      </c>
      <c r="N1445" t="str">
        <f t="shared" si="48"/>
        <v>0</v>
      </c>
      <c r="O1445">
        <f t="shared" si="49"/>
        <v>728</v>
      </c>
    </row>
    <row r="1446" spans="1:15" x14ac:dyDescent="0.35">
      <c r="A1446" t="s">
        <v>26</v>
      </c>
      <c r="B1446" t="s">
        <v>32</v>
      </c>
      <c r="C1446" t="s">
        <v>20</v>
      </c>
      <c r="D1446" t="s">
        <v>21</v>
      </c>
      <c r="E1446" t="s">
        <v>5</v>
      </c>
      <c r="G1446" t="s">
        <v>22</v>
      </c>
      <c r="H1446">
        <v>2403850</v>
      </c>
      <c r="I1446">
        <v>2405202</v>
      </c>
      <c r="J1446" t="s">
        <v>23</v>
      </c>
      <c r="K1446" t="s">
        <v>28</v>
      </c>
      <c r="L1446" t="s">
        <v>5766</v>
      </c>
      <c r="M1446">
        <f>IF(ABS(I1446-H1447)&lt;=100,M1445,M1445+1)</f>
        <v>730</v>
      </c>
      <c r="N1446">
        <f t="shared" si="48"/>
        <v>730</v>
      </c>
      <c r="O1446">
        <f t="shared" si="49"/>
        <v>729</v>
      </c>
    </row>
    <row r="1447" spans="1:15" x14ac:dyDescent="0.35">
      <c r="A1447" t="s">
        <v>26</v>
      </c>
      <c r="B1447" t="s">
        <v>32</v>
      </c>
      <c r="C1447" t="s">
        <v>20</v>
      </c>
      <c r="D1447" t="s">
        <v>21</v>
      </c>
      <c r="E1447" t="s">
        <v>5</v>
      </c>
      <c r="G1447" t="s">
        <v>22</v>
      </c>
      <c r="H1447">
        <v>2405358</v>
      </c>
      <c r="I1447">
        <v>2406047</v>
      </c>
      <c r="J1447" t="s">
        <v>23</v>
      </c>
      <c r="K1447" t="s">
        <v>5769</v>
      </c>
      <c r="L1447" t="s">
        <v>5768</v>
      </c>
      <c r="M1447">
        <f>IF(ABS(I1447-H1448)&lt;=100,M1446,M1446+1)</f>
        <v>730</v>
      </c>
      <c r="N1447">
        <f t="shared" si="48"/>
        <v>730</v>
      </c>
      <c r="O1447">
        <f t="shared" si="49"/>
        <v>730</v>
      </c>
    </row>
    <row r="1448" spans="1:15" x14ac:dyDescent="0.35">
      <c r="A1448" t="s">
        <v>26</v>
      </c>
      <c r="B1448" t="s">
        <v>32</v>
      </c>
      <c r="C1448" t="s">
        <v>20</v>
      </c>
      <c r="D1448" t="s">
        <v>21</v>
      </c>
      <c r="E1448" t="s">
        <v>5</v>
      </c>
      <c r="G1448" t="s">
        <v>22</v>
      </c>
      <c r="H1448">
        <v>2406062</v>
      </c>
      <c r="I1448">
        <v>2406412</v>
      </c>
      <c r="J1448" t="s">
        <v>23</v>
      </c>
      <c r="K1448" t="s">
        <v>28</v>
      </c>
      <c r="L1448" t="s">
        <v>5771</v>
      </c>
      <c r="M1448">
        <f>IF(ABS(I1448-H1449)&lt;=100,M1447,M1447+1)</f>
        <v>731</v>
      </c>
      <c r="N1448">
        <f t="shared" si="48"/>
        <v>731</v>
      </c>
      <c r="O1448">
        <f t="shared" si="49"/>
        <v>730</v>
      </c>
    </row>
    <row r="1449" spans="1:15" x14ac:dyDescent="0.35">
      <c r="A1449" t="s">
        <v>26</v>
      </c>
      <c r="B1449" t="s">
        <v>32</v>
      </c>
      <c r="C1449" t="s">
        <v>20</v>
      </c>
      <c r="D1449" t="s">
        <v>21</v>
      </c>
      <c r="E1449" t="s">
        <v>5</v>
      </c>
      <c r="G1449" t="s">
        <v>22</v>
      </c>
      <c r="H1449">
        <v>2406615</v>
      </c>
      <c r="I1449">
        <v>2407448</v>
      </c>
      <c r="J1449" t="s">
        <v>23</v>
      </c>
      <c r="K1449" t="s">
        <v>5177</v>
      </c>
      <c r="L1449" t="s">
        <v>5773</v>
      </c>
      <c r="M1449">
        <f>IF(ABS(I1449-H1450)&lt;=100,M1448,M1448+1)</f>
        <v>731</v>
      </c>
      <c r="N1449">
        <f t="shared" si="48"/>
        <v>731</v>
      </c>
      <c r="O1449">
        <f t="shared" si="49"/>
        <v>731</v>
      </c>
    </row>
    <row r="1450" spans="1:15" x14ac:dyDescent="0.35">
      <c r="A1450" t="s">
        <v>26</v>
      </c>
      <c r="B1450" t="s">
        <v>32</v>
      </c>
      <c r="C1450" t="s">
        <v>20</v>
      </c>
      <c r="D1450" t="s">
        <v>21</v>
      </c>
      <c r="E1450" t="s">
        <v>5</v>
      </c>
      <c r="G1450" t="s">
        <v>22</v>
      </c>
      <c r="H1450">
        <v>2407508</v>
      </c>
      <c r="I1450">
        <v>2407762</v>
      </c>
      <c r="J1450" t="s">
        <v>23</v>
      </c>
      <c r="K1450" t="s">
        <v>28</v>
      </c>
      <c r="L1450" t="s">
        <v>5775</v>
      </c>
      <c r="M1450">
        <f>IF(ABS(I1450-H1451)&lt;=100,M1449,M1449+1)</f>
        <v>732</v>
      </c>
      <c r="N1450" t="str">
        <f t="shared" si="48"/>
        <v>0</v>
      </c>
      <c r="O1450">
        <f t="shared" si="49"/>
        <v>731</v>
      </c>
    </row>
    <row r="1451" spans="1:15" x14ac:dyDescent="0.35">
      <c r="A1451" t="s">
        <v>26</v>
      </c>
      <c r="B1451" t="s">
        <v>32</v>
      </c>
      <c r="C1451" t="s">
        <v>20</v>
      </c>
      <c r="D1451" t="s">
        <v>21</v>
      </c>
      <c r="E1451" t="s">
        <v>5</v>
      </c>
      <c r="G1451" t="s">
        <v>22</v>
      </c>
      <c r="H1451">
        <v>2410227</v>
      </c>
      <c r="I1451">
        <v>2410976</v>
      </c>
      <c r="J1451" t="s">
        <v>23</v>
      </c>
      <c r="K1451" t="s">
        <v>5786</v>
      </c>
      <c r="L1451" t="s">
        <v>5785</v>
      </c>
      <c r="M1451">
        <f>IF(ABS(I1451-H1452)&lt;=100,M1450,M1450+1)</f>
        <v>733</v>
      </c>
      <c r="N1451" t="str">
        <f t="shared" si="48"/>
        <v>0</v>
      </c>
      <c r="O1451">
        <f t="shared" si="49"/>
        <v>732</v>
      </c>
    </row>
    <row r="1452" spans="1:15" x14ac:dyDescent="0.35">
      <c r="A1452" t="s">
        <v>26</v>
      </c>
      <c r="B1452" t="s">
        <v>32</v>
      </c>
      <c r="C1452" t="s">
        <v>20</v>
      </c>
      <c r="D1452" t="s">
        <v>21</v>
      </c>
      <c r="E1452" t="s">
        <v>5</v>
      </c>
      <c r="G1452" t="s">
        <v>22</v>
      </c>
      <c r="H1452">
        <v>2414180</v>
      </c>
      <c r="I1452">
        <v>2414365</v>
      </c>
      <c r="J1452" t="s">
        <v>23</v>
      </c>
      <c r="K1452" t="s">
        <v>5795</v>
      </c>
      <c r="L1452" t="s">
        <v>5794</v>
      </c>
      <c r="M1452">
        <f>IF(ABS(I1452-H1453)&lt;=100,M1451,M1451+1)</f>
        <v>734</v>
      </c>
      <c r="N1452" t="str">
        <f t="shared" si="48"/>
        <v>0</v>
      </c>
      <c r="O1452">
        <f t="shared" si="49"/>
        <v>733</v>
      </c>
    </row>
    <row r="1453" spans="1:15" x14ac:dyDescent="0.35">
      <c r="A1453" t="s">
        <v>26</v>
      </c>
      <c r="B1453" t="s">
        <v>32</v>
      </c>
      <c r="C1453" t="s">
        <v>20</v>
      </c>
      <c r="D1453" t="s">
        <v>21</v>
      </c>
      <c r="E1453" t="s">
        <v>5</v>
      </c>
      <c r="G1453" t="s">
        <v>22</v>
      </c>
      <c r="H1453">
        <v>2446989</v>
      </c>
      <c r="I1453">
        <v>2447465</v>
      </c>
      <c r="J1453" t="s">
        <v>23</v>
      </c>
      <c r="K1453" t="s">
        <v>28</v>
      </c>
      <c r="L1453" t="s">
        <v>5867</v>
      </c>
      <c r="M1453">
        <f>IF(ABS(I1453-H1454)&lt;=100,M1452,M1452+1)</f>
        <v>735</v>
      </c>
      <c r="N1453" t="str">
        <f t="shared" si="48"/>
        <v>0</v>
      </c>
      <c r="O1453">
        <f t="shared" si="49"/>
        <v>734</v>
      </c>
    </row>
    <row r="1454" spans="1:15" x14ac:dyDescent="0.35">
      <c r="A1454" t="s">
        <v>26</v>
      </c>
      <c r="B1454" t="s">
        <v>32</v>
      </c>
      <c r="C1454" t="s">
        <v>20</v>
      </c>
      <c r="D1454" t="s">
        <v>21</v>
      </c>
      <c r="E1454" t="s">
        <v>5</v>
      </c>
      <c r="G1454" t="s">
        <v>22</v>
      </c>
      <c r="H1454">
        <v>2478232</v>
      </c>
      <c r="I1454">
        <v>2478663</v>
      </c>
      <c r="J1454" t="s">
        <v>23</v>
      </c>
      <c r="K1454" t="s">
        <v>28</v>
      </c>
      <c r="L1454" t="s">
        <v>5961</v>
      </c>
      <c r="M1454">
        <f>IF(ABS(I1454-H1455)&lt;=100,M1453,M1453+1)</f>
        <v>736</v>
      </c>
      <c r="N1454">
        <f t="shared" si="48"/>
        <v>736</v>
      </c>
      <c r="O1454">
        <f t="shared" si="49"/>
        <v>735</v>
      </c>
    </row>
    <row r="1455" spans="1:15" x14ac:dyDescent="0.35">
      <c r="A1455" t="s">
        <v>26</v>
      </c>
      <c r="B1455" t="s">
        <v>32</v>
      </c>
      <c r="C1455" t="s">
        <v>20</v>
      </c>
      <c r="D1455" t="s">
        <v>21</v>
      </c>
      <c r="E1455" t="s">
        <v>5</v>
      </c>
      <c r="G1455" t="s">
        <v>22</v>
      </c>
      <c r="H1455">
        <v>2479598</v>
      </c>
      <c r="I1455">
        <v>2482321</v>
      </c>
      <c r="J1455" t="s">
        <v>23</v>
      </c>
      <c r="K1455" t="s">
        <v>5966</v>
      </c>
      <c r="L1455" t="s">
        <v>5965</v>
      </c>
      <c r="M1455">
        <f>IF(ABS(I1455-H1456)&lt;=100,M1454,M1454+1)</f>
        <v>736</v>
      </c>
      <c r="N1455">
        <f t="shared" si="48"/>
        <v>736</v>
      </c>
      <c r="O1455">
        <f t="shared" si="49"/>
        <v>736</v>
      </c>
    </row>
    <row r="1456" spans="1:15" x14ac:dyDescent="0.35">
      <c r="A1456" t="s">
        <v>26</v>
      </c>
      <c r="B1456" t="s">
        <v>32</v>
      </c>
      <c r="C1456" t="s">
        <v>20</v>
      </c>
      <c r="D1456" t="s">
        <v>21</v>
      </c>
      <c r="E1456" t="s">
        <v>5</v>
      </c>
      <c r="G1456" t="s">
        <v>22</v>
      </c>
      <c r="H1456">
        <v>2482318</v>
      </c>
      <c r="I1456">
        <v>2483850</v>
      </c>
      <c r="J1456" t="s">
        <v>23</v>
      </c>
      <c r="K1456" t="s">
        <v>28</v>
      </c>
      <c r="L1456" t="s">
        <v>5968</v>
      </c>
      <c r="M1456">
        <f>IF(ABS(I1456-H1457)&lt;=100,M1455,M1455+1)</f>
        <v>737</v>
      </c>
      <c r="N1456">
        <f t="shared" si="48"/>
        <v>737</v>
      </c>
      <c r="O1456">
        <f t="shared" si="49"/>
        <v>736</v>
      </c>
    </row>
    <row r="1457" spans="1:15" x14ac:dyDescent="0.35">
      <c r="A1457" t="s">
        <v>26</v>
      </c>
      <c r="B1457" t="s">
        <v>32</v>
      </c>
      <c r="C1457" t="s">
        <v>20</v>
      </c>
      <c r="D1457" t="s">
        <v>21</v>
      </c>
      <c r="E1457" t="s">
        <v>5</v>
      </c>
      <c r="G1457" t="s">
        <v>22</v>
      </c>
      <c r="H1457">
        <v>2509463</v>
      </c>
      <c r="I1457">
        <v>2511031</v>
      </c>
      <c r="J1457" t="s">
        <v>23</v>
      </c>
      <c r="K1457" t="s">
        <v>28</v>
      </c>
      <c r="L1457" t="s">
        <v>6017</v>
      </c>
      <c r="M1457">
        <f>IF(ABS(I1457-H1458)&lt;=100,M1456,M1456+1)</f>
        <v>737</v>
      </c>
      <c r="N1457">
        <f t="shared" si="48"/>
        <v>737</v>
      </c>
      <c r="O1457">
        <f t="shared" si="49"/>
        <v>737</v>
      </c>
    </row>
    <row r="1458" spans="1:15" x14ac:dyDescent="0.35">
      <c r="A1458" t="s">
        <v>26</v>
      </c>
      <c r="B1458" t="s">
        <v>32</v>
      </c>
      <c r="C1458" t="s">
        <v>20</v>
      </c>
      <c r="D1458" t="s">
        <v>21</v>
      </c>
      <c r="E1458" t="s">
        <v>5</v>
      </c>
      <c r="G1458" t="s">
        <v>22</v>
      </c>
      <c r="H1458">
        <v>2511039</v>
      </c>
      <c r="I1458">
        <v>2512559</v>
      </c>
      <c r="J1458" t="s">
        <v>23</v>
      </c>
      <c r="K1458" t="s">
        <v>6020</v>
      </c>
      <c r="L1458" t="s">
        <v>6019</v>
      </c>
      <c r="M1458">
        <f>IF(ABS(I1458-H1459)&lt;=100,M1457,M1457+1)</f>
        <v>737</v>
      </c>
      <c r="N1458">
        <f t="shared" si="48"/>
        <v>737</v>
      </c>
      <c r="O1458">
        <f t="shared" si="49"/>
        <v>737</v>
      </c>
    </row>
    <row r="1459" spans="1:15" x14ac:dyDescent="0.35">
      <c r="A1459" t="s">
        <v>26</v>
      </c>
      <c r="B1459" t="s">
        <v>32</v>
      </c>
      <c r="C1459" t="s">
        <v>20</v>
      </c>
      <c r="D1459" t="s">
        <v>21</v>
      </c>
      <c r="E1459" t="s">
        <v>5</v>
      </c>
      <c r="G1459" t="s">
        <v>22</v>
      </c>
      <c r="H1459">
        <v>2512630</v>
      </c>
      <c r="I1459">
        <v>2513805</v>
      </c>
      <c r="J1459" t="s">
        <v>23</v>
      </c>
      <c r="K1459" t="s">
        <v>2308</v>
      </c>
      <c r="L1459" t="s">
        <v>6022</v>
      </c>
      <c r="M1459">
        <f>IF(ABS(I1459-H1460)&lt;=100,M1458,M1458+1)</f>
        <v>737</v>
      </c>
      <c r="N1459">
        <f t="shared" si="48"/>
        <v>737</v>
      </c>
      <c r="O1459">
        <f t="shared" si="49"/>
        <v>737</v>
      </c>
    </row>
    <row r="1460" spans="1:15" x14ac:dyDescent="0.35">
      <c r="A1460" t="s">
        <v>26</v>
      </c>
      <c r="B1460" t="s">
        <v>32</v>
      </c>
      <c r="C1460" t="s">
        <v>20</v>
      </c>
      <c r="D1460" t="s">
        <v>21</v>
      </c>
      <c r="E1460" t="s">
        <v>5</v>
      </c>
      <c r="G1460" t="s">
        <v>22</v>
      </c>
      <c r="H1460">
        <v>2513829</v>
      </c>
      <c r="I1460">
        <v>2514938</v>
      </c>
      <c r="J1460" t="s">
        <v>23</v>
      </c>
      <c r="K1460" t="s">
        <v>6025</v>
      </c>
      <c r="L1460" t="s">
        <v>6024</v>
      </c>
      <c r="M1460">
        <f>IF(ABS(I1460-H1461)&lt;=100,M1459,M1459+1)</f>
        <v>738</v>
      </c>
      <c r="N1460" t="str">
        <f t="shared" si="48"/>
        <v>0</v>
      </c>
      <c r="O1460">
        <f t="shared" si="49"/>
        <v>737</v>
      </c>
    </row>
    <row r="1461" spans="1:15" x14ac:dyDescent="0.35">
      <c r="A1461" t="s">
        <v>26</v>
      </c>
      <c r="B1461" t="s">
        <v>32</v>
      </c>
      <c r="C1461" t="s">
        <v>20</v>
      </c>
      <c r="D1461" t="s">
        <v>21</v>
      </c>
      <c r="E1461" t="s">
        <v>5</v>
      </c>
      <c r="G1461" t="s">
        <v>22</v>
      </c>
      <c r="H1461">
        <v>2525479</v>
      </c>
      <c r="I1461">
        <v>2527335</v>
      </c>
      <c r="J1461" t="s">
        <v>23</v>
      </c>
      <c r="K1461" t="s">
        <v>28</v>
      </c>
      <c r="L1461" t="s">
        <v>6044</v>
      </c>
      <c r="M1461">
        <f>IF(ABS(I1461-H1462)&lt;=100,M1460,M1460+1)</f>
        <v>739</v>
      </c>
      <c r="N1461" t="str">
        <f t="shared" si="48"/>
        <v>0</v>
      </c>
      <c r="O1461">
        <f t="shared" si="49"/>
        <v>738</v>
      </c>
    </row>
    <row r="1462" spans="1:15" x14ac:dyDescent="0.35">
      <c r="A1462" t="s">
        <v>26</v>
      </c>
      <c r="B1462" t="s">
        <v>32</v>
      </c>
      <c r="C1462" t="s">
        <v>20</v>
      </c>
      <c r="D1462" t="s">
        <v>21</v>
      </c>
      <c r="E1462" t="s">
        <v>5</v>
      </c>
      <c r="G1462" t="s">
        <v>22</v>
      </c>
      <c r="H1462">
        <v>2538634</v>
      </c>
      <c r="I1462">
        <v>2539374</v>
      </c>
      <c r="J1462" t="s">
        <v>23</v>
      </c>
      <c r="K1462" t="s">
        <v>3564</v>
      </c>
      <c r="L1462" t="s">
        <v>6057</v>
      </c>
      <c r="M1462">
        <f>IF(ABS(I1462-H1463)&lt;=100,M1461,M1461+1)</f>
        <v>740</v>
      </c>
      <c r="N1462" t="str">
        <f t="shared" si="48"/>
        <v>0</v>
      </c>
      <c r="O1462">
        <f t="shared" si="49"/>
        <v>739</v>
      </c>
    </row>
    <row r="1463" spans="1:15" x14ac:dyDescent="0.35">
      <c r="A1463" t="s">
        <v>26</v>
      </c>
      <c r="B1463" t="s">
        <v>32</v>
      </c>
      <c r="C1463" t="s">
        <v>20</v>
      </c>
      <c r="D1463" t="s">
        <v>21</v>
      </c>
      <c r="E1463" t="s">
        <v>5</v>
      </c>
      <c r="G1463" t="s">
        <v>22</v>
      </c>
      <c r="H1463">
        <v>2549381</v>
      </c>
      <c r="I1463">
        <v>2550472</v>
      </c>
      <c r="J1463" t="s">
        <v>23</v>
      </c>
      <c r="K1463" t="s">
        <v>28</v>
      </c>
      <c r="L1463" t="s">
        <v>6069</v>
      </c>
      <c r="M1463">
        <f>IF(ABS(I1463-H1464)&lt;=100,M1462,M1462+1)</f>
        <v>741</v>
      </c>
      <c r="N1463">
        <f t="shared" si="48"/>
        <v>741</v>
      </c>
      <c r="O1463">
        <f t="shared" si="49"/>
        <v>740</v>
      </c>
    </row>
    <row r="1464" spans="1:15" x14ac:dyDescent="0.35">
      <c r="A1464" t="s">
        <v>26</v>
      </c>
      <c r="B1464" t="s">
        <v>32</v>
      </c>
      <c r="C1464" t="s">
        <v>20</v>
      </c>
      <c r="D1464" t="s">
        <v>21</v>
      </c>
      <c r="E1464" t="s">
        <v>5</v>
      </c>
      <c r="G1464" t="s">
        <v>22</v>
      </c>
      <c r="H1464">
        <v>2553170</v>
      </c>
      <c r="I1464">
        <v>2554213</v>
      </c>
      <c r="J1464" t="s">
        <v>23</v>
      </c>
      <c r="K1464" t="s">
        <v>28</v>
      </c>
      <c r="L1464" t="s">
        <v>6074</v>
      </c>
      <c r="M1464">
        <f>IF(ABS(I1464-H1465)&lt;=100,M1463,M1463+1)</f>
        <v>741</v>
      </c>
      <c r="N1464">
        <f t="shared" si="48"/>
        <v>741</v>
      </c>
      <c r="O1464">
        <f t="shared" si="49"/>
        <v>741</v>
      </c>
    </row>
    <row r="1465" spans="1:15" x14ac:dyDescent="0.35">
      <c r="A1465" t="s">
        <v>26</v>
      </c>
      <c r="B1465" t="s">
        <v>32</v>
      </c>
      <c r="C1465" t="s">
        <v>20</v>
      </c>
      <c r="D1465" t="s">
        <v>21</v>
      </c>
      <c r="E1465" t="s">
        <v>5</v>
      </c>
      <c r="G1465" t="s">
        <v>22</v>
      </c>
      <c r="H1465">
        <v>2554225</v>
      </c>
      <c r="I1465">
        <v>2555667</v>
      </c>
      <c r="J1465" t="s">
        <v>23</v>
      </c>
      <c r="K1465" t="s">
        <v>628</v>
      </c>
      <c r="L1465" t="s">
        <v>6076</v>
      </c>
      <c r="M1465">
        <f>IF(ABS(I1465-H1466)&lt;=100,M1464,M1464+1)</f>
        <v>742</v>
      </c>
      <c r="N1465" t="str">
        <f t="shared" si="48"/>
        <v>0</v>
      </c>
      <c r="O1465">
        <f t="shared" si="49"/>
        <v>741</v>
      </c>
    </row>
    <row r="1466" spans="1:15" x14ac:dyDescent="0.35">
      <c r="A1466" t="s">
        <v>26</v>
      </c>
      <c r="B1466" t="s">
        <v>32</v>
      </c>
      <c r="C1466" t="s">
        <v>20</v>
      </c>
      <c r="D1466" t="s">
        <v>21</v>
      </c>
      <c r="E1466" t="s">
        <v>5</v>
      </c>
      <c r="G1466" t="s">
        <v>22</v>
      </c>
      <c r="H1466">
        <v>2556175</v>
      </c>
      <c r="I1466">
        <v>2556486</v>
      </c>
      <c r="J1466" t="s">
        <v>23</v>
      </c>
      <c r="K1466" t="s">
        <v>28</v>
      </c>
      <c r="L1466" t="s">
        <v>6078</v>
      </c>
      <c r="M1466">
        <f>IF(ABS(I1466-H1467)&lt;=100,M1465,M1465+1)</f>
        <v>743</v>
      </c>
      <c r="N1466">
        <f t="shared" si="48"/>
        <v>743</v>
      </c>
      <c r="O1466">
        <f t="shared" si="49"/>
        <v>742</v>
      </c>
    </row>
    <row r="1467" spans="1:15" x14ac:dyDescent="0.35">
      <c r="A1467" t="s">
        <v>26</v>
      </c>
      <c r="B1467" t="s">
        <v>32</v>
      </c>
      <c r="C1467" t="s">
        <v>20</v>
      </c>
      <c r="D1467" t="s">
        <v>21</v>
      </c>
      <c r="E1467" t="s">
        <v>5</v>
      </c>
      <c r="G1467" t="s">
        <v>22</v>
      </c>
      <c r="H1467">
        <v>2564745</v>
      </c>
      <c r="I1467">
        <v>2565668</v>
      </c>
      <c r="J1467" t="s">
        <v>23</v>
      </c>
      <c r="K1467" t="s">
        <v>6098</v>
      </c>
      <c r="L1467" t="s">
        <v>6097</v>
      </c>
      <c r="M1467">
        <f>IF(ABS(I1467-H1468)&lt;=100,M1466,M1466+1)</f>
        <v>743</v>
      </c>
      <c r="N1467">
        <f t="shared" si="48"/>
        <v>743</v>
      </c>
      <c r="O1467">
        <f t="shared" si="49"/>
        <v>743</v>
      </c>
    </row>
    <row r="1468" spans="1:15" x14ac:dyDescent="0.35">
      <c r="A1468" t="s">
        <v>26</v>
      </c>
      <c r="B1468" t="s">
        <v>32</v>
      </c>
      <c r="C1468" t="s">
        <v>20</v>
      </c>
      <c r="D1468" t="s">
        <v>21</v>
      </c>
      <c r="E1468" t="s">
        <v>5</v>
      </c>
      <c r="G1468" t="s">
        <v>22</v>
      </c>
      <c r="H1468">
        <v>2565683</v>
      </c>
      <c r="I1468">
        <v>2566468</v>
      </c>
      <c r="J1468" t="s">
        <v>23</v>
      </c>
      <c r="K1468" t="s">
        <v>6101</v>
      </c>
      <c r="L1468" t="s">
        <v>6100</v>
      </c>
      <c r="M1468">
        <f>IF(ABS(I1468-H1469)&lt;=100,M1467,M1467+1)</f>
        <v>744</v>
      </c>
      <c r="N1468" t="str">
        <f t="shared" si="48"/>
        <v>0</v>
      </c>
      <c r="O1468">
        <f t="shared" si="49"/>
        <v>743</v>
      </c>
    </row>
    <row r="1469" spans="1:15" x14ac:dyDescent="0.35">
      <c r="A1469" t="s">
        <v>26</v>
      </c>
      <c r="B1469" t="s">
        <v>32</v>
      </c>
      <c r="C1469" t="s">
        <v>20</v>
      </c>
      <c r="D1469" t="s">
        <v>21</v>
      </c>
      <c r="E1469" t="s">
        <v>5</v>
      </c>
      <c r="G1469" t="s">
        <v>22</v>
      </c>
      <c r="H1469">
        <v>2582514</v>
      </c>
      <c r="I1469">
        <v>2582696</v>
      </c>
      <c r="J1469" t="s">
        <v>23</v>
      </c>
      <c r="K1469" t="s">
        <v>28</v>
      </c>
      <c r="L1469" t="s">
        <v>6139</v>
      </c>
      <c r="M1469">
        <f>IF(ABS(I1469-H1470)&lt;=100,M1468,M1468+1)</f>
        <v>745</v>
      </c>
      <c r="N1469" t="str">
        <f t="shared" si="48"/>
        <v>0</v>
      </c>
      <c r="O1469">
        <f t="shared" si="49"/>
        <v>744</v>
      </c>
    </row>
    <row r="1470" spans="1:15" x14ac:dyDescent="0.35">
      <c r="A1470" t="s">
        <v>26</v>
      </c>
      <c r="B1470" t="s">
        <v>32</v>
      </c>
      <c r="C1470" t="s">
        <v>20</v>
      </c>
      <c r="D1470" t="s">
        <v>21</v>
      </c>
      <c r="E1470" t="s">
        <v>5</v>
      </c>
      <c r="G1470" t="s">
        <v>22</v>
      </c>
      <c r="H1470">
        <v>2582848</v>
      </c>
      <c r="I1470">
        <v>2583114</v>
      </c>
      <c r="J1470" t="s">
        <v>23</v>
      </c>
      <c r="K1470" t="s">
        <v>28</v>
      </c>
      <c r="L1470" t="s">
        <v>6141</v>
      </c>
      <c r="M1470">
        <f>IF(ABS(I1470-H1471)&lt;=100,M1469,M1469+1)</f>
        <v>746</v>
      </c>
      <c r="N1470">
        <f t="shared" si="48"/>
        <v>746</v>
      </c>
      <c r="O1470">
        <f t="shared" si="49"/>
        <v>745</v>
      </c>
    </row>
    <row r="1471" spans="1:15" x14ac:dyDescent="0.35">
      <c r="A1471" t="s">
        <v>26</v>
      </c>
      <c r="B1471" t="s">
        <v>32</v>
      </c>
      <c r="C1471" t="s">
        <v>20</v>
      </c>
      <c r="D1471" t="s">
        <v>21</v>
      </c>
      <c r="E1471" t="s">
        <v>5</v>
      </c>
      <c r="G1471" t="s">
        <v>22</v>
      </c>
      <c r="H1471">
        <v>2586821</v>
      </c>
      <c r="I1471">
        <v>2587219</v>
      </c>
      <c r="J1471" t="s">
        <v>23</v>
      </c>
      <c r="K1471" t="s">
        <v>6149</v>
      </c>
      <c r="L1471" t="s">
        <v>6148</v>
      </c>
      <c r="M1471">
        <f>IF(ABS(I1471-H1472)&lt;=100,M1470,M1470+1)</f>
        <v>746</v>
      </c>
      <c r="N1471">
        <f t="shared" si="48"/>
        <v>746</v>
      </c>
      <c r="O1471">
        <f t="shared" si="49"/>
        <v>746</v>
      </c>
    </row>
    <row r="1472" spans="1:15" x14ac:dyDescent="0.35">
      <c r="A1472" t="s">
        <v>26</v>
      </c>
      <c r="B1472" t="s">
        <v>32</v>
      </c>
      <c r="C1472" t="s">
        <v>20</v>
      </c>
      <c r="D1472" t="s">
        <v>21</v>
      </c>
      <c r="E1472" t="s">
        <v>5</v>
      </c>
      <c r="G1472" t="s">
        <v>22</v>
      </c>
      <c r="H1472">
        <v>2587216</v>
      </c>
      <c r="I1472">
        <v>2587470</v>
      </c>
      <c r="J1472" t="s">
        <v>23</v>
      </c>
      <c r="K1472" t="s">
        <v>4904</v>
      </c>
      <c r="L1472" t="s">
        <v>6151</v>
      </c>
      <c r="M1472">
        <f>IF(ABS(I1472-H1473)&lt;=100,M1471,M1471+1)</f>
        <v>747</v>
      </c>
      <c r="N1472">
        <f t="shared" si="48"/>
        <v>747</v>
      </c>
      <c r="O1472">
        <f t="shared" si="49"/>
        <v>746</v>
      </c>
    </row>
    <row r="1473" spans="1:15" x14ac:dyDescent="0.35">
      <c r="A1473" t="s">
        <v>26</v>
      </c>
      <c r="B1473" t="s">
        <v>32</v>
      </c>
      <c r="C1473" t="s">
        <v>20</v>
      </c>
      <c r="D1473" t="s">
        <v>21</v>
      </c>
      <c r="E1473" t="s">
        <v>5</v>
      </c>
      <c r="G1473" t="s">
        <v>22</v>
      </c>
      <c r="H1473">
        <v>2587774</v>
      </c>
      <c r="I1473">
        <v>2588379</v>
      </c>
      <c r="J1473" t="s">
        <v>23</v>
      </c>
      <c r="K1473" t="s">
        <v>28</v>
      </c>
      <c r="L1473" t="s">
        <v>6153</v>
      </c>
      <c r="M1473">
        <f>IF(ABS(I1473-H1474)&lt;=100,M1472,M1472+1)</f>
        <v>747</v>
      </c>
      <c r="N1473">
        <f t="shared" si="48"/>
        <v>747</v>
      </c>
      <c r="O1473">
        <f t="shared" si="49"/>
        <v>747</v>
      </c>
    </row>
    <row r="1474" spans="1:15" x14ac:dyDescent="0.35">
      <c r="A1474" t="s">
        <v>26</v>
      </c>
      <c r="B1474" t="s">
        <v>32</v>
      </c>
      <c r="C1474" t="s">
        <v>20</v>
      </c>
      <c r="D1474" t="s">
        <v>21</v>
      </c>
      <c r="E1474" t="s">
        <v>5</v>
      </c>
      <c r="G1474" t="s">
        <v>22</v>
      </c>
      <c r="H1474">
        <v>2588383</v>
      </c>
      <c r="I1474">
        <v>2589555</v>
      </c>
      <c r="J1474" t="s">
        <v>23</v>
      </c>
      <c r="K1474" t="s">
        <v>6156</v>
      </c>
      <c r="L1474" t="s">
        <v>6155</v>
      </c>
      <c r="M1474">
        <f>IF(ABS(I1474-H1475)&lt;=100,M1473,M1473+1)</f>
        <v>748</v>
      </c>
      <c r="N1474" t="str">
        <f t="shared" ref="N1474:N1537" si="50">IF(COUNTIF(M$1:M$3238,M1474)=1,"0",M1474)</f>
        <v>0</v>
      </c>
      <c r="O1474">
        <f t="shared" si="49"/>
        <v>747</v>
      </c>
    </row>
    <row r="1475" spans="1:15" x14ac:dyDescent="0.35">
      <c r="A1475" t="s">
        <v>26</v>
      </c>
      <c r="B1475" t="s">
        <v>32</v>
      </c>
      <c r="C1475" t="s">
        <v>20</v>
      </c>
      <c r="D1475" t="s">
        <v>21</v>
      </c>
      <c r="E1475" t="s">
        <v>5</v>
      </c>
      <c r="G1475" t="s">
        <v>22</v>
      </c>
      <c r="H1475">
        <v>2593301</v>
      </c>
      <c r="I1475">
        <v>2593522</v>
      </c>
      <c r="J1475" t="s">
        <v>23</v>
      </c>
      <c r="K1475" t="s">
        <v>28</v>
      </c>
      <c r="L1475" t="s">
        <v>6166</v>
      </c>
      <c r="M1475">
        <f>IF(ABS(I1475-H1476)&lt;=100,M1474,M1474+1)</f>
        <v>749</v>
      </c>
      <c r="N1475" t="str">
        <f t="shared" si="50"/>
        <v>0</v>
      </c>
      <c r="O1475">
        <f t="shared" ref="O1475:O1538" si="51">M1474</f>
        <v>748</v>
      </c>
    </row>
    <row r="1476" spans="1:15" x14ac:dyDescent="0.35">
      <c r="A1476" t="s">
        <v>26</v>
      </c>
      <c r="B1476" t="s">
        <v>32</v>
      </c>
      <c r="C1476" t="s">
        <v>20</v>
      </c>
      <c r="D1476" t="s">
        <v>21</v>
      </c>
      <c r="E1476" t="s">
        <v>5</v>
      </c>
      <c r="G1476" t="s">
        <v>22</v>
      </c>
      <c r="H1476">
        <v>2593671</v>
      </c>
      <c r="I1476">
        <v>2594774</v>
      </c>
      <c r="J1476" t="s">
        <v>23</v>
      </c>
      <c r="K1476" t="s">
        <v>28</v>
      </c>
      <c r="L1476" t="s">
        <v>6168</v>
      </c>
      <c r="M1476">
        <f>IF(ABS(I1476-H1477)&lt;=100,M1475,M1475+1)</f>
        <v>750</v>
      </c>
      <c r="N1476" t="str">
        <f t="shared" si="50"/>
        <v>0</v>
      </c>
      <c r="O1476">
        <f t="shared" si="51"/>
        <v>749</v>
      </c>
    </row>
    <row r="1477" spans="1:15" x14ac:dyDescent="0.35">
      <c r="A1477" t="s">
        <v>26</v>
      </c>
      <c r="B1477" t="s">
        <v>32</v>
      </c>
      <c r="C1477" t="s">
        <v>20</v>
      </c>
      <c r="D1477" t="s">
        <v>21</v>
      </c>
      <c r="E1477" t="s">
        <v>5</v>
      </c>
      <c r="G1477" t="s">
        <v>22</v>
      </c>
      <c r="H1477">
        <v>2595657</v>
      </c>
      <c r="I1477">
        <v>2595854</v>
      </c>
      <c r="J1477" t="s">
        <v>23</v>
      </c>
      <c r="K1477" t="s">
        <v>28</v>
      </c>
      <c r="L1477" t="s">
        <v>6174</v>
      </c>
      <c r="M1477">
        <f>IF(ABS(I1477-H1478)&lt;=100,M1476,M1476+1)</f>
        <v>751</v>
      </c>
      <c r="N1477" t="str">
        <f t="shared" si="50"/>
        <v>0</v>
      </c>
      <c r="O1477">
        <f t="shared" si="51"/>
        <v>750</v>
      </c>
    </row>
    <row r="1478" spans="1:15" x14ac:dyDescent="0.35">
      <c r="A1478" t="s">
        <v>26</v>
      </c>
      <c r="B1478" t="s">
        <v>32</v>
      </c>
      <c r="C1478" t="s">
        <v>20</v>
      </c>
      <c r="D1478" t="s">
        <v>21</v>
      </c>
      <c r="E1478" t="s">
        <v>5</v>
      </c>
      <c r="G1478" t="s">
        <v>22</v>
      </c>
      <c r="H1478">
        <v>2599429</v>
      </c>
      <c r="I1478">
        <v>2600487</v>
      </c>
      <c r="J1478" t="s">
        <v>23</v>
      </c>
      <c r="K1478" t="s">
        <v>6183</v>
      </c>
      <c r="L1478" t="s">
        <v>6182</v>
      </c>
      <c r="M1478">
        <f>IF(ABS(I1478-H1479)&lt;=100,M1477,M1477+1)</f>
        <v>752</v>
      </c>
      <c r="N1478" t="str">
        <f t="shared" si="50"/>
        <v>0</v>
      </c>
      <c r="O1478">
        <f t="shared" si="51"/>
        <v>751</v>
      </c>
    </row>
    <row r="1479" spans="1:15" x14ac:dyDescent="0.35">
      <c r="A1479" t="s">
        <v>26</v>
      </c>
      <c r="B1479" t="s">
        <v>32</v>
      </c>
      <c r="C1479" t="s">
        <v>20</v>
      </c>
      <c r="D1479" t="s">
        <v>21</v>
      </c>
      <c r="E1479" t="s">
        <v>5</v>
      </c>
      <c r="G1479" t="s">
        <v>22</v>
      </c>
      <c r="H1479">
        <v>2600701</v>
      </c>
      <c r="I1479">
        <v>2601459</v>
      </c>
      <c r="J1479" t="s">
        <v>23</v>
      </c>
      <c r="K1479" t="s">
        <v>77</v>
      </c>
      <c r="L1479" t="s">
        <v>6185</v>
      </c>
      <c r="M1479">
        <f>IF(ABS(I1479-H1480)&lt;=100,M1478,M1478+1)</f>
        <v>753</v>
      </c>
      <c r="N1479" t="str">
        <f t="shared" si="50"/>
        <v>0</v>
      </c>
      <c r="O1479">
        <f t="shared" si="51"/>
        <v>752</v>
      </c>
    </row>
    <row r="1480" spans="1:15" x14ac:dyDescent="0.35">
      <c r="A1480" t="s">
        <v>26</v>
      </c>
      <c r="B1480" t="s">
        <v>32</v>
      </c>
      <c r="C1480" t="s">
        <v>20</v>
      </c>
      <c r="D1480" t="s">
        <v>21</v>
      </c>
      <c r="E1480" t="s">
        <v>5</v>
      </c>
      <c r="G1480" t="s">
        <v>22</v>
      </c>
      <c r="H1480">
        <v>2601643</v>
      </c>
      <c r="I1480">
        <v>2603016</v>
      </c>
      <c r="J1480" t="s">
        <v>23</v>
      </c>
      <c r="K1480" t="s">
        <v>28</v>
      </c>
      <c r="L1480" t="s">
        <v>6187</v>
      </c>
      <c r="M1480">
        <f>IF(ABS(I1480-H1481)&lt;=100,M1479,M1479+1)</f>
        <v>754</v>
      </c>
      <c r="N1480">
        <f t="shared" si="50"/>
        <v>754</v>
      </c>
      <c r="O1480">
        <f t="shared" si="51"/>
        <v>753</v>
      </c>
    </row>
    <row r="1481" spans="1:15" x14ac:dyDescent="0.35">
      <c r="A1481" t="s">
        <v>26</v>
      </c>
      <c r="B1481" t="s">
        <v>32</v>
      </c>
      <c r="C1481" t="s">
        <v>20</v>
      </c>
      <c r="D1481" t="s">
        <v>21</v>
      </c>
      <c r="E1481" t="s">
        <v>5</v>
      </c>
      <c r="G1481" t="s">
        <v>22</v>
      </c>
      <c r="H1481">
        <v>2603802</v>
      </c>
      <c r="I1481">
        <v>2604773</v>
      </c>
      <c r="J1481" t="s">
        <v>23</v>
      </c>
      <c r="K1481" t="s">
        <v>28</v>
      </c>
      <c r="L1481" t="s">
        <v>6189</v>
      </c>
      <c r="M1481">
        <f>IF(ABS(I1481-H1482)&lt;=100,M1480,M1480+1)</f>
        <v>754</v>
      </c>
      <c r="N1481">
        <f t="shared" si="50"/>
        <v>754</v>
      </c>
      <c r="O1481">
        <f t="shared" si="51"/>
        <v>754</v>
      </c>
    </row>
    <row r="1482" spans="1:15" x14ac:dyDescent="0.35">
      <c r="A1482" t="s">
        <v>26</v>
      </c>
      <c r="B1482" t="s">
        <v>32</v>
      </c>
      <c r="C1482" t="s">
        <v>20</v>
      </c>
      <c r="D1482" t="s">
        <v>21</v>
      </c>
      <c r="E1482" t="s">
        <v>5</v>
      </c>
      <c r="G1482" t="s">
        <v>22</v>
      </c>
      <c r="H1482">
        <v>2604773</v>
      </c>
      <c r="I1482">
        <v>2605999</v>
      </c>
      <c r="J1482" t="s">
        <v>23</v>
      </c>
      <c r="K1482" t="s">
        <v>6192</v>
      </c>
      <c r="L1482" t="s">
        <v>6191</v>
      </c>
      <c r="M1482">
        <f>IF(ABS(I1482-H1483)&lt;=100,M1481,M1481+1)</f>
        <v>754</v>
      </c>
      <c r="N1482">
        <f t="shared" si="50"/>
        <v>754</v>
      </c>
      <c r="O1482">
        <f t="shared" si="51"/>
        <v>754</v>
      </c>
    </row>
    <row r="1483" spans="1:15" x14ac:dyDescent="0.35">
      <c r="A1483" t="s">
        <v>26</v>
      </c>
      <c r="B1483" t="s">
        <v>32</v>
      </c>
      <c r="C1483" t="s">
        <v>20</v>
      </c>
      <c r="D1483" t="s">
        <v>21</v>
      </c>
      <c r="E1483" t="s">
        <v>5</v>
      </c>
      <c r="G1483" t="s">
        <v>22</v>
      </c>
      <c r="H1483">
        <v>2605999</v>
      </c>
      <c r="I1483">
        <v>2606757</v>
      </c>
      <c r="J1483" t="s">
        <v>23</v>
      </c>
      <c r="K1483" t="s">
        <v>28</v>
      </c>
      <c r="L1483" t="s">
        <v>6194</v>
      </c>
      <c r="M1483">
        <f>IF(ABS(I1483-H1484)&lt;=100,M1482,M1482+1)</f>
        <v>755</v>
      </c>
      <c r="N1483" t="str">
        <f t="shared" si="50"/>
        <v>0</v>
      </c>
      <c r="O1483">
        <f t="shared" si="51"/>
        <v>754</v>
      </c>
    </row>
    <row r="1484" spans="1:15" x14ac:dyDescent="0.35">
      <c r="A1484" t="s">
        <v>26</v>
      </c>
      <c r="B1484" t="s">
        <v>32</v>
      </c>
      <c r="C1484" t="s">
        <v>20</v>
      </c>
      <c r="D1484" t="s">
        <v>21</v>
      </c>
      <c r="E1484" t="s">
        <v>5</v>
      </c>
      <c r="G1484" t="s">
        <v>22</v>
      </c>
      <c r="H1484">
        <v>2613398</v>
      </c>
      <c r="I1484">
        <v>2614222</v>
      </c>
      <c r="J1484" t="s">
        <v>23</v>
      </c>
      <c r="K1484" t="s">
        <v>1920</v>
      </c>
      <c r="L1484" t="s">
        <v>6211</v>
      </c>
      <c r="M1484">
        <f>IF(ABS(I1484-H1485)&lt;=100,M1483,M1483+1)</f>
        <v>756</v>
      </c>
      <c r="N1484" t="str">
        <f t="shared" si="50"/>
        <v>0</v>
      </c>
      <c r="O1484">
        <f t="shared" si="51"/>
        <v>755</v>
      </c>
    </row>
    <row r="1485" spans="1:15" x14ac:dyDescent="0.35">
      <c r="A1485" t="s">
        <v>26</v>
      </c>
      <c r="B1485" t="s">
        <v>32</v>
      </c>
      <c r="C1485" t="s">
        <v>20</v>
      </c>
      <c r="D1485" t="s">
        <v>21</v>
      </c>
      <c r="E1485" t="s">
        <v>5</v>
      </c>
      <c r="G1485" t="s">
        <v>22</v>
      </c>
      <c r="H1485">
        <v>2626630</v>
      </c>
      <c r="I1485">
        <v>2627391</v>
      </c>
      <c r="J1485" t="s">
        <v>23</v>
      </c>
      <c r="K1485" t="s">
        <v>6238</v>
      </c>
      <c r="L1485" t="s">
        <v>6237</v>
      </c>
      <c r="M1485">
        <f>IF(ABS(I1485-H1486)&lt;=100,M1484,M1484+1)</f>
        <v>757</v>
      </c>
      <c r="N1485" t="str">
        <f t="shared" si="50"/>
        <v>0</v>
      </c>
      <c r="O1485">
        <f t="shared" si="51"/>
        <v>756</v>
      </c>
    </row>
    <row r="1486" spans="1:15" x14ac:dyDescent="0.35">
      <c r="A1486" t="s">
        <v>26</v>
      </c>
      <c r="B1486" t="s">
        <v>32</v>
      </c>
      <c r="C1486" t="s">
        <v>20</v>
      </c>
      <c r="D1486" t="s">
        <v>21</v>
      </c>
      <c r="E1486" t="s">
        <v>5</v>
      </c>
      <c r="G1486" t="s">
        <v>22</v>
      </c>
      <c r="H1486">
        <v>2629371</v>
      </c>
      <c r="I1486">
        <v>2631371</v>
      </c>
      <c r="J1486" t="s">
        <v>23</v>
      </c>
      <c r="K1486" t="s">
        <v>40</v>
      </c>
      <c r="L1486" t="s">
        <v>6244</v>
      </c>
      <c r="M1486">
        <f>IF(ABS(I1486-H1487)&lt;=100,M1485,M1485+1)</f>
        <v>758</v>
      </c>
      <c r="N1486" t="str">
        <f t="shared" si="50"/>
        <v>0</v>
      </c>
      <c r="O1486">
        <f t="shared" si="51"/>
        <v>757</v>
      </c>
    </row>
    <row r="1487" spans="1:15" x14ac:dyDescent="0.35">
      <c r="A1487" t="s">
        <v>26</v>
      </c>
      <c r="B1487" t="s">
        <v>32</v>
      </c>
      <c r="C1487" t="s">
        <v>20</v>
      </c>
      <c r="D1487" t="s">
        <v>21</v>
      </c>
      <c r="E1487" t="s">
        <v>5</v>
      </c>
      <c r="G1487" t="s">
        <v>22</v>
      </c>
      <c r="H1487">
        <v>2640543</v>
      </c>
      <c r="I1487">
        <v>2641532</v>
      </c>
      <c r="J1487" t="s">
        <v>23</v>
      </c>
      <c r="K1487" t="s">
        <v>628</v>
      </c>
      <c r="L1487" t="s">
        <v>6264</v>
      </c>
      <c r="M1487">
        <f>IF(ABS(I1487-H1488)&lt;=100,M1486,M1486+1)</f>
        <v>759</v>
      </c>
      <c r="N1487">
        <f t="shared" si="50"/>
        <v>759</v>
      </c>
      <c r="O1487">
        <f t="shared" si="51"/>
        <v>758</v>
      </c>
    </row>
    <row r="1488" spans="1:15" x14ac:dyDescent="0.35">
      <c r="A1488" t="s">
        <v>26</v>
      </c>
      <c r="B1488" t="s">
        <v>32</v>
      </c>
      <c r="C1488" t="s">
        <v>20</v>
      </c>
      <c r="D1488" t="s">
        <v>21</v>
      </c>
      <c r="E1488" t="s">
        <v>5</v>
      </c>
      <c r="G1488" t="s">
        <v>22</v>
      </c>
      <c r="H1488">
        <v>2668149</v>
      </c>
      <c r="I1488">
        <v>2668595</v>
      </c>
      <c r="J1488" t="s">
        <v>23</v>
      </c>
      <c r="K1488" t="s">
        <v>28</v>
      </c>
      <c r="L1488" t="s">
        <v>6315</v>
      </c>
      <c r="M1488">
        <f>IF(ABS(I1488-H1489)&lt;=100,M1487,M1487+1)</f>
        <v>759</v>
      </c>
      <c r="N1488">
        <f t="shared" si="50"/>
        <v>759</v>
      </c>
      <c r="O1488">
        <f t="shared" si="51"/>
        <v>759</v>
      </c>
    </row>
    <row r="1489" spans="1:15" x14ac:dyDescent="0.35">
      <c r="A1489" t="s">
        <v>26</v>
      </c>
      <c r="B1489" t="s">
        <v>32</v>
      </c>
      <c r="C1489" t="s">
        <v>20</v>
      </c>
      <c r="D1489" t="s">
        <v>21</v>
      </c>
      <c r="E1489" t="s">
        <v>5</v>
      </c>
      <c r="G1489" t="s">
        <v>22</v>
      </c>
      <c r="H1489">
        <v>2668592</v>
      </c>
      <c r="I1489">
        <v>2669767</v>
      </c>
      <c r="J1489" t="s">
        <v>23</v>
      </c>
      <c r="K1489" t="s">
        <v>28</v>
      </c>
      <c r="L1489" t="s">
        <v>6317</v>
      </c>
      <c r="M1489">
        <f>IF(ABS(I1489-H1490)&lt;=100,M1488,M1488+1)</f>
        <v>760</v>
      </c>
      <c r="N1489" t="str">
        <f t="shared" si="50"/>
        <v>0</v>
      </c>
      <c r="O1489">
        <f t="shared" si="51"/>
        <v>759</v>
      </c>
    </row>
    <row r="1490" spans="1:15" x14ac:dyDescent="0.35">
      <c r="A1490" t="s">
        <v>26</v>
      </c>
      <c r="B1490" t="s">
        <v>32</v>
      </c>
      <c r="C1490" t="s">
        <v>20</v>
      </c>
      <c r="D1490" t="s">
        <v>21</v>
      </c>
      <c r="E1490" t="s">
        <v>5</v>
      </c>
      <c r="G1490" t="s">
        <v>22</v>
      </c>
      <c r="H1490">
        <v>2670048</v>
      </c>
      <c r="I1490">
        <v>2670767</v>
      </c>
      <c r="J1490" t="s">
        <v>23</v>
      </c>
      <c r="K1490" t="s">
        <v>28</v>
      </c>
      <c r="L1490" t="s">
        <v>6319</v>
      </c>
      <c r="M1490">
        <f>IF(ABS(I1490-H1491)&lt;=100,M1489,M1489+1)</f>
        <v>761</v>
      </c>
      <c r="N1490">
        <f t="shared" si="50"/>
        <v>761</v>
      </c>
      <c r="O1490">
        <f t="shared" si="51"/>
        <v>760</v>
      </c>
    </row>
    <row r="1491" spans="1:15" x14ac:dyDescent="0.35">
      <c r="A1491" t="s">
        <v>26</v>
      </c>
      <c r="B1491" t="s">
        <v>32</v>
      </c>
      <c r="C1491" t="s">
        <v>20</v>
      </c>
      <c r="D1491" t="s">
        <v>21</v>
      </c>
      <c r="E1491" t="s">
        <v>5</v>
      </c>
      <c r="G1491" t="s">
        <v>22</v>
      </c>
      <c r="H1491">
        <v>2679393</v>
      </c>
      <c r="I1491">
        <v>2680289</v>
      </c>
      <c r="J1491" t="s">
        <v>23</v>
      </c>
      <c r="K1491" t="s">
        <v>6344</v>
      </c>
      <c r="L1491" t="s">
        <v>6343</v>
      </c>
      <c r="M1491">
        <f>IF(ABS(I1491-H1492)&lt;=100,M1490,M1490+1)</f>
        <v>761</v>
      </c>
      <c r="N1491">
        <f t="shared" si="50"/>
        <v>761</v>
      </c>
      <c r="O1491">
        <f t="shared" si="51"/>
        <v>761</v>
      </c>
    </row>
    <row r="1492" spans="1:15" x14ac:dyDescent="0.35">
      <c r="A1492" t="s">
        <v>26</v>
      </c>
      <c r="B1492" t="s">
        <v>32</v>
      </c>
      <c r="C1492" t="s">
        <v>20</v>
      </c>
      <c r="D1492" t="s">
        <v>21</v>
      </c>
      <c r="E1492" t="s">
        <v>5</v>
      </c>
      <c r="G1492" t="s">
        <v>22</v>
      </c>
      <c r="H1492">
        <v>2680295</v>
      </c>
      <c r="I1492">
        <v>2682652</v>
      </c>
      <c r="J1492" t="s">
        <v>23</v>
      </c>
      <c r="K1492" t="s">
        <v>6347</v>
      </c>
      <c r="L1492" t="s">
        <v>6346</v>
      </c>
      <c r="M1492">
        <f>IF(ABS(I1492-H1493)&lt;=100,M1491,M1491+1)</f>
        <v>762</v>
      </c>
      <c r="N1492">
        <f t="shared" si="50"/>
        <v>762</v>
      </c>
      <c r="O1492">
        <f t="shared" si="51"/>
        <v>761</v>
      </c>
    </row>
    <row r="1493" spans="1:15" x14ac:dyDescent="0.35">
      <c r="A1493" t="s">
        <v>26</v>
      </c>
      <c r="B1493" t="s">
        <v>32</v>
      </c>
      <c r="C1493" t="s">
        <v>20</v>
      </c>
      <c r="D1493" t="s">
        <v>21</v>
      </c>
      <c r="E1493" t="s">
        <v>5</v>
      </c>
      <c r="G1493" t="s">
        <v>22</v>
      </c>
      <c r="H1493">
        <v>2685554</v>
      </c>
      <c r="I1493">
        <v>2686207</v>
      </c>
      <c r="J1493" t="s">
        <v>23</v>
      </c>
      <c r="K1493" t="s">
        <v>6357</v>
      </c>
      <c r="L1493" t="s">
        <v>6356</v>
      </c>
      <c r="M1493">
        <f>IF(ABS(I1493-H1494)&lt;=100,M1492,M1492+1)</f>
        <v>762</v>
      </c>
      <c r="N1493">
        <f t="shared" si="50"/>
        <v>762</v>
      </c>
      <c r="O1493">
        <f t="shared" si="51"/>
        <v>762</v>
      </c>
    </row>
    <row r="1494" spans="1:15" x14ac:dyDescent="0.35">
      <c r="A1494" t="s">
        <v>26</v>
      </c>
      <c r="B1494" t="s">
        <v>32</v>
      </c>
      <c r="C1494" t="s">
        <v>20</v>
      </c>
      <c r="D1494" t="s">
        <v>21</v>
      </c>
      <c r="E1494" t="s">
        <v>5</v>
      </c>
      <c r="G1494" t="s">
        <v>22</v>
      </c>
      <c r="H1494">
        <v>2686201</v>
      </c>
      <c r="I1494">
        <v>2687388</v>
      </c>
      <c r="J1494" t="s">
        <v>23</v>
      </c>
      <c r="K1494" t="s">
        <v>968</v>
      </c>
      <c r="L1494" t="s">
        <v>6359</v>
      </c>
      <c r="M1494">
        <f>IF(ABS(I1494-H1495)&lt;=100,M1493,M1493+1)</f>
        <v>763</v>
      </c>
      <c r="N1494" t="str">
        <f t="shared" si="50"/>
        <v>0</v>
      </c>
      <c r="O1494">
        <f t="shared" si="51"/>
        <v>762</v>
      </c>
    </row>
    <row r="1495" spans="1:15" x14ac:dyDescent="0.35">
      <c r="A1495" t="s">
        <v>26</v>
      </c>
      <c r="B1495" t="s">
        <v>32</v>
      </c>
      <c r="C1495" t="s">
        <v>20</v>
      </c>
      <c r="D1495" t="s">
        <v>21</v>
      </c>
      <c r="E1495" t="s">
        <v>5</v>
      </c>
      <c r="G1495" t="s">
        <v>22</v>
      </c>
      <c r="H1495">
        <v>2687559</v>
      </c>
      <c r="I1495">
        <v>2688584</v>
      </c>
      <c r="J1495" t="s">
        <v>23</v>
      </c>
      <c r="K1495" t="s">
        <v>2322</v>
      </c>
      <c r="L1495" t="s">
        <v>6361</v>
      </c>
      <c r="M1495">
        <f>IF(ABS(I1495-H1496)&lt;=100,M1494,M1494+1)</f>
        <v>764</v>
      </c>
      <c r="N1495">
        <f t="shared" si="50"/>
        <v>764</v>
      </c>
      <c r="O1495">
        <f t="shared" si="51"/>
        <v>763</v>
      </c>
    </row>
    <row r="1496" spans="1:15" x14ac:dyDescent="0.35">
      <c r="A1496" t="s">
        <v>26</v>
      </c>
      <c r="B1496" t="s">
        <v>32</v>
      </c>
      <c r="C1496" t="s">
        <v>20</v>
      </c>
      <c r="D1496" t="s">
        <v>21</v>
      </c>
      <c r="E1496" t="s">
        <v>5</v>
      </c>
      <c r="G1496" t="s">
        <v>22</v>
      </c>
      <c r="H1496">
        <v>2688952</v>
      </c>
      <c r="I1496">
        <v>2692116</v>
      </c>
      <c r="J1496" t="s">
        <v>23</v>
      </c>
      <c r="K1496" t="s">
        <v>6364</v>
      </c>
      <c r="L1496" t="s">
        <v>6363</v>
      </c>
      <c r="M1496">
        <f>IF(ABS(I1496-H1497)&lt;=100,M1495,M1495+1)</f>
        <v>764</v>
      </c>
      <c r="N1496">
        <f t="shared" si="50"/>
        <v>764</v>
      </c>
      <c r="O1496">
        <f t="shared" si="51"/>
        <v>764</v>
      </c>
    </row>
    <row r="1497" spans="1:15" x14ac:dyDescent="0.35">
      <c r="A1497" t="s">
        <v>26</v>
      </c>
      <c r="B1497" t="s">
        <v>32</v>
      </c>
      <c r="C1497" t="s">
        <v>20</v>
      </c>
      <c r="D1497" t="s">
        <v>21</v>
      </c>
      <c r="E1497" t="s">
        <v>5</v>
      </c>
      <c r="G1497" t="s">
        <v>22</v>
      </c>
      <c r="H1497">
        <v>2692133</v>
      </c>
      <c r="I1497">
        <v>2692951</v>
      </c>
      <c r="J1497" t="s">
        <v>23</v>
      </c>
      <c r="K1497" t="s">
        <v>184</v>
      </c>
      <c r="L1497" t="s">
        <v>6366</v>
      </c>
      <c r="M1497">
        <f>IF(ABS(I1497-H1498)&lt;=100,M1496,M1496+1)</f>
        <v>765</v>
      </c>
      <c r="N1497" t="str">
        <f t="shared" si="50"/>
        <v>0</v>
      </c>
      <c r="O1497">
        <f t="shared" si="51"/>
        <v>764</v>
      </c>
    </row>
    <row r="1498" spans="1:15" x14ac:dyDescent="0.35">
      <c r="A1498" t="s">
        <v>26</v>
      </c>
      <c r="B1498" t="s">
        <v>32</v>
      </c>
      <c r="C1498" t="s">
        <v>20</v>
      </c>
      <c r="D1498" t="s">
        <v>21</v>
      </c>
      <c r="E1498" t="s">
        <v>5</v>
      </c>
      <c r="G1498" t="s">
        <v>22</v>
      </c>
      <c r="H1498">
        <v>2696735</v>
      </c>
      <c r="I1498">
        <v>2697607</v>
      </c>
      <c r="J1498" t="s">
        <v>23</v>
      </c>
      <c r="K1498" t="s">
        <v>6375</v>
      </c>
      <c r="L1498" t="s">
        <v>6374</v>
      </c>
      <c r="M1498">
        <f>IF(ABS(I1498-H1499)&lt;=100,M1497,M1497+1)</f>
        <v>766</v>
      </c>
      <c r="N1498" t="str">
        <f t="shared" si="50"/>
        <v>0</v>
      </c>
      <c r="O1498">
        <f t="shared" si="51"/>
        <v>765</v>
      </c>
    </row>
    <row r="1499" spans="1:15" x14ac:dyDescent="0.35">
      <c r="A1499" t="s">
        <v>26</v>
      </c>
      <c r="B1499" t="s">
        <v>32</v>
      </c>
      <c r="C1499" t="s">
        <v>20</v>
      </c>
      <c r="D1499" t="s">
        <v>21</v>
      </c>
      <c r="E1499" t="s">
        <v>5</v>
      </c>
      <c r="G1499" t="s">
        <v>22</v>
      </c>
      <c r="H1499">
        <v>2698297</v>
      </c>
      <c r="I1499">
        <v>2699055</v>
      </c>
      <c r="J1499" t="s">
        <v>23</v>
      </c>
      <c r="K1499" t="s">
        <v>28</v>
      </c>
      <c r="L1499" t="s">
        <v>6379</v>
      </c>
      <c r="M1499">
        <f>IF(ABS(I1499-H1500)&lt;=100,M1498,M1498+1)</f>
        <v>767</v>
      </c>
      <c r="N1499">
        <f t="shared" si="50"/>
        <v>767</v>
      </c>
      <c r="O1499">
        <f t="shared" si="51"/>
        <v>766</v>
      </c>
    </row>
    <row r="1500" spans="1:15" x14ac:dyDescent="0.35">
      <c r="A1500" t="s">
        <v>26</v>
      </c>
      <c r="B1500" t="s">
        <v>32</v>
      </c>
      <c r="C1500" t="s">
        <v>20</v>
      </c>
      <c r="D1500" t="s">
        <v>21</v>
      </c>
      <c r="E1500" t="s">
        <v>5</v>
      </c>
      <c r="G1500" t="s">
        <v>22</v>
      </c>
      <c r="H1500">
        <v>2718117</v>
      </c>
      <c r="I1500">
        <v>2718860</v>
      </c>
      <c r="J1500" t="s">
        <v>23</v>
      </c>
      <c r="K1500" t="s">
        <v>111</v>
      </c>
      <c r="L1500" t="s">
        <v>6417</v>
      </c>
      <c r="M1500">
        <f>IF(ABS(I1500-H1501)&lt;=100,M1499,M1499+1)</f>
        <v>767</v>
      </c>
      <c r="N1500">
        <f t="shared" si="50"/>
        <v>767</v>
      </c>
      <c r="O1500">
        <f t="shared" si="51"/>
        <v>767</v>
      </c>
    </row>
    <row r="1501" spans="1:15" x14ac:dyDescent="0.35">
      <c r="A1501" t="s">
        <v>26</v>
      </c>
      <c r="B1501" t="s">
        <v>32</v>
      </c>
      <c r="C1501" t="s">
        <v>20</v>
      </c>
      <c r="D1501" t="s">
        <v>21</v>
      </c>
      <c r="E1501" t="s">
        <v>5</v>
      </c>
      <c r="G1501" t="s">
        <v>22</v>
      </c>
      <c r="H1501">
        <v>2718862</v>
      </c>
      <c r="I1501">
        <v>2720493</v>
      </c>
      <c r="J1501" t="s">
        <v>23</v>
      </c>
      <c r="K1501" t="s">
        <v>4686</v>
      </c>
      <c r="L1501" t="s">
        <v>6419</v>
      </c>
      <c r="M1501">
        <f>IF(ABS(I1501-H1502)&lt;=100,M1500,M1500+1)</f>
        <v>767</v>
      </c>
      <c r="N1501">
        <f t="shared" si="50"/>
        <v>767</v>
      </c>
      <c r="O1501">
        <f t="shared" si="51"/>
        <v>767</v>
      </c>
    </row>
    <row r="1502" spans="1:15" x14ac:dyDescent="0.35">
      <c r="A1502" t="s">
        <v>26</v>
      </c>
      <c r="B1502" t="s">
        <v>32</v>
      </c>
      <c r="C1502" t="s">
        <v>20</v>
      </c>
      <c r="D1502" t="s">
        <v>21</v>
      </c>
      <c r="E1502" t="s">
        <v>5</v>
      </c>
      <c r="G1502" t="s">
        <v>22</v>
      </c>
      <c r="H1502">
        <v>2720564</v>
      </c>
      <c r="I1502">
        <v>2721628</v>
      </c>
      <c r="J1502" t="s">
        <v>23</v>
      </c>
      <c r="K1502" t="s">
        <v>6422</v>
      </c>
      <c r="L1502" t="s">
        <v>6421</v>
      </c>
      <c r="M1502">
        <f>IF(ABS(I1502-H1503)&lt;=100,M1501,M1501+1)</f>
        <v>768</v>
      </c>
      <c r="N1502">
        <f t="shared" si="50"/>
        <v>768</v>
      </c>
      <c r="O1502">
        <f t="shared" si="51"/>
        <v>767</v>
      </c>
    </row>
    <row r="1503" spans="1:15" x14ac:dyDescent="0.35">
      <c r="A1503" t="s">
        <v>26</v>
      </c>
      <c r="B1503" t="s">
        <v>32</v>
      </c>
      <c r="C1503" t="s">
        <v>20</v>
      </c>
      <c r="D1503" t="s">
        <v>21</v>
      </c>
      <c r="E1503" t="s">
        <v>5</v>
      </c>
      <c r="G1503" t="s">
        <v>22</v>
      </c>
      <c r="H1503">
        <v>2721971</v>
      </c>
      <c r="I1503">
        <v>2723143</v>
      </c>
      <c r="J1503" t="s">
        <v>23</v>
      </c>
      <c r="K1503" t="s">
        <v>5746</v>
      </c>
      <c r="L1503" t="s">
        <v>6424</v>
      </c>
      <c r="M1503">
        <f>IF(ABS(I1503-H1504)&lt;=100,M1502,M1502+1)</f>
        <v>768</v>
      </c>
      <c r="N1503">
        <f t="shared" si="50"/>
        <v>768</v>
      </c>
      <c r="O1503">
        <f t="shared" si="51"/>
        <v>768</v>
      </c>
    </row>
    <row r="1504" spans="1:15" x14ac:dyDescent="0.35">
      <c r="A1504" t="s">
        <v>26</v>
      </c>
      <c r="B1504" t="s">
        <v>32</v>
      </c>
      <c r="C1504" t="s">
        <v>20</v>
      </c>
      <c r="D1504" t="s">
        <v>21</v>
      </c>
      <c r="E1504" t="s">
        <v>5</v>
      </c>
      <c r="G1504" t="s">
        <v>22</v>
      </c>
      <c r="H1504">
        <v>2723127</v>
      </c>
      <c r="I1504">
        <v>2724260</v>
      </c>
      <c r="J1504" t="s">
        <v>23</v>
      </c>
      <c r="K1504" t="s">
        <v>5746</v>
      </c>
      <c r="L1504" t="s">
        <v>6426</v>
      </c>
      <c r="M1504">
        <f>IF(ABS(I1504-H1505)&lt;=100,M1503,M1503+1)</f>
        <v>769</v>
      </c>
      <c r="N1504" t="str">
        <f t="shared" si="50"/>
        <v>0</v>
      </c>
      <c r="O1504">
        <f t="shared" si="51"/>
        <v>768</v>
      </c>
    </row>
    <row r="1505" spans="1:15" x14ac:dyDescent="0.35">
      <c r="A1505" t="s">
        <v>26</v>
      </c>
      <c r="B1505" t="s">
        <v>32</v>
      </c>
      <c r="C1505" t="s">
        <v>20</v>
      </c>
      <c r="D1505" t="s">
        <v>21</v>
      </c>
      <c r="E1505" t="s">
        <v>5</v>
      </c>
      <c r="G1505" t="s">
        <v>22</v>
      </c>
      <c r="H1505">
        <v>2727163</v>
      </c>
      <c r="I1505">
        <v>2728044</v>
      </c>
      <c r="J1505" t="s">
        <v>23</v>
      </c>
      <c r="K1505" t="s">
        <v>28</v>
      </c>
      <c r="L1505" t="s">
        <v>6430</v>
      </c>
      <c r="M1505">
        <f>IF(ABS(I1505-H1506)&lt;=100,M1504,M1504+1)</f>
        <v>770</v>
      </c>
      <c r="N1505">
        <f t="shared" si="50"/>
        <v>770</v>
      </c>
      <c r="O1505">
        <f t="shared" si="51"/>
        <v>769</v>
      </c>
    </row>
    <row r="1506" spans="1:15" x14ac:dyDescent="0.35">
      <c r="A1506" t="s">
        <v>26</v>
      </c>
      <c r="B1506" t="s">
        <v>32</v>
      </c>
      <c r="C1506" t="s">
        <v>20</v>
      </c>
      <c r="D1506" t="s">
        <v>21</v>
      </c>
      <c r="E1506" t="s">
        <v>5</v>
      </c>
      <c r="G1506" t="s">
        <v>22</v>
      </c>
      <c r="H1506">
        <v>2728181</v>
      </c>
      <c r="I1506">
        <v>2728903</v>
      </c>
      <c r="J1506" t="s">
        <v>23</v>
      </c>
      <c r="K1506" t="s">
        <v>2016</v>
      </c>
      <c r="L1506" t="s">
        <v>6432</v>
      </c>
      <c r="M1506">
        <f>IF(ABS(I1506-H1507)&lt;=100,M1505,M1505+1)</f>
        <v>770</v>
      </c>
      <c r="N1506">
        <f t="shared" si="50"/>
        <v>770</v>
      </c>
      <c r="O1506">
        <f t="shared" si="51"/>
        <v>770</v>
      </c>
    </row>
    <row r="1507" spans="1:15" x14ac:dyDescent="0.35">
      <c r="A1507" t="s">
        <v>26</v>
      </c>
      <c r="B1507" t="s">
        <v>32</v>
      </c>
      <c r="C1507" t="s">
        <v>20</v>
      </c>
      <c r="D1507" t="s">
        <v>21</v>
      </c>
      <c r="E1507" t="s">
        <v>5</v>
      </c>
      <c r="G1507" t="s">
        <v>22</v>
      </c>
      <c r="H1507">
        <v>2728896</v>
      </c>
      <c r="I1507">
        <v>2729555</v>
      </c>
      <c r="J1507" t="s">
        <v>23</v>
      </c>
      <c r="K1507" t="s">
        <v>6435</v>
      </c>
      <c r="L1507" t="s">
        <v>6434</v>
      </c>
      <c r="M1507">
        <f>IF(ABS(I1507-H1508)&lt;=100,M1506,M1506+1)</f>
        <v>770</v>
      </c>
      <c r="N1507">
        <f t="shared" si="50"/>
        <v>770</v>
      </c>
      <c r="O1507">
        <f t="shared" si="51"/>
        <v>770</v>
      </c>
    </row>
    <row r="1508" spans="1:15" x14ac:dyDescent="0.35">
      <c r="A1508" t="s">
        <v>26</v>
      </c>
      <c r="B1508" t="s">
        <v>32</v>
      </c>
      <c r="C1508" t="s">
        <v>20</v>
      </c>
      <c r="D1508" t="s">
        <v>21</v>
      </c>
      <c r="E1508" t="s">
        <v>5</v>
      </c>
      <c r="G1508" t="s">
        <v>22</v>
      </c>
      <c r="H1508">
        <v>2729584</v>
      </c>
      <c r="I1508">
        <v>2730369</v>
      </c>
      <c r="J1508" t="s">
        <v>23</v>
      </c>
      <c r="K1508" t="s">
        <v>162</v>
      </c>
      <c r="L1508" t="s">
        <v>6437</v>
      </c>
      <c r="M1508">
        <f>IF(ABS(I1508-H1509)&lt;=100,M1507,M1507+1)</f>
        <v>771</v>
      </c>
      <c r="N1508" t="str">
        <f t="shared" si="50"/>
        <v>0</v>
      </c>
      <c r="O1508">
        <f t="shared" si="51"/>
        <v>770</v>
      </c>
    </row>
    <row r="1509" spans="1:15" x14ac:dyDescent="0.35">
      <c r="A1509" t="s">
        <v>26</v>
      </c>
      <c r="B1509" t="s">
        <v>32</v>
      </c>
      <c r="C1509" t="s">
        <v>20</v>
      </c>
      <c r="D1509" t="s">
        <v>21</v>
      </c>
      <c r="E1509" t="s">
        <v>5</v>
      </c>
      <c r="G1509" t="s">
        <v>22</v>
      </c>
      <c r="H1509">
        <v>2731335</v>
      </c>
      <c r="I1509">
        <v>2731994</v>
      </c>
      <c r="J1509" t="s">
        <v>23</v>
      </c>
      <c r="K1509" t="s">
        <v>1348</v>
      </c>
      <c r="L1509" t="s">
        <v>6442</v>
      </c>
      <c r="M1509">
        <f>IF(ABS(I1509-H1510)&lt;=100,M1508,M1508+1)</f>
        <v>772</v>
      </c>
      <c r="N1509" t="str">
        <f t="shared" si="50"/>
        <v>0</v>
      </c>
      <c r="O1509">
        <f t="shared" si="51"/>
        <v>771</v>
      </c>
    </row>
    <row r="1510" spans="1:15" x14ac:dyDescent="0.35">
      <c r="A1510" t="s">
        <v>26</v>
      </c>
      <c r="B1510" t="s">
        <v>32</v>
      </c>
      <c r="C1510" t="s">
        <v>20</v>
      </c>
      <c r="D1510" t="s">
        <v>21</v>
      </c>
      <c r="E1510" t="s">
        <v>5</v>
      </c>
      <c r="G1510" t="s">
        <v>22</v>
      </c>
      <c r="H1510">
        <v>2733467</v>
      </c>
      <c r="I1510">
        <v>2735059</v>
      </c>
      <c r="J1510" t="s">
        <v>23</v>
      </c>
      <c r="K1510" t="s">
        <v>6449</v>
      </c>
      <c r="L1510" t="s">
        <v>6448</v>
      </c>
      <c r="M1510">
        <f>IF(ABS(I1510-H1511)&lt;=100,M1509,M1509+1)</f>
        <v>773</v>
      </c>
      <c r="N1510" t="str">
        <f t="shared" si="50"/>
        <v>0</v>
      </c>
      <c r="O1510">
        <f t="shared" si="51"/>
        <v>772</v>
      </c>
    </row>
    <row r="1511" spans="1:15" x14ac:dyDescent="0.35">
      <c r="A1511" t="s">
        <v>26</v>
      </c>
      <c r="B1511" t="s">
        <v>32</v>
      </c>
      <c r="C1511" t="s">
        <v>20</v>
      </c>
      <c r="D1511" t="s">
        <v>21</v>
      </c>
      <c r="E1511" t="s">
        <v>5</v>
      </c>
      <c r="G1511" t="s">
        <v>22</v>
      </c>
      <c r="H1511">
        <v>2737292</v>
      </c>
      <c r="I1511">
        <v>2738140</v>
      </c>
      <c r="J1511" t="s">
        <v>23</v>
      </c>
      <c r="K1511" t="s">
        <v>74</v>
      </c>
      <c r="L1511" t="s">
        <v>6456</v>
      </c>
      <c r="M1511">
        <f>IF(ABS(I1511-H1512)&lt;=100,M1510,M1510+1)</f>
        <v>774</v>
      </c>
      <c r="N1511" t="str">
        <f t="shared" si="50"/>
        <v>0</v>
      </c>
      <c r="O1511">
        <f t="shared" si="51"/>
        <v>773</v>
      </c>
    </row>
    <row r="1512" spans="1:15" x14ac:dyDescent="0.35">
      <c r="A1512" t="s">
        <v>26</v>
      </c>
      <c r="B1512" t="s">
        <v>32</v>
      </c>
      <c r="C1512" t="s">
        <v>20</v>
      </c>
      <c r="D1512" t="s">
        <v>21</v>
      </c>
      <c r="E1512" t="s">
        <v>5</v>
      </c>
      <c r="G1512" t="s">
        <v>22</v>
      </c>
      <c r="H1512">
        <v>2738257</v>
      </c>
      <c r="I1512">
        <v>2739621</v>
      </c>
      <c r="J1512" t="s">
        <v>23</v>
      </c>
      <c r="K1512" t="s">
        <v>1011</v>
      </c>
      <c r="L1512" t="s">
        <v>6458</v>
      </c>
      <c r="M1512">
        <f>IF(ABS(I1512-H1513)&lt;=100,M1511,M1511+1)</f>
        <v>775</v>
      </c>
      <c r="N1512" t="str">
        <f t="shared" si="50"/>
        <v>0</v>
      </c>
      <c r="O1512">
        <f t="shared" si="51"/>
        <v>774</v>
      </c>
    </row>
    <row r="1513" spans="1:15" x14ac:dyDescent="0.35">
      <c r="A1513" t="s">
        <v>26</v>
      </c>
      <c r="B1513" t="s">
        <v>32</v>
      </c>
      <c r="C1513" t="s">
        <v>20</v>
      </c>
      <c r="D1513" t="s">
        <v>21</v>
      </c>
      <c r="E1513" t="s">
        <v>5</v>
      </c>
      <c r="G1513" t="s">
        <v>22</v>
      </c>
      <c r="H1513">
        <v>2743058</v>
      </c>
      <c r="I1513">
        <v>2744482</v>
      </c>
      <c r="J1513" t="s">
        <v>23</v>
      </c>
      <c r="K1513" t="s">
        <v>6470</v>
      </c>
      <c r="L1513" t="s">
        <v>6469</v>
      </c>
      <c r="M1513">
        <f>IF(ABS(I1513-H1514)&lt;=100,M1512,M1512+1)</f>
        <v>776</v>
      </c>
      <c r="N1513">
        <f t="shared" si="50"/>
        <v>776</v>
      </c>
      <c r="O1513">
        <f t="shared" si="51"/>
        <v>775</v>
      </c>
    </row>
    <row r="1514" spans="1:15" x14ac:dyDescent="0.35">
      <c r="A1514" t="s">
        <v>26</v>
      </c>
      <c r="B1514" t="s">
        <v>32</v>
      </c>
      <c r="C1514" t="s">
        <v>20</v>
      </c>
      <c r="D1514" t="s">
        <v>21</v>
      </c>
      <c r="E1514" t="s">
        <v>5</v>
      </c>
      <c r="G1514" t="s">
        <v>22</v>
      </c>
      <c r="H1514">
        <v>2753640</v>
      </c>
      <c r="I1514">
        <v>2754407</v>
      </c>
      <c r="J1514" t="s">
        <v>23</v>
      </c>
      <c r="K1514" t="s">
        <v>28</v>
      </c>
      <c r="L1514" t="s">
        <v>6493</v>
      </c>
      <c r="M1514">
        <f>IF(ABS(I1514-H1515)&lt;=100,M1513,M1513+1)</f>
        <v>776</v>
      </c>
      <c r="N1514">
        <f t="shared" si="50"/>
        <v>776</v>
      </c>
      <c r="O1514">
        <f t="shared" si="51"/>
        <v>776</v>
      </c>
    </row>
    <row r="1515" spans="1:15" x14ac:dyDescent="0.35">
      <c r="A1515" t="s">
        <v>26</v>
      </c>
      <c r="B1515" t="s">
        <v>32</v>
      </c>
      <c r="C1515" t="s">
        <v>20</v>
      </c>
      <c r="D1515" t="s">
        <v>21</v>
      </c>
      <c r="E1515" t="s">
        <v>5</v>
      </c>
      <c r="G1515" t="s">
        <v>22</v>
      </c>
      <c r="H1515">
        <v>2754413</v>
      </c>
      <c r="I1515">
        <v>2755708</v>
      </c>
      <c r="J1515" t="s">
        <v>23</v>
      </c>
      <c r="K1515" t="s">
        <v>53</v>
      </c>
      <c r="L1515" t="s">
        <v>6495</v>
      </c>
      <c r="M1515">
        <f>IF(ABS(I1515-H1516)&lt;=100,M1514,M1514+1)</f>
        <v>777</v>
      </c>
      <c r="N1515" t="str">
        <f t="shared" si="50"/>
        <v>0</v>
      </c>
      <c r="O1515">
        <f t="shared" si="51"/>
        <v>776</v>
      </c>
    </row>
    <row r="1516" spans="1:15" x14ac:dyDescent="0.35">
      <c r="A1516" t="s">
        <v>26</v>
      </c>
      <c r="B1516" t="s">
        <v>32</v>
      </c>
      <c r="C1516" t="s">
        <v>20</v>
      </c>
      <c r="D1516" t="s">
        <v>21</v>
      </c>
      <c r="E1516" t="s">
        <v>5</v>
      </c>
      <c r="G1516" t="s">
        <v>22</v>
      </c>
      <c r="H1516">
        <v>2757831</v>
      </c>
      <c r="I1516">
        <v>2759156</v>
      </c>
      <c r="J1516" t="s">
        <v>23</v>
      </c>
      <c r="K1516" t="s">
        <v>6502</v>
      </c>
      <c r="L1516" t="s">
        <v>6501</v>
      </c>
      <c r="M1516">
        <f>IF(ABS(I1516-H1517)&lt;=100,M1515,M1515+1)</f>
        <v>778</v>
      </c>
      <c r="N1516">
        <f t="shared" si="50"/>
        <v>778</v>
      </c>
      <c r="O1516">
        <f t="shared" si="51"/>
        <v>777</v>
      </c>
    </row>
    <row r="1517" spans="1:15" x14ac:dyDescent="0.35">
      <c r="A1517" t="s">
        <v>26</v>
      </c>
      <c r="B1517" t="s">
        <v>32</v>
      </c>
      <c r="C1517" t="s">
        <v>20</v>
      </c>
      <c r="D1517" t="s">
        <v>21</v>
      </c>
      <c r="E1517" t="s">
        <v>5</v>
      </c>
      <c r="G1517" t="s">
        <v>22</v>
      </c>
      <c r="H1517">
        <v>2759274</v>
      </c>
      <c r="I1517">
        <v>2759459</v>
      </c>
      <c r="J1517" t="s">
        <v>23</v>
      </c>
      <c r="K1517" t="s">
        <v>28</v>
      </c>
      <c r="L1517" t="s">
        <v>6504</v>
      </c>
      <c r="M1517">
        <f>IF(ABS(I1517-H1518)&lt;=100,M1516,M1516+1)</f>
        <v>778</v>
      </c>
      <c r="N1517">
        <f t="shared" si="50"/>
        <v>778</v>
      </c>
      <c r="O1517">
        <f t="shared" si="51"/>
        <v>778</v>
      </c>
    </row>
    <row r="1518" spans="1:15" x14ac:dyDescent="0.35">
      <c r="A1518" t="s">
        <v>26</v>
      </c>
      <c r="B1518" t="s">
        <v>32</v>
      </c>
      <c r="C1518" t="s">
        <v>20</v>
      </c>
      <c r="D1518" t="s">
        <v>21</v>
      </c>
      <c r="E1518" t="s">
        <v>5</v>
      </c>
      <c r="G1518" t="s">
        <v>22</v>
      </c>
      <c r="H1518">
        <v>2759525</v>
      </c>
      <c r="I1518">
        <v>2759827</v>
      </c>
      <c r="J1518" t="s">
        <v>23</v>
      </c>
      <c r="K1518" t="s">
        <v>28</v>
      </c>
      <c r="L1518" t="s">
        <v>6506</v>
      </c>
      <c r="M1518">
        <f>IF(ABS(I1518-H1519)&lt;=100,M1517,M1517+1)</f>
        <v>779</v>
      </c>
      <c r="N1518" t="str">
        <f t="shared" si="50"/>
        <v>0</v>
      </c>
      <c r="O1518">
        <f t="shared" si="51"/>
        <v>778</v>
      </c>
    </row>
    <row r="1519" spans="1:15" x14ac:dyDescent="0.35">
      <c r="A1519" t="s">
        <v>26</v>
      </c>
      <c r="B1519" t="s">
        <v>32</v>
      </c>
      <c r="C1519" t="s">
        <v>20</v>
      </c>
      <c r="D1519" t="s">
        <v>21</v>
      </c>
      <c r="E1519" t="s">
        <v>5</v>
      </c>
      <c r="G1519" t="s">
        <v>22</v>
      </c>
      <c r="H1519">
        <v>2761616</v>
      </c>
      <c r="I1519">
        <v>2762653</v>
      </c>
      <c r="J1519" t="s">
        <v>23</v>
      </c>
      <c r="K1519" t="s">
        <v>53</v>
      </c>
      <c r="L1519" t="s">
        <v>6511</v>
      </c>
      <c r="M1519">
        <f>IF(ABS(I1519-H1520)&lt;=100,M1518,M1518+1)</f>
        <v>780</v>
      </c>
      <c r="N1519" t="str">
        <f t="shared" si="50"/>
        <v>0</v>
      </c>
      <c r="O1519">
        <f t="shared" si="51"/>
        <v>779</v>
      </c>
    </row>
    <row r="1520" spans="1:15" x14ac:dyDescent="0.35">
      <c r="A1520" t="s">
        <v>26</v>
      </c>
      <c r="B1520" t="s">
        <v>32</v>
      </c>
      <c r="C1520" t="s">
        <v>20</v>
      </c>
      <c r="D1520" t="s">
        <v>21</v>
      </c>
      <c r="E1520" t="s">
        <v>5</v>
      </c>
      <c r="G1520" t="s">
        <v>22</v>
      </c>
      <c r="H1520">
        <v>2762812</v>
      </c>
      <c r="I1520">
        <v>2763447</v>
      </c>
      <c r="J1520" t="s">
        <v>23</v>
      </c>
      <c r="K1520" t="s">
        <v>28</v>
      </c>
      <c r="L1520" t="s">
        <v>6513</v>
      </c>
      <c r="M1520">
        <f>IF(ABS(I1520-H1521)&lt;=100,M1519,M1519+1)</f>
        <v>781</v>
      </c>
      <c r="N1520" t="str">
        <f t="shared" si="50"/>
        <v>0</v>
      </c>
      <c r="O1520">
        <f t="shared" si="51"/>
        <v>780</v>
      </c>
    </row>
    <row r="1521" spans="1:15" x14ac:dyDescent="0.35">
      <c r="A1521" t="s">
        <v>26</v>
      </c>
      <c r="B1521" t="s">
        <v>32</v>
      </c>
      <c r="C1521" t="s">
        <v>20</v>
      </c>
      <c r="D1521" t="s">
        <v>21</v>
      </c>
      <c r="E1521" t="s">
        <v>5</v>
      </c>
      <c r="G1521" t="s">
        <v>22</v>
      </c>
      <c r="H1521">
        <v>2765545</v>
      </c>
      <c r="I1521">
        <v>2766153</v>
      </c>
      <c r="J1521" t="s">
        <v>23</v>
      </c>
      <c r="K1521" t="s">
        <v>6520</v>
      </c>
      <c r="L1521" t="s">
        <v>6519</v>
      </c>
      <c r="M1521">
        <f>IF(ABS(I1521-H1522)&lt;=100,M1520,M1520+1)</f>
        <v>782</v>
      </c>
      <c r="N1521" t="str">
        <f t="shared" si="50"/>
        <v>0</v>
      </c>
      <c r="O1521">
        <f t="shared" si="51"/>
        <v>781</v>
      </c>
    </row>
    <row r="1522" spans="1:15" x14ac:dyDescent="0.35">
      <c r="A1522" t="s">
        <v>26</v>
      </c>
      <c r="B1522" t="s">
        <v>32</v>
      </c>
      <c r="C1522" t="s">
        <v>20</v>
      </c>
      <c r="D1522" t="s">
        <v>21</v>
      </c>
      <c r="E1522" t="s">
        <v>5</v>
      </c>
      <c r="G1522" t="s">
        <v>22</v>
      </c>
      <c r="H1522">
        <v>2770331</v>
      </c>
      <c r="I1522">
        <v>2771038</v>
      </c>
      <c r="J1522" t="s">
        <v>23</v>
      </c>
      <c r="K1522" t="s">
        <v>210</v>
      </c>
      <c r="L1522" t="s">
        <v>6533</v>
      </c>
      <c r="M1522">
        <f>IF(ABS(I1522-H1523)&lt;=100,M1521,M1521+1)</f>
        <v>783</v>
      </c>
      <c r="N1522">
        <f t="shared" si="50"/>
        <v>783</v>
      </c>
      <c r="O1522">
        <f t="shared" si="51"/>
        <v>782</v>
      </c>
    </row>
    <row r="1523" spans="1:15" x14ac:dyDescent="0.35">
      <c r="A1523" t="s">
        <v>26</v>
      </c>
      <c r="B1523" t="s">
        <v>32</v>
      </c>
      <c r="C1523" t="s">
        <v>20</v>
      </c>
      <c r="D1523" t="s">
        <v>21</v>
      </c>
      <c r="E1523" t="s">
        <v>5</v>
      </c>
      <c r="G1523" t="s">
        <v>22</v>
      </c>
      <c r="H1523">
        <v>2782402</v>
      </c>
      <c r="I1523">
        <v>2782707</v>
      </c>
      <c r="J1523" t="s">
        <v>23</v>
      </c>
      <c r="K1523" t="s">
        <v>6502</v>
      </c>
      <c r="L1523" t="s">
        <v>6562</v>
      </c>
      <c r="M1523">
        <f>IF(ABS(I1523-H1524)&lt;=100,M1522,M1522+1)</f>
        <v>783</v>
      </c>
      <c r="N1523">
        <f t="shared" si="50"/>
        <v>783</v>
      </c>
      <c r="O1523">
        <f t="shared" si="51"/>
        <v>783</v>
      </c>
    </row>
    <row r="1524" spans="1:15" x14ac:dyDescent="0.35">
      <c r="A1524" t="s">
        <v>26</v>
      </c>
      <c r="B1524" t="s">
        <v>32</v>
      </c>
      <c r="C1524" t="s">
        <v>20</v>
      </c>
      <c r="D1524" t="s">
        <v>21</v>
      </c>
      <c r="E1524" t="s">
        <v>5</v>
      </c>
      <c r="G1524" t="s">
        <v>22</v>
      </c>
      <c r="H1524">
        <v>2782704</v>
      </c>
      <c r="I1524">
        <v>2783399</v>
      </c>
      <c r="J1524" t="s">
        <v>23</v>
      </c>
      <c r="K1524" t="s">
        <v>6565</v>
      </c>
      <c r="L1524" t="s">
        <v>6564</v>
      </c>
      <c r="M1524">
        <f>IF(ABS(I1524-H1525)&lt;=100,M1523,M1523+1)</f>
        <v>784</v>
      </c>
      <c r="N1524">
        <f t="shared" si="50"/>
        <v>784</v>
      </c>
      <c r="O1524">
        <f t="shared" si="51"/>
        <v>783</v>
      </c>
    </row>
    <row r="1525" spans="1:15" x14ac:dyDescent="0.35">
      <c r="A1525" t="s">
        <v>26</v>
      </c>
      <c r="B1525" t="s">
        <v>32</v>
      </c>
      <c r="C1525" t="s">
        <v>20</v>
      </c>
      <c r="D1525" t="s">
        <v>21</v>
      </c>
      <c r="E1525" t="s">
        <v>5</v>
      </c>
      <c r="G1525" t="s">
        <v>22</v>
      </c>
      <c r="H1525">
        <v>2795583</v>
      </c>
      <c r="I1525">
        <v>2796917</v>
      </c>
      <c r="J1525" t="s">
        <v>23</v>
      </c>
      <c r="K1525" t="s">
        <v>1345</v>
      </c>
      <c r="L1525" t="s">
        <v>6583</v>
      </c>
      <c r="M1525">
        <f>IF(ABS(I1525-H1526)&lt;=100,M1524,M1524+1)</f>
        <v>784</v>
      </c>
      <c r="N1525">
        <f t="shared" si="50"/>
        <v>784</v>
      </c>
      <c r="O1525">
        <f t="shared" si="51"/>
        <v>784</v>
      </c>
    </row>
    <row r="1526" spans="1:15" x14ac:dyDescent="0.35">
      <c r="A1526" t="s">
        <v>26</v>
      </c>
      <c r="B1526" t="s">
        <v>32</v>
      </c>
      <c r="C1526" t="s">
        <v>20</v>
      </c>
      <c r="D1526" t="s">
        <v>21</v>
      </c>
      <c r="E1526" t="s">
        <v>5</v>
      </c>
      <c r="G1526" t="s">
        <v>22</v>
      </c>
      <c r="H1526">
        <v>2796931</v>
      </c>
      <c r="I1526">
        <v>2797782</v>
      </c>
      <c r="J1526" t="s">
        <v>23</v>
      </c>
      <c r="K1526" t="s">
        <v>2926</v>
      </c>
      <c r="L1526" t="s">
        <v>6585</v>
      </c>
      <c r="M1526">
        <f>IF(ABS(I1526-H1527)&lt;=100,M1525,M1525+1)</f>
        <v>784</v>
      </c>
      <c r="N1526">
        <f t="shared" si="50"/>
        <v>784</v>
      </c>
      <c r="O1526">
        <f t="shared" si="51"/>
        <v>784</v>
      </c>
    </row>
    <row r="1527" spans="1:15" x14ac:dyDescent="0.35">
      <c r="A1527" t="s">
        <v>26</v>
      </c>
      <c r="B1527" t="s">
        <v>32</v>
      </c>
      <c r="C1527" t="s">
        <v>20</v>
      </c>
      <c r="D1527" t="s">
        <v>21</v>
      </c>
      <c r="E1527" t="s">
        <v>5</v>
      </c>
      <c r="G1527" t="s">
        <v>22</v>
      </c>
      <c r="H1527">
        <v>2797803</v>
      </c>
      <c r="I1527">
        <v>2798609</v>
      </c>
      <c r="J1527" t="s">
        <v>23</v>
      </c>
      <c r="K1527" t="s">
        <v>99</v>
      </c>
      <c r="L1527" t="s">
        <v>6587</v>
      </c>
      <c r="M1527">
        <f>IF(ABS(I1527-H1528)&lt;=100,M1526,M1526+1)</f>
        <v>785</v>
      </c>
      <c r="N1527" t="str">
        <f t="shared" si="50"/>
        <v>0</v>
      </c>
      <c r="O1527">
        <f t="shared" si="51"/>
        <v>784</v>
      </c>
    </row>
    <row r="1528" spans="1:15" x14ac:dyDescent="0.35">
      <c r="A1528" t="s">
        <v>26</v>
      </c>
      <c r="B1528" t="s">
        <v>32</v>
      </c>
      <c r="C1528" t="s">
        <v>20</v>
      </c>
      <c r="D1528" t="s">
        <v>21</v>
      </c>
      <c r="E1528" t="s">
        <v>5</v>
      </c>
      <c r="G1528" t="s">
        <v>22</v>
      </c>
      <c r="H1528">
        <v>2802238</v>
      </c>
      <c r="I1528">
        <v>2802423</v>
      </c>
      <c r="J1528" t="s">
        <v>23</v>
      </c>
      <c r="K1528" t="s">
        <v>28</v>
      </c>
      <c r="L1528" t="s">
        <v>6595</v>
      </c>
      <c r="M1528">
        <f>IF(ABS(I1528-H1529)&lt;=100,M1527,M1527+1)</f>
        <v>786</v>
      </c>
      <c r="N1528" t="str">
        <f t="shared" si="50"/>
        <v>0</v>
      </c>
      <c r="O1528">
        <f t="shared" si="51"/>
        <v>785</v>
      </c>
    </row>
    <row r="1529" spans="1:15" x14ac:dyDescent="0.35">
      <c r="A1529" t="s">
        <v>26</v>
      </c>
      <c r="B1529" t="s">
        <v>32</v>
      </c>
      <c r="C1529" t="s">
        <v>20</v>
      </c>
      <c r="D1529" t="s">
        <v>21</v>
      </c>
      <c r="E1529" t="s">
        <v>5</v>
      </c>
      <c r="G1529" t="s">
        <v>22</v>
      </c>
      <c r="H1529">
        <v>2810905</v>
      </c>
      <c r="I1529">
        <v>2811900</v>
      </c>
      <c r="J1529" t="s">
        <v>23</v>
      </c>
      <c r="K1529" t="s">
        <v>6614</v>
      </c>
      <c r="L1529" t="s">
        <v>6613</v>
      </c>
      <c r="M1529">
        <f>IF(ABS(I1529-H1530)&lt;=100,M1528,M1528+1)</f>
        <v>787</v>
      </c>
      <c r="N1529" t="str">
        <f t="shared" si="50"/>
        <v>0</v>
      </c>
      <c r="O1529">
        <f t="shared" si="51"/>
        <v>786</v>
      </c>
    </row>
    <row r="1530" spans="1:15" x14ac:dyDescent="0.35">
      <c r="A1530" t="s">
        <v>26</v>
      </c>
      <c r="B1530" t="s">
        <v>32</v>
      </c>
      <c r="C1530" t="s">
        <v>20</v>
      </c>
      <c r="D1530" t="s">
        <v>21</v>
      </c>
      <c r="E1530" t="s">
        <v>5</v>
      </c>
      <c r="G1530" t="s">
        <v>22</v>
      </c>
      <c r="H1530">
        <v>2812199</v>
      </c>
      <c r="I1530">
        <v>2812540</v>
      </c>
      <c r="J1530" t="s">
        <v>23</v>
      </c>
      <c r="K1530" t="s">
        <v>28</v>
      </c>
      <c r="L1530" t="s">
        <v>6616</v>
      </c>
      <c r="M1530">
        <f>IF(ABS(I1530-H1531)&lt;=100,M1529,M1529+1)</f>
        <v>788</v>
      </c>
      <c r="N1530" t="str">
        <f t="shared" si="50"/>
        <v>0</v>
      </c>
      <c r="O1530">
        <f t="shared" si="51"/>
        <v>787</v>
      </c>
    </row>
    <row r="1531" spans="1:15" x14ac:dyDescent="0.35">
      <c r="A1531" t="s">
        <v>26</v>
      </c>
      <c r="B1531" t="s">
        <v>32</v>
      </c>
      <c r="C1531" t="s">
        <v>20</v>
      </c>
      <c r="D1531" t="s">
        <v>21</v>
      </c>
      <c r="E1531" t="s">
        <v>5</v>
      </c>
      <c r="G1531" t="s">
        <v>22</v>
      </c>
      <c r="H1531">
        <v>2825098</v>
      </c>
      <c r="I1531">
        <v>2826264</v>
      </c>
      <c r="J1531" t="s">
        <v>23</v>
      </c>
      <c r="K1531" t="s">
        <v>2806</v>
      </c>
      <c r="L1531" t="s">
        <v>6641</v>
      </c>
      <c r="M1531">
        <f>IF(ABS(I1531-H1532)&lt;=100,M1530,M1530+1)</f>
        <v>789</v>
      </c>
      <c r="N1531">
        <f t="shared" si="50"/>
        <v>789</v>
      </c>
      <c r="O1531">
        <f t="shared" si="51"/>
        <v>788</v>
      </c>
    </row>
    <row r="1532" spans="1:15" x14ac:dyDescent="0.35">
      <c r="A1532" t="s">
        <v>26</v>
      </c>
      <c r="B1532" t="s">
        <v>32</v>
      </c>
      <c r="C1532" t="s">
        <v>20</v>
      </c>
      <c r="D1532" t="s">
        <v>21</v>
      </c>
      <c r="E1532" t="s">
        <v>5</v>
      </c>
      <c r="G1532" t="s">
        <v>22</v>
      </c>
      <c r="H1532">
        <v>2826538</v>
      </c>
      <c r="I1532">
        <v>2827335</v>
      </c>
      <c r="J1532" t="s">
        <v>23</v>
      </c>
      <c r="K1532" t="s">
        <v>6644</v>
      </c>
      <c r="L1532" t="s">
        <v>6643</v>
      </c>
      <c r="M1532">
        <f>IF(ABS(I1532-H1533)&lt;=100,M1531,M1531+1)</f>
        <v>789</v>
      </c>
      <c r="N1532">
        <f t="shared" si="50"/>
        <v>789</v>
      </c>
      <c r="O1532">
        <f t="shared" si="51"/>
        <v>789</v>
      </c>
    </row>
    <row r="1533" spans="1:15" x14ac:dyDescent="0.35">
      <c r="A1533" t="s">
        <v>26</v>
      </c>
      <c r="B1533" t="s">
        <v>32</v>
      </c>
      <c r="C1533" t="s">
        <v>20</v>
      </c>
      <c r="D1533" t="s">
        <v>21</v>
      </c>
      <c r="E1533" t="s">
        <v>5</v>
      </c>
      <c r="G1533" t="s">
        <v>22</v>
      </c>
      <c r="H1533">
        <v>2827332</v>
      </c>
      <c r="I1533">
        <v>2827730</v>
      </c>
      <c r="J1533" t="s">
        <v>23</v>
      </c>
      <c r="K1533" t="s">
        <v>6647</v>
      </c>
      <c r="L1533" t="s">
        <v>6646</v>
      </c>
      <c r="M1533">
        <f>IF(ABS(I1533-H1534)&lt;=100,M1532,M1532+1)</f>
        <v>790</v>
      </c>
      <c r="N1533" t="str">
        <f t="shared" si="50"/>
        <v>0</v>
      </c>
      <c r="O1533">
        <f t="shared" si="51"/>
        <v>789</v>
      </c>
    </row>
    <row r="1534" spans="1:15" x14ac:dyDescent="0.35">
      <c r="A1534" t="s">
        <v>26</v>
      </c>
      <c r="B1534" t="s">
        <v>32</v>
      </c>
      <c r="C1534" t="s">
        <v>20</v>
      </c>
      <c r="D1534" t="s">
        <v>21</v>
      </c>
      <c r="E1534" t="s">
        <v>5</v>
      </c>
      <c r="G1534" t="s">
        <v>22</v>
      </c>
      <c r="H1534">
        <v>2827832</v>
      </c>
      <c r="I1534">
        <v>2828422</v>
      </c>
      <c r="J1534" t="s">
        <v>23</v>
      </c>
      <c r="K1534" t="s">
        <v>6650</v>
      </c>
      <c r="L1534" t="s">
        <v>6649</v>
      </c>
      <c r="M1534">
        <f>IF(ABS(I1534-H1535)&lt;=100,M1533,M1533+1)</f>
        <v>791</v>
      </c>
      <c r="N1534" t="str">
        <f t="shared" si="50"/>
        <v>0</v>
      </c>
      <c r="O1534">
        <f t="shared" si="51"/>
        <v>790</v>
      </c>
    </row>
    <row r="1535" spans="1:15" x14ac:dyDescent="0.35">
      <c r="A1535" t="s">
        <v>26</v>
      </c>
      <c r="B1535" t="s">
        <v>32</v>
      </c>
      <c r="C1535" t="s">
        <v>20</v>
      </c>
      <c r="D1535" t="s">
        <v>21</v>
      </c>
      <c r="E1535" t="s">
        <v>5</v>
      </c>
      <c r="G1535" t="s">
        <v>22</v>
      </c>
      <c r="H1535">
        <v>2831303</v>
      </c>
      <c r="I1535">
        <v>2832040</v>
      </c>
      <c r="J1535" t="s">
        <v>23</v>
      </c>
      <c r="K1535" t="s">
        <v>28</v>
      </c>
      <c r="L1535" t="s">
        <v>6661</v>
      </c>
      <c r="M1535">
        <f>IF(ABS(I1535-H1536)&lt;=100,M1534,M1534+1)</f>
        <v>792</v>
      </c>
      <c r="N1535">
        <f t="shared" si="50"/>
        <v>792</v>
      </c>
      <c r="O1535">
        <f t="shared" si="51"/>
        <v>791</v>
      </c>
    </row>
    <row r="1536" spans="1:15" x14ac:dyDescent="0.35">
      <c r="A1536" t="s">
        <v>26</v>
      </c>
      <c r="B1536" t="s">
        <v>32</v>
      </c>
      <c r="C1536" t="s">
        <v>20</v>
      </c>
      <c r="D1536" t="s">
        <v>21</v>
      </c>
      <c r="E1536" t="s">
        <v>5</v>
      </c>
      <c r="G1536" t="s">
        <v>22</v>
      </c>
      <c r="H1536">
        <v>2834413</v>
      </c>
      <c r="I1536">
        <v>2834844</v>
      </c>
      <c r="J1536" t="s">
        <v>23</v>
      </c>
      <c r="K1536" t="s">
        <v>628</v>
      </c>
      <c r="L1536" t="s">
        <v>6668</v>
      </c>
      <c r="M1536">
        <f>IF(ABS(I1536-H1537)&lt;=100,M1535,M1535+1)</f>
        <v>792</v>
      </c>
      <c r="N1536">
        <f t="shared" si="50"/>
        <v>792</v>
      </c>
      <c r="O1536">
        <f t="shared" si="51"/>
        <v>792</v>
      </c>
    </row>
    <row r="1537" spans="1:15" x14ac:dyDescent="0.35">
      <c r="A1537" t="s">
        <v>26</v>
      </c>
      <c r="B1537" t="s">
        <v>32</v>
      </c>
      <c r="C1537" t="s">
        <v>20</v>
      </c>
      <c r="D1537" t="s">
        <v>21</v>
      </c>
      <c r="E1537" t="s">
        <v>5</v>
      </c>
      <c r="G1537" t="s">
        <v>22</v>
      </c>
      <c r="H1537">
        <v>2834845</v>
      </c>
      <c r="I1537">
        <v>2835363</v>
      </c>
      <c r="J1537" t="s">
        <v>23</v>
      </c>
      <c r="K1537" t="s">
        <v>28</v>
      </c>
      <c r="L1537" t="s">
        <v>6670</v>
      </c>
      <c r="M1537">
        <f>IF(ABS(I1537-H1538)&lt;=100,M1536,M1536+1)</f>
        <v>792</v>
      </c>
      <c r="N1537">
        <f t="shared" si="50"/>
        <v>792</v>
      </c>
      <c r="O1537">
        <f t="shared" si="51"/>
        <v>792</v>
      </c>
    </row>
    <row r="1538" spans="1:15" x14ac:dyDescent="0.35">
      <c r="A1538" t="s">
        <v>26</v>
      </c>
      <c r="B1538" t="s">
        <v>32</v>
      </c>
      <c r="C1538" t="s">
        <v>20</v>
      </c>
      <c r="D1538" t="s">
        <v>21</v>
      </c>
      <c r="E1538" t="s">
        <v>5</v>
      </c>
      <c r="G1538" t="s">
        <v>22</v>
      </c>
      <c r="H1538">
        <v>2835438</v>
      </c>
      <c r="I1538">
        <v>2836160</v>
      </c>
      <c r="J1538" t="s">
        <v>23</v>
      </c>
      <c r="K1538" t="s">
        <v>28</v>
      </c>
      <c r="L1538" t="s">
        <v>6672</v>
      </c>
      <c r="M1538">
        <f>IF(ABS(I1538-H1539)&lt;=100,M1537,M1537+1)</f>
        <v>793</v>
      </c>
      <c r="N1538" t="str">
        <f t="shared" ref="N1538:N1601" si="52">IF(COUNTIF(M$1:M$3238,M1538)=1,"0",M1538)</f>
        <v>0</v>
      </c>
      <c r="O1538">
        <f t="shared" si="51"/>
        <v>792</v>
      </c>
    </row>
    <row r="1539" spans="1:15" x14ac:dyDescent="0.35">
      <c r="A1539" t="s">
        <v>26</v>
      </c>
      <c r="B1539" t="s">
        <v>32</v>
      </c>
      <c r="C1539" t="s">
        <v>20</v>
      </c>
      <c r="D1539" t="s">
        <v>21</v>
      </c>
      <c r="E1539" t="s">
        <v>5</v>
      </c>
      <c r="G1539" t="s">
        <v>22</v>
      </c>
      <c r="H1539">
        <v>2844541</v>
      </c>
      <c r="I1539">
        <v>2845269</v>
      </c>
      <c r="J1539" t="s">
        <v>23</v>
      </c>
      <c r="K1539" t="s">
        <v>1068</v>
      </c>
      <c r="L1539" t="s">
        <v>6694</v>
      </c>
      <c r="M1539">
        <f>IF(ABS(I1539-H1540)&lt;=100,M1538,M1538+1)</f>
        <v>794</v>
      </c>
      <c r="N1539" t="str">
        <f t="shared" si="52"/>
        <v>0</v>
      </c>
      <c r="O1539">
        <f t="shared" ref="O1539:O1602" si="53">M1538</f>
        <v>793</v>
      </c>
    </row>
    <row r="1540" spans="1:15" x14ac:dyDescent="0.35">
      <c r="A1540" t="s">
        <v>26</v>
      </c>
      <c r="B1540" t="s">
        <v>32</v>
      </c>
      <c r="C1540" t="s">
        <v>20</v>
      </c>
      <c r="D1540" t="s">
        <v>21</v>
      </c>
      <c r="E1540" t="s">
        <v>5</v>
      </c>
      <c r="G1540" t="s">
        <v>22</v>
      </c>
      <c r="H1540">
        <v>2851934</v>
      </c>
      <c r="I1540">
        <v>2853499</v>
      </c>
      <c r="J1540" t="s">
        <v>23</v>
      </c>
      <c r="K1540" t="s">
        <v>1129</v>
      </c>
      <c r="L1540" t="s">
        <v>6708</v>
      </c>
      <c r="M1540">
        <f>IF(ABS(I1540-H1541)&lt;=100,M1539,M1539+1)</f>
        <v>795</v>
      </c>
      <c r="N1540">
        <f t="shared" si="52"/>
        <v>795</v>
      </c>
      <c r="O1540">
        <f t="shared" si="53"/>
        <v>794</v>
      </c>
    </row>
    <row r="1541" spans="1:15" x14ac:dyDescent="0.35">
      <c r="A1541" t="s">
        <v>26</v>
      </c>
      <c r="B1541" t="s">
        <v>32</v>
      </c>
      <c r="C1541" t="s">
        <v>20</v>
      </c>
      <c r="D1541" t="s">
        <v>21</v>
      </c>
      <c r="E1541" t="s">
        <v>5</v>
      </c>
      <c r="G1541" t="s">
        <v>22</v>
      </c>
      <c r="H1541">
        <v>2867851</v>
      </c>
      <c r="I1541">
        <v>2868561</v>
      </c>
      <c r="J1541" t="s">
        <v>23</v>
      </c>
      <c r="K1541" t="s">
        <v>28</v>
      </c>
      <c r="L1541" t="s">
        <v>6735</v>
      </c>
      <c r="M1541">
        <f>IF(ABS(I1541-H1542)&lt;=100,M1540,M1540+1)</f>
        <v>795</v>
      </c>
      <c r="N1541">
        <f t="shared" si="52"/>
        <v>795</v>
      </c>
      <c r="O1541">
        <f t="shared" si="53"/>
        <v>795</v>
      </c>
    </row>
    <row r="1542" spans="1:15" x14ac:dyDescent="0.35">
      <c r="A1542" t="s">
        <v>26</v>
      </c>
      <c r="B1542" t="s">
        <v>32</v>
      </c>
      <c r="C1542" t="s">
        <v>20</v>
      </c>
      <c r="D1542" t="s">
        <v>21</v>
      </c>
      <c r="E1542" t="s">
        <v>5</v>
      </c>
      <c r="G1542" t="s">
        <v>22</v>
      </c>
      <c r="H1542">
        <v>2868622</v>
      </c>
      <c r="I1542">
        <v>2869236</v>
      </c>
      <c r="J1542" t="s">
        <v>23</v>
      </c>
      <c r="K1542" t="s">
        <v>2978</v>
      </c>
      <c r="L1542" t="s">
        <v>6737</v>
      </c>
      <c r="M1542">
        <f>IF(ABS(I1542-H1543)&lt;=100,M1541,M1541+1)</f>
        <v>796</v>
      </c>
      <c r="N1542" t="str">
        <f t="shared" si="52"/>
        <v>0</v>
      </c>
      <c r="O1542">
        <f t="shared" si="53"/>
        <v>795</v>
      </c>
    </row>
    <row r="1543" spans="1:15" x14ac:dyDescent="0.35">
      <c r="A1543" t="s">
        <v>26</v>
      </c>
      <c r="B1543" t="s">
        <v>32</v>
      </c>
      <c r="C1543" t="s">
        <v>20</v>
      </c>
      <c r="D1543" t="s">
        <v>21</v>
      </c>
      <c r="E1543" t="s">
        <v>5</v>
      </c>
      <c r="G1543" t="s">
        <v>22</v>
      </c>
      <c r="H1543">
        <v>2874075</v>
      </c>
      <c r="I1543">
        <v>2874536</v>
      </c>
      <c r="J1543" t="s">
        <v>23</v>
      </c>
      <c r="K1543" t="s">
        <v>28</v>
      </c>
      <c r="L1543" t="s">
        <v>6749</v>
      </c>
      <c r="M1543">
        <f>IF(ABS(I1543-H1544)&lt;=100,M1542,M1542+1)</f>
        <v>797</v>
      </c>
      <c r="N1543" t="str">
        <f t="shared" si="52"/>
        <v>0</v>
      </c>
      <c r="O1543">
        <f t="shared" si="53"/>
        <v>796</v>
      </c>
    </row>
    <row r="1544" spans="1:15" x14ac:dyDescent="0.35">
      <c r="A1544" t="s">
        <v>26</v>
      </c>
      <c r="B1544" t="s">
        <v>32</v>
      </c>
      <c r="C1544" t="s">
        <v>20</v>
      </c>
      <c r="D1544" t="s">
        <v>21</v>
      </c>
      <c r="E1544" t="s">
        <v>5</v>
      </c>
      <c r="G1544" t="s">
        <v>22</v>
      </c>
      <c r="H1544">
        <v>2892660</v>
      </c>
      <c r="I1544">
        <v>2893850</v>
      </c>
      <c r="J1544" t="s">
        <v>23</v>
      </c>
      <c r="K1544" t="s">
        <v>3093</v>
      </c>
      <c r="L1544" t="s">
        <v>6781</v>
      </c>
      <c r="M1544">
        <f>IF(ABS(I1544-H1545)&lt;=100,M1543,M1543+1)</f>
        <v>798</v>
      </c>
      <c r="N1544">
        <f t="shared" si="52"/>
        <v>798</v>
      </c>
      <c r="O1544">
        <f t="shared" si="53"/>
        <v>797</v>
      </c>
    </row>
    <row r="1545" spans="1:15" x14ac:dyDescent="0.35">
      <c r="A1545" t="s">
        <v>26</v>
      </c>
      <c r="B1545" t="s">
        <v>32</v>
      </c>
      <c r="C1545" t="s">
        <v>20</v>
      </c>
      <c r="D1545" t="s">
        <v>21</v>
      </c>
      <c r="E1545" t="s">
        <v>5</v>
      </c>
      <c r="G1545" t="s">
        <v>22</v>
      </c>
      <c r="H1545">
        <v>2893957</v>
      </c>
      <c r="I1545">
        <v>2895033</v>
      </c>
      <c r="J1545" t="s">
        <v>23</v>
      </c>
      <c r="K1545" t="s">
        <v>6784</v>
      </c>
      <c r="L1545" t="s">
        <v>6783</v>
      </c>
      <c r="M1545">
        <f>IF(ABS(I1545-H1546)&lt;=100,M1544,M1544+1)</f>
        <v>798</v>
      </c>
      <c r="N1545">
        <f t="shared" si="52"/>
        <v>798</v>
      </c>
      <c r="O1545">
        <f t="shared" si="53"/>
        <v>798</v>
      </c>
    </row>
    <row r="1546" spans="1:15" x14ac:dyDescent="0.35">
      <c r="A1546" t="s">
        <v>26</v>
      </c>
      <c r="B1546" t="s">
        <v>32</v>
      </c>
      <c r="C1546" t="s">
        <v>20</v>
      </c>
      <c r="D1546" t="s">
        <v>21</v>
      </c>
      <c r="E1546" t="s">
        <v>5</v>
      </c>
      <c r="G1546" t="s">
        <v>22</v>
      </c>
      <c r="H1546">
        <v>2895030</v>
      </c>
      <c r="I1546">
        <v>2895836</v>
      </c>
      <c r="J1546" t="s">
        <v>23</v>
      </c>
      <c r="K1546" t="s">
        <v>6787</v>
      </c>
      <c r="L1546" t="s">
        <v>6786</v>
      </c>
      <c r="M1546">
        <f>IF(ABS(I1546-H1547)&lt;=100,M1545,M1545+1)</f>
        <v>798</v>
      </c>
      <c r="N1546">
        <f t="shared" si="52"/>
        <v>798</v>
      </c>
      <c r="O1546">
        <f t="shared" si="53"/>
        <v>798</v>
      </c>
    </row>
    <row r="1547" spans="1:15" x14ac:dyDescent="0.35">
      <c r="A1547" t="s">
        <v>26</v>
      </c>
      <c r="B1547" t="s">
        <v>32</v>
      </c>
      <c r="C1547" t="s">
        <v>20</v>
      </c>
      <c r="D1547" t="s">
        <v>21</v>
      </c>
      <c r="E1547" t="s">
        <v>5</v>
      </c>
      <c r="G1547" t="s">
        <v>22</v>
      </c>
      <c r="H1547">
        <v>2895820</v>
      </c>
      <c r="I1547">
        <v>2896644</v>
      </c>
      <c r="J1547" t="s">
        <v>23</v>
      </c>
      <c r="K1547" t="s">
        <v>6787</v>
      </c>
      <c r="L1547" t="s">
        <v>6789</v>
      </c>
      <c r="M1547">
        <f>IF(ABS(I1547-H1548)&lt;=100,M1546,M1546+1)</f>
        <v>798</v>
      </c>
      <c r="N1547">
        <f t="shared" si="52"/>
        <v>798</v>
      </c>
      <c r="O1547">
        <f t="shared" si="53"/>
        <v>798</v>
      </c>
    </row>
    <row r="1548" spans="1:15" x14ac:dyDescent="0.35">
      <c r="A1548" t="s">
        <v>26</v>
      </c>
      <c r="B1548" t="s">
        <v>32</v>
      </c>
      <c r="C1548" t="s">
        <v>20</v>
      </c>
      <c r="D1548" t="s">
        <v>21</v>
      </c>
      <c r="E1548" t="s">
        <v>5</v>
      </c>
      <c r="G1548" t="s">
        <v>22</v>
      </c>
      <c r="H1548">
        <v>2896634</v>
      </c>
      <c r="I1548">
        <v>2897740</v>
      </c>
      <c r="J1548" t="s">
        <v>23</v>
      </c>
      <c r="K1548" t="s">
        <v>6792</v>
      </c>
      <c r="L1548" t="s">
        <v>6791</v>
      </c>
      <c r="M1548">
        <f>IF(ABS(I1548-H1549)&lt;=100,M1547,M1547+1)</f>
        <v>798</v>
      </c>
      <c r="N1548">
        <f t="shared" si="52"/>
        <v>798</v>
      </c>
      <c r="O1548">
        <f t="shared" si="53"/>
        <v>798</v>
      </c>
    </row>
    <row r="1549" spans="1:15" x14ac:dyDescent="0.35">
      <c r="A1549" t="s">
        <v>26</v>
      </c>
      <c r="B1549" t="s">
        <v>32</v>
      </c>
      <c r="C1549" t="s">
        <v>20</v>
      </c>
      <c r="D1549" t="s">
        <v>21</v>
      </c>
      <c r="E1549" t="s">
        <v>5</v>
      </c>
      <c r="G1549" t="s">
        <v>22</v>
      </c>
      <c r="H1549">
        <v>2897756</v>
      </c>
      <c r="I1549">
        <v>2898295</v>
      </c>
      <c r="J1549" t="s">
        <v>23</v>
      </c>
      <c r="K1549" t="s">
        <v>6795</v>
      </c>
      <c r="L1549" t="s">
        <v>6794</v>
      </c>
      <c r="M1549">
        <f>IF(ABS(I1549-H1550)&lt;=100,M1548,M1548+1)</f>
        <v>799</v>
      </c>
      <c r="N1549">
        <f t="shared" si="52"/>
        <v>799</v>
      </c>
      <c r="O1549">
        <f t="shared" si="53"/>
        <v>798</v>
      </c>
    </row>
    <row r="1550" spans="1:15" x14ac:dyDescent="0.35">
      <c r="A1550" t="s">
        <v>26</v>
      </c>
      <c r="B1550" t="s">
        <v>32</v>
      </c>
      <c r="C1550" t="s">
        <v>20</v>
      </c>
      <c r="D1550" t="s">
        <v>21</v>
      </c>
      <c r="E1550" t="s">
        <v>5</v>
      </c>
      <c r="G1550" t="s">
        <v>22</v>
      </c>
      <c r="H1550">
        <v>2899925</v>
      </c>
      <c r="I1550">
        <v>2901592</v>
      </c>
      <c r="J1550" t="s">
        <v>23</v>
      </c>
      <c r="K1550" t="s">
        <v>6802</v>
      </c>
      <c r="L1550" t="s">
        <v>6801</v>
      </c>
      <c r="M1550">
        <f>IF(ABS(I1550-H1551)&lt;=100,M1549,M1549+1)</f>
        <v>799</v>
      </c>
      <c r="N1550">
        <f t="shared" si="52"/>
        <v>799</v>
      </c>
      <c r="O1550">
        <f t="shared" si="53"/>
        <v>799</v>
      </c>
    </row>
    <row r="1551" spans="1:15" x14ac:dyDescent="0.35">
      <c r="A1551" t="s">
        <v>26</v>
      </c>
      <c r="B1551" t="s">
        <v>32</v>
      </c>
      <c r="C1551" t="s">
        <v>20</v>
      </c>
      <c r="D1551" t="s">
        <v>21</v>
      </c>
      <c r="E1551" t="s">
        <v>5</v>
      </c>
      <c r="G1551" t="s">
        <v>22</v>
      </c>
      <c r="H1551">
        <v>2901595</v>
      </c>
      <c r="I1551">
        <v>2901807</v>
      </c>
      <c r="J1551" t="s">
        <v>23</v>
      </c>
      <c r="K1551" t="s">
        <v>28</v>
      </c>
      <c r="L1551" t="s">
        <v>6804</v>
      </c>
      <c r="M1551">
        <f>IF(ABS(I1551-H1552)&lt;=100,M1550,M1550+1)</f>
        <v>800</v>
      </c>
      <c r="N1551" t="str">
        <f t="shared" si="52"/>
        <v>0</v>
      </c>
      <c r="O1551">
        <f t="shared" si="53"/>
        <v>799</v>
      </c>
    </row>
    <row r="1552" spans="1:15" x14ac:dyDescent="0.35">
      <c r="A1552" t="s">
        <v>26</v>
      </c>
      <c r="B1552" t="s">
        <v>32</v>
      </c>
      <c r="C1552" t="s">
        <v>20</v>
      </c>
      <c r="D1552" t="s">
        <v>21</v>
      </c>
      <c r="E1552" t="s">
        <v>5</v>
      </c>
      <c r="G1552" t="s">
        <v>22</v>
      </c>
      <c r="H1552">
        <v>2902932</v>
      </c>
      <c r="I1552">
        <v>2903498</v>
      </c>
      <c r="J1552" t="s">
        <v>23</v>
      </c>
      <c r="K1552" t="s">
        <v>6810</v>
      </c>
      <c r="L1552" t="s">
        <v>6809</v>
      </c>
      <c r="M1552">
        <f>IF(ABS(I1552-H1553)&lt;=100,M1551,M1551+1)</f>
        <v>801</v>
      </c>
      <c r="N1552" t="str">
        <f t="shared" si="52"/>
        <v>0</v>
      </c>
      <c r="O1552">
        <f t="shared" si="53"/>
        <v>800</v>
      </c>
    </row>
    <row r="1553" spans="1:15" x14ac:dyDescent="0.35">
      <c r="A1553" t="s">
        <v>26</v>
      </c>
      <c r="B1553" t="s">
        <v>32</v>
      </c>
      <c r="C1553" t="s">
        <v>20</v>
      </c>
      <c r="D1553" t="s">
        <v>21</v>
      </c>
      <c r="E1553" t="s">
        <v>5</v>
      </c>
      <c r="G1553" t="s">
        <v>22</v>
      </c>
      <c r="H1553">
        <v>2910622</v>
      </c>
      <c r="I1553">
        <v>2912091</v>
      </c>
      <c r="J1553" t="s">
        <v>23</v>
      </c>
      <c r="K1553" t="s">
        <v>6826</v>
      </c>
      <c r="L1553" t="s">
        <v>6825</v>
      </c>
      <c r="M1553">
        <f>IF(ABS(I1553-H1554)&lt;=100,M1552,M1552+1)</f>
        <v>802</v>
      </c>
      <c r="N1553" t="str">
        <f t="shared" si="52"/>
        <v>0</v>
      </c>
      <c r="O1553">
        <f t="shared" si="53"/>
        <v>801</v>
      </c>
    </row>
    <row r="1554" spans="1:15" x14ac:dyDescent="0.35">
      <c r="A1554" t="s">
        <v>26</v>
      </c>
      <c r="B1554" t="s">
        <v>32</v>
      </c>
      <c r="C1554" t="s">
        <v>20</v>
      </c>
      <c r="D1554" t="s">
        <v>21</v>
      </c>
      <c r="E1554" t="s">
        <v>5</v>
      </c>
      <c r="G1554" t="s">
        <v>22</v>
      </c>
      <c r="H1554">
        <v>2913507</v>
      </c>
      <c r="I1554">
        <v>2914148</v>
      </c>
      <c r="J1554" t="s">
        <v>23</v>
      </c>
      <c r="K1554" t="s">
        <v>28</v>
      </c>
      <c r="L1554" t="s">
        <v>6833</v>
      </c>
      <c r="M1554">
        <f>IF(ABS(I1554-H1555)&lt;=100,M1553,M1553+1)</f>
        <v>803</v>
      </c>
      <c r="N1554" t="str">
        <f t="shared" si="52"/>
        <v>0</v>
      </c>
      <c r="O1554">
        <f t="shared" si="53"/>
        <v>802</v>
      </c>
    </row>
    <row r="1555" spans="1:15" x14ac:dyDescent="0.35">
      <c r="A1555" t="s">
        <v>26</v>
      </c>
      <c r="B1555" t="s">
        <v>32</v>
      </c>
      <c r="C1555" t="s">
        <v>20</v>
      </c>
      <c r="D1555" t="s">
        <v>21</v>
      </c>
      <c r="E1555" t="s">
        <v>5</v>
      </c>
      <c r="G1555" t="s">
        <v>22</v>
      </c>
      <c r="H1555">
        <v>2915426</v>
      </c>
      <c r="I1555">
        <v>2915611</v>
      </c>
      <c r="J1555" t="s">
        <v>23</v>
      </c>
      <c r="K1555" t="s">
        <v>28</v>
      </c>
      <c r="L1555" t="s">
        <v>6840</v>
      </c>
      <c r="M1555">
        <f>IF(ABS(I1555-H1556)&lt;=100,M1554,M1554+1)</f>
        <v>804</v>
      </c>
      <c r="N1555">
        <f t="shared" si="52"/>
        <v>804</v>
      </c>
      <c r="O1555">
        <f t="shared" si="53"/>
        <v>803</v>
      </c>
    </row>
    <row r="1556" spans="1:15" x14ac:dyDescent="0.35">
      <c r="A1556" t="s">
        <v>26</v>
      </c>
      <c r="B1556" t="s">
        <v>32</v>
      </c>
      <c r="C1556" t="s">
        <v>20</v>
      </c>
      <c r="D1556" t="s">
        <v>21</v>
      </c>
      <c r="E1556" t="s">
        <v>5</v>
      </c>
      <c r="G1556" t="s">
        <v>22</v>
      </c>
      <c r="H1556">
        <v>2917929</v>
      </c>
      <c r="I1556">
        <v>2918378</v>
      </c>
      <c r="J1556" t="s">
        <v>23</v>
      </c>
      <c r="K1556" t="s">
        <v>28</v>
      </c>
      <c r="L1556" t="s">
        <v>6847</v>
      </c>
      <c r="M1556">
        <f>IF(ABS(I1556-H1557)&lt;=100,M1555,M1555+1)</f>
        <v>804</v>
      </c>
      <c r="N1556">
        <f t="shared" si="52"/>
        <v>804</v>
      </c>
      <c r="O1556">
        <f t="shared" si="53"/>
        <v>804</v>
      </c>
    </row>
    <row r="1557" spans="1:15" x14ac:dyDescent="0.35">
      <c r="A1557" t="s">
        <v>26</v>
      </c>
      <c r="B1557" t="s">
        <v>32</v>
      </c>
      <c r="C1557" t="s">
        <v>20</v>
      </c>
      <c r="D1557" t="s">
        <v>21</v>
      </c>
      <c r="E1557" t="s">
        <v>5</v>
      </c>
      <c r="G1557" t="s">
        <v>22</v>
      </c>
      <c r="H1557">
        <v>2918378</v>
      </c>
      <c r="I1557">
        <v>2918581</v>
      </c>
      <c r="J1557" t="s">
        <v>23</v>
      </c>
      <c r="K1557" t="s">
        <v>28</v>
      </c>
      <c r="L1557" t="s">
        <v>6849</v>
      </c>
      <c r="M1557">
        <f>IF(ABS(I1557-H1558)&lt;=100,M1556,M1556+1)</f>
        <v>804</v>
      </c>
      <c r="N1557">
        <f t="shared" si="52"/>
        <v>804</v>
      </c>
      <c r="O1557">
        <f t="shared" si="53"/>
        <v>804</v>
      </c>
    </row>
    <row r="1558" spans="1:15" x14ac:dyDescent="0.35">
      <c r="A1558" t="s">
        <v>26</v>
      </c>
      <c r="B1558" t="s">
        <v>32</v>
      </c>
      <c r="C1558" t="s">
        <v>20</v>
      </c>
      <c r="D1558" t="s">
        <v>21</v>
      </c>
      <c r="E1558" t="s">
        <v>5</v>
      </c>
      <c r="G1558" t="s">
        <v>22</v>
      </c>
      <c r="H1558">
        <v>2918594</v>
      </c>
      <c r="I1558">
        <v>2919100</v>
      </c>
      <c r="J1558" t="s">
        <v>23</v>
      </c>
      <c r="K1558" t="s">
        <v>28</v>
      </c>
      <c r="L1558" t="s">
        <v>6851</v>
      </c>
      <c r="M1558">
        <f>IF(ABS(I1558-H1559)&lt;=100,M1557,M1557+1)</f>
        <v>805</v>
      </c>
      <c r="N1558" t="str">
        <f t="shared" si="52"/>
        <v>0</v>
      </c>
      <c r="O1558">
        <f t="shared" si="53"/>
        <v>804</v>
      </c>
    </row>
    <row r="1559" spans="1:15" x14ac:dyDescent="0.35">
      <c r="A1559" t="s">
        <v>26</v>
      </c>
      <c r="B1559" t="s">
        <v>32</v>
      </c>
      <c r="C1559" t="s">
        <v>20</v>
      </c>
      <c r="D1559" t="s">
        <v>21</v>
      </c>
      <c r="E1559" t="s">
        <v>5</v>
      </c>
      <c r="G1559" t="s">
        <v>22</v>
      </c>
      <c r="H1559">
        <v>2924453</v>
      </c>
      <c r="I1559">
        <v>2925370</v>
      </c>
      <c r="J1559" t="s">
        <v>23</v>
      </c>
      <c r="K1559" t="s">
        <v>6862</v>
      </c>
      <c r="L1559" t="s">
        <v>6861</v>
      </c>
      <c r="M1559">
        <f>IF(ABS(I1559-H1560)&lt;=100,M1558,M1558+1)</f>
        <v>806</v>
      </c>
      <c r="N1559">
        <f t="shared" si="52"/>
        <v>806</v>
      </c>
      <c r="O1559">
        <f t="shared" si="53"/>
        <v>805</v>
      </c>
    </row>
    <row r="1560" spans="1:15" x14ac:dyDescent="0.35">
      <c r="A1560" t="s">
        <v>26</v>
      </c>
      <c r="B1560" t="s">
        <v>32</v>
      </c>
      <c r="C1560" t="s">
        <v>20</v>
      </c>
      <c r="D1560" t="s">
        <v>21</v>
      </c>
      <c r="E1560" t="s">
        <v>5</v>
      </c>
      <c r="G1560" t="s">
        <v>22</v>
      </c>
      <c r="H1560">
        <v>2933195</v>
      </c>
      <c r="I1560">
        <v>2934250</v>
      </c>
      <c r="J1560" t="s">
        <v>23</v>
      </c>
      <c r="K1560" t="s">
        <v>6887</v>
      </c>
      <c r="L1560" t="s">
        <v>6886</v>
      </c>
      <c r="M1560">
        <f>IF(ABS(I1560-H1561)&lt;=100,M1559,M1559+1)</f>
        <v>806</v>
      </c>
      <c r="N1560">
        <f t="shared" si="52"/>
        <v>806</v>
      </c>
      <c r="O1560">
        <f t="shared" si="53"/>
        <v>806</v>
      </c>
    </row>
    <row r="1561" spans="1:15" x14ac:dyDescent="0.35">
      <c r="A1561" t="s">
        <v>26</v>
      </c>
      <c r="B1561" t="s">
        <v>32</v>
      </c>
      <c r="C1561" t="s">
        <v>20</v>
      </c>
      <c r="D1561" t="s">
        <v>21</v>
      </c>
      <c r="E1561" t="s">
        <v>5</v>
      </c>
      <c r="G1561" t="s">
        <v>22</v>
      </c>
      <c r="H1561">
        <v>2934332</v>
      </c>
      <c r="I1561">
        <v>2934697</v>
      </c>
      <c r="J1561" t="s">
        <v>23</v>
      </c>
      <c r="K1561" t="s">
        <v>28</v>
      </c>
      <c r="L1561" t="s">
        <v>6889</v>
      </c>
      <c r="M1561">
        <f>IF(ABS(I1561-H1562)&lt;=100,M1560,M1560+1)</f>
        <v>807</v>
      </c>
      <c r="N1561" t="str">
        <f t="shared" si="52"/>
        <v>0</v>
      </c>
      <c r="O1561">
        <f t="shared" si="53"/>
        <v>806</v>
      </c>
    </row>
    <row r="1562" spans="1:15" x14ac:dyDescent="0.35">
      <c r="A1562" t="s">
        <v>26</v>
      </c>
      <c r="B1562" t="s">
        <v>32</v>
      </c>
      <c r="C1562" t="s">
        <v>20</v>
      </c>
      <c r="D1562" t="s">
        <v>21</v>
      </c>
      <c r="E1562" t="s">
        <v>5</v>
      </c>
      <c r="G1562" t="s">
        <v>22</v>
      </c>
      <c r="H1562">
        <v>2935887</v>
      </c>
      <c r="I1562">
        <v>2936396</v>
      </c>
      <c r="J1562" t="s">
        <v>23</v>
      </c>
      <c r="K1562" t="s">
        <v>6894</v>
      </c>
      <c r="L1562" t="s">
        <v>6893</v>
      </c>
      <c r="M1562">
        <f>IF(ABS(I1562-H1563)&lt;=100,M1561,M1561+1)</f>
        <v>808</v>
      </c>
      <c r="N1562" t="str">
        <f t="shared" si="52"/>
        <v>0</v>
      </c>
      <c r="O1562">
        <f t="shared" si="53"/>
        <v>807</v>
      </c>
    </row>
    <row r="1563" spans="1:15" x14ac:dyDescent="0.35">
      <c r="A1563" t="s">
        <v>26</v>
      </c>
      <c r="B1563" t="s">
        <v>32</v>
      </c>
      <c r="C1563" t="s">
        <v>20</v>
      </c>
      <c r="D1563" t="s">
        <v>21</v>
      </c>
      <c r="E1563" t="s">
        <v>5</v>
      </c>
      <c r="G1563" t="s">
        <v>22</v>
      </c>
      <c r="H1563">
        <v>2936984</v>
      </c>
      <c r="I1563">
        <v>2937892</v>
      </c>
      <c r="J1563" t="s">
        <v>23</v>
      </c>
      <c r="K1563" t="s">
        <v>2338</v>
      </c>
      <c r="L1563" t="s">
        <v>6898</v>
      </c>
      <c r="M1563">
        <f>IF(ABS(I1563-H1564)&lt;=100,M1562,M1562+1)</f>
        <v>809</v>
      </c>
      <c r="N1563" t="str">
        <f t="shared" si="52"/>
        <v>0</v>
      </c>
      <c r="O1563">
        <f t="shared" si="53"/>
        <v>808</v>
      </c>
    </row>
    <row r="1564" spans="1:15" x14ac:dyDescent="0.35">
      <c r="A1564" t="s">
        <v>26</v>
      </c>
      <c r="B1564" t="s">
        <v>32</v>
      </c>
      <c r="C1564" t="s">
        <v>20</v>
      </c>
      <c r="D1564" t="s">
        <v>21</v>
      </c>
      <c r="E1564" t="s">
        <v>5</v>
      </c>
      <c r="G1564" t="s">
        <v>22</v>
      </c>
      <c r="H1564">
        <v>2938297</v>
      </c>
      <c r="I1564">
        <v>2938677</v>
      </c>
      <c r="J1564" t="s">
        <v>23</v>
      </c>
      <c r="K1564" t="s">
        <v>6903</v>
      </c>
      <c r="L1564" t="s">
        <v>6902</v>
      </c>
      <c r="M1564">
        <f>IF(ABS(I1564-H1565)&lt;=100,M1563,M1563+1)</f>
        <v>810</v>
      </c>
      <c r="N1564" t="str">
        <f t="shared" si="52"/>
        <v>0</v>
      </c>
      <c r="O1564">
        <f t="shared" si="53"/>
        <v>809</v>
      </c>
    </row>
    <row r="1565" spans="1:15" x14ac:dyDescent="0.35">
      <c r="A1565" t="s">
        <v>26</v>
      </c>
      <c r="B1565" t="s">
        <v>32</v>
      </c>
      <c r="C1565" t="s">
        <v>20</v>
      </c>
      <c r="D1565" t="s">
        <v>21</v>
      </c>
      <c r="E1565" t="s">
        <v>5</v>
      </c>
      <c r="G1565" t="s">
        <v>22</v>
      </c>
      <c r="H1565">
        <v>2940896</v>
      </c>
      <c r="I1565">
        <v>2942095</v>
      </c>
      <c r="J1565" t="s">
        <v>23</v>
      </c>
      <c r="K1565" t="s">
        <v>28</v>
      </c>
      <c r="L1565" t="s">
        <v>6913</v>
      </c>
      <c r="M1565">
        <f>IF(ABS(I1565-H1566)&lt;=100,M1564,M1564+1)</f>
        <v>811</v>
      </c>
      <c r="N1565">
        <f t="shared" si="52"/>
        <v>811</v>
      </c>
      <c r="O1565">
        <f t="shared" si="53"/>
        <v>810</v>
      </c>
    </row>
    <row r="1566" spans="1:15" x14ac:dyDescent="0.35">
      <c r="A1566" t="s">
        <v>26</v>
      </c>
      <c r="B1566" t="s">
        <v>32</v>
      </c>
      <c r="C1566" t="s">
        <v>20</v>
      </c>
      <c r="D1566" t="s">
        <v>21</v>
      </c>
      <c r="E1566" t="s">
        <v>5</v>
      </c>
      <c r="G1566" t="s">
        <v>22</v>
      </c>
      <c r="H1566">
        <v>2984770</v>
      </c>
      <c r="I1566">
        <v>2985450</v>
      </c>
      <c r="J1566" t="s">
        <v>23</v>
      </c>
      <c r="K1566" t="s">
        <v>5759</v>
      </c>
      <c r="L1566" t="s">
        <v>7030</v>
      </c>
      <c r="M1566">
        <f>IF(ABS(I1566-H1567)&lt;=100,M1565,M1565+1)</f>
        <v>811</v>
      </c>
      <c r="N1566">
        <f t="shared" si="52"/>
        <v>811</v>
      </c>
      <c r="O1566">
        <f t="shared" si="53"/>
        <v>811</v>
      </c>
    </row>
    <row r="1567" spans="1:15" x14ac:dyDescent="0.35">
      <c r="A1567" t="s">
        <v>26</v>
      </c>
      <c r="B1567" t="s">
        <v>32</v>
      </c>
      <c r="C1567" t="s">
        <v>20</v>
      </c>
      <c r="D1567" t="s">
        <v>21</v>
      </c>
      <c r="E1567" t="s">
        <v>5</v>
      </c>
      <c r="G1567" t="s">
        <v>22</v>
      </c>
      <c r="H1567">
        <v>2985463</v>
      </c>
      <c r="I1567">
        <v>2986311</v>
      </c>
      <c r="J1567" t="s">
        <v>23</v>
      </c>
      <c r="K1567" t="s">
        <v>3712</v>
      </c>
      <c r="L1567" t="s">
        <v>7032</v>
      </c>
      <c r="M1567">
        <f>IF(ABS(I1567-H1568)&lt;=100,M1566,M1566+1)</f>
        <v>812</v>
      </c>
      <c r="N1567" t="str">
        <f t="shared" si="52"/>
        <v>0</v>
      </c>
      <c r="O1567">
        <f t="shared" si="53"/>
        <v>811</v>
      </c>
    </row>
    <row r="1568" spans="1:15" x14ac:dyDescent="0.35">
      <c r="A1568" t="s">
        <v>26</v>
      </c>
      <c r="B1568" t="s">
        <v>32</v>
      </c>
      <c r="C1568" t="s">
        <v>20</v>
      </c>
      <c r="D1568" t="s">
        <v>21</v>
      </c>
      <c r="E1568" t="s">
        <v>5</v>
      </c>
      <c r="G1568" t="s">
        <v>22</v>
      </c>
      <c r="H1568">
        <v>2986583</v>
      </c>
      <c r="I1568">
        <v>2988247</v>
      </c>
      <c r="J1568" t="s">
        <v>23</v>
      </c>
      <c r="K1568" t="s">
        <v>28</v>
      </c>
      <c r="L1568" t="s">
        <v>7034</v>
      </c>
      <c r="M1568">
        <f>IF(ABS(I1568-H1569)&lt;=100,M1567,M1567+1)</f>
        <v>813</v>
      </c>
      <c r="N1568" t="str">
        <f t="shared" si="52"/>
        <v>0</v>
      </c>
      <c r="O1568">
        <f t="shared" si="53"/>
        <v>812</v>
      </c>
    </row>
    <row r="1569" spans="1:15" x14ac:dyDescent="0.35">
      <c r="A1569" t="s">
        <v>26</v>
      </c>
      <c r="B1569" t="s">
        <v>32</v>
      </c>
      <c r="C1569" t="s">
        <v>20</v>
      </c>
      <c r="D1569" t="s">
        <v>21</v>
      </c>
      <c r="E1569" t="s">
        <v>5</v>
      </c>
      <c r="G1569" t="s">
        <v>22</v>
      </c>
      <c r="H1569">
        <v>3001036</v>
      </c>
      <c r="I1569">
        <v>3001224</v>
      </c>
      <c r="J1569" t="s">
        <v>23</v>
      </c>
      <c r="K1569" t="s">
        <v>7069</v>
      </c>
      <c r="L1569" t="s">
        <v>7068</v>
      </c>
      <c r="M1569">
        <f>IF(ABS(I1569-H1570)&lt;=100,M1568,M1568+1)</f>
        <v>814</v>
      </c>
      <c r="N1569" t="str">
        <f t="shared" si="52"/>
        <v>0</v>
      </c>
      <c r="O1569">
        <f t="shared" si="53"/>
        <v>813</v>
      </c>
    </row>
    <row r="1570" spans="1:15" x14ac:dyDescent="0.35">
      <c r="A1570" t="s">
        <v>26</v>
      </c>
      <c r="B1570" t="s">
        <v>32</v>
      </c>
      <c r="C1570" t="s">
        <v>20</v>
      </c>
      <c r="D1570" t="s">
        <v>21</v>
      </c>
      <c r="E1570" t="s">
        <v>5</v>
      </c>
      <c r="G1570" t="s">
        <v>22</v>
      </c>
      <c r="H1570">
        <v>3091823</v>
      </c>
      <c r="I1570">
        <v>3092428</v>
      </c>
      <c r="J1570" t="s">
        <v>23</v>
      </c>
      <c r="K1570" t="s">
        <v>28</v>
      </c>
      <c r="L1570" t="s">
        <v>7289</v>
      </c>
      <c r="M1570">
        <f>IF(ABS(I1570-H1571)&lt;=100,M1569,M1569+1)</f>
        <v>815</v>
      </c>
      <c r="N1570" t="str">
        <f t="shared" si="52"/>
        <v>0</v>
      </c>
      <c r="O1570">
        <f t="shared" si="53"/>
        <v>814</v>
      </c>
    </row>
    <row r="1571" spans="1:15" x14ac:dyDescent="0.35">
      <c r="A1571" t="s">
        <v>26</v>
      </c>
      <c r="B1571" t="s">
        <v>32</v>
      </c>
      <c r="C1571" t="s">
        <v>20</v>
      </c>
      <c r="D1571" t="s">
        <v>21</v>
      </c>
      <c r="E1571" t="s">
        <v>5</v>
      </c>
      <c r="G1571" t="s">
        <v>22</v>
      </c>
      <c r="H1571">
        <v>3097786</v>
      </c>
      <c r="I1571">
        <v>3098406</v>
      </c>
      <c r="J1571" t="s">
        <v>23</v>
      </c>
      <c r="K1571" t="s">
        <v>1063</v>
      </c>
      <c r="L1571" t="s">
        <v>7306</v>
      </c>
      <c r="M1571">
        <f>IF(ABS(I1571-H1572)&lt;=100,M1570,M1570+1)</f>
        <v>816</v>
      </c>
      <c r="N1571">
        <f t="shared" si="52"/>
        <v>816</v>
      </c>
      <c r="O1571">
        <f t="shared" si="53"/>
        <v>815</v>
      </c>
    </row>
    <row r="1572" spans="1:15" x14ac:dyDescent="0.35">
      <c r="A1572" t="s">
        <v>26</v>
      </c>
      <c r="B1572" t="s">
        <v>32</v>
      </c>
      <c r="C1572" t="s">
        <v>20</v>
      </c>
      <c r="D1572" t="s">
        <v>21</v>
      </c>
      <c r="E1572" t="s">
        <v>5</v>
      </c>
      <c r="G1572" t="s">
        <v>22</v>
      </c>
      <c r="H1572">
        <v>3102775</v>
      </c>
      <c r="I1572">
        <v>3103716</v>
      </c>
      <c r="J1572" t="s">
        <v>23</v>
      </c>
      <c r="K1572" t="s">
        <v>28</v>
      </c>
      <c r="L1572" t="s">
        <v>7321</v>
      </c>
      <c r="M1572">
        <f>IF(ABS(I1572-H1573)&lt;=100,M1571,M1571+1)</f>
        <v>816</v>
      </c>
      <c r="N1572">
        <f t="shared" si="52"/>
        <v>816</v>
      </c>
      <c r="O1572">
        <f t="shared" si="53"/>
        <v>816</v>
      </c>
    </row>
    <row r="1573" spans="1:15" x14ac:dyDescent="0.35">
      <c r="A1573" t="s">
        <v>26</v>
      </c>
      <c r="B1573" t="s">
        <v>32</v>
      </c>
      <c r="C1573" t="s">
        <v>20</v>
      </c>
      <c r="D1573" t="s">
        <v>21</v>
      </c>
      <c r="E1573" t="s">
        <v>5</v>
      </c>
      <c r="G1573" t="s">
        <v>22</v>
      </c>
      <c r="H1573">
        <v>3103729</v>
      </c>
      <c r="I1573">
        <v>3104628</v>
      </c>
      <c r="J1573" t="s">
        <v>23</v>
      </c>
      <c r="K1573" t="s">
        <v>7324</v>
      </c>
      <c r="L1573" t="s">
        <v>7323</v>
      </c>
      <c r="M1573">
        <f>IF(ABS(I1573-H1574)&lt;=100,M1572,M1572+1)</f>
        <v>817</v>
      </c>
      <c r="N1573" t="str">
        <f t="shared" si="52"/>
        <v>0</v>
      </c>
      <c r="O1573">
        <f t="shared" si="53"/>
        <v>816</v>
      </c>
    </row>
    <row r="1574" spans="1:15" x14ac:dyDescent="0.35">
      <c r="A1574" t="s">
        <v>26</v>
      </c>
      <c r="B1574" t="s">
        <v>32</v>
      </c>
      <c r="C1574" t="s">
        <v>20</v>
      </c>
      <c r="D1574" t="s">
        <v>21</v>
      </c>
      <c r="E1574" t="s">
        <v>5</v>
      </c>
      <c r="G1574" t="s">
        <v>22</v>
      </c>
      <c r="H1574">
        <v>3106333</v>
      </c>
      <c r="I1574">
        <v>3108810</v>
      </c>
      <c r="J1574" t="s">
        <v>23</v>
      </c>
      <c r="K1574" t="s">
        <v>7266</v>
      </c>
      <c r="L1574" t="s">
        <v>7330</v>
      </c>
      <c r="M1574">
        <f>IF(ABS(I1574-H1575)&lt;=100,M1573,M1573+1)</f>
        <v>818</v>
      </c>
      <c r="N1574" t="str">
        <f t="shared" si="52"/>
        <v>0</v>
      </c>
      <c r="O1574">
        <f t="shared" si="53"/>
        <v>817</v>
      </c>
    </row>
    <row r="1575" spans="1:15" x14ac:dyDescent="0.35">
      <c r="A1575" t="s">
        <v>26</v>
      </c>
      <c r="B1575" t="s">
        <v>32</v>
      </c>
      <c r="C1575" t="s">
        <v>20</v>
      </c>
      <c r="D1575" t="s">
        <v>21</v>
      </c>
      <c r="E1575" t="s">
        <v>5</v>
      </c>
      <c r="G1575" t="s">
        <v>22</v>
      </c>
      <c r="H1575">
        <v>3109305</v>
      </c>
      <c r="I1575">
        <v>3110207</v>
      </c>
      <c r="J1575" t="s">
        <v>23</v>
      </c>
      <c r="K1575" t="s">
        <v>210</v>
      </c>
      <c r="L1575" t="s">
        <v>7332</v>
      </c>
      <c r="M1575">
        <f>IF(ABS(I1575-H1576)&lt;=100,M1574,M1574+1)</f>
        <v>819</v>
      </c>
      <c r="N1575" t="str">
        <f t="shared" si="52"/>
        <v>0</v>
      </c>
      <c r="O1575">
        <f t="shared" si="53"/>
        <v>818</v>
      </c>
    </row>
    <row r="1576" spans="1:15" x14ac:dyDescent="0.35">
      <c r="A1576" t="s">
        <v>26</v>
      </c>
      <c r="B1576" t="s">
        <v>32</v>
      </c>
      <c r="C1576" t="s">
        <v>20</v>
      </c>
      <c r="D1576" t="s">
        <v>21</v>
      </c>
      <c r="E1576" t="s">
        <v>5</v>
      </c>
      <c r="G1576" t="s">
        <v>22</v>
      </c>
      <c r="H1576">
        <v>3116959</v>
      </c>
      <c r="I1576">
        <v>3117519</v>
      </c>
      <c r="J1576" t="s">
        <v>23</v>
      </c>
      <c r="K1576" t="s">
        <v>28</v>
      </c>
      <c r="L1576" t="s">
        <v>7352</v>
      </c>
      <c r="M1576">
        <f>IF(ABS(I1576-H1577)&lt;=100,M1575,M1575+1)</f>
        <v>820</v>
      </c>
      <c r="N1576" t="str">
        <f t="shared" si="52"/>
        <v>0</v>
      </c>
      <c r="O1576">
        <f t="shared" si="53"/>
        <v>819</v>
      </c>
    </row>
    <row r="1577" spans="1:15" x14ac:dyDescent="0.35">
      <c r="A1577" t="s">
        <v>26</v>
      </c>
      <c r="B1577" t="s">
        <v>32</v>
      </c>
      <c r="C1577" t="s">
        <v>20</v>
      </c>
      <c r="D1577" t="s">
        <v>21</v>
      </c>
      <c r="E1577" t="s">
        <v>5</v>
      </c>
      <c r="G1577" t="s">
        <v>22</v>
      </c>
      <c r="H1577">
        <v>3128999</v>
      </c>
      <c r="I1577">
        <v>3129250</v>
      </c>
      <c r="J1577" t="s">
        <v>23</v>
      </c>
      <c r="K1577" t="s">
        <v>2837</v>
      </c>
      <c r="L1577" t="s">
        <v>7380</v>
      </c>
      <c r="M1577">
        <f>IF(ABS(I1577-H1578)&lt;=100,M1576,M1576+1)</f>
        <v>821</v>
      </c>
      <c r="N1577" t="str">
        <f t="shared" si="52"/>
        <v>0</v>
      </c>
      <c r="O1577">
        <f t="shared" si="53"/>
        <v>820</v>
      </c>
    </row>
    <row r="1578" spans="1:15" x14ac:dyDescent="0.35">
      <c r="A1578" t="s">
        <v>26</v>
      </c>
      <c r="B1578" t="s">
        <v>32</v>
      </c>
      <c r="C1578" t="s">
        <v>20</v>
      </c>
      <c r="D1578" t="s">
        <v>21</v>
      </c>
      <c r="E1578" t="s">
        <v>5</v>
      </c>
      <c r="G1578" t="s">
        <v>22</v>
      </c>
      <c r="H1578">
        <v>3160046</v>
      </c>
      <c r="I1578">
        <v>3160912</v>
      </c>
      <c r="J1578" t="s">
        <v>23</v>
      </c>
      <c r="K1578" t="s">
        <v>28</v>
      </c>
      <c r="L1578" t="s">
        <v>7474</v>
      </c>
      <c r="M1578">
        <f>IF(ABS(I1578-H1579)&lt;=100,M1577,M1577+1)</f>
        <v>822</v>
      </c>
      <c r="N1578">
        <f t="shared" si="52"/>
        <v>822</v>
      </c>
      <c r="O1578">
        <f t="shared" si="53"/>
        <v>821</v>
      </c>
    </row>
    <row r="1579" spans="1:15" x14ac:dyDescent="0.35">
      <c r="A1579" t="s">
        <v>26</v>
      </c>
      <c r="B1579" t="s">
        <v>32</v>
      </c>
      <c r="C1579" t="s">
        <v>20</v>
      </c>
      <c r="D1579" t="s">
        <v>21</v>
      </c>
      <c r="E1579" t="s">
        <v>5</v>
      </c>
      <c r="G1579" t="s">
        <v>22</v>
      </c>
      <c r="H1579">
        <v>3175234</v>
      </c>
      <c r="I1579">
        <v>3177924</v>
      </c>
      <c r="J1579" t="s">
        <v>23</v>
      </c>
      <c r="K1579" t="s">
        <v>586</v>
      </c>
      <c r="L1579" t="s">
        <v>7518</v>
      </c>
      <c r="M1579">
        <f>IF(ABS(I1579-H1580)&lt;=100,M1578,M1578+1)</f>
        <v>822</v>
      </c>
      <c r="N1579">
        <f t="shared" si="52"/>
        <v>822</v>
      </c>
      <c r="O1579">
        <f t="shared" si="53"/>
        <v>822</v>
      </c>
    </row>
    <row r="1580" spans="1:15" x14ac:dyDescent="0.35">
      <c r="A1580" t="s">
        <v>26</v>
      </c>
      <c r="B1580" t="s">
        <v>32</v>
      </c>
      <c r="C1580" t="s">
        <v>20</v>
      </c>
      <c r="D1580" t="s">
        <v>21</v>
      </c>
      <c r="E1580" t="s">
        <v>5</v>
      </c>
      <c r="G1580" t="s">
        <v>22</v>
      </c>
      <c r="H1580">
        <v>3177959</v>
      </c>
      <c r="I1580">
        <v>3178570</v>
      </c>
      <c r="J1580" t="s">
        <v>23</v>
      </c>
      <c r="K1580" t="s">
        <v>7521</v>
      </c>
      <c r="L1580" t="s">
        <v>7520</v>
      </c>
      <c r="M1580">
        <f>IF(ABS(I1580-H1581)&lt;=100,M1579,M1579+1)</f>
        <v>823</v>
      </c>
      <c r="N1580" t="str">
        <f t="shared" si="52"/>
        <v>0</v>
      </c>
      <c r="O1580">
        <f t="shared" si="53"/>
        <v>822</v>
      </c>
    </row>
    <row r="1581" spans="1:15" x14ac:dyDescent="0.35">
      <c r="A1581" t="s">
        <v>26</v>
      </c>
      <c r="B1581" t="s">
        <v>32</v>
      </c>
      <c r="C1581" t="s">
        <v>20</v>
      </c>
      <c r="D1581" t="s">
        <v>21</v>
      </c>
      <c r="E1581" t="s">
        <v>5</v>
      </c>
      <c r="G1581" t="s">
        <v>22</v>
      </c>
      <c r="H1581">
        <v>3194323</v>
      </c>
      <c r="I1581">
        <v>3195639</v>
      </c>
      <c r="J1581" t="s">
        <v>23</v>
      </c>
      <c r="K1581" t="s">
        <v>2761</v>
      </c>
      <c r="L1581" t="s">
        <v>7549</v>
      </c>
      <c r="M1581">
        <f>IF(ABS(I1581-H1582)&lt;=100,M1580,M1580+1)</f>
        <v>824</v>
      </c>
      <c r="N1581">
        <f t="shared" si="52"/>
        <v>824</v>
      </c>
      <c r="O1581">
        <f t="shared" si="53"/>
        <v>823</v>
      </c>
    </row>
    <row r="1582" spans="1:15" x14ac:dyDescent="0.35">
      <c r="A1582" t="s">
        <v>26</v>
      </c>
      <c r="B1582" t="s">
        <v>32</v>
      </c>
      <c r="C1582" t="s">
        <v>20</v>
      </c>
      <c r="D1582" t="s">
        <v>21</v>
      </c>
      <c r="E1582" t="s">
        <v>5</v>
      </c>
      <c r="G1582" t="s">
        <v>22</v>
      </c>
      <c r="H1582">
        <v>3198930</v>
      </c>
      <c r="I1582">
        <v>3199631</v>
      </c>
      <c r="J1582" t="s">
        <v>23</v>
      </c>
      <c r="K1582" t="s">
        <v>28</v>
      </c>
      <c r="L1582" t="s">
        <v>7557</v>
      </c>
      <c r="M1582">
        <f>IF(ABS(I1582-H1583)&lt;=100,M1581,M1581+1)</f>
        <v>824</v>
      </c>
      <c r="N1582">
        <f t="shared" si="52"/>
        <v>824</v>
      </c>
      <c r="O1582">
        <f t="shared" si="53"/>
        <v>824</v>
      </c>
    </row>
    <row r="1583" spans="1:15" x14ac:dyDescent="0.35">
      <c r="A1583" t="s">
        <v>26</v>
      </c>
      <c r="B1583" t="s">
        <v>32</v>
      </c>
      <c r="C1583" t="s">
        <v>20</v>
      </c>
      <c r="D1583" t="s">
        <v>21</v>
      </c>
      <c r="E1583" t="s">
        <v>5</v>
      </c>
      <c r="G1583" t="s">
        <v>22</v>
      </c>
      <c r="H1583">
        <v>3199650</v>
      </c>
      <c r="I1583">
        <v>3200378</v>
      </c>
      <c r="J1583" t="s">
        <v>23</v>
      </c>
      <c r="K1583" t="s">
        <v>1161</v>
      </c>
      <c r="L1583" t="s">
        <v>7559</v>
      </c>
      <c r="M1583">
        <f>IF(ABS(I1583-H1584)&lt;=100,M1582,M1582+1)</f>
        <v>825</v>
      </c>
      <c r="N1583" t="str">
        <f t="shared" si="52"/>
        <v>0</v>
      </c>
      <c r="O1583">
        <f t="shared" si="53"/>
        <v>824</v>
      </c>
    </row>
    <row r="1584" spans="1:15" x14ac:dyDescent="0.35">
      <c r="A1584" t="s">
        <v>26</v>
      </c>
      <c r="B1584" t="s">
        <v>32</v>
      </c>
      <c r="C1584" t="s">
        <v>20</v>
      </c>
      <c r="D1584" t="s">
        <v>21</v>
      </c>
      <c r="E1584" t="s">
        <v>5</v>
      </c>
      <c r="G1584" t="s">
        <v>22</v>
      </c>
      <c r="H1584">
        <v>3204931</v>
      </c>
      <c r="I1584">
        <v>3205377</v>
      </c>
      <c r="J1584" t="s">
        <v>23</v>
      </c>
      <c r="K1584" t="s">
        <v>28</v>
      </c>
      <c r="L1584" t="s">
        <v>7575</v>
      </c>
      <c r="M1584">
        <f>IF(ABS(I1584-H1585)&lt;=100,M1583,M1583+1)</f>
        <v>826</v>
      </c>
      <c r="N1584" t="str">
        <f t="shared" si="52"/>
        <v>0</v>
      </c>
      <c r="O1584">
        <f t="shared" si="53"/>
        <v>825</v>
      </c>
    </row>
    <row r="1585" spans="1:15" x14ac:dyDescent="0.35">
      <c r="A1585" t="s">
        <v>26</v>
      </c>
      <c r="B1585" t="s">
        <v>32</v>
      </c>
      <c r="C1585" t="s">
        <v>20</v>
      </c>
      <c r="D1585" t="s">
        <v>21</v>
      </c>
      <c r="E1585" t="s">
        <v>5</v>
      </c>
      <c r="G1585" t="s">
        <v>22</v>
      </c>
      <c r="H1585">
        <v>3205601</v>
      </c>
      <c r="I1585">
        <v>3206257</v>
      </c>
      <c r="J1585" t="s">
        <v>23</v>
      </c>
      <c r="K1585" t="s">
        <v>7578</v>
      </c>
      <c r="L1585" t="s">
        <v>7577</v>
      </c>
      <c r="M1585">
        <f>IF(ABS(I1585-H1586)&lt;=100,M1584,M1584+1)</f>
        <v>827</v>
      </c>
      <c r="N1585" t="str">
        <f t="shared" si="52"/>
        <v>0</v>
      </c>
      <c r="O1585">
        <f t="shared" si="53"/>
        <v>826</v>
      </c>
    </row>
    <row r="1586" spans="1:15" x14ac:dyDescent="0.35">
      <c r="A1586" t="s">
        <v>26</v>
      </c>
      <c r="B1586" t="s">
        <v>32</v>
      </c>
      <c r="C1586" t="s">
        <v>20</v>
      </c>
      <c r="D1586" t="s">
        <v>21</v>
      </c>
      <c r="E1586" t="s">
        <v>5</v>
      </c>
      <c r="G1586" t="s">
        <v>22</v>
      </c>
      <c r="H1586">
        <v>3206412</v>
      </c>
      <c r="I1586">
        <v>3206966</v>
      </c>
      <c r="J1586" t="s">
        <v>23</v>
      </c>
      <c r="K1586" t="s">
        <v>37</v>
      </c>
      <c r="L1586" t="s">
        <v>7580</v>
      </c>
      <c r="M1586">
        <f>IF(ABS(I1586-H1587)&lt;=100,M1585,M1585+1)</f>
        <v>828</v>
      </c>
      <c r="N1586" t="str">
        <f t="shared" si="52"/>
        <v>0</v>
      </c>
      <c r="O1586">
        <f t="shared" si="53"/>
        <v>827</v>
      </c>
    </row>
    <row r="1587" spans="1:15" x14ac:dyDescent="0.35">
      <c r="A1587" t="s">
        <v>26</v>
      </c>
      <c r="B1587" t="s">
        <v>32</v>
      </c>
      <c r="C1587" t="s">
        <v>20</v>
      </c>
      <c r="D1587" t="s">
        <v>21</v>
      </c>
      <c r="E1587" t="s">
        <v>5</v>
      </c>
      <c r="G1587" t="s">
        <v>22</v>
      </c>
      <c r="H1587">
        <v>3208896</v>
      </c>
      <c r="I1587">
        <v>3209300</v>
      </c>
      <c r="J1587" t="s">
        <v>23</v>
      </c>
      <c r="K1587" t="s">
        <v>28</v>
      </c>
      <c r="L1587" t="s">
        <v>7586</v>
      </c>
      <c r="M1587">
        <f>IF(ABS(I1587-H1588)&lt;=100,M1586,M1586+1)</f>
        <v>829</v>
      </c>
      <c r="N1587">
        <f t="shared" si="52"/>
        <v>829</v>
      </c>
      <c r="O1587">
        <f t="shared" si="53"/>
        <v>828</v>
      </c>
    </row>
    <row r="1588" spans="1:15" x14ac:dyDescent="0.35">
      <c r="A1588" t="s">
        <v>26</v>
      </c>
      <c r="B1588" t="s">
        <v>32</v>
      </c>
      <c r="C1588" t="s">
        <v>20</v>
      </c>
      <c r="D1588" t="s">
        <v>21</v>
      </c>
      <c r="E1588" t="s">
        <v>5</v>
      </c>
      <c r="G1588" t="s">
        <v>22</v>
      </c>
      <c r="H1588">
        <v>3215345</v>
      </c>
      <c r="I1588">
        <v>3215692</v>
      </c>
      <c r="J1588" t="s">
        <v>23</v>
      </c>
      <c r="K1588" t="s">
        <v>28</v>
      </c>
      <c r="L1588" t="s">
        <v>7603</v>
      </c>
      <c r="M1588">
        <f>IF(ABS(I1588-H1589)&lt;=100,M1587,M1587+1)</f>
        <v>829</v>
      </c>
      <c r="N1588">
        <f t="shared" si="52"/>
        <v>829</v>
      </c>
      <c r="O1588">
        <f t="shared" si="53"/>
        <v>829</v>
      </c>
    </row>
    <row r="1589" spans="1:15" x14ac:dyDescent="0.35">
      <c r="A1589" t="s">
        <v>26</v>
      </c>
      <c r="B1589" t="s">
        <v>32</v>
      </c>
      <c r="C1589" t="s">
        <v>20</v>
      </c>
      <c r="D1589" t="s">
        <v>21</v>
      </c>
      <c r="E1589" t="s">
        <v>5</v>
      </c>
      <c r="G1589" t="s">
        <v>22</v>
      </c>
      <c r="H1589">
        <v>3215693</v>
      </c>
      <c r="I1589">
        <v>3216052</v>
      </c>
      <c r="J1589" t="s">
        <v>23</v>
      </c>
      <c r="K1589" t="s">
        <v>28</v>
      </c>
      <c r="L1589" t="s">
        <v>7605</v>
      </c>
      <c r="M1589">
        <f>IF(ABS(I1589-H1590)&lt;=100,M1588,M1588+1)</f>
        <v>830</v>
      </c>
      <c r="N1589" t="str">
        <f t="shared" si="52"/>
        <v>0</v>
      </c>
      <c r="O1589">
        <f t="shared" si="53"/>
        <v>829</v>
      </c>
    </row>
    <row r="1590" spans="1:15" x14ac:dyDescent="0.35">
      <c r="A1590" t="s">
        <v>26</v>
      </c>
      <c r="B1590" t="s">
        <v>32</v>
      </c>
      <c r="C1590" t="s">
        <v>20</v>
      </c>
      <c r="D1590" t="s">
        <v>21</v>
      </c>
      <c r="E1590" t="s">
        <v>5</v>
      </c>
      <c r="G1590" t="s">
        <v>22</v>
      </c>
      <c r="H1590">
        <v>3216447</v>
      </c>
      <c r="I1590">
        <v>3216992</v>
      </c>
      <c r="J1590" t="s">
        <v>23</v>
      </c>
      <c r="K1590" t="s">
        <v>28</v>
      </c>
      <c r="L1590" t="s">
        <v>7607</v>
      </c>
      <c r="M1590">
        <f>IF(ABS(I1590-H1591)&lt;=100,M1589,M1589+1)</f>
        <v>831</v>
      </c>
      <c r="N1590">
        <f t="shared" si="52"/>
        <v>831</v>
      </c>
      <c r="O1590">
        <f t="shared" si="53"/>
        <v>830</v>
      </c>
    </row>
    <row r="1591" spans="1:15" x14ac:dyDescent="0.35">
      <c r="A1591" t="s">
        <v>26</v>
      </c>
      <c r="B1591" t="s">
        <v>32</v>
      </c>
      <c r="C1591" t="s">
        <v>20</v>
      </c>
      <c r="D1591" t="s">
        <v>21</v>
      </c>
      <c r="E1591" t="s">
        <v>5</v>
      </c>
      <c r="G1591" t="s">
        <v>22</v>
      </c>
      <c r="H1591">
        <v>3217298</v>
      </c>
      <c r="I1591">
        <v>3217936</v>
      </c>
      <c r="J1591" t="s">
        <v>23</v>
      </c>
      <c r="K1591" t="s">
        <v>1834</v>
      </c>
      <c r="L1591" t="s">
        <v>7609</v>
      </c>
      <c r="M1591">
        <f>IF(ABS(I1591-H1592)&lt;=100,M1590,M1590+1)</f>
        <v>831</v>
      </c>
      <c r="N1591">
        <f t="shared" si="52"/>
        <v>831</v>
      </c>
      <c r="O1591">
        <f t="shared" si="53"/>
        <v>831</v>
      </c>
    </row>
    <row r="1592" spans="1:15" x14ac:dyDescent="0.35">
      <c r="A1592" t="s">
        <v>26</v>
      </c>
      <c r="B1592" t="s">
        <v>32</v>
      </c>
      <c r="C1592" t="s">
        <v>20</v>
      </c>
      <c r="D1592" t="s">
        <v>21</v>
      </c>
      <c r="E1592" t="s">
        <v>5</v>
      </c>
      <c r="G1592" t="s">
        <v>22</v>
      </c>
      <c r="H1592">
        <v>3217952</v>
      </c>
      <c r="I1592">
        <v>3219448</v>
      </c>
      <c r="J1592" t="s">
        <v>23</v>
      </c>
      <c r="K1592" t="s">
        <v>34</v>
      </c>
      <c r="L1592" t="s">
        <v>7611</v>
      </c>
      <c r="M1592">
        <f>IF(ABS(I1592-H1593)&lt;=100,M1591,M1591+1)</f>
        <v>831</v>
      </c>
      <c r="N1592">
        <f t="shared" si="52"/>
        <v>831</v>
      </c>
      <c r="O1592">
        <f t="shared" si="53"/>
        <v>831</v>
      </c>
    </row>
    <row r="1593" spans="1:15" x14ac:dyDescent="0.35">
      <c r="A1593" t="s">
        <v>26</v>
      </c>
      <c r="B1593" t="s">
        <v>32</v>
      </c>
      <c r="C1593" t="s">
        <v>20</v>
      </c>
      <c r="D1593" t="s">
        <v>21</v>
      </c>
      <c r="E1593" t="s">
        <v>5</v>
      </c>
      <c r="G1593" t="s">
        <v>22</v>
      </c>
      <c r="H1593">
        <v>3219432</v>
      </c>
      <c r="I1593">
        <v>3220220</v>
      </c>
      <c r="J1593" t="s">
        <v>23</v>
      </c>
      <c r="K1593" t="s">
        <v>157</v>
      </c>
      <c r="L1593" t="s">
        <v>7613</v>
      </c>
      <c r="M1593">
        <f>IF(ABS(I1593-H1594)&lt;=100,M1592,M1592+1)</f>
        <v>831</v>
      </c>
      <c r="N1593">
        <f t="shared" si="52"/>
        <v>831</v>
      </c>
      <c r="O1593">
        <f t="shared" si="53"/>
        <v>831</v>
      </c>
    </row>
    <row r="1594" spans="1:15" x14ac:dyDescent="0.35">
      <c r="A1594" t="s">
        <v>26</v>
      </c>
      <c r="B1594" t="s">
        <v>32</v>
      </c>
      <c r="C1594" t="s">
        <v>20</v>
      </c>
      <c r="D1594" t="s">
        <v>21</v>
      </c>
      <c r="E1594" t="s">
        <v>5</v>
      </c>
      <c r="G1594" t="s">
        <v>22</v>
      </c>
      <c r="H1594">
        <v>3220251</v>
      </c>
      <c r="I1594">
        <v>3220949</v>
      </c>
      <c r="J1594" t="s">
        <v>23</v>
      </c>
      <c r="K1594" t="s">
        <v>28</v>
      </c>
      <c r="L1594" t="s">
        <v>7615</v>
      </c>
      <c r="M1594">
        <f>IF(ABS(I1594-H1595)&lt;=100,M1593,M1593+1)</f>
        <v>831</v>
      </c>
      <c r="N1594">
        <f t="shared" si="52"/>
        <v>831</v>
      </c>
      <c r="O1594">
        <f t="shared" si="53"/>
        <v>831</v>
      </c>
    </row>
    <row r="1595" spans="1:15" x14ac:dyDescent="0.35">
      <c r="A1595" t="s">
        <v>26</v>
      </c>
      <c r="B1595" t="s">
        <v>32</v>
      </c>
      <c r="C1595" t="s">
        <v>20</v>
      </c>
      <c r="D1595" t="s">
        <v>21</v>
      </c>
      <c r="E1595" t="s">
        <v>5</v>
      </c>
      <c r="G1595" t="s">
        <v>22</v>
      </c>
      <c r="H1595">
        <v>3220933</v>
      </c>
      <c r="I1595">
        <v>3221283</v>
      </c>
      <c r="J1595" t="s">
        <v>23</v>
      </c>
      <c r="K1595" t="s">
        <v>4629</v>
      </c>
      <c r="L1595" t="s">
        <v>7617</v>
      </c>
      <c r="M1595">
        <f>IF(ABS(I1595-H1596)&lt;=100,M1594,M1594+1)</f>
        <v>832</v>
      </c>
      <c r="N1595" t="str">
        <f t="shared" si="52"/>
        <v>0</v>
      </c>
      <c r="O1595">
        <f t="shared" si="53"/>
        <v>831</v>
      </c>
    </row>
    <row r="1596" spans="1:15" x14ac:dyDescent="0.35">
      <c r="A1596" t="s">
        <v>26</v>
      </c>
      <c r="B1596" t="s">
        <v>32</v>
      </c>
      <c r="C1596" t="s">
        <v>20</v>
      </c>
      <c r="D1596" t="s">
        <v>21</v>
      </c>
      <c r="E1596" t="s">
        <v>5</v>
      </c>
      <c r="G1596" t="s">
        <v>22</v>
      </c>
      <c r="H1596">
        <v>3222714</v>
      </c>
      <c r="I1596">
        <v>3223040</v>
      </c>
      <c r="J1596" t="s">
        <v>23</v>
      </c>
      <c r="K1596" t="s">
        <v>28</v>
      </c>
      <c r="L1596" t="s">
        <v>7621</v>
      </c>
      <c r="M1596">
        <f>IF(ABS(I1596-H1597)&lt;=100,M1595,M1595+1)</f>
        <v>833</v>
      </c>
      <c r="N1596" t="str">
        <f t="shared" si="52"/>
        <v>0</v>
      </c>
      <c r="O1596">
        <f t="shared" si="53"/>
        <v>832</v>
      </c>
    </row>
    <row r="1597" spans="1:15" x14ac:dyDescent="0.35">
      <c r="A1597" t="s">
        <v>26</v>
      </c>
      <c r="B1597" t="s">
        <v>32</v>
      </c>
      <c r="C1597" t="s">
        <v>20</v>
      </c>
      <c r="D1597" t="s">
        <v>21</v>
      </c>
      <c r="E1597" t="s">
        <v>5</v>
      </c>
      <c r="G1597" t="s">
        <v>22</v>
      </c>
      <c r="H1597">
        <v>3223150</v>
      </c>
      <c r="I1597">
        <v>3223494</v>
      </c>
      <c r="J1597" t="s">
        <v>23</v>
      </c>
      <c r="K1597" t="s">
        <v>28</v>
      </c>
      <c r="L1597" t="s">
        <v>7623</v>
      </c>
      <c r="M1597">
        <f>IF(ABS(I1597-H1598)&lt;=100,M1596,M1596+1)</f>
        <v>834</v>
      </c>
      <c r="N1597">
        <f t="shared" si="52"/>
        <v>834</v>
      </c>
      <c r="O1597">
        <f t="shared" si="53"/>
        <v>833</v>
      </c>
    </row>
    <row r="1598" spans="1:15" x14ac:dyDescent="0.35">
      <c r="A1598" t="s">
        <v>26</v>
      </c>
      <c r="B1598" t="s">
        <v>32</v>
      </c>
      <c r="C1598" t="s">
        <v>20</v>
      </c>
      <c r="D1598" t="s">
        <v>21</v>
      </c>
      <c r="E1598" t="s">
        <v>5</v>
      </c>
      <c r="G1598" t="s">
        <v>22</v>
      </c>
      <c r="H1598">
        <v>3224740</v>
      </c>
      <c r="I1598">
        <v>3225057</v>
      </c>
      <c r="J1598" t="s">
        <v>23</v>
      </c>
      <c r="K1598" t="s">
        <v>28</v>
      </c>
      <c r="L1598" t="s">
        <v>7627</v>
      </c>
      <c r="M1598">
        <f>IF(ABS(I1598-H1599)&lt;=100,M1597,M1597+1)</f>
        <v>834</v>
      </c>
      <c r="N1598">
        <f t="shared" si="52"/>
        <v>834</v>
      </c>
      <c r="O1598">
        <f t="shared" si="53"/>
        <v>834</v>
      </c>
    </row>
    <row r="1599" spans="1:15" x14ac:dyDescent="0.35">
      <c r="A1599" t="s">
        <v>26</v>
      </c>
      <c r="B1599" t="s">
        <v>32</v>
      </c>
      <c r="C1599" t="s">
        <v>20</v>
      </c>
      <c r="D1599" t="s">
        <v>21</v>
      </c>
      <c r="E1599" t="s">
        <v>5</v>
      </c>
      <c r="G1599" t="s">
        <v>22</v>
      </c>
      <c r="H1599">
        <v>3225073</v>
      </c>
      <c r="I1599">
        <v>3225636</v>
      </c>
      <c r="J1599" t="s">
        <v>23</v>
      </c>
      <c r="K1599" t="s">
        <v>28</v>
      </c>
      <c r="L1599" t="s">
        <v>7629</v>
      </c>
      <c r="M1599">
        <f>IF(ABS(I1599-H1600)&lt;=100,M1598,M1598+1)</f>
        <v>834</v>
      </c>
      <c r="N1599">
        <f t="shared" si="52"/>
        <v>834</v>
      </c>
      <c r="O1599">
        <f t="shared" si="53"/>
        <v>834</v>
      </c>
    </row>
    <row r="1600" spans="1:15" x14ac:dyDescent="0.35">
      <c r="A1600" t="s">
        <v>26</v>
      </c>
      <c r="B1600" t="s">
        <v>32</v>
      </c>
      <c r="C1600" t="s">
        <v>20</v>
      </c>
      <c r="D1600" t="s">
        <v>21</v>
      </c>
      <c r="E1600" t="s">
        <v>5</v>
      </c>
      <c r="G1600" t="s">
        <v>22</v>
      </c>
      <c r="H1600">
        <v>3225636</v>
      </c>
      <c r="I1600">
        <v>3225959</v>
      </c>
      <c r="J1600" t="s">
        <v>23</v>
      </c>
      <c r="K1600" t="s">
        <v>4629</v>
      </c>
      <c r="L1600" t="s">
        <v>7631</v>
      </c>
      <c r="M1600">
        <f>IF(ABS(I1600-H1601)&lt;=100,M1599,M1599+1)</f>
        <v>835</v>
      </c>
      <c r="N1600" t="str">
        <f t="shared" si="52"/>
        <v>0</v>
      </c>
      <c r="O1600">
        <f t="shared" si="53"/>
        <v>834</v>
      </c>
    </row>
    <row r="1601" spans="1:15" x14ac:dyDescent="0.35">
      <c r="A1601" t="s">
        <v>26</v>
      </c>
      <c r="B1601" t="s">
        <v>32</v>
      </c>
      <c r="C1601" t="s">
        <v>20</v>
      </c>
      <c r="D1601" t="s">
        <v>21</v>
      </c>
      <c r="E1601" t="s">
        <v>5</v>
      </c>
      <c r="G1601" t="s">
        <v>22</v>
      </c>
      <c r="H1601">
        <v>3230836</v>
      </c>
      <c r="I1601">
        <v>3231504</v>
      </c>
      <c r="J1601" t="s">
        <v>23</v>
      </c>
      <c r="K1601" t="s">
        <v>2978</v>
      </c>
      <c r="L1601" t="s">
        <v>7641</v>
      </c>
      <c r="M1601">
        <f>IF(ABS(I1601-H1602)&lt;=100,M1600,M1600+1)</f>
        <v>836</v>
      </c>
      <c r="N1601">
        <f t="shared" si="52"/>
        <v>836</v>
      </c>
      <c r="O1601">
        <f t="shared" si="53"/>
        <v>835</v>
      </c>
    </row>
    <row r="1602" spans="1:15" x14ac:dyDescent="0.35">
      <c r="A1602" t="s">
        <v>26</v>
      </c>
      <c r="B1602" t="s">
        <v>32</v>
      </c>
      <c r="C1602" t="s">
        <v>20</v>
      </c>
      <c r="D1602" t="s">
        <v>21</v>
      </c>
      <c r="E1602" t="s">
        <v>5</v>
      </c>
      <c r="G1602" t="s">
        <v>22</v>
      </c>
      <c r="H1602">
        <v>3231799</v>
      </c>
      <c r="I1602">
        <v>3232725</v>
      </c>
      <c r="J1602" t="s">
        <v>23</v>
      </c>
      <c r="K1602" t="s">
        <v>28</v>
      </c>
      <c r="L1602" t="s">
        <v>7643</v>
      </c>
      <c r="M1602">
        <f>IF(ABS(I1602-H1603)&lt;=100,M1601,M1601+1)</f>
        <v>836</v>
      </c>
      <c r="N1602">
        <f t="shared" ref="N1602:N1665" si="54">IF(COUNTIF(M$1:M$3238,M1602)=1,"0",M1602)</f>
        <v>836</v>
      </c>
      <c r="O1602">
        <f t="shared" si="53"/>
        <v>836</v>
      </c>
    </row>
    <row r="1603" spans="1:15" x14ac:dyDescent="0.35">
      <c r="A1603" t="s">
        <v>26</v>
      </c>
      <c r="B1603" t="s">
        <v>32</v>
      </c>
      <c r="C1603" t="s">
        <v>20</v>
      </c>
      <c r="D1603" t="s">
        <v>21</v>
      </c>
      <c r="E1603" t="s">
        <v>5</v>
      </c>
      <c r="G1603" t="s">
        <v>22</v>
      </c>
      <c r="H1603">
        <v>3232718</v>
      </c>
      <c r="I1603">
        <v>3233365</v>
      </c>
      <c r="J1603" t="s">
        <v>23</v>
      </c>
      <c r="K1603" t="s">
        <v>28</v>
      </c>
      <c r="L1603" t="s">
        <v>7645</v>
      </c>
      <c r="M1603">
        <f>IF(ABS(I1603-H1604)&lt;=100,M1602,M1602+1)</f>
        <v>837</v>
      </c>
      <c r="N1603">
        <f t="shared" si="54"/>
        <v>837</v>
      </c>
      <c r="O1603">
        <f t="shared" ref="O1603:O1666" si="55">M1602</f>
        <v>836</v>
      </c>
    </row>
    <row r="1604" spans="1:15" x14ac:dyDescent="0.35">
      <c r="A1604" t="s">
        <v>26</v>
      </c>
      <c r="B1604" t="s">
        <v>32</v>
      </c>
      <c r="C1604" t="s">
        <v>20</v>
      </c>
      <c r="D1604" t="s">
        <v>21</v>
      </c>
      <c r="E1604" t="s">
        <v>5</v>
      </c>
      <c r="G1604" t="s">
        <v>22</v>
      </c>
      <c r="H1604">
        <v>3235608</v>
      </c>
      <c r="I1604">
        <v>3236192</v>
      </c>
      <c r="J1604" t="s">
        <v>23</v>
      </c>
      <c r="K1604" t="s">
        <v>28</v>
      </c>
      <c r="L1604" t="s">
        <v>7653</v>
      </c>
      <c r="M1604">
        <f>IF(ABS(I1604-H1605)&lt;=100,M1603,M1603+1)</f>
        <v>837</v>
      </c>
      <c r="N1604">
        <f t="shared" si="54"/>
        <v>837</v>
      </c>
      <c r="O1604">
        <f t="shared" si="55"/>
        <v>837</v>
      </c>
    </row>
    <row r="1605" spans="1:15" x14ac:dyDescent="0.35">
      <c r="A1605" t="s">
        <v>26</v>
      </c>
      <c r="B1605" t="s">
        <v>32</v>
      </c>
      <c r="C1605" t="s">
        <v>20</v>
      </c>
      <c r="D1605" t="s">
        <v>21</v>
      </c>
      <c r="E1605" t="s">
        <v>5</v>
      </c>
      <c r="G1605" t="s">
        <v>22</v>
      </c>
      <c r="H1605">
        <v>3236261</v>
      </c>
      <c r="I1605">
        <v>3236704</v>
      </c>
      <c r="J1605" t="s">
        <v>23</v>
      </c>
      <c r="K1605" t="s">
        <v>2806</v>
      </c>
      <c r="L1605" t="s">
        <v>7655</v>
      </c>
      <c r="M1605">
        <f>IF(ABS(I1605-H1606)&lt;=100,M1604,M1604+1)</f>
        <v>838</v>
      </c>
      <c r="N1605">
        <f t="shared" si="54"/>
        <v>838</v>
      </c>
      <c r="O1605">
        <f t="shared" si="55"/>
        <v>837</v>
      </c>
    </row>
    <row r="1606" spans="1:15" x14ac:dyDescent="0.35">
      <c r="A1606" t="s">
        <v>26</v>
      </c>
      <c r="B1606" t="s">
        <v>32</v>
      </c>
      <c r="C1606" t="s">
        <v>20</v>
      </c>
      <c r="D1606" t="s">
        <v>21</v>
      </c>
      <c r="E1606" t="s">
        <v>5</v>
      </c>
      <c r="G1606" t="s">
        <v>22</v>
      </c>
      <c r="H1606">
        <v>3236945</v>
      </c>
      <c r="I1606">
        <v>3237283</v>
      </c>
      <c r="J1606" t="s">
        <v>23</v>
      </c>
      <c r="K1606" t="s">
        <v>28</v>
      </c>
      <c r="L1606" t="s">
        <v>7657</v>
      </c>
      <c r="M1606">
        <f>IF(ABS(I1606-H1607)&lt;=100,M1605,M1605+1)</f>
        <v>838</v>
      </c>
      <c r="N1606">
        <f t="shared" si="54"/>
        <v>838</v>
      </c>
      <c r="O1606">
        <f t="shared" si="55"/>
        <v>838</v>
      </c>
    </row>
    <row r="1607" spans="1:15" x14ac:dyDescent="0.35">
      <c r="A1607" t="s">
        <v>26</v>
      </c>
      <c r="B1607" t="s">
        <v>32</v>
      </c>
      <c r="C1607" t="s">
        <v>20</v>
      </c>
      <c r="D1607" t="s">
        <v>21</v>
      </c>
      <c r="E1607" t="s">
        <v>5</v>
      </c>
      <c r="G1607" t="s">
        <v>22</v>
      </c>
      <c r="H1607">
        <v>3237367</v>
      </c>
      <c r="I1607">
        <v>3238566</v>
      </c>
      <c r="J1607" t="s">
        <v>23</v>
      </c>
      <c r="K1607" t="s">
        <v>28</v>
      </c>
      <c r="L1607" t="s">
        <v>7659</v>
      </c>
      <c r="M1607">
        <f>IF(ABS(I1607-H1608)&lt;=100,M1606,M1606+1)</f>
        <v>839</v>
      </c>
      <c r="N1607">
        <f t="shared" si="54"/>
        <v>839</v>
      </c>
      <c r="O1607">
        <f t="shared" si="55"/>
        <v>838</v>
      </c>
    </row>
    <row r="1608" spans="1:15" x14ac:dyDescent="0.35">
      <c r="A1608" t="s">
        <v>26</v>
      </c>
      <c r="B1608" t="s">
        <v>32</v>
      </c>
      <c r="C1608" t="s">
        <v>20</v>
      </c>
      <c r="D1608" t="s">
        <v>21</v>
      </c>
      <c r="E1608" t="s">
        <v>5</v>
      </c>
      <c r="G1608" t="s">
        <v>22</v>
      </c>
      <c r="H1608">
        <v>3240384</v>
      </c>
      <c r="I1608">
        <v>3241151</v>
      </c>
      <c r="J1608" t="s">
        <v>23</v>
      </c>
      <c r="K1608" t="s">
        <v>28</v>
      </c>
      <c r="L1608" t="s">
        <v>7663</v>
      </c>
      <c r="M1608">
        <f>IF(ABS(I1608-H1609)&lt;=100,M1607,M1607+1)</f>
        <v>839</v>
      </c>
      <c r="N1608">
        <f t="shared" si="54"/>
        <v>839</v>
      </c>
      <c r="O1608">
        <f t="shared" si="55"/>
        <v>839</v>
      </c>
    </row>
    <row r="1609" spans="1:15" x14ac:dyDescent="0.35">
      <c r="A1609" t="s">
        <v>26</v>
      </c>
      <c r="B1609" t="s">
        <v>32</v>
      </c>
      <c r="C1609" t="s">
        <v>20</v>
      </c>
      <c r="D1609" t="s">
        <v>21</v>
      </c>
      <c r="E1609" t="s">
        <v>5</v>
      </c>
      <c r="G1609" t="s">
        <v>22</v>
      </c>
      <c r="H1609">
        <v>3241148</v>
      </c>
      <c r="I1609">
        <v>3242038</v>
      </c>
      <c r="J1609" t="s">
        <v>23</v>
      </c>
      <c r="K1609" t="s">
        <v>1872</v>
      </c>
      <c r="L1609" t="s">
        <v>7665</v>
      </c>
      <c r="M1609">
        <f>IF(ABS(I1609-H1610)&lt;=100,M1608,M1608+1)</f>
        <v>839</v>
      </c>
      <c r="N1609">
        <f t="shared" si="54"/>
        <v>839</v>
      </c>
      <c r="O1609">
        <f t="shared" si="55"/>
        <v>839</v>
      </c>
    </row>
    <row r="1610" spans="1:15" x14ac:dyDescent="0.35">
      <c r="A1610" t="s">
        <v>26</v>
      </c>
      <c r="B1610" t="s">
        <v>32</v>
      </c>
      <c r="C1610" t="s">
        <v>20</v>
      </c>
      <c r="D1610" t="s">
        <v>21</v>
      </c>
      <c r="E1610" t="s">
        <v>5</v>
      </c>
      <c r="G1610" t="s">
        <v>22</v>
      </c>
      <c r="H1610">
        <v>3242016</v>
      </c>
      <c r="I1610">
        <v>3242264</v>
      </c>
      <c r="J1610" t="s">
        <v>23</v>
      </c>
      <c r="K1610" t="s">
        <v>28</v>
      </c>
      <c r="L1610" t="s">
        <v>7667</v>
      </c>
      <c r="M1610">
        <f>IF(ABS(I1610-H1611)&lt;=100,M1609,M1609+1)</f>
        <v>840</v>
      </c>
      <c r="N1610">
        <f t="shared" si="54"/>
        <v>840</v>
      </c>
      <c r="O1610">
        <f t="shared" si="55"/>
        <v>839</v>
      </c>
    </row>
    <row r="1611" spans="1:15" x14ac:dyDescent="0.35">
      <c r="A1611" t="s">
        <v>26</v>
      </c>
      <c r="B1611" t="s">
        <v>32</v>
      </c>
      <c r="C1611" t="s">
        <v>20</v>
      </c>
      <c r="D1611" t="s">
        <v>21</v>
      </c>
      <c r="E1611" t="s">
        <v>5</v>
      </c>
      <c r="G1611" t="s">
        <v>22</v>
      </c>
      <c r="H1611">
        <v>3248987</v>
      </c>
      <c r="I1611">
        <v>3249856</v>
      </c>
      <c r="J1611" t="s">
        <v>23</v>
      </c>
      <c r="K1611" t="s">
        <v>28</v>
      </c>
      <c r="L1611" t="s">
        <v>7684</v>
      </c>
      <c r="M1611">
        <f>IF(ABS(I1611-H1612)&lt;=100,M1610,M1610+1)</f>
        <v>840</v>
      </c>
      <c r="N1611">
        <f t="shared" si="54"/>
        <v>840</v>
      </c>
      <c r="O1611">
        <f t="shared" si="55"/>
        <v>840</v>
      </c>
    </row>
    <row r="1612" spans="1:15" x14ac:dyDescent="0.35">
      <c r="A1612" t="s">
        <v>26</v>
      </c>
      <c r="B1612" t="s">
        <v>32</v>
      </c>
      <c r="C1612" t="s">
        <v>20</v>
      </c>
      <c r="D1612" t="s">
        <v>21</v>
      </c>
      <c r="E1612" t="s">
        <v>5</v>
      </c>
      <c r="G1612" t="s">
        <v>22</v>
      </c>
      <c r="H1612">
        <v>3249840</v>
      </c>
      <c r="I1612">
        <v>3250307</v>
      </c>
      <c r="J1612" t="s">
        <v>23</v>
      </c>
      <c r="K1612" t="s">
        <v>28</v>
      </c>
      <c r="L1612" t="s">
        <v>7686</v>
      </c>
      <c r="M1612">
        <f>IF(ABS(I1612-H1613)&lt;=100,M1611,M1611+1)</f>
        <v>840</v>
      </c>
      <c r="N1612">
        <f t="shared" si="54"/>
        <v>840</v>
      </c>
      <c r="O1612">
        <f t="shared" si="55"/>
        <v>840</v>
      </c>
    </row>
    <row r="1613" spans="1:15" x14ac:dyDescent="0.35">
      <c r="A1613" t="s">
        <v>26</v>
      </c>
      <c r="B1613" t="s">
        <v>32</v>
      </c>
      <c r="C1613" t="s">
        <v>20</v>
      </c>
      <c r="D1613" t="s">
        <v>21</v>
      </c>
      <c r="E1613" t="s">
        <v>5</v>
      </c>
      <c r="G1613" t="s">
        <v>22</v>
      </c>
      <c r="H1613">
        <v>3250271</v>
      </c>
      <c r="I1613">
        <v>3251515</v>
      </c>
      <c r="J1613" t="s">
        <v>23</v>
      </c>
      <c r="K1613" t="s">
        <v>7689</v>
      </c>
      <c r="L1613" t="s">
        <v>7688</v>
      </c>
      <c r="M1613">
        <f>IF(ABS(I1613-H1614)&lt;=100,M1612,M1612+1)</f>
        <v>841</v>
      </c>
      <c r="N1613" t="str">
        <f t="shared" si="54"/>
        <v>0</v>
      </c>
      <c r="O1613">
        <f t="shared" si="55"/>
        <v>840</v>
      </c>
    </row>
    <row r="1614" spans="1:15" x14ac:dyDescent="0.35">
      <c r="A1614" t="s">
        <v>26</v>
      </c>
      <c r="B1614" t="s">
        <v>32</v>
      </c>
      <c r="C1614" t="s">
        <v>20</v>
      </c>
      <c r="D1614" t="s">
        <v>21</v>
      </c>
      <c r="E1614" t="s">
        <v>5</v>
      </c>
      <c r="G1614" t="s">
        <v>22</v>
      </c>
      <c r="H1614">
        <v>3252904</v>
      </c>
      <c r="I1614">
        <v>3253710</v>
      </c>
      <c r="J1614" t="s">
        <v>23</v>
      </c>
      <c r="K1614" t="s">
        <v>628</v>
      </c>
      <c r="L1614" t="s">
        <v>7693</v>
      </c>
      <c r="M1614">
        <f>IF(ABS(I1614-H1615)&lt;=100,M1613,M1613+1)</f>
        <v>842</v>
      </c>
      <c r="N1614" t="str">
        <f t="shared" si="54"/>
        <v>0</v>
      </c>
      <c r="O1614">
        <f t="shared" si="55"/>
        <v>841</v>
      </c>
    </row>
    <row r="1615" spans="1:15" x14ac:dyDescent="0.35">
      <c r="A1615" t="s">
        <v>26</v>
      </c>
      <c r="B1615" t="s">
        <v>32</v>
      </c>
      <c r="C1615" t="s">
        <v>20</v>
      </c>
      <c r="D1615" t="s">
        <v>21</v>
      </c>
      <c r="E1615" t="s">
        <v>5</v>
      </c>
      <c r="G1615" t="s">
        <v>22</v>
      </c>
      <c r="H1615">
        <v>3254879</v>
      </c>
      <c r="I1615">
        <v>3256006</v>
      </c>
      <c r="J1615" t="s">
        <v>23</v>
      </c>
      <c r="K1615" t="s">
        <v>28</v>
      </c>
      <c r="L1615" t="s">
        <v>7695</v>
      </c>
      <c r="M1615">
        <f>IF(ABS(I1615-H1616)&lt;=100,M1614,M1614+1)</f>
        <v>843</v>
      </c>
      <c r="N1615">
        <f t="shared" si="54"/>
        <v>843</v>
      </c>
      <c r="O1615">
        <f t="shared" si="55"/>
        <v>842</v>
      </c>
    </row>
    <row r="1616" spans="1:15" x14ac:dyDescent="0.35">
      <c r="A1616" t="s">
        <v>26</v>
      </c>
      <c r="B1616" t="s">
        <v>32</v>
      </c>
      <c r="C1616" t="s">
        <v>20</v>
      </c>
      <c r="D1616" t="s">
        <v>21</v>
      </c>
      <c r="E1616" t="s">
        <v>5</v>
      </c>
      <c r="G1616" t="s">
        <v>22</v>
      </c>
      <c r="H1616">
        <v>3256595</v>
      </c>
      <c r="I1616">
        <v>3257320</v>
      </c>
      <c r="J1616" t="s">
        <v>23</v>
      </c>
      <c r="K1616" t="s">
        <v>4647</v>
      </c>
      <c r="L1616" t="s">
        <v>7697</v>
      </c>
      <c r="M1616">
        <f>IF(ABS(I1616-H1617)&lt;=100,M1615,M1615+1)</f>
        <v>843</v>
      </c>
      <c r="N1616">
        <f t="shared" si="54"/>
        <v>843</v>
      </c>
      <c r="O1616">
        <f t="shared" si="55"/>
        <v>843</v>
      </c>
    </row>
    <row r="1617" spans="1:15" x14ac:dyDescent="0.35">
      <c r="A1617" t="s">
        <v>26</v>
      </c>
      <c r="B1617" t="s">
        <v>32</v>
      </c>
      <c r="C1617" t="s">
        <v>20</v>
      </c>
      <c r="D1617" t="s">
        <v>21</v>
      </c>
      <c r="E1617" t="s">
        <v>5</v>
      </c>
      <c r="G1617" t="s">
        <v>22</v>
      </c>
      <c r="H1617">
        <v>3257320</v>
      </c>
      <c r="I1617">
        <v>3258771</v>
      </c>
      <c r="J1617" t="s">
        <v>23</v>
      </c>
      <c r="K1617" t="s">
        <v>2806</v>
      </c>
      <c r="L1617" t="s">
        <v>7699</v>
      </c>
      <c r="M1617">
        <f>IF(ABS(I1617-H1618)&lt;=100,M1616,M1616+1)</f>
        <v>844</v>
      </c>
      <c r="N1617" t="str">
        <f t="shared" si="54"/>
        <v>0</v>
      </c>
      <c r="O1617">
        <f t="shared" si="55"/>
        <v>843</v>
      </c>
    </row>
    <row r="1618" spans="1:15" x14ac:dyDescent="0.35">
      <c r="A1618" t="s">
        <v>26</v>
      </c>
      <c r="B1618" t="s">
        <v>32</v>
      </c>
      <c r="C1618" t="s">
        <v>20</v>
      </c>
      <c r="D1618" t="s">
        <v>21</v>
      </c>
      <c r="E1618" t="s">
        <v>5</v>
      </c>
      <c r="G1618" t="s">
        <v>22</v>
      </c>
      <c r="H1618">
        <v>3260905</v>
      </c>
      <c r="I1618">
        <v>3261315</v>
      </c>
      <c r="J1618" t="s">
        <v>23</v>
      </c>
      <c r="K1618" t="s">
        <v>213</v>
      </c>
      <c r="L1618" t="s">
        <v>7705</v>
      </c>
      <c r="M1618">
        <f>IF(ABS(I1618-H1619)&lt;=100,M1617,M1617+1)</f>
        <v>845</v>
      </c>
      <c r="N1618" t="str">
        <f t="shared" si="54"/>
        <v>0</v>
      </c>
      <c r="O1618">
        <f t="shared" si="55"/>
        <v>844</v>
      </c>
    </row>
    <row r="1619" spans="1:15" x14ac:dyDescent="0.35">
      <c r="A1619" t="s">
        <v>26</v>
      </c>
      <c r="B1619" t="s">
        <v>32</v>
      </c>
      <c r="C1619" t="s">
        <v>20</v>
      </c>
      <c r="D1619" t="s">
        <v>21</v>
      </c>
      <c r="E1619" t="s">
        <v>5</v>
      </c>
      <c r="G1619" t="s">
        <v>22</v>
      </c>
      <c r="H1619">
        <v>3261585</v>
      </c>
      <c r="I1619">
        <v>3262358</v>
      </c>
      <c r="J1619" t="s">
        <v>23</v>
      </c>
      <c r="K1619" t="s">
        <v>28</v>
      </c>
      <c r="L1619" t="s">
        <v>7707</v>
      </c>
      <c r="M1619">
        <f>IF(ABS(I1619-H1620)&lt;=100,M1618,M1618+1)</f>
        <v>846</v>
      </c>
      <c r="N1619" t="str">
        <f t="shared" si="54"/>
        <v>0</v>
      </c>
      <c r="O1619">
        <f t="shared" si="55"/>
        <v>845</v>
      </c>
    </row>
    <row r="1620" spans="1:15" x14ac:dyDescent="0.35">
      <c r="A1620" t="s">
        <v>26</v>
      </c>
      <c r="B1620" t="s">
        <v>32</v>
      </c>
      <c r="C1620" t="s">
        <v>20</v>
      </c>
      <c r="D1620" t="s">
        <v>21</v>
      </c>
      <c r="E1620" t="s">
        <v>5</v>
      </c>
      <c r="G1620" t="s">
        <v>22</v>
      </c>
      <c r="H1620">
        <v>3262838</v>
      </c>
      <c r="I1620">
        <v>3263272</v>
      </c>
      <c r="J1620" t="s">
        <v>23</v>
      </c>
      <c r="K1620" t="s">
        <v>28</v>
      </c>
      <c r="L1620" t="s">
        <v>7709</v>
      </c>
      <c r="M1620">
        <f>IF(ABS(I1620-H1621)&lt;=100,M1619,M1619+1)</f>
        <v>847</v>
      </c>
      <c r="N1620" t="str">
        <f t="shared" si="54"/>
        <v>0</v>
      </c>
      <c r="O1620">
        <f t="shared" si="55"/>
        <v>846</v>
      </c>
    </row>
    <row r="1621" spans="1:15" x14ac:dyDescent="0.35">
      <c r="A1621" t="s">
        <v>26</v>
      </c>
      <c r="B1621" t="s">
        <v>32</v>
      </c>
      <c r="C1621" t="s">
        <v>20</v>
      </c>
      <c r="D1621" t="s">
        <v>21</v>
      </c>
      <c r="E1621" t="s">
        <v>5</v>
      </c>
      <c r="G1621" t="s">
        <v>22</v>
      </c>
      <c r="H1621">
        <v>3269230</v>
      </c>
      <c r="I1621">
        <v>3270600</v>
      </c>
      <c r="J1621" t="s">
        <v>23</v>
      </c>
      <c r="K1621" t="s">
        <v>7721</v>
      </c>
      <c r="L1621" t="s">
        <v>7720</v>
      </c>
      <c r="M1621">
        <f>IF(ABS(I1621-H1622)&lt;=100,M1620,M1620+1)</f>
        <v>848</v>
      </c>
      <c r="N1621" t="str">
        <f t="shared" si="54"/>
        <v>0</v>
      </c>
      <c r="O1621">
        <f t="shared" si="55"/>
        <v>847</v>
      </c>
    </row>
    <row r="1622" spans="1:15" x14ac:dyDescent="0.35">
      <c r="A1622" t="s">
        <v>26</v>
      </c>
      <c r="B1622" t="s">
        <v>32</v>
      </c>
      <c r="C1622" t="s">
        <v>20</v>
      </c>
      <c r="D1622" t="s">
        <v>21</v>
      </c>
      <c r="E1622" t="s">
        <v>5</v>
      </c>
      <c r="G1622" t="s">
        <v>22</v>
      </c>
      <c r="H1622">
        <v>3276141</v>
      </c>
      <c r="I1622">
        <v>3276464</v>
      </c>
      <c r="J1622" t="s">
        <v>23</v>
      </c>
      <c r="K1622" t="s">
        <v>28</v>
      </c>
      <c r="L1622" t="s">
        <v>7732</v>
      </c>
      <c r="M1622">
        <f>IF(ABS(I1622-H1623)&lt;=100,M1621,M1621+1)</f>
        <v>849</v>
      </c>
      <c r="N1622">
        <f t="shared" si="54"/>
        <v>849</v>
      </c>
      <c r="O1622">
        <f t="shared" si="55"/>
        <v>848</v>
      </c>
    </row>
    <row r="1623" spans="1:15" x14ac:dyDescent="0.35">
      <c r="A1623" t="s">
        <v>26</v>
      </c>
      <c r="B1623" t="s">
        <v>32</v>
      </c>
      <c r="C1623" t="s">
        <v>20</v>
      </c>
      <c r="D1623" t="s">
        <v>21</v>
      </c>
      <c r="E1623" t="s">
        <v>5</v>
      </c>
      <c r="G1623" t="s">
        <v>22</v>
      </c>
      <c r="H1623">
        <v>3279538</v>
      </c>
      <c r="I1623">
        <v>3280086</v>
      </c>
      <c r="J1623" t="s">
        <v>23</v>
      </c>
      <c r="K1623" t="s">
        <v>7742</v>
      </c>
      <c r="L1623" t="s">
        <v>7741</v>
      </c>
      <c r="M1623">
        <f>IF(ABS(I1623-H1624)&lt;=100,M1622,M1622+1)</f>
        <v>849</v>
      </c>
      <c r="N1623">
        <f t="shared" si="54"/>
        <v>849</v>
      </c>
      <c r="O1623">
        <f t="shared" si="55"/>
        <v>849</v>
      </c>
    </row>
    <row r="1624" spans="1:15" x14ac:dyDescent="0.35">
      <c r="A1624" t="s">
        <v>26</v>
      </c>
      <c r="B1624" t="s">
        <v>32</v>
      </c>
      <c r="C1624" t="s">
        <v>20</v>
      </c>
      <c r="D1624" t="s">
        <v>21</v>
      </c>
      <c r="E1624" t="s">
        <v>5</v>
      </c>
      <c r="G1624" t="s">
        <v>22</v>
      </c>
      <c r="H1624">
        <v>3280083</v>
      </c>
      <c r="I1624">
        <v>3280703</v>
      </c>
      <c r="J1624" t="s">
        <v>23</v>
      </c>
      <c r="K1624" t="s">
        <v>28</v>
      </c>
      <c r="L1624" t="s">
        <v>7744</v>
      </c>
      <c r="M1624">
        <f>IF(ABS(I1624-H1625)&lt;=100,M1623,M1623+1)</f>
        <v>850</v>
      </c>
      <c r="N1624" t="str">
        <f t="shared" si="54"/>
        <v>0</v>
      </c>
      <c r="O1624">
        <f t="shared" si="55"/>
        <v>849</v>
      </c>
    </row>
    <row r="1625" spans="1:15" x14ac:dyDescent="0.35">
      <c r="A1625" t="s">
        <v>26</v>
      </c>
      <c r="B1625" t="s">
        <v>32</v>
      </c>
      <c r="C1625" t="s">
        <v>20</v>
      </c>
      <c r="D1625" t="s">
        <v>21</v>
      </c>
      <c r="E1625" t="s">
        <v>5</v>
      </c>
      <c r="G1625" t="s">
        <v>22</v>
      </c>
      <c r="H1625">
        <v>3281264</v>
      </c>
      <c r="I1625">
        <v>3281455</v>
      </c>
      <c r="J1625" t="s">
        <v>23</v>
      </c>
      <c r="K1625" t="s">
        <v>28</v>
      </c>
      <c r="L1625" t="s">
        <v>7746</v>
      </c>
      <c r="M1625">
        <f>IF(ABS(I1625-H1626)&lt;=100,M1624,M1624+1)</f>
        <v>851</v>
      </c>
      <c r="N1625" t="str">
        <f t="shared" si="54"/>
        <v>0</v>
      </c>
      <c r="O1625">
        <f t="shared" si="55"/>
        <v>850</v>
      </c>
    </row>
    <row r="1626" spans="1:15" x14ac:dyDescent="0.35">
      <c r="A1626" t="s">
        <v>26</v>
      </c>
      <c r="B1626" t="s">
        <v>32</v>
      </c>
      <c r="C1626" t="s">
        <v>20</v>
      </c>
      <c r="D1626" t="s">
        <v>21</v>
      </c>
      <c r="E1626" t="s">
        <v>5</v>
      </c>
      <c r="G1626" t="s">
        <v>22</v>
      </c>
      <c r="H1626">
        <v>3282576</v>
      </c>
      <c r="I1626">
        <v>3282812</v>
      </c>
      <c r="J1626" t="s">
        <v>23</v>
      </c>
      <c r="K1626" t="s">
        <v>28</v>
      </c>
      <c r="L1626" t="s">
        <v>7750</v>
      </c>
      <c r="M1626">
        <f>IF(ABS(I1626-H1627)&lt;=100,M1625,M1625+1)</f>
        <v>852</v>
      </c>
      <c r="N1626" t="str">
        <f t="shared" si="54"/>
        <v>0</v>
      </c>
      <c r="O1626">
        <f t="shared" si="55"/>
        <v>851</v>
      </c>
    </row>
    <row r="1627" spans="1:15" x14ac:dyDescent="0.35">
      <c r="A1627" t="s">
        <v>26</v>
      </c>
      <c r="B1627" t="s">
        <v>32</v>
      </c>
      <c r="C1627" t="s">
        <v>20</v>
      </c>
      <c r="D1627" t="s">
        <v>21</v>
      </c>
      <c r="E1627" t="s">
        <v>5</v>
      </c>
      <c r="G1627" t="s">
        <v>22</v>
      </c>
      <c r="H1627">
        <v>3284131</v>
      </c>
      <c r="I1627">
        <v>3285480</v>
      </c>
      <c r="J1627" t="s">
        <v>23</v>
      </c>
      <c r="K1627" t="s">
        <v>7756</v>
      </c>
      <c r="L1627" t="s">
        <v>7755</v>
      </c>
      <c r="M1627">
        <f>IF(ABS(I1627-H1628)&lt;=100,M1626,M1626+1)</f>
        <v>853</v>
      </c>
      <c r="N1627" t="str">
        <f t="shared" si="54"/>
        <v>0</v>
      </c>
      <c r="O1627">
        <f t="shared" si="55"/>
        <v>852</v>
      </c>
    </row>
    <row r="1628" spans="1:15" x14ac:dyDescent="0.35">
      <c r="A1628" t="s">
        <v>26</v>
      </c>
      <c r="B1628" t="s">
        <v>32</v>
      </c>
      <c r="C1628" t="s">
        <v>20</v>
      </c>
      <c r="D1628" t="s">
        <v>21</v>
      </c>
      <c r="E1628" t="s">
        <v>5</v>
      </c>
      <c r="G1628" t="s">
        <v>22</v>
      </c>
      <c r="H1628">
        <v>3285677</v>
      </c>
      <c r="I1628">
        <v>3286381</v>
      </c>
      <c r="J1628" t="s">
        <v>23</v>
      </c>
      <c r="K1628" t="s">
        <v>7759</v>
      </c>
      <c r="L1628" t="s">
        <v>7758</v>
      </c>
      <c r="M1628">
        <f>IF(ABS(I1628-H1629)&lt;=100,M1627,M1627+1)</f>
        <v>854</v>
      </c>
      <c r="N1628" t="str">
        <f t="shared" si="54"/>
        <v>0</v>
      </c>
      <c r="O1628">
        <f t="shared" si="55"/>
        <v>853</v>
      </c>
    </row>
    <row r="1629" spans="1:15" x14ac:dyDescent="0.35">
      <c r="A1629" t="s">
        <v>26</v>
      </c>
      <c r="B1629" t="s">
        <v>32</v>
      </c>
      <c r="C1629" t="s">
        <v>20</v>
      </c>
      <c r="D1629" t="s">
        <v>21</v>
      </c>
      <c r="E1629" t="s">
        <v>5</v>
      </c>
      <c r="G1629" t="s">
        <v>22</v>
      </c>
      <c r="H1629">
        <v>3286539</v>
      </c>
      <c r="I1629">
        <v>3287255</v>
      </c>
      <c r="J1629" t="s">
        <v>23</v>
      </c>
      <c r="K1629" t="s">
        <v>7762</v>
      </c>
      <c r="L1629" t="s">
        <v>7761</v>
      </c>
      <c r="M1629">
        <f>IF(ABS(I1629-H1630)&lt;=100,M1628,M1628+1)</f>
        <v>855</v>
      </c>
      <c r="N1629" t="str">
        <f t="shared" si="54"/>
        <v>0</v>
      </c>
      <c r="O1629">
        <f t="shared" si="55"/>
        <v>854</v>
      </c>
    </row>
    <row r="1630" spans="1:15" x14ac:dyDescent="0.35">
      <c r="A1630" t="s">
        <v>26</v>
      </c>
      <c r="B1630" t="s">
        <v>32</v>
      </c>
      <c r="C1630" t="s">
        <v>20</v>
      </c>
      <c r="D1630" t="s">
        <v>21</v>
      </c>
      <c r="E1630" t="s">
        <v>5</v>
      </c>
      <c r="G1630" t="s">
        <v>22</v>
      </c>
      <c r="H1630">
        <v>3294200</v>
      </c>
      <c r="I1630">
        <v>3294562</v>
      </c>
      <c r="J1630" t="s">
        <v>23</v>
      </c>
      <c r="K1630" t="s">
        <v>53</v>
      </c>
      <c r="L1630" t="s">
        <v>7774</v>
      </c>
      <c r="M1630">
        <f>IF(ABS(I1630-H1631)&lt;=100,M1629,M1629+1)</f>
        <v>856</v>
      </c>
      <c r="N1630" t="str">
        <f t="shared" si="54"/>
        <v>0</v>
      </c>
      <c r="O1630">
        <f t="shared" si="55"/>
        <v>855</v>
      </c>
    </row>
    <row r="1631" spans="1:15" x14ac:dyDescent="0.35">
      <c r="A1631" t="s">
        <v>26</v>
      </c>
      <c r="B1631" t="s">
        <v>32</v>
      </c>
      <c r="C1631" t="s">
        <v>20</v>
      </c>
      <c r="D1631" t="s">
        <v>21</v>
      </c>
      <c r="E1631" t="s">
        <v>5</v>
      </c>
      <c r="G1631" t="s">
        <v>22</v>
      </c>
      <c r="H1631">
        <v>3299562</v>
      </c>
      <c r="I1631">
        <v>3299822</v>
      </c>
      <c r="J1631" t="s">
        <v>23</v>
      </c>
      <c r="K1631" t="s">
        <v>28</v>
      </c>
      <c r="L1631" t="s">
        <v>7785</v>
      </c>
      <c r="M1631">
        <f>IF(ABS(I1631-H1632)&lt;=100,M1630,M1630+1)</f>
        <v>857</v>
      </c>
      <c r="N1631" t="str">
        <f t="shared" si="54"/>
        <v>0</v>
      </c>
      <c r="O1631">
        <f t="shared" si="55"/>
        <v>856</v>
      </c>
    </row>
    <row r="1632" spans="1:15" x14ac:dyDescent="0.35">
      <c r="A1632" t="s">
        <v>26</v>
      </c>
      <c r="B1632" t="s">
        <v>32</v>
      </c>
      <c r="C1632" t="s">
        <v>20</v>
      </c>
      <c r="D1632" t="s">
        <v>21</v>
      </c>
      <c r="E1632" t="s">
        <v>5</v>
      </c>
      <c r="G1632" t="s">
        <v>22</v>
      </c>
      <c r="H1632">
        <v>3299965</v>
      </c>
      <c r="I1632">
        <v>3300471</v>
      </c>
      <c r="J1632" t="s">
        <v>23</v>
      </c>
      <c r="K1632" t="s">
        <v>28</v>
      </c>
      <c r="L1632" t="s">
        <v>7787</v>
      </c>
      <c r="M1632">
        <f>IF(ABS(I1632-H1633)&lt;=100,M1631,M1631+1)</f>
        <v>858</v>
      </c>
      <c r="N1632">
        <f t="shared" si="54"/>
        <v>858</v>
      </c>
      <c r="O1632">
        <f t="shared" si="55"/>
        <v>857</v>
      </c>
    </row>
    <row r="1633" spans="1:15" x14ac:dyDescent="0.35">
      <c r="A1633" t="s">
        <v>26</v>
      </c>
      <c r="B1633" t="s">
        <v>32</v>
      </c>
      <c r="C1633" t="s">
        <v>20</v>
      </c>
      <c r="D1633" t="s">
        <v>21</v>
      </c>
      <c r="E1633" t="s">
        <v>5</v>
      </c>
      <c r="G1633" t="s">
        <v>22</v>
      </c>
      <c r="H1633">
        <v>3302645</v>
      </c>
      <c r="I1633">
        <v>3303445</v>
      </c>
      <c r="J1633" t="s">
        <v>23</v>
      </c>
      <c r="K1633" t="s">
        <v>210</v>
      </c>
      <c r="L1633" t="s">
        <v>7791</v>
      </c>
      <c r="M1633">
        <f>IF(ABS(I1633-H1634)&lt;=100,M1632,M1632+1)</f>
        <v>858</v>
      </c>
      <c r="N1633">
        <f t="shared" si="54"/>
        <v>858</v>
      </c>
      <c r="O1633">
        <f t="shared" si="55"/>
        <v>858</v>
      </c>
    </row>
    <row r="1634" spans="1:15" x14ac:dyDescent="0.35">
      <c r="A1634" t="s">
        <v>26</v>
      </c>
      <c r="B1634" t="s">
        <v>32</v>
      </c>
      <c r="C1634" t="s">
        <v>20</v>
      </c>
      <c r="D1634" t="s">
        <v>21</v>
      </c>
      <c r="E1634" t="s">
        <v>5</v>
      </c>
      <c r="G1634" t="s">
        <v>22</v>
      </c>
      <c r="H1634">
        <v>3303457</v>
      </c>
      <c r="I1634">
        <v>3303897</v>
      </c>
      <c r="J1634" t="s">
        <v>23</v>
      </c>
      <c r="K1634" t="s">
        <v>998</v>
      </c>
      <c r="L1634" t="s">
        <v>7793</v>
      </c>
      <c r="M1634">
        <f>IF(ABS(I1634-H1635)&lt;=100,M1633,M1633+1)</f>
        <v>859</v>
      </c>
      <c r="N1634" t="str">
        <f t="shared" si="54"/>
        <v>0</v>
      </c>
      <c r="O1634">
        <f t="shared" si="55"/>
        <v>858</v>
      </c>
    </row>
    <row r="1635" spans="1:15" x14ac:dyDescent="0.35">
      <c r="A1635" t="s">
        <v>26</v>
      </c>
      <c r="B1635" t="s">
        <v>32</v>
      </c>
      <c r="C1635" t="s">
        <v>20</v>
      </c>
      <c r="D1635" t="s">
        <v>21</v>
      </c>
      <c r="E1635" t="s">
        <v>5</v>
      </c>
      <c r="G1635" t="s">
        <v>22</v>
      </c>
      <c r="H1635">
        <v>3304153</v>
      </c>
      <c r="I1635">
        <v>3305115</v>
      </c>
      <c r="J1635" t="s">
        <v>23</v>
      </c>
      <c r="K1635" t="s">
        <v>2608</v>
      </c>
      <c r="L1635" t="s">
        <v>7795</v>
      </c>
      <c r="M1635">
        <f>IF(ABS(I1635-H1636)&lt;=100,M1634,M1634+1)</f>
        <v>860</v>
      </c>
      <c r="N1635" t="str">
        <f t="shared" si="54"/>
        <v>0</v>
      </c>
      <c r="O1635">
        <f t="shared" si="55"/>
        <v>859</v>
      </c>
    </row>
    <row r="1636" spans="1:15" x14ac:dyDescent="0.35">
      <c r="A1636" t="s">
        <v>26</v>
      </c>
      <c r="B1636" t="s">
        <v>32</v>
      </c>
      <c r="C1636" t="s">
        <v>20</v>
      </c>
      <c r="D1636" t="s">
        <v>21</v>
      </c>
      <c r="E1636" t="s">
        <v>5</v>
      </c>
      <c r="G1636" t="s">
        <v>22</v>
      </c>
      <c r="H1636">
        <v>3305632</v>
      </c>
      <c r="I1636">
        <v>3306279</v>
      </c>
      <c r="J1636" t="s">
        <v>23</v>
      </c>
      <c r="K1636" t="s">
        <v>7800</v>
      </c>
      <c r="L1636" t="s">
        <v>7799</v>
      </c>
      <c r="M1636">
        <f>IF(ABS(I1636-H1637)&lt;=100,M1635,M1635+1)</f>
        <v>861</v>
      </c>
      <c r="N1636" t="str">
        <f t="shared" si="54"/>
        <v>0</v>
      </c>
      <c r="O1636">
        <f t="shared" si="55"/>
        <v>860</v>
      </c>
    </row>
    <row r="1637" spans="1:15" x14ac:dyDescent="0.35">
      <c r="A1637" t="s">
        <v>26</v>
      </c>
      <c r="B1637" t="s">
        <v>32</v>
      </c>
      <c r="C1637" t="s">
        <v>20</v>
      </c>
      <c r="D1637" t="s">
        <v>21</v>
      </c>
      <c r="E1637" t="s">
        <v>5</v>
      </c>
      <c r="G1637" t="s">
        <v>22</v>
      </c>
      <c r="H1637">
        <v>3306380</v>
      </c>
      <c r="I1637">
        <v>3306697</v>
      </c>
      <c r="J1637" t="s">
        <v>23</v>
      </c>
      <c r="K1637" t="s">
        <v>401</v>
      </c>
      <c r="L1637" t="s">
        <v>7802</v>
      </c>
      <c r="M1637">
        <f>IF(ABS(I1637-H1638)&lt;=100,M1636,M1636+1)</f>
        <v>862</v>
      </c>
      <c r="N1637">
        <f t="shared" si="54"/>
        <v>862</v>
      </c>
      <c r="O1637">
        <f t="shared" si="55"/>
        <v>861</v>
      </c>
    </row>
    <row r="1638" spans="1:15" x14ac:dyDescent="0.35">
      <c r="A1638" t="s">
        <v>26</v>
      </c>
      <c r="B1638" t="s">
        <v>32</v>
      </c>
      <c r="C1638" t="s">
        <v>20</v>
      </c>
      <c r="D1638" t="s">
        <v>21</v>
      </c>
      <c r="E1638" t="s">
        <v>5</v>
      </c>
      <c r="G1638" t="s">
        <v>22</v>
      </c>
      <c r="H1638">
        <v>3311232</v>
      </c>
      <c r="I1638">
        <v>3311495</v>
      </c>
      <c r="J1638" t="s">
        <v>23</v>
      </c>
      <c r="K1638" t="s">
        <v>28</v>
      </c>
      <c r="L1638" t="s">
        <v>7817</v>
      </c>
      <c r="M1638">
        <f>IF(ABS(I1638-H1639)&lt;=100,M1637,M1637+1)</f>
        <v>862</v>
      </c>
      <c r="N1638">
        <f t="shared" si="54"/>
        <v>862</v>
      </c>
      <c r="O1638">
        <f t="shared" si="55"/>
        <v>862</v>
      </c>
    </row>
    <row r="1639" spans="1:15" x14ac:dyDescent="0.35">
      <c r="A1639" t="s">
        <v>26</v>
      </c>
      <c r="B1639" t="s">
        <v>32</v>
      </c>
      <c r="C1639" t="s">
        <v>20</v>
      </c>
      <c r="D1639" t="s">
        <v>21</v>
      </c>
      <c r="E1639" t="s">
        <v>5</v>
      </c>
      <c r="G1639" t="s">
        <v>22</v>
      </c>
      <c r="H1639">
        <v>3311492</v>
      </c>
      <c r="I1639">
        <v>3311698</v>
      </c>
      <c r="J1639" t="s">
        <v>23</v>
      </c>
      <c r="K1639" t="s">
        <v>1063</v>
      </c>
      <c r="L1639" t="s">
        <v>7819</v>
      </c>
      <c r="M1639">
        <f>IF(ABS(I1639-H1640)&lt;=100,M1638,M1638+1)</f>
        <v>863</v>
      </c>
      <c r="N1639" t="str">
        <f t="shared" si="54"/>
        <v>0</v>
      </c>
      <c r="O1639">
        <f t="shared" si="55"/>
        <v>862</v>
      </c>
    </row>
    <row r="1640" spans="1:15" x14ac:dyDescent="0.35">
      <c r="A1640" t="s">
        <v>26</v>
      </c>
      <c r="B1640" t="s">
        <v>32</v>
      </c>
      <c r="C1640" t="s">
        <v>20</v>
      </c>
      <c r="D1640" t="s">
        <v>21</v>
      </c>
      <c r="E1640" t="s">
        <v>5</v>
      </c>
      <c r="G1640" t="s">
        <v>22</v>
      </c>
      <c r="H1640">
        <v>3318274</v>
      </c>
      <c r="I1640">
        <v>3318795</v>
      </c>
      <c r="J1640" t="s">
        <v>23</v>
      </c>
      <c r="K1640" t="s">
        <v>213</v>
      </c>
      <c r="L1640" t="s">
        <v>7834</v>
      </c>
      <c r="M1640">
        <f>IF(ABS(I1640-H1641)&lt;=100,M1639,M1639+1)</f>
        <v>864</v>
      </c>
      <c r="N1640">
        <f t="shared" si="54"/>
        <v>864</v>
      </c>
      <c r="O1640">
        <f t="shared" si="55"/>
        <v>863</v>
      </c>
    </row>
    <row r="1641" spans="1:15" x14ac:dyDescent="0.35">
      <c r="A1641" t="s">
        <v>26</v>
      </c>
      <c r="B1641" t="s">
        <v>32</v>
      </c>
      <c r="C1641" t="s">
        <v>20</v>
      </c>
      <c r="D1641" t="s">
        <v>21</v>
      </c>
      <c r="E1641" t="s">
        <v>5</v>
      </c>
      <c r="G1641" t="s">
        <v>22</v>
      </c>
      <c r="H1641">
        <v>3325331</v>
      </c>
      <c r="I1641">
        <v>3326509</v>
      </c>
      <c r="J1641" t="s">
        <v>23</v>
      </c>
      <c r="K1641" t="s">
        <v>2957</v>
      </c>
      <c r="L1641" t="s">
        <v>7847</v>
      </c>
      <c r="M1641">
        <f>IF(ABS(I1641-H1642)&lt;=100,M1640,M1640+1)</f>
        <v>864</v>
      </c>
      <c r="N1641">
        <f t="shared" si="54"/>
        <v>864</v>
      </c>
      <c r="O1641">
        <f t="shared" si="55"/>
        <v>864</v>
      </c>
    </row>
    <row r="1642" spans="1:15" x14ac:dyDescent="0.35">
      <c r="A1642" t="s">
        <v>26</v>
      </c>
      <c r="B1642" t="s">
        <v>32</v>
      </c>
      <c r="C1642" t="s">
        <v>20</v>
      </c>
      <c r="D1642" t="s">
        <v>21</v>
      </c>
      <c r="E1642" t="s">
        <v>5</v>
      </c>
      <c r="G1642" t="s">
        <v>22</v>
      </c>
      <c r="H1642">
        <v>3326572</v>
      </c>
      <c r="I1642">
        <v>3327150</v>
      </c>
      <c r="J1642" t="s">
        <v>23</v>
      </c>
      <c r="K1642" t="s">
        <v>184</v>
      </c>
      <c r="L1642" t="s">
        <v>7849</v>
      </c>
      <c r="M1642">
        <f>IF(ABS(I1642-H1643)&lt;=100,M1641,M1641+1)</f>
        <v>865</v>
      </c>
      <c r="N1642" t="str">
        <f t="shared" si="54"/>
        <v>0</v>
      </c>
      <c r="O1642">
        <f t="shared" si="55"/>
        <v>864</v>
      </c>
    </row>
    <row r="1643" spans="1:15" x14ac:dyDescent="0.35">
      <c r="A1643" t="s">
        <v>26</v>
      </c>
      <c r="B1643" t="s">
        <v>32</v>
      </c>
      <c r="C1643" t="s">
        <v>20</v>
      </c>
      <c r="D1643" t="s">
        <v>21</v>
      </c>
      <c r="E1643" t="s">
        <v>5</v>
      </c>
      <c r="G1643" t="s">
        <v>22</v>
      </c>
      <c r="H1643">
        <v>3327315</v>
      </c>
      <c r="I1643">
        <v>3328115</v>
      </c>
      <c r="J1643" t="s">
        <v>23</v>
      </c>
      <c r="K1643" t="s">
        <v>28</v>
      </c>
      <c r="L1643" t="s">
        <v>7851</v>
      </c>
      <c r="M1643">
        <f>IF(ABS(I1643-H1644)&lt;=100,M1642,M1642+1)</f>
        <v>866</v>
      </c>
      <c r="N1643" t="str">
        <f t="shared" si="54"/>
        <v>0</v>
      </c>
      <c r="O1643">
        <f t="shared" si="55"/>
        <v>865</v>
      </c>
    </row>
    <row r="1644" spans="1:15" x14ac:dyDescent="0.35">
      <c r="A1644" t="s">
        <v>26</v>
      </c>
      <c r="B1644" t="s">
        <v>32</v>
      </c>
      <c r="C1644" t="s">
        <v>20</v>
      </c>
      <c r="D1644" t="s">
        <v>21</v>
      </c>
      <c r="E1644" t="s">
        <v>5</v>
      </c>
      <c r="G1644" t="s">
        <v>22</v>
      </c>
      <c r="H1644">
        <v>3329099</v>
      </c>
      <c r="I1644">
        <v>3329743</v>
      </c>
      <c r="J1644" t="s">
        <v>23</v>
      </c>
      <c r="K1644" t="s">
        <v>7859</v>
      </c>
      <c r="L1644" t="s">
        <v>7858</v>
      </c>
      <c r="M1644">
        <f>IF(ABS(I1644-H1645)&lt;=100,M1643,M1643+1)</f>
        <v>867</v>
      </c>
      <c r="N1644" t="str">
        <f t="shared" si="54"/>
        <v>0</v>
      </c>
      <c r="O1644">
        <f t="shared" si="55"/>
        <v>866</v>
      </c>
    </row>
    <row r="1645" spans="1:15" x14ac:dyDescent="0.35">
      <c r="A1645" t="s">
        <v>26</v>
      </c>
      <c r="B1645" t="s">
        <v>32</v>
      </c>
      <c r="C1645" t="s">
        <v>20</v>
      </c>
      <c r="D1645" t="s">
        <v>21</v>
      </c>
      <c r="E1645" t="s">
        <v>5</v>
      </c>
      <c r="G1645" t="s">
        <v>22</v>
      </c>
      <c r="H1645">
        <v>3332154</v>
      </c>
      <c r="I1645">
        <v>3333164</v>
      </c>
      <c r="J1645" t="s">
        <v>23</v>
      </c>
      <c r="K1645" t="s">
        <v>7871</v>
      </c>
      <c r="L1645" t="s">
        <v>7870</v>
      </c>
      <c r="M1645">
        <f>IF(ABS(I1645-H1646)&lt;=100,M1644,M1644+1)</f>
        <v>868</v>
      </c>
      <c r="N1645">
        <f t="shared" si="54"/>
        <v>868</v>
      </c>
      <c r="O1645">
        <f t="shared" si="55"/>
        <v>867</v>
      </c>
    </row>
    <row r="1646" spans="1:15" x14ac:dyDescent="0.35">
      <c r="A1646" t="s">
        <v>26</v>
      </c>
      <c r="B1646" t="s">
        <v>32</v>
      </c>
      <c r="C1646" t="s">
        <v>20</v>
      </c>
      <c r="D1646" t="s">
        <v>21</v>
      </c>
      <c r="E1646" t="s">
        <v>5</v>
      </c>
      <c r="G1646" t="s">
        <v>22</v>
      </c>
      <c r="H1646">
        <v>3333445</v>
      </c>
      <c r="I1646">
        <v>3333759</v>
      </c>
      <c r="J1646" t="s">
        <v>23</v>
      </c>
      <c r="K1646" t="s">
        <v>28</v>
      </c>
      <c r="L1646" t="s">
        <v>7873</v>
      </c>
      <c r="M1646">
        <f>IF(ABS(I1646-H1647)&lt;=100,M1645,M1645+1)</f>
        <v>868</v>
      </c>
      <c r="N1646">
        <f t="shared" si="54"/>
        <v>868</v>
      </c>
      <c r="O1646">
        <f t="shared" si="55"/>
        <v>868</v>
      </c>
    </row>
    <row r="1647" spans="1:15" x14ac:dyDescent="0.35">
      <c r="A1647" t="s">
        <v>26</v>
      </c>
      <c r="B1647" t="s">
        <v>32</v>
      </c>
      <c r="C1647" t="s">
        <v>20</v>
      </c>
      <c r="D1647" t="s">
        <v>21</v>
      </c>
      <c r="E1647" t="s">
        <v>5</v>
      </c>
      <c r="G1647" t="s">
        <v>22</v>
      </c>
      <c r="H1647">
        <v>3333780</v>
      </c>
      <c r="I1647">
        <v>3333989</v>
      </c>
      <c r="J1647" t="s">
        <v>23</v>
      </c>
      <c r="K1647" t="s">
        <v>28</v>
      </c>
      <c r="L1647" t="s">
        <v>7875</v>
      </c>
      <c r="M1647">
        <f>IF(ABS(I1647-H1648)&lt;=100,M1646,M1646+1)</f>
        <v>869</v>
      </c>
      <c r="N1647">
        <f t="shared" si="54"/>
        <v>869</v>
      </c>
      <c r="O1647">
        <f t="shared" si="55"/>
        <v>868</v>
      </c>
    </row>
    <row r="1648" spans="1:15" x14ac:dyDescent="0.35">
      <c r="A1648" t="s">
        <v>26</v>
      </c>
      <c r="B1648" t="s">
        <v>32</v>
      </c>
      <c r="C1648" t="s">
        <v>20</v>
      </c>
      <c r="D1648" t="s">
        <v>21</v>
      </c>
      <c r="E1648" t="s">
        <v>5</v>
      </c>
      <c r="G1648" t="s">
        <v>22</v>
      </c>
      <c r="H1648">
        <v>3334108</v>
      </c>
      <c r="I1648">
        <v>3334497</v>
      </c>
      <c r="J1648" t="s">
        <v>23</v>
      </c>
      <c r="K1648" t="s">
        <v>7878</v>
      </c>
      <c r="L1648" t="s">
        <v>7877</v>
      </c>
      <c r="M1648">
        <f>IF(ABS(I1648-H1649)&lt;=100,M1647,M1647+1)</f>
        <v>869</v>
      </c>
      <c r="N1648">
        <f t="shared" si="54"/>
        <v>869</v>
      </c>
      <c r="O1648">
        <f t="shared" si="55"/>
        <v>869</v>
      </c>
    </row>
    <row r="1649" spans="1:15" x14ac:dyDescent="0.35">
      <c r="A1649" t="s">
        <v>26</v>
      </c>
      <c r="B1649" t="s">
        <v>32</v>
      </c>
      <c r="C1649" t="s">
        <v>20</v>
      </c>
      <c r="D1649" t="s">
        <v>21</v>
      </c>
      <c r="E1649" t="s">
        <v>5</v>
      </c>
      <c r="G1649" t="s">
        <v>22</v>
      </c>
      <c r="H1649">
        <v>3334506</v>
      </c>
      <c r="I1649">
        <v>3335189</v>
      </c>
      <c r="J1649" t="s">
        <v>23</v>
      </c>
      <c r="K1649" t="s">
        <v>28</v>
      </c>
      <c r="L1649" t="s">
        <v>7880</v>
      </c>
      <c r="M1649">
        <f>IF(ABS(I1649-H1650)&lt;=100,M1648,M1648+1)</f>
        <v>870</v>
      </c>
      <c r="N1649" t="str">
        <f t="shared" si="54"/>
        <v>0</v>
      </c>
      <c r="O1649">
        <f t="shared" si="55"/>
        <v>869</v>
      </c>
    </row>
    <row r="1650" spans="1:15" x14ac:dyDescent="0.35">
      <c r="A1650" t="s">
        <v>26</v>
      </c>
      <c r="B1650" t="s">
        <v>32</v>
      </c>
      <c r="C1650" t="s">
        <v>20</v>
      </c>
      <c r="D1650" t="s">
        <v>21</v>
      </c>
      <c r="E1650" t="s">
        <v>5</v>
      </c>
      <c r="G1650" t="s">
        <v>22</v>
      </c>
      <c r="H1650">
        <v>3335605</v>
      </c>
      <c r="I1650">
        <v>3335814</v>
      </c>
      <c r="J1650" t="s">
        <v>23</v>
      </c>
      <c r="K1650" t="s">
        <v>3323</v>
      </c>
      <c r="L1650" t="s">
        <v>7884</v>
      </c>
      <c r="M1650">
        <f>IF(ABS(I1650-H1651)&lt;=100,M1649,M1649+1)</f>
        <v>871</v>
      </c>
      <c r="N1650" t="str">
        <f t="shared" si="54"/>
        <v>0</v>
      </c>
      <c r="O1650">
        <f t="shared" si="55"/>
        <v>870</v>
      </c>
    </row>
    <row r="1651" spans="1:15" x14ac:dyDescent="0.35">
      <c r="A1651" t="s">
        <v>26</v>
      </c>
      <c r="B1651" t="s">
        <v>32</v>
      </c>
      <c r="C1651" t="s">
        <v>20</v>
      </c>
      <c r="D1651" t="s">
        <v>21</v>
      </c>
      <c r="E1651" t="s">
        <v>5</v>
      </c>
      <c r="G1651" t="s">
        <v>22</v>
      </c>
      <c r="H1651">
        <v>3354742</v>
      </c>
      <c r="I1651">
        <v>3356118</v>
      </c>
      <c r="J1651" t="s">
        <v>23</v>
      </c>
      <c r="K1651" t="s">
        <v>2950</v>
      </c>
      <c r="L1651" t="s">
        <v>7937</v>
      </c>
      <c r="M1651">
        <f>IF(ABS(I1651-H1652)&lt;=100,M1650,M1650+1)</f>
        <v>872</v>
      </c>
      <c r="N1651">
        <f t="shared" si="54"/>
        <v>872</v>
      </c>
      <c r="O1651">
        <f t="shared" si="55"/>
        <v>871</v>
      </c>
    </row>
    <row r="1652" spans="1:15" x14ac:dyDescent="0.35">
      <c r="A1652" t="s">
        <v>26</v>
      </c>
      <c r="B1652" t="s">
        <v>32</v>
      </c>
      <c r="C1652" t="s">
        <v>20</v>
      </c>
      <c r="D1652" t="s">
        <v>21</v>
      </c>
      <c r="E1652" t="s">
        <v>5</v>
      </c>
      <c r="G1652" t="s">
        <v>22</v>
      </c>
      <c r="H1652">
        <v>3367527</v>
      </c>
      <c r="I1652">
        <v>3368708</v>
      </c>
      <c r="J1652" t="s">
        <v>23</v>
      </c>
      <c r="K1652" t="s">
        <v>7962</v>
      </c>
      <c r="L1652" t="s">
        <v>7961</v>
      </c>
      <c r="M1652">
        <f>IF(ABS(I1652-H1653)&lt;=100,M1651,M1651+1)</f>
        <v>872</v>
      </c>
      <c r="N1652">
        <f t="shared" si="54"/>
        <v>872</v>
      </c>
      <c r="O1652">
        <f t="shared" si="55"/>
        <v>872</v>
      </c>
    </row>
    <row r="1653" spans="1:15" x14ac:dyDescent="0.35">
      <c r="A1653" t="s">
        <v>26</v>
      </c>
      <c r="B1653" t="s">
        <v>32</v>
      </c>
      <c r="C1653" t="s">
        <v>20</v>
      </c>
      <c r="D1653" t="s">
        <v>21</v>
      </c>
      <c r="E1653" t="s">
        <v>5</v>
      </c>
      <c r="G1653" t="s">
        <v>22</v>
      </c>
      <c r="H1653">
        <v>3368680</v>
      </c>
      <c r="I1653">
        <v>3369387</v>
      </c>
      <c r="J1653" t="s">
        <v>23</v>
      </c>
      <c r="K1653" t="s">
        <v>28</v>
      </c>
      <c r="L1653" t="s">
        <v>7964</v>
      </c>
      <c r="M1653">
        <f>IF(ABS(I1653-H1654)&lt;=100,M1652,M1652+1)</f>
        <v>873</v>
      </c>
      <c r="N1653" t="str">
        <f t="shared" si="54"/>
        <v>0</v>
      </c>
      <c r="O1653">
        <f t="shared" si="55"/>
        <v>872</v>
      </c>
    </row>
    <row r="1654" spans="1:15" x14ac:dyDescent="0.35">
      <c r="A1654" t="s">
        <v>26</v>
      </c>
      <c r="B1654" t="s">
        <v>32</v>
      </c>
      <c r="C1654" t="s">
        <v>20</v>
      </c>
      <c r="D1654" t="s">
        <v>21</v>
      </c>
      <c r="E1654" t="s">
        <v>5</v>
      </c>
      <c r="G1654" t="s">
        <v>22</v>
      </c>
      <c r="H1654">
        <v>3371261</v>
      </c>
      <c r="I1654">
        <v>3372868</v>
      </c>
      <c r="J1654" t="s">
        <v>23</v>
      </c>
      <c r="K1654" t="s">
        <v>1872</v>
      </c>
      <c r="L1654" t="s">
        <v>7974</v>
      </c>
      <c r="M1654">
        <f>IF(ABS(I1654-H1655)&lt;=100,M1653,M1653+1)</f>
        <v>874</v>
      </c>
      <c r="N1654" t="str">
        <f t="shared" si="54"/>
        <v>0</v>
      </c>
      <c r="O1654">
        <f t="shared" si="55"/>
        <v>873</v>
      </c>
    </row>
    <row r="1655" spans="1:15" x14ac:dyDescent="0.35">
      <c r="A1655" t="s">
        <v>26</v>
      </c>
      <c r="B1655" t="s">
        <v>32</v>
      </c>
      <c r="C1655" t="s">
        <v>20</v>
      </c>
      <c r="D1655" t="s">
        <v>21</v>
      </c>
      <c r="E1655" t="s">
        <v>5</v>
      </c>
      <c r="G1655" t="s">
        <v>22</v>
      </c>
      <c r="H1655">
        <v>3372976</v>
      </c>
      <c r="I1655">
        <v>3373209</v>
      </c>
      <c r="J1655" t="s">
        <v>23</v>
      </c>
      <c r="K1655" t="s">
        <v>28</v>
      </c>
      <c r="L1655" t="s">
        <v>7976</v>
      </c>
      <c r="M1655">
        <f>IF(ABS(I1655-H1656)&lt;=100,M1654,M1654+1)</f>
        <v>875</v>
      </c>
      <c r="N1655" t="str">
        <f t="shared" si="54"/>
        <v>0</v>
      </c>
      <c r="O1655">
        <f t="shared" si="55"/>
        <v>874</v>
      </c>
    </row>
    <row r="1656" spans="1:15" x14ac:dyDescent="0.35">
      <c r="A1656" t="s">
        <v>26</v>
      </c>
      <c r="B1656" t="s">
        <v>32</v>
      </c>
      <c r="C1656" t="s">
        <v>20</v>
      </c>
      <c r="D1656" t="s">
        <v>21</v>
      </c>
      <c r="E1656" t="s">
        <v>5</v>
      </c>
      <c r="G1656" t="s">
        <v>22</v>
      </c>
      <c r="H1656">
        <v>3373597</v>
      </c>
      <c r="I1656">
        <v>3373914</v>
      </c>
      <c r="J1656" t="s">
        <v>23</v>
      </c>
      <c r="K1656" t="s">
        <v>28</v>
      </c>
      <c r="L1656" t="s">
        <v>7978</v>
      </c>
      <c r="M1656">
        <f>IF(ABS(I1656-H1657)&lt;=100,M1655,M1655+1)</f>
        <v>876</v>
      </c>
      <c r="N1656" t="str">
        <f t="shared" si="54"/>
        <v>0</v>
      </c>
      <c r="O1656">
        <f t="shared" si="55"/>
        <v>875</v>
      </c>
    </row>
    <row r="1657" spans="1:15" x14ac:dyDescent="0.35">
      <c r="A1657" t="s">
        <v>26</v>
      </c>
      <c r="B1657" t="s">
        <v>32</v>
      </c>
      <c r="C1657" t="s">
        <v>20</v>
      </c>
      <c r="D1657" t="s">
        <v>21</v>
      </c>
      <c r="E1657" t="s">
        <v>5</v>
      </c>
      <c r="G1657" t="s">
        <v>22</v>
      </c>
      <c r="H1657">
        <v>3374019</v>
      </c>
      <c r="I1657">
        <v>3374549</v>
      </c>
      <c r="J1657" t="s">
        <v>23</v>
      </c>
      <c r="K1657" t="s">
        <v>1353</v>
      </c>
      <c r="L1657" t="s">
        <v>7980</v>
      </c>
      <c r="M1657">
        <f>IF(ABS(I1657-H1658)&lt;=100,M1656,M1656+1)</f>
        <v>877</v>
      </c>
      <c r="N1657">
        <f t="shared" si="54"/>
        <v>877</v>
      </c>
      <c r="O1657">
        <f t="shared" si="55"/>
        <v>876</v>
      </c>
    </row>
    <row r="1658" spans="1:15" x14ac:dyDescent="0.35">
      <c r="A1658" t="s">
        <v>26</v>
      </c>
      <c r="B1658" t="s">
        <v>32</v>
      </c>
      <c r="C1658" t="s">
        <v>20</v>
      </c>
      <c r="D1658" t="s">
        <v>21</v>
      </c>
      <c r="E1658" t="s">
        <v>5</v>
      </c>
      <c r="G1658" t="s">
        <v>22</v>
      </c>
      <c r="H1658">
        <v>3377787</v>
      </c>
      <c r="I1658">
        <v>3378521</v>
      </c>
      <c r="J1658" t="s">
        <v>23</v>
      </c>
      <c r="K1658" t="s">
        <v>2628</v>
      </c>
      <c r="L1658" t="s">
        <v>7989</v>
      </c>
      <c r="M1658">
        <f>IF(ABS(I1658-H1659)&lt;=100,M1657,M1657+1)</f>
        <v>877</v>
      </c>
      <c r="N1658">
        <f t="shared" si="54"/>
        <v>877</v>
      </c>
      <c r="O1658">
        <f t="shared" si="55"/>
        <v>877</v>
      </c>
    </row>
    <row r="1659" spans="1:15" x14ac:dyDescent="0.35">
      <c r="A1659" t="s">
        <v>26</v>
      </c>
      <c r="B1659" t="s">
        <v>32</v>
      </c>
      <c r="C1659" t="s">
        <v>20</v>
      </c>
      <c r="D1659" t="s">
        <v>21</v>
      </c>
      <c r="E1659" t="s">
        <v>5</v>
      </c>
      <c r="G1659" t="s">
        <v>22</v>
      </c>
      <c r="H1659">
        <v>3378523</v>
      </c>
      <c r="I1659">
        <v>3379953</v>
      </c>
      <c r="J1659" t="s">
        <v>23</v>
      </c>
      <c r="K1659" t="s">
        <v>111</v>
      </c>
      <c r="L1659" t="s">
        <v>7991</v>
      </c>
      <c r="M1659">
        <f>IF(ABS(I1659-H1660)&lt;=100,M1658,M1658+1)</f>
        <v>877</v>
      </c>
      <c r="N1659">
        <f t="shared" si="54"/>
        <v>877</v>
      </c>
      <c r="O1659">
        <f t="shared" si="55"/>
        <v>877</v>
      </c>
    </row>
    <row r="1660" spans="1:15" x14ac:dyDescent="0.35">
      <c r="A1660" t="s">
        <v>26</v>
      </c>
      <c r="B1660" t="s">
        <v>32</v>
      </c>
      <c r="C1660" t="s">
        <v>20</v>
      </c>
      <c r="D1660" t="s">
        <v>21</v>
      </c>
      <c r="E1660" t="s">
        <v>5</v>
      </c>
      <c r="G1660" t="s">
        <v>22</v>
      </c>
      <c r="H1660">
        <v>3379946</v>
      </c>
      <c r="I1660">
        <v>3380527</v>
      </c>
      <c r="J1660" t="s">
        <v>23</v>
      </c>
      <c r="K1660" t="s">
        <v>7994</v>
      </c>
      <c r="L1660" t="s">
        <v>7993</v>
      </c>
      <c r="M1660">
        <f>IF(ABS(I1660-H1661)&lt;=100,M1659,M1659+1)</f>
        <v>877</v>
      </c>
      <c r="N1660">
        <f t="shared" si="54"/>
        <v>877</v>
      </c>
      <c r="O1660">
        <f t="shared" si="55"/>
        <v>877</v>
      </c>
    </row>
    <row r="1661" spans="1:15" x14ac:dyDescent="0.35">
      <c r="A1661" t="s">
        <v>26</v>
      </c>
      <c r="B1661" t="s">
        <v>32</v>
      </c>
      <c r="C1661" t="s">
        <v>20</v>
      </c>
      <c r="D1661" t="s">
        <v>21</v>
      </c>
      <c r="E1661" t="s">
        <v>5</v>
      </c>
      <c r="G1661" t="s">
        <v>22</v>
      </c>
      <c r="H1661">
        <v>3380529</v>
      </c>
      <c r="I1661">
        <v>3381119</v>
      </c>
      <c r="J1661" t="s">
        <v>23</v>
      </c>
      <c r="K1661" t="s">
        <v>7997</v>
      </c>
      <c r="L1661" t="s">
        <v>7996</v>
      </c>
      <c r="M1661">
        <f>IF(ABS(I1661-H1662)&lt;=100,M1660,M1660+1)</f>
        <v>878</v>
      </c>
      <c r="N1661" t="str">
        <f t="shared" si="54"/>
        <v>0</v>
      </c>
      <c r="O1661">
        <f t="shared" si="55"/>
        <v>877</v>
      </c>
    </row>
    <row r="1662" spans="1:15" x14ac:dyDescent="0.35">
      <c r="A1662" t="s">
        <v>26</v>
      </c>
      <c r="B1662" t="s">
        <v>32</v>
      </c>
      <c r="C1662" t="s">
        <v>20</v>
      </c>
      <c r="D1662" t="s">
        <v>21</v>
      </c>
      <c r="E1662" t="s">
        <v>5</v>
      </c>
      <c r="G1662" t="s">
        <v>22</v>
      </c>
      <c r="H1662">
        <v>3382212</v>
      </c>
      <c r="I1662">
        <v>3382688</v>
      </c>
      <c r="J1662" t="s">
        <v>23</v>
      </c>
      <c r="K1662" t="s">
        <v>28</v>
      </c>
      <c r="L1662" t="s">
        <v>8001</v>
      </c>
      <c r="M1662">
        <f>IF(ABS(I1662-H1663)&lt;=100,M1661,M1661+1)</f>
        <v>879</v>
      </c>
      <c r="N1662">
        <f t="shared" si="54"/>
        <v>879</v>
      </c>
      <c r="O1662">
        <f t="shared" si="55"/>
        <v>878</v>
      </c>
    </row>
    <row r="1663" spans="1:15" x14ac:dyDescent="0.35">
      <c r="A1663" t="s">
        <v>26</v>
      </c>
      <c r="B1663" t="s">
        <v>32</v>
      </c>
      <c r="C1663" t="s">
        <v>20</v>
      </c>
      <c r="D1663" t="s">
        <v>21</v>
      </c>
      <c r="E1663" t="s">
        <v>5</v>
      </c>
      <c r="G1663" t="s">
        <v>22</v>
      </c>
      <c r="H1663">
        <v>3382906</v>
      </c>
      <c r="I1663">
        <v>3383181</v>
      </c>
      <c r="J1663" t="s">
        <v>23</v>
      </c>
      <c r="K1663" t="s">
        <v>28</v>
      </c>
      <c r="L1663" t="s">
        <v>8003</v>
      </c>
      <c r="M1663">
        <f>IF(ABS(I1663-H1664)&lt;=100,M1662,M1662+1)</f>
        <v>879</v>
      </c>
      <c r="N1663">
        <f t="shared" si="54"/>
        <v>879</v>
      </c>
      <c r="O1663">
        <f t="shared" si="55"/>
        <v>879</v>
      </c>
    </row>
    <row r="1664" spans="1:15" x14ac:dyDescent="0.35">
      <c r="A1664" t="s">
        <v>26</v>
      </c>
      <c r="B1664" t="s">
        <v>32</v>
      </c>
      <c r="C1664" t="s">
        <v>20</v>
      </c>
      <c r="D1664" t="s">
        <v>21</v>
      </c>
      <c r="E1664" t="s">
        <v>5</v>
      </c>
      <c r="G1664" t="s">
        <v>22</v>
      </c>
      <c r="H1664">
        <v>3383195</v>
      </c>
      <c r="I1664">
        <v>3383512</v>
      </c>
      <c r="J1664" t="s">
        <v>23</v>
      </c>
      <c r="K1664" t="s">
        <v>28</v>
      </c>
      <c r="L1664" t="s">
        <v>8005</v>
      </c>
      <c r="M1664">
        <f>IF(ABS(I1664-H1665)&lt;=100,M1663,M1663+1)</f>
        <v>880</v>
      </c>
      <c r="N1664" t="str">
        <f t="shared" si="54"/>
        <v>0</v>
      </c>
      <c r="O1664">
        <f t="shared" si="55"/>
        <v>879</v>
      </c>
    </row>
    <row r="1665" spans="1:15" x14ac:dyDescent="0.35">
      <c r="A1665" t="s">
        <v>26</v>
      </c>
      <c r="B1665" t="s">
        <v>32</v>
      </c>
      <c r="C1665" t="s">
        <v>20</v>
      </c>
      <c r="D1665" t="s">
        <v>21</v>
      </c>
      <c r="E1665" t="s">
        <v>5</v>
      </c>
      <c r="G1665" t="s">
        <v>22</v>
      </c>
      <c r="H1665">
        <v>3387201</v>
      </c>
      <c r="I1665">
        <v>3388403</v>
      </c>
      <c r="J1665" t="s">
        <v>23</v>
      </c>
      <c r="K1665" t="s">
        <v>125</v>
      </c>
      <c r="L1665" t="s">
        <v>8010</v>
      </c>
      <c r="M1665">
        <f>IF(ABS(I1665-H1666)&lt;=100,M1664,M1664+1)</f>
        <v>881</v>
      </c>
      <c r="N1665">
        <f t="shared" si="54"/>
        <v>881</v>
      </c>
      <c r="O1665">
        <f t="shared" si="55"/>
        <v>880</v>
      </c>
    </row>
    <row r="1666" spans="1:15" x14ac:dyDescent="0.35">
      <c r="A1666" t="s">
        <v>26</v>
      </c>
      <c r="B1666" t="s">
        <v>32</v>
      </c>
      <c r="C1666" t="s">
        <v>20</v>
      </c>
      <c r="D1666" t="s">
        <v>21</v>
      </c>
      <c r="E1666" t="s">
        <v>5</v>
      </c>
      <c r="G1666" t="s">
        <v>22</v>
      </c>
      <c r="H1666">
        <v>3407955</v>
      </c>
      <c r="I1666">
        <v>3409325</v>
      </c>
      <c r="J1666" t="s">
        <v>23</v>
      </c>
      <c r="K1666" t="s">
        <v>28</v>
      </c>
      <c r="L1666" t="s">
        <v>8037</v>
      </c>
      <c r="M1666">
        <f>IF(ABS(I1666-H1667)&lt;=100,M1665,M1665+1)</f>
        <v>881</v>
      </c>
      <c r="N1666">
        <f t="shared" ref="N1666:N1729" si="56">IF(COUNTIF(M$1:M$3238,M1666)=1,"0",M1666)</f>
        <v>881</v>
      </c>
      <c r="O1666">
        <f t="shared" si="55"/>
        <v>881</v>
      </c>
    </row>
    <row r="1667" spans="1:15" x14ac:dyDescent="0.35">
      <c r="A1667" t="s">
        <v>26</v>
      </c>
      <c r="B1667" t="s">
        <v>32</v>
      </c>
      <c r="C1667" t="s">
        <v>20</v>
      </c>
      <c r="D1667" t="s">
        <v>21</v>
      </c>
      <c r="E1667" t="s">
        <v>5</v>
      </c>
      <c r="G1667" t="s">
        <v>22</v>
      </c>
      <c r="H1667">
        <v>3409267</v>
      </c>
      <c r="I1667">
        <v>3409710</v>
      </c>
      <c r="J1667" t="s">
        <v>23</v>
      </c>
      <c r="K1667" t="s">
        <v>28</v>
      </c>
      <c r="L1667" t="s">
        <v>8039</v>
      </c>
      <c r="M1667">
        <f>IF(ABS(I1667-H1668)&lt;=100,M1666,M1666+1)</f>
        <v>882</v>
      </c>
      <c r="N1667" t="str">
        <f t="shared" si="56"/>
        <v>0</v>
      </c>
      <c r="O1667">
        <f t="shared" ref="O1667:O1730" si="57">M1666</f>
        <v>881</v>
      </c>
    </row>
    <row r="1668" spans="1:15" x14ac:dyDescent="0.35">
      <c r="A1668" t="s">
        <v>26</v>
      </c>
      <c r="B1668" t="s">
        <v>32</v>
      </c>
      <c r="C1668" t="s">
        <v>20</v>
      </c>
      <c r="D1668" t="s">
        <v>21</v>
      </c>
      <c r="E1668" t="s">
        <v>5</v>
      </c>
      <c r="G1668" t="s">
        <v>22</v>
      </c>
      <c r="H1668">
        <v>3414675</v>
      </c>
      <c r="I1668">
        <v>3415721</v>
      </c>
      <c r="J1668" t="s">
        <v>23</v>
      </c>
      <c r="K1668" t="s">
        <v>8053</v>
      </c>
      <c r="L1668" t="s">
        <v>8052</v>
      </c>
      <c r="M1668">
        <f>IF(ABS(I1668-H1669)&lt;=100,M1667,M1667+1)</f>
        <v>883</v>
      </c>
      <c r="N1668">
        <f t="shared" si="56"/>
        <v>883</v>
      </c>
      <c r="O1668">
        <f t="shared" si="57"/>
        <v>882</v>
      </c>
    </row>
    <row r="1669" spans="1:15" x14ac:dyDescent="0.35">
      <c r="A1669" t="s">
        <v>26</v>
      </c>
      <c r="B1669" t="s">
        <v>32</v>
      </c>
      <c r="C1669" t="s">
        <v>20</v>
      </c>
      <c r="D1669" t="s">
        <v>21</v>
      </c>
      <c r="E1669" t="s">
        <v>5</v>
      </c>
      <c r="G1669" t="s">
        <v>22</v>
      </c>
      <c r="H1669">
        <v>3421291</v>
      </c>
      <c r="I1669">
        <v>3422823</v>
      </c>
      <c r="J1669" t="s">
        <v>23</v>
      </c>
      <c r="K1669" t="s">
        <v>28</v>
      </c>
      <c r="L1669" t="s">
        <v>8068</v>
      </c>
      <c r="M1669">
        <f>IF(ABS(I1669-H1670)&lt;=100,M1668,M1668+1)</f>
        <v>883</v>
      </c>
      <c r="N1669">
        <f t="shared" si="56"/>
        <v>883</v>
      </c>
      <c r="O1669">
        <f t="shared" si="57"/>
        <v>883</v>
      </c>
    </row>
    <row r="1670" spans="1:15" x14ac:dyDescent="0.35">
      <c r="A1670" t="s">
        <v>26</v>
      </c>
      <c r="B1670" t="s">
        <v>32</v>
      </c>
      <c r="C1670" t="s">
        <v>20</v>
      </c>
      <c r="D1670" t="s">
        <v>21</v>
      </c>
      <c r="E1670" t="s">
        <v>5</v>
      </c>
      <c r="G1670" t="s">
        <v>22</v>
      </c>
      <c r="H1670">
        <v>3422820</v>
      </c>
      <c r="I1670">
        <v>3423314</v>
      </c>
      <c r="J1670" t="s">
        <v>23</v>
      </c>
      <c r="K1670" t="s">
        <v>28</v>
      </c>
      <c r="L1670" t="s">
        <v>8070</v>
      </c>
      <c r="M1670">
        <f>IF(ABS(I1670-H1671)&lt;=100,M1669,M1669+1)</f>
        <v>884</v>
      </c>
      <c r="N1670" t="str">
        <f t="shared" si="56"/>
        <v>0</v>
      </c>
      <c r="O1670">
        <f t="shared" si="57"/>
        <v>883</v>
      </c>
    </row>
    <row r="1671" spans="1:15" x14ac:dyDescent="0.35">
      <c r="A1671" t="s">
        <v>26</v>
      </c>
      <c r="B1671" t="s">
        <v>32</v>
      </c>
      <c r="C1671" t="s">
        <v>20</v>
      </c>
      <c r="D1671" t="s">
        <v>21</v>
      </c>
      <c r="E1671" t="s">
        <v>5</v>
      </c>
      <c r="G1671" t="s">
        <v>22</v>
      </c>
      <c r="H1671">
        <v>3426951</v>
      </c>
      <c r="I1671">
        <v>3427685</v>
      </c>
      <c r="J1671" t="s">
        <v>23</v>
      </c>
      <c r="K1671" t="s">
        <v>28</v>
      </c>
      <c r="L1671" t="s">
        <v>8081</v>
      </c>
      <c r="M1671">
        <f>IF(ABS(I1671-H1672)&lt;=100,M1670,M1670+1)</f>
        <v>885</v>
      </c>
      <c r="N1671" t="str">
        <f t="shared" si="56"/>
        <v>0</v>
      </c>
      <c r="O1671">
        <f t="shared" si="57"/>
        <v>884</v>
      </c>
    </row>
    <row r="1672" spans="1:15" x14ac:dyDescent="0.35">
      <c r="A1672" t="s">
        <v>26</v>
      </c>
      <c r="B1672" t="s">
        <v>32</v>
      </c>
      <c r="C1672" t="s">
        <v>20</v>
      </c>
      <c r="D1672" t="s">
        <v>21</v>
      </c>
      <c r="E1672" t="s">
        <v>5</v>
      </c>
      <c r="G1672" t="s">
        <v>22</v>
      </c>
      <c r="H1672">
        <v>3429380</v>
      </c>
      <c r="I1672">
        <v>3430090</v>
      </c>
      <c r="J1672" t="s">
        <v>23</v>
      </c>
      <c r="K1672" t="s">
        <v>28</v>
      </c>
      <c r="L1672" t="s">
        <v>8085</v>
      </c>
      <c r="M1672">
        <f>IF(ABS(I1672-H1673)&lt;=100,M1671,M1671+1)</f>
        <v>886</v>
      </c>
      <c r="N1672" t="str">
        <f t="shared" si="56"/>
        <v>0</v>
      </c>
      <c r="O1672">
        <f t="shared" si="57"/>
        <v>885</v>
      </c>
    </row>
    <row r="1673" spans="1:15" x14ac:dyDescent="0.35">
      <c r="A1673" t="s">
        <v>26</v>
      </c>
      <c r="B1673" t="s">
        <v>32</v>
      </c>
      <c r="C1673" t="s">
        <v>20</v>
      </c>
      <c r="D1673" t="s">
        <v>21</v>
      </c>
      <c r="E1673" t="s">
        <v>5</v>
      </c>
      <c r="G1673" t="s">
        <v>22</v>
      </c>
      <c r="H1673">
        <v>3439619</v>
      </c>
      <c r="I1673">
        <v>3440593</v>
      </c>
      <c r="J1673" t="s">
        <v>23</v>
      </c>
      <c r="K1673" t="s">
        <v>3532</v>
      </c>
      <c r="L1673" t="s">
        <v>8103</v>
      </c>
      <c r="M1673">
        <f>IF(ABS(I1673-H1674)&lt;=100,M1672,M1672+1)</f>
        <v>887</v>
      </c>
      <c r="N1673" t="str">
        <f t="shared" si="56"/>
        <v>0</v>
      </c>
      <c r="O1673">
        <f t="shared" si="57"/>
        <v>886</v>
      </c>
    </row>
    <row r="1674" spans="1:15" x14ac:dyDescent="0.35">
      <c r="A1674" t="s">
        <v>26</v>
      </c>
      <c r="B1674" t="s">
        <v>32</v>
      </c>
      <c r="C1674" t="s">
        <v>20</v>
      </c>
      <c r="D1674" t="s">
        <v>21</v>
      </c>
      <c r="E1674" t="s">
        <v>5</v>
      </c>
      <c r="G1674" t="s">
        <v>22</v>
      </c>
      <c r="H1674">
        <v>3442043</v>
      </c>
      <c r="I1674">
        <v>3443335</v>
      </c>
      <c r="J1674" t="s">
        <v>23</v>
      </c>
      <c r="K1674" t="s">
        <v>8108</v>
      </c>
      <c r="L1674" t="s">
        <v>8107</v>
      </c>
      <c r="M1674">
        <f>IF(ABS(I1674-H1675)&lt;=100,M1673,M1673+1)</f>
        <v>888</v>
      </c>
      <c r="N1674">
        <f t="shared" si="56"/>
        <v>888</v>
      </c>
      <c r="O1674">
        <f t="shared" si="57"/>
        <v>887</v>
      </c>
    </row>
    <row r="1675" spans="1:15" x14ac:dyDescent="0.35">
      <c r="A1675" t="s">
        <v>26</v>
      </c>
      <c r="B1675" t="s">
        <v>32</v>
      </c>
      <c r="C1675" t="s">
        <v>20</v>
      </c>
      <c r="D1675" t="s">
        <v>21</v>
      </c>
      <c r="E1675" t="s">
        <v>5</v>
      </c>
      <c r="G1675" t="s">
        <v>22</v>
      </c>
      <c r="H1675">
        <v>3444024</v>
      </c>
      <c r="I1675">
        <v>3444503</v>
      </c>
      <c r="J1675" t="s">
        <v>23</v>
      </c>
      <c r="K1675" t="s">
        <v>28</v>
      </c>
      <c r="L1675" t="s">
        <v>8110</v>
      </c>
      <c r="M1675">
        <f>IF(ABS(I1675-H1676)&lt;=100,M1674,M1674+1)</f>
        <v>888</v>
      </c>
      <c r="N1675">
        <f t="shared" si="56"/>
        <v>888</v>
      </c>
      <c r="O1675">
        <f t="shared" si="57"/>
        <v>888</v>
      </c>
    </row>
    <row r="1676" spans="1:15" x14ac:dyDescent="0.35">
      <c r="A1676" t="s">
        <v>26</v>
      </c>
      <c r="B1676" t="s">
        <v>32</v>
      </c>
      <c r="C1676" t="s">
        <v>20</v>
      </c>
      <c r="D1676" t="s">
        <v>21</v>
      </c>
      <c r="E1676" t="s">
        <v>5</v>
      </c>
      <c r="G1676" t="s">
        <v>22</v>
      </c>
      <c r="H1676">
        <v>3444518</v>
      </c>
      <c r="I1676">
        <v>3447445</v>
      </c>
      <c r="J1676" t="s">
        <v>23</v>
      </c>
      <c r="K1676" t="s">
        <v>210</v>
      </c>
      <c r="L1676" t="s">
        <v>8112</v>
      </c>
      <c r="M1676">
        <f>IF(ABS(I1676-H1677)&lt;=100,M1675,M1675+1)</f>
        <v>889</v>
      </c>
      <c r="N1676" t="str">
        <f t="shared" si="56"/>
        <v>0</v>
      </c>
      <c r="O1676">
        <f t="shared" si="57"/>
        <v>888</v>
      </c>
    </row>
    <row r="1677" spans="1:15" x14ac:dyDescent="0.35">
      <c r="A1677" t="s">
        <v>26</v>
      </c>
      <c r="B1677" t="s">
        <v>32</v>
      </c>
      <c r="C1677" t="s">
        <v>20</v>
      </c>
      <c r="D1677" t="s">
        <v>21</v>
      </c>
      <c r="E1677" t="s">
        <v>5</v>
      </c>
      <c r="G1677" t="s">
        <v>22</v>
      </c>
      <c r="H1677">
        <v>3455267</v>
      </c>
      <c r="I1677">
        <v>3456025</v>
      </c>
      <c r="J1677" t="s">
        <v>23</v>
      </c>
      <c r="K1677" t="s">
        <v>8140</v>
      </c>
      <c r="L1677" t="s">
        <v>8139</v>
      </c>
      <c r="M1677">
        <f>IF(ABS(I1677-H1678)&lt;=100,M1676,M1676+1)</f>
        <v>890</v>
      </c>
      <c r="N1677" t="str">
        <f t="shared" si="56"/>
        <v>0</v>
      </c>
      <c r="O1677">
        <f t="shared" si="57"/>
        <v>889</v>
      </c>
    </row>
    <row r="1678" spans="1:15" x14ac:dyDescent="0.35">
      <c r="A1678" t="s">
        <v>26</v>
      </c>
      <c r="B1678" t="s">
        <v>32</v>
      </c>
      <c r="C1678" t="s">
        <v>20</v>
      </c>
      <c r="D1678" t="s">
        <v>21</v>
      </c>
      <c r="E1678" t="s">
        <v>5</v>
      </c>
      <c r="G1678" t="s">
        <v>22</v>
      </c>
      <c r="H1678">
        <v>3456133</v>
      </c>
      <c r="I1678">
        <v>3457263</v>
      </c>
      <c r="J1678" t="s">
        <v>23</v>
      </c>
      <c r="K1678" t="s">
        <v>8143</v>
      </c>
      <c r="L1678" t="s">
        <v>8142</v>
      </c>
      <c r="M1678">
        <f>IF(ABS(I1678-H1679)&lt;=100,M1677,M1677+1)</f>
        <v>891</v>
      </c>
      <c r="N1678" t="str">
        <f t="shared" si="56"/>
        <v>0</v>
      </c>
      <c r="O1678">
        <f t="shared" si="57"/>
        <v>890</v>
      </c>
    </row>
    <row r="1679" spans="1:15" x14ac:dyDescent="0.35">
      <c r="A1679" t="s">
        <v>26</v>
      </c>
      <c r="B1679" t="s">
        <v>32</v>
      </c>
      <c r="C1679" t="s">
        <v>20</v>
      </c>
      <c r="D1679" t="s">
        <v>21</v>
      </c>
      <c r="E1679" t="s">
        <v>5</v>
      </c>
      <c r="G1679" t="s">
        <v>22</v>
      </c>
      <c r="H1679">
        <v>3457384</v>
      </c>
      <c r="I1679">
        <v>3458625</v>
      </c>
      <c r="J1679" t="s">
        <v>23</v>
      </c>
      <c r="K1679" t="s">
        <v>8146</v>
      </c>
      <c r="L1679" t="s">
        <v>8145</v>
      </c>
      <c r="M1679">
        <f>IF(ABS(I1679-H1680)&lt;=100,M1678,M1678+1)</f>
        <v>892</v>
      </c>
      <c r="N1679" t="str">
        <f t="shared" si="56"/>
        <v>0</v>
      </c>
      <c r="O1679">
        <f t="shared" si="57"/>
        <v>891</v>
      </c>
    </row>
    <row r="1680" spans="1:15" x14ac:dyDescent="0.35">
      <c r="A1680" t="s">
        <v>26</v>
      </c>
      <c r="B1680" t="s">
        <v>32</v>
      </c>
      <c r="C1680" t="s">
        <v>20</v>
      </c>
      <c r="D1680" t="s">
        <v>21</v>
      </c>
      <c r="E1680" t="s">
        <v>5</v>
      </c>
      <c r="G1680" t="s">
        <v>22</v>
      </c>
      <c r="H1680">
        <v>3458769</v>
      </c>
      <c r="I1680">
        <v>3459455</v>
      </c>
      <c r="J1680" t="s">
        <v>23</v>
      </c>
      <c r="K1680" t="s">
        <v>28</v>
      </c>
      <c r="L1680" t="s">
        <v>8148</v>
      </c>
      <c r="M1680">
        <f>IF(ABS(I1680-H1681)&lt;=100,M1679,M1679+1)</f>
        <v>893</v>
      </c>
      <c r="N1680" t="str">
        <f t="shared" si="56"/>
        <v>0</v>
      </c>
      <c r="O1680">
        <f t="shared" si="57"/>
        <v>892</v>
      </c>
    </row>
    <row r="1681" spans="1:15" x14ac:dyDescent="0.35">
      <c r="A1681" t="s">
        <v>26</v>
      </c>
      <c r="B1681" t="s">
        <v>32</v>
      </c>
      <c r="C1681" t="s">
        <v>20</v>
      </c>
      <c r="D1681" t="s">
        <v>21</v>
      </c>
      <c r="E1681" t="s">
        <v>5</v>
      </c>
      <c r="G1681" t="s">
        <v>22</v>
      </c>
      <c r="H1681">
        <v>3460370</v>
      </c>
      <c r="I1681">
        <v>3460567</v>
      </c>
      <c r="J1681" t="s">
        <v>23</v>
      </c>
      <c r="K1681" t="s">
        <v>28</v>
      </c>
      <c r="L1681" t="s">
        <v>8150</v>
      </c>
      <c r="M1681">
        <f>IF(ABS(I1681-H1682)&lt;=100,M1680,M1680+1)</f>
        <v>894</v>
      </c>
      <c r="N1681" t="str">
        <f t="shared" si="56"/>
        <v>0</v>
      </c>
      <c r="O1681">
        <f t="shared" si="57"/>
        <v>893</v>
      </c>
    </row>
    <row r="1682" spans="1:15" x14ac:dyDescent="0.35">
      <c r="A1682" t="s">
        <v>26</v>
      </c>
      <c r="B1682" t="s">
        <v>32</v>
      </c>
      <c r="C1682" t="s">
        <v>20</v>
      </c>
      <c r="D1682" t="s">
        <v>21</v>
      </c>
      <c r="E1682" t="s">
        <v>5</v>
      </c>
      <c r="G1682" t="s">
        <v>22</v>
      </c>
      <c r="H1682">
        <v>3460784</v>
      </c>
      <c r="I1682">
        <v>3461446</v>
      </c>
      <c r="J1682" t="s">
        <v>23</v>
      </c>
      <c r="K1682" t="s">
        <v>184</v>
      </c>
      <c r="L1682" t="s">
        <v>8152</v>
      </c>
      <c r="M1682">
        <f>IF(ABS(I1682-H1683)&lt;=100,M1681,M1681+1)</f>
        <v>895</v>
      </c>
      <c r="N1682" t="str">
        <f t="shared" si="56"/>
        <v>0</v>
      </c>
      <c r="O1682">
        <f t="shared" si="57"/>
        <v>894</v>
      </c>
    </row>
    <row r="1683" spans="1:15" x14ac:dyDescent="0.35">
      <c r="A1683" t="s">
        <v>26</v>
      </c>
      <c r="B1683" t="s">
        <v>32</v>
      </c>
      <c r="C1683" t="s">
        <v>20</v>
      </c>
      <c r="D1683" t="s">
        <v>21</v>
      </c>
      <c r="E1683" t="s">
        <v>5</v>
      </c>
      <c r="G1683" t="s">
        <v>22</v>
      </c>
      <c r="H1683">
        <v>3468921</v>
      </c>
      <c r="I1683">
        <v>3469430</v>
      </c>
      <c r="J1683" t="s">
        <v>23</v>
      </c>
      <c r="K1683" t="s">
        <v>28</v>
      </c>
      <c r="L1683" t="s">
        <v>8169</v>
      </c>
      <c r="M1683">
        <f>IF(ABS(I1683-H1684)&lt;=100,M1682,M1682+1)</f>
        <v>896</v>
      </c>
      <c r="N1683" t="str">
        <f t="shared" si="56"/>
        <v>0</v>
      </c>
      <c r="O1683">
        <f t="shared" si="57"/>
        <v>895</v>
      </c>
    </row>
    <row r="1684" spans="1:15" x14ac:dyDescent="0.35">
      <c r="E1684" t="s">
        <v>5</v>
      </c>
      <c r="H1684">
        <v>999999999</v>
      </c>
      <c r="I1684">
        <v>999999999</v>
      </c>
      <c r="J1684" t="s">
        <v>30</v>
      </c>
      <c r="M1684">
        <f>IF(ABS(I1684-H1685)&lt;=100,M1683,M1683+1)</f>
        <v>897</v>
      </c>
      <c r="N1684">
        <f t="shared" si="56"/>
        <v>897</v>
      </c>
      <c r="O1684">
        <f t="shared" si="57"/>
        <v>896</v>
      </c>
    </row>
    <row r="1685" spans="1:15" x14ac:dyDescent="0.35">
      <c r="A1685" t="s">
        <v>26</v>
      </c>
      <c r="B1685" t="s">
        <v>32</v>
      </c>
      <c r="C1685" t="s">
        <v>20</v>
      </c>
      <c r="D1685" t="s">
        <v>21</v>
      </c>
      <c r="E1685" t="s">
        <v>5</v>
      </c>
      <c r="G1685" t="s">
        <v>22</v>
      </c>
      <c r="H1685">
        <v>845</v>
      </c>
      <c r="I1685">
        <v>2095</v>
      </c>
      <c r="J1685" t="s">
        <v>30</v>
      </c>
      <c r="K1685" t="s">
        <v>34</v>
      </c>
      <c r="L1685" t="s">
        <v>33</v>
      </c>
      <c r="M1685">
        <f>IF(ABS(I1685-H1686)&lt;=100,M1684,M1684+1)</f>
        <v>897</v>
      </c>
      <c r="N1685">
        <f t="shared" si="56"/>
        <v>897</v>
      </c>
      <c r="O1685">
        <f t="shared" si="57"/>
        <v>897</v>
      </c>
    </row>
    <row r="1686" spans="1:15" x14ac:dyDescent="0.35">
      <c r="A1686" t="s">
        <v>26</v>
      </c>
      <c r="B1686" t="s">
        <v>32</v>
      </c>
      <c r="C1686" t="s">
        <v>20</v>
      </c>
      <c r="D1686" t="s">
        <v>21</v>
      </c>
      <c r="E1686" t="s">
        <v>5</v>
      </c>
      <c r="G1686" t="s">
        <v>22</v>
      </c>
      <c r="H1686">
        <v>2127</v>
      </c>
      <c r="I1686">
        <v>2615</v>
      </c>
      <c r="J1686" t="s">
        <v>30</v>
      </c>
      <c r="K1686" t="s">
        <v>37</v>
      </c>
      <c r="L1686" t="s">
        <v>36</v>
      </c>
      <c r="M1686">
        <f>IF(ABS(I1686-H1687)&lt;=100,M1685,M1685+1)</f>
        <v>898</v>
      </c>
      <c r="N1686" t="str">
        <f t="shared" si="56"/>
        <v>0</v>
      </c>
      <c r="O1686">
        <f t="shared" si="57"/>
        <v>897</v>
      </c>
    </row>
    <row r="1687" spans="1:15" x14ac:dyDescent="0.35">
      <c r="A1687" t="s">
        <v>26</v>
      </c>
      <c r="B1687" t="s">
        <v>32</v>
      </c>
      <c r="C1687" t="s">
        <v>20</v>
      </c>
      <c r="D1687" t="s">
        <v>21</v>
      </c>
      <c r="E1687" t="s">
        <v>5</v>
      </c>
      <c r="G1687" t="s">
        <v>22</v>
      </c>
      <c r="H1687">
        <v>2820</v>
      </c>
      <c r="I1687">
        <v>3935</v>
      </c>
      <c r="J1687" t="s">
        <v>30</v>
      </c>
      <c r="K1687" t="s">
        <v>40</v>
      </c>
      <c r="L1687" t="s">
        <v>39</v>
      </c>
      <c r="M1687">
        <f>IF(ABS(I1687-H1688)&lt;=100,M1686,M1686+1)</f>
        <v>899</v>
      </c>
      <c r="N1687" t="str">
        <f t="shared" si="56"/>
        <v>0</v>
      </c>
      <c r="O1687">
        <f t="shared" si="57"/>
        <v>898</v>
      </c>
    </row>
    <row r="1688" spans="1:15" x14ac:dyDescent="0.35">
      <c r="A1688" t="s">
        <v>26</v>
      </c>
      <c r="B1688" t="s">
        <v>32</v>
      </c>
      <c r="C1688" t="s">
        <v>20</v>
      </c>
      <c r="D1688" t="s">
        <v>21</v>
      </c>
      <c r="E1688" t="s">
        <v>5</v>
      </c>
      <c r="G1688" t="s">
        <v>22</v>
      </c>
      <c r="H1688">
        <v>4123</v>
      </c>
      <c r="I1688">
        <v>5076</v>
      </c>
      <c r="J1688" t="s">
        <v>30</v>
      </c>
      <c r="K1688" t="s">
        <v>43</v>
      </c>
      <c r="L1688" t="s">
        <v>42</v>
      </c>
      <c r="M1688">
        <f>IF(ABS(I1688-H1689)&lt;=100,M1687,M1687+1)</f>
        <v>900</v>
      </c>
      <c r="N1688">
        <f t="shared" si="56"/>
        <v>900</v>
      </c>
      <c r="O1688">
        <f t="shared" si="57"/>
        <v>899</v>
      </c>
    </row>
    <row r="1689" spans="1:15" x14ac:dyDescent="0.35">
      <c r="A1689" t="s">
        <v>26</v>
      </c>
      <c r="B1689" t="s">
        <v>32</v>
      </c>
      <c r="C1689" t="s">
        <v>20</v>
      </c>
      <c r="D1689" t="s">
        <v>21</v>
      </c>
      <c r="E1689" t="s">
        <v>5</v>
      </c>
      <c r="G1689" t="s">
        <v>22</v>
      </c>
      <c r="H1689">
        <v>5489</v>
      </c>
      <c r="I1689">
        <v>6037</v>
      </c>
      <c r="J1689" t="s">
        <v>30</v>
      </c>
      <c r="K1689" t="s">
        <v>28</v>
      </c>
      <c r="L1689" t="s">
        <v>45</v>
      </c>
      <c r="M1689">
        <f>IF(ABS(I1689-H1690)&lt;=100,M1688,M1688+1)</f>
        <v>900</v>
      </c>
      <c r="N1689">
        <f t="shared" si="56"/>
        <v>900</v>
      </c>
      <c r="O1689">
        <f t="shared" si="57"/>
        <v>900</v>
      </c>
    </row>
    <row r="1690" spans="1:15" x14ac:dyDescent="0.35">
      <c r="A1690" t="s">
        <v>26</v>
      </c>
      <c r="B1690" t="s">
        <v>32</v>
      </c>
      <c r="C1690" t="s">
        <v>20</v>
      </c>
      <c r="D1690" t="s">
        <v>21</v>
      </c>
      <c r="E1690" t="s">
        <v>5</v>
      </c>
      <c r="G1690" t="s">
        <v>22</v>
      </c>
      <c r="H1690">
        <v>6034</v>
      </c>
      <c r="I1690">
        <v>6978</v>
      </c>
      <c r="J1690" t="s">
        <v>30</v>
      </c>
      <c r="K1690" t="s">
        <v>48</v>
      </c>
      <c r="L1690" t="s">
        <v>47</v>
      </c>
      <c r="M1690">
        <f>IF(ABS(I1690-H1691)&lt;=100,M1689,M1689+1)</f>
        <v>901</v>
      </c>
      <c r="N1690" t="str">
        <f t="shared" si="56"/>
        <v>0</v>
      </c>
      <c r="O1690">
        <f t="shared" si="57"/>
        <v>900</v>
      </c>
    </row>
    <row r="1691" spans="1:15" x14ac:dyDescent="0.35">
      <c r="A1691" t="s">
        <v>26</v>
      </c>
      <c r="B1691" t="s">
        <v>32</v>
      </c>
      <c r="C1691" t="s">
        <v>20</v>
      </c>
      <c r="D1691" t="s">
        <v>21</v>
      </c>
      <c r="E1691" t="s">
        <v>5</v>
      </c>
      <c r="G1691" t="s">
        <v>22</v>
      </c>
      <c r="H1691">
        <v>7971</v>
      </c>
      <c r="I1691">
        <v>8984</v>
      </c>
      <c r="J1691" t="s">
        <v>30</v>
      </c>
      <c r="K1691" t="s">
        <v>53</v>
      </c>
      <c r="L1691" t="s">
        <v>52</v>
      </c>
      <c r="M1691">
        <f>IF(ABS(I1691-H1692)&lt;=100,M1690,M1690+1)</f>
        <v>902</v>
      </c>
      <c r="N1691" t="str">
        <f t="shared" si="56"/>
        <v>0</v>
      </c>
      <c r="O1691">
        <f t="shared" si="57"/>
        <v>901</v>
      </c>
    </row>
    <row r="1692" spans="1:15" x14ac:dyDescent="0.35">
      <c r="A1692" t="s">
        <v>26</v>
      </c>
      <c r="B1692" t="s">
        <v>32</v>
      </c>
      <c r="C1692" t="s">
        <v>20</v>
      </c>
      <c r="D1692" t="s">
        <v>21</v>
      </c>
      <c r="E1692" t="s">
        <v>5</v>
      </c>
      <c r="G1692" t="s">
        <v>22</v>
      </c>
      <c r="H1692">
        <v>13155</v>
      </c>
      <c r="I1692">
        <v>13616</v>
      </c>
      <c r="J1692" t="s">
        <v>30</v>
      </c>
      <c r="K1692" t="s">
        <v>28</v>
      </c>
      <c r="L1692" t="s">
        <v>62</v>
      </c>
      <c r="M1692">
        <f>IF(ABS(I1692-H1693)&lt;=100,M1691,M1691+1)</f>
        <v>903</v>
      </c>
      <c r="N1692" t="str">
        <f t="shared" si="56"/>
        <v>0</v>
      </c>
      <c r="O1692">
        <f t="shared" si="57"/>
        <v>902</v>
      </c>
    </row>
    <row r="1693" spans="1:15" x14ac:dyDescent="0.35">
      <c r="A1693" t="s">
        <v>26</v>
      </c>
      <c r="B1693" t="s">
        <v>32</v>
      </c>
      <c r="C1693" t="s">
        <v>20</v>
      </c>
      <c r="D1693" t="s">
        <v>21</v>
      </c>
      <c r="E1693" t="s">
        <v>5</v>
      </c>
      <c r="G1693" t="s">
        <v>22</v>
      </c>
      <c r="H1693">
        <v>13929</v>
      </c>
      <c r="I1693">
        <v>15359</v>
      </c>
      <c r="J1693" t="s">
        <v>30</v>
      </c>
      <c r="K1693" t="s">
        <v>65</v>
      </c>
      <c r="L1693" t="s">
        <v>64</v>
      </c>
      <c r="M1693">
        <f>IF(ABS(I1693-H1694)&lt;=100,M1692,M1692+1)</f>
        <v>904</v>
      </c>
      <c r="N1693" t="str">
        <f t="shared" si="56"/>
        <v>0</v>
      </c>
      <c r="O1693">
        <f t="shared" si="57"/>
        <v>903</v>
      </c>
    </row>
    <row r="1694" spans="1:15" x14ac:dyDescent="0.35">
      <c r="A1694" t="s">
        <v>26</v>
      </c>
      <c r="B1694" t="s">
        <v>32</v>
      </c>
      <c r="C1694" t="s">
        <v>20</v>
      </c>
      <c r="D1694" t="s">
        <v>21</v>
      </c>
      <c r="E1694" t="s">
        <v>5</v>
      </c>
      <c r="G1694" t="s">
        <v>22</v>
      </c>
      <c r="H1694">
        <v>15886</v>
      </c>
      <c r="I1694">
        <v>16350</v>
      </c>
      <c r="J1694" t="s">
        <v>30</v>
      </c>
      <c r="K1694" t="s">
        <v>68</v>
      </c>
      <c r="L1694" t="s">
        <v>67</v>
      </c>
      <c r="M1694">
        <f>IF(ABS(I1694-H1695)&lt;=100,M1693,M1693+1)</f>
        <v>905</v>
      </c>
      <c r="N1694" t="str">
        <f t="shared" si="56"/>
        <v>0</v>
      </c>
      <c r="O1694">
        <f t="shared" si="57"/>
        <v>904</v>
      </c>
    </row>
    <row r="1695" spans="1:15" x14ac:dyDescent="0.35">
      <c r="A1695" t="s">
        <v>26</v>
      </c>
      <c r="B1695" t="s">
        <v>32</v>
      </c>
      <c r="C1695" t="s">
        <v>20</v>
      </c>
      <c r="D1695" t="s">
        <v>21</v>
      </c>
      <c r="E1695" t="s">
        <v>5</v>
      </c>
      <c r="G1695" t="s">
        <v>22</v>
      </c>
      <c r="H1695">
        <v>17463</v>
      </c>
      <c r="I1695">
        <v>18416</v>
      </c>
      <c r="J1695" t="s">
        <v>30</v>
      </c>
      <c r="K1695" t="s">
        <v>74</v>
      </c>
      <c r="L1695" t="s">
        <v>73</v>
      </c>
      <c r="M1695">
        <f>IF(ABS(I1695-H1696)&lt;=100,M1694,M1694+1)</f>
        <v>906</v>
      </c>
      <c r="N1695" t="str">
        <f t="shared" si="56"/>
        <v>0</v>
      </c>
      <c r="O1695">
        <f t="shared" si="57"/>
        <v>905</v>
      </c>
    </row>
    <row r="1696" spans="1:15" x14ac:dyDescent="0.35">
      <c r="A1696" t="s">
        <v>26</v>
      </c>
      <c r="B1696" t="s">
        <v>32</v>
      </c>
      <c r="C1696" t="s">
        <v>20</v>
      </c>
      <c r="D1696" t="s">
        <v>21</v>
      </c>
      <c r="E1696" t="s">
        <v>5</v>
      </c>
      <c r="G1696" t="s">
        <v>22</v>
      </c>
      <c r="H1696">
        <v>18752</v>
      </c>
      <c r="I1696">
        <v>19471</v>
      </c>
      <c r="J1696" t="s">
        <v>30</v>
      </c>
      <c r="K1696" t="s">
        <v>77</v>
      </c>
      <c r="L1696" t="s">
        <v>76</v>
      </c>
      <c r="M1696">
        <f>IF(ABS(I1696-H1697)&lt;=100,M1695,M1695+1)</f>
        <v>907</v>
      </c>
      <c r="N1696">
        <f t="shared" si="56"/>
        <v>907</v>
      </c>
      <c r="O1696">
        <f t="shared" si="57"/>
        <v>906</v>
      </c>
    </row>
    <row r="1697" spans="1:15" x14ac:dyDescent="0.35">
      <c r="A1697" t="s">
        <v>26</v>
      </c>
      <c r="B1697" t="s">
        <v>32</v>
      </c>
      <c r="C1697" t="s">
        <v>20</v>
      </c>
      <c r="D1697" t="s">
        <v>21</v>
      </c>
      <c r="E1697" t="s">
        <v>5</v>
      </c>
      <c r="G1697" t="s">
        <v>22</v>
      </c>
      <c r="H1697">
        <v>21685</v>
      </c>
      <c r="I1697">
        <v>22437</v>
      </c>
      <c r="J1697" t="s">
        <v>30</v>
      </c>
      <c r="K1697" t="s">
        <v>86</v>
      </c>
      <c r="L1697" t="s">
        <v>85</v>
      </c>
      <c r="M1697">
        <f>IF(ABS(I1697-H1698)&lt;=100,M1696,M1696+1)</f>
        <v>907</v>
      </c>
      <c r="N1697">
        <f t="shared" si="56"/>
        <v>907</v>
      </c>
      <c r="O1697">
        <f t="shared" si="57"/>
        <v>907</v>
      </c>
    </row>
    <row r="1698" spans="1:15" x14ac:dyDescent="0.35">
      <c r="A1698" t="s">
        <v>26</v>
      </c>
      <c r="B1698" t="s">
        <v>32</v>
      </c>
      <c r="C1698" t="s">
        <v>20</v>
      </c>
      <c r="D1698" t="s">
        <v>21</v>
      </c>
      <c r="E1698" t="s">
        <v>5</v>
      </c>
      <c r="G1698" t="s">
        <v>22</v>
      </c>
      <c r="H1698">
        <v>22434</v>
      </c>
      <c r="I1698">
        <v>23366</v>
      </c>
      <c r="J1698" t="s">
        <v>30</v>
      </c>
      <c r="K1698" t="s">
        <v>89</v>
      </c>
      <c r="L1698" t="s">
        <v>88</v>
      </c>
      <c r="M1698">
        <f>IF(ABS(I1698-H1699)&lt;=100,M1697,M1697+1)</f>
        <v>907</v>
      </c>
      <c r="N1698">
        <f t="shared" si="56"/>
        <v>907</v>
      </c>
      <c r="O1698">
        <f t="shared" si="57"/>
        <v>907</v>
      </c>
    </row>
    <row r="1699" spans="1:15" x14ac:dyDescent="0.35">
      <c r="A1699" t="s">
        <v>26</v>
      </c>
      <c r="B1699" t="s">
        <v>32</v>
      </c>
      <c r="C1699" t="s">
        <v>20</v>
      </c>
      <c r="D1699" t="s">
        <v>21</v>
      </c>
      <c r="E1699" t="s">
        <v>5</v>
      </c>
      <c r="G1699" t="s">
        <v>22</v>
      </c>
      <c r="H1699">
        <v>23363</v>
      </c>
      <c r="I1699">
        <v>25273</v>
      </c>
      <c r="J1699" t="s">
        <v>30</v>
      </c>
      <c r="K1699" t="s">
        <v>92</v>
      </c>
      <c r="L1699" t="s">
        <v>91</v>
      </c>
      <c r="M1699">
        <f>IF(ABS(I1699-H1700)&lt;=100,M1698,M1698+1)</f>
        <v>908</v>
      </c>
      <c r="N1699" t="str">
        <f t="shared" si="56"/>
        <v>0</v>
      </c>
      <c r="O1699">
        <f t="shared" si="57"/>
        <v>907</v>
      </c>
    </row>
    <row r="1700" spans="1:15" x14ac:dyDescent="0.35">
      <c r="A1700" t="s">
        <v>26</v>
      </c>
      <c r="B1700" t="s">
        <v>32</v>
      </c>
      <c r="C1700" t="s">
        <v>20</v>
      </c>
      <c r="D1700" t="s">
        <v>21</v>
      </c>
      <c r="E1700" t="s">
        <v>5</v>
      </c>
      <c r="G1700" t="s">
        <v>22</v>
      </c>
      <c r="H1700">
        <v>25481</v>
      </c>
      <c r="I1700">
        <v>25840</v>
      </c>
      <c r="J1700" t="s">
        <v>30</v>
      </c>
      <c r="K1700" t="s">
        <v>28</v>
      </c>
      <c r="L1700" t="s">
        <v>94</v>
      </c>
      <c r="M1700">
        <f>IF(ABS(I1700-H1701)&lt;=100,M1699,M1699+1)</f>
        <v>909</v>
      </c>
      <c r="N1700">
        <f t="shared" si="56"/>
        <v>909</v>
      </c>
      <c r="O1700">
        <f t="shared" si="57"/>
        <v>908</v>
      </c>
    </row>
    <row r="1701" spans="1:15" x14ac:dyDescent="0.35">
      <c r="A1701" t="s">
        <v>26</v>
      </c>
      <c r="B1701" t="s">
        <v>32</v>
      </c>
      <c r="C1701" t="s">
        <v>20</v>
      </c>
      <c r="D1701" t="s">
        <v>21</v>
      </c>
      <c r="E1701" t="s">
        <v>5</v>
      </c>
      <c r="G1701" t="s">
        <v>22</v>
      </c>
      <c r="H1701">
        <v>26311</v>
      </c>
      <c r="I1701">
        <v>26643</v>
      </c>
      <c r="J1701" t="s">
        <v>30</v>
      </c>
      <c r="K1701" t="s">
        <v>28</v>
      </c>
      <c r="L1701" t="s">
        <v>96</v>
      </c>
      <c r="M1701">
        <f>IF(ABS(I1701-H1702)&lt;=100,M1700,M1700+1)</f>
        <v>909</v>
      </c>
      <c r="N1701">
        <f t="shared" si="56"/>
        <v>909</v>
      </c>
      <c r="O1701">
        <f t="shared" si="57"/>
        <v>909</v>
      </c>
    </row>
    <row r="1702" spans="1:15" x14ac:dyDescent="0.35">
      <c r="A1702" t="s">
        <v>26</v>
      </c>
      <c r="B1702" t="s">
        <v>32</v>
      </c>
      <c r="C1702" t="s">
        <v>20</v>
      </c>
      <c r="D1702" t="s">
        <v>21</v>
      </c>
      <c r="E1702" t="s">
        <v>5</v>
      </c>
      <c r="G1702" t="s">
        <v>22</v>
      </c>
      <c r="H1702">
        <v>26740</v>
      </c>
      <c r="I1702">
        <v>27327</v>
      </c>
      <c r="J1702" t="s">
        <v>30</v>
      </c>
      <c r="K1702" t="s">
        <v>99</v>
      </c>
      <c r="L1702" t="s">
        <v>98</v>
      </c>
      <c r="M1702">
        <f>IF(ABS(I1702-H1703)&lt;=100,M1701,M1701+1)</f>
        <v>910</v>
      </c>
      <c r="N1702">
        <f t="shared" si="56"/>
        <v>910</v>
      </c>
      <c r="O1702">
        <f t="shared" si="57"/>
        <v>909</v>
      </c>
    </row>
    <row r="1703" spans="1:15" x14ac:dyDescent="0.35">
      <c r="A1703" t="s">
        <v>26</v>
      </c>
      <c r="B1703" t="s">
        <v>32</v>
      </c>
      <c r="C1703" t="s">
        <v>20</v>
      </c>
      <c r="D1703" t="s">
        <v>21</v>
      </c>
      <c r="E1703" t="s">
        <v>5</v>
      </c>
      <c r="G1703" t="s">
        <v>22</v>
      </c>
      <c r="H1703">
        <v>27697</v>
      </c>
      <c r="I1703">
        <v>28149</v>
      </c>
      <c r="J1703" t="s">
        <v>30</v>
      </c>
      <c r="K1703" t="s">
        <v>28</v>
      </c>
      <c r="L1703" t="s">
        <v>103</v>
      </c>
      <c r="M1703">
        <f>IF(ABS(I1703-H1704)&lt;=100,M1702,M1702+1)</f>
        <v>910</v>
      </c>
      <c r="N1703">
        <f t="shared" si="56"/>
        <v>910</v>
      </c>
      <c r="O1703">
        <f t="shared" si="57"/>
        <v>910</v>
      </c>
    </row>
    <row r="1704" spans="1:15" x14ac:dyDescent="0.35">
      <c r="A1704" t="s">
        <v>26</v>
      </c>
      <c r="B1704" t="s">
        <v>32</v>
      </c>
      <c r="C1704" t="s">
        <v>20</v>
      </c>
      <c r="D1704" t="s">
        <v>21</v>
      </c>
      <c r="E1704" t="s">
        <v>5</v>
      </c>
      <c r="G1704" t="s">
        <v>22</v>
      </c>
      <c r="H1704">
        <v>28165</v>
      </c>
      <c r="I1704">
        <v>28614</v>
      </c>
      <c r="J1704" t="s">
        <v>30</v>
      </c>
      <c r="K1704" t="s">
        <v>28</v>
      </c>
      <c r="L1704" t="s">
        <v>105</v>
      </c>
      <c r="M1704">
        <f>IF(ABS(I1704-H1705)&lt;=100,M1703,M1703+1)</f>
        <v>911</v>
      </c>
      <c r="N1704" t="str">
        <f t="shared" si="56"/>
        <v>0</v>
      </c>
      <c r="O1704">
        <f t="shared" si="57"/>
        <v>910</v>
      </c>
    </row>
    <row r="1705" spans="1:15" x14ac:dyDescent="0.35">
      <c r="A1705" t="s">
        <v>26</v>
      </c>
      <c r="B1705" t="s">
        <v>32</v>
      </c>
      <c r="C1705" t="s">
        <v>20</v>
      </c>
      <c r="D1705" t="s">
        <v>21</v>
      </c>
      <c r="E1705" t="s">
        <v>5</v>
      </c>
      <c r="G1705" t="s">
        <v>22</v>
      </c>
      <c r="H1705">
        <v>28740</v>
      </c>
      <c r="I1705">
        <v>29126</v>
      </c>
      <c r="J1705" t="s">
        <v>30</v>
      </c>
      <c r="K1705" t="s">
        <v>28</v>
      </c>
      <c r="L1705" t="s">
        <v>107</v>
      </c>
      <c r="M1705">
        <f>IF(ABS(I1705-H1706)&lt;=100,M1704,M1704+1)</f>
        <v>912</v>
      </c>
      <c r="N1705" t="str">
        <f t="shared" si="56"/>
        <v>0</v>
      </c>
      <c r="O1705">
        <f t="shared" si="57"/>
        <v>911</v>
      </c>
    </row>
    <row r="1706" spans="1:15" x14ac:dyDescent="0.35">
      <c r="A1706" t="s">
        <v>26</v>
      </c>
      <c r="B1706" t="s">
        <v>32</v>
      </c>
      <c r="C1706" t="s">
        <v>20</v>
      </c>
      <c r="D1706" t="s">
        <v>21</v>
      </c>
      <c r="E1706" t="s">
        <v>5</v>
      </c>
      <c r="G1706" t="s">
        <v>22</v>
      </c>
      <c r="H1706">
        <v>30691</v>
      </c>
      <c r="I1706">
        <v>32694</v>
      </c>
      <c r="J1706" t="s">
        <v>30</v>
      </c>
      <c r="K1706" t="s">
        <v>111</v>
      </c>
      <c r="L1706" t="s">
        <v>110</v>
      </c>
      <c r="M1706">
        <f>IF(ABS(I1706-H1707)&lt;=100,M1705,M1705+1)</f>
        <v>913</v>
      </c>
      <c r="N1706" t="str">
        <f t="shared" si="56"/>
        <v>0</v>
      </c>
      <c r="O1706">
        <f t="shared" si="57"/>
        <v>912</v>
      </c>
    </row>
    <row r="1707" spans="1:15" x14ac:dyDescent="0.35">
      <c r="A1707" t="s">
        <v>26</v>
      </c>
      <c r="B1707" t="s">
        <v>32</v>
      </c>
      <c r="C1707" t="s">
        <v>20</v>
      </c>
      <c r="D1707" t="s">
        <v>21</v>
      </c>
      <c r="E1707" t="s">
        <v>5</v>
      </c>
      <c r="G1707" t="s">
        <v>22</v>
      </c>
      <c r="H1707">
        <v>34099</v>
      </c>
      <c r="I1707">
        <v>34890</v>
      </c>
      <c r="J1707" t="s">
        <v>30</v>
      </c>
      <c r="K1707" t="s">
        <v>117</v>
      </c>
      <c r="L1707" t="s">
        <v>116</v>
      </c>
      <c r="M1707">
        <f>IF(ABS(I1707-H1708)&lt;=100,M1706,M1706+1)</f>
        <v>914</v>
      </c>
      <c r="N1707" t="str">
        <f t="shared" si="56"/>
        <v>0</v>
      </c>
      <c r="O1707">
        <f t="shared" si="57"/>
        <v>913</v>
      </c>
    </row>
    <row r="1708" spans="1:15" x14ac:dyDescent="0.35">
      <c r="A1708" t="s">
        <v>26</v>
      </c>
      <c r="B1708" t="s">
        <v>32</v>
      </c>
      <c r="C1708" t="s">
        <v>20</v>
      </c>
      <c r="D1708" t="s">
        <v>21</v>
      </c>
      <c r="E1708" t="s">
        <v>5</v>
      </c>
      <c r="G1708" t="s">
        <v>22</v>
      </c>
      <c r="H1708">
        <v>35041</v>
      </c>
      <c r="I1708">
        <v>37143</v>
      </c>
      <c r="J1708" t="s">
        <v>30</v>
      </c>
      <c r="K1708" t="s">
        <v>40</v>
      </c>
      <c r="L1708" t="s">
        <v>119</v>
      </c>
      <c r="M1708">
        <f>IF(ABS(I1708-H1709)&lt;=100,M1707,M1707+1)</f>
        <v>915</v>
      </c>
      <c r="N1708">
        <f t="shared" si="56"/>
        <v>915</v>
      </c>
      <c r="O1708">
        <f t="shared" si="57"/>
        <v>914</v>
      </c>
    </row>
    <row r="1709" spans="1:15" x14ac:dyDescent="0.35">
      <c r="A1709" t="s">
        <v>26</v>
      </c>
      <c r="B1709" t="s">
        <v>32</v>
      </c>
      <c r="C1709" t="s">
        <v>20</v>
      </c>
      <c r="D1709" t="s">
        <v>21</v>
      </c>
      <c r="E1709" t="s">
        <v>5</v>
      </c>
      <c r="G1709" t="s">
        <v>22</v>
      </c>
      <c r="H1709">
        <v>57934</v>
      </c>
      <c r="I1709">
        <v>58515</v>
      </c>
      <c r="J1709" t="s">
        <v>30</v>
      </c>
      <c r="K1709" t="s">
        <v>171</v>
      </c>
      <c r="L1709" t="s">
        <v>170</v>
      </c>
      <c r="M1709">
        <f>IF(ABS(I1709-H1710)&lt;=100,M1708,M1708+1)</f>
        <v>915</v>
      </c>
      <c r="N1709">
        <f t="shared" si="56"/>
        <v>915</v>
      </c>
      <c r="O1709">
        <f t="shared" si="57"/>
        <v>915</v>
      </c>
    </row>
    <row r="1710" spans="1:15" x14ac:dyDescent="0.35">
      <c r="A1710" t="s">
        <v>26</v>
      </c>
      <c r="B1710" t="s">
        <v>32</v>
      </c>
      <c r="C1710" t="s">
        <v>20</v>
      </c>
      <c r="D1710" t="s">
        <v>21</v>
      </c>
      <c r="E1710" t="s">
        <v>5</v>
      </c>
      <c r="G1710" t="s">
        <v>22</v>
      </c>
      <c r="H1710">
        <v>58532</v>
      </c>
      <c r="I1710">
        <v>59623</v>
      </c>
      <c r="J1710" t="s">
        <v>30</v>
      </c>
      <c r="K1710" t="s">
        <v>174</v>
      </c>
      <c r="L1710" t="s">
        <v>173</v>
      </c>
      <c r="M1710">
        <f>IF(ABS(I1710-H1711)&lt;=100,M1709,M1709+1)</f>
        <v>916</v>
      </c>
      <c r="N1710" t="str">
        <f t="shared" si="56"/>
        <v>0</v>
      </c>
      <c r="O1710">
        <f t="shared" si="57"/>
        <v>915</v>
      </c>
    </row>
    <row r="1711" spans="1:15" x14ac:dyDescent="0.35">
      <c r="A1711" t="s">
        <v>26</v>
      </c>
      <c r="B1711" t="s">
        <v>32</v>
      </c>
      <c r="C1711" t="s">
        <v>20</v>
      </c>
      <c r="D1711" t="s">
        <v>21</v>
      </c>
      <c r="E1711" t="s">
        <v>5</v>
      </c>
      <c r="G1711" t="s">
        <v>22</v>
      </c>
      <c r="H1711">
        <v>64100</v>
      </c>
      <c r="I1711">
        <v>64729</v>
      </c>
      <c r="J1711" t="s">
        <v>30</v>
      </c>
      <c r="K1711" t="s">
        <v>184</v>
      </c>
      <c r="L1711" t="s">
        <v>183</v>
      </c>
      <c r="M1711">
        <f>IF(ABS(I1711-H1712)&lt;=100,M1710,M1710+1)</f>
        <v>917</v>
      </c>
      <c r="N1711">
        <f t="shared" si="56"/>
        <v>917</v>
      </c>
      <c r="O1711">
        <f t="shared" si="57"/>
        <v>916</v>
      </c>
    </row>
    <row r="1712" spans="1:15" x14ac:dyDescent="0.35">
      <c r="A1712" t="s">
        <v>26</v>
      </c>
      <c r="B1712" t="s">
        <v>32</v>
      </c>
      <c r="C1712" t="s">
        <v>20</v>
      </c>
      <c r="D1712" t="s">
        <v>21</v>
      </c>
      <c r="E1712" t="s">
        <v>5</v>
      </c>
      <c r="G1712" t="s">
        <v>22</v>
      </c>
      <c r="H1712">
        <v>87929</v>
      </c>
      <c r="I1712">
        <v>88519</v>
      </c>
      <c r="J1712" t="s">
        <v>30</v>
      </c>
      <c r="K1712" t="s">
        <v>152</v>
      </c>
      <c r="L1712" t="s">
        <v>235</v>
      </c>
      <c r="M1712">
        <f>IF(ABS(I1712-H1713)&lt;=100,M1711,M1711+1)</f>
        <v>917</v>
      </c>
      <c r="N1712">
        <f t="shared" si="56"/>
        <v>917</v>
      </c>
      <c r="O1712">
        <f t="shared" si="57"/>
        <v>917</v>
      </c>
    </row>
    <row r="1713" spans="1:15" x14ac:dyDescent="0.35">
      <c r="A1713" t="s">
        <v>26</v>
      </c>
      <c r="B1713" t="s">
        <v>32</v>
      </c>
      <c r="C1713" t="s">
        <v>20</v>
      </c>
      <c r="D1713" t="s">
        <v>21</v>
      </c>
      <c r="E1713" t="s">
        <v>5</v>
      </c>
      <c r="G1713" t="s">
        <v>22</v>
      </c>
      <c r="H1713">
        <v>88541</v>
      </c>
      <c r="I1713">
        <v>89791</v>
      </c>
      <c r="J1713" t="s">
        <v>30</v>
      </c>
      <c r="K1713" t="s">
        <v>238</v>
      </c>
      <c r="L1713" t="s">
        <v>237</v>
      </c>
      <c r="M1713">
        <f>IF(ABS(I1713-H1714)&lt;=100,M1712,M1712+1)</f>
        <v>918</v>
      </c>
      <c r="N1713" t="str">
        <f t="shared" si="56"/>
        <v>0</v>
      </c>
      <c r="O1713">
        <f t="shared" si="57"/>
        <v>917</v>
      </c>
    </row>
    <row r="1714" spans="1:15" x14ac:dyDescent="0.35">
      <c r="A1714" t="s">
        <v>26</v>
      </c>
      <c r="B1714" t="s">
        <v>32</v>
      </c>
      <c r="C1714" t="s">
        <v>20</v>
      </c>
      <c r="D1714" t="s">
        <v>21</v>
      </c>
      <c r="E1714" t="s">
        <v>5</v>
      </c>
      <c r="G1714" t="s">
        <v>22</v>
      </c>
      <c r="H1714">
        <v>94307</v>
      </c>
      <c r="I1714">
        <v>95191</v>
      </c>
      <c r="J1714" t="s">
        <v>30</v>
      </c>
      <c r="K1714" t="s">
        <v>254</v>
      </c>
      <c r="L1714" t="s">
        <v>253</v>
      </c>
      <c r="M1714">
        <f>IF(ABS(I1714-H1715)&lt;=100,M1713,M1713+1)</f>
        <v>919</v>
      </c>
      <c r="N1714" t="str">
        <f t="shared" si="56"/>
        <v>0</v>
      </c>
      <c r="O1714">
        <f t="shared" si="57"/>
        <v>918</v>
      </c>
    </row>
    <row r="1715" spans="1:15" x14ac:dyDescent="0.35">
      <c r="A1715" t="s">
        <v>26</v>
      </c>
      <c r="B1715" t="s">
        <v>32</v>
      </c>
      <c r="C1715" t="s">
        <v>20</v>
      </c>
      <c r="D1715" t="s">
        <v>21</v>
      </c>
      <c r="E1715" t="s">
        <v>5</v>
      </c>
      <c r="G1715" t="s">
        <v>22</v>
      </c>
      <c r="H1715">
        <v>95979</v>
      </c>
      <c r="I1715">
        <v>96509</v>
      </c>
      <c r="J1715" t="s">
        <v>30</v>
      </c>
      <c r="K1715" t="s">
        <v>28</v>
      </c>
      <c r="L1715" t="s">
        <v>258</v>
      </c>
      <c r="M1715">
        <f>IF(ABS(I1715-H1716)&lt;=100,M1714,M1714+1)</f>
        <v>920</v>
      </c>
      <c r="N1715" t="str">
        <f t="shared" si="56"/>
        <v>0</v>
      </c>
      <c r="O1715">
        <f t="shared" si="57"/>
        <v>919</v>
      </c>
    </row>
    <row r="1716" spans="1:15" x14ac:dyDescent="0.35">
      <c r="A1716" t="s">
        <v>26</v>
      </c>
      <c r="B1716" t="s">
        <v>32</v>
      </c>
      <c r="C1716" t="s">
        <v>20</v>
      </c>
      <c r="D1716" t="s">
        <v>21</v>
      </c>
      <c r="E1716" t="s">
        <v>5</v>
      </c>
      <c r="G1716" t="s">
        <v>22</v>
      </c>
      <c r="H1716">
        <v>96861</v>
      </c>
      <c r="I1716">
        <v>97316</v>
      </c>
      <c r="J1716" t="s">
        <v>30</v>
      </c>
      <c r="K1716" t="s">
        <v>261</v>
      </c>
      <c r="L1716" t="s">
        <v>260</v>
      </c>
      <c r="M1716">
        <f>IF(ABS(I1716-H1717)&lt;=100,M1715,M1715+1)</f>
        <v>921</v>
      </c>
      <c r="N1716" t="str">
        <f t="shared" si="56"/>
        <v>0</v>
      </c>
      <c r="O1716">
        <f t="shared" si="57"/>
        <v>920</v>
      </c>
    </row>
    <row r="1717" spans="1:15" x14ac:dyDescent="0.35">
      <c r="A1717" t="s">
        <v>26</v>
      </c>
      <c r="B1717" t="s">
        <v>32</v>
      </c>
      <c r="C1717" t="s">
        <v>20</v>
      </c>
      <c r="D1717" t="s">
        <v>21</v>
      </c>
      <c r="E1717" t="s">
        <v>5</v>
      </c>
      <c r="G1717" t="s">
        <v>22</v>
      </c>
      <c r="H1717">
        <v>100408</v>
      </c>
      <c r="I1717">
        <v>101004</v>
      </c>
      <c r="J1717" t="s">
        <v>30</v>
      </c>
      <c r="K1717" t="s">
        <v>28</v>
      </c>
      <c r="L1717" t="s">
        <v>268</v>
      </c>
      <c r="M1717">
        <f>IF(ABS(I1717-H1718)&lt;=100,M1716,M1716+1)</f>
        <v>922</v>
      </c>
      <c r="N1717" t="str">
        <f t="shared" si="56"/>
        <v>0</v>
      </c>
      <c r="O1717">
        <f t="shared" si="57"/>
        <v>921</v>
      </c>
    </row>
    <row r="1718" spans="1:15" x14ac:dyDescent="0.35">
      <c r="A1718" t="s">
        <v>26</v>
      </c>
      <c r="B1718" t="s">
        <v>32</v>
      </c>
      <c r="C1718" t="s">
        <v>20</v>
      </c>
      <c r="D1718" t="s">
        <v>21</v>
      </c>
      <c r="E1718" t="s">
        <v>5</v>
      </c>
      <c r="G1718" t="s">
        <v>22</v>
      </c>
      <c r="H1718">
        <v>111057</v>
      </c>
      <c r="I1718">
        <v>111503</v>
      </c>
      <c r="J1718" t="s">
        <v>30</v>
      </c>
      <c r="K1718" t="s">
        <v>28</v>
      </c>
      <c r="L1718" t="s">
        <v>287</v>
      </c>
      <c r="M1718">
        <f>IF(ABS(I1718-H1719)&lt;=100,M1717,M1717+1)</f>
        <v>923</v>
      </c>
      <c r="N1718" t="str">
        <f t="shared" si="56"/>
        <v>0</v>
      </c>
      <c r="O1718">
        <f t="shared" si="57"/>
        <v>922</v>
      </c>
    </row>
    <row r="1719" spans="1:15" x14ac:dyDescent="0.35">
      <c r="A1719" t="s">
        <v>26</v>
      </c>
      <c r="B1719" t="s">
        <v>32</v>
      </c>
      <c r="C1719" t="s">
        <v>20</v>
      </c>
      <c r="D1719" t="s">
        <v>21</v>
      </c>
      <c r="E1719" t="s">
        <v>5</v>
      </c>
      <c r="G1719" t="s">
        <v>22</v>
      </c>
      <c r="H1719">
        <v>112267</v>
      </c>
      <c r="I1719">
        <v>112461</v>
      </c>
      <c r="J1719" t="s">
        <v>30</v>
      </c>
      <c r="K1719" t="s">
        <v>28</v>
      </c>
      <c r="L1719" t="s">
        <v>289</v>
      </c>
      <c r="M1719">
        <f>IF(ABS(I1719-H1720)&lt;=100,M1718,M1718+1)</f>
        <v>924</v>
      </c>
      <c r="N1719" t="str">
        <f t="shared" si="56"/>
        <v>0</v>
      </c>
      <c r="O1719">
        <f t="shared" si="57"/>
        <v>923</v>
      </c>
    </row>
    <row r="1720" spans="1:15" x14ac:dyDescent="0.35">
      <c r="A1720" t="s">
        <v>26</v>
      </c>
      <c r="B1720" t="s">
        <v>32</v>
      </c>
      <c r="C1720" t="s">
        <v>20</v>
      </c>
      <c r="D1720" t="s">
        <v>21</v>
      </c>
      <c r="E1720" t="s">
        <v>5</v>
      </c>
      <c r="G1720" t="s">
        <v>22</v>
      </c>
      <c r="H1720">
        <v>119421</v>
      </c>
      <c r="I1720">
        <v>119819</v>
      </c>
      <c r="J1720" t="s">
        <v>30</v>
      </c>
      <c r="K1720" t="s">
        <v>28</v>
      </c>
      <c r="L1720" t="s">
        <v>303</v>
      </c>
      <c r="M1720">
        <f>IF(ABS(I1720-H1721)&lt;=100,M1719,M1719+1)</f>
        <v>925</v>
      </c>
      <c r="N1720" t="str">
        <f t="shared" si="56"/>
        <v>0</v>
      </c>
      <c r="O1720">
        <f t="shared" si="57"/>
        <v>924</v>
      </c>
    </row>
    <row r="1721" spans="1:15" x14ac:dyDescent="0.35">
      <c r="A1721" t="s">
        <v>26</v>
      </c>
      <c r="B1721" t="s">
        <v>32</v>
      </c>
      <c r="C1721" t="s">
        <v>20</v>
      </c>
      <c r="D1721" t="s">
        <v>21</v>
      </c>
      <c r="E1721" t="s">
        <v>5</v>
      </c>
      <c r="G1721" t="s">
        <v>22</v>
      </c>
      <c r="H1721">
        <v>121018</v>
      </c>
      <c r="I1721">
        <v>121863</v>
      </c>
      <c r="J1721" t="s">
        <v>30</v>
      </c>
      <c r="K1721" t="s">
        <v>309</v>
      </c>
      <c r="L1721" t="s">
        <v>308</v>
      </c>
      <c r="M1721">
        <f>IF(ABS(I1721-H1722)&lt;=100,M1720,M1720+1)</f>
        <v>926</v>
      </c>
      <c r="N1721" t="str">
        <f t="shared" si="56"/>
        <v>0</v>
      </c>
      <c r="O1721">
        <f t="shared" si="57"/>
        <v>925</v>
      </c>
    </row>
    <row r="1722" spans="1:15" x14ac:dyDescent="0.35">
      <c r="A1722" t="s">
        <v>26</v>
      </c>
      <c r="B1722" t="s">
        <v>32</v>
      </c>
      <c r="C1722" t="s">
        <v>20</v>
      </c>
      <c r="D1722" t="s">
        <v>21</v>
      </c>
      <c r="E1722" t="s">
        <v>5</v>
      </c>
      <c r="G1722" t="s">
        <v>22</v>
      </c>
      <c r="H1722">
        <v>125959</v>
      </c>
      <c r="I1722">
        <v>126933</v>
      </c>
      <c r="J1722" t="s">
        <v>30</v>
      </c>
      <c r="K1722" t="s">
        <v>321</v>
      </c>
      <c r="L1722" t="s">
        <v>320</v>
      </c>
      <c r="M1722">
        <f>IF(ABS(I1722-H1723)&lt;=100,M1721,M1721+1)</f>
        <v>927</v>
      </c>
      <c r="N1722" t="str">
        <f t="shared" si="56"/>
        <v>0</v>
      </c>
      <c r="O1722">
        <f t="shared" si="57"/>
        <v>926</v>
      </c>
    </row>
    <row r="1723" spans="1:15" x14ac:dyDescent="0.35">
      <c r="A1723" t="s">
        <v>26</v>
      </c>
      <c r="B1723" t="s">
        <v>32</v>
      </c>
      <c r="C1723" t="s">
        <v>20</v>
      </c>
      <c r="D1723" t="s">
        <v>21</v>
      </c>
      <c r="E1723" t="s">
        <v>5</v>
      </c>
      <c r="G1723" t="s">
        <v>22</v>
      </c>
      <c r="H1723">
        <v>128028</v>
      </c>
      <c r="I1723">
        <v>129062</v>
      </c>
      <c r="J1723" t="s">
        <v>30</v>
      </c>
      <c r="K1723" t="s">
        <v>28</v>
      </c>
      <c r="L1723" t="s">
        <v>325</v>
      </c>
      <c r="M1723">
        <f>IF(ABS(I1723-H1724)&lt;=100,M1722,M1722+1)</f>
        <v>928</v>
      </c>
      <c r="N1723" t="str">
        <f t="shared" si="56"/>
        <v>0</v>
      </c>
      <c r="O1723">
        <f t="shared" si="57"/>
        <v>927</v>
      </c>
    </row>
    <row r="1724" spans="1:15" x14ac:dyDescent="0.35">
      <c r="A1724" t="s">
        <v>26</v>
      </c>
      <c r="B1724" t="s">
        <v>32</v>
      </c>
      <c r="C1724" t="s">
        <v>20</v>
      </c>
      <c r="D1724" t="s">
        <v>21</v>
      </c>
      <c r="E1724" t="s">
        <v>5</v>
      </c>
      <c r="G1724" t="s">
        <v>22</v>
      </c>
      <c r="H1724">
        <v>129351</v>
      </c>
      <c r="I1724">
        <v>130268</v>
      </c>
      <c r="J1724" t="s">
        <v>30</v>
      </c>
      <c r="K1724" t="s">
        <v>28</v>
      </c>
      <c r="L1724" t="s">
        <v>327</v>
      </c>
      <c r="M1724">
        <f>IF(ABS(I1724-H1725)&lt;=100,M1723,M1723+1)</f>
        <v>929</v>
      </c>
      <c r="N1724" t="str">
        <f t="shared" si="56"/>
        <v>0</v>
      </c>
      <c r="O1724">
        <f t="shared" si="57"/>
        <v>928</v>
      </c>
    </row>
    <row r="1725" spans="1:15" x14ac:dyDescent="0.35">
      <c r="A1725" t="s">
        <v>26</v>
      </c>
      <c r="B1725" t="s">
        <v>32</v>
      </c>
      <c r="C1725" t="s">
        <v>20</v>
      </c>
      <c r="D1725" t="s">
        <v>21</v>
      </c>
      <c r="E1725" t="s">
        <v>5</v>
      </c>
      <c r="G1725" t="s">
        <v>22</v>
      </c>
      <c r="H1725">
        <v>132490</v>
      </c>
      <c r="I1725">
        <v>132915</v>
      </c>
      <c r="J1725" t="s">
        <v>30</v>
      </c>
      <c r="K1725" t="s">
        <v>334</v>
      </c>
      <c r="L1725" t="s">
        <v>333</v>
      </c>
      <c r="M1725">
        <f>IF(ABS(I1725-H1726)&lt;=100,M1724,M1724+1)</f>
        <v>930</v>
      </c>
      <c r="N1725">
        <f t="shared" si="56"/>
        <v>930</v>
      </c>
      <c r="O1725">
        <f t="shared" si="57"/>
        <v>929</v>
      </c>
    </row>
    <row r="1726" spans="1:15" x14ac:dyDescent="0.35">
      <c r="A1726" t="s">
        <v>26</v>
      </c>
      <c r="B1726" t="s">
        <v>32</v>
      </c>
      <c r="C1726" t="s">
        <v>20</v>
      </c>
      <c r="D1726" t="s">
        <v>21</v>
      </c>
      <c r="E1726" t="s">
        <v>5</v>
      </c>
      <c r="G1726" t="s">
        <v>22</v>
      </c>
      <c r="H1726">
        <v>146499</v>
      </c>
      <c r="I1726">
        <v>147092</v>
      </c>
      <c r="J1726" t="s">
        <v>30</v>
      </c>
      <c r="K1726" t="s">
        <v>363</v>
      </c>
      <c r="L1726" t="s">
        <v>362</v>
      </c>
      <c r="M1726">
        <f>IF(ABS(I1726-H1727)&lt;=100,M1725,M1725+1)</f>
        <v>930</v>
      </c>
      <c r="N1726">
        <f t="shared" si="56"/>
        <v>930</v>
      </c>
      <c r="O1726">
        <f t="shared" si="57"/>
        <v>930</v>
      </c>
    </row>
    <row r="1727" spans="1:15" x14ac:dyDescent="0.35">
      <c r="A1727" t="s">
        <v>26</v>
      </c>
      <c r="B1727" t="s">
        <v>32</v>
      </c>
      <c r="C1727" t="s">
        <v>20</v>
      </c>
      <c r="D1727" t="s">
        <v>21</v>
      </c>
      <c r="E1727" t="s">
        <v>5</v>
      </c>
      <c r="G1727" t="s">
        <v>22</v>
      </c>
      <c r="H1727">
        <v>147113</v>
      </c>
      <c r="I1727">
        <v>147403</v>
      </c>
      <c r="J1727" t="s">
        <v>30</v>
      </c>
      <c r="K1727" t="s">
        <v>28</v>
      </c>
      <c r="L1727" t="s">
        <v>365</v>
      </c>
      <c r="M1727">
        <f>IF(ABS(I1727-H1728)&lt;=100,M1726,M1726+1)</f>
        <v>931</v>
      </c>
      <c r="N1727" t="str">
        <f t="shared" si="56"/>
        <v>0</v>
      </c>
      <c r="O1727">
        <f t="shared" si="57"/>
        <v>930</v>
      </c>
    </row>
    <row r="1728" spans="1:15" x14ac:dyDescent="0.35">
      <c r="A1728" t="s">
        <v>26</v>
      </c>
      <c r="B1728" t="s">
        <v>32</v>
      </c>
      <c r="C1728" t="s">
        <v>20</v>
      </c>
      <c r="D1728" t="s">
        <v>21</v>
      </c>
      <c r="E1728" t="s">
        <v>5</v>
      </c>
      <c r="G1728" t="s">
        <v>22</v>
      </c>
      <c r="H1728">
        <v>151868</v>
      </c>
      <c r="I1728">
        <v>152737</v>
      </c>
      <c r="J1728" t="s">
        <v>30</v>
      </c>
      <c r="K1728" t="s">
        <v>377</v>
      </c>
      <c r="L1728" t="s">
        <v>376</v>
      </c>
      <c r="M1728">
        <f>IF(ABS(I1728-H1729)&lt;=100,M1727,M1727+1)</f>
        <v>932</v>
      </c>
      <c r="N1728">
        <f t="shared" si="56"/>
        <v>932</v>
      </c>
      <c r="O1728">
        <f t="shared" si="57"/>
        <v>931</v>
      </c>
    </row>
    <row r="1729" spans="1:15" x14ac:dyDescent="0.35">
      <c r="A1729" t="s">
        <v>26</v>
      </c>
      <c r="B1729" t="s">
        <v>32</v>
      </c>
      <c r="C1729" t="s">
        <v>20</v>
      </c>
      <c r="D1729" t="s">
        <v>21</v>
      </c>
      <c r="E1729" t="s">
        <v>5</v>
      </c>
      <c r="G1729" t="s">
        <v>22</v>
      </c>
      <c r="H1729">
        <v>153051</v>
      </c>
      <c r="I1729">
        <v>153593</v>
      </c>
      <c r="J1729" t="s">
        <v>30</v>
      </c>
      <c r="K1729" t="s">
        <v>380</v>
      </c>
      <c r="L1729" t="s">
        <v>379</v>
      </c>
      <c r="M1729">
        <f>IF(ABS(I1729-H1730)&lt;=100,M1728,M1728+1)</f>
        <v>932</v>
      </c>
      <c r="N1729">
        <f t="shared" si="56"/>
        <v>932</v>
      </c>
      <c r="O1729">
        <f t="shared" si="57"/>
        <v>932</v>
      </c>
    </row>
    <row r="1730" spans="1:15" x14ac:dyDescent="0.35">
      <c r="A1730" t="s">
        <v>26</v>
      </c>
      <c r="B1730" t="s">
        <v>32</v>
      </c>
      <c r="C1730" t="s">
        <v>20</v>
      </c>
      <c r="D1730" t="s">
        <v>21</v>
      </c>
      <c r="E1730" t="s">
        <v>5</v>
      </c>
      <c r="G1730" t="s">
        <v>22</v>
      </c>
      <c r="H1730">
        <v>153684</v>
      </c>
      <c r="I1730">
        <v>153938</v>
      </c>
      <c r="J1730" t="s">
        <v>30</v>
      </c>
      <c r="K1730" t="s">
        <v>28</v>
      </c>
      <c r="L1730" t="s">
        <v>382</v>
      </c>
      <c r="M1730">
        <f>IF(ABS(I1730-H1731)&lt;=100,M1729,M1729+1)</f>
        <v>933</v>
      </c>
      <c r="N1730" t="str">
        <f t="shared" ref="N1730:N1793" si="58">IF(COUNTIF(M$1:M$3238,M1730)=1,"0",M1730)</f>
        <v>0</v>
      </c>
      <c r="O1730">
        <f t="shared" si="57"/>
        <v>932</v>
      </c>
    </row>
    <row r="1731" spans="1:15" x14ac:dyDescent="0.35">
      <c r="A1731" t="s">
        <v>26</v>
      </c>
      <c r="B1731" t="s">
        <v>32</v>
      </c>
      <c r="C1731" t="s">
        <v>20</v>
      </c>
      <c r="D1731" t="s">
        <v>21</v>
      </c>
      <c r="E1731" t="s">
        <v>5</v>
      </c>
      <c r="G1731" t="s">
        <v>22</v>
      </c>
      <c r="H1731">
        <v>154777</v>
      </c>
      <c r="I1731">
        <v>155166</v>
      </c>
      <c r="J1731" t="s">
        <v>30</v>
      </c>
      <c r="K1731" t="s">
        <v>387</v>
      </c>
      <c r="L1731" t="s">
        <v>386</v>
      </c>
      <c r="M1731">
        <f>IF(ABS(I1731-H1732)&lt;=100,M1730,M1730+1)</f>
        <v>934</v>
      </c>
      <c r="N1731" t="str">
        <f t="shared" si="58"/>
        <v>0</v>
      </c>
      <c r="O1731">
        <f t="shared" ref="O1731:O1794" si="59">M1730</f>
        <v>933</v>
      </c>
    </row>
    <row r="1732" spans="1:15" x14ac:dyDescent="0.35">
      <c r="A1732" t="s">
        <v>26</v>
      </c>
      <c r="B1732" t="s">
        <v>32</v>
      </c>
      <c r="C1732" t="s">
        <v>20</v>
      </c>
      <c r="D1732" t="s">
        <v>21</v>
      </c>
      <c r="E1732" t="s">
        <v>5</v>
      </c>
      <c r="G1732" t="s">
        <v>22</v>
      </c>
      <c r="H1732">
        <v>156874</v>
      </c>
      <c r="I1732">
        <v>157308</v>
      </c>
      <c r="J1732" t="s">
        <v>30</v>
      </c>
      <c r="K1732" t="s">
        <v>28</v>
      </c>
      <c r="L1732" t="s">
        <v>396</v>
      </c>
      <c r="M1732">
        <f>IF(ABS(I1732-H1733)&lt;=100,M1731,M1731+1)</f>
        <v>935</v>
      </c>
      <c r="N1732">
        <f t="shared" si="58"/>
        <v>935</v>
      </c>
      <c r="O1732">
        <f t="shared" si="59"/>
        <v>934</v>
      </c>
    </row>
    <row r="1733" spans="1:15" x14ac:dyDescent="0.35">
      <c r="A1733" t="s">
        <v>26</v>
      </c>
      <c r="B1733" t="s">
        <v>32</v>
      </c>
      <c r="C1733" t="s">
        <v>20</v>
      </c>
      <c r="D1733" t="s">
        <v>21</v>
      </c>
      <c r="E1733" t="s">
        <v>5</v>
      </c>
      <c r="G1733" t="s">
        <v>22</v>
      </c>
      <c r="H1733">
        <v>164171</v>
      </c>
      <c r="I1733">
        <v>164944</v>
      </c>
      <c r="J1733" t="s">
        <v>30</v>
      </c>
      <c r="K1733" t="s">
        <v>417</v>
      </c>
      <c r="L1733" t="s">
        <v>416</v>
      </c>
      <c r="M1733">
        <f>IF(ABS(I1733-H1734)&lt;=100,M1732,M1732+1)</f>
        <v>935</v>
      </c>
      <c r="N1733">
        <f t="shared" si="58"/>
        <v>935</v>
      </c>
      <c r="O1733">
        <f t="shared" si="59"/>
        <v>935</v>
      </c>
    </row>
    <row r="1734" spans="1:15" x14ac:dyDescent="0.35">
      <c r="A1734" t="s">
        <v>26</v>
      </c>
      <c r="B1734" t="s">
        <v>32</v>
      </c>
      <c r="C1734" t="s">
        <v>20</v>
      </c>
      <c r="D1734" t="s">
        <v>21</v>
      </c>
      <c r="E1734" t="s">
        <v>5</v>
      </c>
      <c r="G1734" t="s">
        <v>22</v>
      </c>
      <c r="H1734">
        <v>164992</v>
      </c>
      <c r="I1734">
        <v>166008</v>
      </c>
      <c r="J1734" t="s">
        <v>30</v>
      </c>
      <c r="K1734" t="s">
        <v>420</v>
      </c>
      <c r="L1734" t="s">
        <v>419</v>
      </c>
      <c r="M1734">
        <f>IF(ABS(I1734-H1735)&lt;=100,M1733,M1733+1)</f>
        <v>936</v>
      </c>
      <c r="N1734" t="str">
        <f t="shared" si="58"/>
        <v>0</v>
      </c>
      <c r="O1734">
        <f t="shared" si="59"/>
        <v>935</v>
      </c>
    </row>
    <row r="1735" spans="1:15" x14ac:dyDescent="0.35">
      <c r="A1735" t="s">
        <v>26</v>
      </c>
      <c r="B1735" t="s">
        <v>32</v>
      </c>
      <c r="C1735" t="s">
        <v>20</v>
      </c>
      <c r="D1735" t="s">
        <v>21</v>
      </c>
      <c r="E1735" t="s">
        <v>5</v>
      </c>
      <c r="G1735" t="s">
        <v>22</v>
      </c>
      <c r="H1735">
        <v>189349</v>
      </c>
      <c r="I1735">
        <v>189582</v>
      </c>
      <c r="J1735" t="s">
        <v>30</v>
      </c>
      <c r="K1735" t="s">
        <v>28</v>
      </c>
      <c r="L1735" t="s">
        <v>470</v>
      </c>
      <c r="M1735">
        <f>IF(ABS(I1735-H1736)&lt;=100,M1734,M1734+1)</f>
        <v>937</v>
      </c>
      <c r="N1735" t="str">
        <f t="shared" si="58"/>
        <v>0</v>
      </c>
      <c r="O1735">
        <f t="shared" si="59"/>
        <v>936</v>
      </c>
    </row>
    <row r="1736" spans="1:15" x14ac:dyDescent="0.35">
      <c r="A1736" t="s">
        <v>26</v>
      </c>
      <c r="B1736" t="s">
        <v>32</v>
      </c>
      <c r="C1736" t="s">
        <v>20</v>
      </c>
      <c r="D1736" t="s">
        <v>21</v>
      </c>
      <c r="E1736" t="s">
        <v>5</v>
      </c>
      <c r="G1736" t="s">
        <v>22</v>
      </c>
      <c r="H1736">
        <v>209488</v>
      </c>
      <c r="I1736">
        <v>209871</v>
      </c>
      <c r="J1736" t="s">
        <v>30</v>
      </c>
      <c r="K1736" t="s">
        <v>28</v>
      </c>
      <c r="L1736" t="s">
        <v>527</v>
      </c>
      <c r="M1736">
        <f>IF(ABS(I1736-H1737)&lt;=100,M1735,M1735+1)</f>
        <v>938</v>
      </c>
      <c r="N1736" t="str">
        <f t="shared" si="58"/>
        <v>0</v>
      </c>
      <c r="O1736">
        <f t="shared" si="59"/>
        <v>937</v>
      </c>
    </row>
    <row r="1737" spans="1:15" x14ac:dyDescent="0.35">
      <c r="A1737" t="s">
        <v>26</v>
      </c>
      <c r="B1737" t="s">
        <v>32</v>
      </c>
      <c r="C1737" t="s">
        <v>20</v>
      </c>
      <c r="D1737" t="s">
        <v>21</v>
      </c>
      <c r="E1737" t="s">
        <v>5</v>
      </c>
      <c r="G1737" t="s">
        <v>22</v>
      </c>
      <c r="H1737">
        <v>219398</v>
      </c>
      <c r="I1737">
        <v>219640</v>
      </c>
      <c r="J1737" t="s">
        <v>30</v>
      </c>
      <c r="K1737" t="s">
        <v>28</v>
      </c>
      <c r="L1737" t="s">
        <v>555</v>
      </c>
      <c r="M1737">
        <f>IF(ABS(I1737-H1738)&lt;=100,M1736,M1736+1)</f>
        <v>939</v>
      </c>
      <c r="N1737" t="str">
        <f t="shared" si="58"/>
        <v>0</v>
      </c>
      <c r="O1737">
        <f t="shared" si="59"/>
        <v>938</v>
      </c>
    </row>
    <row r="1738" spans="1:15" x14ac:dyDescent="0.35">
      <c r="A1738" t="s">
        <v>26</v>
      </c>
      <c r="B1738" t="s">
        <v>32</v>
      </c>
      <c r="C1738" t="s">
        <v>20</v>
      </c>
      <c r="D1738" t="s">
        <v>21</v>
      </c>
      <c r="E1738" t="s">
        <v>5</v>
      </c>
      <c r="G1738" t="s">
        <v>22</v>
      </c>
      <c r="H1738">
        <v>220516</v>
      </c>
      <c r="I1738">
        <v>220698</v>
      </c>
      <c r="J1738" t="s">
        <v>30</v>
      </c>
      <c r="K1738" t="s">
        <v>28</v>
      </c>
      <c r="L1738" t="s">
        <v>559</v>
      </c>
      <c r="M1738">
        <f>IF(ABS(I1738-H1739)&lt;=100,M1737,M1737+1)</f>
        <v>940</v>
      </c>
      <c r="N1738" t="str">
        <f t="shared" si="58"/>
        <v>0</v>
      </c>
      <c r="O1738">
        <f t="shared" si="59"/>
        <v>939</v>
      </c>
    </row>
    <row r="1739" spans="1:15" x14ac:dyDescent="0.35">
      <c r="A1739" t="s">
        <v>26</v>
      </c>
      <c r="B1739" t="s">
        <v>32</v>
      </c>
      <c r="C1739" t="s">
        <v>20</v>
      </c>
      <c r="D1739" t="s">
        <v>21</v>
      </c>
      <c r="E1739" t="s">
        <v>5</v>
      </c>
      <c r="G1739" t="s">
        <v>22</v>
      </c>
      <c r="H1739">
        <v>233986</v>
      </c>
      <c r="I1739">
        <v>234510</v>
      </c>
      <c r="J1739" t="s">
        <v>30</v>
      </c>
      <c r="K1739" t="s">
        <v>597</v>
      </c>
      <c r="L1739" t="s">
        <v>596</v>
      </c>
      <c r="M1739">
        <f>IF(ABS(I1739-H1740)&lt;=100,M1738,M1738+1)</f>
        <v>941</v>
      </c>
      <c r="N1739">
        <f t="shared" si="58"/>
        <v>941</v>
      </c>
      <c r="O1739">
        <f t="shared" si="59"/>
        <v>940</v>
      </c>
    </row>
    <row r="1740" spans="1:15" x14ac:dyDescent="0.35">
      <c r="A1740" t="s">
        <v>26</v>
      </c>
      <c r="B1740" t="s">
        <v>32</v>
      </c>
      <c r="C1740" t="s">
        <v>20</v>
      </c>
      <c r="D1740" t="s">
        <v>21</v>
      </c>
      <c r="E1740" t="s">
        <v>5</v>
      </c>
      <c r="G1740" t="s">
        <v>22</v>
      </c>
      <c r="H1740">
        <v>234686</v>
      </c>
      <c r="I1740">
        <v>235813</v>
      </c>
      <c r="J1740" t="s">
        <v>30</v>
      </c>
      <c r="K1740" t="s">
        <v>597</v>
      </c>
      <c r="L1740" t="s">
        <v>599</v>
      </c>
      <c r="M1740">
        <f>IF(ABS(I1740-H1741)&lt;=100,M1739,M1739+1)</f>
        <v>941</v>
      </c>
      <c r="N1740">
        <f t="shared" si="58"/>
        <v>941</v>
      </c>
      <c r="O1740">
        <f t="shared" si="59"/>
        <v>941</v>
      </c>
    </row>
    <row r="1741" spans="1:15" x14ac:dyDescent="0.35">
      <c r="A1741" t="s">
        <v>26</v>
      </c>
      <c r="B1741" t="s">
        <v>32</v>
      </c>
      <c r="C1741" t="s">
        <v>20</v>
      </c>
      <c r="D1741" t="s">
        <v>21</v>
      </c>
      <c r="E1741" t="s">
        <v>5</v>
      </c>
      <c r="G1741" t="s">
        <v>22</v>
      </c>
      <c r="H1741">
        <v>235826</v>
      </c>
      <c r="I1741">
        <v>236416</v>
      </c>
      <c r="J1741" t="s">
        <v>30</v>
      </c>
      <c r="K1741" t="s">
        <v>28</v>
      </c>
      <c r="L1741" t="s">
        <v>601</v>
      </c>
      <c r="M1741">
        <f>IF(ABS(I1741-H1742)&lt;=100,M1740,M1740+1)</f>
        <v>942</v>
      </c>
      <c r="N1741" t="str">
        <f t="shared" si="58"/>
        <v>0</v>
      </c>
      <c r="O1741">
        <f t="shared" si="59"/>
        <v>941</v>
      </c>
    </row>
    <row r="1742" spans="1:15" x14ac:dyDescent="0.35">
      <c r="A1742" t="s">
        <v>26</v>
      </c>
      <c r="B1742" t="s">
        <v>32</v>
      </c>
      <c r="C1742" t="s">
        <v>20</v>
      </c>
      <c r="D1742" t="s">
        <v>21</v>
      </c>
      <c r="E1742" t="s">
        <v>5</v>
      </c>
      <c r="G1742" t="s">
        <v>22</v>
      </c>
      <c r="H1742">
        <v>241104</v>
      </c>
      <c r="I1742">
        <v>242084</v>
      </c>
      <c r="J1742" t="s">
        <v>30</v>
      </c>
      <c r="K1742" t="s">
        <v>619</v>
      </c>
      <c r="L1742" t="s">
        <v>618</v>
      </c>
      <c r="M1742">
        <f>IF(ABS(I1742-H1743)&lt;=100,M1741,M1741+1)</f>
        <v>943</v>
      </c>
      <c r="N1742" t="str">
        <f t="shared" si="58"/>
        <v>0</v>
      </c>
      <c r="O1742">
        <f t="shared" si="59"/>
        <v>942</v>
      </c>
    </row>
    <row r="1743" spans="1:15" x14ac:dyDescent="0.35">
      <c r="A1743" t="s">
        <v>26</v>
      </c>
      <c r="B1743" t="s">
        <v>32</v>
      </c>
      <c r="C1743" t="s">
        <v>20</v>
      </c>
      <c r="D1743" t="s">
        <v>21</v>
      </c>
      <c r="E1743" t="s">
        <v>5</v>
      </c>
      <c r="G1743" t="s">
        <v>22</v>
      </c>
      <c r="H1743">
        <v>242364</v>
      </c>
      <c r="I1743">
        <v>242549</v>
      </c>
      <c r="J1743" t="s">
        <v>30</v>
      </c>
      <c r="K1743" t="s">
        <v>28</v>
      </c>
      <c r="L1743" t="s">
        <v>621</v>
      </c>
      <c r="M1743">
        <f>IF(ABS(I1743-H1744)&lt;=100,M1742,M1742+1)</f>
        <v>944</v>
      </c>
      <c r="N1743" t="str">
        <f t="shared" si="58"/>
        <v>0</v>
      </c>
      <c r="O1743">
        <f t="shared" si="59"/>
        <v>943</v>
      </c>
    </row>
    <row r="1744" spans="1:15" x14ac:dyDescent="0.35">
      <c r="A1744" t="s">
        <v>26</v>
      </c>
      <c r="B1744" t="s">
        <v>32</v>
      </c>
      <c r="C1744" t="s">
        <v>20</v>
      </c>
      <c r="D1744" t="s">
        <v>21</v>
      </c>
      <c r="E1744" t="s">
        <v>5</v>
      </c>
      <c r="G1744" t="s">
        <v>22</v>
      </c>
      <c r="H1744">
        <v>245226</v>
      </c>
      <c r="I1744">
        <v>246047</v>
      </c>
      <c r="J1744" t="s">
        <v>30</v>
      </c>
      <c r="K1744" t="s">
        <v>628</v>
      </c>
      <c r="L1744" t="s">
        <v>627</v>
      </c>
      <c r="M1744">
        <f>IF(ABS(I1744-H1745)&lt;=100,M1743,M1743+1)</f>
        <v>945</v>
      </c>
      <c r="N1744" t="str">
        <f t="shared" si="58"/>
        <v>0</v>
      </c>
      <c r="O1744">
        <f t="shared" si="59"/>
        <v>944</v>
      </c>
    </row>
    <row r="1745" spans="1:15" x14ac:dyDescent="0.35">
      <c r="A1745" t="s">
        <v>26</v>
      </c>
      <c r="B1745" t="s">
        <v>32</v>
      </c>
      <c r="C1745" t="s">
        <v>20</v>
      </c>
      <c r="D1745" t="s">
        <v>21</v>
      </c>
      <c r="E1745" t="s">
        <v>5</v>
      </c>
      <c r="G1745" t="s">
        <v>22</v>
      </c>
      <c r="H1745">
        <v>255151</v>
      </c>
      <c r="I1745">
        <v>256527</v>
      </c>
      <c r="J1745" t="s">
        <v>30</v>
      </c>
      <c r="K1745" t="s">
        <v>655</v>
      </c>
      <c r="L1745" t="s">
        <v>654</v>
      </c>
      <c r="M1745">
        <f>IF(ABS(I1745-H1746)&lt;=100,M1744,M1744+1)</f>
        <v>946</v>
      </c>
      <c r="N1745" t="str">
        <f t="shared" si="58"/>
        <v>0</v>
      </c>
      <c r="O1745">
        <f t="shared" si="59"/>
        <v>945</v>
      </c>
    </row>
    <row r="1746" spans="1:15" x14ac:dyDescent="0.35">
      <c r="A1746" t="s">
        <v>26</v>
      </c>
      <c r="B1746" t="s">
        <v>32</v>
      </c>
      <c r="C1746" t="s">
        <v>20</v>
      </c>
      <c r="D1746" t="s">
        <v>21</v>
      </c>
      <c r="E1746" t="s">
        <v>5</v>
      </c>
      <c r="G1746" t="s">
        <v>22</v>
      </c>
      <c r="H1746">
        <v>277452</v>
      </c>
      <c r="I1746">
        <v>277700</v>
      </c>
      <c r="J1746" t="s">
        <v>30</v>
      </c>
      <c r="K1746" t="s">
        <v>713</v>
      </c>
      <c r="L1746" t="s">
        <v>712</v>
      </c>
      <c r="M1746">
        <f>IF(ABS(I1746-H1747)&lt;=100,M1745,M1745+1)</f>
        <v>947</v>
      </c>
      <c r="N1746" t="str">
        <f t="shared" si="58"/>
        <v>0</v>
      </c>
      <c r="O1746">
        <f t="shared" si="59"/>
        <v>946</v>
      </c>
    </row>
    <row r="1747" spans="1:15" x14ac:dyDescent="0.35">
      <c r="A1747" t="s">
        <v>26</v>
      </c>
      <c r="B1747" t="s">
        <v>32</v>
      </c>
      <c r="C1747" t="s">
        <v>20</v>
      </c>
      <c r="D1747" t="s">
        <v>21</v>
      </c>
      <c r="E1747" t="s">
        <v>5</v>
      </c>
      <c r="G1747" t="s">
        <v>22</v>
      </c>
      <c r="H1747">
        <v>288847</v>
      </c>
      <c r="I1747">
        <v>289386</v>
      </c>
      <c r="J1747" t="s">
        <v>30</v>
      </c>
      <c r="K1747" t="s">
        <v>752</v>
      </c>
      <c r="L1747" t="s">
        <v>751</v>
      </c>
      <c r="M1747">
        <f>IF(ABS(I1747-H1748)&lt;=100,M1746,M1746+1)</f>
        <v>948</v>
      </c>
      <c r="N1747" t="str">
        <f t="shared" si="58"/>
        <v>0</v>
      </c>
      <c r="O1747">
        <f t="shared" si="59"/>
        <v>947</v>
      </c>
    </row>
    <row r="1748" spans="1:15" x14ac:dyDescent="0.35">
      <c r="A1748" t="s">
        <v>26</v>
      </c>
      <c r="B1748" t="s">
        <v>32</v>
      </c>
      <c r="C1748" t="s">
        <v>20</v>
      </c>
      <c r="D1748" t="s">
        <v>21</v>
      </c>
      <c r="E1748" t="s">
        <v>5</v>
      </c>
      <c r="G1748" t="s">
        <v>22</v>
      </c>
      <c r="H1748">
        <v>304589</v>
      </c>
      <c r="I1748">
        <v>305878</v>
      </c>
      <c r="J1748" t="s">
        <v>30</v>
      </c>
      <c r="K1748" t="s">
        <v>793</v>
      </c>
      <c r="L1748" t="s">
        <v>792</v>
      </c>
      <c r="M1748">
        <f>IF(ABS(I1748-H1749)&lt;=100,M1747,M1747+1)</f>
        <v>949</v>
      </c>
      <c r="N1748" t="str">
        <f t="shared" si="58"/>
        <v>0</v>
      </c>
      <c r="O1748">
        <f t="shared" si="59"/>
        <v>948</v>
      </c>
    </row>
    <row r="1749" spans="1:15" x14ac:dyDescent="0.35">
      <c r="A1749" t="s">
        <v>26</v>
      </c>
      <c r="B1749" t="s">
        <v>32</v>
      </c>
      <c r="C1749" t="s">
        <v>20</v>
      </c>
      <c r="D1749" t="s">
        <v>21</v>
      </c>
      <c r="E1749" t="s">
        <v>5</v>
      </c>
      <c r="G1749" t="s">
        <v>22</v>
      </c>
      <c r="H1749">
        <v>310576</v>
      </c>
      <c r="I1749">
        <v>312147</v>
      </c>
      <c r="J1749" t="s">
        <v>30</v>
      </c>
      <c r="K1749" t="s">
        <v>808</v>
      </c>
      <c r="L1749" t="s">
        <v>807</v>
      </c>
      <c r="M1749">
        <f>IF(ABS(I1749-H1750)&lt;=100,M1748,M1748+1)</f>
        <v>950</v>
      </c>
      <c r="N1749" t="str">
        <f t="shared" si="58"/>
        <v>0</v>
      </c>
      <c r="O1749">
        <f t="shared" si="59"/>
        <v>949</v>
      </c>
    </row>
    <row r="1750" spans="1:15" x14ac:dyDescent="0.35">
      <c r="A1750" t="s">
        <v>26</v>
      </c>
      <c r="B1750" t="s">
        <v>32</v>
      </c>
      <c r="C1750" t="s">
        <v>20</v>
      </c>
      <c r="D1750" t="s">
        <v>21</v>
      </c>
      <c r="E1750" t="s">
        <v>5</v>
      </c>
      <c r="G1750" t="s">
        <v>22</v>
      </c>
      <c r="H1750">
        <v>329117</v>
      </c>
      <c r="I1750">
        <v>329650</v>
      </c>
      <c r="J1750" t="s">
        <v>30</v>
      </c>
      <c r="K1750" t="s">
        <v>53</v>
      </c>
      <c r="L1750" t="s">
        <v>855</v>
      </c>
      <c r="M1750">
        <f>IF(ABS(I1750-H1751)&lt;=100,M1749,M1749+1)</f>
        <v>951</v>
      </c>
      <c r="N1750">
        <f t="shared" si="58"/>
        <v>951</v>
      </c>
      <c r="O1750">
        <f t="shared" si="59"/>
        <v>950</v>
      </c>
    </row>
    <row r="1751" spans="1:15" x14ac:dyDescent="0.35">
      <c r="A1751" t="s">
        <v>26</v>
      </c>
      <c r="B1751" t="s">
        <v>32</v>
      </c>
      <c r="C1751" t="s">
        <v>20</v>
      </c>
      <c r="D1751" t="s">
        <v>21</v>
      </c>
      <c r="E1751" t="s">
        <v>5</v>
      </c>
      <c r="G1751" t="s">
        <v>22</v>
      </c>
      <c r="H1751">
        <v>351330</v>
      </c>
      <c r="I1751">
        <v>351734</v>
      </c>
      <c r="J1751" t="s">
        <v>30</v>
      </c>
      <c r="K1751" t="s">
        <v>28</v>
      </c>
      <c r="L1751" t="s">
        <v>927</v>
      </c>
      <c r="M1751">
        <f>IF(ABS(I1751-H1752)&lt;=100,M1750,M1750+1)</f>
        <v>951</v>
      </c>
      <c r="N1751">
        <f t="shared" si="58"/>
        <v>951</v>
      </c>
      <c r="O1751">
        <f t="shared" si="59"/>
        <v>951</v>
      </c>
    </row>
    <row r="1752" spans="1:15" x14ac:dyDescent="0.35">
      <c r="A1752" t="s">
        <v>26</v>
      </c>
      <c r="B1752" t="s">
        <v>32</v>
      </c>
      <c r="C1752" t="s">
        <v>20</v>
      </c>
      <c r="D1752" t="s">
        <v>21</v>
      </c>
      <c r="E1752" t="s">
        <v>5</v>
      </c>
      <c r="G1752" t="s">
        <v>22</v>
      </c>
      <c r="H1752">
        <v>351715</v>
      </c>
      <c r="I1752">
        <v>352254</v>
      </c>
      <c r="J1752" t="s">
        <v>30</v>
      </c>
      <c r="K1752" t="s">
        <v>28</v>
      </c>
      <c r="L1752" t="s">
        <v>929</v>
      </c>
      <c r="M1752">
        <f>IF(ABS(I1752-H1753)&lt;=100,M1751,M1751+1)</f>
        <v>951</v>
      </c>
      <c r="N1752">
        <f t="shared" si="58"/>
        <v>951</v>
      </c>
      <c r="O1752">
        <f t="shared" si="59"/>
        <v>951</v>
      </c>
    </row>
    <row r="1753" spans="1:15" x14ac:dyDescent="0.35">
      <c r="A1753" t="s">
        <v>26</v>
      </c>
      <c r="B1753" t="s">
        <v>32</v>
      </c>
      <c r="C1753" t="s">
        <v>20</v>
      </c>
      <c r="D1753" t="s">
        <v>21</v>
      </c>
      <c r="E1753" t="s">
        <v>5</v>
      </c>
      <c r="G1753" t="s">
        <v>22</v>
      </c>
      <c r="H1753">
        <v>352313</v>
      </c>
      <c r="I1753">
        <v>354127</v>
      </c>
      <c r="J1753" t="s">
        <v>30</v>
      </c>
      <c r="K1753" t="s">
        <v>28</v>
      </c>
      <c r="L1753" t="s">
        <v>931</v>
      </c>
      <c r="M1753">
        <f>IF(ABS(I1753-H1754)&lt;=100,M1752,M1752+1)</f>
        <v>952</v>
      </c>
      <c r="N1753">
        <f t="shared" si="58"/>
        <v>952</v>
      </c>
      <c r="O1753">
        <f t="shared" si="59"/>
        <v>951</v>
      </c>
    </row>
    <row r="1754" spans="1:15" x14ac:dyDescent="0.35">
      <c r="A1754" t="s">
        <v>26</v>
      </c>
      <c r="B1754" t="s">
        <v>32</v>
      </c>
      <c r="C1754" t="s">
        <v>20</v>
      </c>
      <c r="D1754" t="s">
        <v>21</v>
      </c>
      <c r="E1754" t="s">
        <v>5</v>
      </c>
      <c r="G1754" t="s">
        <v>22</v>
      </c>
      <c r="H1754">
        <v>357177</v>
      </c>
      <c r="I1754">
        <v>358040</v>
      </c>
      <c r="J1754" t="s">
        <v>30</v>
      </c>
      <c r="K1754" t="s">
        <v>939</v>
      </c>
      <c r="L1754" t="s">
        <v>938</v>
      </c>
      <c r="M1754">
        <f>IF(ABS(I1754-H1755)&lt;=100,M1753,M1753+1)</f>
        <v>952</v>
      </c>
      <c r="N1754">
        <f t="shared" si="58"/>
        <v>952</v>
      </c>
      <c r="O1754">
        <f t="shared" si="59"/>
        <v>952</v>
      </c>
    </row>
    <row r="1755" spans="1:15" x14ac:dyDescent="0.35">
      <c r="A1755" t="s">
        <v>26</v>
      </c>
      <c r="B1755" t="s">
        <v>32</v>
      </c>
      <c r="C1755" t="s">
        <v>20</v>
      </c>
      <c r="D1755" t="s">
        <v>21</v>
      </c>
      <c r="E1755" t="s">
        <v>5</v>
      </c>
      <c r="G1755" t="s">
        <v>22</v>
      </c>
      <c r="H1755">
        <v>358037</v>
      </c>
      <c r="I1755">
        <v>358834</v>
      </c>
      <c r="J1755" t="s">
        <v>30</v>
      </c>
      <c r="K1755" t="s">
        <v>939</v>
      </c>
      <c r="L1755" t="s">
        <v>941</v>
      </c>
      <c r="M1755">
        <f>IF(ABS(I1755-H1756)&lt;=100,M1754,M1754+1)</f>
        <v>953</v>
      </c>
      <c r="N1755" t="str">
        <f t="shared" si="58"/>
        <v>0</v>
      </c>
      <c r="O1755">
        <f t="shared" si="59"/>
        <v>952</v>
      </c>
    </row>
    <row r="1756" spans="1:15" x14ac:dyDescent="0.35">
      <c r="A1756" t="s">
        <v>26</v>
      </c>
      <c r="B1756" t="s">
        <v>32</v>
      </c>
      <c r="C1756" t="s">
        <v>20</v>
      </c>
      <c r="D1756" t="s">
        <v>21</v>
      </c>
      <c r="E1756" t="s">
        <v>5</v>
      </c>
      <c r="G1756" t="s">
        <v>22</v>
      </c>
      <c r="H1756">
        <v>402229</v>
      </c>
      <c r="I1756">
        <v>403158</v>
      </c>
      <c r="J1756" t="s">
        <v>30</v>
      </c>
      <c r="K1756" t="s">
        <v>1045</v>
      </c>
      <c r="L1756" t="s">
        <v>1044</v>
      </c>
      <c r="M1756">
        <f>IF(ABS(I1756-H1757)&lt;=100,M1755,M1755+1)</f>
        <v>954</v>
      </c>
      <c r="N1756" t="str">
        <f t="shared" si="58"/>
        <v>0</v>
      </c>
      <c r="O1756">
        <f t="shared" si="59"/>
        <v>953</v>
      </c>
    </row>
    <row r="1757" spans="1:15" x14ac:dyDescent="0.35">
      <c r="A1757" t="s">
        <v>26</v>
      </c>
      <c r="B1757" t="s">
        <v>32</v>
      </c>
      <c r="C1757" t="s">
        <v>20</v>
      </c>
      <c r="D1757" t="s">
        <v>21</v>
      </c>
      <c r="E1757" t="s">
        <v>5</v>
      </c>
      <c r="G1757" t="s">
        <v>22</v>
      </c>
      <c r="H1757">
        <v>409595</v>
      </c>
      <c r="I1757">
        <v>409906</v>
      </c>
      <c r="J1757" t="s">
        <v>30</v>
      </c>
      <c r="K1757" t="s">
        <v>28</v>
      </c>
      <c r="L1757" t="s">
        <v>1065</v>
      </c>
      <c r="M1757">
        <f>IF(ABS(I1757-H1758)&lt;=100,M1756,M1756+1)</f>
        <v>955</v>
      </c>
      <c r="N1757" t="str">
        <f t="shared" si="58"/>
        <v>0</v>
      </c>
      <c r="O1757">
        <f t="shared" si="59"/>
        <v>954</v>
      </c>
    </row>
    <row r="1758" spans="1:15" x14ac:dyDescent="0.35">
      <c r="A1758" t="s">
        <v>26</v>
      </c>
      <c r="B1758" t="s">
        <v>32</v>
      </c>
      <c r="C1758" t="s">
        <v>20</v>
      </c>
      <c r="D1758" t="s">
        <v>21</v>
      </c>
      <c r="E1758" t="s">
        <v>5</v>
      </c>
      <c r="G1758" t="s">
        <v>22</v>
      </c>
      <c r="H1758">
        <v>412831</v>
      </c>
      <c r="I1758">
        <v>413217</v>
      </c>
      <c r="J1758" t="s">
        <v>30</v>
      </c>
      <c r="K1758" t="s">
        <v>1077</v>
      </c>
      <c r="L1758" t="s">
        <v>1076</v>
      </c>
      <c r="M1758">
        <f>IF(ABS(I1758-H1759)&lt;=100,M1757,M1757+1)</f>
        <v>956</v>
      </c>
      <c r="N1758" t="str">
        <f t="shared" si="58"/>
        <v>0</v>
      </c>
      <c r="O1758">
        <f t="shared" si="59"/>
        <v>955</v>
      </c>
    </row>
    <row r="1759" spans="1:15" x14ac:dyDescent="0.35">
      <c r="A1759" t="s">
        <v>26</v>
      </c>
      <c r="B1759" t="s">
        <v>32</v>
      </c>
      <c r="C1759" t="s">
        <v>20</v>
      </c>
      <c r="D1759" t="s">
        <v>21</v>
      </c>
      <c r="E1759" t="s">
        <v>5</v>
      </c>
      <c r="G1759" t="s">
        <v>22</v>
      </c>
      <c r="H1759">
        <v>446737</v>
      </c>
      <c r="I1759">
        <v>447042</v>
      </c>
      <c r="J1759" t="s">
        <v>30</v>
      </c>
      <c r="K1759" t="s">
        <v>28</v>
      </c>
      <c r="L1759" t="s">
        <v>1169</v>
      </c>
      <c r="M1759">
        <f>IF(ABS(I1759-H1760)&lt;=100,M1758,M1758+1)</f>
        <v>957</v>
      </c>
      <c r="N1759" t="str">
        <f t="shared" si="58"/>
        <v>0</v>
      </c>
      <c r="O1759">
        <f t="shared" si="59"/>
        <v>956</v>
      </c>
    </row>
    <row r="1760" spans="1:15" x14ac:dyDescent="0.35">
      <c r="A1760" t="s">
        <v>26</v>
      </c>
      <c r="B1760" t="s">
        <v>32</v>
      </c>
      <c r="C1760" t="s">
        <v>20</v>
      </c>
      <c r="D1760" t="s">
        <v>21</v>
      </c>
      <c r="E1760" t="s">
        <v>5</v>
      </c>
      <c r="G1760" t="s">
        <v>22</v>
      </c>
      <c r="H1760">
        <v>449609</v>
      </c>
      <c r="I1760">
        <v>450706</v>
      </c>
      <c r="J1760" t="s">
        <v>30</v>
      </c>
      <c r="K1760" t="s">
        <v>1177</v>
      </c>
      <c r="L1760" t="s">
        <v>1176</v>
      </c>
      <c r="M1760">
        <f>IF(ABS(I1760-H1761)&lt;=100,M1759,M1759+1)</f>
        <v>958</v>
      </c>
      <c r="N1760" t="str">
        <f t="shared" si="58"/>
        <v>0</v>
      </c>
      <c r="O1760">
        <f t="shared" si="59"/>
        <v>957</v>
      </c>
    </row>
    <row r="1761" spans="1:15" x14ac:dyDescent="0.35">
      <c r="A1761" t="s">
        <v>26</v>
      </c>
      <c r="B1761" t="s">
        <v>32</v>
      </c>
      <c r="C1761" t="s">
        <v>20</v>
      </c>
      <c r="D1761" t="s">
        <v>21</v>
      </c>
      <c r="E1761" t="s">
        <v>5</v>
      </c>
      <c r="G1761" t="s">
        <v>22</v>
      </c>
      <c r="H1761">
        <v>450936</v>
      </c>
      <c r="I1761">
        <v>451403</v>
      </c>
      <c r="J1761" t="s">
        <v>30</v>
      </c>
      <c r="K1761" t="s">
        <v>1180</v>
      </c>
      <c r="L1761" t="s">
        <v>1179</v>
      </c>
      <c r="M1761">
        <f>IF(ABS(I1761-H1762)&lt;=100,M1760,M1760+1)</f>
        <v>959</v>
      </c>
      <c r="N1761" t="str">
        <f t="shared" si="58"/>
        <v>0</v>
      </c>
      <c r="O1761">
        <f t="shared" si="59"/>
        <v>958</v>
      </c>
    </row>
    <row r="1762" spans="1:15" x14ac:dyDescent="0.35">
      <c r="A1762" t="s">
        <v>26</v>
      </c>
      <c r="B1762" t="s">
        <v>32</v>
      </c>
      <c r="C1762" t="s">
        <v>20</v>
      </c>
      <c r="D1762" t="s">
        <v>21</v>
      </c>
      <c r="E1762" t="s">
        <v>5</v>
      </c>
      <c r="G1762" t="s">
        <v>22</v>
      </c>
      <c r="H1762">
        <v>452565</v>
      </c>
      <c r="I1762">
        <v>453230</v>
      </c>
      <c r="J1762" t="s">
        <v>30</v>
      </c>
      <c r="K1762" t="s">
        <v>1186</v>
      </c>
      <c r="L1762" t="s">
        <v>1185</v>
      </c>
      <c r="M1762">
        <f>IF(ABS(I1762-H1763)&lt;=100,M1761,M1761+1)</f>
        <v>960</v>
      </c>
      <c r="N1762" t="str">
        <f t="shared" si="58"/>
        <v>0</v>
      </c>
      <c r="O1762">
        <f t="shared" si="59"/>
        <v>959</v>
      </c>
    </row>
    <row r="1763" spans="1:15" x14ac:dyDescent="0.35">
      <c r="A1763" t="s">
        <v>26</v>
      </c>
      <c r="B1763" t="s">
        <v>32</v>
      </c>
      <c r="C1763" t="s">
        <v>20</v>
      </c>
      <c r="D1763" t="s">
        <v>21</v>
      </c>
      <c r="E1763" t="s">
        <v>5</v>
      </c>
      <c r="G1763" t="s">
        <v>22</v>
      </c>
      <c r="H1763">
        <v>453648</v>
      </c>
      <c r="I1763">
        <v>454355</v>
      </c>
      <c r="J1763" t="s">
        <v>30</v>
      </c>
      <c r="K1763" t="s">
        <v>1191</v>
      </c>
      <c r="L1763" t="s">
        <v>1190</v>
      </c>
      <c r="M1763">
        <f>IF(ABS(I1763-H1764)&lt;=100,M1762,M1762+1)</f>
        <v>961</v>
      </c>
      <c r="N1763">
        <f t="shared" si="58"/>
        <v>961</v>
      </c>
      <c r="O1763">
        <f t="shared" si="59"/>
        <v>960</v>
      </c>
    </row>
    <row r="1764" spans="1:15" x14ac:dyDescent="0.35">
      <c r="A1764" t="s">
        <v>26</v>
      </c>
      <c r="B1764" t="s">
        <v>32</v>
      </c>
      <c r="C1764" t="s">
        <v>20</v>
      </c>
      <c r="D1764" t="s">
        <v>21</v>
      </c>
      <c r="E1764" t="s">
        <v>5</v>
      </c>
      <c r="G1764" t="s">
        <v>22</v>
      </c>
      <c r="H1764">
        <v>468420</v>
      </c>
      <c r="I1764">
        <v>469220</v>
      </c>
      <c r="J1764" t="s">
        <v>30</v>
      </c>
      <c r="K1764" t="s">
        <v>1233</v>
      </c>
      <c r="L1764" t="s">
        <v>1232</v>
      </c>
      <c r="M1764">
        <f>IF(ABS(I1764-H1765)&lt;=100,M1763,M1763+1)</f>
        <v>961</v>
      </c>
      <c r="N1764">
        <f t="shared" si="58"/>
        <v>961</v>
      </c>
      <c r="O1764">
        <f t="shared" si="59"/>
        <v>961</v>
      </c>
    </row>
    <row r="1765" spans="1:15" x14ac:dyDescent="0.35">
      <c r="A1765" t="s">
        <v>26</v>
      </c>
      <c r="B1765" t="s">
        <v>32</v>
      </c>
      <c r="C1765" t="s">
        <v>20</v>
      </c>
      <c r="D1765" t="s">
        <v>21</v>
      </c>
      <c r="E1765" t="s">
        <v>5</v>
      </c>
      <c r="G1765" t="s">
        <v>22</v>
      </c>
      <c r="H1765">
        <v>469269</v>
      </c>
      <c r="I1765">
        <v>469748</v>
      </c>
      <c r="J1765" t="s">
        <v>30</v>
      </c>
      <c r="K1765" t="s">
        <v>1236</v>
      </c>
      <c r="L1765" t="s">
        <v>1235</v>
      </c>
      <c r="M1765">
        <f>IF(ABS(I1765-H1766)&lt;=100,M1764,M1764+1)</f>
        <v>962</v>
      </c>
      <c r="N1765" t="str">
        <f t="shared" si="58"/>
        <v>0</v>
      </c>
      <c r="O1765">
        <f t="shared" si="59"/>
        <v>961</v>
      </c>
    </row>
    <row r="1766" spans="1:15" x14ac:dyDescent="0.35">
      <c r="A1766" t="s">
        <v>26</v>
      </c>
      <c r="B1766" t="s">
        <v>32</v>
      </c>
      <c r="C1766" t="s">
        <v>20</v>
      </c>
      <c r="D1766" t="s">
        <v>21</v>
      </c>
      <c r="E1766" t="s">
        <v>5</v>
      </c>
      <c r="G1766" t="s">
        <v>22</v>
      </c>
      <c r="H1766">
        <v>471332</v>
      </c>
      <c r="I1766">
        <v>471934</v>
      </c>
      <c r="J1766" t="s">
        <v>30</v>
      </c>
      <c r="K1766" t="s">
        <v>1242</v>
      </c>
      <c r="L1766" t="s">
        <v>1241</v>
      </c>
      <c r="M1766">
        <f>IF(ABS(I1766-H1767)&lt;=100,M1765,M1765+1)</f>
        <v>963</v>
      </c>
      <c r="N1766" t="str">
        <f t="shared" si="58"/>
        <v>0</v>
      </c>
      <c r="O1766">
        <f t="shared" si="59"/>
        <v>962</v>
      </c>
    </row>
    <row r="1767" spans="1:15" x14ac:dyDescent="0.35">
      <c r="A1767" t="s">
        <v>26</v>
      </c>
      <c r="B1767" t="s">
        <v>32</v>
      </c>
      <c r="C1767" t="s">
        <v>20</v>
      </c>
      <c r="D1767" t="s">
        <v>21</v>
      </c>
      <c r="E1767" t="s">
        <v>5</v>
      </c>
      <c r="G1767" t="s">
        <v>22</v>
      </c>
      <c r="H1767">
        <v>473405</v>
      </c>
      <c r="I1767">
        <v>474211</v>
      </c>
      <c r="J1767" t="s">
        <v>30</v>
      </c>
      <c r="K1767" t="s">
        <v>48</v>
      </c>
      <c r="L1767" t="s">
        <v>1247</v>
      </c>
      <c r="M1767">
        <f>IF(ABS(I1767-H1768)&lt;=100,M1766,M1766+1)</f>
        <v>964</v>
      </c>
      <c r="N1767" t="str">
        <f t="shared" si="58"/>
        <v>0</v>
      </c>
      <c r="O1767">
        <f t="shared" si="59"/>
        <v>963</v>
      </c>
    </row>
    <row r="1768" spans="1:15" x14ac:dyDescent="0.35">
      <c r="A1768" t="s">
        <v>26</v>
      </c>
      <c r="B1768" t="s">
        <v>32</v>
      </c>
      <c r="C1768" t="s">
        <v>20</v>
      </c>
      <c r="D1768" t="s">
        <v>21</v>
      </c>
      <c r="E1768" t="s">
        <v>5</v>
      </c>
      <c r="G1768" t="s">
        <v>22</v>
      </c>
      <c r="H1768">
        <v>475899</v>
      </c>
      <c r="I1768">
        <v>478877</v>
      </c>
      <c r="J1768" t="s">
        <v>30</v>
      </c>
      <c r="K1768" t="s">
        <v>1255</v>
      </c>
      <c r="L1768" t="s">
        <v>1254</v>
      </c>
      <c r="M1768">
        <f>IF(ABS(I1768-H1769)&lt;=100,M1767,M1767+1)</f>
        <v>965</v>
      </c>
      <c r="N1768">
        <f t="shared" si="58"/>
        <v>965</v>
      </c>
      <c r="O1768">
        <f t="shared" si="59"/>
        <v>964</v>
      </c>
    </row>
    <row r="1769" spans="1:15" x14ac:dyDescent="0.35">
      <c r="A1769" t="s">
        <v>26</v>
      </c>
      <c r="B1769" t="s">
        <v>32</v>
      </c>
      <c r="C1769" t="s">
        <v>20</v>
      </c>
      <c r="D1769" t="s">
        <v>21</v>
      </c>
      <c r="E1769" t="s">
        <v>5</v>
      </c>
      <c r="G1769" t="s">
        <v>22</v>
      </c>
      <c r="H1769">
        <v>480809</v>
      </c>
      <c r="I1769">
        <v>481441</v>
      </c>
      <c r="J1769" t="s">
        <v>30</v>
      </c>
      <c r="K1769" t="s">
        <v>1261</v>
      </c>
      <c r="L1769" t="s">
        <v>1260</v>
      </c>
      <c r="M1769">
        <f>IF(ABS(I1769-H1770)&lt;=100,M1768,M1768+1)</f>
        <v>965</v>
      </c>
      <c r="N1769">
        <f t="shared" si="58"/>
        <v>965</v>
      </c>
      <c r="O1769">
        <f t="shared" si="59"/>
        <v>965</v>
      </c>
    </row>
    <row r="1770" spans="1:15" x14ac:dyDescent="0.35">
      <c r="A1770" t="s">
        <v>26</v>
      </c>
      <c r="B1770" t="s">
        <v>32</v>
      </c>
      <c r="C1770" t="s">
        <v>20</v>
      </c>
      <c r="D1770" t="s">
        <v>21</v>
      </c>
      <c r="E1770" t="s">
        <v>5</v>
      </c>
      <c r="G1770" t="s">
        <v>22</v>
      </c>
      <c r="H1770">
        <v>481465</v>
      </c>
      <c r="I1770">
        <v>482109</v>
      </c>
      <c r="J1770" t="s">
        <v>30</v>
      </c>
      <c r="K1770" t="s">
        <v>1264</v>
      </c>
      <c r="L1770" t="s">
        <v>1263</v>
      </c>
      <c r="M1770">
        <f>IF(ABS(I1770-H1771)&lt;=100,M1769,M1769+1)</f>
        <v>965</v>
      </c>
      <c r="N1770">
        <f t="shared" si="58"/>
        <v>965</v>
      </c>
      <c r="O1770">
        <f t="shared" si="59"/>
        <v>965</v>
      </c>
    </row>
    <row r="1771" spans="1:15" x14ac:dyDescent="0.35">
      <c r="A1771" t="s">
        <v>26</v>
      </c>
      <c r="B1771" t="s">
        <v>32</v>
      </c>
      <c r="C1771" t="s">
        <v>20</v>
      </c>
      <c r="D1771" t="s">
        <v>21</v>
      </c>
      <c r="E1771" t="s">
        <v>5</v>
      </c>
      <c r="G1771" t="s">
        <v>22</v>
      </c>
      <c r="H1771">
        <v>482106</v>
      </c>
      <c r="I1771">
        <v>483257</v>
      </c>
      <c r="J1771" t="s">
        <v>30</v>
      </c>
      <c r="K1771" t="s">
        <v>1267</v>
      </c>
      <c r="L1771" t="s">
        <v>1266</v>
      </c>
      <c r="M1771">
        <f>IF(ABS(I1771-H1772)&lt;=100,M1770,M1770+1)</f>
        <v>966</v>
      </c>
      <c r="N1771" t="str">
        <f t="shared" si="58"/>
        <v>0</v>
      </c>
      <c r="O1771">
        <f t="shared" si="59"/>
        <v>965</v>
      </c>
    </row>
    <row r="1772" spans="1:15" x14ac:dyDescent="0.35">
      <c r="A1772" t="s">
        <v>26</v>
      </c>
      <c r="B1772" t="s">
        <v>32</v>
      </c>
      <c r="C1772" t="s">
        <v>20</v>
      </c>
      <c r="D1772" t="s">
        <v>21</v>
      </c>
      <c r="E1772" t="s">
        <v>5</v>
      </c>
      <c r="G1772" t="s">
        <v>22</v>
      </c>
      <c r="H1772">
        <v>495703</v>
      </c>
      <c r="I1772">
        <v>496017</v>
      </c>
      <c r="J1772" t="s">
        <v>30</v>
      </c>
      <c r="K1772" t="s">
        <v>1302</v>
      </c>
      <c r="L1772" t="s">
        <v>1301</v>
      </c>
      <c r="M1772">
        <f>IF(ABS(I1772-H1773)&lt;=100,M1771,M1771+1)</f>
        <v>967</v>
      </c>
      <c r="N1772" t="str">
        <f t="shared" si="58"/>
        <v>0</v>
      </c>
      <c r="O1772">
        <f t="shared" si="59"/>
        <v>966</v>
      </c>
    </row>
    <row r="1773" spans="1:15" x14ac:dyDescent="0.35">
      <c r="A1773" t="s">
        <v>26</v>
      </c>
      <c r="B1773" t="s">
        <v>32</v>
      </c>
      <c r="C1773" t="s">
        <v>20</v>
      </c>
      <c r="D1773" t="s">
        <v>21</v>
      </c>
      <c r="E1773" t="s">
        <v>5</v>
      </c>
      <c r="G1773" t="s">
        <v>22</v>
      </c>
      <c r="H1773">
        <v>501818</v>
      </c>
      <c r="I1773">
        <v>502039</v>
      </c>
      <c r="J1773" t="s">
        <v>30</v>
      </c>
      <c r="K1773" t="s">
        <v>1319</v>
      </c>
      <c r="L1773" t="s">
        <v>1318</v>
      </c>
      <c r="M1773">
        <f>IF(ABS(I1773-H1774)&lt;=100,M1772,M1772+1)</f>
        <v>968</v>
      </c>
      <c r="N1773" t="str">
        <f t="shared" si="58"/>
        <v>0</v>
      </c>
      <c r="O1773">
        <f t="shared" si="59"/>
        <v>967</v>
      </c>
    </row>
    <row r="1774" spans="1:15" x14ac:dyDescent="0.35">
      <c r="A1774" t="s">
        <v>26</v>
      </c>
      <c r="B1774" t="s">
        <v>32</v>
      </c>
      <c r="C1774" t="s">
        <v>20</v>
      </c>
      <c r="D1774" t="s">
        <v>21</v>
      </c>
      <c r="E1774" t="s">
        <v>5</v>
      </c>
      <c r="G1774" t="s">
        <v>22</v>
      </c>
      <c r="H1774">
        <v>504537</v>
      </c>
      <c r="I1774">
        <v>505802</v>
      </c>
      <c r="J1774" t="s">
        <v>30</v>
      </c>
      <c r="K1774" t="s">
        <v>28</v>
      </c>
      <c r="L1774" t="s">
        <v>1327</v>
      </c>
      <c r="M1774">
        <f>IF(ABS(I1774-H1775)&lt;=100,M1773,M1773+1)</f>
        <v>969</v>
      </c>
      <c r="N1774">
        <f t="shared" si="58"/>
        <v>969</v>
      </c>
      <c r="O1774">
        <f t="shared" si="59"/>
        <v>968</v>
      </c>
    </row>
    <row r="1775" spans="1:15" x14ac:dyDescent="0.35">
      <c r="A1775" t="s">
        <v>26</v>
      </c>
      <c r="B1775" t="s">
        <v>32</v>
      </c>
      <c r="C1775" t="s">
        <v>20</v>
      </c>
      <c r="D1775" t="s">
        <v>21</v>
      </c>
      <c r="E1775" t="s">
        <v>5</v>
      </c>
      <c r="G1775" t="s">
        <v>22</v>
      </c>
      <c r="H1775">
        <v>510656</v>
      </c>
      <c r="I1775">
        <v>511633</v>
      </c>
      <c r="J1775" t="s">
        <v>30</v>
      </c>
      <c r="K1775" t="s">
        <v>1338</v>
      </c>
      <c r="L1775" t="s">
        <v>1337</v>
      </c>
      <c r="M1775">
        <f>IF(ABS(I1775-H1776)&lt;=100,M1774,M1774+1)</f>
        <v>969</v>
      </c>
      <c r="N1775">
        <f t="shared" si="58"/>
        <v>969</v>
      </c>
      <c r="O1775">
        <f t="shared" si="59"/>
        <v>969</v>
      </c>
    </row>
    <row r="1776" spans="1:15" x14ac:dyDescent="0.35">
      <c r="A1776" t="s">
        <v>26</v>
      </c>
      <c r="B1776" t="s">
        <v>32</v>
      </c>
      <c r="C1776" t="s">
        <v>20</v>
      </c>
      <c r="D1776" t="s">
        <v>21</v>
      </c>
      <c r="E1776" t="s">
        <v>5</v>
      </c>
      <c r="G1776" t="s">
        <v>22</v>
      </c>
      <c r="H1776">
        <v>511630</v>
      </c>
      <c r="I1776">
        <v>512181</v>
      </c>
      <c r="J1776" t="s">
        <v>30</v>
      </c>
      <c r="K1776" t="s">
        <v>634</v>
      </c>
      <c r="L1776" t="s">
        <v>1340</v>
      </c>
      <c r="M1776">
        <f>IF(ABS(I1776-H1777)&lt;=100,M1775,M1775+1)</f>
        <v>970</v>
      </c>
      <c r="N1776">
        <f t="shared" si="58"/>
        <v>970</v>
      </c>
      <c r="O1776">
        <f t="shared" si="59"/>
        <v>969</v>
      </c>
    </row>
    <row r="1777" spans="1:15" x14ac:dyDescent="0.35">
      <c r="A1777" t="s">
        <v>26</v>
      </c>
      <c r="B1777" t="s">
        <v>32</v>
      </c>
      <c r="C1777" t="s">
        <v>20</v>
      </c>
      <c r="D1777" t="s">
        <v>21</v>
      </c>
      <c r="E1777" t="s">
        <v>5</v>
      </c>
      <c r="G1777" t="s">
        <v>22</v>
      </c>
      <c r="H1777">
        <v>519550</v>
      </c>
      <c r="I1777">
        <v>520749</v>
      </c>
      <c r="J1777" t="s">
        <v>30</v>
      </c>
      <c r="K1777" t="s">
        <v>125</v>
      </c>
      <c r="L1777" t="s">
        <v>1362</v>
      </c>
      <c r="M1777">
        <f>IF(ABS(I1777-H1778)&lt;=100,M1776,M1776+1)</f>
        <v>970</v>
      </c>
      <c r="N1777">
        <f t="shared" si="58"/>
        <v>970</v>
      </c>
      <c r="O1777">
        <f t="shared" si="59"/>
        <v>970</v>
      </c>
    </row>
    <row r="1778" spans="1:15" x14ac:dyDescent="0.35">
      <c r="A1778" t="s">
        <v>26</v>
      </c>
      <c r="B1778" t="s">
        <v>32</v>
      </c>
      <c r="C1778" t="s">
        <v>20</v>
      </c>
      <c r="D1778" t="s">
        <v>21</v>
      </c>
      <c r="E1778" t="s">
        <v>5</v>
      </c>
      <c r="G1778" t="s">
        <v>22</v>
      </c>
      <c r="H1778">
        <v>520709</v>
      </c>
      <c r="I1778">
        <v>520903</v>
      </c>
      <c r="J1778" t="s">
        <v>30</v>
      </c>
      <c r="K1778" t="s">
        <v>28</v>
      </c>
      <c r="L1778" t="s">
        <v>1364</v>
      </c>
      <c r="M1778">
        <f>IF(ABS(I1778-H1779)&lt;=100,M1777,M1777+1)</f>
        <v>970</v>
      </c>
      <c r="N1778">
        <f t="shared" si="58"/>
        <v>970</v>
      </c>
      <c r="O1778">
        <f t="shared" si="59"/>
        <v>970</v>
      </c>
    </row>
    <row r="1779" spans="1:15" x14ac:dyDescent="0.35">
      <c r="A1779" t="s">
        <v>26</v>
      </c>
      <c r="B1779" t="s">
        <v>32</v>
      </c>
      <c r="C1779" t="s">
        <v>20</v>
      </c>
      <c r="D1779" t="s">
        <v>21</v>
      </c>
      <c r="E1779" t="s">
        <v>5</v>
      </c>
      <c r="G1779" t="s">
        <v>22</v>
      </c>
      <c r="H1779">
        <v>520907</v>
      </c>
      <c r="I1779">
        <v>521191</v>
      </c>
      <c r="J1779" t="s">
        <v>30</v>
      </c>
      <c r="K1779" t="s">
        <v>1367</v>
      </c>
      <c r="L1779" t="s">
        <v>1366</v>
      </c>
      <c r="M1779">
        <f>IF(ABS(I1779-H1780)&lt;=100,M1778,M1778+1)</f>
        <v>971</v>
      </c>
      <c r="N1779" t="str">
        <f t="shared" si="58"/>
        <v>0</v>
      </c>
      <c r="O1779">
        <f t="shared" si="59"/>
        <v>970</v>
      </c>
    </row>
    <row r="1780" spans="1:15" x14ac:dyDescent="0.35">
      <c r="A1780" t="s">
        <v>26</v>
      </c>
      <c r="B1780" t="s">
        <v>32</v>
      </c>
      <c r="C1780" t="s">
        <v>20</v>
      </c>
      <c r="D1780" t="s">
        <v>21</v>
      </c>
      <c r="E1780" t="s">
        <v>5</v>
      </c>
      <c r="G1780" t="s">
        <v>22</v>
      </c>
      <c r="H1780">
        <v>524671</v>
      </c>
      <c r="I1780">
        <v>524877</v>
      </c>
      <c r="J1780" t="s">
        <v>30</v>
      </c>
      <c r="K1780" t="s">
        <v>28</v>
      </c>
      <c r="L1780" t="s">
        <v>1373</v>
      </c>
      <c r="M1780">
        <f>IF(ABS(I1780-H1781)&lt;=100,M1779,M1779+1)</f>
        <v>972</v>
      </c>
      <c r="N1780" t="str">
        <f t="shared" si="58"/>
        <v>0</v>
      </c>
      <c r="O1780">
        <f t="shared" si="59"/>
        <v>971</v>
      </c>
    </row>
    <row r="1781" spans="1:15" x14ac:dyDescent="0.35">
      <c r="A1781" t="s">
        <v>26</v>
      </c>
      <c r="B1781" t="s">
        <v>32</v>
      </c>
      <c r="C1781" t="s">
        <v>20</v>
      </c>
      <c r="D1781" t="s">
        <v>21</v>
      </c>
      <c r="E1781" t="s">
        <v>5</v>
      </c>
      <c r="G1781" t="s">
        <v>22</v>
      </c>
      <c r="H1781">
        <v>528096</v>
      </c>
      <c r="I1781">
        <v>528836</v>
      </c>
      <c r="J1781" t="s">
        <v>30</v>
      </c>
      <c r="K1781" t="s">
        <v>1384</v>
      </c>
      <c r="L1781" t="s">
        <v>1383</v>
      </c>
      <c r="M1781">
        <f>IF(ABS(I1781-H1782)&lt;=100,M1780,M1780+1)</f>
        <v>973</v>
      </c>
      <c r="N1781">
        <f t="shared" si="58"/>
        <v>973</v>
      </c>
      <c r="O1781">
        <f t="shared" si="59"/>
        <v>972</v>
      </c>
    </row>
    <row r="1782" spans="1:15" x14ac:dyDescent="0.35">
      <c r="A1782" t="s">
        <v>26</v>
      </c>
      <c r="B1782" t="s">
        <v>32</v>
      </c>
      <c r="C1782" t="s">
        <v>20</v>
      </c>
      <c r="D1782" t="s">
        <v>21</v>
      </c>
      <c r="E1782" t="s">
        <v>5</v>
      </c>
      <c r="G1782" t="s">
        <v>22</v>
      </c>
      <c r="H1782">
        <v>529490</v>
      </c>
      <c r="I1782">
        <v>530128</v>
      </c>
      <c r="J1782" t="s">
        <v>30</v>
      </c>
      <c r="K1782" t="s">
        <v>28</v>
      </c>
      <c r="L1782" t="s">
        <v>1386</v>
      </c>
      <c r="M1782">
        <f>IF(ABS(I1782-H1783)&lt;=100,M1781,M1781+1)</f>
        <v>973</v>
      </c>
      <c r="N1782">
        <f t="shared" si="58"/>
        <v>973</v>
      </c>
      <c r="O1782">
        <f t="shared" si="59"/>
        <v>973</v>
      </c>
    </row>
    <row r="1783" spans="1:15" x14ac:dyDescent="0.35">
      <c r="A1783" t="s">
        <v>26</v>
      </c>
      <c r="B1783" t="s">
        <v>32</v>
      </c>
      <c r="C1783" t="s">
        <v>20</v>
      </c>
      <c r="D1783" t="s">
        <v>21</v>
      </c>
      <c r="E1783" t="s">
        <v>5</v>
      </c>
      <c r="G1783" t="s">
        <v>22</v>
      </c>
      <c r="H1783">
        <v>530216</v>
      </c>
      <c r="I1783">
        <v>530809</v>
      </c>
      <c r="J1783" t="s">
        <v>30</v>
      </c>
      <c r="K1783" t="s">
        <v>28</v>
      </c>
      <c r="L1783" t="s">
        <v>1388</v>
      </c>
      <c r="M1783">
        <f>IF(ABS(I1783-H1784)&lt;=100,M1782,M1782+1)</f>
        <v>974</v>
      </c>
      <c r="N1783" t="str">
        <f t="shared" si="58"/>
        <v>0</v>
      </c>
      <c r="O1783">
        <f t="shared" si="59"/>
        <v>973</v>
      </c>
    </row>
    <row r="1784" spans="1:15" x14ac:dyDescent="0.35">
      <c r="A1784" t="s">
        <v>26</v>
      </c>
      <c r="B1784" t="s">
        <v>32</v>
      </c>
      <c r="C1784" t="s">
        <v>20</v>
      </c>
      <c r="D1784" t="s">
        <v>21</v>
      </c>
      <c r="E1784" t="s">
        <v>5</v>
      </c>
      <c r="G1784" t="s">
        <v>22</v>
      </c>
      <c r="H1784">
        <v>536846</v>
      </c>
      <c r="I1784">
        <v>537361</v>
      </c>
      <c r="J1784" t="s">
        <v>30</v>
      </c>
      <c r="K1784" t="s">
        <v>1409</v>
      </c>
      <c r="L1784" t="s">
        <v>1408</v>
      </c>
      <c r="M1784">
        <f>IF(ABS(I1784-H1785)&lt;=100,M1783,M1783+1)</f>
        <v>975</v>
      </c>
      <c r="N1784" t="str">
        <f t="shared" si="58"/>
        <v>0</v>
      </c>
      <c r="O1784">
        <f t="shared" si="59"/>
        <v>974</v>
      </c>
    </row>
    <row r="1785" spans="1:15" x14ac:dyDescent="0.35">
      <c r="A1785" t="s">
        <v>26</v>
      </c>
      <c r="B1785" t="s">
        <v>32</v>
      </c>
      <c r="C1785" t="s">
        <v>20</v>
      </c>
      <c r="D1785" t="s">
        <v>21</v>
      </c>
      <c r="E1785" t="s">
        <v>5</v>
      </c>
      <c r="G1785" t="s">
        <v>22</v>
      </c>
      <c r="H1785">
        <v>539313</v>
      </c>
      <c r="I1785">
        <v>540902</v>
      </c>
      <c r="J1785" t="s">
        <v>30</v>
      </c>
      <c r="K1785" t="s">
        <v>1415</v>
      </c>
      <c r="L1785" t="s">
        <v>1414</v>
      </c>
      <c r="M1785">
        <f>IF(ABS(I1785-H1786)&lt;=100,M1784,M1784+1)</f>
        <v>976</v>
      </c>
      <c r="N1785">
        <f t="shared" si="58"/>
        <v>976</v>
      </c>
      <c r="O1785">
        <f t="shared" si="59"/>
        <v>975</v>
      </c>
    </row>
    <row r="1786" spans="1:15" x14ac:dyDescent="0.35">
      <c r="A1786" t="s">
        <v>26</v>
      </c>
      <c r="B1786" t="s">
        <v>32</v>
      </c>
      <c r="C1786" t="s">
        <v>20</v>
      </c>
      <c r="D1786" t="s">
        <v>21</v>
      </c>
      <c r="E1786" t="s">
        <v>5</v>
      </c>
      <c r="G1786" t="s">
        <v>22</v>
      </c>
      <c r="H1786">
        <v>542783</v>
      </c>
      <c r="I1786">
        <v>543013</v>
      </c>
      <c r="J1786" t="s">
        <v>30</v>
      </c>
      <c r="K1786" t="s">
        <v>1426</v>
      </c>
      <c r="L1786" t="s">
        <v>1425</v>
      </c>
      <c r="M1786">
        <f>IF(ABS(I1786-H1787)&lt;=100,M1785,M1785+1)</f>
        <v>976</v>
      </c>
      <c r="N1786">
        <f t="shared" si="58"/>
        <v>976</v>
      </c>
      <c r="O1786">
        <f t="shared" si="59"/>
        <v>976</v>
      </c>
    </row>
    <row r="1787" spans="1:15" x14ac:dyDescent="0.35">
      <c r="A1787" t="s">
        <v>26</v>
      </c>
      <c r="B1787" t="s">
        <v>32</v>
      </c>
      <c r="C1787" t="s">
        <v>20</v>
      </c>
      <c r="D1787" t="s">
        <v>21</v>
      </c>
      <c r="E1787" t="s">
        <v>5</v>
      </c>
      <c r="G1787" t="s">
        <v>22</v>
      </c>
      <c r="H1787">
        <v>543100</v>
      </c>
      <c r="I1787">
        <v>544062</v>
      </c>
      <c r="J1787" t="s">
        <v>30</v>
      </c>
      <c r="K1787" t="s">
        <v>1429</v>
      </c>
      <c r="L1787" t="s">
        <v>1428</v>
      </c>
      <c r="M1787">
        <f>IF(ABS(I1787-H1788)&lt;=100,M1786,M1786+1)</f>
        <v>977</v>
      </c>
      <c r="N1787" t="str">
        <f t="shared" si="58"/>
        <v>0</v>
      </c>
      <c r="O1787">
        <f t="shared" si="59"/>
        <v>976</v>
      </c>
    </row>
    <row r="1788" spans="1:15" x14ac:dyDescent="0.35">
      <c r="A1788" t="s">
        <v>26</v>
      </c>
      <c r="B1788" t="s">
        <v>32</v>
      </c>
      <c r="C1788" t="s">
        <v>20</v>
      </c>
      <c r="D1788" t="s">
        <v>21</v>
      </c>
      <c r="E1788" t="s">
        <v>5</v>
      </c>
      <c r="G1788" t="s">
        <v>22</v>
      </c>
      <c r="H1788">
        <v>553032</v>
      </c>
      <c r="I1788">
        <v>553943</v>
      </c>
      <c r="J1788" t="s">
        <v>30</v>
      </c>
      <c r="K1788" t="s">
        <v>1456</v>
      </c>
      <c r="L1788" t="s">
        <v>1455</v>
      </c>
      <c r="M1788">
        <f>IF(ABS(I1788-H1789)&lt;=100,M1787,M1787+1)</f>
        <v>978</v>
      </c>
      <c r="N1788" t="str">
        <f t="shared" si="58"/>
        <v>0</v>
      </c>
      <c r="O1788">
        <f t="shared" si="59"/>
        <v>977</v>
      </c>
    </row>
    <row r="1789" spans="1:15" x14ac:dyDescent="0.35">
      <c r="A1789" t="s">
        <v>26</v>
      </c>
      <c r="B1789" t="s">
        <v>32</v>
      </c>
      <c r="C1789" t="s">
        <v>20</v>
      </c>
      <c r="D1789" t="s">
        <v>21</v>
      </c>
      <c r="E1789" t="s">
        <v>5</v>
      </c>
      <c r="G1789" t="s">
        <v>22</v>
      </c>
      <c r="H1789">
        <v>554074</v>
      </c>
      <c r="I1789">
        <v>555039</v>
      </c>
      <c r="J1789" t="s">
        <v>30</v>
      </c>
      <c r="K1789" t="s">
        <v>28</v>
      </c>
      <c r="L1789" t="s">
        <v>1458</v>
      </c>
      <c r="M1789">
        <f>IF(ABS(I1789-H1790)&lt;=100,M1788,M1788+1)</f>
        <v>979</v>
      </c>
      <c r="N1789">
        <f t="shared" si="58"/>
        <v>979</v>
      </c>
      <c r="O1789">
        <f t="shared" si="59"/>
        <v>978</v>
      </c>
    </row>
    <row r="1790" spans="1:15" x14ac:dyDescent="0.35">
      <c r="A1790" t="s">
        <v>26</v>
      </c>
      <c r="B1790" t="s">
        <v>32</v>
      </c>
      <c r="C1790" t="s">
        <v>20</v>
      </c>
      <c r="D1790" t="s">
        <v>21</v>
      </c>
      <c r="E1790" t="s">
        <v>5</v>
      </c>
      <c r="G1790" t="s">
        <v>22</v>
      </c>
      <c r="H1790">
        <v>563215</v>
      </c>
      <c r="I1790">
        <v>563943</v>
      </c>
      <c r="J1790" t="s">
        <v>30</v>
      </c>
      <c r="K1790" t="s">
        <v>1522</v>
      </c>
      <c r="L1790" t="s">
        <v>1521</v>
      </c>
      <c r="M1790">
        <f>IF(ABS(I1790-H1791)&lt;=100,M1789,M1789+1)</f>
        <v>979</v>
      </c>
      <c r="N1790">
        <f t="shared" si="58"/>
        <v>979</v>
      </c>
      <c r="O1790">
        <f t="shared" si="59"/>
        <v>979</v>
      </c>
    </row>
    <row r="1791" spans="1:15" x14ac:dyDescent="0.35">
      <c r="A1791" t="s">
        <v>26</v>
      </c>
      <c r="B1791" t="s">
        <v>32</v>
      </c>
      <c r="C1791" t="s">
        <v>20</v>
      </c>
      <c r="D1791" t="s">
        <v>21</v>
      </c>
      <c r="E1791" t="s">
        <v>5</v>
      </c>
      <c r="G1791" t="s">
        <v>22</v>
      </c>
      <c r="H1791">
        <v>563959</v>
      </c>
      <c r="I1791">
        <v>564945</v>
      </c>
      <c r="J1791" t="s">
        <v>30</v>
      </c>
      <c r="K1791" t="s">
        <v>1525</v>
      </c>
      <c r="L1791" t="s">
        <v>1524</v>
      </c>
      <c r="M1791">
        <f>IF(ABS(I1791-H1792)&lt;=100,M1790,M1790+1)</f>
        <v>980</v>
      </c>
      <c r="N1791" t="str">
        <f t="shared" si="58"/>
        <v>0</v>
      </c>
      <c r="O1791">
        <f t="shared" si="59"/>
        <v>979</v>
      </c>
    </row>
    <row r="1792" spans="1:15" x14ac:dyDescent="0.35">
      <c r="A1792" t="s">
        <v>26</v>
      </c>
      <c r="B1792" t="s">
        <v>32</v>
      </c>
      <c r="C1792" t="s">
        <v>20</v>
      </c>
      <c r="D1792" t="s">
        <v>21</v>
      </c>
      <c r="E1792" t="s">
        <v>5</v>
      </c>
      <c r="G1792" t="s">
        <v>22</v>
      </c>
      <c r="H1792">
        <v>570532</v>
      </c>
      <c r="I1792">
        <v>571845</v>
      </c>
      <c r="J1792" t="s">
        <v>30</v>
      </c>
      <c r="K1792" t="s">
        <v>53</v>
      </c>
      <c r="L1792" t="s">
        <v>1539</v>
      </c>
      <c r="M1792">
        <f>IF(ABS(I1792-H1793)&lt;=100,M1791,M1791+1)</f>
        <v>981</v>
      </c>
      <c r="N1792" t="str">
        <f t="shared" si="58"/>
        <v>0</v>
      </c>
      <c r="O1792">
        <f t="shared" si="59"/>
        <v>980</v>
      </c>
    </row>
    <row r="1793" spans="1:15" x14ac:dyDescent="0.35">
      <c r="A1793" t="s">
        <v>26</v>
      </c>
      <c r="B1793" t="s">
        <v>32</v>
      </c>
      <c r="C1793" t="s">
        <v>20</v>
      </c>
      <c r="D1793" t="s">
        <v>21</v>
      </c>
      <c r="E1793" t="s">
        <v>5</v>
      </c>
      <c r="G1793" t="s">
        <v>22</v>
      </c>
      <c r="H1793">
        <v>575095</v>
      </c>
      <c r="I1793">
        <v>576429</v>
      </c>
      <c r="J1793" t="s">
        <v>30</v>
      </c>
      <c r="K1793" t="s">
        <v>132</v>
      </c>
      <c r="L1793" t="s">
        <v>1546</v>
      </c>
      <c r="M1793">
        <f>IF(ABS(I1793-H1794)&lt;=100,M1792,M1792+1)</f>
        <v>982</v>
      </c>
      <c r="N1793" t="str">
        <f t="shared" si="58"/>
        <v>0</v>
      </c>
      <c r="O1793">
        <f t="shared" si="59"/>
        <v>981</v>
      </c>
    </row>
    <row r="1794" spans="1:15" x14ac:dyDescent="0.35">
      <c r="A1794" t="s">
        <v>26</v>
      </c>
      <c r="B1794" t="s">
        <v>32</v>
      </c>
      <c r="C1794" t="s">
        <v>20</v>
      </c>
      <c r="D1794" t="s">
        <v>21</v>
      </c>
      <c r="E1794" t="s">
        <v>5</v>
      </c>
      <c r="G1794" t="s">
        <v>22</v>
      </c>
      <c r="H1794">
        <v>576535</v>
      </c>
      <c r="I1794">
        <v>576747</v>
      </c>
      <c r="J1794" t="s">
        <v>30</v>
      </c>
      <c r="K1794" t="s">
        <v>1063</v>
      </c>
      <c r="L1794" t="s">
        <v>1548</v>
      </c>
      <c r="M1794">
        <f>IF(ABS(I1794-H1795)&lt;=100,M1793,M1793+1)</f>
        <v>983</v>
      </c>
      <c r="N1794" t="str">
        <f t="shared" ref="N1794:N1857" si="60">IF(COUNTIF(M$1:M$3238,M1794)=1,"0",M1794)</f>
        <v>0</v>
      </c>
      <c r="O1794">
        <f t="shared" si="59"/>
        <v>982</v>
      </c>
    </row>
    <row r="1795" spans="1:15" x14ac:dyDescent="0.35">
      <c r="A1795" t="s">
        <v>26</v>
      </c>
      <c r="B1795" t="s">
        <v>32</v>
      </c>
      <c r="C1795" t="s">
        <v>20</v>
      </c>
      <c r="D1795" t="s">
        <v>21</v>
      </c>
      <c r="E1795" t="s">
        <v>5</v>
      </c>
      <c r="G1795" t="s">
        <v>22</v>
      </c>
      <c r="H1795">
        <v>578039</v>
      </c>
      <c r="I1795">
        <v>579271</v>
      </c>
      <c r="J1795" t="s">
        <v>30</v>
      </c>
      <c r="K1795" t="s">
        <v>125</v>
      </c>
      <c r="L1795" t="s">
        <v>1555</v>
      </c>
      <c r="M1795">
        <f>IF(ABS(I1795-H1796)&lt;=100,M1794,M1794+1)</f>
        <v>984</v>
      </c>
      <c r="N1795">
        <f t="shared" si="60"/>
        <v>984</v>
      </c>
      <c r="O1795">
        <f t="shared" ref="O1795:O1858" si="61">M1794</f>
        <v>983</v>
      </c>
    </row>
    <row r="1796" spans="1:15" x14ac:dyDescent="0.35">
      <c r="A1796" t="s">
        <v>26</v>
      </c>
      <c r="B1796" t="s">
        <v>32</v>
      </c>
      <c r="C1796" t="s">
        <v>20</v>
      </c>
      <c r="D1796" t="s">
        <v>21</v>
      </c>
      <c r="E1796" t="s">
        <v>5</v>
      </c>
      <c r="G1796" t="s">
        <v>22</v>
      </c>
      <c r="H1796">
        <v>579479</v>
      </c>
      <c r="I1796">
        <v>581893</v>
      </c>
      <c r="J1796" t="s">
        <v>30</v>
      </c>
      <c r="K1796" t="s">
        <v>1558</v>
      </c>
      <c r="L1796" t="s">
        <v>1557</v>
      </c>
      <c r="M1796">
        <f>IF(ABS(I1796-H1797)&lt;=100,M1795,M1795+1)</f>
        <v>984</v>
      </c>
      <c r="N1796">
        <f t="shared" si="60"/>
        <v>984</v>
      </c>
      <c r="O1796">
        <f t="shared" si="61"/>
        <v>984</v>
      </c>
    </row>
    <row r="1797" spans="1:15" x14ac:dyDescent="0.35">
      <c r="A1797" t="s">
        <v>26</v>
      </c>
      <c r="B1797" t="s">
        <v>32</v>
      </c>
      <c r="C1797" t="s">
        <v>20</v>
      </c>
      <c r="D1797" t="s">
        <v>21</v>
      </c>
      <c r="E1797" t="s">
        <v>5</v>
      </c>
      <c r="G1797" t="s">
        <v>22</v>
      </c>
      <c r="H1797">
        <v>581880</v>
      </c>
      <c r="I1797">
        <v>582302</v>
      </c>
      <c r="J1797" t="s">
        <v>30</v>
      </c>
      <c r="K1797" t="s">
        <v>1558</v>
      </c>
      <c r="L1797" t="s">
        <v>1560</v>
      </c>
      <c r="M1797">
        <f>IF(ABS(I1797-H1798)&lt;=100,M1796,M1796+1)</f>
        <v>984</v>
      </c>
      <c r="N1797">
        <f t="shared" si="60"/>
        <v>984</v>
      </c>
      <c r="O1797">
        <f t="shared" si="61"/>
        <v>984</v>
      </c>
    </row>
    <row r="1798" spans="1:15" x14ac:dyDescent="0.35">
      <c r="A1798" t="s">
        <v>26</v>
      </c>
      <c r="B1798" t="s">
        <v>32</v>
      </c>
      <c r="C1798" t="s">
        <v>20</v>
      </c>
      <c r="D1798" t="s">
        <v>21</v>
      </c>
      <c r="E1798" t="s">
        <v>5</v>
      </c>
      <c r="G1798" t="s">
        <v>22</v>
      </c>
      <c r="H1798">
        <v>582302</v>
      </c>
      <c r="I1798">
        <v>582649</v>
      </c>
      <c r="J1798" t="s">
        <v>30</v>
      </c>
      <c r="K1798" t="s">
        <v>1558</v>
      </c>
      <c r="L1798" t="s">
        <v>1562</v>
      </c>
      <c r="M1798">
        <f>IF(ABS(I1798-H1799)&lt;=100,M1797,M1797+1)</f>
        <v>985</v>
      </c>
      <c r="N1798">
        <f t="shared" si="60"/>
        <v>985</v>
      </c>
      <c r="O1798">
        <f t="shared" si="61"/>
        <v>984</v>
      </c>
    </row>
    <row r="1799" spans="1:15" x14ac:dyDescent="0.35">
      <c r="A1799" t="s">
        <v>26</v>
      </c>
      <c r="B1799" t="s">
        <v>32</v>
      </c>
      <c r="C1799" t="s">
        <v>20</v>
      </c>
      <c r="D1799" t="s">
        <v>21</v>
      </c>
      <c r="E1799" t="s">
        <v>5</v>
      </c>
      <c r="G1799" t="s">
        <v>22</v>
      </c>
      <c r="H1799">
        <v>584130</v>
      </c>
      <c r="I1799">
        <v>584609</v>
      </c>
      <c r="J1799" t="s">
        <v>30</v>
      </c>
      <c r="K1799" t="s">
        <v>1558</v>
      </c>
      <c r="L1799" t="s">
        <v>1565</v>
      </c>
      <c r="M1799">
        <f>IF(ABS(I1799-H1800)&lt;=100,M1798,M1798+1)</f>
        <v>985</v>
      </c>
      <c r="N1799">
        <f t="shared" si="60"/>
        <v>985</v>
      </c>
      <c r="O1799">
        <f t="shared" si="61"/>
        <v>985</v>
      </c>
    </row>
    <row r="1800" spans="1:15" x14ac:dyDescent="0.35">
      <c r="A1800" t="s">
        <v>26</v>
      </c>
      <c r="B1800" t="s">
        <v>32</v>
      </c>
      <c r="C1800" t="s">
        <v>20</v>
      </c>
      <c r="D1800" t="s">
        <v>21</v>
      </c>
      <c r="E1800" t="s">
        <v>5</v>
      </c>
      <c r="G1800" t="s">
        <v>22</v>
      </c>
      <c r="H1800">
        <v>584606</v>
      </c>
      <c r="I1800">
        <v>584887</v>
      </c>
      <c r="J1800" t="s">
        <v>30</v>
      </c>
      <c r="K1800" t="s">
        <v>1558</v>
      </c>
      <c r="L1800" t="s">
        <v>1567</v>
      </c>
      <c r="M1800">
        <f>IF(ABS(I1800-H1801)&lt;=100,M1799,M1799+1)</f>
        <v>985</v>
      </c>
      <c r="N1800">
        <f t="shared" si="60"/>
        <v>985</v>
      </c>
      <c r="O1800">
        <f t="shared" si="61"/>
        <v>985</v>
      </c>
    </row>
    <row r="1801" spans="1:15" x14ac:dyDescent="0.35">
      <c r="A1801" t="s">
        <v>26</v>
      </c>
      <c r="B1801" t="s">
        <v>32</v>
      </c>
      <c r="C1801" t="s">
        <v>20</v>
      </c>
      <c r="D1801" t="s">
        <v>21</v>
      </c>
      <c r="E1801" t="s">
        <v>5</v>
      </c>
      <c r="G1801" t="s">
        <v>22</v>
      </c>
      <c r="H1801">
        <v>584907</v>
      </c>
      <c r="I1801">
        <v>585254</v>
      </c>
      <c r="J1801" t="s">
        <v>30</v>
      </c>
      <c r="K1801" t="s">
        <v>1200</v>
      </c>
      <c r="L1801" t="s">
        <v>1569</v>
      </c>
      <c r="M1801">
        <f>IF(ABS(I1801-H1802)&lt;=100,M1800,M1800+1)</f>
        <v>986</v>
      </c>
      <c r="N1801" t="str">
        <f t="shared" si="60"/>
        <v>0</v>
      </c>
      <c r="O1801">
        <f t="shared" si="61"/>
        <v>985</v>
      </c>
    </row>
    <row r="1802" spans="1:15" x14ac:dyDescent="0.35">
      <c r="A1802" t="s">
        <v>26</v>
      </c>
      <c r="B1802" t="s">
        <v>32</v>
      </c>
      <c r="C1802" t="s">
        <v>20</v>
      </c>
      <c r="D1802" t="s">
        <v>21</v>
      </c>
      <c r="E1802" t="s">
        <v>5</v>
      </c>
      <c r="G1802" t="s">
        <v>22</v>
      </c>
      <c r="H1802">
        <v>590762</v>
      </c>
      <c r="I1802">
        <v>591088</v>
      </c>
      <c r="J1802" t="s">
        <v>30</v>
      </c>
      <c r="K1802" t="s">
        <v>1588</v>
      </c>
      <c r="L1802" t="s">
        <v>1587</v>
      </c>
      <c r="M1802">
        <f>IF(ABS(I1802-H1803)&lt;=100,M1801,M1801+1)</f>
        <v>987</v>
      </c>
      <c r="N1802" t="str">
        <f t="shared" si="60"/>
        <v>0</v>
      </c>
      <c r="O1802">
        <f t="shared" si="61"/>
        <v>986</v>
      </c>
    </row>
    <row r="1803" spans="1:15" x14ac:dyDescent="0.35">
      <c r="A1803" t="s">
        <v>26</v>
      </c>
      <c r="B1803" t="s">
        <v>32</v>
      </c>
      <c r="C1803" t="s">
        <v>20</v>
      </c>
      <c r="D1803" t="s">
        <v>21</v>
      </c>
      <c r="E1803" t="s">
        <v>5</v>
      </c>
      <c r="G1803" t="s">
        <v>22</v>
      </c>
      <c r="H1803">
        <v>592434</v>
      </c>
      <c r="I1803">
        <v>592670</v>
      </c>
      <c r="J1803" t="s">
        <v>30</v>
      </c>
      <c r="K1803" t="s">
        <v>28</v>
      </c>
      <c r="L1803" t="s">
        <v>1592</v>
      </c>
      <c r="M1803">
        <f>IF(ABS(I1803-H1804)&lt;=100,M1802,M1802+1)</f>
        <v>988</v>
      </c>
      <c r="N1803" t="str">
        <f t="shared" si="60"/>
        <v>0</v>
      </c>
      <c r="O1803">
        <f t="shared" si="61"/>
        <v>987</v>
      </c>
    </row>
    <row r="1804" spans="1:15" x14ac:dyDescent="0.35">
      <c r="A1804" t="s">
        <v>26</v>
      </c>
      <c r="B1804" t="s">
        <v>32</v>
      </c>
      <c r="C1804" t="s">
        <v>20</v>
      </c>
      <c r="D1804" t="s">
        <v>21</v>
      </c>
      <c r="E1804" t="s">
        <v>5</v>
      </c>
      <c r="G1804" t="s">
        <v>22</v>
      </c>
      <c r="H1804">
        <v>621519</v>
      </c>
      <c r="I1804">
        <v>621839</v>
      </c>
      <c r="J1804" t="s">
        <v>30</v>
      </c>
      <c r="K1804" t="s">
        <v>1661</v>
      </c>
      <c r="L1804" t="s">
        <v>1660</v>
      </c>
      <c r="M1804">
        <f>IF(ABS(I1804-H1805)&lt;=100,M1803,M1803+1)</f>
        <v>989</v>
      </c>
      <c r="N1804">
        <f t="shared" si="60"/>
        <v>989</v>
      </c>
      <c r="O1804">
        <f t="shared" si="61"/>
        <v>988</v>
      </c>
    </row>
    <row r="1805" spans="1:15" x14ac:dyDescent="0.35">
      <c r="A1805" t="s">
        <v>26</v>
      </c>
      <c r="B1805" t="s">
        <v>32</v>
      </c>
      <c r="C1805" t="s">
        <v>20</v>
      </c>
      <c r="D1805" t="s">
        <v>21</v>
      </c>
      <c r="E1805" t="s">
        <v>5</v>
      </c>
      <c r="G1805" t="s">
        <v>22</v>
      </c>
      <c r="H1805">
        <v>621941</v>
      </c>
      <c r="I1805">
        <v>622402</v>
      </c>
      <c r="J1805" t="s">
        <v>30</v>
      </c>
      <c r="K1805" t="s">
        <v>1664</v>
      </c>
      <c r="L1805" t="s">
        <v>1663</v>
      </c>
      <c r="M1805">
        <f>IF(ABS(I1805-H1806)&lt;=100,M1804,M1804+1)</f>
        <v>989</v>
      </c>
      <c r="N1805">
        <f t="shared" si="60"/>
        <v>989</v>
      </c>
      <c r="O1805">
        <f t="shared" si="61"/>
        <v>989</v>
      </c>
    </row>
    <row r="1806" spans="1:15" x14ac:dyDescent="0.35">
      <c r="A1806" t="s">
        <v>26</v>
      </c>
      <c r="B1806" t="s">
        <v>32</v>
      </c>
      <c r="C1806" t="s">
        <v>20</v>
      </c>
      <c r="D1806" t="s">
        <v>21</v>
      </c>
      <c r="E1806" t="s">
        <v>5</v>
      </c>
      <c r="G1806" t="s">
        <v>22</v>
      </c>
      <c r="H1806">
        <v>622443</v>
      </c>
      <c r="I1806">
        <v>622958</v>
      </c>
      <c r="J1806" t="s">
        <v>30</v>
      </c>
      <c r="K1806" t="s">
        <v>28</v>
      </c>
      <c r="L1806" t="s">
        <v>1666</v>
      </c>
      <c r="M1806">
        <f>IF(ABS(I1806-H1807)&lt;=100,M1805,M1805+1)</f>
        <v>990</v>
      </c>
      <c r="N1806" t="str">
        <f t="shared" si="60"/>
        <v>0</v>
      </c>
      <c r="O1806">
        <f t="shared" si="61"/>
        <v>989</v>
      </c>
    </row>
    <row r="1807" spans="1:15" x14ac:dyDescent="0.35">
      <c r="A1807" t="s">
        <v>26</v>
      </c>
      <c r="B1807" t="s">
        <v>32</v>
      </c>
      <c r="C1807" t="s">
        <v>20</v>
      </c>
      <c r="D1807" t="s">
        <v>21</v>
      </c>
      <c r="E1807" t="s">
        <v>5</v>
      </c>
      <c r="G1807" t="s">
        <v>22</v>
      </c>
      <c r="H1807">
        <v>639791</v>
      </c>
      <c r="I1807">
        <v>640402</v>
      </c>
      <c r="J1807" t="s">
        <v>30</v>
      </c>
      <c r="K1807" t="s">
        <v>1712</v>
      </c>
      <c r="L1807" t="s">
        <v>1711</v>
      </c>
      <c r="M1807">
        <f>IF(ABS(I1807-H1808)&lt;=100,M1806,M1806+1)</f>
        <v>991</v>
      </c>
      <c r="N1807" t="str">
        <f t="shared" si="60"/>
        <v>0</v>
      </c>
      <c r="O1807">
        <f t="shared" si="61"/>
        <v>990</v>
      </c>
    </row>
    <row r="1808" spans="1:15" x14ac:dyDescent="0.35">
      <c r="A1808" t="s">
        <v>26</v>
      </c>
      <c r="B1808" t="s">
        <v>32</v>
      </c>
      <c r="C1808" t="s">
        <v>20</v>
      </c>
      <c r="D1808" t="s">
        <v>21</v>
      </c>
      <c r="E1808" t="s">
        <v>5</v>
      </c>
      <c r="G1808" t="s">
        <v>22</v>
      </c>
      <c r="H1808">
        <v>657518</v>
      </c>
      <c r="I1808">
        <v>658066</v>
      </c>
      <c r="J1808" t="s">
        <v>30</v>
      </c>
      <c r="K1808" t="s">
        <v>1769</v>
      </c>
      <c r="L1808" t="s">
        <v>1768</v>
      </c>
      <c r="M1808">
        <f>IF(ABS(I1808-H1809)&lt;=100,M1807,M1807+1)</f>
        <v>992</v>
      </c>
      <c r="N1808">
        <f t="shared" si="60"/>
        <v>992</v>
      </c>
      <c r="O1808">
        <f t="shared" si="61"/>
        <v>991</v>
      </c>
    </row>
    <row r="1809" spans="1:15" x14ac:dyDescent="0.35">
      <c r="A1809" t="s">
        <v>26</v>
      </c>
      <c r="B1809" t="s">
        <v>32</v>
      </c>
      <c r="C1809" t="s">
        <v>20</v>
      </c>
      <c r="D1809" t="s">
        <v>21</v>
      </c>
      <c r="E1809" t="s">
        <v>5</v>
      </c>
      <c r="G1809" t="s">
        <v>22</v>
      </c>
      <c r="H1809">
        <v>658548</v>
      </c>
      <c r="I1809">
        <v>660494</v>
      </c>
      <c r="J1809" t="s">
        <v>30</v>
      </c>
      <c r="K1809" t="s">
        <v>1772</v>
      </c>
      <c r="L1809" t="s">
        <v>1771</v>
      </c>
      <c r="M1809">
        <f>IF(ABS(I1809-H1810)&lt;=100,M1808,M1808+1)</f>
        <v>992</v>
      </c>
      <c r="N1809">
        <f t="shared" si="60"/>
        <v>992</v>
      </c>
      <c r="O1809">
        <f t="shared" si="61"/>
        <v>992</v>
      </c>
    </row>
    <row r="1810" spans="1:15" x14ac:dyDescent="0.35">
      <c r="A1810" t="s">
        <v>26</v>
      </c>
      <c r="B1810" t="s">
        <v>32</v>
      </c>
      <c r="C1810" t="s">
        <v>20</v>
      </c>
      <c r="D1810" t="s">
        <v>21</v>
      </c>
      <c r="E1810" t="s">
        <v>5</v>
      </c>
      <c r="G1810" t="s">
        <v>22</v>
      </c>
      <c r="H1810">
        <v>660524</v>
      </c>
      <c r="I1810">
        <v>660949</v>
      </c>
      <c r="J1810" t="s">
        <v>30</v>
      </c>
      <c r="K1810" t="s">
        <v>28</v>
      </c>
      <c r="L1810" t="s">
        <v>1774</v>
      </c>
      <c r="M1810">
        <f>IF(ABS(I1810-H1811)&lt;=100,M1809,M1809+1)</f>
        <v>993</v>
      </c>
      <c r="N1810" t="str">
        <f t="shared" si="60"/>
        <v>0</v>
      </c>
      <c r="O1810">
        <f t="shared" si="61"/>
        <v>992</v>
      </c>
    </row>
    <row r="1811" spans="1:15" x14ac:dyDescent="0.35">
      <c r="A1811" t="s">
        <v>26</v>
      </c>
      <c r="B1811" t="s">
        <v>32</v>
      </c>
      <c r="C1811" t="s">
        <v>20</v>
      </c>
      <c r="D1811" t="s">
        <v>21</v>
      </c>
      <c r="E1811" t="s">
        <v>5</v>
      </c>
      <c r="G1811" t="s">
        <v>22</v>
      </c>
      <c r="H1811">
        <v>667788</v>
      </c>
      <c r="I1811">
        <v>668342</v>
      </c>
      <c r="J1811" t="s">
        <v>30</v>
      </c>
      <c r="K1811" t="s">
        <v>1788</v>
      </c>
      <c r="L1811" t="s">
        <v>1787</v>
      </c>
      <c r="M1811">
        <f>IF(ABS(I1811-H1812)&lt;=100,M1810,M1810+1)</f>
        <v>994</v>
      </c>
      <c r="N1811" t="str">
        <f t="shared" si="60"/>
        <v>0</v>
      </c>
      <c r="O1811">
        <f t="shared" si="61"/>
        <v>993</v>
      </c>
    </row>
    <row r="1812" spans="1:15" x14ac:dyDescent="0.35">
      <c r="A1812" t="s">
        <v>26</v>
      </c>
      <c r="B1812" t="s">
        <v>32</v>
      </c>
      <c r="C1812" t="s">
        <v>20</v>
      </c>
      <c r="D1812" t="s">
        <v>21</v>
      </c>
      <c r="E1812" t="s">
        <v>5</v>
      </c>
      <c r="G1812" t="s">
        <v>22</v>
      </c>
      <c r="H1812">
        <v>670390</v>
      </c>
      <c r="I1812">
        <v>671166</v>
      </c>
      <c r="J1812" t="s">
        <v>30</v>
      </c>
      <c r="K1812" t="s">
        <v>1025</v>
      </c>
      <c r="L1812" t="s">
        <v>1792</v>
      </c>
      <c r="M1812">
        <f>IF(ABS(I1812-H1813)&lt;=100,M1811,M1811+1)</f>
        <v>995</v>
      </c>
      <c r="N1812">
        <f t="shared" si="60"/>
        <v>995</v>
      </c>
      <c r="O1812">
        <f t="shared" si="61"/>
        <v>994</v>
      </c>
    </row>
    <row r="1813" spans="1:15" x14ac:dyDescent="0.35">
      <c r="A1813" t="s">
        <v>26</v>
      </c>
      <c r="B1813" t="s">
        <v>32</v>
      </c>
      <c r="C1813" t="s">
        <v>20</v>
      </c>
      <c r="D1813" t="s">
        <v>21</v>
      </c>
      <c r="E1813" t="s">
        <v>5</v>
      </c>
      <c r="G1813" t="s">
        <v>22</v>
      </c>
      <c r="H1813">
        <v>684874</v>
      </c>
      <c r="I1813">
        <v>685380</v>
      </c>
      <c r="J1813" t="s">
        <v>30</v>
      </c>
      <c r="K1813" t="s">
        <v>1822</v>
      </c>
      <c r="L1813" t="s">
        <v>1821</v>
      </c>
      <c r="M1813">
        <f>IF(ABS(I1813-H1814)&lt;=100,M1812,M1812+1)</f>
        <v>995</v>
      </c>
      <c r="N1813">
        <f t="shared" si="60"/>
        <v>995</v>
      </c>
      <c r="O1813">
        <f t="shared" si="61"/>
        <v>995</v>
      </c>
    </row>
    <row r="1814" spans="1:15" x14ac:dyDescent="0.35">
      <c r="A1814" t="s">
        <v>26</v>
      </c>
      <c r="B1814" t="s">
        <v>32</v>
      </c>
      <c r="C1814" t="s">
        <v>20</v>
      </c>
      <c r="D1814" t="s">
        <v>21</v>
      </c>
      <c r="E1814" t="s">
        <v>5</v>
      </c>
      <c r="G1814" t="s">
        <v>22</v>
      </c>
      <c r="H1814">
        <v>685423</v>
      </c>
      <c r="I1814">
        <v>686418</v>
      </c>
      <c r="J1814" t="s">
        <v>30</v>
      </c>
      <c r="K1814" t="s">
        <v>1825</v>
      </c>
      <c r="L1814" t="s">
        <v>1824</v>
      </c>
      <c r="M1814">
        <f>IF(ABS(I1814-H1815)&lt;=100,M1813,M1813+1)</f>
        <v>996</v>
      </c>
      <c r="N1814" t="str">
        <f t="shared" si="60"/>
        <v>0</v>
      </c>
      <c r="O1814">
        <f t="shared" si="61"/>
        <v>995</v>
      </c>
    </row>
    <row r="1815" spans="1:15" x14ac:dyDescent="0.35">
      <c r="A1815" t="s">
        <v>26</v>
      </c>
      <c r="B1815" t="s">
        <v>32</v>
      </c>
      <c r="C1815" t="s">
        <v>20</v>
      </c>
      <c r="D1815" t="s">
        <v>21</v>
      </c>
      <c r="E1815" t="s">
        <v>5</v>
      </c>
      <c r="G1815" t="s">
        <v>22</v>
      </c>
      <c r="H1815">
        <v>686598</v>
      </c>
      <c r="I1815">
        <v>687767</v>
      </c>
      <c r="J1815" t="s">
        <v>30</v>
      </c>
      <c r="K1815" t="s">
        <v>1828</v>
      </c>
      <c r="L1815" t="s">
        <v>1827</v>
      </c>
      <c r="M1815">
        <f>IF(ABS(I1815-H1816)&lt;=100,M1814,M1814+1)</f>
        <v>997</v>
      </c>
      <c r="N1815" t="str">
        <f t="shared" si="60"/>
        <v>0</v>
      </c>
      <c r="O1815">
        <f t="shared" si="61"/>
        <v>996</v>
      </c>
    </row>
    <row r="1816" spans="1:15" x14ac:dyDescent="0.35">
      <c r="A1816" t="s">
        <v>26</v>
      </c>
      <c r="B1816" t="s">
        <v>32</v>
      </c>
      <c r="C1816" t="s">
        <v>20</v>
      </c>
      <c r="D1816" t="s">
        <v>21</v>
      </c>
      <c r="E1816" t="s">
        <v>5</v>
      </c>
      <c r="G1816" t="s">
        <v>22</v>
      </c>
      <c r="H1816">
        <v>689852</v>
      </c>
      <c r="I1816">
        <v>690283</v>
      </c>
      <c r="J1816" t="s">
        <v>30</v>
      </c>
      <c r="K1816" t="s">
        <v>1837</v>
      </c>
      <c r="L1816" t="s">
        <v>1836</v>
      </c>
      <c r="M1816">
        <f>IF(ABS(I1816-H1817)&lt;=100,M1815,M1815+1)</f>
        <v>998</v>
      </c>
      <c r="N1816" t="str">
        <f t="shared" si="60"/>
        <v>0</v>
      </c>
      <c r="O1816">
        <f t="shared" si="61"/>
        <v>997</v>
      </c>
    </row>
    <row r="1817" spans="1:15" x14ac:dyDescent="0.35">
      <c r="A1817" t="s">
        <v>26</v>
      </c>
      <c r="B1817" t="s">
        <v>32</v>
      </c>
      <c r="C1817" t="s">
        <v>20</v>
      </c>
      <c r="D1817" t="s">
        <v>21</v>
      </c>
      <c r="E1817" t="s">
        <v>5</v>
      </c>
      <c r="G1817" t="s">
        <v>22</v>
      </c>
      <c r="H1817">
        <v>690388</v>
      </c>
      <c r="I1817">
        <v>690918</v>
      </c>
      <c r="J1817" t="s">
        <v>30</v>
      </c>
      <c r="K1817" t="s">
        <v>1840</v>
      </c>
      <c r="L1817" t="s">
        <v>1839</v>
      </c>
      <c r="M1817">
        <f>IF(ABS(I1817-H1818)&lt;=100,M1816,M1816+1)</f>
        <v>999</v>
      </c>
      <c r="N1817" t="str">
        <f t="shared" si="60"/>
        <v>0</v>
      </c>
      <c r="O1817">
        <f t="shared" si="61"/>
        <v>998</v>
      </c>
    </row>
    <row r="1818" spans="1:15" x14ac:dyDescent="0.35">
      <c r="A1818" t="s">
        <v>26</v>
      </c>
      <c r="B1818" t="s">
        <v>32</v>
      </c>
      <c r="C1818" t="s">
        <v>20</v>
      </c>
      <c r="D1818" t="s">
        <v>21</v>
      </c>
      <c r="E1818" t="s">
        <v>5</v>
      </c>
      <c r="G1818" t="s">
        <v>22</v>
      </c>
      <c r="H1818">
        <v>691044</v>
      </c>
      <c r="I1818">
        <v>691466</v>
      </c>
      <c r="J1818" t="s">
        <v>30</v>
      </c>
      <c r="K1818" t="s">
        <v>28</v>
      </c>
      <c r="L1818" t="s">
        <v>1842</v>
      </c>
      <c r="M1818">
        <f>IF(ABS(I1818-H1819)&lt;=100,M1817,M1817+1)</f>
        <v>1000</v>
      </c>
      <c r="N1818" t="str">
        <f t="shared" si="60"/>
        <v>0</v>
      </c>
      <c r="O1818">
        <f t="shared" si="61"/>
        <v>999</v>
      </c>
    </row>
    <row r="1819" spans="1:15" x14ac:dyDescent="0.35">
      <c r="A1819" t="s">
        <v>26</v>
      </c>
      <c r="B1819" t="s">
        <v>32</v>
      </c>
      <c r="C1819" t="s">
        <v>20</v>
      </c>
      <c r="D1819" t="s">
        <v>21</v>
      </c>
      <c r="E1819" t="s">
        <v>5</v>
      </c>
      <c r="G1819" t="s">
        <v>22</v>
      </c>
      <c r="H1819">
        <v>691773</v>
      </c>
      <c r="I1819">
        <v>692315</v>
      </c>
      <c r="J1819" t="s">
        <v>30</v>
      </c>
      <c r="K1819" t="s">
        <v>53</v>
      </c>
      <c r="L1819" t="s">
        <v>1844</v>
      </c>
      <c r="M1819">
        <f>IF(ABS(I1819-H1820)&lt;=100,M1818,M1818+1)</f>
        <v>1001</v>
      </c>
      <c r="N1819">
        <f t="shared" si="60"/>
        <v>1001</v>
      </c>
      <c r="O1819">
        <f t="shared" si="61"/>
        <v>1000</v>
      </c>
    </row>
    <row r="1820" spans="1:15" x14ac:dyDescent="0.35">
      <c r="A1820" t="s">
        <v>26</v>
      </c>
      <c r="B1820" t="s">
        <v>32</v>
      </c>
      <c r="C1820" t="s">
        <v>20</v>
      </c>
      <c r="D1820" t="s">
        <v>21</v>
      </c>
      <c r="E1820" t="s">
        <v>5</v>
      </c>
      <c r="G1820" t="s">
        <v>22</v>
      </c>
      <c r="H1820">
        <v>692417</v>
      </c>
      <c r="I1820">
        <v>692962</v>
      </c>
      <c r="J1820" t="s">
        <v>30</v>
      </c>
      <c r="K1820" t="s">
        <v>28</v>
      </c>
      <c r="L1820" t="s">
        <v>1846</v>
      </c>
      <c r="M1820">
        <f>IF(ABS(I1820-H1821)&lt;=100,M1819,M1819+1)</f>
        <v>1001</v>
      </c>
      <c r="N1820">
        <f t="shared" si="60"/>
        <v>1001</v>
      </c>
      <c r="O1820">
        <f t="shared" si="61"/>
        <v>1001</v>
      </c>
    </row>
    <row r="1821" spans="1:15" x14ac:dyDescent="0.35">
      <c r="A1821" t="s">
        <v>26</v>
      </c>
      <c r="B1821" t="s">
        <v>32</v>
      </c>
      <c r="C1821" t="s">
        <v>20</v>
      </c>
      <c r="D1821" t="s">
        <v>21</v>
      </c>
      <c r="E1821" t="s">
        <v>5</v>
      </c>
      <c r="G1821" t="s">
        <v>22</v>
      </c>
      <c r="H1821">
        <v>693024</v>
      </c>
      <c r="I1821">
        <v>693209</v>
      </c>
      <c r="J1821" t="s">
        <v>30</v>
      </c>
      <c r="K1821" t="s">
        <v>28</v>
      </c>
      <c r="L1821" t="s">
        <v>1848</v>
      </c>
      <c r="M1821">
        <f>IF(ABS(I1821-H1822)&lt;=100,M1820,M1820+1)</f>
        <v>1002</v>
      </c>
      <c r="N1821" t="str">
        <f t="shared" si="60"/>
        <v>0</v>
      </c>
      <c r="O1821">
        <f t="shared" si="61"/>
        <v>1001</v>
      </c>
    </row>
    <row r="1822" spans="1:15" x14ac:dyDescent="0.35">
      <c r="A1822" t="s">
        <v>26</v>
      </c>
      <c r="B1822" t="s">
        <v>32</v>
      </c>
      <c r="C1822" t="s">
        <v>20</v>
      </c>
      <c r="D1822" t="s">
        <v>21</v>
      </c>
      <c r="E1822" t="s">
        <v>5</v>
      </c>
      <c r="G1822" t="s">
        <v>22</v>
      </c>
      <c r="H1822">
        <v>693318</v>
      </c>
      <c r="I1822">
        <v>694208</v>
      </c>
      <c r="J1822" t="s">
        <v>30</v>
      </c>
      <c r="K1822" t="s">
        <v>1851</v>
      </c>
      <c r="L1822" t="s">
        <v>1850</v>
      </c>
      <c r="M1822">
        <f>IF(ABS(I1822-H1823)&lt;=100,M1821,M1821+1)</f>
        <v>1003</v>
      </c>
      <c r="N1822" t="str">
        <f t="shared" si="60"/>
        <v>0</v>
      </c>
      <c r="O1822">
        <f t="shared" si="61"/>
        <v>1002</v>
      </c>
    </row>
    <row r="1823" spans="1:15" x14ac:dyDescent="0.35">
      <c r="A1823" t="s">
        <v>26</v>
      </c>
      <c r="B1823" t="s">
        <v>32</v>
      </c>
      <c r="C1823" t="s">
        <v>20</v>
      </c>
      <c r="D1823" t="s">
        <v>21</v>
      </c>
      <c r="E1823" t="s">
        <v>5</v>
      </c>
      <c r="G1823" t="s">
        <v>22</v>
      </c>
      <c r="H1823">
        <v>699549</v>
      </c>
      <c r="I1823">
        <v>699734</v>
      </c>
      <c r="J1823" t="s">
        <v>30</v>
      </c>
      <c r="K1823" t="s">
        <v>28</v>
      </c>
      <c r="L1823" t="s">
        <v>1861</v>
      </c>
      <c r="M1823">
        <f>IF(ABS(I1823-H1824)&lt;=100,M1822,M1822+1)</f>
        <v>1004</v>
      </c>
      <c r="N1823" t="str">
        <f t="shared" si="60"/>
        <v>0</v>
      </c>
      <c r="O1823">
        <f t="shared" si="61"/>
        <v>1003</v>
      </c>
    </row>
    <row r="1824" spans="1:15" x14ac:dyDescent="0.35">
      <c r="A1824" t="s">
        <v>26</v>
      </c>
      <c r="B1824" t="s">
        <v>32</v>
      </c>
      <c r="C1824" t="s">
        <v>20</v>
      </c>
      <c r="D1824" t="s">
        <v>21</v>
      </c>
      <c r="E1824" t="s">
        <v>5</v>
      </c>
      <c r="G1824" t="s">
        <v>22</v>
      </c>
      <c r="H1824">
        <v>702234</v>
      </c>
      <c r="I1824">
        <v>702437</v>
      </c>
      <c r="J1824" t="s">
        <v>30</v>
      </c>
      <c r="K1824" t="s">
        <v>28</v>
      </c>
      <c r="L1824" t="s">
        <v>1869</v>
      </c>
      <c r="M1824">
        <f>IF(ABS(I1824-H1825)&lt;=100,M1823,M1823+1)</f>
        <v>1005</v>
      </c>
      <c r="N1824" t="str">
        <f t="shared" si="60"/>
        <v>0</v>
      </c>
      <c r="O1824">
        <f t="shared" si="61"/>
        <v>1004</v>
      </c>
    </row>
    <row r="1825" spans="1:15" x14ac:dyDescent="0.35">
      <c r="A1825" t="s">
        <v>26</v>
      </c>
      <c r="B1825" t="s">
        <v>32</v>
      </c>
      <c r="C1825" t="s">
        <v>20</v>
      </c>
      <c r="D1825" t="s">
        <v>21</v>
      </c>
      <c r="E1825" t="s">
        <v>5</v>
      </c>
      <c r="G1825" t="s">
        <v>22</v>
      </c>
      <c r="H1825">
        <v>706504</v>
      </c>
      <c r="I1825">
        <v>707022</v>
      </c>
      <c r="J1825" t="s">
        <v>30</v>
      </c>
      <c r="K1825" t="s">
        <v>1197</v>
      </c>
      <c r="L1825" t="s">
        <v>1876</v>
      </c>
      <c r="M1825">
        <f>IF(ABS(I1825-H1826)&lt;=100,M1824,M1824+1)</f>
        <v>1006</v>
      </c>
      <c r="N1825" t="str">
        <f t="shared" si="60"/>
        <v>0</v>
      </c>
      <c r="O1825">
        <f t="shared" si="61"/>
        <v>1005</v>
      </c>
    </row>
    <row r="1826" spans="1:15" x14ac:dyDescent="0.35">
      <c r="A1826" t="s">
        <v>26</v>
      </c>
      <c r="B1826" t="s">
        <v>32</v>
      </c>
      <c r="C1826" t="s">
        <v>20</v>
      </c>
      <c r="D1826" t="s">
        <v>21</v>
      </c>
      <c r="E1826" t="s">
        <v>5</v>
      </c>
      <c r="G1826" t="s">
        <v>22</v>
      </c>
      <c r="H1826">
        <v>707234</v>
      </c>
      <c r="I1826">
        <v>707677</v>
      </c>
      <c r="J1826" t="s">
        <v>30</v>
      </c>
      <c r="K1826" t="s">
        <v>149</v>
      </c>
      <c r="L1826" t="s">
        <v>1878</v>
      </c>
      <c r="M1826">
        <f>IF(ABS(I1826-H1827)&lt;=100,M1825,M1825+1)</f>
        <v>1007</v>
      </c>
      <c r="N1826" t="str">
        <f t="shared" si="60"/>
        <v>0</v>
      </c>
      <c r="O1826">
        <f t="shared" si="61"/>
        <v>1006</v>
      </c>
    </row>
    <row r="1827" spans="1:15" x14ac:dyDescent="0.35">
      <c r="A1827" t="s">
        <v>26</v>
      </c>
      <c r="B1827" t="s">
        <v>32</v>
      </c>
      <c r="C1827" t="s">
        <v>20</v>
      </c>
      <c r="D1827" t="s">
        <v>21</v>
      </c>
      <c r="E1827" t="s">
        <v>5</v>
      </c>
      <c r="G1827" t="s">
        <v>22</v>
      </c>
      <c r="H1827">
        <v>711021</v>
      </c>
      <c r="I1827">
        <v>711914</v>
      </c>
      <c r="J1827" t="s">
        <v>30</v>
      </c>
      <c r="K1827" t="s">
        <v>132</v>
      </c>
      <c r="L1827" t="s">
        <v>1888</v>
      </c>
      <c r="M1827">
        <f>IF(ABS(I1827-H1828)&lt;=100,M1826,M1826+1)</f>
        <v>1008</v>
      </c>
      <c r="N1827" t="str">
        <f t="shared" si="60"/>
        <v>0</v>
      </c>
      <c r="O1827">
        <f t="shared" si="61"/>
        <v>1007</v>
      </c>
    </row>
    <row r="1828" spans="1:15" x14ac:dyDescent="0.35">
      <c r="A1828" t="s">
        <v>26</v>
      </c>
      <c r="B1828" t="s">
        <v>32</v>
      </c>
      <c r="C1828" t="s">
        <v>20</v>
      </c>
      <c r="D1828" t="s">
        <v>21</v>
      </c>
      <c r="E1828" t="s">
        <v>5</v>
      </c>
      <c r="G1828" t="s">
        <v>22</v>
      </c>
      <c r="H1828">
        <v>716069</v>
      </c>
      <c r="I1828">
        <v>717121</v>
      </c>
      <c r="J1828" t="s">
        <v>30</v>
      </c>
      <c r="K1828" t="s">
        <v>1898</v>
      </c>
      <c r="L1828" t="s">
        <v>1897</v>
      </c>
      <c r="M1828">
        <f>IF(ABS(I1828-H1829)&lt;=100,M1827,M1827+1)</f>
        <v>1009</v>
      </c>
      <c r="N1828">
        <f t="shared" si="60"/>
        <v>1009</v>
      </c>
      <c r="O1828">
        <f t="shared" si="61"/>
        <v>1008</v>
      </c>
    </row>
    <row r="1829" spans="1:15" x14ac:dyDescent="0.35">
      <c r="A1829" t="s">
        <v>26</v>
      </c>
      <c r="B1829" t="s">
        <v>32</v>
      </c>
      <c r="C1829" t="s">
        <v>20</v>
      </c>
      <c r="D1829" t="s">
        <v>21</v>
      </c>
      <c r="E1829" t="s">
        <v>5</v>
      </c>
      <c r="G1829" t="s">
        <v>22</v>
      </c>
      <c r="H1829">
        <v>722811</v>
      </c>
      <c r="I1829">
        <v>723236</v>
      </c>
      <c r="J1829" t="s">
        <v>30</v>
      </c>
      <c r="K1829" t="s">
        <v>1912</v>
      </c>
      <c r="L1829" t="s">
        <v>1911</v>
      </c>
      <c r="M1829">
        <f>IF(ABS(I1829-H1830)&lt;=100,M1828,M1828+1)</f>
        <v>1009</v>
      </c>
      <c r="N1829">
        <f t="shared" si="60"/>
        <v>1009</v>
      </c>
      <c r="O1829">
        <f t="shared" si="61"/>
        <v>1009</v>
      </c>
    </row>
    <row r="1830" spans="1:15" x14ac:dyDescent="0.35">
      <c r="A1830" t="s">
        <v>26</v>
      </c>
      <c r="B1830" t="s">
        <v>32</v>
      </c>
      <c r="C1830" t="s">
        <v>20</v>
      </c>
      <c r="D1830" t="s">
        <v>21</v>
      </c>
      <c r="E1830" t="s">
        <v>5</v>
      </c>
      <c r="G1830" t="s">
        <v>22</v>
      </c>
      <c r="H1830">
        <v>723238</v>
      </c>
      <c r="I1830">
        <v>723708</v>
      </c>
      <c r="J1830" t="s">
        <v>30</v>
      </c>
      <c r="K1830" t="s">
        <v>401</v>
      </c>
      <c r="L1830" t="s">
        <v>1914</v>
      </c>
      <c r="M1830">
        <f>IF(ABS(I1830-H1831)&lt;=100,M1829,M1829+1)</f>
        <v>1009</v>
      </c>
      <c r="N1830">
        <f t="shared" si="60"/>
        <v>1009</v>
      </c>
      <c r="O1830">
        <f t="shared" si="61"/>
        <v>1009</v>
      </c>
    </row>
    <row r="1831" spans="1:15" x14ac:dyDescent="0.35">
      <c r="A1831" t="s">
        <v>26</v>
      </c>
      <c r="B1831" t="s">
        <v>32</v>
      </c>
      <c r="C1831" t="s">
        <v>20</v>
      </c>
      <c r="D1831" t="s">
        <v>21</v>
      </c>
      <c r="E1831" t="s">
        <v>5</v>
      </c>
      <c r="G1831" t="s">
        <v>22</v>
      </c>
      <c r="H1831">
        <v>723764</v>
      </c>
      <c r="I1831">
        <v>724609</v>
      </c>
      <c r="J1831" t="s">
        <v>30</v>
      </c>
      <c r="K1831" t="s">
        <v>1917</v>
      </c>
      <c r="L1831" t="s">
        <v>1916</v>
      </c>
      <c r="M1831">
        <f>IF(ABS(I1831-H1832)&lt;=100,M1830,M1830+1)</f>
        <v>1010</v>
      </c>
      <c r="N1831" t="str">
        <f t="shared" si="60"/>
        <v>0</v>
      </c>
      <c r="O1831">
        <f t="shared" si="61"/>
        <v>1009</v>
      </c>
    </row>
    <row r="1832" spans="1:15" x14ac:dyDescent="0.35">
      <c r="A1832" t="s">
        <v>26</v>
      </c>
      <c r="B1832" t="s">
        <v>32</v>
      </c>
      <c r="C1832" t="s">
        <v>20</v>
      </c>
      <c r="D1832" t="s">
        <v>21</v>
      </c>
      <c r="E1832" t="s">
        <v>5</v>
      </c>
      <c r="G1832" t="s">
        <v>22</v>
      </c>
      <c r="H1832">
        <v>725755</v>
      </c>
      <c r="I1832">
        <v>727056</v>
      </c>
      <c r="J1832" t="s">
        <v>30</v>
      </c>
      <c r="K1832" t="s">
        <v>1923</v>
      </c>
      <c r="L1832" t="s">
        <v>1922</v>
      </c>
      <c r="M1832">
        <f>IF(ABS(I1832-H1833)&lt;=100,M1831,M1831+1)</f>
        <v>1011</v>
      </c>
      <c r="N1832" t="str">
        <f t="shared" si="60"/>
        <v>0</v>
      </c>
      <c r="O1832">
        <f t="shared" si="61"/>
        <v>1010</v>
      </c>
    </row>
    <row r="1833" spans="1:15" x14ac:dyDescent="0.35">
      <c r="A1833" t="s">
        <v>26</v>
      </c>
      <c r="B1833" t="s">
        <v>32</v>
      </c>
      <c r="C1833" t="s">
        <v>20</v>
      </c>
      <c r="D1833" t="s">
        <v>21</v>
      </c>
      <c r="E1833" t="s">
        <v>5</v>
      </c>
      <c r="G1833" t="s">
        <v>22</v>
      </c>
      <c r="H1833">
        <v>729400</v>
      </c>
      <c r="I1833">
        <v>730062</v>
      </c>
      <c r="J1833" t="s">
        <v>30</v>
      </c>
      <c r="K1833" t="s">
        <v>28</v>
      </c>
      <c r="L1833" t="s">
        <v>1933</v>
      </c>
      <c r="M1833">
        <f>IF(ABS(I1833-H1834)&lt;=100,M1832,M1832+1)</f>
        <v>1012</v>
      </c>
      <c r="N1833" t="str">
        <f t="shared" si="60"/>
        <v>0</v>
      </c>
      <c r="O1833">
        <f t="shared" si="61"/>
        <v>1011</v>
      </c>
    </row>
    <row r="1834" spans="1:15" x14ac:dyDescent="0.35">
      <c r="A1834" t="s">
        <v>26</v>
      </c>
      <c r="B1834" t="s">
        <v>32</v>
      </c>
      <c r="C1834" t="s">
        <v>20</v>
      </c>
      <c r="D1834" t="s">
        <v>21</v>
      </c>
      <c r="E1834" t="s">
        <v>5</v>
      </c>
      <c r="G1834" t="s">
        <v>22</v>
      </c>
      <c r="H1834">
        <v>731502</v>
      </c>
      <c r="I1834">
        <v>732548</v>
      </c>
      <c r="J1834" t="s">
        <v>30</v>
      </c>
      <c r="K1834" t="s">
        <v>321</v>
      </c>
      <c r="L1834" t="s">
        <v>1937</v>
      </c>
      <c r="M1834">
        <f>IF(ABS(I1834-H1835)&lt;=100,M1833,M1833+1)</f>
        <v>1013</v>
      </c>
      <c r="N1834">
        <f t="shared" si="60"/>
        <v>1013</v>
      </c>
      <c r="O1834">
        <f t="shared" si="61"/>
        <v>1012</v>
      </c>
    </row>
    <row r="1835" spans="1:15" x14ac:dyDescent="0.35">
      <c r="A1835" t="s">
        <v>26</v>
      </c>
      <c r="B1835" t="s">
        <v>32</v>
      </c>
      <c r="C1835" t="s">
        <v>20</v>
      </c>
      <c r="D1835" t="s">
        <v>21</v>
      </c>
      <c r="E1835" t="s">
        <v>5</v>
      </c>
      <c r="G1835" t="s">
        <v>22</v>
      </c>
      <c r="H1835">
        <v>734059</v>
      </c>
      <c r="I1835">
        <v>735255</v>
      </c>
      <c r="J1835" t="s">
        <v>30</v>
      </c>
      <c r="K1835" t="s">
        <v>1828</v>
      </c>
      <c r="L1835" t="s">
        <v>1941</v>
      </c>
      <c r="M1835">
        <f>IF(ABS(I1835-H1836)&lt;=100,M1834,M1834+1)</f>
        <v>1013</v>
      </c>
      <c r="N1835">
        <f t="shared" si="60"/>
        <v>1013</v>
      </c>
      <c r="O1835">
        <f t="shared" si="61"/>
        <v>1013</v>
      </c>
    </row>
    <row r="1836" spans="1:15" x14ac:dyDescent="0.35">
      <c r="A1836" t="s">
        <v>26</v>
      </c>
      <c r="B1836" t="s">
        <v>32</v>
      </c>
      <c r="C1836" t="s">
        <v>20</v>
      </c>
      <c r="D1836" t="s">
        <v>21</v>
      </c>
      <c r="E1836" t="s">
        <v>5</v>
      </c>
      <c r="G1836" t="s">
        <v>22</v>
      </c>
      <c r="H1836">
        <v>735303</v>
      </c>
      <c r="I1836">
        <v>736130</v>
      </c>
      <c r="J1836" t="s">
        <v>30</v>
      </c>
      <c r="K1836" t="s">
        <v>28</v>
      </c>
      <c r="L1836" t="s">
        <v>1943</v>
      </c>
      <c r="M1836">
        <f>IF(ABS(I1836-H1837)&lt;=100,M1835,M1835+1)</f>
        <v>1013</v>
      </c>
      <c r="N1836">
        <f t="shared" si="60"/>
        <v>1013</v>
      </c>
      <c r="O1836">
        <f t="shared" si="61"/>
        <v>1013</v>
      </c>
    </row>
    <row r="1837" spans="1:15" x14ac:dyDescent="0.35">
      <c r="A1837" t="s">
        <v>26</v>
      </c>
      <c r="B1837" t="s">
        <v>32</v>
      </c>
      <c r="C1837" t="s">
        <v>20</v>
      </c>
      <c r="D1837" t="s">
        <v>21</v>
      </c>
      <c r="E1837" t="s">
        <v>5</v>
      </c>
      <c r="G1837" t="s">
        <v>22</v>
      </c>
      <c r="H1837">
        <v>736114</v>
      </c>
      <c r="I1837">
        <v>736566</v>
      </c>
      <c r="J1837" t="s">
        <v>30</v>
      </c>
      <c r="K1837" t="s">
        <v>28</v>
      </c>
      <c r="L1837" t="s">
        <v>1945</v>
      </c>
      <c r="M1837">
        <f>IF(ABS(I1837-H1838)&lt;=100,M1836,M1836+1)</f>
        <v>1014</v>
      </c>
      <c r="N1837" t="str">
        <f t="shared" si="60"/>
        <v>0</v>
      </c>
      <c r="O1837">
        <f t="shared" si="61"/>
        <v>1013</v>
      </c>
    </row>
    <row r="1838" spans="1:15" x14ac:dyDescent="0.35">
      <c r="A1838" t="s">
        <v>26</v>
      </c>
      <c r="B1838" t="s">
        <v>32</v>
      </c>
      <c r="C1838" t="s">
        <v>20</v>
      </c>
      <c r="D1838" t="s">
        <v>21</v>
      </c>
      <c r="E1838" t="s">
        <v>5</v>
      </c>
      <c r="G1838" t="s">
        <v>22</v>
      </c>
      <c r="H1838">
        <v>747166</v>
      </c>
      <c r="I1838">
        <v>747519</v>
      </c>
      <c r="J1838" t="s">
        <v>30</v>
      </c>
      <c r="K1838" t="s">
        <v>28</v>
      </c>
      <c r="L1838" t="s">
        <v>1988</v>
      </c>
      <c r="M1838">
        <f>IF(ABS(I1838-H1839)&lt;=100,M1837,M1837+1)</f>
        <v>1015</v>
      </c>
      <c r="N1838">
        <f t="shared" si="60"/>
        <v>1015</v>
      </c>
      <c r="O1838">
        <f t="shared" si="61"/>
        <v>1014</v>
      </c>
    </row>
    <row r="1839" spans="1:15" x14ac:dyDescent="0.35">
      <c r="A1839" t="s">
        <v>26</v>
      </c>
      <c r="B1839" t="s">
        <v>32</v>
      </c>
      <c r="C1839" t="s">
        <v>20</v>
      </c>
      <c r="D1839" t="s">
        <v>21</v>
      </c>
      <c r="E1839" t="s">
        <v>5</v>
      </c>
      <c r="G1839" t="s">
        <v>22</v>
      </c>
      <c r="H1839">
        <v>750291</v>
      </c>
      <c r="I1839">
        <v>751577</v>
      </c>
      <c r="J1839" t="s">
        <v>30</v>
      </c>
      <c r="K1839" t="s">
        <v>947</v>
      </c>
      <c r="L1839" t="s">
        <v>2000</v>
      </c>
      <c r="M1839">
        <f>IF(ABS(I1839-H1840)&lt;=100,M1838,M1838+1)</f>
        <v>1015</v>
      </c>
      <c r="N1839">
        <f t="shared" si="60"/>
        <v>1015</v>
      </c>
      <c r="O1839">
        <f t="shared" si="61"/>
        <v>1015</v>
      </c>
    </row>
    <row r="1840" spans="1:15" x14ac:dyDescent="0.35">
      <c r="A1840" t="s">
        <v>26</v>
      </c>
      <c r="B1840" t="s">
        <v>32</v>
      </c>
      <c r="C1840" t="s">
        <v>20</v>
      </c>
      <c r="D1840" t="s">
        <v>21</v>
      </c>
      <c r="E1840" t="s">
        <v>5</v>
      </c>
      <c r="G1840" t="s">
        <v>22</v>
      </c>
      <c r="H1840">
        <v>751618</v>
      </c>
      <c r="I1840">
        <v>752703</v>
      </c>
      <c r="J1840" t="s">
        <v>30</v>
      </c>
      <c r="K1840" t="s">
        <v>28</v>
      </c>
      <c r="L1840" t="s">
        <v>2002</v>
      </c>
      <c r="M1840">
        <f>IF(ABS(I1840-H1841)&lt;=100,M1839,M1839+1)</f>
        <v>1016</v>
      </c>
      <c r="N1840" t="str">
        <f t="shared" si="60"/>
        <v>0</v>
      </c>
      <c r="O1840">
        <f t="shared" si="61"/>
        <v>1015</v>
      </c>
    </row>
    <row r="1841" spans="1:15" x14ac:dyDescent="0.35">
      <c r="A1841" t="s">
        <v>26</v>
      </c>
      <c r="B1841" t="s">
        <v>32</v>
      </c>
      <c r="C1841" t="s">
        <v>20</v>
      </c>
      <c r="D1841" t="s">
        <v>21</v>
      </c>
      <c r="E1841" t="s">
        <v>5</v>
      </c>
      <c r="G1841" t="s">
        <v>22</v>
      </c>
      <c r="H1841">
        <v>762903</v>
      </c>
      <c r="I1841">
        <v>763883</v>
      </c>
      <c r="J1841" t="s">
        <v>30</v>
      </c>
      <c r="K1841" t="s">
        <v>28</v>
      </c>
      <c r="L1841" t="s">
        <v>2028</v>
      </c>
      <c r="M1841">
        <f>IF(ABS(I1841-H1842)&lt;=100,M1840,M1840+1)</f>
        <v>1017</v>
      </c>
      <c r="N1841">
        <f t="shared" si="60"/>
        <v>1017</v>
      </c>
      <c r="O1841">
        <f t="shared" si="61"/>
        <v>1016</v>
      </c>
    </row>
    <row r="1842" spans="1:15" x14ac:dyDescent="0.35">
      <c r="A1842" t="s">
        <v>26</v>
      </c>
      <c r="B1842" t="s">
        <v>32</v>
      </c>
      <c r="C1842" t="s">
        <v>20</v>
      </c>
      <c r="D1842" t="s">
        <v>21</v>
      </c>
      <c r="E1842" t="s">
        <v>5</v>
      </c>
      <c r="G1842" t="s">
        <v>22</v>
      </c>
      <c r="H1842">
        <v>765943</v>
      </c>
      <c r="I1842">
        <v>766842</v>
      </c>
      <c r="J1842" t="s">
        <v>30</v>
      </c>
      <c r="K1842" t="s">
        <v>2040</v>
      </c>
      <c r="L1842" t="s">
        <v>2039</v>
      </c>
      <c r="M1842">
        <f>IF(ABS(I1842-H1843)&lt;=100,M1841,M1841+1)</f>
        <v>1017</v>
      </c>
      <c r="N1842">
        <f t="shared" si="60"/>
        <v>1017</v>
      </c>
      <c r="O1842">
        <f t="shared" si="61"/>
        <v>1017</v>
      </c>
    </row>
    <row r="1843" spans="1:15" x14ac:dyDescent="0.35">
      <c r="A1843" t="s">
        <v>26</v>
      </c>
      <c r="B1843" t="s">
        <v>32</v>
      </c>
      <c r="C1843" t="s">
        <v>20</v>
      </c>
      <c r="D1843" t="s">
        <v>21</v>
      </c>
      <c r="E1843" t="s">
        <v>5</v>
      </c>
      <c r="G1843" t="s">
        <v>22</v>
      </c>
      <c r="H1843">
        <v>766884</v>
      </c>
      <c r="I1843">
        <v>768248</v>
      </c>
      <c r="J1843" t="s">
        <v>30</v>
      </c>
      <c r="K1843" t="s">
        <v>484</v>
      </c>
      <c r="L1843" t="s">
        <v>2042</v>
      </c>
      <c r="M1843">
        <f>IF(ABS(I1843-H1844)&lt;=100,M1842,M1842+1)</f>
        <v>1018</v>
      </c>
      <c r="N1843" t="str">
        <f t="shared" si="60"/>
        <v>0</v>
      </c>
      <c r="O1843">
        <f t="shared" si="61"/>
        <v>1017</v>
      </c>
    </row>
    <row r="1844" spans="1:15" x14ac:dyDescent="0.35">
      <c r="A1844" t="s">
        <v>26</v>
      </c>
      <c r="B1844" t="s">
        <v>32</v>
      </c>
      <c r="C1844" t="s">
        <v>20</v>
      </c>
      <c r="D1844" t="s">
        <v>21</v>
      </c>
      <c r="E1844" t="s">
        <v>5</v>
      </c>
      <c r="G1844" t="s">
        <v>22</v>
      </c>
      <c r="H1844">
        <v>769549</v>
      </c>
      <c r="I1844">
        <v>769935</v>
      </c>
      <c r="J1844" t="s">
        <v>30</v>
      </c>
      <c r="K1844" t="s">
        <v>2047</v>
      </c>
      <c r="L1844" t="s">
        <v>2046</v>
      </c>
      <c r="M1844">
        <f>IF(ABS(I1844-H1845)&lt;=100,M1843,M1843+1)</f>
        <v>1019</v>
      </c>
      <c r="N1844" t="str">
        <f t="shared" si="60"/>
        <v>0</v>
      </c>
      <c r="O1844">
        <f t="shared" si="61"/>
        <v>1018</v>
      </c>
    </row>
    <row r="1845" spans="1:15" x14ac:dyDescent="0.35">
      <c r="A1845" t="s">
        <v>26</v>
      </c>
      <c r="B1845" t="s">
        <v>32</v>
      </c>
      <c r="C1845" t="s">
        <v>20</v>
      </c>
      <c r="D1845" t="s">
        <v>21</v>
      </c>
      <c r="E1845" t="s">
        <v>5</v>
      </c>
      <c r="G1845" t="s">
        <v>22</v>
      </c>
      <c r="H1845">
        <v>770264</v>
      </c>
      <c r="I1845">
        <v>770458</v>
      </c>
      <c r="J1845" t="s">
        <v>30</v>
      </c>
      <c r="K1845" t="s">
        <v>28</v>
      </c>
      <c r="L1845" t="s">
        <v>2049</v>
      </c>
      <c r="M1845">
        <f>IF(ABS(I1845-H1846)&lt;=100,M1844,M1844+1)</f>
        <v>1020</v>
      </c>
      <c r="N1845" t="str">
        <f t="shared" si="60"/>
        <v>0</v>
      </c>
      <c r="O1845">
        <f t="shared" si="61"/>
        <v>1019</v>
      </c>
    </row>
    <row r="1846" spans="1:15" x14ac:dyDescent="0.35">
      <c r="A1846" t="s">
        <v>26</v>
      </c>
      <c r="B1846" t="s">
        <v>32</v>
      </c>
      <c r="C1846" t="s">
        <v>20</v>
      </c>
      <c r="D1846" t="s">
        <v>21</v>
      </c>
      <c r="E1846" t="s">
        <v>5</v>
      </c>
      <c r="G1846" t="s">
        <v>22</v>
      </c>
      <c r="H1846">
        <v>770642</v>
      </c>
      <c r="I1846">
        <v>772510</v>
      </c>
      <c r="J1846" t="s">
        <v>30</v>
      </c>
      <c r="K1846" t="s">
        <v>342</v>
      </c>
      <c r="L1846" t="s">
        <v>2051</v>
      </c>
      <c r="M1846">
        <f>IF(ABS(I1846-H1847)&lt;=100,M1845,M1845+1)</f>
        <v>1021</v>
      </c>
      <c r="N1846">
        <f t="shared" si="60"/>
        <v>1021</v>
      </c>
      <c r="O1846">
        <f t="shared" si="61"/>
        <v>1020</v>
      </c>
    </row>
    <row r="1847" spans="1:15" x14ac:dyDescent="0.35">
      <c r="A1847" t="s">
        <v>26</v>
      </c>
      <c r="B1847" t="s">
        <v>32</v>
      </c>
      <c r="C1847" t="s">
        <v>20</v>
      </c>
      <c r="D1847" t="s">
        <v>21</v>
      </c>
      <c r="E1847" t="s">
        <v>5</v>
      </c>
      <c r="G1847" t="s">
        <v>22</v>
      </c>
      <c r="H1847">
        <v>774126</v>
      </c>
      <c r="I1847">
        <v>775487</v>
      </c>
      <c r="J1847" t="s">
        <v>30</v>
      </c>
      <c r="K1847" t="s">
        <v>132</v>
      </c>
      <c r="L1847" t="s">
        <v>2058</v>
      </c>
      <c r="M1847">
        <f>IF(ABS(I1847-H1848)&lt;=100,M1846,M1846+1)</f>
        <v>1021</v>
      </c>
      <c r="N1847">
        <f t="shared" si="60"/>
        <v>1021</v>
      </c>
      <c r="O1847">
        <f t="shared" si="61"/>
        <v>1021</v>
      </c>
    </row>
    <row r="1848" spans="1:15" x14ac:dyDescent="0.35">
      <c r="A1848" t="s">
        <v>26</v>
      </c>
      <c r="B1848" t="s">
        <v>32</v>
      </c>
      <c r="C1848" t="s">
        <v>20</v>
      </c>
      <c r="D1848" t="s">
        <v>21</v>
      </c>
      <c r="E1848" t="s">
        <v>5</v>
      </c>
      <c r="G1848" t="s">
        <v>22</v>
      </c>
      <c r="H1848">
        <v>775546</v>
      </c>
      <c r="I1848">
        <v>775767</v>
      </c>
      <c r="J1848" t="s">
        <v>30</v>
      </c>
      <c r="K1848" t="s">
        <v>28</v>
      </c>
      <c r="L1848" t="s">
        <v>2060</v>
      </c>
      <c r="M1848">
        <f>IF(ABS(I1848-H1849)&lt;=100,M1847,M1847+1)</f>
        <v>1022</v>
      </c>
      <c r="N1848" t="str">
        <f t="shared" si="60"/>
        <v>0</v>
      </c>
      <c r="O1848">
        <f t="shared" si="61"/>
        <v>1021</v>
      </c>
    </row>
    <row r="1849" spans="1:15" x14ac:dyDescent="0.35">
      <c r="A1849" t="s">
        <v>26</v>
      </c>
      <c r="B1849" t="s">
        <v>32</v>
      </c>
      <c r="C1849" t="s">
        <v>20</v>
      </c>
      <c r="D1849" t="s">
        <v>21</v>
      </c>
      <c r="E1849" t="s">
        <v>5</v>
      </c>
      <c r="G1849" t="s">
        <v>22</v>
      </c>
      <c r="H1849">
        <v>780904</v>
      </c>
      <c r="I1849">
        <v>782136</v>
      </c>
      <c r="J1849" t="s">
        <v>30</v>
      </c>
      <c r="K1849" t="s">
        <v>2074</v>
      </c>
      <c r="L1849" t="s">
        <v>2073</v>
      </c>
      <c r="M1849">
        <f>IF(ABS(I1849-H1850)&lt;=100,M1848,M1848+1)</f>
        <v>1023</v>
      </c>
      <c r="N1849" t="str">
        <f t="shared" si="60"/>
        <v>0</v>
      </c>
      <c r="O1849">
        <f t="shared" si="61"/>
        <v>1022</v>
      </c>
    </row>
    <row r="1850" spans="1:15" x14ac:dyDescent="0.35">
      <c r="A1850" t="s">
        <v>26</v>
      </c>
      <c r="B1850" t="s">
        <v>32</v>
      </c>
      <c r="C1850" t="s">
        <v>20</v>
      </c>
      <c r="D1850" t="s">
        <v>21</v>
      </c>
      <c r="E1850" t="s">
        <v>5</v>
      </c>
      <c r="G1850" t="s">
        <v>22</v>
      </c>
      <c r="H1850">
        <v>782621</v>
      </c>
      <c r="I1850">
        <v>783628</v>
      </c>
      <c r="J1850" t="s">
        <v>30</v>
      </c>
      <c r="K1850" t="s">
        <v>2077</v>
      </c>
      <c r="L1850" t="s">
        <v>2076</v>
      </c>
      <c r="M1850">
        <f>IF(ABS(I1850-H1851)&lt;=100,M1849,M1849+1)</f>
        <v>1024</v>
      </c>
      <c r="N1850" t="str">
        <f t="shared" si="60"/>
        <v>0</v>
      </c>
      <c r="O1850">
        <f t="shared" si="61"/>
        <v>1023</v>
      </c>
    </row>
    <row r="1851" spans="1:15" x14ac:dyDescent="0.35">
      <c r="A1851" t="s">
        <v>26</v>
      </c>
      <c r="B1851" t="s">
        <v>32</v>
      </c>
      <c r="C1851" t="s">
        <v>20</v>
      </c>
      <c r="D1851" t="s">
        <v>21</v>
      </c>
      <c r="E1851" t="s">
        <v>5</v>
      </c>
      <c r="G1851" t="s">
        <v>22</v>
      </c>
      <c r="H1851">
        <v>784244</v>
      </c>
      <c r="I1851">
        <v>784810</v>
      </c>
      <c r="J1851" t="s">
        <v>30</v>
      </c>
      <c r="K1851" t="s">
        <v>2080</v>
      </c>
      <c r="L1851" t="s">
        <v>2079</v>
      </c>
      <c r="M1851">
        <f>IF(ABS(I1851-H1852)&lt;=100,M1850,M1850+1)</f>
        <v>1025</v>
      </c>
      <c r="N1851" t="str">
        <f t="shared" si="60"/>
        <v>0</v>
      </c>
      <c r="O1851">
        <f t="shared" si="61"/>
        <v>1024</v>
      </c>
    </row>
    <row r="1852" spans="1:15" x14ac:dyDescent="0.35">
      <c r="A1852" t="s">
        <v>26</v>
      </c>
      <c r="B1852" t="s">
        <v>32</v>
      </c>
      <c r="C1852" t="s">
        <v>20</v>
      </c>
      <c r="D1852" t="s">
        <v>21</v>
      </c>
      <c r="E1852" t="s">
        <v>5</v>
      </c>
      <c r="G1852" t="s">
        <v>22</v>
      </c>
      <c r="H1852">
        <v>787930</v>
      </c>
      <c r="I1852">
        <v>788661</v>
      </c>
      <c r="J1852" t="s">
        <v>30</v>
      </c>
      <c r="K1852" t="s">
        <v>28</v>
      </c>
      <c r="L1852" t="s">
        <v>2090</v>
      </c>
      <c r="M1852">
        <f>IF(ABS(I1852-H1853)&lt;=100,M1851,M1851+1)</f>
        <v>1026</v>
      </c>
      <c r="N1852" t="str">
        <f t="shared" si="60"/>
        <v>0</v>
      </c>
      <c r="O1852">
        <f t="shared" si="61"/>
        <v>1025</v>
      </c>
    </row>
    <row r="1853" spans="1:15" x14ac:dyDescent="0.35">
      <c r="A1853" t="s">
        <v>26</v>
      </c>
      <c r="B1853" t="s">
        <v>32</v>
      </c>
      <c r="C1853" t="s">
        <v>20</v>
      </c>
      <c r="D1853" t="s">
        <v>21</v>
      </c>
      <c r="E1853" t="s">
        <v>5</v>
      </c>
      <c r="G1853" t="s">
        <v>22</v>
      </c>
      <c r="H1853">
        <v>790573</v>
      </c>
      <c r="I1853">
        <v>791646</v>
      </c>
      <c r="J1853" t="s">
        <v>30</v>
      </c>
      <c r="K1853" t="s">
        <v>2099</v>
      </c>
      <c r="L1853" t="s">
        <v>2098</v>
      </c>
      <c r="M1853">
        <f>IF(ABS(I1853-H1854)&lt;=100,M1852,M1852+1)</f>
        <v>1027</v>
      </c>
      <c r="N1853" t="str">
        <f t="shared" si="60"/>
        <v>0</v>
      </c>
      <c r="O1853">
        <f t="shared" si="61"/>
        <v>1026</v>
      </c>
    </row>
    <row r="1854" spans="1:15" x14ac:dyDescent="0.35">
      <c r="A1854" t="s">
        <v>26</v>
      </c>
      <c r="B1854" t="s">
        <v>32</v>
      </c>
      <c r="C1854" t="s">
        <v>20</v>
      </c>
      <c r="D1854" t="s">
        <v>21</v>
      </c>
      <c r="E1854" t="s">
        <v>5</v>
      </c>
      <c r="G1854" t="s">
        <v>22</v>
      </c>
      <c r="H1854">
        <v>797094</v>
      </c>
      <c r="I1854">
        <v>797954</v>
      </c>
      <c r="J1854" t="s">
        <v>30</v>
      </c>
      <c r="K1854" t="s">
        <v>184</v>
      </c>
      <c r="L1854" t="s">
        <v>2110</v>
      </c>
      <c r="M1854">
        <f>IF(ABS(I1854-H1855)&lt;=100,M1853,M1853+1)</f>
        <v>1028</v>
      </c>
      <c r="N1854" t="str">
        <f t="shared" si="60"/>
        <v>0</v>
      </c>
      <c r="O1854">
        <f t="shared" si="61"/>
        <v>1027</v>
      </c>
    </row>
    <row r="1855" spans="1:15" x14ac:dyDescent="0.35">
      <c r="A1855" t="s">
        <v>26</v>
      </c>
      <c r="B1855" t="s">
        <v>32</v>
      </c>
      <c r="C1855" t="s">
        <v>20</v>
      </c>
      <c r="D1855" t="s">
        <v>21</v>
      </c>
      <c r="E1855" t="s">
        <v>5</v>
      </c>
      <c r="G1855" t="s">
        <v>22</v>
      </c>
      <c r="H1855">
        <v>802681</v>
      </c>
      <c r="I1855">
        <v>803109</v>
      </c>
      <c r="J1855" t="s">
        <v>30</v>
      </c>
      <c r="K1855" t="s">
        <v>127</v>
      </c>
      <c r="L1855" t="s">
        <v>2120</v>
      </c>
      <c r="M1855">
        <f>IF(ABS(I1855-H1856)&lt;=100,M1854,M1854+1)</f>
        <v>1029</v>
      </c>
      <c r="N1855" t="str">
        <f t="shared" si="60"/>
        <v>0</v>
      </c>
      <c r="O1855">
        <f t="shared" si="61"/>
        <v>1028</v>
      </c>
    </row>
    <row r="1856" spans="1:15" x14ac:dyDescent="0.35">
      <c r="A1856" t="s">
        <v>26</v>
      </c>
      <c r="B1856" t="s">
        <v>32</v>
      </c>
      <c r="C1856" t="s">
        <v>20</v>
      </c>
      <c r="D1856" t="s">
        <v>21</v>
      </c>
      <c r="E1856" t="s">
        <v>5</v>
      </c>
      <c r="G1856" t="s">
        <v>22</v>
      </c>
      <c r="H1856">
        <v>860520</v>
      </c>
      <c r="I1856">
        <v>861020</v>
      </c>
      <c r="J1856" t="s">
        <v>30</v>
      </c>
      <c r="K1856" t="s">
        <v>628</v>
      </c>
      <c r="L1856" t="s">
        <v>2235</v>
      </c>
      <c r="M1856">
        <f>IF(ABS(I1856-H1857)&lt;=100,M1855,M1855+1)</f>
        <v>1030</v>
      </c>
      <c r="N1856" t="str">
        <f t="shared" si="60"/>
        <v>0</v>
      </c>
      <c r="O1856">
        <f t="shared" si="61"/>
        <v>1029</v>
      </c>
    </row>
    <row r="1857" spans="1:15" x14ac:dyDescent="0.35">
      <c r="A1857" t="s">
        <v>26</v>
      </c>
      <c r="B1857" t="s">
        <v>32</v>
      </c>
      <c r="C1857" t="s">
        <v>20</v>
      </c>
      <c r="D1857" t="s">
        <v>21</v>
      </c>
      <c r="E1857" t="s">
        <v>5</v>
      </c>
      <c r="G1857" t="s">
        <v>22</v>
      </c>
      <c r="H1857">
        <v>865181</v>
      </c>
      <c r="I1857">
        <v>866464</v>
      </c>
      <c r="J1857" t="s">
        <v>30</v>
      </c>
      <c r="K1857" t="s">
        <v>2243</v>
      </c>
      <c r="L1857" t="s">
        <v>2242</v>
      </c>
      <c r="M1857">
        <f>IF(ABS(I1857-H1858)&lt;=100,M1856,M1856+1)</f>
        <v>1031</v>
      </c>
      <c r="N1857" t="str">
        <f t="shared" si="60"/>
        <v>0</v>
      </c>
      <c r="O1857">
        <f t="shared" si="61"/>
        <v>1030</v>
      </c>
    </row>
    <row r="1858" spans="1:15" x14ac:dyDescent="0.35">
      <c r="A1858" t="s">
        <v>26</v>
      </c>
      <c r="B1858" t="s">
        <v>32</v>
      </c>
      <c r="C1858" t="s">
        <v>20</v>
      </c>
      <c r="D1858" t="s">
        <v>21</v>
      </c>
      <c r="E1858" t="s">
        <v>5</v>
      </c>
      <c r="G1858" t="s">
        <v>22</v>
      </c>
      <c r="H1858">
        <v>866616</v>
      </c>
      <c r="I1858">
        <v>867197</v>
      </c>
      <c r="J1858" t="s">
        <v>30</v>
      </c>
      <c r="K1858" t="s">
        <v>2246</v>
      </c>
      <c r="L1858" t="s">
        <v>2245</v>
      </c>
      <c r="M1858">
        <f>IF(ABS(I1858-H1859)&lt;=100,M1857,M1857+1)</f>
        <v>1032</v>
      </c>
      <c r="N1858" t="str">
        <f t="shared" ref="N1858:N1921" si="62">IF(COUNTIF(M$1:M$3238,M1858)=1,"0",M1858)</f>
        <v>0</v>
      </c>
      <c r="O1858">
        <f t="shared" si="61"/>
        <v>1031</v>
      </c>
    </row>
    <row r="1859" spans="1:15" x14ac:dyDescent="0.35">
      <c r="A1859" t="s">
        <v>26</v>
      </c>
      <c r="B1859" t="s">
        <v>32</v>
      </c>
      <c r="C1859" t="s">
        <v>20</v>
      </c>
      <c r="D1859" t="s">
        <v>21</v>
      </c>
      <c r="E1859" t="s">
        <v>5</v>
      </c>
      <c r="G1859" t="s">
        <v>22</v>
      </c>
      <c r="H1859">
        <v>871441</v>
      </c>
      <c r="I1859">
        <v>871992</v>
      </c>
      <c r="J1859" t="s">
        <v>30</v>
      </c>
      <c r="K1859" t="s">
        <v>28</v>
      </c>
      <c r="L1859" t="s">
        <v>2258</v>
      </c>
      <c r="M1859">
        <f>IF(ABS(I1859-H1860)&lt;=100,M1858,M1858+1)</f>
        <v>1033</v>
      </c>
      <c r="N1859" t="str">
        <f t="shared" si="62"/>
        <v>0</v>
      </c>
      <c r="O1859">
        <f t="shared" ref="O1859:O1922" si="63">M1858</f>
        <v>1032</v>
      </c>
    </row>
    <row r="1860" spans="1:15" x14ac:dyDescent="0.35">
      <c r="A1860" t="s">
        <v>26</v>
      </c>
      <c r="B1860" t="s">
        <v>32</v>
      </c>
      <c r="C1860" t="s">
        <v>20</v>
      </c>
      <c r="D1860" t="s">
        <v>21</v>
      </c>
      <c r="E1860" t="s">
        <v>5</v>
      </c>
      <c r="G1860" t="s">
        <v>22</v>
      </c>
      <c r="H1860">
        <v>872281</v>
      </c>
      <c r="I1860">
        <v>873054</v>
      </c>
      <c r="J1860" t="s">
        <v>30</v>
      </c>
      <c r="K1860" t="s">
        <v>2249</v>
      </c>
      <c r="L1860" t="s">
        <v>2260</v>
      </c>
      <c r="M1860">
        <f>IF(ABS(I1860-H1861)&lt;=100,M1859,M1859+1)</f>
        <v>1034</v>
      </c>
      <c r="N1860" t="str">
        <f t="shared" si="62"/>
        <v>0</v>
      </c>
      <c r="O1860">
        <f t="shared" si="63"/>
        <v>1033</v>
      </c>
    </row>
    <row r="1861" spans="1:15" x14ac:dyDescent="0.35">
      <c r="A1861" t="s">
        <v>26</v>
      </c>
      <c r="B1861" t="s">
        <v>32</v>
      </c>
      <c r="C1861" t="s">
        <v>20</v>
      </c>
      <c r="D1861" t="s">
        <v>21</v>
      </c>
      <c r="E1861" t="s">
        <v>5</v>
      </c>
      <c r="G1861" t="s">
        <v>22</v>
      </c>
      <c r="H1861">
        <v>875433</v>
      </c>
      <c r="I1861">
        <v>876314</v>
      </c>
      <c r="J1861" t="s">
        <v>30</v>
      </c>
      <c r="K1861" t="s">
        <v>2269</v>
      </c>
      <c r="L1861" t="s">
        <v>2268</v>
      </c>
      <c r="M1861">
        <f>IF(ABS(I1861-H1862)&lt;=100,M1860,M1860+1)</f>
        <v>1035</v>
      </c>
      <c r="N1861" t="str">
        <f t="shared" si="62"/>
        <v>0</v>
      </c>
      <c r="O1861">
        <f t="shared" si="63"/>
        <v>1034</v>
      </c>
    </row>
    <row r="1862" spans="1:15" x14ac:dyDescent="0.35">
      <c r="A1862" t="s">
        <v>26</v>
      </c>
      <c r="B1862" t="s">
        <v>32</v>
      </c>
      <c r="C1862" t="s">
        <v>20</v>
      </c>
      <c r="D1862" t="s">
        <v>21</v>
      </c>
      <c r="E1862" t="s">
        <v>5</v>
      </c>
      <c r="G1862" t="s">
        <v>22</v>
      </c>
      <c r="H1862">
        <v>880775</v>
      </c>
      <c r="I1862">
        <v>881695</v>
      </c>
      <c r="J1862" t="s">
        <v>30</v>
      </c>
      <c r="K1862" t="s">
        <v>2285</v>
      </c>
      <c r="L1862" t="s">
        <v>2284</v>
      </c>
      <c r="M1862">
        <f>IF(ABS(I1862-H1863)&lt;=100,M1861,M1861+1)</f>
        <v>1036</v>
      </c>
      <c r="N1862" t="str">
        <f t="shared" si="62"/>
        <v>0</v>
      </c>
      <c r="O1862">
        <f t="shared" si="63"/>
        <v>1035</v>
      </c>
    </row>
    <row r="1863" spans="1:15" x14ac:dyDescent="0.35">
      <c r="A1863" t="s">
        <v>26</v>
      </c>
      <c r="B1863" t="s">
        <v>32</v>
      </c>
      <c r="C1863" t="s">
        <v>20</v>
      </c>
      <c r="D1863" t="s">
        <v>21</v>
      </c>
      <c r="E1863" t="s">
        <v>5</v>
      </c>
      <c r="G1863" t="s">
        <v>22</v>
      </c>
      <c r="H1863">
        <v>884248</v>
      </c>
      <c r="I1863">
        <v>885168</v>
      </c>
      <c r="J1863" t="s">
        <v>30</v>
      </c>
      <c r="K1863" t="s">
        <v>2293</v>
      </c>
      <c r="L1863" t="s">
        <v>2292</v>
      </c>
      <c r="M1863">
        <f>IF(ABS(I1863-H1864)&lt;=100,M1862,M1862+1)</f>
        <v>1037</v>
      </c>
      <c r="N1863" t="str">
        <f t="shared" si="62"/>
        <v>0</v>
      </c>
      <c r="O1863">
        <f t="shared" si="63"/>
        <v>1036</v>
      </c>
    </row>
    <row r="1864" spans="1:15" x14ac:dyDescent="0.35">
      <c r="A1864" t="s">
        <v>26</v>
      </c>
      <c r="B1864" t="s">
        <v>32</v>
      </c>
      <c r="C1864" t="s">
        <v>20</v>
      </c>
      <c r="D1864" t="s">
        <v>21</v>
      </c>
      <c r="E1864" t="s">
        <v>5</v>
      </c>
      <c r="G1864" t="s">
        <v>22</v>
      </c>
      <c r="H1864">
        <v>885309</v>
      </c>
      <c r="I1864">
        <v>886025</v>
      </c>
      <c r="J1864" t="s">
        <v>30</v>
      </c>
      <c r="K1864" t="s">
        <v>77</v>
      </c>
      <c r="L1864" t="s">
        <v>2295</v>
      </c>
      <c r="M1864">
        <f>IF(ABS(I1864-H1865)&lt;=100,M1863,M1863+1)</f>
        <v>1038</v>
      </c>
      <c r="N1864" t="str">
        <f t="shared" si="62"/>
        <v>0</v>
      </c>
      <c r="O1864">
        <f t="shared" si="63"/>
        <v>1037</v>
      </c>
    </row>
    <row r="1865" spans="1:15" x14ac:dyDescent="0.35">
      <c r="A1865" t="s">
        <v>26</v>
      </c>
      <c r="B1865" t="s">
        <v>32</v>
      </c>
      <c r="C1865" t="s">
        <v>20</v>
      </c>
      <c r="D1865" t="s">
        <v>21</v>
      </c>
      <c r="E1865" t="s">
        <v>5</v>
      </c>
      <c r="G1865" t="s">
        <v>22</v>
      </c>
      <c r="H1865">
        <v>887819</v>
      </c>
      <c r="I1865">
        <v>888349</v>
      </c>
      <c r="J1865" t="s">
        <v>30</v>
      </c>
      <c r="K1865" t="s">
        <v>28</v>
      </c>
      <c r="L1865" t="s">
        <v>2299</v>
      </c>
      <c r="M1865">
        <f>IF(ABS(I1865-H1866)&lt;=100,M1864,M1864+1)</f>
        <v>1039</v>
      </c>
      <c r="N1865" t="str">
        <f t="shared" si="62"/>
        <v>0</v>
      </c>
      <c r="O1865">
        <f t="shared" si="63"/>
        <v>1038</v>
      </c>
    </row>
    <row r="1866" spans="1:15" x14ac:dyDescent="0.35">
      <c r="A1866" t="s">
        <v>26</v>
      </c>
      <c r="B1866" t="s">
        <v>32</v>
      </c>
      <c r="C1866" t="s">
        <v>20</v>
      </c>
      <c r="D1866" t="s">
        <v>21</v>
      </c>
      <c r="E1866" t="s">
        <v>5</v>
      </c>
      <c r="G1866" t="s">
        <v>22</v>
      </c>
      <c r="H1866">
        <v>892360</v>
      </c>
      <c r="I1866">
        <v>893355</v>
      </c>
      <c r="J1866" t="s">
        <v>30</v>
      </c>
      <c r="K1866" t="s">
        <v>2308</v>
      </c>
      <c r="L1866" t="s">
        <v>2307</v>
      </c>
      <c r="M1866">
        <f>IF(ABS(I1866-H1867)&lt;=100,M1865,M1865+1)</f>
        <v>1040</v>
      </c>
      <c r="N1866">
        <f t="shared" si="62"/>
        <v>1040</v>
      </c>
      <c r="O1866">
        <f t="shared" si="63"/>
        <v>1039</v>
      </c>
    </row>
    <row r="1867" spans="1:15" x14ac:dyDescent="0.35">
      <c r="A1867" t="s">
        <v>26</v>
      </c>
      <c r="B1867" t="s">
        <v>32</v>
      </c>
      <c r="C1867" t="s">
        <v>20</v>
      </c>
      <c r="D1867" t="s">
        <v>21</v>
      </c>
      <c r="E1867" t="s">
        <v>5</v>
      </c>
      <c r="G1867" t="s">
        <v>22</v>
      </c>
      <c r="H1867">
        <v>893586</v>
      </c>
      <c r="I1867">
        <v>894545</v>
      </c>
      <c r="J1867" t="s">
        <v>30</v>
      </c>
      <c r="K1867" t="s">
        <v>1230</v>
      </c>
      <c r="L1867" t="s">
        <v>2310</v>
      </c>
      <c r="M1867">
        <f>IF(ABS(I1867-H1868)&lt;=100,M1866,M1866+1)</f>
        <v>1040</v>
      </c>
      <c r="N1867">
        <f t="shared" si="62"/>
        <v>1040</v>
      </c>
      <c r="O1867">
        <f t="shared" si="63"/>
        <v>1040</v>
      </c>
    </row>
    <row r="1868" spans="1:15" x14ac:dyDescent="0.35">
      <c r="A1868" t="s">
        <v>26</v>
      </c>
      <c r="B1868" t="s">
        <v>32</v>
      </c>
      <c r="C1868" t="s">
        <v>20</v>
      </c>
      <c r="D1868" t="s">
        <v>21</v>
      </c>
      <c r="E1868" t="s">
        <v>5</v>
      </c>
      <c r="G1868" t="s">
        <v>22</v>
      </c>
      <c r="H1868">
        <v>894644</v>
      </c>
      <c r="I1868">
        <v>895540</v>
      </c>
      <c r="J1868" t="s">
        <v>30</v>
      </c>
      <c r="K1868" t="s">
        <v>2313</v>
      </c>
      <c r="L1868" t="s">
        <v>2312</v>
      </c>
      <c r="M1868">
        <f>IF(ABS(I1868-H1869)&lt;=100,M1867,M1867+1)</f>
        <v>1040</v>
      </c>
      <c r="N1868">
        <f t="shared" si="62"/>
        <v>1040</v>
      </c>
      <c r="O1868">
        <f t="shared" si="63"/>
        <v>1040</v>
      </c>
    </row>
    <row r="1869" spans="1:15" x14ac:dyDescent="0.35">
      <c r="A1869" t="s">
        <v>26</v>
      </c>
      <c r="B1869" t="s">
        <v>32</v>
      </c>
      <c r="C1869" t="s">
        <v>20</v>
      </c>
      <c r="D1869" t="s">
        <v>21</v>
      </c>
      <c r="E1869" t="s">
        <v>5</v>
      </c>
      <c r="G1869" t="s">
        <v>22</v>
      </c>
      <c r="H1869">
        <v>895552</v>
      </c>
      <c r="I1869">
        <v>896307</v>
      </c>
      <c r="J1869" t="s">
        <v>30</v>
      </c>
      <c r="K1869" t="s">
        <v>2316</v>
      </c>
      <c r="L1869" t="s">
        <v>2315</v>
      </c>
      <c r="M1869">
        <f>IF(ABS(I1869-H1870)&lt;=100,M1868,M1868+1)</f>
        <v>1040</v>
      </c>
      <c r="N1869">
        <f t="shared" si="62"/>
        <v>1040</v>
      </c>
      <c r="O1869">
        <f t="shared" si="63"/>
        <v>1040</v>
      </c>
    </row>
    <row r="1870" spans="1:15" x14ac:dyDescent="0.35">
      <c r="A1870" t="s">
        <v>26</v>
      </c>
      <c r="B1870" t="s">
        <v>32</v>
      </c>
      <c r="C1870" t="s">
        <v>20</v>
      </c>
      <c r="D1870" t="s">
        <v>21</v>
      </c>
      <c r="E1870" t="s">
        <v>5</v>
      </c>
      <c r="G1870" t="s">
        <v>22</v>
      </c>
      <c r="H1870">
        <v>896320</v>
      </c>
      <c r="I1870">
        <v>897090</v>
      </c>
      <c r="J1870" t="s">
        <v>30</v>
      </c>
      <c r="K1870" t="s">
        <v>2319</v>
      </c>
      <c r="L1870" t="s">
        <v>2318</v>
      </c>
      <c r="M1870">
        <f>IF(ABS(I1870-H1871)&lt;=100,M1869,M1869+1)</f>
        <v>1040</v>
      </c>
      <c r="N1870">
        <f t="shared" si="62"/>
        <v>1040</v>
      </c>
      <c r="O1870">
        <f t="shared" si="63"/>
        <v>1040</v>
      </c>
    </row>
    <row r="1871" spans="1:15" x14ac:dyDescent="0.35">
      <c r="A1871" t="s">
        <v>26</v>
      </c>
      <c r="B1871" t="s">
        <v>32</v>
      </c>
      <c r="C1871" t="s">
        <v>20</v>
      </c>
      <c r="D1871" t="s">
        <v>21</v>
      </c>
      <c r="E1871" t="s">
        <v>5</v>
      </c>
      <c r="G1871" t="s">
        <v>22</v>
      </c>
      <c r="H1871">
        <v>897173</v>
      </c>
      <c r="I1871">
        <v>897751</v>
      </c>
      <c r="J1871" t="s">
        <v>30</v>
      </c>
      <c r="K1871" t="s">
        <v>2322</v>
      </c>
      <c r="L1871" t="s">
        <v>2321</v>
      </c>
      <c r="M1871">
        <f>IF(ABS(I1871-H1872)&lt;=100,M1870,M1870+1)</f>
        <v>1041</v>
      </c>
      <c r="N1871" t="str">
        <f t="shared" si="62"/>
        <v>0</v>
      </c>
      <c r="O1871">
        <f t="shared" si="63"/>
        <v>1040</v>
      </c>
    </row>
    <row r="1872" spans="1:15" x14ac:dyDescent="0.35">
      <c r="A1872" t="s">
        <v>26</v>
      </c>
      <c r="B1872" t="s">
        <v>32</v>
      </c>
      <c r="C1872" t="s">
        <v>20</v>
      </c>
      <c r="D1872" t="s">
        <v>21</v>
      </c>
      <c r="E1872" t="s">
        <v>5</v>
      </c>
      <c r="G1872" t="s">
        <v>22</v>
      </c>
      <c r="H1872">
        <v>899984</v>
      </c>
      <c r="I1872">
        <v>900721</v>
      </c>
      <c r="J1872" t="s">
        <v>30</v>
      </c>
      <c r="K1872" t="s">
        <v>28</v>
      </c>
      <c r="L1872" t="s">
        <v>2326</v>
      </c>
      <c r="M1872">
        <f>IF(ABS(I1872-H1873)&lt;=100,M1871,M1871+1)</f>
        <v>1042</v>
      </c>
      <c r="N1872">
        <f t="shared" si="62"/>
        <v>1042</v>
      </c>
      <c r="O1872">
        <f t="shared" si="63"/>
        <v>1041</v>
      </c>
    </row>
    <row r="1873" spans="1:15" x14ac:dyDescent="0.35">
      <c r="A1873" t="s">
        <v>26</v>
      </c>
      <c r="B1873" t="s">
        <v>32</v>
      </c>
      <c r="C1873" t="s">
        <v>20</v>
      </c>
      <c r="D1873" t="s">
        <v>21</v>
      </c>
      <c r="E1873" t="s">
        <v>5</v>
      </c>
      <c r="G1873" t="s">
        <v>22</v>
      </c>
      <c r="H1873">
        <v>906036</v>
      </c>
      <c r="I1873">
        <v>906413</v>
      </c>
      <c r="J1873" t="s">
        <v>30</v>
      </c>
      <c r="K1873" t="s">
        <v>28</v>
      </c>
      <c r="L1873" t="s">
        <v>2340</v>
      </c>
      <c r="M1873">
        <f>IF(ABS(I1873-H1874)&lt;=100,M1872,M1872+1)</f>
        <v>1042</v>
      </c>
      <c r="N1873">
        <f t="shared" si="62"/>
        <v>1042</v>
      </c>
      <c r="O1873">
        <f t="shared" si="63"/>
        <v>1042</v>
      </c>
    </row>
    <row r="1874" spans="1:15" x14ac:dyDescent="0.35">
      <c r="A1874" t="s">
        <v>26</v>
      </c>
      <c r="B1874" t="s">
        <v>32</v>
      </c>
      <c r="C1874" t="s">
        <v>20</v>
      </c>
      <c r="D1874" t="s">
        <v>21</v>
      </c>
      <c r="E1874" t="s">
        <v>5</v>
      </c>
      <c r="G1874" t="s">
        <v>22</v>
      </c>
      <c r="H1874">
        <v>906456</v>
      </c>
      <c r="I1874">
        <v>907673</v>
      </c>
      <c r="J1874" t="s">
        <v>30</v>
      </c>
      <c r="K1874" t="s">
        <v>40</v>
      </c>
      <c r="L1874" t="s">
        <v>2342</v>
      </c>
      <c r="M1874">
        <f>IF(ABS(I1874-H1875)&lt;=100,M1873,M1873+1)</f>
        <v>1043</v>
      </c>
      <c r="N1874" t="str">
        <f t="shared" si="62"/>
        <v>0</v>
      </c>
      <c r="O1874">
        <f t="shared" si="63"/>
        <v>1042</v>
      </c>
    </row>
    <row r="1875" spans="1:15" x14ac:dyDescent="0.35">
      <c r="A1875" t="s">
        <v>26</v>
      </c>
      <c r="B1875" t="s">
        <v>32</v>
      </c>
      <c r="C1875" t="s">
        <v>20</v>
      </c>
      <c r="D1875" t="s">
        <v>21</v>
      </c>
      <c r="E1875" t="s">
        <v>5</v>
      </c>
      <c r="G1875" t="s">
        <v>22</v>
      </c>
      <c r="H1875">
        <v>913986</v>
      </c>
      <c r="I1875">
        <v>914840</v>
      </c>
      <c r="J1875" t="s">
        <v>30</v>
      </c>
      <c r="K1875" t="s">
        <v>37</v>
      </c>
      <c r="L1875" t="s">
        <v>2358</v>
      </c>
      <c r="M1875">
        <f>IF(ABS(I1875-H1876)&lt;=100,M1874,M1874+1)</f>
        <v>1044</v>
      </c>
      <c r="N1875" t="str">
        <f t="shared" si="62"/>
        <v>0</v>
      </c>
      <c r="O1875">
        <f t="shared" si="63"/>
        <v>1043</v>
      </c>
    </row>
    <row r="1876" spans="1:15" x14ac:dyDescent="0.35">
      <c r="A1876" t="s">
        <v>26</v>
      </c>
      <c r="B1876" t="s">
        <v>32</v>
      </c>
      <c r="C1876" t="s">
        <v>20</v>
      </c>
      <c r="D1876" t="s">
        <v>21</v>
      </c>
      <c r="E1876" t="s">
        <v>5</v>
      </c>
      <c r="G1876" t="s">
        <v>22</v>
      </c>
      <c r="H1876">
        <v>917090</v>
      </c>
      <c r="I1876">
        <v>918925</v>
      </c>
      <c r="J1876" t="s">
        <v>30</v>
      </c>
      <c r="K1876" t="s">
        <v>2365</v>
      </c>
      <c r="L1876" t="s">
        <v>2364</v>
      </c>
      <c r="M1876">
        <f>IF(ABS(I1876-H1877)&lt;=100,M1875,M1875+1)</f>
        <v>1045</v>
      </c>
      <c r="N1876" t="str">
        <f t="shared" si="62"/>
        <v>0</v>
      </c>
      <c r="O1876">
        <f t="shared" si="63"/>
        <v>1044</v>
      </c>
    </row>
    <row r="1877" spans="1:15" x14ac:dyDescent="0.35">
      <c r="A1877" t="s">
        <v>26</v>
      </c>
      <c r="B1877" t="s">
        <v>32</v>
      </c>
      <c r="C1877" t="s">
        <v>20</v>
      </c>
      <c r="D1877" t="s">
        <v>21</v>
      </c>
      <c r="E1877" t="s">
        <v>5</v>
      </c>
      <c r="G1877" t="s">
        <v>22</v>
      </c>
      <c r="H1877">
        <v>919053</v>
      </c>
      <c r="I1877">
        <v>919583</v>
      </c>
      <c r="J1877" t="s">
        <v>30</v>
      </c>
      <c r="K1877" t="s">
        <v>401</v>
      </c>
      <c r="L1877" t="s">
        <v>2367</v>
      </c>
      <c r="M1877">
        <f>IF(ABS(I1877-H1878)&lt;=100,M1876,M1876+1)</f>
        <v>1046</v>
      </c>
      <c r="N1877" t="str">
        <f t="shared" si="62"/>
        <v>0</v>
      </c>
      <c r="O1877">
        <f t="shared" si="63"/>
        <v>1045</v>
      </c>
    </row>
    <row r="1878" spans="1:15" x14ac:dyDescent="0.35">
      <c r="A1878" t="s">
        <v>26</v>
      </c>
      <c r="B1878" t="s">
        <v>32</v>
      </c>
      <c r="C1878" t="s">
        <v>20</v>
      </c>
      <c r="D1878" t="s">
        <v>21</v>
      </c>
      <c r="E1878" t="s">
        <v>5</v>
      </c>
      <c r="G1878" t="s">
        <v>22</v>
      </c>
      <c r="H1878">
        <v>921726</v>
      </c>
      <c r="I1878">
        <v>922622</v>
      </c>
      <c r="J1878" t="s">
        <v>30</v>
      </c>
      <c r="K1878" t="s">
        <v>2375</v>
      </c>
      <c r="L1878" t="s">
        <v>2374</v>
      </c>
      <c r="M1878">
        <f>IF(ABS(I1878-H1879)&lt;=100,M1877,M1877+1)</f>
        <v>1047</v>
      </c>
      <c r="N1878" t="str">
        <f t="shared" si="62"/>
        <v>0</v>
      </c>
      <c r="O1878">
        <f t="shared" si="63"/>
        <v>1046</v>
      </c>
    </row>
    <row r="1879" spans="1:15" x14ac:dyDescent="0.35">
      <c r="A1879" t="s">
        <v>26</v>
      </c>
      <c r="B1879" t="s">
        <v>32</v>
      </c>
      <c r="C1879" t="s">
        <v>20</v>
      </c>
      <c r="D1879" t="s">
        <v>21</v>
      </c>
      <c r="E1879" t="s">
        <v>5</v>
      </c>
      <c r="G1879" t="s">
        <v>22</v>
      </c>
      <c r="H1879">
        <v>923341</v>
      </c>
      <c r="I1879">
        <v>924234</v>
      </c>
      <c r="J1879" t="s">
        <v>30</v>
      </c>
      <c r="K1879" t="s">
        <v>2375</v>
      </c>
      <c r="L1879" t="s">
        <v>2380</v>
      </c>
      <c r="M1879">
        <f>IF(ABS(I1879-H1880)&lt;=100,M1878,M1878+1)</f>
        <v>1048</v>
      </c>
      <c r="N1879" t="str">
        <f t="shared" si="62"/>
        <v>0</v>
      </c>
      <c r="O1879">
        <f t="shared" si="63"/>
        <v>1047</v>
      </c>
    </row>
    <row r="1880" spans="1:15" x14ac:dyDescent="0.35">
      <c r="A1880" t="s">
        <v>26</v>
      </c>
      <c r="B1880" t="s">
        <v>32</v>
      </c>
      <c r="C1880" t="s">
        <v>20</v>
      </c>
      <c r="D1880" t="s">
        <v>21</v>
      </c>
      <c r="E1880" t="s">
        <v>5</v>
      </c>
      <c r="G1880" t="s">
        <v>22</v>
      </c>
      <c r="H1880">
        <v>924374</v>
      </c>
      <c r="I1880">
        <v>925387</v>
      </c>
      <c r="J1880" t="s">
        <v>30</v>
      </c>
      <c r="K1880" t="s">
        <v>1245</v>
      </c>
      <c r="L1880" t="s">
        <v>2382</v>
      </c>
      <c r="M1880">
        <f>IF(ABS(I1880-H1881)&lt;=100,M1879,M1879+1)</f>
        <v>1049</v>
      </c>
      <c r="N1880" t="str">
        <f t="shared" si="62"/>
        <v>0</v>
      </c>
      <c r="O1880">
        <f t="shared" si="63"/>
        <v>1048</v>
      </c>
    </row>
    <row r="1881" spans="1:15" x14ac:dyDescent="0.35">
      <c r="A1881" t="s">
        <v>26</v>
      </c>
      <c r="B1881" t="s">
        <v>32</v>
      </c>
      <c r="C1881" t="s">
        <v>20</v>
      </c>
      <c r="D1881" t="s">
        <v>21</v>
      </c>
      <c r="E1881" t="s">
        <v>5</v>
      </c>
      <c r="G1881" t="s">
        <v>22</v>
      </c>
      <c r="H1881">
        <v>932489</v>
      </c>
      <c r="I1881">
        <v>933961</v>
      </c>
      <c r="J1881" t="s">
        <v>30</v>
      </c>
      <c r="K1881" t="s">
        <v>28</v>
      </c>
      <c r="L1881" t="s">
        <v>2400</v>
      </c>
      <c r="M1881">
        <f>IF(ABS(I1881-H1882)&lt;=100,M1880,M1880+1)</f>
        <v>1050</v>
      </c>
      <c r="N1881" t="str">
        <f t="shared" si="62"/>
        <v>0</v>
      </c>
      <c r="O1881">
        <f t="shared" si="63"/>
        <v>1049</v>
      </c>
    </row>
    <row r="1882" spans="1:15" x14ac:dyDescent="0.35">
      <c r="A1882" t="s">
        <v>26</v>
      </c>
      <c r="B1882" t="s">
        <v>32</v>
      </c>
      <c r="C1882" t="s">
        <v>20</v>
      </c>
      <c r="D1882" t="s">
        <v>21</v>
      </c>
      <c r="E1882" t="s">
        <v>5</v>
      </c>
      <c r="G1882" t="s">
        <v>22</v>
      </c>
      <c r="H1882">
        <v>934146</v>
      </c>
      <c r="I1882">
        <v>935033</v>
      </c>
      <c r="J1882" t="s">
        <v>30</v>
      </c>
      <c r="K1882" t="s">
        <v>2403</v>
      </c>
      <c r="L1882" t="s">
        <v>2402</v>
      </c>
      <c r="M1882">
        <f>IF(ABS(I1882-H1883)&lt;=100,M1881,M1881+1)</f>
        <v>1051</v>
      </c>
      <c r="N1882" t="str">
        <f t="shared" si="62"/>
        <v>0</v>
      </c>
      <c r="O1882">
        <f t="shared" si="63"/>
        <v>1050</v>
      </c>
    </row>
    <row r="1883" spans="1:15" x14ac:dyDescent="0.35">
      <c r="A1883" t="s">
        <v>26</v>
      </c>
      <c r="B1883" t="s">
        <v>32</v>
      </c>
      <c r="C1883" t="s">
        <v>20</v>
      </c>
      <c r="D1883" t="s">
        <v>21</v>
      </c>
      <c r="E1883" t="s">
        <v>5</v>
      </c>
      <c r="G1883" t="s">
        <v>22</v>
      </c>
      <c r="H1883">
        <v>938393</v>
      </c>
      <c r="I1883">
        <v>938869</v>
      </c>
      <c r="J1883" t="s">
        <v>30</v>
      </c>
      <c r="K1883" t="s">
        <v>2411</v>
      </c>
      <c r="L1883" t="s">
        <v>2410</v>
      </c>
      <c r="M1883">
        <f>IF(ABS(I1883-H1884)&lt;=100,M1882,M1882+1)</f>
        <v>1052</v>
      </c>
      <c r="N1883">
        <f t="shared" si="62"/>
        <v>1052</v>
      </c>
      <c r="O1883">
        <f t="shared" si="63"/>
        <v>1051</v>
      </c>
    </row>
    <row r="1884" spans="1:15" x14ac:dyDescent="0.35">
      <c r="A1884" t="s">
        <v>26</v>
      </c>
      <c r="B1884" t="s">
        <v>32</v>
      </c>
      <c r="C1884" t="s">
        <v>20</v>
      </c>
      <c r="D1884" t="s">
        <v>21</v>
      </c>
      <c r="E1884" t="s">
        <v>5</v>
      </c>
      <c r="G1884" t="s">
        <v>22</v>
      </c>
      <c r="H1884">
        <v>942988</v>
      </c>
      <c r="I1884">
        <v>943194</v>
      </c>
      <c r="J1884" t="s">
        <v>30</v>
      </c>
      <c r="K1884" t="s">
        <v>28</v>
      </c>
      <c r="L1884" t="s">
        <v>2419</v>
      </c>
      <c r="M1884">
        <f>IF(ABS(I1884-H1885)&lt;=100,M1883,M1883+1)</f>
        <v>1052</v>
      </c>
      <c r="N1884">
        <f t="shared" si="62"/>
        <v>1052</v>
      </c>
      <c r="O1884">
        <f t="shared" si="63"/>
        <v>1052</v>
      </c>
    </row>
    <row r="1885" spans="1:15" x14ac:dyDescent="0.35">
      <c r="A1885" t="s">
        <v>26</v>
      </c>
      <c r="B1885" t="s">
        <v>32</v>
      </c>
      <c r="C1885" t="s">
        <v>20</v>
      </c>
      <c r="D1885" t="s">
        <v>21</v>
      </c>
      <c r="E1885" t="s">
        <v>5</v>
      </c>
      <c r="G1885" t="s">
        <v>22</v>
      </c>
      <c r="H1885">
        <v>943210</v>
      </c>
      <c r="I1885">
        <v>943716</v>
      </c>
      <c r="J1885" t="s">
        <v>30</v>
      </c>
      <c r="K1885" t="s">
        <v>2422</v>
      </c>
      <c r="L1885" t="s">
        <v>2421</v>
      </c>
      <c r="M1885">
        <f>IF(ABS(I1885-H1886)&lt;=100,M1884,M1884+1)</f>
        <v>1053</v>
      </c>
      <c r="N1885" t="str">
        <f t="shared" si="62"/>
        <v>0</v>
      </c>
      <c r="O1885">
        <f t="shared" si="63"/>
        <v>1052</v>
      </c>
    </row>
    <row r="1886" spans="1:15" x14ac:dyDescent="0.35">
      <c r="A1886" t="s">
        <v>26</v>
      </c>
      <c r="B1886" t="s">
        <v>32</v>
      </c>
      <c r="C1886" t="s">
        <v>20</v>
      </c>
      <c r="D1886" t="s">
        <v>21</v>
      </c>
      <c r="E1886" t="s">
        <v>5</v>
      </c>
      <c r="G1886" t="s">
        <v>22</v>
      </c>
      <c r="H1886">
        <v>947170</v>
      </c>
      <c r="I1886">
        <v>948249</v>
      </c>
      <c r="J1886" t="s">
        <v>30</v>
      </c>
      <c r="K1886" t="s">
        <v>28</v>
      </c>
      <c r="L1886" t="s">
        <v>2430</v>
      </c>
      <c r="M1886">
        <f>IF(ABS(I1886-H1887)&lt;=100,M1885,M1885+1)</f>
        <v>1054</v>
      </c>
      <c r="N1886">
        <f t="shared" si="62"/>
        <v>1054</v>
      </c>
      <c r="O1886">
        <f t="shared" si="63"/>
        <v>1053</v>
      </c>
    </row>
    <row r="1887" spans="1:15" x14ac:dyDescent="0.35">
      <c r="A1887" t="s">
        <v>26</v>
      </c>
      <c r="B1887" t="s">
        <v>32</v>
      </c>
      <c r="C1887" t="s">
        <v>20</v>
      </c>
      <c r="D1887" t="s">
        <v>21</v>
      </c>
      <c r="E1887" t="s">
        <v>5</v>
      </c>
      <c r="G1887" t="s">
        <v>22</v>
      </c>
      <c r="H1887">
        <v>949252</v>
      </c>
      <c r="I1887">
        <v>950565</v>
      </c>
      <c r="J1887" t="s">
        <v>30</v>
      </c>
      <c r="K1887" t="s">
        <v>468</v>
      </c>
      <c r="L1887" t="s">
        <v>2434</v>
      </c>
      <c r="M1887">
        <f>IF(ABS(I1887-H1888)&lt;=100,M1886,M1886+1)</f>
        <v>1054</v>
      </c>
      <c r="N1887">
        <f t="shared" si="62"/>
        <v>1054</v>
      </c>
      <c r="O1887">
        <f t="shared" si="63"/>
        <v>1054</v>
      </c>
    </row>
    <row r="1888" spans="1:15" x14ac:dyDescent="0.35">
      <c r="A1888" t="s">
        <v>26</v>
      </c>
      <c r="B1888" t="s">
        <v>32</v>
      </c>
      <c r="C1888" t="s">
        <v>20</v>
      </c>
      <c r="D1888" t="s">
        <v>21</v>
      </c>
      <c r="E1888" t="s">
        <v>5</v>
      </c>
      <c r="G1888" t="s">
        <v>22</v>
      </c>
      <c r="H1888">
        <v>950578</v>
      </c>
      <c r="I1888">
        <v>951942</v>
      </c>
      <c r="J1888" t="s">
        <v>30</v>
      </c>
      <c r="K1888" t="s">
        <v>28</v>
      </c>
      <c r="L1888" t="s">
        <v>2436</v>
      </c>
      <c r="M1888">
        <f>IF(ABS(I1888-H1889)&lt;=100,M1887,M1887+1)</f>
        <v>1055</v>
      </c>
      <c r="N1888" t="str">
        <f t="shared" si="62"/>
        <v>0</v>
      </c>
      <c r="O1888">
        <f t="shared" si="63"/>
        <v>1054</v>
      </c>
    </row>
    <row r="1889" spans="1:15" x14ac:dyDescent="0.35">
      <c r="A1889" t="s">
        <v>26</v>
      </c>
      <c r="B1889" t="s">
        <v>32</v>
      </c>
      <c r="C1889" t="s">
        <v>20</v>
      </c>
      <c r="D1889" t="s">
        <v>21</v>
      </c>
      <c r="E1889" t="s">
        <v>5</v>
      </c>
      <c r="G1889" t="s">
        <v>22</v>
      </c>
      <c r="H1889">
        <v>959727</v>
      </c>
      <c r="I1889">
        <v>961220</v>
      </c>
      <c r="J1889" t="s">
        <v>30</v>
      </c>
      <c r="K1889" t="s">
        <v>125</v>
      </c>
      <c r="L1889" t="s">
        <v>2458</v>
      </c>
      <c r="M1889">
        <f>IF(ABS(I1889-H1890)&lt;=100,M1888,M1888+1)</f>
        <v>1056</v>
      </c>
      <c r="N1889" t="str">
        <f t="shared" si="62"/>
        <v>0</v>
      </c>
      <c r="O1889">
        <f t="shared" si="63"/>
        <v>1055</v>
      </c>
    </row>
    <row r="1890" spans="1:15" x14ac:dyDescent="0.35">
      <c r="A1890" t="s">
        <v>26</v>
      </c>
      <c r="B1890" t="s">
        <v>32</v>
      </c>
      <c r="C1890" t="s">
        <v>20</v>
      </c>
      <c r="D1890" t="s">
        <v>21</v>
      </c>
      <c r="E1890" t="s">
        <v>5</v>
      </c>
      <c r="G1890" t="s">
        <v>22</v>
      </c>
      <c r="H1890">
        <v>961476</v>
      </c>
      <c r="I1890">
        <v>961865</v>
      </c>
      <c r="J1890" t="s">
        <v>30</v>
      </c>
      <c r="K1890" t="s">
        <v>28</v>
      </c>
      <c r="L1890" t="s">
        <v>2460</v>
      </c>
      <c r="M1890">
        <f>IF(ABS(I1890-H1891)&lt;=100,M1889,M1889+1)</f>
        <v>1057</v>
      </c>
      <c r="N1890" t="str">
        <f t="shared" si="62"/>
        <v>0</v>
      </c>
      <c r="O1890">
        <f t="shared" si="63"/>
        <v>1056</v>
      </c>
    </row>
    <row r="1891" spans="1:15" x14ac:dyDescent="0.35">
      <c r="A1891" t="s">
        <v>26</v>
      </c>
      <c r="B1891" t="s">
        <v>32</v>
      </c>
      <c r="C1891" t="s">
        <v>20</v>
      </c>
      <c r="D1891" t="s">
        <v>21</v>
      </c>
      <c r="E1891" t="s">
        <v>5</v>
      </c>
      <c r="G1891" t="s">
        <v>22</v>
      </c>
      <c r="H1891">
        <v>966581</v>
      </c>
      <c r="I1891">
        <v>967144</v>
      </c>
      <c r="J1891" t="s">
        <v>30</v>
      </c>
      <c r="K1891" t="s">
        <v>28</v>
      </c>
      <c r="L1891" t="s">
        <v>2472</v>
      </c>
      <c r="M1891">
        <f>IF(ABS(I1891-H1892)&lt;=100,M1890,M1890+1)</f>
        <v>1058</v>
      </c>
      <c r="N1891" t="str">
        <f t="shared" si="62"/>
        <v>0</v>
      </c>
      <c r="O1891">
        <f t="shared" si="63"/>
        <v>1057</v>
      </c>
    </row>
    <row r="1892" spans="1:15" x14ac:dyDescent="0.35">
      <c r="A1892" t="s">
        <v>26</v>
      </c>
      <c r="B1892" t="s">
        <v>32</v>
      </c>
      <c r="C1892" t="s">
        <v>20</v>
      </c>
      <c r="D1892" t="s">
        <v>21</v>
      </c>
      <c r="E1892" t="s">
        <v>5</v>
      </c>
      <c r="G1892" t="s">
        <v>22</v>
      </c>
      <c r="H1892">
        <v>978485</v>
      </c>
      <c r="I1892">
        <v>979441</v>
      </c>
      <c r="J1892" t="s">
        <v>30</v>
      </c>
      <c r="K1892" t="s">
        <v>2501</v>
      </c>
      <c r="L1892" t="s">
        <v>2500</v>
      </c>
      <c r="M1892">
        <f>IF(ABS(I1892-H1893)&lt;=100,M1891,M1891+1)</f>
        <v>1059</v>
      </c>
      <c r="N1892" t="str">
        <f t="shared" si="62"/>
        <v>0</v>
      </c>
      <c r="O1892">
        <f t="shared" si="63"/>
        <v>1058</v>
      </c>
    </row>
    <row r="1893" spans="1:15" x14ac:dyDescent="0.35">
      <c r="A1893" t="s">
        <v>26</v>
      </c>
      <c r="B1893" t="s">
        <v>32</v>
      </c>
      <c r="C1893" t="s">
        <v>20</v>
      </c>
      <c r="D1893" t="s">
        <v>21</v>
      </c>
      <c r="E1893" t="s">
        <v>5</v>
      </c>
      <c r="G1893" t="s">
        <v>22</v>
      </c>
      <c r="H1893">
        <v>996092</v>
      </c>
      <c r="I1893">
        <v>997168</v>
      </c>
      <c r="J1893" t="s">
        <v>30</v>
      </c>
      <c r="K1893" t="s">
        <v>2531</v>
      </c>
      <c r="L1893" t="s">
        <v>2530</v>
      </c>
      <c r="M1893">
        <f>IF(ABS(I1893-H1894)&lt;=100,M1892,M1892+1)</f>
        <v>1060</v>
      </c>
      <c r="N1893" t="str">
        <f t="shared" si="62"/>
        <v>0</v>
      </c>
      <c r="O1893">
        <f t="shared" si="63"/>
        <v>1059</v>
      </c>
    </row>
    <row r="1894" spans="1:15" x14ac:dyDescent="0.35">
      <c r="A1894" t="s">
        <v>26</v>
      </c>
      <c r="B1894" t="s">
        <v>32</v>
      </c>
      <c r="C1894" t="s">
        <v>20</v>
      </c>
      <c r="D1894" t="s">
        <v>21</v>
      </c>
      <c r="E1894" t="s">
        <v>5</v>
      </c>
      <c r="G1894" t="s">
        <v>22</v>
      </c>
      <c r="H1894">
        <v>998508</v>
      </c>
      <c r="I1894">
        <v>999254</v>
      </c>
      <c r="J1894" t="s">
        <v>30</v>
      </c>
      <c r="K1894" t="s">
        <v>2375</v>
      </c>
      <c r="L1894" t="s">
        <v>2536</v>
      </c>
      <c r="M1894">
        <f>IF(ABS(I1894-H1895)&lt;=100,M1893,M1893+1)</f>
        <v>1061</v>
      </c>
      <c r="N1894" t="str">
        <f t="shared" si="62"/>
        <v>0</v>
      </c>
      <c r="O1894">
        <f t="shared" si="63"/>
        <v>1060</v>
      </c>
    </row>
    <row r="1895" spans="1:15" x14ac:dyDescent="0.35">
      <c r="A1895" t="s">
        <v>26</v>
      </c>
      <c r="B1895" t="s">
        <v>32</v>
      </c>
      <c r="C1895" t="s">
        <v>20</v>
      </c>
      <c r="D1895" t="s">
        <v>21</v>
      </c>
      <c r="E1895" t="s">
        <v>5</v>
      </c>
      <c r="G1895" t="s">
        <v>22</v>
      </c>
      <c r="H1895">
        <v>1001849</v>
      </c>
      <c r="I1895">
        <v>1002544</v>
      </c>
      <c r="J1895" t="s">
        <v>30</v>
      </c>
      <c r="K1895" t="s">
        <v>53</v>
      </c>
      <c r="L1895" t="s">
        <v>2544</v>
      </c>
      <c r="M1895">
        <f>IF(ABS(I1895-H1896)&lt;=100,M1894,M1894+1)</f>
        <v>1062</v>
      </c>
      <c r="N1895" t="str">
        <f t="shared" si="62"/>
        <v>0</v>
      </c>
      <c r="O1895">
        <f t="shared" si="63"/>
        <v>1061</v>
      </c>
    </row>
    <row r="1896" spans="1:15" x14ac:dyDescent="0.35">
      <c r="A1896" t="s">
        <v>26</v>
      </c>
      <c r="B1896" t="s">
        <v>32</v>
      </c>
      <c r="C1896" t="s">
        <v>20</v>
      </c>
      <c r="D1896" t="s">
        <v>21</v>
      </c>
      <c r="E1896" t="s">
        <v>5</v>
      </c>
      <c r="G1896" t="s">
        <v>22</v>
      </c>
      <c r="H1896">
        <v>1004764</v>
      </c>
      <c r="I1896">
        <v>1005435</v>
      </c>
      <c r="J1896" t="s">
        <v>30</v>
      </c>
      <c r="K1896" t="s">
        <v>28</v>
      </c>
      <c r="L1896" t="s">
        <v>2549</v>
      </c>
      <c r="M1896">
        <f>IF(ABS(I1896-H1897)&lt;=100,M1895,M1895+1)</f>
        <v>1063</v>
      </c>
      <c r="N1896" t="str">
        <f t="shared" si="62"/>
        <v>0</v>
      </c>
      <c r="O1896">
        <f t="shared" si="63"/>
        <v>1062</v>
      </c>
    </row>
    <row r="1897" spans="1:15" x14ac:dyDescent="0.35">
      <c r="A1897" t="s">
        <v>26</v>
      </c>
      <c r="B1897" t="s">
        <v>32</v>
      </c>
      <c r="C1897" t="s">
        <v>20</v>
      </c>
      <c r="D1897" t="s">
        <v>21</v>
      </c>
      <c r="E1897" t="s">
        <v>5</v>
      </c>
      <c r="G1897" t="s">
        <v>22</v>
      </c>
      <c r="H1897">
        <v>1005680</v>
      </c>
      <c r="I1897">
        <v>1006504</v>
      </c>
      <c r="J1897" t="s">
        <v>30</v>
      </c>
      <c r="K1897" t="s">
        <v>1245</v>
      </c>
      <c r="L1897" t="s">
        <v>2551</v>
      </c>
      <c r="M1897">
        <f>IF(ABS(I1897-H1898)&lt;=100,M1896,M1896+1)</f>
        <v>1064</v>
      </c>
      <c r="N1897">
        <f t="shared" si="62"/>
        <v>1064</v>
      </c>
      <c r="O1897">
        <f t="shared" si="63"/>
        <v>1063</v>
      </c>
    </row>
    <row r="1898" spans="1:15" x14ac:dyDescent="0.35">
      <c r="A1898" t="s">
        <v>26</v>
      </c>
      <c r="B1898" t="s">
        <v>32</v>
      </c>
      <c r="C1898" t="s">
        <v>20</v>
      </c>
      <c r="D1898" t="s">
        <v>21</v>
      </c>
      <c r="E1898" t="s">
        <v>5</v>
      </c>
      <c r="G1898" t="s">
        <v>22</v>
      </c>
      <c r="H1898">
        <v>1008751</v>
      </c>
      <c r="I1898">
        <v>1009269</v>
      </c>
      <c r="J1898" t="s">
        <v>30</v>
      </c>
      <c r="K1898" t="s">
        <v>2558</v>
      </c>
      <c r="L1898" t="s">
        <v>2557</v>
      </c>
      <c r="M1898">
        <f>IF(ABS(I1898-H1899)&lt;=100,M1897,M1897+1)</f>
        <v>1064</v>
      </c>
      <c r="N1898">
        <f t="shared" si="62"/>
        <v>1064</v>
      </c>
      <c r="O1898">
        <f t="shared" si="63"/>
        <v>1064</v>
      </c>
    </row>
    <row r="1899" spans="1:15" x14ac:dyDescent="0.35">
      <c r="A1899" t="s">
        <v>26</v>
      </c>
      <c r="B1899" t="s">
        <v>32</v>
      </c>
      <c r="C1899" t="s">
        <v>20</v>
      </c>
      <c r="D1899" t="s">
        <v>21</v>
      </c>
      <c r="E1899" t="s">
        <v>5</v>
      </c>
      <c r="G1899" t="s">
        <v>22</v>
      </c>
      <c r="H1899">
        <v>1009262</v>
      </c>
      <c r="I1899">
        <v>1010599</v>
      </c>
      <c r="J1899" t="s">
        <v>30</v>
      </c>
      <c r="K1899" t="s">
        <v>28</v>
      </c>
      <c r="L1899" t="s">
        <v>2560</v>
      </c>
      <c r="M1899">
        <f>IF(ABS(I1899-H1900)&lt;=100,M1898,M1898+1)</f>
        <v>1065</v>
      </c>
      <c r="N1899">
        <f t="shared" si="62"/>
        <v>1065</v>
      </c>
      <c r="O1899">
        <f t="shared" si="63"/>
        <v>1064</v>
      </c>
    </row>
    <row r="1900" spans="1:15" x14ac:dyDescent="0.35">
      <c r="A1900" t="s">
        <v>26</v>
      </c>
      <c r="B1900" t="s">
        <v>32</v>
      </c>
      <c r="C1900" t="s">
        <v>20</v>
      </c>
      <c r="D1900" t="s">
        <v>21</v>
      </c>
      <c r="E1900" t="s">
        <v>5</v>
      </c>
      <c r="G1900" t="s">
        <v>22</v>
      </c>
      <c r="H1900">
        <v>1013206</v>
      </c>
      <c r="I1900">
        <v>1013655</v>
      </c>
      <c r="J1900" t="s">
        <v>30</v>
      </c>
      <c r="K1900" t="s">
        <v>2565</v>
      </c>
      <c r="L1900" t="s">
        <v>2564</v>
      </c>
      <c r="M1900">
        <f>IF(ABS(I1900-H1901)&lt;=100,M1899,M1899+1)</f>
        <v>1065</v>
      </c>
      <c r="N1900">
        <f t="shared" si="62"/>
        <v>1065</v>
      </c>
      <c r="O1900">
        <f t="shared" si="63"/>
        <v>1065</v>
      </c>
    </row>
    <row r="1901" spans="1:15" x14ac:dyDescent="0.35">
      <c r="A1901" t="s">
        <v>26</v>
      </c>
      <c r="B1901" t="s">
        <v>32</v>
      </c>
      <c r="C1901" t="s">
        <v>20</v>
      </c>
      <c r="D1901" t="s">
        <v>21</v>
      </c>
      <c r="E1901" t="s">
        <v>5</v>
      </c>
      <c r="G1901" t="s">
        <v>22</v>
      </c>
      <c r="H1901">
        <v>1013674</v>
      </c>
      <c r="I1901">
        <v>1014099</v>
      </c>
      <c r="J1901" t="s">
        <v>30</v>
      </c>
      <c r="K1901" t="s">
        <v>2565</v>
      </c>
      <c r="L1901" t="s">
        <v>2567</v>
      </c>
      <c r="M1901">
        <f>IF(ABS(I1901-H1902)&lt;=100,M1900,M1900+1)</f>
        <v>1065</v>
      </c>
      <c r="N1901">
        <f t="shared" si="62"/>
        <v>1065</v>
      </c>
      <c r="O1901">
        <f t="shared" si="63"/>
        <v>1065</v>
      </c>
    </row>
    <row r="1902" spans="1:15" x14ac:dyDescent="0.35">
      <c r="A1902" t="s">
        <v>26</v>
      </c>
      <c r="B1902" t="s">
        <v>32</v>
      </c>
      <c r="C1902" t="s">
        <v>20</v>
      </c>
      <c r="D1902" t="s">
        <v>21</v>
      </c>
      <c r="E1902" t="s">
        <v>5</v>
      </c>
      <c r="G1902" t="s">
        <v>22</v>
      </c>
      <c r="H1902">
        <v>1014117</v>
      </c>
      <c r="I1902">
        <v>1015280</v>
      </c>
      <c r="J1902" t="s">
        <v>30</v>
      </c>
      <c r="K1902" t="s">
        <v>2570</v>
      </c>
      <c r="L1902" t="s">
        <v>2569</v>
      </c>
      <c r="M1902">
        <f>IF(ABS(I1902-H1903)&lt;=100,M1901,M1901+1)</f>
        <v>1065</v>
      </c>
      <c r="N1902">
        <f t="shared" si="62"/>
        <v>1065</v>
      </c>
      <c r="O1902">
        <f t="shared" si="63"/>
        <v>1065</v>
      </c>
    </row>
    <row r="1903" spans="1:15" x14ac:dyDescent="0.35">
      <c r="A1903" t="s">
        <v>26</v>
      </c>
      <c r="B1903" t="s">
        <v>32</v>
      </c>
      <c r="C1903" t="s">
        <v>20</v>
      </c>
      <c r="D1903" t="s">
        <v>21</v>
      </c>
      <c r="E1903" t="s">
        <v>5</v>
      </c>
      <c r="G1903" t="s">
        <v>22</v>
      </c>
      <c r="H1903">
        <v>1015293</v>
      </c>
      <c r="I1903">
        <v>1015727</v>
      </c>
      <c r="J1903" t="s">
        <v>30</v>
      </c>
      <c r="K1903" t="s">
        <v>28</v>
      </c>
      <c r="L1903" t="s">
        <v>2572</v>
      </c>
      <c r="M1903">
        <f>IF(ABS(I1903-H1904)&lt;=100,M1902,M1902+1)</f>
        <v>1065</v>
      </c>
      <c r="N1903">
        <f t="shared" si="62"/>
        <v>1065</v>
      </c>
      <c r="O1903">
        <f t="shared" si="63"/>
        <v>1065</v>
      </c>
    </row>
    <row r="1904" spans="1:15" x14ac:dyDescent="0.35">
      <c r="A1904" t="s">
        <v>26</v>
      </c>
      <c r="B1904" t="s">
        <v>32</v>
      </c>
      <c r="C1904" t="s">
        <v>20</v>
      </c>
      <c r="D1904" t="s">
        <v>21</v>
      </c>
      <c r="E1904" t="s">
        <v>5</v>
      </c>
      <c r="G1904" t="s">
        <v>22</v>
      </c>
      <c r="H1904">
        <v>1015810</v>
      </c>
      <c r="I1904">
        <v>1017003</v>
      </c>
      <c r="J1904" t="s">
        <v>30</v>
      </c>
      <c r="K1904" t="s">
        <v>640</v>
      </c>
      <c r="L1904" t="s">
        <v>2574</v>
      </c>
      <c r="M1904">
        <f>IF(ABS(I1904-H1905)&lt;=100,M1903,M1903+1)</f>
        <v>1065</v>
      </c>
      <c r="N1904">
        <f t="shared" si="62"/>
        <v>1065</v>
      </c>
      <c r="O1904">
        <f t="shared" si="63"/>
        <v>1065</v>
      </c>
    </row>
    <row r="1905" spans="1:15" x14ac:dyDescent="0.35">
      <c r="A1905" t="s">
        <v>26</v>
      </c>
      <c r="B1905" t="s">
        <v>32</v>
      </c>
      <c r="C1905" t="s">
        <v>20</v>
      </c>
      <c r="D1905" t="s">
        <v>21</v>
      </c>
      <c r="E1905" t="s">
        <v>5</v>
      </c>
      <c r="G1905" t="s">
        <v>22</v>
      </c>
      <c r="H1905">
        <v>1017025</v>
      </c>
      <c r="I1905">
        <v>1018173</v>
      </c>
      <c r="J1905" t="s">
        <v>30</v>
      </c>
      <c r="K1905" t="s">
        <v>28</v>
      </c>
      <c r="L1905" t="s">
        <v>2576</v>
      </c>
      <c r="M1905">
        <f>IF(ABS(I1905-H1906)&lt;=100,M1904,M1904+1)</f>
        <v>1065</v>
      </c>
      <c r="N1905">
        <f t="shared" si="62"/>
        <v>1065</v>
      </c>
      <c r="O1905">
        <f t="shared" si="63"/>
        <v>1065</v>
      </c>
    </row>
    <row r="1906" spans="1:15" x14ac:dyDescent="0.35">
      <c r="A1906" t="s">
        <v>26</v>
      </c>
      <c r="B1906" t="s">
        <v>32</v>
      </c>
      <c r="C1906" t="s">
        <v>20</v>
      </c>
      <c r="D1906" t="s">
        <v>21</v>
      </c>
      <c r="E1906" t="s">
        <v>5</v>
      </c>
      <c r="G1906" t="s">
        <v>22</v>
      </c>
      <c r="H1906">
        <v>1018212</v>
      </c>
      <c r="I1906">
        <v>1019690</v>
      </c>
      <c r="J1906" t="s">
        <v>30</v>
      </c>
      <c r="K1906" t="s">
        <v>2217</v>
      </c>
      <c r="L1906" t="s">
        <v>2578</v>
      </c>
      <c r="M1906">
        <f>IF(ABS(I1906-H1907)&lt;=100,M1905,M1905+1)</f>
        <v>1065</v>
      </c>
      <c r="N1906">
        <f t="shared" si="62"/>
        <v>1065</v>
      </c>
      <c r="O1906">
        <f t="shared" si="63"/>
        <v>1065</v>
      </c>
    </row>
    <row r="1907" spans="1:15" x14ac:dyDescent="0.35">
      <c r="A1907" t="s">
        <v>26</v>
      </c>
      <c r="B1907" t="s">
        <v>32</v>
      </c>
      <c r="C1907" t="s">
        <v>20</v>
      </c>
      <c r="D1907" t="s">
        <v>21</v>
      </c>
      <c r="E1907" t="s">
        <v>5</v>
      </c>
      <c r="G1907" t="s">
        <v>22</v>
      </c>
      <c r="H1907">
        <v>1019729</v>
      </c>
      <c r="I1907">
        <v>1021462</v>
      </c>
      <c r="J1907" t="s">
        <v>30</v>
      </c>
      <c r="K1907" t="s">
        <v>28</v>
      </c>
      <c r="L1907" t="s">
        <v>2580</v>
      </c>
      <c r="M1907">
        <f>IF(ABS(I1907-H1908)&lt;=100,M1906,M1906+1)</f>
        <v>1066</v>
      </c>
      <c r="N1907">
        <f t="shared" si="62"/>
        <v>1066</v>
      </c>
      <c r="O1907">
        <f t="shared" si="63"/>
        <v>1065</v>
      </c>
    </row>
    <row r="1908" spans="1:15" x14ac:dyDescent="0.35">
      <c r="A1908" t="s">
        <v>26</v>
      </c>
      <c r="B1908" t="s">
        <v>32</v>
      </c>
      <c r="C1908" t="s">
        <v>20</v>
      </c>
      <c r="D1908" t="s">
        <v>21</v>
      </c>
      <c r="E1908" t="s">
        <v>5</v>
      </c>
      <c r="G1908" t="s">
        <v>22</v>
      </c>
      <c r="H1908">
        <v>1027277</v>
      </c>
      <c r="I1908">
        <v>1027615</v>
      </c>
      <c r="J1908" t="s">
        <v>30</v>
      </c>
      <c r="K1908" t="s">
        <v>28</v>
      </c>
      <c r="L1908" t="s">
        <v>2591</v>
      </c>
      <c r="M1908">
        <f>IF(ABS(I1908-H1909)&lt;=100,M1907,M1907+1)</f>
        <v>1066</v>
      </c>
      <c r="N1908">
        <f t="shared" si="62"/>
        <v>1066</v>
      </c>
      <c r="O1908">
        <f t="shared" si="63"/>
        <v>1066</v>
      </c>
    </row>
    <row r="1909" spans="1:15" x14ac:dyDescent="0.35">
      <c r="A1909" t="s">
        <v>26</v>
      </c>
      <c r="B1909" t="s">
        <v>32</v>
      </c>
      <c r="C1909" t="s">
        <v>20</v>
      </c>
      <c r="D1909" t="s">
        <v>21</v>
      </c>
      <c r="E1909" t="s">
        <v>5</v>
      </c>
      <c r="G1909" t="s">
        <v>22</v>
      </c>
      <c r="H1909">
        <v>1027593</v>
      </c>
      <c r="I1909">
        <v>1028108</v>
      </c>
      <c r="J1909" t="s">
        <v>30</v>
      </c>
      <c r="K1909" t="s">
        <v>28</v>
      </c>
      <c r="L1909" t="s">
        <v>2593</v>
      </c>
      <c r="M1909">
        <f>IF(ABS(I1909-H1910)&lt;=100,M1908,M1908+1)</f>
        <v>1067</v>
      </c>
      <c r="N1909" t="str">
        <f t="shared" si="62"/>
        <v>0</v>
      </c>
      <c r="O1909">
        <f t="shared" si="63"/>
        <v>1066</v>
      </c>
    </row>
    <row r="1910" spans="1:15" x14ac:dyDescent="0.35">
      <c r="A1910" t="s">
        <v>26</v>
      </c>
      <c r="B1910" t="s">
        <v>32</v>
      </c>
      <c r="C1910" t="s">
        <v>20</v>
      </c>
      <c r="D1910" t="s">
        <v>21</v>
      </c>
      <c r="E1910" t="s">
        <v>5</v>
      </c>
      <c r="G1910" t="s">
        <v>22</v>
      </c>
      <c r="H1910">
        <v>1029063</v>
      </c>
      <c r="I1910">
        <v>1029938</v>
      </c>
      <c r="J1910" t="s">
        <v>30</v>
      </c>
      <c r="K1910" t="s">
        <v>28</v>
      </c>
      <c r="L1910" t="s">
        <v>2597</v>
      </c>
      <c r="M1910">
        <f>IF(ABS(I1910-H1911)&lt;=100,M1909,M1909+1)</f>
        <v>1068</v>
      </c>
      <c r="N1910" t="str">
        <f t="shared" si="62"/>
        <v>0</v>
      </c>
      <c r="O1910">
        <f t="shared" si="63"/>
        <v>1067</v>
      </c>
    </row>
    <row r="1911" spans="1:15" x14ac:dyDescent="0.35">
      <c r="A1911" t="s">
        <v>26</v>
      </c>
      <c r="B1911" t="s">
        <v>32</v>
      </c>
      <c r="C1911" t="s">
        <v>20</v>
      </c>
      <c r="D1911" t="s">
        <v>21</v>
      </c>
      <c r="E1911" t="s">
        <v>5</v>
      </c>
      <c r="G1911" t="s">
        <v>22</v>
      </c>
      <c r="H1911">
        <v>1046072</v>
      </c>
      <c r="I1911">
        <v>1047118</v>
      </c>
      <c r="J1911" t="s">
        <v>30</v>
      </c>
      <c r="K1911" t="s">
        <v>28</v>
      </c>
      <c r="L1911" t="s">
        <v>2632</v>
      </c>
      <c r="M1911">
        <f>IF(ABS(I1911-H1912)&lt;=100,M1910,M1910+1)</f>
        <v>1069</v>
      </c>
      <c r="N1911" t="str">
        <f t="shared" si="62"/>
        <v>0</v>
      </c>
      <c r="O1911">
        <f t="shared" si="63"/>
        <v>1068</v>
      </c>
    </row>
    <row r="1912" spans="1:15" x14ac:dyDescent="0.35">
      <c r="A1912" t="s">
        <v>26</v>
      </c>
      <c r="B1912" t="s">
        <v>32</v>
      </c>
      <c r="C1912" t="s">
        <v>20</v>
      </c>
      <c r="D1912" t="s">
        <v>21</v>
      </c>
      <c r="E1912" t="s">
        <v>5</v>
      </c>
      <c r="G1912" t="s">
        <v>22</v>
      </c>
      <c r="H1912">
        <v>1048212</v>
      </c>
      <c r="I1912">
        <v>1049675</v>
      </c>
      <c r="J1912" t="s">
        <v>30</v>
      </c>
      <c r="K1912" t="s">
        <v>2638</v>
      </c>
      <c r="L1912" t="s">
        <v>2637</v>
      </c>
      <c r="M1912">
        <f>IF(ABS(I1912-H1913)&lt;=100,M1911,M1911+1)</f>
        <v>1070</v>
      </c>
      <c r="N1912" t="str">
        <f t="shared" si="62"/>
        <v>0</v>
      </c>
      <c r="O1912">
        <f t="shared" si="63"/>
        <v>1069</v>
      </c>
    </row>
    <row r="1913" spans="1:15" x14ac:dyDescent="0.35">
      <c r="A1913" t="s">
        <v>26</v>
      </c>
      <c r="B1913" t="s">
        <v>32</v>
      </c>
      <c r="C1913" t="s">
        <v>20</v>
      </c>
      <c r="D1913" t="s">
        <v>21</v>
      </c>
      <c r="E1913" t="s">
        <v>5</v>
      </c>
      <c r="G1913" t="s">
        <v>22</v>
      </c>
      <c r="H1913">
        <v>1050024</v>
      </c>
      <c r="I1913">
        <v>1051898</v>
      </c>
      <c r="J1913" t="s">
        <v>30</v>
      </c>
      <c r="K1913" t="s">
        <v>28</v>
      </c>
      <c r="L1913" t="s">
        <v>2640</v>
      </c>
      <c r="M1913">
        <f>IF(ABS(I1913-H1914)&lt;=100,M1912,M1912+1)</f>
        <v>1071</v>
      </c>
      <c r="N1913" t="str">
        <f t="shared" si="62"/>
        <v>0</v>
      </c>
      <c r="O1913">
        <f t="shared" si="63"/>
        <v>1070</v>
      </c>
    </row>
    <row r="1914" spans="1:15" x14ac:dyDescent="0.35">
      <c r="A1914" t="s">
        <v>26</v>
      </c>
      <c r="B1914" t="s">
        <v>32</v>
      </c>
      <c r="C1914" t="s">
        <v>20</v>
      </c>
      <c r="D1914" t="s">
        <v>21</v>
      </c>
      <c r="E1914" t="s">
        <v>5</v>
      </c>
      <c r="G1914" t="s">
        <v>22</v>
      </c>
      <c r="H1914">
        <v>1052232</v>
      </c>
      <c r="I1914">
        <v>1052573</v>
      </c>
      <c r="J1914" t="s">
        <v>30</v>
      </c>
      <c r="K1914" t="s">
        <v>28</v>
      </c>
      <c r="L1914" t="s">
        <v>2642</v>
      </c>
      <c r="M1914">
        <f>IF(ABS(I1914-H1915)&lt;=100,M1913,M1913+1)</f>
        <v>1072</v>
      </c>
      <c r="N1914" t="str">
        <f t="shared" si="62"/>
        <v>0</v>
      </c>
      <c r="O1914">
        <f t="shared" si="63"/>
        <v>1071</v>
      </c>
    </row>
    <row r="1915" spans="1:15" x14ac:dyDescent="0.35">
      <c r="A1915" t="s">
        <v>26</v>
      </c>
      <c r="B1915" t="s">
        <v>32</v>
      </c>
      <c r="C1915" t="s">
        <v>20</v>
      </c>
      <c r="D1915" t="s">
        <v>21</v>
      </c>
      <c r="E1915" t="s">
        <v>5</v>
      </c>
      <c r="G1915" t="s">
        <v>22</v>
      </c>
      <c r="H1915">
        <v>1064431</v>
      </c>
      <c r="I1915">
        <v>1065423</v>
      </c>
      <c r="J1915" t="s">
        <v>30</v>
      </c>
      <c r="K1915" t="s">
        <v>2669</v>
      </c>
      <c r="L1915" t="s">
        <v>2668</v>
      </c>
      <c r="M1915">
        <f>IF(ABS(I1915-H1916)&lt;=100,M1914,M1914+1)</f>
        <v>1073</v>
      </c>
      <c r="N1915" t="str">
        <f t="shared" si="62"/>
        <v>0</v>
      </c>
      <c r="O1915">
        <f t="shared" si="63"/>
        <v>1072</v>
      </c>
    </row>
    <row r="1916" spans="1:15" x14ac:dyDescent="0.35">
      <c r="A1916" t="s">
        <v>26</v>
      </c>
      <c r="B1916" t="s">
        <v>32</v>
      </c>
      <c r="C1916" t="s">
        <v>20</v>
      </c>
      <c r="D1916" t="s">
        <v>21</v>
      </c>
      <c r="E1916" t="s">
        <v>5</v>
      </c>
      <c r="G1916" t="s">
        <v>22</v>
      </c>
      <c r="H1916">
        <v>1066459</v>
      </c>
      <c r="I1916">
        <v>1067463</v>
      </c>
      <c r="J1916" t="s">
        <v>30</v>
      </c>
      <c r="K1916" t="s">
        <v>965</v>
      </c>
      <c r="L1916" t="s">
        <v>2673</v>
      </c>
      <c r="M1916">
        <f>IF(ABS(I1916-H1917)&lt;=100,M1915,M1915+1)</f>
        <v>1074</v>
      </c>
      <c r="N1916" t="str">
        <f t="shared" si="62"/>
        <v>0</v>
      </c>
      <c r="O1916">
        <f t="shared" si="63"/>
        <v>1073</v>
      </c>
    </row>
    <row r="1917" spans="1:15" x14ac:dyDescent="0.35">
      <c r="A1917" t="s">
        <v>26</v>
      </c>
      <c r="B1917" t="s">
        <v>32</v>
      </c>
      <c r="C1917" t="s">
        <v>20</v>
      </c>
      <c r="D1917" t="s">
        <v>21</v>
      </c>
      <c r="E1917" t="s">
        <v>5</v>
      </c>
      <c r="G1917" t="s">
        <v>22</v>
      </c>
      <c r="H1917">
        <v>1068067</v>
      </c>
      <c r="I1917">
        <v>1068798</v>
      </c>
      <c r="J1917" t="s">
        <v>30</v>
      </c>
      <c r="K1917" t="s">
        <v>28</v>
      </c>
      <c r="L1917" t="s">
        <v>2675</v>
      </c>
      <c r="M1917">
        <f>IF(ABS(I1917-H1918)&lt;=100,M1916,M1916+1)</f>
        <v>1075</v>
      </c>
      <c r="N1917" t="str">
        <f t="shared" si="62"/>
        <v>0</v>
      </c>
      <c r="O1917">
        <f t="shared" si="63"/>
        <v>1074</v>
      </c>
    </row>
    <row r="1918" spans="1:15" x14ac:dyDescent="0.35">
      <c r="A1918" t="s">
        <v>26</v>
      </c>
      <c r="B1918" t="s">
        <v>32</v>
      </c>
      <c r="C1918" t="s">
        <v>20</v>
      </c>
      <c r="D1918" t="s">
        <v>21</v>
      </c>
      <c r="E1918" t="s">
        <v>5</v>
      </c>
      <c r="G1918" t="s">
        <v>22</v>
      </c>
      <c r="H1918">
        <v>1077375</v>
      </c>
      <c r="I1918">
        <v>1077704</v>
      </c>
      <c r="J1918" t="s">
        <v>30</v>
      </c>
      <c r="K1918" t="s">
        <v>28</v>
      </c>
      <c r="L1918" t="s">
        <v>2691</v>
      </c>
      <c r="M1918">
        <f>IF(ABS(I1918-H1919)&lt;=100,M1917,M1917+1)</f>
        <v>1076</v>
      </c>
      <c r="N1918">
        <f t="shared" si="62"/>
        <v>1076</v>
      </c>
      <c r="O1918">
        <f t="shared" si="63"/>
        <v>1075</v>
      </c>
    </row>
    <row r="1919" spans="1:15" x14ac:dyDescent="0.35">
      <c r="A1919" t="s">
        <v>26</v>
      </c>
      <c r="B1919" t="s">
        <v>32</v>
      </c>
      <c r="C1919" t="s">
        <v>20</v>
      </c>
      <c r="D1919" t="s">
        <v>21</v>
      </c>
      <c r="E1919" t="s">
        <v>5</v>
      </c>
      <c r="G1919" t="s">
        <v>22</v>
      </c>
      <c r="H1919">
        <v>1091220</v>
      </c>
      <c r="I1919">
        <v>1091663</v>
      </c>
      <c r="J1919" t="s">
        <v>30</v>
      </c>
      <c r="K1919" t="s">
        <v>28</v>
      </c>
      <c r="L1919" t="s">
        <v>2711</v>
      </c>
      <c r="M1919">
        <f>IF(ABS(I1919-H1920)&lt;=100,M1918,M1918+1)</f>
        <v>1076</v>
      </c>
      <c r="N1919">
        <f t="shared" si="62"/>
        <v>1076</v>
      </c>
      <c r="O1919">
        <f t="shared" si="63"/>
        <v>1076</v>
      </c>
    </row>
    <row r="1920" spans="1:15" x14ac:dyDescent="0.35">
      <c r="A1920" t="s">
        <v>26</v>
      </c>
      <c r="B1920" t="s">
        <v>32</v>
      </c>
      <c r="C1920" t="s">
        <v>20</v>
      </c>
      <c r="D1920" t="s">
        <v>21</v>
      </c>
      <c r="E1920" t="s">
        <v>5</v>
      </c>
      <c r="G1920" t="s">
        <v>22</v>
      </c>
      <c r="H1920">
        <v>1091653</v>
      </c>
      <c r="I1920">
        <v>1092276</v>
      </c>
      <c r="J1920" t="s">
        <v>30</v>
      </c>
      <c r="K1920" t="s">
        <v>28</v>
      </c>
      <c r="L1920" t="s">
        <v>2713</v>
      </c>
      <c r="M1920">
        <f>IF(ABS(I1920-H1921)&lt;=100,M1919,M1919+1)</f>
        <v>1077</v>
      </c>
      <c r="N1920">
        <f t="shared" si="62"/>
        <v>1077</v>
      </c>
      <c r="O1920">
        <f t="shared" si="63"/>
        <v>1076</v>
      </c>
    </row>
    <row r="1921" spans="1:15" x14ac:dyDescent="0.35">
      <c r="A1921" t="s">
        <v>26</v>
      </c>
      <c r="B1921" t="s">
        <v>32</v>
      </c>
      <c r="C1921" t="s">
        <v>20</v>
      </c>
      <c r="D1921" t="s">
        <v>21</v>
      </c>
      <c r="E1921" t="s">
        <v>5</v>
      </c>
      <c r="G1921" t="s">
        <v>22</v>
      </c>
      <c r="H1921">
        <v>1093735</v>
      </c>
      <c r="I1921">
        <v>1094700</v>
      </c>
      <c r="J1921" t="s">
        <v>30</v>
      </c>
      <c r="K1921" t="s">
        <v>2718</v>
      </c>
      <c r="L1921" t="s">
        <v>2717</v>
      </c>
      <c r="M1921">
        <f>IF(ABS(I1921-H1922)&lt;=100,M1920,M1920+1)</f>
        <v>1077</v>
      </c>
      <c r="N1921">
        <f t="shared" si="62"/>
        <v>1077</v>
      </c>
      <c r="O1921">
        <f t="shared" si="63"/>
        <v>1077</v>
      </c>
    </row>
    <row r="1922" spans="1:15" x14ac:dyDescent="0.35">
      <c r="A1922" t="s">
        <v>26</v>
      </c>
      <c r="B1922" t="s">
        <v>32</v>
      </c>
      <c r="C1922" t="s">
        <v>20</v>
      </c>
      <c r="D1922" t="s">
        <v>21</v>
      </c>
      <c r="E1922" t="s">
        <v>5</v>
      </c>
      <c r="G1922" t="s">
        <v>22</v>
      </c>
      <c r="H1922">
        <v>1094705</v>
      </c>
      <c r="I1922">
        <v>1095907</v>
      </c>
      <c r="J1922" t="s">
        <v>30</v>
      </c>
      <c r="K1922" t="s">
        <v>2721</v>
      </c>
      <c r="L1922" t="s">
        <v>2720</v>
      </c>
      <c r="M1922">
        <f>IF(ABS(I1922-H1923)&lt;=100,M1921,M1921+1)</f>
        <v>1078</v>
      </c>
      <c r="N1922">
        <f t="shared" ref="N1922:N1985" si="64">IF(COUNTIF(M$1:M$3238,M1922)=1,"0",M1922)</f>
        <v>1078</v>
      </c>
      <c r="O1922">
        <f t="shared" si="63"/>
        <v>1077</v>
      </c>
    </row>
    <row r="1923" spans="1:15" x14ac:dyDescent="0.35">
      <c r="A1923" t="s">
        <v>26</v>
      </c>
      <c r="B1923" t="s">
        <v>32</v>
      </c>
      <c r="C1923" t="s">
        <v>20</v>
      </c>
      <c r="D1923" t="s">
        <v>21</v>
      </c>
      <c r="E1923" t="s">
        <v>5</v>
      </c>
      <c r="G1923" t="s">
        <v>22</v>
      </c>
      <c r="H1923">
        <v>1098406</v>
      </c>
      <c r="I1923">
        <v>1099584</v>
      </c>
      <c r="J1923" t="s">
        <v>30</v>
      </c>
      <c r="K1923" t="s">
        <v>2730</v>
      </c>
      <c r="L1923" t="s">
        <v>2729</v>
      </c>
      <c r="M1923">
        <f>IF(ABS(I1923-H1924)&lt;=100,M1922,M1922+1)</f>
        <v>1078</v>
      </c>
      <c r="N1923">
        <f t="shared" si="64"/>
        <v>1078</v>
      </c>
      <c r="O1923">
        <f t="shared" ref="O1923:O1986" si="65">M1922</f>
        <v>1078</v>
      </c>
    </row>
    <row r="1924" spans="1:15" x14ac:dyDescent="0.35">
      <c r="A1924" t="s">
        <v>26</v>
      </c>
      <c r="B1924" t="s">
        <v>32</v>
      </c>
      <c r="C1924" t="s">
        <v>20</v>
      </c>
      <c r="D1924" t="s">
        <v>21</v>
      </c>
      <c r="E1924" t="s">
        <v>5</v>
      </c>
      <c r="G1924" t="s">
        <v>22</v>
      </c>
      <c r="H1924">
        <v>1099643</v>
      </c>
      <c r="I1924">
        <v>1101121</v>
      </c>
      <c r="J1924" t="s">
        <v>30</v>
      </c>
      <c r="K1924" t="s">
        <v>2733</v>
      </c>
      <c r="L1924" t="s">
        <v>2732</v>
      </c>
      <c r="M1924">
        <f>IF(ABS(I1924-H1925)&lt;=100,M1923,M1923+1)</f>
        <v>1079</v>
      </c>
      <c r="N1924" t="str">
        <f t="shared" si="64"/>
        <v>0</v>
      </c>
      <c r="O1924">
        <f t="shared" si="65"/>
        <v>1078</v>
      </c>
    </row>
    <row r="1925" spans="1:15" x14ac:dyDescent="0.35">
      <c r="A1925" t="s">
        <v>26</v>
      </c>
      <c r="B1925" t="s">
        <v>32</v>
      </c>
      <c r="C1925" t="s">
        <v>20</v>
      </c>
      <c r="D1925" t="s">
        <v>21</v>
      </c>
      <c r="E1925" t="s">
        <v>5</v>
      </c>
      <c r="G1925" t="s">
        <v>22</v>
      </c>
      <c r="H1925">
        <v>1115207</v>
      </c>
      <c r="I1925">
        <v>1115473</v>
      </c>
      <c r="J1925" t="s">
        <v>30</v>
      </c>
      <c r="K1925" t="s">
        <v>28</v>
      </c>
      <c r="L1925" t="s">
        <v>2756</v>
      </c>
      <c r="M1925">
        <f>IF(ABS(I1925-H1926)&lt;=100,M1924,M1924+1)</f>
        <v>1080</v>
      </c>
      <c r="N1925" t="str">
        <f t="shared" si="64"/>
        <v>0</v>
      </c>
      <c r="O1925">
        <f t="shared" si="65"/>
        <v>1079</v>
      </c>
    </row>
    <row r="1926" spans="1:15" x14ac:dyDescent="0.35">
      <c r="A1926" t="s">
        <v>26</v>
      </c>
      <c r="B1926" t="s">
        <v>32</v>
      </c>
      <c r="C1926" t="s">
        <v>20</v>
      </c>
      <c r="D1926" t="s">
        <v>21</v>
      </c>
      <c r="E1926" t="s">
        <v>5</v>
      </c>
      <c r="G1926" t="s">
        <v>22</v>
      </c>
      <c r="H1926">
        <v>1136960</v>
      </c>
      <c r="I1926">
        <v>1137847</v>
      </c>
      <c r="J1926" t="s">
        <v>30</v>
      </c>
      <c r="K1926" t="s">
        <v>2800</v>
      </c>
      <c r="L1926" t="s">
        <v>2799</v>
      </c>
      <c r="M1926">
        <f>IF(ABS(I1926-H1927)&lt;=100,M1925,M1925+1)</f>
        <v>1081</v>
      </c>
      <c r="N1926" t="str">
        <f t="shared" si="64"/>
        <v>0</v>
      </c>
      <c r="O1926">
        <f t="shared" si="65"/>
        <v>1080</v>
      </c>
    </row>
    <row r="1927" spans="1:15" x14ac:dyDescent="0.35">
      <c r="A1927" t="s">
        <v>26</v>
      </c>
      <c r="B1927" t="s">
        <v>32</v>
      </c>
      <c r="C1927" t="s">
        <v>20</v>
      </c>
      <c r="D1927" t="s">
        <v>21</v>
      </c>
      <c r="E1927" t="s">
        <v>5</v>
      </c>
      <c r="G1927" t="s">
        <v>22</v>
      </c>
      <c r="H1927">
        <v>1137956</v>
      </c>
      <c r="I1927">
        <v>1139053</v>
      </c>
      <c r="J1927" t="s">
        <v>30</v>
      </c>
      <c r="K1927" t="s">
        <v>2803</v>
      </c>
      <c r="L1927" t="s">
        <v>2802</v>
      </c>
      <c r="M1927">
        <f>IF(ABS(I1927-H1928)&lt;=100,M1926,M1926+1)</f>
        <v>1082</v>
      </c>
      <c r="N1927" t="str">
        <f t="shared" si="64"/>
        <v>0</v>
      </c>
      <c r="O1927">
        <f t="shared" si="65"/>
        <v>1081</v>
      </c>
    </row>
    <row r="1928" spans="1:15" x14ac:dyDescent="0.35">
      <c r="A1928" t="s">
        <v>26</v>
      </c>
      <c r="B1928" t="s">
        <v>32</v>
      </c>
      <c r="C1928" t="s">
        <v>20</v>
      </c>
      <c r="D1928" t="s">
        <v>21</v>
      </c>
      <c r="E1928" t="s">
        <v>5</v>
      </c>
      <c r="G1928" t="s">
        <v>22</v>
      </c>
      <c r="H1928">
        <v>1141226</v>
      </c>
      <c r="I1928">
        <v>1141786</v>
      </c>
      <c r="J1928" t="s">
        <v>30</v>
      </c>
      <c r="K1928" t="s">
        <v>628</v>
      </c>
      <c r="L1928" t="s">
        <v>2812</v>
      </c>
      <c r="M1928">
        <f>IF(ABS(I1928-H1929)&lt;=100,M1927,M1927+1)</f>
        <v>1083</v>
      </c>
      <c r="N1928">
        <f t="shared" si="64"/>
        <v>1083</v>
      </c>
      <c r="O1928">
        <f t="shared" si="65"/>
        <v>1082</v>
      </c>
    </row>
    <row r="1929" spans="1:15" x14ac:dyDescent="0.35">
      <c r="A1929" t="s">
        <v>26</v>
      </c>
      <c r="B1929" t="s">
        <v>32</v>
      </c>
      <c r="C1929" t="s">
        <v>20</v>
      </c>
      <c r="D1929" t="s">
        <v>21</v>
      </c>
      <c r="E1929" t="s">
        <v>5</v>
      </c>
      <c r="G1929" t="s">
        <v>22</v>
      </c>
      <c r="H1929">
        <v>1144421</v>
      </c>
      <c r="I1929">
        <v>1144939</v>
      </c>
      <c r="J1929" t="s">
        <v>30</v>
      </c>
      <c r="K1929" t="s">
        <v>1058</v>
      </c>
      <c r="L1929" t="s">
        <v>2818</v>
      </c>
      <c r="M1929">
        <f>IF(ABS(I1929-H1930)&lt;=100,M1928,M1928+1)</f>
        <v>1083</v>
      </c>
      <c r="N1929">
        <f t="shared" si="64"/>
        <v>1083</v>
      </c>
      <c r="O1929">
        <f t="shared" si="65"/>
        <v>1083</v>
      </c>
    </row>
    <row r="1930" spans="1:15" x14ac:dyDescent="0.35">
      <c r="A1930" t="s">
        <v>26</v>
      </c>
      <c r="B1930" t="s">
        <v>32</v>
      </c>
      <c r="C1930" t="s">
        <v>20</v>
      </c>
      <c r="D1930" t="s">
        <v>21</v>
      </c>
      <c r="E1930" t="s">
        <v>5</v>
      </c>
      <c r="G1930" t="s">
        <v>22</v>
      </c>
      <c r="H1930">
        <v>1144953</v>
      </c>
      <c r="I1930">
        <v>1145309</v>
      </c>
      <c r="J1930" t="s">
        <v>30</v>
      </c>
      <c r="K1930" t="s">
        <v>28</v>
      </c>
      <c r="L1930" t="s">
        <v>2820</v>
      </c>
      <c r="M1930">
        <f>IF(ABS(I1930-H1931)&lt;=100,M1929,M1929+1)</f>
        <v>1084</v>
      </c>
      <c r="N1930">
        <f t="shared" si="64"/>
        <v>1084</v>
      </c>
      <c r="O1930">
        <f t="shared" si="65"/>
        <v>1083</v>
      </c>
    </row>
    <row r="1931" spans="1:15" x14ac:dyDescent="0.35">
      <c r="A1931" t="s">
        <v>26</v>
      </c>
      <c r="B1931" t="s">
        <v>32</v>
      </c>
      <c r="C1931" t="s">
        <v>20</v>
      </c>
      <c r="D1931" t="s">
        <v>21</v>
      </c>
      <c r="E1931" t="s">
        <v>5</v>
      </c>
      <c r="G1931" t="s">
        <v>22</v>
      </c>
      <c r="H1931">
        <v>1149287</v>
      </c>
      <c r="I1931">
        <v>1149526</v>
      </c>
      <c r="J1931" t="s">
        <v>30</v>
      </c>
      <c r="K1931" t="s">
        <v>28</v>
      </c>
      <c r="L1931" t="s">
        <v>2832</v>
      </c>
      <c r="M1931">
        <f>IF(ABS(I1931-H1932)&lt;=100,M1930,M1930+1)</f>
        <v>1084</v>
      </c>
      <c r="N1931">
        <f t="shared" si="64"/>
        <v>1084</v>
      </c>
      <c r="O1931">
        <f t="shared" si="65"/>
        <v>1084</v>
      </c>
    </row>
    <row r="1932" spans="1:15" x14ac:dyDescent="0.35">
      <c r="A1932" t="s">
        <v>26</v>
      </c>
      <c r="B1932" t="s">
        <v>32</v>
      </c>
      <c r="C1932" t="s">
        <v>20</v>
      </c>
      <c r="D1932" t="s">
        <v>21</v>
      </c>
      <c r="E1932" t="s">
        <v>5</v>
      </c>
      <c r="G1932" t="s">
        <v>22</v>
      </c>
      <c r="H1932">
        <v>1149558</v>
      </c>
      <c r="I1932">
        <v>1149812</v>
      </c>
      <c r="J1932" t="s">
        <v>30</v>
      </c>
      <c r="K1932" t="s">
        <v>28</v>
      </c>
      <c r="L1932" t="s">
        <v>2834</v>
      </c>
      <c r="M1932">
        <f>IF(ABS(I1932-H1933)&lt;=100,M1931,M1931+1)</f>
        <v>1084</v>
      </c>
      <c r="N1932">
        <f t="shared" si="64"/>
        <v>1084</v>
      </c>
      <c r="O1932">
        <f t="shared" si="65"/>
        <v>1084</v>
      </c>
    </row>
    <row r="1933" spans="1:15" x14ac:dyDescent="0.35">
      <c r="A1933" t="s">
        <v>26</v>
      </c>
      <c r="B1933" t="s">
        <v>32</v>
      </c>
      <c r="C1933" t="s">
        <v>20</v>
      </c>
      <c r="D1933" t="s">
        <v>21</v>
      </c>
      <c r="E1933" t="s">
        <v>5</v>
      </c>
      <c r="G1933" t="s">
        <v>22</v>
      </c>
      <c r="H1933">
        <v>1149912</v>
      </c>
      <c r="I1933">
        <v>1150238</v>
      </c>
      <c r="J1933" t="s">
        <v>30</v>
      </c>
      <c r="K1933" t="s">
        <v>2837</v>
      </c>
      <c r="L1933" t="s">
        <v>2836</v>
      </c>
      <c r="M1933">
        <f>IF(ABS(I1933-H1934)&lt;=100,M1932,M1932+1)</f>
        <v>1085</v>
      </c>
      <c r="N1933" t="str">
        <f t="shared" si="64"/>
        <v>0</v>
      </c>
      <c r="O1933">
        <f t="shared" si="65"/>
        <v>1084</v>
      </c>
    </row>
    <row r="1934" spans="1:15" x14ac:dyDescent="0.35">
      <c r="A1934" t="s">
        <v>26</v>
      </c>
      <c r="B1934" t="s">
        <v>32</v>
      </c>
      <c r="C1934" t="s">
        <v>20</v>
      </c>
      <c r="D1934" t="s">
        <v>21</v>
      </c>
      <c r="E1934" t="s">
        <v>5</v>
      </c>
      <c r="G1934" t="s">
        <v>22</v>
      </c>
      <c r="H1934">
        <v>1150346</v>
      </c>
      <c r="I1934">
        <v>1151824</v>
      </c>
      <c r="J1934" t="s">
        <v>30</v>
      </c>
      <c r="K1934" t="s">
        <v>210</v>
      </c>
      <c r="L1934" t="s">
        <v>2839</v>
      </c>
      <c r="M1934">
        <f>IF(ABS(I1934-H1935)&lt;=100,M1933,M1933+1)</f>
        <v>1086</v>
      </c>
      <c r="N1934" t="str">
        <f t="shared" si="64"/>
        <v>0</v>
      </c>
      <c r="O1934">
        <f t="shared" si="65"/>
        <v>1085</v>
      </c>
    </row>
    <row r="1935" spans="1:15" x14ac:dyDescent="0.35">
      <c r="A1935" t="s">
        <v>26</v>
      </c>
      <c r="B1935" t="s">
        <v>32</v>
      </c>
      <c r="C1935" t="s">
        <v>20</v>
      </c>
      <c r="D1935" t="s">
        <v>21</v>
      </c>
      <c r="E1935" t="s">
        <v>5</v>
      </c>
      <c r="G1935" t="s">
        <v>22</v>
      </c>
      <c r="H1935">
        <v>1155003</v>
      </c>
      <c r="I1935">
        <v>1155608</v>
      </c>
      <c r="J1935" t="s">
        <v>30</v>
      </c>
      <c r="K1935" t="s">
        <v>28</v>
      </c>
      <c r="L1935" t="s">
        <v>2847</v>
      </c>
      <c r="M1935">
        <f>IF(ABS(I1935-H1936)&lt;=100,M1934,M1934+1)</f>
        <v>1087</v>
      </c>
      <c r="N1935" t="str">
        <f t="shared" si="64"/>
        <v>0</v>
      </c>
      <c r="O1935">
        <f t="shared" si="65"/>
        <v>1086</v>
      </c>
    </row>
    <row r="1936" spans="1:15" x14ac:dyDescent="0.35">
      <c r="A1936" t="s">
        <v>26</v>
      </c>
      <c r="B1936" t="s">
        <v>32</v>
      </c>
      <c r="C1936" t="s">
        <v>20</v>
      </c>
      <c r="D1936" t="s">
        <v>21</v>
      </c>
      <c r="E1936" t="s">
        <v>5</v>
      </c>
      <c r="G1936" t="s">
        <v>22</v>
      </c>
      <c r="H1936">
        <v>1167269</v>
      </c>
      <c r="I1936">
        <v>1168597</v>
      </c>
      <c r="J1936" t="s">
        <v>30</v>
      </c>
      <c r="K1936" t="s">
        <v>2880</v>
      </c>
      <c r="L1936" t="s">
        <v>2879</v>
      </c>
      <c r="M1936">
        <f>IF(ABS(I1936-H1937)&lt;=100,M1935,M1935+1)</f>
        <v>1088</v>
      </c>
      <c r="N1936" t="str">
        <f t="shared" si="64"/>
        <v>0</v>
      </c>
      <c r="O1936">
        <f t="shared" si="65"/>
        <v>1087</v>
      </c>
    </row>
    <row r="1937" spans="1:15" x14ac:dyDescent="0.35">
      <c r="A1937" t="s">
        <v>26</v>
      </c>
      <c r="B1937" t="s">
        <v>32</v>
      </c>
      <c r="C1937" t="s">
        <v>20</v>
      </c>
      <c r="D1937" t="s">
        <v>21</v>
      </c>
      <c r="E1937" t="s">
        <v>5</v>
      </c>
      <c r="G1937" t="s">
        <v>22</v>
      </c>
      <c r="H1937">
        <v>1170014</v>
      </c>
      <c r="I1937">
        <v>1171042</v>
      </c>
      <c r="J1937" t="s">
        <v>30</v>
      </c>
      <c r="K1937" t="s">
        <v>2886</v>
      </c>
      <c r="L1937" t="s">
        <v>2885</v>
      </c>
      <c r="M1937">
        <f>IF(ABS(I1937-H1938)&lt;=100,M1936,M1936+1)</f>
        <v>1089</v>
      </c>
      <c r="N1937" t="str">
        <f t="shared" si="64"/>
        <v>0</v>
      </c>
      <c r="O1937">
        <f t="shared" si="65"/>
        <v>1088</v>
      </c>
    </row>
    <row r="1938" spans="1:15" x14ac:dyDescent="0.35">
      <c r="A1938" t="s">
        <v>26</v>
      </c>
      <c r="B1938" t="s">
        <v>32</v>
      </c>
      <c r="C1938" t="s">
        <v>20</v>
      </c>
      <c r="D1938" t="s">
        <v>21</v>
      </c>
      <c r="E1938" t="s">
        <v>5</v>
      </c>
      <c r="G1938" t="s">
        <v>22</v>
      </c>
      <c r="H1938">
        <v>1172647</v>
      </c>
      <c r="I1938">
        <v>1173786</v>
      </c>
      <c r="J1938" t="s">
        <v>30</v>
      </c>
      <c r="K1938" t="s">
        <v>2892</v>
      </c>
      <c r="L1938" t="s">
        <v>2891</v>
      </c>
      <c r="M1938">
        <f>IF(ABS(I1938-H1939)&lt;=100,M1937,M1937+1)</f>
        <v>1090</v>
      </c>
      <c r="N1938" t="str">
        <f t="shared" si="64"/>
        <v>0</v>
      </c>
      <c r="O1938">
        <f t="shared" si="65"/>
        <v>1089</v>
      </c>
    </row>
    <row r="1939" spans="1:15" x14ac:dyDescent="0.35">
      <c r="A1939" t="s">
        <v>26</v>
      </c>
      <c r="B1939" t="s">
        <v>32</v>
      </c>
      <c r="C1939" t="s">
        <v>20</v>
      </c>
      <c r="D1939" t="s">
        <v>21</v>
      </c>
      <c r="E1939" t="s">
        <v>5</v>
      </c>
      <c r="G1939" t="s">
        <v>22</v>
      </c>
      <c r="H1939">
        <v>1182269</v>
      </c>
      <c r="I1939">
        <v>1182781</v>
      </c>
      <c r="J1939" t="s">
        <v>30</v>
      </c>
      <c r="K1939" t="s">
        <v>2907</v>
      </c>
      <c r="L1939" t="s">
        <v>2906</v>
      </c>
      <c r="M1939">
        <f>IF(ABS(I1939-H1940)&lt;=100,M1938,M1938+1)</f>
        <v>1091</v>
      </c>
      <c r="N1939" t="str">
        <f t="shared" si="64"/>
        <v>0</v>
      </c>
      <c r="O1939">
        <f t="shared" si="65"/>
        <v>1090</v>
      </c>
    </row>
    <row r="1940" spans="1:15" x14ac:dyDescent="0.35">
      <c r="A1940" t="s">
        <v>26</v>
      </c>
      <c r="B1940" t="s">
        <v>32</v>
      </c>
      <c r="C1940" t="s">
        <v>20</v>
      </c>
      <c r="D1940" t="s">
        <v>21</v>
      </c>
      <c r="E1940" t="s">
        <v>5</v>
      </c>
      <c r="G1940" t="s">
        <v>22</v>
      </c>
      <c r="H1940">
        <v>1186109</v>
      </c>
      <c r="I1940">
        <v>1186831</v>
      </c>
      <c r="J1940" t="s">
        <v>30</v>
      </c>
      <c r="K1940" t="s">
        <v>28</v>
      </c>
      <c r="L1940" t="s">
        <v>2916</v>
      </c>
      <c r="M1940">
        <f>IF(ABS(I1940-H1941)&lt;=100,M1939,M1939+1)</f>
        <v>1092</v>
      </c>
      <c r="N1940">
        <f t="shared" si="64"/>
        <v>1092</v>
      </c>
      <c r="O1940">
        <f t="shared" si="65"/>
        <v>1091</v>
      </c>
    </row>
    <row r="1941" spans="1:15" x14ac:dyDescent="0.35">
      <c r="A1941" t="s">
        <v>26</v>
      </c>
      <c r="B1941" t="s">
        <v>32</v>
      </c>
      <c r="C1941" t="s">
        <v>20</v>
      </c>
      <c r="D1941" t="s">
        <v>21</v>
      </c>
      <c r="E1941" t="s">
        <v>5</v>
      </c>
      <c r="G1941" t="s">
        <v>22</v>
      </c>
      <c r="H1941">
        <v>1187000</v>
      </c>
      <c r="I1941">
        <v>1188427</v>
      </c>
      <c r="J1941" t="s">
        <v>30</v>
      </c>
      <c r="K1941" t="s">
        <v>28</v>
      </c>
      <c r="L1941" t="s">
        <v>2918</v>
      </c>
      <c r="M1941">
        <f>IF(ABS(I1941-H1942)&lt;=100,M1940,M1940+1)</f>
        <v>1092</v>
      </c>
      <c r="N1941">
        <f t="shared" si="64"/>
        <v>1092</v>
      </c>
      <c r="O1941">
        <f t="shared" si="65"/>
        <v>1092</v>
      </c>
    </row>
    <row r="1942" spans="1:15" x14ac:dyDescent="0.35">
      <c r="A1942" t="s">
        <v>26</v>
      </c>
      <c r="B1942" t="s">
        <v>32</v>
      </c>
      <c r="C1942" t="s">
        <v>20</v>
      </c>
      <c r="D1942" t="s">
        <v>21</v>
      </c>
      <c r="E1942" t="s">
        <v>5</v>
      </c>
      <c r="G1942" t="s">
        <v>22</v>
      </c>
      <c r="H1942">
        <v>1188472</v>
      </c>
      <c r="I1942">
        <v>1189566</v>
      </c>
      <c r="J1942" t="s">
        <v>30</v>
      </c>
      <c r="K1942" t="s">
        <v>28</v>
      </c>
      <c r="L1942" t="s">
        <v>2920</v>
      </c>
      <c r="M1942">
        <f>IF(ABS(I1942-H1943)&lt;=100,M1941,M1941+1)</f>
        <v>1093</v>
      </c>
      <c r="N1942" t="str">
        <f t="shared" si="64"/>
        <v>0</v>
      </c>
      <c r="O1942">
        <f t="shared" si="65"/>
        <v>1092</v>
      </c>
    </row>
    <row r="1943" spans="1:15" x14ac:dyDescent="0.35">
      <c r="A1943" t="s">
        <v>26</v>
      </c>
      <c r="B1943" t="s">
        <v>32</v>
      </c>
      <c r="C1943" t="s">
        <v>20</v>
      </c>
      <c r="D1943" t="s">
        <v>21</v>
      </c>
      <c r="E1943" t="s">
        <v>5</v>
      </c>
      <c r="G1943" t="s">
        <v>22</v>
      </c>
      <c r="H1943">
        <v>1189730</v>
      </c>
      <c r="I1943">
        <v>1190077</v>
      </c>
      <c r="J1943" t="s">
        <v>30</v>
      </c>
      <c r="K1943" t="s">
        <v>2923</v>
      </c>
      <c r="L1943" t="s">
        <v>2922</v>
      </c>
      <c r="M1943">
        <f>IF(ABS(I1943-H1944)&lt;=100,M1942,M1942+1)</f>
        <v>1094</v>
      </c>
      <c r="N1943" t="str">
        <f t="shared" si="64"/>
        <v>0</v>
      </c>
      <c r="O1943">
        <f t="shared" si="65"/>
        <v>1093</v>
      </c>
    </row>
    <row r="1944" spans="1:15" x14ac:dyDescent="0.35">
      <c r="A1944" t="s">
        <v>26</v>
      </c>
      <c r="B1944" t="s">
        <v>32</v>
      </c>
      <c r="C1944" t="s">
        <v>20</v>
      </c>
      <c r="D1944" t="s">
        <v>21</v>
      </c>
      <c r="E1944" t="s">
        <v>5</v>
      </c>
      <c r="G1944" t="s">
        <v>22</v>
      </c>
      <c r="H1944">
        <v>1205787</v>
      </c>
      <c r="I1944">
        <v>1207193</v>
      </c>
      <c r="J1944" t="s">
        <v>30</v>
      </c>
      <c r="K1944" t="s">
        <v>2957</v>
      </c>
      <c r="L1944" t="s">
        <v>2956</v>
      </c>
      <c r="M1944">
        <f>IF(ABS(I1944-H1945)&lt;=100,M1943,M1943+1)</f>
        <v>1095</v>
      </c>
      <c r="N1944" t="str">
        <f t="shared" si="64"/>
        <v>0</v>
      </c>
      <c r="O1944">
        <f t="shared" si="65"/>
        <v>1094</v>
      </c>
    </row>
    <row r="1945" spans="1:15" x14ac:dyDescent="0.35">
      <c r="A1945" t="s">
        <v>26</v>
      </c>
      <c r="B1945" t="s">
        <v>32</v>
      </c>
      <c r="C1945" t="s">
        <v>20</v>
      </c>
      <c r="D1945" t="s">
        <v>21</v>
      </c>
      <c r="E1945" t="s">
        <v>5</v>
      </c>
      <c r="G1945" t="s">
        <v>22</v>
      </c>
      <c r="H1945">
        <v>1208606</v>
      </c>
      <c r="I1945">
        <v>1209952</v>
      </c>
      <c r="J1945" t="s">
        <v>30</v>
      </c>
      <c r="K1945" t="s">
        <v>2602</v>
      </c>
      <c r="L1945" t="s">
        <v>2961</v>
      </c>
      <c r="M1945">
        <f>IF(ABS(I1945-H1946)&lt;=100,M1944,M1944+1)</f>
        <v>1096</v>
      </c>
      <c r="N1945" t="str">
        <f t="shared" si="64"/>
        <v>0</v>
      </c>
      <c r="O1945">
        <f t="shared" si="65"/>
        <v>1095</v>
      </c>
    </row>
    <row r="1946" spans="1:15" x14ac:dyDescent="0.35">
      <c r="A1946" t="s">
        <v>26</v>
      </c>
      <c r="B1946" t="s">
        <v>32</v>
      </c>
      <c r="C1946" t="s">
        <v>20</v>
      </c>
      <c r="D1946" t="s">
        <v>21</v>
      </c>
      <c r="E1946" t="s">
        <v>5</v>
      </c>
      <c r="G1946" t="s">
        <v>22</v>
      </c>
      <c r="H1946">
        <v>1217134</v>
      </c>
      <c r="I1946">
        <v>1217859</v>
      </c>
      <c r="J1946" t="s">
        <v>30</v>
      </c>
      <c r="K1946" t="s">
        <v>2978</v>
      </c>
      <c r="L1946" t="s">
        <v>2977</v>
      </c>
      <c r="M1946">
        <f>IF(ABS(I1946-H1947)&lt;=100,M1945,M1945+1)</f>
        <v>1097</v>
      </c>
      <c r="N1946" t="str">
        <f t="shared" si="64"/>
        <v>0</v>
      </c>
      <c r="O1946">
        <f t="shared" si="65"/>
        <v>1096</v>
      </c>
    </row>
    <row r="1947" spans="1:15" x14ac:dyDescent="0.35">
      <c r="A1947" t="s">
        <v>26</v>
      </c>
      <c r="B1947" t="s">
        <v>32</v>
      </c>
      <c r="C1947" t="s">
        <v>20</v>
      </c>
      <c r="D1947" t="s">
        <v>21</v>
      </c>
      <c r="E1947" t="s">
        <v>5</v>
      </c>
      <c r="G1947" t="s">
        <v>22</v>
      </c>
      <c r="H1947">
        <v>1219710</v>
      </c>
      <c r="I1947">
        <v>1221644</v>
      </c>
      <c r="J1947" t="s">
        <v>30</v>
      </c>
      <c r="K1947" t="s">
        <v>1834</v>
      </c>
      <c r="L1947" t="s">
        <v>2989</v>
      </c>
      <c r="M1947">
        <f>IF(ABS(I1947-H1948)&lt;=100,M1946,M1946+1)</f>
        <v>1098</v>
      </c>
      <c r="N1947" t="str">
        <f t="shared" si="64"/>
        <v>0</v>
      </c>
      <c r="O1947">
        <f t="shared" si="65"/>
        <v>1097</v>
      </c>
    </row>
    <row r="1948" spans="1:15" x14ac:dyDescent="0.35">
      <c r="A1948" t="s">
        <v>26</v>
      </c>
      <c r="B1948" t="s">
        <v>32</v>
      </c>
      <c r="C1948" t="s">
        <v>20</v>
      </c>
      <c r="D1948" t="s">
        <v>21</v>
      </c>
      <c r="E1948" t="s">
        <v>5</v>
      </c>
      <c r="G1948" t="s">
        <v>22</v>
      </c>
      <c r="H1948">
        <v>1241841</v>
      </c>
      <c r="I1948">
        <v>1242449</v>
      </c>
      <c r="J1948" t="s">
        <v>30</v>
      </c>
      <c r="K1948" t="s">
        <v>3056</v>
      </c>
      <c r="L1948" t="s">
        <v>3055</v>
      </c>
      <c r="M1948">
        <f>IF(ABS(I1948-H1949)&lt;=100,M1947,M1947+1)</f>
        <v>1099</v>
      </c>
      <c r="N1948" t="str">
        <f t="shared" si="64"/>
        <v>0</v>
      </c>
      <c r="O1948">
        <f t="shared" si="65"/>
        <v>1098</v>
      </c>
    </row>
    <row r="1949" spans="1:15" x14ac:dyDescent="0.35">
      <c r="A1949" t="s">
        <v>26</v>
      </c>
      <c r="B1949" t="s">
        <v>32</v>
      </c>
      <c r="C1949" t="s">
        <v>20</v>
      </c>
      <c r="D1949" t="s">
        <v>21</v>
      </c>
      <c r="E1949" t="s">
        <v>5</v>
      </c>
      <c r="G1949" t="s">
        <v>22</v>
      </c>
      <c r="H1949">
        <v>1251439</v>
      </c>
      <c r="I1949">
        <v>1252620</v>
      </c>
      <c r="J1949" t="s">
        <v>30</v>
      </c>
      <c r="K1949" t="s">
        <v>3081</v>
      </c>
      <c r="L1949" t="s">
        <v>3080</v>
      </c>
      <c r="M1949">
        <f>IF(ABS(I1949-H1950)&lt;=100,M1948,M1948+1)</f>
        <v>1100</v>
      </c>
      <c r="N1949">
        <f t="shared" si="64"/>
        <v>1100</v>
      </c>
      <c r="O1949">
        <f t="shared" si="65"/>
        <v>1099</v>
      </c>
    </row>
    <row r="1950" spans="1:15" x14ac:dyDescent="0.35">
      <c r="A1950" t="s">
        <v>26</v>
      </c>
      <c r="B1950" t="s">
        <v>32</v>
      </c>
      <c r="C1950" t="s">
        <v>20</v>
      </c>
      <c r="D1950" t="s">
        <v>21</v>
      </c>
      <c r="E1950" t="s">
        <v>5</v>
      </c>
      <c r="G1950" t="s">
        <v>22</v>
      </c>
      <c r="H1950">
        <v>1253020</v>
      </c>
      <c r="I1950">
        <v>1253343</v>
      </c>
      <c r="J1950" t="s">
        <v>30</v>
      </c>
      <c r="K1950" t="s">
        <v>3084</v>
      </c>
      <c r="L1950" t="s">
        <v>3083</v>
      </c>
      <c r="M1950">
        <f>IF(ABS(I1950-H1951)&lt;=100,M1949,M1949+1)</f>
        <v>1100</v>
      </c>
      <c r="N1950">
        <f t="shared" si="64"/>
        <v>1100</v>
      </c>
      <c r="O1950">
        <f t="shared" si="65"/>
        <v>1100</v>
      </c>
    </row>
    <row r="1951" spans="1:15" x14ac:dyDescent="0.35">
      <c r="A1951" t="s">
        <v>26</v>
      </c>
      <c r="B1951" t="s">
        <v>32</v>
      </c>
      <c r="C1951" t="s">
        <v>20</v>
      </c>
      <c r="D1951" t="s">
        <v>21</v>
      </c>
      <c r="E1951" t="s">
        <v>5</v>
      </c>
      <c r="G1951" t="s">
        <v>22</v>
      </c>
      <c r="H1951">
        <v>1253360</v>
      </c>
      <c r="I1951">
        <v>1253581</v>
      </c>
      <c r="J1951" t="s">
        <v>30</v>
      </c>
      <c r="K1951" t="s">
        <v>3087</v>
      </c>
      <c r="L1951" t="s">
        <v>3086</v>
      </c>
      <c r="M1951">
        <f>IF(ABS(I1951-H1952)&lt;=100,M1950,M1950+1)</f>
        <v>1100</v>
      </c>
      <c r="N1951">
        <f t="shared" si="64"/>
        <v>1100</v>
      </c>
      <c r="O1951">
        <f t="shared" si="65"/>
        <v>1100</v>
      </c>
    </row>
    <row r="1952" spans="1:15" x14ac:dyDescent="0.35">
      <c r="A1952" t="s">
        <v>26</v>
      </c>
      <c r="B1952" t="s">
        <v>32</v>
      </c>
      <c r="C1952" t="s">
        <v>20</v>
      </c>
      <c r="D1952" t="s">
        <v>21</v>
      </c>
      <c r="E1952" t="s">
        <v>5</v>
      </c>
      <c r="G1952" t="s">
        <v>22</v>
      </c>
      <c r="H1952">
        <v>1253658</v>
      </c>
      <c r="I1952">
        <v>1256045</v>
      </c>
      <c r="J1952" t="s">
        <v>30</v>
      </c>
      <c r="K1952" t="s">
        <v>3090</v>
      </c>
      <c r="L1952" t="s">
        <v>3089</v>
      </c>
      <c r="M1952">
        <f>IF(ABS(I1952-H1953)&lt;=100,M1951,M1951+1)</f>
        <v>1101</v>
      </c>
      <c r="N1952" t="str">
        <f t="shared" si="64"/>
        <v>0</v>
      </c>
      <c r="O1952">
        <f t="shared" si="65"/>
        <v>1100</v>
      </c>
    </row>
    <row r="1953" spans="1:15" x14ac:dyDescent="0.35">
      <c r="A1953" t="s">
        <v>26</v>
      </c>
      <c r="B1953" t="s">
        <v>32</v>
      </c>
      <c r="C1953" t="s">
        <v>20</v>
      </c>
      <c r="D1953" t="s">
        <v>21</v>
      </c>
      <c r="E1953" t="s">
        <v>5</v>
      </c>
      <c r="G1953" t="s">
        <v>22</v>
      </c>
      <c r="H1953">
        <v>1256160</v>
      </c>
      <c r="I1953">
        <v>1257341</v>
      </c>
      <c r="J1953" t="s">
        <v>30</v>
      </c>
      <c r="K1953" t="s">
        <v>3093</v>
      </c>
      <c r="L1953" t="s">
        <v>3092</v>
      </c>
      <c r="M1953">
        <f>IF(ABS(I1953-H1954)&lt;=100,M1952,M1952+1)</f>
        <v>1102</v>
      </c>
      <c r="N1953" t="str">
        <f t="shared" si="64"/>
        <v>0</v>
      </c>
      <c r="O1953">
        <f t="shared" si="65"/>
        <v>1101</v>
      </c>
    </row>
    <row r="1954" spans="1:15" x14ac:dyDescent="0.35">
      <c r="A1954" t="s">
        <v>26</v>
      </c>
      <c r="B1954" t="s">
        <v>32</v>
      </c>
      <c r="C1954" t="s">
        <v>20</v>
      </c>
      <c r="D1954" t="s">
        <v>21</v>
      </c>
      <c r="E1954" t="s">
        <v>5</v>
      </c>
      <c r="G1954" t="s">
        <v>22</v>
      </c>
      <c r="H1954">
        <v>1260799</v>
      </c>
      <c r="I1954">
        <v>1261644</v>
      </c>
      <c r="J1954" t="s">
        <v>30</v>
      </c>
      <c r="K1954" t="s">
        <v>74</v>
      </c>
      <c r="L1954" t="s">
        <v>3099</v>
      </c>
      <c r="M1954">
        <f>IF(ABS(I1954-H1955)&lt;=100,M1953,M1953+1)</f>
        <v>1103</v>
      </c>
      <c r="N1954">
        <f t="shared" si="64"/>
        <v>1103</v>
      </c>
      <c r="O1954">
        <f t="shared" si="65"/>
        <v>1102</v>
      </c>
    </row>
    <row r="1955" spans="1:15" x14ac:dyDescent="0.35">
      <c r="A1955" t="s">
        <v>26</v>
      </c>
      <c r="B1955" t="s">
        <v>32</v>
      </c>
      <c r="C1955" t="s">
        <v>20</v>
      </c>
      <c r="D1955" t="s">
        <v>21</v>
      </c>
      <c r="E1955" t="s">
        <v>5</v>
      </c>
      <c r="G1955" t="s">
        <v>22</v>
      </c>
      <c r="H1955">
        <v>1261802</v>
      </c>
      <c r="I1955">
        <v>1263064</v>
      </c>
      <c r="J1955" t="s">
        <v>30</v>
      </c>
      <c r="K1955" t="s">
        <v>2308</v>
      </c>
      <c r="L1955" t="s">
        <v>3101</v>
      </c>
      <c r="M1955">
        <f>IF(ABS(I1955-H1956)&lt;=100,M1954,M1954+1)</f>
        <v>1103</v>
      </c>
      <c r="N1955">
        <f t="shared" si="64"/>
        <v>1103</v>
      </c>
      <c r="O1955">
        <f t="shared" si="65"/>
        <v>1103</v>
      </c>
    </row>
    <row r="1956" spans="1:15" x14ac:dyDescent="0.35">
      <c r="A1956" t="s">
        <v>26</v>
      </c>
      <c r="B1956" t="s">
        <v>32</v>
      </c>
      <c r="C1956" t="s">
        <v>20</v>
      </c>
      <c r="D1956" t="s">
        <v>21</v>
      </c>
      <c r="E1956" t="s">
        <v>5</v>
      </c>
      <c r="G1956" t="s">
        <v>22</v>
      </c>
      <c r="H1956">
        <v>1263009</v>
      </c>
      <c r="I1956">
        <v>1263728</v>
      </c>
      <c r="J1956" t="s">
        <v>30</v>
      </c>
      <c r="K1956" t="s">
        <v>3104</v>
      </c>
      <c r="L1956" t="s">
        <v>3103</v>
      </c>
      <c r="M1956">
        <f>IF(ABS(I1956-H1957)&lt;=100,M1955,M1955+1)</f>
        <v>1104</v>
      </c>
      <c r="N1956" t="str">
        <f t="shared" si="64"/>
        <v>0</v>
      </c>
      <c r="O1956">
        <f t="shared" si="65"/>
        <v>1103</v>
      </c>
    </row>
    <row r="1957" spans="1:15" x14ac:dyDescent="0.35">
      <c r="A1957" t="s">
        <v>26</v>
      </c>
      <c r="B1957" t="s">
        <v>32</v>
      </c>
      <c r="C1957" t="s">
        <v>20</v>
      </c>
      <c r="D1957" t="s">
        <v>21</v>
      </c>
      <c r="E1957" t="s">
        <v>5</v>
      </c>
      <c r="G1957" t="s">
        <v>22</v>
      </c>
      <c r="H1957">
        <v>1263911</v>
      </c>
      <c r="I1957">
        <v>1264741</v>
      </c>
      <c r="J1957" t="s">
        <v>30</v>
      </c>
      <c r="K1957" t="s">
        <v>3107</v>
      </c>
      <c r="L1957" t="s">
        <v>3106</v>
      </c>
      <c r="M1957">
        <f>IF(ABS(I1957-H1958)&lt;=100,M1956,M1956+1)</f>
        <v>1105</v>
      </c>
      <c r="N1957" t="str">
        <f t="shared" si="64"/>
        <v>0</v>
      </c>
      <c r="O1957">
        <f t="shared" si="65"/>
        <v>1104</v>
      </c>
    </row>
    <row r="1958" spans="1:15" x14ac:dyDescent="0.35">
      <c r="A1958" t="s">
        <v>26</v>
      </c>
      <c r="B1958" t="s">
        <v>32</v>
      </c>
      <c r="C1958" t="s">
        <v>20</v>
      </c>
      <c r="D1958" t="s">
        <v>21</v>
      </c>
      <c r="E1958" t="s">
        <v>5</v>
      </c>
      <c r="G1958" t="s">
        <v>22</v>
      </c>
      <c r="H1958">
        <v>1264895</v>
      </c>
      <c r="I1958">
        <v>1266349</v>
      </c>
      <c r="J1958" t="s">
        <v>30</v>
      </c>
      <c r="K1958" t="s">
        <v>3110</v>
      </c>
      <c r="L1958" t="s">
        <v>3109</v>
      </c>
      <c r="M1958">
        <f>IF(ABS(I1958-H1959)&lt;=100,M1957,M1957+1)</f>
        <v>1106</v>
      </c>
      <c r="N1958" t="str">
        <f t="shared" si="64"/>
        <v>0</v>
      </c>
      <c r="O1958">
        <f t="shared" si="65"/>
        <v>1105</v>
      </c>
    </row>
    <row r="1959" spans="1:15" x14ac:dyDescent="0.35">
      <c r="A1959" t="s">
        <v>26</v>
      </c>
      <c r="B1959" t="s">
        <v>32</v>
      </c>
      <c r="C1959" t="s">
        <v>20</v>
      </c>
      <c r="D1959" t="s">
        <v>21</v>
      </c>
      <c r="E1959" t="s">
        <v>5</v>
      </c>
      <c r="G1959" t="s">
        <v>22</v>
      </c>
      <c r="H1959">
        <v>1271007</v>
      </c>
      <c r="I1959">
        <v>1272134</v>
      </c>
      <c r="J1959" t="s">
        <v>30</v>
      </c>
      <c r="K1959" t="s">
        <v>3093</v>
      </c>
      <c r="L1959" t="s">
        <v>3125</v>
      </c>
      <c r="M1959">
        <f>IF(ABS(I1959-H1960)&lt;=100,M1958,M1958+1)</f>
        <v>1107</v>
      </c>
      <c r="N1959" t="str">
        <f t="shared" si="64"/>
        <v>0</v>
      </c>
      <c r="O1959">
        <f t="shared" si="65"/>
        <v>1106</v>
      </c>
    </row>
    <row r="1960" spans="1:15" x14ac:dyDescent="0.35">
      <c r="A1960" t="s">
        <v>26</v>
      </c>
      <c r="B1960" t="s">
        <v>32</v>
      </c>
      <c r="C1960" t="s">
        <v>20</v>
      </c>
      <c r="D1960" t="s">
        <v>21</v>
      </c>
      <c r="E1960" t="s">
        <v>5</v>
      </c>
      <c r="G1960" t="s">
        <v>22</v>
      </c>
      <c r="H1960">
        <v>1273317</v>
      </c>
      <c r="I1960">
        <v>1273808</v>
      </c>
      <c r="J1960" t="s">
        <v>30</v>
      </c>
      <c r="K1960" t="s">
        <v>213</v>
      </c>
      <c r="L1960" t="s">
        <v>3131</v>
      </c>
      <c r="M1960">
        <f>IF(ABS(I1960-H1961)&lt;=100,M1959,M1959+1)</f>
        <v>1108</v>
      </c>
      <c r="N1960">
        <f t="shared" si="64"/>
        <v>1108</v>
      </c>
      <c r="O1960">
        <f t="shared" si="65"/>
        <v>1107</v>
      </c>
    </row>
    <row r="1961" spans="1:15" x14ac:dyDescent="0.35">
      <c r="A1961" t="s">
        <v>26</v>
      </c>
      <c r="B1961" t="s">
        <v>32</v>
      </c>
      <c r="C1961" t="s">
        <v>20</v>
      </c>
      <c r="D1961" t="s">
        <v>21</v>
      </c>
      <c r="E1961" t="s">
        <v>5</v>
      </c>
      <c r="G1961" t="s">
        <v>22</v>
      </c>
      <c r="H1961">
        <v>1282075</v>
      </c>
      <c r="I1961">
        <v>1283541</v>
      </c>
      <c r="J1961" t="s">
        <v>30</v>
      </c>
      <c r="K1961" t="s">
        <v>3152</v>
      </c>
      <c r="L1961" t="s">
        <v>3151</v>
      </c>
      <c r="M1961">
        <f>IF(ABS(I1961-H1962)&lt;=100,M1960,M1960+1)</f>
        <v>1108</v>
      </c>
      <c r="N1961">
        <f t="shared" si="64"/>
        <v>1108</v>
      </c>
      <c r="O1961">
        <f t="shared" si="65"/>
        <v>1108</v>
      </c>
    </row>
    <row r="1962" spans="1:15" x14ac:dyDescent="0.35">
      <c r="A1962" t="s">
        <v>26</v>
      </c>
      <c r="B1962" t="s">
        <v>32</v>
      </c>
      <c r="C1962" t="s">
        <v>20</v>
      </c>
      <c r="D1962" t="s">
        <v>21</v>
      </c>
      <c r="E1962" t="s">
        <v>5</v>
      </c>
      <c r="G1962" t="s">
        <v>22</v>
      </c>
      <c r="H1962">
        <v>1283554</v>
      </c>
      <c r="I1962">
        <v>1283973</v>
      </c>
      <c r="J1962" t="s">
        <v>30</v>
      </c>
      <c r="K1962" t="s">
        <v>1197</v>
      </c>
      <c r="L1962" t="s">
        <v>3154</v>
      </c>
      <c r="M1962">
        <f>IF(ABS(I1962-H1963)&lt;=100,M1961,M1961+1)</f>
        <v>1109</v>
      </c>
      <c r="N1962" t="str">
        <f t="shared" si="64"/>
        <v>0</v>
      </c>
      <c r="O1962">
        <f t="shared" si="65"/>
        <v>1108</v>
      </c>
    </row>
    <row r="1963" spans="1:15" x14ac:dyDescent="0.35">
      <c r="A1963" t="s">
        <v>26</v>
      </c>
      <c r="B1963" t="s">
        <v>32</v>
      </c>
      <c r="C1963" t="s">
        <v>20</v>
      </c>
      <c r="D1963" t="s">
        <v>21</v>
      </c>
      <c r="E1963" t="s">
        <v>5</v>
      </c>
      <c r="G1963" t="s">
        <v>22</v>
      </c>
      <c r="H1963">
        <v>1288392</v>
      </c>
      <c r="I1963">
        <v>1288913</v>
      </c>
      <c r="J1963" t="s">
        <v>30</v>
      </c>
      <c r="K1963" t="s">
        <v>28</v>
      </c>
      <c r="L1963" t="s">
        <v>3168</v>
      </c>
      <c r="M1963">
        <f>IF(ABS(I1963-H1964)&lt;=100,M1962,M1962+1)</f>
        <v>1110</v>
      </c>
      <c r="N1963" t="str">
        <f t="shared" si="64"/>
        <v>0</v>
      </c>
      <c r="O1963">
        <f t="shared" si="65"/>
        <v>1109</v>
      </c>
    </row>
    <row r="1964" spans="1:15" x14ac:dyDescent="0.35">
      <c r="A1964" t="s">
        <v>26</v>
      </c>
      <c r="B1964" t="s">
        <v>32</v>
      </c>
      <c r="C1964" t="s">
        <v>20</v>
      </c>
      <c r="D1964" t="s">
        <v>21</v>
      </c>
      <c r="E1964" t="s">
        <v>5</v>
      </c>
      <c r="G1964" t="s">
        <v>22</v>
      </c>
      <c r="H1964">
        <v>1293959</v>
      </c>
      <c r="I1964">
        <v>1294759</v>
      </c>
      <c r="J1964" t="s">
        <v>30</v>
      </c>
      <c r="K1964" t="s">
        <v>628</v>
      </c>
      <c r="L1964" t="s">
        <v>3182</v>
      </c>
      <c r="M1964">
        <f>IF(ABS(I1964-H1965)&lt;=100,M1963,M1963+1)</f>
        <v>1111</v>
      </c>
      <c r="N1964">
        <f t="shared" si="64"/>
        <v>1111</v>
      </c>
      <c r="O1964">
        <f t="shared" si="65"/>
        <v>1110</v>
      </c>
    </row>
    <row r="1965" spans="1:15" x14ac:dyDescent="0.35">
      <c r="A1965" t="s">
        <v>26</v>
      </c>
      <c r="B1965" t="s">
        <v>32</v>
      </c>
      <c r="C1965" t="s">
        <v>20</v>
      </c>
      <c r="D1965" t="s">
        <v>21</v>
      </c>
      <c r="E1965" t="s">
        <v>5</v>
      </c>
      <c r="G1965" t="s">
        <v>22</v>
      </c>
      <c r="H1965">
        <v>1315713</v>
      </c>
      <c r="I1965">
        <v>1316054</v>
      </c>
      <c r="J1965" t="s">
        <v>30</v>
      </c>
      <c r="K1965" t="s">
        <v>53</v>
      </c>
      <c r="L1965" t="s">
        <v>3235</v>
      </c>
      <c r="M1965">
        <f>IF(ABS(I1965-H1966)&lt;=100,M1964,M1964+1)</f>
        <v>1111</v>
      </c>
      <c r="N1965">
        <f t="shared" si="64"/>
        <v>1111</v>
      </c>
      <c r="O1965">
        <f t="shared" si="65"/>
        <v>1111</v>
      </c>
    </row>
    <row r="1966" spans="1:15" x14ac:dyDescent="0.35">
      <c r="A1966" t="s">
        <v>26</v>
      </c>
      <c r="B1966" t="s">
        <v>32</v>
      </c>
      <c r="C1966" t="s">
        <v>20</v>
      </c>
      <c r="D1966" t="s">
        <v>21</v>
      </c>
      <c r="E1966" t="s">
        <v>5</v>
      </c>
      <c r="G1966" t="s">
        <v>22</v>
      </c>
      <c r="H1966">
        <v>1316067</v>
      </c>
      <c r="I1966">
        <v>1317356</v>
      </c>
      <c r="J1966" t="s">
        <v>30</v>
      </c>
      <c r="K1966" t="s">
        <v>3238</v>
      </c>
      <c r="L1966" t="s">
        <v>3237</v>
      </c>
      <c r="M1966">
        <f>IF(ABS(I1966-H1967)&lt;=100,M1965,M1965+1)</f>
        <v>1112</v>
      </c>
      <c r="N1966" t="str">
        <f t="shared" si="64"/>
        <v>0</v>
      </c>
      <c r="O1966">
        <f t="shared" si="65"/>
        <v>1111</v>
      </c>
    </row>
    <row r="1967" spans="1:15" x14ac:dyDescent="0.35">
      <c r="A1967" t="s">
        <v>26</v>
      </c>
      <c r="B1967" t="s">
        <v>32</v>
      </c>
      <c r="C1967" t="s">
        <v>20</v>
      </c>
      <c r="D1967" t="s">
        <v>21</v>
      </c>
      <c r="E1967" t="s">
        <v>5</v>
      </c>
      <c r="G1967" t="s">
        <v>22</v>
      </c>
      <c r="H1967">
        <v>1324417</v>
      </c>
      <c r="I1967">
        <v>1326135</v>
      </c>
      <c r="J1967" t="s">
        <v>30</v>
      </c>
      <c r="K1967" t="s">
        <v>1834</v>
      </c>
      <c r="L1967" t="s">
        <v>3257</v>
      </c>
      <c r="M1967">
        <f>IF(ABS(I1967-H1968)&lt;=100,M1966,M1966+1)</f>
        <v>1113</v>
      </c>
      <c r="N1967" t="str">
        <f t="shared" si="64"/>
        <v>0</v>
      </c>
      <c r="O1967">
        <f t="shared" si="65"/>
        <v>1112</v>
      </c>
    </row>
    <row r="1968" spans="1:15" x14ac:dyDescent="0.35">
      <c r="A1968" t="s">
        <v>26</v>
      </c>
      <c r="B1968" t="s">
        <v>32</v>
      </c>
      <c r="C1968" t="s">
        <v>20</v>
      </c>
      <c r="D1968" t="s">
        <v>21</v>
      </c>
      <c r="E1968" t="s">
        <v>5</v>
      </c>
      <c r="G1968" t="s">
        <v>22</v>
      </c>
      <c r="H1968">
        <v>1328538</v>
      </c>
      <c r="I1968">
        <v>1330088</v>
      </c>
      <c r="J1968" t="s">
        <v>30</v>
      </c>
      <c r="K1968" t="s">
        <v>1672</v>
      </c>
      <c r="L1968" t="s">
        <v>3264</v>
      </c>
      <c r="M1968">
        <f>IF(ABS(I1968-H1969)&lt;=100,M1967,M1967+1)</f>
        <v>1114</v>
      </c>
      <c r="N1968" t="str">
        <f t="shared" si="64"/>
        <v>0</v>
      </c>
      <c r="O1968">
        <f t="shared" si="65"/>
        <v>1113</v>
      </c>
    </row>
    <row r="1969" spans="1:15" x14ac:dyDescent="0.35">
      <c r="A1969" t="s">
        <v>26</v>
      </c>
      <c r="B1969" t="s">
        <v>32</v>
      </c>
      <c r="C1969" t="s">
        <v>20</v>
      </c>
      <c r="D1969" t="s">
        <v>21</v>
      </c>
      <c r="E1969" t="s">
        <v>5</v>
      </c>
      <c r="G1969" t="s">
        <v>22</v>
      </c>
      <c r="H1969">
        <v>1331779</v>
      </c>
      <c r="I1969">
        <v>1332147</v>
      </c>
      <c r="J1969" t="s">
        <v>30</v>
      </c>
      <c r="K1969" t="s">
        <v>28</v>
      </c>
      <c r="L1969" t="s">
        <v>3269</v>
      </c>
      <c r="M1969">
        <f>IF(ABS(I1969-H1970)&lt;=100,M1968,M1968+1)</f>
        <v>1115</v>
      </c>
      <c r="N1969" t="str">
        <f t="shared" si="64"/>
        <v>0</v>
      </c>
      <c r="O1969">
        <f t="shared" si="65"/>
        <v>1114</v>
      </c>
    </row>
    <row r="1970" spans="1:15" x14ac:dyDescent="0.35">
      <c r="A1970" t="s">
        <v>26</v>
      </c>
      <c r="B1970" t="s">
        <v>32</v>
      </c>
      <c r="C1970" t="s">
        <v>20</v>
      </c>
      <c r="D1970" t="s">
        <v>21</v>
      </c>
      <c r="E1970" t="s">
        <v>5</v>
      </c>
      <c r="G1970" t="s">
        <v>22</v>
      </c>
      <c r="H1970">
        <v>1335242</v>
      </c>
      <c r="I1970">
        <v>1335472</v>
      </c>
      <c r="J1970" t="s">
        <v>30</v>
      </c>
      <c r="K1970" t="s">
        <v>28</v>
      </c>
      <c r="L1970" t="s">
        <v>3278</v>
      </c>
      <c r="M1970">
        <f>IF(ABS(I1970-H1971)&lt;=100,M1969,M1969+1)</f>
        <v>1116</v>
      </c>
      <c r="N1970">
        <f t="shared" si="64"/>
        <v>1116</v>
      </c>
      <c r="O1970">
        <f t="shared" si="65"/>
        <v>1115</v>
      </c>
    </row>
    <row r="1971" spans="1:15" x14ac:dyDescent="0.35">
      <c r="A1971" t="s">
        <v>26</v>
      </c>
      <c r="B1971" t="s">
        <v>32</v>
      </c>
      <c r="C1971" t="s">
        <v>20</v>
      </c>
      <c r="D1971" t="s">
        <v>21</v>
      </c>
      <c r="E1971" t="s">
        <v>5</v>
      </c>
      <c r="G1971" t="s">
        <v>22</v>
      </c>
      <c r="H1971">
        <v>1341837</v>
      </c>
      <c r="I1971">
        <v>1342994</v>
      </c>
      <c r="J1971" t="s">
        <v>30</v>
      </c>
      <c r="K1971" t="s">
        <v>634</v>
      </c>
      <c r="L1971" t="s">
        <v>3287</v>
      </c>
      <c r="M1971">
        <f>IF(ABS(I1971-H1972)&lt;=100,M1970,M1970+1)</f>
        <v>1116</v>
      </c>
      <c r="N1971">
        <f t="shared" si="64"/>
        <v>1116</v>
      </c>
      <c r="O1971">
        <f t="shared" si="65"/>
        <v>1116</v>
      </c>
    </row>
    <row r="1972" spans="1:15" x14ac:dyDescent="0.35">
      <c r="A1972" t="s">
        <v>26</v>
      </c>
      <c r="B1972" t="s">
        <v>32</v>
      </c>
      <c r="C1972" t="s">
        <v>20</v>
      </c>
      <c r="D1972" t="s">
        <v>21</v>
      </c>
      <c r="E1972" t="s">
        <v>5</v>
      </c>
      <c r="G1972" t="s">
        <v>22</v>
      </c>
      <c r="H1972">
        <v>1342991</v>
      </c>
      <c r="I1972">
        <v>1343245</v>
      </c>
      <c r="J1972" t="s">
        <v>30</v>
      </c>
      <c r="K1972" t="s">
        <v>28</v>
      </c>
      <c r="L1972" t="s">
        <v>3289</v>
      </c>
      <c r="M1972">
        <f>IF(ABS(I1972-H1973)&lt;=100,M1971,M1971+1)</f>
        <v>1117</v>
      </c>
      <c r="N1972" t="str">
        <f t="shared" si="64"/>
        <v>0</v>
      </c>
      <c r="O1972">
        <f t="shared" si="65"/>
        <v>1116</v>
      </c>
    </row>
    <row r="1973" spans="1:15" x14ac:dyDescent="0.35">
      <c r="A1973" t="s">
        <v>26</v>
      </c>
      <c r="B1973" t="s">
        <v>32</v>
      </c>
      <c r="C1973" t="s">
        <v>20</v>
      </c>
      <c r="D1973" t="s">
        <v>21</v>
      </c>
      <c r="E1973" t="s">
        <v>5</v>
      </c>
      <c r="G1973" t="s">
        <v>22</v>
      </c>
      <c r="H1973">
        <v>1345538</v>
      </c>
      <c r="I1973">
        <v>1346092</v>
      </c>
      <c r="J1973" t="s">
        <v>30</v>
      </c>
      <c r="K1973" t="s">
        <v>968</v>
      </c>
      <c r="L1973" t="s">
        <v>3299</v>
      </c>
      <c r="M1973">
        <f>IF(ABS(I1973-H1974)&lt;=100,M1972,M1972+1)</f>
        <v>1118</v>
      </c>
      <c r="N1973" t="str">
        <f t="shared" si="64"/>
        <v>0</v>
      </c>
      <c r="O1973">
        <f t="shared" si="65"/>
        <v>1117</v>
      </c>
    </row>
    <row r="1974" spans="1:15" x14ac:dyDescent="0.35">
      <c r="A1974" t="s">
        <v>26</v>
      </c>
      <c r="B1974" t="s">
        <v>32</v>
      </c>
      <c r="C1974" t="s">
        <v>20</v>
      </c>
      <c r="D1974" t="s">
        <v>21</v>
      </c>
      <c r="E1974" t="s">
        <v>5</v>
      </c>
      <c r="G1974" t="s">
        <v>22</v>
      </c>
      <c r="H1974">
        <v>1348099</v>
      </c>
      <c r="I1974">
        <v>1349547</v>
      </c>
      <c r="J1974" t="s">
        <v>30</v>
      </c>
      <c r="K1974" t="s">
        <v>2217</v>
      </c>
      <c r="L1974" t="s">
        <v>3306</v>
      </c>
      <c r="M1974">
        <f>IF(ABS(I1974-H1975)&lt;=100,M1973,M1973+1)</f>
        <v>1119</v>
      </c>
      <c r="N1974" t="str">
        <f t="shared" si="64"/>
        <v>0</v>
      </c>
      <c r="O1974">
        <f t="shared" si="65"/>
        <v>1118</v>
      </c>
    </row>
    <row r="1975" spans="1:15" x14ac:dyDescent="0.35">
      <c r="A1975" t="s">
        <v>26</v>
      </c>
      <c r="B1975" t="s">
        <v>32</v>
      </c>
      <c r="C1975" t="s">
        <v>20</v>
      </c>
      <c r="D1975" t="s">
        <v>21</v>
      </c>
      <c r="E1975" t="s">
        <v>5</v>
      </c>
      <c r="G1975" t="s">
        <v>22</v>
      </c>
      <c r="H1975">
        <v>1356545</v>
      </c>
      <c r="I1975">
        <v>1356745</v>
      </c>
      <c r="J1975" t="s">
        <v>30</v>
      </c>
      <c r="K1975" t="s">
        <v>3323</v>
      </c>
      <c r="L1975" t="s">
        <v>3322</v>
      </c>
      <c r="M1975">
        <f>IF(ABS(I1975-H1976)&lt;=100,M1974,M1974+1)</f>
        <v>1120</v>
      </c>
      <c r="N1975" t="str">
        <f t="shared" si="64"/>
        <v>0</v>
      </c>
      <c r="O1975">
        <f t="shared" si="65"/>
        <v>1119</v>
      </c>
    </row>
    <row r="1976" spans="1:15" x14ac:dyDescent="0.35">
      <c r="A1976" t="s">
        <v>26</v>
      </c>
      <c r="B1976" t="s">
        <v>32</v>
      </c>
      <c r="C1976" t="s">
        <v>20</v>
      </c>
      <c r="D1976" t="s">
        <v>21</v>
      </c>
      <c r="E1976" t="s">
        <v>5</v>
      </c>
      <c r="G1976" t="s">
        <v>22</v>
      </c>
      <c r="H1976">
        <v>1364349</v>
      </c>
      <c r="I1976">
        <v>1365179</v>
      </c>
      <c r="J1976" t="s">
        <v>30</v>
      </c>
      <c r="K1976" t="s">
        <v>3338</v>
      </c>
      <c r="L1976" t="s">
        <v>3337</v>
      </c>
      <c r="M1976">
        <f>IF(ABS(I1976-H1977)&lt;=100,M1975,M1975+1)</f>
        <v>1121</v>
      </c>
      <c r="N1976" t="str">
        <f t="shared" si="64"/>
        <v>0</v>
      </c>
      <c r="O1976">
        <f t="shared" si="65"/>
        <v>1120</v>
      </c>
    </row>
    <row r="1977" spans="1:15" x14ac:dyDescent="0.35">
      <c r="A1977" t="s">
        <v>26</v>
      </c>
      <c r="B1977" t="s">
        <v>32</v>
      </c>
      <c r="C1977" t="s">
        <v>20</v>
      </c>
      <c r="D1977" t="s">
        <v>21</v>
      </c>
      <c r="E1977" t="s">
        <v>5</v>
      </c>
      <c r="G1977" t="s">
        <v>22</v>
      </c>
      <c r="H1977">
        <v>1368788</v>
      </c>
      <c r="I1977">
        <v>1369048</v>
      </c>
      <c r="J1977" t="s">
        <v>30</v>
      </c>
      <c r="K1977" t="s">
        <v>28</v>
      </c>
      <c r="L1977" t="s">
        <v>3348</v>
      </c>
      <c r="M1977">
        <f>IF(ABS(I1977-H1978)&lt;=100,M1976,M1976+1)</f>
        <v>1122</v>
      </c>
      <c r="N1977" t="str">
        <f t="shared" si="64"/>
        <v>0</v>
      </c>
      <c r="O1977">
        <f t="shared" si="65"/>
        <v>1121</v>
      </c>
    </row>
    <row r="1978" spans="1:15" x14ac:dyDescent="0.35">
      <c r="A1978" t="s">
        <v>26</v>
      </c>
      <c r="B1978" t="s">
        <v>32</v>
      </c>
      <c r="C1978" t="s">
        <v>20</v>
      </c>
      <c r="D1978" t="s">
        <v>21</v>
      </c>
      <c r="E1978" t="s">
        <v>5</v>
      </c>
      <c r="G1978" t="s">
        <v>22</v>
      </c>
      <c r="H1978">
        <v>1370411</v>
      </c>
      <c r="I1978">
        <v>1370740</v>
      </c>
      <c r="J1978" t="s">
        <v>30</v>
      </c>
      <c r="K1978" t="s">
        <v>3354</v>
      </c>
      <c r="L1978" t="s">
        <v>3353</v>
      </c>
      <c r="M1978">
        <f>IF(ABS(I1978-H1979)&lt;=100,M1977,M1977+1)</f>
        <v>1123</v>
      </c>
      <c r="N1978" t="str">
        <f t="shared" si="64"/>
        <v>0</v>
      </c>
      <c r="O1978">
        <f t="shared" si="65"/>
        <v>1122</v>
      </c>
    </row>
    <row r="1979" spans="1:15" x14ac:dyDescent="0.35">
      <c r="A1979" t="s">
        <v>26</v>
      </c>
      <c r="B1979" t="s">
        <v>32</v>
      </c>
      <c r="C1979" t="s">
        <v>20</v>
      </c>
      <c r="D1979" t="s">
        <v>21</v>
      </c>
      <c r="E1979" t="s">
        <v>5</v>
      </c>
      <c r="G1979" t="s">
        <v>22</v>
      </c>
      <c r="H1979">
        <v>1372828</v>
      </c>
      <c r="I1979">
        <v>1373139</v>
      </c>
      <c r="J1979" t="s">
        <v>30</v>
      </c>
      <c r="K1979" t="s">
        <v>28</v>
      </c>
      <c r="L1979" t="s">
        <v>3358</v>
      </c>
      <c r="M1979">
        <f>IF(ABS(I1979-H1980)&lt;=100,M1978,M1978+1)</f>
        <v>1124</v>
      </c>
      <c r="N1979" t="str">
        <f t="shared" si="64"/>
        <v>0</v>
      </c>
      <c r="O1979">
        <f t="shared" si="65"/>
        <v>1123</v>
      </c>
    </row>
    <row r="1980" spans="1:15" x14ac:dyDescent="0.35">
      <c r="A1980" t="s">
        <v>26</v>
      </c>
      <c r="B1980" t="s">
        <v>32</v>
      </c>
      <c r="C1980" t="s">
        <v>20</v>
      </c>
      <c r="D1980" t="s">
        <v>21</v>
      </c>
      <c r="E1980" t="s">
        <v>5</v>
      </c>
      <c r="G1980" t="s">
        <v>22</v>
      </c>
      <c r="H1980">
        <v>1375664</v>
      </c>
      <c r="I1980">
        <v>1375867</v>
      </c>
      <c r="J1980" t="s">
        <v>30</v>
      </c>
      <c r="K1980" t="s">
        <v>28</v>
      </c>
      <c r="L1980" t="s">
        <v>3367</v>
      </c>
      <c r="M1980">
        <f>IF(ABS(I1980-H1981)&lt;=100,M1979,M1979+1)</f>
        <v>1125</v>
      </c>
      <c r="N1980" t="str">
        <f t="shared" si="64"/>
        <v>0</v>
      </c>
      <c r="O1980">
        <f t="shared" si="65"/>
        <v>1124</v>
      </c>
    </row>
    <row r="1981" spans="1:15" x14ac:dyDescent="0.35">
      <c r="A1981" t="s">
        <v>26</v>
      </c>
      <c r="B1981" t="s">
        <v>32</v>
      </c>
      <c r="C1981" t="s">
        <v>20</v>
      </c>
      <c r="D1981" t="s">
        <v>21</v>
      </c>
      <c r="E1981" t="s">
        <v>5</v>
      </c>
      <c r="G1981" t="s">
        <v>22</v>
      </c>
      <c r="H1981">
        <v>1380887</v>
      </c>
      <c r="I1981">
        <v>1382386</v>
      </c>
      <c r="J1981" t="s">
        <v>30</v>
      </c>
      <c r="K1981" t="s">
        <v>181</v>
      </c>
      <c r="L1981" t="s">
        <v>3382</v>
      </c>
      <c r="M1981">
        <f>IF(ABS(I1981-H1982)&lt;=100,M1980,M1980+1)</f>
        <v>1126</v>
      </c>
      <c r="N1981" t="str">
        <f t="shared" si="64"/>
        <v>0</v>
      </c>
      <c r="O1981">
        <f t="shared" si="65"/>
        <v>1125</v>
      </c>
    </row>
    <row r="1982" spans="1:15" x14ac:dyDescent="0.35">
      <c r="A1982" t="s">
        <v>26</v>
      </c>
      <c r="B1982" t="s">
        <v>32</v>
      </c>
      <c r="C1982" t="s">
        <v>20</v>
      </c>
      <c r="D1982" t="s">
        <v>21</v>
      </c>
      <c r="E1982" t="s">
        <v>5</v>
      </c>
      <c r="G1982" t="s">
        <v>22</v>
      </c>
      <c r="H1982">
        <v>1383756</v>
      </c>
      <c r="I1982">
        <v>1384196</v>
      </c>
      <c r="J1982" t="s">
        <v>30</v>
      </c>
      <c r="K1982" t="s">
        <v>1553</v>
      </c>
      <c r="L1982" t="s">
        <v>3387</v>
      </c>
      <c r="M1982">
        <f>IF(ABS(I1982-H1983)&lt;=100,M1981,M1981+1)</f>
        <v>1127</v>
      </c>
      <c r="N1982" t="str">
        <f t="shared" si="64"/>
        <v>0</v>
      </c>
      <c r="O1982">
        <f t="shared" si="65"/>
        <v>1126</v>
      </c>
    </row>
    <row r="1983" spans="1:15" x14ac:dyDescent="0.35">
      <c r="A1983" t="s">
        <v>26</v>
      </c>
      <c r="B1983" t="s">
        <v>32</v>
      </c>
      <c r="C1983" t="s">
        <v>20</v>
      </c>
      <c r="D1983" t="s">
        <v>21</v>
      </c>
      <c r="E1983" t="s">
        <v>5</v>
      </c>
      <c r="G1983" t="s">
        <v>22</v>
      </c>
      <c r="H1983">
        <v>1388500</v>
      </c>
      <c r="I1983">
        <v>1389603</v>
      </c>
      <c r="J1983" t="s">
        <v>30</v>
      </c>
      <c r="K1983" t="s">
        <v>3402</v>
      </c>
      <c r="L1983" t="s">
        <v>3401</v>
      </c>
      <c r="M1983">
        <f>IF(ABS(I1983-H1984)&lt;=100,M1982,M1982+1)</f>
        <v>1128</v>
      </c>
      <c r="N1983" t="str">
        <f t="shared" si="64"/>
        <v>0</v>
      </c>
      <c r="O1983">
        <f t="shared" si="65"/>
        <v>1127</v>
      </c>
    </row>
    <row r="1984" spans="1:15" x14ac:dyDescent="0.35">
      <c r="A1984" t="s">
        <v>26</v>
      </c>
      <c r="B1984" t="s">
        <v>32</v>
      </c>
      <c r="C1984" t="s">
        <v>20</v>
      </c>
      <c r="D1984" t="s">
        <v>21</v>
      </c>
      <c r="E1984" t="s">
        <v>5</v>
      </c>
      <c r="G1984" t="s">
        <v>22</v>
      </c>
      <c r="H1984">
        <v>1390814</v>
      </c>
      <c r="I1984">
        <v>1391461</v>
      </c>
      <c r="J1984" t="s">
        <v>30</v>
      </c>
      <c r="K1984" t="s">
        <v>3409</v>
      </c>
      <c r="L1984" t="s">
        <v>3408</v>
      </c>
      <c r="M1984">
        <f>IF(ABS(I1984-H1985)&lt;=100,M1983,M1983+1)</f>
        <v>1129</v>
      </c>
      <c r="N1984">
        <f t="shared" si="64"/>
        <v>1129</v>
      </c>
      <c r="O1984">
        <f t="shared" si="65"/>
        <v>1128</v>
      </c>
    </row>
    <row r="1985" spans="1:15" x14ac:dyDescent="0.35">
      <c r="A1985" t="s">
        <v>26</v>
      </c>
      <c r="B1985" t="s">
        <v>32</v>
      </c>
      <c r="C1985" t="s">
        <v>20</v>
      </c>
      <c r="D1985" t="s">
        <v>21</v>
      </c>
      <c r="E1985" t="s">
        <v>5</v>
      </c>
      <c r="G1985" t="s">
        <v>22</v>
      </c>
      <c r="H1985">
        <v>1399361</v>
      </c>
      <c r="I1985">
        <v>1399582</v>
      </c>
      <c r="J1985" t="s">
        <v>30</v>
      </c>
      <c r="K1985" t="s">
        <v>53</v>
      </c>
      <c r="L1985" t="s">
        <v>3426</v>
      </c>
      <c r="M1985">
        <f>IF(ABS(I1985-H1986)&lt;=100,M1984,M1984+1)</f>
        <v>1129</v>
      </c>
      <c r="N1985">
        <f t="shared" si="64"/>
        <v>1129</v>
      </c>
      <c r="O1985">
        <f t="shared" si="65"/>
        <v>1129</v>
      </c>
    </row>
    <row r="1986" spans="1:15" x14ac:dyDescent="0.35">
      <c r="A1986" t="s">
        <v>26</v>
      </c>
      <c r="B1986" t="s">
        <v>32</v>
      </c>
      <c r="C1986" t="s">
        <v>20</v>
      </c>
      <c r="D1986" t="s">
        <v>21</v>
      </c>
      <c r="E1986" t="s">
        <v>5</v>
      </c>
      <c r="G1986" t="s">
        <v>22</v>
      </c>
      <c r="H1986">
        <v>1399633</v>
      </c>
      <c r="I1986">
        <v>1400073</v>
      </c>
      <c r="J1986" t="s">
        <v>30</v>
      </c>
      <c r="K1986" t="s">
        <v>28</v>
      </c>
      <c r="L1986" t="s">
        <v>3428</v>
      </c>
      <c r="M1986">
        <f>IF(ABS(I1986-H1987)&lt;=100,M1985,M1985+1)</f>
        <v>1130</v>
      </c>
      <c r="N1986">
        <f t="shared" ref="N1986:N2049" si="66">IF(COUNTIF(M$1:M$3238,M1986)=1,"0",M1986)</f>
        <v>1130</v>
      </c>
      <c r="O1986">
        <f t="shared" si="65"/>
        <v>1129</v>
      </c>
    </row>
    <row r="1987" spans="1:15" x14ac:dyDescent="0.35">
      <c r="A1987" t="s">
        <v>26</v>
      </c>
      <c r="B1987" t="s">
        <v>32</v>
      </c>
      <c r="C1987" t="s">
        <v>20</v>
      </c>
      <c r="D1987" t="s">
        <v>21</v>
      </c>
      <c r="E1987" t="s">
        <v>5</v>
      </c>
      <c r="G1987" t="s">
        <v>22</v>
      </c>
      <c r="H1987">
        <v>1412226</v>
      </c>
      <c r="I1987">
        <v>1412786</v>
      </c>
      <c r="J1987" t="s">
        <v>30</v>
      </c>
      <c r="K1987" t="s">
        <v>28</v>
      </c>
      <c r="L1987" t="s">
        <v>3457</v>
      </c>
      <c r="M1987">
        <f>IF(ABS(I1987-H1988)&lt;=100,M1986,M1986+1)</f>
        <v>1130</v>
      </c>
      <c r="N1987">
        <f t="shared" si="66"/>
        <v>1130</v>
      </c>
      <c r="O1987">
        <f t="shared" ref="O1987:O2050" si="67">M1986</f>
        <v>1130</v>
      </c>
    </row>
    <row r="1988" spans="1:15" x14ac:dyDescent="0.35">
      <c r="A1988" t="s">
        <v>26</v>
      </c>
      <c r="B1988" t="s">
        <v>32</v>
      </c>
      <c r="C1988" t="s">
        <v>20</v>
      </c>
      <c r="D1988" t="s">
        <v>21</v>
      </c>
      <c r="E1988" t="s">
        <v>5</v>
      </c>
      <c r="G1988" t="s">
        <v>22</v>
      </c>
      <c r="H1988">
        <v>1412872</v>
      </c>
      <c r="I1988">
        <v>1414362</v>
      </c>
      <c r="J1988" t="s">
        <v>30</v>
      </c>
      <c r="K1988" t="s">
        <v>1672</v>
      </c>
      <c r="L1988" t="s">
        <v>3459</v>
      </c>
      <c r="M1988">
        <f>IF(ABS(I1988-H1989)&lt;=100,M1987,M1987+1)</f>
        <v>1131</v>
      </c>
      <c r="N1988" t="str">
        <f t="shared" si="66"/>
        <v>0</v>
      </c>
      <c r="O1988">
        <f t="shared" si="67"/>
        <v>1130</v>
      </c>
    </row>
    <row r="1989" spans="1:15" x14ac:dyDescent="0.35">
      <c r="A1989" t="s">
        <v>26</v>
      </c>
      <c r="B1989" t="s">
        <v>32</v>
      </c>
      <c r="C1989" t="s">
        <v>20</v>
      </c>
      <c r="D1989" t="s">
        <v>21</v>
      </c>
      <c r="E1989" t="s">
        <v>5</v>
      </c>
      <c r="G1989" t="s">
        <v>22</v>
      </c>
      <c r="H1989">
        <v>1414469</v>
      </c>
      <c r="I1989">
        <v>1415842</v>
      </c>
      <c r="J1989" t="s">
        <v>30</v>
      </c>
      <c r="K1989" t="s">
        <v>1531</v>
      </c>
      <c r="L1989" t="s">
        <v>3461</v>
      </c>
      <c r="M1989">
        <f>IF(ABS(I1989-H1990)&lt;=100,M1988,M1988+1)</f>
        <v>1132</v>
      </c>
      <c r="N1989" t="str">
        <f t="shared" si="66"/>
        <v>0</v>
      </c>
      <c r="O1989">
        <f t="shared" si="67"/>
        <v>1131</v>
      </c>
    </row>
    <row r="1990" spans="1:15" x14ac:dyDescent="0.35">
      <c r="A1990" t="s">
        <v>26</v>
      </c>
      <c r="B1990" t="s">
        <v>32</v>
      </c>
      <c r="C1990" t="s">
        <v>20</v>
      </c>
      <c r="D1990" t="s">
        <v>21</v>
      </c>
      <c r="E1990" t="s">
        <v>5</v>
      </c>
      <c r="G1990" t="s">
        <v>22</v>
      </c>
      <c r="H1990">
        <v>1416934</v>
      </c>
      <c r="I1990">
        <v>1417206</v>
      </c>
      <c r="J1990" t="s">
        <v>30</v>
      </c>
      <c r="K1990" t="s">
        <v>28</v>
      </c>
      <c r="L1990" t="s">
        <v>3466</v>
      </c>
      <c r="M1990">
        <f>IF(ABS(I1990-H1991)&lt;=100,M1989,M1989+1)</f>
        <v>1133</v>
      </c>
      <c r="N1990" t="str">
        <f t="shared" si="66"/>
        <v>0</v>
      </c>
      <c r="O1990">
        <f t="shared" si="67"/>
        <v>1132</v>
      </c>
    </row>
    <row r="1991" spans="1:15" x14ac:dyDescent="0.35">
      <c r="A1991" t="s">
        <v>26</v>
      </c>
      <c r="B1991" t="s">
        <v>32</v>
      </c>
      <c r="C1991" t="s">
        <v>20</v>
      </c>
      <c r="D1991" t="s">
        <v>21</v>
      </c>
      <c r="E1991" t="s">
        <v>5</v>
      </c>
      <c r="G1991" t="s">
        <v>22</v>
      </c>
      <c r="H1991">
        <v>1418131</v>
      </c>
      <c r="I1991">
        <v>1418427</v>
      </c>
      <c r="J1991" t="s">
        <v>30</v>
      </c>
      <c r="K1991" t="s">
        <v>28</v>
      </c>
      <c r="L1991" t="s">
        <v>3470</v>
      </c>
      <c r="M1991">
        <f>IF(ABS(I1991-H1992)&lt;=100,M1990,M1990+1)</f>
        <v>1134</v>
      </c>
      <c r="N1991">
        <f t="shared" si="66"/>
        <v>1134</v>
      </c>
      <c r="O1991">
        <f t="shared" si="67"/>
        <v>1133</v>
      </c>
    </row>
    <row r="1992" spans="1:15" x14ac:dyDescent="0.35">
      <c r="A1992" t="s">
        <v>26</v>
      </c>
      <c r="B1992" t="s">
        <v>32</v>
      </c>
      <c r="C1992" t="s">
        <v>20</v>
      </c>
      <c r="D1992" t="s">
        <v>21</v>
      </c>
      <c r="E1992" t="s">
        <v>5</v>
      </c>
      <c r="G1992" t="s">
        <v>22</v>
      </c>
      <c r="H1992">
        <v>1419864</v>
      </c>
      <c r="I1992">
        <v>1421675</v>
      </c>
      <c r="J1992" t="s">
        <v>30</v>
      </c>
      <c r="K1992" t="s">
        <v>285</v>
      </c>
      <c r="L1992" t="s">
        <v>3476</v>
      </c>
      <c r="M1992">
        <f>IF(ABS(I1992-H1993)&lt;=100,M1991,M1991+1)</f>
        <v>1134</v>
      </c>
      <c r="N1992">
        <f t="shared" si="66"/>
        <v>1134</v>
      </c>
      <c r="O1992">
        <f t="shared" si="67"/>
        <v>1134</v>
      </c>
    </row>
    <row r="1993" spans="1:15" x14ac:dyDescent="0.35">
      <c r="A1993" t="s">
        <v>26</v>
      </c>
      <c r="B1993" t="s">
        <v>32</v>
      </c>
      <c r="C1993" t="s">
        <v>20</v>
      </c>
      <c r="D1993" t="s">
        <v>21</v>
      </c>
      <c r="E1993" t="s">
        <v>5</v>
      </c>
      <c r="G1993" t="s">
        <v>22</v>
      </c>
      <c r="H1993">
        <v>1421762</v>
      </c>
      <c r="I1993">
        <v>1422070</v>
      </c>
      <c r="J1993" t="s">
        <v>30</v>
      </c>
      <c r="K1993" t="s">
        <v>28</v>
      </c>
      <c r="L1993" t="s">
        <v>3478</v>
      </c>
      <c r="M1993">
        <f>IF(ABS(I1993-H1994)&lt;=100,M1992,M1992+1)</f>
        <v>1135</v>
      </c>
      <c r="N1993" t="str">
        <f t="shared" si="66"/>
        <v>0</v>
      </c>
      <c r="O1993">
        <f t="shared" si="67"/>
        <v>1134</v>
      </c>
    </row>
    <row r="1994" spans="1:15" x14ac:dyDescent="0.35">
      <c r="A1994" t="s">
        <v>26</v>
      </c>
      <c r="B1994" t="s">
        <v>32</v>
      </c>
      <c r="C1994" t="s">
        <v>20</v>
      </c>
      <c r="D1994" t="s">
        <v>21</v>
      </c>
      <c r="E1994" t="s">
        <v>5</v>
      </c>
      <c r="G1994" t="s">
        <v>22</v>
      </c>
      <c r="H1994">
        <v>1426651</v>
      </c>
      <c r="I1994">
        <v>1426980</v>
      </c>
      <c r="J1994" t="s">
        <v>30</v>
      </c>
      <c r="K1994" t="s">
        <v>1278</v>
      </c>
      <c r="L1994" t="s">
        <v>3491</v>
      </c>
      <c r="M1994">
        <f>IF(ABS(I1994-H1995)&lt;=100,M1993,M1993+1)</f>
        <v>1136</v>
      </c>
      <c r="N1994">
        <f t="shared" si="66"/>
        <v>1136</v>
      </c>
      <c r="O1994">
        <f t="shared" si="67"/>
        <v>1135</v>
      </c>
    </row>
    <row r="1995" spans="1:15" x14ac:dyDescent="0.35">
      <c r="A1995" t="s">
        <v>26</v>
      </c>
      <c r="B1995" t="s">
        <v>32</v>
      </c>
      <c r="C1995" t="s">
        <v>20</v>
      </c>
      <c r="D1995" t="s">
        <v>21</v>
      </c>
      <c r="E1995" t="s">
        <v>5</v>
      </c>
      <c r="G1995" t="s">
        <v>22</v>
      </c>
      <c r="H1995">
        <v>1427208</v>
      </c>
      <c r="I1995">
        <v>1428263</v>
      </c>
      <c r="J1995" t="s">
        <v>30</v>
      </c>
      <c r="K1995" t="s">
        <v>28</v>
      </c>
      <c r="L1995" t="s">
        <v>3493</v>
      </c>
      <c r="M1995">
        <f>IF(ABS(I1995-H1996)&lt;=100,M1994,M1994+1)</f>
        <v>1136</v>
      </c>
      <c r="N1995">
        <f t="shared" si="66"/>
        <v>1136</v>
      </c>
      <c r="O1995">
        <f t="shared" si="67"/>
        <v>1136</v>
      </c>
    </row>
    <row r="1996" spans="1:15" x14ac:dyDescent="0.35">
      <c r="A1996" t="s">
        <v>26</v>
      </c>
      <c r="B1996" t="s">
        <v>32</v>
      </c>
      <c r="C1996" t="s">
        <v>20</v>
      </c>
      <c r="D1996" t="s">
        <v>21</v>
      </c>
      <c r="E1996" t="s">
        <v>5</v>
      </c>
      <c r="G1996" t="s">
        <v>22</v>
      </c>
      <c r="H1996">
        <v>1428282</v>
      </c>
      <c r="I1996">
        <v>1428581</v>
      </c>
      <c r="J1996" t="s">
        <v>30</v>
      </c>
      <c r="K1996" t="s">
        <v>28</v>
      </c>
      <c r="L1996" t="s">
        <v>3495</v>
      </c>
      <c r="M1996">
        <f>IF(ABS(I1996-H1997)&lt;=100,M1995,M1995+1)</f>
        <v>1137</v>
      </c>
      <c r="N1996">
        <f t="shared" si="66"/>
        <v>1137</v>
      </c>
      <c r="O1996">
        <f t="shared" si="67"/>
        <v>1136</v>
      </c>
    </row>
    <row r="1997" spans="1:15" x14ac:dyDescent="0.35">
      <c r="A1997" t="s">
        <v>26</v>
      </c>
      <c r="B1997" t="s">
        <v>32</v>
      </c>
      <c r="C1997" t="s">
        <v>20</v>
      </c>
      <c r="D1997" t="s">
        <v>21</v>
      </c>
      <c r="E1997" t="s">
        <v>5</v>
      </c>
      <c r="G1997" t="s">
        <v>22</v>
      </c>
      <c r="H1997">
        <v>1439483</v>
      </c>
      <c r="I1997">
        <v>1440061</v>
      </c>
      <c r="J1997" t="s">
        <v>30</v>
      </c>
      <c r="K1997" t="s">
        <v>390</v>
      </c>
      <c r="L1997" t="s">
        <v>3518</v>
      </c>
      <c r="M1997">
        <f>IF(ABS(I1997-H1998)&lt;=100,M1996,M1996+1)</f>
        <v>1137</v>
      </c>
      <c r="N1997">
        <f t="shared" si="66"/>
        <v>1137</v>
      </c>
      <c r="O1997">
        <f t="shared" si="67"/>
        <v>1137</v>
      </c>
    </row>
    <row r="1998" spans="1:15" x14ac:dyDescent="0.35">
      <c r="A1998" t="s">
        <v>26</v>
      </c>
      <c r="B1998" t="s">
        <v>32</v>
      </c>
      <c r="C1998" t="s">
        <v>20</v>
      </c>
      <c r="D1998" t="s">
        <v>21</v>
      </c>
      <c r="E1998" t="s">
        <v>5</v>
      </c>
      <c r="G1998" t="s">
        <v>22</v>
      </c>
      <c r="H1998">
        <v>1440065</v>
      </c>
      <c r="I1998">
        <v>1440394</v>
      </c>
      <c r="J1998" t="s">
        <v>30</v>
      </c>
      <c r="K1998" t="s">
        <v>28</v>
      </c>
      <c r="L1998" t="s">
        <v>3520</v>
      </c>
      <c r="M1998">
        <f>IF(ABS(I1998-H1999)&lt;=100,M1997,M1997+1)</f>
        <v>1138</v>
      </c>
      <c r="N1998" t="str">
        <f t="shared" si="66"/>
        <v>0</v>
      </c>
      <c r="O1998">
        <f t="shared" si="67"/>
        <v>1137</v>
      </c>
    </row>
    <row r="1999" spans="1:15" x14ac:dyDescent="0.35">
      <c r="A1999" t="s">
        <v>26</v>
      </c>
      <c r="B1999" t="s">
        <v>32</v>
      </c>
      <c r="C1999" t="s">
        <v>20</v>
      </c>
      <c r="D1999" t="s">
        <v>21</v>
      </c>
      <c r="E1999" t="s">
        <v>5</v>
      </c>
      <c r="G1999" t="s">
        <v>22</v>
      </c>
      <c r="H1999">
        <v>1441623</v>
      </c>
      <c r="I1999">
        <v>1442183</v>
      </c>
      <c r="J1999" t="s">
        <v>30</v>
      </c>
      <c r="K1999" t="s">
        <v>129</v>
      </c>
      <c r="L1999" t="s">
        <v>3524</v>
      </c>
      <c r="M1999">
        <f>IF(ABS(I1999-H2000)&lt;=100,M1998,M1998+1)</f>
        <v>1139</v>
      </c>
      <c r="N1999" t="str">
        <f t="shared" si="66"/>
        <v>0</v>
      </c>
      <c r="O1999">
        <f t="shared" si="67"/>
        <v>1138</v>
      </c>
    </row>
    <row r="2000" spans="1:15" x14ac:dyDescent="0.35">
      <c r="A2000" t="s">
        <v>26</v>
      </c>
      <c r="B2000" t="s">
        <v>32</v>
      </c>
      <c r="C2000" t="s">
        <v>20</v>
      </c>
      <c r="D2000" t="s">
        <v>21</v>
      </c>
      <c r="E2000" t="s">
        <v>5</v>
      </c>
      <c r="G2000" t="s">
        <v>22</v>
      </c>
      <c r="H2000">
        <v>1445657</v>
      </c>
      <c r="I2000">
        <v>1446565</v>
      </c>
      <c r="J2000" t="s">
        <v>30</v>
      </c>
      <c r="K2000" t="s">
        <v>3532</v>
      </c>
      <c r="L2000" t="s">
        <v>3531</v>
      </c>
      <c r="M2000">
        <f>IF(ABS(I2000-H2001)&lt;=100,M1999,M1999+1)</f>
        <v>1140</v>
      </c>
      <c r="N2000" t="str">
        <f t="shared" si="66"/>
        <v>0</v>
      </c>
      <c r="O2000">
        <f t="shared" si="67"/>
        <v>1139</v>
      </c>
    </row>
    <row r="2001" spans="1:15" x14ac:dyDescent="0.35">
      <c r="A2001" t="s">
        <v>26</v>
      </c>
      <c r="B2001" t="s">
        <v>32</v>
      </c>
      <c r="C2001" t="s">
        <v>20</v>
      </c>
      <c r="D2001" t="s">
        <v>21</v>
      </c>
      <c r="E2001" t="s">
        <v>5</v>
      </c>
      <c r="G2001" t="s">
        <v>22</v>
      </c>
      <c r="H2001">
        <v>1448779</v>
      </c>
      <c r="I2001">
        <v>1449699</v>
      </c>
      <c r="J2001" t="s">
        <v>30</v>
      </c>
      <c r="K2001" t="s">
        <v>3540</v>
      </c>
      <c r="L2001" t="s">
        <v>3539</v>
      </c>
      <c r="M2001">
        <f>IF(ABS(I2001-H2002)&lt;=100,M2000,M2000+1)</f>
        <v>1141</v>
      </c>
      <c r="N2001" t="str">
        <f t="shared" si="66"/>
        <v>0</v>
      </c>
      <c r="O2001">
        <f t="shared" si="67"/>
        <v>1140</v>
      </c>
    </row>
    <row r="2002" spans="1:15" x14ac:dyDescent="0.35">
      <c r="A2002" t="s">
        <v>26</v>
      </c>
      <c r="B2002" t="s">
        <v>32</v>
      </c>
      <c r="C2002" t="s">
        <v>20</v>
      </c>
      <c r="D2002" t="s">
        <v>21</v>
      </c>
      <c r="E2002" t="s">
        <v>5</v>
      </c>
      <c r="G2002" t="s">
        <v>22</v>
      </c>
      <c r="H2002">
        <v>1459990</v>
      </c>
      <c r="I2002">
        <v>1461003</v>
      </c>
      <c r="J2002" t="s">
        <v>30</v>
      </c>
      <c r="K2002" t="s">
        <v>3564</v>
      </c>
      <c r="L2002" t="s">
        <v>3563</v>
      </c>
      <c r="M2002">
        <f>IF(ABS(I2002-H2003)&lt;=100,M2001,M2001+1)</f>
        <v>1142</v>
      </c>
      <c r="N2002" t="str">
        <f t="shared" si="66"/>
        <v>0</v>
      </c>
      <c r="O2002">
        <f t="shared" si="67"/>
        <v>1141</v>
      </c>
    </row>
    <row r="2003" spans="1:15" x14ac:dyDescent="0.35">
      <c r="A2003" t="s">
        <v>26</v>
      </c>
      <c r="B2003" t="s">
        <v>32</v>
      </c>
      <c r="C2003" t="s">
        <v>20</v>
      </c>
      <c r="D2003" t="s">
        <v>21</v>
      </c>
      <c r="E2003" t="s">
        <v>5</v>
      </c>
      <c r="G2003" t="s">
        <v>22</v>
      </c>
      <c r="H2003">
        <v>1461179</v>
      </c>
      <c r="I2003">
        <v>1462645</v>
      </c>
      <c r="J2003" t="s">
        <v>30</v>
      </c>
      <c r="K2003" t="s">
        <v>3464</v>
      </c>
      <c r="L2003" t="s">
        <v>3566</v>
      </c>
      <c r="M2003">
        <f>IF(ABS(I2003-H2004)&lt;=100,M2002,M2002+1)</f>
        <v>1143</v>
      </c>
      <c r="N2003" t="str">
        <f t="shared" si="66"/>
        <v>0</v>
      </c>
      <c r="O2003">
        <f t="shared" si="67"/>
        <v>1142</v>
      </c>
    </row>
    <row r="2004" spans="1:15" x14ac:dyDescent="0.35">
      <c r="A2004" t="s">
        <v>26</v>
      </c>
      <c r="B2004" t="s">
        <v>32</v>
      </c>
      <c r="C2004" t="s">
        <v>20</v>
      </c>
      <c r="D2004" t="s">
        <v>21</v>
      </c>
      <c r="E2004" t="s">
        <v>5</v>
      </c>
      <c r="G2004" t="s">
        <v>22</v>
      </c>
      <c r="H2004">
        <v>1464314</v>
      </c>
      <c r="I2004">
        <v>1464871</v>
      </c>
      <c r="J2004" t="s">
        <v>30</v>
      </c>
      <c r="K2004" t="s">
        <v>3571</v>
      </c>
      <c r="L2004" t="s">
        <v>3570</v>
      </c>
      <c r="M2004">
        <f>IF(ABS(I2004-H2005)&lt;=100,M2003,M2003+1)</f>
        <v>1144</v>
      </c>
      <c r="N2004">
        <f t="shared" si="66"/>
        <v>1144</v>
      </c>
      <c r="O2004">
        <f t="shared" si="67"/>
        <v>1143</v>
      </c>
    </row>
    <row r="2005" spans="1:15" x14ac:dyDescent="0.35">
      <c r="A2005" t="s">
        <v>26</v>
      </c>
      <c r="B2005" t="s">
        <v>32</v>
      </c>
      <c r="C2005" t="s">
        <v>20</v>
      </c>
      <c r="D2005" t="s">
        <v>21</v>
      </c>
      <c r="E2005" t="s">
        <v>5</v>
      </c>
      <c r="G2005" t="s">
        <v>22</v>
      </c>
      <c r="H2005">
        <v>1465153</v>
      </c>
      <c r="I2005">
        <v>1466583</v>
      </c>
      <c r="J2005" t="s">
        <v>30</v>
      </c>
      <c r="K2005" t="s">
        <v>3574</v>
      </c>
      <c r="L2005" t="s">
        <v>3573</v>
      </c>
      <c r="M2005">
        <f>IF(ABS(I2005-H2006)&lt;=100,M2004,M2004+1)</f>
        <v>1144</v>
      </c>
      <c r="N2005">
        <f t="shared" si="66"/>
        <v>1144</v>
      </c>
      <c r="O2005">
        <f t="shared" si="67"/>
        <v>1144</v>
      </c>
    </row>
    <row r="2006" spans="1:15" x14ac:dyDescent="0.35">
      <c r="A2006" t="s">
        <v>26</v>
      </c>
      <c r="B2006" t="s">
        <v>32</v>
      </c>
      <c r="C2006" t="s">
        <v>20</v>
      </c>
      <c r="D2006" t="s">
        <v>21</v>
      </c>
      <c r="E2006" t="s">
        <v>5</v>
      </c>
      <c r="G2006" t="s">
        <v>22</v>
      </c>
      <c r="H2006">
        <v>1466580</v>
      </c>
      <c r="I2006">
        <v>1467125</v>
      </c>
      <c r="J2006" t="s">
        <v>30</v>
      </c>
      <c r="K2006" t="s">
        <v>125</v>
      </c>
      <c r="L2006" t="s">
        <v>3576</v>
      </c>
      <c r="M2006">
        <f>IF(ABS(I2006-H2007)&lt;=100,M2005,M2005+1)</f>
        <v>1145</v>
      </c>
      <c r="N2006" t="str">
        <f t="shared" si="66"/>
        <v>0</v>
      </c>
      <c r="O2006">
        <f t="shared" si="67"/>
        <v>1144</v>
      </c>
    </row>
    <row r="2007" spans="1:15" x14ac:dyDescent="0.35">
      <c r="A2007" t="s">
        <v>26</v>
      </c>
      <c r="B2007" t="s">
        <v>32</v>
      </c>
      <c r="C2007" t="s">
        <v>20</v>
      </c>
      <c r="D2007" t="s">
        <v>21</v>
      </c>
      <c r="E2007" t="s">
        <v>5</v>
      </c>
      <c r="G2007" t="s">
        <v>22</v>
      </c>
      <c r="H2007">
        <v>1468229</v>
      </c>
      <c r="I2007">
        <v>1468705</v>
      </c>
      <c r="J2007" t="s">
        <v>30</v>
      </c>
      <c r="K2007" t="s">
        <v>1278</v>
      </c>
      <c r="L2007" t="s">
        <v>3581</v>
      </c>
      <c r="M2007">
        <f>IF(ABS(I2007-H2008)&lt;=100,M2006,M2006+1)</f>
        <v>1146</v>
      </c>
      <c r="N2007">
        <f t="shared" si="66"/>
        <v>1146</v>
      </c>
      <c r="O2007">
        <f t="shared" si="67"/>
        <v>1145</v>
      </c>
    </row>
    <row r="2008" spans="1:15" x14ac:dyDescent="0.35">
      <c r="A2008" t="s">
        <v>26</v>
      </c>
      <c r="B2008" t="s">
        <v>32</v>
      </c>
      <c r="C2008" t="s">
        <v>20</v>
      </c>
      <c r="D2008" t="s">
        <v>21</v>
      </c>
      <c r="E2008" t="s">
        <v>5</v>
      </c>
      <c r="G2008" t="s">
        <v>22</v>
      </c>
      <c r="H2008">
        <v>1470613</v>
      </c>
      <c r="I2008">
        <v>1472637</v>
      </c>
      <c r="J2008" t="s">
        <v>30</v>
      </c>
      <c r="K2008" t="s">
        <v>28</v>
      </c>
      <c r="L2008" t="s">
        <v>3586</v>
      </c>
      <c r="M2008">
        <f>IF(ABS(I2008-H2009)&lt;=100,M2007,M2007+1)</f>
        <v>1146</v>
      </c>
      <c r="N2008">
        <f t="shared" si="66"/>
        <v>1146</v>
      </c>
      <c r="O2008">
        <f t="shared" si="67"/>
        <v>1146</v>
      </c>
    </row>
    <row r="2009" spans="1:15" x14ac:dyDescent="0.35">
      <c r="A2009" t="s">
        <v>26</v>
      </c>
      <c r="B2009" t="s">
        <v>32</v>
      </c>
      <c r="C2009" t="s">
        <v>20</v>
      </c>
      <c r="D2009" t="s">
        <v>21</v>
      </c>
      <c r="E2009" t="s">
        <v>5</v>
      </c>
      <c r="G2009" t="s">
        <v>22</v>
      </c>
      <c r="H2009">
        <v>1472692</v>
      </c>
      <c r="I2009">
        <v>1473597</v>
      </c>
      <c r="J2009" t="s">
        <v>30</v>
      </c>
      <c r="K2009" t="s">
        <v>40</v>
      </c>
      <c r="L2009" t="s">
        <v>3588</v>
      </c>
      <c r="M2009">
        <f>IF(ABS(I2009-H2010)&lt;=100,M2008,M2008+1)</f>
        <v>1147</v>
      </c>
      <c r="N2009" t="str">
        <f t="shared" si="66"/>
        <v>0</v>
      </c>
      <c r="O2009">
        <f t="shared" si="67"/>
        <v>1146</v>
      </c>
    </row>
    <row r="2010" spans="1:15" x14ac:dyDescent="0.35">
      <c r="A2010" t="s">
        <v>26</v>
      </c>
      <c r="B2010" t="s">
        <v>32</v>
      </c>
      <c r="C2010" t="s">
        <v>20</v>
      </c>
      <c r="D2010" t="s">
        <v>21</v>
      </c>
      <c r="E2010" t="s">
        <v>5</v>
      </c>
      <c r="G2010" t="s">
        <v>22</v>
      </c>
      <c r="H2010">
        <v>1479938</v>
      </c>
      <c r="I2010">
        <v>1480999</v>
      </c>
      <c r="J2010" t="s">
        <v>30</v>
      </c>
      <c r="K2010" t="s">
        <v>28</v>
      </c>
      <c r="L2010" t="s">
        <v>3602</v>
      </c>
      <c r="M2010">
        <f>IF(ABS(I2010-H2011)&lt;=100,M2009,M2009+1)</f>
        <v>1148</v>
      </c>
      <c r="N2010">
        <f t="shared" si="66"/>
        <v>1148</v>
      </c>
      <c r="O2010">
        <f t="shared" si="67"/>
        <v>1147</v>
      </c>
    </row>
    <row r="2011" spans="1:15" x14ac:dyDescent="0.35">
      <c r="A2011" t="s">
        <v>26</v>
      </c>
      <c r="B2011" t="s">
        <v>32</v>
      </c>
      <c r="C2011" t="s">
        <v>20</v>
      </c>
      <c r="D2011" t="s">
        <v>21</v>
      </c>
      <c r="E2011" t="s">
        <v>5</v>
      </c>
      <c r="G2011" t="s">
        <v>22</v>
      </c>
      <c r="H2011">
        <v>1483324</v>
      </c>
      <c r="I2011">
        <v>1484085</v>
      </c>
      <c r="J2011" t="s">
        <v>30</v>
      </c>
      <c r="K2011" t="s">
        <v>3613</v>
      </c>
      <c r="L2011" t="s">
        <v>3612</v>
      </c>
      <c r="M2011">
        <f>IF(ABS(I2011-H2012)&lt;=100,M2010,M2010+1)</f>
        <v>1148</v>
      </c>
      <c r="N2011">
        <f t="shared" si="66"/>
        <v>1148</v>
      </c>
      <c r="O2011">
        <f t="shared" si="67"/>
        <v>1148</v>
      </c>
    </row>
    <row r="2012" spans="1:15" x14ac:dyDescent="0.35">
      <c r="A2012" t="s">
        <v>26</v>
      </c>
      <c r="B2012" t="s">
        <v>32</v>
      </c>
      <c r="C2012" t="s">
        <v>20</v>
      </c>
      <c r="D2012" t="s">
        <v>21</v>
      </c>
      <c r="E2012" t="s">
        <v>5</v>
      </c>
      <c r="G2012" t="s">
        <v>22</v>
      </c>
      <c r="H2012">
        <v>1484072</v>
      </c>
      <c r="I2012">
        <v>1485175</v>
      </c>
      <c r="J2012" t="s">
        <v>30</v>
      </c>
      <c r="K2012" t="s">
        <v>3616</v>
      </c>
      <c r="L2012" t="s">
        <v>3615</v>
      </c>
      <c r="M2012">
        <f>IF(ABS(I2012-H2013)&lt;=100,M2011,M2011+1)</f>
        <v>1148</v>
      </c>
      <c r="N2012">
        <f t="shared" si="66"/>
        <v>1148</v>
      </c>
      <c r="O2012">
        <f t="shared" si="67"/>
        <v>1148</v>
      </c>
    </row>
    <row r="2013" spans="1:15" x14ac:dyDescent="0.35">
      <c r="A2013" t="s">
        <v>26</v>
      </c>
      <c r="B2013" t="s">
        <v>32</v>
      </c>
      <c r="C2013" t="s">
        <v>20</v>
      </c>
      <c r="D2013" t="s">
        <v>21</v>
      </c>
      <c r="E2013" t="s">
        <v>5</v>
      </c>
      <c r="G2013" t="s">
        <v>22</v>
      </c>
      <c r="H2013">
        <v>1485172</v>
      </c>
      <c r="I2013">
        <v>1485744</v>
      </c>
      <c r="J2013" t="s">
        <v>30</v>
      </c>
      <c r="K2013" t="s">
        <v>28</v>
      </c>
      <c r="L2013" t="s">
        <v>3618</v>
      </c>
      <c r="M2013">
        <f>IF(ABS(I2013-H2014)&lt;=100,M2012,M2012+1)</f>
        <v>1149</v>
      </c>
      <c r="N2013" t="str">
        <f t="shared" si="66"/>
        <v>0</v>
      </c>
      <c r="O2013">
        <f t="shared" si="67"/>
        <v>1148</v>
      </c>
    </row>
    <row r="2014" spans="1:15" x14ac:dyDescent="0.35">
      <c r="A2014" t="s">
        <v>26</v>
      </c>
      <c r="B2014" t="s">
        <v>32</v>
      </c>
      <c r="C2014" t="s">
        <v>20</v>
      </c>
      <c r="D2014" t="s">
        <v>21</v>
      </c>
      <c r="E2014" t="s">
        <v>5</v>
      </c>
      <c r="G2014" t="s">
        <v>22</v>
      </c>
      <c r="H2014">
        <v>1488124</v>
      </c>
      <c r="I2014">
        <v>1488861</v>
      </c>
      <c r="J2014" t="s">
        <v>30</v>
      </c>
      <c r="K2014" t="s">
        <v>1553</v>
      </c>
      <c r="L2014" t="s">
        <v>3626</v>
      </c>
      <c r="M2014">
        <f>IF(ABS(I2014-H2015)&lt;=100,M2013,M2013+1)</f>
        <v>1150</v>
      </c>
      <c r="N2014">
        <f t="shared" si="66"/>
        <v>1150</v>
      </c>
      <c r="O2014">
        <f t="shared" si="67"/>
        <v>1149</v>
      </c>
    </row>
    <row r="2015" spans="1:15" x14ac:dyDescent="0.35">
      <c r="A2015" t="s">
        <v>26</v>
      </c>
      <c r="B2015" t="s">
        <v>32</v>
      </c>
      <c r="C2015" t="s">
        <v>20</v>
      </c>
      <c r="D2015" t="s">
        <v>21</v>
      </c>
      <c r="E2015" t="s">
        <v>5</v>
      </c>
      <c r="G2015" t="s">
        <v>22</v>
      </c>
      <c r="H2015">
        <v>1489315</v>
      </c>
      <c r="I2015">
        <v>1489962</v>
      </c>
      <c r="J2015" t="s">
        <v>30</v>
      </c>
      <c r="K2015" t="s">
        <v>3632</v>
      </c>
      <c r="L2015" t="s">
        <v>3631</v>
      </c>
      <c r="M2015">
        <f>IF(ABS(I2015-H2016)&lt;=100,M2014,M2014+1)</f>
        <v>1150</v>
      </c>
      <c r="N2015">
        <f t="shared" si="66"/>
        <v>1150</v>
      </c>
      <c r="O2015">
        <f t="shared" si="67"/>
        <v>1150</v>
      </c>
    </row>
    <row r="2016" spans="1:15" x14ac:dyDescent="0.35">
      <c r="A2016" t="s">
        <v>26</v>
      </c>
      <c r="B2016" t="s">
        <v>32</v>
      </c>
      <c r="C2016" t="s">
        <v>20</v>
      </c>
      <c r="D2016" t="s">
        <v>21</v>
      </c>
      <c r="E2016" t="s">
        <v>5</v>
      </c>
      <c r="G2016" t="s">
        <v>22</v>
      </c>
      <c r="H2016">
        <v>1490057</v>
      </c>
      <c r="I2016">
        <v>1490440</v>
      </c>
      <c r="J2016" t="s">
        <v>30</v>
      </c>
      <c r="K2016" t="s">
        <v>28</v>
      </c>
      <c r="L2016" t="s">
        <v>3634</v>
      </c>
      <c r="M2016">
        <f>IF(ABS(I2016-H2017)&lt;=100,M2015,M2015+1)</f>
        <v>1151</v>
      </c>
      <c r="N2016" t="str">
        <f t="shared" si="66"/>
        <v>0</v>
      </c>
      <c r="O2016">
        <f t="shared" si="67"/>
        <v>1150</v>
      </c>
    </row>
    <row r="2017" spans="1:15" x14ac:dyDescent="0.35">
      <c r="A2017" t="s">
        <v>26</v>
      </c>
      <c r="B2017" t="s">
        <v>32</v>
      </c>
      <c r="C2017" t="s">
        <v>20</v>
      </c>
      <c r="D2017" t="s">
        <v>21</v>
      </c>
      <c r="E2017" t="s">
        <v>5</v>
      </c>
      <c r="G2017" t="s">
        <v>22</v>
      </c>
      <c r="H2017">
        <v>1491056</v>
      </c>
      <c r="I2017">
        <v>1491910</v>
      </c>
      <c r="J2017" t="s">
        <v>30</v>
      </c>
      <c r="K2017" t="s">
        <v>28</v>
      </c>
      <c r="L2017" t="s">
        <v>3638</v>
      </c>
      <c r="M2017">
        <f>IF(ABS(I2017-H2018)&lt;=100,M2016,M2016+1)</f>
        <v>1152</v>
      </c>
      <c r="N2017" t="str">
        <f t="shared" si="66"/>
        <v>0</v>
      </c>
      <c r="O2017">
        <f t="shared" si="67"/>
        <v>1151</v>
      </c>
    </row>
    <row r="2018" spans="1:15" x14ac:dyDescent="0.35">
      <c r="A2018" t="s">
        <v>26</v>
      </c>
      <c r="B2018" t="s">
        <v>32</v>
      </c>
      <c r="C2018" t="s">
        <v>20</v>
      </c>
      <c r="D2018" t="s">
        <v>21</v>
      </c>
      <c r="E2018" t="s">
        <v>5</v>
      </c>
      <c r="G2018" t="s">
        <v>22</v>
      </c>
      <c r="H2018">
        <v>1497846</v>
      </c>
      <c r="I2018">
        <v>1498346</v>
      </c>
      <c r="J2018" t="s">
        <v>30</v>
      </c>
      <c r="K2018" t="s">
        <v>3658</v>
      </c>
      <c r="L2018" t="s">
        <v>3657</v>
      </c>
      <c r="M2018">
        <f>IF(ABS(I2018-H2019)&lt;=100,M2017,M2017+1)</f>
        <v>1153</v>
      </c>
      <c r="N2018" t="str">
        <f t="shared" si="66"/>
        <v>0</v>
      </c>
      <c r="O2018">
        <f t="shared" si="67"/>
        <v>1152</v>
      </c>
    </row>
    <row r="2019" spans="1:15" x14ac:dyDescent="0.35">
      <c r="A2019" t="s">
        <v>26</v>
      </c>
      <c r="B2019" t="s">
        <v>32</v>
      </c>
      <c r="C2019" t="s">
        <v>20</v>
      </c>
      <c r="D2019" t="s">
        <v>21</v>
      </c>
      <c r="E2019" t="s">
        <v>5</v>
      </c>
      <c r="G2019" t="s">
        <v>22</v>
      </c>
      <c r="H2019">
        <v>1499437</v>
      </c>
      <c r="I2019">
        <v>1500627</v>
      </c>
      <c r="J2019" t="s">
        <v>30</v>
      </c>
      <c r="K2019" t="s">
        <v>28</v>
      </c>
      <c r="L2019" t="s">
        <v>3662</v>
      </c>
      <c r="M2019">
        <f>IF(ABS(I2019-H2020)&lt;=100,M2018,M2018+1)</f>
        <v>1154</v>
      </c>
      <c r="N2019">
        <f t="shared" si="66"/>
        <v>1154</v>
      </c>
      <c r="O2019">
        <f t="shared" si="67"/>
        <v>1153</v>
      </c>
    </row>
    <row r="2020" spans="1:15" x14ac:dyDescent="0.35">
      <c r="A2020" t="s">
        <v>26</v>
      </c>
      <c r="B2020" t="s">
        <v>32</v>
      </c>
      <c r="C2020" t="s">
        <v>20</v>
      </c>
      <c r="D2020" t="s">
        <v>21</v>
      </c>
      <c r="E2020" t="s">
        <v>5</v>
      </c>
      <c r="G2020" t="s">
        <v>22</v>
      </c>
      <c r="H2020">
        <v>1504400</v>
      </c>
      <c r="I2020">
        <v>1504894</v>
      </c>
      <c r="J2020" t="s">
        <v>30</v>
      </c>
      <c r="K2020" t="s">
        <v>3678</v>
      </c>
      <c r="L2020" t="s">
        <v>3677</v>
      </c>
      <c r="M2020">
        <f>IF(ABS(I2020-H2021)&lt;=100,M2019,M2019+1)</f>
        <v>1154</v>
      </c>
      <c r="N2020">
        <f t="shared" si="66"/>
        <v>1154</v>
      </c>
      <c r="O2020">
        <f t="shared" si="67"/>
        <v>1154</v>
      </c>
    </row>
    <row r="2021" spans="1:15" x14ac:dyDescent="0.35">
      <c r="A2021" t="s">
        <v>26</v>
      </c>
      <c r="B2021" t="s">
        <v>32</v>
      </c>
      <c r="C2021" t="s">
        <v>20</v>
      </c>
      <c r="D2021" t="s">
        <v>21</v>
      </c>
      <c r="E2021" t="s">
        <v>5</v>
      </c>
      <c r="G2021" t="s">
        <v>22</v>
      </c>
      <c r="H2021">
        <v>1504907</v>
      </c>
      <c r="I2021">
        <v>1505557</v>
      </c>
      <c r="J2021" t="s">
        <v>30</v>
      </c>
      <c r="K2021" t="s">
        <v>132</v>
      </c>
      <c r="L2021" t="s">
        <v>3680</v>
      </c>
      <c r="M2021">
        <f>IF(ABS(I2021-H2022)&lt;=100,M2020,M2020+1)</f>
        <v>1155</v>
      </c>
      <c r="N2021" t="str">
        <f t="shared" si="66"/>
        <v>0</v>
      </c>
      <c r="O2021">
        <f t="shared" si="67"/>
        <v>1154</v>
      </c>
    </row>
    <row r="2022" spans="1:15" x14ac:dyDescent="0.35">
      <c r="A2022" t="s">
        <v>26</v>
      </c>
      <c r="B2022" t="s">
        <v>32</v>
      </c>
      <c r="C2022" t="s">
        <v>20</v>
      </c>
      <c r="D2022" t="s">
        <v>21</v>
      </c>
      <c r="E2022" t="s">
        <v>5</v>
      </c>
      <c r="G2022" t="s">
        <v>22</v>
      </c>
      <c r="H2022">
        <v>1511458</v>
      </c>
      <c r="I2022">
        <v>1511661</v>
      </c>
      <c r="J2022" t="s">
        <v>30</v>
      </c>
      <c r="K2022" t="s">
        <v>28</v>
      </c>
      <c r="L2022" t="s">
        <v>3694</v>
      </c>
      <c r="M2022">
        <f>IF(ABS(I2022-H2023)&lt;=100,M2021,M2021+1)</f>
        <v>1156</v>
      </c>
      <c r="N2022" t="str">
        <f t="shared" si="66"/>
        <v>0</v>
      </c>
      <c r="O2022">
        <f t="shared" si="67"/>
        <v>1155</v>
      </c>
    </row>
    <row r="2023" spans="1:15" x14ac:dyDescent="0.35">
      <c r="A2023" t="s">
        <v>26</v>
      </c>
      <c r="B2023" t="s">
        <v>32</v>
      </c>
      <c r="C2023" t="s">
        <v>20</v>
      </c>
      <c r="D2023" t="s">
        <v>21</v>
      </c>
      <c r="E2023" t="s">
        <v>5</v>
      </c>
      <c r="G2023" t="s">
        <v>22</v>
      </c>
      <c r="H2023">
        <v>1512255</v>
      </c>
      <c r="I2023">
        <v>1512917</v>
      </c>
      <c r="J2023" t="s">
        <v>30</v>
      </c>
      <c r="K2023" t="s">
        <v>1161</v>
      </c>
      <c r="L2023" t="s">
        <v>3698</v>
      </c>
      <c r="M2023">
        <f>IF(ABS(I2023-H2024)&lt;=100,M2022,M2022+1)</f>
        <v>1157</v>
      </c>
      <c r="N2023">
        <f t="shared" si="66"/>
        <v>1157</v>
      </c>
      <c r="O2023">
        <f t="shared" si="67"/>
        <v>1156</v>
      </c>
    </row>
    <row r="2024" spans="1:15" x14ac:dyDescent="0.35">
      <c r="A2024" t="s">
        <v>26</v>
      </c>
      <c r="B2024" t="s">
        <v>32</v>
      </c>
      <c r="C2024" t="s">
        <v>20</v>
      </c>
      <c r="D2024" t="s">
        <v>21</v>
      </c>
      <c r="E2024" t="s">
        <v>5</v>
      </c>
      <c r="G2024" t="s">
        <v>22</v>
      </c>
      <c r="H2024">
        <v>1514857</v>
      </c>
      <c r="I2024">
        <v>1515222</v>
      </c>
      <c r="J2024" t="s">
        <v>30</v>
      </c>
      <c r="K2024" t="s">
        <v>28</v>
      </c>
      <c r="L2024" t="s">
        <v>3703</v>
      </c>
      <c r="M2024">
        <f>IF(ABS(I2024-H2025)&lt;=100,M2023,M2023+1)</f>
        <v>1157</v>
      </c>
      <c r="N2024">
        <f t="shared" si="66"/>
        <v>1157</v>
      </c>
      <c r="O2024">
        <f t="shared" si="67"/>
        <v>1157</v>
      </c>
    </row>
    <row r="2025" spans="1:15" x14ac:dyDescent="0.35">
      <c r="A2025" t="s">
        <v>26</v>
      </c>
      <c r="B2025" t="s">
        <v>32</v>
      </c>
      <c r="C2025" t="s">
        <v>20</v>
      </c>
      <c r="D2025" t="s">
        <v>21</v>
      </c>
      <c r="E2025" t="s">
        <v>5</v>
      </c>
      <c r="G2025" t="s">
        <v>22</v>
      </c>
      <c r="H2025">
        <v>1515222</v>
      </c>
      <c r="I2025">
        <v>1515911</v>
      </c>
      <c r="J2025" t="s">
        <v>30</v>
      </c>
      <c r="K2025" t="s">
        <v>28</v>
      </c>
      <c r="L2025" t="s">
        <v>3705</v>
      </c>
      <c r="M2025">
        <f>IF(ABS(I2025-H2026)&lt;=100,M2024,M2024+1)</f>
        <v>1158</v>
      </c>
      <c r="N2025" t="str">
        <f t="shared" si="66"/>
        <v>0</v>
      </c>
      <c r="O2025">
        <f t="shared" si="67"/>
        <v>1157</v>
      </c>
    </row>
    <row r="2026" spans="1:15" x14ac:dyDescent="0.35">
      <c r="A2026" t="s">
        <v>26</v>
      </c>
      <c r="B2026" t="s">
        <v>32</v>
      </c>
      <c r="C2026" t="s">
        <v>20</v>
      </c>
      <c r="D2026" t="s">
        <v>21</v>
      </c>
      <c r="E2026" t="s">
        <v>5</v>
      </c>
      <c r="G2026" t="s">
        <v>22</v>
      </c>
      <c r="H2026">
        <v>1518931</v>
      </c>
      <c r="I2026">
        <v>1519779</v>
      </c>
      <c r="J2026" t="s">
        <v>30</v>
      </c>
      <c r="K2026" t="s">
        <v>3712</v>
      </c>
      <c r="L2026" t="s">
        <v>3711</v>
      </c>
      <c r="M2026">
        <f>IF(ABS(I2026-H2027)&lt;=100,M2025,M2025+1)</f>
        <v>1159</v>
      </c>
      <c r="N2026">
        <f t="shared" si="66"/>
        <v>1159</v>
      </c>
      <c r="O2026">
        <f t="shared" si="67"/>
        <v>1158</v>
      </c>
    </row>
    <row r="2027" spans="1:15" x14ac:dyDescent="0.35">
      <c r="A2027" t="s">
        <v>26</v>
      </c>
      <c r="B2027" t="s">
        <v>32</v>
      </c>
      <c r="C2027" t="s">
        <v>20</v>
      </c>
      <c r="D2027" t="s">
        <v>21</v>
      </c>
      <c r="E2027" t="s">
        <v>5</v>
      </c>
      <c r="G2027" t="s">
        <v>22</v>
      </c>
      <c r="H2027">
        <v>1520012</v>
      </c>
      <c r="I2027">
        <v>1520710</v>
      </c>
      <c r="J2027" t="s">
        <v>30</v>
      </c>
      <c r="K2027" t="s">
        <v>3715</v>
      </c>
      <c r="L2027" t="s">
        <v>3714</v>
      </c>
      <c r="M2027">
        <f>IF(ABS(I2027-H2028)&lt;=100,M2026,M2026+1)</f>
        <v>1159</v>
      </c>
      <c r="N2027">
        <f t="shared" si="66"/>
        <v>1159</v>
      </c>
      <c r="O2027">
        <f t="shared" si="67"/>
        <v>1159</v>
      </c>
    </row>
    <row r="2028" spans="1:15" x14ac:dyDescent="0.35">
      <c r="A2028" t="s">
        <v>26</v>
      </c>
      <c r="B2028" t="s">
        <v>32</v>
      </c>
      <c r="C2028" t="s">
        <v>20</v>
      </c>
      <c r="D2028" t="s">
        <v>21</v>
      </c>
      <c r="E2028" t="s">
        <v>5</v>
      </c>
      <c r="G2028" t="s">
        <v>22</v>
      </c>
      <c r="H2028">
        <v>1520694</v>
      </c>
      <c r="I2028">
        <v>1521674</v>
      </c>
      <c r="J2028" t="s">
        <v>30</v>
      </c>
      <c r="K2028" t="s">
        <v>3718</v>
      </c>
      <c r="L2028" t="s">
        <v>3717</v>
      </c>
      <c r="M2028">
        <f>IF(ABS(I2028-H2029)&lt;=100,M2027,M2027+1)</f>
        <v>1159</v>
      </c>
      <c r="N2028">
        <f t="shared" si="66"/>
        <v>1159</v>
      </c>
      <c r="O2028">
        <f t="shared" si="67"/>
        <v>1159</v>
      </c>
    </row>
    <row r="2029" spans="1:15" x14ac:dyDescent="0.35">
      <c r="A2029" t="s">
        <v>26</v>
      </c>
      <c r="B2029" t="s">
        <v>32</v>
      </c>
      <c r="C2029" t="s">
        <v>20</v>
      </c>
      <c r="D2029" t="s">
        <v>21</v>
      </c>
      <c r="E2029" t="s">
        <v>5</v>
      </c>
      <c r="G2029" t="s">
        <v>22</v>
      </c>
      <c r="H2029">
        <v>1521671</v>
      </c>
      <c r="I2029">
        <v>1522441</v>
      </c>
      <c r="J2029" t="s">
        <v>30</v>
      </c>
      <c r="K2029" t="s">
        <v>3721</v>
      </c>
      <c r="L2029" t="s">
        <v>3720</v>
      </c>
      <c r="M2029">
        <f>IF(ABS(I2029-H2030)&lt;=100,M2028,M2028+1)</f>
        <v>1159</v>
      </c>
      <c r="N2029">
        <f t="shared" si="66"/>
        <v>1159</v>
      </c>
      <c r="O2029">
        <f t="shared" si="67"/>
        <v>1159</v>
      </c>
    </row>
    <row r="2030" spans="1:15" x14ac:dyDescent="0.35">
      <c r="A2030" t="s">
        <v>26</v>
      </c>
      <c r="B2030" t="s">
        <v>32</v>
      </c>
      <c r="C2030" t="s">
        <v>20</v>
      </c>
      <c r="D2030" t="s">
        <v>21</v>
      </c>
      <c r="E2030" t="s">
        <v>5</v>
      </c>
      <c r="G2030" t="s">
        <v>22</v>
      </c>
      <c r="H2030">
        <v>1522464</v>
      </c>
      <c r="I2030">
        <v>1523669</v>
      </c>
      <c r="J2030" t="s">
        <v>30</v>
      </c>
      <c r="K2030" t="s">
        <v>28</v>
      </c>
      <c r="L2030" t="s">
        <v>3723</v>
      </c>
      <c r="M2030">
        <f>IF(ABS(I2030-H2031)&lt;=100,M2029,M2029+1)</f>
        <v>1160</v>
      </c>
      <c r="N2030" t="str">
        <f t="shared" si="66"/>
        <v>0</v>
      </c>
      <c r="O2030">
        <f t="shared" si="67"/>
        <v>1159</v>
      </c>
    </row>
    <row r="2031" spans="1:15" x14ac:dyDescent="0.35">
      <c r="A2031" t="s">
        <v>26</v>
      </c>
      <c r="B2031" t="s">
        <v>32</v>
      </c>
      <c r="C2031" t="s">
        <v>20</v>
      </c>
      <c r="D2031" t="s">
        <v>21</v>
      </c>
      <c r="E2031" t="s">
        <v>5</v>
      </c>
      <c r="G2031" t="s">
        <v>22</v>
      </c>
      <c r="H2031">
        <v>1528699</v>
      </c>
      <c r="I2031">
        <v>1529055</v>
      </c>
      <c r="J2031" t="s">
        <v>30</v>
      </c>
      <c r="K2031" t="s">
        <v>28</v>
      </c>
      <c r="L2031" t="s">
        <v>3733</v>
      </c>
      <c r="M2031">
        <f>IF(ABS(I2031-H2032)&lt;=100,M2030,M2030+1)</f>
        <v>1161</v>
      </c>
      <c r="N2031">
        <f t="shared" si="66"/>
        <v>1161</v>
      </c>
      <c r="O2031">
        <f t="shared" si="67"/>
        <v>1160</v>
      </c>
    </row>
    <row r="2032" spans="1:15" x14ac:dyDescent="0.35">
      <c r="A2032" t="s">
        <v>26</v>
      </c>
      <c r="B2032" t="s">
        <v>32</v>
      </c>
      <c r="C2032" t="s">
        <v>20</v>
      </c>
      <c r="D2032" t="s">
        <v>21</v>
      </c>
      <c r="E2032" t="s">
        <v>5</v>
      </c>
      <c r="G2032" t="s">
        <v>22</v>
      </c>
      <c r="H2032">
        <v>1557707</v>
      </c>
      <c r="I2032">
        <v>1558543</v>
      </c>
      <c r="J2032" t="s">
        <v>30</v>
      </c>
      <c r="K2032" t="s">
        <v>3828</v>
      </c>
      <c r="L2032" t="s">
        <v>3827</v>
      </c>
      <c r="M2032">
        <f>IF(ABS(I2032-H2033)&lt;=100,M2031,M2031+1)</f>
        <v>1161</v>
      </c>
      <c r="N2032">
        <f t="shared" si="66"/>
        <v>1161</v>
      </c>
      <c r="O2032">
        <f t="shared" si="67"/>
        <v>1161</v>
      </c>
    </row>
    <row r="2033" spans="1:15" x14ac:dyDescent="0.35">
      <c r="A2033" t="s">
        <v>26</v>
      </c>
      <c r="B2033" t="s">
        <v>32</v>
      </c>
      <c r="C2033" t="s">
        <v>20</v>
      </c>
      <c r="D2033" t="s">
        <v>21</v>
      </c>
      <c r="E2033" t="s">
        <v>5</v>
      </c>
      <c r="G2033" t="s">
        <v>22</v>
      </c>
      <c r="H2033">
        <v>1558558</v>
      </c>
      <c r="I2033">
        <v>1559400</v>
      </c>
      <c r="J2033" t="s">
        <v>30</v>
      </c>
      <c r="K2033" t="s">
        <v>3831</v>
      </c>
      <c r="L2033" t="s">
        <v>3830</v>
      </c>
      <c r="M2033">
        <f>IF(ABS(I2033-H2034)&lt;=100,M2032,M2032+1)</f>
        <v>1162</v>
      </c>
      <c r="N2033" t="str">
        <f t="shared" si="66"/>
        <v>0</v>
      </c>
      <c r="O2033">
        <f t="shared" si="67"/>
        <v>1161</v>
      </c>
    </row>
    <row r="2034" spans="1:15" x14ac:dyDescent="0.35">
      <c r="A2034" t="s">
        <v>26</v>
      </c>
      <c r="B2034" t="s">
        <v>32</v>
      </c>
      <c r="C2034" t="s">
        <v>20</v>
      </c>
      <c r="D2034" t="s">
        <v>21</v>
      </c>
      <c r="E2034" t="s">
        <v>5</v>
      </c>
      <c r="G2034" t="s">
        <v>22</v>
      </c>
      <c r="H2034">
        <v>1578780</v>
      </c>
      <c r="I2034">
        <v>1580585</v>
      </c>
      <c r="J2034" t="s">
        <v>30</v>
      </c>
      <c r="K2034" t="s">
        <v>40</v>
      </c>
      <c r="L2034" t="s">
        <v>3890</v>
      </c>
      <c r="M2034">
        <f>IF(ABS(I2034-H2035)&lt;=100,M2033,M2033+1)</f>
        <v>1163</v>
      </c>
      <c r="N2034" t="str">
        <f t="shared" si="66"/>
        <v>0</v>
      </c>
      <c r="O2034">
        <f t="shared" si="67"/>
        <v>1162</v>
      </c>
    </row>
    <row r="2035" spans="1:15" x14ac:dyDescent="0.35">
      <c r="A2035" t="s">
        <v>26</v>
      </c>
      <c r="B2035" t="s">
        <v>32</v>
      </c>
      <c r="C2035" t="s">
        <v>20</v>
      </c>
      <c r="D2035" t="s">
        <v>21</v>
      </c>
      <c r="E2035" t="s">
        <v>5</v>
      </c>
      <c r="G2035" t="s">
        <v>22</v>
      </c>
      <c r="H2035">
        <v>1592238</v>
      </c>
      <c r="I2035">
        <v>1593317</v>
      </c>
      <c r="J2035" t="s">
        <v>30</v>
      </c>
      <c r="K2035" t="s">
        <v>3917</v>
      </c>
      <c r="L2035" t="s">
        <v>3916</v>
      </c>
      <c r="M2035">
        <f>IF(ABS(I2035-H2036)&lt;=100,M2034,M2034+1)</f>
        <v>1164</v>
      </c>
      <c r="N2035">
        <f t="shared" si="66"/>
        <v>1164</v>
      </c>
      <c r="O2035">
        <f t="shared" si="67"/>
        <v>1163</v>
      </c>
    </row>
    <row r="2036" spans="1:15" x14ac:dyDescent="0.35">
      <c r="A2036" t="s">
        <v>26</v>
      </c>
      <c r="B2036" t="s">
        <v>32</v>
      </c>
      <c r="C2036" t="s">
        <v>20</v>
      </c>
      <c r="D2036" t="s">
        <v>21</v>
      </c>
      <c r="E2036" t="s">
        <v>5</v>
      </c>
      <c r="G2036" t="s">
        <v>22</v>
      </c>
      <c r="H2036">
        <v>1689512</v>
      </c>
      <c r="I2036">
        <v>1690582</v>
      </c>
      <c r="J2036" t="s">
        <v>30</v>
      </c>
      <c r="K2036" t="s">
        <v>4207</v>
      </c>
      <c r="L2036" t="s">
        <v>4206</v>
      </c>
      <c r="M2036">
        <f>IF(ABS(I2036-H2037)&lt;=100,M2035,M2035+1)</f>
        <v>1164</v>
      </c>
      <c r="N2036">
        <f t="shared" si="66"/>
        <v>1164</v>
      </c>
      <c r="O2036">
        <f t="shared" si="67"/>
        <v>1164</v>
      </c>
    </row>
    <row r="2037" spans="1:15" x14ac:dyDescent="0.35">
      <c r="A2037" t="s">
        <v>26</v>
      </c>
      <c r="B2037" t="s">
        <v>32</v>
      </c>
      <c r="C2037" t="s">
        <v>20</v>
      </c>
      <c r="D2037" t="s">
        <v>21</v>
      </c>
      <c r="E2037" t="s">
        <v>5</v>
      </c>
      <c r="G2037" t="s">
        <v>22</v>
      </c>
      <c r="H2037">
        <v>1690575</v>
      </c>
      <c r="I2037">
        <v>1693673</v>
      </c>
      <c r="J2037" t="s">
        <v>30</v>
      </c>
      <c r="K2037" t="s">
        <v>4210</v>
      </c>
      <c r="L2037" t="s">
        <v>4209</v>
      </c>
      <c r="M2037">
        <f>IF(ABS(I2037-H2038)&lt;=100,M2036,M2036+1)</f>
        <v>1164</v>
      </c>
      <c r="N2037">
        <f t="shared" si="66"/>
        <v>1164</v>
      </c>
      <c r="O2037">
        <f t="shared" si="67"/>
        <v>1164</v>
      </c>
    </row>
    <row r="2038" spans="1:15" x14ac:dyDescent="0.35">
      <c r="A2038" t="s">
        <v>26</v>
      </c>
      <c r="B2038" t="s">
        <v>32</v>
      </c>
      <c r="C2038" t="s">
        <v>20</v>
      </c>
      <c r="D2038" t="s">
        <v>21</v>
      </c>
      <c r="E2038" t="s">
        <v>5</v>
      </c>
      <c r="G2038" t="s">
        <v>22</v>
      </c>
      <c r="H2038">
        <v>1693670</v>
      </c>
      <c r="I2038">
        <v>1694623</v>
      </c>
      <c r="J2038" t="s">
        <v>30</v>
      </c>
      <c r="K2038" t="s">
        <v>4213</v>
      </c>
      <c r="L2038" t="s">
        <v>4212</v>
      </c>
      <c r="M2038">
        <f>IF(ABS(I2038-H2039)&lt;=100,M2037,M2037+1)</f>
        <v>1165</v>
      </c>
      <c r="N2038" t="str">
        <f t="shared" si="66"/>
        <v>0</v>
      </c>
      <c r="O2038">
        <f t="shared" si="67"/>
        <v>1164</v>
      </c>
    </row>
    <row r="2039" spans="1:15" x14ac:dyDescent="0.35">
      <c r="A2039" t="s">
        <v>26</v>
      </c>
      <c r="B2039" t="s">
        <v>32</v>
      </c>
      <c r="C2039" t="s">
        <v>20</v>
      </c>
      <c r="D2039" t="s">
        <v>21</v>
      </c>
      <c r="E2039" t="s">
        <v>5</v>
      </c>
      <c r="G2039" t="s">
        <v>22</v>
      </c>
      <c r="H2039">
        <v>1715284</v>
      </c>
      <c r="I2039">
        <v>1715562</v>
      </c>
      <c r="J2039" t="s">
        <v>30</v>
      </c>
      <c r="K2039" t="s">
        <v>4264</v>
      </c>
      <c r="L2039" t="s">
        <v>4263</v>
      </c>
      <c r="M2039">
        <f>IF(ABS(I2039-H2040)&lt;=100,M2038,M2038+1)</f>
        <v>1166</v>
      </c>
      <c r="N2039" t="str">
        <f t="shared" si="66"/>
        <v>0</v>
      </c>
      <c r="O2039">
        <f t="shared" si="67"/>
        <v>1165</v>
      </c>
    </row>
    <row r="2040" spans="1:15" x14ac:dyDescent="0.35">
      <c r="A2040" t="s">
        <v>26</v>
      </c>
      <c r="B2040" t="s">
        <v>32</v>
      </c>
      <c r="C2040" t="s">
        <v>20</v>
      </c>
      <c r="D2040" t="s">
        <v>21</v>
      </c>
      <c r="E2040" t="s">
        <v>5</v>
      </c>
      <c r="G2040" t="s">
        <v>22</v>
      </c>
      <c r="H2040">
        <v>1738113</v>
      </c>
      <c r="I2040">
        <v>1738595</v>
      </c>
      <c r="J2040" t="s">
        <v>30</v>
      </c>
      <c r="K2040" t="s">
        <v>2151</v>
      </c>
      <c r="L2040" t="s">
        <v>4319</v>
      </c>
      <c r="M2040">
        <f>IF(ABS(I2040-H2041)&lt;=100,M2039,M2039+1)</f>
        <v>1167</v>
      </c>
      <c r="N2040" t="str">
        <f t="shared" si="66"/>
        <v>0</v>
      </c>
      <c r="O2040">
        <f t="shared" si="67"/>
        <v>1166</v>
      </c>
    </row>
    <row r="2041" spans="1:15" x14ac:dyDescent="0.35">
      <c r="A2041" t="s">
        <v>26</v>
      </c>
      <c r="B2041" t="s">
        <v>32</v>
      </c>
      <c r="C2041" t="s">
        <v>20</v>
      </c>
      <c r="D2041" t="s">
        <v>21</v>
      </c>
      <c r="E2041" t="s">
        <v>5</v>
      </c>
      <c r="G2041" t="s">
        <v>22</v>
      </c>
      <c r="H2041">
        <v>1742771</v>
      </c>
      <c r="I2041">
        <v>1744165</v>
      </c>
      <c r="J2041" t="s">
        <v>30</v>
      </c>
      <c r="K2041" t="s">
        <v>1161</v>
      </c>
      <c r="L2041" t="s">
        <v>4331</v>
      </c>
      <c r="M2041">
        <f>IF(ABS(I2041-H2042)&lt;=100,M2040,M2040+1)</f>
        <v>1168</v>
      </c>
      <c r="N2041" t="str">
        <f t="shared" si="66"/>
        <v>0</v>
      </c>
      <c r="O2041">
        <f t="shared" si="67"/>
        <v>1167</v>
      </c>
    </row>
    <row r="2042" spans="1:15" x14ac:dyDescent="0.35">
      <c r="A2042" t="s">
        <v>26</v>
      </c>
      <c r="B2042" t="s">
        <v>32</v>
      </c>
      <c r="C2042" t="s">
        <v>20</v>
      </c>
      <c r="D2042" t="s">
        <v>21</v>
      </c>
      <c r="E2042" t="s">
        <v>5</v>
      </c>
      <c r="G2042" t="s">
        <v>22</v>
      </c>
      <c r="H2042">
        <v>1747349</v>
      </c>
      <c r="I2042">
        <v>1747714</v>
      </c>
      <c r="J2042" t="s">
        <v>30</v>
      </c>
      <c r="K2042" t="s">
        <v>28</v>
      </c>
      <c r="L2042" t="s">
        <v>4338</v>
      </c>
      <c r="M2042">
        <f>IF(ABS(I2042-H2043)&lt;=100,M2041,M2041+1)</f>
        <v>1169</v>
      </c>
      <c r="N2042" t="str">
        <f t="shared" si="66"/>
        <v>0</v>
      </c>
      <c r="O2042">
        <f t="shared" si="67"/>
        <v>1168</v>
      </c>
    </row>
    <row r="2043" spans="1:15" x14ac:dyDescent="0.35">
      <c r="A2043" t="s">
        <v>26</v>
      </c>
      <c r="B2043" t="s">
        <v>32</v>
      </c>
      <c r="C2043" t="s">
        <v>20</v>
      </c>
      <c r="D2043" t="s">
        <v>21</v>
      </c>
      <c r="E2043" t="s">
        <v>5</v>
      </c>
      <c r="G2043" t="s">
        <v>22</v>
      </c>
      <c r="H2043">
        <v>1747844</v>
      </c>
      <c r="I2043">
        <v>1748227</v>
      </c>
      <c r="J2043" t="s">
        <v>30</v>
      </c>
      <c r="K2043" t="s">
        <v>28</v>
      </c>
      <c r="L2043" t="s">
        <v>4340</v>
      </c>
      <c r="M2043">
        <f>IF(ABS(I2043-H2044)&lt;=100,M2042,M2042+1)</f>
        <v>1170</v>
      </c>
      <c r="N2043">
        <f t="shared" si="66"/>
        <v>1170</v>
      </c>
      <c r="O2043">
        <f t="shared" si="67"/>
        <v>1169</v>
      </c>
    </row>
    <row r="2044" spans="1:15" x14ac:dyDescent="0.35">
      <c r="A2044" t="s">
        <v>26</v>
      </c>
      <c r="B2044" t="s">
        <v>32</v>
      </c>
      <c r="C2044" t="s">
        <v>20</v>
      </c>
      <c r="D2044" t="s">
        <v>21</v>
      </c>
      <c r="E2044" t="s">
        <v>5</v>
      </c>
      <c r="G2044" t="s">
        <v>22</v>
      </c>
      <c r="H2044">
        <v>1763585</v>
      </c>
      <c r="I2044">
        <v>1763722</v>
      </c>
      <c r="J2044" t="s">
        <v>30</v>
      </c>
      <c r="K2044" t="s">
        <v>4361</v>
      </c>
      <c r="L2044" t="s">
        <v>4360</v>
      </c>
      <c r="M2044">
        <f>IF(ABS(I2044-H2045)&lt;=100,M2043,M2043+1)</f>
        <v>1170</v>
      </c>
      <c r="N2044">
        <f t="shared" si="66"/>
        <v>1170</v>
      </c>
      <c r="O2044">
        <f t="shared" si="67"/>
        <v>1170</v>
      </c>
    </row>
    <row r="2045" spans="1:15" x14ac:dyDescent="0.35">
      <c r="A2045" t="s">
        <v>26</v>
      </c>
      <c r="B2045" t="s">
        <v>32</v>
      </c>
      <c r="C2045" t="s">
        <v>20</v>
      </c>
      <c r="D2045" t="s">
        <v>21</v>
      </c>
      <c r="E2045" t="s">
        <v>5</v>
      </c>
      <c r="G2045" t="s">
        <v>22</v>
      </c>
      <c r="H2045">
        <v>1763804</v>
      </c>
      <c r="I2045">
        <v>1764145</v>
      </c>
      <c r="J2045" t="s">
        <v>30</v>
      </c>
      <c r="K2045" t="s">
        <v>4364</v>
      </c>
      <c r="L2045" t="s">
        <v>4363</v>
      </c>
      <c r="M2045">
        <f>IF(ABS(I2045-H2046)&lt;=100,M2044,M2044+1)</f>
        <v>1170</v>
      </c>
      <c r="N2045">
        <f t="shared" si="66"/>
        <v>1170</v>
      </c>
      <c r="O2045">
        <f t="shared" si="67"/>
        <v>1170</v>
      </c>
    </row>
    <row r="2046" spans="1:15" x14ac:dyDescent="0.35">
      <c r="A2046" t="s">
        <v>26</v>
      </c>
      <c r="B2046" t="s">
        <v>32</v>
      </c>
      <c r="C2046" t="s">
        <v>20</v>
      </c>
      <c r="D2046" t="s">
        <v>21</v>
      </c>
      <c r="E2046" t="s">
        <v>5</v>
      </c>
      <c r="G2046" t="s">
        <v>22</v>
      </c>
      <c r="H2046">
        <v>1764206</v>
      </c>
      <c r="I2046">
        <v>1764985</v>
      </c>
      <c r="J2046" t="s">
        <v>30</v>
      </c>
      <c r="K2046" t="s">
        <v>3118</v>
      </c>
      <c r="L2046" t="s">
        <v>4366</v>
      </c>
      <c r="M2046">
        <f>IF(ABS(I2046-H2047)&lt;=100,M2045,M2045+1)</f>
        <v>1170</v>
      </c>
      <c r="N2046">
        <f t="shared" si="66"/>
        <v>1170</v>
      </c>
      <c r="O2046">
        <f t="shared" si="67"/>
        <v>1170</v>
      </c>
    </row>
    <row r="2047" spans="1:15" x14ac:dyDescent="0.35">
      <c r="A2047" t="s">
        <v>26</v>
      </c>
      <c r="B2047" t="s">
        <v>32</v>
      </c>
      <c r="C2047" t="s">
        <v>20</v>
      </c>
      <c r="D2047" t="s">
        <v>21</v>
      </c>
      <c r="E2047" t="s">
        <v>5</v>
      </c>
      <c r="G2047" t="s">
        <v>22</v>
      </c>
      <c r="H2047">
        <v>1764982</v>
      </c>
      <c r="I2047">
        <v>1765722</v>
      </c>
      <c r="J2047" t="s">
        <v>30</v>
      </c>
      <c r="K2047" t="s">
        <v>4369</v>
      </c>
      <c r="L2047" t="s">
        <v>4368</v>
      </c>
      <c r="M2047">
        <f>IF(ABS(I2047-H2048)&lt;=100,M2046,M2046+1)</f>
        <v>1171</v>
      </c>
      <c r="N2047">
        <f t="shared" si="66"/>
        <v>1171</v>
      </c>
      <c r="O2047">
        <f t="shared" si="67"/>
        <v>1170</v>
      </c>
    </row>
    <row r="2048" spans="1:15" x14ac:dyDescent="0.35">
      <c r="A2048" t="s">
        <v>26</v>
      </c>
      <c r="B2048" t="s">
        <v>32</v>
      </c>
      <c r="C2048" t="s">
        <v>20</v>
      </c>
      <c r="D2048" t="s">
        <v>21</v>
      </c>
      <c r="E2048" t="s">
        <v>5</v>
      </c>
      <c r="G2048" t="s">
        <v>22</v>
      </c>
      <c r="H2048">
        <v>1766035</v>
      </c>
      <c r="I2048">
        <v>1767420</v>
      </c>
      <c r="J2048" t="s">
        <v>30</v>
      </c>
      <c r="K2048" t="s">
        <v>4372</v>
      </c>
      <c r="L2048" t="s">
        <v>4371</v>
      </c>
      <c r="M2048">
        <f>IF(ABS(I2048-H2049)&lt;=100,M2047,M2047+1)</f>
        <v>1171</v>
      </c>
      <c r="N2048">
        <f t="shared" si="66"/>
        <v>1171</v>
      </c>
      <c r="O2048">
        <f t="shared" si="67"/>
        <v>1171</v>
      </c>
    </row>
    <row r="2049" spans="1:15" x14ac:dyDescent="0.35">
      <c r="A2049" t="s">
        <v>26</v>
      </c>
      <c r="B2049" t="s">
        <v>32</v>
      </c>
      <c r="C2049" t="s">
        <v>20</v>
      </c>
      <c r="D2049" t="s">
        <v>21</v>
      </c>
      <c r="E2049" t="s">
        <v>5</v>
      </c>
      <c r="G2049" t="s">
        <v>22</v>
      </c>
      <c r="H2049">
        <v>1767443</v>
      </c>
      <c r="I2049">
        <v>1769332</v>
      </c>
      <c r="J2049" t="s">
        <v>30</v>
      </c>
      <c r="K2049" t="s">
        <v>4375</v>
      </c>
      <c r="L2049" t="s">
        <v>4374</v>
      </c>
      <c r="M2049">
        <f>IF(ABS(I2049-H2050)&lt;=100,M2048,M2048+1)</f>
        <v>1171</v>
      </c>
      <c r="N2049">
        <f t="shared" si="66"/>
        <v>1171</v>
      </c>
      <c r="O2049">
        <f t="shared" si="67"/>
        <v>1171</v>
      </c>
    </row>
    <row r="2050" spans="1:15" x14ac:dyDescent="0.35">
      <c r="A2050" t="s">
        <v>26</v>
      </c>
      <c r="B2050" t="s">
        <v>32</v>
      </c>
      <c r="C2050" t="s">
        <v>20</v>
      </c>
      <c r="D2050" t="s">
        <v>21</v>
      </c>
      <c r="E2050" t="s">
        <v>5</v>
      </c>
      <c r="G2050" t="s">
        <v>22</v>
      </c>
      <c r="H2050">
        <v>1769426</v>
      </c>
      <c r="I2050">
        <v>1770139</v>
      </c>
      <c r="J2050" t="s">
        <v>30</v>
      </c>
      <c r="K2050" t="s">
        <v>4378</v>
      </c>
      <c r="L2050" t="s">
        <v>4377</v>
      </c>
      <c r="M2050">
        <f>IF(ABS(I2050-H2051)&lt;=100,M2049,M2049+1)</f>
        <v>1171</v>
      </c>
      <c r="N2050">
        <f t="shared" ref="N2050:N2113" si="68">IF(COUNTIF(M$1:M$3238,M2050)=1,"0",M2050)</f>
        <v>1171</v>
      </c>
      <c r="O2050">
        <f t="shared" si="67"/>
        <v>1171</v>
      </c>
    </row>
    <row r="2051" spans="1:15" x14ac:dyDescent="0.35">
      <c r="A2051" t="s">
        <v>26</v>
      </c>
      <c r="B2051" t="s">
        <v>32</v>
      </c>
      <c r="C2051" t="s">
        <v>20</v>
      </c>
      <c r="D2051" t="s">
        <v>21</v>
      </c>
      <c r="E2051" t="s">
        <v>5</v>
      </c>
      <c r="G2051" t="s">
        <v>22</v>
      </c>
      <c r="H2051">
        <v>1770219</v>
      </c>
      <c r="I2051">
        <v>1771085</v>
      </c>
      <c r="J2051" t="s">
        <v>30</v>
      </c>
      <c r="K2051" t="s">
        <v>4381</v>
      </c>
      <c r="L2051" t="s">
        <v>4380</v>
      </c>
      <c r="M2051">
        <f>IF(ABS(I2051-H2052)&lt;=100,M2050,M2050+1)</f>
        <v>1172</v>
      </c>
      <c r="N2051">
        <f t="shared" si="68"/>
        <v>1172</v>
      </c>
      <c r="O2051">
        <f t="shared" ref="O2051:O2114" si="69">M2050</f>
        <v>1171</v>
      </c>
    </row>
    <row r="2052" spans="1:15" x14ac:dyDescent="0.35">
      <c r="A2052" t="s">
        <v>26</v>
      </c>
      <c r="B2052" t="s">
        <v>32</v>
      </c>
      <c r="C2052" t="s">
        <v>20</v>
      </c>
      <c r="D2052" t="s">
        <v>21</v>
      </c>
      <c r="E2052" t="s">
        <v>5</v>
      </c>
      <c r="G2052" t="s">
        <v>22</v>
      </c>
      <c r="H2052">
        <v>1771305</v>
      </c>
      <c r="I2052">
        <v>1772066</v>
      </c>
      <c r="J2052" t="s">
        <v>30</v>
      </c>
      <c r="K2052" t="s">
        <v>4384</v>
      </c>
      <c r="L2052" t="s">
        <v>4383</v>
      </c>
      <c r="M2052">
        <f>IF(ABS(I2052-H2053)&lt;=100,M2051,M2051+1)</f>
        <v>1172</v>
      </c>
      <c r="N2052">
        <f t="shared" si="68"/>
        <v>1172</v>
      </c>
      <c r="O2052">
        <f t="shared" si="69"/>
        <v>1172</v>
      </c>
    </row>
    <row r="2053" spans="1:15" x14ac:dyDescent="0.35">
      <c r="A2053" t="s">
        <v>26</v>
      </c>
      <c r="B2053" t="s">
        <v>32</v>
      </c>
      <c r="C2053" t="s">
        <v>20</v>
      </c>
      <c r="D2053" t="s">
        <v>21</v>
      </c>
      <c r="E2053" t="s">
        <v>5</v>
      </c>
      <c r="G2053" t="s">
        <v>22</v>
      </c>
      <c r="H2053">
        <v>1772059</v>
      </c>
      <c r="I2053">
        <v>1772892</v>
      </c>
      <c r="J2053" t="s">
        <v>30</v>
      </c>
      <c r="K2053" t="s">
        <v>4387</v>
      </c>
      <c r="L2053" t="s">
        <v>4386</v>
      </c>
      <c r="M2053">
        <f>IF(ABS(I2053-H2054)&lt;=100,M2052,M2052+1)</f>
        <v>1173</v>
      </c>
      <c r="N2053">
        <f t="shared" si="68"/>
        <v>1173</v>
      </c>
      <c r="O2053">
        <f t="shared" si="69"/>
        <v>1172</v>
      </c>
    </row>
    <row r="2054" spans="1:15" x14ac:dyDescent="0.35">
      <c r="A2054" t="s">
        <v>26</v>
      </c>
      <c r="B2054" t="s">
        <v>32</v>
      </c>
      <c r="C2054" t="s">
        <v>20</v>
      </c>
      <c r="D2054" t="s">
        <v>21</v>
      </c>
      <c r="E2054" t="s">
        <v>5</v>
      </c>
      <c r="G2054" t="s">
        <v>22</v>
      </c>
      <c r="H2054">
        <v>1773021</v>
      </c>
      <c r="I2054">
        <v>1773734</v>
      </c>
      <c r="J2054" t="s">
        <v>30</v>
      </c>
      <c r="K2054" t="s">
        <v>28</v>
      </c>
      <c r="L2054" t="s">
        <v>4389</v>
      </c>
      <c r="M2054">
        <f>IF(ABS(I2054-H2055)&lt;=100,M2053,M2053+1)</f>
        <v>1173</v>
      </c>
      <c r="N2054">
        <f t="shared" si="68"/>
        <v>1173</v>
      </c>
      <c r="O2054">
        <f t="shared" si="69"/>
        <v>1173</v>
      </c>
    </row>
    <row r="2055" spans="1:15" x14ac:dyDescent="0.35">
      <c r="A2055" t="s">
        <v>26</v>
      </c>
      <c r="B2055" t="s">
        <v>32</v>
      </c>
      <c r="C2055" t="s">
        <v>20</v>
      </c>
      <c r="D2055" t="s">
        <v>21</v>
      </c>
      <c r="E2055" t="s">
        <v>5</v>
      </c>
      <c r="G2055" t="s">
        <v>22</v>
      </c>
      <c r="H2055">
        <v>1773771</v>
      </c>
      <c r="I2055">
        <v>1774643</v>
      </c>
      <c r="J2055" t="s">
        <v>30</v>
      </c>
      <c r="K2055" t="s">
        <v>1891</v>
      </c>
      <c r="L2055" t="s">
        <v>4391</v>
      </c>
      <c r="M2055">
        <f>IF(ABS(I2055-H2056)&lt;=100,M2054,M2054+1)</f>
        <v>1173</v>
      </c>
      <c r="N2055">
        <f t="shared" si="68"/>
        <v>1173</v>
      </c>
      <c r="O2055">
        <f t="shared" si="69"/>
        <v>1173</v>
      </c>
    </row>
    <row r="2056" spans="1:15" x14ac:dyDescent="0.35">
      <c r="A2056" t="s">
        <v>26</v>
      </c>
      <c r="B2056" t="s">
        <v>32</v>
      </c>
      <c r="C2056" t="s">
        <v>20</v>
      </c>
      <c r="D2056" t="s">
        <v>21</v>
      </c>
      <c r="E2056" t="s">
        <v>5</v>
      </c>
      <c r="G2056" t="s">
        <v>22</v>
      </c>
      <c r="H2056">
        <v>1774659</v>
      </c>
      <c r="I2056">
        <v>1774859</v>
      </c>
      <c r="J2056" t="s">
        <v>30</v>
      </c>
      <c r="K2056" t="s">
        <v>28</v>
      </c>
      <c r="L2056" t="s">
        <v>4393</v>
      </c>
      <c r="M2056">
        <f>IF(ABS(I2056-H2057)&lt;=100,M2055,M2055+1)</f>
        <v>1173</v>
      </c>
      <c r="N2056">
        <f t="shared" si="68"/>
        <v>1173</v>
      </c>
      <c r="O2056">
        <f t="shared" si="69"/>
        <v>1173</v>
      </c>
    </row>
    <row r="2057" spans="1:15" x14ac:dyDescent="0.35">
      <c r="A2057" t="s">
        <v>26</v>
      </c>
      <c r="B2057" t="s">
        <v>32</v>
      </c>
      <c r="C2057" t="s">
        <v>20</v>
      </c>
      <c r="D2057" t="s">
        <v>21</v>
      </c>
      <c r="E2057" t="s">
        <v>5</v>
      </c>
      <c r="G2057" t="s">
        <v>22</v>
      </c>
      <c r="H2057">
        <v>1774948</v>
      </c>
      <c r="I2057">
        <v>1776048</v>
      </c>
      <c r="J2057" t="s">
        <v>30</v>
      </c>
      <c r="K2057" t="s">
        <v>965</v>
      </c>
      <c r="L2057" t="s">
        <v>4395</v>
      </c>
      <c r="M2057">
        <f>IF(ABS(I2057-H2058)&lt;=100,M2056,M2056+1)</f>
        <v>1174</v>
      </c>
      <c r="N2057" t="str">
        <f t="shared" si="68"/>
        <v>0</v>
      </c>
      <c r="O2057">
        <f t="shared" si="69"/>
        <v>1173</v>
      </c>
    </row>
    <row r="2058" spans="1:15" x14ac:dyDescent="0.35">
      <c r="A2058" t="s">
        <v>26</v>
      </c>
      <c r="B2058" t="s">
        <v>32</v>
      </c>
      <c r="C2058" t="s">
        <v>20</v>
      </c>
      <c r="D2058" t="s">
        <v>21</v>
      </c>
      <c r="E2058" t="s">
        <v>5</v>
      </c>
      <c r="G2058" t="s">
        <v>22</v>
      </c>
      <c r="H2058">
        <v>1776647</v>
      </c>
      <c r="I2058">
        <v>1777027</v>
      </c>
      <c r="J2058" t="s">
        <v>30</v>
      </c>
      <c r="K2058" t="s">
        <v>4398</v>
      </c>
      <c r="L2058" t="s">
        <v>4397</v>
      </c>
      <c r="M2058">
        <f>IF(ABS(I2058-H2059)&lt;=100,M2057,M2057+1)</f>
        <v>1175</v>
      </c>
      <c r="N2058">
        <f t="shared" si="68"/>
        <v>1175</v>
      </c>
      <c r="O2058">
        <f t="shared" si="69"/>
        <v>1174</v>
      </c>
    </row>
    <row r="2059" spans="1:15" x14ac:dyDescent="0.35">
      <c r="A2059" t="s">
        <v>26</v>
      </c>
      <c r="B2059" t="s">
        <v>32</v>
      </c>
      <c r="C2059" t="s">
        <v>20</v>
      </c>
      <c r="D2059" t="s">
        <v>21</v>
      </c>
      <c r="E2059" t="s">
        <v>5</v>
      </c>
      <c r="G2059" t="s">
        <v>22</v>
      </c>
      <c r="H2059">
        <v>1777782</v>
      </c>
      <c r="I2059">
        <v>1778069</v>
      </c>
      <c r="J2059" t="s">
        <v>30</v>
      </c>
      <c r="K2059" t="s">
        <v>4403</v>
      </c>
      <c r="L2059" t="s">
        <v>4402</v>
      </c>
      <c r="M2059">
        <f>IF(ABS(I2059-H2060)&lt;=100,M2058,M2058+1)</f>
        <v>1175</v>
      </c>
      <c r="N2059">
        <f t="shared" si="68"/>
        <v>1175</v>
      </c>
      <c r="O2059">
        <f t="shared" si="69"/>
        <v>1175</v>
      </c>
    </row>
    <row r="2060" spans="1:15" x14ac:dyDescent="0.35">
      <c r="A2060" t="s">
        <v>26</v>
      </c>
      <c r="B2060" t="s">
        <v>32</v>
      </c>
      <c r="C2060" t="s">
        <v>20</v>
      </c>
      <c r="D2060" t="s">
        <v>21</v>
      </c>
      <c r="E2060" t="s">
        <v>5</v>
      </c>
      <c r="G2060" t="s">
        <v>22</v>
      </c>
      <c r="H2060">
        <v>1778120</v>
      </c>
      <c r="I2060">
        <v>1778593</v>
      </c>
      <c r="J2060" t="s">
        <v>30</v>
      </c>
      <c r="K2060" t="s">
        <v>831</v>
      </c>
      <c r="L2060" t="s">
        <v>4405</v>
      </c>
      <c r="M2060">
        <f>IF(ABS(I2060-H2061)&lt;=100,M2059,M2059+1)</f>
        <v>1175</v>
      </c>
      <c r="N2060">
        <f t="shared" si="68"/>
        <v>1175</v>
      </c>
      <c r="O2060">
        <f t="shared" si="69"/>
        <v>1175</v>
      </c>
    </row>
    <row r="2061" spans="1:15" x14ac:dyDescent="0.35">
      <c r="A2061" t="s">
        <v>26</v>
      </c>
      <c r="B2061" t="s">
        <v>32</v>
      </c>
      <c r="C2061" t="s">
        <v>20</v>
      </c>
      <c r="D2061" t="s">
        <v>21</v>
      </c>
      <c r="E2061" t="s">
        <v>5</v>
      </c>
      <c r="G2061" t="s">
        <v>22</v>
      </c>
      <c r="H2061">
        <v>1778643</v>
      </c>
      <c r="I2061">
        <v>1778879</v>
      </c>
      <c r="J2061" t="s">
        <v>30</v>
      </c>
      <c r="K2061" t="s">
        <v>4408</v>
      </c>
      <c r="L2061" t="s">
        <v>4407</v>
      </c>
      <c r="M2061">
        <f>IF(ABS(I2061-H2062)&lt;=100,M2060,M2060+1)</f>
        <v>1176</v>
      </c>
      <c r="N2061">
        <f t="shared" si="68"/>
        <v>1176</v>
      </c>
      <c r="O2061">
        <f t="shared" si="69"/>
        <v>1175</v>
      </c>
    </row>
    <row r="2062" spans="1:15" x14ac:dyDescent="0.35">
      <c r="A2062" t="s">
        <v>26</v>
      </c>
      <c r="B2062" t="s">
        <v>32</v>
      </c>
      <c r="C2062" t="s">
        <v>20</v>
      </c>
      <c r="D2062" t="s">
        <v>21</v>
      </c>
      <c r="E2062" t="s">
        <v>5</v>
      </c>
      <c r="G2062" t="s">
        <v>22</v>
      </c>
      <c r="H2062">
        <v>1779083</v>
      </c>
      <c r="I2062">
        <v>1780042</v>
      </c>
      <c r="J2062" t="s">
        <v>30</v>
      </c>
      <c r="K2062" t="s">
        <v>28</v>
      </c>
      <c r="L2062" t="s">
        <v>4410</v>
      </c>
      <c r="M2062">
        <f>IF(ABS(I2062-H2063)&lt;=100,M2061,M2061+1)</f>
        <v>1176</v>
      </c>
      <c r="N2062">
        <f t="shared" si="68"/>
        <v>1176</v>
      </c>
      <c r="O2062">
        <f t="shared" si="69"/>
        <v>1176</v>
      </c>
    </row>
    <row r="2063" spans="1:15" x14ac:dyDescent="0.35">
      <c r="A2063" t="s">
        <v>26</v>
      </c>
      <c r="B2063" t="s">
        <v>32</v>
      </c>
      <c r="C2063" t="s">
        <v>20</v>
      </c>
      <c r="D2063" t="s">
        <v>21</v>
      </c>
      <c r="E2063" t="s">
        <v>5</v>
      </c>
      <c r="G2063" t="s">
        <v>22</v>
      </c>
      <c r="H2063">
        <v>1780057</v>
      </c>
      <c r="I2063">
        <v>1782033</v>
      </c>
      <c r="J2063" t="s">
        <v>30</v>
      </c>
      <c r="K2063" t="s">
        <v>28</v>
      </c>
      <c r="L2063" t="s">
        <v>4412</v>
      </c>
      <c r="M2063">
        <f>IF(ABS(I2063-H2064)&lt;=100,M2062,M2062+1)</f>
        <v>1176</v>
      </c>
      <c r="N2063">
        <f t="shared" si="68"/>
        <v>1176</v>
      </c>
      <c r="O2063">
        <f t="shared" si="69"/>
        <v>1176</v>
      </c>
    </row>
    <row r="2064" spans="1:15" x14ac:dyDescent="0.35">
      <c r="A2064" t="s">
        <v>26</v>
      </c>
      <c r="B2064" t="s">
        <v>32</v>
      </c>
      <c r="C2064" t="s">
        <v>20</v>
      </c>
      <c r="D2064" t="s">
        <v>21</v>
      </c>
      <c r="E2064" t="s">
        <v>5</v>
      </c>
      <c r="G2064" t="s">
        <v>22</v>
      </c>
      <c r="H2064">
        <v>1782030</v>
      </c>
      <c r="I2064">
        <v>1782479</v>
      </c>
      <c r="J2064" t="s">
        <v>30</v>
      </c>
      <c r="K2064" t="s">
        <v>4415</v>
      </c>
      <c r="L2064" t="s">
        <v>4414</v>
      </c>
      <c r="M2064">
        <f>IF(ABS(I2064-H2065)&lt;=100,M2063,M2063+1)</f>
        <v>1176</v>
      </c>
      <c r="N2064">
        <f t="shared" si="68"/>
        <v>1176</v>
      </c>
      <c r="O2064">
        <f t="shared" si="69"/>
        <v>1176</v>
      </c>
    </row>
    <row r="2065" spans="1:15" x14ac:dyDescent="0.35">
      <c r="A2065" t="s">
        <v>26</v>
      </c>
      <c r="B2065" t="s">
        <v>32</v>
      </c>
      <c r="C2065" t="s">
        <v>20</v>
      </c>
      <c r="D2065" t="s">
        <v>21</v>
      </c>
      <c r="E2065" t="s">
        <v>5</v>
      </c>
      <c r="G2065" t="s">
        <v>22</v>
      </c>
      <c r="H2065">
        <v>1782492</v>
      </c>
      <c r="I2065">
        <v>1783847</v>
      </c>
      <c r="J2065" t="s">
        <v>30</v>
      </c>
      <c r="K2065" t="s">
        <v>4418</v>
      </c>
      <c r="L2065" t="s">
        <v>4417</v>
      </c>
      <c r="M2065">
        <f>IF(ABS(I2065-H2066)&lt;=100,M2064,M2064+1)</f>
        <v>1177</v>
      </c>
      <c r="N2065" t="str">
        <f t="shared" si="68"/>
        <v>0</v>
      </c>
      <c r="O2065">
        <f t="shared" si="69"/>
        <v>1176</v>
      </c>
    </row>
    <row r="2066" spans="1:15" x14ac:dyDescent="0.35">
      <c r="A2066" t="s">
        <v>26</v>
      </c>
      <c r="B2066" t="s">
        <v>32</v>
      </c>
      <c r="C2066" t="s">
        <v>20</v>
      </c>
      <c r="D2066" t="s">
        <v>21</v>
      </c>
      <c r="E2066" t="s">
        <v>5</v>
      </c>
      <c r="G2066" t="s">
        <v>22</v>
      </c>
      <c r="H2066">
        <v>1783979</v>
      </c>
      <c r="I2066">
        <v>1785265</v>
      </c>
      <c r="J2066" t="s">
        <v>30</v>
      </c>
      <c r="K2066" t="s">
        <v>4421</v>
      </c>
      <c r="L2066" t="s">
        <v>4420</v>
      </c>
      <c r="M2066">
        <f>IF(ABS(I2066-H2067)&lt;=100,M2065,M2065+1)</f>
        <v>1178</v>
      </c>
      <c r="N2066">
        <f t="shared" si="68"/>
        <v>1178</v>
      </c>
      <c r="O2066">
        <f t="shared" si="69"/>
        <v>1177</v>
      </c>
    </row>
    <row r="2067" spans="1:15" x14ac:dyDescent="0.35">
      <c r="A2067" t="s">
        <v>26</v>
      </c>
      <c r="B2067" t="s">
        <v>32</v>
      </c>
      <c r="C2067" t="s">
        <v>20</v>
      </c>
      <c r="D2067" t="s">
        <v>21</v>
      </c>
      <c r="E2067" t="s">
        <v>5</v>
      </c>
      <c r="G2067" t="s">
        <v>22</v>
      </c>
      <c r="H2067">
        <v>1785552</v>
      </c>
      <c r="I2067">
        <v>1786259</v>
      </c>
      <c r="J2067" t="s">
        <v>30</v>
      </c>
      <c r="K2067" t="s">
        <v>4424</v>
      </c>
      <c r="L2067" t="s">
        <v>4423</v>
      </c>
      <c r="M2067">
        <f>IF(ABS(I2067-H2068)&lt;=100,M2066,M2066+1)</f>
        <v>1178</v>
      </c>
      <c r="N2067">
        <f t="shared" si="68"/>
        <v>1178</v>
      </c>
      <c r="O2067">
        <f t="shared" si="69"/>
        <v>1178</v>
      </c>
    </row>
    <row r="2068" spans="1:15" x14ac:dyDescent="0.35">
      <c r="A2068" t="s">
        <v>26</v>
      </c>
      <c r="B2068" t="s">
        <v>32</v>
      </c>
      <c r="C2068" t="s">
        <v>20</v>
      </c>
      <c r="D2068" t="s">
        <v>21</v>
      </c>
      <c r="E2068" t="s">
        <v>5</v>
      </c>
      <c r="G2068" t="s">
        <v>22</v>
      </c>
      <c r="H2068">
        <v>1786264</v>
      </c>
      <c r="I2068">
        <v>1788090</v>
      </c>
      <c r="J2068" t="s">
        <v>30</v>
      </c>
      <c r="K2068" t="s">
        <v>1129</v>
      </c>
      <c r="L2068" t="s">
        <v>4426</v>
      </c>
      <c r="M2068">
        <f>IF(ABS(I2068-H2069)&lt;=100,M2067,M2067+1)</f>
        <v>1178</v>
      </c>
      <c r="N2068">
        <f t="shared" si="68"/>
        <v>1178</v>
      </c>
      <c r="O2068">
        <f t="shared" si="69"/>
        <v>1178</v>
      </c>
    </row>
    <row r="2069" spans="1:15" x14ac:dyDescent="0.35">
      <c r="A2069" t="s">
        <v>26</v>
      </c>
      <c r="B2069" t="s">
        <v>32</v>
      </c>
      <c r="C2069" t="s">
        <v>20</v>
      </c>
      <c r="D2069" t="s">
        <v>21</v>
      </c>
      <c r="E2069" t="s">
        <v>5</v>
      </c>
      <c r="G2069" t="s">
        <v>22</v>
      </c>
      <c r="H2069">
        <v>1788087</v>
      </c>
      <c r="I2069">
        <v>1789424</v>
      </c>
      <c r="J2069" t="s">
        <v>30</v>
      </c>
      <c r="K2069" t="s">
        <v>53</v>
      </c>
      <c r="L2069" t="s">
        <v>4428</v>
      </c>
      <c r="M2069">
        <f>IF(ABS(I2069-H2070)&lt;=100,M2068,M2068+1)</f>
        <v>1178</v>
      </c>
      <c r="N2069">
        <f t="shared" si="68"/>
        <v>1178</v>
      </c>
      <c r="O2069">
        <f t="shared" si="69"/>
        <v>1178</v>
      </c>
    </row>
    <row r="2070" spans="1:15" x14ac:dyDescent="0.35">
      <c r="A2070" t="s">
        <v>26</v>
      </c>
      <c r="B2070" t="s">
        <v>32</v>
      </c>
      <c r="C2070" t="s">
        <v>20</v>
      </c>
      <c r="D2070" t="s">
        <v>21</v>
      </c>
      <c r="E2070" t="s">
        <v>5</v>
      </c>
      <c r="G2070" t="s">
        <v>22</v>
      </c>
      <c r="H2070">
        <v>1789411</v>
      </c>
      <c r="I2070">
        <v>1790217</v>
      </c>
      <c r="J2070" t="s">
        <v>30</v>
      </c>
      <c r="K2070" t="s">
        <v>28</v>
      </c>
      <c r="L2070" t="s">
        <v>4430</v>
      </c>
      <c r="M2070">
        <f>IF(ABS(I2070-H2071)&lt;=100,M2069,M2069+1)</f>
        <v>1178</v>
      </c>
      <c r="N2070">
        <f t="shared" si="68"/>
        <v>1178</v>
      </c>
      <c r="O2070">
        <f t="shared" si="69"/>
        <v>1178</v>
      </c>
    </row>
    <row r="2071" spans="1:15" x14ac:dyDescent="0.35">
      <c r="A2071" t="s">
        <v>26</v>
      </c>
      <c r="B2071" t="s">
        <v>32</v>
      </c>
      <c r="C2071" t="s">
        <v>20</v>
      </c>
      <c r="D2071" t="s">
        <v>21</v>
      </c>
      <c r="E2071" t="s">
        <v>5</v>
      </c>
      <c r="G2071" t="s">
        <v>22</v>
      </c>
      <c r="H2071">
        <v>1790231</v>
      </c>
      <c r="I2071">
        <v>1791019</v>
      </c>
      <c r="J2071" t="s">
        <v>30</v>
      </c>
      <c r="K2071" t="s">
        <v>4433</v>
      </c>
      <c r="L2071" t="s">
        <v>4432</v>
      </c>
      <c r="M2071">
        <f>IF(ABS(I2071-H2072)&lt;=100,M2070,M2070+1)</f>
        <v>1179</v>
      </c>
      <c r="N2071" t="str">
        <f t="shared" si="68"/>
        <v>0</v>
      </c>
      <c r="O2071">
        <f t="shared" si="69"/>
        <v>1178</v>
      </c>
    </row>
    <row r="2072" spans="1:15" x14ac:dyDescent="0.35">
      <c r="A2072" t="s">
        <v>26</v>
      </c>
      <c r="B2072" t="s">
        <v>32</v>
      </c>
      <c r="C2072" t="s">
        <v>20</v>
      </c>
      <c r="D2072" t="s">
        <v>21</v>
      </c>
      <c r="E2072" t="s">
        <v>5</v>
      </c>
      <c r="G2072" t="s">
        <v>22</v>
      </c>
      <c r="H2072">
        <v>1791366</v>
      </c>
      <c r="I2072">
        <v>1792568</v>
      </c>
      <c r="J2072" t="s">
        <v>30</v>
      </c>
      <c r="K2072" t="s">
        <v>4436</v>
      </c>
      <c r="L2072" t="s">
        <v>4435</v>
      </c>
      <c r="M2072">
        <f>IF(ABS(I2072-H2073)&lt;=100,M2071,M2071+1)</f>
        <v>1180</v>
      </c>
      <c r="N2072">
        <f t="shared" si="68"/>
        <v>1180</v>
      </c>
      <c r="O2072">
        <f t="shared" si="69"/>
        <v>1179</v>
      </c>
    </row>
    <row r="2073" spans="1:15" x14ac:dyDescent="0.35">
      <c r="A2073" t="s">
        <v>26</v>
      </c>
      <c r="B2073" t="s">
        <v>32</v>
      </c>
      <c r="C2073" t="s">
        <v>20</v>
      </c>
      <c r="D2073" t="s">
        <v>21</v>
      </c>
      <c r="E2073" t="s">
        <v>5</v>
      </c>
      <c r="G2073" t="s">
        <v>22</v>
      </c>
      <c r="H2073">
        <v>1797469</v>
      </c>
      <c r="I2073">
        <v>1798368</v>
      </c>
      <c r="J2073" t="s">
        <v>30</v>
      </c>
      <c r="K2073" t="s">
        <v>28</v>
      </c>
      <c r="L2073" t="s">
        <v>4443</v>
      </c>
      <c r="M2073">
        <f>IF(ABS(I2073-H2074)&lt;=100,M2072,M2072+1)</f>
        <v>1180</v>
      </c>
      <c r="N2073">
        <f t="shared" si="68"/>
        <v>1180</v>
      </c>
      <c r="O2073">
        <f t="shared" si="69"/>
        <v>1180</v>
      </c>
    </row>
    <row r="2074" spans="1:15" x14ac:dyDescent="0.35">
      <c r="A2074" t="s">
        <v>26</v>
      </c>
      <c r="B2074" t="s">
        <v>32</v>
      </c>
      <c r="C2074" t="s">
        <v>20</v>
      </c>
      <c r="D2074" t="s">
        <v>21</v>
      </c>
      <c r="E2074" t="s">
        <v>5</v>
      </c>
      <c r="G2074" t="s">
        <v>22</v>
      </c>
      <c r="H2074">
        <v>1798372</v>
      </c>
      <c r="I2074">
        <v>1798938</v>
      </c>
      <c r="J2074" t="s">
        <v>30</v>
      </c>
      <c r="K2074" t="s">
        <v>28</v>
      </c>
      <c r="L2074" t="s">
        <v>4445</v>
      </c>
      <c r="M2074">
        <f>IF(ABS(I2074-H2075)&lt;=100,M2073,M2073+1)</f>
        <v>1181</v>
      </c>
      <c r="N2074" t="str">
        <f t="shared" si="68"/>
        <v>0</v>
      </c>
      <c r="O2074">
        <f t="shared" si="69"/>
        <v>1180</v>
      </c>
    </row>
    <row r="2075" spans="1:15" x14ac:dyDescent="0.35">
      <c r="A2075" t="s">
        <v>26</v>
      </c>
      <c r="B2075" t="s">
        <v>32</v>
      </c>
      <c r="C2075" t="s">
        <v>20</v>
      </c>
      <c r="D2075" t="s">
        <v>21</v>
      </c>
      <c r="E2075" t="s">
        <v>5</v>
      </c>
      <c r="G2075" t="s">
        <v>22</v>
      </c>
      <c r="H2075">
        <v>1801232</v>
      </c>
      <c r="I2075">
        <v>1801519</v>
      </c>
      <c r="J2075" t="s">
        <v>30</v>
      </c>
      <c r="K2075" t="s">
        <v>28</v>
      </c>
      <c r="L2075" t="s">
        <v>4451</v>
      </c>
      <c r="M2075">
        <f>IF(ABS(I2075-H2076)&lt;=100,M2074,M2074+1)</f>
        <v>1182</v>
      </c>
      <c r="N2075" t="str">
        <f t="shared" si="68"/>
        <v>0</v>
      </c>
      <c r="O2075">
        <f t="shared" si="69"/>
        <v>1181</v>
      </c>
    </row>
    <row r="2076" spans="1:15" x14ac:dyDescent="0.35">
      <c r="A2076" t="s">
        <v>26</v>
      </c>
      <c r="B2076" t="s">
        <v>32</v>
      </c>
      <c r="C2076" t="s">
        <v>20</v>
      </c>
      <c r="D2076" t="s">
        <v>21</v>
      </c>
      <c r="E2076" t="s">
        <v>5</v>
      </c>
      <c r="G2076" t="s">
        <v>22</v>
      </c>
      <c r="H2076">
        <v>1801784</v>
      </c>
      <c r="I2076">
        <v>1802362</v>
      </c>
      <c r="J2076" t="s">
        <v>30</v>
      </c>
      <c r="K2076" t="s">
        <v>306</v>
      </c>
      <c r="L2076" t="s">
        <v>4453</v>
      </c>
      <c r="M2076">
        <f>IF(ABS(I2076-H2077)&lt;=100,M2075,M2075+1)</f>
        <v>1183</v>
      </c>
      <c r="N2076" t="str">
        <f t="shared" si="68"/>
        <v>0</v>
      </c>
      <c r="O2076">
        <f t="shared" si="69"/>
        <v>1182</v>
      </c>
    </row>
    <row r="2077" spans="1:15" x14ac:dyDescent="0.35">
      <c r="A2077" t="s">
        <v>26</v>
      </c>
      <c r="B2077" t="s">
        <v>32</v>
      </c>
      <c r="C2077" t="s">
        <v>20</v>
      </c>
      <c r="D2077" t="s">
        <v>21</v>
      </c>
      <c r="E2077" t="s">
        <v>5</v>
      </c>
      <c r="G2077" t="s">
        <v>22</v>
      </c>
      <c r="H2077">
        <v>1802467</v>
      </c>
      <c r="I2077">
        <v>1803036</v>
      </c>
      <c r="J2077" t="s">
        <v>30</v>
      </c>
      <c r="K2077" t="s">
        <v>28</v>
      </c>
      <c r="L2077" t="s">
        <v>4455</v>
      </c>
      <c r="M2077">
        <f>IF(ABS(I2077-H2078)&lt;=100,M2076,M2076+1)</f>
        <v>1184</v>
      </c>
      <c r="N2077">
        <f t="shared" si="68"/>
        <v>1184</v>
      </c>
      <c r="O2077">
        <f t="shared" si="69"/>
        <v>1183</v>
      </c>
    </row>
    <row r="2078" spans="1:15" x14ac:dyDescent="0.35">
      <c r="A2078" t="s">
        <v>26</v>
      </c>
      <c r="B2078" t="s">
        <v>32</v>
      </c>
      <c r="C2078" t="s">
        <v>20</v>
      </c>
      <c r="D2078" t="s">
        <v>21</v>
      </c>
      <c r="E2078" t="s">
        <v>5</v>
      </c>
      <c r="G2078" t="s">
        <v>22</v>
      </c>
      <c r="H2078">
        <v>1805332</v>
      </c>
      <c r="I2078">
        <v>1806813</v>
      </c>
      <c r="J2078" t="s">
        <v>30</v>
      </c>
      <c r="K2078" t="s">
        <v>4462</v>
      </c>
      <c r="L2078" t="s">
        <v>4461</v>
      </c>
      <c r="M2078">
        <f>IF(ABS(I2078-H2079)&lt;=100,M2077,M2077+1)</f>
        <v>1184</v>
      </c>
      <c r="N2078">
        <f t="shared" si="68"/>
        <v>1184</v>
      </c>
      <c r="O2078">
        <f t="shared" si="69"/>
        <v>1184</v>
      </c>
    </row>
    <row r="2079" spans="1:15" x14ac:dyDescent="0.35">
      <c r="A2079" t="s">
        <v>26</v>
      </c>
      <c r="B2079" t="s">
        <v>32</v>
      </c>
      <c r="C2079" t="s">
        <v>20</v>
      </c>
      <c r="D2079" t="s">
        <v>21</v>
      </c>
      <c r="E2079" t="s">
        <v>5</v>
      </c>
      <c r="G2079" t="s">
        <v>22</v>
      </c>
      <c r="H2079">
        <v>1806803</v>
      </c>
      <c r="I2079">
        <v>1807945</v>
      </c>
      <c r="J2079" t="s">
        <v>30</v>
      </c>
      <c r="K2079" t="s">
        <v>28</v>
      </c>
      <c r="L2079" t="s">
        <v>4464</v>
      </c>
      <c r="M2079">
        <f>IF(ABS(I2079-H2080)&lt;=100,M2078,M2078+1)</f>
        <v>1184</v>
      </c>
      <c r="N2079">
        <f t="shared" si="68"/>
        <v>1184</v>
      </c>
      <c r="O2079">
        <f t="shared" si="69"/>
        <v>1184</v>
      </c>
    </row>
    <row r="2080" spans="1:15" x14ac:dyDescent="0.35">
      <c r="A2080" t="s">
        <v>26</v>
      </c>
      <c r="B2080" t="s">
        <v>32</v>
      </c>
      <c r="C2080" t="s">
        <v>20</v>
      </c>
      <c r="D2080" t="s">
        <v>21</v>
      </c>
      <c r="E2080" t="s">
        <v>5</v>
      </c>
      <c r="G2080" t="s">
        <v>22</v>
      </c>
      <c r="H2080">
        <v>1807936</v>
      </c>
      <c r="I2080">
        <v>1808160</v>
      </c>
      <c r="J2080" t="s">
        <v>30</v>
      </c>
      <c r="K2080" t="s">
        <v>28</v>
      </c>
      <c r="L2080" t="s">
        <v>4466</v>
      </c>
      <c r="M2080">
        <f>IF(ABS(I2080-H2081)&lt;=100,M2079,M2079+1)</f>
        <v>1184</v>
      </c>
      <c r="N2080">
        <f t="shared" si="68"/>
        <v>1184</v>
      </c>
      <c r="O2080">
        <f t="shared" si="69"/>
        <v>1184</v>
      </c>
    </row>
    <row r="2081" spans="1:15" x14ac:dyDescent="0.35">
      <c r="A2081" t="s">
        <v>26</v>
      </c>
      <c r="B2081" t="s">
        <v>32</v>
      </c>
      <c r="C2081" t="s">
        <v>20</v>
      </c>
      <c r="D2081" t="s">
        <v>21</v>
      </c>
      <c r="E2081" t="s">
        <v>5</v>
      </c>
      <c r="G2081" t="s">
        <v>22</v>
      </c>
      <c r="H2081">
        <v>1808157</v>
      </c>
      <c r="I2081">
        <v>1811087</v>
      </c>
      <c r="J2081" t="s">
        <v>30</v>
      </c>
      <c r="K2081" t="s">
        <v>616</v>
      </c>
      <c r="L2081" t="s">
        <v>4468</v>
      </c>
      <c r="M2081">
        <f>IF(ABS(I2081-H2082)&lt;=100,M2080,M2080+1)</f>
        <v>1185</v>
      </c>
      <c r="N2081" t="str">
        <f t="shared" si="68"/>
        <v>0</v>
      </c>
      <c r="O2081">
        <f t="shared" si="69"/>
        <v>1184</v>
      </c>
    </row>
    <row r="2082" spans="1:15" x14ac:dyDescent="0.35">
      <c r="A2082" t="s">
        <v>26</v>
      </c>
      <c r="B2082" t="s">
        <v>32</v>
      </c>
      <c r="C2082" t="s">
        <v>20</v>
      </c>
      <c r="D2082" t="s">
        <v>21</v>
      </c>
      <c r="E2082" t="s">
        <v>5</v>
      </c>
      <c r="G2082" t="s">
        <v>22</v>
      </c>
      <c r="H2082">
        <v>1812155</v>
      </c>
      <c r="I2082">
        <v>1813267</v>
      </c>
      <c r="J2082" t="s">
        <v>30</v>
      </c>
      <c r="K2082" t="s">
        <v>28</v>
      </c>
      <c r="L2082" t="s">
        <v>4473</v>
      </c>
      <c r="M2082">
        <f>IF(ABS(I2082-H2083)&lt;=100,M2081,M2081+1)</f>
        <v>1186</v>
      </c>
      <c r="N2082" t="str">
        <f t="shared" si="68"/>
        <v>0</v>
      </c>
      <c r="O2082">
        <f t="shared" si="69"/>
        <v>1185</v>
      </c>
    </row>
    <row r="2083" spans="1:15" x14ac:dyDescent="0.35">
      <c r="A2083" t="s">
        <v>26</v>
      </c>
      <c r="B2083" t="s">
        <v>32</v>
      </c>
      <c r="C2083" t="s">
        <v>20</v>
      </c>
      <c r="D2083" t="s">
        <v>21</v>
      </c>
      <c r="E2083" t="s">
        <v>5</v>
      </c>
      <c r="G2083" t="s">
        <v>22</v>
      </c>
      <c r="H2083">
        <v>1815059</v>
      </c>
      <c r="I2083">
        <v>1816510</v>
      </c>
      <c r="J2083" t="s">
        <v>30</v>
      </c>
      <c r="K2083" t="s">
        <v>53</v>
      </c>
      <c r="L2083" t="s">
        <v>4479</v>
      </c>
      <c r="M2083">
        <f>IF(ABS(I2083-H2084)&lt;=100,M2082,M2082+1)</f>
        <v>1187</v>
      </c>
      <c r="N2083" t="str">
        <f t="shared" si="68"/>
        <v>0</v>
      </c>
      <c r="O2083">
        <f t="shared" si="69"/>
        <v>1186</v>
      </c>
    </row>
    <row r="2084" spans="1:15" x14ac:dyDescent="0.35">
      <c r="A2084" t="s">
        <v>26</v>
      </c>
      <c r="B2084" t="s">
        <v>32</v>
      </c>
      <c r="C2084" t="s">
        <v>20</v>
      </c>
      <c r="D2084" t="s">
        <v>21</v>
      </c>
      <c r="E2084" t="s">
        <v>5</v>
      </c>
      <c r="G2084" t="s">
        <v>22</v>
      </c>
      <c r="H2084">
        <v>1817967</v>
      </c>
      <c r="I2084">
        <v>1819271</v>
      </c>
      <c r="J2084" t="s">
        <v>30</v>
      </c>
      <c r="K2084" t="s">
        <v>4482</v>
      </c>
      <c r="L2084" t="s">
        <v>4481</v>
      </c>
      <c r="M2084">
        <f>IF(ABS(I2084-H2085)&lt;=100,M2083,M2083+1)</f>
        <v>1188</v>
      </c>
      <c r="N2084" t="str">
        <f t="shared" si="68"/>
        <v>0</v>
      </c>
      <c r="O2084">
        <f t="shared" si="69"/>
        <v>1187</v>
      </c>
    </row>
    <row r="2085" spans="1:15" x14ac:dyDescent="0.35">
      <c r="A2085" t="s">
        <v>26</v>
      </c>
      <c r="B2085" t="s">
        <v>32</v>
      </c>
      <c r="C2085" t="s">
        <v>20</v>
      </c>
      <c r="D2085" t="s">
        <v>21</v>
      </c>
      <c r="E2085" t="s">
        <v>5</v>
      </c>
      <c r="G2085" t="s">
        <v>22</v>
      </c>
      <c r="H2085">
        <v>1819868</v>
      </c>
      <c r="I2085">
        <v>1821376</v>
      </c>
      <c r="J2085" t="s">
        <v>30</v>
      </c>
      <c r="K2085" t="s">
        <v>28</v>
      </c>
      <c r="L2085" t="s">
        <v>4484</v>
      </c>
      <c r="M2085">
        <f>IF(ABS(I2085-H2086)&lt;=100,M2084,M2084+1)</f>
        <v>1189</v>
      </c>
      <c r="N2085" t="str">
        <f t="shared" si="68"/>
        <v>0</v>
      </c>
      <c r="O2085">
        <f t="shared" si="69"/>
        <v>1188</v>
      </c>
    </row>
    <row r="2086" spans="1:15" x14ac:dyDescent="0.35">
      <c r="A2086" t="s">
        <v>26</v>
      </c>
      <c r="B2086" t="s">
        <v>32</v>
      </c>
      <c r="C2086" t="s">
        <v>20</v>
      </c>
      <c r="D2086" t="s">
        <v>21</v>
      </c>
      <c r="E2086" t="s">
        <v>5</v>
      </c>
      <c r="G2086" t="s">
        <v>22</v>
      </c>
      <c r="H2086">
        <v>1823119</v>
      </c>
      <c r="I2086">
        <v>1823490</v>
      </c>
      <c r="J2086" t="s">
        <v>30</v>
      </c>
      <c r="K2086" t="s">
        <v>3354</v>
      </c>
      <c r="L2086" t="s">
        <v>4489</v>
      </c>
      <c r="M2086">
        <f>IF(ABS(I2086-H2087)&lt;=100,M2085,M2085+1)</f>
        <v>1190</v>
      </c>
      <c r="N2086" t="str">
        <f t="shared" si="68"/>
        <v>0</v>
      </c>
      <c r="O2086">
        <f t="shared" si="69"/>
        <v>1189</v>
      </c>
    </row>
    <row r="2087" spans="1:15" x14ac:dyDescent="0.35">
      <c r="A2087" t="s">
        <v>26</v>
      </c>
      <c r="B2087" t="s">
        <v>32</v>
      </c>
      <c r="C2087" t="s">
        <v>20</v>
      </c>
      <c r="D2087" t="s">
        <v>21</v>
      </c>
      <c r="E2087" t="s">
        <v>5</v>
      </c>
      <c r="G2087" t="s">
        <v>22</v>
      </c>
      <c r="H2087">
        <v>1824967</v>
      </c>
      <c r="I2087">
        <v>1825638</v>
      </c>
      <c r="J2087" t="s">
        <v>30</v>
      </c>
      <c r="K2087" t="s">
        <v>28</v>
      </c>
      <c r="L2087" t="s">
        <v>4493</v>
      </c>
      <c r="M2087">
        <f>IF(ABS(I2087-H2088)&lt;=100,M2086,M2086+1)</f>
        <v>1191</v>
      </c>
      <c r="N2087">
        <f t="shared" si="68"/>
        <v>1191</v>
      </c>
      <c r="O2087">
        <f t="shared" si="69"/>
        <v>1190</v>
      </c>
    </row>
    <row r="2088" spans="1:15" x14ac:dyDescent="0.35">
      <c r="A2088" t="s">
        <v>26</v>
      </c>
      <c r="B2088" t="s">
        <v>32</v>
      </c>
      <c r="C2088" t="s">
        <v>20</v>
      </c>
      <c r="D2088" t="s">
        <v>21</v>
      </c>
      <c r="E2088" t="s">
        <v>5</v>
      </c>
      <c r="G2088" t="s">
        <v>22</v>
      </c>
      <c r="H2088">
        <v>1826318</v>
      </c>
      <c r="I2088">
        <v>1827115</v>
      </c>
      <c r="J2088" t="s">
        <v>30</v>
      </c>
      <c r="K2088" t="s">
        <v>210</v>
      </c>
      <c r="L2088" t="s">
        <v>4495</v>
      </c>
      <c r="M2088">
        <f>IF(ABS(I2088-H2089)&lt;=100,M2087,M2087+1)</f>
        <v>1191</v>
      </c>
      <c r="N2088">
        <f t="shared" si="68"/>
        <v>1191</v>
      </c>
      <c r="O2088">
        <f t="shared" si="69"/>
        <v>1191</v>
      </c>
    </row>
    <row r="2089" spans="1:15" x14ac:dyDescent="0.35">
      <c r="A2089" t="s">
        <v>26</v>
      </c>
      <c r="B2089" t="s">
        <v>32</v>
      </c>
      <c r="C2089" t="s">
        <v>20</v>
      </c>
      <c r="D2089" t="s">
        <v>21</v>
      </c>
      <c r="E2089" t="s">
        <v>5</v>
      </c>
      <c r="G2089" t="s">
        <v>22</v>
      </c>
      <c r="H2089">
        <v>1827108</v>
      </c>
      <c r="I2089">
        <v>1828409</v>
      </c>
      <c r="J2089" t="s">
        <v>30</v>
      </c>
      <c r="K2089" t="s">
        <v>125</v>
      </c>
      <c r="L2089" t="s">
        <v>4497</v>
      </c>
      <c r="M2089">
        <f>IF(ABS(I2089-H2090)&lt;=100,M2088,M2088+1)</f>
        <v>1192</v>
      </c>
      <c r="N2089">
        <f t="shared" si="68"/>
        <v>1192</v>
      </c>
      <c r="O2089">
        <f t="shared" si="69"/>
        <v>1191</v>
      </c>
    </row>
    <row r="2090" spans="1:15" x14ac:dyDescent="0.35">
      <c r="A2090" t="s">
        <v>26</v>
      </c>
      <c r="B2090" t="s">
        <v>32</v>
      </c>
      <c r="C2090" t="s">
        <v>20</v>
      </c>
      <c r="D2090" t="s">
        <v>21</v>
      </c>
      <c r="E2090" t="s">
        <v>5</v>
      </c>
      <c r="G2090" t="s">
        <v>22</v>
      </c>
      <c r="H2090">
        <v>1828554</v>
      </c>
      <c r="I2090">
        <v>1828967</v>
      </c>
      <c r="J2090" t="s">
        <v>30</v>
      </c>
      <c r="K2090" t="s">
        <v>998</v>
      </c>
      <c r="L2090" t="s">
        <v>4499</v>
      </c>
      <c r="M2090">
        <f>IF(ABS(I2090-H2091)&lt;=100,M2089,M2089+1)</f>
        <v>1192</v>
      </c>
      <c r="N2090">
        <f t="shared" si="68"/>
        <v>1192</v>
      </c>
      <c r="O2090">
        <f t="shared" si="69"/>
        <v>1192</v>
      </c>
    </row>
    <row r="2091" spans="1:15" x14ac:dyDescent="0.35">
      <c r="A2091" t="s">
        <v>26</v>
      </c>
      <c r="B2091" t="s">
        <v>32</v>
      </c>
      <c r="C2091" t="s">
        <v>20</v>
      </c>
      <c r="D2091" t="s">
        <v>21</v>
      </c>
      <c r="E2091" t="s">
        <v>5</v>
      </c>
      <c r="G2091" t="s">
        <v>22</v>
      </c>
      <c r="H2091">
        <v>1829017</v>
      </c>
      <c r="I2091">
        <v>1829976</v>
      </c>
      <c r="J2091" t="s">
        <v>30</v>
      </c>
      <c r="K2091" t="s">
        <v>4502</v>
      </c>
      <c r="L2091" t="s">
        <v>4501</v>
      </c>
      <c r="M2091">
        <f>IF(ABS(I2091-H2092)&lt;=100,M2090,M2090+1)</f>
        <v>1193</v>
      </c>
      <c r="N2091">
        <f t="shared" si="68"/>
        <v>1193</v>
      </c>
      <c r="O2091">
        <f t="shared" si="69"/>
        <v>1192</v>
      </c>
    </row>
    <row r="2092" spans="1:15" x14ac:dyDescent="0.35">
      <c r="A2092" t="s">
        <v>26</v>
      </c>
      <c r="B2092" t="s">
        <v>32</v>
      </c>
      <c r="C2092" t="s">
        <v>20</v>
      </c>
      <c r="D2092" t="s">
        <v>21</v>
      </c>
      <c r="E2092" t="s">
        <v>5</v>
      </c>
      <c r="G2092" t="s">
        <v>22</v>
      </c>
      <c r="H2092">
        <v>1830262</v>
      </c>
      <c r="I2092">
        <v>1830879</v>
      </c>
      <c r="J2092" t="s">
        <v>30</v>
      </c>
      <c r="K2092" t="s">
        <v>2040</v>
      </c>
      <c r="L2092" t="s">
        <v>4504</v>
      </c>
      <c r="M2092">
        <f>IF(ABS(I2092-H2093)&lt;=100,M2091,M2091+1)</f>
        <v>1193</v>
      </c>
      <c r="N2092">
        <f t="shared" si="68"/>
        <v>1193</v>
      </c>
      <c r="O2092">
        <f t="shared" si="69"/>
        <v>1193</v>
      </c>
    </row>
    <row r="2093" spans="1:15" x14ac:dyDescent="0.35">
      <c r="A2093" t="s">
        <v>26</v>
      </c>
      <c r="B2093" t="s">
        <v>32</v>
      </c>
      <c r="C2093" t="s">
        <v>20</v>
      </c>
      <c r="D2093" t="s">
        <v>21</v>
      </c>
      <c r="E2093" t="s">
        <v>5</v>
      </c>
      <c r="G2093" t="s">
        <v>22</v>
      </c>
      <c r="H2093">
        <v>1830909</v>
      </c>
      <c r="I2093">
        <v>1831394</v>
      </c>
      <c r="J2093" t="s">
        <v>30</v>
      </c>
      <c r="K2093" t="s">
        <v>227</v>
      </c>
      <c r="L2093" t="s">
        <v>4506</v>
      </c>
      <c r="M2093">
        <f>IF(ABS(I2093-H2094)&lt;=100,M2092,M2092+1)</f>
        <v>1194</v>
      </c>
      <c r="N2093" t="str">
        <f t="shared" si="68"/>
        <v>0</v>
      </c>
      <c r="O2093">
        <f t="shared" si="69"/>
        <v>1193</v>
      </c>
    </row>
    <row r="2094" spans="1:15" x14ac:dyDescent="0.35">
      <c r="A2094" t="s">
        <v>26</v>
      </c>
      <c r="B2094" t="s">
        <v>32</v>
      </c>
      <c r="C2094" t="s">
        <v>20</v>
      </c>
      <c r="D2094" t="s">
        <v>21</v>
      </c>
      <c r="E2094" t="s">
        <v>5</v>
      </c>
      <c r="G2094" t="s">
        <v>22</v>
      </c>
      <c r="H2094">
        <v>1831548</v>
      </c>
      <c r="I2094">
        <v>1832741</v>
      </c>
      <c r="J2094" t="s">
        <v>30</v>
      </c>
      <c r="K2094" t="s">
        <v>28</v>
      </c>
      <c r="L2094" t="s">
        <v>4508</v>
      </c>
      <c r="M2094">
        <f>IF(ABS(I2094-H2095)&lt;=100,M2093,M2093+1)</f>
        <v>1195</v>
      </c>
      <c r="N2094" t="str">
        <f t="shared" si="68"/>
        <v>0</v>
      </c>
      <c r="O2094">
        <f t="shared" si="69"/>
        <v>1194</v>
      </c>
    </row>
    <row r="2095" spans="1:15" x14ac:dyDescent="0.35">
      <c r="A2095" t="s">
        <v>26</v>
      </c>
      <c r="B2095" t="s">
        <v>32</v>
      </c>
      <c r="C2095" t="s">
        <v>20</v>
      </c>
      <c r="D2095" t="s">
        <v>21</v>
      </c>
      <c r="E2095" t="s">
        <v>5</v>
      </c>
      <c r="G2095" t="s">
        <v>22</v>
      </c>
      <c r="H2095">
        <v>1832980</v>
      </c>
      <c r="I2095">
        <v>1835196</v>
      </c>
      <c r="J2095" t="s">
        <v>30</v>
      </c>
      <c r="K2095" t="s">
        <v>4511</v>
      </c>
      <c r="L2095" t="s">
        <v>4510</v>
      </c>
      <c r="M2095">
        <f>IF(ABS(I2095-H2096)&lt;=100,M2094,M2094+1)</f>
        <v>1196</v>
      </c>
      <c r="N2095" t="str">
        <f t="shared" si="68"/>
        <v>0</v>
      </c>
      <c r="O2095">
        <f t="shared" si="69"/>
        <v>1195</v>
      </c>
    </row>
    <row r="2096" spans="1:15" x14ac:dyDescent="0.35">
      <c r="A2096" t="s">
        <v>26</v>
      </c>
      <c r="B2096" t="s">
        <v>32</v>
      </c>
      <c r="C2096" t="s">
        <v>20</v>
      </c>
      <c r="D2096" t="s">
        <v>21</v>
      </c>
      <c r="E2096" t="s">
        <v>5</v>
      </c>
      <c r="G2096" t="s">
        <v>22</v>
      </c>
      <c r="H2096">
        <v>1835765</v>
      </c>
      <c r="I2096">
        <v>1836577</v>
      </c>
      <c r="J2096" t="s">
        <v>30</v>
      </c>
      <c r="K2096" t="s">
        <v>53</v>
      </c>
      <c r="L2096" t="s">
        <v>4515</v>
      </c>
      <c r="M2096">
        <f>IF(ABS(I2096-H2097)&lt;=100,M2095,M2095+1)</f>
        <v>1197</v>
      </c>
      <c r="N2096">
        <f t="shared" si="68"/>
        <v>1197</v>
      </c>
      <c r="O2096">
        <f t="shared" si="69"/>
        <v>1196</v>
      </c>
    </row>
    <row r="2097" spans="1:15" x14ac:dyDescent="0.35">
      <c r="A2097" t="s">
        <v>26</v>
      </c>
      <c r="B2097" t="s">
        <v>32</v>
      </c>
      <c r="C2097" t="s">
        <v>20</v>
      </c>
      <c r="D2097" t="s">
        <v>21</v>
      </c>
      <c r="E2097" t="s">
        <v>5</v>
      </c>
      <c r="G2097" t="s">
        <v>22</v>
      </c>
      <c r="H2097">
        <v>1837900</v>
      </c>
      <c r="I2097">
        <v>1839414</v>
      </c>
      <c r="J2097" t="s">
        <v>30</v>
      </c>
      <c r="K2097" t="s">
        <v>3104</v>
      </c>
      <c r="L2097" t="s">
        <v>4520</v>
      </c>
      <c r="M2097">
        <f>IF(ABS(I2097-H2098)&lt;=100,M2096,M2096+1)</f>
        <v>1197</v>
      </c>
      <c r="N2097">
        <f t="shared" si="68"/>
        <v>1197</v>
      </c>
      <c r="O2097">
        <f t="shared" si="69"/>
        <v>1197</v>
      </c>
    </row>
    <row r="2098" spans="1:15" x14ac:dyDescent="0.35">
      <c r="A2098" t="s">
        <v>26</v>
      </c>
      <c r="B2098" t="s">
        <v>32</v>
      </c>
      <c r="C2098" t="s">
        <v>20</v>
      </c>
      <c r="D2098" t="s">
        <v>21</v>
      </c>
      <c r="E2098" t="s">
        <v>5</v>
      </c>
      <c r="G2098" t="s">
        <v>22</v>
      </c>
      <c r="H2098">
        <v>1839411</v>
      </c>
      <c r="I2098">
        <v>1840931</v>
      </c>
      <c r="J2098" t="s">
        <v>30</v>
      </c>
      <c r="K2098" t="s">
        <v>4523</v>
      </c>
      <c r="L2098" t="s">
        <v>4522</v>
      </c>
      <c r="M2098">
        <f>IF(ABS(I2098-H2099)&lt;=100,M2097,M2097+1)</f>
        <v>1198</v>
      </c>
      <c r="N2098" t="str">
        <f t="shared" si="68"/>
        <v>0</v>
      </c>
      <c r="O2098">
        <f t="shared" si="69"/>
        <v>1197</v>
      </c>
    </row>
    <row r="2099" spans="1:15" x14ac:dyDescent="0.35">
      <c r="A2099" t="s">
        <v>26</v>
      </c>
      <c r="B2099" t="s">
        <v>32</v>
      </c>
      <c r="C2099" t="s">
        <v>20</v>
      </c>
      <c r="D2099" t="s">
        <v>21</v>
      </c>
      <c r="E2099" t="s">
        <v>5</v>
      </c>
      <c r="G2099" t="s">
        <v>22</v>
      </c>
      <c r="H2099">
        <v>1841040</v>
      </c>
      <c r="I2099">
        <v>1842554</v>
      </c>
      <c r="J2099" t="s">
        <v>30</v>
      </c>
      <c r="K2099" t="s">
        <v>162</v>
      </c>
      <c r="L2099" t="s">
        <v>4525</v>
      </c>
      <c r="M2099">
        <f>IF(ABS(I2099-H2100)&lt;=100,M2098,M2098+1)</f>
        <v>1199</v>
      </c>
      <c r="N2099" t="str">
        <f t="shared" si="68"/>
        <v>0</v>
      </c>
      <c r="O2099">
        <f t="shared" si="69"/>
        <v>1198</v>
      </c>
    </row>
    <row r="2100" spans="1:15" x14ac:dyDescent="0.35">
      <c r="A2100" t="s">
        <v>26</v>
      </c>
      <c r="B2100" t="s">
        <v>32</v>
      </c>
      <c r="C2100" t="s">
        <v>20</v>
      </c>
      <c r="D2100" t="s">
        <v>21</v>
      </c>
      <c r="E2100" t="s">
        <v>5</v>
      </c>
      <c r="G2100" t="s">
        <v>22</v>
      </c>
      <c r="H2100">
        <v>1842661</v>
      </c>
      <c r="I2100">
        <v>1843875</v>
      </c>
      <c r="J2100" t="s">
        <v>30</v>
      </c>
      <c r="K2100" t="s">
        <v>4241</v>
      </c>
      <c r="L2100" t="s">
        <v>4527</v>
      </c>
      <c r="M2100">
        <f>IF(ABS(I2100-H2101)&lt;=100,M2099,M2099+1)</f>
        <v>1200</v>
      </c>
      <c r="N2100">
        <f t="shared" si="68"/>
        <v>1200</v>
      </c>
      <c r="O2100">
        <f t="shared" si="69"/>
        <v>1199</v>
      </c>
    </row>
    <row r="2101" spans="1:15" x14ac:dyDescent="0.35">
      <c r="A2101" t="s">
        <v>26</v>
      </c>
      <c r="B2101" t="s">
        <v>32</v>
      </c>
      <c r="C2101" t="s">
        <v>20</v>
      </c>
      <c r="D2101" t="s">
        <v>21</v>
      </c>
      <c r="E2101" t="s">
        <v>5</v>
      </c>
      <c r="G2101" t="s">
        <v>22</v>
      </c>
      <c r="H2101">
        <v>1852424</v>
      </c>
      <c r="I2101">
        <v>1853995</v>
      </c>
      <c r="J2101" t="s">
        <v>30</v>
      </c>
      <c r="K2101" t="s">
        <v>162</v>
      </c>
      <c r="L2101" t="s">
        <v>4546</v>
      </c>
      <c r="M2101">
        <f>IF(ABS(I2101-H2102)&lt;=100,M2100,M2100+1)</f>
        <v>1200</v>
      </c>
      <c r="N2101">
        <f t="shared" si="68"/>
        <v>1200</v>
      </c>
      <c r="O2101">
        <f t="shared" si="69"/>
        <v>1200</v>
      </c>
    </row>
    <row r="2102" spans="1:15" x14ac:dyDescent="0.35">
      <c r="A2102" t="s">
        <v>26</v>
      </c>
      <c r="B2102" t="s">
        <v>32</v>
      </c>
      <c r="C2102" t="s">
        <v>20</v>
      </c>
      <c r="D2102" t="s">
        <v>21</v>
      </c>
      <c r="E2102" t="s">
        <v>5</v>
      </c>
      <c r="G2102" t="s">
        <v>22</v>
      </c>
      <c r="H2102">
        <v>1854064</v>
      </c>
      <c r="I2102">
        <v>1855290</v>
      </c>
      <c r="J2102" t="s">
        <v>30</v>
      </c>
      <c r="K2102" t="s">
        <v>4241</v>
      </c>
      <c r="L2102" t="s">
        <v>4548</v>
      </c>
      <c r="M2102">
        <f>IF(ABS(I2102-H2103)&lt;=100,M2101,M2101+1)</f>
        <v>1200</v>
      </c>
      <c r="N2102">
        <f t="shared" si="68"/>
        <v>1200</v>
      </c>
      <c r="O2102">
        <f t="shared" si="69"/>
        <v>1200</v>
      </c>
    </row>
    <row r="2103" spans="1:15" x14ac:dyDescent="0.35">
      <c r="A2103" t="s">
        <v>26</v>
      </c>
      <c r="B2103" t="s">
        <v>32</v>
      </c>
      <c r="C2103" t="s">
        <v>20</v>
      </c>
      <c r="D2103" t="s">
        <v>21</v>
      </c>
      <c r="E2103" t="s">
        <v>5</v>
      </c>
      <c r="G2103" t="s">
        <v>22</v>
      </c>
      <c r="H2103">
        <v>1855313</v>
      </c>
      <c r="I2103">
        <v>1856533</v>
      </c>
      <c r="J2103" t="s">
        <v>30</v>
      </c>
      <c r="K2103" t="s">
        <v>4241</v>
      </c>
      <c r="L2103" t="s">
        <v>4550</v>
      </c>
      <c r="M2103">
        <f>IF(ABS(I2103-H2104)&lt;=100,M2102,M2102+1)</f>
        <v>1200</v>
      </c>
      <c r="N2103">
        <f t="shared" si="68"/>
        <v>1200</v>
      </c>
      <c r="O2103">
        <f t="shared" si="69"/>
        <v>1200</v>
      </c>
    </row>
    <row r="2104" spans="1:15" x14ac:dyDescent="0.35">
      <c r="A2104" t="s">
        <v>26</v>
      </c>
      <c r="B2104" t="s">
        <v>32</v>
      </c>
      <c r="C2104" t="s">
        <v>20</v>
      </c>
      <c r="D2104" t="s">
        <v>21</v>
      </c>
      <c r="E2104" t="s">
        <v>5</v>
      </c>
      <c r="G2104" t="s">
        <v>22</v>
      </c>
      <c r="H2104">
        <v>1856553</v>
      </c>
      <c r="I2104">
        <v>1857731</v>
      </c>
      <c r="J2104" t="s">
        <v>30</v>
      </c>
      <c r="K2104" t="s">
        <v>28</v>
      </c>
      <c r="L2104" t="s">
        <v>4552</v>
      </c>
      <c r="M2104">
        <f>IF(ABS(I2104-H2105)&lt;=100,M2103,M2103+1)</f>
        <v>1201</v>
      </c>
      <c r="N2104" t="str">
        <f t="shared" si="68"/>
        <v>0</v>
      </c>
      <c r="O2104">
        <f t="shared" si="69"/>
        <v>1200</v>
      </c>
    </row>
    <row r="2105" spans="1:15" x14ac:dyDescent="0.35">
      <c r="A2105" t="s">
        <v>26</v>
      </c>
      <c r="B2105" t="s">
        <v>32</v>
      </c>
      <c r="C2105" t="s">
        <v>20</v>
      </c>
      <c r="D2105" t="s">
        <v>21</v>
      </c>
      <c r="E2105" t="s">
        <v>5</v>
      </c>
      <c r="G2105" t="s">
        <v>22</v>
      </c>
      <c r="H2105">
        <v>1858201</v>
      </c>
      <c r="I2105">
        <v>1860675</v>
      </c>
      <c r="J2105" t="s">
        <v>30</v>
      </c>
      <c r="K2105" t="s">
        <v>40</v>
      </c>
      <c r="L2105" t="s">
        <v>4554</v>
      </c>
      <c r="M2105">
        <f>IF(ABS(I2105-H2106)&lt;=100,M2104,M2104+1)</f>
        <v>1202</v>
      </c>
      <c r="N2105">
        <f t="shared" si="68"/>
        <v>1202</v>
      </c>
      <c r="O2105">
        <f t="shared" si="69"/>
        <v>1201</v>
      </c>
    </row>
    <row r="2106" spans="1:15" x14ac:dyDescent="0.35">
      <c r="A2106" t="s">
        <v>26</v>
      </c>
      <c r="B2106" t="s">
        <v>32</v>
      </c>
      <c r="C2106" t="s">
        <v>20</v>
      </c>
      <c r="D2106" t="s">
        <v>21</v>
      </c>
      <c r="E2106" t="s">
        <v>5</v>
      </c>
      <c r="G2106" t="s">
        <v>22</v>
      </c>
      <c r="H2106">
        <v>1860860</v>
      </c>
      <c r="I2106">
        <v>1862773</v>
      </c>
      <c r="J2106" t="s">
        <v>30</v>
      </c>
      <c r="K2106" t="s">
        <v>4557</v>
      </c>
      <c r="L2106" t="s">
        <v>4556</v>
      </c>
      <c r="M2106">
        <f>IF(ABS(I2106-H2107)&lt;=100,M2105,M2105+1)</f>
        <v>1202</v>
      </c>
      <c r="N2106">
        <f t="shared" si="68"/>
        <v>1202</v>
      </c>
      <c r="O2106">
        <f t="shared" si="69"/>
        <v>1202</v>
      </c>
    </row>
    <row r="2107" spans="1:15" x14ac:dyDescent="0.35">
      <c r="A2107" t="s">
        <v>26</v>
      </c>
      <c r="B2107" t="s">
        <v>32</v>
      </c>
      <c r="C2107" t="s">
        <v>20</v>
      </c>
      <c r="D2107" t="s">
        <v>21</v>
      </c>
      <c r="E2107" t="s">
        <v>5</v>
      </c>
      <c r="G2107" t="s">
        <v>22</v>
      </c>
      <c r="H2107">
        <v>1862870</v>
      </c>
      <c r="I2107">
        <v>1864957</v>
      </c>
      <c r="J2107" t="s">
        <v>30</v>
      </c>
      <c r="K2107" t="s">
        <v>4560</v>
      </c>
      <c r="L2107" t="s">
        <v>4559</v>
      </c>
      <c r="M2107">
        <f>IF(ABS(I2107-H2108)&lt;=100,M2106,M2106+1)</f>
        <v>1202</v>
      </c>
      <c r="N2107">
        <f t="shared" si="68"/>
        <v>1202</v>
      </c>
      <c r="O2107">
        <f t="shared" si="69"/>
        <v>1202</v>
      </c>
    </row>
    <row r="2108" spans="1:15" x14ac:dyDescent="0.35">
      <c r="A2108" t="s">
        <v>26</v>
      </c>
      <c r="B2108" t="s">
        <v>32</v>
      </c>
      <c r="C2108" t="s">
        <v>20</v>
      </c>
      <c r="D2108" t="s">
        <v>21</v>
      </c>
      <c r="E2108" t="s">
        <v>5</v>
      </c>
      <c r="G2108" t="s">
        <v>22</v>
      </c>
      <c r="H2108">
        <v>1864963</v>
      </c>
      <c r="I2108">
        <v>1866102</v>
      </c>
      <c r="J2108" t="s">
        <v>30</v>
      </c>
      <c r="K2108" t="s">
        <v>4563</v>
      </c>
      <c r="L2108" t="s">
        <v>4562</v>
      </c>
      <c r="M2108">
        <f>IF(ABS(I2108-H2109)&lt;=100,M2107,M2107+1)</f>
        <v>1203</v>
      </c>
      <c r="N2108" t="str">
        <f t="shared" si="68"/>
        <v>0</v>
      </c>
      <c r="O2108">
        <f t="shared" si="69"/>
        <v>1202</v>
      </c>
    </row>
    <row r="2109" spans="1:15" x14ac:dyDescent="0.35">
      <c r="A2109" t="s">
        <v>26</v>
      </c>
      <c r="B2109" t="s">
        <v>32</v>
      </c>
      <c r="C2109" t="s">
        <v>20</v>
      </c>
      <c r="D2109" t="s">
        <v>21</v>
      </c>
      <c r="E2109" t="s">
        <v>5</v>
      </c>
      <c r="G2109" t="s">
        <v>22</v>
      </c>
      <c r="H2109">
        <v>1866376</v>
      </c>
      <c r="I2109">
        <v>1867875</v>
      </c>
      <c r="J2109" t="s">
        <v>30</v>
      </c>
      <c r="K2109" t="s">
        <v>4566</v>
      </c>
      <c r="L2109" t="s">
        <v>4565</v>
      </c>
      <c r="M2109">
        <f>IF(ABS(I2109-H2110)&lt;=100,M2108,M2108+1)</f>
        <v>1204</v>
      </c>
      <c r="N2109" t="str">
        <f t="shared" si="68"/>
        <v>0</v>
      </c>
      <c r="O2109">
        <f t="shared" si="69"/>
        <v>1203</v>
      </c>
    </row>
    <row r="2110" spans="1:15" x14ac:dyDescent="0.35">
      <c r="A2110" t="s">
        <v>26</v>
      </c>
      <c r="B2110" t="s">
        <v>32</v>
      </c>
      <c r="C2110" t="s">
        <v>20</v>
      </c>
      <c r="D2110" t="s">
        <v>21</v>
      </c>
      <c r="E2110" t="s">
        <v>5</v>
      </c>
      <c r="G2110" t="s">
        <v>22</v>
      </c>
      <c r="H2110">
        <v>1872369</v>
      </c>
      <c r="I2110">
        <v>1873250</v>
      </c>
      <c r="J2110" t="s">
        <v>30</v>
      </c>
      <c r="K2110" t="s">
        <v>1595</v>
      </c>
      <c r="L2110" t="s">
        <v>4576</v>
      </c>
      <c r="M2110">
        <f>IF(ABS(I2110-H2111)&lt;=100,M2109,M2109+1)</f>
        <v>1205</v>
      </c>
      <c r="N2110" t="str">
        <f t="shared" si="68"/>
        <v>0</v>
      </c>
      <c r="O2110">
        <f t="shared" si="69"/>
        <v>1204</v>
      </c>
    </row>
    <row r="2111" spans="1:15" x14ac:dyDescent="0.35">
      <c r="A2111" t="s">
        <v>26</v>
      </c>
      <c r="B2111" t="s">
        <v>32</v>
      </c>
      <c r="C2111" t="s">
        <v>20</v>
      </c>
      <c r="D2111" t="s">
        <v>21</v>
      </c>
      <c r="E2111" t="s">
        <v>5</v>
      </c>
      <c r="G2111" t="s">
        <v>22</v>
      </c>
      <c r="H2111">
        <v>1874502</v>
      </c>
      <c r="I2111">
        <v>1875551</v>
      </c>
      <c r="J2111" t="s">
        <v>30</v>
      </c>
      <c r="K2111" t="s">
        <v>4581</v>
      </c>
      <c r="L2111" t="s">
        <v>4580</v>
      </c>
      <c r="M2111">
        <f>IF(ABS(I2111-H2112)&lt;=100,M2110,M2110+1)</f>
        <v>1206</v>
      </c>
      <c r="N2111">
        <f t="shared" si="68"/>
        <v>1206</v>
      </c>
      <c r="O2111">
        <f t="shared" si="69"/>
        <v>1205</v>
      </c>
    </row>
    <row r="2112" spans="1:15" x14ac:dyDescent="0.35">
      <c r="A2112" t="s">
        <v>26</v>
      </c>
      <c r="B2112" t="s">
        <v>32</v>
      </c>
      <c r="C2112" t="s">
        <v>20</v>
      </c>
      <c r="D2112" t="s">
        <v>21</v>
      </c>
      <c r="E2112" t="s">
        <v>5</v>
      </c>
      <c r="G2112" t="s">
        <v>22</v>
      </c>
      <c r="H2112">
        <v>1875722</v>
      </c>
      <c r="I2112">
        <v>1878874</v>
      </c>
      <c r="J2112" t="s">
        <v>30</v>
      </c>
      <c r="K2112" t="s">
        <v>4584</v>
      </c>
      <c r="L2112" t="s">
        <v>4583</v>
      </c>
      <c r="M2112">
        <f>IF(ABS(I2112-H2113)&lt;=100,M2111,M2111+1)</f>
        <v>1206</v>
      </c>
      <c r="N2112">
        <f t="shared" si="68"/>
        <v>1206</v>
      </c>
      <c r="O2112">
        <f t="shared" si="69"/>
        <v>1206</v>
      </c>
    </row>
    <row r="2113" spans="1:15" x14ac:dyDescent="0.35">
      <c r="A2113" t="s">
        <v>26</v>
      </c>
      <c r="B2113" t="s">
        <v>32</v>
      </c>
      <c r="C2113" t="s">
        <v>20</v>
      </c>
      <c r="D2113" t="s">
        <v>21</v>
      </c>
      <c r="E2113" t="s">
        <v>5</v>
      </c>
      <c r="G2113" t="s">
        <v>22</v>
      </c>
      <c r="H2113">
        <v>1878961</v>
      </c>
      <c r="I2113">
        <v>1879575</v>
      </c>
      <c r="J2113" t="s">
        <v>30</v>
      </c>
      <c r="K2113" t="s">
        <v>4587</v>
      </c>
      <c r="L2113" t="s">
        <v>4586</v>
      </c>
      <c r="M2113">
        <f>IF(ABS(I2113-H2114)&lt;=100,M2112,M2112+1)</f>
        <v>1207</v>
      </c>
      <c r="N2113" t="str">
        <f t="shared" si="68"/>
        <v>0</v>
      </c>
      <c r="O2113">
        <f t="shared" si="69"/>
        <v>1206</v>
      </c>
    </row>
    <row r="2114" spans="1:15" x14ac:dyDescent="0.35">
      <c r="A2114" t="s">
        <v>26</v>
      </c>
      <c r="B2114" t="s">
        <v>32</v>
      </c>
      <c r="C2114" t="s">
        <v>20</v>
      </c>
      <c r="D2114" t="s">
        <v>21</v>
      </c>
      <c r="E2114" t="s">
        <v>5</v>
      </c>
      <c r="G2114" t="s">
        <v>22</v>
      </c>
      <c r="H2114">
        <v>1879719</v>
      </c>
      <c r="I2114">
        <v>1880792</v>
      </c>
      <c r="J2114" t="s">
        <v>30</v>
      </c>
      <c r="K2114" t="s">
        <v>4590</v>
      </c>
      <c r="L2114" t="s">
        <v>4589</v>
      </c>
      <c r="M2114">
        <f>IF(ABS(I2114-H2115)&lt;=100,M2113,M2113+1)</f>
        <v>1208</v>
      </c>
      <c r="N2114" t="str">
        <f t="shared" ref="N2114:N2177" si="70">IF(COUNTIF(M$1:M$3238,M2114)=1,"0",M2114)</f>
        <v>0</v>
      </c>
      <c r="O2114">
        <f t="shared" si="69"/>
        <v>1207</v>
      </c>
    </row>
    <row r="2115" spans="1:15" x14ac:dyDescent="0.35">
      <c r="A2115" t="s">
        <v>26</v>
      </c>
      <c r="B2115" t="s">
        <v>32</v>
      </c>
      <c r="C2115" t="s">
        <v>20</v>
      </c>
      <c r="D2115" t="s">
        <v>21</v>
      </c>
      <c r="E2115" t="s">
        <v>5</v>
      </c>
      <c r="G2115" t="s">
        <v>22</v>
      </c>
      <c r="H2115">
        <v>1881004</v>
      </c>
      <c r="I2115">
        <v>1882209</v>
      </c>
      <c r="J2115" t="s">
        <v>30</v>
      </c>
      <c r="K2115" t="s">
        <v>125</v>
      </c>
      <c r="L2115" t="s">
        <v>4592</v>
      </c>
      <c r="M2115">
        <f>IF(ABS(I2115-H2116)&lt;=100,M2114,M2114+1)</f>
        <v>1209</v>
      </c>
      <c r="N2115" t="str">
        <f t="shared" si="70"/>
        <v>0</v>
      </c>
      <c r="O2115">
        <f t="shared" ref="O2115:O2178" si="71">M2114</f>
        <v>1208</v>
      </c>
    </row>
    <row r="2116" spans="1:15" x14ac:dyDescent="0.35">
      <c r="A2116" t="s">
        <v>26</v>
      </c>
      <c r="B2116" t="s">
        <v>32</v>
      </c>
      <c r="C2116" t="s">
        <v>20</v>
      </c>
      <c r="D2116" t="s">
        <v>21</v>
      </c>
      <c r="E2116" t="s">
        <v>5</v>
      </c>
      <c r="G2116" t="s">
        <v>22</v>
      </c>
      <c r="H2116">
        <v>1882384</v>
      </c>
      <c r="I2116">
        <v>1883781</v>
      </c>
      <c r="J2116" t="s">
        <v>30</v>
      </c>
      <c r="K2116" t="s">
        <v>1319</v>
      </c>
      <c r="L2116" t="s">
        <v>4594</v>
      </c>
      <c r="M2116">
        <f>IF(ABS(I2116-H2117)&lt;=100,M2115,M2115+1)</f>
        <v>1210</v>
      </c>
      <c r="N2116">
        <f t="shared" si="70"/>
        <v>1210</v>
      </c>
      <c r="O2116">
        <f t="shared" si="71"/>
        <v>1209</v>
      </c>
    </row>
    <row r="2117" spans="1:15" x14ac:dyDescent="0.35">
      <c r="A2117" t="s">
        <v>26</v>
      </c>
      <c r="B2117" t="s">
        <v>32</v>
      </c>
      <c r="C2117" t="s">
        <v>20</v>
      </c>
      <c r="D2117" t="s">
        <v>21</v>
      </c>
      <c r="E2117" t="s">
        <v>5</v>
      </c>
      <c r="G2117" t="s">
        <v>22</v>
      </c>
      <c r="H2117">
        <v>1884327</v>
      </c>
      <c r="I2117">
        <v>1885097</v>
      </c>
      <c r="J2117" t="s">
        <v>30</v>
      </c>
      <c r="K2117" t="s">
        <v>4597</v>
      </c>
      <c r="L2117" t="s">
        <v>4596</v>
      </c>
      <c r="M2117">
        <f>IF(ABS(I2117-H2118)&lt;=100,M2116,M2116+1)</f>
        <v>1210</v>
      </c>
      <c r="N2117">
        <f t="shared" si="70"/>
        <v>1210</v>
      </c>
      <c r="O2117">
        <f t="shared" si="71"/>
        <v>1210</v>
      </c>
    </row>
    <row r="2118" spans="1:15" x14ac:dyDescent="0.35">
      <c r="A2118" t="s">
        <v>26</v>
      </c>
      <c r="B2118" t="s">
        <v>32</v>
      </c>
      <c r="C2118" t="s">
        <v>20</v>
      </c>
      <c r="D2118" t="s">
        <v>21</v>
      </c>
      <c r="E2118" t="s">
        <v>5</v>
      </c>
      <c r="G2118" t="s">
        <v>22</v>
      </c>
      <c r="H2118">
        <v>1885126</v>
      </c>
      <c r="I2118">
        <v>1886403</v>
      </c>
      <c r="J2118" t="s">
        <v>30</v>
      </c>
      <c r="K2118" t="s">
        <v>4600</v>
      </c>
      <c r="L2118" t="s">
        <v>4599</v>
      </c>
      <c r="M2118">
        <f>IF(ABS(I2118-H2119)&lt;=100,M2117,M2117+1)</f>
        <v>1211</v>
      </c>
      <c r="N2118" t="str">
        <f t="shared" si="70"/>
        <v>0</v>
      </c>
      <c r="O2118">
        <f t="shared" si="71"/>
        <v>1210</v>
      </c>
    </row>
    <row r="2119" spans="1:15" x14ac:dyDescent="0.35">
      <c r="A2119" t="s">
        <v>26</v>
      </c>
      <c r="B2119" t="s">
        <v>32</v>
      </c>
      <c r="C2119" t="s">
        <v>20</v>
      </c>
      <c r="D2119" t="s">
        <v>21</v>
      </c>
      <c r="E2119" t="s">
        <v>5</v>
      </c>
      <c r="G2119" t="s">
        <v>22</v>
      </c>
      <c r="H2119">
        <v>1888626</v>
      </c>
      <c r="I2119">
        <v>1889495</v>
      </c>
      <c r="J2119" t="s">
        <v>30</v>
      </c>
      <c r="K2119" t="s">
        <v>2638</v>
      </c>
      <c r="L2119" t="s">
        <v>4607</v>
      </c>
      <c r="M2119">
        <f>IF(ABS(I2119-H2120)&lt;=100,M2118,M2118+1)</f>
        <v>1212</v>
      </c>
      <c r="N2119" t="str">
        <f t="shared" si="70"/>
        <v>0</v>
      </c>
      <c r="O2119">
        <f t="shared" si="71"/>
        <v>1211</v>
      </c>
    </row>
    <row r="2120" spans="1:15" x14ac:dyDescent="0.35">
      <c r="A2120" t="s">
        <v>26</v>
      </c>
      <c r="B2120" t="s">
        <v>32</v>
      </c>
      <c r="C2120" t="s">
        <v>20</v>
      </c>
      <c r="D2120" t="s">
        <v>21</v>
      </c>
      <c r="E2120" t="s">
        <v>5</v>
      </c>
      <c r="G2120" t="s">
        <v>22</v>
      </c>
      <c r="H2120">
        <v>1893902</v>
      </c>
      <c r="I2120">
        <v>1894252</v>
      </c>
      <c r="J2120" t="s">
        <v>30</v>
      </c>
      <c r="K2120" t="s">
        <v>28</v>
      </c>
      <c r="L2120" t="s">
        <v>4610</v>
      </c>
      <c r="M2120">
        <f>IF(ABS(I2120-H2121)&lt;=100,M2119,M2119+1)</f>
        <v>1213</v>
      </c>
      <c r="N2120" t="str">
        <f t="shared" si="70"/>
        <v>0</v>
      </c>
      <c r="O2120">
        <f t="shared" si="71"/>
        <v>1212</v>
      </c>
    </row>
    <row r="2121" spans="1:15" x14ac:dyDescent="0.35">
      <c r="A2121" t="s">
        <v>26</v>
      </c>
      <c r="B2121" t="s">
        <v>32</v>
      </c>
      <c r="C2121" t="s">
        <v>20</v>
      </c>
      <c r="D2121" t="s">
        <v>21</v>
      </c>
      <c r="E2121" t="s">
        <v>5</v>
      </c>
      <c r="G2121" t="s">
        <v>22</v>
      </c>
      <c r="H2121">
        <v>1895349</v>
      </c>
      <c r="I2121">
        <v>1896092</v>
      </c>
      <c r="J2121" t="s">
        <v>30</v>
      </c>
      <c r="K2121" t="s">
        <v>4613</v>
      </c>
      <c r="L2121" t="s">
        <v>4612</v>
      </c>
      <c r="M2121">
        <f>IF(ABS(I2121-H2122)&lt;=100,M2120,M2120+1)</f>
        <v>1214</v>
      </c>
      <c r="N2121" t="str">
        <f t="shared" si="70"/>
        <v>0</v>
      </c>
      <c r="O2121">
        <f t="shared" si="71"/>
        <v>1213</v>
      </c>
    </row>
    <row r="2122" spans="1:15" x14ac:dyDescent="0.35">
      <c r="A2122" t="s">
        <v>26</v>
      </c>
      <c r="B2122" t="s">
        <v>32</v>
      </c>
      <c r="C2122" t="s">
        <v>20</v>
      </c>
      <c r="D2122" t="s">
        <v>21</v>
      </c>
      <c r="E2122" t="s">
        <v>5</v>
      </c>
      <c r="G2122" t="s">
        <v>22</v>
      </c>
      <c r="H2122">
        <v>1896533</v>
      </c>
      <c r="I2122">
        <v>1896826</v>
      </c>
      <c r="J2122" t="s">
        <v>30</v>
      </c>
      <c r="K2122" t="s">
        <v>28</v>
      </c>
      <c r="L2122" t="s">
        <v>4615</v>
      </c>
      <c r="M2122">
        <f>IF(ABS(I2122-H2123)&lt;=100,M2121,M2121+1)</f>
        <v>1215</v>
      </c>
      <c r="N2122" t="str">
        <f t="shared" si="70"/>
        <v>0</v>
      </c>
      <c r="O2122">
        <f t="shared" si="71"/>
        <v>1214</v>
      </c>
    </row>
    <row r="2123" spans="1:15" x14ac:dyDescent="0.35">
      <c r="A2123" t="s">
        <v>26</v>
      </c>
      <c r="B2123" t="s">
        <v>32</v>
      </c>
      <c r="C2123" t="s">
        <v>20</v>
      </c>
      <c r="D2123" t="s">
        <v>21</v>
      </c>
      <c r="E2123" t="s">
        <v>5</v>
      </c>
      <c r="G2123" t="s">
        <v>22</v>
      </c>
      <c r="H2123">
        <v>1899700</v>
      </c>
      <c r="I2123">
        <v>1900566</v>
      </c>
      <c r="J2123" t="s">
        <v>30</v>
      </c>
      <c r="K2123" t="s">
        <v>28</v>
      </c>
      <c r="L2123" t="s">
        <v>4621</v>
      </c>
      <c r="M2123">
        <f>IF(ABS(I2123-H2124)&lt;=100,M2122,M2122+1)</f>
        <v>1216</v>
      </c>
      <c r="N2123">
        <f t="shared" si="70"/>
        <v>1216</v>
      </c>
      <c r="O2123">
        <f t="shared" si="71"/>
        <v>1215</v>
      </c>
    </row>
    <row r="2124" spans="1:15" x14ac:dyDescent="0.35">
      <c r="A2124" t="s">
        <v>26</v>
      </c>
      <c r="B2124" t="s">
        <v>32</v>
      </c>
      <c r="C2124" t="s">
        <v>20</v>
      </c>
      <c r="D2124" t="s">
        <v>21</v>
      </c>
      <c r="E2124" t="s">
        <v>5</v>
      </c>
      <c r="G2124" t="s">
        <v>22</v>
      </c>
      <c r="H2124">
        <v>1900878</v>
      </c>
      <c r="I2124">
        <v>1901309</v>
      </c>
      <c r="J2124" t="s">
        <v>30</v>
      </c>
      <c r="K2124" t="s">
        <v>4624</v>
      </c>
      <c r="L2124" t="s">
        <v>4623</v>
      </c>
      <c r="M2124">
        <f>IF(ABS(I2124-H2125)&lt;=100,M2123,M2123+1)</f>
        <v>1216</v>
      </c>
      <c r="N2124">
        <f t="shared" si="70"/>
        <v>1216</v>
      </c>
      <c r="O2124">
        <f t="shared" si="71"/>
        <v>1216</v>
      </c>
    </row>
    <row r="2125" spans="1:15" x14ac:dyDescent="0.35">
      <c r="A2125" t="s">
        <v>26</v>
      </c>
      <c r="B2125" t="s">
        <v>32</v>
      </c>
      <c r="C2125" t="s">
        <v>20</v>
      </c>
      <c r="D2125" t="s">
        <v>21</v>
      </c>
      <c r="E2125" t="s">
        <v>5</v>
      </c>
      <c r="G2125" t="s">
        <v>22</v>
      </c>
      <c r="H2125">
        <v>1901382</v>
      </c>
      <c r="I2125">
        <v>1901954</v>
      </c>
      <c r="J2125" t="s">
        <v>30</v>
      </c>
      <c r="K2125" t="s">
        <v>763</v>
      </c>
      <c r="L2125" t="s">
        <v>4626</v>
      </c>
      <c r="M2125">
        <f>IF(ABS(I2125-H2126)&lt;=100,M2124,M2124+1)</f>
        <v>1217</v>
      </c>
      <c r="N2125">
        <f t="shared" si="70"/>
        <v>1217</v>
      </c>
      <c r="O2125">
        <f t="shared" si="71"/>
        <v>1216</v>
      </c>
    </row>
    <row r="2126" spans="1:15" x14ac:dyDescent="0.35">
      <c r="A2126" t="s">
        <v>26</v>
      </c>
      <c r="B2126" t="s">
        <v>32</v>
      </c>
      <c r="C2126" t="s">
        <v>20</v>
      </c>
      <c r="D2126" t="s">
        <v>21</v>
      </c>
      <c r="E2126" t="s">
        <v>5</v>
      </c>
      <c r="G2126" t="s">
        <v>22</v>
      </c>
      <c r="H2126">
        <v>1902525</v>
      </c>
      <c r="I2126">
        <v>1902857</v>
      </c>
      <c r="J2126" t="s">
        <v>30</v>
      </c>
      <c r="K2126" t="s">
        <v>4629</v>
      </c>
      <c r="L2126" t="s">
        <v>4628</v>
      </c>
      <c r="M2126">
        <f>IF(ABS(I2126-H2127)&lt;=100,M2125,M2125+1)</f>
        <v>1217</v>
      </c>
      <c r="N2126">
        <f t="shared" si="70"/>
        <v>1217</v>
      </c>
      <c r="O2126">
        <f t="shared" si="71"/>
        <v>1217</v>
      </c>
    </row>
    <row r="2127" spans="1:15" x14ac:dyDescent="0.35">
      <c r="A2127" t="s">
        <v>26</v>
      </c>
      <c r="B2127" t="s">
        <v>32</v>
      </c>
      <c r="C2127" t="s">
        <v>20</v>
      </c>
      <c r="D2127" t="s">
        <v>21</v>
      </c>
      <c r="E2127" t="s">
        <v>5</v>
      </c>
      <c r="G2127" t="s">
        <v>22</v>
      </c>
      <c r="H2127">
        <v>1902854</v>
      </c>
      <c r="I2127">
        <v>1903525</v>
      </c>
      <c r="J2127" t="s">
        <v>30</v>
      </c>
      <c r="K2127" t="s">
        <v>28</v>
      </c>
      <c r="L2127" t="s">
        <v>4631</v>
      </c>
      <c r="M2127">
        <f>IF(ABS(I2127-H2128)&lt;=100,M2126,M2126+1)</f>
        <v>1218</v>
      </c>
      <c r="N2127">
        <f t="shared" si="70"/>
        <v>1218</v>
      </c>
      <c r="O2127">
        <f t="shared" si="71"/>
        <v>1217</v>
      </c>
    </row>
    <row r="2128" spans="1:15" x14ac:dyDescent="0.35">
      <c r="A2128" t="s">
        <v>26</v>
      </c>
      <c r="B2128" t="s">
        <v>32</v>
      </c>
      <c r="C2128" t="s">
        <v>20</v>
      </c>
      <c r="D2128" t="s">
        <v>21</v>
      </c>
      <c r="E2128" t="s">
        <v>5</v>
      </c>
      <c r="G2128" t="s">
        <v>22</v>
      </c>
      <c r="H2128">
        <v>1906241</v>
      </c>
      <c r="I2128">
        <v>1906738</v>
      </c>
      <c r="J2128" t="s">
        <v>30</v>
      </c>
      <c r="K2128" t="s">
        <v>4638</v>
      </c>
      <c r="L2128" t="s">
        <v>4637</v>
      </c>
      <c r="M2128">
        <f>IF(ABS(I2128-H2129)&lt;=100,M2127,M2127+1)</f>
        <v>1218</v>
      </c>
      <c r="N2128">
        <f t="shared" si="70"/>
        <v>1218</v>
      </c>
      <c r="O2128">
        <f t="shared" si="71"/>
        <v>1218</v>
      </c>
    </row>
    <row r="2129" spans="1:15" x14ac:dyDescent="0.35">
      <c r="A2129" t="s">
        <v>26</v>
      </c>
      <c r="B2129" t="s">
        <v>32</v>
      </c>
      <c r="C2129" t="s">
        <v>20</v>
      </c>
      <c r="D2129" t="s">
        <v>21</v>
      </c>
      <c r="E2129" t="s">
        <v>5</v>
      </c>
      <c r="G2129" t="s">
        <v>22</v>
      </c>
      <c r="H2129">
        <v>1906735</v>
      </c>
      <c r="I2129">
        <v>1907607</v>
      </c>
      <c r="J2129" t="s">
        <v>30</v>
      </c>
      <c r="K2129" t="s">
        <v>3905</v>
      </c>
      <c r="L2129" t="s">
        <v>4640</v>
      </c>
      <c r="M2129">
        <f>IF(ABS(I2129-H2130)&lt;=100,M2128,M2128+1)</f>
        <v>1219</v>
      </c>
      <c r="N2129" t="str">
        <f t="shared" si="70"/>
        <v>0</v>
      </c>
      <c r="O2129">
        <f t="shared" si="71"/>
        <v>1218</v>
      </c>
    </row>
    <row r="2130" spans="1:15" x14ac:dyDescent="0.35">
      <c r="A2130" t="s">
        <v>26</v>
      </c>
      <c r="B2130" t="s">
        <v>32</v>
      </c>
      <c r="C2130" t="s">
        <v>20</v>
      </c>
      <c r="D2130" t="s">
        <v>21</v>
      </c>
      <c r="E2130" t="s">
        <v>5</v>
      </c>
      <c r="G2130" t="s">
        <v>22</v>
      </c>
      <c r="H2130">
        <v>1907778</v>
      </c>
      <c r="I2130">
        <v>1908641</v>
      </c>
      <c r="J2130" t="s">
        <v>30</v>
      </c>
      <c r="K2130" t="s">
        <v>28</v>
      </c>
      <c r="L2130" t="s">
        <v>4642</v>
      </c>
      <c r="M2130">
        <f>IF(ABS(I2130-H2131)&lt;=100,M2129,M2129+1)</f>
        <v>1220</v>
      </c>
      <c r="N2130">
        <f t="shared" si="70"/>
        <v>1220</v>
      </c>
      <c r="O2130">
        <f t="shared" si="71"/>
        <v>1219</v>
      </c>
    </row>
    <row r="2131" spans="1:15" x14ac:dyDescent="0.35">
      <c r="A2131" t="s">
        <v>26</v>
      </c>
      <c r="B2131" t="s">
        <v>32</v>
      </c>
      <c r="C2131" t="s">
        <v>20</v>
      </c>
      <c r="D2131" t="s">
        <v>21</v>
      </c>
      <c r="E2131" t="s">
        <v>5</v>
      </c>
      <c r="G2131" t="s">
        <v>22</v>
      </c>
      <c r="H2131">
        <v>1909264</v>
      </c>
      <c r="I2131">
        <v>1910796</v>
      </c>
      <c r="J2131" t="s">
        <v>30</v>
      </c>
      <c r="K2131" t="s">
        <v>2806</v>
      </c>
      <c r="L2131" t="s">
        <v>4644</v>
      </c>
      <c r="M2131">
        <f>IF(ABS(I2131-H2132)&lt;=100,M2130,M2130+1)</f>
        <v>1220</v>
      </c>
      <c r="N2131">
        <f t="shared" si="70"/>
        <v>1220</v>
      </c>
      <c r="O2131">
        <f t="shared" si="71"/>
        <v>1220</v>
      </c>
    </row>
    <row r="2132" spans="1:15" x14ac:dyDescent="0.35">
      <c r="A2132" t="s">
        <v>26</v>
      </c>
      <c r="B2132" t="s">
        <v>32</v>
      </c>
      <c r="C2132" t="s">
        <v>20</v>
      </c>
      <c r="D2132" t="s">
        <v>21</v>
      </c>
      <c r="E2132" t="s">
        <v>5</v>
      </c>
      <c r="G2132" t="s">
        <v>22</v>
      </c>
      <c r="H2132">
        <v>1910793</v>
      </c>
      <c r="I2132">
        <v>1911566</v>
      </c>
      <c r="J2132" t="s">
        <v>30</v>
      </c>
      <c r="K2132" t="s">
        <v>4647</v>
      </c>
      <c r="L2132" t="s">
        <v>4646</v>
      </c>
      <c r="M2132">
        <f>IF(ABS(I2132-H2133)&lt;=100,M2131,M2131+1)</f>
        <v>1221</v>
      </c>
      <c r="N2132">
        <f t="shared" si="70"/>
        <v>1221</v>
      </c>
      <c r="O2132">
        <f t="shared" si="71"/>
        <v>1220</v>
      </c>
    </row>
    <row r="2133" spans="1:15" x14ac:dyDescent="0.35">
      <c r="A2133" t="s">
        <v>26</v>
      </c>
      <c r="B2133" t="s">
        <v>32</v>
      </c>
      <c r="C2133" t="s">
        <v>20</v>
      </c>
      <c r="D2133" t="s">
        <v>21</v>
      </c>
      <c r="E2133" t="s">
        <v>5</v>
      </c>
      <c r="G2133" t="s">
        <v>22</v>
      </c>
      <c r="H2133">
        <v>1913638</v>
      </c>
      <c r="I2133">
        <v>1914354</v>
      </c>
      <c r="J2133" t="s">
        <v>30</v>
      </c>
      <c r="K2133" t="s">
        <v>1132</v>
      </c>
      <c r="L2133" t="s">
        <v>4653</v>
      </c>
      <c r="M2133">
        <f>IF(ABS(I2133-H2134)&lt;=100,M2132,M2132+1)</f>
        <v>1221</v>
      </c>
      <c r="N2133">
        <f t="shared" si="70"/>
        <v>1221</v>
      </c>
      <c r="O2133">
        <f t="shared" si="71"/>
        <v>1221</v>
      </c>
    </row>
    <row r="2134" spans="1:15" x14ac:dyDescent="0.35">
      <c r="A2134" t="s">
        <v>26</v>
      </c>
      <c r="B2134" t="s">
        <v>32</v>
      </c>
      <c r="C2134" t="s">
        <v>20</v>
      </c>
      <c r="D2134" t="s">
        <v>21</v>
      </c>
      <c r="E2134" t="s">
        <v>5</v>
      </c>
      <c r="G2134" t="s">
        <v>22</v>
      </c>
      <c r="H2134">
        <v>1914341</v>
      </c>
      <c r="I2134">
        <v>1916053</v>
      </c>
      <c r="J2134" t="s">
        <v>30</v>
      </c>
      <c r="K2134" t="s">
        <v>1664</v>
      </c>
      <c r="L2134" t="s">
        <v>4655</v>
      </c>
      <c r="M2134">
        <f>IF(ABS(I2134-H2135)&lt;=100,M2133,M2133+1)</f>
        <v>1222</v>
      </c>
      <c r="N2134" t="str">
        <f t="shared" si="70"/>
        <v>0</v>
      </c>
      <c r="O2134">
        <f t="shared" si="71"/>
        <v>1221</v>
      </c>
    </row>
    <row r="2135" spans="1:15" x14ac:dyDescent="0.35">
      <c r="A2135" t="s">
        <v>26</v>
      </c>
      <c r="B2135" t="s">
        <v>32</v>
      </c>
      <c r="C2135" t="s">
        <v>20</v>
      </c>
      <c r="D2135" t="s">
        <v>21</v>
      </c>
      <c r="E2135" t="s">
        <v>5</v>
      </c>
      <c r="G2135" t="s">
        <v>22</v>
      </c>
      <c r="H2135">
        <v>1918287</v>
      </c>
      <c r="I2135">
        <v>1918535</v>
      </c>
      <c r="J2135" t="s">
        <v>30</v>
      </c>
      <c r="K2135" t="s">
        <v>28</v>
      </c>
      <c r="L2135" t="s">
        <v>4659</v>
      </c>
      <c r="M2135">
        <f>IF(ABS(I2135-H2136)&lt;=100,M2134,M2134+1)</f>
        <v>1223</v>
      </c>
      <c r="N2135" t="str">
        <f t="shared" si="70"/>
        <v>0</v>
      </c>
      <c r="O2135">
        <f t="shared" si="71"/>
        <v>1222</v>
      </c>
    </row>
    <row r="2136" spans="1:15" x14ac:dyDescent="0.35">
      <c r="A2136" t="s">
        <v>26</v>
      </c>
      <c r="B2136" t="s">
        <v>32</v>
      </c>
      <c r="C2136" t="s">
        <v>20</v>
      </c>
      <c r="D2136" t="s">
        <v>21</v>
      </c>
      <c r="E2136" t="s">
        <v>5</v>
      </c>
      <c r="G2136" t="s">
        <v>22</v>
      </c>
      <c r="H2136">
        <v>1919503</v>
      </c>
      <c r="I2136">
        <v>1920186</v>
      </c>
      <c r="J2136" t="s">
        <v>30</v>
      </c>
      <c r="K2136" t="s">
        <v>28</v>
      </c>
      <c r="L2136" t="s">
        <v>4663</v>
      </c>
      <c r="M2136">
        <f>IF(ABS(I2136-H2137)&lt;=100,M2135,M2135+1)</f>
        <v>1224</v>
      </c>
      <c r="N2136">
        <f t="shared" si="70"/>
        <v>1224</v>
      </c>
      <c r="O2136">
        <f t="shared" si="71"/>
        <v>1223</v>
      </c>
    </row>
    <row r="2137" spans="1:15" x14ac:dyDescent="0.35">
      <c r="A2137" t="s">
        <v>26</v>
      </c>
      <c r="B2137" t="s">
        <v>32</v>
      </c>
      <c r="C2137" t="s">
        <v>20</v>
      </c>
      <c r="D2137" t="s">
        <v>21</v>
      </c>
      <c r="E2137" t="s">
        <v>5</v>
      </c>
      <c r="G2137" t="s">
        <v>22</v>
      </c>
      <c r="H2137">
        <v>1921287</v>
      </c>
      <c r="I2137">
        <v>1921595</v>
      </c>
      <c r="J2137" t="s">
        <v>30</v>
      </c>
      <c r="K2137" t="s">
        <v>4629</v>
      </c>
      <c r="L2137" t="s">
        <v>4668</v>
      </c>
      <c r="M2137">
        <f>IF(ABS(I2137-H2138)&lt;=100,M2136,M2136+1)</f>
        <v>1224</v>
      </c>
      <c r="N2137">
        <f t="shared" si="70"/>
        <v>1224</v>
      </c>
      <c r="O2137">
        <f t="shared" si="71"/>
        <v>1224</v>
      </c>
    </row>
    <row r="2138" spans="1:15" x14ac:dyDescent="0.35">
      <c r="A2138" t="s">
        <v>26</v>
      </c>
      <c r="B2138" t="s">
        <v>32</v>
      </c>
      <c r="C2138" t="s">
        <v>20</v>
      </c>
      <c r="D2138" t="s">
        <v>21</v>
      </c>
      <c r="E2138" t="s">
        <v>5</v>
      </c>
      <c r="G2138" t="s">
        <v>22</v>
      </c>
      <c r="H2138">
        <v>1921619</v>
      </c>
      <c r="I2138">
        <v>1922812</v>
      </c>
      <c r="J2138" t="s">
        <v>30</v>
      </c>
      <c r="K2138" t="s">
        <v>1886</v>
      </c>
      <c r="L2138" t="s">
        <v>4670</v>
      </c>
      <c r="M2138">
        <f>IF(ABS(I2138-H2139)&lt;=100,M2137,M2137+1)</f>
        <v>1225</v>
      </c>
      <c r="N2138" t="str">
        <f t="shared" si="70"/>
        <v>0</v>
      </c>
      <c r="O2138">
        <f t="shared" si="71"/>
        <v>1224</v>
      </c>
    </row>
    <row r="2139" spans="1:15" x14ac:dyDescent="0.35">
      <c r="A2139" t="s">
        <v>26</v>
      </c>
      <c r="B2139" t="s">
        <v>32</v>
      </c>
      <c r="C2139" t="s">
        <v>20</v>
      </c>
      <c r="D2139" t="s">
        <v>21</v>
      </c>
      <c r="E2139" t="s">
        <v>5</v>
      </c>
      <c r="G2139" t="s">
        <v>22</v>
      </c>
      <c r="H2139">
        <v>1923012</v>
      </c>
      <c r="I2139">
        <v>1923500</v>
      </c>
      <c r="J2139" t="s">
        <v>30</v>
      </c>
      <c r="K2139" t="s">
        <v>28</v>
      </c>
      <c r="L2139" t="s">
        <v>4672</v>
      </c>
      <c r="M2139">
        <f>IF(ABS(I2139-H2140)&lt;=100,M2138,M2138+1)</f>
        <v>1226</v>
      </c>
      <c r="N2139" t="str">
        <f t="shared" si="70"/>
        <v>0</v>
      </c>
      <c r="O2139">
        <f t="shared" si="71"/>
        <v>1225</v>
      </c>
    </row>
    <row r="2140" spans="1:15" x14ac:dyDescent="0.35">
      <c r="A2140" t="s">
        <v>26</v>
      </c>
      <c r="B2140" t="s">
        <v>32</v>
      </c>
      <c r="C2140" t="s">
        <v>20</v>
      </c>
      <c r="D2140" t="s">
        <v>21</v>
      </c>
      <c r="E2140" t="s">
        <v>5</v>
      </c>
      <c r="G2140" t="s">
        <v>22</v>
      </c>
      <c r="H2140">
        <v>1924388</v>
      </c>
      <c r="I2140">
        <v>1925380</v>
      </c>
      <c r="J2140" t="s">
        <v>30</v>
      </c>
      <c r="K2140" t="s">
        <v>4678</v>
      </c>
      <c r="L2140" t="s">
        <v>4677</v>
      </c>
      <c r="M2140">
        <f>IF(ABS(I2140-H2141)&lt;=100,M2139,M2139+1)</f>
        <v>1227</v>
      </c>
      <c r="N2140" t="str">
        <f t="shared" si="70"/>
        <v>0</v>
      </c>
      <c r="O2140">
        <f t="shared" si="71"/>
        <v>1226</v>
      </c>
    </row>
    <row r="2141" spans="1:15" x14ac:dyDescent="0.35">
      <c r="A2141" t="s">
        <v>26</v>
      </c>
      <c r="B2141" t="s">
        <v>32</v>
      </c>
      <c r="C2141" t="s">
        <v>20</v>
      </c>
      <c r="D2141" t="s">
        <v>21</v>
      </c>
      <c r="E2141" t="s">
        <v>5</v>
      </c>
      <c r="G2141" t="s">
        <v>22</v>
      </c>
      <c r="H2141">
        <v>1925501</v>
      </c>
      <c r="I2141">
        <v>1925860</v>
      </c>
      <c r="J2141" t="s">
        <v>30</v>
      </c>
      <c r="K2141" t="s">
        <v>4681</v>
      </c>
      <c r="L2141" t="s">
        <v>4680</v>
      </c>
      <c r="M2141">
        <f>IF(ABS(I2141-H2142)&lt;=100,M2140,M2140+1)</f>
        <v>1228</v>
      </c>
      <c r="N2141" t="str">
        <f t="shared" si="70"/>
        <v>0</v>
      </c>
      <c r="O2141">
        <f t="shared" si="71"/>
        <v>1227</v>
      </c>
    </row>
    <row r="2142" spans="1:15" x14ac:dyDescent="0.35">
      <c r="A2142" t="s">
        <v>26</v>
      </c>
      <c r="B2142" t="s">
        <v>32</v>
      </c>
      <c r="C2142" t="s">
        <v>20</v>
      </c>
      <c r="D2142" t="s">
        <v>21</v>
      </c>
      <c r="E2142" t="s">
        <v>5</v>
      </c>
      <c r="G2142" t="s">
        <v>22</v>
      </c>
      <c r="H2142">
        <v>1929854</v>
      </c>
      <c r="I2142">
        <v>1930903</v>
      </c>
      <c r="J2142" t="s">
        <v>30</v>
      </c>
      <c r="K2142" t="s">
        <v>1728</v>
      </c>
      <c r="L2142" t="s">
        <v>4693</v>
      </c>
      <c r="M2142">
        <f>IF(ABS(I2142-H2143)&lt;=100,M2141,M2141+1)</f>
        <v>1229</v>
      </c>
      <c r="N2142" t="str">
        <f t="shared" si="70"/>
        <v>0</v>
      </c>
      <c r="O2142">
        <f t="shared" si="71"/>
        <v>1228</v>
      </c>
    </row>
    <row r="2143" spans="1:15" x14ac:dyDescent="0.35">
      <c r="A2143" t="s">
        <v>26</v>
      </c>
      <c r="B2143" t="s">
        <v>32</v>
      </c>
      <c r="C2143" t="s">
        <v>20</v>
      </c>
      <c r="D2143" t="s">
        <v>21</v>
      </c>
      <c r="E2143" t="s">
        <v>5</v>
      </c>
      <c r="G2143" t="s">
        <v>22</v>
      </c>
      <c r="H2143">
        <v>1932864</v>
      </c>
      <c r="I2143">
        <v>1933676</v>
      </c>
      <c r="J2143" t="s">
        <v>30</v>
      </c>
      <c r="K2143" t="s">
        <v>4701</v>
      </c>
      <c r="L2143" t="s">
        <v>4700</v>
      </c>
      <c r="M2143">
        <f>IF(ABS(I2143-H2144)&lt;=100,M2142,M2142+1)</f>
        <v>1230</v>
      </c>
      <c r="N2143" t="str">
        <f t="shared" si="70"/>
        <v>0</v>
      </c>
      <c r="O2143">
        <f t="shared" si="71"/>
        <v>1229</v>
      </c>
    </row>
    <row r="2144" spans="1:15" x14ac:dyDescent="0.35">
      <c r="A2144" t="s">
        <v>26</v>
      </c>
      <c r="B2144" t="s">
        <v>32</v>
      </c>
      <c r="C2144" t="s">
        <v>20</v>
      </c>
      <c r="D2144" t="s">
        <v>21</v>
      </c>
      <c r="E2144" t="s">
        <v>5</v>
      </c>
      <c r="G2144" t="s">
        <v>22</v>
      </c>
      <c r="H2144">
        <v>1934423</v>
      </c>
      <c r="I2144">
        <v>1934992</v>
      </c>
      <c r="J2144" t="s">
        <v>30</v>
      </c>
      <c r="K2144" t="s">
        <v>4706</v>
      </c>
      <c r="L2144" t="s">
        <v>4705</v>
      </c>
      <c r="M2144">
        <f>IF(ABS(I2144-H2145)&lt;=100,M2143,M2143+1)</f>
        <v>1231</v>
      </c>
      <c r="N2144" t="str">
        <f t="shared" si="70"/>
        <v>0</v>
      </c>
      <c r="O2144">
        <f t="shared" si="71"/>
        <v>1230</v>
      </c>
    </row>
    <row r="2145" spans="1:15" x14ac:dyDescent="0.35">
      <c r="A2145" t="s">
        <v>26</v>
      </c>
      <c r="B2145" t="s">
        <v>32</v>
      </c>
      <c r="C2145" t="s">
        <v>20</v>
      </c>
      <c r="D2145" t="s">
        <v>21</v>
      </c>
      <c r="E2145" t="s">
        <v>5</v>
      </c>
      <c r="G2145" t="s">
        <v>22</v>
      </c>
      <c r="H2145">
        <v>1936670</v>
      </c>
      <c r="I2145">
        <v>1937272</v>
      </c>
      <c r="J2145" t="s">
        <v>30</v>
      </c>
      <c r="K2145" t="s">
        <v>28</v>
      </c>
      <c r="L2145" t="s">
        <v>4711</v>
      </c>
      <c r="M2145">
        <f>IF(ABS(I2145-H2146)&lt;=100,M2144,M2144+1)</f>
        <v>1232</v>
      </c>
      <c r="N2145">
        <f t="shared" si="70"/>
        <v>1232</v>
      </c>
      <c r="O2145">
        <f t="shared" si="71"/>
        <v>1231</v>
      </c>
    </row>
    <row r="2146" spans="1:15" x14ac:dyDescent="0.35">
      <c r="A2146" t="s">
        <v>26</v>
      </c>
      <c r="B2146" t="s">
        <v>32</v>
      </c>
      <c r="C2146" t="s">
        <v>20</v>
      </c>
      <c r="D2146" t="s">
        <v>21</v>
      </c>
      <c r="E2146" t="s">
        <v>5</v>
      </c>
      <c r="G2146" t="s">
        <v>22</v>
      </c>
      <c r="H2146">
        <v>1938295</v>
      </c>
      <c r="I2146">
        <v>1939179</v>
      </c>
      <c r="J2146" t="s">
        <v>30</v>
      </c>
      <c r="K2146" t="s">
        <v>4716</v>
      </c>
      <c r="L2146" t="s">
        <v>4715</v>
      </c>
      <c r="M2146">
        <f>IF(ABS(I2146-H2147)&lt;=100,M2145,M2145+1)</f>
        <v>1232</v>
      </c>
      <c r="N2146">
        <f t="shared" si="70"/>
        <v>1232</v>
      </c>
      <c r="O2146">
        <f t="shared" si="71"/>
        <v>1232</v>
      </c>
    </row>
    <row r="2147" spans="1:15" x14ac:dyDescent="0.35">
      <c r="A2147" t="s">
        <v>26</v>
      </c>
      <c r="B2147" t="s">
        <v>32</v>
      </c>
      <c r="C2147" t="s">
        <v>20</v>
      </c>
      <c r="D2147" t="s">
        <v>21</v>
      </c>
      <c r="E2147" t="s">
        <v>5</v>
      </c>
      <c r="G2147" t="s">
        <v>22</v>
      </c>
      <c r="H2147">
        <v>1939272</v>
      </c>
      <c r="I2147">
        <v>1940612</v>
      </c>
      <c r="J2147" t="s">
        <v>30</v>
      </c>
      <c r="K2147" t="s">
        <v>2525</v>
      </c>
      <c r="L2147" t="s">
        <v>4718</v>
      </c>
      <c r="M2147">
        <f>IF(ABS(I2147-H2148)&lt;=100,M2146,M2146+1)</f>
        <v>1232</v>
      </c>
      <c r="N2147">
        <f t="shared" si="70"/>
        <v>1232</v>
      </c>
      <c r="O2147">
        <f t="shared" si="71"/>
        <v>1232</v>
      </c>
    </row>
    <row r="2148" spans="1:15" x14ac:dyDescent="0.35">
      <c r="A2148" t="s">
        <v>26</v>
      </c>
      <c r="B2148" t="s">
        <v>32</v>
      </c>
      <c r="C2148" t="s">
        <v>20</v>
      </c>
      <c r="D2148" t="s">
        <v>21</v>
      </c>
      <c r="E2148" t="s">
        <v>5</v>
      </c>
      <c r="G2148" t="s">
        <v>22</v>
      </c>
      <c r="H2148">
        <v>1940679</v>
      </c>
      <c r="I2148">
        <v>1942223</v>
      </c>
      <c r="J2148" t="s">
        <v>30</v>
      </c>
      <c r="K2148" t="s">
        <v>4721</v>
      </c>
      <c r="L2148" t="s">
        <v>4720</v>
      </c>
      <c r="M2148">
        <f>IF(ABS(I2148-H2149)&lt;=100,M2147,M2147+1)</f>
        <v>1233</v>
      </c>
      <c r="N2148">
        <f t="shared" si="70"/>
        <v>1233</v>
      </c>
      <c r="O2148">
        <f t="shared" si="71"/>
        <v>1232</v>
      </c>
    </row>
    <row r="2149" spans="1:15" x14ac:dyDescent="0.35">
      <c r="A2149" t="s">
        <v>26</v>
      </c>
      <c r="B2149" t="s">
        <v>32</v>
      </c>
      <c r="C2149" t="s">
        <v>20</v>
      </c>
      <c r="D2149" t="s">
        <v>21</v>
      </c>
      <c r="E2149" t="s">
        <v>5</v>
      </c>
      <c r="G2149" t="s">
        <v>22</v>
      </c>
      <c r="H2149">
        <v>1942669</v>
      </c>
      <c r="I2149">
        <v>1944339</v>
      </c>
      <c r="J2149" t="s">
        <v>30</v>
      </c>
      <c r="K2149" t="s">
        <v>4724</v>
      </c>
      <c r="L2149" t="s">
        <v>4723</v>
      </c>
      <c r="M2149">
        <f>IF(ABS(I2149-H2150)&lt;=100,M2148,M2148+1)</f>
        <v>1233</v>
      </c>
      <c r="N2149">
        <f t="shared" si="70"/>
        <v>1233</v>
      </c>
      <c r="O2149">
        <f t="shared" si="71"/>
        <v>1233</v>
      </c>
    </row>
    <row r="2150" spans="1:15" x14ac:dyDescent="0.35">
      <c r="A2150" t="s">
        <v>26</v>
      </c>
      <c r="B2150" t="s">
        <v>32</v>
      </c>
      <c r="C2150" t="s">
        <v>20</v>
      </c>
      <c r="D2150" t="s">
        <v>21</v>
      </c>
      <c r="E2150" t="s">
        <v>5</v>
      </c>
      <c r="G2150" t="s">
        <v>22</v>
      </c>
      <c r="H2150">
        <v>1944329</v>
      </c>
      <c r="I2150">
        <v>1944760</v>
      </c>
      <c r="J2150" t="s">
        <v>30</v>
      </c>
      <c r="K2150" t="s">
        <v>28</v>
      </c>
      <c r="L2150" t="s">
        <v>4726</v>
      </c>
      <c r="M2150">
        <f>IF(ABS(I2150-H2151)&lt;=100,M2149,M2149+1)</f>
        <v>1234</v>
      </c>
      <c r="N2150" t="str">
        <f t="shared" si="70"/>
        <v>0</v>
      </c>
      <c r="O2150">
        <f t="shared" si="71"/>
        <v>1233</v>
      </c>
    </row>
    <row r="2151" spans="1:15" x14ac:dyDescent="0.35">
      <c r="A2151" t="s">
        <v>26</v>
      </c>
      <c r="B2151" t="s">
        <v>32</v>
      </c>
      <c r="C2151" t="s">
        <v>20</v>
      </c>
      <c r="D2151" t="s">
        <v>21</v>
      </c>
      <c r="E2151" t="s">
        <v>5</v>
      </c>
      <c r="G2151" t="s">
        <v>22</v>
      </c>
      <c r="H2151">
        <v>1945004</v>
      </c>
      <c r="I2151">
        <v>1945471</v>
      </c>
      <c r="J2151" t="s">
        <v>30</v>
      </c>
      <c r="K2151" t="s">
        <v>28</v>
      </c>
      <c r="L2151" t="s">
        <v>4728</v>
      </c>
      <c r="M2151">
        <f>IF(ABS(I2151-H2152)&lt;=100,M2150,M2150+1)</f>
        <v>1235</v>
      </c>
      <c r="N2151">
        <f t="shared" si="70"/>
        <v>1235</v>
      </c>
      <c r="O2151">
        <f t="shared" si="71"/>
        <v>1234</v>
      </c>
    </row>
    <row r="2152" spans="1:15" x14ac:dyDescent="0.35">
      <c r="A2152" t="s">
        <v>26</v>
      </c>
      <c r="B2152" t="s">
        <v>32</v>
      </c>
      <c r="C2152" t="s">
        <v>20</v>
      </c>
      <c r="D2152" t="s">
        <v>21</v>
      </c>
      <c r="E2152" t="s">
        <v>5</v>
      </c>
      <c r="G2152" t="s">
        <v>22</v>
      </c>
      <c r="H2152">
        <v>1945648</v>
      </c>
      <c r="I2152">
        <v>1946052</v>
      </c>
      <c r="J2152" t="s">
        <v>30</v>
      </c>
      <c r="K2152" t="s">
        <v>37</v>
      </c>
      <c r="L2152" t="s">
        <v>4730</v>
      </c>
      <c r="M2152">
        <f>IF(ABS(I2152-H2153)&lt;=100,M2151,M2151+1)</f>
        <v>1235</v>
      </c>
      <c r="N2152">
        <f t="shared" si="70"/>
        <v>1235</v>
      </c>
      <c r="O2152">
        <f t="shared" si="71"/>
        <v>1235</v>
      </c>
    </row>
    <row r="2153" spans="1:15" x14ac:dyDescent="0.35">
      <c r="A2153" t="s">
        <v>26</v>
      </c>
      <c r="B2153" t="s">
        <v>32</v>
      </c>
      <c r="C2153" t="s">
        <v>20</v>
      </c>
      <c r="D2153" t="s">
        <v>21</v>
      </c>
      <c r="E2153" t="s">
        <v>5</v>
      </c>
      <c r="G2153" t="s">
        <v>22</v>
      </c>
      <c r="H2153">
        <v>1946097</v>
      </c>
      <c r="I2153">
        <v>1946636</v>
      </c>
      <c r="J2153" t="s">
        <v>30</v>
      </c>
      <c r="K2153" t="s">
        <v>2085</v>
      </c>
      <c r="L2153" t="s">
        <v>4732</v>
      </c>
      <c r="M2153">
        <f>IF(ABS(I2153-H2154)&lt;=100,M2152,M2152+1)</f>
        <v>1235</v>
      </c>
      <c r="N2153">
        <f t="shared" si="70"/>
        <v>1235</v>
      </c>
      <c r="O2153">
        <f t="shared" si="71"/>
        <v>1235</v>
      </c>
    </row>
    <row r="2154" spans="1:15" x14ac:dyDescent="0.35">
      <c r="A2154" t="s">
        <v>26</v>
      </c>
      <c r="B2154" t="s">
        <v>32</v>
      </c>
      <c r="C2154" t="s">
        <v>20</v>
      </c>
      <c r="D2154" t="s">
        <v>21</v>
      </c>
      <c r="E2154" t="s">
        <v>5</v>
      </c>
      <c r="G2154" t="s">
        <v>22</v>
      </c>
      <c r="H2154">
        <v>1946673</v>
      </c>
      <c r="I2154">
        <v>1947218</v>
      </c>
      <c r="J2154" t="s">
        <v>30</v>
      </c>
      <c r="K2154" t="s">
        <v>628</v>
      </c>
      <c r="L2154" t="s">
        <v>4734</v>
      </c>
      <c r="M2154">
        <f>IF(ABS(I2154-H2155)&lt;=100,M2153,M2153+1)</f>
        <v>1236</v>
      </c>
      <c r="N2154">
        <f t="shared" si="70"/>
        <v>1236</v>
      </c>
      <c r="O2154">
        <f t="shared" si="71"/>
        <v>1235</v>
      </c>
    </row>
    <row r="2155" spans="1:15" x14ac:dyDescent="0.35">
      <c r="A2155" t="s">
        <v>26</v>
      </c>
      <c r="B2155" t="s">
        <v>32</v>
      </c>
      <c r="C2155" t="s">
        <v>20</v>
      </c>
      <c r="D2155" t="s">
        <v>21</v>
      </c>
      <c r="E2155" t="s">
        <v>5</v>
      </c>
      <c r="G2155" t="s">
        <v>22</v>
      </c>
      <c r="H2155">
        <v>1948097</v>
      </c>
      <c r="I2155">
        <v>1948783</v>
      </c>
      <c r="J2155" t="s">
        <v>30</v>
      </c>
      <c r="K2155" t="s">
        <v>968</v>
      </c>
      <c r="L2155" t="s">
        <v>4737</v>
      </c>
      <c r="M2155">
        <f>IF(ABS(I2155-H2156)&lt;=100,M2154,M2154+1)</f>
        <v>1236</v>
      </c>
      <c r="N2155">
        <f t="shared" si="70"/>
        <v>1236</v>
      </c>
      <c r="O2155">
        <f t="shared" si="71"/>
        <v>1236</v>
      </c>
    </row>
    <row r="2156" spans="1:15" x14ac:dyDescent="0.35">
      <c r="A2156" t="s">
        <v>26</v>
      </c>
      <c r="B2156" t="s">
        <v>32</v>
      </c>
      <c r="C2156" t="s">
        <v>20</v>
      </c>
      <c r="D2156" t="s">
        <v>21</v>
      </c>
      <c r="E2156" t="s">
        <v>5</v>
      </c>
      <c r="G2156" t="s">
        <v>22</v>
      </c>
      <c r="H2156">
        <v>1948793</v>
      </c>
      <c r="I2156">
        <v>1949572</v>
      </c>
      <c r="J2156" t="s">
        <v>30</v>
      </c>
      <c r="K2156" t="s">
        <v>2249</v>
      </c>
      <c r="L2156" t="s">
        <v>4739</v>
      </c>
      <c r="M2156">
        <f>IF(ABS(I2156-H2157)&lt;=100,M2155,M2155+1)</f>
        <v>1236</v>
      </c>
      <c r="N2156">
        <f t="shared" si="70"/>
        <v>1236</v>
      </c>
      <c r="O2156">
        <f t="shared" si="71"/>
        <v>1236</v>
      </c>
    </row>
    <row r="2157" spans="1:15" x14ac:dyDescent="0.35">
      <c r="A2157" t="s">
        <v>26</v>
      </c>
      <c r="B2157" t="s">
        <v>32</v>
      </c>
      <c r="C2157" t="s">
        <v>20</v>
      </c>
      <c r="D2157" t="s">
        <v>21</v>
      </c>
      <c r="E2157" t="s">
        <v>5</v>
      </c>
      <c r="G2157" t="s">
        <v>22</v>
      </c>
      <c r="H2157">
        <v>1949569</v>
      </c>
      <c r="I2157">
        <v>1950051</v>
      </c>
      <c r="J2157" t="s">
        <v>30</v>
      </c>
      <c r="K2157" t="s">
        <v>628</v>
      </c>
      <c r="L2157" t="s">
        <v>4741</v>
      </c>
      <c r="M2157">
        <f>IF(ABS(I2157-H2158)&lt;=100,M2156,M2156+1)</f>
        <v>1236</v>
      </c>
      <c r="N2157">
        <f t="shared" si="70"/>
        <v>1236</v>
      </c>
      <c r="O2157">
        <f t="shared" si="71"/>
        <v>1236</v>
      </c>
    </row>
    <row r="2158" spans="1:15" x14ac:dyDescent="0.35">
      <c r="A2158" t="s">
        <v>26</v>
      </c>
      <c r="B2158" t="s">
        <v>32</v>
      </c>
      <c r="C2158" t="s">
        <v>20</v>
      </c>
      <c r="D2158" t="s">
        <v>21</v>
      </c>
      <c r="E2158" t="s">
        <v>5</v>
      </c>
      <c r="G2158" t="s">
        <v>22</v>
      </c>
      <c r="H2158">
        <v>1950052</v>
      </c>
      <c r="I2158">
        <v>1950402</v>
      </c>
      <c r="J2158" t="s">
        <v>30</v>
      </c>
      <c r="K2158" t="s">
        <v>28</v>
      </c>
      <c r="L2158" t="s">
        <v>4743</v>
      </c>
      <c r="M2158">
        <f>IF(ABS(I2158-H2159)&lt;=100,M2157,M2157+1)</f>
        <v>1236</v>
      </c>
      <c r="N2158">
        <f t="shared" si="70"/>
        <v>1236</v>
      </c>
      <c r="O2158">
        <f t="shared" si="71"/>
        <v>1236</v>
      </c>
    </row>
    <row r="2159" spans="1:15" x14ac:dyDescent="0.35">
      <c r="A2159" t="s">
        <v>26</v>
      </c>
      <c r="B2159" t="s">
        <v>32</v>
      </c>
      <c r="C2159" t="s">
        <v>20</v>
      </c>
      <c r="D2159" t="s">
        <v>21</v>
      </c>
      <c r="E2159" t="s">
        <v>5</v>
      </c>
      <c r="G2159" t="s">
        <v>22</v>
      </c>
      <c r="H2159">
        <v>1950432</v>
      </c>
      <c r="I2159">
        <v>1950965</v>
      </c>
      <c r="J2159" t="s">
        <v>30</v>
      </c>
      <c r="K2159" t="s">
        <v>628</v>
      </c>
      <c r="L2159" t="s">
        <v>4745</v>
      </c>
      <c r="M2159">
        <f>IF(ABS(I2159-H2160)&lt;=100,M2158,M2158+1)</f>
        <v>1237</v>
      </c>
      <c r="N2159" t="str">
        <f t="shared" si="70"/>
        <v>0</v>
      </c>
      <c r="O2159">
        <f t="shared" si="71"/>
        <v>1236</v>
      </c>
    </row>
    <row r="2160" spans="1:15" x14ac:dyDescent="0.35">
      <c r="A2160" t="s">
        <v>26</v>
      </c>
      <c r="B2160" t="s">
        <v>32</v>
      </c>
      <c r="C2160" t="s">
        <v>20</v>
      </c>
      <c r="D2160" t="s">
        <v>21</v>
      </c>
      <c r="E2160" t="s">
        <v>5</v>
      </c>
      <c r="G2160" t="s">
        <v>22</v>
      </c>
      <c r="H2160">
        <v>1951182</v>
      </c>
      <c r="I2160">
        <v>1952018</v>
      </c>
      <c r="J2160" t="s">
        <v>30</v>
      </c>
      <c r="K2160" t="s">
        <v>4748</v>
      </c>
      <c r="L2160" t="s">
        <v>4747</v>
      </c>
      <c r="M2160">
        <f>IF(ABS(I2160-H2161)&lt;=100,M2159,M2159+1)</f>
        <v>1238</v>
      </c>
      <c r="N2160" t="str">
        <f t="shared" si="70"/>
        <v>0</v>
      </c>
      <c r="O2160">
        <f t="shared" si="71"/>
        <v>1237</v>
      </c>
    </row>
    <row r="2161" spans="1:15" x14ac:dyDescent="0.35">
      <c r="A2161" t="s">
        <v>26</v>
      </c>
      <c r="B2161" t="s">
        <v>32</v>
      </c>
      <c r="C2161" t="s">
        <v>20</v>
      </c>
      <c r="D2161" t="s">
        <v>21</v>
      </c>
      <c r="E2161" t="s">
        <v>5</v>
      </c>
      <c r="G2161" t="s">
        <v>22</v>
      </c>
      <c r="H2161">
        <v>1959669</v>
      </c>
      <c r="I2161">
        <v>1960370</v>
      </c>
      <c r="J2161" t="s">
        <v>30</v>
      </c>
      <c r="K2161" t="s">
        <v>4758</v>
      </c>
      <c r="L2161" t="s">
        <v>4757</v>
      </c>
      <c r="M2161">
        <f>IF(ABS(I2161-H2162)&lt;=100,M2160,M2160+1)</f>
        <v>1239</v>
      </c>
      <c r="N2161">
        <f t="shared" si="70"/>
        <v>1239</v>
      </c>
      <c r="O2161">
        <f t="shared" si="71"/>
        <v>1238</v>
      </c>
    </row>
    <row r="2162" spans="1:15" x14ac:dyDescent="0.35">
      <c r="A2162" t="s">
        <v>26</v>
      </c>
      <c r="B2162" t="s">
        <v>32</v>
      </c>
      <c r="C2162" t="s">
        <v>20</v>
      </c>
      <c r="D2162" t="s">
        <v>21</v>
      </c>
      <c r="E2162" t="s">
        <v>5</v>
      </c>
      <c r="G2162" t="s">
        <v>22</v>
      </c>
      <c r="H2162">
        <v>1960520</v>
      </c>
      <c r="I2162">
        <v>1960642</v>
      </c>
      <c r="J2162" t="s">
        <v>30</v>
      </c>
      <c r="K2162" t="s">
        <v>4761</v>
      </c>
      <c r="L2162" t="s">
        <v>4760</v>
      </c>
      <c r="M2162">
        <f>IF(ABS(I2162-H2163)&lt;=100,M2161,M2161+1)</f>
        <v>1239</v>
      </c>
      <c r="N2162">
        <f t="shared" si="70"/>
        <v>1239</v>
      </c>
      <c r="O2162">
        <f t="shared" si="71"/>
        <v>1239</v>
      </c>
    </row>
    <row r="2163" spans="1:15" x14ac:dyDescent="0.35">
      <c r="A2163" t="s">
        <v>26</v>
      </c>
      <c r="B2163" t="s">
        <v>32</v>
      </c>
      <c r="C2163" t="s">
        <v>20</v>
      </c>
      <c r="D2163" t="s">
        <v>21</v>
      </c>
      <c r="E2163" t="s">
        <v>5</v>
      </c>
      <c r="G2163" t="s">
        <v>22</v>
      </c>
      <c r="H2163">
        <v>1960668</v>
      </c>
      <c r="I2163">
        <v>1961141</v>
      </c>
      <c r="J2163" t="s">
        <v>30</v>
      </c>
      <c r="K2163" t="s">
        <v>4764</v>
      </c>
      <c r="L2163" t="s">
        <v>4763</v>
      </c>
      <c r="M2163">
        <f>IF(ABS(I2163-H2164)&lt;=100,M2162,M2162+1)</f>
        <v>1239</v>
      </c>
      <c r="N2163">
        <f t="shared" si="70"/>
        <v>1239</v>
      </c>
      <c r="O2163">
        <f t="shared" si="71"/>
        <v>1239</v>
      </c>
    </row>
    <row r="2164" spans="1:15" x14ac:dyDescent="0.35">
      <c r="A2164" t="s">
        <v>26</v>
      </c>
      <c r="B2164" t="s">
        <v>32</v>
      </c>
      <c r="C2164" t="s">
        <v>20</v>
      </c>
      <c r="D2164" t="s">
        <v>21</v>
      </c>
      <c r="E2164" t="s">
        <v>5</v>
      </c>
      <c r="G2164" t="s">
        <v>22</v>
      </c>
      <c r="H2164">
        <v>1961138</v>
      </c>
      <c r="I2164">
        <v>1962790</v>
      </c>
      <c r="J2164" t="s">
        <v>30</v>
      </c>
      <c r="K2164" t="s">
        <v>637</v>
      </c>
      <c r="L2164" t="s">
        <v>4766</v>
      </c>
      <c r="M2164">
        <f>IF(ABS(I2164-H2165)&lt;=100,M2163,M2163+1)</f>
        <v>1240</v>
      </c>
      <c r="N2164" t="str">
        <f t="shared" si="70"/>
        <v>0</v>
      </c>
      <c r="O2164">
        <f t="shared" si="71"/>
        <v>1239</v>
      </c>
    </row>
    <row r="2165" spans="1:15" x14ac:dyDescent="0.35">
      <c r="A2165" t="s">
        <v>26</v>
      </c>
      <c r="B2165" t="s">
        <v>32</v>
      </c>
      <c r="C2165" t="s">
        <v>20</v>
      </c>
      <c r="D2165" t="s">
        <v>21</v>
      </c>
      <c r="E2165" t="s">
        <v>5</v>
      </c>
      <c r="G2165" t="s">
        <v>22</v>
      </c>
      <c r="H2165">
        <v>1963021</v>
      </c>
      <c r="I2165">
        <v>1963578</v>
      </c>
      <c r="J2165" t="s">
        <v>30</v>
      </c>
      <c r="K2165" t="s">
        <v>4769</v>
      </c>
      <c r="L2165" t="s">
        <v>4768</v>
      </c>
      <c r="M2165">
        <f>IF(ABS(I2165-H2166)&lt;=100,M2164,M2164+1)</f>
        <v>1241</v>
      </c>
      <c r="N2165">
        <f t="shared" si="70"/>
        <v>1241</v>
      </c>
      <c r="O2165">
        <f t="shared" si="71"/>
        <v>1240</v>
      </c>
    </row>
    <row r="2166" spans="1:15" x14ac:dyDescent="0.35">
      <c r="A2166" t="s">
        <v>26</v>
      </c>
      <c r="B2166" t="s">
        <v>32</v>
      </c>
      <c r="C2166" t="s">
        <v>20</v>
      </c>
      <c r="D2166" t="s">
        <v>21</v>
      </c>
      <c r="E2166" t="s">
        <v>5</v>
      </c>
      <c r="G2166" t="s">
        <v>22</v>
      </c>
      <c r="H2166">
        <v>1963724</v>
      </c>
      <c r="I2166">
        <v>1964143</v>
      </c>
      <c r="J2166" t="s">
        <v>30</v>
      </c>
      <c r="K2166" t="s">
        <v>2047</v>
      </c>
      <c r="L2166" t="s">
        <v>4771</v>
      </c>
      <c r="M2166">
        <f>IF(ABS(I2166-H2167)&lt;=100,M2165,M2165+1)</f>
        <v>1241</v>
      </c>
      <c r="N2166">
        <f t="shared" si="70"/>
        <v>1241</v>
      </c>
      <c r="O2166">
        <f t="shared" si="71"/>
        <v>1241</v>
      </c>
    </row>
    <row r="2167" spans="1:15" x14ac:dyDescent="0.35">
      <c r="A2167" t="s">
        <v>26</v>
      </c>
      <c r="B2167" t="s">
        <v>32</v>
      </c>
      <c r="C2167" t="s">
        <v>20</v>
      </c>
      <c r="D2167" t="s">
        <v>21</v>
      </c>
      <c r="E2167" t="s">
        <v>5</v>
      </c>
      <c r="G2167" t="s">
        <v>22</v>
      </c>
      <c r="H2167">
        <v>1964167</v>
      </c>
      <c r="I2167">
        <v>1964604</v>
      </c>
      <c r="J2167" t="s">
        <v>30</v>
      </c>
      <c r="K2167" t="s">
        <v>998</v>
      </c>
      <c r="L2167" t="s">
        <v>4773</v>
      </c>
      <c r="M2167">
        <f>IF(ABS(I2167-H2168)&lt;=100,M2166,M2166+1)</f>
        <v>1241</v>
      </c>
      <c r="N2167">
        <f t="shared" si="70"/>
        <v>1241</v>
      </c>
      <c r="O2167">
        <f t="shared" si="71"/>
        <v>1241</v>
      </c>
    </row>
    <row r="2168" spans="1:15" x14ac:dyDescent="0.35">
      <c r="A2168" t="s">
        <v>26</v>
      </c>
      <c r="B2168" t="s">
        <v>32</v>
      </c>
      <c r="C2168" t="s">
        <v>20</v>
      </c>
      <c r="D2168" t="s">
        <v>21</v>
      </c>
      <c r="E2168" t="s">
        <v>5</v>
      </c>
      <c r="G2168" t="s">
        <v>22</v>
      </c>
      <c r="H2168">
        <v>1964644</v>
      </c>
      <c r="I2168">
        <v>1965120</v>
      </c>
      <c r="J2168" t="s">
        <v>30</v>
      </c>
      <c r="K2168" t="s">
        <v>4776</v>
      </c>
      <c r="L2168" t="s">
        <v>4775</v>
      </c>
      <c r="M2168">
        <f>IF(ABS(I2168-H2169)&lt;=100,M2167,M2167+1)</f>
        <v>1242</v>
      </c>
      <c r="N2168">
        <f t="shared" si="70"/>
        <v>1242</v>
      </c>
      <c r="O2168">
        <f t="shared" si="71"/>
        <v>1241</v>
      </c>
    </row>
    <row r="2169" spans="1:15" x14ac:dyDescent="0.35">
      <c r="A2169" t="s">
        <v>26</v>
      </c>
      <c r="B2169" t="s">
        <v>32</v>
      </c>
      <c r="C2169" t="s">
        <v>20</v>
      </c>
      <c r="D2169" t="s">
        <v>21</v>
      </c>
      <c r="E2169" t="s">
        <v>5</v>
      </c>
      <c r="G2169" t="s">
        <v>22</v>
      </c>
      <c r="H2169">
        <v>1965383</v>
      </c>
      <c r="I2169">
        <v>1966120</v>
      </c>
      <c r="J2169" t="s">
        <v>30</v>
      </c>
      <c r="K2169" t="s">
        <v>4779</v>
      </c>
      <c r="L2169" t="s">
        <v>4778</v>
      </c>
      <c r="M2169">
        <f>IF(ABS(I2169-H2170)&lt;=100,M2168,M2168+1)</f>
        <v>1242</v>
      </c>
      <c r="N2169">
        <f t="shared" si="70"/>
        <v>1242</v>
      </c>
      <c r="O2169">
        <f t="shared" si="71"/>
        <v>1242</v>
      </c>
    </row>
    <row r="2170" spans="1:15" x14ac:dyDescent="0.35">
      <c r="A2170" t="s">
        <v>26</v>
      </c>
      <c r="B2170" t="s">
        <v>32</v>
      </c>
      <c r="C2170" t="s">
        <v>20</v>
      </c>
      <c r="D2170" t="s">
        <v>21</v>
      </c>
      <c r="E2170" t="s">
        <v>5</v>
      </c>
      <c r="G2170" t="s">
        <v>22</v>
      </c>
      <c r="H2170">
        <v>1966143</v>
      </c>
      <c r="I2170">
        <v>1966748</v>
      </c>
      <c r="J2170" t="s">
        <v>30</v>
      </c>
      <c r="K2170" t="s">
        <v>28</v>
      </c>
      <c r="L2170" t="s">
        <v>4781</v>
      </c>
      <c r="M2170">
        <f>IF(ABS(I2170-H2171)&lt;=100,M2169,M2169+1)</f>
        <v>1242</v>
      </c>
      <c r="N2170">
        <f t="shared" si="70"/>
        <v>1242</v>
      </c>
      <c r="O2170">
        <f t="shared" si="71"/>
        <v>1242</v>
      </c>
    </row>
    <row r="2171" spans="1:15" x14ac:dyDescent="0.35">
      <c r="A2171" t="s">
        <v>26</v>
      </c>
      <c r="B2171" t="s">
        <v>32</v>
      </c>
      <c r="C2171" t="s">
        <v>20</v>
      </c>
      <c r="D2171" t="s">
        <v>21</v>
      </c>
      <c r="E2171" t="s">
        <v>5</v>
      </c>
      <c r="G2171" t="s">
        <v>22</v>
      </c>
      <c r="H2171">
        <v>1966835</v>
      </c>
      <c r="I2171">
        <v>1967020</v>
      </c>
      <c r="J2171" t="s">
        <v>30</v>
      </c>
      <c r="K2171" t="s">
        <v>28</v>
      </c>
      <c r="L2171" t="s">
        <v>4783</v>
      </c>
      <c r="M2171">
        <f>IF(ABS(I2171-H2172)&lt;=100,M2170,M2170+1)</f>
        <v>1243</v>
      </c>
      <c r="N2171" t="str">
        <f t="shared" si="70"/>
        <v>0</v>
      </c>
      <c r="O2171">
        <f t="shared" si="71"/>
        <v>1242</v>
      </c>
    </row>
    <row r="2172" spans="1:15" x14ac:dyDescent="0.35">
      <c r="A2172" t="s">
        <v>26</v>
      </c>
      <c r="B2172" t="s">
        <v>32</v>
      </c>
      <c r="C2172" t="s">
        <v>20</v>
      </c>
      <c r="D2172" t="s">
        <v>21</v>
      </c>
      <c r="E2172" t="s">
        <v>5</v>
      </c>
      <c r="G2172" t="s">
        <v>22</v>
      </c>
      <c r="H2172">
        <v>1967229</v>
      </c>
      <c r="I2172">
        <v>1968005</v>
      </c>
      <c r="J2172" t="s">
        <v>30</v>
      </c>
      <c r="K2172" t="s">
        <v>1664</v>
      </c>
      <c r="L2172" t="s">
        <v>4785</v>
      </c>
      <c r="M2172">
        <f>IF(ABS(I2172-H2173)&lt;=100,M2171,M2171+1)</f>
        <v>1244</v>
      </c>
      <c r="N2172">
        <f t="shared" si="70"/>
        <v>1244</v>
      </c>
      <c r="O2172">
        <f t="shared" si="71"/>
        <v>1243</v>
      </c>
    </row>
    <row r="2173" spans="1:15" x14ac:dyDescent="0.35">
      <c r="A2173" t="s">
        <v>26</v>
      </c>
      <c r="B2173" t="s">
        <v>32</v>
      </c>
      <c r="C2173" t="s">
        <v>20</v>
      </c>
      <c r="D2173" t="s">
        <v>21</v>
      </c>
      <c r="E2173" t="s">
        <v>5</v>
      </c>
      <c r="G2173" t="s">
        <v>22</v>
      </c>
      <c r="H2173">
        <v>1968427</v>
      </c>
      <c r="I2173">
        <v>1968912</v>
      </c>
      <c r="J2173" t="s">
        <v>30</v>
      </c>
      <c r="K2173" t="s">
        <v>4788</v>
      </c>
      <c r="L2173" t="s">
        <v>4787</v>
      </c>
      <c r="M2173">
        <f>IF(ABS(I2173-H2174)&lt;=100,M2172,M2172+1)</f>
        <v>1244</v>
      </c>
      <c r="N2173">
        <f t="shared" si="70"/>
        <v>1244</v>
      </c>
      <c r="O2173">
        <f t="shared" si="71"/>
        <v>1244</v>
      </c>
    </row>
    <row r="2174" spans="1:15" x14ac:dyDescent="0.35">
      <c r="A2174" t="s">
        <v>26</v>
      </c>
      <c r="B2174" t="s">
        <v>32</v>
      </c>
      <c r="C2174" t="s">
        <v>20</v>
      </c>
      <c r="D2174" t="s">
        <v>21</v>
      </c>
      <c r="E2174" t="s">
        <v>5</v>
      </c>
      <c r="G2174" t="s">
        <v>22</v>
      </c>
      <c r="H2174">
        <v>1968920</v>
      </c>
      <c r="I2174">
        <v>1971199</v>
      </c>
      <c r="J2174" t="s">
        <v>30</v>
      </c>
      <c r="K2174" t="s">
        <v>522</v>
      </c>
      <c r="L2174" t="s">
        <v>4790</v>
      </c>
      <c r="M2174">
        <f>IF(ABS(I2174-H2175)&lt;=100,M2173,M2173+1)</f>
        <v>1244</v>
      </c>
      <c r="N2174">
        <f t="shared" si="70"/>
        <v>1244</v>
      </c>
      <c r="O2174">
        <f t="shared" si="71"/>
        <v>1244</v>
      </c>
    </row>
    <row r="2175" spans="1:15" x14ac:dyDescent="0.35">
      <c r="A2175" t="s">
        <v>26</v>
      </c>
      <c r="B2175" t="s">
        <v>32</v>
      </c>
      <c r="C2175" t="s">
        <v>20</v>
      </c>
      <c r="D2175" t="s">
        <v>21</v>
      </c>
      <c r="E2175" t="s">
        <v>5</v>
      </c>
      <c r="G2175" t="s">
        <v>22</v>
      </c>
      <c r="H2175">
        <v>1971212</v>
      </c>
      <c r="I2175">
        <v>1972258</v>
      </c>
      <c r="J2175" t="s">
        <v>30</v>
      </c>
      <c r="K2175" t="s">
        <v>4793</v>
      </c>
      <c r="L2175" t="s">
        <v>4792</v>
      </c>
      <c r="M2175">
        <f>IF(ABS(I2175-H2176)&lt;=100,M2174,M2174+1)</f>
        <v>1244</v>
      </c>
      <c r="N2175">
        <f t="shared" si="70"/>
        <v>1244</v>
      </c>
      <c r="O2175">
        <f t="shared" si="71"/>
        <v>1244</v>
      </c>
    </row>
    <row r="2176" spans="1:15" x14ac:dyDescent="0.35">
      <c r="A2176" t="s">
        <v>26</v>
      </c>
      <c r="B2176" t="s">
        <v>32</v>
      </c>
      <c r="C2176" t="s">
        <v>20</v>
      </c>
      <c r="D2176" t="s">
        <v>21</v>
      </c>
      <c r="E2176" t="s">
        <v>5</v>
      </c>
      <c r="G2176" t="s">
        <v>22</v>
      </c>
      <c r="H2176">
        <v>1972239</v>
      </c>
      <c r="I2176">
        <v>1972691</v>
      </c>
      <c r="J2176" t="s">
        <v>30</v>
      </c>
      <c r="K2176" t="s">
        <v>4796</v>
      </c>
      <c r="L2176" t="s">
        <v>4795</v>
      </c>
      <c r="M2176">
        <f>IF(ABS(I2176-H2177)&lt;=100,M2175,M2175+1)</f>
        <v>1245</v>
      </c>
      <c r="N2176">
        <f t="shared" si="70"/>
        <v>1245</v>
      </c>
      <c r="O2176">
        <f t="shared" si="71"/>
        <v>1244</v>
      </c>
    </row>
    <row r="2177" spans="1:15" x14ac:dyDescent="0.35">
      <c r="A2177" t="s">
        <v>26</v>
      </c>
      <c r="B2177" t="s">
        <v>32</v>
      </c>
      <c r="C2177" t="s">
        <v>20</v>
      </c>
      <c r="D2177" t="s">
        <v>21</v>
      </c>
      <c r="E2177" t="s">
        <v>5</v>
      </c>
      <c r="G2177" t="s">
        <v>22</v>
      </c>
      <c r="H2177">
        <v>1973148</v>
      </c>
      <c r="I2177">
        <v>1973552</v>
      </c>
      <c r="J2177" t="s">
        <v>30</v>
      </c>
      <c r="K2177" t="s">
        <v>28</v>
      </c>
      <c r="L2177" t="s">
        <v>4798</v>
      </c>
      <c r="M2177">
        <f>IF(ABS(I2177-H2178)&lt;=100,M2176,M2176+1)</f>
        <v>1245</v>
      </c>
      <c r="N2177">
        <f t="shared" si="70"/>
        <v>1245</v>
      </c>
      <c r="O2177">
        <f t="shared" si="71"/>
        <v>1245</v>
      </c>
    </row>
    <row r="2178" spans="1:15" x14ac:dyDescent="0.35">
      <c r="A2178" t="s">
        <v>26</v>
      </c>
      <c r="B2178" t="s">
        <v>32</v>
      </c>
      <c r="C2178" t="s">
        <v>20</v>
      </c>
      <c r="D2178" t="s">
        <v>21</v>
      </c>
      <c r="E2178" t="s">
        <v>5</v>
      </c>
      <c r="G2178" t="s">
        <v>22</v>
      </c>
      <c r="H2178">
        <v>1973579</v>
      </c>
      <c r="I2178">
        <v>1973926</v>
      </c>
      <c r="J2178" t="s">
        <v>30</v>
      </c>
      <c r="K2178" t="s">
        <v>628</v>
      </c>
      <c r="L2178" t="s">
        <v>4800</v>
      </c>
      <c r="M2178">
        <f>IF(ABS(I2178-H2179)&lt;=100,M2177,M2177+1)</f>
        <v>1245</v>
      </c>
      <c r="N2178">
        <f t="shared" ref="N2178:N2241" si="72">IF(COUNTIF(M$1:M$3238,M2178)=1,"0",M2178)</f>
        <v>1245</v>
      </c>
      <c r="O2178">
        <f t="shared" si="71"/>
        <v>1245</v>
      </c>
    </row>
    <row r="2179" spans="1:15" x14ac:dyDescent="0.35">
      <c r="A2179" t="s">
        <v>26</v>
      </c>
      <c r="B2179" t="s">
        <v>32</v>
      </c>
      <c r="C2179" t="s">
        <v>20</v>
      </c>
      <c r="D2179" t="s">
        <v>21</v>
      </c>
      <c r="E2179" t="s">
        <v>5</v>
      </c>
      <c r="G2179" t="s">
        <v>22</v>
      </c>
      <c r="H2179">
        <v>1973961</v>
      </c>
      <c r="I2179">
        <v>1974155</v>
      </c>
      <c r="J2179" t="s">
        <v>30</v>
      </c>
      <c r="K2179" t="s">
        <v>28</v>
      </c>
      <c r="L2179" t="s">
        <v>4802</v>
      </c>
      <c r="M2179">
        <f>IF(ABS(I2179-H2180)&lt;=100,M2178,M2178+1)</f>
        <v>1245</v>
      </c>
      <c r="N2179">
        <f t="shared" si="72"/>
        <v>1245</v>
      </c>
      <c r="O2179">
        <f t="shared" ref="O2179:O2242" si="73">M2178</f>
        <v>1245</v>
      </c>
    </row>
    <row r="2180" spans="1:15" x14ac:dyDescent="0.35">
      <c r="A2180" t="s">
        <v>26</v>
      </c>
      <c r="B2180" t="s">
        <v>32</v>
      </c>
      <c r="C2180" t="s">
        <v>20</v>
      </c>
      <c r="D2180" t="s">
        <v>21</v>
      </c>
      <c r="E2180" t="s">
        <v>5</v>
      </c>
      <c r="G2180" t="s">
        <v>22</v>
      </c>
      <c r="H2180">
        <v>1974178</v>
      </c>
      <c r="I2180">
        <v>1974801</v>
      </c>
      <c r="J2180" t="s">
        <v>30</v>
      </c>
      <c r="K2180" t="s">
        <v>4805</v>
      </c>
      <c r="L2180" t="s">
        <v>4804</v>
      </c>
      <c r="M2180">
        <f>IF(ABS(I2180-H2181)&lt;=100,M2179,M2179+1)</f>
        <v>1246</v>
      </c>
      <c r="N2180" t="str">
        <f t="shared" si="72"/>
        <v>0</v>
      </c>
      <c r="O2180">
        <f t="shared" si="73"/>
        <v>1245</v>
      </c>
    </row>
    <row r="2181" spans="1:15" x14ac:dyDescent="0.35">
      <c r="A2181" t="s">
        <v>26</v>
      </c>
      <c r="B2181" t="s">
        <v>32</v>
      </c>
      <c r="C2181" t="s">
        <v>20</v>
      </c>
      <c r="D2181" t="s">
        <v>21</v>
      </c>
      <c r="E2181" t="s">
        <v>5</v>
      </c>
      <c r="G2181" t="s">
        <v>22</v>
      </c>
      <c r="H2181">
        <v>1977880</v>
      </c>
      <c r="I2181">
        <v>1978557</v>
      </c>
      <c r="J2181" t="s">
        <v>30</v>
      </c>
      <c r="K2181" t="s">
        <v>53</v>
      </c>
      <c r="L2181" t="s">
        <v>4812</v>
      </c>
      <c r="M2181">
        <f>IF(ABS(I2181-H2182)&lt;=100,M2180,M2180+1)</f>
        <v>1247</v>
      </c>
      <c r="N2181">
        <f t="shared" si="72"/>
        <v>1247</v>
      </c>
      <c r="O2181">
        <f t="shared" si="73"/>
        <v>1246</v>
      </c>
    </row>
    <row r="2182" spans="1:15" x14ac:dyDescent="0.35">
      <c r="A2182" t="s">
        <v>26</v>
      </c>
      <c r="B2182" t="s">
        <v>32</v>
      </c>
      <c r="C2182" t="s">
        <v>20</v>
      </c>
      <c r="D2182" t="s">
        <v>21</v>
      </c>
      <c r="E2182" t="s">
        <v>5</v>
      </c>
      <c r="G2182" t="s">
        <v>22</v>
      </c>
      <c r="H2182">
        <v>1978740</v>
      </c>
      <c r="I2182">
        <v>1979162</v>
      </c>
      <c r="J2182" t="s">
        <v>30</v>
      </c>
      <c r="K2182" t="s">
        <v>4815</v>
      </c>
      <c r="L2182" t="s">
        <v>4814</v>
      </c>
      <c r="M2182">
        <f>IF(ABS(I2182-H2183)&lt;=100,M2181,M2181+1)</f>
        <v>1247</v>
      </c>
      <c r="N2182">
        <f t="shared" si="72"/>
        <v>1247</v>
      </c>
      <c r="O2182">
        <f t="shared" si="73"/>
        <v>1247</v>
      </c>
    </row>
    <row r="2183" spans="1:15" x14ac:dyDescent="0.35">
      <c r="A2183" t="s">
        <v>26</v>
      </c>
      <c r="B2183" t="s">
        <v>32</v>
      </c>
      <c r="C2183" t="s">
        <v>20</v>
      </c>
      <c r="D2183" t="s">
        <v>21</v>
      </c>
      <c r="E2183" t="s">
        <v>5</v>
      </c>
      <c r="G2183" t="s">
        <v>22</v>
      </c>
      <c r="H2183">
        <v>1979200</v>
      </c>
      <c r="I2183">
        <v>1979796</v>
      </c>
      <c r="J2183" t="s">
        <v>30</v>
      </c>
      <c r="K2183" t="s">
        <v>4818</v>
      </c>
      <c r="L2183" t="s">
        <v>4817</v>
      </c>
      <c r="M2183">
        <f>IF(ABS(I2183-H2184)&lt;=100,M2182,M2182+1)</f>
        <v>1247</v>
      </c>
      <c r="N2183">
        <f t="shared" si="72"/>
        <v>1247</v>
      </c>
      <c r="O2183">
        <f t="shared" si="73"/>
        <v>1247</v>
      </c>
    </row>
    <row r="2184" spans="1:15" x14ac:dyDescent="0.35">
      <c r="A2184" t="s">
        <v>26</v>
      </c>
      <c r="B2184" t="s">
        <v>32</v>
      </c>
      <c r="C2184" t="s">
        <v>20</v>
      </c>
      <c r="D2184" t="s">
        <v>21</v>
      </c>
      <c r="E2184" t="s">
        <v>5</v>
      </c>
      <c r="G2184" t="s">
        <v>22</v>
      </c>
      <c r="H2184">
        <v>1979797</v>
      </c>
      <c r="I2184">
        <v>1980912</v>
      </c>
      <c r="J2184" t="s">
        <v>30</v>
      </c>
      <c r="K2184" t="s">
        <v>4821</v>
      </c>
      <c r="L2184" t="s">
        <v>4820</v>
      </c>
      <c r="M2184">
        <f>IF(ABS(I2184-H2185)&lt;=100,M2183,M2183+1)</f>
        <v>1247</v>
      </c>
      <c r="N2184">
        <f t="shared" si="72"/>
        <v>1247</v>
      </c>
      <c r="O2184">
        <f t="shared" si="73"/>
        <v>1247</v>
      </c>
    </row>
    <row r="2185" spans="1:15" x14ac:dyDescent="0.35">
      <c r="A2185" t="s">
        <v>26</v>
      </c>
      <c r="B2185" t="s">
        <v>32</v>
      </c>
      <c r="C2185" t="s">
        <v>20</v>
      </c>
      <c r="D2185" t="s">
        <v>21</v>
      </c>
      <c r="E2185" t="s">
        <v>5</v>
      </c>
      <c r="G2185" t="s">
        <v>22</v>
      </c>
      <c r="H2185">
        <v>1980902</v>
      </c>
      <c r="I2185">
        <v>1981768</v>
      </c>
      <c r="J2185" t="s">
        <v>30</v>
      </c>
      <c r="K2185" t="s">
        <v>4824</v>
      </c>
      <c r="L2185" t="s">
        <v>4823</v>
      </c>
      <c r="M2185">
        <f>IF(ABS(I2185-H2186)&lt;=100,M2184,M2184+1)</f>
        <v>1247</v>
      </c>
      <c r="N2185">
        <f t="shared" si="72"/>
        <v>1247</v>
      </c>
      <c r="O2185">
        <f t="shared" si="73"/>
        <v>1247</v>
      </c>
    </row>
    <row r="2186" spans="1:15" x14ac:dyDescent="0.35">
      <c r="A2186" t="s">
        <v>26</v>
      </c>
      <c r="B2186" t="s">
        <v>32</v>
      </c>
      <c r="C2186" t="s">
        <v>20</v>
      </c>
      <c r="D2186" t="s">
        <v>21</v>
      </c>
      <c r="E2186" t="s">
        <v>5</v>
      </c>
      <c r="G2186" t="s">
        <v>22</v>
      </c>
      <c r="H2186">
        <v>1981761</v>
      </c>
      <c r="I2186">
        <v>1982600</v>
      </c>
      <c r="J2186" t="s">
        <v>30</v>
      </c>
      <c r="K2186" t="s">
        <v>4827</v>
      </c>
      <c r="L2186" t="s">
        <v>4826</v>
      </c>
      <c r="M2186">
        <f>IF(ABS(I2186-H2187)&lt;=100,M2185,M2185+1)</f>
        <v>1247</v>
      </c>
      <c r="N2186">
        <f t="shared" si="72"/>
        <v>1247</v>
      </c>
      <c r="O2186">
        <f t="shared" si="73"/>
        <v>1247</v>
      </c>
    </row>
    <row r="2187" spans="1:15" x14ac:dyDescent="0.35">
      <c r="A2187" t="s">
        <v>26</v>
      </c>
      <c r="B2187" t="s">
        <v>32</v>
      </c>
      <c r="C2187" t="s">
        <v>20</v>
      </c>
      <c r="D2187" t="s">
        <v>21</v>
      </c>
      <c r="E2187" t="s">
        <v>5</v>
      </c>
      <c r="G2187" t="s">
        <v>22</v>
      </c>
      <c r="H2187">
        <v>1982614</v>
      </c>
      <c r="I2187">
        <v>1983795</v>
      </c>
      <c r="J2187" t="s">
        <v>30</v>
      </c>
      <c r="K2187" t="s">
        <v>4830</v>
      </c>
      <c r="L2187" t="s">
        <v>4829</v>
      </c>
      <c r="M2187">
        <f>IF(ABS(I2187-H2188)&lt;=100,M2186,M2186+1)</f>
        <v>1248</v>
      </c>
      <c r="N2187">
        <f t="shared" si="72"/>
        <v>1248</v>
      </c>
      <c r="O2187">
        <f t="shared" si="73"/>
        <v>1247</v>
      </c>
    </row>
    <row r="2188" spans="1:15" x14ac:dyDescent="0.35">
      <c r="A2188" t="s">
        <v>26</v>
      </c>
      <c r="B2188" t="s">
        <v>32</v>
      </c>
      <c r="C2188" t="s">
        <v>20</v>
      </c>
      <c r="D2188" t="s">
        <v>21</v>
      </c>
      <c r="E2188" t="s">
        <v>5</v>
      </c>
      <c r="G2188" t="s">
        <v>22</v>
      </c>
      <c r="H2188">
        <v>1984373</v>
      </c>
      <c r="I2188">
        <v>1985098</v>
      </c>
      <c r="J2188" t="s">
        <v>30</v>
      </c>
      <c r="K2188" t="s">
        <v>2319</v>
      </c>
      <c r="L2188" t="s">
        <v>4832</v>
      </c>
      <c r="M2188">
        <f>IF(ABS(I2188-H2189)&lt;=100,M2187,M2187+1)</f>
        <v>1248</v>
      </c>
      <c r="N2188">
        <f t="shared" si="72"/>
        <v>1248</v>
      </c>
      <c r="O2188">
        <f t="shared" si="73"/>
        <v>1248</v>
      </c>
    </row>
    <row r="2189" spans="1:15" x14ac:dyDescent="0.35">
      <c r="A2189" t="s">
        <v>26</v>
      </c>
      <c r="B2189" t="s">
        <v>32</v>
      </c>
      <c r="C2189" t="s">
        <v>20</v>
      </c>
      <c r="D2189" t="s">
        <v>21</v>
      </c>
      <c r="E2189" t="s">
        <v>5</v>
      </c>
      <c r="G2189" t="s">
        <v>22</v>
      </c>
      <c r="H2189">
        <v>1985088</v>
      </c>
      <c r="I2189">
        <v>1985903</v>
      </c>
      <c r="J2189" t="s">
        <v>30</v>
      </c>
      <c r="K2189" t="s">
        <v>2372</v>
      </c>
      <c r="L2189" t="s">
        <v>4834</v>
      </c>
      <c r="M2189">
        <f>IF(ABS(I2189-H2190)&lt;=100,M2188,M2188+1)</f>
        <v>1249</v>
      </c>
      <c r="N2189">
        <f t="shared" si="72"/>
        <v>1249</v>
      </c>
      <c r="O2189">
        <f t="shared" si="73"/>
        <v>1248</v>
      </c>
    </row>
    <row r="2190" spans="1:15" x14ac:dyDescent="0.35">
      <c r="A2190" t="s">
        <v>26</v>
      </c>
      <c r="B2190" t="s">
        <v>32</v>
      </c>
      <c r="C2190" t="s">
        <v>20</v>
      </c>
      <c r="D2190" t="s">
        <v>21</v>
      </c>
      <c r="E2190" t="s">
        <v>5</v>
      </c>
      <c r="G2190" t="s">
        <v>22</v>
      </c>
      <c r="H2190">
        <v>1986006</v>
      </c>
      <c r="I2190">
        <v>1987046</v>
      </c>
      <c r="J2190" t="s">
        <v>30</v>
      </c>
      <c r="K2190" t="s">
        <v>2313</v>
      </c>
      <c r="L2190" t="s">
        <v>4836</v>
      </c>
      <c r="M2190">
        <f>IF(ABS(I2190-H2191)&lt;=100,M2189,M2189+1)</f>
        <v>1249</v>
      </c>
      <c r="N2190">
        <f t="shared" si="72"/>
        <v>1249</v>
      </c>
      <c r="O2190">
        <f t="shared" si="73"/>
        <v>1249</v>
      </c>
    </row>
    <row r="2191" spans="1:15" x14ac:dyDescent="0.35">
      <c r="A2191" t="s">
        <v>26</v>
      </c>
      <c r="B2191" t="s">
        <v>32</v>
      </c>
      <c r="C2191" t="s">
        <v>20</v>
      </c>
      <c r="D2191" t="s">
        <v>21</v>
      </c>
      <c r="E2191" t="s">
        <v>5</v>
      </c>
      <c r="G2191" t="s">
        <v>22</v>
      </c>
      <c r="H2191">
        <v>1987124</v>
      </c>
      <c r="I2191">
        <v>1987906</v>
      </c>
      <c r="J2191" t="s">
        <v>30</v>
      </c>
      <c r="K2191" t="s">
        <v>2319</v>
      </c>
      <c r="L2191" t="s">
        <v>4838</v>
      </c>
      <c r="M2191">
        <f>IF(ABS(I2191-H2192)&lt;=100,M2190,M2190+1)</f>
        <v>1249</v>
      </c>
      <c r="N2191">
        <f t="shared" si="72"/>
        <v>1249</v>
      </c>
      <c r="O2191">
        <f t="shared" si="73"/>
        <v>1249</v>
      </c>
    </row>
    <row r="2192" spans="1:15" x14ac:dyDescent="0.35">
      <c r="A2192" t="s">
        <v>26</v>
      </c>
      <c r="B2192" t="s">
        <v>32</v>
      </c>
      <c r="C2192" t="s">
        <v>20</v>
      </c>
      <c r="D2192" t="s">
        <v>21</v>
      </c>
      <c r="E2192" t="s">
        <v>5</v>
      </c>
      <c r="G2192" t="s">
        <v>22</v>
      </c>
      <c r="H2192">
        <v>1987919</v>
      </c>
      <c r="I2192">
        <v>1988707</v>
      </c>
      <c r="J2192" t="s">
        <v>30</v>
      </c>
      <c r="K2192" t="s">
        <v>4841</v>
      </c>
      <c r="L2192" t="s">
        <v>4840</v>
      </c>
      <c r="M2192">
        <f>IF(ABS(I2192-H2193)&lt;=100,M2191,M2191+1)</f>
        <v>1249</v>
      </c>
      <c r="N2192">
        <f t="shared" si="72"/>
        <v>1249</v>
      </c>
      <c r="O2192">
        <f t="shared" si="73"/>
        <v>1249</v>
      </c>
    </row>
    <row r="2193" spans="1:15" x14ac:dyDescent="0.35">
      <c r="A2193" t="s">
        <v>26</v>
      </c>
      <c r="B2193" t="s">
        <v>32</v>
      </c>
      <c r="C2193" t="s">
        <v>20</v>
      </c>
      <c r="D2193" t="s">
        <v>21</v>
      </c>
      <c r="E2193" t="s">
        <v>5</v>
      </c>
      <c r="G2193" t="s">
        <v>22</v>
      </c>
      <c r="H2193">
        <v>1988707</v>
      </c>
      <c r="I2193">
        <v>1989549</v>
      </c>
      <c r="J2193" t="s">
        <v>30</v>
      </c>
      <c r="K2193" t="s">
        <v>4841</v>
      </c>
      <c r="L2193" t="s">
        <v>4843</v>
      </c>
      <c r="M2193">
        <f>IF(ABS(I2193-H2194)&lt;=100,M2192,M2192+1)</f>
        <v>1250</v>
      </c>
      <c r="N2193" t="str">
        <f t="shared" si="72"/>
        <v>0</v>
      </c>
      <c r="O2193">
        <f t="shared" si="73"/>
        <v>1249</v>
      </c>
    </row>
    <row r="2194" spans="1:15" x14ac:dyDescent="0.35">
      <c r="A2194" t="s">
        <v>26</v>
      </c>
      <c r="B2194" t="s">
        <v>32</v>
      </c>
      <c r="C2194" t="s">
        <v>20</v>
      </c>
      <c r="D2194" t="s">
        <v>21</v>
      </c>
      <c r="E2194" t="s">
        <v>5</v>
      </c>
      <c r="G2194" t="s">
        <v>22</v>
      </c>
      <c r="H2194">
        <v>1989655</v>
      </c>
      <c r="I2194">
        <v>1990398</v>
      </c>
      <c r="J2194" t="s">
        <v>30</v>
      </c>
      <c r="K2194" t="s">
        <v>2375</v>
      </c>
      <c r="L2194" t="s">
        <v>4845</v>
      </c>
      <c r="M2194">
        <f>IF(ABS(I2194-H2195)&lt;=100,M2193,M2193+1)</f>
        <v>1251</v>
      </c>
      <c r="N2194" t="str">
        <f t="shared" si="72"/>
        <v>0</v>
      </c>
      <c r="O2194">
        <f t="shared" si="73"/>
        <v>1250</v>
      </c>
    </row>
    <row r="2195" spans="1:15" x14ac:dyDescent="0.35">
      <c r="A2195" t="s">
        <v>26</v>
      </c>
      <c r="B2195" t="s">
        <v>32</v>
      </c>
      <c r="C2195" t="s">
        <v>20</v>
      </c>
      <c r="D2195" t="s">
        <v>21</v>
      </c>
      <c r="E2195" t="s">
        <v>5</v>
      </c>
      <c r="G2195" t="s">
        <v>22</v>
      </c>
      <c r="H2195">
        <v>1990550</v>
      </c>
      <c r="I2195">
        <v>1991236</v>
      </c>
      <c r="J2195" t="s">
        <v>30</v>
      </c>
      <c r="K2195" t="s">
        <v>4848</v>
      </c>
      <c r="L2195" t="s">
        <v>4847</v>
      </c>
      <c r="M2195">
        <f>IF(ABS(I2195-H2196)&lt;=100,M2194,M2194+1)</f>
        <v>1252</v>
      </c>
      <c r="N2195">
        <f t="shared" si="72"/>
        <v>1252</v>
      </c>
      <c r="O2195">
        <f t="shared" si="73"/>
        <v>1251</v>
      </c>
    </row>
    <row r="2196" spans="1:15" x14ac:dyDescent="0.35">
      <c r="A2196" t="s">
        <v>26</v>
      </c>
      <c r="B2196" t="s">
        <v>32</v>
      </c>
      <c r="C2196" t="s">
        <v>20</v>
      </c>
      <c r="D2196" t="s">
        <v>21</v>
      </c>
      <c r="E2196" t="s">
        <v>5</v>
      </c>
      <c r="G2196" t="s">
        <v>22</v>
      </c>
      <c r="H2196">
        <v>1991884</v>
      </c>
      <c r="I2196">
        <v>1992453</v>
      </c>
      <c r="J2196" t="s">
        <v>30</v>
      </c>
      <c r="K2196" t="s">
        <v>2151</v>
      </c>
      <c r="L2196" t="s">
        <v>4852</v>
      </c>
      <c r="M2196">
        <f>IF(ABS(I2196-H2197)&lt;=100,M2195,M2195+1)</f>
        <v>1252</v>
      </c>
      <c r="N2196">
        <f t="shared" si="72"/>
        <v>1252</v>
      </c>
      <c r="O2196">
        <f t="shared" si="73"/>
        <v>1252</v>
      </c>
    </row>
    <row r="2197" spans="1:15" x14ac:dyDescent="0.35">
      <c r="A2197" t="s">
        <v>26</v>
      </c>
      <c r="B2197" t="s">
        <v>32</v>
      </c>
      <c r="C2197" t="s">
        <v>20</v>
      </c>
      <c r="D2197" t="s">
        <v>21</v>
      </c>
      <c r="E2197" t="s">
        <v>5</v>
      </c>
      <c r="G2197" t="s">
        <v>22</v>
      </c>
      <c r="H2197">
        <v>1992450</v>
      </c>
      <c r="I2197">
        <v>1993346</v>
      </c>
      <c r="J2197" t="s">
        <v>30</v>
      </c>
      <c r="K2197" t="s">
        <v>4855</v>
      </c>
      <c r="L2197" t="s">
        <v>4854</v>
      </c>
      <c r="M2197">
        <f>IF(ABS(I2197-H2198)&lt;=100,M2196,M2196+1)</f>
        <v>1252</v>
      </c>
      <c r="N2197">
        <f t="shared" si="72"/>
        <v>1252</v>
      </c>
      <c r="O2197">
        <f t="shared" si="73"/>
        <v>1252</v>
      </c>
    </row>
    <row r="2198" spans="1:15" x14ac:dyDescent="0.35">
      <c r="A2198" t="s">
        <v>26</v>
      </c>
      <c r="B2198" t="s">
        <v>32</v>
      </c>
      <c r="C2198" t="s">
        <v>20</v>
      </c>
      <c r="D2198" t="s">
        <v>21</v>
      </c>
      <c r="E2198" t="s">
        <v>5</v>
      </c>
      <c r="G2198" t="s">
        <v>22</v>
      </c>
      <c r="H2198">
        <v>1993343</v>
      </c>
      <c r="I2198">
        <v>1993834</v>
      </c>
      <c r="J2198" t="s">
        <v>30</v>
      </c>
      <c r="K2198" t="s">
        <v>4858</v>
      </c>
      <c r="L2198" t="s">
        <v>4857</v>
      </c>
      <c r="M2198">
        <f>IF(ABS(I2198-H2199)&lt;=100,M2197,M2197+1)</f>
        <v>1253</v>
      </c>
      <c r="N2198" t="str">
        <f t="shared" si="72"/>
        <v>0</v>
      </c>
      <c r="O2198">
        <f t="shared" si="73"/>
        <v>1252</v>
      </c>
    </row>
    <row r="2199" spans="1:15" x14ac:dyDescent="0.35">
      <c r="A2199" t="s">
        <v>26</v>
      </c>
      <c r="B2199" t="s">
        <v>32</v>
      </c>
      <c r="C2199" t="s">
        <v>20</v>
      </c>
      <c r="D2199" t="s">
        <v>21</v>
      </c>
      <c r="E2199" t="s">
        <v>5</v>
      </c>
      <c r="G2199" t="s">
        <v>22</v>
      </c>
      <c r="H2199">
        <v>1998509</v>
      </c>
      <c r="I2199">
        <v>1999579</v>
      </c>
      <c r="J2199" t="s">
        <v>30</v>
      </c>
      <c r="K2199" t="s">
        <v>4869</v>
      </c>
      <c r="L2199" t="s">
        <v>4868</v>
      </c>
      <c r="M2199">
        <f>IF(ABS(I2199-H2200)&lt;=100,M2198,M2198+1)</f>
        <v>1254</v>
      </c>
      <c r="N2199">
        <f t="shared" si="72"/>
        <v>1254</v>
      </c>
      <c r="O2199">
        <f t="shared" si="73"/>
        <v>1253</v>
      </c>
    </row>
    <row r="2200" spans="1:15" x14ac:dyDescent="0.35">
      <c r="A2200" t="s">
        <v>26</v>
      </c>
      <c r="B2200" t="s">
        <v>32</v>
      </c>
      <c r="C2200" t="s">
        <v>20</v>
      </c>
      <c r="D2200" t="s">
        <v>21</v>
      </c>
      <c r="E2200" t="s">
        <v>5</v>
      </c>
      <c r="G2200" t="s">
        <v>22</v>
      </c>
      <c r="H2200">
        <v>2000047</v>
      </c>
      <c r="I2200">
        <v>2000322</v>
      </c>
      <c r="J2200" t="s">
        <v>30</v>
      </c>
      <c r="K2200" t="s">
        <v>28</v>
      </c>
      <c r="L2200" t="s">
        <v>4871</v>
      </c>
      <c r="M2200">
        <f>IF(ABS(I2200-H2201)&lt;=100,M2199,M2199+1)</f>
        <v>1254</v>
      </c>
      <c r="N2200">
        <f t="shared" si="72"/>
        <v>1254</v>
      </c>
      <c r="O2200">
        <f t="shared" si="73"/>
        <v>1254</v>
      </c>
    </row>
    <row r="2201" spans="1:15" x14ac:dyDescent="0.35">
      <c r="A2201" t="s">
        <v>26</v>
      </c>
      <c r="B2201" t="s">
        <v>32</v>
      </c>
      <c r="C2201" t="s">
        <v>20</v>
      </c>
      <c r="D2201" t="s">
        <v>21</v>
      </c>
      <c r="E2201" t="s">
        <v>5</v>
      </c>
      <c r="G2201" t="s">
        <v>22</v>
      </c>
      <c r="H2201">
        <v>2000327</v>
      </c>
      <c r="I2201">
        <v>2000638</v>
      </c>
      <c r="J2201" t="s">
        <v>30</v>
      </c>
      <c r="K2201" t="s">
        <v>28</v>
      </c>
      <c r="L2201" t="s">
        <v>4873</v>
      </c>
      <c r="M2201">
        <f>IF(ABS(I2201-H2202)&lt;=100,M2200,M2200+1)</f>
        <v>1254</v>
      </c>
      <c r="N2201">
        <f t="shared" si="72"/>
        <v>1254</v>
      </c>
      <c r="O2201">
        <f t="shared" si="73"/>
        <v>1254</v>
      </c>
    </row>
    <row r="2202" spans="1:15" x14ac:dyDescent="0.35">
      <c r="A2202" t="s">
        <v>26</v>
      </c>
      <c r="B2202" t="s">
        <v>32</v>
      </c>
      <c r="C2202" t="s">
        <v>20</v>
      </c>
      <c r="D2202" t="s">
        <v>21</v>
      </c>
      <c r="E2202" t="s">
        <v>5</v>
      </c>
      <c r="G2202" t="s">
        <v>22</v>
      </c>
      <c r="H2202">
        <v>2000738</v>
      </c>
      <c r="I2202">
        <v>2001547</v>
      </c>
      <c r="J2202" t="s">
        <v>30</v>
      </c>
      <c r="K2202" t="s">
        <v>28</v>
      </c>
      <c r="L2202" t="s">
        <v>4875</v>
      </c>
      <c r="M2202">
        <f>IF(ABS(I2202-H2203)&lt;=100,M2201,M2201+1)</f>
        <v>1255</v>
      </c>
      <c r="N2202">
        <f t="shared" si="72"/>
        <v>1255</v>
      </c>
      <c r="O2202">
        <f t="shared" si="73"/>
        <v>1254</v>
      </c>
    </row>
    <row r="2203" spans="1:15" x14ac:dyDescent="0.35">
      <c r="A2203" t="s">
        <v>26</v>
      </c>
      <c r="B2203" t="s">
        <v>32</v>
      </c>
      <c r="C2203" t="s">
        <v>20</v>
      </c>
      <c r="D2203" t="s">
        <v>21</v>
      </c>
      <c r="E2203" t="s">
        <v>5</v>
      </c>
      <c r="G2203" t="s">
        <v>22</v>
      </c>
      <c r="H2203">
        <v>2002286</v>
      </c>
      <c r="I2203">
        <v>2003380</v>
      </c>
      <c r="J2203" t="s">
        <v>30</v>
      </c>
      <c r="K2203" t="s">
        <v>162</v>
      </c>
      <c r="L2203" t="s">
        <v>4877</v>
      </c>
      <c r="M2203">
        <f>IF(ABS(I2203-H2204)&lt;=100,M2202,M2202+1)</f>
        <v>1255</v>
      </c>
      <c r="N2203">
        <f t="shared" si="72"/>
        <v>1255</v>
      </c>
      <c r="O2203">
        <f t="shared" si="73"/>
        <v>1255</v>
      </c>
    </row>
    <row r="2204" spans="1:15" x14ac:dyDescent="0.35">
      <c r="A2204" t="s">
        <v>26</v>
      </c>
      <c r="B2204" t="s">
        <v>32</v>
      </c>
      <c r="C2204" t="s">
        <v>20</v>
      </c>
      <c r="D2204" t="s">
        <v>21</v>
      </c>
      <c r="E2204" t="s">
        <v>5</v>
      </c>
      <c r="G2204" t="s">
        <v>22</v>
      </c>
      <c r="H2204">
        <v>2003370</v>
      </c>
      <c r="I2204">
        <v>2004197</v>
      </c>
      <c r="J2204" t="s">
        <v>30</v>
      </c>
      <c r="K2204" t="s">
        <v>4880</v>
      </c>
      <c r="L2204" t="s">
        <v>4879</v>
      </c>
      <c r="M2204">
        <f>IF(ABS(I2204-H2205)&lt;=100,M2203,M2203+1)</f>
        <v>1256</v>
      </c>
      <c r="N2204">
        <f t="shared" si="72"/>
        <v>1256</v>
      </c>
      <c r="O2204">
        <f t="shared" si="73"/>
        <v>1255</v>
      </c>
    </row>
    <row r="2205" spans="1:15" x14ac:dyDescent="0.35">
      <c r="A2205" t="s">
        <v>26</v>
      </c>
      <c r="B2205" t="s">
        <v>32</v>
      </c>
      <c r="C2205" t="s">
        <v>20</v>
      </c>
      <c r="D2205" t="s">
        <v>21</v>
      </c>
      <c r="E2205" t="s">
        <v>5</v>
      </c>
      <c r="G2205" t="s">
        <v>22</v>
      </c>
      <c r="H2205">
        <v>2004312</v>
      </c>
      <c r="I2205">
        <v>2005103</v>
      </c>
      <c r="J2205" t="s">
        <v>30</v>
      </c>
      <c r="K2205" t="s">
        <v>157</v>
      </c>
      <c r="L2205" t="s">
        <v>4882</v>
      </c>
      <c r="M2205">
        <f>IF(ABS(I2205-H2206)&lt;=100,M2204,M2204+1)</f>
        <v>1256</v>
      </c>
      <c r="N2205">
        <f t="shared" si="72"/>
        <v>1256</v>
      </c>
      <c r="O2205">
        <f t="shared" si="73"/>
        <v>1256</v>
      </c>
    </row>
    <row r="2206" spans="1:15" x14ac:dyDescent="0.35">
      <c r="A2206" t="s">
        <v>26</v>
      </c>
      <c r="B2206" t="s">
        <v>32</v>
      </c>
      <c r="C2206" t="s">
        <v>20</v>
      </c>
      <c r="D2206" t="s">
        <v>21</v>
      </c>
      <c r="E2206" t="s">
        <v>5</v>
      </c>
      <c r="G2206" t="s">
        <v>22</v>
      </c>
      <c r="H2206">
        <v>2005103</v>
      </c>
      <c r="I2206">
        <v>2005888</v>
      </c>
      <c r="J2206" t="s">
        <v>30</v>
      </c>
      <c r="K2206" t="s">
        <v>157</v>
      </c>
      <c r="L2206" t="s">
        <v>4884</v>
      </c>
      <c r="M2206">
        <f>IF(ABS(I2206-H2207)&lt;=100,M2205,M2205+1)</f>
        <v>1256</v>
      </c>
      <c r="N2206">
        <f t="shared" si="72"/>
        <v>1256</v>
      </c>
      <c r="O2206">
        <f t="shared" si="73"/>
        <v>1256</v>
      </c>
    </row>
    <row r="2207" spans="1:15" x14ac:dyDescent="0.35">
      <c r="A2207" t="s">
        <v>26</v>
      </c>
      <c r="B2207" t="s">
        <v>32</v>
      </c>
      <c r="C2207" t="s">
        <v>20</v>
      </c>
      <c r="D2207" t="s">
        <v>21</v>
      </c>
      <c r="E2207" t="s">
        <v>5</v>
      </c>
      <c r="G2207" t="s">
        <v>22</v>
      </c>
      <c r="H2207">
        <v>2005885</v>
      </c>
      <c r="I2207">
        <v>2006889</v>
      </c>
      <c r="J2207" t="s">
        <v>30</v>
      </c>
      <c r="K2207" t="s">
        <v>1872</v>
      </c>
      <c r="L2207" t="s">
        <v>4886</v>
      </c>
      <c r="M2207">
        <f>IF(ABS(I2207-H2208)&lt;=100,M2206,M2206+1)</f>
        <v>1256</v>
      </c>
      <c r="N2207">
        <f t="shared" si="72"/>
        <v>1256</v>
      </c>
      <c r="O2207">
        <f t="shared" si="73"/>
        <v>1256</v>
      </c>
    </row>
    <row r="2208" spans="1:15" x14ac:dyDescent="0.35">
      <c r="A2208" t="s">
        <v>26</v>
      </c>
      <c r="B2208" t="s">
        <v>32</v>
      </c>
      <c r="C2208" t="s">
        <v>20</v>
      </c>
      <c r="D2208" t="s">
        <v>21</v>
      </c>
      <c r="E2208" t="s">
        <v>5</v>
      </c>
      <c r="G2208" t="s">
        <v>22</v>
      </c>
      <c r="H2208">
        <v>2006886</v>
      </c>
      <c r="I2208">
        <v>2007668</v>
      </c>
      <c r="J2208" t="s">
        <v>30</v>
      </c>
      <c r="K2208" t="s">
        <v>53</v>
      </c>
      <c r="L2208" t="s">
        <v>4888</v>
      </c>
      <c r="M2208">
        <f>IF(ABS(I2208-H2209)&lt;=100,M2207,M2207+1)</f>
        <v>1256</v>
      </c>
      <c r="N2208">
        <f t="shared" si="72"/>
        <v>1256</v>
      </c>
      <c r="O2208">
        <f t="shared" si="73"/>
        <v>1256</v>
      </c>
    </row>
    <row r="2209" spans="1:15" x14ac:dyDescent="0.35">
      <c r="A2209" t="s">
        <v>26</v>
      </c>
      <c r="B2209" t="s">
        <v>32</v>
      </c>
      <c r="C2209" t="s">
        <v>20</v>
      </c>
      <c r="D2209" t="s">
        <v>21</v>
      </c>
      <c r="E2209" t="s">
        <v>5</v>
      </c>
      <c r="G2209" t="s">
        <v>22</v>
      </c>
      <c r="H2209">
        <v>2007668</v>
      </c>
      <c r="I2209">
        <v>2008672</v>
      </c>
      <c r="J2209" t="s">
        <v>30</v>
      </c>
      <c r="K2209" t="s">
        <v>4891</v>
      </c>
      <c r="L2209" t="s">
        <v>4890</v>
      </c>
      <c r="M2209">
        <f>IF(ABS(I2209-H2210)&lt;=100,M2208,M2208+1)</f>
        <v>1257</v>
      </c>
      <c r="N2209">
        <f t="shared" si="72"/>
        <v>1257</v>
      </c>
      <c r="O2209">
        <f t="shared" si="73"/>
        <v>1256</v>
      </c>
    </row>
    <row r="2210" spans="1:15" x14ac:dyDescent="0.35">
      <c r="A2210" t="s">
        <v>26</v>
      </c>
      <c r="B2210" t="s">
        <v>32</v>
      </c>
      <c r="C2210" t="s">
        <v>20</v>
      </c>
      <c r="D2210" t="s">
        <v>21</v>
      </c>
      <c r="E2210" t="s">
        <v>5</v>
      </c>
      <c r="G2210" t="s">
        <v>22</v>
      </c>
      <c r="H2210">
        <v>2009233</v>
      </c>
      <c r="I2210">
        <v>2010132</v>
      </c>
      <c r="J2210" t="s">
        <v>30</v>
      </c>
      <c r="K2210" t="s">
        <v>1872</v>
      </c>
      <c r="L2210" t="s">
        <v>4893</v>
      </c>
      <c r="M2210">
        <f>IF(ABS(I2210-H2211)&lt;=100,M2209,M2209+1)</f>
        <v>1257</v>
      </c>
      <c r="N2210">
        <f t="shared" si="72"/>
        <v>1257</v>
      </c>
      <c r="O2210">
        <f t="shared" si="73"/>
        <v>1257</v>
      </c>
    </row>
    <row r="2211" spans="1:15" x14ac:dyDescent="0.35">
      <c r="A2211" t="s">
        <v>26</v>
      </c>
      <c r="B2211" t="s">
        <v>32</v>
      </c>
      <c r="C2211" t="s">
        <v>20</v>
      </c>
      <c r="D2211" t="s">
        <v>21</v>
      </c>
      <c r="E2211" t="s">
        <v>5</v>
      </c>
      <c r="G2211" t="s">
        <v>22</v>
      </c>
      <c r="H2211">
        <v>2010119</v>
      </c>
      <c r="I2211">
        <v>2011327</v>
      </c>
      <c r="J2211" t="s">
        <v>30</v>
      </c>
      <c r="K2211" t="s">
        <v>28</v>
      </c>
      <c r="L2211" t="s">
        <v>4895</v>
      </c>
      <c r="M2211">
        <f>IF(ABS(I2211-H2212)&lt;=100,M2210,M2210+1)</f>
        <v>1258</v>
      </c>
      <c r="N2211" t="str">
        <f t="shared" si="72"/>
        <v>0</v>
      </c>
      <c r="O2211">
        <f t="shared" si="73"/>
        <v>1257</v>
      </c>
    </row>
    <row r="2212" spans="1:15" x14ac:dyDescent="0.35">
      <c r="A2212" t="s">
        <v>26</v>
      </c>
      <c r="B2212" t="s">
        <v>32</v>
      </c>
      <c r="C2212" t="s">
        <v>20</v>
      </c>
      <c r="D2212" t="s">
        <v>21</v>
      </c>
      <c r="E2212" t="s">
        <v>5</v>
      </c>
      <c r="G2212" t="s">
        <v>22</v>
      </c>
      <c r="H2212">
        <v>2013030</v>
      </c>
      <c r="I2212">
        <v>2013326</v>
      </c>
      <c r="J2212" t="s">
        <v>30</v>
      </c>
      <c r="K2212" t="s">
        <v>4904</v>
      </c>
      <c r="L2212" t="s">
        <v>4903</v>
      </c>
      <c r="M2212">
        <f>IF(ABS(I2212-H2213)&lt;=100,M2211,M2211+1)</f>
        <v>1259</v>
      </c>
      <c r="N2212" t="str">
        <f t="shared" si="72"/>
        <v>0</v>
      </c>
      <c r="O2212">
        <f t="shared" si="73"/>
        <v>1258</v>
      </c>
    </row>
    <row r="2213" spans="1:15" x14ac:dyDescent="0.35">
      <c r="A2213" t="s">
        <v>26</v>
      </c>
      <c r="B2213" t="s">
        <v>32</v>
      </c>
      <c r="C2213" t="s">
        <v>20</v>
      </c>
      <c r="D2213" t="s">
        <v>21</v>
      </c>
      <c r="E2213" t="s">
        <v>5</v>
      </c>
      <c r="G2213" t="s">
        <v>22</v>
      </c>
      <c r="H2213">
        <v>2016228</v>
      </c>
      <c r="I2213">
        <v>2016701</v>
      </c>
      <c r="J2213" t="s">
        <v>30</v>
      </c>
      <c r="K2213" t="s">
        <v>28</v>
      </c>
      <c r="L2213" t="s">
        <v>4913</v>
      </c>
      <c r="M2213">
        <f>IF(ABS(I2213-H2214)&lt;=100,M2212,M2212+1)</f>
        <v>1260</v>
      </c>
      <c r="N2213">
        <f t="shared" si="72"/>
        <v>1260</v>
      </c>
      <c r="O2213">
        <f t="shared" si="73"/>
        <v>1259</v>
      </c>
    </row>
    <row r="2214" spans="1:15" x14ac:dyDescent="0.35">
      <c r="A2214" t="s">
        <v>26</v>
      </c>
      <c r="B2214" t="s">
        <v>32</v>
      </c>
      <c r="C2214" t="s">
        <v>20</v>
      </c>
      <c r="D2214" t="s">
        <v>21</v>
      </c>
      <c r="E2214" t="s">
        <v>5</v>
      </c>
      <c r="G2214" t="s">
        <v>22</v>
      </c>
      <c r="H2214">
        <v>2023996</v>
      </c>
      <c r="I2214">
        <v>2024322</v>
      </c>
      <c r="J2214" t="s">
        <v>30</v>
      </c>
      <c r="K2214" t="s">
        <v>4933</v>
      </c>
      <c r="L2214" t="s">
        <v>4932</v>
      </c>
      <c r="M2214">
        <f>IF(ABS(I2214-H2215)&lt;=100,M2213,M2213+1)</f>
        <v>1260</v>
      </c>
      <c r="N2214">
        <f t="shared" si="72"/>
        <v>1260</v>
      </c>
      <c r="O2214">
        <f t="shared" si="73"/>
        <v>1260</v>
      </c>
    </row>
    <row r="2215" spans="1:15" x14ac:dyDescent="0.35">
      <c r="A2215" t="s">
        <v>26</v>
      </c>
      <c r="B2215" t="s">
        <v>32</v>
      </c>
      <c r="C2215" t="s">
        <v>20</v>
      </c>
      <c r="D2215" t="s">
        <v>21</v>
      </c>
      <c r="E2215" t="s">
        <v>5</v>
      </c>
      <c r="G2215" t="s">
        <v>22</v>
      </c>
      <c r="H2215">
        <v>2024315</v>
      </c>
      <c r="I2215">
        <v>2026744</v>
      </c>
      <c r="J2215" t="s">
        <v>30</v>
      </c>
      <c r="K2215" t="s">
        <v>4936</v>
      </c>
      <c r="L2215" t="s">
        <v>4935</v>
      </c>
      <c r="M2215">
        <f>IF(ABS(I2215-H2216)&lt;=100,M2214,M2214+1)</f>
        <v>1261</v>
      </c>
      <c r="N2215" t="str">
        <f t="shared" si="72"/>
        <v>0</v>
      </c>
      <c r="O2215">
        <f t="shared" si="73"/>
        <v>1260</v>
      </c>
    </row>
    <row r="2216" spans="1:15" x14ac:dyDescent="0.35">
      <c r="A2216" t="s">
        <v>26</v>
      </c>
      <c r="B2216" t="s">
        <v>32</v>
      </c>
      <c r="C2216" t="s">
        <v>20</v>
      </c>
      <c r="D2216" t="s">
        <v>21</v>
      </c>
      <c r="E2216" t="s">
        <v>5</v>
      </c>
      <c r="G2216" t="s">
        <v>22</v>
      </c>
      <c r="H2216">
        <v>2027124</v>
      </c>
      <c r="I2216">
        <v>2028074</v>
      </c>
      <c r="J2216" t="s">
        <v>30</v>
      </c>
      <c r="K2216" t="s">
        <v>4232</v>
      </c>
      <c r="L2216" t="s">
        <v>4938</v>
      </c>
      <c r="M2216">
        <f>IF(ABS(I2216-H2217)&lt;=100,M2215,M2215+1)</f>
        <v>1262</v>
      </c>
      <c r="N2216" t="str">
        <f t="shared" si="72"/>
        <v>0</v>
      </c>
      <c r="O2216">
        <f t="shared" si="73"/>
        <v>1261</v>
      </c>
    </row>
    <row r="2217" spans="1:15" x14ac:dyDescent="0.35">
      <c r="A2217" t="s">
        <v>26</v>
      </c>
      <c r="B2217" t="s">
        <v>32</v>
      </c>
      <c r="C2217" t="s">
        <v>20</v>
      </c>
      <c r="D2217" t="s">
        <v>21</v>
      </c>
      <c r="E2217" t="s">
        <v>5</v>
      </c>
      <c r="G2217" t="s">
        <v>22</v>
      </c>
      <c r="H2217">
        <v>2028223</v>
      </c>
      <c r="I2217">
        <v>2029725</v>
      </c>
      <c r="J2217" t="s">
        <v>30</v>
      </c>
      <c r="K2217" t="s">
        <v>1672</v>
      </c>
      <c r="L2217" t="s">
        <v>4940</v>
      </c>
      <c r="M2217">
        <f>IF(ABS(I2217-H2218)&lt;=100,M2216,M2216+1)</f>
        <v>1263</v>
      </c>
      <c r="N2217">
        <f t="shared" si="72"/>
        <v>1263</v>
      </c>
      <c r="O2217">
        <f t="shared" si="73"/>
        <v>1262</v>
      </c>
    </row>
    <row r="2218" spans="1:15" x14ac:dyDescent="0.35">
      <c r="A2218" t="s">
        <v>26</v>
      </c>
      <c r="B2218" t="s">
        <v>32</v>
      </c>
      <c r="C2218" t="s">
        <v>20</v>
      </c>
      <c r="D2218" t="s">
        <v>21</v>
      </c>
      <c r="E2218" t="s">
        <v>5</v>
      </c>
      <c r="G2218" t="s">
        <v>22</v>
      </c>
      <c r="H2218">
        <v>2031579</v>
      </c>
      <c r="I2218">
        <v>2031776</v>
      </c>
      <c r="J2218" t="s">
        <v>30</v>
      </c>
      <c r="K2218" t="s">
        <v>4947</v>
      </c>
      <c r="L2218" t="s">
        <v>4946</v>
      </c>
      <c r="M2218">
        <f>IF(ABS(I2218-H2219)&lt;=100,M2217,M2217+1)</f>
        <v>1263</v>
      </c>
      <c r="N2218">
        <f t="shared" si="72"/>
        <v>1263</v>
      </c>
      <c r="O2218">
        <f t="shared" si="73"/>
        <v>1263</v>
      </c>
    </row>
    <row r="2219" spans="1:15" x14ac:dyDescent="0.35">
      <c r="A2219" t="s">
        <v>26</v>
      </c>
      <c r="B2219" t="s">
        <v>32</v>
      </c>
      <c r="C2219" t="s">
        <v>20</v>
      </c>
      <c r="D2219" t="s">
        <v>21</v>
      </c>
      <c r="E2219" t="s">
        <v>5</v>
      </c>
      <c r="G2219" t="s">
        <v>22</v>
      </c>
      <c r="H2219">
        <v>2031790</v>
      </c>
      <c r="I2219">
        <v>2032197</v>
      </c>
      <c r="J2219" t="s">
        <v>30</v>
      </c>
      <c r="K2219" t="s">
        <v>28</v>
      </c>
      <c r="L2219" t="s">
        <v>4949</v>
      </c>
      <c r="M2219">
        <f>IF(ABS(I2219-H2220)&lt;=100,M2218,M2218+1)</f>
        <v>1264</v>
      </c>
      <c r="N2219">
        <f t="shared" si="72"/>
        <v>1264</v>
      </c>
      <c r="O2219">
        <f t="shared" si="73"/>
        <v>1263</v>
      </c>
    </row>
    <row r="2220" spans="1:15" x14ac:dyDescent="0.35">
      <c r="A2220" t="s">
        <v>26</v>
      </c>
      <c r="B2220" t="s">
        <v>32</v>
      </c>
      <c r="C2220" t="s">
        <v>20</v>
      </c>
      <c r="D2220" t="s">
        <v>21</v>
      </c>
      <c r="E2220" t="s">
        <v>5</v>
      </c>
      <c r="G2220" t="s">
        <v>22</v>
      </c>
      <c r="H2220">
        <v>2034341</v>
      </c>
      <c r="I2220">
        <v>2035273</v>
      </c>
      <c r="J2220" t="s">
        <v>30</v>
      </c>
      <c r="K2220" t="s">
        <v>28</v>
      </c>
      <c r="L2220" t="s">
        <v>4953</v>
      </c>
      <c r="M2220">
        <f>IF(ABS(I2220-H2221)&lt;=100,M2219,M2219+1)</f>
        <v>1264</v>
      </c>
      <c r="N2220">
        <f t="shared" si="72"/>
        <v>1264</v>
      </c>
      <c r="O2220">
        <f t="shared" si="73"/>
        <v>1264</v>
      </c>
    </row>
    <row r="2221" spans="1:15" x14ac:dyDescent="0.35">
      <c r="A2221" t="s">
        <v>26</v>
      </c>
      <c r="B2221" t="s">
        <v>32</v>
      </c>
      <c r="C2221" t="s">
        <v>20</v>
      </c>
      <c r="D2221" t="s">
        <v>21</v>
      </c>
      <c r="E2221" t="s">
        <v>5</v>
      </c>
      <c r="G2221" t="s">
        <v>22</v>
      </c>
      <c r="H2221">
        <v>2035273</v>
      </c>
      <c r="I2221">
        <v>2035533</v>
      </c>
      <c r="J2221" t="s">
        <v>30</v>
      </c>
      <c r="K2221" t="s">
        <v>28</v>
      </c>
      <c r="L2221" t="s">
        <v>4955</v>
      </c>
      <c r="M2221">
        <f>IF(ABS(I2221-H2222)&lt;=100,M2220,M2220+1)</f>
        <v>1265</v>
      </c>
      <c r="N2221" t="str">
        <f t="shared" si="72"/>
        <v>0</v>
      </c>
      <c r="O2221">
        <f t="shared" si="73"/>
        <v>1264</v>
      </c>
    </row>
    <row r="2222" spans="1:15" x14ac:dyDescent="0.35">
      <c r="A2222" t="s">
        <v>26</v>
      </c>
      <c r="B2222" t="s">
        <v>32</v>
      </c>
      <c r="C2222" t="s">
        <v>20</v>
      </c>
      <c r="D2222" t="s">
        <v>21</v>
      </c>
      <c r="E2222" t="s">
        <v>5</v>
      </c>
      <c r="G2222" t="s">
        <v>22</v>
      </c>
      <c r="H2222">
        <v>2036272</v>
      </c>
      <c r="I2222">
        <v>2036475</v>
      </c>
      <c r="J2222" t="s">
        <v>30</v>
      </c>
      <c r="K2222" t="s">
        <v>28</v>
      </c>
      <c r="L2222" t="s">
        <v>4959</v>
      </c>
      <c r="M2222">
        <f>IF(ABS(I2222-H2223)&lt;=100,M2221,M2221+1)</f>
        <v>1266</v>
      </c>
      <c r="N2222">
        <f t="shared" si="72"/>
        <v>1266</v>
      </c>
      <c r="O2222">
        <f t="shared" si="73"/>
        <v>1265</v>
      </c>
    </row>
    <row r="2223" spans="1:15" x14ac:dyDescent="0.35">
      <c r="A2223" t="s">
        <v>26</v>
      </c>
      <c r="B2223" t="s">
        <v>32</v>
      </c>
      <c r="C2223" t="s">
        <v>20</v>
      </c>
      <c r="D2223" t="s">
        <v>21</v>
      </c>
      <c r="E2223" t="s">
        <v>5</v>
      </c>
      <c r="G2223" t="s">
        <v>22</v>
      </c>
      <c r="H2223">
        <v>2037088</v>
      </c>
      <c r="I2223">
        <v>2037930</v>
      </c>
      <c r="J2223" t="s">
        <v>30</v>
      </c>
      <c r="K2223" t="s">
        <v>2877</v>
      </c>
      <c r="L2223" t="s">
        <v>4961</v>
      </c>
      <c r="M2223">
        <f>IF(ABS(I2223-H2224)&lt;=100,M2222,M2222+1)</f>
        <v>1266</v>
      </c>
      <c r="N2223">
        <f t="shared" si="72"/>
        <v>1266</v>
      </c>
      <c r="O2223">
        <f t="shared" si="73"/>
        <v>1266</v>
      </c>
    </row>
    <row r="2224" spans="1:15" x14ac:dyDescent="0.35">
      <c r="A2224" t="s">
        <v>26</v>
      </c>
      <c r="B2224" t="s">
        <v>32</v>
      </c>
      <c r="C2224" t="s">
        <v>20</v>
      </c>
      <c r="D2224" t="s">
        <v>21</v>
      </c>
      <c r="E2224" t="s">
        <v>5</v>
      </c>
      <c r="G2224" t="s">
        <v>22</v>
      </c>
      <c r="H2224">
        <v>2037950</v>
      </c>
      <c r="I2224">
        <v>2038639</v>
      </c>
      <c r="J2224" t="s">
        <v>30</v>
      </c>
      <c r="K2224" t="s">
        <v>4964</v>
      </c>
      <c r="L2224" t="s">
        <v>4963</v>
      </c>
      <c r="M2224">
        <f>IF(ABS(I2224-H2225)&lt;=100,M2223,M2223+1)</f>
        <v>1267</v>
      </c>
      <c r="N2224" t="str">
        <f t="shared" si="72"/>
        <v>0</v>
      </c>
      <c r="O2224">
        <f t="shared" si="73"/>
        <v>1266</v>
      </c>
    </row>
    <row r="2225" spans="1:15" x14ac:dyDescent="0.35">
      <c r="A2225" t="s">
        <v>26</v>
      </c>
      <c r="B2225" t="s">
        <v>32</v>
      </c>
      <c r="C2225" t="s">
        <v>20</v>
      </c>
      <c r="D2225" t="s">
        <v>21</v>
      </c>
      <c r="E2225" t="s">
        <v>5</v>
      </c>
      <c r="G2225" t="s">
        <v>22</v>
      </c>
      <c r="H2225">
        <v>2038848</v>
      </c>
      <c r="I2225">
        <v>2040398</v>
      </c>
      <c r="J2225" t="s">
        <v>30</v>
      </c>
      <c r="K2225" t="s">
        <v>4967</v>
      </c>
      <c r="L2225" t="s">
        <v>4966</v>
      </c>
      <c r="M2225">
        <f>IF(ABS(I2225-H2226)&lt;=100,M2224,M2224+1)</f>
        <v>1268</v>
      </c>
      <c r="N2225">
        <f t="shared" si="72"/>
        <v>1268</v>
      </c>
      <c r="O2225">
        <f t="shared" si="73"/>
        <v>1267</v>
      </c>
    </row>
    <row r="2226" spans="1:15" x14ac:dyDescent="0.35">
      <c r="A2226" t="s">
        <v>26</v>
      </c>
      <c r="B2226" t="s">
        <v>32</v>
      </c>
      <c r="C2226" t="s">
        <v>20</v>
      </c>
      <c r="D2226" t="s">
        <v>21</v>
      </c>
      <c r="E2226" t="s">
        <v>5</v>
      </c>
      <c r="G2226" t="s">
        <v>22</v>
      </c>
      <c r="H2226">
        <v>2042357</v>
      </c>
      <c r="I2226">
        <v>2043277</v>
      </c>
      <c r="J2226" t="s">
        <v>30</v>
      </c>
      <c r="K2226" t="s">
        <v>1801</v>
      </c>
      <c r="L2226" t="s">
        <v>4971</v>
      </c>
      <c r="M2226">
        <f>IF(ABS(I2226-H2227)&lt;=100,M2225,M2225+1)</f>
        <v>1268</v>
      </c>
      <c r="N2226">
        <f t="shared" si="72"/>
        <v>1268</v>
      </c>
      <c r="O2226">
        <f t="shared" si="73"/>
        <v>1268</v>
      </c>
    </row>
    <row r="2227" spans="1:15" x14ac:dyDescent="0.35">
      <c r="A2227" t="s">
        <v>26</v>
      </c>
      <c r="B2227" t="s">
        <v>32</v>
      </c>
      <c r="C2227" t="s">
        <v>20</v>
      </c>
      <c r="D2227" t="s">
        <v>21</v>
      </c>
      <c r="E2227" t="s">
        <v>5</v>
      </c>
      <c r="G2227" t="s">
        <v>22</v>
      </c>
      <c r="H2227">
        <v>2043270</v>
      </c>
      <c r="I2227">
        <v>2044226</v>
      </c>
      <c r="J2227" t="s">
        <v>30</v>
      </c>
      <c r="K2227" t="s">
        <v>157</v>
      </c>
      <c r="L2227" t="s">
        <v>4973</v>
      </c>
      <c r="M2227">
        <f>IF(ABS(I2227-H2228)&lt;=100,M2226,M2226+1)</f>
        <v>1268</v>
      </c>
      <c r="N2227">
        <f t="shared" si="72"/>
        <v>1268</v>
      </c>
      <c r="O2227">
        <f t="shared" si="73"/>
        <v>1268</v>
      </c>
    </row>
    <row r="2228" spans="1:15" x14ac:dyDescent="0.35">
      <c r="A2228" t="s">
        <v>26</v>
      </c>
      <c r="B2228" t="s">
        <v>32</v>
      </c>
      <c r="C2228" t="s">
        <v>20</v>
      </c>
      <c r="D2228" t="s">
        <v>21</v>
      </c>
      <c r="E2228" t="s">
        <v>5</v>
      </c>
      <c r="G2228" t="s">
        <v>22</v>
      </c>
      <c r="H2228">
        <v>2044260</v>
      </c>
      <c r="I2228">
        <v>2044685</v>
      </c>
      <c r="J2228" t="s">
        <v>30</v>
      </c>
      <c r="K2228" t="s">
        <v>28</v>
      </c>
      <c r="L2228" t="s">
        <v>4975</v>
      </c>
      <c r="M2228">
        <f>IF(ABS(I2228-H2229)&lt;=100,M2227,M2227+1)</f>
        <v>1268</v>
      </c>
      <c r="N2228">
        <f t="shared" si="72"/>
        <v>1268</v>
      </c>
      <c r="O2228">
        <f t="shared" si="73"/>
        <v>1268</v>
      </c>
    </row>
    <row r="2229" spans="1:15" x14ac:dyDescent="0.35">
      <c r="A2229" t="s">
        <v>26</v>
      </c>
      <c r="B2229" t="s">
        <v>32</v>
      </c>
      <c r="C2229" t="s">
        <v>20</v>
      </c>
      <c r="D2229" t="s">
        <v>21</v>
      </c>
      <c r="E2229" t="s">
        <v>5</v>
      </c>
      <c r="G2229" t="s">
        <v>22</v>
      </c>
      <c r="H2229">
        <v>2044779</v>
      </c>
      <c r="I2229">
        <v>2044985</v>
      </c>
      <c r="J2229" t="s">
        <v>30</v>
      </c>
      <c r="K2229" t="s">
        <v>28</v>
      </c>
      <c r="L2229" t="s">
        <v>4977</v>
      </c>
      <c r="M2229">
        <f>IF(ABS(I2229-H2230)&lt;=100,M2228,M2228+1)</f>
        <v>1269</v>
      </c>
      <c r="N2229" t="str">
        <f t="shared" si="72"/>
        <v>0</v>
      </c>
      <c r="O2229">
        <f t="shared" si="73"/>
        <v>1268</v>
      </c>
    </row>
    <row r="2230" spans="1:15" x14ac:dyDescent="0.35">
      <c r="A2230" t="s">
        <v>26</v>
      </c>
      <c r="B2230" t="s">
        <v>32</v>
      </c>
      <c r="C2230" t="s">
        <v>20</v>
      </c>
      <c r="D2230" t="s">
        <v>21</v>
      </c>
      <c r="E2230" t="s">
        <v>5</v>
      </c>
      <c r="G2230" t="s">
        <v>22</v>
      </c>
      <c r="H2230">
        <v>2045167</v>
      </c>
      <c r="I2230">
        <v>2045400</v>
      </c>
      <c r="J2230" t="s">
        <v>30</v>
      </c>
      <c r="K2230" t="s">
        <v>2467</v>
      </c>
      <c r="L2230" t="s">
        <v>4979</v>
      </c>
      <c r="M2230">
        <f>IF(ABS(I2230-H2231)&lt;=100,M2229,M2229+1)</f>
        <v>1270</v>
      </c>
      <c r="N2230" t="str">
        <f t="shared" si="72"/>
        <v>0</v>
      </c>
      <c r="O2230">
        <f t="shared" si="73"/>
        <v>1269</v>
      </c>
    </row>
    <row r="2231" spans="1:15" x14ac:dyDescent="0.35">
      <c r="A2231" t="s">
        <v>26</v>
      </c>
      <c r="B2231" t="s">
        <v>32</v>
      </c>
      <c r="C2231" t="s">
        <v>20</v>
      </c>
      <c r="D2231" t="s">
        <v>21</v>
      </c>
      <c r="E2231" t="s">
        <v>5</v>
      </c>
      <c r="G2231" t="s">
        <v>22</v>
      </c>
      <c r="H2231">
        <v>2048162</v>
      </c>
      <c r="I2231">
        <v>2048593</v>
      </c>
      <c r="J2231" t="s">
        <v>30</v>
      </c>
      <c r="K2231" t="s">
        <v>53</v>
      </c>
      <c r="L2231" t="s">
        <v>4988</v>
      </c>
      <c r="M2231">
        <f>IF(ABS(I2231-H2232)&lt;=100,M2230,M2230+1)</f>
        <v>1271</v>
      </c>
      <c r="N2231" t="str">
        <f t="shared" si="72"/>
        <v>0</v>
      </c>
      <c r="O2231">
        <f t="shared" si="73"/>
        <v>1270</v>
      </c>
    </row>
    <row r="2232" spans="1:15" x14ac:dyDescent="0.35">
      <c r="A2232" t="s">
        <v>26</v>
      </c>
      <c r="B2232" t="s">
        <v>32</v>
      </c>
      <c r="C2232" t="s">
        <v>20</v>
      </c>
      <c r="D2232" t="s">
        <v>21</v>
      </c>
      <c r="E2232" t="s">
        <v>5</v>
      </c>
      <c r="G2232" t="s">
        <v>22</v>
      </c>
      <c r="H2232">
        <v>2049503</v>
      </c>
      <c r="I2232">
        <v>2052361</v>
      </c>
      <c r="J2232" t="s">
        <v>30</v>
      </c>
      <c r="K2232" t="s">
        <v>1664</v>
      </c>
      <c r="L2232" t="s">
        <v>4992</v>
      </c>
      <c r="M2232">
        <f>IF(ABS(I2232-H2233)&lt;=100,M2231,M2231+1)</f>
        <v>1272</v>
      </c>
      <c r="N2232" t="str">
        <f t="shared" si="72"/>
        <v>0</v>
      </c>
      <c r="O2232">
        <f t="shared" si="73"/>
        <v>1271</v>
      </c>
    </row>
    <row r="2233" spans="1:15" x14ac:dyDescent="0.35">
      <c r="A2233" t="s">
        <v>26</v>
      </c>
      <c r="B2233" t="s">
        <v>32</v>
      </c>
      <c r="C2233" t="s">
        <v>20</v>
      </c>
      <c r="D2233" t="s">
        <v>21</v>
      </c>
      <c r="E2233" t="s">
        <v>5</v>
      </c>
      <c r="G2233" t="s">
        <v>22</v>
      </c>
      <c r="H2233">
        <v>2057307</v>
      </c>
      <c r="I2233">
        <v>2058668</v>
      </c>
      <c r="J2233" t="s">
        <v>30</v>
      </c>
      <c r="K2233" t="s">
        <v>5003</v>
      </c>
      <c r="L2233" t="s">
        <v>5002</v>
      </c>
      <c r="M2233">
        <f>IF(ABS(I2233-H2234)&lt;=100,M2232,M2232+1)</f>
        <v>1273</v>
      </c>
      <c r="N2233">
        <f t="shared" si="72"/>
        <v>1273</v>
      </c>
      <c r="O2233">
        <f t="shared" si="73"/>
        <v>1272</v>
      </c>
    </row>
    <row r="2234" spans="1:15" x14ac:dyDescent="0.35">
      <c r="A2234" t="s">
        <v>26</v>
      </c>
      <c r="B2234" t="s">
        <v>32</v>
      </c>
      <c r="C2234" t="s">
        <v>20</v>
      </c>
      <c r="D2234" t="s">
        <v>21</v>
      </c>
      <c r="E2234" t="s">
        <v>5</v>
      </c>
      <c r="G2234" t="s">
        <v>22</v>
      </c>
      <c r="H2234">
        <v>2058801</v>
      </c>
      <c r="I2234">
        <v>2059127</v>
      </c>
      <c r="J2234" t="s">
        <v>30</v>
      </c>
      <c r="K2234" t="s">
        <v>28</v>
      </c>
      <c r="L2234" t="s">
        <v>5005</v>
      </c>
      <c r="M2234">
        <f>IF(ABS(I2234-H2235)&lt;=100,M2233,M2233+1)</f>
        <v>1273</v>
      </c>
      <c r="N2234">
        <f t="shared" si="72"/>
        <v>1273</v>
      </c>
      <c r="O2234">
        <f t="shared" si="73"/>
        <v>1273</v>
      </c>
    </row>
    <row r="2235" spans="1:15" x14ac:dyDescent="0.35">
      <c r="A2235" t="s">
        <v>26</v>
      </c>
      <c r="B2235" t="s">
        <v>32</v>
      </c>
      <c r="C2235" t="s">
        <v>20</v>
      </c>
      <c r="D2235" t="s">
        <v>21</v>
      </c>
      <c r="E2235" t="s">
        <v>5</v>
      </c>
      <c r="G2235" t="s">
        <v>22</v>
      </c>
      <c r="H2235">
        <v>2059198</v>
      </c>
      <c r="I2235">
        <v>2059758</v>
      </c>
      <c r="J2235" t="s">
        <v>30</v>
      </c>
      <c r="K2235" t="s">
        <v>28</v>
      </c>
      <c r="L2235" t="s">
        <v>5007</v>
      </c>
      <c r="M2235">
        <f>IF(ABS(I2235-H2236)&lt;=100,M2234,M2234+1)</f>
        <v>1274</v>
      </c>
      <c r="N2235" t="str">
        <f t="shared" si="72"/>
        <v>0</v>
      </c>
      <c r="O2235">
        <f t="shared" si="73"/>
        <v>1273</v>
      </c>
    </row>
    <row r="2236" spans="1:15" x14ac:dyDescent="0.35">
      <c r="A2236" t="s">
        <v>26</v>
      </c>
      <c r="B2236" t="s">
        <v>32</v>
      </c>
      <c r="C2236" t="s">
        <v>20</v>
      </c>
      <c r="D2236" t="s">
        <v>21</v>
      </c>
      <c r="E2236" t="s">
        <v>5</v>
      </c>
      <c r="G2236" t="s">
        <v>22</v>
      </c>
      <c r="H2236">
        <v>2066807</v>
      </c>
      <c r="I2236">
        <v>2067376</v>
      </c>
      <c r="J2236" t="s">
        <v>30</v>
      </c>
      <c r="K2236" t="s">
        <v>5020</v>
      </c>
      <c r="L2236" t="s">
        <v>5019</v>
      </c>
      <c r="M2236">
        <f>IF(ABS(I2236-H2237)&lt;=100,M2235,M2235+1)</f>
        <v>1275</v>
      </c>
      <c r="N2236" t="str">
        <f t="shared" si="72"/>
        <v>0</v>
      </c>
      <c r="O2236">
        <f t="shared" si="73"/>
        <v>1274</v>
      </c>
    </row>
    <row r="2237" spans="1:15" x14ac:dyDescent="0.35">
      <c r="A2237" t="s">
        <v>26</v>
      </c>
      <c r="B2237" t="s">
        <v>32</v>
      </c>
      <c r="C2237" t="s">
        <v>20</v>
      </c>
      <c r="D2237" t="s">
        <v>21</v>
      </c>
      <c r="E2237" t="s">
        <v>5</v>
      </c>
      <c r="G2237" t="s">
        <v>22</v>
      </c>
      <c r="H2237">
        <v>2068120</v>
      </c>
      <c r="I2237">
        <v>2068887</v>
      </c>
      <c r="J2237" t="s">
        <v>30</v>
      </c>
      <c r="K2237" t="s">
        <v>28</v>
      </c>
      <c r="L2237" t="s">
        <v>5022</v>
      </c>
      <c r="M2237">
        <f>IF(ABS(I2237-H2238)&lt;=100,M2236,M2236+1)</f>
        <v>1276</v>
      </c>
      <c r="N2237" t="str">
        <f t="shared" si="72"/>
        <v>0</v>
      </c>
      <c r="O2237">
        <f t="shared" si="73"/>
        <v>1275</v>
      </c>
    </row>
    <row r="2238" spans="1:15" x14ac:dyDescent="0.35">
      <c r="A2238" t="s">
        <v>26</v>
      </c>
      <c r="B2238" t="s">
        <v>32</v>
      </c>
      <c r="C2238" t="s">
        <v>20</v>
      </c>
      <c r="D2238" t="s">
        <v>21</v>
      </c>
      <c r="E2238" t="s">
        <v>5</v>
      </c>
      <c r="G2238" t="s">
        <v>22</v>
      </c>
      <c r="H2238">
        <v>2068990</v>
      </c>
      <c r="I2238">
        <v>2069649</v>
      </c>
      <c r="J2238" t="s">
        <v>30</v>
      </c>
      <c r="K2238" t="s">
        <v>2282</v>
      </c>
      <c r="L2238" t="s">
        <v>5024</v>
      </c>
      <c r="M2238">
        <f>IF(ABS(I2238-H2239)&lt;=100,M2237,M2237+1)</f>
        <v>1277</v>
      </c>
      <c r="N2238" t="str">
        <f t="shared" si="72"/>
        <v>0</v>
      </c>
      <c r="O2238">
        <f t="shared" si="73"/>
        <v>1276</v>
      </c>
    </row>
    <row r="2239" spans="1:15" x14ac:dyDescent="0.35">
      <c r="A2239" t="s">
        <v>26</v>
      </c>
      <c r="B2239" t="s">
        <v>32</v>
      </c>
      <c r="C2239" t="s">
        <v>20</v>
      </c>
      <c r="D2239" t="s">
        <v>21</v>
      </c>
      <c r="E2239" t="s">
        <v>5</v>
      </c>
      <c r="G2239" t="s">
        <v>22</v>
      </c>
      <c r="H2239">
        <v>2069937</v>
      </c>
      <c r="I2239">
        <v>2070443</v>
      </c>
      <c r="J2239" t="s">
        <v>30</v>
      </c>
      <c r="K2239" t="s">
        <v>28</v>
      </c>
      <c r="L2239" t="s">
        <v>5026</v>
      </c>
      <c r="M2239">
        <f>IF(ABS(I2239-H2240)&lt;=100,M2238,M2238+1)</f>
        <v>1278</v>
      </c>
      <c r="N2239">
        <f t="shared" si="72"/>
        <v>1278</v>
      </c>
      <c r="O2239">
        <f t="shared" si="73"/>
        <v>1277</v>
      </c>
    </row>
    <row r="2240" spans="1:15" x14ac:dyDescent="0.35">
      <c r="A2240" t="s">
        <v>26</v>
      </c>
      <c r="B2240" t="s">
        <v>32</v>
      </c>
      <c r="C2240" t="s">
        <v>20</v>
      </c>
      <c r="D2240" t="s">
        <v>21</v>
      </c>
      <c r="E2240" t="s">
        <v>5</v>
      </c>
      <c r="G2240" t="s">
        <v>22</v>
      </c>
      <c r="H2240">
        <v>2074695</v>
      </c>
      <c r="I2240">
        <v>2076389</v>
      </c>
      <c r="J2240" t="s">
        <v>30</v>
      </c>
      <c r="K2240" t="s">
        <v>5033</v>
      </c>
      <c r="L2240" t="s">
        <v>5032</v>
      </c>
      <c r="M2240">
        <f>IF(ABS(I2240-H2241)&lt;=100,M2239,M2239+1)</f>
        <v>1278</v>
      </c>
      <c r="N2240">
        <f t="shared" si="72"/>
        <v>1278</v>
      </c>
      <c r="O2240">
        <f t="shared" si="73"/>
        <v>1278</v>
      </c>
    </row>
    <row r="2241" spans="1:15" x14ac:dyDescent="0.35">
      <c r="A2241" t="s">
        <v>26</v>
      </c>
      <c r="B2241" t="s">
        <v>32</v>
      </c>
      <c r="C2241" t="s">
        <v>20</v>
      </c>
      <c r="D2241" t="s">
        <v>21</v>
      </c>
      <c r="E2241" t="s">
        <v>5</v>
      </c>
      <c r="G2241" t="s">
        <v>22</v>
      </c>
      <c r="H2241">
        <v>2076405</v>
      </c>
      <c r="I2241">
        <v>2078471</v>
      </c>
      <c r="J2241" t="s">
        <v>30</v>
      </c>
      <c r="K2241" t="s">
        <v>5036</v>
      </c>
      <c r="L2241" t="s">
        <v>5035</v>
      </c>
      <c r="M2241">
        <f>IF(ABS(I2241-H2242)&lt;=100,M2240,M2240+1)</f>
        <v>1278</v>
      </c>
      <c r="N2241">
        <f t="shared" si="72"/>
        <v>1278</v>
      </c>
      <c r="O2241">
        <f t="shared" si="73"/>
        <v>1278</v>
      </c>
    </row>
    <row r="2242" spans="1:15" x14ac:dyDescent="0.35">
      <c r="A2242" t="s">
        <v>26</v>
      </c>
      <c r="B2242" t="s">
        <v>32</v>
      </c>
      <c r="C2242" t="s">
        <v>20</v>
      </c>
      <c r="D2242" t="s">
        <v>21</v>
      </c>
      <c r="E2242" t="s">
        <v>5</v>
      </c>
      <c r="G2242" t="s">
        <v>22</v>
      </c>
      <c r="H2242">
        <v>2078484</v>
      </c>
      <c r="I2242">
        <v>2079122</v>
      </c>
      <c r="J2242" t="s">
        <v>30</v>
      </c>
      <c r="K2242" t="s">
        <v>5039</v>
      </c>
      <c r="L2242" t="s">
        <v>5038</v>
      </c>
      <c r="M2242">
        <f>IF(ABS(I2242-H2243)&lt;=100,M2241,M2241+1)</f>
        <v>1279</v>
      </c>
      <c r="N2242">
        <f t="shared" ref="N2242:N2305" si="74">IF(COUNTIF(M$1:M$3238,M2242)=1,"0",M2242)</f>
        <v>1279</v>
      </c>
      <c r="O2242">
        <f t="shared" si="73"/>
        <v>1278</v>
      </c>
    </row>
    <row r="2243" spans="1:15" x14ac:dyDescent="0.35">
      <c r="A2243" t="s">
        <v>26</v>
      </c>
      <c r="B2243" t="s">
        <v>32</v>
      </c>
      <c r="C2243" t="s">
        <v>20</v>
      </c>
      <c r="D2243" t="s">
        <v>21</v>
      </c>
      <c r="E2243" t="s">
        <v>5</v>
      </c>
      <c r="G2243" t="s">
        <v>22</v>
      </c>
      <c r="H2243">
        <v>2079522</v>
      </c>
      <c r="I2243">
        <v>2080505</v>
      </c>
      <c r="J2243" t="s">
        <v>30</v>
      </c>
      <c r="K2243" t="s">
        <v>3351</v>
      </c>
      <c r="L2243" t="s">
        <v>5041</v>
      </c>
      <c r="M2243">
        <f>IF(ABS(I2243-H2244)&lt;=100,M2242,M2242+1)</f>
        <v>1279</v>
      </c>
      <c r="N2243">
        <f t="shared" si="74"/>
        <v>1279</v>
      </c>
      <c r="O2243">
        <f t="shared" ref="O2243:O2306" si="75">M2242</f>
        <v>1279</v>
      </c>
    </row>
    <row r="2244" spans="1:15" x14ac:dyDescent="0.35">
      <c r="A2244" t="s">
        <v>26</v>
      </c>
      <c r="B2244" t="s">
        <v>32</v>
      </c>
      <c r="C2244" t="s">
        <v>20</v>
      </c>
      <c r="D2244" t="s">
        <v>21</v>
      </c>
      <c r="E2244" t="s">
        <v>5</v>
      </c>
      <c r="G2244" t="s">
        <v>22</v>
      </c>
      <c r="H2244">
        <v>2080571</v>
      </c>
      <c r="I2244">
        <v>2081113</v>
      </c>
      <c r="J2244" t="s">
        <v>30</v>
      </c>
      <c r="K2244" t="s">
        <v>5020</v>
      </c>
      <c r="L2244" t="s">
        <v>5043</v>
      </c>
      <c r="M2244">
        <f>IF(ABS(I2244-H2245)&lt;=100,M2243,M2243+1)</f>
        <v>1280</v>
      </c>
      <c r="N2244" t="str">
        <f t="shared" si="74"/>
        <v>0</v>
      </c>
      <c r="O2244">
        <f t="shared" si="75"/>
        <v>1279</v>
      </c>
    </row>
    <row r="2245" spans="1:15" x14ac:dyDescent="0.35">
      <c r="A2245" t="s">
        <v>26</v>
      </c>
      <c r="B2245" t="s">
        <v>32</v>
      </c>
      <c r="C2245" t="s">
        <v>20</v>
      </c>
      <c r="D2245" t="s">
        <v>21</v>
      </c>
      <c r="E2245" t="s">
        <v>5</v>
      </c>
      <c r="G2245" t="s">
        <v>22</v>
      </c>
      <c r="H2245">
        <v>2081516</v>
      </c>
      <c r="I2245">
        <v>2082121</v>
      </c>
      <c r="J2245" t="s">
        <v>30</v>
      </c>
      <c r="K2245" t="s">
        <v>28</v>
      </c>
      <c r="L2245" t="s">
        <v>5045</v>
      </c>
      <c r="M2245">
        <f>IF(ABS(I2245-H2246)&lt;=100,M2244,M2244+1)</f>
        <v>1281</v>
      </c>
      <c r="N2245">
        <f t="shared" si="74"/>
        <v>1281</v>
      </c>
      <c r="O2245">
        <f t="shared" si="75"/>
        <v>1280</v>
      </c>
    </row>
    <row r="2246" spans="1:15" x14ac:dyDescent="0.35">
      <c r="A2246" t="s">
        <v>26</v>
      </c>
      <c r="B2246" t="s">
        <v>32</v>
      </c>
      <c r="C2246" t="s">
        <v>20</v>
      </c>
      <c r="D2246" t="s">
        <v>21</v>
      </c>
      <c r="E2246" t="s">
        <v>5</v>
      </c>
      <c r="G2246" t="s">
        <v>22</v>
      </c>
      <c r="H2246">
        <v>2089132</v>
      </c>
      <c r="I2246">
        <v>2089527</v>
      </c>
      <c r="J2246" t="s">
        <v>30</v>
      </c>
      <c r="K2246" t="s">
        <v>2378</v>
      </c>
      <c r="L2246" t="s">
        <v>5059</v>
      </c>
      <c r="M2246">
        <f>IF(ABS(I2246-H2247)&lt;=100,M2245,M2245+1)</f>
        <v>1281</v>
      </c>
      <c r="N2246">
        <f t="shared" si="74"/>
        <v>1281</v>
      </c>
      <c r="O2246">
        <f t="shared" si="75"/>
        <v>1281</v>
      </c>
    </row>
    <row r="2247" spans="1:15" x14ac:dyDescent="0.35">
      <c r="A2247" t="s">
        <v>26</v>
      </c>
      <c r="B2247" t="s">
        <v>32</v>
      </c>
      <c r="C2247" t="s">
        <v>20</v>
      </c>
      <c r="D2247" t="s">
        <v>21</v>
      </c>
      <c r="E2247" t="s">
        <v>5</v>
      </c>
      <c r="G2247" t="s">
        <v>22</v>
      </c>
      <c r="H2247">
        <v>2089572</v>
      </c>
      <c r="I2247">
        <v>2092496</v>
      </c>
      <c r="J2247" t="s">
        <v>30</v>
      </c>
      <c r="K2247" t="s">
        <v>5062</v>
      </c>
      <c r="L2247" t="s">
        <v>5061</v>
      </c>
      <c r="M2247">
        <f>IF(ABS(I2247-H2248)&lt;=100,M2246,M2246+1)</f>
        <v>1282</v>
      </c>
      <c r="N2247" t="str">
        <f t="shared" si="74"/>
        <v>0</v>
      </c>
      <c r="O2247">
        <f t="shared" si="75"/>
        <v>1281</v>
      </c>
    </row>
    <row r="2248" spans="1:15" x14ac:dyDescent="0.35">
      <c r="A2248" t="s">
        <v>26</v>
      </c>
      <c r="B2248" t="s">
        <v>32</v>
      </c>
      <c r="C2248" t="s">
        <v>20</v>
      </c>
      <c r="D2248" t="s">
        <v>21</v>
      </c>
      <c r="E2248" t="s">
        <v>5</v>
      </c>
      <c r="G2248" t="s">
        <v>22</v>
      </c>
      <c r="H2248">
        <v>2094039</v>
      </c>
      <c r="I2248">
        <v>2094461</v>
      </c>
      <c r="J2248" t="s">
        <v>30</v>
      </c>
      <c r="K2248" t="s">
        <v>998</v>
      </c>
      <c r="L2248" t="s">
        <v>5066</v>
      </c>
      <c r="M2248">
        <f>IF(ABS(I2248-H2249)&lt;=100,M2247,M2247+1)</f>
        <v>1283</v>
      </c>
      <c r="N2248">
        <f t="shared" si="74"/>
        <v>1283</v>
      </c>
      <c r="O2248">
        <f t="shared" si="75"/>
        <v>1282</v>
      </c>
    </row>
    <row r="2249" spans="1:15" x14ac:dyDescent="0.35">
      <c r="A2249" t="s">
        <v>26</v>
      </c>
      <c r="B2249" t="s">
        <v>32</v>
      </c>
      <c r="C2249" t="s">
        <v>20</v>
      </c>
      <c r="D2249" t="s">
        <v>21</v>
      </c>
      <c r="E2249" t="s">
        <v>5</v>
      </c>
      <c r="G2249" t="s">
        <v>22</v>
      </c>
      <c r="H2249">
        <v>2096102</v>
      </c>
      <c r="I2249">
        <v>2096473</v>
      </c>
      <c r="J2249" t="s">
        <v>30</v>
      </c>
      <c r="K2249" t="s">
        <v>28</v>
      </c>
      <c r="L2249" t="s">
        <v>5070</v>
      </c>
      <c r="M2249">
        <f>IF(ABS(I2249-H2250)&lt;=100,M2248,M2248+1)</f>
        <v>1283</v>
      </c>
      <c r="N2249">
        <f t="shared" si="74"/>
        <v>1283</v>
      </c>
      <c r="O2249">
        <f t="shared" si="75"/>
        <v>1283</v>
      </c>
    </row>
    <row r="2250" spans="1:15" x14ac:dyDescent="0.35">
      <c r="A2250" t="s">
        <v>26</v>
      </c>
      <c r="B2250" t="s">
        <v>32</v>
      </c>
      <c r="C2250" t="s">
        <v>20</v>
      </c>
      <c r="D2250" t="s">
        <v>21</v>
      </c>
      <c r="E2250" t="s">
        <v>5</v>
      </c>
      <c r="G2250" t="s">
        <v>22</v>
      </c>
      <c r="H2250">
        <v>2096523</v>
      </c>
      <c r="I2250">
        <v>2096891</v>
      </c>
      <c r="J2250" t="s">
        <v>30</v>
      </c>
      <c r="K2250" t="s">
        <v>28</v>
      </c>
      <c r="L2250" t="s">
        <v>5072</v>
      </c>
      <c r="M2250">
        <f>IF(ABS(I2250-H2251)&lt;=100,M2249,M2249+1)</f>
        <v>1284</v>
      </c>
      <c r="N2250" t="str">
        <f t="shared" si="74"/>
        <v>0</v>
      </c>
      <c r="O2250">
        <f t="shared" si="75"/>
        <v>1283</v>
      </c>
    </row>
    <row r="2251" spans="1:15" x14ac:dyDescent="0.35">
      <c r="A2251" t="s">
        <v>26</v>
      </c>
      <c r="B2251" t="s">
        <v>32</v>
      </c>
      <c r="C2251" t="s">
        <v>20</v>
      </c>
      <c r="D2251" t="s">
        <v>21</v>
      </c>
      <c r="E2251" t="s">
        <v>5</v>
      </c>
      <c r="G2251" t="s">
        <v>22</v>
      </c>
      <c r="H2251">
        <v>2098004</v>
      </c>
      <c r="I2251">
        <v>2098738</v>
      </c>
      <c r="J2251" t="s">
        <v>30</v>
      </c>
      <c r="K2251" t="s">
        <v>5077</v>
      </c>
      <c r="L2251" t="s">
        <v>5076</v>
      </c>
      <c r="M2251">
        <f>IF(ABS(I2251-H2252)&lt;=100,M2250,M2250+1)</f>
        <v>1285</v>
      </c>
      <c r="N2251">
        <f t="shared" si="74"/>
        <v>1285</v>
      </c>
      <c r="O2251">
        <f t="shared" si="75"/>
        <v>1284</v>
      </c>
    </row>
    <row r="2252" spans="1:15" x14ac:dyDescent="0.35">
      <c r="A2252" t="s">
        <v>26</v>
      </c>
      <c r="B2252" t="s">
        <v>32</v>
      </c>
      <c r="C2252" t="s">
        <v>20</v>
      </c>
      <c r="D2252" t="s">
        <v>21</v>
      </c>
      <c r="E2252" t="s">
        <v>5</v>
      </c>
      <c r="G2252" t="s">
        <v>22</v>
      </c>
      <c r="H2252">
        <v>2099890</v>
      </c>
      <c r="I2252">
        <v>2100279</v>
      </c>
      <c r="J2252" t="s">
        <v>30</v>
      </c>
      <c r="K2252" t="s">
        <v>28</v>
      </c>
      <c r="L2252" t="s">
        <v>5083</v>
      </c>
      <c r="M2252">
        <f>IF(ABS(I2252-H2253)&lt;=100,M2251,M2251+1)</f>
        <v>1285</v>
      </c>
      <c r="N2252">
        <f t="shared" si="74"/>
        <v>1285</v>
      </c>
      <c r="O2252">
        <f t="shared" si="75"/>
        <v>1285</v>
      </c>
    </row>
    <row r="2253" spans="1:15" x14ac:dyDescent="0.35">
      <c r="A2253" t="s">
        <v>26</v>
      </c>
      <c r="B2253" t="s">
        <v>32</v>
      </c>
      <c r="C2253" t="s">
        <v>20</v>
      </c>
      <c r="D2253" t="s">
        <v>21</v>
      </c>
      <c r="E2253" t="s">
        <v>5</v>
      </c>
      <c r="G2253" t="s">
        <v>22</v>
      </c>
      <c r="H2253">
        <v>2100285</v>
      </c>
      <c r="I2253">
        <v>2100677</v>
      </c>
      <c r="J2253" t="s">
        <v>30</v>
      </c>
      <c r="K2253" t="s">
        <v>1213</v>
      </c>
      <c r="L2253" t="s">
        <v>5085</v>
      </c>
      <c r="M2253">
        <f>IF(ABS(I2253-H2254)&lt;=100,M2252,M2252+1)</f>
        <v>1286</v>
      </c>
      <c r="N2253" t="str">
        <f t="shared" si="74"/>
        <v>0</v>
      </c>
      <c r="O2253">
        <f t="shared" si="75"/>
        <v>1285</v>
      </c>
    </row>
    <row r="2254" spans="1:15" x14ac:dyDescent="0.35">
      <c r="A2254" t="s">
        <v>26</v>
      </c>
      <c r="B2254" t="s">
        <v>32</v>
      </c>
      <c r="C2254" t="s">
        <v>20</v>
      </c>
      <c r="D2254" t="s">
        <v>21</v>
      </c>
      <c r="E2254" t="s">
        <v>5</v>
      </c>
      <c r="G2254" t="s">
        <v>22</v>
      </c>
      <c r="H2254">
        <v>2100943</v>
      </c>
      <c r="I2254">
        <v>2102160</v>
      </c>
      <c r="J2254" t="s">
        <v>30</v>
      </c>
      <c r="K2254" t="s">
        <v>132</v>
      </c>
      <c r="L2254" t="s">
        <v>5087</v>
      </c>
      <c r="M2254">
        <f>IF(ABS(I2254-H2255)&lt;=100,M2253,M2253+1)</f>
        <v>1287</v>
      </c>
      <c r="N2254" t="str">
        <f t="shared" si="74"/>
        <v>0</v>
      </c>
      <c r="O2254">
        <f t="shared" si="75"/>
        <v>1286</v>
      </c>
    </row>
    <row r="2255" spans="1:15" x14ac:dyDescent="0.35">
      <c r="A2255" t="s">
        <v>26</v>
      </c>
      <c r="B2255" t="s">
        <v>32</v>
      </c>
      <c r="C2255" t="s">
        <v>20</v>
      </c>
      <c r="D2255" t="s">
        <v>21</v>
      </c>
      <c r="E2255" t="s">
        <v>5</v>
      </c>
      <c r="G2255" t="s">
        <v>22</v>
      </c>
      <c r="H2255">
        <v>2102355</v>
      </c>
      <c r="I2255">
        <v>2102657</v>
      </c>
      <c r="J2255" t="s">
        <v>30</v>
      </c>
      <c r="K2255" t="s">
        <v>28</v>
      </c>
      <c r="L2255" t="s">
        <v>5089</v>
      </c>
      <c r="M2255">
        <f>IF(ABS(I2255-H2256)&lt;=100,M2254,M2254+1)</f>
        <v>1288</v>
      </c>
      <c r="N2255" t="str">
        <f t="shared" si="74"/>
        <v>0</v>
      </c>
      <c r="O2255">
        <f t="shared" si="75"/>
        <v>1287</v>
      </c>
    </row>
    <row r="2256" spans="1:15" x14ac:dyDescent="0.35">
      <c r="A2256" t="s">
        <v>26</v>
      </c>
      <c r="B2256" t="s">
        <v>32</v>
      </c>
      <c r="C2256" t="s">
        <v>20</v>
      </c>
      <c r="D2256" t="s">
        <v>21</v>
      </c>
      <c r="E2256" t="s">
        <v>5</v>
      </c>
      <c r="G2256" t="s">
        <v>22</v>
      </c>
      <c r="H2256">
        <v>2102848</v>
      </c>
      <c r="I2256">
        <v>2103906</v>
      </c>
      <c r="J2256" t="s">
        <v>30</v>
      </c>
      <c r="K2256" t="s">
        <v>2669</v>
      </c>
      <c r="L2256" t="s">
        <v>5091</v>
      </c>
      <c r="M2256">
        <f>IF(ABS(I2256-H2257)&lt;=100,M2255,M2255+1)</f>
        <v>1289</v>
      </c>
      <c r="N2256">
        <f t="shared" si="74"/>
        <v>1289</v>
      </c>
      <c r="O2256">
        <f t="shared" si="75"/>
        <v>1288</v>
      </c>
    </row>
    <row r="2257" spans="1:15" x14ac:dyDescent="0.35">
      <c r="A2257" t="s">
        <v>26</v>
      </c>
      <c r="B2257" t="s">
        <v>32</v>
      </c>
      <c r="C2257" t="s">
        <v>20</v>
      </c>
      <c r="D2257" t="s">
        <v>21</v>
      </c>
      <c r="E2257" t="s">
        <v>5</v>
      </c>
      <c r="G2257" t="s">
        <v>22</v>
      </c>
      <c r="H2257">
        <v>2106321</v>
      </c>
      <c r="I2257">
        <v>2107091</v>
      </c>
      <c r="J2257" t="s">
        <v>30</v>
      </c>
      <c r="K2257" t="s">
        <v>5098</v>
      </c>
      <c r="L2257" t="s">
        <v>5097</v>
      </c>
      <c r="M2257">
        <f>IF(ABS(I2257-H2258)&lt;=100,M2256,M2256+1)</f>
        <v>1289</v>
      </c>
      <c r="N2257">
        <f t="shared" si="74"/>
        <v>1289</v>
      </c>
      <c r="O2257">
        <f t="shared" si="75"/>
        <v>1289</v>
      </c>
    </row>
    <row r="2258" spans="1:15" x14ac:dyDescent="0.35">
      <c r="A2258" t="s">
        <v>26</v>
      </c>
      <c r="B2258" t="s">
        <v>32</v>
      </c>
      <c r="C2258" t="s">
        <v>20</v>
      </c>
      <c r="D2258" t="s">
        <v>21</v>
      </c>
      <c r="E2258" t="s">
        <v>5</v>
      </c>
      <c r="G2258" t="s">
        <v>22</v>
      </c>
      <c r="H2258">
        <v>2107088</v>
      </c>
      <c r="I2258">
        <v>2107771</v>
      </c>
      <c r="J2258" t="s">
        <v>30</v>
      </c>
      <c r="K2258" t="s">
        <v>157</v>
      </c>
      <c r="L2258" t="s">
        <v>5100</v>
      </c>
      <c r="M2258">
        <f>IF(ABS(I2258-H2259)&lt;=100,M2257,M2257+1)</f>
        <v>1289</v>
      </c>
      <c r="N2258">
        <f t="shared" si="74"/>
        <v>1289</v>
      </c>
      <c r="O2258">
        <f t="shared" si="75"/>
        <v>1289</v>
      </c>
    </row>
    <row r="2259" spans="1:15" x14ac:dyDescent="0.35">
      <c r="A2259" t="s">
        <v>26</v>
      </c>
      <c r="B2259" t="s">
        <v>32</v>
      </c>
      <c r="C2259" t="s">
        <v>20</v>
      </c>
      <c r="D2259" t="s">
        <v>21</v>
      </c>
      <c r="E2259" t="s">
        <v>5</v>
      </c>
      <c r="G2259" t="s">
        <v>22</v>
      </c>
      <c r="H2259">
        <v>2107776</v>
      </c>
      <c r="I2259">
        <v>2108414</v>
      </c>
      <c r="J2259" t="s">
        <v>30</v>
      </c>
      <c r="K2259" t="s">
        <v>111</v>
      </c>
      <c r="L2259" t="s">
        <v>5102</v>
      </c>
      <c r="M2259">
        <f>IF(ABS(I2259-H2260)&lt;=100,M2258,M2258+1)</f>
        <v>1289</v>
      </c>
      <c r="N2259">
        <f t="shared" si="74"/>
        <v>1289</v>
      </c>
      <c r="O2259">
        <f t="shared" si="75"/>
        <v>1289</v>
      </c>
    </row>
    <row r="2260" spans="1:15" x14ac:dyDescent="0.35">
      <c r="A2260" t="s">
        <v>26</v>
      </c>
      <c r="B2260" t="s">
        <v>32</v>
      </c>
      <c r="C2260" t="s">
        <v>20</v>
      </c>
      <c r="D2260" t="s">
        <v>21</v>
      </c>
      <c r="E2260" t="s">
        <v>5</v>
      </c>
      <c r="G2260" t="s">
        <v>22</v>
      </c>
      <c r="H2260">
        <v>2108474</v>
      </c>
      <c r="I2260">
        <v>2109493</v>
      </c>
      <c r="J2260" t="s">
        <v>30</v>
      </c>
      <c r="K2260" t="s">
        <v>5105</v>
      </c>
      <c r="L2260" t="s">
        <v>5104</v>
      </c>
      <c r="M2260">
        <f>IF(ABS(I2260-H2261)&lt;=100,M2259,M2259+1)</f>
        <v>1289</v>
      </c>
      <c r="N2260">
        <f t="shared" si="74"/>
        <v>1289</v>
      </c>
      <c r="O2260">
        <f t="shared" si="75"/>
        <v>1289</v>
      </c>
    </row>
    <row r="2261" spans="1:15" x14ac:dyDescent="0.35">
      <c r="A2261" t="s">
        <v>26</v>
      </c>
      <c r="B2261" t="s">
        <v>32</v>
      </c>
      <c r="C2261" t="s">
        <v>20</v>
      </c>
      <c r="D2261" t="s">
        <v>21</v>
      </c>
      <c r="E2261" t="s">
        <v>5</v>
      </c>
      <c r="G2261" t="s">
        <v>22</v>
      </c>
      <c r="H2261">
        <v>2109512</v>
      </c>
      <c r="I2261">
        <v>2110012</v>
      </c>
      <c r="J2261" t="s">
        <v>30</v>
      </c>
      <c r="K2261" t="s">
        <v>5108</v>
      </c>
      <c r="L2261" t="s">
        <v>5107</v>
      </c>
      <c r="M2261">
        <f>IF(ABS(I2261-H2262)&lt;=100,M2260,M2260+1)</f>
        <v>1290</v>
      </c>
      <c r="N2261" t="str">
        <f t="shared" si="74"/>
        <v>0</v>
      </c>
      <c r="O2261">
        <f t="shared" si="75"/>
        <v>1289</v>
      </c>
    </row>
    <row r="2262" spans="1:15" x14ac:dyDescent="0.35">
      <c r="A2262" t="s">
        <v>26</v>
      </c>
      <c r="B2262" t="s">
        <v>32</v>
      </c>
      <c r="C2262" t="s">
        <v>20</v>
      </c>
      <c r="D2262" t="s">
        <v>21</v>
      </c>
      <c r="E2262" t="s">
        <v>5</v>
      </c>
      <c r="G2262" t="s">
        <v>22</v>
      </c>
      <c r="H2262">
        <v>2110800</v>
      </c>
      <c r="I2262">
        <v>2111426</v>
      </c>
      <c r="J2262" t="s">
        <v>30</v>
      </c>
      <c r="K2262" t="s">
        <v>28</v>
      </c>
      <c r="L2262" t="s">
        <v>5113</v>
      </c>
      <c r="M2262">
        <f>IF(ABS(I2262-H2263)&lt;=100,M2261,M2261+1)</f>
        <v>1291</v>
      </c>
      <c r="N2262">
        <f t="shared" si="74"/>
        <v>1291</v>
      </c>
      <c r="O2262">
        <f t="shared" si="75"/>
        <v>1290</v>
      </c>
    </row>
    <row r="2263" spans="1:15" x14ac:dyDescent="0.35">
      <c r="A2263" t="s">
        <v>26</v>
      </c>
      <c r="B2263" t="s">
        <v>32</v>
      </c>
      <c r="C2263" t="s">
        <v>20</v>
      </c>
      <c r="D2263" t="s">
        <v>21</v>
      </c>
      <c r="E2263" t="s">
        <v>5</v>
      </c>
      <c r="G2263" t="s">
        <v>22</v>
      </c>
      <c r="H2263">
        <v>2113421</v>
      </c>
      <c r="I2263">
        <v>2113570</v>
      </c>
      <c r="J2263" t="s">
        <v>30</v>
      </c>
      <c r="K2263" t="s">
        <v>569</v>
      </c>
      <c r="L2263" t="s">
        <v>5119</v>
      </c>
      <c r="M2263">
        <f>IF(ABS(I2263-H2264)&lt;=100,M2262,M2262+1)</f>
        <v>1291</v>
      </c>
      <c r="N2263">
        <f t="shared" si="74"/>
        <v>1291</v>
      </c>
      <c r="O2263">
        <f t="shared" si="75"/>
        <v>1291</v>
      </c>
    </row>
    <row r="2264" spans="1:15" x14ac:dyDescent="0.35">
      <c r="A2264" t="s">
        <v>26</v>
      </c>
      <c r="B2264" t="s">
        <v>32</v>
      </c>
      <c r="C2264" t="s">
        <v>20</v>
      </c>
      <c r="D2264" t="s">
        <v>21</v>
      </c>
      <c r="E2264" t="s">
        <v>5</v>
      </c>
      <c r="G2264" t="s">
        <v>22</v>
      </c>
      <c r="H2264">
        <v>2113618</v>
      </c>
      <c r="I2264">
        <v>2113887</v>
      </c>
      <c r="J2264" t="s">
        <v>30</v>
      </c>
      <c r="K2264" t="s">
        <v>3999</v>
      </c>
      <c r="L2264" t="s">
        <v>5121</v>
      </c>
      <c r="M2264">
        <f>IF(ABS(I2264-H2265)&lt;=100,M2263,M2263+1)</f>
        <v>1292</v>
      </c>
      <c r="N2264">
        <f t="shared" si="74"/>
        <v>1292</v>
      </c>
      <c r="O2264">
        <f t="shared" si="75"/>
        <v>1291</v>
      </c>
    </row>
    <row r="2265" spans="1:15" x14ac:dyDescent="0.35">
      <c r="A2265" t="s">
        <v>26</v>
      </c>
      <c r="B2265" t="s">
        <v>32</v>
      </c>
      <c r="C2265" t="s">
        <v>20</v>
      </c>
      <c r="D2265" t="s">
        <v>21</v>
      </c>
      <c r="E2265" t="s">
        <v>5</v>
      </c>
      <c r="G2265" t="s">
        <v>22</v>
      </c>
      <c r="H2265">
        <v>2114092</v>
      </c>
      <c r="I2265">
        <v>2114904</v>
      </c>
      <c r="J2265" t="s">
        <v>30</v>
      </c>
      <c r="K2265" t="s">
        <v>5124</v>
      </c>
      <c r="L2265" t="s">
        <v>5123</v>
      </c>
      <c r="M2265">
        <f>IF(ABS(I2265-H2266)&lt;=100,M2264,M2264+1)</f>
        <v>1292</v>
      </c>
      <c r="N2265">
        <f t="shared" si="74"/>
        <v>1292</v>
      </c>
      <c r="O2265">
        <f t="shared" si="75"/>
        <v>1292</v>
      </c>
    </row>
    <row r="2266" spans="1:15" x14ac:dyDescent="0.35">
      <c r="A2266" t="s">
        <v>26</v>
      </c>
      <c r="B2266" t="s">
        <v>32</v>
      </c>
      <c r="C2266" t="s">
        <v>20</v>
      </c>
      <c r="D2266" t="s">
        <v>21</v>
      </c>
      <c r="E2266" t="s">
        <v>5</v>
      </c>
      <c r="G2266" t="s">
        <v>22</v>
      </c>
      <c r="H2266">
        <v>2114909</v>
      </c>
      <c r="I2266">
        <v>2115856</v>
      </c>
      <c r="J2266" t="s">
        <v>30</v>
      </c>
      <c r="K2266" t="s">
        <v>40</v>
      </c>
      <c r="L2266" t="s">
        <v>5126</v>
      </c>
      <c r="M2266">
        <f>IF(ABS(I2266-H2267)&lt;=100,M2265,M2265+1)</f>
        <v>1293</v>
      </c>
      <c r="N2266" t="str">
        <f t="shared" si="74"/>
        <v>0</v>
      </c>
      <c r="O2266">
        <f t="shared" si="75"/>
        <v>1292</v>
      </c>
    </row>
    <row r="2267" spans="1:15" x14ac:dyDescent="0.35">
      <c r="A2267" t="s">
        <v>26</v>
      </c>
      <c r="B2267" t="s">
        <v>32</v>
      </c>
      <c r="C2267" t="s">
        <v>20</v>
      </c>
      <c r="D2267" t="s">
        <v>21</v>
      </c>
      <c r="E2267" t="s">
        <v>5</v>
      </c>
      <c r="G2267" t="s">
        <v>22</v>
      </c>
      <c r="H2267">
        <v>2115989</v>
      </c>
      <c r="I2267">
        <v>2116828</v>
      </c>
      <c r="J2267" t="s">
        <v>30</v>
      </c>
      <c r="K2267" t="s">
        <v>28</v>
      </c>
      <c r="L2267" t="s">
        <v>5128</v>
      </c>
      <c r="M2267">
        <f>IF(ABS(I2267-H2268)&lt;=100,M2266,M2266+1)</f>
        <v>1294</v>
      </c>
      <c r="N2267">
        <f t="shared" si="74"/>
        <v>1294</v>
      </c>
      <c r="O2267">
        <f t="shared" si="75"/>
        <v>1293</v>
      </c>
    </row>
    <row r="2268" spans="1:15" x14ac:dyDescent="0.35">
      <c r="A2268" t="s">
        <v>26</v>
      </c>
      <c r="B2268" t="s">
        <v>32</v>
      </c>
      <c r="C2268" t="s">
        <v>20</v>
      </c>
      <c r="D2268" t="s">
        <v>21</v>
      </c>
      <c r="E2268" t="s">
        <v>5</v>
      </c>
      <c r="G2268" t="s">
        <v>22</v>
      </c>
      <c r="H2268">
        <v>2118179</v>
      </c>
      <c r="I2268">
        <v>2118790</v>
      </c>
      <c r="J2268" t="s">
        <v>30</v>
      </c>
      <c r="K2268" t="s">
        <v>634</v>
      </c>
      <c r="L2268" t="s">
        <v>5133</v>
      </c>
      <c r="M2268">
        <f>IF(ABS(I2268-H2269)&lt;=100,M2267,M2267+1)</f>
        <v>1294</v>
      </c>
      <c r="N2268">
        <f t="shared" si="74"/>
        <v>1294</v>
      </c>
      <c r="O2268">
        <f t="shared" si="75"/>
        <v>1294</v>
      </c>
    </row>
    <row r="2269" spans="1:15" x14ac:dyDescent="0.35">
      <c r="A2269" t="s">
        <v>26</v>
      </c>
      <c r="B2269" t="s">
        <v>32</v>
      </c>
      <c r="C2269" t="s">
        <v>20</v>
      </c>
      <c r="D2269" t="s">
        <v>21</v>
      </c>
      <c r="E2269" t="s">
        <v>5</v>
      </c>
      <c r="G2269" t="s">
        <v>22</v>
      </c>
      <c r="H2269">
        <v>2118848</v>
      </c>
      <c r="I2269">
        <v>2119693</v>
      </c>
      <c r="J2269" t="s">
        <v>30</v>
      </c>
      <c r="K2269" t="s">
        <v>5136</v>
      </c>
      <c r="L2269" t="s">
        <v>5135</v>
      </c>
      <c r="M2269">
        <f>IF(ABS(I2269-H2270)&lt;=100,M2268,M2268+1)</f>
        <v>1295</v>
      </c>
      <c r="N2269" t="str">
        <f t="shared" si="74"/>
        <v>0</v>
      </c>
      <c r="O2269">
        <f t="shared" si="75"/>
        <v>1294</v>
      </c>
    </row>
    <row r="2270" spans="1:15" x14ac:dyDescent="0.35">
      <c r="A2270" t="s">
        <v>26</v>
      </c>
      <c r="B2270" t="s">
        <v>32</v>
      </c>
      <c r="C2270" t="s">
        <v>20</v>
      </c>
      <c r="D2270" t="s">
        <v>21</v>
      </c>
      <c r="E2270" t="s">
        <v>5</v>
      </c>
      <c r="G2270" t="s">
        <v>22</v>
      </c>
      <c r="H2270">
        <v>2119837</v>
      </c>
      <c r="I2270">
        <v>2121003</v>
      </c>
      <c r="J2270" t="s">
        <v>30</v>
      </c>
      <c r="K2270" t="s">
        <v>5139</v>
      </c>
      <c r="L2270" t="s">
        <v>5138</v>
      </c>
      <c r="M2270">
        <f>IF(ABS(I2270-H2271)&lt;=100,M2269,M2269+1)</f>
        <v>1296</v>
      </c>
      <c r="N2270" t="str">
        <f t="shared" si="74"/>
        <v>0</v>
      </c>
      <c r="O2270">
        <f t="shared" si="75"/>
        <v>1295</v>
      </c>
    </row>
    <row r="2271" spans="1:15" x14ac:dyDescent="0.35">
      <c r="A2271" t="s">
        <v>26</v>
      </c>
      <c r="B2271" t="s">
        <v>32</v>
      </c>
      <c r="C2271" t="s">
        <v>20</v>
      </c>
      <c r="D2271" t="s">
        <v>21</v>
      </c>
      <c r="E2271" t="s">
        <v>5</v>
      </c>
      <c r="G2271" t="s">
        <v>22</v>
      </c>
      <c r="H2271">
        <v>2121125</v>
      </c>
      <c r="I2271">
        <v>2121370</v>
      </c>
      <c r="J2271" t="s">
        <v>30</v>
      </c>
      <c r="K2271" t="s">
        <v>28</v>
      </c>
      <c r="L2271" t="s">
        <v>5141</v>
      </c>
      <c r="M2271">
        <f>IF(ABS(I2271-H2272)&lt;=100,M2270,M2270+1)</f>
        <v>1297</v>
      </c>
      <c r="N2271" t="str">
        <f t="shared" si="74"/>
        <v>0</v>
      </c>
      <c r="O2271">
        <f t="shared" si="75"/>
        <v>1296</v>
      </c>
    </row>
    <row r="2272" spans="1:15" x14ac:dyDescent="0.35">
      <c r="A2272" t="s">
        <v>26</v>
      </c>
      <c r="B2272" t="s">
        <v>32</v>
      </c>
      <c r="C2272" t="s">
        <v>20</v>
      </c>
      <c r="D2272" t="s">
        <v>21</v>
      </c>
      <c r="E2272" t="s">
        <v>5</v>
      </c>
      <c r="G2272" t="s">
        <v>22</v>
      </c>
      <c r="H2272">
        <v>2121471</v>
      </c>
      <c r="I2272">
        <v>2124518</v>
      </c>
      <c r="J2272" t="s">
        <v>30</v>
      </c>
      <c r="K2272" t="s">
        <v>3093</v>
      </c>
      <c r="L2272" t="s">
        <v>5143</v>
      </c>
      <c r="M2272">
        <f>IF(ABS(I2272-H2273)&lt;=100,M2271,M2271+1)</f>
        <v>1298</v>
      </c>
      <c r="N2272" t="str">
        <f t="shared" si="74"/>
        <v>0</v>
      </c>
      <c r="O2272">
        <f t="shared" si="75"/>
        <v>1297</v>
      </c>
    </row>
    <row r="2273" spans="1:15" x14ac:dyDescent="0.35">
      <c r="A2273" t="s">
        <v>26</v>
      </c>
      <c r="B2273" t="s">
        <v>32</v>
      </c>
      <c r="C2273" t="s">
        <v>20</v>
      </c>
      <c r="D2273" t="s">
        <v>21</v>
      </c>
      <c r="E2273" t="s">
        <v>5</v>
      </c>
      <c r="G2273" t="s">
        <v>22</v>
      </c>
      <c r="H2273">
        <v>2125065</v>
      </c>
      <c r="I2273">
        <v>2126276</v>
      </c>
      <c r="J2273" t="s">
        <v>30</v>
      </c>
      <c r="K2273" t="s">
        <v>132</v>
      </c>
      <c r="L2273" t="s">
        <v>5145</v>
      </c>
      <c r="M2273">
        <f>IF(ABS(I2273-H2274)&lt;=100,M2272,M2272+1)</f>
        <v>1299</v>
      </c>
      <c r="N2273">
        <f t="shared" si="74"/>
        <v>1299</v>
      </c>
      <c r="O2273">
        <f t="shared" si="75"/>
        <v>1298</v>
      </c>
    </row>
    <row r="2274" spans="1:15" x14ac:dyDescent="0.35">
      <c r="A2274" t="s">
        <v>26</v>
      </c>
      <c r="B2274" t="s">
        <v>32</v>
      </c>
      <c r="C2274" t="s">
        <v>20</v>
      </c>
      <c r="D2274" t="s">
        <v>21</v>
      </c>
      <c r="E2274" t="s">
        <v>5</v>
      </c>
      <c r="G2274" t="s">
        <v>22</v>
      </c>
      <c r="H2274">
        <v>2128441</v>
      </c>
      <c r="I2274">
        <v>2129739</v>
      </c>
      <c r="J2274" t="s">
        <v>30</v>
      </c>
      <c r="K2274" t="s">
        <v>34</v>
      </c>
      <c r="L2274" t="s">
        <v>5149</v>
      </c>
      <c r="M2274">
        <f>IF(ABS(I2274-H2275)&lt;=100,M2273,M2273+1)</f>
        <v>1299</v>
      </c>
      <c r="N2274">
        <f t="shared" si="74"/>
        <v>1299</v>
      </c>
      <c r="O2274">
        <f t="shared" si="75"/>
        <v>1299</v>
      </c>
    </row>
    <row r="2275" spans="1:15" x14ac:dyDescent="0.35">
      <c r="A2275" t="s">
        <v>26</v>
      </c>
      <c r="B2275" t="s">
        <v>32</v>
      </c>
      <c r="C2275" t="s">
        <v>20</v>
      </c>
      <c r="D2275" t="s">
        <v>21</v>
      </c>
      <c r="E2275" t="s">
        <v>5</v>
      </c>
      <c r="G2275" t="s">
        <v>22</v>
      </c>
      <c r="H2275">
        <v>2129832</v>
      </c>
      <c r="I2275">
        <v>2130017</v>
      </c>
      <c r="J2275" t="s">
        <v>30</v>
      </c>
      <c r="K2275" t="s">
        <v>28</v>
      </c>
      <c r="L2275" t="s">
        <v>5151</v>
      </c>
      <c r="M2275">
        <f>IF(ABS(I2275-H2276)&lt;=100,M2274,M2274+1)</f>
        <v>1300</v>
      </c>
      <c r="N2275">
        <f t="shared" si="74"/>
        <v>1300</v>
      </c>
      <c r="O2275">
        <f t="shared" si="75"/>
        <v>1299</v>
      </c>
    </row>
    <row r="2276" spans="1:15" x14ac:dyDescent="0.35">
      <c r="A2276" t="s">
        <v>26</v>
      </c>
      <c r="B2276" t="s">
        <v>32</v>
      </c>
      <c r="C2276" t="s">
        <v>20</v>
      </c>
      <c r="D2276" t="s">
        <v>21</v>
      </c>
      <c r="E2276" t="s">
        <v>5</v>
      </c>
      <c r="G2276" t="s">
        <v>22</v>
      </c>
      <c r="H2276">
        <v>2132714</v>
      </c>
      <c r="I2276">
        <v>2134216</v>
      </c>
      <c r="J2276" t="s">
        <v>30</v>
      </c>
      <c r="K2276" t="s">
        <v>5158</v>
      </c>
      <c r="L2276" t="s">
        <v>5157</v>
      </c>
      <c r="M2276">
        <f>IF(ABS(I2276-H2277)&lt;=100,M2275,M2275+1)</f>
        <v>1300</v>
      </c>
      <c r="N2276">
        <f t="shared" si="74"/>
        <v>1300</v>
      </c>
      <c r="O2276">
        <f t="shared" si="75"/>
        <v>1300</v>
      </c>
    </row>
    <row r="2277" spans="1:15" x14ac:dyDescent="0.35">
      <c r="A2277" t="s">
        <v>26</v>
      </c>
      <c r="B2277" t="s">
        <v>32</v>
      </c>
      <c r="C2277" t="s">
        <v>20</v>
      </c>
      <c r="D2277" t="s">
        <v>21</v>
      </c>
      <c r="E2277" t="s">
        <v>5</v>
      </c>
      <c r="G2277" t="s">
        <v>22</v>
      </c>
      <c r="H2277">
        <v>2134316</v>
      </c>
      <c r="I2277">
        <v>2134960</v>
      </c>
      <c r="J2277" t="s">
        <v>30</v>
      </c>
      <c r="K2277" t="s">
        <v>5161</v>
      </c>
      <c r="L2277" t="s">
        <v>5160</v>
      </c>
      <c r="M2277">
        <f>IF(ABS(I2277-H2278)&lt;=100,M2276,M2276+1)</f>
        <v>1301</v>
      </c>
      <c r="N2277" t="str">
        <f t="shared" si="74"/>
        <v>0</v>
      </c>
      <c r="O2277">
        <f t="shared" si="75"/>
        <v>1300</v>
      </c>
    </row>
    <row r="2278" spans="1:15" x14ac:dyDescent="0.35">
      <c r="A2278" t="s">
        <v>26</v>
      </c>
      <c r="B2278" t="s">
        <v>32</v>
      </c>
      <c r="C2278" t="s">
        <v>20</v>
      </c>
      <c r="D2278" t="s">
        <v>21</v>
      </c>
      <c r="E2278" t="s">
        <v>5</v>
      </c>
      <c r="G2278" t="s">
        <v>22</v>
      </c>
      <c r="H2278">
        <v>2135247</v>
      </c>
      <c r="I2278">
        <v>2136770</v>
      </c>
      <c r="J2278" t="s">
        <v>30</v>
      </c>
      <c r="K2278" t="s">
        <v>5158</v>
      </c>
      <c r="L2278" t="s">
        <v>5163</v>
      </c>
      <c r="M2278">
        <f>IF(ABS(I2278-H2279)&lt;=100,M2277,M2277+1)</f>
        <v>1302</v>
      </c>
      <c r="N2278" t="str">
        <f t="shared" si="74"/>
        <v>0</v>
      </c>
      <c r="O2278">
        <f t="shared" si="75"/>
        <v>1301</v>
      </c>
    </row>
    <row r="2279" spans="1:15" x14ac:dyDescent="0.35">
      <c r="A2279" t="s">
        <v>26</v>
      </c>
      <c r="B2279" t="s">
        <v>32</v>
      </c>
      <c r="C2279" t="s">
        <v>20</v>
      </c>
      <c r="D2279" t="s">
        <v>21</v>
      </c>
      <c r="E2279" t="s">
        <v>5</v>
      </c>
      <c r="G2279" t="s">
        <v>22</v>
      </c>
      <c r="H2279">
        <v>2137040</v>
      </c>
      <c r="I2279">
        <v>2138113</v>
      </c>
      <c r="J2279" t="s">
        <v>30</v>
      </c>
      <c r="K2279" t="s">
        <v>5166</v>
      </c>
      <c r="L2279" t="s">
        <v>5165</v>
      </c>
      <c r="M2279">
        <f>IF(ABS(I2279-H2280)&lt;=100,M2278,M2278+1)</f>
        <v>1303</v>
      </c>
      <c r="N2279" t="str">
        <f t="shared" si="74"/>
        <v>0</v>
      </c>
      <c r="O2279">
        <f t="shared" si="75"/>
        <v>1302</v>
      </c>
    </row>
    <row r="2280" spans="1:15" x14ac:dyDescent="0.35">
      <c r="A2280" t="s">
        <v>26</v>
      </c>
      <c r="B2280" t="s">
        <v>32</v>
      </c>
      <c r="C2280" t="s">
        <v>20</v>
      </c>
      <c r="D2280" t="s">
        <v>21</v>
      </c>
      <c r="E2280" t="s">
        <v>5</v>
      </c>
      <c r="G2280" t="s">
        <v>22</v>
      </c>
      <c r="H2280">
        <v>2138323</v>
      </c>
      <c r="I2280">
        <v>2138880</v>
      </c>
      <c r="J2280" t="s">
        <v>30</v>
      </c>
      <c r="K2280" t="s">
        <v>28</v>
      </c>
      <c r="L2280" t="s">
        <v>5168</v>
      </c>
      <c r="M2280">
        <f>IF(ABS(I2280-H2281)&lt;=100,M2279,M2279+1)</f>
        <v>1304</v>
      </c>
      <c r="N2280">
        <f t="shared" si="74"/>
        <v>1304</v>
      </c>
      <c r="O2280">
        <f t="shared" si="75"/>
        <v>1303</v>
      </c>
    </row>
    <row r="2281" spans="1:15" x14ac:dyDescent="0.35">
      <c r="A2281" t="s">
        <v>26</v>
      </c>
      <c r="B2281" t="s">
        <v>32</v>
      </c>
      <c r="C2281" t="s">
        <v>20</v>
      </c>
      <c r="D2281" t="s">
        <v>21</v>
      </c>
      <c r="E2281" t="s">
        <v>5</v>
      </c>
      <c r="G2281" t="s">
        <v>22</v>
      </c>
      <c r="H2281">
        <v>2139234</v>
      </c>
      <c r="I2281">
        <v>2139917</v>
      </c>
      <c r="J2281" t="s">
        <v>30</v>
      </c>
      <c r="K2281" t="s">
        <v>5171</v>
      </c>
      <c r="L2281" t="s">
        <v>5170</v>
      </c>
      <c r="M2281">
        <f>IF(ABS(I2281-H2282)&lt;=100,M2280,M2280+1)</f>
        <v>1304</v>
      </c>
      <c r="N2281">
        <f t="shared" si="74"/>
        <v>1304</v>
      </c>
      <c r="O2281">
        <f t="shared" si="75"/>
        <v>1304</v>
      </c>
    </row>
    <row r="2282" spans="1:15" x14ac:dyDescent="0.35">
      <c r="A2282" t="s">
        <v>26</v>
      </c>
      <c r="B2282" t="s">
        <v>32</v>
      </c>
      <c r="C2282" t="s">
        <v>20</v>
      </c>
      <c r="D2282" t="s">
        <v>21</v>
      </c>
      <c r="E2282" t="s">
        <v>5</v>
      </c>
      <c r="G2282" t="s">
        <v>22</v>
      </c>
      <c r="H2282">
        <v>2139919</v>
      </c>
      <c r="I2282">
        <v>2140704</v>
      </c>
      <c r="J2282" t="s">
        <v>30</v>
      </c>
      <c r="K2282" t="s">
        <v>5174</v>
      </c>
      <c r="L2282" t="s">
        <v>5173</v>
      </c>
      <c r="M2282">
        <f>IF(ABS(I2282-H2283)&lt;=100,M2281,M2281+1)</f>
        <v>1304</v>
      </c>
      <c r="N2282">
        <f t="shared" si="74"/>
        <v>1304</v>
      </c>
      <c r="O2282">
        <f t="shared" si="75"/>
        <v>1304</v>
      </c>
    </row>
    <row r="2283" spans="1:15" x14ac:dyDescent="0.35">
      <c r="A2283" t="s">
        <v>26</v>
      </c>
      <c r="B2283" t="s">
        <v>32</v>
      </c>
      <c r="C2283" t="s">
        <v>20</v>
      </c>
      <c r="D2283" t="s">
        <v>21</v>
      </c>
      <c r="E2283" t="s">
        <v>5</v>
      </c>
      <c r="G2283" t="s">
        <v>22</v>
      </c>
      <c r="H2283">
        <v>2140701</v>
      </c>
      <c r="I2283">
        <v>2141546</v>
      </c>
      <c r="J2283" t="s">
        <v>30</v>
      </c>
      <c r="K2283" t="s">
        <v>5177</v>
      </c>
      <c r="L2283" t="s">
        <v>5176</v>
      </c>
      <c r="M2283">
        <f>IF(ABS(I2283-H2284)&lt;=100,M2282,M2282+1)</f>
        <v>1304</v>
      </c>
      <c r="N2283">
        <f t="shared" si="74"/>
        <v>1304</v>
      </c>
      <c r="O2283">
        <f t="shared" si="75"/>
        <v>1304</v>
      </c>
    </row>
    <row r="2284" spans="1:15" x14ac:dyDescent="0.35">
      <c r="A2284" t="s">
        <v>26</v>
      </c>
      <c r="B2284" t="s">
        <v>32</v>
      </c>
      <c r="C2284" t="s">
        <v>20</v>
      </c>
      <c r="D2284" t="s">
        <v>21</v>
      </c>
      <c r="E2284" t="s">
        <v>5</v>
      </c>
      <c r="G2284" t="s">
        <v>22</v>
      </c>
      <c r="H2284">
        <v>2141566</v>
      </c>
      <c r="I2284">
        <v>2142183</v>
      </c>
      <c r="J2284" t="s">
        <v>30</v>
      </c>
      <c r="K2284" t="s">
        <v>5180</v>
      </c>
      <c r="L2284" t="s">
        <v>5179</v>
      </c>
      <c r="M2284">
        <f>IF(ABS(I2284-H2285)&lt;=100,M2283,M2283+1)</f>
        <v>1304</v>
      </c>
      <c r="N2284">
        <f t="shared" si="74"/>
        <v>1304</v>
      </c>
      <c r="O2284">
        <f t="shared" si="75"/>
        <v>1304</v>
      </c>
    </row>
    <row r="2285" spans="1:15" x14ac:dyDescent="0.35">
      <c r="A2285" t="s">
        <v>26</v>
      </c>
      <c r="B2285" t="s">
        <v>32</v>
      </c>
      <c r="C2285" t="s">
        <v>20</v>
      </c>
      <c r="D2285" t="s">
        <v>21</v>
      </c>
      <c r="E2285" t="s">
        <v>5</v>
      </c>
      <c r="G2285" t="s">
        <v>22</v>
      </c>
      <c r="H2285">
        <v>2142180</v>
      </c>
      <c r="I2285">
        <v>2142668</v>
      </c>
      <c r="J2285" t="s">
        <v>30</v>
      </c>
      <c r="K2285" t="s">
        <v>5183</v>
      </c>
      <c r="L2285" t="s">
        <v>5182</v>
      </c>
      <c r="M2285">
        <f>IF(ABS(I2285-H2286)&lt;=100,M2284,M2284+1)</f>
        <v>1305</v>
      </c>
      <c r="N2285" t="str">
        <f t="shared" si="74"/>
        <v>0</v>
      </c>
      <c r="O2285">
        <f t="shared" si="75"/>
        <v>1304</v>
      </c>
    </row>
    <row r="2286" spans="1:15" x14ac:dyDescent="0.35">
      <c r="A2286" t="s">
        <v>26</v>
      </c>
      <c r="B2286" t="s">
        <v>32</v>
      </c>
      <c r="C2286" t="s">
        <v>20</v>
      </c>
      <c r="D2286" t="s">
        <v>21</v>
      </c>
      <c r="E2286" t="s">
        <v>5</v>
      </c>
      <c r="G2286" t="s">
        <v>22</v>
      </c>
      <c r="H2286">
        <v>2145207</v>
      </c>
      <c r="I2286">
        <v>2145962</v>
      </c>
      <c r="J2286" t="s">
        <v>30</v>
      </c>
      <c r="K2286" t="s">
        <v>5189</v>
      </c>
      <c r="L2286" t="s">
        <v>5188</v>
      </c>
      <c r="M2286">
        <f>IF(ABS(I2286-H2287)&lt;=100,M2285,M2285+1)</f>
        <v>1306</v>
      </c>
      <c r="N2286">
        <f t="shared" si="74"/>
        <v>1306</v>
      </c>
      <c r="O2286">
        <f t="shared" si="75"/>
        <v>1305</v>
      </c>
    </row>
    <row r="2287" spans="1:15" x14ac:dyDescent="0.35">
      <c r="A2287" t="s">
        <v>26</v>
      </c>
      <c r="B2287" t="s">
        <v>32</v>
      </c>
      <c r="C2287" t="s">
        <v>20</v>
      </c>
      <c r="D2287" t="s">
        <v>21</v>
      </c>
      <c r="E2287" t="s">
        <v>5</v>
      </c>
      <c r="G2287" t="s">
        <v>22</v>
      </c>
      <c r="H2287">
        <v>2153653</v>
      </c>
      <c r="I2287">
        <v>2154342</v>
      </c>
      <c r="J2287" t="s">
        <v>30</v>
      </c>
      <c r="K2287" t="s">
        <v>1664</v>
      </c>
      <c r="L2287" t="s">
        <v>5208</v>
      </c>
      <c r="M2287">
        <f>IF(ABS(I2287-H2288)&lt;=100,M2286,M2286+1)</f>
        <v>1306</v>
      </c>
      <c r="N2287">
        <f t="shared" si="74"/>
        <v>1306</v>
      </c>
      <c r="O2287">
        <f t="shared" si="75"/>
        <v>1306</v>
      </c>
    </row>
    <row r="2288" spans="1:15" x14ac:dyDescent="0.35">
      <c r="A2288" t="s">
        <v>26</v>
      </c>
      <c r="B2288" t="s">
        <v>32</v>
      </c>
      <c r="C2288" t="s">
        <v>20</v>
      </c>
      <c r="D2288" t="s">
        <v>21</v>
      </c>
      <c r="E2288" t="s">
        <v>5</v>
      </c>
      <c r="G2288" t="s">
        <v>22</v>
      </c>
      <c r="H2288">
        <v>2154413</v>
      </c>
      <c r="I2288">
        <v>2155054</v>
      </c>
      <c r="J2288" t="s">
        <v>30</v>
      </c>
      <c r="K2288" t="s">
        <v>5211</v>
      </c>
      <c r="L2288" t="s">
        <v>5210</v>
      </c>
      <c r="M2288">
        <f>IF(ABS(I2288-H2289)&lt;=100,M2287,M2287+1)</f>
        <v>1307</v>
      </c>
      <c r="N2288" t="str">
        <f t="shared" si="74"/>
        <v>0</v>
      </c>
      <c r="O2288">
        <f t="shared" si="75"/>
        <v>1306</v>
      </c>
    </row>
    <row r="2289" spans="1:15" x14ac:dyDescent="0.35">
      <c r="A2289" t="s">
        <v>26</v>
      </c>
      <c r="B2289" t="s">
        <v>32</v>
      </c>
      <c r="C2289" t="s">
        <v>20</v>
      </c>
      <c r="D2289" t="s">
        <v>21</v>
      </c>
      <c r="E2289" t="s">
        <v>5</v>
      </c>
      <c r="G2289" t="s">
        <v>22</v>
      </c>
      <c r="H2289">
        <v>2157248</v>
      </c>
      <c r="I2289">
        <v>2157604</v>
      </c>
      <c r="J2289" t="s">
        <v>30</v>
      </c>
      <c r="K2289" t="s">
        <v>53</v>
      </c>
      <c r="L2289" t="s">
        <v>5216</v>
      </c>
      <c r="M2289">
        <f>IF(ABS(I2289-H2290)&lt;=100,M2288,M2288+1)</f>
        <v>1308</v>
      </c>
      <c r="N2289" t="str">
        <f t="shared" si="74"/>
        <v>0</v>
      </c>
      <c r="O2289">
        <f t="shared" si="75"/>
        <v>1307</v>
      </c>
    </row>
    <row r="2290" spans="1:15" x14ac:dyDescent="0.35">
      <c r="A2290" t="s">
        <v>26</v>
      </c>
      <c r="B2290" t="s">
        <v>32</v>
      </c>
      <c r="C2290" t="s">
        <v>20</v>
      </c>
      <c r="D2290" t="s">
        <v>21</v>
      </c>
      <c r="E2290" t="s">
        <v>5</v>
      </c>
      <c r="G2290" t="s">
        <v>22</v>
      </c>
      <c r="H2290">
        <v>2157761</v>
      </c>
      <c r="I2290">
        <v>2159533</v>
      </c>
      <c r="J2290" t="s">
        <v>30</v>
      </c>
      <c r="K2290" t="s">
        <v>5219</v>
      </c>
      <c r="L2290" t="s">
        <v>5218</v>
      </c>
      <c r="M2290">
        <f>IF(ABS(I2290-H2291)&lt;=100,M2289,M2289+1)</f>
        <v>1309</v>
      </c>
      <c r="N2290">
        <f t="shared" si="74"/>
        <v>1309</v>
      </c>
      <c r="O2290">
        <f t="shared" si="75"/>
        <v>1308</v>
      </c>
    </row>
    <row r="2291" spans="1:15" x14ac:dyDescent="0.35">
      <c r="A2291" t="s">
        <v>26</v>
      </c>
      <c r="B2291" t="s">
        <v>32</v>
      </c>
      <c r="C2291" t="s">
        <v>20</v>
      </c>
      <c r="D2291" t="s">
        <v>21</v>
      </c>
      <c r="E2291" t="s">
        <v>5</v>
      </c>
      <c r="G2291" t="s">
        <v>22</v>
      </c>
      <c r="H2291">
        <v>2159792</v>
      </c>
      <c r="I2291">
        <v>2164372</v>
      </c>
      <c r="J2291" t="s">
        <v>30</v>
      </c>
      <c r="K2291" t="s">
        <v>5222</v>
      </c>
      <c r="L2291" t="s">
        <v>5221</v>
      </c>
      <c r="M2291">
        <f>IF(ABS(I2291-H2292)&lt;=100,M2290,M2290+1)</f>
        <v>1309</v>
      </c>
      <c r="N2291">
        <f t="shared" si="74"/>
        <v>1309</v>
      </c>
      <c r="O2291">
        <f t="shared" si="75"/>
        <v>1309</v>
      </c>
    </row>
    <row r="2292" spans="1:15" x14ac:dyDescent="0.35">
      <c r="A2292" t="s">
        <v>26</v>
      </c>
      <c r="B2292" t="s">
        <v>32</v>
      </c>
      <c r="C2292" t="s">
        <v>20</v>
      </c>
      <c r="D2292" t="s">
        <v>21</v>
      </c>
      <c r="E2292" t="s">
        <v>5</v>
      </c>
      <c r="G2292" t="s">
        <v>22</v>
      </c>
      <c r="H2292">
        <v>2164436</v>
      </c>
      <c r="I2292">
        <v>2165923</v>
      </c>
      <c r="J2292" t="s">
        <v>30</v>
      </c>
      <c r="K2292" t="s">
        <v>5225</v>
      </c>
      <c r="L2292" t="s">
        <v>5224</v>
      </c>
      <c r="M2292">
        <f>IF(ABS(I2292-H2293)&lt;=100,M2291,M2291+1)</f>
        <v>1310</v>
      </c>
      <c r="N2292">
        <f t="shared" si="74"/>
        <v>1310</v>
      </c>
      <c r="O2292">
        <f t="shared" si="75"/>
        <v>1309</v>
      </c>
    </row>
    <row r="2293" spans="1:15" x14ac:dyDescent="0.35">
      <c r="A2293" t="s">
        <v>26</v>
      </c>
      <c r="B2293" t="s">
        <v>32</v>
      </c>
      <c r="C2293" t="s">
        <v>20</v>
      </c>
      <c r="D2293" t="s">
        <v>21</v>
      </c>
      <c r="E2293" t="s">
        <v>5</v>
      </c>
      <c r="G2293" t="s">
        <v>22</v>
      </c>
      <c r="H2293">
        <v>2166282</v>
      </c>
      <c r="I2293">
        <v>2166740</v>
      </c>
      <c r="J2293" t="s">
        <v>30</v>
      </c>
      <c r="K2293" t="s">
        <v>28</v>
      </c>
      <c r="L2293" t="s">
        <v>5227</v>
      </c>
      <c r="M2293">
        <f>IF(ABS(I2293-H2294)&lt;=100,M2292,M2292+1)</f>
        <v>1310</v>
      </c>
      <c r="N2293">
        <f t="shared" si="74"/>
        <v>1310</v>
      </c>
      <c r="O2293">
        <f t="shared" si="75"/>
        <v>1310</v>
      </c>
    </row>
    <row r="2294" spans="1:15" x14ac:dyDescent="0.35">
      <c r="A2294" t="s">
        <v>26</v>
      </c>
      <c r="B2294" t="s">
        <v>32</v>
      </c>
      <c r="C2294" t="s">
        <v>20</v>
      </c>
      <c r="D2294" t="s">
        <v>21</v>
      </c>
      <c r="E2294" t="s">
        <v>5</v>
      </c>
      <c r="G2294" t="s">
        <v>22</v>
      </c>
      <c r="H2294">
        <v>2166823</v>
      </c>
      <c r="I2294">
        <v>2167731</v>
      </c>
      <c r="J2294" t="s">
        <v>30</v>
      </c>
      <c r="K2294" t="s">
        <v>187</v>
      </c>
      <c r="L2294" t="s">
        <v>5229</v>
      </c>
      <c r="M2294">
        <f>IF(ABS(I2294-H2295)&lt;=100,M2293,M2293+1)</f>
        <v>1311</v>
      </c>
      <c r="N2294" t="str">
        <f t="shared" si="74"/>
        <v>0</v>
      </c>
      <c r="O2294">
        <f t="shared" si="75"/>
        <v>1310</v>
      </c>
    </row>
    <row r="2295" spans="1:15" x14ac:dyDescent="0.35">
      <c r="A2295" t="s">
        <v>26</v>
      </c>
      <c r="B2295" t="s">
        <v>32</v>
      </c>
      <c r="C2295" t="s">
        <v>20</v>
      </c>
      <c r="D2295" t="s">
        <v>21</v>
      </c>
      <c r="E2295" t="s">
        <v>5</v>
      </c>
      <c r="G2295" t="s">
        <v>22</v>
      </c>
      <c r="H2295">
        <v>2167854</v>
      </c>
      <c r="I2295">
        <v>2168495</v>
      </c>
      <c r="J2295" t="s">
        <v>30</v>
      </c>
      <c r="K2295" t="s">
        <v>28</v>
      </c>
      <c r="L2295" t="s">
        <v>5231</v>
      </c>
      <c r="M2295">
        <f>IF(ABS(I2295-H2296)&lt;=100,M2294,M2294+1)</f>
        <v>1312</v>
      </c>
      <c r="N2295">
        <f t="shared" si="74"/>
        <v>1312</v>
      </c>
      <c r="O2295">
        <f t="shared" si="75"/>
        <v>1311</v>
      </c>
    </row>
    <row r="2296" spans="1:15" x14ac:dyDescent="0.35">
      <c r="A2296" t="s">
        <v>26</v>
      </c>
      <c r="B2296" t="s">
        <v>32</v>
      </c>
      <c r="C2296" t="s">
        <v>20</v>
      </c>
      <c r="D2296" t="s">
        <v>21</v>
      </c>
      <c r="E2296" t="s">
        <v>5</v>
      </c>
      <c r="G2296" t="s">
        <v>22</v>
      </c>
      <c r="H2296">
        <v>2168642</v>
      </c>
      <c r="I2296">
        <v>2170066</v>
      </c>
      <c r="J2296" t="s">
        <v>30</v>
      </c>
      <c r="K2296" t="s">
        <v>28</v>
      </c>
      <c r="L2296" t="s">
        <v>5233</v>
      </c>
      <c r="M2296">
        <f>IF(ABS(I2296-H2297)&lt;=100,M2295,M2295+1)</f>
        <v>1312</v>
      </c>
      <c r="N2296">
        <f t="shared" si="74"/>
        <v>1312</v>
      </c>
      <c r="O2296">
        <f t="shared" si="75"/>
        <v>1312</v>
      </c>
    </row>
    <row r="2297" spans="1:15" x14ac:dyDescent="0.35">
      <c r="A2297" t="s">
        <v>26</v>
      </c>
      <c r="B2297" t="s">
        <v>32</v>
      </c>
      <c r="C2297" t="s">
        <v>20</v>
      </c>
      <c r="D2297" t="s">
        <v>21</v>
      </c>
      <c r="E2297" t="s">
        <v>5</v>
      </c>
      <c r="G2297" t="s">
        <v>22</v>
      </c>
      <c r="H2297">
        <v>2170059</v>
      </c>
      <c r="I2297">
        <v>2171930</v>
      </c>
      <c r="J2297" t="s">
        <v>30</v>
      </c>
      <c r="K2297" t="s">
        <v>5236</v>
      </c>
      <c r="L2297" t="s">
        <v>5235</v>
      </c>
      <c r="M2297">
        <f>IF(ABS(I2297-H2298)&lt;=100,M2296,M2296+1)</f>
        <v>1313</v>
      </c>
      <c r="N2297" t="str">
        <f t="shared" si="74"/>
        <v>0</v>
      </c>
      <c r="O2297">
        <f t="shared" si="75"/>
        <v>1312</v>
      </c>
    </row>
    <row r="2298" spans="1:15" x14ac:dyDescent="0.35">
      <c r="A2298" t="s">
        <v>26</v>
      </c>
      <c r="B2298" t="s">
        <v>32</v>
      </c>
      <c r="C2298" t="s">
        <v>20</v>
      </c>
      <c r="D2298" t="s">
        <v>21</v>
      </c>
      <c r="E2298" t="s">
        <v>5</v>
      </c>
      <c r="G2298" t="s">
        <v>22</v>
      </c>
      <c r="H2298">
        <v>2172073</v>
      </c>
      <c r="I2298">
        <v>2173518</v>
      </c>
      <c r="J2298" t="s">
        <v>30</v>
      </c>
      <c r="K2298" t="s">
        <v>2106</v>
      </c>
      <c r="L2298" t="s">
        <v>5238</v>
      </c>
      <c r="M2298">
        <f>IF(ABS(I2298-H2299)&lt;=100,M2297,M2297+1)</f>
        <v>1314</v>
      </c>
      <c r="N2298" t="str">
        <f t="shared" si="74"/>
        <v>0</v>
      </c>
      <c r="O2298">
        <f t="shared" si="75"/>
        <v>1313</v>
      </c>
    </row>
    <row r="2299" spans="1:15" x14ac:dyDescent="0.35">
      <c r="A2299" t="s">
        <v>26</v>
      </c>
      <c r="B2299" t="s">
        <v>32</v>
      </c>
      <c r="C2299" t="s">
        <v>20</v>
      </c>
      <c r="D2299" t="s">
        <v>21</v>
      </c>
      <c r="E2299" t="s">
        <v>5</v>
      </c>
      <c r="G2299" t="s">
        <v>22</v>
      </c>
      <c r="H2299">
        <v>2173767</v>
      </c>
      <c r="I2299">
        <v>2174333</v>
      </c>
      <c r="J2299" t="s">
        <v>30</v>
      </c>
      <c r="K2299" t="s">
        <v>28</v>
      </c>
      <c r="L2299" t="s">
        <v>5240</v>
      </c>
      <c r="M2299">
        <f>IF(ABS(I2299-H2300)&lt;=100,M2298,M2298+1)</f>
        <v>1315</v>
      </c>
      <c r="N2299">
        <f t="shared" si="74"/>
        <v>1315</v>
      </c>
      <c r="O2299">
        <f t="shared" si="75"/>
        <v>1314</v>
      </c>
    </row>
    <row r="2300" spans="1:15" x14ac:dyDescent="0.35">
      <c r="A2300" t="s">
        <v>26</v>
      </c>
      <c r="B2300" t="s">
        <v>32</v>
      </c>
      <c r="C2300" t="s">
        <v>20</v>
      </c>
      <c r="D2300" t="s">
        <v>21</v>
      </c>
      <c r="E2300" t="s">
        <v>5</v>
      </c>
      <c r="G2300" t="s">
        <v>22</v>
      </c>
      <c r="H2300">
        <v>2174588</v>
      </c>
      <c r="I2300">
        <v>2176114</v>
      </c>
      <c r="J2300" t="s">
        <v>30</v>
      </c>
      <c r="K2300" t="s">
        <v>5243</v>
      </c>
      <c r="L2300" t="s">
        <v>5242</v>
      </c>
      <c r="M2300">
        <f>IF(ABS(I2300-H2301)&lt;=100,M2299,M2299+1)</f>
        <v>1315</v>
      </c>
      <c r="N2300">
        <f t="shared" si="74"/>
        <v>1315</v>
      </c>
      <c r="O2300">
        <f t="shared" si="75"/>
        <v>1315</v>
      </c>
    </row>
    <row r="2301" spans="1:15" x14ac:dyDescent="0.35">
      <c r="A2301" t="s">
        <v>26</v>
      </c>
      <c r="B2301" t="s">
        <v>32</v>
      </c>
      <c r="C2301" t="s">
        <v>20</v>
      </c>
      <c r="D2301" t="s">
        <v>21</v>
      </c>
      <c r="E2301" t="s">
        <v>5</v>
      </c>
      <c r="G2301" t="s">
        <v>22</v>
      </c>
      <c r="H2301">
        <v>2176111</v>
      </c>
      <c r="I2301">
        <v>2177568</v>
      </c>
      <c r="J2301" t="s">
        <v>30</v>
      </c>
      <c r="K2301" t="s">
        <v>5246</v>
      </c>
      <c r="L2301" t="s">
        <v>5245</v>
      </c>
      <c r="M2301">
        <f>IF(ABS(I2301-H2302)&lt;=100,M2300,M2300+1)</f>
        <v>1315</v>
      </c>
      <c r="N2301">
        <f t="shared" si="74"/>
        <v>1315</v>
      </c>
      <c r="O2301">
        <f t="shared" si="75"/>
        <v>1315</v>
      </c>
    </row>
    <row r="2302" spans="1:15" x14ac:dyDescent="0.35">
      <c r="A2302" t="s">
        <v>26</v>
      </c>
      <c r="B2302" t="s">
        <v>32</v>
      </c>
      <c r="C2302" t="s">
        <v>20</v>
      </c>
      <c r="D2302" t="s">
        <v>21</v>
      </c>
      <c r="E2302" t="s">
        <v>5</v>
      </c>
      <c r="G2302" t="s">
        <v>22</v>
      </c>
      <c r="H2302">
        <v>2177565</v>
      </c>
      <c r="I2302">
        <v>2178398</v>
      </c>
      <c r="J2302" t="s">
        <v>30</v>
      </c>
      <c r="K2302" t="s">
        <v>3107</v>
      </c>
      <c r="L2302" t="s">
        <v>5248</v>
      </c>
      <c r="M2302">
        <f>IF(ABS(I2302-H2303)&lt;=100,M2301,M2301+1)</f>
        <v>1316</v>
      </c>
      <c r="N2302">
        <f t="shared" si="74"/>
        <v>1316</v>
      </c>
      <c r="O2302">
        <f t="shared" si="75"/>
        <v>1315</v>
      </c>
    </row>
    <row r="2303" spans="1:15" x14ac:dyDescent="0.35">
      <c r="A2303" t="s">
        <v>26</v>
      </c>
      <c r="B2303" t="s">
        <v>32</v>
      </c>
      <c r="C2303" t="s">
        <v>20</v>
      </c>
      <c r="D2303" t="s">
        <v>21</v>
      </c>
      <c r="E2303" t="s">
        <v>5</v>
      </c>
      <c r="G2303" t="s">
        <v>22</v>
      </c>
      <c r="H2303">
        <v>2183460</v>
      </c>
      <c r="I2303">
        <v>2184302</v>
      </c>
      <c r="J2303" t="s">
        <v>30</v>
      </c>
      <c r="K2303" t="s">
        <v>2877</v>
      </c>
      <c r="L2303" t="s">
        <v>5259</v>
      </c>
      <c r="M2303">
        <f>IF(ABS(I2303-H2304)&lt;=100,M2302,M2302+1)</f>
        <v>1316</v>
      </c>
      <c r="N2303">
        <f t="shared" si="74"/>
        <v>1316</v>
      </c>
      <c r="O2303">
        <f t="shared" si="75"/>
        <v>1316</v>
      </c>
    </row>
    <row r="2304" spans="1:15" x14ac:dyDescent="0.35">
      <c r="A2304" t="s">
        <v>26</v>
      </c>
      <c r="B2304" t="s">
        <v>32</v>
      </c>
      <c r="C2304" t="s">
        <v>20</v>
      </c>
      <c r="D2304" t="s">
        <v>21</v>
      </c>
      <c r="E2304" t="s">
        <v>5</v>
      </c>
      <c r="G2304" t="s">
        <v>22</v>
      </c>
      <c r="H2304">
        <v>2184378</v>
      </c>
      <c r="I2304">
        <v>2185217</v>
      </c>
      <c r="J2304" t="s">
        <v>30</v>
      </c>
      <c r="K2304" t="s">
        <v>162</v>
      </c>
      <c r="L2304" t="s">
        <v>5261</v>
      </c>
      <c r="M2304">
        <f>IF(ABS(I2304-H2305)&lt;=100,M2303,M2303+1)</f>
        <v>1316</v>
      </c>
      <c r="N2304">
        <f t="shared" si="74"/>
        <v>1316</v>
      </c>
      <c r="O2304">
        <f t="shared" si="75"/>
        <v>1316</v>
      </c>
    </row>
    <row r="2305" spans="1:15" x14ac:dyDescent="0.35">
      <c r="A2305" t="s">
        <v>26</v>
      </c>
      <c r="B2305" t="s">
        <v>32</v>
      </c>
      <c r="C2305" t="s">
        <v>20</v>
      </c>
      <c r="D2305" t="s">
        <v>21</v>
      </c>
      <c r="E2305" t="s">
        <v>5</v>
      </c>
      <c r="G2305" t="s">
        <v>22</v>
      </c>
      <c r="H2305">
        <v>2185246</v>
      </c>
      <c r="I2305">
        <v>2185914</v>
      </c>
      <c r="J2305" t="s">
        <v>30</v>
      </c>
      <c r="K2305" t="s">
        <v>5264</v>
      </c>
      <c r="L2305" t="s">
        <v>5263</v>
      </c>
      <c r="M2305">
        <f>IF(ABS(I2305-H2306)&lt;=100,M2304,M2304+1)</f>
        <v>1316</v>
      </c>
      <c r="N2305">
        <f t="shared" si="74"/>
        <v>1316</v>
      </c>
      <c r="O2305">
        <f t="shared" si="75"/>
        <v>1316</v>
      </c>
    </row>
    <row r="2306" spans="1:15" x14ac:dyDescent="0.35">
      <c r="A2306" t="s">
        <v>26</v>
      </c>
      <c r="B2306" t="s">
        <v>32</v>
      </c>
      <c r="C2306" t="s">
        <v>20</v>
      </c>
      <c r="D2306" t="s">
        <v>21</v>
      </c>
      <c r="E2306" t="s">
        <v>5</v>
      </c>
      <c r="G2306" t="s">
        <v>22</v>
      </c>
      <c r="H2306">
        <v>2185927</v>
      </c>
      <c r="I2306">
        <v>2186649</v>
      </c>
      <c r="J2306" t="s">
        <v>30</v>
      </c>
      <c r="K2306" t="s">
        <v>5267</v>
      </c>
      <c r="L2306" t="s">
        <v>5266</v>
      </c>
      <c r="M2306">
        <f>IF(ABS(I2306-H2307)&lt;=100,M2305,M2305+1)</f>
        <v>1317</v>
      </c>
      <c r="N2306" t="str">
        <f t="shared" ref="N2306:N2369" si="76">IF(COUNTIF(M$1:M$3238,M2306)=1,"0",M2306)</f>
        <v>0</v>
      </c>
      <c r="O2306">
        <f t="shared" si="75"/>
        <v>1316</v>
      </c>
    </row>
    <row r="2307" spans="1:15" x14ac:dyDescent="0.35">
      <c r="A2307" t="s">
        <v>26</v>
      </c>
      <c r="B2307" t="s">
        <v>32</v>
      </c>
      <c r="C2307" t="s">
        <v>20</v>
      </c>
      <c r="D2307" t="s">
        <v>21</v>
      </c>
      <c r="E2307" t="s">
        <v>5</v>
      </c>
      <c r="G2307" t="s">
        <v>22</v>
      </c>
      <c r="H2307">
        <v>2186800</v>
      </c>
      <c r="I2307">
        <v>2187216</v>
      </c>
      <c r="J2307" t="s">
        <v>30</v>
      </c>
      <c r="K2307" t="s">
        <v>28</v>
      </c>
      <c r="L2307" t="s">
        <v>5269</v>
      </c>
      <c r="M2307">
        <f>IF(ABS(I2307-H2308)&lt;=100,M2306,M2306+1)</f>
        <v>1318</v>
      </c>
      <c r="N2307" t="str">
        <f t="shared" si="76"/>
        <v>0</v>
      </c>
      <c r="O2307">
        <f t="shared" ref="O2307:O2370" si="77">M2306</f>
        <v>1317</v>
      </c>
    </row>
    <row r="2308" spans="1:15" x14ac:dyDescent="0.35">
      <c r="A2308" t="s">
        <v>26</v>
      </c>
      <c r="B2308" t="s">
        <v>32</v>
      </c>
      <c r="C2308" t="s">
        <v>20</v>
      </c>
      <c r="D2308" t="s">
        <v>21</v>
      </c>
      <c r="E2308" t="s">
        <v>5</v>
      </c>
      <c r="G2308" t="s">
        <v>22</v>
      </c>
      <c r="H2308">
        <v>2187420</v>
      </c>
      <c r="I2308">
        <v>2187956</v>
      </c>
      <c r="J2308" t="s">
        <v>30</v>
      </c>
      <c r="K2308" t="s">
        <v>184</v>
      </c>
      <c r="L2308" t="s">
        <v>5271</v>
      </c>
      <c r="M2308">
        <f>IF(ABS(I2308-H2309)&lt;=100,M2307,M2307+1)</f>
        <v>1319</v>
      </c>
      <c r="N2308">
        <f t="shared" si="76"/>
        <v>1319</v>
      </c>
      <c r="O2308">
        <f t="shared" si="77"/>
        <v>1318</v>
      </c>
    </row>
    <row r="2309" spans="1:15" x14ac:dyDescent="0.35">
      <c r="A2309" t="s">
        <v>26</v>
      </c>
      <c r="B2309" t="s">
        <v>32</v>
      </c>
      <c r="C2309" t="s">
        <v>20</v>
      </c>
      <c r="D2309" t="s">
        <v>21</v>
      </c>
      <c r="E2309" t="s">
        <v>5</v>
      </c>
      <c r="G2309" t="s">
        <v>22</v>
      </c>
      <c r="H2309">
        <v>2188207</v>
      </c>
      <c r="I2309">
        <v>2189100</v>
      </c>
      <c r="J2309" t="s">
        <v>30</v>
      </c>
      <c r="K2309" t="s">
        <v>1183</v>
      </c>
      <c r="L2309" t="s">
        <v>5273</v>
      </c>
      <c r="M2309">
        <f>IF(ABS(I2309-H2310)&lt;=100,M2308,M2308+1)</f>
        <v>1319</v>
      </c>
      <c r="N2309">
        <f t="shared" si="76"/>
        <v>1319</v>
      </c>
      <c r="O2309">
        <f t="shared" si="77"/>
        <v>1319</v>
      </c>
    </row>
    <row r="2310" spans="1:15" x14ac:dyDescent="0.35">
      <c r="A2310" t="s">
        <v>26</v>
      </c>
      <c r="B2310" t="s">
        <v>32</v>
      </c>
      <c r="C2310" t="s">
        <v>20</v>
      </c>
      <c r="D2310" t="s">
        <v>21</v>
      </c>
      <c r="E2310" t="s">
        <v>5</v>
      </c>
      <c r="G2310" t="s">
        <v>22</v>
      </c>
      <c r="H2310">
        <v>2189100</v>
      </c>
      <c r="I2310">
        <v>2190080</v>
      </c>
      <c r="J2310" t="s">
        <v>30</v>
      </c>
      <c r="K2310" t="s">
        <v>5276</v>
      </c>
      <c r="L2310" t="s">
        <v>5275</v>
      </c>
      <c r="M2310">
        <f>IF(ABS(I2310-H2311)&lt;=100,M2309,M2309+1)</f>
        <v>1319</v>
      </c>
      <c r="N2310">
        <f t="shared" si="76"/>
        <v>1319</v>
      </c>
      <c r="O2310">
        <f t="shared" si="77"/>
        <v>1319</v>
      </c>
    </row>
    <row r="2311" spans="1:15" x14ac:dyDescent="0.35">
      <c r="A2311" t="s">
        <v>26</v>
      </c>
      <c r="B2311" t="s">
        <v>32</v>
      </c>
      <c r="C2311" t="s">
        <v>20</v>
      </c>
      <c r="D2311" t="s">
        <v>21</v>
      </c>
      <c r="E2311" t="s">
        <v>5</v>
      </c>
      <c r="G2311" t="s">
        <v>22</v>
      </c>
      <c r="H2311">
        <v>2190104</v>
      </c>
      <c r="I2311">
        <v>2190571</v>
      </c>
      <c r="J2311" t="s">
        <v>30</v>
      </c>
      <c r="K2311" t="s">
        <v>1658</v>
      </c>
      <c r="L2311" t="s">
        <v>5278</v>
      </c>
      <c r="M2311">
        <f>IF(ABS(I2311-H2312)&lt;=100,M2310,M2310+1)</f>
        <v>1319</v>
      </c>
      <c r="N2311">
        <f t="shared" si="76"/>
        <v>1319</v>
      </c>
      <c r="O2311">
        <f t="shared" si="77"/>
        <v>1319</v>
      </c>
    </row>
    <row r="2312" spans="1:15" x14ac:dyDescent="0.35">
      <c r="A2312" t="s">
        <v>26</v>
      </c>
      <c r="B2312" t="s">
        <v>32</v>
      </c>
      <c r="C2312" t="s">
        <v>20</v>
      </c>
      <c r="D2312" t="s">
        <v>21</v>
      </c>
      <c r="E2312" t="s">
        <v>5</v>
      </c>
      <c r="G2312" t="s">
        <v>22</v>
      </c>
      <c r="H2312">
        <v>2190604</v>
      </c>
      <c r="I2312">
        <v>2191797</v>
      </c>
      <c r="J2312" t="s">
        <v>30</v>
      </c>
      <c r="K2312" t="s">
        <v>1872</v>
      </c>
      <c r="L2312" t="s">
        <v>5280</v>
      </c>
      <c r="M2312">
        <f>IF(ABS(I2312-H2313)&lt;=100,M2311,M2311+1)</f>
        <v>1319</v>
      </c>
      <c r="N2312">
        <f t="shared" si="76"/>
        <v>1319</v>
      </c>
      <c r="O2312">
        <f t="shared" si="77"/>
        <v>1319</v>
      </c>
    </row>
    <row r="2313" spans="1:15" x14ac:dyDescent="0.35">
      <c r="A2313" t="s">
        <v>26</v>
      </c>
      <c r="B2313" t="s">
        <v>32</v>
      </c>
      <c r="C2313" t="s">
        <v>20</v>
      </c>
      <c r="D2313" t="s">
        <v>21</v>
      </c>
      <c r="E2313" t="s">
        <v>5</v>
      </c>
      <c r="G2313" t="s">
        <v>22</v>
      </c>
      <c r="H2313">
        <v>2191794</v>
      </c>
      <c r="I2313">
        <v>2192630</v>
      </c>
      <c r="J2313" t="s">
        <v>30</v>
      </c>
      <c r="K2313" t="s">
        <v>3218</v>
      </c>
      <c r="L2313" t="s">
        <v>5282</v>
      </c>
      <c r="M2313">
        <f>IF(ABS(I2313-H2314)&lt;=100,M2312,M2312+1)</f>
        <v>1319</v>
      </c>
      <c r="N2313">
        <f t="shared" si="76"/>
        <v>1319</v>
      </c>
      <c r="O2313">
        <f t="shared" si="77"/>
        <v>1319</v>
      </c>
    </row>
    <row r="2314" spans="1:15" x14ac:dyDescent="0.35">
      <c r="A2314" t="s">
        <v>26</v>
      </c>
      <c r="B2314" t="s">
        <v>32</v>
      </c>
      <c r="C2314" t="s">
        <v>20</v>
      </c>
      <c r="D2314" t="s">
        <v>21</v>
      </c>
      <c r="E2314" t="s">
        <v>5</v>
      </c>
      <c r="G2314" t="s">
        <v>22</v>
      </c>
      <c r="H2314">
        <v>2192646</v>
      </c>
      <c r="I2314">
        <v>2193515</v>
      </c>
      <c r="J2314" t="s">
        <v>30</v>
      </c>
      <c r="K2314" t="s">
        <v>3215</v>
      </c>
      <c r="L2314" t="s">
        <v>5284</v>
      </c>
      <c r="M2314">
        <f>IF(ABS(I2314-H2315)&lt;=100,M2313,M2313+1)</f>
        <v>1319</v>
      </c>
      <c r="N2314">
        <f t="shared" si="76"/>
        <v>1319</v>
      </c>
      <c r="O2314">
        <f t="shared" si="77"/>
        <v>1319</v>
      </c>
    </row>
    <row r="2315" spans="1:15" x14ac:dyDescent="0.35">
      <c r="A2315" t="s">
        <v>26</v>
      </c>
      <c r="B2315" t="s">
        <v>32</v>
      </c>
      <c r="C2315" t="s">
        <v>20</v>
      </c>
      <c r="D2315" t="s">
        <v>21</v>
      </c>
      <c r="E2315" t="s">
        <v>5</v>
      </c>
      <c r="G2315" t="s">
        <v>22</v>
      </c>
      <c r="H2315">
        <v>2193611</v>
      </c>
      <c r="I2315">
        <v>2193910</v>
      </c>
      <c r="J2315" t="s">
        <v>30</v>
      </c>
      <c r="K2315" t="s">
        <v>28</v>
      </c>
      <c r="L2315" t="s">
        <v>5286</v>
      </c>
      <c r="M2315">
        <f>IF(ABS(I2315-H2316)&lt;=100,M2314,M2314+1)</f>
        <v>1320</v>
      </c>
      <c r="N2315">
        <f t="shared" si="76"/>
        <v>1320</v>
      </c>
      <c r="O2315">
        <f t="shared" si="77"/>
        <v>1319</v>
      </c>
    </row>
    <row r="2316" spans="1:15" x14ac:dyDescent="0.35">
      <c r="A2316" t="s">
        <v>26</v>
      </c>
      <c r="B2316" t="s">
        <v>32</v>
      </c>
      <c r="C2316" t="s">
        <v>20</v>
      </c>
      <c r="D2316" t="s">
        <v>21</v>
      </c>
      <c r="E2316" t="s">
        <v>5</v>
      </c>
      <c r="G2316" t="s">
        <v>22</v>
      </c>
      <c r="H2316">
        <v>2195664</v>
      </c>
      <c r="I2316">
        <v>2197184</v>
      </c>
      <c r="J2316" t="s">
        <v>30</v>
      </c>
      <c r="K2316" t="s">
        <v>2217</v>
      </c>
      <c r="L2316" t="s">
        <v>5293</v>
      </c>
      <c r="M2316">
        <f>IF(ABS(I2316-H2317)&lt;=100,M2315,M2315+1)</f>
        <v>1320</v>
      </c>
      <c r="N2316">
        <f t="shared" si="76"/>
        <v>1320</v>
      </c>
      <c r="O2316">
        <f t="shared" si="77"/>
        <v>1320</v>
      </c>
    </row>
    <row r="2317" spans="1:15" x14ac:dyDescent="0.35">
      <c r="A2317" t="s">
        <v>26</v>
      </c>
      <c r="B2317" t="s">
        <v>32</v>
      </c>
      <c r="C2317" t="s">
        <v>20</v>
      </c>
      <c r="D2317" t="s">
        <v>21</v>
      </c>
      <c r="E2317" t="s">
        <v>5</v>
      </c>
      <c r="G2317" t="s">
        <v>22</v>
      </c>
      <c r="H2317">
        <v>2197237</v>
      </c>
      <c r="I2317">
        <v>2197599</v>
      </c>
      <c r="J2317" t="s">
        <v>30</v>
      </c>
      <c r="K2317" t="s">
        <v>5296</v>
      </c>
      <c r="L2317" t="s">
        <v>5295</v>
      </c>
      <c r="M2317">
        <f>IF(ABS(I2317-H2318)&lt;=100,M2316,M2316+1)</f>
        <v>1321</v>
      </c>
      <c r="N2317">
        <f t="shared" si="76"/>
        <v>1321</v>
      </c>
      <c r="O2317">
        <f t="shared" si="77"/>
        <v>1320</v>
      </c>
    </row>
    <row r="2318" spans="1:15" x14ac:dyDescent="0.35">
      <c r="A2318" t="s">
        <v>26</v>
      </c>
      <c r="B2318" t="s">
        <v>32</v>
      </c>
      <c r="C2318" t="s">
        <v>20</v>
      </c>
      <c r="D2318" t="s">
        <v>21</v>
      </c>
      <c r="E2318" t="s">
        <v>5</v>
      </c>
      <c r="G2318" t="s">
        <v>22</v>
      </c>
      <c r="H2318">
        <v>2198005</v>
      </c>
      <c r="I2318">
        <v>2198193</v>
      </c>
      <c r="J2318" t="s">
        <v>30</v>
      </c>
      <c r="K2318" t="s">
        <v>28</v>
      </c>
      <c r="L2318" t="s">
        <v>5298</v>
      </c>
      <c r="M2318">
        <f>IF(ABS(I2318-H2319)&lt;=100,M2317,M2317+1)</f>
        <v>1321</v>
      </c>
      <c r="N2318">
        <f t="shared" si="76"/>
        <v>1321</v>
      </c>
      <c r="O2318">
        <f t="shared" si="77"/>
        <v>1321</v>
      </c>
    </row>
    <row r="2319" spans="1:15" x14ac:dyDescent="0.35">
      <c r="A2319" t="s">
        <v>26</v>
      </c>
      <c r="B2319" t="s">
        <v>32</v>
      </c>
      <c r="C2319" t="s">
        <v>20</v>
      </c>
      <c r="D2319" t="s">
        <v>21</v>
      </c>
      <c r="E2319" t="s">
        <v>5</v>
      </c>
      <c r="G2319" t="s">
        <v>22</v>
      </c>
      <c r="H2319">
        <v>2198186</v>
      </c>
      <c r="I2319">
        <v>2198776</v>
      </c>
      <c r="J2319" t="s">
        <v>30</v>
      </c>
      <c r="K2319" t="s">
        <v>5301</v>
      </c>
      <c r="L2319" t="s">
        <v>5300</v>
      </c>
      <c r="M2319">
        <f>IF(ABS(I2319-H2320)&lt;=100,M2318,M2318+1)</f>
        <v>1322</v>
      </c>
      <c r="N2319" t="str">
        <f t="shared" si="76"/>
        <v>0</v>
      </c>
      <c r="O2319">
        <f t="shared" si="77"/>
        <v>1321</v>
      </c>
    </row>
    <row r="2320" spans="1:15" x14ac:dyDescent="0.35">
      <c r="A2320" t="s">
        <v>26</v>
      </c>
      <c r="B2320" t="s">
        <v>32</v>
      </c>
      <c r="C2320" t="s">
        <v>20</v>
      </c>
      <c r="D2320" t="s">
        <v>21</v>
      </c>
      <c r="E2320" t="s">
        <v>5</v>
      </c>
      <c r="G2320" t="s">
        <v>22</v>
      </c>
      <c r="H2320">
        <v>2199716</v>
      </c>
      <c r="I2320">
        <v>2200195</v>
      </c>
      <c r="J2320" t="s">
        <v>30</v>
      </c>
      <c r="K2320" t="s">
        <v>4788</v>
      </c>
      <c r="L2320" t="s">
        <v>5306</v>
      </c>
      <c r="M2320">
        <f>IF(ABS(I2320-H2321)&lt;=100,M2319,M2319+1)</f>
        <v>1323</v>
      </c>
      <c r="N2320" t="str">
        <f t="shared" si="76"/>
        <v>0</v>
      </c>
      <c r="O2320">
        <f t="shared" si="77"/>
        <v>1322</v>
      </c>
    </row>
    <row r="2321" spans="1:15" x14ac:dyDescent="0.35">
      <c r="A2321" t="s">
        <v>26</v>
      </c>
      <c r="B2321" t="s">
        <v>32</v>
      </c>
      <c r="C2321" t="s">
        <v>20</v>
      </c>
      <c r="D2321" t="s">
        <v>21</v>
      </c>
      <c r="E2321" t="s">
        <v>5</v>
      </c>
      <c r="G2321" t="s">
        <v>22</v>
      </c>
      <c r="H2321">
        <v>2202462</v>
      </c>
      <c r="I2321">
        <v>2202995</v>
      </c>
      <c r="J2321" t="s">
        <v>30</v>
      </c>
      <c r="K2321" t="s">
        <v>5313</v>
      </c>
      <c r="L2321" t="s">
        <v>5312</v>
      </c>
      <c r="M2321">
        <f>IF(ABS(I2321-H2322)&lt;=100,M2320,M2320+1)</f>
        <v>1324</v>
      </c>
      <c r="N2321" t="str">
        <f t="shared" si="76"/>
        <v>0</v>
      </c>
      <c r="O2321">
        <f t="shared" si="77"/>
        <v>1323</v>
      </c>
    </row>
    <row r="2322" spans="1:15" x14ac:dyDescent="0.35">
      <c r="A2322" t="s">
        <v>26</v>
      </c>
      <c r="B2322" t="s">
        <v>32</v>
      </c>
      <c r="C2322" t="s">
        <v>20</v>
      </c>
      <c r="D2322" t="s">
        <v>21</v>
      </c>
      <c r="E2322" t="s">
        <v>5</v>
      </c>
      <c r="G2322" t="s">
        <v>22</v>
      </c>
      <c r="H2322">
        <v>2204311</v>
      </c>
      <c r="I2322">
        <v>2205099</v>
      </c>
      <c r="J2322" t="s">
        <v>30</v>
      </c>
      <c r="K2322" t="s">
        <v>3104</v>
      </c>
      <c r="L2322" t="s">
        <v>5318</v>
      </c>
      <c r="M2322">
        <f>IF(ABS(I2322-H2323)&lt;=100,M2321,M2321+1)</f>
        <v>1325</v>
      </c>
      <c r="N2322">
        <f t="shared" si="76"/>
        <v>1325</v>
      </c>
      <c r="O2322">
        <f t="shared" si="77"/>
        <v>1324</v>
      </c>
    </row>
    <row r="2323" spans="1:15" x14ac:dyDescent="0.35">
      <c r="A2323" t="s">
        <v>26</v>
      </c>
      <c r="B2323" t="s">
        <v>32</v>
      </c>
      <c r="C2323" t="s">
        <v>20</v>
      </c>
      <c r="D2323" t="s">
        <v>21</v>
      </c>
      <c r="E2323" t="s">
        <v>5</v>
      </c>
      <c r="G2323" t="s">
        <v>22</v>
      </c>
      <c r="H2323">
        <v>2205321</v>
      </c>
      <c r="I2323">
        <v>2206334</v>
      </c>
      <c r="J2323" t="s">
        <v>30</v>
      </c>
      <c r="K2323" t="s">
        <v>1641</v>
      </c>
      <c r="L2323" t="s">
        <v>5320</v>
      </c>
      <c r="M2323">
        <f>IF(ABS(I2323-H2324)&lt;=100,M2322,M2322+1)</f>
        <v>1325</v>
      </c>
      <c r="N2323">
        <f t="shared" si="76"/>
        <v>1325</v>
      </c>
      <c r="O2323">
        <f t="shared" si="77"/>
        <v>1325</v>
      </c>
    </row>
    <row r="2324" spans="1:15" x14ac:dyDescent="0.35">
      <c r="A2324" t="s">
        <v>26</v>
      </c>
      <c r="B2324" t="s">
        <v>32</v>
      </c>
      <c r="C2324" t="s">
        <v>20</v>
      </c>
      <c r="D2324" t="s">
        <v>21</v>
      </c>
      <c r="E2324" t="s">
        <v>5</v>
      </c>
      <c r="G2324" t="s">
        <v>22</v>
      </c>
      <c r="H2324">
        <v>2206324</v>
      </c>
      <c r="I2324">
        <v>2206995</v>
      </c>
      <c r="J2324" t="s">
        <v>30</v>
      </c>
      <c r="K2324" t="s">
        <v>1638</v>
      </c>
      <c r="L2324" t="s">
        <v>5322</v>
      </c>
      <c r="M2324">
        <f>IF(ABS(I2324-H2325)&lt;=100,M2323,M2323+1)</f>
        <v>1325</v>
      </c>
      <c r="N2324">
        <f t="shared" si="76"/>
        <v>1325</v>
      </c>
      <c r="O2324">
        <f t="shared" si="77"/>
        <v>1325</v>
      </c>
    </row>
    <row r="2325" spans="1:15" x14ac:dyDescent="0.35">
      <c r="A2325" t="s">
        <v>26</v>
      </c>
      <c r="B2325" t="s">
        <v>32</v>
      </c>
      <c r="C2325" t="s">
        <v>20</v>
      </c>
      <c r="D2325" t="s">
        <v>21</v>
      </c>
      <c r="E2325" t="s">
        <v>5</v>
      </c>
      <c r="G2325" t="s">
        <v>22</v>
      </c>
      <c r="H2325">
        <v>2207008</v>
      </c>
      <c r="I2325">
        <v>2207829</v>
      </c>
      <c r="J2325" t="s">
        <v>30</v>
      </c>
      <c r="K2325" t="s">
        <v>28</v>
      </c>
      <c r="L2325" t="s">
        <v>5324</v>
      </c>
      <c r="M2325">
        <f>IF(ABS(I2325-H2326)&lt;=100,M2324,M2324+1)</f>
        <v>1326</v>
      </c>
      <c r="N2325">
        <f t="shared" si="76"/>
        <v>1326</v>
      </c>
      <c r="O2325">
        <f t="shared" si="77"/>
        <v>1325</v>
      </c>
    </row>
    <row r="2326" spans="1:15" x14ac:dyDescent="0.35">
      <c r="A2326" t="s">
        <v>26</v>
      </c>
      <c r="B2326" t="s">
        <v>32</v>
      </c>
      <c r="C2326" t="s">
        <v>20</v>
      </c>
      <c r="D2326" t="s">
        <v>21</v>
      </c>
      <c r="E2326" t="s">
        <v>5</v>
      </c>
      <c r="G2326" t="s">
        <v>22</v>
      </c>
      <c r="H2326">
        <v>2208686</v>
      </c>
      <c r="I2326">
        <v>2209627</v>
      </c>
      <c r="J2326" t="s">
        <v>30</v>
      </c>
      <c r="K2326" t="s">
        <v>5329</v>
      </c>
      <c r="L2326" t="s">
        <v>5328</v>
      </c>
      <c r="M2326">
        <f>IF(ABS(I2326-H2327)&lt;=100,M2325,M2325+1)</f>
        <v>1326</v>
      </c>
      <c r="N2326">
        <f t="shared" si="76"/>
        <v>1326</v>
      </c>
      <c r="O2326">
        <f t="shared" si="77"/>
        <v>1326</v>
      </c>
    </row>
    <row r="2327" spans="1:15" x14ac:dyDescent="0.35">
      <c r="A2327" t="s">
        <v>26</v>
      </c>
      <c r="B2327" t="s">
        <v>32</v>
      </c>
      <c r="C2327" t="s">
        <v>20</v>
      </c>
      <c r="D2327" t="s">
        <v>21</v>
      </c>
      <c r="E2327" t="s">
        <v>5</v>
      </c>
      <c r="G2327" t="s">
        <v>22</v>
      </c>
      <c r="H2327">
        <v>2209642</v>
      </c>
      <c r="I2327">
        <v>2210091</v>
      </c>
      <c r="J2327" t="s">
        <v>30</v>
      </c>
      <c r="K2327" t="s">
        <v>28</v>
      </c>
      <c r="L2327" t="s">
        <v>5331</v>
      </c>
      <c r="M2327">
        <f>IF(ABS(I2327-H2328)&lt;=100,M2326,M2326+1)</f>
        <v>1327</v>
      </c>
      <c r="N2327" t="str">
        <f t="shared" si="76"/>
        <v>0</v>
      </c>
      <c r="O2327">
        <f t="shared" si="77"/>
        <v>1326</v>
      </c>
    </row>
    <row r="2328" spans="1:15" x14ac:dyDescent="0.35">
      <c r="A2328" t="s">
        <v>26</v>
      </c>
      <c r="B2328" t="s">
        <v>32</v>
      </c>
      <c r="C2328" t="s">
        <v>20</v>
      </c>
      <c r="D2328" t="s">
        <v>21</v>
      </c>
      <c r="E2328" t="s">
        <v>5</v>
      </c>
      <c r="G2328" t="s">
        <v>22</v>
      </c>
      <c r="H2328">
        <v>2210261</v>
      </c>
      <c r="I2328">
        <v>2210644</v>
      </c>
      <c r="J2328" t="s">
        <v>30</v>
      </c>
      <c r="K2328" t="s">
        <v>28</v>
      </c>
      <c r="L2328" t="s">
        <v>5333</v>
      </c>
      <c r="M2328">
        <f>IF(ABS(I2328-H2329)&lt;=100,M2327,M2327+1)</f>
        <v>1328</v>
      </c>
      <c r="N2328" t="str">
        <f t="shared" si="76"/>
        <v>0</v>
      </c>
      <c r="O2328">
        <f t="shared" si="77"/>
        <v>1327</v>
      </c>
    </row>
    <row r="2329" spans="1:15" x14ac:dyDescent="0.35">
      <c r="A2329" t="s">
        <v>26</v>
      </c>
      <c r="B2329" t="s">
        <v>32</v>
      </c>
      <c r="C2329" t="s">
        <v>20</v>
      </c>
      <c r="D2329" t="s">
        <v>21</v>
      </c>
      <c r="E2329" t="s">
        <v>5</v>
      </c>
      <c r="G2329" t="s">
        <v>22</v>
      </c>
      <c r="H2329">
        <v>2210789</v>
      </c>
      <c r="I2329">
        <v>2211049</v>
      </c>
      <c r="J2329" t="s">
        <v>30</v>
      </c>
      <c r="K2329" t="s">
        <v>2779</v>
      </c>
      <c r="L2329" t="s">
        <v>5335</v>
      </c>
      <c r="M2329">
        <f>IF(ABS(I2329-H2330)&lt;=100,M2328,M2328+1)</f>
        <v>1329</v>
      </c>
      <c r="N2329">
        <f t="shared" si="76"/>
        <v>1329</v>
      </c>
      <c r="O2329">
        <f t="shared" si="77"/>
        <v>1328</v>
      </c>
    </row>
    <row r="2330" spans="1:15" x14ac:dyDescent="0.35">
      <c r="A2330" t="s">
        <v>26</v>
      </c>
      <c r="B2330" t="s">
        <v>32</v>
      </c>
      <c r="C2330" t="s">
        <v>20</v>
      </c>
      <c r="D2330" t="s">
        <v>21</v>
      </c>
      <c r="E2330" t="s">
        <v>5</v>
      </c>
      <c r="G2330" t="s">
        <v>22</v>
      </c>
      <c r="H2330">
        <v>2211190</v>
      </c>
      <c r="I2330">
        <v>2211672</v>
      </c>
      <c r="J2330" t="s">
        <v>30</v>
      </c>
      <c r="K2330" t="s">
        <v>28</v>
      </c>
      <c r="L2330" t="s">
        <v>5337</v>
      </c>
      <c r="M2330">
        <f>IF(ABS(I2330-H2331)&lt;=100,M2329,M2329+1)</f>
        <v>1329</v>
      </c>
      <c r="N2330">
        <f t="shared" si="76"/>
        <v>1329</v>
      </c>
      <c r="O2330">
        <f t="shared" si="77"/>
        <v>1329</v>
      </c>
    </row>
    <row r="2331" spans="1:15" x14ac:dyDescent="0.35">
      <c r="A2331" t="s">
        <v>26</v>
      </c>
      <c r="B2331" t="s">
        <v>32</v>
      </c>
      <c r="C2331" t="s">
        <v>20</v>
      </c>
      <c r="D2331" t="s">
        <v>21</v>
      </c>
      <c r="E2331" t="s">
        <v>5</v>
      </c>
      <c r="G2331" t="s">
        <v>22</v>
      </c>
      <c r="H2331">
        <v>2211702</v>
      </c>
      <c r="I2331">
        <v>2212067</v>
      </c>
      <c r="J2331" t="s">
        <v>30</v>
      </c>
      <c r="K2331" t="s">
        <v>5340</v>
      </c>
      <c r="L2331" t="s">
        <v>5339</v>
      </c>
      <c r="M2331">
        <f>IF(ABS(I2331-H2332)&lt;=100,M2330,M2330+1)</f>
        <v>1329</v>
      </c>
      <c r="N2331">
        <f t="shared" si="76"/>
        <v>1329</v>
      </c>
      <c r="O2331">
        <f t="shared" si="77"/>
        <v>1329</v>
      </c>
    </row>
    <row r="2332" spans="1:15" x14ac:dyDescent="0.35">
      <c r="A2332" t="s">
        <v>26</v>
      </c>
      <c r="B2332" t="s">
        <v>32</v>
      </c>
      <c r="C2332" t="s">
        <v>20</v>
      </c>
      <c r="D2332" t="s">
        <v>21</v>
      </c>
      <c r="E2332" t="s">
        <v>5</v>
      </c>
      <c r="G2332" t="s">
        <v>22</v>
      </c>
      <c r="H2332">
        <v>2212082</v>
      </c>
      <c r="I2332">
        <v>2212378</v>
      </c>
      <c r="J2332" t="s">
        <v>30</v>
      </c>
      <c r="K2332" t="s">
        <v>5340</v>
      </c>
      <c r="L2332" t="s">
        <v>5342</v>
      </c>
      <c r="M2332">
        <f>IF(ABS(I2332-H2333)&lt;=100,M2331,M2331+1)</f>
        <v>1329</v>
      </c>
      <c r="N2332">
        <f t="shared" si="76"/>
        <v>1329</v>
      </c>
      <c r="O2332">
        <f t="shared" si="77"/>
        <v>1329</v>
      </c>
    </row>
    <row r="2333" spans="1:15" x14ac:dyDescent="0.35">
      <c r="A2333" t="s">
        <v>26</v>
      </c>
      <c r="B2333" t="s">
        <v>32</v>
      </c>
      <c r="C2333" t="s">
        <v>20</v>
      </c>
      <c r="D2333" t="s">
        <v>21</v>
      </c>
      <c r="E2333" t="s">
        <v>5</v>
      </c>
      <c r="G2333" t="s">
        <v>22</v>
      </c>
      <c r="H2333">
        <v>2212421</v>
      </c>
      <c r="I2333">
        <v>2212978</v>
      </c>
      <c r="J2333" t="s">
        <v>30</v>
      </c>
      <c r="K2333" t="s">
        <v>28</v>
      </c>
      <c r="L2333" t="s">
        <v>5344</v>
      </c>
      <c r="M2333">
        <f>IF(ABS(I2333-H2334)&lt;=100,M2332,M2332+1)</f>
        <v>1329</v>
      </c>
      <c r="N2333">
        <f t="shared" si="76"/>
        <v>1329</v>
      </c>
      <c r="O2333">
        <f t="shared" si="77"/>
        <v>1329</v>
      </c>
    </row>
    <row r="2334" spans="1:15" x14ac:dyDescent="0.35">
      <c r="A2334" t="s">
        <v>26</v>
      </c>
      <c r="B2334" t="s">
        <v>32</v>
      </c>
      <c r="C2334" t="s">
        <v>20</v>
      </c>
      <c r="D2334" t="s">
        <v>21</v>
      </c>
      <c r="E2334" t="s">
        <v>5</v>
      </c>
      <c r="G2334" t="s">
        <v>22</v>
      </c>
      <c r="H2334">
        <v>2213018</v>
      </c>
      <c r="I2334">
        <v>2214142</v>
      </c>
      <c r="J2334" t="s">
        <v>30</v>
      </c>
      <c r="K2334" t="s">
        <v>28</v>
      </c>
      <c r="L2334" t="s">
        <v>5346</v>
      </c>
      <c r="M2334">
        <f>IF(ABS(I2334-H2335)&lt;=100,M2333,M2333+1)</f>
        <v>1329</v>
      </c>
      <c r="N2334">
        <f t="shared" si="76"/>
        <v>1329</v>
      </c>
      <c r="O2334">
        <f t="shared" si="77"/>
        <v>1329</v>
      </c>
    </row>
    <row r="2335" spans="1:15" x14ac:dyDescent="0.35">
      <c r="A2335" t="s">
        <v>26</v>
      </c>
      <c r="B2335" t="s">
        <v>32</v>
      </c>
      <c r="C2335" t="s">
        <v>20</v>
      </c>
      <c r="D2335" t="s">
        <v>21</v>
      </c>
      <c r="E2335" t="s">
        <v>5</v>
      </c>
      <c r="G2335" t="s">
        <v>22</v>
      </c>
      <c r="H2335">
        <v>2214186</v>
      </c>
      <c r="I2335">
        <v>2214413</v>
      </c>
      <c r="J2335" t="s">
        <v>30</v>
      </c>
      <c r="K2335" t="s">
        <v>28</v>
      </c>
      <c r="L2335" t="s">
        <v>5348</v>
      </c>
      <c r="M2335">
        <f>IF(ABS(I2335-H2336)&lt;=100,M2334,M2334+1)</f>
        <v>1329</v>
      </c>
      <c r="N2335">
        <f t="shared" si="76"/>
        <v>1329</v>
      </c>
      <c r="O2335">
        <f t="shared" si="77"/>
        <v>1329</v>
      </c>
    </row>
    <row r="2336" spans="1:15" x14ac:dyDescent="0.35">
      <c r="A2336" t="s">
        <v>26</v>
      </c>
      <c r="B2336" t="s">
        <v>32</v>
      </c>
      <c r="C2336" t="s">
        <v>20</v>
      </c>
      <c r="D2336" t="s">
        <v>21</v>
      </c>
      <c r="E2336" t="s">
        <v>5</v>
      </c>
      <c r="G2336" t="s">
        <v>22</v>
      </c>
      <c r="H2336">
        <v>2214472</v>
      </c>
      <c r="I2336">
        <v>2215248</v>
      </c>
      <c r="J2336" t="s">
        <v>30</v>
      </c>
      <c r="K2336" t="s">
        <v>28</v>
      </c>
      <c r="L2336" t="s">
        <v>5350</v>
      </c>
      <c r="M2336">
        <f>IF(ABS(I2336-H2337)&lt;=100,M2335,M2335+1)</f>
        <v>1330</v>
      </c>
      <c r="N2336" t="str">
        <f t="shared" si="76"/>
        <v>0</v>
      </c>
      <c r="O2336">
        <f t="shared" si="77"/>
        <v>1329</v>
      </c>
    </row>
    <row r="2337" spans="1:15" x14ac:dyDescent="0.35">
      <c r="A2337" t="s">
        <v>26</v>
      </c>
      <c r="B2337" t="s">
        <v>32</v>
      </c>
      <c r="C2337" t="s">
        <v>20</v>
      </c>
      <c r="D2337" t="s">
        <v>21</v>
      </c>
      <c r="E2337" t="s">
        <v>5</v>
      </c>
      <c r="G2337" t="s">
        <v>22</v>
      </c>
      <c r="H2337">
        <v>2216103</v>
      </c>
      <c r="I2337">
        <v>2218211</v>
      </c>
      <c r="J2337" t="s">
        <v>30</v>
      </c>
      <c r="K2337" t="s">
        <v>5355</v>
      </c>
      <c r="L2337" t="s">
        <v>5354</v>
      </c>
      <c r="M2337">
        <f>IF(ABS(I2337-H2338)&lt;=100,M2336,M2336+1)</f>
        <v>1331</v>
      </c>
      <c r="N2337" t="str">
        <f t="shared" si="76"/>
        <v>0</v>
      </c>
      <c r="O2337">
        <f t="shared" si="77"/>
        <v>1330</v>
      </c>
    </row>
    <row r="2338" spans="1:15" x14ac:dyDescent="0.35">
      <c r="A2338" t="s">
        <v>26</v>
      </c>
      <c r="B2338" t="s">
        <v>32</v>
      </c>
      <c r="C2338" t="s">
        <v>20</v>
      </c>
      <c r="D2338" t="s">
        <v>21</v>
      </c>
      <c r="E2338" t="s">
        <v>5</v>
      </c>
      <c r="G2338" t="s">
        <v>22</v>
      </c>
      <c r="H2338">
        <v>2218338</v>
      </c>
      <c r="I2338">
        <v>2219537</v>
      </c>
      <c r="J2338" t="s">
        <v>30</v>
      </c>
      <c r="K2338" t="s">
        <v>2408</v>
      </c>
      <c r="L2338" t="s">
        <v>5357</v>
      </c>
      <c r="M2338">
        <f>IF(ABS(I2338-H2339)&lt;=100,M2337,M2337+1)</f>
        <v>1332</v>
      </c>
      <c r="N2338" t="str">
        <f t="shared" si="76"/>
        <v>0</v>
      </c>
      <c r="O2338">
        <f t="shared" si="77"/>
        <v>1331</v>
      </c>
    </row>
    <row r="2339" spans="1:15" x14ac:dyDescent="0.35">
      <c r="A2339" t="s">
        <v>26</v>
      </c>
      <c r="B2339" t="s">
        <v>32</v>
      </c>
      <c r="C2339" t="s">
        <v>20</v>
      </c>
      <c r="D2339" t="s">
        <v>21</v>
      </c>
      <c r="E2339" t="s">
        <v>5</v>
      </c>
      <c r="G2339" t="s">
        <v>22</v>
      </c>
      <c r="H2339">
        <v>2219803</v>
      </c>
      <c r="I2339">
        <v>2220006</v>
      </c>
      <c r="J2339" t="s">
        <v>30</v>
      </c>
      <c r="K2339" t="s">
        <v>28</v>
      </c>
      <c r="L2339" t="s">
        <v>5359</v>
      </c>
      <c r="M2339">
        <f>IF(ABS(I2339-H2340)&lt;=100,M2338,M2338+1)</f>
        <v>1333</v>
      </c>
      <c r="N2339">
        <f t="shared" si="76"/>
        <v>1333</v>
      </c>
      <c r="O2339">
        <f t="shared" si="77"/>
        <v>1332</v>
      </c>
    </row>
    <row r="2340" spans="1:15" x14ac:dyDescent="0.35">
      <c r="A2340" t="s">
        <v>26</v>
      </c>
      <c r="B2340" t="s">
        <v>32</v>
      </c>
      <c r="C2340" t="s">
        <v>20</v>
      </c>
      <c r="D2340" t="s">
        <v>21</v>
      </c>
      <c r="E2340" t="s">
        <v>5</v>
      </c>
      <c r="G2340" t="s">
        <v>22</v>
      </c>
      <c r="H2340">
        <v>2221738</v>
      </c>
      <c r="I2340">
        <v>2222418</v>
      </c>
      <c r="J2340" t="s">
        <v>30</v>
      </c>
      <c r="K2340" t="s">
        <v>2892</v>
      </c>
      <c r="L2340" t="s">
        <v>5366</v>
      </c>
      <c r="M2340">
        <f>IF(ABS(I2340-H2341)&lt;=100,M2339,M2339+1)</f>
        <v>1333</v>
      </c>
      <c r="N2340">
        <f t="shared" si="76"/>
        <v>1333</v>
      </c>
      <c r="O2340">
        <f t="shared" si="77"/>
        <v>1333</v>
      </c>
    </row>
    <row r="2341" spans="1:15" x14ac:dyDescent="0.35">
      <c r="A2341" t="s">
        <v>26</v>
      </c>
      <c r="B2341" t="s">
        <v>32</v>
      </c>
      <c r="C2341" t="s">
        <v>20</v>
      </c>
      <c r="D2341" t="s">
        <v>21</v>
      </c>
      <c r="E2341" t="s">
        <v>5</v>
      </c>
      <c r="G2341" t="s">
        <v>22</v>
      </c>
      <c r="H2341">
        <v>2222517</v>
      </c>
      <c r="I2341">
        <v>2222711</v>
      </c>
      <c r="J2341" t="s">
        <v>30</v>
      </c>
      <c r="K2341" t="s">
        <v>5369</v>
      </c>
      <c r="L2341" t="s">
        <v>5368</v>
      </c>
      <c r="M2341">
        <f>IF(ABS(I2341-H2342)&lt;=100,M2340,M2340+1)</f>
        <v>1333</v>
      </c>
      <c r="N2341">
        <f t="shared" si="76"/>
        <v>1333</v>
      </c>
      <c r="O2341">
        <f t="shared" si="77"/>
        <v>1333</v>
      </c>
    </row>
    <row r="2342" spans="1:15" x14ac:dyDescent="0.35">
      <c r="A2342" t="s">
        <v>26</v>
      </c>
      <c r="B2342" t="s">
        <v>32</v>
      </c>
      <c r="C2342" t="s">
        <v>20</v>
      </c>
      <c r="D2342" t="s">
        <v>21</v>
      </c>
      <c r="E2342" t="s">
        <v>5</v>
      </c>
      <c r="G2342" t="s">
        <v>22</v>
      </c>
      <c r="H2342">
        <v>2222708</v>
      </c>
      <c r="I2342">
        <v>2223589</v>
      </c>
      <c r="J2342" t="s">
        <v>30</v>
      </c>
      <c r="K2342" t="s">
        <v>1872</v>
      </c>
      <c r="L2342" t="s">
        <v>5371</v>
      </c>
      <c r="M2342">
        <f>IF(ABS(I2342-H2343)&lt;=100,M2341,M2341+1)</f>
        <v>1333</v>
      </c>
      <c r="N2342">
        <f t="shared" si="76"/>
        <v>1333</v>
      </c>
      <c r="O2342">
        <f t="shared" si="77"/>
        <v>1333</v>
      </c>
    </row>
    <row r="2343" spans="1:15" x14ac:dyDescent="0.35">
      <c r="A2343" t="s">
        <v>26</v>
      </c>
      <c r="B2343" t="s">
        <v>32</v>
      </c>
      <c r="C2343" t="s">
        <v>20</v>
      </c>
      <c r="D2343" t="s">
        <v>21</v>
      </c>
      <c r="E2343" t="s">
        <v>5</v>
      </c>
      <c r="G2343" t="s">
        <v>22</v>
      </c>
      <c r="H2343">
        <v>2223586</v>
      </c>
      <c r="I2343">
        <v>2224371</v>
      </c>
      <c r="J2343" t="s">
        <v>30</v>
      </c>
      <c r="K2343" t="s">
        <v>157</v>
      </c>
      <c r="L2343" t="s">
        <v>5373</v>
      </c>
      <c r="M2343">
        <f>IF(ABS(I2343-H2344)&lt;=100,M2342,M2342+1)</f>
        <v>1333</v>
      </c>
      <c r="N2343">
        <f t="shared" si="76"/>
        <v>1333</v>
      </c>
      <c r="O2343">
        <f t="shared" si="77"/>
        <v>1333</v>
      </c>
    </row>
    <row r="2344" spans="1:15" x14ac:dyDescent="0.35">
      <c r="A2344" t="s">
        <v>26</v>
      </c>
      <c r="B2344" t="s">
        <v>32</v>
      </c>
      <c r="C2344" t="s">
        <v>20</v>
      </c>
      <c r="D2344" t="s">
        <v>21</v>
      </c>
      <c r="E2344" t="s">
        <v>5</v>
      </c>
      <c r="G2344" t="s">
        <v>22</v>
      </c>
      <c r="H2344">
        <v>2224451</v>
      </c>
      <c r="I2344">
        <v>2224837</v>
      </c>
      <c r="J2344" t="s">
        <v>30</v>
      </c>
      <c r="K2344" t="s">
        <v>28</v>
      </c>
      <c r="L2344" t="s">
        <v>5375</v>
      </c>
      <c r="M2344">
        <f>IF(ABS(I2344-H2345)&lt;=100,M2343,M2343+1)</f>
        <v>1333</v>
      </c>
      <c r="N2344">
        <f t="shared" si="76"/>
        <v>1333</v>
      </c>
      <c r="O2344">
        <f t="shared" si="77"/>
        <v>1333</v>
      </c>
    </row>
    <row r="2345" spans="1:15" x14ac:dyDescent="0.35">
      <c r="A2345" t="s">
        <v>26</v>
      </c>
      <c r="B2345" t="s">
        <v>32</v>
      </c>
      <c r="C2345" t="s">
        <v>20</v>
      </c>
      <c r="D2345" t="s">
        <v>21</v>
      </c>
      <c r="E2345" t="s">
        <v>5</v>
      </c>
      <c r="G2345" t="s">
        <v>22</v>
      </c>
      <c r="H2345">
        <v>2224899</v>
      </c>
      <c r="I2345">
        <v>2225723</v>
      </c>
      <c r="J2345" t="s">
        <v>30</v>
      </c>
      <c r="K2345" t="s">
        <v>2372</v>
      </c>
      <c r="L2345" t="s">
        <v>5377</v>
      </c>
      <c r="M2345">
        <f>IF(ABS(I2345-H2346)&lt;=100,M2344,M2344+1)</f>
        <v>1334</v>
      </c>
      <c r="N2345" t="str">
        <f t="shared" si="76"/>
        <v>0</v>
      </c>
      <c r="O2345">
        <f t="shared" si="77"/>
        <v>1333</v>
      </c>
    </row>
    <row r="2346" spans="1:15" x14ac:dyDescent="0.35">
      <c r="A2346" t="s">
        <v>26</v>
      </c>
      <c r="B2346" t="s">
        <v>32</v>
      </c>
      <c r="C2346" t="s">
        <v>20</v>
      </c>
      <c r="D2346" t="s">
        <v>21</v>
      </c>
      <c r="E2346" t="s">
        <v>5</v>
      </c>
      <c r="G2346" t="s">
        <v>22</v>
      </c>
      <c r="H2346">
        <v>2225836</v>
      </c>
      <c r="I2346">
        <v>2226324</v>
      </c>
      <c r="J2346" t="s">
        <v>30</v>
      </c>
      <c r="K2346" t="s">
        <v>213</v>
      </c>
      <c r="L2346" t="s">
        <v>5379</v>
      </c>
      <c r="M2346">
        <f>IF(ABS(I2346-H2347)&lt;=100,M2345,M2345+1)</f>
        <v>1335</v>
      </c>
      <c r="N2346">
        <f t="shared" si="76"/>
        <v>1335</v>
      </c>
      <c r="O2346">
        <f t="shared" si="77"/>
        <v>1334</v>
      </c>
    </row>
    <row r="2347" spans="1:15" x14ac:dyDescent="0.35">
      <c r="A2347" t="s">
        <v>26</v>
      </c>
      <c r="B2347" t="s">
        <v>32</v>
      </c>
      <c r="C2347" t="s">
        <v>20</v>
      </c>
      <c r="D2347" t="s">
        <v>21</v>
      </c>
      <c r="E2347" t="s">
        <v>5</v>
      </c>
      <c r="G2347" t="s">
        <v>22</v>
      </c>
      <c r="H2347">
        <v>2227105</v>
      </c>
      <c r="I2347">
        <v>2227386</v>
      </c>
      <c r="J2347" t="s">
        <v>30</v>
      </c>
      <c r="K2347" t="s">
        <v>28</v>
      </c>
      <c r="L2347" t="s">
        <v>5381</v>
      </c>
      <c r="M2347">
        <f>IF(ABS(I2347-H2348)&lt;=100,M2346,M2346+1)</f>
        <v>1335</v>
      </c>
      <c r="N2347">
        <f t="shared" si="76"/>
        <v>1335</v>
      </c>
      <c r="O2347">
        <f t="shared" si="77"/>
        <v>1335</v>
      </c>
    </row>
    <row r="2348" spans="1:15" x14ac:dyDescent="0.35">
      <c r="A2348" t="s">
        <v>26</v>
      </c>
      <c r="B2348" t="s">
        <v>32</v>
      </c>
      <c r="C2348" t="s">
        <v>20</v>
      </c>
      <c r="D2348" t="s">
        <v>21</v>
      </c>
      <c r="E2348" t="s">
        <v>5</v>
      </c>
      <c r="G2348" t="s">
        <v>22</v>
      </c>
      <c r="H2348">
        <v>2227387</v>
      </c>
      <c r="I2348">
        <v>2228016</v>
      </c>
      <c r="J2348" t="s">
        <v>30</v>
      </c>
      <c r="K2348" t="s">
        <v>5384</v>
      </c>
      <c r="L2348" t="s">
        <v>5383</v>
      </c>
      <c r="M2348">
        <f>IF(ABS(I2348-H2349)&lt;=100,M2347,M2347+1)</f>
        <v>1336</v>
      </c>
      <c r="N2348" t="str">
        <f t="shared" si="76"/>
        <v>0</v>
      </c>
      <c r="O2348">
        <f t="shared" si="77"/>
        <v>1335</v>
      </c>
    </row>
    <row r="2349" spans="1:15" x14ac:dyDescent="0.35">
      <c r="A2349" t="s">
        <v>26</v>
      </c>
      <c r="B2349" t="s">
        <v>32</v>
      </c>
      <c r="C2349" t="s">
        <v>20</v>
      </c>
      <c r="D2349" t="s">
        <v>21</v>
      </c>
      <c r="E2349" t="s">
        <v>5</v>
      </c>
      <c r="G2349" t="s">
        <v>22</v>
      </c>
      <c r="H2349">
        <v>2228678</v>
      </c>
      <c r="I2349">
        <v>2229142</v>
      </c>
      <c r="J2349" t="s">
        <v>30</v>
      </c>
      <c r="K2349" t="s">
        <v>5389</v>
      </c>
      <c r="L2349" t="s">
        <v>5388</v>
      </c>
      <c r="M2349">
        <f>IF(ABS(I2349-H2350)&lt;=100,M2348,M2348+1)</f>
        <v>1337</v>
      </c>
      <c r="N2349" t="str">
        <f t="shared" si="76"/>
        <v>0</v>
      </c>
      <c r="O2349">
        <f t="shared" si="77"/>
        <v>1336</v>
      </c>
    </row>
    <row r="2350" spans="1:15" x14ac:dyDescent="0.35">
      <c r="A2350" t="s">
        <v>26</v>
      </c>
      <c r="B2350" t="s">
        <v>32</v>
      </c>
      <c r="C2350" t="s">
        <v>20</v>
      </c>
      <c r="D2350" t="s">
        <v>21</v>
      </c>
      <c r="E2350" t="s">
        <v>5</v>
      </c>
      <c r="G2350" t="s">
        <v>22</v>
      </c>
      <c r="H2350">
        <v>2229300</v>
      </c>
      <c r="I2350">
        <v>2229830</v>
      </c>
      <c r="J2350" t="s">
        <v>30</v>
      </c>
      <c r="K2350" t="s">
        <v>5392</v>
      </c>
      <c r="L2350" t="s">
        <v>5391</v>
      </c>
      <c r="M2350">
        <f>IF(ABS(I2350-H2351)&lt;=100,M2349,M2349+1)</f>
        <v>1338</v>
      </c>
      <c r="N2350">
        <f t="shared" si="76"/>
        <v>1338</v>
      </c>
      <c r="O2350">
        <f t="shared" si="77"/>
        <v>1337</v>
      </c>
    </row>
    <row r="2351" spans="1:15" x14ac:dyDescent="0.35">
      <c r="A2351" t="s">
        <v>26</v>
      </c>
      <c r="B2351" t="s">
        <v>32</v>
      </c>
      <c r="C2351" t="s">
        <v>20</v>
      </c>
      <c r="D2351" t="s">
        <v>21</v>
      </c>
      <c r="E2351" t="s">
        <v>5</v>
      </c>
      <c r="G2351" t="s">
        <v>22</v>
      </c>
      <c r="H2351">
        <v>2230760</v>
      </c>
      <c r="I2351">
        <v>2232580</v>
      </c>
      <c r="J2351" t="s">
        <v>30</v>
      </c>
      <c r="K2351" t="s">
        <v>2365</v>
      </c>
      <c r="L2351" t="s">
        <v>5397</v>
      </c>
      <c r="M2351">
        <f>IF(ABS(I2351-H2352)&lt;=100,M2350,M2350+1)</f>
        <v>1338</v>
      </c>
      <c r="N2351">
        <f t="shared" si="76"/>
        <v>1338</v>
      </c>
      <c r="O2351">
        <f t="shared" si="77"/>
        <v>1338</v>
      </c>
    </row>
    <row r="2352" spans="1:15" x14ac:dyDescent="0.35">
      <c r="A2352" t="s">
        <v>26</v>
      </c>
      <c r="B2352" t="s">
        <v>32</v>
      </c>
      <c r="C2352" t="s">
        <v>20</v>
      </c>
      <c r="D2352" t="s">
        <v>21</v>
      </c>
      <c r="E2352" t="s">
        <v>5</v>
      </c>
      <c r="G2352" t="s">
        <v>22</v>
      </c>
      <c r="H2352">
        <v>2232645</v>
      </c>
      <c r="I2352">
        <v>2233655</v>
      </c>
      <c r="J2352" t="s">
        <v>30</v>
      </c>
      <c r="K2352" t="s">
        <v>965</v>
      </c>
      <c r="L2352" t="s">
        <v>5399</v>
      </c>
      <c r="M2352">
        <f>IF(ABS(I2352-H2353)&lt;=100,M2351,M2351+1)</f>
        <v>1339</v>
      </c>
      <c r="N2352">
        <f t="shared" si="76"/>
        <v>1339</v>
      </c>
      <c r="O2352">
        <f t="shared" si="77"/>
        <v>1338</v>
      </c>
    </row>
    <row r="2353" spans="1:15" x14ac:dyDescent="0.35">
      <c r="A2353" t="s">
        <v>26</v>
      </c>
      <c r="B2353" t="s">
        <v>32</v>
      </c>
      <c r="C2353" t="s">
        <v>20</v>
      </c>
      <c r="D2353" t="s">
        <v>21</v>
      </c>
      <c r="E2353" t="s">
        <v>5</v>
      </c>
      <c r="G2353" t="s">
        <v>22</v>
      </c>
      <c r="H2353">
        <v>2233759</v>
      </c>
      <c r="I2353">
        <v>2234439</v>
      </c>
      <c r="J2353" t="s">
        <v>30</v>
      </c>
      <c r="K2353" t="s">
        <v>1901</v>
      </c>
      <c r="L2353" t="s">
        <v>5401</v>
      </c>
      <c r="M2353">
        <f>IF(ABS(I2353-H2354)&lt;=100,M2352,M2352+1)</f>
        <v>1339</v>
      </c>
      <c r="N2353">
        <f t="shared" si="76"/>
        <v>1339</v>
      </c>
      <c r="O2353">
        <f t="shared" si="77"/>
        <v>1339</v>
      </c>
    </row>
    <row r="2354" spans="1:15" x14ac:dyDescent="0.35">
      <c r="A2354" t="s">
        <v>26</v>
      </c>
      <c r="B2354" t="s">
        <v>32</v>
      </c>
      <c r="C2354" t="s">
        <v>20</v>
      </c>
      <c r="D2354" t="s">
        <v>21</v>
      </c>
      <c r="E2354" t="s">
        <v>5</v>
      </c>
      <c r="G2354" t="s">
        <v>22</v>
      </c>
      <c r="H2354">
        <v>2234372</v>
      </c>
      <c r="I2354">
        <v>2235823</v>
      </c>
      <c r="J2354" t="s">
        <v>30</v>
      </c>
      <c r="K2354" t="s">
        <v>1664</v>
      </c>
      <c r="L2354" t="s">
        <v>5403</v>
      </c>
      <c r="M2354">
        <f>IF(ABS(I2354-H2355)&lt;=100,M2353,M2353+1)</f>
        <v>1340</v>
      </c>
      <c r="N2354">
        <f t="shared" si="76"/>
        <v>1340</v>
      </c>
      <c r="O2354">
        <f t="shared" si="77"/>
        <v>1339</v>
      </c>
    </row>
    <row r="2355" spans="1:15" x14ac:dyDescent="0.35">
      <c r="A2355" t="s">
        <v>26</v>
      </c>
      <c r="B2355" t="s">
        <v>32</v>
      </c>
      <c r="C2355" t="s">
        <v>20</v>
      </c>
      <c r="D2355" t="s">
        <v>21</v>
      </c>
      <c r="E2355" t="s">
        <v>5</v>
      </c>
      <c r="G2355" t="s">
        <v>22</v>
      </c>
      <c r="H2355">
        <v>2235949</v>
      </c>
      <c r="I2355">
        <v>2236815</v>
      </c>
      <c r="J2355" t="s">
        <v>30</v>
      </c>
      <c r="K2355" t="s">
        <v>1851</v>
      </c>
      <c r="L2355" t="s">
        <v>5405</v>
      </c>
      <c r="M2355">
        <f>IF(ABS(I2355-H2356)&lt;=100,M2354,M2354+1)</f>
        <v>1340</v>
      </c>
      <c r="N2355">
        <f t="shared" si="76"/>
        <v>1340</v>
      </c>
      <c r="O2355">
        <f t="shared" si="77"/>
        <v>1340</v>
      </c>
    </row>
    <row r="2356" spans="1:15" x14ac:dyDescent="0.35">
      <c r="A2356" t="s">
        <v>26</v>
      </c>
      <c r="B2356" t="s">
        <v>32</v>
      </c>
      <c r="C2356" t="s">
        <v>20</v>
      </c>
      <c r="D2356" t="s">
        <v>21</v>
      </c>
      <c r="E2356" t="s">
        <v>5</v>
      </c>
      <c r="G2356" t="s">
        <v>22</v>
      </c>
      <c r="H2356">
        <v>2236829</v>
      </c>
      <c r="I2356">
        <v>2238022</v>
      </c>
      <c r="J2356" t="s">
        <v>30</v>
      </c>
      <c r="K2356" t="s">
        <v>4436</v>
      </c>
      <c r="L2356" t="s">
        <v>5407</v>
      </c>
      <c r="M2356">
        <f>IF(ABS(I2356-H2357)&lt;=100,M2355,M2355+1)</f>
        <v>1341</v>
      </c>
      <c r="N2356" t="str">
        <f t="shared" si="76"/>
        <v>0</v>
      </c>
      <c r="O2356">
        <f t="shared" si="77"/>
        <v>1340</v>
      </c>
    </row>
    <row r="2357" spans="1:15" x14ac:dyDescent="0.35">
      <c r="A2357" t="s">
        <v>26</v>
      </c>
      <c r="B2357" t="s">
        <v>32</v>
      </c>
      <c r="C2357" t="s">
        <v>20</v>
      </c>
      <c r="D2357" t="s">
        <v>21</v>
      </c>
      <c r="E2357" t="s">
        <v>5</v>
      </c>
      <c r="G2357" t="s">
        <v>22</v>
      </c>
      <c r="H2357">
        <v>2239188</v>
      </c>
      <c r="I2357">
        <v>2240039</v>
      </c>
      <c r="J2357" t="s">
        <v>30</v>
      </c>
      <c r="K2357" t="s">
        <v>5414</v>
      </c>
      <c r="L2357" t="s">
        <v>5413</v>
      </c>
      <c r="M2357">
        <f>IF(ABS(I2357-H2358)&lt;=100,M2356,M2356+1)</f>
        <v>1342</v>
      </c>
      <c r="N2357">
        <f t="shared" si="76"/>
        <v>1342</v>
      </c>
      <c r="O2357">
        <f t="shared" si="77"/>
        <v>1341</v>
      </c>
    </row>
    <row r="2358" spans="1:15" x14ac:dyDescent="0.35">
      <c r="A2358" t="s">
        <v>26</v>
      </c>
      <c r="B2358" t="s">
        <v>32</v>
      </c>
      <c r="C2358" t="s">
        <v>20</v>
      </c>
      <c r="D2358" t="s">
        <v>21</v>
      </c>
      <c r="E2358" t="s">
        <v>5</v>
      </c>
      <c r="G2358" t="s">
        <v>22</v>
      </c>
      <c r="H2358">
        <v>2246237</v>
      </c>
      <c r="I2358">
        <v>2246851</v>
      </c>
      <c r="J2358" t="s">
        <v>30</v>
      </c>
      <c r="K2358" t="s">
        <v>5429</v>
      </c>
      <c r="L2358" t="s">
        <v>5428</v>
      </c>
      <c r="M2358">
        <f>IF(ABS(I2358-H2359)&lt;=100,M2357,M2357+1)</f>
        <v>1342</v>
      </c>
      <c r="N2358">
        <f t="shared" si="76"/>
        <v>1342</v>
      </c>
      <c r="O2358">
        <f t="shared" si="77"/>
        <v>1342</v>
      </c>
    </row>
    <row r="2359" spans="1:15" x14ac:dyDescent="0.35">
      <c r="A2359" t="s">
        <v>26</v>
      </c>
      <c r="B2359" t="s">
        <v>32</v>
      </c>
      <c r="C2359" t="s">
        <v>20</v>
      </c>
      <c r="D2359" t="s">
        <v>21</v>
      </c>
      <c r="E2359" t="s">
        <v>5</v>
      </c>
      <c r="G2359" t="s">
        <v>22</v>
      </c>
      <c r="H2359">
        <v>2246866</v>
      </c>
      <c r="I2359">
        <v>2247444</v>
      </c>
      <c r="J2359" t="s">
        <v>30</v>
      </c>
      <c r="K2359" t="s">
        <v>5432</v>
      </c>
      <c r="L2359" t="s">
        <v>5431</v>
      </c>
      <c r="M2359">
        <f>IF(ABS(I2359-H2360)&lt;=100,M2358,M2358+1)</f>
        <v>1343</v>
      </c>
      <c r="N2359">
        <f t="shared" si="76"/>
        <v>1343</v>
      </c>
      <c r="O2359">
        <f t="shared" si="77"/>
        <v>1342</v>
      </c>
    </row>
    <row r="2360" spans="1:15" x14ac:dyDescent="0.35">
      <c r="A2360" t="s">
        <v>26</v>
      </c>
      <c r="B2360" t="s">
        <v>32</v>
      </c>
      <c r="C2360" t="s">
        <v>20</v>
      </c>
      <c r="D2360" t="s">
        <v>21</v>
      </c>
      <c r="E2360" t="s">
        <v>5</v>
      </c>
      <c r="G2360" t="s">
        <v>22</v>
      </c>
      <c r="H2360">
        <v>2247553</v>
      </c>
      <c r="I2360">
        <v>2248698</v>
      </c>
      <c r="J2360" t="s">
        <v>30</v>
      </c>
      <c r="K2360" t="s">
        <v>5435</v>
      </c>
      <c r="L2360" t="s">
        <v>5434</v>
      </c>
      <c r="M2360">
        <f>IF(ABS(I2360-H2361)&lt;=100,M2359,M2359+1)</f>
        <v>1343</v>
      </c>
      <c r="N2360">
        <f t="shared" si="76"/>
        <v>1343</v>
      </c>
      <c r="O2360">
        <f t="shared" si="77"/>
        <v>1343</v>
      </c>
    </row>
    <row r="2361" spans="1:15" x14ac:dyDescent="0.35">
      <c r="A2361" t="s">
        <v>26</v>
      </c>
      <c r="B2361" t="s">
        <v>32</v>
      </c>
      <c r="C2361" t="s">
        <v>20</v>
      </c>
      <c r="D2361" t="s">
        <v>21</v>
      </c>
      <c r="E2361" t="s">
        <v>5</v>
      </c>
      <c r="G2361" t="s">
        <v>22</v>
      </c>
      <c r="H2361">
        <v>2248631</v>
      </c>
      <c r="I2361">
        <v>2250001</v>
      </c>
      <c r="J2361" t="s">
        <v>30</v>
      </c>
      <c r="K2361" t="s">
        <v>5438</v>
      </c>
      <c r="L2361" t="s">
        <v>5437</v>
      </c>
      <c r="M2361">
        <f>IF(ABS(I2361-H2362)&lt;=100,M2360,M2360+1)</f>
        <v>1343</v>
      </c>
      <c r="N2361">
        <f t="shared" si="76"/>
        <v>1343</v>
      </c>
      <c r="O2361">
        <f t="shared" si="77"/>
        <v>1343</v>
      </c>
    </row>
    <row r="2362" spans="1:15" x14ac:dyDescent="0.35">
      <c r="A2362" t="s">
        <v>26</v>
      </c>
      <c r="B2362" t="s">
        <v>32</v>
      </c>
      <c r="C2362" t="s">
        <v>20</v>
      </c>
      <c r="D2362" t="s">
        <v>21</v>
      </c>
      <c r="E2362" t="s">
        <v>5</v>
      </c>
      <c r="G2362" t="s">
        <v>22</v>
      </c>
      <c r="H2362">
        <v>2249998</v>
      </c>
      <c r="I2362">
        <v>2251107</v>
      </c>
      <c r="J2362" t="s">
        <v>30</v>
      </c>
      <c r="K2362" t="s">
        <v>28</v>
      </c>
      <c r="L2362" t="s">
        <v>5440</v>
      </c>
      <c r="M2362">
        <f>IF(ABS(I2362-H2363)&lt;=100,M2361,M2361+1)</f>
        <v>1343</v>
      </c>
      <c r="N2362">
        <f t="shared" si="76"/>
        <v>1343</v>
      </c>
      <c r="O2362">
        <f t="shared" si="77"/>
        <v>1343</v>
      </c>
    </row>
    <row r="2363" spans="1:15" x14ac:dyDescent="0.35">
      <c r="A2363" t="s">
        <v>26</v>
      </c>
      <c r="B2363" t="s">
        <v>32</v>
      </c>
      <c r="C2363" t="s">
        <v>20</v>
      </c>
      <c r="D2363" t="s">
        <v>21</v>
      </c>
      <c r="E2363" t="s">
        <v>5</v>
      </c>
      <c r="G2363" t="s">
        <v>22</v>
      </c>
      <c r="H2363">
        <v>2251104</v>
      </c>
      <c r="I2363">
        <v>2251919</v>
      </c>
      <c r="J2363" t="s">
        <v>30</v>
      </c>
      <c r="K2363" t="s">
        <v>28</v>
      </c>
      <c r="L2363" t="s">
        <v>5442</v>
      </c>
      <c r="M2363">
        <f>IF(ABS(I2363-H2364)&lt;=100,M2362,M2362+1)</f>
        <v>1343</v>
      </c>
      <c r="N2363">
        <f t="shared" si="76"/>
        <v>1343</v>
      </c>
      <c r="O2363">
        <f t="shared" si="77"/>
        <v>1343</v>
      </c>
    </row>
    <row r="2364" spans="1:15" x14ac:dyDescent="0.35">
      <c r="A2364" t="s">
        <v>26</v>
      </c>
      <c r="B2364" t="s">
        <v>32</v>
      </c>
      <c r="C2364" t="s">
        <v>20</v>
      </c>
      <c r="D2364" t="s">
        <v>21</v>
      </c>
      <c r="E2364" t="s">
        <v>5</v>
      </c>
      <c r="G2364" t="s">
        <v>22</v>
      </c>
      <c r="H2364">
        <v>2251944</v>
      </c>
      <c r="I2364">
        <v>2253557</v>
      </c>
      <c r="J2364" t="s">
        <v>30</v>
      </c>
      <c r="K2364" t="s">
        <v>5445</v>
      </c>
      <c r="L2364" t="s">
        <v>5444</v>
      </c>
      <c r="M2364">
        <f>IF(ABS(I2364-H2365)&lt;=100,M2363,M2363+1)</f>
        <v>1343</v>
      </c>
      <c r="N2364">
        <f t="shared" si="76"/>
        <v>1343</v>
      </c>
      <c r="O2364">
        <f t="shared" si="77"/>
        <v>1343</v>
      </c>
    </row>
    <row r="2365" spans="1:15" x14ac:dyDescent="0.35">
      <c r="A2365" t="s">
        <v>26</v>
      </c>
      <c r="B2365" t="s">
        <v>32</v>
      </c>
      <c r="C2365" t="s">
        <v>20</v>
      </c>
      <c r="D2365" t="s">
        <v>21</v>
      </c>
      <c r="E2365" t="s">
        <v>5</v>
      </c>
      <c r="G2365" t="s">
        <v>22</v>
      </c>
      <c r="H2365">
        <v>2253578</v>
      </c>
      <c r="I2365">
        <v>2254660</v>
      </c>
      <c r="J2365" t="s">
        <v>30</v>
      </c>
      <c r="K2365" t="s">
        <v>28</v>
      </c>
      <c r="L2365" t="s">
        <v>5447</v>
      </c>
      <c r="M2365">
        <f>IF(ABS(I2365-H2366)&lt;=100,M2364,M2364+1)</f>
        <v>1343</v>
      </c>
      <c r="N2365">
        <f t="shared" si="76"/>
        <v>1343</v>
      </c>
      <c r="O2365">
        <f t="shared" si="77"/>
        <v>1343</v>
      </c>
    </row>
    <row r="2366" spans="1:15" x14ac:dyDescent="0.35">
      <c r="A2366" t="s">
        <v>26</v>
      </c>
      <c r="B2366" t="s">
        <v>32</v>
      </c>
      <c r="C2366" t="s">
        <v>20</v>
      </c>
      <c r="D2366" t="s">
        <v>21</v>
      </c>
      <c r="E2366" t="s">
        <v>5</v>
      </c>
      <c r="G2366" t="s">
        <v>22</v>
      </c>
      <c r="H2366">
        <v>2254679</v>
      </c>
      <c r="I2366">
        <v>2255257</v>
      </c>
      <c r="J2366" t="s">
        <v>30</v>
      </c>
      <c r="K2366" t="s">
        <v>5432</v>
      </c>
      <c r="L2366" t="s">
        <v>5449</v>
      </c>
      <c r="M2366">
        <f>IF(ABS(I2366-H2367)&lt;=100,M2365,M2365+1)</f>
        <v>1344</v>
      </c>
      <c r="N2366" t="str">
        <f t="shared" si="76"/>
        <v>0</v>
      </c>
      <c r="O2366">
        <f t="shared" si="77"/>
        <v>1343</v>
      </c>
    </row>
    <row r="2367" spans="1:15" x14ac:dyDescent="0.35">
      <c r="A2367" t="s">
        <v>26</v>
      </c>
      <c r="B2367" t="s">
        <v>32</v>
      </c>
      <c r="C2367" t="s">
        <v>20</v>
      </c>
      <c r="D2367" t="s">
        <v>21</v>
      </c>
      <c r="E2367" t="s">
        <v>5</v>
      </c>
      <c r="G2367" t="s">
        <v>22</v>
      </c>
      <c r="H2367">
        <v>2255901</v>
      </c>
      <c r="I2367">
        <v>2257067</v>
      </c>
      <c r="J2367" t="s">
        <v>30</v>
      </c>
      <c r="K2367" t="s">
        <v>1401</v>
      </c>
      <c r="L2367" t="s">
        <v>5451</v>
      </c>
      <c r="M2367">
        <f>IF(ABS(I2367-H2368)&lt;=100,M2366,M2366+1)</f>
        <v>1345</v>
      </c>
      <c r="N2367">
        <f t="shared" si="76"/>
        <v>1345</v>
      </c>
      <c r="O2367">
        <f t="shared" si="77"/>
        <v>1344</v>
      </c>
    </row>
    <row r="2368" spans="1:15" x14ac:dyDescent="0.35">
      <c r="A2368" t="s">
        <v>26</v>
      </c>
      <c r="B2368" t="s">
        <v>32</v>
      </c>
      <c r="C2368" t="s">
        <v>20</v>
      </c>
      <c r="D2368" t="s">
        <v>21</v>
      </c>
      <c r="E2368" t="s">
        <v>5</v>
      </c>
      <c r="G2368" t="s">
        <v>22</v>
      </c>
      <c r="H2368">
        <v>2257174</v>
      </c>
      <c r="I2368">
        <v>2258721</v>
      </c>
      <c r="J2368" t="s">
        <v>30</v>
      </c>
      <c r="K2368" t="s">
        <v>132</v>
      </c>
      <c r="L2368" t="s">
        <v>5453</v>
      </c>
      <c r="M2368">
        <f>IF(ABS(I2368-H2369)&lt;=100,M2367,M2367+1)</f>
        <v>1345</v>
      </c>
      <c r="N2368">
        <f t="shared" si="76"/>
        <v>1345</v>
      </c>
      <c r="O2368">
        <f t="shared" si="77"/>
        <v>1345</v>
      </c>
    </row>
    <row r="2369" spans="1:15" x14ac:dyDescent="0.35">
      <c r="A2369" t="s">
        <v>26</v>
      </c>
      <c r="B2369" t="s">
        <v>32</v>
      </c>
      <c r="C2369" t="s">
        <v>20</v>
      </c>
      <c r="D2369" t="s">
        <v>21</v>
      </c>
      <c r="E2369" t="s">
        <v>5</v>
      </c>
      <c r="G2369" t="s">
        <v>22</v>
      </c>
      <c r="H2369">
        <v>2258790</v>
      </c>
      <c r="I2369">
        <v>2260049</v>
      </c>
      <c r="J2369" t="s">
        <v>30</v>
      </c>
      <c r="K2369" t="s">
        <v>1828</v>
      </c>
      <c r="L2369" t="s">
        <v>5455</v>
      </c>
      <c r="M2369">
        <f>IF(ABS(I2369-H2370)&lt;=100,M2368,M2368+1)</f>
        <v>1346</v>
      </c>
      <c r="N2369">
        <f t="shared" si="76"/>
        <v>1346</v>
      </c>
      <c r="O2369">
        <f t="shared" si="77"/>
        <v>1345</v>
      </c>
    </row>
    <row r="2370" spans="1:15" x14ac:dyDescent="0.35">
      <c r="A2370" t="s">
        <v>26</v>
      </c>
      <c r="B2370" t="s">
        <v>32</v>
      </c>
      <c r="C2370" t="s">
        <v>20</v>
      </c>
      <c r="D2370" t="s">
        <v>21</v>
      </c>
      <c r="E2370" t="s">
        <v>5</v>
      </c>
      <c r="G2370" t="s">
        <v>22</v>
      </c>
      <c r="H2370">
        <v>2262440</v>
      </c>
      <c r="I2370">
        <v>2263600</v>
      </c>
      <c r="J2370" t="s">
        <v>30</v>
      </c>
      <c r="K2370" t="s">
        <v>5460</v>
      </c>
      <c r="L2370" t="s">
        <v>5459</v>
      </c>
      <c r="M2370">
        <f>IF(ABS(I2370-H2371)&lt;=100,M2369,M2369+1)</f>
        <v>1346</v>
      </c>
      <c r="N2370">
        <f t="shared" ref="N2370:N2433" si="78">IF(COUNTIF(M$1:M$3238,M2370)=1,"0",M2370)</f>
        <v>1346</v>
      </c>
      <c r="O2370">
        <f t="shared" si="77"/>
        <v>1346</v>
      </c>
    </row>
    <row r="2371" spans="1:15" x14ac:dyDescent="0.35">
      <c r="A2371" t="s">
        <v>26</v>
      </c>
      <c r="B2371" t="s">
        <v>32</v>
      </c>
      <c r="C2371" t="s">
        <v>20</v>
      </c>
      <c r="D2371" t="s">
        <v>21</v>
      </c>
      <c r="E2371" t="s">
        <v>5</v>
      </c>
      <c r="G2371" t="s">
        <v>22</v>
      </c>
      <c r="H2371">
        <v>2263601</v>
      </c>
      <c r="I2371">
        <v>2265187</v>
      </c>
      <c r="J2371" t="s">
        <v>30</v>
      </c>
      <c r="K2371" t="s">
        <v>5463</v>
      </c>
      <c r="L2371" t="s">
        <v>5462</v>
      </c>
      <c r="M2371">
        <f>IF(ABS(I2371-H2372)&lt;=100,M2370,M2370+1)</f>
        <v>1347</v>
      </c>
      <c r="N2371" t="str">
        <f t="shared" si="78"/>
        <v>0</v>
      </c>
      <c r="O2371">
        <f t="shared" ref="O2371:O2434" si="79">M2370</f>
        <v>1346</v>
      </c>
    </row>
    <row r="2372" spans="1:15" x14ac:dyDescent="0.35">
      <c r="A2372" t="s">
        <v>26</v>
      </c>
      <c r="B2372" t="s">
        <v>32</v>
      </c>
      <c r="C2372" t="s">
        <v>20</v>
      </c>
      <c r="D2372" t="s">
        <v>21</v>
      </c>
      <c r="E2372" t="s">
        <v>5</v>
      </c>
      <c r="G2372" t="s">
        <v>22</v>
      </c>
      <c r="H2372">
        <v>2267521</v>
      </c>
      <c r="I2372">
        <v>2268240</v>
      </c>
      <c r="J2372" t="s">
        <v>30</v>
      </c>
      <c r="K2372" t="s">
        <v>28</v>
      </c>
      <c r="L2372" t="s">
        <v>5469</v>
      </c>
      <c r="M2372">
        <f>IF(ABS(I2372-H2373)&lt;=100,M2371,M2371+1)</f>
        <v>1348</v>
      </c>
      <c r="N2372" t="str">
        <f t="shared" si="78"/>
        <v>0</v>
      </c>
      <c r="O2372">
        <f t="shared" si="79"/>
        <v>1347</v>
      </c>
    </row>
    <row r="2373" spans="1:15" x14ac:dyDescent="0.35">
      <c r="A2373" t="s">
        <v>26</v>
      </c>
      <c r="B2373" t="s">
        <v>32</v>
      </c>
      <c r="C2373" t="s">
        <v>20</v>
      </c>
      <c r="D2373" t="s">
        <v>21</v>
      </c>
      <c r="E2373" t="s">
        <v>5</v>
      </c>
      <c r="G2373" t="s">
        <v>22</v>
      </c>
      <c r="H2373">
        <v>2268598</v>
      </c>
      <c r="I2373">
        <v>2269824</v>
      </c>
      <c r="J2373" t="s">
        <v>30</v>
      </c>
      <c r="K2373" t="s">
        <v>640</v>
      </c>
      <c r="L2373" t="s">
        <v>5471</v>
      </c>
      <c r="M2373">
        <f>IF(ABS(I2373-H2374)&lt;=100,M2372,M2372+1)</f>
        <v>1349</v>
      </c>
      <c r="N2373" t="str">
        <f t="shared" si="78"/>
        <v>0</v>
      </c>
      <c r="O2373">
        <f t="shared" si="79"/>
        <v>1348</v>
      </c>
    </row>
    <row r="2374" spans="1:15" x14ac:dyDescent="0.35">
      <c r="A2374" t="s">
        <v>26</v>
      </c>
      <c r="B2374" t="s">
        <v>32</v>
      </c>
      <c r="C2374" t="s">
        <v>20</v>
      </c>
      <c r="D2374" t="s">
        <v>21</v>
      </c>
      <c r="E2374" t="s">
        <v>5</v>
      </c>
      <c r="G2374" t="s">
        <v>22</v>
      </c>
      <c r="H2374">
        <v>2269996</v>
      </c>
      <c r="I2374">
        <v>2271516</v>
      </c>
      <c r="J2374" t="s">
        <v>30</v>
      </c>
      <c r="K2374" t="s">
        <v>1030</v>
      </c>
      <c r="L2374" t="s">
        <v>5473</v>
      </c>
      <c r="M2374">
        <f>IF(ABS(I2374-H2375)&lt;=100,M2373,M2373+1)</f>
        <v>1350</v>
      </c>
      <c r="N2374" t="str">
        <f t="shared" si="78"/>
        <v>0</v>
      </c>
      <c r="O2374">
        <f t="shared" si="79"/>
        <v>1349</v>
      </c>
    </row>
    <row r="2375" spans="1:15" x14ac:dyDescent="0.35">
      <c r="A2375" t="s">
        <v>26</v>
      </c>
      <c r="B2375" t="s">
        <v>32</v>
      </c>
      <c r="C2375" t="s">
        <v>20</v>
      </c>
      <c r="D2375" t="s">
        <v>21</v>
      </c>
      <c r="E2375" t="s">
        <v>5</v>
      </c>
      <c r="G2375" t="s">
        <v>22</v>
      </c>
      <c r="H2375">
        <v>2271643</v>
      </c>
      <c r="I2375">
        <v>2272821</v>
      </c>
      <c r="J2375" t="s">
        <v>30</v>
      </c>
      <c r="K2375" t="s">
        <v>5476</v>
      </c>
      <c r="L2375" t="s">
        <v>5475</v>
      </c>
      <c r="M2375">
        <f>IF(ABS(I2375-H2376)&lt;=100,M2374,M2374+1)</f>
        <v>1351</v>
      </c>
      <c r="N2375">
        <f t="shared" si="78"/>
        <v>1351</v>
      </c>
      <c r="O2375">
        <f t="shared" si="79"/>
        <v>1350</v>
      </c>
    </row>
    <row r="2376" spans="1:15" x14ac:dyDescent="0.35">
      <c r="A2376" t="s">
        <v>26</v>
      </c>
      <c r="B2376" t="s">
        <v>32</v>
      </c>
      <c r="C2376" t="s">
        <v>20</v>
      </c>
      <c r="D2376" t="s">
        <v>21</v>
      </c>
      <c r="E2376" t="s">
        <v>5</v>
      </c>
      <c r="G2376" t="s">
        <v>22</v>
      </c>
      <c r="H2376">
        <v>2272999</v>
      </c>
      <c r="I2376">
        <v>2273625</v>
      </c>
      <c r="J2376" t="s">
        <v>30</v>
      </c>
      <c r="K2376" t="s">
        <v>53</v>
      </c>
      <c r="L2376" t="s">
        <v>5478</v>
      </c>
      <c r="M2376">
        <f>IF(ABS(I2376-H2377)&lt;=100,M2375,M2375+1)</f>
        <v>1351</v>
      </c>
      <c r="N2376">
        <f t="shared" si="78"/>
        <v>1351</v>
      </c>
      <c r="O2376">
        <f t="shared" si="79"/>
        <v>1351</v>
      </c>
    </row>
    <row r="2377" spans="1:15" x14ac:dyDescent="0.35">
      <c r="A2377" t="s">
        <v>26</v>
      </c>
      <c r="B2377" t="s">
        <v>32</v>
      </c>
      <c r="C2377" t="s">
        <v>20</v>
      </c>
      <c r="D2377" t="s">
        <v>21</v>
      </c>
      <c r="E2377" t="s">
        <v>5</v>
      </c>
      <c r="G2377" t="s">
        <v>22</v>
      </c>
      <c r="H2377">
        <v>2273612</v>
      </c>
      <c r="I2377">
        <v>2274379</v>
      </c>
      <c r="J2377" t="s">
        <v>30</v>
      </c>
      <c r="K2377" t="s">
        <v>3210</v>
      </c>
      <c r="L2377" t="s">
        <v>5480</v>
      </c>
      <c r="M2377">
        <f>IF(ABS(I2377-H2378)&lt;=100,M2376,M2376+1)</f>
        <v>1351</v>
      </c>
      <c r="N2377">
        <f t="shared" si="78"/>
        <v>1351</v>
      </c>
      <c r="O2377">
        <f t="shared" si="79"/>
        <v>1351</v>
      </c>
    </row>
    <row r="2378" spans="1:15" x14ac:dyDescent="0.35">
      <c r="A2378" t="s">
        <v>26</v>
      </c>
      <c r="B2378" t="s">
        <v>32</v>
      </c>
      <c r="C2378" t="s">
        <v>20</v>
      </c>
      <c r="D2378" t="s">
        <v>21</v>
      </c>
      <c r="E2378" t="s">
        <v>5</v>
      </c>
      <c r="G2378" t="s">
        <v>22</v>
      </c>
      <c r="H2378">
        <v>2274435</v>
      </c>
      <c r="I2378">
        <v>2275208</v>
      </c>
      <c r="J2378" t="s">
        <v>30</v>
      </c>
      <c r="K2378" t="s">
        <v>1025</v>
      </c>
      <c r="L2378" t="s">
        <v>5482</v>
      </c>
      <c r="M2378">
        <f>IF(ABS(I2378-H2379)&lt;=100,M2377,M2377+1)</f>
        <v>1351</v>
      </c>
      <c r="N2378">
        <f t="shared" si="78"/>
        <v>1351</v>
      </c>
      <c r="O2378">
        <f t="shared" si="79"/>
        <v>1351</v>
      </c>
    </row>
    <row r="2379" spans="1:15" x14ac:dyDescent="0.35">
      <c r="A2379" t="s">
        <v>26</v>
      </c>
      <c r="B2379" t="s">
        <v>32</v>
      </c>
      <c r="C2379" t="s">
        <v>20</v>
      </c>
      <c r="D2379" t="s">
        <v>21</v>
      </c>
      <c r="E2379" t="s">
        <v>5</v>
      </c>
      <c r="G2379" t="s">
        <v>22</v>
      </c>
      <c r="H2379">
        <v>2275245</v>
      </c>
      <c r="I2379">
        <v>2276393</v>
      </c>
      <c r="J2379" t="s">
        <v>30</v>
      </c>
      <c r="K2379" t="s">
        <v>640</v>
      </c>
      <c r="L2379" t="s">
        <v>5484</v>
      </c>
      <c r="M2379">
        <f>IF(ABS(I2379-H2380)&lt;=100,M2378,M2378+1)</f>
        <v>1351</v>
      </c>
      <c r="N2379">
        <f t="shared" si="78"/>
        <v>1351</v>
      </c>
      <c r="O2379">
        <f t="shared" si="79"/>
        <v>1351</v>
      </c>
    </row>
    <row r="2380" spans="1:15" x14ac:dyDescent="0.35">
      <c r="A2380" t="s">
        <v>26</v>
      </c>
      <c r="B2380" t="s">
        <v>32</v>
      </c>
      <c r="C2380" t="s">
        <v>20</v>
      </c>
      <c r="D2380" t="s">
        <v>21</v>
      </c>
      <c r="E2380" t="s">
        <v>5</v>
      </c>
      <c r="G2380" t="s">
        <v>22</v>
      </c>
      <c r="H2380">
        <v>2276424</v>
      </c>
      <c r="I2380">
        <v>2277509</v>
      </c>
      <c r="J2380" t="s">
        <v>30</v>
      </c>
      <c r="K2380" t="s">
        <v>5487</v>
      </c>
      <c r="L2380" t="s">
        <v>5486</v>
      </c>
      <c r="M2380">
        <f>IF(ABS(I2380-H2381)&lt;=100,M2379,M2379+1)</f>
        <v>1352</v>
      </c>
      <c r="N2380">
        <f t="shared" si="78"/>
        <v>1352</v>
      </c>
      <c r="O2380">
        <f t="shared" si="79"/>
        <v>1351</v>
      </c>
    </row>
    <row r="2381" spans="1:15" x14ac:dyDescent="0.35">
      <c r="A2381" t="s">
        <v>26</v>
      </c>
      <c r="B2381" t="s">
        <v>32</v>
      </c>
      <c r="C2381" t="s">
        <v>20</v>
      </c>
      <c r="D2381" t="s">
        <v>21</v>
      </c>
      <c r="E2381" t="s">
        <v>5</v>
      </c>
      <c r="G2381" t="s">
        <v>22</v>
      </c>
      <c r="H2381">
        <v>2277736</v>
      </c>
      <c r="I2381">
        <v>2279139</v>
      </c>
      <c r="J2381" t="s">
        <v>30</v>
      </c>
      <c r="K2381" t="s">
        <v>5490</v>
      </c>
      <c r="L2381" t="s">
        <v>5489</v>
      </c>
      <c r="M2381">
        <f>IF(ABS(I2381-H2382)&lt;=100,M2380,M2380+1)</f>
        <v>1352</v>
      </c>
      <c r="N2381">
        <f t="shared" si="78"/>
        <v>1352</v>
      </c>
      <c r="O2381">
        <f t="shared" si="79"/>
        <v>1352</v>
      </c>
    </row>
    <row r="2382" spans="1:15" x14ac:dyDescent="0.35">
      <c r="A2382" t="s">
        <v>26</v>
      </c>
      <c r="B2382" t="s">
        <v>32</v>
      </c>
      <c r="C2382" t="s">
        <v>20</v>
      </c>
      <c r="D2382" t="s">
        <v>21</v>
      </c>
      <c r="E2382" t="s">
        <v>5</v>
      </c>
      <c r="G2382" t="s">
        <v>22</v>
      </c>
      <c r="H2382">
        <v>2279200</v>
      </c>
      <c r="I2382">
        <v>2279565</v>
      </c>
      <c r="J2382" t="s">
        <v>30</v>
      </c>
      <c r="K2382" t="s">
        <v>28</v>
      </c>
      <c r="L2382" t="s">
        <v>5492</v>
      </c>
      <c r="M2382">
        <f>IF(ABS(I2382-H2383)&lt;=100,M2381,M2381+1)</f>
        <v>1353</v>
      </c>
      <c r="N2382" t="str">
        <f t="shared" si="78"/>
        <v>0</v>
      </c>
      <c r="O2382">
        <f t="shared" si="79"/>
        <v>1352</v>
      </c>
    </row>
    <row r="2383" spans="1:15" x14ac:dyDescent="0.35">
      <c r="A2383" t="s">
        <v>26</v>
      </c>
      <c r="B2383" t="s">
        <v>32</v>
      </c>
      <c r="C2383" t="s">
        <v>20</v>
      </c>
      <c r="D2383" t="s">
        <v>21</v>
      </c>
      <c r="E2383" t="s">
        <v>5</v>
      </c>
      <c r="G2383" t="s">
        <v>22</v>
      </c>
      <c r="H2383">
        <v>2279732</v>
      </c>
      <c r="I2383">
        <v>2280976</v>
      </c>
      <c r="J2383" t="s">
        <v>30</v>
      </c>
      <c r="K2383" t="s">
        <v>4709</v>
      </c>
      <c r="L2383" t="s">
        <v>5494</v>
      </c>
      <c r="M2383">
        <f>IF(ABS(I2383-H2384)&lt;=100,M2382,M2382+1)</f>
        <v>1354</v>
      </c>
      <c r="N2383">
        <f t="shared" si="78"/>
        <v>1354</v>
      </c>
      <c r="O2383">
        <f t="shared" si="79"/>
        <v>1353</v>
      </c>
    </row>
    <row r="2384" spans="1:15" x14ac:dyDescent="0.35">
      <c r="A2384" t="s">
        <v>26</v>
      </c>
      <c r="B2384" t="s">
        <v>32</v>
      </c>
      <c r="C2384" t="s">
        <v>20</v>
      </c>
      <c r="D2384" t="s">
        <v>21</v>
      </c>
      <c r="E2384" t="s">
        <v>5</v>
      </c>
      <c r="G2384" t="s">
        <v>22</v>
      </c>
      <c r="H2384">
        <v>2281475</v>
      </c>
      <c r="I2384">
        <v>2282458</v>
      </c>
      <c r="J2384" t="s">
        <v>30</v>
      </c>
      <c r="K2384" t="s">
        <v>53</v>
      </c>
      <c r="L2384" t="s">
        <v>5496</v>
      </c>
      <c r="M2384">
        <f>IF(ABS(I2384-H2385)&lt;=100,M2383,M2383+1)</f>
        <v>1354</v>
      </c>
      <c r="N2384">
        <f t="shared" si="78"/>
        <v>1354</v>
      </c>
      <c r="O2384">
        <f t="shared" si="79"/>
        <v>1354</v>
      </c>
    </row>
    <row r="2385" spans="1:15" x14ac:dyDescent="0.35">
      <c r="A2385" t="s">
        <v>26</v>
      </c>
      <c r="B2385" t="s">
        <v>32</v>
      </c>
      <c r="C2385" t="s">
        <v>20</v>
      </c>
      <c r="D2385" t="s">
        <v>21</v>
      </c>
      <c r="E2385" t="s">
        <v>5</v>
      </c>
      <c r="G2385" t="s">
        <v>22</v>
      </c>
      <c r="H2385">
        <v>2282455</v>
      </c>
      <c r="I2385">
        <v>2283336</v>
      </c>
      <c r="J2385" t="s">
        <v>30</v>
      </c>
      <c r="K2385" t="s">
        <v>5499</v>
      </c>
      <c r="L2385" t="s">
        <v>5498</v>
      </c>
      <c r="M2385">
        <f>IF(ABS(I2385-H2386)&lt;=100,M2384,M2384+1)</f>
        <v>1354</v>
      </c>
      <c r="N2385">
        <f t="shared" si="78"/>
        <v>1354</v>
      </c>
      <c r="O2385">
        <f t="shared" si="79"/>
        <v>1354</v>
      </c>
    </row>
    <row r="2386" spans="1:15" x14ac:dyDescent="0.35">
      <c r="A2386" t="s">
        <v>26</v>
      </c>
      <c r="B2386" t="s">
        <v>32</v>
      </c>
      <c r="C2386" t="s">
        <v>20</v>
      </c>
      <c r="D2386" t="s">
        <v>21</v>
      </c>
      <c r="E2386" t="s">
        <v>5</v>
      </c>
      <c r="G2386" t="s">
        <v>22</v>
      </c>
      <c r="H2386">
        <v>2283333</v>
      </c>
      <c r="I2386">
        <v>2283719</v>
      </c>
      <c r="J2386" t="s">
        <v>30</v>
      </c>
      <c r="K2386" t="s">
        <v>5502</v>
      </c>
      <c r="L2386" t="s">
        <v>5501</v>
      </c>
      <c r="M2386">
        <f>IF(ABS(I2386-H2387)&lt;=100,M2385,M2385+1)</f>
        <v>1354</v>
      </c>
      <c r="N2386">
        <f t="shared" si="78"/>
        <v>1354</v>
      </c>
      <c r="O2386">
        <f t="shared" si="79"/>
        <v>1354</v>
      </c>
    </row>
    <row r="2387" spans="1:15" x14ac:dyDescent="0.35">
      <c r="A2387" t="s">
        <v>26</v>
      </c>
      <c r="B2387" t="s">
        <v>32</v>
      </c>
      <c r="C2387" t="s">
        <v>20</v>
      </c>
      <c r="D2387" t="s">
        <v>21</v>
      </c>
      <c r="E2387" t="s">
        <v>5</v>
      </c>
      <c r="G2387" t="s">
        <v>22</v>
      </c>
      <c r="H2387">
        <v>2283737</v>
      </c>
      <c r="I2387">
        <v>2285236</v>
      </c>
      <c r="J2387" t="s">
        <v>30</v>
      </c>
      <c r="K2387" t="s">
        <v>5505</v>
      </c>
      <c r="L2387" t="s">
        <v>5504</v>
      </c>
      <c r="M2387">
        <f>IF(ABS(I2387-H2388)&lt;=100,M2386,M2386+1)</f>
        <v>1354</v>
      </c>
      <c r="N2387">
        <f t="shared" si="78"/>
        <v>1354</v>
      </c>
      <c r="O2387">
        <f t="shared" si="79"/>
        <v>1354</v>
      </c>
    </row>
    <row r="2388" spans="1:15" x14ac:dyDescent="0.35">
      <c r="A2388" t="s">
        <v>26</v>
      </c>
      <c r="B2388" t="s">
        <v>32</v>
      </c>
      <c r="C2388" t="s">
        <v>20</v>
      </c>
      <c r="D2388" t="s">
        <v>21</v>
      </c>
      <c r="E2388" t="s">
        <v>5</v>
      </c>
      <c r="G2388" t="s">
        <v>22</v>
      </c>
      <c r="H2388">
        <v>2285220</v>
      </c>
      <c r="I2388">
        <v>2286164</v>
      </c>
      <c r="J2388" t="s">
        <v>30</v>
      </c>
      <c r="K2388" t="s">
        <v>5508</v>
      </c>
      <c r="L2388" t="s">
        <v>5507</v>
      </c>
      <c r="M2388">
        <f>IF(ABS(I2388-H2389)&lt;=100,M2387,M2387+1)</f>
        <v>1354</v>
      </c>
      <c r="N2388">
        <f t="shared" si="78"/>
        <v>1354</v>
      </c>
      <c r="O2388">
        <f t="shared" si="79"/>
        <v>1354</v>
      </c>
    </row>
    <row r="2389" spans="1:15" x14ac:dyDescent="0.35">
      <c r="A2389" t="s">
        <v>26</v>
      </c>
      <c r="B2389" t="s">
        <v>32</v>
      </c>
      <c r="C2389" t="s">
        <v>20</v>
      </c>
      <c r="D2389" t="s">
        <v>21</v>
      </c>
      <c r="E2389" t="s">
        <v>5</v>
      </c>
      <c r="G2389" t="s">
        <v>22</v>
      </c>
      <c r="H2389">
        <v>2286178</v>
      </c>
      <c r="I2389">
        <v>2287101</v>
      </c>
      <c r="J2389" t="s">
        <v>30</v>
      </c>
      <c r="K2389" t="s">
        <v>5511</v>
      </c>
      <c r="L2389" t="s">
        <v>5510</v>
      </c>
      <c r="M2389">
        <f>IF(ABS(I2389-H2390)&lt;=100,M2388,M2388+1)</f>
        <v>1355</v>
      </c>
      <c r="N2389" t="str">
        <f t="shared" si="78"/>
        <v>0</v>
      </c>
      <c r="O2389">
        <f t="shared" si="79"/>
        <v>1354</v>
      </c>
    </row>
    <row r="2390" spans="1:15" x14ac:dyDescent="0.35">
      <c r="A2390" t="s">
        <v>26</v>
      </c>
      <c r="B2390" t="s">
        <v>32</v>
      </c>
      <c r="C2390" t="s">
        <v>20</v>
      </c>
      <c r="D2390" t="s">
        <v>21</v>
      </c>
      <c r="E2390" t="s">
        <v>5</v>
      </c>
      <c r="G2390" t="s">
        <v>22</v>
      </c>
      <c r="H2390">
        <v>2287270</v>
      </c>
      <c r="I2390">
        <v>2287539</v>
      </c>
      <c r="J2390" t="s">
        <v>30</v>
      </c>
      <c r="K2390" t="s">
        <v>28</v>
      </c>
      <c r="L2390" t="s">
        <v>5513</v>
      </c>
      <c r="M2390">
        <f>IF(ABS(I2390-H2391)&lt;=100,M2389,M2389+1)</f>
        <v>1356</v>
      </c>
      <c r="N2390">
        <f t="shared" si="78"/>
        <v>1356</v>
      </c>
      <c r="O2390">
        <f t="shared" si="79"/>
        <v>1355</v>
      </c>
    </row>
    <row r="2391" spans="1:15" x14ac:dyDescent="0.35">
      <c r="A2391" t="s">
        <v>26</v>
      </c>
      <c r="B2391" t="s">
        <v>32</v>
      </c>
      <c r="C2391" t="s">
        <v>20</v>
      </c>
      <c r="D2391" t="s">
        <v>21</v>
      </c>
      <c r="E2391" t="s">
        <v>5</v>
      </c>
      <c r="G2391" t="s">
        <v>22</v>
      </c>
      <c r="H2391">
        <v>2287719</v>
      </c>
      <c r="I2391">
        <v>2288441</v>
      </c>
      <c r="J2391" t="s">
        <v>30</v>
      </c>
      <c r="K2391" t="s">
        <v>5516</v>
      </c>
      <c r="L2391" t="s">
        <v>5515</v>
      </c>
      <c r="M2391">
        <f>IF(ABS(I2391-H2392)&lt;=100,M2390,M2390+1)</f>
        <v>1356</v>
      </c>
      <c r="N2391">
        <f t="shared" si="78"/>
        <v>1356</v>
      </c>
      <c r="O2391">
        <f t="shared" si="79"/>
        <v>1356</v>
      </c>
    </row>
    <row r="2392" spans="1:15" x14ac:dyDescent="0.35">
      <c r="A2392" t="s">
        <v>26</v>
      </c>
      <c r="B2392" t="s">
        <v>32</v>
      </c>
      <c r="C2392" t="s">
        <v>20</v>
      </c>
      <c r="D2392" t="s">
        <v>21</v>
      </c>
      <c r="E2392" t="s">
        <v>5</v>
      </c>
      <c r="G2392" t="s">
        <v>22</v>
      </c>
      <c r="H2392">
        <v>2288442</v>
      </c>
      <c r="I2392">
        <v>2289395</v>
      </c>
      <c r="J2392" t="s">
        <v>30</v>
      </c>
      <c r="K2392" t="s">
        <v>40</v>
      </c>
      <c r="L2392" t="s">
        <v>5518</v>
      </c>
      <c r="M2392">
        <f>IF(ABS(I2392-H2393)&lt;=100,M2391,M2391+1)</f>
        <v>1357</v>
      </c>
      <c r="N2392" t="str">
        <f t="shared" si="78"/>
        <v>0</v>
      </c>
      <c r="O2392">
        <f t="shared" si="79"/>
        <v>1356</v>
      </c>
    </row>
    <row r="2393" spans="1:15" x14ac:dyDescent="0.35">
      <c r="A2393" t="s">
        <v>26</v>
      </c>
      <c r="B2393" t="s">
        <v>32</v>
      </c>
      <c r="C2393" t="s">
        <v>20</v>
      </c>
      <c r="D2393" t="s">
        <v>21</v>
      </c>
      <c r="E2393" t="s">
        <v>5</v>
      </c>
      <c r="G2393" t="s">
        <v>22</v>
      </c>
      <c r="H2393">
        <v>2292980</v>
      </c>
      <c r="I2393">
        <v>2293456</v>
      </c>
      <c r="J2393" t="s">
        <v>30</v>
      </c>
      <c r="K2393" t="s">
        <v>28</v>
      </c>
      <c r="L2393" t="s">
        <v>5526</v>
      </c>
      <c r="M2393">
        <f>IF(ABS(I2393-H2394)&lt;=100,M2392,M2392+1)</f>
        <v>1358</v>
      </c>
      <c r="N2393" t="str">
        <f t="shared" si="78"/>
        <v>0</v>
      </c>
      <c r="O2393">
        <f t="shared" si="79"/>
        <v>1357</v>
      </c>
    </row>
    <row r="2394" spans="1:15" x14ac:dyDescent="0.35">
      <c r="A2394" t="s">
        <v>26</v>
      </c>
      <c r="B2394" t="s">
        <v>32</v>
      </c>
      <c r="C2394" t="s">
        <v>20</v>
      </c>
      <c r="D2394" t="s">
        <v>21</v>
      </c>
      <c r="E2394" t="s">
        <v>5</v>
      </c>
      <c r="G2394" t="s">
        <v>22</v>
      </c>
      <c r="H2394">
        <v>2293669</v>
      </c>
      <c r="I2394">
        <v>2295315</v>
      </c>
      <c r="J2394" t="s">
        <v>30</v>
      </c>
      <c r="K2394" t="s">
        <v>5529</v>
      </c>
      <c r="L2394" t="s">
        <v>5528</v>
      </c>
      <c r="M2394">
        <f>IF(ABS(I2394-H2395)&lt;=100,M2393,M2393+1)</f>
        <v>1359</v>
      </c>
      <c r="N2394" t="str">
        <f t="shared" si="78"/>
        <v>0</v>
      </c>
      <c r="O2394">
        <f t="shared" si="79"/>
        <v>1358</v>
      </c>
    </row>
    <row r="2395" spans="1:15" x14ac:dyDescent="0.35">
      <c r="A2395" t="s">
        <v>26</v>
      </c>
      <c r="B2395" t="s">
        <v>32</v>
      </c>
      <c r="C2395" t="s">
        <v>20</v>
      </c>
      <c r="D2395" t="s">
        <v>21</v>
      </c>
      <c r="E2395" t="s">
        <v>5</v>
      </c>
      <c r="G2395" t="s">
        <v>22</v>
      </c>
      <c r="H2395">
        <v>2297561</v>
      </c>
      <c r="I2395">
        <v>2298238</v>
      </c>
      <c r="J2395" t="s">
        <v>30</v>
      </c>
      <c r="K2395" t="s">
        <v>28</v>
      </c>
      <c r="L2395" t="s">
        <v>5536</v>
      </c>
      <c r="M2395">
        <f>IF(ABS(I2395-H2396)&lt;=100,M2394,M2394+1)</f>
        <v>1360</v>
      </c>
      <c r="N2395">
        <f t="shared" si="78"/>
        <v>1360</v>
      </c>
      <c r="O2395">
        <f t="shared" si="79"/>
        <v>1359</v>
      </c>
    </row>
    <row r="2396" spans="1:15" x14ac:dyDescent="0.35">
      <c r="A2396" t="s">
        <v>26</v>
      </c>
      <c r="B2396" t="s">
        <v>32</v>
      </c>
      <c r="C2396" t="s">
        <v>20</v>
      </c>
      <c r="D2396" t="s">
        <v>21</v>
      </c>
      <c r="E2396" t="s">
        <v>5</v>
      </c>
      <c r="G2396" t="s">
        <v>22</v>
      </c>
      <c r="H2396">
        <v>2299186</v>
      </c>
      <c r="I2396">
        <v>2299632</v>
      </c>
      <c r="J2396" t="s">
        <v>30</v>
      </c>
      <c r="K2396" t="s">
        <v>2085</v>
      </c>
      <c r="L2396" t="s">
        <v>5540</v>
      </c>
      <c r="M2396">
        <f>IF(ABS(I2396-H2397)&lt;=100,M2395,M2395+1)</f>
        <v>1360</v>
      </c>
      <c r="N2396">
        <f t="shared" si="78"/>
        <v>1360</v>
      </c>
      <c r="O2396">
        <f t="shared" si="79"/>
        <v>1360</v>
      </c>
    </row>
    <row r="2397" spans="1:15" x14ac:dyDescent="0.35">
      <c r="A2397" t="s">
        <v>26</v>
      </c>
      <c r="B2397" t="s">
        <v>32</v>
      </c>
      <c r="C2397" t="s">
        <v>20</v>
      </c>
      <c r="D2397" t="s">
        <v>21</v>
      </c>
      <c r="E2397" t="s">
        <v>5</v>
      </c>
      <c r="G2397" t="s">
        <v>22</v>
      </c>
      <c r="H2397">
        <v>2299683</v>
      </c>
      <c r="I2397">
        <v>2300132</v>
      </c>
      <c r="J2397" t="s">
        <v>30</v>
      </c>
      <c r="K2397" t="s">
        <v>5543</v>
      </c>
      <c r="L2397" t="s">
        <v>5542</v>
      </c>
      <c r="M2397">
        <f>IF(ABS(I2397-H2398)&lt;=100,M2396,M2396+1)</f>
        <v>1361</v>
      </c>
      <c r="N2397">
        <f t="shared" si="78"/>
        <v>1361</v>
      </c>
      <c r="O2397">
        <f t="shared" si="79"/>
        <v>1360</v>
      </c>
    </row>
    <row r="2398" spans="1:15" x14ac:dyDescent="0.35">
      <c r="A2398" t="s">
        <v>26</v>
      </c>
      <c r="B2398" t="s">
        <v>32</v>
      </c>
      <c r="C2398" t="s">
        <v>20</v>
      </c>
      <c r="D2398" t="s">
        <v>21</v>
      </c>
      <c r="E2398" t="s">
        <v>5</v>
      </c>
      <c r="G2398" t="s">
        <v>22</v>
      </c>
      <c r="H2398">
        <v>2300576</v>
      </c>
      <c r="I2398">
        <v>2301517</v>
      </c>
      <c r="J2398" t="s">
        <v>30</v>
      </c>
      <c r="K2398" t="s">
        <v>2005</v>
      </c>
      <c r="L2398" t="s">
        <v>5545</v>
      </c>
      <c r="M2398">
        <f>IF(ABS(I2398-H2399)&lt;=100,M2397,M2397+1)</f>
        <v>1361</v>
      </c>
      <c r="N2398">
        <f t="shared" si="78"/>
        <v>1361</v>
      </c>
      <c r="O2398">
        <f t="shared" si="79"/>
        <v>1361</v>
      </c>
    </row>
    <row r="2399" spans="1:15" x14ac:dyDescent="0.35">
      <c r="A2399" t="s">
        <v>26</v>
      </c>
      <c r="B2399" t="s">
        <v>32</v>
      </c>
      <c r="C2399" t="s">
        <v>20</v>
      </c>
      <c r="D2399" t="s">
        <v>21</v>
      </c>
      <c r="E2399" t="s">
        <v>5</v>
      </c>
      <c r="G2399" t="s">
        <v>22</v>
      </c>
      <c r="H2399">
        <v>2301534</v>
      </c>
      <c r="I2399">
        <v>2302421</v>
      </c>
      <c r="J2399" t="s">
        <v>30</v>
      </c>
      <c r="K2399" t="s">
        <v>40</v>
      </c>
      <c r="L2399" t="s">
        <v>5547</v>
      </c>
      <c r="M2399">
        <f>IF(ABS(I2399-H2400)&lt;=100,M2398,M2398+1)</f>
        <v>1361</v>
      </c>
      <c r="N2399">
        <f t="shared" si="78"/>
        <v>1361</v>
      </c>
      <c r="O2399">
        <f t="shared" si="79"/>
        <v>1361</v>
      </c>
    </row>
    <row r="2400" spans="1:15" x14ac:dyDescent="0.35">
      <c r="A2400" t="s">
        <v>26</v>
      </c>
      <c r="B2400" t="s">
        <v>32</v>
      </c>
      <c r="C2400" t="s">
        <v>20</v>
      </c>
      <c r="D2400" t="s">
        <v>21</v>
      </c>
      <c r="E2400" t="s">
        <v>5</v>
      </c>
      <c r="G2400" t="s">
        <v>22</v>
      </c>
      <c r="H2400">
        <v>2302445</v>
      </c>
      <c r="I2400">
        <v>2303998</v>
      </c>
      <c r="J2400" t="s">
        <v>30</v>
      </c>
      <c r="K2400" t="s">
        <v>162</v>
      </c>
      <c r="L2400" t="s">
        <v>5549</v>
      </c>
      <c r="M2400">
        <f>IF(ABS(I2400-H2401)&lt;=100,M2399,M2399+1)</f>
        <v>1361</v>
      </c>
      <c r="N2400">
        <f t="shared" si="78"/>
        <v>1361</v>
      </c>
      <c r="O2400">
        <f t="shared" si="79"/>
        <v>1361</v>
      </c>
    </row>
    <row r="2401" spans="1:15" x14ac:dyDescent="0.35">
      <c r="A2401" t="s">
        <v>26</v>
      </c>
      <c r="B2401" t="s">
        <v>32</v>
      </c>
      <c r="C2401" t="s">
        <v>20</v>
      </c>
      <c r="D2401" t="s">
        <v>21</v>
      </c>
      <c r="E2401" t="s">
        <v>5</v>
      </c>
      <c r="G2401" t="s">
        <v>22</v>
      </c>
      <c r="H2401">
        <v>2304006</v>
      </c>
      <c r="I2401">
        <v>2305022</v>
      </c>
      <c r="J2401" t="s">
        <v>30</v>
      </c>
      <c r="K2401" t="s">
        <v>2016</v>
      </c>
      <c r="L2401" t="s">
        <v>5551</v>
      </c>
      <c r="M2401">
        <f>IF(ABS(I2401-H2402)&lt;=100,M2400,M2400+1)</f>
        <v>1361</v>
      </c>
      <c r="N2401">
        <f t="shared" si="78"/>
        <v>1361</v>
      </c>
      <c r="O2401">
        <f t="shared" si="79"/>
        <v>1361</v>
      </c>
    </row>
    <row r="2402" spans="1:15" x14ac:dyDescent="0.35">
      <c r="A2402" t="s">
        <v>26</v>
      </c>
      <c r="B2402" t="s">
        <v>32</v>
      </c>
      <c r="C2402" t="s">
        <v>20</v>
      </c>
      <c r="D2402" t="s">
        <v>21</v>
      </c>
      <c r="E2402" t="s">
        <v>5</v>
      </c>
      <c r="G2402" t="s">
        <v>22</v>
      </c>
      <c r="H2402">
        <v>2304985</v>
      </c>
      <c r="I2402">
        <v>2305983</v>
      </c>
      <c r="J2402" t="s">
        <v>30</v>
      </c>
      <c r="K2402" t="s">
        <v>2010</v>
      </c>
      <c r="L2402" t="s">
        <v>5553</v>
      </c>
      <c r="M2402">
        <f>IF(ABS(I2402-H2403)&lt;=100,M2401,M2401+1)</f>
        <v>1361</v>
      </c>
      <c r="N2402">
        <f t="shared" si="78"/>
        <v>1361</v>
      </c>
      <c r="O2402">
        <f t="shared" si="79"/>
        <v>1361</v>
      </c>
    </row>
    <row r="2403" spans="1:15" x14ac:dyDescent="0.35">
      <c r="A2403" t="s">
        <v>26</v>
      </c>
      <c r="B2403" t="s">
        <v>32</v>
      </c>
      <c r="C2403" t="s">
        <v>20</v>
      </c>
      <c r="D2403" t="s">
        <v>21</v>
      </c>
      <c r="E2403" t="s">
        <v>5</v>
      </c>
      <c r="G2403" t="s">
        <v>22</v>
      </c>
      <c r="H2403">
        <v>2306046</v>
      </c>
      <c r="I2403">
        <v>2307650</v>
      </c>
      <c r="J2403" t="s">
        <v>30</v>
      </c>
      <c r="K2403" t="s">
        <v>5556</v>
      </c>
      <c r="L2403" t="s">
        <v>5555</v>
      </c>
      <c r="M2403">
        <f>IF(ABS(I2403-H2404)&lt;=100,M2402,M2402+1)</f>
        <v>1361</v>
      </c>
      <c r="N2403">
        <f t="shared" si="78"/>
        <v>1361</v>
      </c>
      <c r="O2403">
        <f t="shared" si="79"/>
        <v>1361</v>
      </c>
    </row>
    <row r="2404" spans="1:15" x14ac:dyDescent="0.35">
      <c r="A2404" t="s">
        <v>26</v>
      </c>
      <c r="B2404" t="s">
        <v>32</v>
      </c>
      <c r="C2404" t="s">
        <v>20</v>
      </c>
      <c r="D2404" t="s">
        <v>21</v>
      </c>
      <c r="E2404" t="s">
        <v>5</v>
      </c>
      <c r="G2404" t="s">
        <v>22</v>
      </c>
      <c r="H2404">
        <v>2307662</v>
      </c>
      <c r="I2404">
        <v>2308243</v>
      </c>
      <c r="J2404" t="s">
        <v>30</v>
      </c>
      <c r="K2404" t="s">
        <v>5559</v>
      </c>
      <c r="L2404" t="s">
        <v>5558</v>
      </c>
      <c r="M2404">
        <f>IF(ABS(I2404-H2405)&lt;=100,M2403,M2403+1)</f>
        <v>1361</v>
      </c>
      <c r="N2404">
        <f t="shared" si="78"/>
        <v>1361</v>
      </c>
      <c r="O2404">
        <f t="shared" si="79"/>
        <v>1361</v>
      </c>
    </row>
    <row r="2405" spans="1:15" x14ac:dyDescent="0.35">
      <c r="A2405" t="s">
        <v>26</v>
      </c>
      <c r="B2405" t="s">
        <v>32</v>
      </c>
      <c r="C2405" t="s">
        <v>20</v>
      </c>
      <c r="D2405" t="s">
        <v>21</v>
      </c>
      <c r="E2405" t="s">
        <v>5</v>
      </c>
      <c r="G2405" t="s">
        <v>22</v>
      </c>
      <c r="H2405">
        <v>2308240</v>
      </c>
      <c r="I2405">
        <v>2308773</v>
      </c>
      <c r="J2405" t="s">
        <v>30</v>
      </c>
      <c r="K2405" t="s">
        <v>132</v>
      </c>
      <c r="L2405" t="s">
        <v>5561</v>
      </c>
      <c r="M2405">
        <f>IF(ABS(I2405-H2406)&lt;=100,M2404,M2404+1)</f>
        <v>1362</v>
      </c>
      <c r="N2405">
        <f t="shared" si="78"/>
        <v>1362</v>
      </c>
      <c r="O2405">
        <f t="shared" si="79"/>
        <v>1361</v>
      </c>
    </row>
    <row r="2406" spans="1:15" x14ac:dyDescent="0.35">
      <c r="A2406" t="s">
        <v>26</v>
      </c>
      <c r="B2406" t="s">
        <v>32</v>
      </c>
      <c r="C2406" t="s">
        <v>20</v>
      </c>
      <c r="D2406" t="s">
        <v>21</v>
      </c>
      <c r="E2406" t="s">
        <v>5</v>
      </c>
      <c r="G2406" t="s">
        <v>22</v>
      </c>
      <c r="H2406">
        <v>2308936</v>
      </c>
      <c r="I2406">
        <v>2309418</v>
      </c>
      <c r="J2406" t="s">
        <v>30</v>
      </c>
      <c r="K2406" t="s">
        <v>53</v>
      </c>
      <c r="L2406" t="s">
        <v>5563</v>
      </c>
      <c r="M2406">
        <f>IF(ABS(I2406-H2407)&lt;=100,M2405,M2405+1)</f>
        <v>1362</v>
      </c>
      <c r="N2406">
        <f t="shared" si="78"/>
        <v>1362</v>
      </c>
      <c r="O2406">
        <f t="shared" si="79"/>
        <v>1362</v>
      </c>
    </row>
    <row r="2407" spans="1:15" x14ac:dyDescent="0.35">
      <c r="A2407" t="s">
        <v>26</v>
      </c>
      <c r="B2407" t="s">
        <v>32</v>
      </c>
      <c r="C2407" t="s">
        <v>20</v>
      </c>
      <c r="D2407" t="s">
        <v>21</v>
      </c>
      <c r="E2407" t="s">
        <v>5</v>
      </c>
      <c r="G2407" t="s">
        <v>22</v>
      </c>
      <c r="H2407">
        <v>2309439</v>
      </c>
      <c r="I2407">
        <v>2309678</v>
      </c>
      <c r="J2407" t="s">
        <v>30</v>
      </c>
      <c r="K2407" t="s">
        <v>28</v>
      </c>
      <c r="L2407" t="s">
        <v>5565</v>
      </c>
      <c r="M2407">
        <f>IF(ABS(I2407-H2408)&lt;=100,M2406,M2406+1)</f>
        <v>1362</v>
      </c>
      <c r="N2407">
        <f t="shared" si="78"/>
        <v>1362</v>
      </c>
      <c r="O2407">
        <f t="shared" si="79"/>
        <v>1362</v>
      </c>
    </row>
    <row r="2408" spans="1:15" x14ac:dyDescent="0.35">
      <c r="A2408" t="s">
        <v>26</v>
      </c>
      <c r="B2408" t="s">
        <v>32</v>
      </c>
      <c r="C2408" t="s">
        <v>20</v>
      </c>
      <c r="D2408" t="s">
        <v>21</v>
      </c>
      <c r="E2408" t="s">
        <v>5</v>
      </c>
      <c r="G2408" t="s">
        <v>22</v>
      </c>
      <c r="H2408">
        <v>2309693</v>
      </c>
      <c r="I2408">
        <v>2310571</v>
      </c>
      <c r="J2408" t="s">
        <v>30</v>
      </c>
      <c r="K2408" t="s">
        <v>4186</v>
      </c>
      <c r="L2408" t="s">
        <v>5567</v>
      </c>
      <c r="M2408">
        <f>IF(ABS(I2408-H2409)&lt;=100,M2407,M2407+1)</f>
        <v>1363</v>
      </c>
      <c r="N2408" t="str">
        <f t="shared" si="78"/>
        <v>0</v>
      </c>
      <c r="O2408">
        <f t="shared" si="79"/>
        <v>1362</v>
      </c>
    </row>
    <row r="2409" spans="1:15" x14ac:dyDescent="0.35">
      <c r="A2409" t="s">
        <v>26</v>
      </c>
      <c r="B2409" t="s">
        <v>32</v>
      </c>
      <c r="C2409" t="s">
        <v>20</v>
      </c>
      <c r="D2409" t="s">
        <v>21</v>
      </c>
      <c r="E2409" t="s">
        <v>5</v>
      </c>
      <c r="G2409" t="s">
        <v>22</v>
      </c>
      <c r="H2409">
        <v>2310710</v>
      </c>
      <c r="I2409">
        <v>2311312</v>
      </c>
      <c r="J2409" t="s">
        <v>30</v>
      </c>
      <c r="K2409" t="s">
        <v>1686</v>
      </c>
      <c r="L2409" t="s">
        <v>5569</v>
      </c>
      <c r="M2409">
        <f>IF(ABS(I2409-H2410)&lt;=100,M2408,M2408+1)</f>
        <v>1364</v>
      </c>
      <c r="N2409" t="str">
        <f t="shared" si="78"/>
        <v>0</v>
      </c>
      <c r="O2409">
        <f t="shared" si="79"/>
        <v>1363</v>
      </c>
    </row>
    <row r="2410" spans="1:15" x14ac:dyDescent="0.35">
      <c r="A2410" t="s">
        <v>26</v>
      </c>
      <c r="B2410" t="s">
        <v>32</v>
      </c>
      <c r="C2410" t="s">
        <v>20</v>
      </c>
      <c r="D2410" t="s">
        <v>21</v>
      </c>
      <c r="E2410" t="s">
        <v>5</v>
      </c>
      <c r="G2410" t="s">
        <v>22</v>
      </c>
      <c r="H2410">
        <v>2311458</v>
      </c>
      <c r="I2410">
        <v>2312423</v>
      </c>
      <c r="J2410" t="s">
        <v>30</v>
      </c>
      <c r="K2410" t="s">
        <v>5572</v>
      </c>
      <c r="L2410" t="s">
        <v>5571</v>
      </c>
      <c r="M2410">
        <f>IF(ABS(I2410-H2411)&lt;=100,M2409,M2409+1)</f>
        <v>1365</v>
      </c>
      <c r="N2410" t="str">
        <f t="shared" si="78"/>
        <v>0</v>
      </c>
      <c r="O2410">
        <f t="shared" si="79"/>
        <v>1364</v>
      </c>
    </row>
    <row r="2411" spans="1:15" x14ac:dyDescent="0.35">
      <c r="A2411" t="s">
        <v>26</v>
      </c>
      <c r="B2411" t="s">
        <v>32</v>
      </c>
      <c r="C2411" t="s">
        <v>20</v>
      </c>
      <c r="D2411" t="s">
        <v>21</v>
      </c>
      <c r="E2411" t="s">
        <v>5</v>
      </c>
      <c r="G2411" t="s">
        <v>22</v>
      </c>
      <c r="H2411">
        <v>2312547</v>
      </c>
      <c r="I2411">
        <v>2314592</v>
      </c>
      <c r="J2411" t="s">
        <v>30</v>
      </c>
      <c r="K2411" t="s">
        <v>3464</v>
      </c>
      <c r="L2411" t="s">
        <v>5574</v>
      </c>
      <c r="M2411">
        <f>IF(ABS(I2411-H2412)&lt;=100,M2410,M2410+1)</f>
        <v>1366</v>
      </c>
      <c r="N2411">
        <f t="shared" si="78"/>
        <v>1366</v>
      </c>
      <c r="O2411">
        <f t="shared" si="79"/>
        <v>1365</v>
      </c>
    </row>
    <row r="2412" spans="1:15" x14ac:dyDescent="0.35">
      <c r="A2412" t="s">
        <v>26</v>
      </c>
      <c r="B2412" t="s">
        <v>32</v>
      </c>
      <c r="C2412" t="s">
        <v>20</v>
      </c>
      <c r="D2412" t="s">
        <v>21</v>
      </c>
      <c r="E2412" t="s">
        <v>5</v>
      </c>
      <c r="G2412" t="s">
        <v>22</v>
      </c>
      <c r="H2412">
        <v>2314699</v>
      </c>
      <c r="I2412">
        <v>2315796</v>
      </c>
      <c r="J2412" t="s">
        <v>30</v>
      </c>
      <c r="K2412" t="s">
        <v>28</v>
      </c>
      <c r="L2412" t="s">
        <v>5576</v>
      </c>
      <c r="M2412">
        <f>IF(ABS(I2412-H2413)&lt;=100,M2411,M2411+1)</f>
        <v>1366</v>
      </c>
      <c r="N2412">
        <f t="shared" si="78"/>
        <v>1366</v>
      </c>
      <c r="O2412">
        <f t="shared" si="79"/>
        <v>1366</v>
      </c>
    </row>
    <row r="2413" spans="1:15" x14ac:dyDescent="0.35">
      <c r="A2413" t="s">
        <v>26</v>
      </c>
      <c r="B2413" t="s">
        <v>32</v>
      </c>
      <c r="C2413" t="s">
        <v>20</v>
      </c>
      <c r="D2413" t="s">
        <v>21</v>
      </c>
      <c r="E2413" t="s">
        <v>5</v>
      </c>
      <c r="G2413" t="s">
        <v>22</v>
      </c>
      <c r="H2413">
        <v>2315889</v>
      </c>
      <c r="I2413">
        <v>2316089</v>
      </c>
      <c r="J2413" t="s">
        <v>30</v>
      </c>
      <c r="K2413" t="s">
        <v>28</v>
      </c>
      <c r="L2413" t="s">
        <v>5578</v>
      </c>
      <c r="M2413">
        <f>IF(ABS(I2413-H2414)&lt;=100,M2412,M2412+1)</f>
        <v>1367</v>
      </c>
      <c r="N2413">
        <f t="shared" si="78"/>
        <v>1367</v>
      </c>
      <c r="O2413">
        <f t="shared" si="79"/>
        <v>1366</v>
      </c>
    </row>
    <row r="2414" spans="1:15" x14ac:dyDescent="0.35">
      <c r="A2414" t="s">
        <v>26</v>
      </c>
      <c r="B2414" t="s">
        <v>32</v>
      </c>
      <c r="C2414" t="s">
        <v>20</v>
      </c>
      <c r="D2414" t="s">
        <v>21</v>
      </c>
      <c r="E2414" t="s">
        <v>5</v>
      </c>
      <c r="G2414" t="s">
        <v>22</v>
      </c>
      <c r="H2414">
        <v>2316239</v>
      </c>
      <c r="I2414">
        <v>2318365</v>
      </c>
      <c r="J2414" t="s">
        <v>30</v>
      </c>
      <c r="K2414" t="s">
        <v>5581</v>
      </c>
      <c r="L2414" t="s">
        <v>5580</v>
      </c>
      <c r="M2414">
        <f>IF(ABS(I2414-H2415)&lt;=100,M2413,M2413+1)</f>
        <v>1367</v>
      </c>
      <c r="N2414">
        <f t="shared" si="78"/>
        <v>1367</v>
      </c>
      <c r="O2414">
        <f t="shared" si="79"/>
        <v>1367</v>
      </c>
    </row>
    <row r="2415" spans="1:15" x14ac:dyDescent="0.35">
      <c r="A2415" t="s">
        <v>26</v>
      </c>
      <c r="B2415" t="s">
        <v>32</v>
      </c>
      <c r="C2415" t="s">
        <v>20</v>
      </c>
      <c r="D2415" t="s">
        <v>21</v>
      </c>
      <c r="E2415" t="s">
        <v>5</v>
      </c>
      <c r="G2415" t="s">
        <v>22</v>
      </c>
      <c r="H2415">
        <v>2318418</v>
      </c>
      <c r="I2415">
        <v>2319686</v>
      </c>
      <c r="J2415" t="s">
        <v>30</v>
      </c>
      <c r="K2415" t="s">
        <v>125</v>
      </c>
      <c r="L2415" t="s">
        <v>5583</v>
      </c>
      <c r="M2415">
        <f>IF(ABS(I2415-H2416)&lt;=100,M2414,M2414+1)</f>
        <v>1368</v>
      </c>
      <c r="N2415" t="str">
        <f t="shared" si="78"/>
        <v>0</v>
      </c>
      <c r="O2415">
        <f t="shared" si="79"/>
        <v>1367</v>
      </c>
    </row>
    <row r="2416" spans="1:15" x14ac:dyDescent="0.35">
      <c r="A2416" t="s">
        <v>26</v>
      </c>
      <c r="B2416" t="s">
        <v>32</v>
      </c>
      <c r="C2416" t="s">
        <v>20</v>
      </c>
      <c r="D2416" t="s">
        <v>21</v>
      </c>
      <c r="E2416" t="s">
        <v>5</v>
      </c>
      <c r="G2416" t="s">
        <v>22</v>
      </c>
      <c r="H2416">
        <v>2320181</v>
      </c>
      <c r="I2416">
        <v>2321005</v>
      </c>
      <c r="J2416" t="s">
        <v>30</v>
      </c>
      <c r="K2416" t="s">
        <v>5588</v>
      </c>
      <c r="L2416" t="s">
        <v>5587</v>
      </c>
      <c r="M2416">
        <f>IF(ABS(I2416-H2417)&lt;=100,M2415,M2415+1)</f>
        <v>1369</v>
      </c>
      <c r="N2416" t="str">
        <f t="shared" si="78"/>
        <v>0</v>
      </c>
      <c r="O2416">
        <f t="shared" si="79"/>
        <v>1368</v>
      </c>
    </row>
    <row r="2417" spans="1:15" x14ac:dyDescent="0.35">
      <c r="A2417" t="s">
        <v>26</v>
      </c>
      <c r="B2417" t="s">
        <v>32</v>
      </c>
      <c r="C2417" t="s">
        <v>20</v>
      </c>
      <c r="D2417" t="s">
        <v>21</v>
      </c>
      <c r="E2417" t="s">
        <v>5</v>
      </c>
      <c r="G2417" t="s">
        <v>22</v>
      </c>
      <c r="H2417">
        <v>2321852</v>
      </c>
      <c r="I2417">
        <v>2322214</v>
      </c>
      <c r="J2417" t="s">
        <v>30</v>
      </c>
      <c r="K2417" t="s">
        <v>3351</v>
      </c>
      <c r="L2417" t="s">
        <v>5592</v>
      </c>
      <c r="M2417">
        <f>IF(ABS(I2417-H2418)&lt;=100,M2416,M2416+1)</f>
        <v>1370</v>
      </c>
      <c r="N2417" t="str">
        <f t="shared" si="78"/>
        <v>0</v>
      </c>
      <c r="O2417">
        <f t="shared" si="79"/>
        <v>1369</v>
      </c>
    </row>
    <row r="2418" spans="1:15" x14ac:dyDescent="0.35">
      <c r="A2418" t="s">
        <v>26</v>
      </c>
      <c r="B2418" t="s">
        <v>32</v>
      </c>
      <c r="C2418" t="s">
        <v>20</v>
      </c>
      <c r="D2418" t="s">
        <v>21</v>
      </c>
      <c r="E2418" t="s">
        <v>5</v>
      </c>
      <c r="G2418" t="s">
        <v>22</v>
      </c>
      <c r="H2418">
        <v>2325317</v>
      </c>
      <c r="I2418">
        <v>2325751</v>
      </c>
      <c r="J2418" t="s">
        <v>30</v>
      </c>
      <c r="K2418" t="s">
        <v>790</v>
      </c>
      <c r="L2418" t="s">
        <v>5599</v>
      </c>
      <c r="M2418">
        <f>IF(ABS(I2418-H2419)&lt;=100,M2417,M2417+1)</f>
        <v>1371</v>
      </c>
      <c r="N2418">
        <f t="shared" si="78"/>
        <v>1371</v>
      </c>
      <c r="O2418">
        <f t="shared" si="79"/>
        <v>1370</v>
      </c>
    </row>
    <row r="2419" spans="1:15" x14ac:dyDescent="0.35">
      <c r="A2419" t="s">
        <v>26</v>
      </c>
      <c r="B2419" t="s">
        <v>32</v>
      </c>
      <c r="C2419" t="s">
        <v>20</v>
      </c>
      <c r="D2419" t="s">
        <v>21</v>
      </c>
      <c r="E2419" t="s">
        <v>5</v>
      </c>
      <c r="G2419" t="s">
        <v>22</v>
      </c>
      <c r="H2419">
        <v>2334315</v>
      </c>
      <c r="I2419">
        <v>2335607</v>
      </c>
      <c r="J2419" t="s">
        <v>30</v>
      </c>
      <c r="K2419" t="s">
        <v>5621</v>
      </c>
      <c r="L2419" t="s">
        <v>5620</v>
      </c>
      <c r="M2419">
        <f>IF(ABS(I2419-H2420)&lt;=100,M2418,M2418+1)</f>
        <v>1371</v>
      </c>
      <c r="N2419">
        <f t="shared" si="78"/>
        <v>1371</v>
      </c>
      <c r="O2419">
        <f t="shared" si="79"/>
        <v>1371</v>
      </c>
    </row>
    <row r="2420" spans="1:15" x14ac:dyDescent="0.35">
      <c r="A2420" t="s">
        <v>26</v>
      </c>
      <c r="B2420" t="s">
        <v>32</v>
      </c>
      <c r="C2420" t="s">
        <v>20</v>
      </c>
      <c r="D2420" t="s">
        <v>21</v>
      </c>
      <c r="E2420" t="s">
        <v>5</v>
      </c>
      <c r="G2420" t="s">
        <v>22</v>
      </c>
      <c r="H2420">
        <v>2335620</v>
      </c>
      <c r="I2420">
        <v>2336633</v>
      </c>
      <c r="J2420" t="s">
        <v>30</v>
      </c>
      <c r="K2420" t="s">
        <v>5624</v>
      </c>
      <c r="L2420" t="s">
        <v>5623</v>
      </c>
      <c r="M2420">
        <f>IF(ABS(I2420-H2421)&lt;=100,M2419,M2419+1)</f>
        <v>1372</v>
      </c>
      <c r="N2420" t="str">
        <f t="shared" si="78"/>
        <v>0</v>
      </c>
      <c r="O2420">
        <f t="shared" si="79"/>
        <v>1371</v>
      </c>
    </row>
    <row r="2421" spans="1:15" x14ac:dyDescent="0.35">
      <c r="A2421" t="s">
        <v>26</v>
      </c>
      <c r="B2421" t="s">
        <v>32</v>
      </c>
      <c r="C2421" t="s">
        <v>20</v>
      </c>
      <c r="D2421" t="s">
        <v>21</v>
      </c>
      <c r="E2421" t="s">
        <v>5</v>
      </c>
      <c r="G2421" t="s">
        <v>22</v>
      </c>
      <c r="H2421">
        <v>2337252</v>
      </c>
      <c r="I2421">
        <v>2338514</v>
      </c>
      <c r="J2421" t="s">
        <v>30</v>
      </c>
      <c r="K2421" t="s">
        <v>28</v>
      </c>
      <c r="L2421" t="s">
        <v>5629</v>
      </c>
      <c r="M2421">
        <f>IF(ABS(I2421-H2422)&lt;=100,M2420,M2420+1)</f>
        <v>1373</v>
      </c>
      <c r="N2421">
        <f t="shared" si="78"/>
        <v>1373</v>
      </c>
      <c r="O2421">
        <f t="shared" si="79"/>
        <v>1372</v>
      </c>
    </row>
    <row r="2422" spans="1:15" x14ac:dyDescent="0.35">
      <c r="A2422" t="s">
        <v>26</v>
      </c>
      <c r="B2422" t="s">
        <v>32</v>
      </c>
      <c r="C2422" t="s">
        <v>20</v>
      </c>
      <c r="D2422" t="s">
        <v>21</v>
      </c>
      <c r="E2422" t="s">
        <v>5</v>
      </c>
      <c r="G2422" t="s">
        <v>22</v>
      </c>
      <c r="H2422">
        <v>2342388</v>
      </c>
      <c r="I2422">
        <v>2343476</v>
      </c>
      <c r="J2422" t="s">
        <v>30</v>
      </c>
      <c r="K2422" t="s">
        <v>2372</v>
      </c>
      <c r="L2422" t="s">
        <v>5641</v>
      </c>
      <c r="M2422">
        <f>IF(ABS(I2422-H2423)&lt;=100,M2421,M2421+1)</f>
        <v>1373</v>
      </c>
      <c r="N2422">
        <f t="shared" si="78"/>
        <v>1373</v>
      </c>
      <c r="O2422">
        <f t="shared" si="79"/>
        <v>1373</v>
      </c>
    </row>
    <row r="2423" spans="1:15" x14ac:dyDescent="0.35">
      <c r="A2423" t="s">
        <v>26</v>
      </c>
      <c r="B2423" t="s">
        <v>32</v>
      </c>
      <c r="C2423" t="s">
        <v>20</v>
      </c>
      <c r="D2423" t="s">
        <v>21</v>
      </c>
      <c r="E2423" t="s">
        <v>5</v>
      </c>
      <c r="G2423" t="s">
        <v>22</v>
      </c>
      <c r="H2423">
        <v>2343490</v>
      </c>
      <c r="I2423">
        <v>2344104</v>
      </c>
      <c r="J2423" t="s">
        <v>30</v>
      </c>
      <c r="K2423" t="s">
        <v>1319</v>
      </c>
      <c r="L2423" t="s">
        <v>5643</v>
      </c>
      <c r="M2423">
        <f>IF(ABS(I2423-H2424)&lt;=100,M2422,M2422+1)</f>
        <v>1373</v>
      </c>
      <c r="N2423">
        <f t="shared" si="78"/>
        <v>1373</v>
      </c>
      <c r="O2423">
        <f t="shared" si="79"/>
        <v>1373</v>
      </c>
    </row>
    <row r="2424" spans="1:15" x14ac:dyDescent="0.35">
      <c r="A2424" t="s">
        <v>26</v>
      </c>
      <c r="B2424" t="s">
        <v>32</v>
      </c>
      <c r="C2424" t="s">
        <v>20</v>
      </c>
      <c r="D2424" t="s">
        <v>21</v>
      </c>
      <c r="E2424" t="s">
        <v>5</v>
      </c>
      <c r="G2424" t="s">
        <v>22</v>
      </c>
      <c r="H2424">
        <v>2344177</v>
      </c>
      <c r="I2424">
        <v>2345127</v>
      </c>
      <c r="J2424" t="s">
        <v>30</v>
      </c>
      <c r="K2424" t="s">
        <v>5646</v>
      </c>
      <c r="L2424" t="s">
        <v>5645</v>
      </c>
      <c r="M2424">
        <f>IF(ABS(I2424-H2425)&lt;=100,M2423,M2423+1)</f>
        <v>1374</v>
      </c>
      <c r="N2424" t="str">
        <f t="shared" si="78"/>
        <v>0</v>
      </c>
      <c r="O2424">
        <f t="shared" si="79"/>
        <v>1373</v>
      </c>
    </row>
    <row r="2425" spans="1:15" x14ac:dyDescent="0.35">
      <c r="A2425" t="s">
        <v>26</v>
      </c>
      <c r="B2425" t="s">
        <v>32</v>
      </c>
      <c r="C2425" t="s">
        <v>20</v>
      </c>
      <c r="D2425" t="s">
        <v>21</v>
      </c>
      <c r="E2425" t="s">
        <v>5</v>
      </c>
      <c r="G2425" t="s">
        <v>22</v>
      </c>
      <c r="H2425">
        <v>2345607</v>
      </c>
      <c r="I2425">
        <v>2346569</v>
      </c>
      <c r="J2425" t="s">
        <v>30</v>
      </c>
      <c r="K2425" t="s">
        <v>28</v>
      </c>
      <c r="L2425" t="s">
        <v>5648</v>
      </c>
      <c r="M2425">
        <f>IF(ABS(I2425-H2426)&lt;=100,M2424,M2424+1)</f>
        <v>1375</v>
      </c>
      <c r="N2425">
        <f t="shared" si="78"/>
        <v>1375</v>
      </c>
      <c r="O2425">
        <f t="shared" si="79"/>
        <v>1374</v>
      </c>
    </row>
    <row r="2426" spans="1:15" x14ac:dyDescent="0.35">
      <c r="A2426" t="s">
        <v>26</v>
      </c>
      <c r="B2426" t="s">
        <v>32</v>
      </c>
      <c r="C2426" t="s">
        <v>20</v>
      </c>
      <c r="D2426" t="s">
        <v>21</v>
      </c>
      <c r="E2426" t="s">
        <v>5</v>
      </c>
      <c r="G2426" t="s">
        <v>22</v>
      </c>
      <c r="H2426">
        <v>2353443</v>
      </c>
      <c r="I2426">
        <v>2354924</v>
      </c>
      <c r="J2426" t="s">
        <v>30</v>
      </c>
      <c r="K2426" t="s">
        <v>2217</v>
      </c>
      <c r="L2426" t="s">
        <v>5662</v>
      </c>
      <c r="M2426">
        <f>IF(ABS(I2426-H2427)&lt;=100,M2425,M2425+1)</f>
        <v>1375</v>
      </c>
      <c r="N2426">
        <f t="shared" si="78"/>
        <v>1375</v>
      </c>
      <c r="O2426">
        <f t="shared" si="79"/>
        <v>1375</v>
      </c>
    </row>
    <row r="2427" spans="1:15" x14ac:dyDescent="0.35">
      <c r="A2427" t="s">
        <v>26</v>
      </c>
      <c r="B2427" t="s">
        <v>32</v>
      </c>
      <c r="C2427" t="s">
        <v>20</v>
      </c>
      <c r="D2427" t="s">
        <v>21</v>
      </c>
      <c r="E2427" t="s">
        <v>5</v>
      </c>
      <c r="G2427" t="s">
        <v>22</v>
      </c>
      <c r="H2427">
        <v>2354943</v>
      </c>
      <c r="I2427">
        <v>2356109</v>
      </c>
      <c r="J2427" t="s">
        <v>30</v>
      </c>
      <c r="K2427" t="s">
        <v>5665</v>
      </c>
      <c r="L2427" t="s">
        <v>5664</v>
      </c>
      <c r="M2427">
        <f>IF(ABS(I2427-H2428)&lt;=100,M2426,M2426+1)</f>
        <v>1376</v>
      </c>
      <c r="N2427">
        <f t="shared" si="78"/>
        <v>1376</v>
      </c>
      <c r="O2427">
        <f t="shared" si="79"/>
        <v>1375</v>
      </c>
    </row>
    <row r="2428" spans="1:15" x14ac:dyDescent="0.35">
      <c r="A2428" t="s">
        <v>26</v>
      </c>
      <c r="B2428" t="s">
        <v>32</v>
      </c>
      <c r="C2428" t="s">
        <v>20</v>
      </c>
      <c r="D2428" t="s">
        <v>21</v>
      </c>
      <c r="E2428" t="s">
        <v>5</v>
      </c>
      <c r="G2428" t="s">
        <v>22</v>
      </c>
      <c r="H2428">
        <v>2357216</v>
      </c>
      <c r="I2428">
        <v>2358382</v>
      </c>
      <c r="J2428" t="s">
        <v>30</v>
      </c>
      <c r="K2428" t="s">
        <v>5670</v>
      </c>
      <c r="L2428" t="s">
        <v>5669</v>
      </c>
      <c r="M2428">
        <f>IF(ABS(I2428-H2429)&lt;=100,M2427,M2427+1)</f>
        <v>1376</v>
      </c>
      <c r="N2428">
        <f t="shared" si="78"/>
        <v>1376</v>
      </c>
      <c r="O2428">
        <f t="shared" si="79"/>
        <v>1376</v>
      </c>
    </row>
    <row r="2429" spans="1:15" x14ac:dyDescent="0.35">
      <c r="A2429" t="s">
        <v>26</v>
      </c>
      <c r="B2429" t="s">
        <v>32</v>
      </c>
      <c r="C2429" t="s">
        <v>20</v>
      </c>
      <c r="D2429" t="s">
        <v>21</v>
      </c>
      <c r="E2429" t="s">
        <v>5</v>
      </c>
      <c r="G2429" t="s">
        <v>22</v>
      </c>
      <c r="H2429">
        <v>2358465</v>
      </c>
      <c r="I2429">
        <v>2360624</v>
      </c>
      <c r="J2429" t="s">
        <v>30</v>
      </c>
      <c r="K2429" t="s">
        <v>28</v>
      </c>
      <c r="L2429" t="s">
        <v>5672</v>
      </c>
      <c r="M2429">
        <f>IF(ABS(I2429-H2430)&lt;=100,M2428,M2428+1)</f>
        <v>1377</v>
      </c>
      <c r="N2429" t="str">
        <f t="shared" si="78"/>
        <v>0</v>
      </c>
      <c r="O2429">
        <f t="shared" si="79"/>
        <v>1376</v>
      </c>
    </row>
    <row r="2430" spans="1:15" x14ac:dyDescent="0.35">
      <c r="A2430" t="s">
        <v>26</v>
      </c>
      <c r="B2430" t="s">
        <v>32</v>
      </c>
      <c r="C2430" t="s">
        <v>20</v>
      </c>
      <c r="D2430" t="s">
        <v>21</v>
      </c>
      <c r="E2430" t="s">
        <v>5</v>
      </c>
      <c r="G2430" t="s">
        <v>22</v>
      </c>
      <c r="H2430">
        <v>2360726</v>
      </c>
      <c r="I2430">
        <v>2361865</v>
      </c>
      <c r="J2430" t="s">
        <v>30</v>
      </c>
      <c r="K2430" t="s">
        <v>5675</v>
      </c>
      <c r="L2430" t="s">
        <v>5674</v>
      </c>
      <c r="M2430">
        <f>IF(ABS(I2430-H2431)&lt;=100,M2429,M2429+1)</f>
        <v>1378</v>
      </c>
      <c r="N2430">
        <f t="shared" si="78"/>
        <v>1378</v>
      </c>
      <c r="O2430">
        <f t="shared" si="79"/>
        <v>1377</v>
      </c>
    </row>
    <row r="2431" spans="1:15" x14ac:dyDescent="0.35">
      <c r="A2431" t="s">
        <v>26</v>
      </c>
      <c r="B2431" t="s">
        <v>32</v>
      </c>
      <c r="C2431" t="s">
        <v>20</v>
      </c>
      <c r="D2431" t="s">
        <v>21</v>
      </c>
      <c r="E2431" t="s">
        <v>5</v>
      </c>
      <c r="G2431" t="s">
        <v>22</v>
      </c>
      <c r="H2431">
        <v>2361982</v>
      </c>
      <c r="I2431">
        <v>2362737</v>
      </c>
      <c r="J2431" t="s">
        <v>30</v>
      </c>
      <c r="K2431" t="s">
        <v>28</v>
      </c>
      <c r="L2431" t="s">
        <v>5677</v>
      </c>
      <c r="M2431">
        <f>IF(ABS(I2431-H2432)&lt;=100,M2430,M2430+1)</f>
        <v>1378</v>
      </c>
      <c r="N2431">
        <f t="shared" si="78"/>
        <v>1378</v>
      </c>
      <c r="O2431">
        <f t="shared" si="79"/>
        <v>1378</v>
      </c>
    </row>
    <row r="2432" spans="1:15" x14ac:dyDescent="0.35">
      <c r="A2432" t="s">
        <v>26</v>
      </c>
      <c r="B2432" t="s">
        <v>32</v>
      </c>
      <c r="C2432" t="s">
        <v>20</v>
      </c>
      <c r="D2432" t="s">
        <v>21</v>
      </c>
      <c r="E2432" t="s">
        <v>5</v>
      </c>
      <c r="G2432" t="s">
        <v>22</v>
      </c>
      <c r="H2432">
        <v>2362750</v>
      </c>
      <c r="I2432">
        <v>2363217</v>
      </c>
      <c r="J2432" t="s">
        <v>30</v>
      </c>
      <c r="K2432" t="s">
        <v>28</v>
      </c>
      <c r="L2432" t="s">
        <v>5679</v>
      </c>
      <c r="M2432">
        <f>IF(ABS(I2432-H2433)&lt;=100,M2431,M2431+1)</f>
        <v>1379</v>
      </c>
      <c r="N2432">
        <f t="shared" si="78"/>
        <v>1379</v>
      </c>
      <c r="O2432">
        <f t="shared" si="79"/>
        <v>1378</v>
      </c>
    </row>
    <row r="2433" spans="1:15" x14ac:dyDescent="0.35">
      <c r="A2433" t="s">
        <v>26</v>
      </c>
      <c r="B2433" t="s">
        <v>32</v>
      </c>
      <c r="C2433" t="s">
        <v>20</v>
      </c>
      <c r="D2433" t="s">
        <v>21</v>
      </c>
      <c r="E2433" t="s">
        <v>5</v>
      </c>
      <c r="G2433" t="s">
        <v>22</v>
      </c>
      <c r="H2433">
        <v>2365614</v>
      </c>
      <c r="I2433">
        <v>2366156</v>
      </c>
      <c r="J2433" t="s">
        <v>30</v>
      </c>
      <c r="K2433" t="s">
        <v>5684</v>
      </c>
      <c r="L2433" t="s">
        <v>5683</v>
      </c>
      <c r="M2433">
        <f>IF(ABS(I2433-H2434)&lt;=100,M2432,M2432+1)</f>
        <v>1379</v>
      </c>
      <c r="N2433">
        <f t="shared" si="78"/>
        <v>1379</v>
      </c>
      <c r="O2433">
        <f t="shared" si="79"/>
        <v>1379</v>
      </c>
    </row>
    <row r="2434" spans="1:15" x14ac:dyDescent="0.35">
      <c r="A2434" t="s">
        <v>26</v>
      </c>
      <c r="B2434" t="s">
        <v>32</v>
      </c>
      <c r="C2434" t="s">
        <v>20</v>
      </c>
      <c r="D2434" t="s">
        <v>21</v>
      </c>
      <c r="E2434" t="s">
        <v>5</v>
      </c>
      <c r="G2434" t="s">
        <v>22</v>
      </c>
      <c r="H2434">
        <v>2366153</v>
      </c>
      <c r="I2434">
        <v>2367214</v>
      </c>
      <c r="J2434" t="s">
        <v>30</v>
      </c>
      <c r="K2434" t="s">
        <v>28</v>
      </c>
      <c r="L2434" t="s">
        <v>5686</v>
      </c>
      <c r="M2434">
        <f>IF(ABS(I2434-H2435)&lt;=100,M2433,M2433+1)</f>
        <v>1379</v>
      </c>
      <c r="N2434">
        <f t="shared" ref="N2434:N2497" si="80">IF(COUNTIF(M$1:M$3238,M2434)=1,"0",M2434)</f>
        <v>1379</v>
      </c>
      <c r="O2434">
        <f t="shared" si="79"/>
        <v>1379</v>
      </c>
    </row>
    <row r="2435" spans="1:15" x14ac:dyDescent="0.35">
      <c r="A2435" t="s">
        <v>26</v>
      </c>
      <c r="B2435" t="s">
        <v>32</v>
      </c>
      <c r="C2435" t="s">
        <v>20</v>
      </c>
      <c r="D2435" t="s">
        <v>21</v>
      </c>
      <c r="E2435" t="s">
        <v>5</v>
      </c>
      <c r="G2435" t="s">
        <v>22</v>
      </c>
      <c r="H2435">
        <v>2367269</v>
      </c>
      <c r="I2435">
        <v>2368201</v>
      </c>
      <c r="J2435" t="s">
        <v>30</v>
      </c>
      <c r="K2435" t="s">
        <v>3093</v>
      </c>
      <c r="L2435" t="s">
        <v>5688</v>
      </c>
      <c r="M2435">
        <f>IF(ABS(I2435-H2436)&lt;=100,M2434,M2434+1)</f>
        <v>1380</v>
      </c>
      <c r="N2435">
        <f t="shared" si="80"/>
        <v>1380</v>
      </c>
      <c r="O2435">
        <f t="shared" ref="O2435:O2498" si="81">M2434</f>
        <v>1379</v>
      </c>
    </row>
    <row r="2436" spans="1:15" x14ac:dyDescent="0.35">
      <c r="A2436" t="s">
        <v>26</v>
      </c>
      <c r="B2436" t="s">
        <v>32</v>
      </c>
      <c r="C2436" t="s">
        <v>20</v>
      </c>
      <c r="D2436" t="s">
        <v>21</v>
      </c>
      <c r="E2436" t="s">
        <v>5</v>
      </c>
      <c r="G2436" t="s">
        <v>22</v>
      </c>
      <c r="H2436">
        <v>2368449</v>
      </c>
      <c r="I2436">
        <v>2370176</v>
      </c>
      <c r="J2436" t="s">
        <v>30</v>
      </c>
      <c r="K2436" t="s">
        <v>1872</v>
      </c>
      <c r="L2436" t="s">
        <v>5690</v>
      </c>
      <c r="M2436">
        <f>IF(ABS(I2436-H2437)&lt;=100,M2435,M2435+1)</f>
        <v>1380</v>
      </c>
      <c r="N2436">
        <f t="shared" si="80"/>
        <v>1380</v>
      </c>
      <c r="O2436">
        <f t="shared" si="81"/>
        <v>1380</v>
      </c>
    </row>
    <row r="2437" spans="1:15" x14ac:dyDescent="0.35">
      <c r="A2437" t="s">
        <v>26</v>
      </c>
      <c r="B2437" t="s">
        <v>32</v>
      </c>
      <c r="C2437" t="s">
        <v>20</v>
      </c>
      <c r="D2437" t="s">
        <v>21</v>
      </c>
      <c r="E2437" t="s">
        <v>5</v>
      </c>
      <c r="G2437" t="s">
        <v>22</v>
      </c>
      <c r="H2437">
        <v>2370163</v>
      </c>
      <c r="I2437">
        <v>2371992</v>
      </c>
      <c r="J2437" t="s">
        <v>30</v>
      </c>
      <c r="K2437" t="s">
        <v>1834</v>
      </c>
      <c r="L2437" t="s">
        <v>5692</v>
      </c>
      <c r="M2437">
        <f>IF(ABS(I2437-H2438)&lt;=100,M2436,M2436+1)</f>
        <v>1381</v>
      </c>
      <c r="N2437" t="str">
        <f t="shared" si="80"/>
        <v>0</v>
      </c>
      <c r="O2437">
        <f t="shared" si="81"/>
        <v>1380</v>
      </c>
    </row>
    <row r="2438" spans="1:15" x14ac:dyDescent="0.35">
      <c r="A2438" t="s">
        <v>26</v>
      </c>
      <c r="B2438" t="s">
        <v>32</v>
      </c>
      <c r="C2438" t="s">
        <v>20</v>
      </c>
      <c r="D2438" t="s">
        <v>21</v>
      </c>
      <c r="E2438" t="s">
        <v>5</v>
      </c>
      <c r="G2438" t="s">
        <v>22</v>
      </c>
      <c r="H2438">
        <v>2372220</v>
      </c>
      <c r="I2438">
        <v>2373065</v>
      </c>
      <c r="J2438" t="s">
        <v>30</v>
      </c>
      <c r="K2438" t="s">
        <v>628</v>
      </c>
      <c r="L2438" t="s">
        <v>5694</v>
      </c>
      <c r="M2438">
        <f>IF(ABS(I2438-H2439)&lt;=100,M2437,M2437+1)</f>
        <v>1382</v>
      </c>
      <c r="N2438">
        <f t="shared" si="80"/>
        <v>1382</v>
      </c>
      <c r="O2438">
        <f t="shared" si="81"/>
        <v>1381</v>
      </c>
    </row>
    <row r="2439" spans="1:15" x14ac:dyDescent="0.35">
      <c r="A2439" t="s">
        <v>26</v>
      </c>
      <c r="B2439" t="s">
        <v>32</v>
      </c>
      <c r="C2439" t="s">
        <v>20</v>
      </c>
      <c r="D2439" t="s">
        <v>21</v>
      </c>
      <c r="E2439" t="s">
        <v>5</v>
      </c>
      <c r="G2439" t="s">
        <v>22</v>
      </c>
      <c r="H2439">
        <v>2373547</v>
      </c>
      <c r="I2439">
        <v>2374401</v>
      </c>
      <c r="J2439" t="s">
        <v>30</v>
      </c>
      <c r="K2439" t="s">
        <v>5699</v>
      </c>
      <c r="L2439" t="s">
        <v>5698</v>
      </c>
      <c r="M2439">
        <f>IF(ABS(I2439-H2440)&lt;=100,M2438,M2438+1)</f>
        <v>1382</v>
      </c>
      <c r="N2439">
        <f t="shared" si="80"/>
        <v>1382</v>
      </c>
      <c r="O2439">
        <f t="shared" si="81"/>
        <v>1382</v>
      </c>
    </row>
    <row r="2440" spans="1:15" x14ac:dyDescent="0.35">
      <c r="A2440" t="s">
        <v>26</v>
      </c>
      <c r="B2440" t="s">
        <v>32</v>
      </c>
      <c r="C2440" t="s">
        <v>20</v>
      </c>
      <c r="D2440" t="s">
        <v>21</v>
      </c>
      <c r="E2440" t="s">
        <v>5</v>
      </c>
      <c r="G2440" t="s">
        <v>22</v>
      </c>
      <c r="H2440">
        <v>2374412</v>
      </c>
      <c r="I2440">
        <v>2375125</v>
      </c>
      <c r="J2440" t="s">
        <v>30</v>
      </c>
      <c r="K2440" t="s">
        <v>28</v>
      </c>
      <c r="L2440" t="s">
        <v>5701</v>
      </c>
      <c r="M2440">
        <f>IF(ABS(I2440-H2441)&lt;=100,M2439,M2439+1)</f>
        <v>1383</v>
      </c>
      <c r="N2440" t="str">
        <f t="shared" si="80"/>
        <v>0</v>
      </c>
      <c r="O2440">
        <f t="shared" si="81"/>
        <v>1382</v>
      </c>
    </row>
    <row r="2441" spans="1:15" x14ac:dyDescent="0.35">
      <c r="A2441" t="s">
        <v>26</v>
      </c>
      <c r="B2441" t="s">
        <v>32</v>
      </c>
      <c r="C2441" t="s">
        <v>20</v>
      </c>
      <c r="D2441" t="s">
        <v>21</v>
      </c>
      <c r="E2441" t="s">
        <v>5</v>
      </c>
      <c r="G2441" t="s">
        <v>22</v>
      </c>
      <c r="H2441">
        <v>2379506</v>
      </c>
      <c r="I2441">
        <v>2380750</v>
      </c>
      <c r="J2441" t="s">
        <v>30</v>
      </c>
      <c r="K2441" t="s">
        <v>3409</v>
      </c>
      <c r="L2441" t="s">
        <v>5711</v>
      </c>
      <c r="M2441">
        <f>IF(ABS(I2441-H2442)&lt;=100,M2440,M2440+1)</f>
        <v>1384</v>
      </c>
      <c r="N2441">
        <f t="shared" si="80"/>
        <v>1384</v>
      </c>
      <c r="O2441">
        <f t="shared" si="81"/>
        <v>1383</v>
      </c>
    </row>
    <row r="2442" spans="1:15" x14ac:dyDescent="0.35">
      <c r="A2442" t="s">
        <v>26</v>
      </c>
      <c r="B2442" t="s">
        <v>32</v>
      </c>
      <c r="C2442" t="s">
        <v>20</v>
      </c>
      <c r="D2442" t="s">
        <v>21</v>
      </c>
      <c r="E2442" t="s">
        <v>5</v>
      </c>
      <c r="G2442" t="s">
        <v>22</v>
      </c>
      <c r="H2442">
        <v>2381302</v>
      </c>
      <c r="I2442">
        <v>2381838</v>
      </c>
      <c r="J2442" t="s">
        <v>30</v>
      </c>
      <c r="K2442" t="s">
        <v>4638</v>
      </c>
      <c r="L2442" t="s">
        <v>5713</v>
      </c>
      <c r="M2442">
        <f>IF(ABS(I2442-H2443)&lt;=100,M2441,M2441+1)</f>
        <v>1384</v>
      </c>
      <c r="N2442">
        <f t="shared" si="80"/>
        <v>1384</v>
      </c>
      <c r="O2442">
        <f t="shared" si="81"/>
        <v>1384</v>
      </c>
    </row>
    <row r="2443" spans="1:15" x14ac:dyDescent="0.35">
      <c r="A2443" t="s">
        <v>26</v>
      </c>
      <c r="B2443" t="s">
        <v>32</v>
      </c>
      <c r="C2443" t="s">
        <v>20</v>
      </c>
      <c r="D2443" t="s">
        <v>21</v>
      </c>
      <c r="E2443" t="s">
        <v>5</v>
      </c>
      <c r="G2443" t="s">
        <v>22</v>
      </c>
      <c r="H2443">
        <v>2381933</v>
      </c>
      <c r="I2443">
        <v>2383387</v>
      </c>
      <c r="J2443" t="s">
        <v>30</v>
      </c>
      <c r="K2443" t="s">
        <v>5716</v>
      </c>
      <c r="L2443" t="s">
        <v>5715</v>
      </c>
      <c r="M2443">
        <f>IF(ABS(I2443-H2444)&lt;=100,M2442,M2442+1)</f>
        <v>1385</v>
      </c>
      <c r="N2443" t="str">
        <f t="shared" si="80"/>
        <v>0</v>
      </c>
      <c r="O2443">
        <f t="shared" si="81"/>
        <v>1384</v>
      </c>
    </row>
    <row r="2444" spans="1:15" x14ac:dyDescent="0.35">
      <c r="A2444" t="s">
        <v>26</v>
      </c>
      <c r="B2444" t="s">
        <v>32</v>
      </c>
      <c r="C2444" t="s">
        <v>20</v>
      </c>
      <c r="D2444" t="s">
        <v>21</v>
      </c>
      <c r="E2444" t="s">
        <v>5</v>
      </c>
      <c r="G2444" t="s">
        <v>22</v>
      </c>
      <c r="H2444">
        <v>2385365</v>
      </c>
      <c r="I2444">
        <v>2387188</v>
      </c>
      <c r="J2444" t="s">
        <v>30</v>
      </c>
      <c r="K2444" t="s">
        <v>5724</v>
      </c>
      <c r="L2444" t="s">
        <v>5723</v>
      </c>
      <c r="M2444">
        <f>IF(ABS(I2444-H2445)&lt;=100,M2443,M2443+1)</f>
        <v>1386</v>
      </c>
      <c r="N2444" t="str">
        <f t="shared" si="80"/>
        <v>0</v>
      </c>
      <c r="O2444">
        <f t="shared" si="81"/>
        <v>1385</v>
      </c>
    </row>
    <row r="2445" spans="1:15" x14ac:dyDescent="0.35">
      <c r="A2445" t="s">
        <v>26</v>
      </c>
      <c r="B2445" t="s">
        <v>32</v>
      </c>
      <c r="C2445" t="s">
        <v>20</v>
      </c>
      <c r="D2445" t="s">
        <v>21</v>
      </c>
      <c r="E2445" t="s">
        <v>5</v>
      </c>
      <c r="G2445" t="s">
        <v>22</v>
      </c>
      <c r="H2445">
        <v>2387323</v>
      </c>
      <c r="I2445">
        <v>2387886</v>
      </c>
      <c r="J2445" t="s">
        <v>30</v>
      </c>
      <c r="K2445" t="s">
        <v>5727</v>
      </c>
      <c r="L2445" t="s">
        <v>5726</v>
      </c>
      <c r="M2445">
        <f>IF(ABS(I2445-H2446)&lt;=100,M2444,M2444+1)</f>
        <v>1387</v>
      </c>
      <c r="N2445">
        <f t="shared" si="80"/>
        <v>1387</v>
      </c>
      <c r="O2445">
        <f t="shared" si="81"/>
        <v>1386</v>
      </c>
    </row>
    <row r="2446" spans="1:15" x14ac:dyDescent="0.35">
      <c r="A2446" t="s">
        <v>26</v>
      </c>
      <c r="B2446" t="s">
        <v>32</v>
      </c>
      <c r="C2446" t="s">
        <v>20</v>
      </c>
      <c r="D2446" t="s">
        <v>21</v>
      </c>
      <c r="E2446" t="s">
        <v>5</v>
      </c>
      <c r="G2446" t="s">
        <v>22</v>
      </c>
      <c r="H2446">
        <v>2389245</v>
      </c>
      <c r="I2446">
        <v>2391404</v>
      </c>
      <c r="J2446" t="s">
        <v>30</v>
      </c>
      <c r="K2446" t="s">
        <v>5355</v>
      </c>
      <c r="L2446" t="s">
        <v>5731</v>
      </c>
      <c r="M2446">
        <f>IF(ABS(I2446-H2447)&lt;=100,M2445,M2445+1)</f>
        <v>1387</v>
      </c>
      <c r="N2446">
        <f t="shared" si="80"/>
        <v>1387</v>
      </c>
      <c r="O2446">
        <f t="shared" si="81"/>
        <v>1387</v>
      </c>
    </row>
    <row r="2447" spans="1:15" x14ac:dyDescent="0.35">
      <c r="A2447" t="s">
        <v>26</v>
      </c>
      <c r="B2447" t="s">
        <v>32</v>
      </c>
      <c r="C2447" t="s">
        <v>20</v>
      </c>
      <c r="D2447" t="s">
        <v>21</v>
      </c>
      <c r="E2447" t="s">
        <v>5</v>
      </c>
      <c r="G2447" t="s">
        <v>22</v>
      </c>
      <c r="H2447">
        <v>2391468</v>
      </c>
      <c r="I2447">
        <v>2391959</v>
      </c>
      <c r="J2447" t="s">
        <v>30</v>
      </c>
      <c r="K2447" t="s">
        <v>5734</v>
      </c>
      <c r="L2447" t="s">
        <v>5733</v>
      </c>
      <c r="M2447">
        <f>IF(ABS(I2447-H2448)&lt;=100,M2446,M2446+1)</f>
        <v>1387</v>
      </c>
      <c r="N2447">
        <f t="shared" si="80"/>
        <v>1387</v>
      </c>
      <c r="O2447">
        <f t="shared" si="81"/>
        <v>1387</v>
      </c>
    </row>
    <row r="2448" spans="1:15" x14ac:dyDescent="0.35">
      <c r="A2448" t="s">
        <v>26</v>
      </c>
      <c r="B2448" t="s">
        <v>32</v>
      </c>
      <c r="C2448" t="s">
        <v>20</v>
      </c>
      <c r="D2448" t="s">
        <v>21</v>
      </c>
      <c r="E2448" t="s">
        <v>5</v>
      </c>
      <c r="G2448" t="s">
        <v>22</v>
      </c>
      <c r="H2448">
        <v>2392026</v>
      </c>
      <c r="I2448">
        <v>2392667</v>
      </c>
      <c r="J2448" t="s">
        <v>30</v>
      </c>
      <c r="K2448" t="s">
        <v>28</v>
      </c>
      <c r="L2448" t="s">
        <v>5736</v>
      </c>
      <c r="M2448">
        <f>IF(ABS(I2448-H2449)&lt;=100,M2447,M2447+1)</f>
        <v>1388</v>
      </c>
      <c r="N2448">
        <f t="shared" si="80"/>
        <v>1388</v>
      </c>
      <c r="O2448">
        <f t="shared" si="81"/>
        <v>1387</v>
      </c>
    </row>
    <row r="2449" spans="1:15" x14ac:dyDescent="0.35">
      <c r="A2449" t="s">
        <v>26</v>
      </c>
      <c r="B2449" t="s">
        <v>32</v>
      </c>
      <c r="C2449" t="s">
        <v>20</v>
      </c>
      <c r="D2449" t="s">
        <v>21</v>
      </c>
      <c r="E2449" t="s">
        <v>5</v>
      </c>
      <c r="G2449" t="s">
        <v>22</v>
      </c>
      <c r="H2449">
        <v>2392893</v>
      </c>
      <c r="I2449">
        <v>2393528</v>
      </c>
      <c r="J2449" t="s">
        <v>30</v>
      </c>
      <c r="K2449" t="s">
        <v>634</v>
      </c>
      <c r="L2449" t="s">
        <v>5738</v>
      </c>
      <c r="M2449">
        <f>IF(ABS(I2449-H2450)&lt;=100,M2448,M2448+1)</f>
        <v>1388</v>
      </c>
      <c r="N2449">
        <f t="shared" si="80"/>
        <v>1388</v>
      </c>
      <c r="O2449">
        <f t="shared" si="81"/>
        <v>1388</v>
      </c>
    </row>
    <row r="2450" spans="1:15" x14ac:dyDescent="0.35">
      <c r="A2450" t="s">
        <v>26</v>
      </c>
      <c r="B2450" t="s">
        <v>32</v>
      </c>
      <c r="C2450" t="s">
        <v>20</v>
      </c>
      <c r="D2450" t="s">
        <v>21</v>
      </c>
      <c r="E2450" t="s">
        <v>5</v>
      </c>
      <c r="G2450" t="s">
        <v>22</v>
      </c>
      <c r="H2450">
        <v>2393541</v>
      </c>
      <c r="I2450">
        <v>2394014</v>
      </c>
      <c r="J2450" t="s">
        <v>30</v>
      </c>
      <c r="K2450" t="s">
        <v>5741</v>
      </c>
      <c r="L2450" t="s">
        <v>5740</v>
      </c>
      <c r="M2450">
        <f>IF(ABS(I2450-H2451)&lt;=100,M2449,M2449+1)</f>
        <v>1388</v>
      </c>
      <c r="N2450">
        <f t="shared" si="80"/>
        <v>1388</v>
      </c>
      <c r="O2450">
        <f t="shared" si="81"/>
        <v>1388</v>
      </c>
    </row>
    <row r="2451" spans="1:15" x14ac:dyDescent="0.35">
      <c r="A2451" t="s">
        <v>26</v>
      </c>
      <c r="B2451" t="s">
        <v>32</v>
      </c>
      <c r="C2451" t="s">
        <v>20</v>
      </c>
      <c r="D2451" t="s">
        <v>21</v>
      </c>
      <c r="E2451" t="s">
        <v>5</v>
      </c>
      <c r="G2451" t="s">
        <v>22</v>
      </c>
      <c r="H2451">
        <v>2394026</v>
      </c>
      <c r="I2451">
        <v>2394955</v>
      </c>
      <c r="J2451" t="s">
        <v>30</v>
      </c>
      <c r="K2451" t="s">
        <v>2293</v>
      </c>
      <c r="L2451" t="s">
        <v>5743</v>
      </c>
      <c r="M2451">
        <f>IF(ABS(I2451-H2452)&lt;=100,M2450,M2450+1)</f>
        <v>1388</v>
      </c>
      <c r="N2451">
        <f t="shared" si="80"/>
        <v>1388</v>
      </c>
      <c r="O2451">
        <f t="shared" si="81"/>
        <v>1388</v>
      </c>
    </row>
    <row r="2452" spans="1:15" x14ac:dyDescent="0.35">
      <c r="A2452" t="s">
        <v>26</v>
      </c>
      <c r="B2452" t="s">
        <v>32</v>
      </c>
      <c r="C2452" t="s">
        <v>20</v>
      </c>
      <c r="D2452" t="s">
        <v>21</v>
      </c>
      <c r="E2452" t="s">
        <v>5</v>
      </c>
      <c r="G2452" t="s">
        <v>22</v>
      </c>
      <c r="H2452">
        <v>2394958</v>
      </c>
      <c r="I2452">
        <v>2396091</v>
      </c>
      <c r="J2452" t="s">
        <v>30</v>
      </c>
      <c r="K2452" t="s">
        <v>5746</v>
      </c>
      <c r="L2452" t="s">
        <v>5745</v>
      </c>
      <c r="M2452">
        <f>IF(ABS(I2452-H2453)&lt;=100,M2451,M2451+1)</f>
        <v>1388</v>
      </c>
      <c r="N2452">
        <f t="shared" si="80"/>
        <v>1388</v>
      </c>
      <c r="O2452">
        <f t="shared" si="81"/>
        <v>1388</v>
      </c>
    </row>
    <row r="2453" spans="1:15" x14ac:dyDescent="0.35">
      <c r="A2453" t="s">
        <v>26</v>
      </c>
      <c r="B2453" t="s">
        <v>32</v>
      </c>
      <c r="C2453" t="s">
        <v>20</v>
      </c>
      <c r="D2453" t="s">
        <v>21</v>
      </c>
      <c r="E2453" t="s">
        <v>5</v>
      </c>
      <c r="G2453" t="s">
        <v>22</v>
      </c>
      <c r="H2453">
        <v>2396184</v>
      </c>
      <c r="I2453">
        <v>2397374</v>
      </c>
      <c r="J2453" t="s">
        <v>30</v>
      </c>
      <c r="K2453" t="s">
        <v>5749</v>
      </c>
      <c r="L2453" t="s">
        <v>5748</v>
      </c>
      <c r="M2453">
        <f>IF(ABS(I2453-H2454)&lt;=100,M2452,M2452+1)</f>
        <v>1389</v>
      </c>
      <c r="N2453" t="str">
        <f t="shared" si="80"/>
        <v>0</v>
      </c>
      <c r="O2453">
        <f t="shared" si="81"/>
        <v>1388</v>
      </c>
    </row>
    <row r="2454" spans="1:15" x14ac:dyDescent="0.35">
      <c r="A2454" t="s">
        <v>26</v>
      </c>
      <c r="B2454" t="s">
        <v>32</v>
      </c>
      <c r="C2454" t="s">
        <v>20</v>
      </c>
      <c r="D2454" t="s">
        <v>21</v>
      </c>
      <c r="E2454" t="s">
        <v>5</v>
      </c>
      <c r="G2454" t="s">
        <v>22</v>
      </c>
      <c r="H2454">
        <v>2398798</v>
      </c>
      <c r="I2454">
        <v>2399910</v>
      </c>
      <c r="J2454" t="s">
        <v>30</v>
      </c>
      <c r="K2454" t="s">
        <v>5754</v>
      </c>
      <c r="L2454" t="s">
        <v>5753</v>
      </c>
      <c r="M2454">
        <f>IF(ABS(I2454-H2455)&lt;=100,M2453,M2453+1)</f>
        <v>1390</v>
      </c>
      <c r="N2454" t="str">
        <f t="shared" si="80"/>
        <v>0</v>
      </c>
      <c r="O2454">
        <f t="shared" si="81"/>
        <v>1389</v>
      </c>
    </row>
    <row r="2455" spans="1:15" x14ac:dyDescent="0.35">
      <c r="A2455" t="s">
        <v>26</v>
      </c>
      <c r="B2455" t="s">
        <v>32</v>
      </c>
      <c r="C2455" t="s">
        <v>20</v>
      </c>
      <c r="D2455" t="s">
        <v>21</v>
      </c>
      <c r="E2455" t="s">
        <v>5</v>
      </c>
      <c r="G2455" t="s">
        <v>22</v>
      </c>
      <c r="H2455">
        <v>2402857</v>
      </c>
      <c r="I2455">
        <v>2403801</v>
      </c>
      <c r="J2455" t="s">
        <v>30</v>
      </c>
      <c r="K2455" t="s">
        <v>5764</v>
      </c>
      <c r="L2455" t="s">
        <v>5763</v>
      </c>
      <c r="M2455">
        <f>IF(ABS(I2455-H2456)&lt;=100,M2454,M2454+1)</f>
        <v>1391</v>
      </c>
      <c r="N2455">
        <f t="shared" si="80"/>
        <v>1391</v>
      </c>
      <c r="O2455">
        <f t="shared" si="81"/>
        <v>1390</v>
      </c>
    </row>
    <row r="2456" spans="1:15" x14ac:dyDescent="0.35">
      <c r="A2456" t="s">
        <v>26</v>
      </c>
      <c r="B2456" t="s">
        <v>32</v>
      </c>
      <c r="C2456" t="s">
        <v>20</v>
      </c>
      <c r="D2456" t="s">
        <v>21</v>
      </c>
      <c r="E2456" t="s">
        <v>5</v>
      </c>
      <c r="G2456" t="s">
        <v>22</v>
      </c>
      <c r="H2456">
        <v>2407832</v>
      </c>
      <c r="I2456">
        <v>2408551</v>
      </c>
      <c r="J2456" t="s">
        <v>30</v>
      </c>
      <c r="K2456" t="s">
        <v>28</v>
      </c>
      <c r="L2456" t="s">
        <v>5777</v>
      </c>
      <c r="M2456">
        <f>IF(ABS(I2456-H2457)&lt;=100,M2455,M2455+1)</f>
        <v>1391</v>
      </c>
      <c r="N2456">
        <f t="shared" si="80"/>
        <v>1391</v>
      </c>
      <c r="O2456">
        <f t="shared" si="81"/>
        <v>1391</v>
      </c>
    </row>
    <row r="2457" spans="1:15" x14ac:dyDescent="0.35">
      <c r="A2457" t="s">
        <v>26</v>
      </c>
      <c r="B2457" t="s">
        <v>32</v>
      </c>
      <c r="C2457" t="s">
        <v>20</v>
      </c>
      <c r="D2457" t="s">
        <v>21</v>
      </c>
      <c r="E2457" t="s">
        <v>5</v>
      </c>
      <c r="G2457" t="s">
        <v>22</v>
      </c>
      <c r="H2457">
        <v>2408551</v>
      </c>
      <c r="I2457">
        <v>2409231</v>
      </c>
      <c r="J2457" t="s">
        <v>30</v>
      </c>
      <c r="K2457" t="s">
        <v>3233</v>
      </c>
      <c r="L2457" t="s">
        <v>5779</v>
      </c>
      <c r="M2457">
        <f>IF(ABS(I2457-H2458)&lt;=100,M2456,M2456+1)</f>
        <v>1391</v>
      </c>
      <c r="N2457">
        <f t="shared" si="80"/>
        <v>1391</v>
      </c>
      <c r="O2457">
        <f t="shared" si="81"/>
        <v>1391</v>
      </c>
    </row>
    <row r="2458" spans="1:15" x14ac:dyDescent="0.35">
      <c r="A2458" t="s">
        <v>26</v>
      </c>
      <c r="B2458" t="s">
        <v>32</v>
      </c>
      <c r="C2458" t="s">
        <v>20</v>
      </c>
      <c r="D2458" t="s">
        <v>21</v>
      </c>
      <c r="E2458" t="s">
        <v>5</v>
      </c>
      <c r="G2458" t="s">
        <v>22</v>
      </c>
      <c r="H2458">
        <v>2409290</v>
      </c>
      <c r="I2458">
        <v>2409556</v>
      </c>
      <c r="J2458" t="s">
        <v>30</v>
      </c>
      <c r="K2458" t="s">
        <v>28</v>
      </c>
      <c r="L2458" t="s">
        <v>5781</v>
      </c>
      <c r="M2458">
        <f>IF(ABS(I2458-H2459)&lt;=100,M2457,M2457+1)</f>
        <v>1391</v>
      </c>
      <c r="N2458">
        <f t="shared" si="80"/>
        <v>1391</v>
      </c>
      <c r="O2458">
        <f t="shared" si="81"/>
        <v>1391</v>
      </c>
    </row>
    <row r="2459" spans="1:15" x14ac:dyDescent="0.35">
      <c r="A2459" t="s">
        <v>26</v>
      </c>
      <c r="B2459" t="s">
        <v>32</v>
      </c>
      <c r="C2459" t="s">
        <v>20</v>
      </c>
      <c r="D2459" t="s">
        <v>21</v>
      </c>
      <c r="E2459" t="s">
        <v>5</v>
      </c>
      <c r="G2459" t="s">
        <v>22</v>
      </c>
      <c r="H2459">
        <v>2409577</v>
      </c>
      <c r="I2459">
        <v>2409954</v>
      </c>
      <c r="J2459" t="s">
        <v>30</v>
      </c>
      <c r="K2459" t="s">
        <v>28</v>
      </c>
      <c r="L2459" t="s">
        <v>5783</v>
      </c>
      <c r="M2459">
        <f>IF(ABS(I2459-H2460)&lt;=100,M2458,M2458+1)</f>
        <v>1392</v>
      </c>
      <c r="N2459">
        <f t="shared" si="80"/>
        <v>1392</v>
      </c>
      <c r="O2459">
        <f t="shared" si="81"/>
        <v>1391</v>
      </c>
    </row>
    <row r="2460" spans="1:15" x14ac:dyDescent="0.35">
      <c r="A2460" t="s">
        <v>26</v>
      </c>
      <c r="B2460" t="s">
        <v>32</v>
      </c>
      <c r="C2460" t="s">
        <v>20</v>
      </c>
      <c r="D2460" t="s">
        <v>21</v>
      </c>
      <c r="E2460" t="s">
        <v>5</v>
      </c>
      <c r="G2460" t="s">
        <v>22</v>
      </c>
      <c r="H2460">
        <v>2411152</v>
      </c>
      <c r="I2460">
        <v>2411973</v>
      </c>
      <c r="J2460" t="s">
        <v>30</v>
      </c>
      <c r="K2460" t="s">
        <v>525</v>
      </c>
      <c r="L2460" t="s">
        <v>5788</v>
      </c>
      <c r="M2460">
        <f>IF(ABS(I2460-H2461)&lt;=100,M2459,M2459+1)</f>
        <v>1392</v>
      </c>
      <c r="N2460">
        <f t="shared" si="80"/>
        <v>1392</v>
      </c>
      <c r="O2460">
        <f t="shared" si="81"/>
        <v>1392</v>
      </c>
    </row>
    <row r="2461" spans="1:15" x14ac:dyDescent="0.35">
      <c r="A2461" t="s">
        <v>26</v>
      </c>
      <c r="B2461" t="s">
        <v>32</v>
      </c>
      <c r="C2461" t="s">
        <v>20</v>
      </c>
      <c r="D2461" t="s">
        <v>21</v>
      </c>
      <c r="E2461" t="s">
        <v>5</v>
      </c>
      <c r="G2461" t="s">
        <v>22</v>
      </c>
      <c r="H2461">
        <v>2412027</v>
      </c>
      <c r="I2461">
        <v>2413331</v>
      </c>
      <c r="J2461" t="s">
        <v>30</v>
      </c>
      <c r="K2461" t="s">
        <v>28</v>
      </c>
      <c r="L2461" t="s">
        <v>5790</v>
      </c>
      <c r="M2461">
        <f>IF(ABS(I2461-H2462)&lt;=100,M2460,M2460+1)</f>
        <v>1392</v>
      </c>
      <c r="N2461">
        <f t="shared" si="80"/>
        <v>1392</v>
      </c>
      <c r="O2461">
        <f t="shared" si="81"/>
        <v>1392</v>
      </c>
    </row>
    <row r="2462" spans="1:15" x14ac:dyDescent="0.35">
      <c r="A2462" t="s">
        <v>26</v>
      </c>
      <c r="B2462" t="s">
        <v>32</v>
      </c>
      <c r="C2462" t="s">
        <v>20</v>
      </c>
      <c r="D2462" t="s">
        <v>21</v>
      </c>
      <c r="E2462" t="s">
        <v>5</v>
      </c>
      <c r="G2462" t="s">
        <v>22</v>
      </c>
      <c r="H2462">
        <v>2413332</v>
      </c>
      <c r="I2462">
        <v>2413826</v>
      </c>
      <c r="J2462" t="s">
        <v>30</v>
      </c>
      <c r="K2462" t="s">
        <v>28</v>
      </c>
      <c r="L2462" t="s">
        <v>5792</v>
      </c>
      <c r="M2462">
        <f>IF(ABS(I2462-H2463)&lt;=100,M2461,M2461+1)</f>
        <v>1393</v>
      </c>
      <c r="N2462" t="str">
        <f t="shared" si="80"/>
        <v>0</v>
      </c>
      <c r="O2462">
        <f t="shared" si="81"/>
        <v>1392</v>
      </c>
    </row>
    <row r="2463" spans="1:15" x14ac:dyDescent="0.35">
      <c r="A2463" t="s">
        <v>26</v>
      </c>
      <c r="B2463" t="s">
        <v>32</v>
      </c>
      <c r="C2463" t="s">
        <v>20</v>
      </c>
      <c r="D2463" t="s">
        <v>21</v>
      </c>
      <c r="E2463" t="s">
        <v>5</v>
      </c>
      <c r="G2463" t="s">
        <v>22</v>
      </c>
      <c r="H2463">
        <v>2414427</v>
      </c>
      <c r="I2463">
        <v>2414942</v>
      </c>
      <c r="J2463" t="s">
        <v>30</v>
      </c>
      <c r="K2463" t="s">
        <v>28</v>
      </c>
      <c r="L2463" t="s">
        <v>5797</v>
      </c>
      <c r="M2463">
        <f>IF(ABS(I2463-H2464)&lt;=100,M2462,M2462+1)</f>
        <v>1394</v>
      </c>
      <c r="N2463">
        <f t="shared" si="80"/>
        <v>1394</v>
      </c>
      <c r="O2463">
        <f t="shared" si="81"/>
        <v>1393</v>
      </c>
    </row>
    <row r="2464" spans="1:15" x14ac:dyDescent="0.35">
      <c r="A2464" t="s">
        <v>26</v>
      </c>
      <c r="B2464" t="s">
        <v>32</v>
      </c>
      <c r="C2464" t="s">
        <v>20</v>
      </c>
      <c r="D2464" t="s">
        <v>21</v>
      </c>
      <c r="E2464" t="s">
        <v>5</v>
      </c>
      <c r="G2464" t="s">
        <v>22</v>
      </c>
      <c r="H2464">
        <v>2415340</v>
      </c>
      <c r="I2464">
        <v>2416173</v>
      </c>
      <c r="J2464" t="s">
        <v>30</v>
      </c>
      <c r="K2464" t="s">
        <v>5800</v>
      </c>
      <c r="L2464" t="s">
        <v>5799</v>
      </c>
      <c r="M2464">
        <f>IF(ABS(I2464-H2465)&lt;=100,M2463,M2463+1)</f>
        <v>1394</v>
      </c>
      <c r="N2464">
        <f t="shared" si="80"/>
        <v>1394</v>
      </c>
      <c r="O2464">
        <f t="shared" si="81"/>
        <v>1394</v>
      </c>
    </row>
    <row r="2465" spans="1:15" x14ac:dyDescent="0.35">
      <c r="A2465" t="s">
        <v>26</v>
      </c>
      <c r="B2465" t="s">
        <v>32</v>
      </c>
      <c r="C2465" t="s">
        <v>20</v>
      </c>
      <c r="D2465" t="s">
        <v>21</v>
      </c>
      <c r="E2465" t="s">
        <v>5</v>
      </c>
      <c r="G2465" t="s">
        <v>22</v>
      </c>
      <c r="H2465">
        <v>2416177</v>
      </c>
      <c r="I2465">
        <v>2417049</v>
      </c>
      <c r="J2465" t="s">
        <v>30</v>
      </c>
      <c r="K2465" t="s">
        <v>5803</v>
      </c>
      <c r="L2465" t="s">
        <v>5802</v>
      </c>
      <c r="M2465">
        <f>IF(ABS(I2465-H2466)&lt;=100,M2464,M2464+1)</f>
        <v>1395</v>
      </c>
      <c r="N2465" t="str">
        <f t="shared" si="80"/>
        <v>0</v>
      </c>
      <c r="O2465">
        <f t="shared" si="81"/>
        <v>1394</v>
      </c>
    </row>
    <row r="2466" spans="1:15" x14ac:dyDescent="0.35">
      <c r="A2466" t="s">
        <v>26</v>
      </c>
      <c r="B2466" t="s">
        <v>32</v>
      </c>
      <c r="C2466" t="s">
        <v>20</v>
      </c>
      <c r="D2466" t="s">
        <v>21</v>
      </c>
      <c r="E2466" t="s">
        <v>5</v>
      </c>
      <c r="G2466" t="s">
        <v>22</v>
      </c>
      <c r="H2466">
        <v>2417618</v>
      </c>
      <c r="I2466">
        <v>2418115</v>
      </c>
      <c r="J2466" t="s">
        <v>30</v>
      </c>
      <c r="K2466" t="s">
        <v>5806</v>
      </c>
      <c r="L2466" t="s">
        <v>5805</v>
      </c>
      <c r="M2466">
        <f>IF(ABS(I2466-H2467)&lt;=100,M2465,M2465+1)</f>
        <v>1396</v>
      </c>
      <c r="N2466" t="str">
        <f t="shared" si="80"/>
        <v>0</v>
      </c>
      <c r="O2466">
        <f t="shared" si="81"/>
        <v>1395</v>
      </c>
    </row>
    <row r="2467" spans="1:15" x14ac:dyDescent="0.35">
      <c r="A2467" t="s">
        <v>26</v>
      </c>
      <c r="B2467" t="s">
        <v>32</v>
      </c>
      <c r="C2467" t="s">
        <v>20</v>
      </c>
      <c r="D2467" t="s">
        <v>21</v>
      </c>
      <c r="E2467" t="s">
        <v>5</v>
      </c>
      <c r="G2467" t="s">
        <v>22</v>
      </c>
      <c r="H2467">
        <v>2418255</v>
      </c>
      <c r="I2467">
        <v>2419478</v>
      </c>
      <c r="J2467" t="s">
        <v>30</v>
      </c>
      <c r="K2467" t="s">
        <v>1200</v>
      </c>
      <c r="L2467" t="s">
        <v>5808</v>
      </c>
      <c r="M2467">
        <f>IF(ABS(I2467-H2468)&lt;=100,M2466,M2466+1)</f>
        <v>1397</v>
      </c>
      <c r="N2467">
        <f t="shared" si="80"/>
        <v>1397</v>
      </c>
      <c r="O2467">
        <f t="shared" si="81"/>
        <v>1396</v>
      </c>
    </row>
    <row r="2468" spans="1:15" x14ac:dyDescent="0.35">
      <c r="A2468" t="s">
        <v>26</v>
      </c>
      <c r="B2468" t="s">
        <v>32</v>
      </c>
      <c r="C2468" t="s">
        <v>20</v>
      </c>
      <c r="D2468" t="s">
        <v>21</v>
      </c>
      <c r="E2468" t="s">
        <v>5</v>
      </c>
      <c r="G2468" t="s">
        <v>22</v>
      </c>
      <c r="H2468">
        <v>2419671</v>
      </c>
      <c r="I2468">
        <v>2420078</v>
      </c>
      <c r="J2468" t="s">
        <v>30</v>
      </c>
      <c r="K2468" t="s">
        <v>28</v>
      </c>
      <c r="L2468" t="s">
        <v>5810</v>
      </c>
      <c r="M2468">
        <f>IF(ABS(I2468-H2469)&lt;=100,M2467,M2467+1)</f>
        <v>1397</v>
      </c>
      <c r="N2468">
        <f t="shared" si="80"/>
        <v>1397</v>
      </c>
      <c r="O2468">
        <f t="shared" si="81"/>
        <v>1397</v>
      </c>
    </row>
    <row r="2469" spans="1:15" x14ac:dyDescent="0.35">
      <c r="A2469" t="s">
        <v>26</v>
      </c>
      <c r="B2469" t="s">
        <v>32</v>
      </c>
      <c r="C2469" t="s">
        <v>20</v>
      </c>
      <c r="D2469" t="s">
        <v>21</v>
      </c>
      <c r="E2469" t="s">
        <v>5</v>
      </c>
      <c r="G2469" t="s">
        <v>22</v>
      </c>
      <c r="H2469">
        <v>2420078</v>
      </c>
      <c r="I2469">
        <v>2421739</v>
      </c>
      <c r="J2469" t="s">
        <v>30</v>
      </c>
      <c r="K2469" t="s">
        <v>266</v>
      </c>
      <c r="L2469" t="s">
        <v>5812</v>
      </c>
      <c r="M2469">
        <f>IF(ABS(I2469-H2470)&lt;=100,M2468,M2468+1)</f>
        <v>1398</v>
      </c>
      <c r="N2469">
        <f t="shared" si="80"/>
        <v>1398</v>
      </c>
      <c r="O2469">
        <f t="shared" si="81"/>
        <v>1397</v>
      </c>
    </row>
    <row r="2470" spans="1:15" x14ac:dyDescent="0.35">
      <c r="A2470" t="s">
        <v>26</v>
      </c>
      <c r="B2470" t="s">
        <v>32</v>
      </c>
      <c r="C2470" t="s">
        <v>20</v>
      </c>
      <c r="D2470" t="s">
        <v>21</v>
      </c>
      <c r="E2470" t="s">
        <v>5</v>
      </c>
      <c r="G2470" t="s">
        <v>22</v>
      </c>
      <c r="H2470">
        <v>2422145</v>
      </c>
      <c r="I2470">
        <v>2423116</v>
      </c>
      <c r="J2470" t="s">
        <v>30</v>
      </c>
      <c r="K2470" t="s">
        <v>2470</v>
      </c>
      <c r="L2470" t="s">
        <v>5814</v>
      </c>
      <c r="M2470">
        <f>IF(ABS(I2470-H2471)&lt;=100,M2469,M2469+1)</f>
        <v>1398</v>
      </c>
      <c r="N2470">
        <f t="shared" si="80"/>
        <v>1398</v>
      </c>
      <c r="O2470">
        <f t="shared" si="81"/>
        <v>1398</v>
      </c>
    </row>
    <row r="2471" spans="1:15" x14ac:dyDescent="0.35">
      <c r="A2471" t="s">
        <v>26</v>
      </c>
      <c r="B2471" t="s">
        <v>32</v>
      </c>
      <c r="C2471" t="s">
        <v>20</v>
      </c>
      <c r="D2471" t="s">
        <v>21</v>
      </c>
      <c r="E2471" t="s">
        <v>5</v>
      </c>
      <c r="G2471" t="s">
        <v>22</v>
      </c>
      <c r="H2471">
        <v>2423109</v>
      </c>
      <c r="I2471">
        <v>2424101</v>
      </c>
      <c r="J2471" t="s">
        <v>30</v>
      </c>
      <c r="K2471" t="s">
        <v>157</v>
      </c>
      <c r="L2471" t="s">
        <v>5816</v>
      </c>
      <c r="M2471">
        <f>IF(ABS(I2471-H2472)&lt;=100,M2470,M2470+1)</f>
        <v>1398</v>
      </c>
      <c r="N2471">
        <f t="shared" si="80"/>
        <v>1398</v>
      </c>
      <c r="O2471">
        <f t="shared" si="81"/>
        <v>1398</v>
      </c>
    </row>
    <row r="2472" spans="1:15" x14ac:dyDescent="0.35">
      <c r="A2472" t="s">
        <v>26</v>
      </c>
      <c r="B2472" t="s">
        <v>32</v>
      </c>
      <c r="C2472" t="s">
        <v>20</v>
      </c>
      <c r="D2472" t="s">
        <v>21</v>
      </c>
      <c r="E2472" t="s">
        <v>5</v>
      </c>
      <c r="G2472" t="s">
        <v>22</v>
      </c>
      <c r="H2472">
        <v>2424104</v>
      </c>
      <c r="I2472">
        <v>2425567</v>
      </c>
      <c r="J2472" t="s">
        <v>30</v>
      </c>
      <c r="K2472" t="s">
        <v>1872</v>
      </c>
      <c r="L2472" t="s">
        <v>5818</v>
      </c>
      <c r="M2472">
        <f>IF(ABS(I2472-H2473)&lt;=100,M2471,M2471+1)</f>
        <v>1398</v>
      </c>
      <c r="N2472">
        <f t="shared" si="80"/>
        <v>1398</v>
      </c>
      <c r="O2472">
        <f t="shared" si="81"/>
        <v>1398</v>
      </c>
    </row>
    <row r="2473" spans="1:15" x14ac:dyDescent="0.35">
      <c r="A2473" t="s">
        <v>26</v>
      </c>
      <c r="B2473" t="s">
        <v>32</v>
      </c>
      <c r="C2473" t="s">
        <v>20</v>
      </c>
      <c r="D2473" t="s">
        <v>21</v>
      </c>
      <c r="E2473" t="s">
        <v>5</v>
      </c>
      <c r="G2473" t="s">
        <v>22</v>
      </c>
      <c r="H2473">
        <v>2425567</v>
      </c>
      <c r="I2473">
        <v>2426520</v>
      </c>
      <c r="J2473" t="s">
        <v>30</v>
      </c>
      <c r="K2473" t="s">
        <v>5821</v>
      </c>
      <c r="L2473" t="s">
        <v>5820</v>
      </c>
      <c r="M2473">
        <f>IF(ABS(I2473-H2474)&lt;=100,M2472,M2472+1)</f>
        <v>1398</v>
      </c>
      <c r="N2473">
        <f t="shared" si="80"/>
        <v>1398</v>
      </c>
      <c r="O2473">
        <f t="shared" si="81"/>
        <v>1398</v>
      </c>
    </row>
    <row r="2474" spans="1:15" x14ac:dyDescent="0.35">
      <c r="A2474" t="s">
        <v>26</v>
      </c>
      <c r="B2474" t="s">
        <v>32</v>
      </c>
      <c r="C2474" t="s">
        <v>20</v>
      </c>
      <c r="D2474" t="s">
        <v>21</v>
      </c>
      <c r="E2474" t="s">
        <v>5</v>
      </c>
      <c r="G2474" t="s">
        <v>22</v>
      </c>
      <c r="H2474">
        <v>2426507</v>
      </c>
      <c r="I2474">
        <v>2427586</v>
      </c>
      <c r="J2474" t="s">
        <v>30</v>
      </c>
      <c r="K2474" t="s">
        <v>5824</v>
      </c>
      <c r="L2474" t="s">
        <v>5823</v>
      </c>
      <c r="M2474">
        <f>IF(ABS(I2474-H2475)&lt;=100,M2473,M2473+1)</f>
        <v>1398</v>
      </c>
      <c r="N2474">
        <f t="shared" si="80"/>
        <v>1398</v>
      </c>
      <c r="O2474">
        <f t="shared" si="81"/>
        <v>1398</v>
      </c>
    </row>
    <row r="2475" spans="1:15" x14ac:dyDescent="0.35">
      <c r="A2475" t="s">
        <v>26</v>
      </c>
      <c r="B2475" t="s">
        <v>32</v>
      </c>
      <c r="C2475" t="s">
        <v>20</v>
      </c>
      <c r="D2475" t="s">
        <v>21</v>
      </c>
      <c r="E2475" t="s">
        <v>5</v>
      </c>
      <c r="G2475" t="s">
        <v>22</v>
      </c>
      <c r="H2475">
        <v>2427568</v>
      </c>
      <c r="I2475">
        <v>2428116</v>
      </c>
      <c r="J2475" t="s">
        <v>30</v>
      </c>
      <c r="K2475" t="s">
        <v>5827</v>
      </c>
      <c r="L2475" t="s">
        <v>5826</v>
      </c>
      <c r="M2475">
        <f>IF(ABS(I2475-H2476)&lt;=100,M2474,M2474+1)</f>
        <v>1398</v>
      </c>
      <c r="N2475">
        <f t="shared" si="80"/>
        <v>1398</v>
      </c>
      <c r="O2475">
        <f t="shared" si="81"/>
        <v>1398</v>
      </c>
    </row>
    <row r="2476" spans="1:15" x14ac:dyDescent="0.35">
      <c r="A2476" t="s">
        <v>26</v>
      </c>
      <c r="B2476" t="s">
        <v>32</v>
      </c>
      <c r="C2476" t="s">
        <v>20</v>
      </c>
      <c r="D2476" t="s">
        <v>21</v>
      </c>
      <c r="E2476" t="s">
        <v>5</v>
      </c>
      <c r="G2476" t="s">
        <v>22</v>
      </c>
      <c r="H2476">
        <v>2428121</v>
      </c>
      <c r="I2476">
        <v>2429578</v>
      </c>
      <c r="J2476" t="s">
        <v>30</v>
      </c>
      <c r="K2476" t="s">
        <v>5830</v>
      </c>
      <c r="L2476" t="s">
        <v>5829</v>
      </c>
      <c r="M2476">
        <f>IF(ABS(I2476-H2477)&lt;=100,M2475,M2475+1)</f>
        <v>1398</v>
      </c>
      <c r="N2476">
        <f t="shared" si="80"/>
        <v>1398</v>
      </c>
      <c r="O2476">
        <f t="shared" si="81"/>
        <v>1398</v>
      </c>
    </row>
    <row r="2477" spans="1:15" x14ac:dyDescent="0.35">
      <c r="A2477" t="s">
        <v>26</v>
      </c>
      <c r="B2477" t="s">
        <v>32</v>
      </c>
      <c r="C2477" t="s">
        <v>20</v>
      </c>
      <c r="D2477" t="s">
        <v>21</v>
      </c>
      <c r="E2477" t="s">
        <v>5</v>
      </c>
      <c r="G2477" t="s">
        <v>22</v>
      </c>
      <c r="H2477">
        <v>2429575</v>
      </c>
      <c r="I2477">
        <v>2430345</v>
      </c>
      <c r="J2477" t="s">
        <v>30</v>
      </c>
      <c r="K2477" t="s">
        <v>5833</v>
      </c>
      <c r="L2477" t="s">
        <v>5832</v>
      </c>
      <c r="M2477">
        <f>IF(ABS(I2477-H2478)&lt;=100,M2476,M2476+1)</f>
        <v>1398</v>
      </c>
      <c r="N2477">
        <f t="shared" si="80"/>
        <v>1398</v>
      </c>
      <c r="O2477">
        <f t="shared" si="81"/>
        <v>1398</v>
      </c>
    </row>
    <row r="2478" spans="1:15" x14ac:dyDescent="0.35">
      <c r="A2478" t="s">
        <v>26</v>
      </c>
      <c r="B2478" t="s">
        <v>32</v>
      </c>
      <c r="C2478" t="s">
        <v>20</v>
      </c>
      <c r="D2478" t="s">
        <v>21</v>
      </c>
      <c r="E2478" t="s">
        <v>5</v>
      </c>
      <c r="G2478" t="s">
        <v>22</v>
      </c>
      <c r="H2478">
        <v>2430318</v>
      </c>
      <c r="I2478">
        <v>2430902</v>
      </c>
      <c r="J2478" t="s">
        <v>30</v>
      </c>
      <c r="K2478" t="s">
        <v>28</v>
      </c>
      <c r="L2478" t="s">
        <v>5835</v>
      </c>
      <c r="M2478">
        <f>IF(ABS(I2478-H2479)&lt;=100,M2477,M2477+1)</f>
        <v>1398</v>
      </c>
      <c r="N2478">
        <f t="shared" si="80"/>
        <v>1398</v>
      </c>
      <c r="O2478">
        <f t="shared" si="81"/>
        <v>1398</v>
      </c>
    </row>
    <row r="2479" spans="1:15" x14ac:dyDescent="0.35">
      <c r="A2479" t="s">
        <v>26</v>
      </c>
      <c r="B2479" t="s">
        <v>32</v>
      </c>
      <c r="C2479" t="s">
        <v>20</v>
      </c>
      <c r="D2479" t="s">
        <v>21</v>
      </c>
      <c r="E2479" t="s">
        <v>5</v>
      </c>
      <c r="G2479" t="s">
        <v>22</v>
      </c>
      <c r="H2479">
        <v>2430854</v>
      </c>
      <c r="I2479">
        <v>2431282</v>
      </c>
      <c r="J2479" t="s">
        <v>30</v>
      </c>
      <c r="K2479" t="s">
        <v>28</v>
      </c>
      <c r="L2479" t="s">
        <v>5837</v>
      </c>
      <c r="M2479">
        <f>IF(ABS(I2479-H2480)&lt;=100,M2478,M2478+1)</f>
        <v>1398</v>
      </c>
      <c r="N2479">
        <f t="shared" si="80"/>
        <v>1398</v>
      </c>
      <c r="O2479">
        <f t="shared" si="81"/>
        <v>1398</v>
      </c>
    </row>
    <row r="2480" spans="1:15" x14ac:dyDescent="0.35">
      <c r="A2480" t="s">
        <v>26</v>
      </c>
      <c r="B2480" t="s">
        <v>32</v>
      </c>
      <c r="C2480" t="s">
        <v>20</v>
      </c>
      <c r="D2480" t="s">
        <v>21</v>
      </c>
      <c r="E2480" t="s">
        <v>5</v>
      </c>
      <c r="G2480" t="s">
        <v>22</v>
      </c>
      <c r="H2480">
        <v>2431254</v>
      </c>
      <c r="I2480">
        <v>2431844</v>
      </c>
      <c r="J2480" t="s">
        <v>30</v>
      </c>
      <c r="K2480" t="s">
        <v>5840</v>
      </c>
      <c r="L2480" t="s">
        <v>5839</v>
      </c>
      <c r="M2480">
        <f>IF(ABS(I2480-H2481)&lt;=100,M2479,M2479+1)</f>
        <v>1398</v>
      </c>
      <c r="N2480">
        <f t="shared" si="80"/>
        <v>1398</v>
      </c>
      <c r="O2480">
        <f t="shared" si="81"/>
        <v>1398</v>
      </c>
    </row>
    <row r="2481" spans="1:15" x14ac:dyDescent="0.35">
      <c r="A2481" t="s">
        <v>26</v>
      </c>
      <c r="B2481" t="s">
        <v>32</v>
      </c>
      <c r="C2481" t="s">
        <v>20</v>
      </c>
      <c r="D2481" t="s">
        <v>21</v>
      </c>
      <c r="E2481" t="s">
        <v>5</v>
      </c>
      <c r="G2481" t="s">
        <v>22</v>
      </c>
      <c r="H2481">
        <v>2431846</v>
      </c>
      <c r="I2481">
        <v>2432340</v>
      </c>
      <c r="J2481" t="s">
        <v>30</v>
      </c>
      <c r="K2481" t="s">
        <v>28</v>
      </c>
      <c r="L2481" t="s">
        <v>5842</v>
      </c>
      <c r="M2481">
        <f>IF(ABS(I2481-H2482)&lt;=100,M2480,M2480+1)</f>
        <v>1398</v>
      </c>
      <c r="N2481">
        <f t="shared" si="80"/>
        <v>1398</v>
      </c>
      <c r="O2481">
        <f t="shared" si="81"/>
        <v>1398</v>
      </c>
    </row>
    <row r="2482" spans="1:15" x14ac:dyDescent="0.35">
      <c r="A2482" t="s">
        <v>26</v>
      </c>
      <c r="B2482" t="s">
        <v>32</v>
      </c>
      <c r="C2482" t="s">
        <v>20</v>
      </c>
      <c r="D2482" t="s">
        <v>21</v>
      </c>
      <c r="E2482" t="s">
        <v>5</v>
      </c>
      <c r="G2482" t="s">
        <v>22</v>
      </c>
      <c r="H2482">
        <v>2432318</v>
      </c>
      <c r="I2482">
        <v>2432995</v>
      </c>
      <c r="J2482" t="s">
        <v>30</v>
      </c>
      <c r="K2482" t="s">
        <v>5845</v>
      </c>
      <c r="L2482" t="s">
        <v>5844</v>
      </c>
      <c r="M2482">
        <f>IF(ABS(I2482-H2483)&lt;=100,M2481,M2481+1)</f>
        <v>1399</v>
      </c>
      <c r="N2482" t="str">
        <f t="shared" si="80"/>
        <v>0</v>
      </c>
      <c r="O2482">
        <f t="shared" si="81"/>
        <v>1398</v>
      </c>
    </row>
    <row r="2483" spans="1:15" x14ac:dyDescent="0.35">
      <c r="A2483" t="s">
        <v>26</v>
      </c>
      <c r="B2483" t="s">
        <v>32</v>
      </c>
      <c r="C2483" t="s">
        <v>20</v>
      </c>
      <c r="D2483" t="s">
        <v>21</v>
      </c>
      <c r="E2483" t="s">
        <v>5</v>
      </c>
      <c r="G2483" t="s">
        <v>22</v>
      </c>
      <c r="H2483">
        <v>2433270</v>
      </c>
      <c r="I2483">
        <v>2435405</v>
      </c>
      <c r="J2483" t="s">
        <v>30</v>
      </c>
      <c r="K2483" t="s">
        <v>28</v>
      </c>
      <c r="L2483" t="s">
        <v>5847</v>
      </c>
      <c r="M2483">
        <f>IF(ABS(I2483-H2484)&lt;=100,M2482,M2482+1)</f>
        <v>1400</v>
      </c>
      <c r="N2483">
        <f t="shared" si="80"/>
        <v>1400</v>
      </c>
      <c r="O2483">
        <f t="shared" si="81"/>
        <v>1399</v>
      </c>
    </row>
    <row r="2484" spans="1:15" x14ac:dyDescent="0.35">
      <c r="A2484" t="s">
        <v>26</v>
      </c>
      <c r="B2484" t="s">
        <v>32</v>
      </c>
      <c r="C2484" t="s">
        <v>20</v>
      </c>
      <c r="D2484" t="s">
        <v>21</v>
      </c>
      <c r="E2484" t="s">
        <v>5</v>
      </c>
      <c r="G2484" t="s">
        <v>22</v>
      </c>
      <c r="H2484">
        <v>2435755</v>
      </c>
      <c r="I2484">
        <v>2436948</v>
      </c>
      <c r="J2484" t="s">
        <v>30</v>
      </c>
      <c r="K2484" t="s">
        <v>1655</v>
      </c>
      <c r="L2484" t="s">
        <v>5849</v>
      </c>
      <c r="M2484">
        <f>IF(ABS(I2484-H2485)&lt;=100,M2483,M2483+1)</f>
        <v>1400</v>
      </c>
      <c r="N2484">
        <f t="shared" si="80"/>
        <v>1400</v>
      </c>
      <c r="O2484">
        <f t="shared" si="81"/>
        <v>1400</v>
      </c>
    </row>
    <row r="2485" spans="1:15" x14ac:dyDescent="0.35">
      <c r="A2485" t="s">
        <v>26</v>
      </c>
      <c r="B2485" t="s">
        <v>32</v>
      </c>
      <c r="C2485" t="s">
        <v>20</v>
      </c>
      <c r="D2485" t="s">
        <v>21</v>
      </c>
      <c r="E2485" t="s">
        <v>5</v>
      </c>
      <c r="G2485" t="s">
        <v>22</v>
      </c>
      <c r="H2485">
        <v>2436951</v>
      </c>
      <c r="I2485">
        <v>2437802</v>
      </c>
      <c r="J2485" t="s">
        <v>30</v>
      </c>
      <c r="K2485" t="s">
        <v>5276</v>
      </c>
      <c r="L2485" t="s">
        <v>5851</v>
      </c>
      <c r="M2485">
        <f>IF(ABS(I2485-H2486)&lt;=100,M2484,M2484+1)</f>
        <v>1400</v>
      </c>
      <c r="N2485">
        <f t="shared" si="80"/>
        <v>1400</v>
      </c>
      <c r="O2485">
        <f t="shared" si="81"/>
        <v>1400</v>
      </c>
    </row>
    <row r="2486" spans="1:15" x14ac:dyDescent="0.35">
      <c r="A2486" t="s">
        <v>26</v>
      </c>
      <c r="B2486" t="s">
        <v>32</v>
      </c>
      <c r="C2486" t="s">
        <v>20</v>
      </c>
      <c r="D2486" t="s">
        <v>21</v>
      </c>
      <c r="E2486" t="s">
        <v>5</v>
      </c>
      <c r="G2486" t="s">
        <v>22</v>
      </c>
      <c r="H2486">
        <v>2437820</v>
      </c>
      <c r="I2486">
        <v>2438956</v>
      </c>
      <c r="J2486" t="s">
        <v>30</v>
      </c>
      <c r="K2486" t="s">
        <v>640</v>
      </c>
      <c r="L2486" t="s">
        <v>5853</v>
      </c>
      <c r="M2486">
        <f>IF(ABS(I2486-H2487)&lt;=100,M2485,M2485+1)</f>
        <v>1400</v>
      </c>
      <c r="N2486">
        <f t="shared" si="80"/>
        <v>1400</v>
      </c>
      <c r="O2486">
        <f t="shared" si="81"/>
        <v>1400</v>
      </c>
    </row>
    <row r="2487" spans="1:15" x14ac:dyDescent="0.35">
      <c r="A2487" t="s">
        <v>26</v>
      </c>
      <c r="B2487" t="s">
        <v>32</v>
      </c>
      <c r="C2487" t="s">
        <v>20</v>
      </c>
      <c r="D2487" t="s">
        <v>21</v>
      </c>
      <c r="E2487" t="s">
        <v>5</v>
      </c>
      <c r="G2487" t="s">
        <v>22</v>
      </c>
      <c r="H2487">
        <v>2438973</v>
      </c>
      <c r="I2487">
        <v>2440112</v>
      </c>
      <c r="J2487" t="s">
        <v>30</v>
      </c>
      <c r="K2487" t="s">
        <v>640</v>
      </c>
      <c r="L2487" t="s">
        <v>5855</v>
      </c>
      <c r="M2487">
        <f>IF(ABS(I2487-H2488)&lt;=100,M2486,M2486+1)</f>
        <v>1400</v>
      </c>
      <c r="N2487">
        <f t="shared" si="80"/>
        <v>1400</v>
      </c>
      <c r="O2487">
        <f t="shared" si="81"/>
        <v>1400</v>
      </c>
    </row>
    <row r="2488" spans="1:15" x14ac:dyDescent="0.35">
      <c r="A2488" t="s">
        <v>26</v>
      </c>
      <c r="B2488" t="s">
        <v>32</v>
      </c>
      <c r="C2488" t="s">
        <v>20</v>
      </c>
      <c r="D2488" t="s">
        <v>21</v>
      </c>
      <c r="E2488" t="s">
        <v>5</v>
      </c>
      <c r="G2488" t="s">
        <v>22</v>
      </c>
      <c r="H2488">
        <v>2440128</v>
      </c>
      <c r="I2488">
        <v>2440769</v>
      </c>
      <c r="J2488" t="s">
        <v>30</v>
      </c>
      <c r="K2488" t="s">
        <v>184</v>
      </c>
      <c r="L2488" t="s">
        <v>5857</v>
      </c>
      <c r="M2488">
        <f>IF(ABS(I2488-H2489)&lt;=100,M2487,M2487+1)</f>
        <v>1400</v>
      </c>
      <c r="N2488">
        <f t="shared" si="80"/>
        <v>1400</v>
      </c>
      <c r="O2488">
        <f t="shared" si="81"/>
        <v>1400</v>
      </c>
    </row>
    <row r="2489" spans="1:15" x14ac:dyDescent="0.35">
      <c r="A2489" t="s">
        <v>26</v>
      </c>
      <c r="B2489" t="s">
        <v>32</v>
      </c>
      <c r="C2489" t="s">
        <v>20</v>
      </c>
      <c r="D2489" t="s">
        <v>21</v>
      </c>
      <c r="E2489" t="s">
        <v>5</v>
      </c>
      <c r="G2489" t="s">
        <v>22</v>
      </c>
      <c r="H2489">
        <v>2440775</v>
      </c>
      <c r="I2489">
        <v>2444026</v>
      </c>
      <c r="J2489" t="s">
        <v>30</v>
      </c>
      <c r="K2489" t="s">
        <v>443</v>
      </c>
      <c r="L2489" t="s">
        <v>5859</v>
      </c>
      <c r="M2489">
        <f>IF(ABS(I2489-H2490)&lt;=100,M2488,M2488+1)</f>
        <v>1401</v>
      </c>
      <c r="N2489" t="str">
        <f t="shared" si="80"/>
        <v>0</v>
      </c>
      <c r="O2489">
        <f t="shared" si="81"/>
        <v>1400</v>
      </c>
    </row>
    <row r="2490" spans="1:15" x14ac:dyDescent="0.35">
      <c r="A2490" t="s">
        <v>26</v>
      </c>
      <c r="B2490" t="s">
        <v>32</v>
      </c>
      <c r="C2490" t="s">
        <v>20</v>
      </c>
      <c r="D2490" t="s">
        <v>21</v>
      </c>
      <c r="E2490" t="s">
        <v>5</v>
      </c>
      <c r="G2490" t="s">
        <v>22</v>
      </c>
      <c r="H2490">
        <v>2444613</v>
      </c>
      <c r="I2490">
        <v>2445176</v>
      </c>
      <c r="J2490" t="s">
        <v>30</v>
      </c>
      <c r="K2490" t="s">
        <v>5862</v>
      </c>
      <c r="L2490" t="s">
        <v>5861</v>
      </c>
      <c r="M2490">
        <f>IF(ABS(I2490-H2491)&lt;=100,M2489,M2489+1)</f>
        <v>1402</v>
      </c>
      <c r="N2490" t="str">
        <f t="shared" si="80"/>
        <v>0</v>
      </c>
      <c r="O2490">
        <f t="shared" si="81"/>
        <v>1401</v>
      </c>
    </row>
    <row r="2491" spans="1:15" x14ac:dyDescent="0.35">
      <c r="A2491" t="s">
        <v>26</v>
      </c>
      <c r="B2491" t="s">
        <v>32</v>
      </c>
      <c r="C2491" t="s">
        <v>20</v>
      </c>
      <c r="D2491" t="s">
        <v>21</v>
      </c>
      <c r="E2491" t="s">
        <v>5</v>
      </c>
      <c r="G2491" t="s">
        <v>22</v>
      </c>
      <c r="H2491">
        <v>2445333</v>
      </c>
      <c r="I2491">
        <v>2446931</v>
      </c>
      <c r="J2491" t="s">
        <v>30</v>
      </c>
      <c r="K2491" t="s">
        <v>5865</v>
      </c>
      <c r="L2491" t="s">
        <v>5864</v>
      </c>
      <c r="M2491">
        <f>IF(ABS(I2491-H2492)&lt;=100,M2490,M2490+1)</f>
        <v>1403</v>
      </c>
      <c r="N2491">
        <f t="shared" si="80"/>
        <v>1403</v>
      </c>
      <c r="O2491">
        <f t="shared" si="81"/>
        <v>1402</v>
      </c>
    </row>
    <row r="2492" spans="1:15" x14ac:dyDescent="0.35">
      <c r="A2492" t="s">
        <v>26</v>
      </c>
      <c r="B2492" t="s">
        <v>32</v>
      </c>
      <c r="C2492" t="s">
        <v>20</v>
      </c>
      <c r="D2492" t="s">
        <v>21</v>
      </c>
      <c r="E2492" t="s">
        <v>5</v>
      </c>
      <c r="G2492" t="s">
        <v>22</v>
      </c>
      <c r="H2492">
        <v>2447513</v>
      </c>
      <c r="I2492">
        <v>2447872</v>
      </c>
      <c r="J2492" t="s">
        <v>30</v>
      </c>
      <c r="K2492" t="s">
        <v>1132</v>
      </c>
      <c r="L2492" t="s">
        <v>5869</v>
      </c>
      <c r="M2492">
        <f>IF(ABS(I2492-H2493)&lt;=100,M2491,M2491+1)</f>
        <v>1403</v>
      </c>
      <c r="N2492">
        <f t="shared" si="80"/>
        <v>1403</v>
      </c>
      <c r="O2492">
        <f t="shared" si="81"/>
        <v>1403</v>
      </c>
    </row>
    <row r="2493" spans="1:15" x14ac:dyDescent="0.35">
      <c r="A2493" t="s">
        <v>26</v>
      </c>
      <c r="B2493" t="s">
        <v>32</v>
      </c>
      <c r="C2493" t="s">
        <v>20</v>
      </c>
      <c r="D2493" t="s">
        <v>21</v>
      </c>
      <c r="E2493" t="s">
        <v>5</v>
      </c>
      <c r="G2493" t="s">
        <v>22</v>
      </c>
      <c r="H2493">
        <v>2447957</v>
      </c>
      <c r="I2493">
        <v>2448814</v>
      </c>
      <c r="J2493" t="s">
        <v>30</v>
      </c>
      <c r="K2493" t="s">
        <v>5872</v>
      </c>
      <c r="L2493" t="s">
        <v>5871</v>
      </c>
      <c r="M2493">
        <f>IF(ABS(I2493-H2494)&lt;=100,M2492,M2492+1)</f>
        <v>1403</v>
      </c>
      <c r="N2493">
        <f t="shared" si="80"/>
        <v>1403</v>
      </c>
      <c r="O2493">
        <f t="shared" si="81"/>
        <v>1403</v>
      </c>
    </row>
    <row r="2494" spans="1:15" x14ac:dyDescent="0.35">
      <c r="A2494" t="s">
        <v>26</v>
      </c>
      <c r="B2494" t="s">
        <v>32</v>
      </c>
      <c r="C2494" t="s">
        <v>20</v>
      </c>
      <c r="D2494" t="s">
        <v>21</v>
      </c>
      <c r="E2494" t="s">
        <v>5</v>
      </c>
      <c r="G2494" t="s">
        <v>22</v>
      </c>
      <c r="H2494">
        <v>2448892</v>
      </c>
      <c r="I2494">
        <v>2449548</v>
      </c>
      <c r="J2494" t="s">
        <v>30</v>
      </c>
      <c r="K2494" t="s">
        <v>5875</v>
      </c>
      <c r="L2494" t="s">
        <v>5874</v>
      </c>
      <c r="M2494">
        <f>IF(ABS(I2494-H2495)&lt;=100,M2493,M2493+1)</f>
        <v>1404</v>
      </c>
      <c r="N2494">
        <f t="shared" si="80"/>
        <v>1404</v>
      </c>
      <c r="O2494">
        <f t="shared" si="81"/>
        <v>1403</v>
      </c>
    </row>
    <row r="2495" spans="1:15" x14ac:dyDescent="0.35">
      <c r="A2495" t="s">
        <v>26</v>
      </c>
      <c r="B2495" t="s">
        <v>32</v>
      </c>
      <c r="C2495" t="s">
        <v>20</v>
      </c>
      <c r="D2495" t="s">
        <v>21</v>
      </c>
      <c r="E2495" t="s">
        <v>5</v>
      </c>
      <c r="G2495" t="s">
        <v>22</v>
      </c>
      <c r="H2495">
        <v>2449708</v>
      </c>
      <c r="I2495">
        <v>2451006</v>
      </c>
      <c r="J2495" t="s">
        <v>30</v>
      </c>
      <c r="K2495" t="s">
        <v>5878</v>
      </c>
      <c r="L2495" t="s">
        <v>5877</v>
      </c>
      <c r="M2495">
        <f>IF(ABS(I2495-H2496)&lt;=100,M2494,M2494+1)</f>
        <v>1404</v>
      </c>
      <c r="N2495">
        <f t="shared" si="80"/>
        <v>1404</v>
      </c>
      <c r="O2495">
        <f t="shared" si="81"/>
        <v>1404</v>
      </c>
    </row>
    <row r="2496" spans="1:15" x14ac:dyDescent="0.35">
      <c r="A2496" t="s">
        <v>26</v>
      </c>
      <c r="B2496" t="s">
        <v>32</v>
      </c>
      <c r="C2496" t="s">
        <v>20</v>
      </c>
      <c r="D2496" t="s">
        <v>21</v>
      </c>
      <c r="E2496" t="s">
        <v>5</v>
      </c>
      <c r="G2496" t="s">
        <v>22</v>
      </c>
      <c r="H2496">
        <v>2451079</v>
      </c>
      <c r="I2496">
        <v>2452044</v>
      </c>
      <c r="J2496" t="s">
        <v>30</v>
      </c>
      <c r="K2496" t="s">
        <v>345</v>
      </c>
      <c r="L2496" t="s">
        <v>5880</v>
      </c>
      <c r="M2496">
        <f>IF(ABS(I2496-H2497)&lt;=100,M2495,M2495+1)</f>
        <v>1405</v>
      </c>
      <c r="N2496" t="str">
        <f t="shared" si="80"/>
        <v>0</v>
      </c>
      <c r="O2496">
        <f t="shared" si="81"/>
        <v>1404</v>
      </c>
    </row>
    <row r="2497" spans="1:15" x14ac:dyDescent="0.35">
      <c r="A2497" t="s">
        <v>26</v>
      </c>
      <c r="B2497" t="s">
        <v>32</v>
      </c>
      <c r="C2497" t="s">
        <v>20</v>
      </c>
      <c r="D2497" t="s">
        <v>21</v>
      </c>
      <c r="E2497" t="s">
        <v>5</v>
      </c>
      <c r="G2497" t="s">
        <v>22</v>
      </c>
      <c r="H2497">
        <v>2452274</v>
      </c>
      <c r="I2497">
        <v>2453557</v>
      </c>
      <c r="J2497" t="s">
        <v>30</v>
      </c>
      <c r="K2497" t="s">
        <v>5883</v>
      </c>
      <c r="L2497" t="s">
        <v>5882</v>
      </c>
      <c r="M2497">
        <f>IF(ABS(I2497-H2498)&lt;=100,M2496,M2496+1)</f>
        <v>1406</v>
      </c>
      <c r="N2497" t="str">
        <f t="shared" si="80"/>
        <v>0</v>
      </c>
      <c r="O2497">
        <f t="shared" si="81"/>
        <v>1405</v>
      </c>
    </row>
    <row r="2498" spans="1:15" x14ac:dyDescent="0.35">
      <c r="A2498" t="s">
        <v>26</v>
      </c>
      <c r="B2498" t="s">
        <v>32</v>
      </c>
      <c r="C2498" t="s">
        <v>20</v>
      </c>
      <c r="D2498" t="s">
        <v>21</v>
      </c>
      <c r="E2498" t="s">
        <v>5</v>
      </c>
      <c r="G2498" t="s">
        <v>22</v>
      </c>
      <c r="H2498">
        <v>2453708</v>
      </c>
      <c r="I2498">
        <v>2453923</v>
      </c>
      <c r="J2498" t="s">
        <v>30</v>
      </c>
      <c r="K2498" t="s">
        <v>5886</v>
      </c>
      <c r="L2498" t="s">
        <v>5885</v>
      </c>
      <c r="M2498">
        <f>IF(ABS(I2498-H2499)&lt;=100,M2497,M2497+1)</f>
        <v>1407</v>
      </c>
      <c r="N2498" t="str">
        <f t="shared" ref="N2498:N2561" si="82">IF(COUNTIF(M$1:M$3238,M2498)=1,"0",M2498)</f>
        <v>0</v>
      </c>
      <c r="O2498">
        <f t="shared" si="81"/>
        <v>1406</v>
      </c>
    </row>
    <row r="2499" spans="1:15" x14ac:dyDescent="0.35">
      <c r="A2499" t="s">
        <v>26</v>
      </c>
      <c r="B2499" t="s">
        <v>32</v>
      </c>
      <c r="C2499" t="s">
        <v>20</v>
      </c>
      <c r="D2499" t="s">
        <v>21</v>
      </c>
      <c r="E2499" t="s">
        <v>5</v>
      </c>
      <c r="G2499" t="s">
        <v>22</v>
      </c>
      <c r="H2499">
        <v>2454245</v>
      </c>
      <c r="I2499">
        <v>2454835</v>
      </c>
      <c r="J2499" t="s">
        <v>30</v>
      </c>
      <c r="K2499" t="s">
        <v>5889</v>
      </c>
      <c r="L2499" t="s">
        <v>5888</v>
      </c>
      <c r="M2499">
        <f>IF(ABS(I2499-H2500)&lt;=100,M2498,M2498+1)</f>
        <v>1408</v>
      </c>
      <c r="N2499">
        <f t="shared" si="82"/>
        <v>1408</v>
      </c>
      <c r="O2499">
        <f t="shared" ref="O2499:O2562" si="83">M2498</f>
        <v>1407</v>
      </c>
    </row>
    <row r="2500" spans="1:15" x14ac:dyDescent="0.35">
      <c r="A2500" t="s">
        <v>26</v>
      </c>
      <c r="B2500" t="s">
        <v>32</v>
      </c>
      <c r="C2500" t="s">
        <v>20</v>
      </c>
      <c r="D2500" t="s">
        <v>21</v>
      </c>
      <c r="E2500" t="s">
        <v>5</v>
      </c>
      <c r="G2500" t="s">
        <v>22</v>
      </c>
      <c r="H2500">
        <v>2455222</v>
      </c>
      <c r="I2500">
        <v>2456301</v>
      </c>
      <c r="J2500" t="s">
        <v>30</v>
      </c>
      <c r="K2500" t="s">
        <v>5892</v>
      </c>
      <c r="L2500" t="s">
        <v>5891</v>
      </c>
      <c r="M2500">
        <f>IF(ABS(I2500-H2501)&lt;=100,M2499,M2499+1)</f>
        <v>1408</v>
      </c>
      <c r="N2500">
        <f t="shared" si="82"/>
        <v>1408</v>
      </c>
      <c r="O2500">
        <f t="shared" si="83"/>
        <v>1408</v>
      </c>
    </row>
    <row r="2501" spans="1:15" x14ac:dyDescent="0.35">
      <c r="A2501" t="s">
        <v>26</v>
      </c>
      <c r="B2501" t="s">
        <v>32</v>
      </c>
      <c r="C2501" t="s">
        <v>20</v>
      </c>
      <c r="D2501" t="s">
        <v>21</v>
      </c>
      <c r="E2501" t="s">
        <v>5</v>
      </c>
      <c r="G2501" t="s">
        <v>22</v>
      </c>
      <c r="H2501">
        <v>2456288</v>
      </c>
      <c r="I2501">
        <v>2457145</v>
      </c>
      <c r="J2501" t="s">
        <v>30</v>
      </c>
      <c r="K2501" t="s">
        <v>5895</v>
      </c>
      <c r="L2501" t="s">
        <v>5894</v>
      </c>
      <c r="M2501">
        <f>IF(ABS(I2501-H2502)&lt;=100,M2500,M2500+1)</f>
        <v>1408</v>
      </c>
      <c r="N2501">
        <f t="shared" si="82"/>
        <v>1408</v>
      </c>
      <c r="O2501">
        <f t="shared" si="83"/>
        <v>1408</v>
      </c>
    </row>
    <row r="2502" spans="1:15" x14ac:dyDescent="0.35">
      <c r="A2502" t="s">
        <v>26</v>
      </c>
      <c r="B2502" t="s">
        <v>32</v>
      </c>
      <c r="C2502" t="s">
        <v>20</v>
      </c>
      <c r="D2502" t="s">
        <v>21</v>
      </c>
      <c r="E2502" t="s">
        <v>5</v>
      </c>
      <c r="G2502" t="s">
        <v>22</v>
      </c>
      <c r="H2502">
        <v>2457235</v>
      </c>
      <c r="I2502">
        <v>2458227</v>
      </c>
      <c r="J2502" t="s">
        <v>30</v>
      </c>
      <c r="K2502" t="s">
        <v>5898</v>
      </c>
      <c r="L2502" t="s">
        <v>5897</v>
      </c>
      <c r="M2502">
        <f>IF(ABS(I2502-H2503)&lt;=100,M2501,M2501+1)</f>
        <v>1408</v>
      </c>
      <c r="N2502">
        <f t="shared" si="82"/>
        <v>1408</v>
      </c>
      <c r="O2502">
        <f t="shared" si="83"/>
        <v>1408</v>
      </c>
    </row>
    <row r="2503" spans="1:15" x14ac:dyDescent="0.35">
      <c r="A2503" t="s">
        <v>26</v>
      </c>
      <c r="B2503" t="s">
        <v>32</v>
      </c>
      <c r="C2503" t="s">
        <v>20</v>
      </c>
      <c r="D2503" t="s">
        <v>21</v>
      </c>
      <c r="E2503" t="s">
        <v>5</v>
      </c>
      <c r="G2503" t="s">
        <v>22</v>
      </c>
      <c r="H2503">
        <v>2458249</v>
      </c>
      <c r="I2503">
        <v>2458677</v>
      </c>
      <c r="J2503" t="s">
        <v>30</v>
      </c>
      <c r="K2503" t="s">
        <v>99</v>
      </c>
      <c r="L2503" t="s">
        <v>5900</v>
      </c>
      <c r="M2503">
        <f>IF(ABS(I2503-H2504)&lt;=100,M2502,M2502+1)</f>
        <v>1409</v>
      </c>
      <c r="N2503">
        <f t="shared" si="82"/>
        <v>1409</v>
      </c>
      <c r="O2503">
        <f t="shared" si="83"/>
        <v>1408</v>
      </c>
    </row>
    <row r="2504" spans="1:15" x14ac:dyDescent="0.35">
      <c r="A2504" t="s">
        <v>26</v>
      </c>
      <c r="B2504" t="s">
        <v>32</v>
      </c>
      <c r="C2504" t="s">
        <v>20</v>
      </c>
      <c r="D2504" t="s">
        <v>21</v>
      </c>
      <c r="E2504" t="s">
        <v>5</v>
      </c>
      <c r="G2504" t="s">
        <v>22</v>
      </c>
      <c r="H2504">
        <v>2458830</v>
      </c>
      <c r="I2504">
        <v>2459267</v>
      </c>
      <c r="J2504" t="s">
        <v>30</v>
      </c>
      <c r="K2504" t="s">
        <v>5903</v>
      </c>
      <c r="L2504" t="s">
        <v>5902</v>
      </c>
      <c r="M2504">
        <f>IF(ABS(I2504-H2505)&lt;=100,M2503,M2503+1)</f>
        <v>1409</v>
      </c>
      <c r="N2504">
        <f t="shared" si="82"/>
        <v>1409</v>
      </c>
      <c r="O2504">
        <f t="shared" si="83"/>
        <v>1409</v>
      </c>
    </row>
    <row r="2505" spans="1:15" x14ac:dyDescent="0.35">
      <c r="A2505" t="s">
        <v>26</v>
      </c>
      <c r="B2505" t="s">
        <v>32</v>
      </c>
      <c r="C2505" t="s">
        <v>20</v>
      </c>
      <c r="D2505" t="s">
        <v>21</v>
      </c>
      <c r="E2505" t="s">
        <v>5</v>
      </c>
      <c r="G2505" t="s">
        <v>22</v>
      </c>
      <c r="H2505">
        <v>2459280</v>
      </c>
      <c r="I2505">
        <v>2459864</v>
      </c>
      <c r="J2505" t="s">
        <v>30</v>
      </c>
      <c r="K2505" t="s">
        <v>28</v>
      </c>
      <c r="L2505" t="s">
        <v>5905</v>
      </c>
      <c r="M2505">
        <f>IF(ABS(I2505-H2506)&lt;=100,M2504,M2504+1)</f>
        <v>1409</v>
      </c>
      <c r="N2505">
        <f t="shared" si="82"/>
        <v>1409</v>
      </c>
      <c r="O2505">
        <f t="shared" si="83"/>
        <v>1409</v>
      </c>
    </row>
    <row r="2506" spans="1:15" x14ac:dyDescent="0.35">
      <c r="A2506" t="s">
        <v>26</v>
      </c>
      <c r="B2506" t="s">
        <v>32</v>
      </c>
      <c r="C2506" t="s">
        <v>20</v>
      </c>
      <c r="D2506" t="s">
        <v>21</v>
      </c>
      <c r="E2506" t="s">
        <v>5</v>
      </c>
      <c r="G2506" t="s">
        <v>22</v>
      </c>
      <c r="H2506">
        <v>2459851</v>
      </c>
      <c r="I2506">
        <v>2461086</v>
      </c>
      <c r="J2506" t="s">
        <v>30</v>
      </c>
      <c r="K2506" t="s">
        <v>5908</v>
      </c>
      <c r="L2506" t="s">
        <v>5907</v>
      </c>
      <c r="M2506">
        <f>IF(ABS(I2506-H2507)&lt;=100,M2505,M2505+1)</f>
        <v>1410</v>
      </c>
      <c r="N2506" t="str">
        <f t="shared" si="82"/>
        <v>0</v>
      </c>
      <c r="O2506">
        <f t="shared" si="83"/>
        <v>1409</v>
      </c>
    </row>
    <row r="2507" spans="1:15" x14ac:dyDescent="0.35">
      <c r="A2507" t="s">
        <v>26</v>
      </c>
      <c r="B2507" t="s">
        <v>32</v>
      </c>
      <c r="C2507" t="s">
        <v>20</v>
      </c>
      <c r="D2507" t="s">
        <v>21</v>
      </c>
      <c r="E2507" t="s">
        <v>5</v>
      </c>
      <c r="G2507" t="s">
        <v>22</v>
      </c>
      <c r="H2507">
        <v>2461345</v>
      </c>
      <c r="I2507">
        <v>2463519</v>
      </c>
      <c r="J2507" t="s">
        <v>30</v>
      </c>
      <c r="K2507" t="s">
        <v>5911</v>
      </c>
      <c r="L2507" t="s">
        <v>5910</v>
      </c>
      <c r="M2507">
        <f>IF(ABS(I2507-H2508)&lt;=100,M2506,M2506+1)</f>
        <v>1411</v>
      </c>
      <c r="N2507">
        <f t="shared" si="82"/>
        <v>1411</v>
      </c>
      <c r="O2507">
        <f t="shared" si="83"/>
        <v>1410</v>
      </c>
    </row>
    <row r="2508" spans="1:15" x14ac:dyDescent="0.35">
      <c r="A2508" t="s">
        <v>26</v>
      </c>
      <c r="B2508" t="s">
        <v>32</v>
      </c>
      <c r="C2508" t="s">
        <v>20</v>
      </c>
      <c r="D2508" t="s">
        <v>21</v>
      </c>
      <c r="E2508" t="s">
        <v>5</v>
      </c>
      <c r="G2508" t="s">
        <v>22</v>
      </c>
      <c r="H2508">
        <v>2463754</v>
      </c>
      <c r="I2508">
        <v>2464383</v>
      </c>
      <c r="J2508" t="s">
        <v>30</v>
      </c>
      <c r="K2508" t="s">
        <v>5914</v>
      </c>
      <c r="L2508" t="s">
        <v>5913</v>
      </c>
      <c r="M2508">
        <f>IF(ABS(I2508-H2509)&lt;=100,M2507,M2507+1)</f>
        <v>1411</v>
      </c>
      <c r="N2508">
        <f t="shared" si="82"/>
        <v>1411</v>
      </c>
      <c r="O2508">
        <f t="shared" si="83"/>
        <v>1411</v>
      </c>
    </row>
    <row r="2509" spans="1:15" x14ac:dyDescent="0.35">
      <c r="A2509" t="s">
        <v>26</v>
      </c>
      <c r="B2509" t="s">
        <v>32</v>
      </c>
      <c r="C2509" t="s">
        <v>20</v>
      </c>
      <c r="D2509" t="s">
        <v>21</v>
      </c>
      <c r="E2509" t="s">
        <v>5</v>
      </c>
      <c r="G2509" t="s">
        <v>22</v>
      </c>
      <c r="H2509">
        <v>2464403</v>
      </c>
      <c r="I2509">
        <v>2465521</v>
      </c>
      <c r="J2509" t="s">
        <v>30</v>
      </c>
      <c r="K2509" t="s">
        <v>5917</v>
      </c>
      <c r="L2509" t="s">
        <v>5916</v>
      </c>
      <c r="M2509">
        <f>IF(ABS(I2509-H2510)&lt;=100,M2508,M2508+1)</f>
        <v>1412</v>
      </c>
      <c r="N2509">
        <f t="shared" si="82"/>
        <v>1412</v>
      </c>
      <c r="O2509">
        <f t="shared" si="83"/>
        <v>1411</v>
      </c>
    </row>
    <row r="2510" spans="1:15" x14ac:dyDescent="0.35">
      <c r="A2510" t="s">
        <v>26</v>
      </c>
      <c r="B2510" t="s">
        <v>32</v>
      </c>
      <c r="C2510" t="s">
        <v>20</v>
      </c>
      <c r="D2510" t="s">
        <v>21</v>
      </c>
      <c r="E2510" t="s">
        <v>5</v>
      </c>
      <c r="G2510" t="s">
        <v>22</v>
      </c>
      <c r="H2510">
        <v>2466006</v>
      </c>
      <c r="I2510">
        <v>2466227</v>
      </c>
      <c r="J2510" t="s">
        <v>30</v>
      </c>
      <c r="K2510" t="s">
        <v>28</v>
      </c>
      <c r="L2510" t="s">
        <v>5919</v>
      </c>
      <c r="M2510">
        <f>IF(ABS(I2510-H2511)&lt;=100,M2509,M2509+1)</f>
        <v>1412</v>
      </c>
      <c r="N2510">
        <f t="shared" si="82"/>
        <v>1412</v>
      </c>
      <c r="O2510">
        <f t="shared" si="83"/>
        <v>1412</v>
      </c>
    </row>
    <row r="2511" spans="1:15" x14ac:dyDescent="0.35">
      <c r="A2511" t="s">
        <v>26</v>
      </c>
      <c r="B2511" t="s">
        <v>32</v>
      </c>
      <c r="C2511" t="s">
        <v>20</v>
      </c>
      <c r="D2511" t="s">
        <v>21</v>
      </c>
      <c r="E2511" t="s">
        <v>5</v>
      </c>
      <c r="G2511" t="s">
        <v>22</v>
      </c>
      <c r="H2511">
        <v>2466230</v>
      </c>
      <c r="I2511">
        <v>2466601</v>
      </c>
      <c r="J2511" t="s">
        <v>30</v>
      </c>
      <c r="K2511" t="s">
        <v>5922</v>
      </c>
      <c r="L2511" t="s">
        <v>5921</v>
      </c>
      <c r="M2511">
        <f>IF(ABS(I2511-H2512)&lt;=100,M2510,M2510+1)</f>
        <v>1412</v>
      </c>
      <c r="N2511">
        <f t="shared" si="82"/>
        <v>1412</v>
      </c>
      <c r="O2511">
        <f t="shared" si="83"/>
        <v>1412</v>
      </c>
    </row>
    <row r="2512" spans="1:15" x14ac:dyDescent="0.35">
      <c r="A2512" t="s">
        <v>26</v>
      </c>
      <c r="B2512" t="s">
        <v>32</v>
      </c>
      <c r="C2512" t="s">
        <v>20</v>
      </c>
      <c r="D2512" t="s">
        <v>21</v>
      </c>
      <c r="E2512" t="s">
        <v>5</v>
      </c>
      <c r="G2512" t="s">
        <v>22</v>
      </c>
      <c r="H2512">
        <v>2466629</v>
      </c>
      <c r="I2512">
        <v>2467339</v>
      </c>
      <c r="J2512" t="s">
        <v>30</v>
      </c>
      <c r="K2512" t="s">
        <v>5925</v>
      </c>
      <c r="L2512" t="s">
        <v>5924</v>
      </c>
      <c r="M2512">
        <f>IF(ABS(I2512-H2513)&lt;=100,M2511,M2511+1)</f>
        <v>1412</v>
      </c>
      <c r="N2512">
        <f t="shared" si="82"/>
        <v>1412</v>
      </c>
      <c r="O2512">
        <f t="shared" si="83"/>
        <v>1412</v>
      </c>
    </row>
    <row r="2513" spans="1:15" x14ac:dyDescent="0.35">
      <c r="A2513" t="s">
        <v>26</v>
      </c>
      <c r="B2513" t="s">
        <v>32</v>
      </c>
      <c r="C2513" t="s">
        <v>20</v>
      </c>
      <c r="D2513" t="s">
        <v>21</v>
      </c>
      <c r="E2513" t="s">
        <v>5</v>
      </c>
      <c r="G2513" t="s">
        <v>22</v>
      </c>
      <c r="H2513">
        <v>2467398</v>
      </c>
      <c r="I2513">
        <v>2467622</v>
      </c>
      <c r="J2513" t="s">
        <v>30</v>
      </c>
      <c r="K2513" t="s">
        <v>5928</v>
      </c>
      <c r="L2513" t="s">
        <v>5927</v>
      </c>
      <c r="M2513">
        <f>IF(ABS(I2513-H2514)&lt;=100,M2512,M2512+1)</f>
        <v>1413</v>
      </c>
      <c r="N2513">
        <f t="shared" si="82"/>
        <v>1413</v>
      </c>
      <c r="O2513">
        <f t="shared" si="83"/>
        <v>1412</v>
      </c>
    </row>
    <row r="2514" spans="1:15" x14ac:dyDescent="0.35">
      <c r="A2514" t="s">
        <v>26</v>
      </c>
      <c r="B2514" t="s">
        <v>32</v>
      </c>
      <c r="C2514" t="s">
        <v>20</v>
      </c>
      <c r="D2514" t="s">
        <v>21</v>
      </c>
      <c r="E2514" t="s">
        <v>5</v>
      </c>
      <c r="G2514" t="s">
        <v>22</v>
      </c>
      <c r="H2514">
        <v>2467783</v>
      </c>
      <c r="I2514">
        <v>2468304</v>
      </c>
      <c r="J2514" t="s">
        <v>30</v>
      </c>
      <c r="K2514" t="s">
        <v>5931</v>
      </c>
      <c r="L2514" t="s">
        <v>5930</v>
      </c>
      <c r="M2514">
        <f>IF(ABS(I2514-H2515)&lt;=100,M2513,M2513+1)</f>
        <v>1413</v>
      </c>
      <c r="N2514">
        <f t="shared" si="82"/>
        <v>1413</v>
      </c>
      <c r="O2514">
        <f t="shared" si="83"/>
        <v>1413</v>
      </c>
    </row>
    <row r="2515" spans="1:15" x14ac:dyDescent="0.35">
      <c r="A2515" t="s">
        <v>26</v>
      </c>
      <c r="B2515" t="s">
        <v>32</v>
      </c>
      <c r="C2515" t="s">
        <v>20</v>
      </c>
      <c r="D2515" t="s">
        <v>21</v>
      </c>
      <c r="E2515" t="s">
        <v>5</v>
      </c>
      <c r="G2515" t="s">
        <v>22</v>
      </c>
      <c r="H2515">
        <v>2468301</v>
      </c>
      <c r="I2515">
        <v>2468831</v>
      </c>
      <c r="J2515" t="s">
        <v>30</v>
      </c>
      <c r="K2515" t="s">
        <v>5934</v>
      </c>
      <c r="L2515" t="s">
        <v>5933</v>
      </c>
      <c r="M2515">
        <f>IF(ABS(I2515-H2516)&lt;=100,M2514,M2514+1)</f>
        <v>1413</v>
      </c>
      <c r="N2515">
        <f t="shared" si="82"/>
        <v>1413</v>
      </c>
      <c r="O2515">
        <f t="shared" si="83"/>
        <v>1413</v>
      </c>
    </row>
    <row r="2516" spans="1:15" x14ac:dyDescent="0.35">
      <c r="A2516" t="s">
        <v>26</v>
      </c>
      <c r="B2516" t="s">
        <v>32</v>
      </c>
      <c r="C2516" t="s">
        <v>20</v>
      </c>
      <c r="D2516" t="s">
        <v>21</v>
      </c>
      <c r="E2516" t="s">
        <v>5</v>
      </c>
      <c r="G2516" t="s">
        <v>22</v>
      </c>
      <c r="H2516">
        <v>2468859</v>
      </c>
      <c r="I2516">
        <v>2470367</v>
      </c>
      <c r="J2516" t="s">
        <v>30</v>
      </c>
      <c r="K2516" t="s">
        <v>5937</v>
      </c>
      <c r="L2516" t="s">
        <v>5936</v>
      </c>
      <c r="M2516">
        <f>IF(ABS(I2516-H2517)&lt;=100,M2515,M2515+1)</f>
        <v>1413</v>
      </c>
      <c r="N2516">
        <f t="shared" si="82"/>
        <v>1413</v>
      </c>
      <c r="O2516">
        <f t="shared" si="83"/>
        <v>1413</v>
      </c>
    </row>
    <row r="2517" spans="1:15" x14ac:dyDescent="0.35">
      <c r="A2517" t="s">
        <v>26</v>
      </c>
      <c r="B2517" t="s">
        <v>32</v>
      </c>
      <c r="C2517" t="s">
        <v>20</v>
      </c>
      <c r="D2517" t="s">
        <v>21</v>
      </c>
      <c r="E2517" t="s">
        <v>5</v>
      </c>
      <c r="G2517" t="s">
        <v>22</v>
      </c>
      <c r="H2517">
        <v>2470415</v>
      </c>
      <c r="I2517">
        <v>2471272</v>
      </c>
      <c r="J2517" t="s">
        <v>30</v>
      </c>
      <c r="K2517" t="s">
        <v>5940</v>
      </c>
      <c r="L2517" t="s">
        <v>5939</v>
      </c>
      <c r="M2517">
        <f>IF(ABS(I2517-H2518)&lt;=100,M2516,M2516+1)</f>
        <v>1414</v>
      </c>
      <c r="N2517">
        <f t="shared" si="82"/>
        <v>1414</v>
      </c>
      <c r="O2517">
        <f t="shared" si="83"/>
        <v>1413</v>
      </c>
    </row>
    <row r="2518" spans="1:15" x14ac:dyDescent="0.35">
      <c r="A2518" t="s">
        <v>26</v>
      </c>
      <c r="B2518" t="s">
        <v>32</v>
      </c>
      <c r="C2518" t="s">
        <v>20</v>
      </c>
      <c r="D2518" t="s">
        <v>21</v>
      </c>
      <c r="E2518" t="s">
        <v>5</v>
      </c>
      <c r="G2518" t="s">
        <v>22</v>
      </c>
      <c r="H2518">
        <v>2471442</v>
      </c>
      <c r="I2518">
        <v>2472857</v>
      </c>
      <c r="J2518" t="s">
        <v>30</v>
      </c>
      <c r="K2518" t="s">
        <v>5943</v>
      </c>
      <c r="L2518" t="s">
        <v>5942</v>
      </c>
      <c r="M2518">
        <f>IF(ABS(I2518-H2519)&lt;=100,M2517,M2517+1)</f>
        <v>1414</v>
      </c>
      <c r="N2518">
        <f t="shared" si="82"/>
        <v>1414</v>
      </c>
      <c r="O2518">
        <f t="shared" si="83"/>
        <v>1414</v>
      </c>
    </row>
    <row r="2519" spans="1:15" x14ac:dyDescent="0.35">
      <c r="A2519" t="s">
        <v>26</v>
      </c>
      <c r="B2519" t="s">
        <v>32</v>
      </c>
      <c r="C2519" t="s">
        <v>20</v>
      </c>
      <c r="D2519" t="s">
        <v>21</v>
      </c>
      <c r="E2519" t="s">
        <v>5</v>
      </c>
      <c r="G2519" t="s">
        <v>22</v>
      </c>
      <c r="H2519">
        <v>2472882</v>
      </c>
      <c r="I2519">
        <v>2473286</v>
      </c>
      <c r="J2519" t="s">
        <v>30</v>
      </c>
      <c r="K2519" t="s">
        <v>5946</v>
      </c>
      <c r="L2519" t="s">
        <v>5945</v>
      </c>
      <c r="M2519">
        <f>IF(ABS(I2519-H2520)&lt;=100,M2518,M2518+1)</f>
        <v>1415</v>
      </c>
      <c r="N2519" t="str">
        <f t="shared" si="82"/>
        <v>0</v>
      </c>
      <c r="O2519">
        <f t="shared" si="83"/>
        <v>1414</v>
      </c>
    </row>
    <row r="2520" spans="1:15" x14ac:dyDescent="0.35">
      <c r="A2520" t="s">
        <v>26</v>
      </c>
      <c r="B2520" t="s">
        <v>32</v>
      </c>
      <c r="C2520" t="s">
        <v>20</v>
      </c>
      <c r="D2520" t="s">
        <v>21</v>
      </c>
      <c r="E2520" t="s">
        <v>5</v>
      </c>
      <c r="G2520" t="s">
        <v>22</v>
      </c>
      <c r="H2520">
        <v>2473603</v>
      </c>
      <c r="I2520">
        <v>2473836</v>
      </c>
      <c r="J2520" t="s">
        <v>30</v>
      </c>
      <c r="K2520" t="s">
        <v>28</v>
      </c>
      <c r="L2520" t="s">
        <v>5948</v>
      </c>
      <c r="M2520">
        <f>IF(ABS(I2520-H2521)&lt;=100,M2519,M2519+1)</f>
        <v>1416</v>
      </c>
      <c r="N2520" t="str">
        <f t="shared" si="82"/>
        <v>0</v>
      </c>
      <c r="O2520">
        <f t="shared" si="83"/>
        <v>1415</v>
      </c>
    </row>
    <row r="2521" spans="1:15" x14ac:dyDescent="0.35">
      <c r="A2521" t="s">
        <v>26</v>
      </c>
      <c r="B2521" t="s">
        <v>32</v>
      </c>
      <c r="C2521" t="s">
        <v>20</v>
      </c>
      <c r="D2521" t="s">
        <v>21</v>
      </c>
      <c r="E2521" t="s">
        <v>5</v>
      </c>
      <c r="G2521" t="s">
        <v>22</v>
      </c>
      <c r="H2521">
        <v>2474187</v>
      </c>
      <c r="I2521">
        <v>2475485</v>
      </c>
      <c r="J2521" t="s">
        <v>30</v>
      </c>
      <c r="K2521" t="s">
        <v>5878</v>
      </c>
      <c r="L2521" t="s">
        <v>5950</v>
      </c>
      <c r="M2521">
        <f>IF(ABS(I2521-H2522)&lt;=100,M2520,M2520+1)</f>
        <v>1417</v>
      </c>
      <c r="N2521" t="str">
        <f t="shared" si="82"/>
        <v>0</v>
      </c>
      <c r="O2521">
        <f t="shared" si="83"/>
        <v>1416</v>
      </c>
    </row>
    <row r="2522" spans="1:15" x14ac:dyDescent="0.35">
      <c r="A2522" t="s">
        <v>26</v>
      </c>
      <c r="B2522" t="s">
        <v>32</v>
      </c>
      <c r="C2522" t="s">
        <v>20</v>
      </c>
      <c r="D2522" t="s">
        <v>21</v>
      </c>
      <c r="E2522" t="s">
        <v>5</v>
      </c>
      <c r="G2522" t="s">
        <v>22</v>
      </c>
      <c r="H2522">
        <v>2475780</v>
      </c>
      <c r="I2522">
        <v>2476778</v>
      </c>
      <c r="J2522" t="s">
        <v>30</v>
      </c>
      <c r="K2522" t="s">
        <v>892</v>
      </c>
      <c r="L2522" t="s">
        <v>5952</v>
      </c>
      <c r="M2522">
        <f>IF(ABS(I2522-H2523)&lt;=100,M2521,M2521+1)</f>
        <v>1418</v>
      </c>
      <c r="N2522">
        <f t="shared" si="82"/>
        <v>1418</v>
      </c>
      <c r="O2522">
        <f t="shared" si="83"/>
        <v>1417</v>
      </c>
    </row>
    <row r="2523" spans="1:15" x14ac:dyDescent="0.35">
      <c r="A2523" t="s">
        <v>26</v>
      </c>
      <c r="B2523" t="s">
        <v>32</v>
      </c>
      <c r="C2523" t="s">
        <v>20</v>
      </c>
      <c r="D2523" t="s">
        <v>21</v>
      </c>
      <c r="E2523" t="s">
        <v>5</v>
      </c>
      <c r="G2523" t="s">
        <v>22</v>
      </c>
      <c r="H2523">
        <v>2476893</v>
      </c>
      <c r="I2523">
        <v>2477156</v>
      </c>
      <c r="J2523" t="s">
        <v>30</v>
      </c>
      <c r="K2523" t="s">
        <v>28</v>
      </c>
      <c r="L2523" t="s">
        <v>5954</v>
      </c>
      <c r="M2523">
        <f>IF(ABS(I2523-H2524)&lt;=100,M2522,M2522+1)</f>
        <v>1418</v>
      </c>
      <c r="N2523">
        <f t="shared" si="82"/>
        <v>1418</v>
      </c>
      <c r="O2523">
        <f t="shared" si="83"/>
        <v>1418</v>
      </c>
    </row>
    <row r="2524" spans="1:15" x14ac:dyDescent="0.35">
      <c r="A2524" t="s">
        <v>26</v>
      </c>
      <c r="B2524" t="s">
        <v>32</v>
      </c>
      <c r="C2524" t="s">
        <v>20</v>
      </c>
      <c r="D2524" t="s">
        <v>21</v>
      </c>
      <c r="E2524" t="s">
        <v>5</v>
      </c>
      <c r="G2524" t="s">
        <v>22</v>
      </c>
      <c r="H2524">
        <v>2477236</v>
      </c>
      <c r="I2524">
        <v>2477676</v>
      </c>
      <c r="J2524" t="s">
        <v>30</v>
      </c>
      <c r="K2524" t="s">
        <v>5957</v>
      </c>
      <c r="L2524" t="s">
        <v>5956</v>
      </c>
      <c r="M2524">
        <f>IF(ABS(I2524-H2525)&lt;=100,M2523,M2523+1)</f>
        <v>1418</v>
      </c>
      <c r="N2524">
        <f t="shared" si="82"/>
        <v>1418</v>
      </c>
      <c r="O2524">
        <f t="shared" si="83"/>
        <v>1418</v>
      </c>
    </row>
    <row r="2525" spans="1:15" x14ac:dyDescent="0.35">
      <c r="A2525" t="s">
        <v>26</v>
      </c>
      <c r="B2525" t="s">
        <v>32</v>
      </c>
      <c r="C2525" t="s">
        <v>20</v>
      </c>
      <c r="D2525" t="s">
        <v>21</v>
      </c>
      <c r="E2525" t="s">
        <v>5</v>
      </c>
      <c r="G2525" t="s">
        <v>22</v>
      </c>
      <c r="H2525">
        <v>2477729</v>
      </c>
      <c r="I2525">
        <v>2478115</v>
      </c>
      <c r="J2525" t="s">
        <v>30</v>
      </c>
      <c r="K2525" t="s">
        <v>28</v>
      </c>
      <c r="L2525" t="s">
        <v>5959</v>
      </c>
      <c r="M2525">
        <f>IF(ABS(I2525-H2526)&lt;=100,M2524,M2524+1)</f>
        <v>1419</v>
      </c>
      <c r="N2525" t="str">
        <f t="shared" si="82"/>
        <v>0</v>
      </c>
      <c r="O2525">
        <f t="shared" si="83"/>
        <v>1418</v>
      </c>
    </row>
    <row r="2526" spans="1:15" x14ac:dyDescent="0.35">
      <c r="A2526" t="s">
        <v>26</v>
      </c>
      <c r="B2526" t="s">
        <v>32</v>
      </c>
      <c r="C2526" t="s">
        <v>20</v>
      </c>
      <c r="D2526" t="s">
        <v>21</v>
      </c>
      <c r="E2526" t="s">
        <v>5</v>
      </c>
      <c r="G2526" t="s">
        <v>22</v>
      </c>
      <c r="H2526">
        <v>2478953</v>
      </c>
      <c r="I2526">
        <v>2479363</v>
      </c>
      <c r="J2526" t="s">
        <v>30</v>
      </c>
      <c r="K2526" t="s">
        <v>28</v>
      </c>
      <c r="L2526" t="s">
        <v>5963</v>
      </c>
      <c r="M2526">
        <f>IF(ABS(I2526-H2527)&lt;=100,M2525,M2525+1)</f>
        <v>1420</v>
      </c>
      <c r="N2526" t="str">
        <f t="shared" si="82"/>
        <v>0</v>
      </c>
      <c r="O2526">
        <f t="shared" si="83"/>
        <v>1419</v>
      </c>
    </row>
    <row r="2527" spans="1:15" x14ac:dyDescent="0.35">
      <c r="A2527" t="s">
        <v>26</v>
      </c>
      <c r="B2527" t="s">
        <v>32</v>
      </c>
      <c r="C2527" t="s">
        <v>20</v>
      </c>
      <c r="D2527" t="s">
        <v>21</v>
      </c>
      <c r="E2527" t="s">
        <v>5</v>
      </c>
      <c r="G2527" t="s">
        <v>22</v>
      </c>
      <c r="H2527">
        <v>2484048</v>
      </c>
      <c r="I2527">
        <v>2484419</v>
      </c>
      <c r="J2527" t="s">
        <v>30</v>
      </c>
      <c r="K2527" t="s">
        <v>28</v>
      </c>
      <c r="L2527" t="s">
        <v>5970</v>
      </c>
      <c r="M2527">
        <f>IF(ABS(I2527-H2528)&lt;=100,M2526,M2526+1)</f>
        <v>1421</v>
      </c>
      <c r="N2527" t="str">
        <f t="shared" si="82"/>
        <v>0</v>
      </c>
      <c r="O2527">
        <f t="shared" si="83"/>
        <v>1420</v>
      </c>
    </row>
    <row r="2528" spans="1:15" x14ac:dyDescent="0.35">
      <c r="A2528" t="s">
        <v>26</v>
      </c>
      <c r="B2528" t="s">
        <v>32</v>
      </c>
      <c r="C2528" t="s">
        <v>20</v>
      </c>
      <c r="D2528" t="s">
        <v>21</v>
      </c>
      <c r="E2528" t="s">
        <v>5</v>
      </c>
      <c r="G2528" t="s">
        <v>22</v>
      </c>
      <c r="H2528">
        <v>2484786</v>
      </c>
      <c r="I2528">
        <v>2485256</v>
      </c>
      <c r="J2528" t="s">
        <v>30</v>
      </c>
      <c r="K2528" t="s">
        <v>53</v>
      </c>
      <c r="L2528" t="s">
        <v>5972</v>
      </c>
      <c r="M2528">
        <f>IF(ABS(I2528-H2529)&lt;=100,M2527,M2527+1)</f>
        <v>1422</v>
      </c>
      <c r="N2528">
        <f t="shared" si="82"/>
        <v>1422</v>
      </c>
      <c r="O2528">
        <f t="shared" si="83"/>
        <v>1421</v>
      </c>
    </row>
    <row r="2529" spans="1:15" x14ac:dyDescent="0.35">
      <c r="A2529" t="s">
        <v>26</v>
      </c>
      <c r="B2529" t="s">
        <v>32</v>
      </c>
      <c r="C2529" t="s">
        <v>20</v>
      </c>
      <c r="D2529" t="s">
        <v>21</v>
      </c>
      <c r="E2529" t="s">
        <v>5</v>
      </c>
      <c r="G2529" t="s">
        <v>22</v>
      </c>
      <c r="H2529">
        <v>2486671</v>
      </c>
      <c r="I2529">
        <v>2487594</v>
      </c>
      <c r="J2529" t="s">
        <v>30</v>
      </c>
      <c r="K2529" t="s">
        <v>5976</v>
      </c>
      <c r="L2529" t="s">
        <v>5975</v>
      </c>
      <c r="M2529">
        <f>IF(ABS(I2529-H2530)&lt;=100,M2528,M2528+1)</f>
        <v>1422</v>
      </c>
      <c r="N2529">
        <f t="shared" si="82"/>
        <v>1422</v>
      </c>
      <c r="O2529">
        <f t="shared" si="83"/>
        <v>1422</v>
      </c>
    </row>
    <row r="2530" spans="1:15" x14ac:dyDescent="0.35">
      <c r="A2530" t="s">
        <v>26</v>
      </c>
      <c r="B2530" t="s">
        <v>32</v>
      </c>
      <c r="C2530" t="s">
        <v>20</v>
      </c>
      <c r="D2530" t="s">
        <v>21</v>
      </c>
      <c r="E2530" t="s">
        <v>5</v>
      </c>
      <c r="G2530" t="s">
        <v>22</v>
      </c>
      <c r="H2530">
        <v>2487631</v>
      </c>
      <c r="I2530">
        <v>2488563</v>
      </c>
      <c r="J2530" t="s">
        <v>30</v>
      </c>
      <c r="K2530" t="s">
        <v>5979</v>
      </c>
      <c r="L2530" t="s">
        <v>5978</v>
      </c>
      <c r="M2530">
        <f>IF(ABS(I2530-H2531)&lt;=100,M2529,M2529+1)</f>
        <v>1423</v>
      </c>
      <c r="N2530" t="str">
        <f t="shared" si="82"/>
        <v>0</v>
      </c>
      <c r="O2530">
        <f t="shared" si="83"/>
        <v>1422</v>
      </c>
    </row>
    <row r="2531" spans="1:15" x14ac:dyDescent="0.35">
      <c r="A2531" t="s">
        <v>26</v>
      </c>
      <c r="B2531" t="s">
        <v>32</v>
      </c>
      <c r="C2531" t="s">
        <v>20</v>
      </c>
      <c r="D2531" t="s">
        <v>21</v>
      </c>
      <c r="E2531" t="s">
        <v>5</v>
      </c>
      <c r="G2531" t="s">
        <v>22</v>
      </c>
      <c r="H2531">
        <v>2488723</v>
      </c>
      <c r="I2531">
        <v>2488950</v>
      </c>
      <c r="J2531" t="s">
        <v>30</v>
      </c>
      <c r="K2531" t="s">
        <v>28</v>
      </c>
      <c r="L2531" t="s">
        <v>5981</v>
      </c>
      <c r="M2531">
        <f>IF(ABS(I2531-H2532)&lt;=100,M2530,M2530+1)</f>
        <v>1424</v>
      </c>
      <c r="N2531">
        <f t="shared" si="82"/>
        <v>1424</v>
      </c>
      <c r="O2531">
        <f t="shared" si="83"/>
        <v>1423</v>
      </c>
    </row>
    <row r="2532" spans="1:15" x14ac:dyDescent="0.35">
      <c r="A2532" t="s">
        <v>26</v>
      </c>
      <c r="B2532" t="s">
        <v>32</v>
      </c>
      <c r="C2532" t="s">
        <v>20</v>
      </c>
      <c r="D2532" t="s">
        <v>21</v>
      </c>
      <c r="E2532" t="s">
        <v>5</v>
      </c>
      <c r="G2532" t="s">
        <v>22</v>
      </c>
      <c r="H2532">
        <v>2489386</v>
      </c>
      <c r="I2532">
        <v>2490003</v>
      </c>
      <c r="J2532" t="s">
        <v>30</v>
      </c>
      <c r="K2532" t="s">
        <v>28</v>
      </c>
      <c r="L2532" t="s">
        <v>5983</v>
      </c>
      <c r="M2532">
        <f>IF(ABS(I2532-H2533)&lt;=100,M2531,M2531+1)</f>
        <v>1424</v>
      </c>
      <c r="N2532">
        <f t="shared" si="82"/>
        <v>1424</v>
      </c>
      <c r="O2532">
        <f t="shared" si="83"/>
        <v>1424</v>
      </c>
    </row>
    <row r="2533" spans="1:15" x14ac:dyDescent="0.35">
      <c r="A2533" t="s">
        <v>26</v>
      </c>
      <c r="B2533" t="s">
        <v>32</v>
      </c>
      <c r="C2533" t="s">
        <v>20</v>
      </c>
      <c r="D2533" t="s">
        <v>21</v>
      </c>
      <c r="E2533" t="s">
        <v>5</v>
      </c>
      <c r="G2533" t="s">
        <v>22</v>
      </c>
      <c r="H2533">
        <v>2489996</v>
      </c>
      <c r="I2533">
        <v>2491294</v>
      </c>
      <c r="J2533" t="s">
        <v>30</v>
      </c>
      <c r="K2533" t="s">
        <v>28</v>
      </c>
      <c r="L2533" t="s">
        <v>5985</v>
      </c>
      <c r="M2533">
        <f>IF(ABS(I2533-H2534)&lt;=100,M2532,M2532+1)</f>
        <v>1425</v>
      </c>
      <c r="N2533">
        <f t="shared" si="82"/>
        <v>1425</v>
      </c>
      <c r="O2533">
        <f t="shared" si="83"/>
        <v>1424</v>
      </c>
    </row>
    <row r="2534" spans="1:15" x14ac:dyDescent="0.35">
      <c r="A2534" t="s">
        <v>26</v>
      </c>
      <c r="B2534" t="s">
        <v>32</v>
      </c>
      <c r="C2534" t="s">
        <v>20</v>
      </c>
      <c r="D2534" t="s">
        <v>21</v>
      </c>
      <c r="E2534" t="s">
        <v>5</v>
      </c>
      <c r="G2534" t="s">
        <v>22</v>
      </c>
      <c r="H2534">
        <v>2491449</v>
      </c>
      <c r="I2534">
        <v>2491715</v>
      </c>
      <c r="J2534" t="s">
        <v>30</v>
      </c>
      <c r="K2534" t="s">
        <v>5988</v>
      </c>
      <c r="L2534" t="s">
        <v>5987</v>
      </c>
      <c r="M2534">
        <f>IF(ABS(I2534-H2535)&lt;=100,M2533,M2533+1)</f>
        <v>1425</v>
      </c>
      <c r="N2534">
        <f t="shared" si="82"/>
        <v>1425</v>
      </c>
      <c r="O2534">
        <f t="shared" si="83"/>
        <v>1425</v>
      </c>
    </row>
    <row r="2535" spans="1:15" x14ac:dyDescent="0.35">
      <c r="A2535" t="s">
        <v>26</v>
      </c>
      <c r="B2535" t="s">
        <v>32</v>
      </c>
      <c r="C2535" t="s">
        <v>20</v>
      </c>
      <c r="D2535" t="s">
        <v>21</v>
      </c>
      <c r="E2535" t="s">
        <v>5</v>
      </c>
      <c r="G2535" t="s">
        <v>22</v>
      </c>
      <c r="H2535">
        <v>2491715</v>
      </c>
      <c r="I2535">
        <v>2493175</v>
      </c>
      <c r="J2535" t="s">
        <v>30</v>
      </c>
      <c r="K2535" t="s">
        <v>5991</v>
      </c>
      <c r="L2535" t="s">
        <v>5990</v>
      </c>
      <c r="M2535">
        <f>IF(ABS(I2535-H2536)&lt;=100,M2534,M2534+1)</f>
        <v>1426</v>
      </c>
      <c r="N2535" t="str">
        <f t="shared" si="82"/>
        <v>0</v>
      </c>
      <c r="O2535">
        <f t="shared" si="83"/>
        <v>1425</v>
      </c>
    </row>
    <row r="2536" spans="1:15" x14ac:dyDescent="0.35">
      <c r="A2536" t="s">
        <v>26</v>
      </c>
      <c r="B2536" t="s">
        <v>32</v>
      </c>
      <c r="C2536" t="s">
        <v>20</v>
      </c>
      <c r="D2536" t="s">
        <v>21</v>
      </c>
      <c r="E2536" t="s">
        <v>5</v>
      </c>
      <c r="G2536" t="s">
        <v>22</v>
      </c>
      <c r="H2536">
        <v>2493279</v>
      </c>
      <c r="I2536">
        <v>2494154</v>
      </c>
      <c r="J2536" t="s">
        <v>30</v>
      </c>
      <c r="K2536" t="s">
        <v>28</v>
      </c>
      <c r="L2536" t="s">
        <v>5993</v>
      </c>
      <c r="M2536">
        <f>IF(ABS(I2536-H2537)&lt;=100,M2535,M2535+1)</f>
        <v>1427</v>
      </c>
      <c r="N2536">
        <f t="shared" si="82"/>
        <v>1427</v>
      </c>
      <c r="O2536">
        <f t="shared" si="83"/>
        <v>1426</v>
      </c>
    </row>
    <row r="2537" spans="1:15" x14ac:dyDescent="0.35">
      <c r="A2537" t="s">
        <v>26</v>
      </c>
      <c r="B2537" t="s">
        <v>32</v>
      </c>
      <c r="C2537" t="s">
        <v>20</v>
      </c>
      <c r="D2537" t="s">
        <v>21</v>
      </c>
      <c r="E2537" t="s">
        <v>5</v>
      </c>
      <c r="G2537" t="s">
        <v>22</v>
      </c>
      <c r="H2537">
        <v>2494298</v>
      </c>
      <c r="I2537">
        <v>2495911</v>
      </c>
      <c r="J2537" t="s">
        <v>30</v>
      </c>
      <c r="K2537" t="s">
        <v>5049</v>
      </c>
      <c r="L2537" t="s">
        <v>5995</v>
      </c>
      <c r="M2537">
        <f>IF(ABS(I2537-H2538)&lt;=100,M2536,M2536+1)</f>
        <v>1427</v>
      </c>
      <c r="N2537">
        <f t="shared" si="82"/>
        <v>1427</v>
      </c>
      <c r="O2537">
        <f t="shared" si="83"/>
        <v>1427</v>
      </c>
    </row>
    <row r="2538" spans="1:15" x14ac:dyDescent="0.35">
      <c r="A2538" t="s">
        <v>26</v>
      </c>
      <c r="B2538" t="s">
        <v>32</v>
      </c>
      <c r="C2538" t="s">
        <v>20</v>
      </c>
      <c r="D2538" t="s">
        <v>21</v>
      </c>
      <c r="E2538" t="s">
        <v>5</v>
      </c>
      <c r="G2538" t="s">
        <v>22</v>
      </c>
      <c r="H2538">
        <v>2495926</v>
      </c>
      <c r="I2538">
        <v>2496117</v>
      </c>
      <c r="J2538" t="s">
        <v>30</v>
      </c>
      <c r="K2538" t="s">
        <v>28</v>
      </c>
      <c r="L2538" t="s">
        <v>5997</v>
      </c>
      <c r="M2538">
        <f>IF(ABS(I2538-H2539)&lt;=100,M2537,M2537+1)</f>
        <v>1427</v>
      </c>
      <c r="N2538">
        <f t="shared" si="82"/>
        <v>1427</v>
      </c>
      <c r="O2538">
        <f t="shared" si="83"/>
        <v>1427</v>
      </c>
    </row>
    <row r="2539" spans="1:15" x14ac:dyDescent="0.35">
      <c r="A2539" t="s">
        <v>26</v>
      </c>
      <c r="B2539" t="s">
        <v>32</v>
      </c>
      <c r="C2539" t="s">
        <v>20</v>
      </c>
      <c r="D2539" t="s">
        <v>21</v>
      </c>
      <c r="E2539" t="s">
        <v>5</v>
      </c>
      <c r="G2539" t="s">
        <v>22</v>
      </c>
      <c r="H2539">
        <v>2496169</v>
      </c>
      <c r="I2539">
        <v>2497113</v>
      </c>
      <c r="J2539" t="s">
        <v>30</v>
      </c>
      <c r="K2539" t="s">
        <v>6000</v>
      </c>
      <c r="L2539" t="s">
        <v>5999</v>
      </c>
      <c r="M2539">
        <f>IF(ABS(I2539-H2540)&lt;=100,M2538,M2538+1)</f>
        <v>1428</v>
      </c>
      <c r="N2539">
        <f t="shared" si="82"/>
        <v>1428</v>
      </c>
      <c r="O2539">
        <f t="shared" si="83"/>
        <v>1427</v>
      </c>
    </row>
    <row r="2540" spans="1:15" x14ac:dyDescent="0.35">
      <c r="A2540" t="s">
        <v>26</v>
      </c>
      <c r="B2540" t="s">
        <v>32</v>
      </c>
      <c r="C2540" t="s">
        <v>20</v>
      </c>
      <c r="D2540" t="s">
        <v>21</v>
      </c>
      <c r="E2540" t="s">
        <v>5</v>
      </c>
      <c r="G2540" t="s">
        <v>22</v>
      </c>
      <c r="H2540">
        <v>2497288</v>
      </c>
      <c r="I2540">
        <v>2498379</v>
      </c>
      <c r="J2540" t="s">
        <v>30</v>
      </c>
      <c r="K2540" t="s">
        <v>194</v>
      </c>
      <c r="L2540" t="s">
        <v>6002</v>
      </c>
      <c r="M2540">
        <f>IF(ABS(I2540-H2541)&lt;=100,M2539,M2539+1)</f>
        <v>1428</v>
      </c>
      <c r="N2540">
        <f t="shared" si="82"/>
        <v>1428</v>
      </c>
      <c r="O2540">
        <f t="shared" si="83"/>
        <v>1428</v>
      </c>
    </row>
    <row r="2541" spans="1:15" x14ac:dyDescent="0.35">
      <c r="A2541" t="s">
        <v>26</v>
      </c>
      <c r="B2541" t="s">
        <v>32</v>
      </c>
      <c r="C2541" t="s">
        <v>20</v>
      </c>
      <c r="D2541" t="s">
        <v>21</v>
      </c>
      <c r="E2541" t="s">
        <v>5</v>
      </c>
      <c r="G2541" t="s">
        <v>22</v>
      </c>
      <c r="H2541">
        <v>2498475</v>
      </c>
      <c r="I2541">
        <v>2499509</v>
      </c>
      <c r="J2541" t="s">
        <v>30</v>
      </c>
      <c r="K2541" t="s">
        <v>28</v>
      </c>
      <c r="L2541" t="s">
        <v>6004</v>
      </c>
      <c r="M2541">
        <f>IF(ABS(I2541-H2542)&lt;=100,M2540,M2540+1)</f>
        <v>1429</v>
      </c>
      <c r="N2541" t="str">
        <f t="shared" si="82"/>
        <v>0</v>
      </c>
      <c r="O2541">
        <f t="shared" si="83"/>
        <v>1428</v>
      </c>
    </row>
    <row r="2542" spans="1:15" x14ac:dyDescent="0.35">
      <c r="A2542" t="s">
        <v>26</v>
      </c>
      <c r="B2542" t="s">
        <v>32</v>
      </c>
      <c r="C2542" t="s">
        <v>20</v>
      </c>
      <c r="D2542" t="s">
        <v>21</v>
      </c>
      <c r="E2542" t="s">
        <v>5</v>
      </c>
      <c r="G2542" t="s">
        <v>22</v>
      </c>
      <c r="H2542">
        <v>2499740</v>
      </c>
      <c r="I2542">
        <v>2501158</v>
      </c>
      <c r="J2542" t="s">
        <v>30</v>
      </c>
      <c r="K2542" t="s">
        <v>6007</v>
      </c>
      <c r="L2542" t="s">
        <v>6006</v>
      </c>
      <c r="M2542">
        <f>IF(ABS(I2542-H2543)&lt;=100,M2541,M2541+1)</f>
        <v>1430</v>
      </c>
      <c r="N2542" t="str">
        <f t="shared" si="82"/>
        <v>0</v>
      </c>
      <c r="O2542">
        <f t="shared" si="83"/>
        <v>1429</v>
      </c>
    </row>
    <row r="2543" spans="1:15" x14ac:dyDescent="0.35">
      <c r="A2543" t="s">
        <v>26</v>
      </c>
      <c r="B2543" t="s">
        <v>32</v>
      </c>
      <c r="C2543" t="s">
        <v>20</v>
      </c>
      <c r="D2543" t="s">
        <v>21</v>
      </c>
      <c r="E2543" t="s">
        <v>5</v>
      </c>
      <c r="G2543" t="s">
        <v>22</v>
      </c>
      <c r="H2543">
        <v>2501475</v>
      </c>
      <c r="I2543">
        <v>2503652</v>
      </c>
      <c r="J2543" t="s">
        <v>30</v>
      </c>
      <c r="K2543" t="s">
        <v>1609</v>
      </c>
      <c r="L2543" t="s">
        <v>6009</v>
      </c>
      <c r="M2543">
        <f>IF(ABS(I2543-H2544)&lt;=100,M2542,M2542+1)</f>
        <v>1431</v>
      </c>
      <c r="N2543" t="str">
        <f t="shared" si="82"/>
        <v>0</v>
      </c>
      <c r="O2543">
        <f t="shared" si="83"/>
        <v>1430</v>
      </c>
    </row>
    <row r="2544" spans="1:15" x14ac:dyDescent="0.35">
      <c r="A2544" t="s">
        <v>26</v>
      </c>
      <c r="B2544" t="s">
        <v>32</v>
      </c>
      <c r="C2544" t="s">
        <v>20</v>
      </c>
      <c r="D2544" t="s">
        <v>21</v>
      </c>
      <c r="E2544" t="s">
        <v>5</v>
      </c>
      <c r="G2544" t="s">
        <v>22</v>
      </c>
      <c r="H2544">
        <v>2504038</v>
      </c>
      <c r="I2544">
        <v>2505501</v>
      </c>
      <c r="J2544" t="s">
        <v>30</v>
      </c>
      <c r="K2544" t="s">
        <v>28</v>
      </c>
      <c r="L2544" t="s">
        <v>6011</v>
      </c>
      <c r="M2544">
        <f>IF(ABS(I2544-H2545)&lt;=100,M2543,M2543+1)</f>
        <v>1432</v>
      </c>
      <c r="N2544" t="str">
        <f t="shared" si="82"/>
        <v>0</v>
      </c>
      <c r="O2544">
        <f t="shared" si="83"/>
        <v>1431</v>
      </c>
    </row>
    <row r="2545" spans="1:15" x14ac:dyDescent="0.35">
      <c r="A2545" t="s">
        <v>26</v>
      </c>
      <c r="B2545" t="s">
        <v>32</v>
      </c>
      <c r="C2545" t="s">
        <v>20</v>
      </c>
      <c r="D2545" t="s">
        <v>21</v>
      </c>
      <c r="E2545" t="s">
        <v>5</v>
      </c>
      <c r="G2545" t="s">
        <v>22</v>
      </c>
      <c r="H2545">
        <v>2505811</v>
      </c>
      <c r="I2545">
        <v>2506857</v>
      </c>
      <c r="J2545" t="s">
        <v>30</v>
      </c>
      <c r="K2545" t="s">
        <v>28</v>
      </c>
      <c r="L2545" t="s">
        <v>6013</v>
      </c>
      <c r="M2545">
        <f>IF(ABS(I2545-H2546)&lt;=100,M2544,M2544+1)</f>
        <v>1433</v>
      </c>
      <c r="N2545" t="str">
        <f t="shared" si="82"/>
        <v>0</v>
      </c>
      <c r="O2545">
        <f t="shared" si="83"/>
        <v>1432</v>
      </c>
    </row>
    <row r="2546" spans="1:15" x14ac:dyDescent="0.35">
      <c r="A2546" t="s">
        <v>26</v>
      </c>
      <c r="B2546" t="s">
        <v>32</v>
      </c>
      <c r="C2546" t="s">
        <v>20</v>
      </c>
      <c r="D2546" t="s">
        <v>21</v>
      </c>
      <c r="E2546" t="s">
        <v>5</v>
      </c>
      <c r="G2546" t="s">
        <v>22</v>
      </c>
      <c r="H2546">
        <v>2507148</v>
      </c>
      <c r="I2546">
        <v>2509151</v>
      </c>
      <c r="J2546" t="s">
        <v>30</v>
      </c>
      <c r="K2546" t="s">
        <v>28</v>
      </c>
      <c r="L2546" t="s">
        <v>6015</v>
      </c>
      <c r="M2546">
        <f>IF(ABS(I2546-H2547)&lt;=100,M2545,M2545+1)</f>
        <v>1434</v>
      </c>
      <c r="N2546">
        <f t="shared" si="82"/>
        <v>1434</v>
      </c>
      <c r="O2546">
        <f t="shared" si="83"/>
        <v>1433</v>
      </c>
    </row>
    <row r="2547" spans="1:15" x14ac:dyDescent="0.35">
      <c r="A2547" t="s">
        <v>26</v>
      </c>
      <c r="B2547" t="s">
        <v>32</v>
      </c>
      <c r="C2547" t="s">
        <v>20</v>
      </c>
      <c r="D2547" t="s">
        <v>21</v>
      </c>
      <c r="E2547" t="s">
        <v>5</v>
      </c>
      <c r="G2547" t="s">
        <v>22</v>
      </c>
      <c r="H2547">
        <v>2515072</v>
      </c>
      <c r="I2547">
        <v>2515788</v>
      </c>
      <c r="J2547" t="s">
        <v>30</v>
      </c>
      <c r="K2547" t="s">
        <v>6028</v>
      </c>
      <c r="L2547" t="s">
        <v>6027</v>
      </c>
      <c r="M2547">
        <f>IF(ABS(I2547-H2548)&lt;=100,M2546,M2546+1)</f>
        <v>1434</v>
      </c>
      <c r="N2547">
        <f t="shared" si="82"/>
        <v>1434</v>
      </c>
      <c r="O2547">
        <f t="shared" si="83"/>
        <v>1434</v>
      </c>
    </row>
    <row r="2548" spans="1:15" x14ac:dyDescent="0.35">
      <c r="A2548" t="s">
        <v>26</v>
      </c>
      <c r="B2548" t="s">
        <v>32</v>
      </c>
      <c r="C2548" t="s">
        <v>20</v>
      </c>
      <c r="D2548" t="s">
        <v>21</v>
      </c>
      <c r="E2548" t="s">
        <v>5</v>
      </c>
      <c r="G2548" t="s">
        <v>22</v>
      </c>
      <c r="H2548">
        <v>2515805</v>
      </c>
      <c r="I2548">
        <v>2517076</v>
      </c>
      <c r="J2548" t="s">
        <v>30</v>
      </c>
      <c r="K2548" t="s">
        <v>6031</v>
      </c>
      <c r="L2548" t="s">
        <v>6030</v>
      </c>
      <c r="M2548">
        <f>IF(ABS(I2548-H2549)&lt;=100,M2547,M2547+1)</f>
        <v>1435</v>
      </c>
      <c r="N2548">
        <f t="shared" si="82"/>
        <v>1435</v>
      </c>
      <c r="O2548">
        <f t="shared" si="83"/>
        <v>1434</v>
      </c>
    </row>
    <row r="2549" spans="1:15" x14ac:dyDescent="0.35">
      <c r="A2549" t="s">
        <v>26</v>
      </c>
      <c r="B2549" t="s">
        <v>32</v>
      </c>
      <c r="C2549" t="s">
        <v>20</v>
      </c>
      <c r="D2549" t="s">
        <v>21</v>
      </c>
      <c r="E2549" t="s">
        <v>5</v>
      </c>
      <c r="G2549" t="s">
        <v>22</v>
      </c>
      <c r="H2549">
        <v>2517385</v>
      </c>
      <c r="I2549">
        <v>2518257</v>
      </c>
      <c r="J2549" t="s">
        <v>30</v>
      </c>
      <c r="K2549" t="s">
        <v>6034</v>
      </c>
      <c r="L2549" t="s">
        <v>6033</v>
      </c>
      <c r="M2549">
        <f>IF(ABS(I2549-H2550)&lt;=100,M2548,M2548+1)</f>
        <v>1435</v>
      </c>
      <c r="N2549">
        <f t="shared" si="82"/>
        <v>1435</v>
      </c>
      <c r="O2549">
        <f t="shared" si="83"/>
        <v>1435</v>
      </c>
    </row>
    <row r="2550" spans="1:15" x14ac:dyDescent="0.35">
      <c r="A2550" t="s">
        <v>26</v>
      </c>
      <c r="B2550" t="s">
        <v>32</v>
      </c>
      <c r="C2550" t="s">
        <v>20</v>
      </c>
      <c r="D2550" t="s">
        <v>21</v>
      </c>
      <c r="E2550" t="s">
        <v>5</v>
      </c>
      <c r="G2550" t="s">
        <v>22</v>
      </c>
      <c r="H2550">
        <v>2518280</v>
      </c>
      <c r="I2550">
        <v>2519395</v>
      </c>
      <c r="J2550" t="s">
        <v>30</v>
      </c>
      <c r="K2550" t="s">
        <v>2308</v>
      </c>
      <c r="L2550" t="s">
        <v>6036</v>
      </c>
      <c r="M2550">
        <f>IF(ABS(I2550-H2551)&lt;=100,M2549,M2549+1)</f>
        <v>1435</v>
      </c>
      <c r="N2550">
        <f t="shared" si="82"/>
        <v>1435</v>
      </c>
      <c r="O2550">
        <f t="shared" si="83"/>
        <v>1435</v>
      </c>
    </row>
    <row r="2551" spans="1:15" x14ac:dyDescent="0.35">
      <c r="A2551" t="s">
        <v>26</v>
      </c>
      <c r="B2551" t="s">
        <v>32</v>
      </c>
      <c r="C2551" t="s">
        <v>20</v>
      </c>
      <c r="D2551" t="s">
        <v>21</v>
      </c>
      <c r="E2551" t="s">
        <v>5</v>
      </c>
      <c r="G2551" t="s">
        <v>22</v>
      </c>
      <c r="H2551">
        <v>2519410</v>
      </c>
      <c r="I2551">
        <v>2520810</v>
      </c>
      <c r="J2551" t="s">
        <v>30</v>
      </c>
      <c r="K2551" t="s">
        <v>28</v>
      </c>
      <c r="L2551" t="s">
        <v>6038</v>
      </c>
      <c r="M2551">
        <f>IF(ABS(I2551-H2552)&lt;=100,M2550,M2550+1)</f>
        <v>1436</v>
      </c>
      <c r="N2551" t="str">
        <f t="shared" si="82"/>
        <v>0</v>
      </c>
      <c r="O2551">
        <f t="shared" si="83"/>
        <v>1435</v>
      </c>
    </row>
    <row r="2552" spans="1:15" x14ac:dyDescent="0.35">
      <c r="A2552" t="s">
        <v>26</v>
      </c>
      <c r="B2552" t="s">
        <v>32</v>
      </c>
      <c r="C2552" t="s">
        <v>20</v>
      </c>
      <c r="D2552" t="s">
        <v>21</v>
      </c>
      <c r="E2552" t="s">
        <v>5</v>
      </c>
      <c r="G2552" t="s">
        <v>22</v>
      </c>
      <c r="H2552">
        <v>2521489</v>
      </c>
      <c r="I2552">
        <v>2523939</v>
      </c>
      <c r="J2552" t="s">
        <v>30</v>
      </c>
      <c r="K2552" t="s">
        <v>28</v>
      </c>
      <c r="L2552" t="s">
        <v>6040</v>
      </c>
      <c r="M2552">
        <f>IF(ABS(I2552-H2553)&lt;=100,M2551,M2551+1)</f>
        <v>1437</v>
      </c>
      <c r="N2552" t="str">
        <f t="shared" si="82"/>
        <v>0</v>
      </c>
      <c r="O2552">
        <f t="shared" si="83"/>
        <v>1436</v>
      </c>
    </row>
    <row r="2553" spans="1:15" x14ac:dyDescent="0.35">
      <c r="A2553" t="s">
        <v>26</v>
      </c>
      <c r="B2553" t="s">
        <v>32</v>
      </c>
      <c r="C2553" t="s">
        <v>20</v>
      </c>
      <c r="D2553" t="s">
        <v>21</v>
      </c>
      <c r="E2553" t="s">
        <v>5</v>
      </c>
      <c r="G2553" t="s">
        <v>22</v>
      </c>
      <c r="H2553">
        <v>2524104</v>
      </c>
      <c r="I2553">
        <v>2525444</v>
      </c>
      <c r="J2553" t="s">
        <v>30</v>
      </c>
      <c r="K2553" t="s">
        <v>28</v>
      </c>
      <c r="L2553" t="s">
        <v>6042</v>
      </c>
      <c r="M2553">
        <f>IF(ABS(I2553-H2554)&lt;=100,M2552,M2552+1)</f>
        <v>1438</v>
      </c>
      <c r="N2553" t="str">
        <f t="shared" si="82"/>
        <v>0</v>
      </c>
      <c r="O2553">
        <f t="shared" si="83"/>
        <v>1437</v>
      </c>
    </row>
    <row r="2554" spans="1:15" x14ac:dyDescent="0.35">
      <c r="A2554" t="s">
        <v>26</v>
      </c>
      <c r="B2554" t="s">
        <v>32</v>
      </c>
      <c r="C2554" t="s">
        <v>20</v>
      </c>
      <c r="D2554" t="s">
        <v>21</v>
      </c>
      <c r="E2554" t="s">
        <v>5</v>
      </c>
      <c r="G2554" t="s">
        <v>22</v>
      </c>
      <c r="H2554">
        <v>2527610</v>
      </c>
      <c r="I2554">
        <v>2531269</v>
      </c>
      <c r="J2554" t="s">
        <v>30</v>
      </c>
      <c r="K2554" t="s">
        <v>6047</v>
      </c>
      <c r="L2554" t="s">
        <v>6046</v>
      </c>
      <c r="M2554">
        <f>IF(ABS(I2554-H2555)&lt;=100,M2553,M2553+1)</f>
        <v>1439</v>
      </c>
      <c r="N2554" t="str">
        <f t="shared" si="82"/>
        <v>0</v>
      </c>
      <c r="O2554">
        <f t="shared" si="83"/>
        <v>1438</v>
      </c>
    </row>
    <row r="2555" spans="1:15" x14ac:dyDescent="0.35">
      <c r="A2555" t="s">
        <v>26</v>
      </c>
      <c r="B2555" t="s">
        <v>32</v>
      </c>
      <c r="C2555" t="s">
        <v>20</v>
      </c>
      <c r="D2555" t="s">
        <v>21</v>
      </c>
      <c r="E2555" t="s">
        <v>5</v>
      </c>
      <c r="G2555" t="s">
        <v>22</v>
      </c>
      <c r="H2555">
        <v>2531510</v>
      </c>
      <c r="I2555">
        <v>2532091</v>
      </c>
      <c r="J2555" t="s">
        <v>30</v>
      </c>
      <c r="K2555" t="s">
        <v>28</v>
      </c>
      <c r="L2555" t="s">
        <v>6049</v>
      </c>
      <c r="M2555">
        <f>IF(ABS(I2555-H2556)&lt;=100,M2554,M2554+1)</f>
        <v>1440</v>
      </c>
      <c r="N2555" t="str">
        <f t="shared" si="82"/>
        <v>0</v>
      </c>
      <c r="O2555">
        <f t="shared" si="83"/>
        <v>1439</v>
      </c>
    </row>
    <row r="2556" spans="1:15" x14ac:dyDescent="0.35">
      <c r="A2556" t="s">
        <v>26</v>
      </c>
      <c r="B2556" t="s">
        <v>32</v>
      </c>
      <c r="C2556" t="s">
        <v>20</v>
      </c>
      <c r="D2556" t="s">
        <v>21</v>
      </c>
      <c r="E2556" t="s">
        <v>5</v>
      </c>
      <c r="G2556" t="s">
        <v>22</v>
      </c>
      <c r="H2556">
        <v>2532228</v>
      </c>
      <c r="I2556">
        <v>2535725</v>
      </c>
      <c r="J2556" t="s">
        <v>30</v>
      </c>
      <c r="K2556" t="s">
        <v>3683</v>
      </c>
      <c r="L2556" t="s">
        <v>6051</v>
      </c>
      <c r="M2556">
        <f>IF(ABS(I2556-H2557)&lt;=100,M2555,M2555+1)</f>
        <v>1441</v>
      </c>
      <c r="N2556" t="str">
        <f t="shared" si="82"/>
        <v>0</v>
      </c>
      <c r="O2556">
        <f t="shared" si="83"/>
        <v>1440</v>
      </c>
    </row>
    <row r="2557" spans="1:15" x14ac:dyDescent="0.35">
      <c r="A2557" t="s">
        <v>26</v>
      </c>
      <c r="B2557" t="s">
        <v>32</v>
      </c>
      <c r="C2557" t="s">
        <v>20</v>
      </c>
      <c r="D2557" t="s">
        <v>21</v>
      </c>
      <c r="E2557" t="s">
        <v>5</v>
      </c>
      <c r="G2557" t="s">
        <v>22</v>
      </c>
      <c r="H2557">
        <v>2535856</v>
      </c>
      <c r="I2557">
        <v>2536962</v>
      </c>
      <c r="J2557" t="s">
        <v>30</v>
      </c>
      <c r="K2557" t="s">
        <v>3341</v>
      </c>
      <c r="L2557" t="s">
        <v>6053</v>
      </c>
      <c r="M2557">
        <f>IF(ABS(I2557-H2558)&lt;=100,M2556,M2556+1)</f>
        <v>1442</v>
      </c>
      <c r="N2557" t="str">
        <f t="shared" si="82"/>
        <v>0</v>
      </c>
      <c r="O2557">
        <f t="shared" si="83"/>
        <v>1441</v>
      </c>
    </row>
    <row r="2558" spans="1:15" x14ac:dyDescent="0.35">
      <c r="A2558" t="s">
        <v>26</v>
      </c>
      <c r="B2558" t="s">
        <v>32</v>
      </c>
      <c r="C2558" t="s">
        <v>20</v>
      </c>
      <c r="D2558" t="s">
        <v>21</v>
      </c>
      <c r="E2558" t="s">
        <v>5</v>
      </c>
      <c r="G2558" t="s">
        <v>22</v>
      </c>
      <c r="H2558">
        <v>2537849</v>
      </c>
      <c r="I2558">
        <v>2538106</v>
      </c>
      <c r="J2558" t="s">
        <v>30</v>
      </c>
      <c r="K2558" t="s">
        <v>28</v>
      </c>
      <c r="L2558" t="s">
        <v>6055</v>
      </c>
      <c r="M2558">
        <f>IF(ABS(I2558-H2559)&lt;=100,M2557,M2557+1)</f>
        <v>1443</v>
      </c>
      <c r="N2558" t="str">
        <f t="shared" si="82"/>
        <v>0</v>
      </c>
      <c r="O2558">
        <f t="shared" si="83"/>
        <v>1442</v>
      </c>
    </row>
    <row r="2559" spans="1:15" x14ac:dyDescent="0.35">
      <c r="A2559" t="s">
        <v>26</v>
      </c>
      <c r="B2559" t="s">
        <v>32</v>
      </c>
      <c r="C2559" t="s">
        <v>20</v>
      </c>
      <c r="D2559" t="s">
        <v>21</v>
      </c>
      <c r="E2559" t="s">
        <v>5</v>
      </c>
      <c r="G2559" t="s">
        <v>22</v>
      </c>
      <c r="H2559">
        <v>2539893</v>
      </c>
      <c r="I2559">
        <v>2540858</v>
      </c>
      <c r="J2559" t="s">
        <v>30</v>
      </c>
      <c r="K2559" t="s">
        <v>5538</v>
      </c>
      <c r="L2559" t="s">
        <v>6059</v>
      </c>
      <c r="M2559">
        <f>IF(ABS(I2559-H2560)&lt;=100,M2558,M2558+1)</f>
        <v>1444</v>
      </c>
      <c r="N2559">
        <f t="shared" si="82"/>
        <v>1444</v>
      </c>
      <c r="O2559">
        <f t="shared" si="83"/>
        <v>1443</v>
      </c>
    </row>
    <row r="2560" spans="1:15" x14ac:dyDescent="0.35">
      <c r="A2560" t="s">
        <v>26</v>
      </c>
      <c r="B2560" t="s">
        <v>32</v>
      </c>
      <c r="C2560" t="s">
        <v>20</v>
      </c>
      <c r="D2560" t="s">
        <v>21</v>
      </c>
      <c r="E2560" t="s">
        <v>5</v>
      </c>
      <c r="G2560" t="s">
        <v>22</v>
      </c>
      <c r="H2560">
        <v>2541029</v>
      </c>
      <c r="I2560">
        <v>2542054</v>
      </c>
      <c r="J2560" t="s">
        <v>30</v>
      </c>
      <c r="K2560" t="s">
        <v>28</v>
      </c>
      <c r="L2560" t="s">
        <v>6061</v>
      </c>
      <c r="M2560">
        <f>IF(ABS(I2560-H2561)&lt;=100,M2559,M2559+1)</f>
        <v>1444</v>
      </c>
      <c r="N2560">
        <f t="shared" si="82"/>
        <v>1444</v>
      </c>
      <c r="O2560">
        <f t="shared" si="83"/>
        <v>1444</v>
      </c>
    </row>
    <row r="2561" spans="1:15" x14ac:dyDescent="0.35">
      <c r="A2561" t="s">
        <v>26</v>
      </c>
      <c r="B2561" t="s">
        <v>32</v>
      </c>
      <c r="C2561" t="s">
        <v>20</v>
      </c>
      <c r="D2561" t="s">
        <v>21</v>
      </c>
      <c r="E2561" t="s">
        <v>5</v>
      </c>
      <c r="G2561" t="s">
        <v>22</v>
      </c>
      <c r="H2561">
        <v>2542122</v>
      </c>
      <c r="I2561">
        <v>2542301</v>
      </c>
      <c r="J2561" t="s">
        <v>30</v>
      </c>
      <c r="K2561" t="s">
        <v>28</v>
      </c>
      <c r="L2561" t="s">
        <v>6063</v>
      </c>
      <c r="M2561">
        <f>IF(ABS(I2561-H2562)&lt;=100,M2560,M2560+1)</f>
        <v>1445</v>
      </c>
      <c r="N2561" t="str">
        <f t="shared" si="82"/>
        <v>0</v>
      </c>
      <c r="O2561">
        <f t="shared" si="83"/>
        <v>1444</v>
      </c>
    </row>
    <row r="2562" spans="1:15" x14ac:dyDescent="0.35">
      <c r="A2562" t="s">
        <v>26</v>
      </c>
      <c r="B2562" t="s">
        <v>32</v>
      </c>
      <c r="C2562" t="s">
        <v>20</v>
      </c>
      <c r="D2562" t="s">
        <v>21</v>
      </c>
      <c r="E2562" t="s">
        <v>5</v>
      </c>
      <c r="G2562" t="s">
        <v>22</v>
      </c>
      <c r="H2562">
        <v>2543420</v>
      </c>
      <c r="I2562">
        <v>2545330</v>
      </c>
      <c r="J2562" t="s">
        <v>30</v>
      </c>
      <c r="K2562" t="s">
        <v>28</v>
      </c>
      <c r="L2562" t="s">
        <v>6065</v>
      </c>
      <c r="M2562">
        <f>IF(ABS(I2562-H2563)&lt;=100,M2561,M2561+1)</f>
        <v>1446</v>
      </c>
      <c r="N2562" t="str">
        <f t="shared" ref="N2562:N2625" si="84">IF(COUNTIF(M$1:M$3238,M2562)=1,"0",M2562)</f>
        <v>0</v>
      </c>
      <c r="O2562">
        <f t="shared" si="83"/>
        <v>1445</v>
      </c>
    </row>
    <row r="2563" spans="1:15" x14ac:dyDescent="0.35">
      <c r="A2563" t="s">
        <v>26</v>
      </c>
      <c r="B2563" t="s">
        <v>32</v>
      </c>
      <c r="C2563" t="s">
        <v>20</v>
      </c>
      <c r="D2563" t="s">
        <v>21</v>
      </c>
      <c r="E2563" t="s">
        <v>5</v>
      </c>
      <c r="G2563" t="s">
        <v>22</v>
      </c>
      <c r="H2563">
        <v>2545571</v>
      </c>
      <c r="I2563">
        <v>2549299</v>
      </c>
      <c r="J2563" t="s">
        <v>30</v>
      </c>
      <c r="K2563" t="s">
        <v>6047</v>
      </c>
      <c r="L2563" t="s">
        <v>6067</v>
      </c>
      <c r="M2563">
        <f>IF(ABS(I2563-H2564)&lt;=100,M2562,M2562+1)</f>
        <v>1447</v>
      </c>
      <c r="N2563" t="str">
        <f t="shared" si="84"/>
        <v>0</v>
      </c>
      <c r="O2563">
        <f t="shared" ref="O2563:O2626" si="85">M2562</f>
        <v>1446</v>
      </c>
    </row>
    <row r="2564" spans="1:15" x14ac:dyDescent="0.35">
      <c r="A2564" t="s">
        <v>26</v>
      </c>
      <c r="B2564" t="s">
        <v>32</v>
      </c>
      <c r="C2564" t="s">
        <v>20</v>
      </c>
      <c r="D2564" t="s">
        <v>21</v>
      </c>
      <c r="E2564" t="s">
        <v>5</v>
      </c>
      <c r="G2564" t="s">
        <v>22</v>
      </c>
      <c r="H2564">
        <v>2550732</v>
      </c>
      <c r="I2564">
        <v>2553092</v>
      </c>
      <c r="J2564" t="s">
        <v>30</v>
      </c>
      <c r="K2564" t="s">
        <v>6072</v>
      </c>
      <c r="L2564" t="s">
        <v>6071</v>
      </c>
      <c r="M2564">
        <f>IF(ABS(I2564-H2565)&lt;=100,M2563,M2563+1)</f>
        <v>1448</v>
      </c>
      <c r="N2564">
        <f t="shared" si="84"/>
        <v>1448</v>
      </c>
      <c r="O2564">
        <f t="shared" si="85"/>
        <v>1447</v>
      </c>
    </row>
    <row r="2565" spans="1:15" x14ac:dyDescent="0.35">
      <c r="A2565" t="s">
        <v>26</v>
      </c>
      <c r="B2565" t="s">
        <v>32</v>
      </c>
      <c r="C2565" t="s">
        <v>20</v>
      </c>
      <c r="D2565" t="s">
        <v>21</v>
      </c>
      <c r="E2565" t="s">
        <v>5</v>
      </c>
      <c r="G2565" t="s">
        <v>22</v>
      </c>
      <c r="H2565">
        <v>2556589</v>
      </c>
      <c r="I2565">
        <v>2557530</v>
      </c>
      <c r="J2565" t="s">
        <v>30</v>
      </c>
      <c r="K2565" t="s">
        <v>2967</v>
      </c>
      <c r="L2565" t="s">
        <v>6080</v>
      </c>
      <c r="M2565">
        <f>IF(ABS(I2565-H2566)&lt;=100,M2564,M2564+1)</f>
        <v>1448</v>
      </c>
      <c r="N2565">
        <f t="shared" si="84"/>
        <v>1448</v>
      </c>
      <c r="O2565">
        <f t="shared" si="85"/>
        <v>1448</v>
      </c>
    </row>
    <row r="2566" spans="1:15" x14ac:dyDescent="0.35">
      <c r="A2566" t="s">
        <v>26</v>
      </c>
      <c r="B2566" t="s">
        <v>32</v>
      </c>
      <c r="C2566" t="s">
        <v>20</v>
      </c>
      <c r="D2566" t="s">
        <v>21</v>
      </c>
      <c r="E2566" t="s">
        <v>5</v>
      </c>
      <c r="G2566" t="s">
        <v>22</v>
      </c>
      <c r="H2566">
        <v>2557527</v>
      </c>
      <c r="I2566">
        <v>2559266</v>
      </c>
      <c r="J2566" t="s">
        <v>30</v>
      </c>
      <c r="K2566" t="s">
        <v>28</v>
      </c>
      <c r="L2566" t="s">
        <v>6082</v>
      </c>
      <c r="M2566">
        <f>IF(ABS(I2566-H2567)&lt;=100,M2565,M2565+1)</f>
        <v>1448</v>
      </c>
      <c r="N2566">
        <f t="shared" si="84"/>
        <v>1448</v>
      </c>
      <c r="O2566">
        <f t="shared" si="85"/>
        <v>1448</v>
      </c>
    </row>
    <row r="2567" spans="1:15" x14ac:dyDescent="0.35">
      <c r="A2567" t="s">
        <v>26</v>
      </c>
      <c r="B2567" t="s">
        <v>32</v>
      </c>
      <c r="C2567" t="s">
        <v>20</v>
      </c>
      <c r="D2567" t="s">
        <v>21</v>
      </c>
      <c r="E2567" t="s">
        <v>5</v>
      </c>
      <c r="G2567" t="s">
        <v>22</v>
      </c>
      <c r="H2567">
        <v>2559301</v>
      </c>
      <c r="I2567">
        <v>2559597</v>
      </c>
      <c r="J2567" t="s">
        <v>30</v>
      </c>
      <c r="K2567" t="s">
        <v>28</v>
      </c>
      <c r="L2567" t="s">
        <v>6084</v>
      </c>
      <c r="M2567">
        <f>IF(ABS(I2567-H2568)&lt;=100,M2566,M2566+1)</f>
        <v>1448</v>
      </c>
      <c r="N2567">
        <f t="shared" si="84"/>
        <v>1448</v>
      </c>
      <c r="O2567">
        <f t="shared" si="85"/>
        <v>1448</v>
      </c>
    </row>
    <row r="2568" spans="1:15" x14ac:dyDescent="0.35">
      <c r="A2568" t="s">
        <v>26</v>
      </c>
      <c r="B2568" t="s">
        <v>32</v>
      </c>
      <c r="C2568" t="s">
        <v>20</v>
      </c>
      <c r="D2568" t="s">
        <v>21</v>
      </c>
      <c r="E2568" t="s">
        <v>5</v>
      </c>
      <c r="G2568" t="s">
        <v>22</v>
      </c>
      <c r="H2568">
        <v>2559626</v>
      </c>
      <c r="I2568">
        <v>2559928</v>
      </c>
      <c r="J2568" t="s">
        <v>30</v>
      </c>
      <c r="K2568" t="s">
        <v>3093</v>
      </c>
      <c r="L2568" t="s">
        <v>6086</v>
      </c>
      <c r="M2568">
        <f>IF(ABS(I2568-H2569)&lt;=100,M2567,M2567+1)</f>
        <v>1448</v>
      </c>
      <c r="N2568">
        <f t="shared" si="84"/>
        <v>1448</v>
      </c>
      <c r="O2568">
        <f t="shared" si="85"/>
        <v>1448</v>
      </c>
    </row>
    <row r="2569" spans="1:15" x14ac:dyDescent="0.35">
      <c r="A2569" t="s">
        <v>26</v>
      </c>
      <c r="B2569" t="s">
        <v>32</v>
      </c>
      <c r="C2569" t="s">
        <v>20</v>
      </c>
      <c r="D2569" t="s">
        <v>21</v>
      </c>
      <c r="E2569" t="s">
        <v>5</v>
      </c>
      <c r="G2569" t="s">
        <v>22</v>
      </c>
      <c r="H2569">
        <v>2559997</v>
      </c>
      <c r="I2569">
        <v>2560233</v>
      </c>
      <c r="J2569" t="s">
        <v>30</v>
      </c>
      <c r="K2569" t="s">
        <v>28</v>
      </c>
      <c r="L2569" t="s">
        <v>6088</v>
      </c>
      <c r="M2569">
        <f>IF(ABS(I2569-H2570)&lt;=100,M2568,M2568+1)</f>
        <v>1449</v>
      </c>
      <c r="N2569" t="str">
        <f t="shared" si="84"/>
        <v>0</v>
      </c>
      <c r="O2569">
        <f t="shared" si="85"/>
        <v>1448</v>
      </c>
    </row>
    <row r="2570" spans="1:15" x14ac:dyDescent="0.35">
      <c r="A2570" t="s">
        <v>26</v>
      </c>
      <c r="B2570" t="s">
        <v>32</v>
      </c>
      <c r="C2570" t="s">
        <v>20</v>
      </c>
      <c r="D2570" t="s">
        <v>21</v>
      </c>
      <c r="E2570" t="s">
        <v>5</v>
      </c>
      <c r="G2570" t="s">
        <v>22</v>
      </c>
      <c r="H2570">
        <v>2560774</v>
      </c>
      <c r="I2570">
        <v>2561616</v>
      </c>
      <c r="J2570" t="s">
        <v>30</v>
      </c>
      <c r="K2570" t="s">
        <v>6091</v>
      </c>
      <c r="L2570" t="s">
        <v>6090</v>
      </c>
      <c r="M2570">
        <f>IF(ABS(I2570-H2571)&lt;=100,M2569,M2569+1)</f>
        <v>1450</v>
      </c>
      <c r="N2570" t="str">
        <f t="shared" si="84"/>
        <v>0</v>
      </c>
      <c r="O2570">
        <f t="shared" si="85"/>
        <v>1449</v>
      </c>
    </row>
    <row r="2571" spans="1:15" x14ac:dyDescent="0.35">
      <c r="A2571" t="s">
        <v>26</v>
      </c>
      <c r="B2571" t="s">
        <v>32</v>
      </c>
      <c r="C2571" t="s">
        <v>20</v>
      </c>
      <c r="D2571" t="s">
        <v>21</v>
      </c>
      <c r="E2571" t="s">
        <v>5</v>
      </c>
      <c r="G2571" t="s">
        <v>22</v>
      </c>
      <c r="H2571">
        <v>2561738</v>
      </c>
      <c r="I2571">
        <v>2562898</v>
      </c>
      <c r="J2571" t="s">
        <v>30</v>
      </c>
      <c r="K2571" t="s">
        <v>28</v>
      </c>
      <c r="L2571" t="s">
        <v>6093</v>
      </c>
      <c r="M2571">
        <f>IF(ABS(I2571-H2572)&lt;=100,M2570,M2570+1)</f>
        <v>1451</v>
      </c>
      <c r="N2571" t="str">
        <f t="shared" si="84"/>
        <v>0</v>
      </c>
      <c r="O2571">
        <f t="shared" si="85"/>
        <v>1450</v>
      </c>
    </row>
    <row r="2572" spans="1:15" x14ac:dyDescent="0.35">
      <c r="A2572" t="s">
        <v>26</v>
      </c>
      <c r="B2572" t="s">
        <v>32</v>
      </c>
      <c r="C2572" t="s">
        <v>20</v>
      </c>
      <c r="D2572" t="s">
        <v>21</v>
      </c>
      <c r="E2572" t="s">
        <v>5</v>
      </c>
      <c r="G2572" t="s">
        <v>22</v>
      </c>
      <c r="H2572">
        <v>2563095</v>
      </c>
      <c r="I2572">
        <v>2563337</v>
      </c>
      <c r="J2572" t="s">
        <v>30</v>
      </c>
      <c r="K2572" t="s">
        <v>28</v>
      </c>
      <c r="L2572" t="s">
        <v>6095</v>
      </c>
      <c r="M2572">
        <f>IF(ABS(I2572-H2573)&lt;=100,M2571,M2571+1)</f>
        <v>1452</v>
      </c>
      <c r="N2572">
        <f t="shared" si="84"/>
        <v>1452</v>
      </c>
      <c r="O2572">
        <f t="shared" si="85"/>
        <v>1451</v>
      </c>
    </row>
    <row r="2573" spans="1:15" x14ac:dyDescent="0.35">
      <c r="A2573" t="s">
        <v>26</v>
      </c>
      <c r="B2573" t="s">
        <v>32</v>
      </c>
      <c r="C2573" t="s">
        <v>20</v>
      </c>
      <c r="D2573" t="s">
        <v>21</v>
      </c>
      <c r="E2573" t="s">
        <v>5</v>
      </c>
      <c r="G2573" t="s">
        <v>22</v>
      </c>
      <c r="H2573">
        <v>2566650</v>
      </c>
      <c r="I2573">
        <v>2567372</v>
      </c>
      <c r="J2573" t="s">
        <v>30</v>
      </c>
      <c r="K2573" t="s">
        <v>6104</v>
      </c>
      <c r="L2573" t="s">
        <v>6103</v>
      </c>
      <c r="M2573">
        <f>IF(ABS(I2573-H2574)&lt;=100,M2572,M2572+1)</f>
        <v>1452</v>
      </c>
      <c r="N2573">
        <f t="shared" si="84"/>
        <v>1452</v>
      </c>
      <c r="O2573">
        <f t="shared" si="85"/>
        <v>1452</v>
      </c>
    </row>
    <row r="2574" spans="1:15" x14ac:dyDescent="0.35">
      <c r="A2574" t="s">
        <v>26</v>
      </c>
      <c r="B2574" t="s">
        <v>32</v>
      </c>
      <c r="C2574" t="s">
        <v>20</v>
      </c>
      <c r="D2574" t="s">
        <v>21</v>
      </c>
      <c r="E2574" t="s">
        <v>5</v>
      </c>
      <c r="G2574" t="s">
        <v>22</v>
      </c>
      <c r="H2574">
        <v>2567376</v>
      </c>
      <c r="I2574">
        <v>2568077</v>
      </c>
      <c r="J2574" t="s">
        <v>30</v>
      </c>
      <c r="K2574" t="s">
        <v>6104</v>
      </c>
      <c r="L2574" t="s">
        <v>6106</v>
      </c>
      <c r="M2574">
        <f>IF(ABS(I2574-H2575)&lt;=100,M2573,M2573+1)</f>
        <v>1452</v>
      </c>
      <c r="N2574">
        <f t="shared" si="84"/>
        <v>1452</v>
      </c>
      <c r="O2574">
        <f t="shared" si="85"/>
        <v>1452</v>
      </c>
    </row>
    <row r="2575" spans="1:15" x14ac:dyDescent="0.35">
      <c r="A2575" t="s">
        <v>26</v>
      </c>
      <c r="B2575" t="s">
        <v>32</v>
      </c>
      <c r="C2575" t="s">
        <v>20</v>
      </c>
      <c r="D2575" t="s">
        <v>21</v>
      </c>
      <c r="E2575" t="s">
        <v>5</v>
      </c>
      <c r="G2575" t="s">
        <v>22</v>
      </c>
      <c r="H2575">
        <v>2568127</v>
      </c>
      <c r="I2575">
        <v>2568894</v>
      </c>
      <c r="J2575" t="s">
        <v>30</v>
      </c>
      <c r="K2575" t="s">
        <v>6104</v>
      </c>
      <c r="L2575" t="s">
        <v>6108</v>
      </c>
      <c r="M2575">
        <f>IF(ABS(I2575-H2576)&lt;=100,M2574,M2574+1)</f>
        <v>1453</v>
      </c>
      <c r="N2575">
        <f t="shared" si="84"/>
        <v>1453</v>
      </c>
      <c r="O2575">
        <f t="shared" si="85"/>
        <v>1452</v>
      </c>
    </row>
    <row r="2576" spans="1:15" x14ac:dyDescent="0.35">
      <c r="A2576" t="s">
        <v>26</v>
      </c>
      <c r="B2576" t="s">
        <v>32</v>
      </c>
      <c r="C2576" t="s">
        <v>20</v>
      </c>
      <c r="D2576" t="s">
        <v>21</v>
      </c>
      <c r="E2576" t="s">
        <v>5</v>
      </c>
      <c r="G2576" t="s">
        <v>22</v>
      </c>
      <c r="H2576">
        <v>2569021</v>
      </c>
      <c r="I2576">
        <v>2570862</v>
      </c>
      <c r="J2576" t="s">
        <v>30</v>
      </c>
      <c r="K2576" t="s">
        <v>28</v>
      </c>
      <c r="L2576" t="s">
        <v>6110</v>
      </c>
      <c r="M2576">
        <f>IF(ABS(I2576-H2577)&lt;=100,M2575,M2575+1)</f>
        <v>1453</v>
      </c>
      <c r="N2576">
        <f t="shared" si="84"/>
        <v>1453</v>
      </c>
      <c r="O2576">
        <f t="shared" si="85"/>
        <v>1453</v>
      </c>
    </row>
    <row r="2577" spans="1:15" x14ac:dyDescent="0.35">
      <c r="A2577" t="s">
        <v>26</v>
      </c>
      <c r="B2577" t="s">
        <v>32</v>
      </c>
      <c r="C2577" t="s">
        <v>20</v>
      </c>
      <c r="D2577" t="s">
        <v>21</v>
      </c>
      <c r="E2577" t="s">
        <v>5</v>
      </c>
      <c r="G2577" t="s">
        <v>22</v>
      </c>
      <c r="H2577">
        <v>2570904</v>
      </c>
      <c r="I2577">
        <v>2572016</v>
      </c>
      <c r="J2577" t="s">
        <v>30</v>
      </c>
      <c r="K2577" t="s">
        <v>6113</v>
      </c>
      <c r="L2577" t="s">
        <v>6112</v>
      </c>
      <c r="M2577">
        <f>IF(ABS(I2577-H2578)&lt;=100,M2576,M2576+1)</f>
        <v>1453</v>
      </c>
      <c r="N2577">
        <f t="shared" si="84"/>
        <v>1453</v>
      </c>
      <c r="O2577">
        <f t="shared" si="85"/>
        <v>1453</v>
      </c>
    </row>
    <row r="2578" spans="1:15" x14ac:dyDescent="0.35">
      <c r="A2578" t="s">
        <v>26</v>
      </c>
      <c r="B2578" t="s">
        <v>32</v>
      </c>
      <c r="C2578" t="s">
        <v>20</v>
      </c>
      <c r="D2578" t="s">
        <v>21</v>
      </c>
      <c r="E2578" t="s">
        <v>5</v>
      </c>
      <c r="G2578" t="s">
        <v>22</v>
      </c>
      <c r="H2578">
        <v>2572019</v>
      </c>
      <c r="I2578">
        <v>2572657</v>
      </c>
      <c r="J2578" t="s">
        <v>30</v>
      </c>
      <c r="K2578" t="s">
        <v>6116</v>
      </c>
      <c r="L2578" t="s">
        <v>6115</v>
      </c>
      <c r="M2578">
        <f>IF(ABS(I2578-H2579)&lt;=100,M2577,M2577+1)</f>
        <v>1453</v>
      </c>
      <c r="N2578">
        <f t="shared" si="84"/>
        <v>1453</v>
      </c>
      <c r="O2578">
        <f t="shared" si="85"/>
        <v>1453</v>
      </c>
    </row>
    <row r="2579" spans="1:15" x14ac:dyDescent="0.35">
      <c r="A2579" t="s">
        <v>26</v>
      </c>
      <c r="B2579" t="s">
        <v>32</v>
      </c>
      <c r="C2579" t="s">
        <v>20</v>
      </c>
      <c r="D2579" t="s">
        <v>21</v>
      </c>
      <c r="E2579" t="s">
        <v>5</v>
      </c>
      <c r="G2579" t="s">
        <v>22</v>
      </c>
      <c r="H2579">
        <v>2572662</v>
      </c>
      <c r="I2579">
        <v>2573318</v>
      </c>
      <c r="J2579" t="s">
        <v>30</v>
      </c>
      <c r="K2579" t="s">
        <v>6119</v>
      </c>
      <c r="L2579" t="s">
        <v>6118</v>
      </c>
      <c r="M2579">
        <f>IF(ABS(I2579-H2580)&lt;=100,M2578,M2578+1)</f>
        <v>1453</v>
      </c>
      <c r="N2579">
        <f t="shared" si="84"/>
        <v>1453</v>
      </c>
      <c r="O2579">
        <f t="shared" si="85"/>
        <v>1453</v>
      </c>
    </row>
    <row r="2580" spans="1:15" x14ac:dyDescent="0.35">
      <c r="A2580" t="s">
        <v>26</v>
      </c>
      <c r="B2580" t="s">
        <v>32</v>
      </c>
      <c r="C2580" t="s">
        <v>20</v>
      </c>
      <c r="D2580" t="s">
        <v>21</v>
      </c>
      <c r="E2580" t="s">
        <v>5</v>
      </c>
      <c r="G2580" t="s">
        <v>22</v>
      </c>
      <c r="H2580">
        <v>2573354</v>
      </c>
      <c r="I2580">
        <v>2574613</v>
      </c>
      <c r="J2580" t="s">
        <v>30</v>
      </c>
      <c r="K2580" t="s">
        <v>6122</v>
      </c>
      <c r="L2580" t="s">
        <v>6121</v>
      </c>
      <c r="M2580">
        <f>IF(ABS(I2580-H2581)&lt;=100,M2579,M2579+1)</f>
        <v>1453</v>
      </c>
      <c r="N2580">
        <f t="shared" si="84"/>
        <v>1453</v>
      </c>
      <c r="O2580">
        <f t="shared" si="85"/>
        <v>1453</v>
      </c>
    </row>
    <row r="2581" spans="1:15" x14ac:dyDescent="0.35">
      <c r="A2581" t="s">
        <v>26</v>
      </c>
      <c r="B2581" t="s">
        <v>32</v>
      </c>
      <c r="C2581" t="s">
        <v>20</v>
      </c>
      <c r="D2581" t="s">
        <v>21</v>
      </c>
      <c r="E2581" t="s">
        <v>5</v>
      </c>
      <c r="G2581" t="s">
        <v>22</v>
      </c>
      <c r="H2581">
        <v>2574628</v>
      </c>
      <c r="I2581">
        <v>2575641</v>
      </c>
      <c r="J2581" t="s">
        <v>30</v>
      </c>
      <c r="K2581" t="s">
        <v>210</v>
      </c>
      <c r="L2581" t="s">
        <v>6124</v>
      </c>
      <c r="M2581">
        <f>IF(ABS(I2581-H2582)&lt;=100,M2580,M2580+1)</f>
        <v>1453</v>
      </c>
      <c r="N2581">
        <f t="shared" si="84"/>
        <v>1453</v>
      </c>
      <c r="O2581">
        <f t="shared" si="85"/>
        <v>1453</v>
      </c>
    </row>
    <row r="2582" spans="1:15" x14ac:dyDescent="0.35">
      <c r="A2582" t="s">
        <v>26</v>
      </c>
      <c r="B2582" t="s">
        <v>32</v>
      </c>
      <c r="C2582" t="s">
        <v>20</v>
      </c>
      <c r="D2582" t="s">
        <v>21</v>
      </c>
      <c r="E2582" t="s">
        <v>5</v>
      </c>
      <c r="G2582" t="s">
        <v>22</v>
      </c>
      <c r="H2582">
        <v>2575665</v>
      </c>
      <c r="I2582">
        <v>2576987</v>
      </c>
      <c r="J2582" t="s">
        <v>30</v>
      </c>
      <c r="K2582" t="s">
        <v>6127</v>
      </c>
      <c r="L2582" t="s">
        <v>6126</v>
      </c>
      <c r="M2582">
        <f>IF(ABS(I2582-H2583)&lt;=100,M2581,M2581+1)</f>
        <v>1453</v>
      </c>
      <c r="N2582">
        <f t="shared" si="84"/>
        <v>1453</v>
      </c>
      <c r="O2582">
        <f t="shared" si="85"/>
        <v>1453</v>
      </c>
    </row>
    <row r="2583" spans="1:15" x14ac:dyDescent="0.35">
      <c r="A2583" t="s">
        <v>26</v>
      </c>
      <c r="B2583" t="s">
        <v>32</v>
      </c>
      <c r="C2583" t="s">
        <v>20</v>
      </c>
      <c r="D2583" t="s">
        <v>21</v>
      </c>
      <c r="E2583" t="s">
        <v>5</v>
      </c>
      <c r="G2583" t="s">
        <v>22</v>
      </c>
      <c r="H2583">
        <v>2577013</v>
      </c>
      <c r="I2583">
        <v>2577573</v>
      </c>
      <c r="J2583" t="s">
        <v>30</v>
      </c>
      <c r="K2583" t="s">
        <v>628</v>
      </c>
      <c r="L2583" t="s">
        <v>6129</v>
      </c>
      <c r="M2583">
        <f>IF(ABS(I2583-H2584)&lt;=100,M2582,M2582+1)</f>
        <v>1453</v>
      </c>
      <c r="N2583">
        <f t="shared" si="84"/>
        <v>1453</v>
      </c>
      <c r="O2583">
        <f t="shared" si="85"/>
        <v>1453</v>
      </c>
    </row>
    <row r="2584" spans="1:15" x14ac:dyDescent="0.35">
      <c r="A2584" t="s">
        <v>26</v>
      </c>
      <c r="B2584" t="s">
        <v>32</v>
      </c>
      <c r="C2584" t="s">
        <v>20</v>
      </c>
      <c r="D2584" t="s">
        <v>21</v>
      </c>
      <c r="E2584" t="s">
        <v>5</v>
      </c>
      <c r="G2584" t="s">
        <v>22</v>
      </c>
      <c r="H2584">
        <v>2577595</v>
      </c>
      <c r="I2584">
        <v>2578734</v>
      </c>
      <c r="J2584" t="s">
        <v>30</v>
      </c>
      <c r="K2584" t="s">
        <v>6113</v>
      </c>
      <c r="L2584" t="s">
        <v>6131</v>
      </c>
      <c r="M2584">
        <f>IF(ABS(I2584-H2585)&lt;=100,M2583,M2583+1)</f>
        <v>1454</v>
      </c>
      <c r="N2584">
        <f t="shared" si="84"/>
        <v>1454</v>
      </c>
      <c r="O2584">
        <f t="shared" si="85"/>
        <v>1453</v>
      </c>
    </row>
    <row r="2585" spans="1:15" x14ac:dyDescent="0.35">
      <c r="A2585" t="s">
        <v>26</v>
      </c>
      <c r="B2585" t="s">
        <v>32</v>
      </c>
      <c r="C2585" t="s">
        <v>20</v>
      </c>
      <c r="D2585" t="s">
        <v>21</v>
      </c>
      <c r="E2585" t="s">
        <v>5</v>
      </c>
      <c r="G2585" t="s">
        <v>22</v>
      </c>
      <c r="H2585">
        <v>2578848</v>
      </c>
      <c r="I2585">
        <v>2580080</v>
      </c>
      <c r="J2585" t="s">
        <v>30</v>
      </c>
      <c r="K2585" t="s">
        <v>28</v>
      </c>
      <c r="L2585" t="s">
        <v>6133</v>
      </c>
      <c r="M2585">
        <f>IF(ABS(I2585-H2586)&lt;=100,M2584,M2584+1)</f>
        <v>1454</v>
      </c>
      <c r="N2585">
        <f t="shared" si="84"/>
        <v>1454</v>
      </c>
      <c r="O2585">
        <f t="shared" si="85"/>
        <v>1454</v>
      </c>
    </row>
    <row r="2586" spans="1:15" x14ac:dyDescent="0.35">
      <c r="A2586" t="s">
        <v>26</v>
      </c>
      <c r="B2586" t="s">
        <v>32</v>
      </c>
      <c r="C2586" t="s">
        <v>20</v>
      </c>
      <c r="D2586" t="s">
        <v>21</v>
      </c>
      <c r="E2586" t="s">
        <v>5</v>
      </c>
      <c r="G2586" t="s">
        <v>22</v>
      </c>
      <c r="H2586">
        <v>2580073</v>
      </c>
      <c r="I2586">
        <v>2581323</v>
      </c>
      <c r="J2586" t="s">
        <v>30</v>
      </c>
      <c r="K2586" t="s">
        <v>28</v>
      </c>
      <c r="L2586" t="s">
        <v>6135</v>
      </c>
      <c r="M2586">
        <f>IF(ABS(I2586-H2587)&lt;=100,M2585,M2585+1)</f>
        <v>1454</v>
      </c>
      <c r="N2586">
        <f t="shared" si="84"/>
        <v>1454</v>
      </c>
      <c r="O2586">
        <f t="shared" si="85"/>
        <v>1454</v>
      </c>
    </row>
    <row r="2587" spans="1:15" x14ac:dyDescent="0.35">
      <c r="A2587" t="s">
        <v>26</v>
      </c>
      <c r="B2587" t="s">
        <v>32</v>
      </c>
      <c r="C2587" t="s">
        <v>20</v>
      </c>
      <c r="D2587" t="s">
        <v>21</v>
      </c>
      <c r="E2587" t="s">
        <v>5</v>
      </c>
      <c r="G2587" t="s">
        <v>22</v>
      </c>
      <c r="H2587">
        <v>2581301</v>
      </c>
      <c r="I2587">
        <v>2582419</v>
      </c>
      <c r="J2587" t="s">
        <v>30</v>
      </c>
      <c r="K2587" t="s">
        <v>28</v>
      </c>
      <c r="L2587" t="s">
        <v>6137</v>
      </c>
      <c r="M2587">
        <f>IF(ABS(I2587-H2588)&lt;=100,M2586,M2586+1)</f>
        <v>1455</v>
      </c>
      <c r="N2587">
        <f t="shared" si="84"/>
        <v>1455</v>
      </c>
      <c r="O2587">
        <f t="shared" si="85"/>
        <v>1454</v>
      </c>
    </row>
    <row r="2588" spans="1:15" x14ac:dyDescent="0.35">
      <c r="A2588" t="s">
        <v>26</v>
      </c>
      <c r="B2588" t="s">
        <v>32</v>
      </c>
      <c r="C2588" t="s">
        <v>20</v>
      </c>
      <c r="D2588" t="s">
        <v>21</v>
      </c>
      <c r="E2588" t="s">
        <v>5</v>
      </c>
      <c r="G2588" t="s">
        <v>22</v>
      </c>
      <c r="H2588">
        <v>2583736</v>
      </c>
      <c r="I2588">
        <v>2585274</v>
      </c>
      <c r="J2588" t="s">
        <v>30</v>
      </c>
      <c r="K2588" t="s">
        <v>6144</v>
      </c>
      <c r="L2588" t="s">
        <v>6143</v>
      </c>
      <c r="M2588">
        <f>IF(ABS(I2588-H2589)&lt;=100,M2587,M2587+1)</f>
        <v>1455</v>
      </c>
      <c r="N2588">
        <f t="shared" si="84"/>
        <v>1455</v>
      </c>
      <c r="O2588">
        <f t="shared" si="85"/>
        <v>1455</v>
      </c>
    </row>
    <row r="2589" spans="1:15" x14ac:dyDescent="0.35">
      <c r="A2589" t="s">
        <v>26</v>
      </c>
      <c r="B2589" t="s">
        <v>32</v>
      </c>
      <c r="C2589" t="s">
        <v>20</v>
      </c>
      <c r="D2589" t="s">
        <v>21</v>
      </c>
      <c r="E2589" t="s">
        <v>5</v>
      </c>
      <c r="G2589" t="s">
        <v>22</v>
      </c>
      <c r="H2589">
        <v>2585328</v>
      </c>
      <c r="I2589">
        <v>2586020</v>
      </c>
      <c r="J2589" t="s">
        <v>30</v>
      </c>
      <c r="K2589" t="s">
        <v>1435</v>
      </c>
      <c r="L2589" t="s">
        <v>6146</v>
      </c>
      <c r="M2589">
        <f>IF(ABS(I2589-H2590)&lt;=100,M2588,M2588+1)</f>
        <v>1456</v>
      </c>
      <c r="N2589" t="str">
        <f t="shared" si="84"/>
        <v>0</v>
      </c>
      <c r="O2589">
        <f t="shared" si="85"/>
        <v>1455</v>
      </c>
    </row>
    <row r="2590" spans="1:15" x14ac:dyDescent="0.35">
      <c r="A2590" t="s">
        <v>26</v>
      </c>
      <c r="B2590" t="s">
        <v>32</v>
      </c>
      <c r="C2590" t="s">
        <v>20</v>
      </c>
      <c r="D2590" t="s">
        <v>21</v>
      </c>
      <c r="E2590" t="s">
        <v>5</v>
      </c>
      <c r="G2590" t="s">
        <v>22</v>
      </c>
      <c r="H2590">
        <v>2590003</v>
      </c>
      <c r="I2590">
        <v>2590587</v>
      </c>
      <c r="J2590" t="s">
        <v>30</v>
      </c>
      <c r="K2590" t="s">
        <v>28</v>
      </c>
      <c r="L2590" t="s">
        <v>6158</v>
      </c>
      <c r="M2590">
        <f>IF(ABS(I2590-H2591)&lt;=100,M2589,M2589+1)</f>
        <v>1457</v>
      </c>
      <c r="N2590" t="str">
        <f t="shared" si="84"/>
        <v>0</v>
      </c>
      <c r="O2590">
        <f t="shared" si="85"/>
        <v>1456</v>
      </c>
    </row>
    <row r="2591" spans="1:15" x14ac:dyDescent="0.35">
      <c r="A2591" t="s">
        <v>26</v>
      </c>
      <c r="B2591" t="s">
        <v>32</v>
      </c>
      <c r="C2591" t="s">
        <v>20</v>
      </c>
      <c r="D2591" t="s">
        <v>21</v>
      </c>
      <c r="E2591" t="s">
        <v>5</v>
      </c>
      <c r="G2591" t="s">
        <v>22</v>
      </c>
      <c r="H2591">
        <v>2590774</v>
      </c>
      <c r="I2591">
        <v>2590980</v>
      </c>
      <c r="J2591" t="s">
        <v>30</v>
      </c>
      <c r="K2591" t="s">
        <v>28</v>
      </c>
      <c r="L2591" t="s">
        <v>6160</v>
      </c>
      <c r="M2591">
        <f>IF(ABS(I2591-H2592)&lt;=100,M2590,M2590+1)</f>
        <v>1458</v>
      </c>
      <c r="N2591" t="str">
        <f t="shared" si="84"/>
        <v>0</v>
      </c>
      <c r="O2591">
        <f t="shared" si="85"/>
        <v>1457</v>
      </c>
    </row>
    <row r="2592" spans="1:15" x14ac:dyDescent="0.35">
      <c r="A2592" t="s">
        <v>26</v>
      </c>
      <c r="B2592" t="s">
        <v>32</v>
      </c>
      <c r="C2592" t="s">
        <v>20</v>
      </c>
      <c r="D2592" t="s">
        <v>21</v>
      </c>
      <c r="E2592" t="s">
        <v>5</v>
      </c>
      <c r="G2592" t="s">
        <v>22</v>
      </c>
      <c r="H2592">
        <v>2591124</v>
      </c>
      <c r="I2592">
        <v>2591597</v>
      </c>
      <c r="J2592" t="s">
        <v>30</v>
      </c>
      <c r="K2592" t="s">
        <v>28</v>
      </c>
      <c r="L2592" t="s">
        <v>6162</v>
      </c>
      <c r="M2592">
        <f>IF(ABS(I2592-H2593)&lt;=100,M2591,M2591+1)</f>
        <v>1459</v>
      </c>
      <c r="N2592" t="str">
        <f t="shared" si="84"/>
        <v>0</v>
      </c>
      <c r="O2592">
        <f t="shared" si="85"/>
        <v>1458</v>
      </c>
    </row>
    <row r="2593" spans="1:15" x14ac:dyDescent="0.35">
      <c r="A2593" t="s">
        <v>26</v>
      </c>
      <c r="B2593" t="s">
        <v>32</v>
      </c>
      <c r="C2593" t="s">
        <v>20</v>
      </c>
      <c r="D2593" t="s">
        <v>21</v>
      </c>
      <c r="E2593" t="s">
        <v>5</v>
      </c>
      <c r="G2593" t="s">
        <v>22</v>
      </c>
      <c r="H2593">
        <v>2592349</v>
      </c>
      <c r="I2593">
        <v>2592930</v>
      </c>
      <c r="J2593" t="s">
        <v>30</v>
      </c>
      <c r="K2593" t="s">
        <v>28</v>
      </c>
      <c r="L2593" t="s">
        <v>6164</v>
      </c>
      <c r="M2593">
        <f>IF(ABS(I2593-H2594)&lt;=100,M2592,M2592+1)</f>
        <v>1460</v>
      </c>
      <c r="N2593">
        <f t="shared" si="84"/>
        <v>1460</v>
      </c>
      <c r="O2593">
        <f t="shared" si="85"/>
        <v>1459</v>
      </c>
    </row>
    <row r="2594" spans="1:15" x14ac:dyDescent="0.35">
      <c r="A2594" t="s">
        <v>26</v>
      </c>
      <c r="B2594" t="s">
        <v>32</v>
      </c>
      <c r="C2594" t="s">
        <v>20</v>
      </c>
      <c r="D2594" t="s">
        <v>21</v>
      </c>
      <c r="E2594" t="s">
        <v>5</v>
      </c>
      <c r="G2594" t="s">
        <v>22</v>
      </c>
      <c r="H2594">
        <v>2594967</v>
      </c>
      <c r="I2594">
        <v>2595185</v>
      </c>
      <c r="J2594" t="s">
        <v>30</v>
      </c>
      <c r="K2594" t="s">
        <v>28</v>
      </c>
      <c r="L2594" t="s">
        <v>6170</v>
      </c>
      <c r="M2594">
        <f>IF(ABS(I2594-H2595)&lt;=100,M2593,M2593+1)</f>
        <v>1460</v>
      </c>
      <c r="N2594">
        <f t="shared" si="84"/>
        <v>1460</v>
      </c>
      <c r="O2594">
        <f t="shared" si="85"/>
        <v>1460</v>
      </c>
    </row>
    <row r="2595" spans="1:15" x14ac:dyDescent="0.35">
      <c r="A2595" t="s">
        <v>26</v>
      </c>
      <c r="B2595" t="s">
        <v>32</v>
      </c>
      <c r="C2595" t="s">
        <v>20</v>
      </c>
      <c r="D2595" t="s">
        <v>21</v>
      </c>
      <c r="E2595" t="s">
        <v>5</v>
      </c>
      <c r="G2595" t="s">
        <v>22</v>
      </c>
      <c r="H2595">
        <v>2595196</v>
      </c>
      <c r="I2595">
        <v>2595423</v>
      </c>
      <c r="J2595" t="s">
        <v>30</v>
      </c>
      <c r="K2595" t="s">
        <v>28</v>
      </c>
      <c r="L2595" t="s">
        <v>6172</v>
      </c>
      <c r="M2595">
        <f>IF(ABS(I2595-H2596)&lt;=100,M2594,M2594+1)</f>
        <v>1461</v>
      </c>
      <c r="N2595" t="str">
        <f t="shared" si="84"/>
        <v>0</v>
      </c>
      <c r="O2595">
        <f t="shared" si="85"/>
        <v>1460</v>
      </c>
    </row>
    <row r="2596" spans="1:15" x14ac:dyDescent="0.35">
      <c r="A2596" t="s">
        <v>26</v>
      </c>
      <c r="B2596" t="s">
        <v>32</v>
      </c>
      <c r="C2596" t="s">
        <v>20</v>
      </c>
      <c r="D2596" t="s">
        <v>21</v>
      </c>
      <c r="E2596" t="s">
        <v>5</v>
      </c>
      <c r="G2596" t="s">
        <v>22</v>
      </c>
      <c r="H2596">
        <v>2596394</v>
      </c>
      <c r="I2596">
        <v>2597791</v>
      </c>
      <c r="J2596" t="s">
        <v>30</v>
      </c>
      <c r="K2596" t="s">
        <v>6177</v>
      </c>
      <c r="L2596" t="s">
        <v>6176</v>
      </c>
      <c r="M2596">
        <f>IF(ABS(I2596-H2597)&lt;=100,M2595,M2595+1)</f>
        <v>1462</v>
      </c>
      <c r="N2596" t="str">
        <f t="shared" si="84"/>
        <v>0</v>
      </c>
      <c r="O2596">
        <f t="shared" si="85"/>
        <v>1461</v>
      </c>
    </row>
    <row r="2597" spans="1:15" x14ac:dyDescent="0.35">
      <c r="A2597" t="s">
        <v>26</v>
      </c>
      <c r="B2597" t="s">
        <v>32</v>
      </c>
      <c r="C2597" t="s">
        <v>20</v>
      </c>
      <c r="D2597" t="s">
        <v>21</v>
      </c>
      <c r="E2597" t="s">
        <v>5</v>
      </c>
      <c r="G2597" t="s">
        <v>22</v>
      </c>
      <c r="H2597">
        <v>2598092</v>
      </c>
      <c r="I2597">
        <v>2598367</v>
      </c>
      <c r="J2597" t="s">
        <v>30</v>
      </c>
      <c r="K2597" t="s">
        <v>28</v>
      </c>
      <c r="L2597" t="s">
        <v>6179</v>
      </c>
      <c r="M2597">
        <f>IF(ABS(I2597-H2598)&lt;=100,M2596,M2596+1)</f>
        <v>1463</v>
      </c>
      <c r="N2597">
        <f t="shared" si="84"/>
        <v>1463</v>
      </c>
      <c r="O2597">
        <f t="shared" si="85"/>
        <v>1462</v>
      </c>
    </row>
    <row r="2598" spans="1:15" x14ac:dyDescent="0.35">
      <c r="A2598" t="s">
        <v>26</v>
      </c>
      <c r="B2598" t="s">
        <v>32</v>
      </c>
      <c r="C2598" t="s">
        <v>20</v>
      </c>
      <c r="D2598" t="s">
        <v>21</v>
      </c>
      <c r="E2598" t="s">
        <v>5</v>
      </c>
      <c r="G2598" t="s">
        <v>22</v>
      </c>
      <c r="H2598">
        <v>2607144</v>
      </c>
      <c r="I2598">
        <v>2607791</v>
      </c>
      <c r="J2598" t="s">
        <v>30</v>
      </c>
      <c r="K2598" t="s">
        <v>6197</v>
      </c>
      <c r="L2598" t="s">
        <v>6196</v>
      </c>
      <c r="M2598">
        <f>IF(ABS(I2598-H2599)&lt;=100,M2597,M2597+1)</f>
        <v>1463</v>
      </c>
      <c r="N2598">
        <f t="shared" si="84"/>
        <v>1463</v>
      </c>
      <c r="O2598">
        <f t="shared" si="85"/>
        <v>1463</v>
      </c>
    </row>
    <row r="2599" spans="1:15" x14ac:dyDescent="0.35">
      <c r="A2599" t="s">
        <v>26</v>
      </c>
      <c r="B2599" t="s">
        <v>32</v>
      </c>
      <c r="C2599" t="s">
        <v>20</v>
      </c>
      <c r="D2599" t="s">
        <v>21</v>
      </c>
      <c r="E2599" t="s">
        <v>5</v>
      </c>
      <c r="G2599" t="s">
        <v>22</v>
      </c>
      <c r="H2599">
        <v>2607891</v>
      </c>
      <c r="I2599">
        <v>2608319</v>
      </c>
      <c r="J2599" t="s">
        <v>30</v>
      </c>
      <c r="K2599" t="s">
        <v>998</v>
      </c>
      <c r="L2599" t="s">
        <v>6199</v>
      </c>
      <c r="M2599">
        <f>IF(ABS(I2599-H2600)&lt;=100,M2598,M2598+1)</f>
        <v>1463</v>
      </c>
      <c r="N2599">
        <f t="shared" si="84"/>
        <v>1463</v>
      </c>
      <c r="O2599">
        <f t="shared" si="85"/>
        <v>1463</v>
      </c>
    </row>
    <row r="2600" spans="1:15" x14ac:dyDescent="0.35">
      <c r="A2600" t="s">
        <v>26</v>
      </c>
      <c r="B2600" t="s">
        <v>32</v>
      </c>
      <c r="C2600" t="s">
        <v>20</v>
      </c>
      <c r="D2600" t="s">
        <v>21</v>
      </c>
      <c r="E2600" t="s">
        <v>5</v>
      </c>
      <c r="G2600" t="s">
        <v>22</v>
      </c>
      <c r="H2600">
        <v>2608358</v>
      </c>
      <c r="I2600">
        <v>2608654</v>
      </c>
      <c r="J2600" t="s">
        <v>30</v>
      </c>
      <c r="K2600" t="s">
        <v>2602</v>
      </c>
      <c r="L2600" t="s">
        <v>6201</v>
      </c>
      <c r="M2600">
        <f>IF(ABS(I2600-H2601)&lt;=100,M2599,M2599+1)</f>
        <v>1464</v>
      </c>
      <c r="N2600" t="str">
        <f t="shared" si="84"/>
        <v>0</v>
      </c>
      <c r="O2600">
        <f t="shared" si="85"/>
        <v>1463</v>
      </c>
    </row>
    <row r="2601" spans="1:15" x14ac:dyDescent="0.35">
      <c r="A2601" t="s">
        <v>26</v>
      </c>
      <c r="B2601" t="s">
        <v>32</v>
      </c>
      <c r="C2601" t="s">
        <v>20</v>
      </c>
      <c r="D2601" t="s">
        <v>21</v>
      </c>
      <c r="E2601" t="s">
        <v>5</v>
      </c>
      <c r="G2601" t="s">
        <v>22</v>
      </c>
      <c r="H2601">
        <v>2609443</v>
      </c>
      <c r="I2601">
        <v>2609907</v>
      </c>
      <c r="J2601" t="s">
        <v>30</v>
      </c>
      <c r="K2601" t="s">
        <v>28</v>
      </c>
      <c r="L2601" t="s">
        <v>6204</v>
      </c>
      <c r="M2601">
        <f>IF(ABS(I2601-H2602)&lt;=100,M2600,M2600+1)</f>
        <v>1465</v>
      </c>
      <c r="N2601" t="str">
        <f t="shared" si="84"/>
        <v>0</v>
      </c>
      <c r="O2601">
        <f t="shared" si="85"/>
        <v>1464</v>
      </c>
    </row>
    <row r="2602" spans="1:15" x14ac:dyDescent="0.35">
      <c r="A2602" t="s">
        <v>26</v>
      </c>
      <c r="B2602" t="s">
        <v>32</v>
      </c>
      <c r="C2602" t="s">
        <v>20</v>
      </c>
      <c r="D2602" t="s">
        <v>21</v>
      </c>
      <c r="E2602" t="s">
        <v>5</v>
      </c>
      <c r="G2602" t="s">
        <v>22</v>
      </c>
      <c r="H2602">
        <v>2610185</v>
      </c>
      <c r="I2602">
        <v>2610688</v>
      </c>
      <c r="J2602" t="s">
        <v>30</v>
      </c>
      <c r="K2602" t="s">
        <v>28</v>
      </c>
      <c r="L2602" t="s">
        <v>6206</v>
      </c>
      <c r="M2602">
        <f>IF(ABS(I2602-H2603)&lt;=100,M2601,M2601+1)</f>
        <v>1466</v>
      </c>
      <c r="N2602" t="str">
        <f t="shared" si="84"/>
        <v>0</v>
      </c>
      <c r="O2602">
        <f t="shared" si="85"/>
        <v>1465</v>
      </c>
    </row>
    <row r="2603" spans="1:15" x14ac:dyDescent="0.35">
      <c r="A2603" t="s">
        <v>26</v>
      </c>
      <c r="B2603" t="s">
        <v>32</v>
      </c>
      <c r="C2603" t="s">
        <v>20</v>
      </c>
      <c r="D2603" t="s">
        <v>21</v>
      </c>
      <c r="E2603" t="s">
        <v>5</v>
      </c>
      <c r="G2603" t="s">
        <v>22</v>
      </c>
      <c r="H2603">
        <v>2610911</v>
      </c>
      <c r="I2603">
        <v>2613343</v>
      </c>
      <c r="J2603" t="s">
        <v>30</v>
      </c>
      <c r="K2603" t="s">
        <v>6209</v>
      </c>
      <c r="L2603" t="s">
        <v>6208</v>
      </c>
      <c r="M2603">
        <f>IF(ABS(I2603-H2604)&lt;=100,M2602,M2602+1)</f>
        <v>1467</v>
      </c>
      <c r="N2603" t="str">
        <f t="shared" si="84"/>
        <v>0</v>
      </c>
      <c r="O2603">
        <f t="shared" si="85"/>
        <v>1466</v>
      </c>
    </row>
    <row r="2604" spans="1:15" x14ac:dyDescent="0.35">
      <c r="A2604" t="s">
        <v>26</v>
      </c>
      <c r="B2604" t="s">
        <v>32</v>
      </c>
      <c r="C2604" t="s">
        <v>20</v>
      </c>
      <c r="D2604" t="s">
        <v>21</v>
      </c>
      <c r="E2604" t="s">
        <v>5</v>
      </c>
      <c r="G2604" t="s">
        <v>22</v>
      </c>
      <c r="H2604">
        <v>2614769</v>
      </c>
      <c r="I2604">
        <v>2615032</v>
      </c>
      <c r="J2604" t="s">
        <v>30</v>
      </c>
      <c r="K2604" t="s">
        <v>28</v>
      </c>
      <c r="L2604" t="s">
        <v>6213</v>
      </c>
      <c r="M2604">
        <f>IF(ABS(I2604-H2605)&lt;=100,M2603,M2603+1)</f>
        <v>1468</v>
      </c>
      <c r="N2604">
        <f t="shared" si="84"/>
        <v>1468</v>
      </c>
      <c r="O2604">
        <f t="shared" si="85"/>
        <v>1467</v>
      </c>
    </row>
    <row r="2605" spans="1:15" x14ac:dyDescent="0.35">
      <c r="A2605" t="s">
        <v>26</v>
      </c>
      <c r="B2605" t="s">
        <v>32</v>
      </c>
      <c r="C2605" t="s">
        <v>20</v>
      </c>
      <c r="D2605" t="s">
        <v>21</v>
      </c>
      <c r="E2605" t="s">
        <v>5</v>
      </c>
      <c r="G2605" t="s">
        <v>22</v>
      </c>
      <c r="H2605">
        <v>2615196</v>
      </c>
      <c r="I2605">
        <v>2616932</v>
      </c>
      <c r="J2605" t="s">
        <v>30</v>
      </c>
      <c r="K2605" t="s">
        <v>3683</v>
      </c>
      <c r="L2605" t="s">
        <v>6215</v>
      </c>
      <c r="M2605">
        <f>IF(ABS(I2605-H2606)&lt;=100,M2604,M2604+1)</f>
        <v>1468</v>
      </c>
      <c r="N2605">
        <f t="shared" si="84"/>
        <v>1468</v>
      </c>
      <c r="O2605">
        <f t="shared" si="85"/>
        <v>1468</v>
      </c>
    </row>
    <row r="2606" spans="1:15" x14ac:dyDescent="0.35">
      <c r="A2606" t="s">
        <v>26</v>
      </c>
      <c r="B2606" t="s">
        <v>32</v>
      </c>
      <c r="C2606" t="s">
        <v>20</v>
      </c>
      <c r="D2606" t="s">
        <v>21</v>
      </c>
      <c r="E2606" t="s">
        <v>5</v>
      </c>
      <c r="G2606" t="s">
        <v>22</v>
      </c>
      <c r="H2606">
        <v>2616935</v>
      </c>
      <c r="I2606">
        <v>2617726</v>
      </c>
      <c r="J2606" t="s">
        <v>30</v>
      </c>
      <c r="K2606" t="s">
        <v>6218</v>
      </c>
      <c r="L2606" t="s">
        <v>6217</v>
      </c>
      <c r="M2606">
        <f>IF(ABS(I2606-H2607)&lt;=100,M2605,M2605+1)</f>
        <v>1469</v>
      </c>
      <c r="N2606">
        <f t="shared" si="84"/>
        <v>1469</v>
      </c>
      <c r="O2606">
        <f t="shared" si="85"/>
        <v>1468</v>
      </c>
    </row>
    <row r="2607" spans="1:15" x14ac:dyDescent="0.35">
      <c r="A2607" t="s">
        <v>26</v>
      </c>
      <c r="B2607" t="s">
        <v>32</v>
      </c>
      <c r="C2607" t="s">
        <v>20</v>
      </c>
      <c r="D2607" t="s">
        <v>21</v>
      </c>
      <c r="E2607" t="s">
        <v>5</v>
      </c>
      <c r="G2607" t="s">
        <v>22</v>
      </c>
      <c r="H2607">
        <v>2618232</v>
      </c>
      <c r="I2607">
        <v>2618411</v>
      </c>
      <c r="J2607" t="s">
        <v>30</v>
      </c>
      <c r="K2607" t="s">
        <v>28</v>
      </c>
      <c r="L2607" t="s">
        <v>6220</v>
      </c>
      <c r="M2607">
        <f>IF(ABS(I2607-H2608)&lt;=100,M2606,M2606+1)</f>
        <v>1469</v>
      </c>
      <c r="N2607">
        <f t="shared" si="84"/>
        <v>1469</v>
      </c>
      <c r="O2607">
        <f t="shared" si="85"/>
        <v>1469</v>
      </c>
    </row>
    <row r="2608" spans="1:15" x14ac:dyDescent="0.35">
      <c r="A2608" t="s">
        <v>26</v>
      </c>
      <c r="B2608" t="s">
        <v>32</v>
      </c>
      <c r="C2608" t="s">
        <v>20</v>
      </c>
      <c r="D2608" t="s">
        <v>21</v>
      </c>
      <c r="E2608" t="s">
        <v>5</v>
      </c>
      <c r="G2608" t="s">
        <v>22</v>
      </c>
      <c r="H2608">
        <v>2618408</v>
      </c>
      <c r="I2608">
        <v>2619817</v>
      </c>
      <c r="J2608" t="s">
        <v>30</v>
      </c>
      <c r="K2608" t="s">
        <v>2128</v>
      </c>
      <c r="L2608" t="s">
        <v>6222</v>
      </c>
      <c r="M2608">
        <f>IF(ABS(I2608-H2609)&lt;=100,M2607,M2607+1)</f>
        <v>1470</v>
      </c>
      <c r="N2608" t="str">
        <f t="shared" si="84"/>
        <v>0</v>
      </c>
      <c r="O2608">
        <f t="shared" si="85"/>
        <v>1469</v>
      </c>
    </row>
    <row r="2609" spans="1:15" x14ac:dyDescent="0.35">
      <c r="A2609" t="s">
        <v>26</v>
      </c>
      <c r="B2609" t="s">
        <v>32</v>
      </c>
      <c r="C2609" t="s">
        <v>20</v>
      </c>
      <c r="D2609" t="s">
        <v>21</v>
      </c>
      <c r="E2609" t="s">
        <v>5</v>
      </c>
      <c r="G2609" t="s">
        <v>22</v>
      </c>
      <c r="H2609">
        <v>2620160</v>
      </c>
      <c r="I2609">
        <v>2621098</v>
      </c>
      <c r="J2609" t="s">
        <v>30</v>
      </c>
      <c r="K2609" t="s">
        <v>3527</v>
      </c>
      <c r="L2609" t="s">
        <v>6224</v>
      </c>
      <c r="M2609">
        <f>IF(ABS(I2609-H2610)&lt;=100,M2608,M2608+1)</f>
        <v>1471</v>
      </c>
      <c r="N2609">
        <f t="shared" si="84"/>
        <v>1471</v>
      </c>
      <c r="O2609">
        <f t="shared" si="85"/>
        <v>1470</v>
      </c>
    </row>
    <row r="2610" spans="1:15" x14ac:dyDescent="0.35">
      <c r="A2610" t="s">
        <v>26</v>
      </c>
      <c r="B2610" t="s">
        <v>32</v>
      </c>
      <c r="C2610" t="s">
        <v>20</v>
      </c>
      <c r="D2610" t="s">
        <v>21</v>
      </c>
      <c r="E2610" t="s">
        <v>5</v>
      </c>
      <c r="G2610" t="s">
        <v>22</v>
      </c>
      <c r="H2610">
        <v>2621270</v>
      </c>
      <c r="I2610">
        <v>2622274</v>
      </c>
      <c r="J2610" t="s">
        <v>30</v>
      </c>
      <c r="K2610" t="s">
        <v>628</v>
      </c>
      <c r="L2610" t="s">
        <v>6226</v>
      </c>
      <c r="M2610">
        <f>IF(ABS(I2610-H2611)&lt;=100,M2609,M2609+1)</f>
        <v>1471</v>
      </c>
      <c r="N2610">
        <f t="shared" si="84"/>
        <v>1471</v>
      </c>
      <c r="O2610">
        <f t="shared" si="85"/>
        <v>1471</v>
      </c>
    </row>
    <row r="2611" spans="1:15" x14ac:dyDescent="0.35">
      <c r="A2611" t="s">
        <v>26</v>
      </c>
      <c r="B2611" t="s">
        <v>32</v>
      </c>
      <c r="C2611" t="s">
        <v>20</v>
      </c>
      <c r="D2611" t="s">
        <v>21</v>
      </c>
      <c r="E2611" t="s">
        <v>5</v>
      </c>
      <c r="G2611" t="s">
        <v>22</v>
      </c>
      <c r="H2611">
        <v>2622311</v>
      </c>
      <c r="I2611">
        <v>2623300</v>
      </c>
      <c r="J2611" t="s">
        <v>30</v>
      </c>
      <c r="K2611" t="s">
        <v>28</v>
      </c>
      <c r="L2611" t="s">
        <v>6228</v>
      </c>
      <c r="M2611">
        <f>IF(ABS(I2611-H2612)&lt;=100,M2610,M2610+1)</f>
        <v>1472</v>
      </c>
      <c r="N2611">
        <f t="shared" si="84"/>
        <v>1472</v>
      </c>
      <c r="O2611">
        <f t="shared" si="85"/>
        <v>1471</v>
      </c>
    </row>
    <row r="2612" spans="1:15" x14ac:dyDescent="0.35">
      <c r="A2612" t="s">
        <v>26</v>
      </c>
      <c r="B2612" t="s">
        <v>32</v>
      </c>
      <c r="C2612" t="s">
        <v>20</v>
      </c>
      <c r="D2612" t="s">
        <v>21</v>
      </c>
      <c r="E2612" t="s">
        <v>5</v>
      </c>
      <c r="G2612" t="s">
        <v>22</v>
      </c>
      <c r="H2612">
        <v>2623455</v>
      </c>
      <c r="I2612">
        <v>2624408</v>
      </c>
      <c r="J2612" t="s">
        <v>30</v>
      </c>
      <c r="K2612" t="s">
        <v>28</v>
      </c>
      <c r="L2612" t="s">
        <v>6230</v>
      </c>
      <c r="M2612">
        <f>IF(ABS(I2612-H2613)&lt;=100,M2611,M2611+1)</f>
        <v>1472</v>
      </c>
      <c r="N2612">
        <f t="shared" si="84"/>
        <v>1472</v>
      </c>
      <c r="O2612">
        <f t="shared" si="85"/>
        <v>1472</v>
      </c>
    </row>
    <row r="2613" spans="1:15" x14ac:dyDescent="0.35">
      <c r="A2613" t="s">
        <v>26</v>
      </c>
      <c r="B2613" t="s">
        <v>32</v>
      </c>
      <c r="C2613" t="s">
        <v>20</v>
      </c>
      <c r="D2613" t="s">
        <v>21</v>
      </c>
      <c r="E2613" t="s">
        <v>5</v>
      </c>
      <c r="G2613" t="s">
        <v>22</v>
      </c>
      <c r="H2613">
        <v>2624495</v>
      </c>
      <c r="I2613">
        <v>2625250</v>
      </c>
      <c r="J2613" t="s">
        <v>30</v>
      </c>
      <c r="K2613" t="s">
        <v>210</v>
      </c>
      <c r="L2613" t="s">
        <v>6232</v>
      </c>
      <c r="M2613">
        <f>IF(ABS(I2613-H2614)&lt;=100,M2612,M2612+1)</f>
        <v>1473</v>
      </c>
      <c r="N2613" t="str">
        <f t="shared" si="84"/>
        <v>0</v>
      </c>
      <c r="O2613">
        <f t="shared" si="85"/>
        <v>1472</v>
      </c>
    </row>
    <row r="2614" spans="1:15" x14ac:dyDescent="0.35">
      <c r="A2614" t="s">
        <v>26</v>
      </c>
      <c r="B2614" t="s">
        <v>32</v>
      </c>
      <c r="C2614" t="s">
        <v>20</v>
      </c>
      <c r="D2614" t="s">
        <v>21</v>
      </c>
      <c r="E2614" t="s">
        <v>5</v>
      </c>
      <c r="G2614" t="s">
        <v>22</v>
      </c>
      <c r="H2614">
        <v>2625664</v>
      </c>
      <c r="I2614">
        <v>2626569</v>
      </c>
      <c r="J2614" t="s">
        <v>30</v>
      </c>
      <c r="K2614" t="s">
        <v>6235</v>
      </c>
      <c r="L2614" t="s">
        <v>6234</v>
      </c>
      <c r="M2614">
        <f>IF(ABS(I2614-H2615)&lt;=100,M2613,M2613+1)</f>
        <v>1474</v>
      </c>
      <c r="N2614" t="str">
        <f t="shared" si="84"/>
        <v>0</v>
      </c>
      <c r="O2614">
        <f t="shared" si="85"/>
        <v>1473</v>
      </c>
    </row>
    <row r="2615" spans="1:15" x14ac:dyDescent="0.35">
      <c r="A2615" t="s">
        <v>26</v>
      </c>
      <c r="B2615" t="s">
        <v>32</v>
      </c>
      <c r="C2615" t="s">
        <v>20</v>
      </c>
      <c r="D2615" t="s">
        <v>21</v>
      </c>
      <c r="E2615" t="s">
        <v>5</v>
      </c>
      <c r="G2615" t="s">
        <v>22</v>
      </c>
      <c r="H2615">
        <v>2627590</v>
      </c>
      <c r="I2615">
        <v>2627937</v>
      </c>
      <c r="J2615" t="s">
        <v>30</v>
      </c>
      <c r="K2615" t="s">
        <v>53</v>
      </c>
      <c r="L2615" t="s">
        <v>6240</v>
      </c>
      <c r="M2615">
        <f>IF(ABS(I2615-H2616)&lt;=100,M2614,M2614+1)</f>
        <v>1475</v>
      </c>
      <c r="N2615" t="str">
        <f t="shared" si="84"/>
        <v>0</v>
      </c>
      <c r="O2615">
        <f t="shared" si="85"/>
        <v>1474</v>
      </c>
    </row>
    <row r="2616" spans="1:15" x14ac:dyDescent="0.35">
      <c r="A2616" t="s">
        <v>26</v>
      </c>
      <c r="B2616" t="s">
        <v>32</v>
      </c>
      <c r="C2616" t="s">
        <v>20</v>
      </c>
      <c r="D2616" t="s">
        <v>21</v>
      </c>
      <c r="E2616" t="s">
        <v>5</v>
      </c>
      <c r="G2616" t="s">
        <v>22</v>
      </c>
      <c r="H2616">
        <v>2628126</v>
      </c>
      <c r="I2616">
        <v>2629319</v>
      </c>
      <c r="J2616" t="s">
        <v>30</v>
      </c>
      <c r="K2616" t="s">
        <v>1200</v>
      </c>
      <c r="L2616" t="s">
        <v>6242</v>
      </c>
      <c r="M2616">
        <f>IF(ABS(I2616-H2617)&lt;=100,M2615,M2615+1)</f>
        <v>1476</v>
      </c>
      <c r="N2616" t="str">
        <f t="shared" si="84"/>
        <v>0</v>
      </c>
      <c r="O2616">
        <f t="shared" si="85"/>
        <v>1475</v>
      </c>
    </row>
    <row r="2617" spans="1:15" x14ac:dyDescent="0.35">
      <c r="A2617" t="s">
        <v>26</v>
      </c>
      <c r="B2617" t="s">
        <v>32</v>
      </c>
      <c r="C2617" t="s">
        <v>20</v>
      </c>
      <c r="D2617" t="s">
        <v>21</v>
      </c>
      <c r="E2617" t="s">
        <v>5</v>
      </c>
      <c r="G2617" t="s">
        <v>22</v>
      </c>
      <c r="H2617">
        <v>2632041</v>
      </c>
      <c r="I2617">
        <v>2632922</v>
      </c>
      <c r="J2617" t="s">
        <v>30</v>
      </c>
      <c r="K2617" t="s">
        <v>6034</v>
      </c>
      <c r="L2617" t="s">
        <v>6246</v>
      </c>
      <c r="M2617">
        <f>IF(ABS(I2617-H2618)&lt;=100,M2616,M2616+1)</f>
        <v>1477</v>
      </c>
      <c r="N2617" t="str">
        <f t="shared" si="84"/>
        <v>0</v>
      </c>
      <c r="O2617">
        <f t="shared" si="85"/>
        <v>1476</v>
      </c>
    </row>
    <row r="2618" spans="1:15" x14ac:dyDescent="0.35">
      <c r="A2618" t="s">
        <v>26</v>
      </c>
      <c r="B2618" t="s">
        <v>32</v>
      </c>
      <c r="C2618" t="s">
        <v>20</v>
      </c>
      <c r="D2618" t="s">
        <v>21</v>
      </c>
      <c r="E2618" t="s">
        <v>5</v>
      </c>
      <c r="G2618" t="s">
        <v>22</v>
      </c>
      <c r="H2618">
        <v>2633167</v>
      </c>
      <c r="I2618">
        <v>2634171</v>
      </c>
      <c r="J2618" t="s">
        <v>30</v>
      </c>
      <c r="K2618" t="s">
        <v>628</v>
      </c>
      <c r="L2618" t="s">
        <v>6248</v>
      </c>
      <c r="M2618">
        <f>IF(ABS(I2618-H2619)&lt;=100,M2617,M2617+1)</f>
        <v>1478</v>
      </c>
      <c r="N2618" t="str">
        <f t="shared" si="84"/>
        <v>0</v>
      </c>
      <c r="O2618">
        <f t="shared" si="85"/>
        <v>1477</v>
      </c>
    </row>
    <row r="2619" spans="1:15" x14ac:dyDescent="0.35">
      <c r="A2619" t="s">
        <v>26</v>
      </c>
      <c r="B2619" t="s">
        <v>32</v>
      </c>
      <c r="C2619" t="s">
        <v>20</v>
      </c>
      <c r="D2619" t="s">
        <v>21</v>
      </c>
      <c r="E2619" t="s">
        <v>5</v>
      </c>
      <c r="G2619" t="s">
        <v>22</v>
      </c>
      <c r="H2619">
        <v>2634367</v>
      </c>
      <c r="I2619">
        <v>2634840</v>
      </c>
      <c r="J2619" t="s">
        <v>30</v>
      </c>
      <c r="K2619" t="s">
        <v>6251</v>
      </c>
      <c r="L2619" t="s">
        <v>6250</v>
      </c>
      <c r="M2619">
        <f>IF(ABS(I2619-H2620)&lt;=100,M2618,M2618+1)</f>
        <v>1479</v>
      </c>
      <c r="N2619" t="str">
        <f t="shared" si="84"/>
        <v>0</v>
      </c>
      <c r="O2619">
        <f t="shared" si="85"/>
        <v>1478</v>
      </c>
    </row>
    <row r="2620" spans="1:15" x14ac:dyDescent="0.35">
      <c r="A2620" t="s">
        <v>26</v>
      </c>
      <c r="B2620" t="s">
        <v>32</v>
      </c>
      <c r="C2620" t="s">
        <v>20</v>
      </c>
      <c r="D2620" t="s">
        <v>21</v>
      </c>
      <c r="E2620" t="s">
        <v>5</v>
      </c>
      <c r="G2620" t="s">
        <v>22</v>
      </c>
      <c r="H2620">
        <v>2635034</v>
      </c>
      <c r="I2620">
        <v>2635267</v>
      </c>
      <c r="J2620" t="s">
        <v>30</v>
      </c>
      <c r="K2620" t="s">
        <v>28</v>
      </c>
      <c r="L2620" t="s">
        <v>6253</v>
      </c>
      <c r="M2620">
        <f>IF(ABS(I2620-H2621)&lt;=100,M2619,M2619+1)</f>
        <v>1480</v>
      </c>
      <c r="N2620" t="str">
        <f t="shared" si="84"/>
        <v>0</v>
      </c>
      <c r="O2620">
        <f t="shared" si="85"/>
        <v>1479</v>
      </c>
    </row>
    <row r="2621" spans="1:15" x14ac:dyDescent="0.35">
      <c r="A2621" t="s">
        <v>26</v>
      </c>
      <c r="B2621" t="s">
        <v>32</v>
      </c>
      <c r="C2621" t="s">
        <v>20</v>
      </c>
      <c r="D2621" t="s">
        <v>21</v>
      </c>
      <c r="E2621" t="s">
        <v>5</v>
      </c>
      <c r="G2621" t="s">
        <v>22</v>
      </c>
      <c r="H2621">
        <v>2635402</v>
      </c>
      <c r="I2621">
        <v>2636520</v>
      </c>
      <c r="J2621" t="s">
        <v>30</v>
      </c>
      <c r="K2621" t="s">
        <v>28</v>
      </c>
      <c r="L2621" t="s">
        <v>6255</v>
      </c>
      <c r="M2621">
        <f>IF(ABS(I2621-H2622)&lt;=100,M2620,M2620+1)</f>
        <v>1481</v>
      </c>
      <c r="N2621" t="str">
        <f t="shared" si="84"/>
        <v>0</v>
      </c>
      <c r="O2621">
        <f t="shared" si="85"/>
        <v>1480</v>
      </c>
    </row>
    <row r="2622" spans="1:15" x14ac:dyDescent="0.35">
      <c r="A2622" t="s">
        <v>26</v>
      </c>
      <c r="B2622" t="s">
        <v>32</v>
      </c>
      <c r="C2622" t="s">
        <v>20</v>
      </c>
      <c r="D2622" t="s">
        <v>21</v>
      </c>
      <c r="E2622" t="s">
        <v>5</v>
      </c>
      <c r="G2622" t="s">
        <v>22</v>
      </c>
      <c r="H2622">
        <v>2636826</v>
      </c>
      <c r="I2622">
        <v>2637791</v>
      </c>
      <c r="J2622" t="s">
        <v>30</v>
      </c>
      <c r="K2622" t="s">
        <v>5764</v>
      </c>
      <c r="L2622" t="s">
        <v>6257</v>
      </c>
      <c r="M2622">
        <f>IF(ABS(I2622-H2623)&lt;=100,M2621,M2621+1)</f>
        <v>1482</v>
      </c>
      <c r="N2622">
        <f t="shared" si="84"/>
        <v>1482</v>
      </c>
      <c r="O2622">
        <f t="shared" si="85"/>
        <v>1481</v>
      </c>
    </row>
    <row r="2623" spans="1:15" x14ac:dyDescent="0.35">
      <c r="A2623" t="s">
        <v>26</v>
      </c>
      <c r="B2623" t="s">
        <v>32</v>
      </c>
      <c r="C2623" t="s">
        <v>20</v>
      </c>
      <c r="D2623" t="s">
        <v>21</v>
      </c>
      <c r="E2623" t="s">
        <v>5</v>
      </c>
      <c r="G2623" t="s">
        <v>22</v>
      </c>
      <c r="H2623">
        <v>2638025</v>
      </c>
      <c r="I2623">
        <v>2638990</v>
      </c>
      <c r="J2623" t="s">
        <v>30</v>
      </c>
      <c r="K2623" t="s">
        <v>205</v>
      </c>
      <c r="L2623" t="s">
        <v>6259</v>
      </c>
      <c r="M2623">
        <f>IF(ABS(I2623-H2624)&lt;=100,M2622,M2622+1)</f>
        <v>1482</v>
      </c>
      <c r="N2623">
        <f t="shared" si="84"/>
        <v>1482</v>
      </c>
      <c r="O2623">
        <f t="shared" si="85"/>
        <v>1482</v>
      </c>
    </row>
    <row r="2624" spans="1:15" x14ac:dyDescent="0.35">
      <c r="A2624" t="s">
        <v>26</v>
      </c>
      <c r="B2624" t="s">
        <v>32</v>
      </c>
      <c r="C2624" t="s">
        <v>20</v>
      </c>
      <c r="D2624" t="s">
        <v>21</v>
      </c>
      <c r="E2624" t="s">
        <v>5</v>
      </c>
      <c r="G2624" t="s">
        <v>22</v>
      </c>
      <c r="H2624">
        <v>2639031</v>
      </c>
      <c r="I2624">
        <v>2640497</v>
      </c>
      <c r="J2624" t="s">
        <v>30</v>
      </c>
      <c r="K2624" t="s">
        <v>6262</v>
      </c>
      <c r="L2624" t="s">
        <v>6261</v>
      </c>
      <c r="M2624">
        <f>IF(ABS(I2624-H2625)&lt;=100,M2623,M2623+1)</f>
        <v>1483</v>
      </c>
      <c r="N2624" t="str">
        <f t="shared" si="84"/>
        <v>0</v>
      </c>
      <c r="O2624">
        <f t="shared" si="85"/>
        <v>1482</v>
      </c>
    </row>
    <row r="2625" spans="1:15" x14ac:dyDescent="0.35">
      <c r="A2625" t="s">
        <v>26</v>
      </c>
      <c r="B2625" t="s">
        <v>32</v>
      </c>
      <c r="C2625" t="s">
        <v>20</v>
      </c>
      <c r="D2625" t="s">
        <v>21</v>
      </c>
      <c r="E2625" t="s">
        <v>5</v>
      </c>
      <c r="G2625" t="s">
        <v>22</v>
      </c>
      <c r="H2625">
        <v>2641899</v>
      </c>
      <c r="I2625">
        <v>2643023</v>
      </c>
      <c r="J2625" t="s">
        <v>30</v>
      </c>
      <c r="K2625" t="s">
        <v>28</v>
      </c>
      <c r="L2625" t="s">
        <v>6266</v>
      </c>
      <c r="M2625">
        <f>IF(ABS(I2625-H2626)&lt;=100,M2624,M2624+1)</f>
        <v>1484</v>
      </c>
      <c r="N2625" t="str">
        <f t="shared" si="84"/>
        <v>0</v>
      </c>
      <c r="O2625">
        <f t="shared" si="85"/>
        <v>1483</v>
      </c>
    </row>
    <row r="2626" spans="1:15" x14ac:dyDescent="0.35">
      <c r="A2626" t="s">
        <v>26</v>
      </c>
      <c r="B2626" t="s">
        <v>32</v>
      </c>
      <c r="C2626" t="s">
        <v>20</v>
      </c>
      <c r="D2626" t="s">
        <v>21</v>
      </c>
      <c r="E2626" t="s">
        <v>5</v>
      </c>
      <c r="G2626" t="s">
        <v>22</v>
      </c>
      <c r="H2626">
        <v>2643218</v>
      </c>
      <c r="I2626">
        <v>2644129</v>
      </c>
      <c r="J2626" t="s">
        <v>30</v>
      </c>
      <c r="K2626" t="s">
        <v>205</v>
      </c>
      <c r="L2626" t="s">
        <v>6268</v>
      </c>
      <c r="M2626">
        <f>IF(ABS(I2626-H2627)&lt;=100,M2625,M2625+1)</f>
        <v>1485</v>
      </c>
      <c r="N2626">
        <f t="shared" ref="N2626:N2689" si="86">IF(COUNTIF(M$1:M$3238,M2626)=1,"0",M2626)</f>
        <v>1485</v>
      </c>
      <c r="O2626">
        <f t="shared" si="85"/>
        <v>1484</v>
      </c>
    </row>
    <row r="2627" spans="1:15" x14ac:dyDescent="0.35">
      <c r="A2627" t="s">
        <v>26</v>
      </c>
      <c r="B2627" t="s">
        <v>32</v>
      </c>
      <c r="C2627" t="s">
        <v>20</v>
      </c>
      <c r="D2627" t="s">
        <v>21</v>
      </c>
      <c r="E2627" t="s">
        <v>5</v>
      </c>
      <c r="G2627" t="s">
        <v>22</v>
      </c>
      <c r="H2627">
        <v>2644709</v>
      </c>
      <c r="I2627">
        <v>2646187</v>
      </c>
      <c r="J2627" t="s">
        <v>30</v>
      </c>
      <c r="K2627" t="s">
        <v>6262</v>
      </c>
      <c r="L2627" t="s">
        <v>6270</v>
      </c>
      <c r="M2627">
        <f>IF(ABS(I2627-H2628)&lt;=100,M2626,M2626+1)</f>
        <v>1485</v>
      </c>
      <c r="N2627">
        <f t="shared" si="86"/>
        <v>1485</v>
      </c>
      <c r="O2627">
        <f t="shared" ref="O2627:O2690" si="87">M2626</f>
        <v>1485</v>
      </c>
    </row>
    <row r="2628" spans="1:15" x14ac:dyDescent="0.35">
      <c r="A2628" t="s">
        <v>26</v>
      </c>
      <c r="B2628" t="s">
        <v>32</v>
      </c>
      <c r="C2628" t="s">
        <v>20</v>
      </c>
      <c r="D2628" t="s">
        <v>21</v>
      </c>
      <c r="E2628" t="s">
        <v>5</v>
      </c>
      <c r="G2628" t="s">
        <v>22</v>
      </c>
      <c r="H2628">
        <v>2646227</v>
      </c>
      <c r="I2628">
        <v>2647378</v>
      </c>
      <c r="J2628" t="s">
        <v>30</v>
      </c>
      <c r="K2628" t="s">
        <v>2408</v>
      </c>
      <c r="L2628" t="s">
        <v>6272</v>
      </c>
      <c r="M2628">
        <f>IF(ABS(I2628-H2629)&lt;=100,M2627,M2627+1)</f>
        <v>1485</v>
      </c>
      <c r="N2628">
        <f t="shared" si="86"/>
        <v>1485</v>
      </c>
      <c r="O2628">
        <f t="shared" si="87"/>
        <v>1485</v>
      </c>
    </row>
    <row r="2629" spans="1:15" x14ac:dyDescent="0.35">
      <c r="A2629" t="s">
        <v>26</v>
      </c>
      <c r="B2629" t="s">
        <v>32</v>
      </c>
      <c r="C2629" t="s">
        <v>20</v>
      </c>
      <c r="D2629" t="s">
        <v>21</v>
      </c>
      <c r="E2629" t="s">
        <v>5</v>
      </c>
      <c r="G2629" t="s">
        <v>22</v>
      </c>
      <c r="H2629">
        <v>2647396</v>
      </c>
      <c r="I2629">
        <v>2648304</v>
      </c>
      <c r="J2629" t="s">
        <v>30</v>
      </c>
      <c r="K2629" t="s">
        <v>6275</v>
      </c>
      <c r="L2629" t="s">
        <v>6274</v>
      </c>
      <c r="M2629">
        <f>IF(ABS(I2629-H2630)&lt;=100,M2628,M2628+1)</f>
        <v>1485</v>
      </c>
      <c r="N2629">
        <f t="shared" si="86"/>
        <v>1485</v>
      </c>
      <c r="O2629">
        <f t="shared" si="87"/>
        <v>1485</v>
      </c>
    </row>
    <row r="2630" spans="1:15" x14ac:dyDescent="0.35">
      <c r="A2630" t="s">
        <v>26</v>
      </c>
      <c r="B2630" t="s">
        <v>32</v>
      </c>
      <c r="C2630" t="s">
        <v>20</v>
      </c>
      <c r="D2630" t="s">
        <v>21</v>
      </c>
      <c r="E2630" t="s">
        <v>5</v>
      </c>
      <c r="G2630" t="s">
        <v>22</v>
      </c>
      <c r="H2630">
        <v>2648318</v>
      </c>
      <c r="I2630">
        <v>2649334</v>
      </c>
      <c r="J2630" t="s">
        <v>30</v>
      </c>
      <c r="K2630" t="s">
        <v>6091</v>
      </c>
      <c r="L2630" t="s">
        <v>6277</v>
      </c>
      <c r="M2630">
        <f>IF(ABS(I2630-H2631)&lt;=100,M2629,M2629+1)</f>
        <v>1485</v>
      </c>
      <c r="N2630">
        <f t="shared" si="86"/>
        <v>1485</v>
      </c>
      <c r="O2630">
        <f t="shared" si="87"/>
        <v>1485</v>
      </c>
    </row>
    <row r="2631" spans="1:15" x14ac:dyDescent="0.35">
      <c r="A2631" t="s">
        <v>26</v>
      </c>
      <c r="B2631" t="s">
        <v>32</v>
      </c>
      <c r="C2631" t="s">
        <v>20</v>
      </c>
      <c r="D2631" t="s">
        <v>21</v>
      </c>
      <c r="E2631" t="s">
        <v>5</v>
      </c>
      <c r="G2631" t="s">
        <v>22</v>
      </c>
      <c r="H2631">
        <v>2649383</v>
      </c>
      <c r="I2631">
        <v>2651497</v>
      </c>
      <c r="J2631" t="s">
        <v>30</v>
      </c>
      <c r="K2631" t="s">
        <v>28</v>
      </c>
      <c r="L2631" t="s">
        <v>6279</v>
      </c>
      <c r="M2631">
        <f>IF(ABS(I2631-H2632)&lt;=100,M2630,M2630+1)</f>
        <v>1485</v>
      </c>
      <c r="N2631">
        <f t="shared" si="86"/>
        <v>1485</v>
      </c>
      <c r="O2631">
        <f t="shared" si="87"/>
        <v>1485</v>
      </c>
    </row>
    <row r="2632" spans="1:15" x14ac:dyDescent="0.35">
      <c r="A2632" t="s">
        <v>26</v>
      </c>
      <c r="B2632" t="s">
        <v>32</v>
      </c>
      <c r="C2632" t="s">
        <v>20</v>
      </c>
      <c r="D2632" t="s">
        <v>21</v>
      </c>
      <c r="E2632" t="s">
        <v>5</v>
      </c>
      <c r="G2632" t="s">
        <v>22</v>
      </c>
      <c r="H2632">
        <v>2651519</v>
      </c>
      <c r="I2632">
        <v>2652994</v>
      </c>
      <c r="J2632" t="s">
        <v>30</v>
      </c>
      <c r="K2632" t="s">
        <v>6282</v>
      </c>
      <c r="L2632" t="s">
        <v>6281</v>
      </c>
      <c r="M2632">
        <f>IF(ABS(I2632-H2633)&lt;=100,M2631,M2631+1)</f>
        <v>1486</v>
      </c>
      <c r="N2632">
        <f t="shared" si="86"/>
        <v>1486</v>
      </c>
      <c r="O2632">
        <f t="shared" si="87"/>
        <v>1485</v>
      </c>
    </row>
    <row r="2633" spans="1:15" x14ac:dyDescent="0.35">
      <c r="A2633" t="s">
        <v>26</v>
      </c>
      <c r="B2633" t="s">
        <v>32</v>
      </c>
      <c r="C2633" t="s">
        <v>20</v>
      </c>
      <c r="D2633" t="s">
        <v>21</v>
      </c>
      <c r="E2633" t="s">
        <v>5</v>
      </c>
      <c r="G2633" t="s">
        <v>22</v>
      </c>
      <c r="H2633">
        <v>2653301</v>
      </c>
      <c r="I2633">
        <v>2654251</v>
      </c>
      <c r="J2633" t="s">
        <v>30</v>
      </c>
      <c r="K2633" t="s">
        <v>6285</v>
      </c>
      <c r="L2633" t="s">
        <v>6284</v>
      </c>
      <c r="M2633">
        <f>IF(ABS(I2633-H2634)&lt;=100,M2632,M2632+1)</f>
        <v>1486</v>
      </c>
      <c r="N2633">
        <f t="shared" si="86"/>
        <v>1486</v>
      </c>
      <c r="O2633">
        <f t="shared" si="87"/>
        <v>1486</v>
      </c>
    </row>
    <row r="2634" spans="1:15" x14ac:dyDescent="0.35">
      <c r="A2634" t="s">
        <v>26</v>
      </c>
      <c r="B2634" t="s">
        <v>32</v>
      </c>
      <c r="C2634" t="s">
        <v>20</v>
      </c>
      <c r="D2634" t="s">
        <v>21</v>
      </c>
      <c r="E2634" t="s">
        <v>5</v>
      </c>
      <c r="G2634" t="s">
        <v>22</v>
      </c>
      <c r="H2634">
        <v>2654263</v>
      </c>
      <c r="I2634">
        <v>2655327</v>
      </c>
      <c r="J2634" t="s">
        <v>30</v>
      </c>
      <c r="K2634" t="s">
        <v>6288</v>
      </c>
      <c r="L2634" t="s">
        <v>6287</v>
      </c>
      <c r="M2634">
        <f>IF(ABS(I2634-H2635)&lt;=100,M2633,M2633+1)</f>
        <v>1486</v>
      </c>
      <c r="N2634">
        <f t="shared" si="86"/>
        <v>1486</v>
      </c>
      <c r="O2634">
        <f t="shared" si="87"/>
        <v>1486</v>
      </c>
    </row>
    <row r="2635" spans="1:15" x14ac:dyDescent="0.35">
      <c r="A2635" t="s">
        <v>26</v>
      </c>
      <c r="B2635" t="s">
        <v>32</v>
      </c>
      <c r="C2635" t="s">
        <v>20</v>
      </c>
      <c r="D2635" t="s">
        <v>21</v>
      </c>
      <c r="E2635" t="s">
        <v>5</v>
      </c>
      <c r="G2635" t="s">
        <v>22</v>
      </c>
      <c r="H2635">
        <v>2655369</v>
      </c>
      <c r="I2635">
        <v>2656340</v>
      </c>
      <c r="J2635" t="s">
        <v>30</v>
      </c>
      <c r="K2635" t="s">
        <v>2967</v>
      </c>
      <c r="L2635" t="s">
        <v>6290</v>
      </c>
      <c r="M2635">
        <f>IF(ABS(I2635-H2636)&lt;=100,M2634,M2634+1)</f>
        <v>1486</v>
      </c>
      <c r="N2635">
        <f t="shared" si="86"/>
        <v>1486</v>
      </c>
      <c r="O2635">
        <f t="shared" si="87"/>
        <v>1486</v>
      </c>
    </row>
    <row r="2636" spans="1:15" x14ac:dyDescent="0.35">
      <c r="A2636" t="s">
        <v>26</v>
      </c>
      <c r="B2636" t="s">
        <v>32</v>
      </c>
      <c r="C2636" t="s">
        <v>20</v>
      </c>
      <c r="D2636" t="s">
        <v>21</v>
      </c>
      <c r="E2636" t="s">
        <v>5</v>
      </c>
      <c r="G2636" t="s">
        <v>22</v>
      </c>
      <c r="H2636">
        <v>2656399</v>
      </c>
      <c r="I2636">
        <v>2657775</v>
      </c>
      <c r="J2636" t="s">
        <v>30</v>
      </c>
      <c r="K2636" t="s">
        <v>28</v>
      </c>
      <c r="L2636" t="s">
        <v>6292</v>
      </c>
      <c r="M2636">
        <f>IF(ABS(I2636-H2637)&lt;=100,M2635,M2635+1)</f>
        <v>1486</v>
      </c>
      <c r="N2636">
        <f t="shared" si="86"/>
        <v>1486</v>
      </c>
      <c r="O2636">
        <f t="shared" si="87"/>
        <v>1486</v>
      </c>
    </row>
    <row r="2637" spans="1:15" x14ac:dyDescent="0.35">
      <c r="A2637" t="s">
        <v>26</v>
      </c>
      <c r="B2637" t="s">
        <v>32</v>
      </c>
      <c r="C2637" t="s">
        <v>20</v>
      </c>
      <c r="D2637" t="s">
        <v>21</v>
      </c>
      <c r="E2637" t="s">
        <v>5</v>
      </c>
      <c r="G2637" t="s">
        <v>22</v>
      </c>
      <c r="H2637">
        <v>2657833</v>
      </c>
      <c r="I2637">
        <v>2658942</v>
      </c>
      <c r="J2637" t="s">
        <v>30</v>
      </c>
      <c r="K2637" t="s">
        <v>2308</v>
      </c>
      <c r="L2637" t="s">
        <v>6294</v>
      </c>
      <c r="M2637">
        <f>IF(ABS(I2637-H2638)&lt;=100,M2636,M2636+1)</f>
        <v>1486</v>
      </c>
      <c r="N2637">
        <f t="shared" si="86"/>
        <v>1486</v>
      </c>
      <c r="O2637">
        <f t="shared" si="87"/>
        <v>1486</v>
      </c>
    </row>
    <row r="2638" spans="1:15" x14ac:dyDescent="0.35">
      <c r="A2638" t="s">
        <v>26</v>
      </c>
      <c r="B2638" t="s">
        <v>32</v>
      </c>
      <c r="C2638" t="s">
        <v>20</v>
      </c>
      <c r="D2638" t="s">
        <v>21</v>
      </c>
      <c r="E2638" t="s">
        <v>5</v>
      </c>
      <c r="G2638" t="s">
        <v>22</v>
      </c>
      <c r="H2638">
        <v>2658990</v>
      </c>
      <c r="I2638">
        <v>2660297</v>
      </c>
      <c r="J2638" t="s">
        <v>30</v>
      </c>
      <c r="K2638" t="s">
        <v>6122</v>
      </c>
      <c r="L2638" t="s">
        <v>6296</v>
      </c>
      <c r="M2638">
        <f>IF(ABS(I2638-H2639)&lt;=100,M2637,M2637+1)</f>
        <v>1487</v>
      </c>
      <c r="N2638">
        <f t="shared" si="86"/>
        <v>1487</v>
      </c>
      <c r="O2638">
        <f t="shared" si="87"/>
        <v>1486</v>
      </c>
    </row>
    <row r="2639" spans="1:15" x14ac:dyDescent="0.35">
      <c r="A2639" t="s">
        <v>26</v>
      </c>
      <c r="B2639" t="s">
        <v>32</v>
      </c>
      <c r="C2639" t="s">
        <v>20</v>
      </c>
      <c r="D2639" t="s">
        <v>21</v>
      </c>
      <c r="E2639" t="s">
        <v>5</v>
      </c>
      <c r="G2639" t="s">
        <v>22</v>
      </c>
      <c r="H2639">
        <v>2660734</v>
      </c>
      <c r="I2639">
        <v>2662119</v>
      </c>
      <c r="J2639" t="s">
        <v>30</v>
      </c>
      <c r="K2639" t="s">
        <v>6299</v>
      </c>
      <c r="L2639" t="s">
        <v>6298</v>
      </c>
      <c r="M2639">
        <f>IF(ABS(I2639-H2640)&lt;=100,M2638,M2638+1)</f>
        <v>1487</v>
      </c>
      <c r="N2639">
        <f t="shared" si="86"/>
        <v>1487</v>
      </c>
      <c r="O2639">
        <f t="shared" si="87"/>
        <v>1487</v>
      </c>
    </row>
    <row r="2640" spans="1:15" x14ac:dyDescent="0.35">
      <c r="A2640" t="s">
        <v>26</v>
      </c>
      <c r="B2640" t="s">
        <v>32</v>
      </c>
      <c r="C2640" t="s">
        <v>20</v>
      </c>
      <c r="D2640" t="s">
        <v>21</v>
      </c>
      <c r="E2640" t="s">
        <v>5</v>
      </c>
      <c r="G2640" t="s">
        <v>22</v>
      </c>
      <c r="H2640">
        <v>2662177</v>
      </c>
      <c r="I2640">
        <v>2663130</v>
      </c>
      <c r="J2640" t="s">
        <v>30</v>
      </c>
      <c r="K2640" t="s">
        <v>6302</v>
      </c>
      <c r="L2640" t="s">
        <v>6301</v>
      </c>
      <c r="M2640">
        <f>IF(ABS(I2640-H2641)&lt;=100,M2639,M2639+1)</f>
        <v>1488</v>
      </c>
      <c r="N2640">
        <f t="shared" si="86"/>
        <v>1488</v>
      </c>
      <c r="O2640">
        <f t="shared" si="87"/>
        <v>1487</v>
      </c>
    </row>
    <row r="2641" spans="1:15" x14ac:dyDescent="0.35">
      <c r="A2641" t="s">
        <v>26</v>
      </c>
      <c r="B2641" t="s">
        <v>32</v>
      </c>
      <c r="C2641" t="s">
        <v>20</v>
      </c>
      <c r="D2641" t="s">
        <v>21</v>
      </c>
      <c r="E2641" t="s">
        <v>5</v>
      </c>
      <c r="G2641" t="s">
        <v>22</v>
      </c>
      <c r="H2641">
        <v>2663387</v>
      </c>
      <c r="I2641">
        <v>2664277</v>
      </c>
      <c r="J2641" t="s">
        <v>30</v>
      </c>
      <c r="K2641" t="s">
        <v>6034</v>
      </c>
      <c r="L2641" t="s">
        <v>6304</v>
      </c>
      <c r="M2641">
        <f>IF(ABS(I2641-H2642)&lt;=100,M2640,M2640+1)</f>
        <v>1488</v>
      </c>
      <c r="N2641">
        <f t="shared" si="86"/>
        <v>1488</v>
      </c>
      <c r="O2641">
        <f t="shared" si="87"/>
        <v>1488</v>
      </c>
    </row>
    <row r="2642" spans="1:15" x14ac:dyDescent="0.35">
      <c r="A2642" t="s">
        <v>26</v>
      </c>
      <c r="B2642" t="s">
        <v>32</v>
      </c>
      <c r="C2642" t="s">
        <v>20</v>
      </c>
      <c r="D2642" t="s">
        <v>21</v>
      </c>
      <c r="E2642" t="s">
        <v>5</v>
      </c>
      <c r="G2642" t="s">
        <v>22</v>
      </c>
      <c r="H2642">
        <v>2664293</v>
      </c>
      <c r="I2642">
        <v>2665618</v>
      </c>
      <c r="J2642" t="s">
        <v>30</v>
      </c>
      <c r="K2642" t="s">
        <v>6307</v>
      </c>
      <c r="L2642" t="s">
        <v>6306</v>
      </c>
      <c r="M2642">
        <f>IF(ABS(I2642-H2643)&lt;=100,M2641,M2641+1)</f>
        <v>1488</v>
      </c>
      <c r="N2642">
        <f t="shared" si="86"/>
        <v>1488</v>
      </c>
      <c r="O2642">
        <f t="shared" si="87"/>
        <v>1488</v>
      </c>
    </row>
    <row r="2643" spans="1:15" x14ac:dyDescent="0.35">
      <c r="A2643" t="s">
        <v>26</v>
      </c>
      <c r="B2643" t="s">
        <v>32</v>
      </c>
      <c r="C2643" t="s">
        <v>20</v>
      </c>
      <c r="D2643" t="s">
        <v>21</v>
      </c>
      <c r="E2643" t="s">
        <v>5</v>
      </c>
      <c r="G2643" t="s">
        <v>22</v>
      </c>
      <c r="H2643">
        <v>2665638</v>
      </c>
      <c r="I2643">
        <v>2666351</v>
      </c>
      <c r="J2643" t="s">
        <v>30</v>
      </c>
      <c r="K2643" t="s">
        <v>2957</v>
      </c>
      <c r="L2643" t="s">
        <v>6309</v>
      </c>
      <c r="M2643">
        <f>IF(ABS(I2643-H2644)&lt;=100,M2642,M2642+1)</f>
        <v>1489</v>
      </c>
      <c r="N2643">
        <f t="shared" si="86"/>
        <v>1489</v>
      </c>
      <c r="O2643">
        <f t="shared" si="87"/>
        <v>1488</v>
      </c>
    </row>
    <row r="2644" spans="1:15" x14ac:dyDescent="0.35">
      <c r="A2644" t="s">
        <v>26</v>
      </c>
      <c r="B2644" t="s">
        <v>32</v>
      </c>
      <c r="C2644" t="s">
        <v>20</v>
      </c>
      <c r="D2644" t="s">
        <v>21</v>
      </c>
      <c r="E2644" t="s">
        <v>5</v>
      </c>
      <c r="G2644" t="s">
        <v>22</v>
      </c>
      <c r="H2644">
        <v>2666585</v>
      </c>
      <c r="I2644">
        <v>2667310</v>
      </c>
      <c r="J2644" t="s">
        <v>30</v>
      </c>
      <c r="K2644" t="s">
        <v>6104</v>
      </c>
      <c r="L2644" t="s">
        <v>6311</v>
      </c>
      <c r="M2644">
        <f>IF(ABS(I2644-H2645)&lt;=100,M2643,M2643+1)</f>
        <v>1489</v>
      </c>
      <c r="N2644">
        <f t="shared" si="86"/>
        <v>1489</v>
      </c>
      <c r="O2644">
        <f t="shared" si="87"/>
        <v>1489</v>
      </c>
    </row>
    <row r="2645" spans="1:15" x14ac:dyDescent="0.35">
      <c r="A2645" t="s">
        <v>26</v>
      </c>
      <c r="B2645" t="s">
        <v>32</v>
      </c>
      <c r="C2645" t="s">
        <v>20</v>
      </c>
      <c r="D2645" t="s">
        <v>21</v>
      </c>
      <c r="E2645" t="s">
        <v>5</v>
      </c>
      <c r="G2645" t="s">
        <v>22</v>
      </c>
      <c r="H2645">
        <v>2667313</v>
      </c>
      <c r="I2645">
        <v>2668017</v>
      </c>
      <c r="J2645" t="s">
        <v>30</v>
      </c>
      <c r="K2645" t="s">
        <v>6104</v>
      </c>
      <c r="L2645" t="s">
        <v>6313</v>
      </c>
      <c r="M2645">
        <f>IF(ABS(I2645-H2646)&lt;=100,M2644,M2644+1)</f>
        <v>1490</v>
      </c>
      <c r="N2645">
        <f t="shared" si="86"/>
        <v>1490</v>
      </c>
      <c r="O2645">
        <f t="shared" si="87"/>
        <v>1489</v>
      </c>
    </row>
    <row r="2646" spans="1:15" x14ac:dyDescent="0.35">
      <c r="A2646" t="s">
        <v>26</v>
      </c>
      <c r="B2646" t="s">
        <v>32</v>
      </c>
      <c r="C2646" t="s">
        <v>20</v>
      </c>
      <c r="D2646" t="s">
        <v>21</v>
      </c>
      <c r="E2646" t="s">
        <v>5</v>
      </c>
      <c r="G2646" t="s">
        <v>22</v>
      </c>
      <c r="H2646">
        <v>2671025</v>
      </c>
      <c r="I2646">
        <v>2671300</v>
      </c>
      <c r="J2646" t="s">
        <v>30</v>
      </c>
      <c r="K2646" t="s">
        <v>28</v>
      </c>
      <c r="L2646" t="s">
        <v>6321</v>
      </c>
      <c r="M2646">
        <f>IF(ABS(I2646-H2647)&lt;=100,M2645,M2645+1)</f>
        <v>1490</v>
      </c>
      <c r="N2646">
        <f t="shared" si="86"/>
        <v>1490</v>
      </c>
      <c r="O2646">
        <f t="shared" si="87"/>
        <v>1490</v>
      </c>
    </row>
    <row r="2647" spans="1:15" x14ac:dyDescent="0.35">
      <c r="A2647" t="s">
        <v>26</v>
      </c>
      <c r="B2647" t="s">
        <v>32</v>
      </c>
      <c r="C2647" t="s">
        <v>20</v>
      </c>
      <c r="D2647" t="s">
        <v>21</v>
      </c>
      <c r="E2647" t="s">
        <v>5</v>
      </c>
      <c r="G2647" t="s">
        <v>22</v>
      </c>
      <c r="H2647">
        <v>2671332</v>
      </c>
      <c r="I2647">
        <v>2671877</v>
      </c>
      <c r="J2647" t="s">
        <v>30</v>
      </c>
      <c r="K2647" t="s">
        <v>6324</v>
      </c>
      <c r="L2647" t="s">
        <v>6323</v>
      </c>
      <c r="M2647">
        <f>IF(ABS(I2647-H2648)&lt;=100,M2646,M2646+1)</f>
        <v>1491</v>
      </c>
      <c r="N2647">
        <f t="shared" si="86"/>
        <v>1491</v>
      </c>
      <c r="O2647">
        <f t="shared" si="87"/>
        <v>1490</v>
      </c>
    </row>
    <row r="2648" spans="1:15" x14ac:dyDescent="0.35">
      <c r="A2648" t="s">
        <v>26</v>
      </c>
      <c r="B2648" t="s">
        <v>32</v>
      </c>
      <c r="C2648" t="s">
        <v>20</v>
      </c>
      <c r="D2648" t="s">
        <v>21</v>
      </c>
      <c r="E2648" t="s">
        <v>5</v>
      </c>
      <c r="G2648" t="s">
        <v>22</v>
      </c>
      <c r="H2648">
        <v>2672055</v>
      </c>
      <c r="I2648">
        <v>2672885</v>
      </c>
      <c r="J2648" t="s">
        <v>30</v>
      </c>
      <c r="K2648" t="s">
        <v>6327</v>
      </c>
      <c r="L2648" t="s">
        <v>6326</v>
      </c>
      <c r="M2648">
        <f>IF(ABS(I2648-H2649)&lt;=100,M2647,M2647+1)</f>
        <v>1491</v>
      </c>
      <c r="N2648">
        <f t="shared" si="86"/>
        <v>1491</v>
      </c>
      <c r="O2648">
        <f t="shared" si="87"/>
        <v>1491</v>
      </c>
    </row>
    <row r="2649" spans="1:15" x14ac:dyDescent="0.35">
      <c r="A2649" t="s">
        <v>26</v>
      </c>
      <c r="B2649" t="s">
        <v>32</v>
      </c>
      <c r="C2649" t="s">
        <v>20</v>
      </c>
      <c r="D2649" t="s">
        <v>21</v>
      </c>
      <c r="E2649" t="s">
        <v>5</v>
      </c>
      <c r="G2649" t="s">
        <v>22</v>
      </c>
      <c r="H2649">
        <v>2672908</v>
      </c>
      <c r="I2649">
        <v>2674410</v>
      </c>
      <c r="J2649" t="s">
        <v>30</v>
      </c>
      <c r="K2649" t="s">
        <v>6330</v>
      </c>
      <c r="L2649" t="s">
        <v>6329</v>
      </c>
      <c r="M2649">
        <f>IF(ABS(I2649-H2650)&lt;=100,M2648,M2648+1)</f>
        <v>1492</v>
      </c>
      <c r="N2649" t="str">
        <f t="shared" si="86"/>
        <v>0</v>
      </c>
      <c r="O2649">
        <f t="shared" si="87"/>
        <v>1491</v>
      </c>
    </row>
    <row r="2650" spans="1:15" x14ac:dyDescent="0.35">
      <c r="A2650" t="s">
        <v>26</v>
      </c>
      <c r="B2650" t="s">
        <v>32</v>
      </c>
      <c r="C2650" t="s">
        <v>20</v>
      </c>
      <c r="D2650" t="s">
        <v>21</v>
      </c>
      <c r="E2650" t="s">
        <v>5</v>
      </c>
      <c r="G2650" t="s">
        <v>22</v>
      </c>
      <c r="H2650">
        <v>2674643</v>
      </c>
      <c r="I2650">
        <v>2676319</v>
      </c>
      <c r="J2650" t="s">
        <v>30</v>
      </c>
      <c r="K2650" t="s">
        <v>6333</v>
      </c>
      <c r="L2650" t="s">
        <v>6332</v>
      </c>
      <c r="M2650">
        <f>IF(ABS(I2650-H2651)&lt;=100,M2649,M2649+1)</f>
        <v>1493</v>
      </c>
      <c r="N2650" t="str">
        <f t="shared" si="86"/>
        <v>0</v>
      </c>
      <c r="O2650">
        <f t="shared" si="87"/>
        <v>1492</v>
      </c>
    </row>
    <row r="2651" spans="1:15" x14ac:dyDescent="0.35">
      <c r="A2651" t="s">
        <v>26</v>
      </c>
      <c r="B2651" t="s">
        <v>32</v>
      </c>
      <c r="C2651" t="s">
        <v>20</v>
      </c>
      <c r="D2651" t="s">
        <v>21</v>
      </c>
      <c r="E2651" t="s">
        <v>5</v>
      </c>
      <c r="G2651" t="s">
        <v>22</v>
      </c>
      <c r="H2651">
        <v>2676450</v>
      </c>
      <c r="I2651">
        <v>2677550</v>
      </c>
      <c r="J2651" t="s">
        <v>30</v>
      </c>
      <c r="K2651" t="s">
        <v>6336</v>
      </c>
      <c r="L2651" t="s">
        <v>6335</v>
      </c>
      <c r="M2651">
        <f>IF(ABS(I2651-H2652)&lt;=100,M2650,M2650+1)</f>
        <v>1494</v>
      </c>
      <c r="N2651" t="str">
        <f t="shared" si="86"/>
        <v>0</v>
      </c>
      <c r="O2651">
        <f t="shared" si="87"/>
        <v>1493</v>
      </c>
    </row>
    <row r="2652" spans="1:15" x14ac:dyDescent="0.35">
      <c r="A2652" t="s">
        <v>26</v>
      </c>
      <c r="B2652" t="s">
        <v>32</v>
      </c>
      <c r="C2652" t="s">
        <v>20</v>
      </c>
      <c r="D2652" t="s">
        <v>21</v>
      </c>
      <c r="E2652" t="s">
        <v>5</v>
      </c>
      <c r="G2652" t="s">
        <v>22</v>
      </c>
      <c r="H2652">
        <v>2677657</v>
      </c>
      <c r="I2652">
        <v>2678352</v>
      </c>
      <c r="J2652" t="s">
        <v>30</v>
      </c>
      <c r="K2652" t="s">
        <v>28</v>
      </c>
      <c r="L2652" t="s">
        <v>6338</v>
      </c>
      <c r="M2652">
        <f>IF(ABS(I2652-H2653)&lt;=100,M2651,M2651+1)</f>
        <v>1495</v>
      </c>
      <c r="N2652" t="str">
        <f t="shared" si="86"/>
        <v>0</v>
      </c>
      <c r="O2652">
        <f t="shared" si="87"/>
        <v>1494</v>
      </c>
    </row>
    <row r="2653" spans="1:15" x14ac:dyDescent="0.35">
      <c r="A2653" t="s">
        <v>26</v>
      </c>
      <c r="B2653" t="s">
        <v>32</v>
      </c>
      <c r="C2653" t="s">
        <v>20</v>
      </c>
      <c r="D2653" t="s">
        <v>21</v>
      </c>
      <c r="E2653" t="s">
        <v>5</v>
      </c>
      <c r="G2653" t="s">
        <v>22</v>
      </c>
      <c r="H2653">
        <v>2678575</v>
      </c>
      <c r="I2653">
        <v>2679123</v>
      </c>
      <c r="J2653" t="s">
        <v>30</v>
      </c>
      <c r="K2653" t="s">
        <v>6341</v>
      </c>
      <c r="L2653" t="s">
        <v>6340</v>
      </c>
      <c r="M2653">
        <f>IF(ABS(I2653-H2654)&lt;=100,M2652,M2652+1)</f>
        <v>1496</v>
      </c>
      <c r="N2653">
        <f t="shared" si="86"/>
        <v>1496</v>
      </c>
      <c r="O2653">
        <f t="shared" si="87"/>
        <v>1495</v>
      </c>
    </row>
    <row r="2654" spans="1:15" x14ac:dyDescent="0.35">
      <c r="A2654" t="s">
        <v>26</v>
      </c>
      <c r="B2654" t="s">
        <v>32</v>
      </c>
      <c r="C2654" t="s">
        <v>20</v>
      </c>
      <c r="D2654" t="s">
        <v>21</v>
      </c>
      <c r="E2654" t="s">
        <v>5</v>
      </c>
      <c r="G2654" t="s">
        <v>22</v>
      </c>
      <c r="H2654">
        <v>2683039</v>
      </c>
      <c r="I2654">
        <v>2683437</v>
      </c>
      <c r="J2654" t="s">
        <v>30</v>
      </c>
      <c r="K2654" t="s">
        <v>28</v>
      </c>
      <c r="L2654" t="s">
        <v>6349</v>
      </c>
      <c r="M2654">
        <f>IF(ABS(I2654-H2655)&lt;=100,M2653,M2653+1)</f>
        <v>1496</v>
      </c>
      <c r="N2654">
        <f t="shared" si="86"/>
        <v>1496</v>
      </c>
      <c r="O2654">
        <f t="shared" si="87"/>
        <v>1496</v>
      </c>
    </row>
    <row r="2655" spans="1:15" x14ac:dyDescent="0.35">
      <c r="A2655" t="s">
        <v>26</v>
      </c>
      <c r="B2655" t="s">
        <v>32</v>
      </c>
      <c r="C2655" t="s">
        <v>20</v>
      </c>
      <c r="D2655" t="s">
        <v>21</v>
      </c>
      <c r="E2655" t="s">
        <v>5</v>
      </c>
      <c r="G2655" t="s">
        <v>22</v>
      </c>
      <c r="H2655">
        <v>2683524</v>
      </c>
      <c r="I2655">
        <v>2683709</v>
      </c>
      <c r="J2655" t="s">
        <v>30</v>
      </c>
      <c r="K2655" t="s">
        <v>28</v>
      </c>
      <c r="L2655" t="s">
        <v>6351</v>
      </c>
      <c r="M2655">
        <f>IF(ABS(I2655-H2656)&lt;=100,M2654,M2654+1)</f>
        <v>1497</v>
      </c>
      <c r="N2655" t="str">
        <f t="shared" si="86"/>
        <v>0</v>
      </c>
      <c r="O2655">
        <f t="shared" si="87"/>
        <v>1496</v>
      </c>
    </row>
    <row r="2656" spans="1:15" x14ac:dyDescent="0.35">
      <c r="A2656" t="s">
        <v>26</v>
      </c>
      <c r="B2656" t="s">
        <v>32</v>
      </c>
      <c r="C2656" t="s">
        <v>20</v>
      </c>
      <c r="D2656" t="s">
        <v>21</v>
      </c>
      <c r="E2656" t="s">
        <v>5</v>
      </c>
      <c r="G2656" t="s">
        <v>22</v>
      </c>
      <c r="H2656">
        <v>2684066</v>
      </c>
      <c r="I2656">
        <v>2685499</v>
      </c>
      <c r="J2656" t="s">
        <v>30</v>
      </c>
      <c r="K2656" t="s">
        <v>6354</v>
      </c>
      <c r="L2656" t="s">
        <v>6353</v>
      </c>
      <c r="M2656">
        <f>IF(ABS(I2656-H2657)&lt;=100,M2655,M2655+1)</f>
        <v>1498</v>
      </c>
      <c r="N2656" t="str">
        <f t="shared" si="86"/>
        <v>0</v>
      </c>
      <c r="O2656">
        <f t="shared" si="87"/>
        <v>1497</v>
      </c>
    </row>
    <row r="2657" spans="1:15" x14ac:dyDescent="0.35">
      <c r="A2657" t="s">
        <v>26</v>
      </c>
      <c r="B2657" t="s">
        <v>32</v>
      </c>
      <c r="C2657" t="s">
        <v>20</v>
      </c>
      <c r="D2657" t="s">
        <v>21</v>
      </c>
      <c r="E2657" t="s">
        <v>5</v>
      </c>
      <c r="G2657" t="s">
        <v>22</v>
      </c>
      <c r="H2657">
        <v>2693178</v>
      </c>
      <c r="I2657">
        <v>2693699</v>
      </c>
      <c r="J2657" t="s">
        <v>30</v>
      </c>
      <c r="K2657" t="s">
        <v>53</v>
      </c>
      <c r="L2657" t="s">
        <v>6368</v>
      </c>
      <c r="M2657">
        <f>IF(ABS(I2657-H2658)&lt;=100,M2656,M2656+1)</f>
        <v>1499</v>
      </c>
      <c r="N2657" t="str">
        <f t="shared" si="86"/>
        <v>0</v>
      </c>
      <c r="O2657">
        <f t="shared" si="87"/>
        <v>1498</v>
      </c>
    </row>
    <row r="2658" spans="1:15" x14ac:dyDescent="0.35">
      <c r="A2658" t="s">
        <v>26</v>
      </c>
      <c r="B2658" t="s">
        <v>32</v>
      </c>
      <c r="C2658" t="s">
        <v>20</v>
      </c>
      <c r="D2658" t="s">
        <v>21</v>
      </c>
      <c r="E2658" t="s">
        <v>5</v>
      </c>
      <c r="G2658" t="s">
        <v>22</v>
      </c>
      <c r="H2658">
        <v>2694402</v>
      </c>
      <c r="I2658">
        <v>2694884</v>
      </c>
      <c r="J2658" t="s">
        <v>30</v>
      </c>
      <c r="K2658" t="s">
        <v>2558</v>
      </c>
      <c r="L2658" t="s">
        <v>6370</v>
      </c>
      <c r="M2658">
        <f>IF(ABS(I2658-H2659)&lt;=100,M2657,M2657+1)</f>
        <v>1500</v>
      </c>
      <c r="N2658" t="str">
        <f t="shared" si="86"/>
        <v>0</v>
      </c>
      <c r="O2658">
        <f t="shared" si="87"/>
        <v>1499</v>
      </c>
    </row>
    <row r="2659" spans="1:15" x14ac:dyDescent="0.35">
      <c r="A2659" t="s">
        <v>26</v>
      </c>
      <c r="B2659" t="s">
        <v>32</v>
      </c>
      <c r="C2659" t="s">
        <v>20</v>
      </c>
      <c r="D2659" t="s">
        <v>21</v>
      </c>
      <c r="E2659" t="s">
        <v>5</v>
      </c>
      <c r="G2659" t="s">
        <v>22</v>
      </c>
      <c r="H2659">
        <v>2694988</v>
      </c>
      <c r="I2659">
        <v>2696265</v>
      </c>
      <c r="J2659" t="s">
        <v>30</v>
      </c>
      <c r="K2659" t="s">
        <v>1664</v>
      </c>
      <c r="L2659" t="s">
        <v>6372</v>
      </c>
      <c r="M2659">
        <f>IF(ABS(I2659-H2660)&lt;=100,M2658,M2658+1)</f>
        <v>1501</v>
      </c>
      <c r="N2659" t="str">
        <f t="shared" si="86"/>
        <v>0</v>
      </c>
      <c r="O2659">
        <f t="shared" si="87"/>
        <v>1500</v>
      </c>
    </row>
    <row r="2660" spans="1:15" x14ac:dyDescent="0.35">
      <c r="A2660" t="s">
        <v>26</v>
      </c>
      <c r="B2660" t="s">
        <v>32</v>
      </c>
      <c r="C2660" t="s">
        <v>20</v>
      </c>
      <c r="D2660" t="s">
        <v>21</v>
      </c>
      <c r="E2660" t="s">
        <v>5</v>
      </c>
      <c r="G2660" t="s">
        <v>22</v>
      </c>
      <c r="H2660">
        <v>2697780</v>
      </c>
      <c r="I2660">
        <v>2698199</v>
      </c>
      <c r="J2660" t="s">
        <v>30</v>
      </c>
      <c r="K2660" t="s">
        <v>628</v>
      </c>
      <c r="L2660" t="s">
        <v>6377</v>
      </c>
      <c r="M2660">
        <f>IF(ABS(I2660-H2661)&lt;=100,M2659,M2659+1)</f>
        <v>1502</v>
      </c>
      <c r="N2660" t="str">
        <f t="shared" si="86"/>
        <v>0</v>
      </c>
      <c r="O2660">
        <f t="shared" si="87"/>
        <v>1501</v>
      </c>
    </row>
    <row r="2661" spans="1:15" x14ac:dyDescent="0.35">
      <c r="A2661" t="s">
        <v>26</v>
      </c>
      <c r="B2661" t="s">
        <v>32</v>
      </c>
      <c r="C2661" t="s">
        <v>20</v>
      </c>
      <c r="D2661" t="s">
        <v>21</v>
      </c>
      <c r="E2661" t="s">
        <v>5</v>
      </c>
      <c r="G2661" t="s">
        <v>22</v>
      </c>
      <c r="H2661">
        <v>2699364</v>
      </c>
      <c r="I2661">
        <v>2701037</v>
      </c>
      <c r="J2661" t="s">
        <v>30</v>
      </c>
      <c r="K2661" t="s">
        <v>40</v>
      </c>
      <c r="L2661" t="s">
        <v>6381</v>
      </c>
      <c r="M2661">
        <f>IF(ABS(I2661-H2662)&lt;=100,M2660,M2660+1)</f>
        <v>1503</v>
      </c>
      <c r="N2661">
        <f t="shared" si="86"/>
        <v>1503</v>
      </c>
      <c r="O2661">
        <f t="shared" si="87"/>
        <v>1502</v>
      </c>
    </row>
    <row r="2662" spans="1:15" x14ac:dyDescent="0.35">
      <c r="A2662" t="s">
        <v>26</v>
      </c>
      <c r="B2662" t="s">
        <v>32</v>
      </c>
      <c r="C2662" t="s">
        <v>20</v>
      </c>
      <c r="D2662" t="s">
        <v>21</v>
      </c>
      <c r="E2662" t="s">
        <v>5</v>
      </c>
      <c r="G2662" t="s">
        <v>22</v>
      </c>
      <c r="H2662">
        <v>2701341</v>
      </c>
      <c r="I2662">
        <v>2704631</v>
      </c>
      <c r="J2662" t="s">
        <v>30</v>
      </c>
      <c r="K2662" t="s">
        <v>6384</v>
      </c>
      <c r="L2662" t="s">
        <v>6383</v>
      </c>
      <c r="M2662">
        <f>IF(ABS(I2662-H2663)&lt;=100,M2661,M2661+1)</f>
        <v>1503</v>
      </c>
      <c r="N2662">
        <f t="shared" si="86"/>
        <v>1503</v>
      </c>
      <c r="O2662">
        <f t="shared" si="87"/>
        <v>1503</v>
      </c>
    </row>
    <row r="2663" spans="1:15" x14ac:dyDescent="0.35">
      <c r="A2663" t="s">
        <v>26</v>
      </c>
      <c r="B2663" t="s">
        <v>32</v>
      </c>
      <c r="C2663" t="s">
        <v>20</v>
      </c>
      <c r="D2663" t="s">
        <v>21</v>
      </c>
      <c r="E2663" t="s">
        <v>5</v>
      </c>
      <c r="G2663" t="s">
        <v>22</v>
      </c>
      <c r="H2663">
        <v>2704649</v>
      </c>
      <c r="I2663">
        <v>2705344</v>
      </c>
      <c r="J2663" t="s">
        <v>30</v>
      </c>
      <c r="K2663" t="s">
        <v>4424</v>
      </c>
      <c r="L2663" t="s">
        <v>6386</v>
      </c>
      <c r="M2663">
        <f>IF(ABS(I2663-H2664)&lt;=100,M2662,M2662+1)</f>
        <v>1504</v>
      </c>
      <c r="N2663">
        <f t="shared" si="86"/>
        <v>1504</v>
      </c>
      <c r="O2663">
        <f t="shared" si="87"/>
        <v>1503</v>
      </c>
    </row>
    <row r="2664" spans="1:15" x14ac:dyDescent="0.35">
      <c r="A2664" t="s">
        <v>26</v>
      </c>
      <c r="B2664" t="s">
        <v>32</v>
      </c>
      <c r="C2664" t="s">
        <v>20</v>
      </c>
      <c r="D2664" t="s">
        <v>21</v>
      </c>
      <c r="E2664" t="s">
        <v>5</v>
      </c>
      <c r="G2664" t="s">
        <v>22</v>
      </c>
      <c r="H2664">
        <v>2705714</v>
      </c>
      <c r="I2664">
        <v>2706502</v>
      </c>
      <c r="J2664" t="s">
        <v>30</v>
      </c>
      <c r="K2664" t="s">
        <v>6389</v>
      </c>
      <c r="L2664" t="s">
        <v>6388</v>
      </c>
      <c r="M2664">
        <f>IF(ABS(I2664-H2665)&lt;=100,M2663,M2663+1)</f>
        <v>1504</v>
      </c>
      <c r="N2664">
        <f t="shared" si="86"/>
        <v>1504</v>
      </c>
      <c r="O2664">
        <f t="shared" si="87"/>
        <v>1504</v>
      </c>
    </row>
    <row r="2665" spans="1:15" x14ac:dyDescent="0.35">
      <c r="A2665" t="s">
        <v>26</v>
      </c>
      <c r="B2665" t="s">
        <v>32</v>
      </c>
      <c r="C2665" t="s">
        <v>20</v>
      </c>
      <c r="D2665" t="s">
        <v>21</v>
      </c>
      <c r="E2665" t="s">
        <v>5</v>
      </c>
      <c r="G2665" t="s">
        <v>22</v>
      </c>
      <c r="H2665">
        <v>2706444</v>
      </c>
      <c r="I2665">
        <v>2707139</v>
      </c>
      <c r="J2665" t="s">
        <v>30</v>
      </c>
      <c r="K2665" t="s">
        <v>6104</v>
      </c>
      <c r="L2665" t="s">
        <v>6391</v>
      </c>
      <c r="M2665">
        <f>IF(ABS(I2665-H2666)&lt;=100,M2664,M2664+1)</f>
        <v>1504</v>
      </c>
      <c r="N2665">
        <f t="shared" si="86"/>
        <v>1504</v>
      </c>
      <c r="O2665">
        <f t="shared" si="87"/>
        <v>1504</v>
      </c>
    </row>
    <row r="2666" spans="1:15" x14ac:dyDescent="0.35">
      <c r="A2666" t="s">
        <v>26</v>
      </c>
      <c r="B2666" t="s">
        <v>32</v>
      </c>
      <c r="C2666" t="s">
        <v>20</v>
      </c>
      <c r="D2666" t="s">
        <v>21</v>
      </c>
      <c r="E2666" t="s">
        <v>5</v>
      </c>
      <c r="G2666" t="s">
        <v>22</v>
      </c>
      <c r="H2666">
        <v>2707172</v>
      </c>
      <c r="I2666">
        <v>2708119</v>
      </c>
      <c r="J2666" t="s">
        <v>30</v>
      </c>
      <c r="K2666" t="s">
        <v>6394</v>
      </c>
      <c r="L2666" t="s">
        <v>6393</v>
      </c>
      <c r="M2666">
        <f>IF(ABS(I2666-H2667)&lt;=100,M2665,M2665+1)</f>
        <v>1504</v>
      </c>
      <c r="N2666">
        <f t="shared" si="86"/>
        <v>1504</v>
      </c>
      <c r="O2666">
        <f t="shared" si="87"/>
        <v>1504</v>
      </c>
    </row>
    <row r="2667" spans="1:15" x14ac:dyDescent="0.35">
      <c r="A2667" t="s">
        <v>26</v>
      </c>
      <c r="B2667" t="s">
        <v>32</v>
      </c>
      <c r="C2667" t="s">
        <v>20</v>
      </c>
      <c r="D2667" t="s">
        <v>21</v>
      </c>
      <c r="E2667" t="s">
        <v>5</v>
      </c>
      <c r="G2667" t="s">
        <v>22</v>
      </c>
      <c r="H2667">
        <v>2708217</v>
      </c>
      <c r="I2667">
        <v>2708720</v>
      </c>
      <c r="J2667" t="s">
        <v>30</v>
      </c>
      <c r="K2667" t="s">
        <v>6397</v>
      </c>
      <c r="L2667" t="s">
        <v>6396</v>
      </c>
      <c r="M2667">
        <f>IF(ABS(I2667-H2668)&lt;=100,M2666,M2666+1)</f>
        <v>1505</v>
      </c>
      <c r="N2667" t="str">
        <f t="shared" si="86"/>
        <v>0</v>
      </c>
      <c r="O2667">
        <f t="shared" si="87"/>
        <v>1504</v>
      </c>
    </row>
    <row r="2668" spans="1:15" x14ac:dyDescent="0.35">
      <c r="A2668" t="s">
        <v>26</v>
      </c>
      <c r="B2668" t="s">
        <v>32</v>
      </c>
      <c r="C2668" t="s">
        <v>20</v>
      </c>
      <c r="D2668" t="s">
        <v>21</v>
      </c>
      <c r="E2668" t="s">
        <v>5</v>
      </c>
      <c r="G2668" t="s">
        <v>22</v>
      </c>
      <c r="H2668">
        <v>2708856</v>
      </c>
      <c r="I2668">
        <v>2710142</v>
      </c>
      <c r="J2668" t="s">
        <v>30</v>
      </c>
      <c r="K2668" t="s">
        <v>6400</v>
      </c>
      <c r="L2668" t="s">
        <v>6399</v>
      </c>
      <c r="M2668">
        <f>IF(ABS(I2668-H2669)&lt;=100,M2667,M2667+1)</f>
        <v>1506</v>
      </c>
      <c r="N2668" t="str">
        <f t="shared" si="86"/>
        <v>0</v>
      </c>
      <c r="O2668">
        <f t="shared" si="87"/>
        <v>1505</v>
      </c>
    </row>
    <row r="2669" spans="1:15" x14ac:dyDescent="0.35">
      <c r="A2669" t="s">
        <v>26</v>
      </c>
      <c r="B2669" t="s">
        <v>32</v>
      </c>
      <c r="C2669" t="s">
        <v>20</v>
      </c>
      <c r="D2669" t="s">
        <v>21</v>
      </c>
      <c r="E2669" t="s">
        <v>5</v>
      </c>
      <c r="G2669" t="s">
        <v>22</v>
      </c>
      <c r="H2669">
        <v>2710312</v>
      </c>
      <c r="I2669">
        <v>2710641</v>
      </c>
      <c r="J2669" t="s">
        <v>30</v>
      </c>
      <c r="K2669" t="s">
        <v>28</v>
      </c>
      <c r="L2669" t="s">
        <v>6402</v>
      </c>
      <c r="M2669">
        <f>IF(ABS(I2669-H2670)&lt;=100,M2668,M2668+1)</f>
        <v>1507</v>
      </c>
      <c r="N2669">
        <f t="shared" si="86"/>
        <v>1507</v>
      </c>
      <c r="O2669">
        <f t="shared" si="87"/>
        <v>1506</v>
      </c>
    </row>
    <row r="2670" spans="1:15" x14ac:dyDescent="0.35">
      <c r="A2670" t="s">
        <v>26</v>
      </c>
      <c r="B2670" t="s">
        <v>32</v>
      </c>
      <c r="C2670" t="s">
        <v>20</v>
      </c>
      <c r="D2670" t="s">
        <v>21</v>
      </c>
      <c r="E2670" t="s">
        <v>5</v>
      </c>
      <c r="G2670" t="s">
        <v>22</v>
      </c>
      <c r="H2670">
        <v>2710857</v>
      </c>
      <c r="I2670">
        <v>2711843</v>
      </c>
      <c r="J2670" t="s">
        <v>30</v>
      </c>
      <c r="K2670" t="s">
        <v>28</v>
      </c>
      <c r="L2670" t="s">
        <v>6404</v>
      </c>
      <c r="M2670">
        <f>IF(ABS(I2670-H2671)&lt;=100,M2669,M2669+1)</f>
        <v>1507</v>
      </c>
      <c r="N2670">
        <f t="shared" si="86"/>
        <v>1507</v>
      </c>
      <c r="O2670">
        <f t="shared" si="87"/>
        <v>1507</v>
      </c>
    </row>
    <row r="2671" spans="1:15" x14ac:dyDescent="0.35">
      <c r="A2671" t="s">
        <v>26</v>
      </c>
      <c r="B2671" t="s">
        <v>32</v>
      </c>
      <c r="C2671" t="s">
        <v>20</v>
      </c>
      <c r="D2671" t="s">
        <v>21</v>
      </c>
      <c r="E2671" t="s">
        <v>5</v>
      </c>
      <c r="G2671" t="s">
        <v>22</v>
      </c>
      <c r="H2671">
        <v>2711935</v>
      </c>
      <c r="I2671">
        <v>2713212</v>
      </c>
      <c r="J2671" t="s">
        <v>30</v>
      </c>
      <c r="K2671" t="s">
        <v>1748</v>
      </c>
      <c r="L2671" t="s">
        <v>6406</v>
      </c>
      <c r="M2671">
        <f>IF(ABS(I2671-H2672)&lt;=100,M2670,M2670+1)</f>
        <v>1507</v>
      </c>
      <c r="N2671">
        <f t="shared" si="86"/>
        <v>1507</v>
      </c>
      <c r="O2671">
        <f t="shared" si="87"/>
        <v>1507</v>
      </c>
    </row>
    <row r="2672" spans="1:15" x14ac:dyDescent="0.35">
      <c r="A2672" t="s">
        <v>26</v>
      </c>
      <c r="B2672" t="s">
        <v>32</v>
      </c>
      <c r="C2672" t="s">
        <v>20</v>
      </c>
      <c r="D2672" t="s">
        <v>21</v>
      </c>
      <c r="E2672" t="s">
        <v>5</v>
      </c>
      <c r="G2672" t="s">
        <v>22</v>
      </c>
      <c r="H2672">
        <v>2713243</v>
      </c>
      <c r="I2672">
        <v>2714559</v>
      </c>
      <c r="J2672" t="s">
        <v>30</v>
      </c>
      <c r="K2672" t="s">
        <v>2266</v>
      </c>
      <c r="L2672" t="s">
        <v>6408</v>
      </c>
      <c r="M2672">
        <f>IF(ABS(I2672-H2673)&lt;=100,M2671,M2671+1)</f>
        <v>1507</v>
      </c>
      <c r="N2672">
        <f t="shared" si="86"/>
        <v>1507</v>
      </c>
      <c r="O2672">
        <f t="shared" si="87"/>
        <v>1507</v>
      </c>
    </row>
    <row r="2673" spans="1:15" x14ac:dyDescent="0.35">
      <c r="A2673" t="s">
        <v>26</v>
      </c>
      <c r="B2673" t="s">
        <v>32</v>
      </c>
      <c r="C2673" t="s">
        <v>20</v>
      </c>
      <c r="D2673" t="s">
        <v>21</v>
      </c>
      <c r="E2673" t="s">
        <v>5</v>
      </c>
      <c r="G2673" t="s">
        <v>22</v>
      </c>
      <c r="H2673">
        <v>2714643</v>
      </c>
      <c r="I2673">
        <v>2715587</v>
      </c>
      <c r="J2673" t="s">
        <v>30</v>
      </c>
      <c r="K2673" t="s">
        <v>5276</v>
      </c>
      <c r="L2673" t="s">
        <v>6410</v>
      </c>
      <c r="M2673">
        <f>IF(ABS(I2673-H2674)&lt;=100,M2672,M2672+1)</f>
        <v>1507</v>
      </c>
      <c r="N2673">
        <f t="shared" si="86"/>
        <v>1507</v>
      </c>
      <c r="O2673">
        <f t="shared" si="87"/>
        <v>1507</v>
      </c>
    </row>
    <row r="2674" spans="1:15" x14ac:dyDescent="0.35">
      <c r="A2674" t="s">
        <v>26</v>
      </c>
      <c r="B2674" t="s">
        <v>32</v>
      </c>
      <c r="C2674" t="s">
        <v>20</v>
      </c>
      <c r="D2674" t="s">
        <v>21</v>
      </c>
      <c r="E2674" t="s">
        <v>5</v>
      </c>
      <c r="G2674" t="s">
        <v>22</v>
      </c>
      <c r="H2674">
        <v>2715584</v>
      </c>
      <c r="I2674">
        <v>2716348</v>
      </c>
      <c r="J2674" t="s">
        <v>30</v>
      </c>
      <c r="K2674" t="s">
        <v>6413</v>
      </c>
      <c r="L2674" t="s">
        <v>6412</v>
      </c>
      <c r="M2674">
        <f>IF(ABS(I2674-H2675)&lt;=100,M2673,M2673+1)</f>
        <v>1508</v>
      </c>
      <c r="N2674" t="str">
        <f t="shared" si="86"/>
        <v>0</v>
      </c>
      <c r="O2674">
        <f t="shared" si="87"/>
        <v>1507</v>
      </c>
    </row>
    <row r="2675" spans="1:15" x14ac:dyDescent="0.35">
      <c r="A2675" t="s">
        <v>26</v>
      </c>
      <c r="B2675" t="s">
        <v>32</v>
      </c>
      <c r="C2675" t="s">
        <v>20</v>
      </c>
      <c r="D2675" t="s">
        <v>21</v>
      </c>
      <c r="E2675" t="s">
        <v>5</v>
      </c>
      <c r="G2675" t="s">
        <v>22</v>
      </c>
      <c r="H2675">
        <v>2716793</v>
      </c>
      <c r="I2675">
        <v>2718040</v>
      </c>
      <c r="J2675" t="s">
        <v>30</v>
      </c>
      <c r="K2675" t="s">
        <v>1137</v>
      </c>
      <c r="L2675" t="s">
        <v>6415</v>
      </c>
      <c r="M2675">
        <f>IF(ABS(I2675-H2676)&lt;=100,M2674,M2674+1)</f>
        <v>1509</v>
      </c>
      <c r="N2675" t="str">
        <f t="shared" si="86"/>
        <v>0</v>
      </c>
      <c r="O2675">
        <f t="shared" si="87"/>
        <v>1508</v>
      </c>
    </row>
    <row r="2676" spans="1:15" x14ac:dyDescent="0.35">
      <c r="A2676" t="s">
        <v>26</v>
      </c>
      <c r="B2676" t="s">
        <v>32</v>
      </c>
      <c r="C2676" t="s">
        <v>20</v>
      </c>
      <c r="D2676" t="s">
        <v>21</v>
      </c>
      <c r="E2676" t="s">
        <v>5</v>
      </c>
      <c r="G2676" t="s">
        <v>22</v>
      </c>
      <c r="H2676">
        <v>2725688</v>
      </c>
      <c r="I2676">
        <v>2726695</v>
      </c>
      <c r="J2676" t="s">
        <v>30</v>
      </c>
      <c r="K2676" t="s">
        <v>2669</v>
      </c>
      <c r="L2676" t="s">
        <v>6428</v>
      </c>
      <c r="M2676">
        <f>IF(ABS(I2676-H2677)&lt;=100,M2675,M2675+1)</f>
        <v>1510</v>
      </c>
      <c r="N2676" t="str">
        <f t="shared" si="86"/>
        <v>0</v>
      </c>
      <c r="O2676">
        <f t="shared" si="87"/>
        <v>1509</v>
      </c>
    </row>
    <row r="2677" spans="1:15" x14ac:dyDescent="0.35">
      <c r="A2677" t="s">
        <v>26</v>
      </c>
      <c r="B2677" t="s">
        <v>32</v>
      </c>
      <c r="C2677" t="s">
        <v>20</v>
      </c>
      <c r="D2677" t="s">
        <v>21</v>
      </c>
      <c r="E2677" t="s">
        <v>5</v>
      </c>
      <c r="G2677" t="s">
        <v>22</v>
      </c>
      <c r="H2677">
        <v>2730690</v>
      </c>
      <c r="I2677">
        <v>2731298</v>
      </c>
      <c r="J2677" t="s">
        <v>30</v>
      </c>
      <c r="K2677" t="s">
        <v>6440</v>
      </c>
      <c r="L2677" t="s">
        <v>6439</v>
      </c>
      <c r="M2677">
        <f>IF(ABS(I2677-H2678)&lt;=100,M2676,M2676+1)</f>
        <v>1511</v>
      </c>
      <c r="N2677" t="str">
        <f t="shared" si="86"/>
        <v>0</v>
      </c>
      <c r="O2677">
        <f t="shared" si="87"/>
        <v>1510</v>
      </c>
    </row>
    <row r="2678" spans="1:15" x14ac:dyDescent="0.35">
      <c r="A2678" t="s">
        <v>26</v>
      </c>
      <c r="B2678" t="s">
        <v>32</v>
      </c>
      <c r="C2678" t="s">
        <v>20</v>
      </c>
      <c r="D2678" t="s">
        <v>21</v>
      </c>
      <c r="E2678" t="s">
        <v>5</v>
      </c>
      <c r="G2678" t="s">
        <v>22</v>
      </c>
      <c r="H2678">
        <v>2732148</v>
      </c>
      <c r="I2678">
        <v>2732441</v>
      </c>
      <c r="J2678" t="s">
        <v>30</v>
      </c>
      <c r="K2678" t="s">
        <v>28</v>
      </c>
      <c r="L2678" t="s">
        <v>6444</v>
      </c>
      <c r="M2678">
        <f>IF(ABS(I2678-H2679)&lt;=100,M2677,M2677+1)</f>
        <v>1512</v>
      </c>
      <c r="N2678" t="str">
        <f t="shared" si="86"/>
        <v>0</v>
      </c>
      <c r="O2678">
        <f t="shared" si="87"/>
        <v>1511</v>
      </c>
    </row>
    <row r="2679" spans="1:15" x14ac:dyDescent="0.35">
      <c r="A2679" t="s">
        <v>26</v>
      </c>
      <c r="B2679" t="s">
        <v>32</v>
      </c>
      <c r="C2679" t="s">
        <v>20</v>
      </c>
      <c r="D2679" t="s">
        <v>21</v>
      </c>
      <c r="E2679" t="s">
        <v>5</v>
      </c>
      <c r="G2679" t="s">
        <v>22</v>
      </c>
      <c r="H2679">
        <v>2732667</v>
      </c>
      <c r="I2679">
        <v>2733272</v>
      </c>
      <c r="J2679" t="s">
        <v>30</v>
      </c>
      <c r="K2679" t="s">
        <v>28</v>
      </c>
      <c r="L2679" t="s">
        <v>6446</v>
      </c>
      <c r="M2679">
        <f>IF(ABS(I2679-H2680)&lt;=100,M2678,M2678+1)</f>
        <v>1513</v>
      </c>
      <c r="N2679">
        <f t="shared" si="86"/>
        <v>1513</v>
      </c>
      <c r="O2679">
        <f t="shared" si="87"/>
        <v>1512</v>
      </c>
    </row>
    <row r="2680" spans="1:15" x14ac:dyDescent="0.35">
      <c r="A2680" t="s">
        <v>26</v>
      </c>
      <c r="B2680" t="s">
        <v>32</v>
      </c>
      <c r="C2680" t="s">
        <v>20</v>
      </c>
      <c r="D2680" t="s">
        <v>21</v>
      </c>
      <c r="E2680" t="s">
        <v>5</v>
      </c>
      <c r="G2680" t="s">
        <v>22</v>
      </c>
      <c r="H2680">
        <v>2735233</v>
      </c>
      <c r="I2680">
        <v>2735883</v>
      </c>
      <c r="J2680" t="s">
        <v>30</v>
      </c>
      <c r="K2680" t="s">
        <v>1664</v>
      </c>
      <c r="L2680" t="s">
        <v>6451</v>
      </c>
      <c r="M2680">
        <f>IF(ABS(I2680-H2681)&lt;=100,M2679,M2679+1)</f>
        <v>1513</v>
      </c>
      <c r="N2680">
        <f t="shared" si="86"/>
        <v>1513</v>
      </c>
      <c r="O2680">
        <f t="shared" si="87"/>
        <v>1513</v>
      </c>
    </row>
    <row r="2681" spans="1:15" x14ac:dyDescent="0.35">
      <c r="A2681" t="s">
        <v>26</v>
      </c>
      <c r="B2681" t="s">
        <v>32</v>
      </c>
      <c r="C2681" t="s">
        <v>20</v>
      </c>
      <c r="D2681" t="s">
        <v>21</v>
      </c>
      <c r="E2681" t="s">
        <v>5</v>
      </c>
      <c r="G2681" t="s">
        <v>22</v>
      </c>
      <c r="H2681">
        <v>2735980</v>
      </c>
      <c r="I2681">
        <v>2737137</v>
      </c>
      <c r="J2681" t="s">
        <v>30</v>
      </c>
      <c r="K2681" t="s">
        <v>6454</v>
      </c>
      <c r="L2681" t="s">
        <v>6453</v>
      </c>
      <c r="M2681">
        <f>IF(ABS(I2681-H2682)&lt;=100,M2680,M2680+1)</f>
        <v>1514</v>
      </c>
      <c r="N2681">
        <f t="shared" si="86"/>
        <v>1514</v>
      </c>
      <c r="O2681">
        <f t="shared" si="87"/>
        <v>1513</v>
      </c>
    </row>
    <row r="2682" spans="1:15" x14ac:dyDescent="0.35">
      <c r="A2682" t="s">
        <v>26</v>
      </c>
      <c r="B2682" t="s">
        <v>32</v>
      </c>
      <c r="C2682" t="s">
        <v>20</v>
      </c>
      <c r="D2682" t="s">
        <v>21</v>
      </c>
      <c r="E2682" t="s">
        <v>5</v>
      </c>
      <c r="G2682" t="s">
        <v>22</v>
      </c>
      <c r="H2682">
        <v>2739749</v>
      </c>
      <c r="I2682">
        <v>2741041</v>
      </c>
      <c r="J2682" t="s">
        <v>30</v>
      </c>
      <c r="K2682" t="s">
        <v>6461</v>
      </c>
      <c r="L2682" t="s">
        <v>6460</v>
      </c>
      <c r="M2682">
        <f>IF(ABS(I2682-H2683)&lt;=100,M2681,M2681+1)</f>
        <v>1514</v>
      </c>
      <c r="N2682">
        <f t="shared" si="86"/>
        <v>1514</v>
      </c>
      <c r="O2682">
        <f t="shared" si="87"/>
        <v>1514</v>
      </c>
    </row>
    <row r="2683" spans="1:15" x14ac:dyDescent="0.35">
      <c r="A2683" t="s">
        <v>26</v>
      </c>
      <c r="B2683" t="s">
        <v>32</v>
      </c>
      <c r="C2683" t="s">
        <v>20</v>
      </c>
      <c r="D2683" t="s">
        <v>21</v>
      </c>
      <c r="E2683" t="s">
        <v>5</v>
      </c>
      <c r="G2683" t="s">
        <v>22</v>
      </c>
      <c r="H2683">
        <v>2741038</v>
      </c>
      <c r="I2683">
        <v>2742099</v>
      </c>
      <c r="J2683" t="s">
        <v>30</v>
      </c>
      <c r="K2683" t="s">
        <v>6464</v>
      </c>
      <c r="L2683" t="s">
        <v>6463</v>
      </c>
      <c r="M2683">
        <f>IF(ABS(I2683-H2684)&lt;=100,M2682,M2682+1)</f>
        <v>1514</v>
      </c>
      <c r="N2683">
        <f t="shared" si="86"/>
        <v>1514</v>
      </c>
      <c r="O2683">
        <f t="shared" si="87"/>
        <v>1514</v>
      </c>
    </row>
    <row r="2684" spans="1:15" x14ac:dyDescent="0.35">
      <c r="A2684" t="s">
        <v>26</v>
      </c>
      <c r="B2684" t="s">
        <v>32</v>
      </c>
      <c r="C2684" t="s">
        <v>20</v>
      </c>
      <c r="D2684" t="s">
        <v>21</v>
      </c>
      <c r="E2684" t="s">
        <v>5</v>
      </c>
      <c r="G2684" t="s">
        <v>22</v>
      </c>
      <c r="H2684">
        <v>2742096</v>
      </c>
      <c r="I2684">
        <v>2743001</v>
      </c>
      <c r="J2684" t="s">
        <v>30</v>
      </c>
      <c r="K2684" t="s">
        <v>6467</v>
      </c>
      <c r="L2684" t="s">
        <v>6466</v>
      </c>
      <c r="M2684">
        <f>IF(ABS(I2684-H2685)&lt;=100,M2683,M2683+1)</f>
        <v>1515</v>
      </c>
      <c r="N2684">
        <f t="shared" si="86"/>
        <v>1515</v>
      </c>
      <c r="O2684">
        <f t="shared" si="87"/>
        <v>1514</v>
      </c>
    </row>
    <row r="2685" spans="1:15" x14ac:dyDescent="0.35">
      <c r="A2685" t="s">
        <v>26</v>
      </c>
      <c r="B2685" t="s">
        <v>32</v>
      </c>
      <c r="C2685" t="s">
        <v>20</v>
      </c>
      <c r="D2685" t="s">
        <v>21</v>
      </c>
      <c r="E2685" t="s">
        <v>5</v>
      </c>
      <c r="G2685" t="s">
        <v>22</v>
      </c>
      <c r="H2685">
        <v>2744810</v>
      </c>
      <c r="I2685">
        <v>2746006</v>
      </c>
      <c r="J2685" t="s">
        <v>30</v>
      </c>
      <c r="K2685" t="s">
        <v>28</v>
      </c>
      <c r="L2685" t="s">
        <v>6472</v>
      </c>
      <c r="M2685">
        <f>IF(ABS(I2685-H2686)&lt;=100,M2684,M2684+1)</f>
        <v>1515</v>
      </c>
      <c r="N2685">
        <f t="shared" si="86"/>
        <v>1515</v>
      </c>
      <c r="O2685">
        <f t="shared" si="87"/>
        <v>1515</v>
      </c>
    </row>
    <row r="2686" spans="1:15" x14ac:dyDescent="0.35">
      <c r="A2686" t="s">
        <v>26</v>
      </c>
      <c r="B2686" t="s">
        <v>32</v>
      </c>
      <c r="C2686" t="s">
        <v>20</v>
      </c>
      <c r="D2686" t="s">
        <v>21</v>
      </c>
      <c r="E2686" t="s">
        <v>5</v>
      </c>
      <c r="G2686" t="s">
        <v>22</v>
      </c>
      <c r="H2686">
        <v>2746074</v>
      </c>
      <c r="I2686">
        <v>2747249</v>
      </c>
      <c r="J2686" t="s">
        <v>30</v>
      </c>
      <c r="K2686" t="s">
        <v>1828</v>
      </c>
      <c r="L2686" t="s">
        <v>6474</v>
      </c>
      <c r="M2686">
        <f>IF(ABS(I2686-H2687)&lt;=100,M2685,M2685+1)</f>
        <v>1515</v>
      </c>
      <c r="N2686">
        <f t="shared" si="86"/>
        <v>1515</v>
      </c>
      <c r="O2686">
        <f t="shared" si="87"/>
        <v>1515</v>
      </c>
    </row>
    <row r="2687" spans="1:15" x14ac:dyDescent="0.35">
      <c r="A2687" t="s">
        <v>26</v>
      </c>
      <c r="B2687" t="s">
        <v>32</v>
      </c>
      <c r="C2687" t="s">
        <v>20</v>
      </c>
      <c r="D2687" t="s">
        <v>21</v>
      </c>
      <c r="E2687" t="s">
        <v>5</v>
      </c>
      <c r="G2687" t="s">
        <v>22</v>
      </c>
      <c r="H2687">
        <v>2747286</v>
      </c>
      <c r="I2687">
        <v>2748587</v>
      </c>
      <c r="J2687" t="s">
        <v>30</v>
      </c>
      <c r="K2687" t="s">
        <v>5490</v>
      </c>
      <c r="L2687" t="s">
        <v>6476</v>
      </c>
      <c r="M2687">
        <f>IF(ABS(I2687-H2688)&lt;=100,M2686,M2686+1)</f>
        <v>1516</v>
      </c>
      <c r="N2687" t="str">
        <f t="shared" si="86"/>
        <v>0</v>
      </c>
      <c r="O2687">
        <f t="shared" si="87"/>
        <v>1515</v>
      </c>
    </row>
    <row r="2688" spans="1:15" x14ac:dyDescent="0.35">
      <c r="A2688" t="s">
        <v>26</v>
      </c>
      <c r="B2688" t="s">
        <v>32</v>
      </c>
      <c r="C2688" t="s">
        <v>20</v>
      </c>
      <c r="D2688" t="s">
        <v>21</v>
      </c>
      <c r="E2688" t="s">
        <v>5</v>
      </c>
      <c r="G2688" t="s">
        <v>22</v>
      </c>
      <c r="H2688">
        <v>2748817</v>
      </c>
      <c r="I2688">
        <v>2749116</v>
      </c>
      <c r="J2688" t="s">
        <v>30</v>
      </c>
      <c r="K2688" t="s">
        <v>28</v>
      </c>
      <c r="L2688" t="s">
        <v>6478</v>
      </c>
      <c r="M2688">
        <f>IF(ABS(I2688-H2689)&lt;=100,M2687,M2687+1)</f>
        <v>1517</v>
      </c>
      <c r="N2688" t="str">
        <f t="shared" si="86"/>
        <v>0</v>
      </c>
      <c r="O2688">
        <f t="shared" si="87"/>
        <v>1516</v>
      </c>
    </row>
    <row r="2689" spans="1:15" x14ac:dyDescent="0.35">
      <c r="A2689" t="s">
        <v>26</v>
      </c>
      <c r="B2689" t="s">
        <v>32</v>
      </c>
      <c r="C2689" t="s">
        <v>20</v>
      </c>
      <c r="D2689" t="s">
        <v>21</v>
      </c>
      <c r="E2689" t="s">
        <v>5</v>
      </c>
      <c r="G2689" t="s">
        <v>22</v>
      </c>
      <c r="H2689">
        <v>2749326</v>
      </c>
      <c r="I2689">
        <v>2749616</v>
      </c>
      <c r="J2689" t="s">
        <v>30</v>
      </c>
      <c r="K2689" t="s">
        <v>28</v>
      </c>
      <c r="L2689" t="s">
        <v>6480</v>
      </c>
      <c r="M2689">
        <f>IF(ABS(I2689-H2690)&lt;=100,M2688,M2688+1)</f>
        <v>1518</v>
      </c>
      <c r="N2689">
        <f t="shared" si="86"/>
        <v>1518</v>
      </c>
      <c r="O2689">
        <f t="shared" si="87"/>
        <v>1517</v>
      </c>
    </row>
    <row r="2690" spans="1:15" x14ac:dyDescent="0.35">
      <c r="A2690" t="s">
        <v>26</v>
      </c>
      <c r="B2690" t="s">
        <v>32</v>
      </c>
      <c r="C2690" t="s">
        <v>20</v>
      </c>
      <c r="D2690" t="s">
        <v>21</v>
      </c>
      <c r="E2690" t="s">
        <v>5</v>
      </c>
      <c r="G2690" t="s">
        <v>22</v>
      </c>
      <c r="H2690">
        <v>2749960</v>
      </c>
      <c r="I2690">
        <v>2750628</v>
      </c>
      <c r="J2690" t="s">
        <v>30</v>
      </c>
      <c r="K2690" t="s">
        <v>28</v>
      </c>
      <c r="L2690" t="s">
        <v>6482</v>
      </c>
      <c r="M2690">
        <f>IF(ABS(I2690-H2691)&lt;=100,M2689,M2689+1)</f>
        <v>1518</v>
      </c>
      <c r="N2690">
        <f t="shared" ref="N2690:N2753" si="88">IF(COUNTIF(M$1:M$3238,M2690)=1,"0",M2690)</f>
        <v>1518</v>
      </c>
      <c r="O2690">
        <f t="shared" si="87"/>
        <v>1518</v>
      </c>
    </row>
    <row r="2691" spans="1:15" x14ac:dyDescent="0.35">
      <c r="A2691" t="s">
        <v>26</v>
      </c>
      <c r="B2691" t="s">
        <v>32</v>
      </c>
      <c r="C2691" t="s">
        <v>20</v>
      </c>
      <c r="D2691" t="s">
        <v>21</v>
      </c>
      <c r="E2691" t="s">
        <v>5</v>
      </c>
      <c r="G2691" t="s">
        <v>22</v>
      </c>
      <c r="H2691">
        <v>2750657</v>
      </c>
      <c r="I2691">
        <v>2751670</v>
      </c>
      <c r="J2691" t="s">
        <v>30</v>
      </c>
      <c r="K2691" t="s">
        <v>28</v>
      </c>
      <c r="L2691" t="s">
        <v>6484</v>
      </c>
      <c r="M2691">
        <f>IF(ABS(I2691-H2692)&lt;=100,M2690,M2690+1)</f>
        <v>1518</v>
      </c>
      <c r="N2691">
        <f t="shared" si="88"/>
        <v>1518</v>
      </c>
      <c r="O2691">
        <f t="shared" ref="O2691:O2754" si="89">M2690</f>
        <v>1518</v>
      </c>
    </row>
    <row r="2692" spans="1:15" x14ac:dyDescent="0.35">
      <c r="A2692" t="s">
        <v>26</v>
      </c>
      <c r="B2692" t="s">
        <v>32</v>
      </c>
      <c r="C2692" t="s">
        <v>20</v>
      </c>
      <c r="D2692" t="s">
        <v>21</v>
      </c>
      <c r="E2692" t="s">
        <v>5</v>
      </c>
      <c r="G2692" t="s">
        <v>22</v>
      </c>
      <c r="H2692">
        <v>2751726</v>
      </c>
      <c r="I2692">
        <v>2752205</v>
      </c>
      <c r="J2692" t="s">
        <v>30</v>
      </c>
      <c r="K2692" t="s">
        <v>28</v>
      </c>
      <c r="L2692" t="s">
        <v>6486</v>
      </c>
      <c r="M2692">
        <f>IF(ABS(I2692-H2693)&lt;=100,M2691,M2691+1)</f>
        <v>1518</v>
      </c>
      <c r="N2692">
        <f t="shared" si="88"/>
        <v>1518</v>
      </c>
      <c r="O2692">
        <f t="shared" si="89"/>
        <v>1518</v>
      </c>
    </row>
    <row r="2693" spans="1:15" x14ac:dyDescent="0.35">
      <c r="A2693" t="s">
        <v>26</v>
      </c>
      <c r="B2693" t="s">
        <v>32</v>
      </c>
      <c r="C2693" t="s">
        <v>20</v>
      </c>
      <c r="D2693" t="s">
        <v>21</v>
      </c>
      <c r="E2693" t="s">
        <v>5</v>
      </c>
      <c r="G2693" t="s">
        <v>22</v>
      </c>
      <c r="H2693">
        <v>2752232</v>
      </c>
      <c r="I2693">
        <v>2752579</v>
      </c>
      <c r="J2693" t="s">
        <v>30</v>
      </c>
      <c r="K2693" t="s">
        <v>6489</v>
      </c>
      <c r="L2693" t="s">
        <v>6488</v>
      </c>
      <c r="M2693">
        <f>IF(ABS(I2693-H2694)&lt;=100,M2692,M2692+1)</f>
        <v>1519</v>
      </c>
      <c r="N2693" t="str">
        <f t="shared" si="88"/>
        <v>0</v>
      </c>
      <c r="O2693">
        <f t="shared" si="89"/>
        <v>1518</v>
      </c>
    </row>
    <row r="2694" spans="1:15" x14ac:dyDescent="0.35">
      <c r="A2694" t="s">
        <v>26</v>
      </c>
      <c r="B2694" t="s">
        <v>32</v>
      </c>
      <c r="C2694" t="s">
        <v>20</v>
      </c>
      <c r="D2694" t="s">
        <v>21</v>
      </c>
      <c r="E2694" t="s">
        <v>5</v>
      </c>
      <c r="G2694" t="s">
        <v>22</v>
      </c>
      <c r="H2694">
        <v>2752732</v>
      </c>
      <c r="I2694">
        <v>2753466</v>
      </c>
      <c r="J2694" t="s">
        <v>30</v>
      </c>
      <c r="K2694" t="s">
        <v>5516</v>
      </c>
      <c r="L2694" t="s">
        <v>6491</v>
      </c>
      <c r="M2694">
        <f>IF(ABS(I2694-H2695)&lt;=100,M2693,M2693+1)</f>
        <v>1520</v>
      </c>
      <c r="N2694" t="str">
        <f t="shared" si="88"/>
        <v>0</v>
      </c>
      <c r="O2694">
        <f t="shared" si="89"/>
        <v>1519</v>
      </c>
    </row>
    <row r="2695" spans="1:15" x14ac:dyDescent="0.35">
      <c r="A2695" t="s">
        <v>26</v>
      </c>
      <c r="B2695" t="s">
        <v>32</v>
      </c>
      <c r="C2695" t="s">
        <v>20</v>
      </c>
      <c r="D2695" t="s">
        <v>21</v>
      </c>
      <c r="E2695" t="s">
        <v>5</v>
      </c>
      <c r="G2695" t="s">
        <v>22</v>
      </c>
      <c r="H2695">
        <v>2756215</v>
      </c>
      <c r="I2695">
        <v>2756808</v>
      </c>
      <c r="J2695" t="s">
        <v>30</v>
      </c>
      <c r="K2695" t="s">
        <v>28</v>
      </c>
      <c r="L2695" t="s">
        <v>6497</v>
      </c>
      <c r="M2695">
        <f>IF(ABS(I2695-H2696)&lt;=100,M2694,M2694+1)</f>
        <v>1521</v>
      </c>
      <c r="N2695" t="str">
        <f t="shared" si="88"/>
        <v>0</v>
      </c>
      <c r="O2695">
        <f t="shared" si="89"/>
        <v>1520</v>
      </c>
    </row>
    <row r="2696" spans="1:15" x14ac:dyDescent="0.35">
      <c r="A2696" t="s">
        <v>26</v>
      </c>
      <c r="B2696" t="s">
        <v>32</v>
      </c>
      <c r="C2696" t="s">
        <v>20</v>
      </c>
      <c r="D2696" t="s">
        <v>21</v>
      </c>
      <c r="E2696" t="s">
        <v>5</v>
      </c>
      <c r="G2696" t="s">
        <v>22</v>
      </c>
      <c r="H2696">
        <v>2756921</v>
      </c>
      <c r="I2696">
        <v>2757790</v>
      </c>
      <c r="J2696" t="s">
        <v>30</v>
      </c>
      <c r="K2696" t="s">
        <v>28</v>
      </c>
      <c r="L2696" t="s">
        <v>6499</v>
      </c>
      <c r="M2696">
        <f>IF(ABS(I2696-H2697)&lt;=100,M2695,M2695+1)</f>
        <v>1522</v>
      </c>
      <c r="N2696" t="str">
        <f t="shared" si="88"/>
        <v>0</v>
      </c>
      <c r="O2696">
        <f t="shared" si="89"/>
        <v>1521</v>
      </c>
    </row>
    <row r="2697" spans="1:15" x14ac:dyDescent="0.35">
      <c r="A2697" t="s">
        <v>26</v>
      </c>
      <c r="B2697" t="s">
        <v>32</v>
      </c>
      <c r="C2697" t="s">
        <v>20</v>
      </c>
      <c r="D2697" t="s">
        <v>21</v>
      </c>
      <c r="E2697" t="s">
        <v>5</v>
      </c>
      <c r="G2697" t="s">
        <v>22</v>
      </c>
      <c r="H2697">
        <v>2760436</v>
      </c>
      <c r="I2697">
        <v>2761512</v>
      </c>
      <c r="J2697" t="s">
        <v>30</v>
      </c>
      <c r="K2697" t="s">
        <v>6509</v>
      </c>
      <c r="L2697" t="s">
        <v>6508</v>
      </c>
      <c r="M2697">
        <f>IF(ABS(I2697-H2698)&lt;=100,M2696,M2696+1)</f>
        <v>1523</v>
      </c>
      <c r="N2697">
        <f t="shared" si="88"/>
        <v>1523</v>
      </c>
      <c r="O2697">
        <f t="shared" si="89"/>
        <v>1522</v>
      </c>
    </row>
    <row r="2698" spans="1:15" x14ac:dyDescent="0.35">
      <c r="A2698" t="s">
        <v>26</v>
      </c>
      <c r="B2698" t="s">
        <v>32</v>
      </c>
      <c r="C2698" t="s">
        <v>20</v>
      </c>
      <c r="D2698" t="s">
        <v>21</v>
      </c>
      <c r="E2698" t="s">
        <v>5</v>
      </c>
      <c r="G2698" t="s">
        <v>22</v>
      </c>
      <c r="H2698">
        <v>2763603</v>
      </c>
      <c r="I2698">
        <v>2764748</v>
      </c>
      <c r="J2698" t="s">
        <v>30</v>
      </c>
      <c r="K2698" t="s">
        <v>1664</v>
      </c>
      <c r="L2698" t="s">
        <v>6515</v>
      </c>
      <c r="M2698">
        <f>IF(ABS(I2698-H2699)&lt;=100,M2697,M2697+1)</f>
        <v>1523</v>
      </c>
      <c r="N2698">
        <f t="shared" si="88"/>
        <v>1523</v>
      </c>
      <c r="O2698">
        <f t="shared" si="89"/>
        <v>1523</v>
      </c>
    </row>
    <row r="2699" spans="1:15" x14ac:dyDescent="0.35">
      <c r="A2699" t="s">
        <v>26</v>
      </c>
      <c r="B2699" t="s">
        <v>32</v>
      </c>
      <c r="C2699" t="s">
        <v>20</v>
      </c>
      <c r="D2699" t="s">
        <v>21</v>
      </c>
      <c r="E2699" t="s">
        <v>5</v>
      </c>
      <c r="G2699" t="s">
        <v>22</v>
      </c>
      <c r="H2699">
        <v>2764776</v>
      </c>
      <c r="I2699">
        <v>2765450</v>
      </c>
      <c r="J2699" t="s">
        <v>30</v>
      </c>
      <c r="K2699" t="s">
        <v>1132</v>
      </c>
      <c r="L2699" t="s">
        <v>6517</v>
      </c>
      <c r="M2699">
        <f>IF(ABS(I2699-H2700)&lt;=100,M2698,M2698+1)</f>
        <v>1524</v>
      </c>
      <c r="N2699">
        <f t="shared" si="88"/>
        <v>1524</v>
      </c>
      <c r="O2699">
        <f t="shared" si="89"/>
        <v>1523</v>
      </c>
    </row>
    <row r="2700" spans="1:15" x14ac:dyDescent="0.35">
      <c r="A2700" t="s">
        <v>26</v>
      </c>
      <c r="B2700" t="s">
        <v>32</v>
      </c>
      <c r="C2700" t="s">
        <v>20</v>
      </c>
      <c r="D2700" t="s">
        <v>21</v>
      </c>
      <c r="E2700" t="s">
        <v>5</v>
      </c>
      <c r="G2700" t="s">
        <v>22</v>
      </c>
      <c r="H2700">
        <v>2766287</v>
      </c>
      <c r="I2700">
        <v>2766856</v>
      </c>
      <c r="J2700" t="s">
        <v>30</v>
      </c>
      <c r="K2700" t="s">
        <v>3668</v>
      </c>
      <c r="L2700" t="s">
        <v>6522</v>
      </c>
      <c r="M2700">
        <f>IF(ABS(I2700-H2701)&lt;=100,M2699,M2699+1)</f>
        <v>1524</v>
      </c>
      <c r="N2700">
        <f t="shared" si="88"/>
        <v>1524</v>
      </c>
      <c r="O2700">
        <f t="shared" si="89"/>
        <v>1524</v>
      </c>
    </row>
    <row r="2701" spans="1:15" x14ac:dyDescent="0.35">
      <c r="A2701" t="s">
        <v>26</v>
      </c>
      <c r="B2701" t="s">
        <v>32</v>
      </c>
      <c r="C2701" t="s">
        <v>20</v>
      </c>
      <c r="D2701" t="s">
        <v>21</v>
      </c>
      <c r="E2701" t="s">
        <v>5</v>
      </c>
      <c r="G2701" t="s">
        <v>22</v>
      </c>
      <c r="H2701">
        <v>2766947</v>
      </c>
      <c r="I2701">
        <v>2767780</v>
      </c>
      <c r="J2701" t="s">
        <v>30</v>
      </c>
      <c r="K2701" t="s">
        <v>2926</v>
      </c>
      <c r="L2701" t="s">
        <v>6524</v>
      </c>
      <c r="M2701">
        <f>IF(ABS(I2701-H2702)&lt;=100,M2700,M2700+1)</f>
        <v>1524</v>
      </c>
      <c r="N2701">
        <f t="shared" si="88"/>
        <v>1524</v>
      </c>
      <c r="O2701">
        <f t="shared" si="89"/>
        <v>1524</v>
      </c>
    </row>
    <row r="2702" spans="1:15" x14ac:dyDescent="0.35">
      <c r="A2702" t="s">
        <v>26</v>
      </c>
      <c r="B2702" t="s">
        <v>32</v>
      </c>
      <c r="C2702" t="s">
        <v>20</v>
      </c>
      <c r="D2702" t="s">
        <v>21</v>
      </c>
      <c r="E2702" t="s">
        <v>5</v>
      </c>
      <c r="G2702" t="s">
        <v>22</v>
      </c>
      <c r="H2702">
        <v>2767820</v>
      </c>
      <c r="I2702">
        <v>2769142</v>
      </c>
      <c r="J2702" t="s">
        <v>30</v>
      </c>
      <c r="K2702" t="s">
        <v>1788</v>
      </c>
      <c r="L2702" t="s">
        <v>6526</v>
      </c>
      <c r="M2702">
        <f>IF(ABS(I2702-H2703)&lt;=100,M2701,M2701+1)</f>
        <v>1525</v>
      </c>
      <c r="N2702">
        <f t="shared" si="88"/>
        <v>1525</v>
      </c>
      <c r="O2702">
        <f t="shared" si="89"/>
        <v>1524</v>
      </c>
    </row>
    <row r="2703" spans="1:15" x14ac:dyDescent="0.35">
      <c r="A2703" t="s">
        <v>26</v>
      </c>
      <c r="B2703" t="s">
        <v>32</v>
      </c>
      <c r="C2703" t="s">
        <v>20</v>
      </c>
      <c r="D2703" t="s">
        <v>21</v>
      </c>
      <c r="E2703" t="s">
        <v>5</v>
      </c>
      <c r="G2703" t="s">
        <v>22</v>
      </c>
      <c r="H2703">
        <v>2769385</v>
      </c>
      <c r="I2703">
        <v>2769798</v>
      </c>
      <c r="J2703" t="s">
        <v>30</v>
      </c>
      <c r="K2703" t="s">
        <v>6529</v>
      </c>
      <c r="L2703" t="s">
        <v>6528</v>
      </c>
      <c r="M2703">
        <f>IF(ABS(I2703-H2704)&lt;=100,M2702,M2702+1)</f>
        <v>1525</v>
      </c>
      <c r="N2703">
        <f t="shared" si="88"/>
        <v>1525</v>
      </c>
      <c r="O2703">
        <f t="shared" si="89"/>
        <v>1525</v>
      </c>
    </row>
    <row r="2704" spans="1:15" x14ac:dyDescent="0.35">
      <c r="A2704" t="s">
        <v>26</v>
      </c>
      <c r="B2704" t="s">
        <v>32</v>
      </c>
      <c r="C2704" t="s">
        <v>20</v>
      </c>
      <c r="D2704" t="s">
        <v>21</v>
      </c>
      <c r="E2704" t="s">
        <v>5</v>
      </c>
      <c r="G2704" t="s">
        <v>22</v>
      </c>
      <c r="H2704">
        <v>2769835</v>
      </c>
      <c r="I2704">
        <v>2770194</v>
      </c>
      <c r="J2704" t="s">
        <v>30</v>
      </c>
      <c r="K2704" t="s">
        <v>28</v>
      </c>
      <c r="L2704" t="s">
        <v>6531</v>
      </c>
      <c r="M2704">
        <f>IF(ABS(I2704-H2705)&lt;=100,M2703,M2703+1)</f>
        <v>1526</v>
      </c>
      <c r="N2704" t="str">
        <f t="shared" si="88"/>
        <v>0</v>
      </c>
      <c r="O2704">
        <f t="shared" si="89"/>
        <v>1525</v>
      </c>
    </row>
    <row r="2705" spans="1:15" x14ac:dyDescent="0.35">
      <c r="A2705" t="s">
        <v>26</v>
      </c>
      <c r="B2705" t="s">
        <v>32</v>
      </c>
      <c r="C2705" t="s">
        <v>20</v>
      </c>
      <c r="D2705" t="s">
        <v>21</v>
      </c>
      <c r="E2705" t="s">
        <v>5</v>
      </c>
      <c r="G2705" t="s">
        <v>22</v>
      </c>
      <c r="H2705">
        <v>2771164</v>
      </c>
      <c r="I2705">
        <v>2771733</v>
      </c>
      <c r="J2705" t="s">
        <v>30</v>
      </c>
      <c r="K2705" t="s">
        <v>468</v>
      </c>
      <c r="L2705" t="s">
        <v>6535</v>
      </c>
      <c r="M2705">
        <f>IF(ABS(I2705-H2706)&lt;=100,M2704,M2704+1)</f>
        <v>1527</v>
      </c>
      <c r="N2705" t="str">
        <f t="shared" si="88"/>
        <v>0</v>
      </c>
      <c r="O2705">
        <f t="shared" si="89"/>
        <v>1526</v>
      </c>
    </row>
    <row r="2706" spans="1:15" x14ac:dyDescent="0.35">
      <c r="A2706" t="s">
        <v>26</v>
      </c>
      <c r="B2706" t="s">
        <v>32</v>
      </c>
      <c r="C2706" t="s">
        <v>20</v>
      </c>
      <c r="D2706" t="s">
        <v>21</v>
      </c>
      <c r="E2706" t="s">
        <v>5</v>
      </c>
      <c r="G2706" t="s">
        <v>22</v>
      </c>
      <c r="H2706">
        <v>2772039</v>
      </c>
      <c r="I2706">
        <v>2774555</v>
      </c>
      <c r="J2706" t="s">
        <v>30</v>
      </c>
      <c r="K2706" t="s">
        <v>6347</v>
      </c>
      <c r="L2706" t="s">
        <v>6537</v>
      </c>
      <c r="M2706">
        <f>IF(ABS(I2706-H2707)&lt;=100,M2705,M2705+1)</f>
        <v>1528</v>
      </c>
      <c r="N2706" t="str">
        <f t="shared" si="88"/>
        <v>0</v>
      </c>
      <c r="O2706">
        <f t="shared" si="89"/>
        <v>1527</v>
      </c>
    </row>
    <row r="2707" spans="1:15" x14ac:dyDescent="0.35">
      <c r="A2707" t="s">
        <v>26</v>
      </c>
      <c r="B2707" t="s">
        <v>32</v>
      </c>
      <c r="C2707" t="s">
        <v>20</v>
      </c>
      <c r="D2707" t="s">
        <v>21</v>
      </c>
      <c r="E2707" t="s">
        <v>5</v>
      </c>
      <c r="G2707" t="s">
        <v>22</v>
      </c>
      <c r="H2707">
        <v>2774736</v>
      </c>
      <c r="I2707">
        <v>2775719</v>
      </c>
      <c r="J2707" t="s">
        <v>30</v>
      </c>
      <c r="K2707" t="s">
        <v>6540</v>
      </c>
      <c r="L2707" t="s">
        <v>6539</v>
      </c>
      <c r="M2707">
        <f>IF(ABS(I2707-H2708)&lt;=100,M2706,M2706+1)</f>
        <v>1529</v>
      </c>
      <c r="N2707">
        <f t="shared" si="88"/>
        <v>1529</v>
      </c>
      <c r="O2707">
        <f t="shared" si="89"/>
        <v>1528</v>
      </c>
    </row>
    <row r="2708" spans="1:15" x14ac:dyDescent="0.35">
      <c r="A2708" t="s">
        <v>26</v>
      </c>
      <c r="B2708" t="s">
        <v>32</v>
      </c>
      <c r="C2708" t="s">
        <v>20</v>
      </c>
      <c r="D2708" t="s">
        <v>21</v>
      </c>
      <c r="E2708" t="s">
        <v>5</v>
      </c>
      <c r="G2708" t="s">
        <v>22</v>
      </c>
      <c r="H2708">
        <v>2775898</v>
      </c>
      <c r="I2708">
        <v>2776770</v>
      </c>
      <c r="J2708" t="s">
        <v>30</v>
      </c>
      <c r="K2708" t="s">
        <v>28</v>
      </c>
      <c r="L2708" t="s">
        <v>6542</v>
      </c>
      <c r="M2708">
        <f>IF(ABS(I2708-H2709)&lt;=100,M2707,M2707+1)</f>
        <v>1529</v>
      </c>
      <c r="N2708">
        <f t="shared" si="88"/>
        <v>1529</v>
      </c>
      <c r="O2708">
        <f t="shared" si="89"/>
        <v>1529</v>
      </c>
    </row>
    <row r="2709" spans="1:15" x14ac:dyDescent="0.35">
      <c r="A2709" t="s">
        <v>26</v>
      </c>
      <c r="B2709" t="s">
        <v>32</v>
      </c>
      <c r="C2709" t="s">
        <v>20</v>
      </c>
      <c r="D2709" t="s">
        <v>21</v>
      </c>
      <c r="E2709" t="s">
        <v>5</v>
      </c>
      <c r="G2709" t="s">
        <v>22</v>
      </c>
      <c r="H2709">
        <v>2776822</v>
      </c>
      <c r="I2709">
        <v>2777160</v>
      </c>
      <c r="J2709" t="s">
        <v>30</v>
      </c>
      <c r="K2709" t="s">
        <v>6545</v>
      </c>
      <c r="L2709" t="s">
        <v>6544</v>
      </c>
      <c r="M2709">
        <f>IF(ABS(I2709-H2710)&lt;=100,M2708,M2708+1)</f>
        <v>1530</v>
      </c>
      <c r="N2709">
        <f t="shared" si="88"/>
        <v>1530</v>
      </c>
      <c r="O2709">
        <f t="shared" si="89"/>
        <v>1529</v>
      </c>
    </row>
    <row r="2710" spans="1:15" x14ac:dyDescent="0.35">
      <c r="A2710" t="s">
        <v>26</v>
      </c>
      <c r="B2710" t="s">
        <v>32</v>
      </c>
      <c r="C2710" t="s">
        <v>20</v>
      </c>
      <c r="D2710" t="s">
        <v>21</v>
      </c>
      <c r="E2710" t="s">
        <v>5</v>
      </c>
      <c r="G2710" t="s">
        <v>22</v>
      </c>
      <c r="H2710">
        <v>2777428</v>
      </c>
      <c r="I2710">
        <v>2778114</v>
      </c>
      <c r="J2710" t="s">
        <v>30</v>
      </c>
      <c r="K2710" t="s">
        <v>6548</v>
      </c>
      <c r="L2710" t="s">
        <v>6547</v>
      </c>
      <c r="M2710">
        <f>IF(ABS(I2710-H2711)&lt;=100,M2709,M2709+1)</f>
        <v>1530</v>
      </c>
      <c r="N2710">
        <f t="shared" si="88"/>
        <v>1530</v>
      </c>
      <c r="O2710">
        <f t="shared" si="89"/>
        <v>1530</v>
      </c>
    </row>
    <row r="2711" spans="1:15" x14ac:dyDescent="0.35">
      <c r="A2711" t="s">
        <v>26</v>
      </c>
      <c r="B2711" t="s">
        <v>32</v>
      </c>
      <c r="C2711" t="s">
        <v>20</v>
      </c>
      <c r="D2711" t="s">
        <v>21</v>
      </c>
      <c r="E2711" t="s">
        <v>5</v>
      </c>
      <c r="G2711" t="s">
        <v>22</v>
      </c>
      <c r="H2711">
        <v>2778104</v>
      </c>
      <c r="I2711">
        <v>2778988</v>
      </c>
      <c r="J2711" t="s">
        <v>30</v>
      </c>
      <c r="K2711" t="s">
        <v>6551</v>
      </c>
      <c r="L2711" t="s">
        <v>6550</v>
      </c>
      <c r="M2711">
        <f>IF(ABS(I2711-H2712)&lt;=100,M2710,M2710+1)</f>
        <v>1531</v>
      </c>
      <c r="N2711">
        <f t="shared" si="88"/>
        <v>1531</v>
      </c>
      <c r="O2711">
        <f t="shared" si="89"/>
        <v>1530</v>
      </c>
    </row>
    <row r="2712" spans="1:15" x14ac:dyDescent="0.35">
      <c r="A2712" t="s">
        <v>26</v>
      </c>
      <c r="B2712" t="s">
        <v>32</v>
      </c>
      <c r="C2712" t="s">
        <v>20</v>
      </c>
      <c r="D2712" t="s">
        <v>21</v>
      </c>
      <c r="E2712" t="s">
        <v>5</v>
      </c>
      <c r="G2712" t="s">
        <v>22</v>
      </c>
      <c r="H2712">
        <v>2779133</v>
      </c>
      <c r="I2712">
        <v>2779711</v>
      </c>
      <c r="J2712" t="s">
        <v>30</v>
      </c>
      <c r="K2712" t="s">
        <v>3665</v>
      </c>
      <c r="L2712" t="s">
        <v>6553</v>
      </c>
      <c r="M2712">
        <f>IF(ABS(I2712-H2713)&lt;=100,M2711,M2711+1)</f>
        <v>1531</v>
      </c>
      <c r="N2712">
        <f t="shared" si="88"/>
        <v>1531</v>
      </c>
      <c r="O2712">
        <f t="shared" si="89"/>
        <v>1531</v>
      </c>
    </row>
    <row r="2713" spans="1:15" x14ac:dyDescent="0.35">
      <c r="A2713" t="s">
        <v>26</v>
      </c>
      <c r="B2713" t="s">
        <v>32</v>
      </c>
      <c r="C2713" t="s">
        <v>20</v>
      </c>
      <c r="D2713" t="s">
        <v>21</v>
      </c>
      <c r="E2713" t="s">
        <v>5</v>
      </c>
      <c r="G2713" t="s">
        <v>22</v>
      </c>
      <c r="H2713">
        <v>2779723</v>
      </c>
      <c r="I2713">
        <v>2780829</v>
      </c>
      <c r="J2713" t="s">
        <v>30</v>
      </c>
      <c r="K2713" t="s">
        <v>5746</v>
      </c>
      <c r="L2713" t="s">
        <v>6555</v>
      </c>
      <c r="M2713">
        <f>IF(ABS(I2713-H2714)&lt;=100,M2712,M2712+1)</f>
        <v>1531</v>
      </c>
      <c r="N2713">
        <f t="shared" si="88"/>
        <v>1531</v>
      </c>
      <c r="O2713">
        <f t="shared" si="89"/>
        <v>1531</v>
      </c>
    </row>
    <row r="2714" spans="1:15" x14ac:dyDescent="0.35">
      <c r="A2714" t="s">
        <v>26</v>
      </c>
      <c r="B2714" t="s">
        <v>32</v>
      </c>
      <c r="C2714" t="s">
        <v>20</v>
      </c>
      <c r="D2714" t="s">
        <v>21</v>
      </c>
      <c r="E2714" t="s">
        <v>5</v>
      </c>
      <c r="G2714" t="s">
        <v>22</v>
      </c>
      <c r="H2714">
        <v>2780921</v>
      </c>
      <c r="I2714">
        <v>2782072</v>
      </c>
      <c r="J2714" t="s">
        <v>30</v>
      </c>
      <c r="K2714" t="s">
        <v>6558</v>
      </c>
      <c r="L2714" t="s">
        <v>6557</v>
      </c>
      <c r="M2714">
        <f>IF(ABS(I2714-H2715)&lt;=100,M2713,M2713+1)</f>
        <v>1531</v>
      </c>
      <c r="N2714">
        <f t="shared" si="88"/>
        <v>1531</v>
      </c>
      <c r="O2714">
        <f t="shared" si="89"/>
        <v>1531</v>
      </c>
    </row>
    <row r="2715" spans="1:15" x14ac:dyDescent="0.35">
      <c r="A2715" t="s">
        <v>26</v>
      </c>
      <c r="B2715" t="s">
        <v>32</v>
      </c>
      <c r="C2715" t="s">
        <v>20</v>
      </c>
      <c r="D2715" t="s">
        <v>21</v>
      </c>
      <c r="E2715" t="s">
        <v>5</v>
      </c>
      <c r="G2715" t="s">
        <v>22</v>
      </c>
      <c r="H2715">
        <v>2782085</v>
      </c>
      <c r="I2715">
        <v>2782342</v>
      </c>
      <c r="J2715" t="s">
        <v>30</v>
      </c>
      <c r="K2715" t="s">
        <v>28</v>
      </c>
      <c r="L2715" t="s">
        <v>6560</v>
      </c>
      <c r="M2715">
        <f>IF(ABS(I2715-H2716)&lt;=100,M2714,M2714+1)</f>
        <v>1532</v>
      </c>
      <c r="N2715">
        <f t="shared" si="88"/>
        <v>1532</v>
      </c>
      <c r="O2715">
        <f t="shared" si="89"/>
        <v>1531</v>
      </c>
    </row>
    <row r="2716" spans="1:15" x14ac:dyDescent="0.35">
      <c r="A2716" t="s">
        <v>26</v>
      </c>
      <c r="B2716" t="s">
        <v>32</v>
      </c>
      <c r="C2716" t="s">
        <v>20</v>
      </c>
      <c r="D2716" t="s">
        <v>21</v>
      </c>
      <c r="E2716" t="s">
        <v>5</v>
      </c>
      <c r="G2716" t="s">
        <v>22</v>
      </c>
      <c r="H2716">
        <v>2783539</v>
      </c>
      <c r="I2716">
        <v>2784168</v>
      </c>
      <c r="J2716" t="s">
        <v>30</v>
      </c>
      <c r="K2716" t="s">
        <v>28</v>
      </c>
      <c r="L2716" t="s">
        <v>6567</v>
      </c>
      <c r="M2716">
        <f>IF(ABS(I2716-H2717)&lt;=100,M2715,M2715+1)</f>
        <v>1532</v>
      </c>
      <c r="N2716">
        <f t="shared" si="88"/>
        <v>1532</v>
      </c>
      <c r="O2716">
        <f t="shared" si="89"/>
        <v>1532</v>
      </c>
    </row>
    <row r="2717" spans="1:15" x14ac:dyDescent="0.35">
      <c r="A2717" t="s">
        <v>26</v>
      </c>
      <c r="B2717" t="s">
        <v>32</v>
      </c>
      <c r="C2717" t="s">
        <v>20</v>
      </c>
      <c r="D2717" t="s">
        <v>21</v>
      </c>
      <c r="E2717" t="s">
        <v>5</v>
      </c>
      <c r="G2717" t="s">
        <v>22</v>
      </c>
      <c r="H2717">
        <v>2784242</v>
      </c>
      <c r="I2717">
        <v>2787718</v>
      </c>
      <c r="J2717" t="s">
        <v>30</v>
      </c>
      <c r="K2717" t="s">
        <v>6570</v>
      </c>
      <c r="L2717" t="s">
        <v>6569</v>
      </c>
      <c r="M2717">
        <f>IF(ABS(I2717-H2718)&lt;=100,M2716,M2716+1)</f>
        <v>1532</v>
      </c>
      <c r="N2717">
        <f t="shared" si="88"/>
        <v>1532</v>
      </c>
      <c r="O2717">
        <f t="shared" si="89"/>
        <v>1532</v>
      </c>
    </row>
    <row r="2718" spans="1:15" x14ac:dyDescent="0.35">
      <c r="A2718" t="s">
        <v>26</v>
      </c>
      <c r="B2718" t="s">
        <v>32</v>
      </c>
      <c r="C2718" t="s">
        <v>20</v>
      </c>
      <c r="D2718" t="s">
        <v>21</v>
      </c>
      <c r="E2718" t="s">
        <v>5</v>
      </c>
      <c r="G2718" t="s">
        <v>22</v>
      </c>
      <c r="H2718">
        <v>2787696</v>
      </c>
      <c r="I2718">
        <v>2791304</v>
      </c>
      <c r="J2718" t="s">
        <v>30</v>
      </c>
      <c r="K2718" t="s">
        <v>2509</v>
      </c>
      <c r="L2718" t="s">
        <v>6572</v>
      </c>
      <c r="M2718">
        <f>IF(ABS(I2718-H2719)&lt;=100,M2717,M2717+1)</f>
        <v>1532</v>
      </c>
      <c r="N2718">
        <f t="shared" si="88"/>
        <v>1532</v>
      </c>
      <c r="O2718">
        <f t="shared" si="89"/>
        <v>1532</v>
      </c>
    </row>
    <row r="2719" spans="1:15" x14ac:dyDescent="0.35">
      <c r="A2719" t="s">
        <v>26</v>
      </c>
      <c r="B2719" t="s">
        <v>32</v>
      </c>
      <c r="C2719" t="s">
        <v>20</v>
      </c>
      <c r="D2719" t="s">
        <v>21</v>
      </c>
      <c r="E2719" t="s">
        <v>5</v>
      </c>
      <c r="G2719" t="s">
        <v>22</v>
      </c>
      <c r="H2719">
        <v>2791315</v>
      </c>
      <c r="I2719">
        <v>2792457</v>
      </c>
      <c r="J2719" t="s">
        <v>30</v>
      </c>
      <c r="K2719" t="s">
        <v>28</v>
      </c>
      <c r="L2719" t="s">
        <v>6574</v>
      </c>
      <c r="M2719">
        <f>IF(ABS(I2719-H2720)&lt;=100,M2718,M2718+1)</f>
        <v>1532</v>
      </c>
      <c r="N2719">
        <f t="shared" si="88"/>
        <v>1532</v>
      </c>
      <c r="O2719">
        <f t="shared" si="89"/>
        <v>1532</v>
      </c>
    </row>
    <row r="2720" spans="1:15" x14ac:dyDescent="0.35">
      <c r="A2720" t="s">
        <v>26</v>
      </c>
      <c r="B2720" t="s">
        <v>32</v>
      </c>
      <c r="C2720" t="s">
        <v>20</v>
      </c>
      <c r="D2720" t="s">
        <v>21</v>
      </c>
      <c r="E2720" t="s">
        <v>5</v>
      </c>
      <c r="G2720" t="s">
        <v>22</v>
      </c>
      <c r="H2720">
        <v>2792537</v>
      </c>
      <c r="I2720">
        <v>2793436</v>
      </c>
      <c r="J2720" t="s">
        <v>30</v>
      </c>
      <c r="K2720" t="s">
        <v>28</v>
      </c>
      <c r="L2720" t="s">
        <v>6576</v>
      </c>
      <c r="M2720">
        <f>IF(ABS(I2720-H2721)&lt;=100,M2719,M2719+1)</f>
        <v>1532</v>
      </c>
      <c r="N2720">
        <f t="shared" si="88"/>
        <v>1532</v>
      </c>
      <c r="O2720">
        <f t="shared" si="89"/>
        <v>1532</v>
      </c>
    </row>
    <row r="2721" spans="1:15" x14ac:dyDescent="0.35">
      <c r="A2721" t="s">
        <v>26</v>
      </c>
      <c r="B2721" t="s">
        <v>32</v>
      </c>
      <c r="C2721" t="s">
        <v>20</v>
      </c>
      <c r="D2721" t="s">
        <v>21</v>
      </c>
      <c r="E2721" t="s">
        <v>5</v>
      </c>
      <c r="G2721" t="s">
        <v>22</v>
      </c>
      <c r="H2721">
        <v>2793505</v>
      </c>
      <c r="I2721">
        <v>2793876</v>
      </c>
      <c r="J2721" t="s">
        <v>30</v>
      </c>
      <c r="K2721" t="s">
        <v>28</v>
      </c>
      <c r="L2721" t="s">
        <v>6578</v>
      </c>
      <c r="M2721">
        <f>IF(ABS(I2721-H2722)&lt;=100,M2720,M2720+1)</f>
        <v>1533</v>
      </c>
      <c r="N2721" t="str">
        <f t="shared" si="88"/>
        <v>0</v>
      </c>
      <c r="O2721">
        <f t="shared" si="89"/>
        <v>1532</v>
      </c>
    </row>
    <row r="2722" spans="1:15" x14ac:dyDescent="0.35">
      <c r="A2722" t="s">
        <v>26</v>
      </c>
      <c r="B2722" t="s">
        <v>32</v>
      </c>
      <c r="C2722" t="s">
        <v>20</v>
      </c>
      <c r="D2722" t="s">
        <v>21</v>
      </c>
      <c r="E2722" t="s">
        <v>5</v>
      </c>
      <c r="G2722" t="s">
        <v>22</v>
      </c>
      <c r="H2722">
        <v>2794053</v>
      </c>
      <c r="I2722">
        <v>2795519</v>
      </c>
      <c r="J2722" t="s">
        <v>30</v>
      </c>
      <c r="K2722" t="s">
        <v>6581</v>
      </c>
      <c r="L2722" t="s">
        <v>6580</v>
      </c>
      <c r="M2722">
        <f>IF(ABS(I2722-H2723)&lt;=100,M2721,M2721+1)</f>
        <v>1534</v>
      </c>
      <c r="N2722">
        <f t="shared" si="88"/>
        <v>1534</v>
      </c>
      <c r="O2722">
        <f t="shared" si="89"/>
        <v>1533</v>
      </c>
    </row>
    <row r="2723" spans="1:15" x14ac:dyDescent="0.35">
      <c r="A2723" t="s">
        <v>26</v>
      </c>
      <c r="B2723" t="s">
        <v>32</v>
      </c>
      <c r="C2723" t="s">
        <v>20</v>
      </c>
      <c r="D2723" t="s">
        <v>21</v>
      </c>
      <c r="E2723" t="s">
        <v>5</v>
      </c>
      <c r="G2723" t="s">
        <v>22</v>
      </c>
      <c r="H2723">
        <v>2798769</v>
      </c>
      <c r="I2723">
        <v>2799536</v>
      </c>
      <c r="J2723" t="s">
        <v>30</v>
      </c>
      <c r="K2723" t="s">
        <v>2249</v>
      </c>
      <c r="L2723" t="s">
        <v>6589</v>
      </c>
      <c r="M2723">
        <f>IF(ABS(I2723-H2724)&lt;=100,M2722,M2722+1)</f>
        <v>1534</v>
      </c>
      <c r="N2723">
        <f t="shared" si="88"/>
        <v>1534</v>
      </c>
      <c r="O2723">
        <f t="shared" si="89"/>
        <v>1534</v>
      </c>
    </row>
    <row r="2724" spans="1:15" x14ac:dyDescent="0.35">
      <c r="A2724" t="s">
        <v>26</v>
      </c>
      <c r="B2724" t="s">
        <v>32</v>
      </c>
      <c r="C2724" t="s">
        <v>20</v>
      </c>
      <c r="D2724" t="s">
        <v>21</v>
      </c>
      <c r="E2724" t="s">
        <v>5</v>
      </c>
      <c r="G2724" t="s">
        <v>22</v>
      </c>
      <c r="H2724">
        <v>2799602</v>
      </c>
      <c r="I2724">
        <v>2799910</v>
      </c>
      <c r="J2724" t="s">
        <v>30</v>
      </c>
      <c r="K2724" t="s">
        <v>6489</v>
      </c>
      <c r="L2724" t="s">
        <v>6591</v>
      </c>
      <c r="M2724">
        <f>IF(ABS(I2724-H2725)&lt;=100,M2723,M2723+1)</f>
        <v>1535</v>
      </c>
      <c r="N2724">
        <f t="shared" si="88"/>
        <v>1535</v>
      </c>
      <c r="O2724">
        <f t="shared" si="89"/>
        <v>1534</v>
      </c>
    </row>
    <row r="2725" spans="1:15" x14ac:dyDescent="0.35">
      <c r="A2725" t="s">
        <v>26</v>
      </c>
      <c r="B2725" t="s">
        <v>32</v>
      </c>
      <c r="C2725" t="s">
        <v>20</v>
      </c>
      <c r="D2725" t="s">
        <v>21</v>
      </c>
      <c r="E2725" t="s">
        <v>5</v>
      </c>
      <c r="G2725" t="s">
        <v>22</v>
      </c>
      <c r="H2725">
        <v>2802611</v>
      </c>
      <c r="I2725">
        <v>2803543</v>
      </c>
      <c r="J2725" t="s">
        <v>30</v>
      </c>
      <c r="K2725" t="s">
        <v>6598</v>
      </c>
      <c r="L2725" t="s">
        <v>6597</v>
      </c>
      <c r="M2725">
        <f>IF(ABS(I2725-H2726)&lt;=100,M2724,M2724+1)</f>
        <v>1535</v>
      </c>
      <c r="N2725">
        <f t="shared" si="88"/>
        <v>1535</v>
      </c>
      <c r="O2725">
        <f t="shared" si="89"/>
        <v>1535</v>
      </c>
    </row>
    <row r="2726" spans="1:15" x14ac:dyDescent="0.35">
      <c r="A2726" t="s">
        <v>26</v>
      </c>
      <c r="B2726" t="s">
        <v>32</v>
      </c>
      <c r="C2726" t="s">
        <v>20</v>
      </c>
      <c r="D2726" t="s">
        <v>21</v>
      </c>
      <c r="E2726" t="s">
        <v>5</v>
      </c>
      <c r="G2726" t="s">
        <v>22</v>
      </c>
      <c r="H2726">
        <v>2803571</v>
      </c>
      <c r="I2726">
        <v>2804806</v>
      </c>
      <c r="J2726" t="s">
        <v>30</v>
      </c>
      <c r="K2726" t="s">
        <v>6601</v>
      </c>
      <c r="L2726" t="s">
        <v>6600</v>
      </c>
      <c r="M2726">
        <f>IF(ABS(I2726-H2727)&lt;=100,M2725,M2725+1)</f>
        <v>1536</v>
      </c>
      <c r="N2726">
        <f t="shared" si="88"/>
        <v>1536</v>
      </c>
      <c r="O2726">
        <f t="shared" si="89"/>
        <v>1535</v>
      </c>
    </row>
    <row r="2727" spans="1:15" x14ac:dyDescent="0.35">
      <c r="A2727" t="s">
        <v>26</v>
      </c>
      <c r="B2727" t="s">
        <v>32</v>
      </c>
      <c r="C2727" t="s">
        <v>20</v>
      </c>
      <c r="D2727" t="s">
        <v>21</v>
      </c>
      <c r="E2727" t="s">
        <v>5</v>
      </c>
      <c r="G2727" t="s">
        <v>22</v>
      </c>
      <c r="H2727">
        <v>2805111</v>
      </c>
      <c r="I2727">
        <v>2806127</v>
      </c>
      <c r="J2727" t="s">
        <v>30</v>
      </c>
      <c r="K2727" t="s">
        <v>2013</v>
      </c>
      <c r="L2727" t="s">
        <v>6603</v>
      </c>
      <c r="M2727">
        <f>IF(ABS(I2727-H2728)&lt;=100,M2726,M2726+1)</f>
        <v>1536</v>
      </c>
      <c r="N2727">
        <f t="shared" si="88"/>
        <v>1536</v>
      </c>
      <c r="O2727">
        <f t="shared" si="89"/>
        <v>1536</v>
      </c>
    </row>
    <row r="2728" spans="1:15" x14ac:dyDescent="0.35">
      <c r="A2728" t="s">
        <v>26</v>
      </c>
      <c r="B2728" t="s">
        <v>32</v>
      </c>
      <c r="C2728" t="s">
        <v>20</v>
      </c>
      <c r="D2728" t="s">
        <v>21</v>
      </c>
      <c r="E2728" t="s">
        <v>5</v>
      </c>
      <c r="G2728" t="s">
        <v>22</v>
      </c>
      <c r="H2728">
        <v>2806114</v>
      </c>
      <c r="I2728">
        <v>2807049</v>
      </c>
      <c r="J2728" t="s">
        <v>30</v>
      </c>
      <c r="K2728" t="s">
        <v>2010</v>
      </c>
      <c r="L2728" t="s">
        <v>6605</v>
      </c>
      <c r="M2728">
        <f>IF(ABS(I2728-H2729)&lt;=100,M2727,M2727+1)</f>
        <v>1536</v>
      </c>
      <c r="N2728">
        <f t="shared" si="88"/>
        <v>1536</v>
      </c>
      <c r="O2728">
        <f t="shared" si="89"/>
        <v>1536</v>
      </c>
    </row>
    <row r="2729" spans="1:15" x14ac:dyDescent="0.35">
      <c r="A2729" t="s">
        <v>26</v>
      </c>
      <c r="B2729" t="s">
        <v>32</v>
      </c>
      <c r="C2729" t="s">
        <v>20</v>
      </c>
      <c r="D2729" t="s">
        <v>21</v>
      </c>
      <c r="E2729" t="s">
        <v>5</v>
      </c>
      <c r="G2729" t="s">
        <v>22</v>
      </c>
      <c r="H2729">
        <v>2807055</v>
      </c>
      <c r="I2729">
        <v>2808017</v>
      </c>
      <c r="J2729" t="s">
        <v>30</v>
      </c>
      <c r="K2729" t="s">
        <v>2005</v>
      </c>
      <c r="L2729" t="s">
        <v>6607</v>
      </c>
      <c r="M2729">
        <f>IF(ABS(I2729-H2730)&lt;=100,M2728,M2728+1)</f>
        <v>1536</v>
      </c>
      <c r="N2729">
        <f t="shared" si="88"/>
        <v>1536</v>
      </c>
      <c r="O2729">
        <f t="shared" si="89"/>
        <v>1536</v>
      </c>
    </row>
    <row r="2730" spans="1:15" x14ac:dyDescent="0.35">
      <c r="A2730" t="s">
        <v>26</v>
      </c>
      <c r="B2730" t="s">
        <v>32</v>
      </c>
      <c r="C2730" t="s">
        <v>20</v>
      </c>
      <c r="D2730" t="s">
        <v>21</v>
      </c>
      <c r="E2730" t="s">
        <v>5</v>
      </c>
      <c r="G2730" t="s">
        <v>22</v>
      </c>
      <c r="H2730">
        <v>2808043</v>
      </c>
      <c r="I2730">
        <v>2808954</v>
      </c>
      <c r="J2730" t="s">
        <v>30</v>
      </c>
      <c r="K2730" t="s">
        <v>2005</v>
      </c>
      <c r="L2730" t="s">
        <v>6609</v>
      </c>
      <c r="M2730">
        <f>IF(ABS(I2730-H2731)&lt;=100,M2729,M2729+1)</f>
        <v>1536</v>
      </c>
      <c r="N2730">
        <f t="shared" si="88"/>
        <v>1536</v>
      </c>
      <c r="O2730">
        <f t="shared" si="89"/>
        <v>1536</v>
      </c>
    </row>
    <row r="2731" spans="1:15" x14ac:dyDescent="0.35">
      <c r="A2731" t="s">
        <v>26</v>
      </c>
      <c r="B2731" t="s">
        <v>32</v>
      </c>
      <c r="C2731" t="s">
        <v>20</v>
      </c>
      <c r="D2731" t="s">
        <v>21</v>
      </c>
      <c r="E2731" t="s">
        <v>5</v>
      </c>
      <c r="G2731" t="s">
        <v>22</v>
      </c>
      <c r="H2731">
        <v>2809050</v>
      </c>
      <c r="I2731">
        <v>2810864</v>
      </c>
      <c r="J2731" t="s">
        <v>30</v>
      </c>
      <c r="K2731" t="s">
        <v>162</v>
      </c>
      <c r="L2731" t="s">
        <v>6611</v>
      </c>
      <c r="M2731">
        <f>IF(ABS(I2731-H2732)&lt;=100,M2730,M2730+1)</f>
        <v>1537</v>
      </c>
      <c r="N2731" t="str">
        <f t="shared" si="88"/>
        <v>0</v>
      </c>
      <c r="O2731">
        <f t="shared" si="89"/>
        <v>1536</v>
      </c>
    </row>
    <row r="2732" spans="1:15" x14ac:dyDescent="0.35">
      <c r="A2732" t="s">
        <v>26</v>
      </c>
      <c r="B2732" t="s">
        <v>32</v>
      </c>
      <c r="C2732" t="s">
        <v>20</v>
      </c>
      <c r="D2732" t="s">
        <v>21</v>
      </c>
      <c r="E2732" t="s">
        <v>5</v>
      </c>
      <c r="G2732" t="s">
        <v>22</v>
      </c>
      <c r="H2732">
        <v>2812783</v>
      </c>
      <c r="I2732">
        <v>2814474</v>
      </c>
      <c r="J2732" t="s">
        <v>30</v>
      </c>
      <c r="K2732" t="s">
        <v>2010</v>
      </c>
      <c r="L2732" t="s">
        <v>6618</v>
      </c>
      <c r="M2732">
        <f>IF(ABS(I2732-H2733)&lt;=100,M2731,M2731+1)</f>
        <v>1538</v>
      </c>
      <c r="N2732">
        <f t="shared" si="88"/>
        <v>1538</v>
      </c>
      <c r="O2732">
        <f t="shared" si="89"/>
        <v>1537</v>
      </c>
    </row>
    <row r="2733" spans="1:15" x14ac:dyDescent="0.35">
      <c r="A2733" t="s">
        <v>26</v>
      </c>
      <c r="B2733" t="s">
        <v>32</v>
      </c>
      <c r="C2733" t="s">
        <v>20</v>
      </c>
      <c r="D2733" t="s">
        <v>21</v>
      </c>
      <c r="E2733" t="s">
        <v>5</v>
      </c>
      <c r="G2733" t="s">
        <v>22</v>
      </c>
      <c r="H2733">
        <v>2814661</v>
      </c>
      <c r="I2733">
        <v>2815596</v>
      </c>
      <c r="J2733" t="s">
        <v>30</v>
      </c>
      <c r="K2733" t="s">
        <v>2005</v>
      </c>
      <c r="L2733" t="s">
        <v>6620</v>
      </c>
      <c r="M2733">
        <f>IF(ABS(I2733-H2734)&lt;=100,M2732,M2732+1)</f>
        <v>1538</v>
      </c>
      <c r="N2733">
        <f t="shared" si="88"/>
        <v>1538</v>
      </c>
      <c r="O2733">
        <f t="shared" si="89"/>
        <v>1538</v>
      </c>
    </row>
    <row r="2734" spans="1:15" x14ac:dyDescent="0.35">
      <c r="A2734" t="s">
        <v>26</v>
      </c>
      <c r="B2734" t="s">
        <v>32</v>
      </c>
      <c r="C2734" t="s">
        <v>20</v>
      </c>
      <c r="D2734" t="s">
        <v>21</v>
      </c>
      <c r="E2734" t="s">
        <v>5</v>
      </c>
      <c r="G2734" t="s">
        <v>22</v>
      </c>
      <c r="H2734">
        <v>2815596</v>
      </c>
      <c r="I2734">
        <v>2816624</v>
      </c>
      <c r="J2734" t="s">
        <v>30</v>
      </c>
      <c r="K2734" t="s">
        <v>2005</v>
      </c>
      <c r="L2734" t="s">
        <v>6622</v>
      </c>
      <c r="M2734">
        <f>IF(ABS(I2734-H2735)&lt;=100,M2733,M2733+1)</f>
        <v>1538</v>
      </c>
      <c r="N2734">
        <f t="shared" si="88"/>
        <v>1538</v>
      </c>
      <c r="O2734">
        <f t="shared" si="89"/>
        <v>1538</v>
      </c>
    </row>
    <row r="2735" spans="1:15" x14ac:dyDescent="0.35">
      <c r="A2735" t="s">
        <v>26</v>
      </c>
      <c r="B2735" t="s">
        <v>32</v>
      </c>
      <c r="C2735" t="s">
        <v>20</v>
      </c>
      <c r="D2735" t="s">
        <v>21</v>
      </c>
      <c r="E2735" t="s">
        <v>5</v>
      </c>
      <c r="G2735" t="s">
        <v>22</v>
      </c>
      <c r="H2735">
        <v>2816640</v>
      </c>
      <c r="I2735">
        <v>2817695</v>
      </c>
      <c r="J2735" t="s">
        <v>30</v>
      </c>
      <c r="K2735" t="s">
        <v>2016</v>
      </c>
      <c r="L2735" t="s">
        <v>6624</v>
      </c>
      <c r="M2735">
        <f>IF(ABS(I2735-H2736)&lt;=100,M2734,M2734+1)</f>
        <v>1538</v>
      </c>
      <c r="N2735">
        <f t="shared" si="88"/>
        <v>1538</v>
      </c>
      <c r="O2735">
        <f t="shared" si="89"/>
        <v>1538</v>
      </c>
    </row>
    <row r="2736" spans="1:15" x14ac:dyDescent="0.35">
      <c r="A2736" t="s">
        <v>26</v>
      </c>
      <c r="B2736" t="s">
        <v>32</v>
      </c>
      <c r="C2736" t="s">
        <v>20</v>
      </c>
      <c r="D2736" t="s">
        <v>21</v>
      </c>
      <c r="E2736" t="s">
        <v>5</v>
      </c>
      <c r="G2736" t="s">
        <v>22</v>
      </c>
      <c r="H2736">
        <v>2817695</v>
      </c>
      <c r="I2736">
        <v>2818630</v>
      </c>
      <c r="J2736" t="s">
        <v>30</v>
      </c>
      <c r="K2736" t="s">
        <v>2016</v>
      </c>
      <c r="L2736" t="s">
        <v>6626</v>
      </c>
      <c r="M2736">
        <f>IF(ABS(I2736-H2737)&lt;=100,M2735,M2735+1)</f>
        <v>1539</v>
      </c>
      <c r="N2736" t="str">
        <f t="shared" si="88"/>
        <v>0</v>
      </c>
      <c r="O2736">
        <f t="shared" si="89"/>
        <v>1538</v>
      </c>
    </row>
    <row r="2737" spans="1:15" x14ac:dyDescent="0.35">
      <c r="A2737" t="s">
        <v>26</v>
      </c>
      <c r="B2737" t="s">
        <v>32</v>
      </c>
      <c r="C2737" t="s">
        <v>20</v>
      </c>
      <c r="D2737" t="s">
        <v>21</v>
      </c>
      <c r="E2737" t="s">
        <v>5</v>
      </c>
      <c r="G2737" t="s">
        <v>22</v>
      </c>
      <c r="H2737">
        <v>2818853</v>
      </c>
      <c r="I2737">
        <v>2820058</v>
      </c>
      <c r="J2737" t="s">
        <v>30</v>
      </c>
      <c r="K2737" t="s">
        <v>965</v>
      </c>
      <c r="L2737" t="s">
        <v>6628</v>
      </c>
      <c r="M2737">
        <f>IF(ABS(I2737-H2738)&lt;=100,M2736,M2736+1)</f>
        <v>1540</v>
      </c>
      <c r="N2737" t="str">
        <f t="shared" si="88"/>
        <v>0</v>
      </c>
      <c r="O2737">
        <f t="shared" si="89"/>
        <v>1539</v>
      </c>
    </row>
    <row r="2738" spans="1:15" x14ac:dyDescent="0.35">
      <c r="A2738" t="s">
        <v>26</v>
      </c>
      <c r="B2738" t="s">
        <v>32</v>
      </c>
      <c r="C2738" t="s">
        <v>20</v>
      </c>
      <c r="D2738" t="s">
        <v>21</v>
      </c>
      <c r="E2738" t="s">
        <v>5</v>
      </c>
      <c r="G2738" t="s">
        <v>22</v>
      </c>
      <c r="H2738">
        <v>2820425</v>
      </c>
      <c r="I2738">
        <v>2820823</v>
      </c>
      <c r="J2738" t="s">
        <v>30</v>
      </c>
      <c r="K2738" t="s">
        <v>152</v>
      </c>
      <c r="L2738" t="s">
        <v>6630</v>
      </c>
      <c r="M2738">
        <f>IF(ABS(I2738-H2739)&lt;=100,M2737,M2737+1)</f>
        <v>1541</v>
      </c>
      <c r="N2738">
        <f t="shared" si="88"/>
        <v>1541</v>
      </c>
      <c r="O2738">
        <f t="shared" si="89"/>
        <v>1540</v>
      </c>
    </row>
    <row r="2739" spans="1:15" x14ac:dyDescent="0.35">
      <c r="A2739" t="s">
        <v>26</v>
      </c>
      <c r="B2739" t="s">
        <v>32</v>
      </c>
      <c r="C2739" t="s">
        <v>20</v>
      </c>
      <c r="D2739" t="s">
        <v>21</v>
      </c>
      <c r="E2739" t="s">
        <v>5</v>
      </c>
      <c r="G2739" t="s">
        <v>22</v>
      </c>
      <c r="H2739">
        <v>2821068</v>
      </c>
      <c r="I2739">
        <v>2821724</v>
      </c>
      <c r="J2739" t="s">
        <v>30</v>
      </c>
      <c r="K2739" t="s">
        <v>6633</v>
      </c>
      <c r="L2739" t="s">
        <v>6632</v>
      </c>
      <c r="M2739">
        <f>IF(ABS(I2739-H2740)&lt;=100,M2738,M2738+1)</f>
        <v>1541</v>
      </c>
      <c r="N2739">
        <f t="shared" si="88"/>
        <v>1541</v>
      </c>
      <c r="O2739">
        <f t="shared" si="89"/>
        <v>1541</v>
      </c>
    </row>
    <row r="2740" spans="1:15" x14ac:dyDescent="0.35">
      <c r="A2740" t="s">
        <v>26</v>
      </c>
      <c r="B2740" t="s">
        <v>32</v>
      </c>
      <c r="C2740" t="s">
        <v>20</v>
      </c>
      <c r="D2740" t="s">
        <v>21</v>
      </c>
      <c r="E2740" t="s">
        <v>5</v>
      </c>
      <c r="G2740" t="s">
        <v>22</v>
      </c>
      <c r="H2740">
        <v>2821811</v>
      </c>
      <c r="I2740">
        <v>2822902</v>
      </c>
      <c r="J2740" t="s">
        <v>30</v>
      </c>
      <c r="K2740" t="s">
        <v>6636</v>
      </c>
      <c r="L2740" t="s">
        <v>6635</v>
      </c>
      <c r="M2740">
        <f>IF(ABS(I2740-H2741)&lt;=100,M2739,M2739+1)</f>
        <v>1541</v>
      </c>
      <c r="N2740">
        <f t="shared" si="88"/>
        <v>1541</v>
      </c>
      <c r="O2740">
        <f t="shared" si="89"/>
        <v>1541</v>
      </c>
    </row>
    <row r="2741" spans="1:15" x14ac:dyDescent="0.35">
      <c r="A2741" t="s">
        <v>26</v>
      </c>
      <c r="B2741" t="s">
        <v>32</v>
      </c>
      <c r="C2741" t="s">
        <v>20</v>
      </c>
      <c r="D2741" t="s">
        <v>21</v>
      </c>
      <c r="E2741" t="s">
        <v>5</v>
      </c>
      <c r="G2741" t="s">
        <v>22</v>
      </c>
      <c r="H2741">
        <v>2822948</v>
      </c>
      <c r="I2741">
        <v>2824756</v>
      </c>
      <c r="J2741" t="s">
        <v>30</v>
      </c>
      <c r="K2741" t="s">
        <v>6639</v>
      </c>
      <c r="L2741" t="s">
        <v>6638</v>
      </c>
      <c r="M2741">
        <f>IF(ABS(I2741-H2742)&lt;=100,M2740,M2740+1)</f>
        <v>1542</v>
      </c>
      <c r="N2741">
        <f t="shared" si="88"/>
        <v>1542</v>
      </c>
      <c r="O2741">
        <f t="shared" si="89"/>
        <v>1541</v>
      </c>
    </row>
    <row r="2742" spans="1:15" x14ac:dyDescent="0.35">
      <c r="A2742" t="s">
        <v>26</v>
      </c>
      <c r="B2742" t="s">
        <v>32</v>
      </c>
      <c r="C2742" t="s">
        <v>20</v>
      </c>
      <c r="D2742" t="s">
        <v>21</v>
      </c>
      <c r="E2742" t="s">
        <v>5</v>
      </c>
      <c r="G2742" t="s">
        <v>22</v>
      </c>
      <c r="H2742">
        <v>2828534</v>
      </c>
      <c r="I2742">
        <v>2828923</v>
      </c>
      <c r="J2742" t="s">
        <v>30</v>
      </c>
      <c r="K2742" t="s">
        <v>28</v>
      </c>
      <c r="L2742" t="s">
        <v>6652</v>
      </c>
      <c r="M2742">
        <f>IF(ABS(I2742-H2743)&lt;=100,M2741,M2741+1)</f>
        <v>1542</v>
      </c>
      <c r="N2742">
        <f t="shared" si="88"/>
        <v>1542</v>
      </c>
      <c r="O2742">
        <f t="shared" si="89"/>
        <v>1542</v>
      </c>
    </row>
    <row r="2743" spans="1:15" x14ac:dyDescent="0.35">
      <c r="A2743" t="s">
        <v>26</v>
      </c>
      <c r="B2743" t="s">
        <v>32</v>
      </c>
      <c r="C2743" t="s">
        <v>20</v>
      </c>
      <c r="D2743" t="s">
        <v>21</v>
      </c>
      <c r="E2743" t="s">
        <v>5</v>
      </c>
      <c r="G2743" t="s">
        <v>22</v>
      </c>
      <c r="H2743">
        <v>2828945</v>
      </c>
      <c r="I2743">
        <v>2829622</v>
      </c>
      <c r="J2743" t="s">
        <v>30</v>
      </c>
      <c r="K2743" t="s">
        <v>4779</v>
      </c>
      <c r="L2743" t="s">
        <v>6654</v>
      </c>
      <c r="M2743">
        <f>IF(ABS(I2743-H2744)&lt;=100,M2742,M2742+1)</f>
        <v>1542</v>
      </c>
      <c r="N2743">
        <f t="shared" si="88"/>
        <v>1542</v>
      </c>
      <c r="O2743">
        <f t="shared" si="89"/>
        <v>1542</v>
      </c>
    </row>
    <row r="2744" spans="1:15" x14ac:dyDescent="0.35">
      <c r="A2744" t="s">
        <v>26</v>
      </c>
      <c r="B2744" t="s">
        <v>32</v>
      </c>
      <c r="C2744" t="s">
        <v>20</v>
      </c>
      <c r="D2744" t="s">
        <v>21</v>
      </c>
      <c r="E2744" t="s">
        <v>5</v>
      </c>
      <c r="G2744" t="s">
        <v>22</v>
      </c>
      <c r="H2744">
        <v>2829619</v>
      </c>
      <c r="I2744">
        <v>2830425</v>
      </c>
      <c r="J2744" t="s">
        <v>30</v>
      </c>
      <c r="K2744" t="s">
        <v>6657</v>
      </c>
      <c r="L2744" t="s">
        <v>6656</v>
      </c>
      <c r="M2744">
        <f>IF(ABS(I2744-H2745)&lt;=100,M2743,M2743+1)</f>
        <v>1542</v>
      </c>
      <c r="N2744">
        <f t="shared" si="88"/>
        <v>1542</v>
      </c>
      <c r="O2744">
        <f t="shared" si="89"/>
        <v>1542</v>
      </c>
    </row>
    <row r="2745" spans="1:15" x14ac:dyDescent="0.35">
      <c r="A2745" t="s">
        <v>26</v>
      </c>
      <c r="B2745" t="s">
        <v>32</v>
      </c>
      <c r="C2745" t="s">
        <v>20</v>
      </c>
      <c r="D2745" t="s">
        <v>21</v>
      </c>
      <c r="E2745" t="s">
        <v>5</v>
      </c>
      <c r="G2745" t="s">
        <v>22</v>
      </c>
      <c r="H2745">
        <v>2830431</v>
      </c>
      <c r="I2745">
        <v>2831306</v>
      </c>
      <c r="J2745" t="s">
        <v>30</v>
      </c>
      <c r="K2745" t="s">
        <v>1917</v>
      </c>
      <c r="L2745" t="s">
        <v>6659</v>
      </c>
      <c r="M2745">
        <f>IF(ABS(I2745-H2746)&lt;=100,M2744,M2744+1)</f>
        <v>1543</v>
      </c>
      <c r="N2745">
        <f t="shared" si="88"/>
        <v>1543</v>
      </c>
      <c r="O2745">
        <f t="shared" si="89"/>
        <v>1542</v>
      </c>
    </row>
    <row r="2746" spans="1:15" x14ac:dyDescent="0.35">
      <c r="A2746" t="s">
        <v>26</v>
      </c>
      <c r="B2746" t="s">
        <v>32</v>
      </c>
      <c r="C2746" t="s">
        <v>20</v>
      </c>
      <c r="D2746" t="s">
        <v>21</v>
      </c>
      <c r="E2746" t="s">
        <v>5</v>
      </c>
      <c r="G2746" t="s">
        <v>22</v>
      </c>
      <c r="H2746">
        <v>2832140</v>
      </c>
      <c r="I2746">
        <v>2833510</v>
      </c>
      <c r="J2746" t="s">
        <v>30</v>
      </c>
      <c r="K2746" t="s">
        <v>6664</v>
      </c>
      <c r="L2746" t="s">
        <v>6663</v>
      </c>
      <c r="M2746">
        <f>IF(ABS(I2746-H2747)&lt;=100,M2745,M2745+1)</f>
        <v>1543</v>
      </c>
      <c r="N2746">
        <f t="shared" si="88"/>
        <v>1543</v>
      </c>
      <c r="O2746">
        <f t="shared" si="89"/>
        <v>1543</v>
      </c>
    </row>
    <row r="2747" spans="1:15" x14ac:dyDescent="0.35">
      <c r="A2747" t="s">
        <v>26</v>
      </c>
      <c r="B2747" t="s">
        <v>32</v>
      </c>
      <c r="C2747" t="s">
        <v>20</v>
      </c>
      <c r="D2747" t="s">
        <v>21</v>
      </c>
      <c r="E2747" t="s">
        <v>5</v>
      </c>
      <c r="G2747" t="s">
        <v>22</v>
      </c>
      <c r="H2747">
        <v>2833590</v>
      </c>
      <c r="I2747">
        <v>2834360</v>
      </c>
      <c r="J2747" t="s">
        <v>30</v>
      </c>
      <c r="K2747" t="s">
        <v>2023</v>
      </c>
      <c r="L2747" t="s">
        <v>6666</v>
      </c>
      <c r="M2747">
        <f>IF(ABS(I2747-H2748)&lt;=100,M2746,M2746+1)</f>
        <v>1544</v>
      </c>
      <c r="N2747" t="str">
        <f t="shared" si="88"/>
        <v>0</v>
      </c>
      <c r="O2747">
        <f t="shared" si="89"/>
        <v>1543</v>
      </c>
    </row>
    <row r="2748" spans="1:15" x14ac:dyDescent="0.35">
      <c r="A2748" t="s">
        <v>26</v>
      </c>
      <c r="B2748" t="s">
        <v>32</v>
      </c>
      <c r="C2748" t="s">
        <v>20</v>
      </c>
      <c r="D2748" t="s">
        <v>21</v>
      </c>
      <c r="E2748" t="s">
        <v>5</v>
      </c>
      <c r="G2748" t="s">
        <v>22</v>
      </c>
      <c r="H2748">
        <v>2836265</v>
      </c>
      <c r="I2748">
        <v>2836849</v>
      </c>
      <c r="J2748" t="s">
        <v>30</v>
      </c>
      <c r="K2748" t="s">
        <v>6675</v>
      </c>
      <c r="L2748" t="s">
        <v>6674</v>
      </c>
      <c r="M2748">
        <f>IF(ABS(I2748-H2749)&lt;=100,M2747,M2747+1)</f>
        <v>1545</v>
      </c>
      <c r="N2748">
        <f t="shared" si="88"/>
        <v>1545</v>
      </c>
      <c r="O2748">
        <f t="shared" si="89"/>
        <v>1544</v>
      </c>
    </row>
    <row r="2749" spans="1:15" x14ac:dyDescent="0.35">
      <c r="A2749" t="s">
        <v>26</v>
      </c>
      <c r="B2749" t="s">
        <v>32</v>
      </c>
      <c r="C2749" t="s">
        <v>20</v>
      </c>
      <c r="D2749" t="s">
        <v>21</v>
      </c>
      <c r="E2749" t="s">
        <v>5</v>
      </c>
      <c r="G2749" t="s">
        <v>22</v>
      </c>
      <c r="H2749">
        <v>2836975</v>
      </c>
      <c r="I2749">
        <v>2837955</v>
      </c>
      <c r="J2749" t="s">
        <v>30</v>
      </c>
      <c r="K2749" t="s">
        <v>6678</v>
      </c>
      <c r="L2749" t="s">
        <v>6677</v>
      </c>
      <c r="M2749">
        <f>IF(ABS(I2749-H2750)&lt;=100,M2748,M2748+1)</f>
        <v>1545</v>
      </c>
      <c r="N2749">
        <f t="shared" si="88"/>
        <v>1545</v>
      </c>
      <c r="O2749">
        <f t="shared" si="89"/>
        <v>1545</v>
      </c>
    </row>
    <row r="2750" spans="1:15" x14ac:dyDescent="0.35">
      <c r="A2750" t="s">
        <v>26</v>
      </c>
      <c r="B2750" t="s">
        <v>32</v>
      </c>
      <c r="C2750" t="s">
        <v>20</v>
      </c>
      <c r="D2750" t="s">
        <v>21</v>
      </c>
      <c r="E2750" t="s">
        <v>5</v>
      </c>
      <c r="G2750" t="s">
        <v>22</v>
      </c>
      <c r="H2750">
        <v>2838030</v>
      </c>
      <c r="I2750">
        <v>2838554</v>
      </c>
      <c r="J2750" t="s">
        <v>30</v>
      </c>
      <c r="K2750" t="s">
        <v>6681</v>
      </c>
      <c r="L2750" t="s">
        <v>6680</v>
      </c>
      <c r="M2750">
        <f>IF(ABS(I2750-H2751)&lt;=100,M2749,M2749+1)</f>
        <v>1545</v>
      </c>
      <c r="N2750">
        <f t="shared" si="88"/>
        <v>1545</v>
      </c>
      <c r="O2750">
        <f t="shared" si="89"/>
        <v>1545</v>
      </c>
    </row>
    <row r="2751" spans="1:15" x14ac:dyDescent="0.35">
      <c r="A2751" t="s">
        <v>26</v>
      </c>
      <c r="B2751" t="s">
        <v>32</v>
      </c>
      <c r="C2751" t="s">
        <v>20</v>
      </c>
      <c r="D2751" t="s">
        <v>21</v>
      </c>
      <c r="E2751" t="s">
        <v>5</v>
      </c>
      <c r="G2751" t="s">
        <v>22</v>
      </c>
      <c r="H2751">
        <v>2838544</v>
      </c>
      <c r="I2751">
        <v>2840577</v>
      </c>
      <c r="J2751" t="s">
        <v>30</v>
      </c>
      <c r="K2751" t="s">
        <v>6684</v>
      </c>
      <c r="L2751" t="s">
        <v>6683</v>
      </c>
      <c r="M2751">
        <f>IF(ABS(I2751-H2752)&lt;=100,M2750,M2750+1)</f>
        <v>1546</v>
      </c>
      <c r="N2751">
        <f t="shared" si="88"/>
        <v>1546</v>
      </c>
      <c r="O2751">
        <f t="shared" si="89"/>
        <v>1545</v>
      </c>
    </row>
    <row r="2752" spans="1:15" x14ac:dyDescent="0.35">
      <c r="A2752" t="s">
        <v>26</v>
      </c>
      <c r="B2752" t="s">
        <v>32</v>
      </c>
      <c r="C2752" t="s">
        <v>20</v>
      </c>
      <c r="D2752" t="s">
        <v>21</v>
      </c>
      <c r="E2752" t="s">
        <v>5</v>
      </c>
      <c r="G2752" t="s">
        <v>22</v>
      </c>
      <c r="H2752">
        <v>2841040</v>
      </c>
      <c r="I2752">
        <v>2842293</v>
      </c>
      <c r="J2752" t="s">
        <v>30</v>
      </c>
      <c r="K2752" t="s">
        <v>6687</v>
      </c>
      <c r="L2752" t="s">
        <v>6686</v>
      </c>
      <c r="M2752">
        <f>IF(ABS(I2752-H2753)&lt;=100,M2751,M2751+1)</f>
        <v>1546</v>
      </c>
      <c r="N2752">
        <f t="shared" si="88"/>
        <v>1546</v>
      </c>
      <c r="O2752">
        <f t="shared" si="89"/>
        <v>1546</v>
      </c>
    </row>
    <row r="2753" spans="1:15" x14ac:dyDescent="0.35">
      <c r="A2753" t="s">
        <v>26</v>
      </c>
      <c r="B2753" t="s">
        <v>32</v>
      </c>
      <c r="C2753" t="s">
        <v>20</v>
      </c>
      <c r="D2753" t="s">
        <v>21</v>
      </c>
      <c r="E2753" t="s">
        <v>5</v>
      </c>
      <c r="G2753" t="s">
        <v>22</v>
      </c>
      <c r="H2753">
        <v>2842307</v>
      </c>
      <c r="I2753">
        <v>2842669</v>
      </c>
      <c r="J2753" t="s">
        <v>30</v>
      </c>
      <c r="K2753" t="s">
        <v>28</v>
      </c>
      <c r="L2753" t="s">
        <v>6689</v>
      </c>
      <c r="M2753">
        <f>IF(ABS(I2753-H2754)&lt;=100,M2752,M2752+1)</f>
        <v>1547</v>
      </c>
      <c r="N2753" t="str">
        <f t="shared" si="88"/>
        <v>0</v>
      </c>
      <c r="O2753">
        <f t="shared" si="89"/>
        <v>1546</v>
      </c>
    </row>
    <row r="2754" spans="1:15" x14ac:dyDescent="0.35">
      <c r="A2754" t="s">
        <v>26</v>
      </c>
      <c r="B2754" t="s">
        <v>32</v>
      </c>
      <c r="C2754" t="s">
        <v>20</v>
      </c>
      <c r="D2754" t="s">
        <v>21</v>
      </c>
      <c r="E2754" t="s">
        <v>5</v>
      </c>
      <c r="G2754" t="s">
        <v>22</v>
      </c>
      <c r="H2754">
        <v>2845717</v>
      </c>
      <c r="I2754">
        <v>2846640</v>
      </c>
      <c r="J2754" t="s">
        <v>30</v>
      </c>
      <c r="K2754" t="s">
        <v>3377</v>
      </c>
      <c r="L2754" t="s">
        <v>6696</v>
      </c>
      <c r="M2754">
        <f>IF(ABS(I2754-H2755)&lt;=100,M2753,M2753+1)</f>
        <v>1548</v>
      </c>
      <c r="N2754" t="str">
        <f t="shared" ref="N2754:N2817" si="90">IF(COUNTIF(M$1:M$3238,M2754)=1,"0",M2754)</f>
        <v>0</v>
      </c>
      <c r="O2754">
        <f t="shared" si="89"/>
        <v>1547</v>
      </c>
    </row>
    <row r="2755" spans="1:15" x14ac:dyDescent="0.35">
      <c r="A2755" t="s">
        <v>26</v>
      </c>
      <c r="B2755" t="s">
        <v>32</v>
      </c>
      <c r="C2755" t="s">
        <v>20</v>
      </c>
      <c r="D2755" t="s">
        <v>21</v>
      </c>
      <c r="E2755" t="s">
        <v>5</v>
      </c>
      <c r="G2755" t="s">
        <v>22</v>
      </c>
      <c r="H2755">
        <v>2846748</v>
      </c>
      <c r="I2755">
        <v>2848136</v>
      </c>
      <c r="J2755" t="s">
        <v>30</v>
      </c>
      <c r="K2755" t="s">
        <v>2217</v>
      </c>
      <c r="L2755" t="s">
        <v>6698</v>
      </c>
      <c r="M2755">
        <f>IF(ABS(I2755-H2756)&lt;=100,M2754,M2754+1)</f>
        <v>1549</v>
      </c>
      <c r="N2755">
        <f t="shared" si="90"/>
        <v>1549</v>
      </c>
      <c r="O2755">
        <f t="shared" ref="O2755:O2818" si="91">M2754</f>
        <v>1548</v>
      </c>
    </row>
    <row r="2756" spans="1:15" x14ac:dyDescent="0.35">
      <c r="A2756" t="s">
        <v>26</v>
      </c>
      <c r="B2756" t="s">
        <v>32</v>
      </c>
      <c r="C2756" t="s">
        <v>20</v>
      </c>
      <c r="D2756" t="s">
        <v>21</v>
      </c>
      <c r="E2756" t="s">
        <v>5</v>
      </c>
      <c r="G2756" t="s">
        <v>22</v>
      </c>
      <c r="H2756">
        <v>2848368</v>
      </c>
      <c r="I2756">
        <v>2849066</v>
      </c>
      <c r="J2756" t="s">
        <v>30</v>
      </c>
      <c r="K2756" t="s">
        <v>2395</v>
      </c>
      <c r="L2756" t="s">
        <v>6700</v>
      </c>
      <c r="M2756">
        <f>IF(ABS(I2756-H2757)&lt;=100,M2755,M2755+1)</f>
        <v>1549</v>
      </c>
      <c r="N2756">
        <f t="shared" si="90"/>
        <v>1549</v>
      </c>
      <c r="O2756">
        <f t="shared" si="91"/>
        <v>1549</v>
      </c>
    </row>
    <row r="2757" spans="1:15" x14ac:dyDescent="0.35">
      <c r="A2757" t="s">
        <v>26</v>
      </c>
      <c r="B2757" t="s">
        <v>32</v>
      </c>
      <c r="C2757" t="s">
        <v>20</v>
      </c>
      <c r="D2757" t="s">
        <v>21</v>
      </c>
      <c r="E2757" t="s">
        <v>5</v>
      </c>
      <c r="G2757" t="s">
        <v>22</v>
      </c>
      <c r="H2757">
        <v>2849050</v>
      </c>
      <c r="I2757">
        <v>2850417</v>
      </c>
      <c r="J2757" t="s">
        <v>30</v>
      </c>
      <c r="K2757" t="s">
        <v>28</v>
      </c>
      <c r="L2757" t="s">
        <v>6702</v>
      </c>
      <c r="M2757">
        <f>IF(ABS(I2757-H2758)&lt;=100,M2756,M2756+1)</f>
        <v>1549</v>
      </c>
      <c r="N2757">
        <f t="shared" si="90"/>
        <v>1549</v>
      </c>
      <c r="O2757">
        <f t="shared" si="91"/>
        <v>1549</v>
      </c>
    </row>
    <row r="2758" spans="1:15" x14ac:dyDescent="0.35">
      <c r="A2758" t="s">
        <v>26</v>
      </c>
      <c r="B2758" t="s">
        <v>32</v>
      </c>
      <c r="C2758" t="s">
        <v>20</v>
      </c>
      <c r="D2758" t="s">
        <v>21</v>
      </c>
      <c r="E2758" t="s">
        <v>5</v>
      </c>
      <c r="G2758" t="s">
        <v>22</v>
      </c>
      <c r="H2758">
        <v>2850420</v>
      </c>
      <c r="I2758">
        <v>2851112</v>
      </c>
      <c r="J2758" t="s">
        <v>30</v>
      </c>
      <c r="K2758" t="s">
        <v>28</v>
      </c>
      <c r="L2758" t="s">
        <v>6704</v>
      </c>
      <c r="M2758">
        <f>IF(ABS(I2758-H2759)&lt;=100,M2757,M2757+1)</f>
        <v>1550</v>
      </c>
      <c r="N2758" t="str">
        <f t="shared" si="90"/>
        <v>0</v>
      </c>
      <c r="O2758">
        <f t="shared" si="91"/>
        <v>1549</v>
      </c>
    </row>
    <row r="2759" spans="1:15" x14ac:dyDescent="0.35">
      <c r="A2759" t="s">
        <v>26</v>
      </c>
      <c r="B2759" t="s">
        <v>32</v>
      </c>
      <c r="C2759" t="s">
        <v>20</v>
      </c>
      <c r="D2759" t="s">
        <v>21</v>
      </c>
      <c r="E2759" t="s">
        <v>5</v>
      </c>
      <c r="G2759" t="s">
        <v>22</v>
      </c>
      <c r="H2759">
        <v>2851222</v>
      </c>
      <c r="I2759">
        <v>2851791</v>
      </c>
      <c r="J2759" t="s">
        <v>30</v>
      </c>
      <c r="K2759" t="s">
        <v>28</v>
      </c>
      <c r="L2759" t="s">
        <v>6706</v>
      </c>
      <c r="M2759">
        <f>IF(ABS(I2759-H2760)&lt;=100,M2758,M2758+1)</f>
        <v>1551</v>
      </c>
      <c r="N2759">
        <f t="shared" si="90"/>
        <v>1551</v>
      </c>
      <c r="O2759">
        <f t="shared" si="91"/>
        <v>1550</v>
      </c>
    </row>
    <row r="2760" spans="1:15" x14ac:dyDescent="0.35">
      <c r="A2760" t="s">
        <v>26</v>
      </c>
      <c r="B2760" t="s">
        <v>32</v>
      </c>
      <c r="C2760" t="s">
        <v>20</v>
      </c>
      <c r="D2760" t="s">
        <v>21</v>
      </c>
      <c r="E2760" t="s">
        <v>5</v>
      </c>
      <c r="G2760" t="s">
        <v>22</v>
      </c>
      <c r="H2760">
        <v>2853705</v>
      </c>
      <c r="I2760">
        <v>2854757</v>
      </c>
      <c r="J2760" t="s">
        <v>30</v>
      </c>
      <c r="K2760" t="s">
        <v>6711</v>
      </c>
      <c r="L2760" t="s">
        <v>6710</v>
      </c>
      <c r="M2760">
        <f>IF(ABS(I2760-H2761)&lt;=100,M2759,M2759+1)</f>
        <v>1551</v>
      </c>
      <c r="N2760">
        <f t="shared" si="90"/>
        <v>1551</v>
      </c>
      <c r="O2760">
        <f t="shared" si="91"/>
        <v>1551</v>
      </c>
    </row>
    <row r="2761" spans="1:15" x14ac:dyDescent="0.35">
      <c r="A2761" t="s">
        <v>26</v>
      </c>
      <c r="B2761" t="s">
        <v>32</v>
      </c>
      <c r="C2761" t="s">
        <v>20</v>
      </c>
      <c r="D2761" t="s">
        <v>21</v>
      </c>
      <c r="E2761" t="s">
        <v>5</v>
      </c>
      <c r="G2761" t="s">
        <v>22</v>
      </c>
      <c r="H2761">
        <v>2854777</v>
      </c>
      <c r="I2761">
        <v>2856234</v>
      </c>
      <c r="J2761" t="s">
        <v>30</v>
      </c>
      <c r="K2761" t="s">
        <v>6714</v>
      </c>
      <c r="L2761" t="s">
        <v>6713</v>
      </c>
      <c r="M2761">
        <f>IF(ABS(I2761-H2762)&lt;=100,M2760,M2760+1)</f>
        <v>1552</v>
      </c>
      <c r="N2761" t="str">
        <f t="shared" si="90"/>
        <v>0</v>
      </c>
      <c r="O2761">
        <f t="shared" si="91"/>
        <v>1551</v>
      </c>
    </row>
    <row r="2762" spans="1:15" x14ac:dyDescent="0.35">
      <c r="A2762" t="s">
        <v>26</v>
      </c>
      <c r="B2762" t="s">
        <v>32</v>
      </c>
      <c r="C2762" t="s">
        <v>20</v>
      </c>
      <c r="D2762" t="s">
        <v>21</v>
      </c>
      <c r="E2762" t="s">
        <v>5</v>
      </c>
      <c r="G2762" t="s">
        <v>22</v>
      </c>
      <c r="H2762">
        <v>2856344</v>
      </c>
      <c r="I2762">
        <v>2857912</v>
      </c>
      <c r="J2762" t="s">
        <v>30</v>
      </c>
      <c r="K2762" t="s">
        <v>6717</v>
      </c>
      <c r="L2762" t="s">
        <v>6716</v>
      </c>
      <c r="M2762">
        <f>IF(ABS(I2762-H2763)&lt;=100,M2761,M2761+1)</f>
        <v>1553</v>
      </c>
      <c r="N2762" t="str">
        <f t="shared" si="90"/>
        <v>0</v>
      </c>
      <c r="O2762">
        <f t="shared" si="91"/>
        <v>1552</v>
      </c>
    </row>
    <row r="2763" spans="1:15" x14ac:dyDescent="0.35">
      <c r="A2763" t="s">
        <v>26</v>
      </c>
      <c r="B2763" t="s">
        <v>32</v>
      </c>
      <c r="C2763" t="s">
        <v>20</v>
      </c>
      <c r="D2763" t="s">
        <v>21</v>
      </c>
      <c r="E2763" t="s">
        <v>5</v>
      </c>
      <c r="G2763" t="s">
        <v>22</v>
      </c>
      <c r="H2763">
        <v>2858046</v>
      </c>
      <c r="I2763">
        <v>2861105</v>
      </c>
      <c r="J2763" t="s">
        <v>30</v>
      </c>
      <c r="K2763" t="s">
        <v>1825</v>
      </c>
      <c r="L2763" t="s">
        <v>6719</v>
      </c>
      <c r="M2763">
        <f>IF(ABS(I2763-H2764)&lt;=100,M2762,M2762+1)</f>
        <v>1554</v>
      </c>
      <c r="N2763" t="str">
        <f t="shared" si="90"/>
        <v>0</v>
      </c>
      <c r="O2763">
        <f t="shared" si="91"/>
        <v>1553</v>
      </c>
    </row>
    <row r="2764" spans="1:15" x14ac:dyDescent="0.35">
      <c r="A2764" t="s">
        <v>26</v>
      </c>
      <c r="B2764" t="s">
        <v>32</v>
      </c>
      <c r="C2764" t="s">
        <v>20</v>
      </c>
      <c r="D2764" t="s">
        <v>21</v>
      </c>
      <c r="E2764" t="s">
        <v>5</v>
      </c>
      <c r="G2764" t="s">
        <v>22</v>
      </c>
      <c r="H2764">
        <v>2861249</v>
      </c>
      <c r="I2764">
        <v>2862328</v>
      </c>
      <c r="J2764" t="s">
        <v>30</v>
      </c>
      <c r="K2764" t="s">
        <v>6722</v>
      </c>
      <c r="L2764" t="s">
        <v>6721</v>
      </c>
      <c r="M2764">
        <f>IF(ABS(I2764-H2765)&lt;=100,M2763,M2763+1)</f>
        <v>1555</v>
      </c>
      <c r="N2764" t="str">
        <f t="shared" si="90"/>
        <v>0</v>
      </c>
      <c r="O2764">
        <f t="shared" si="91"/>
        <v>1554</v>
      </c>
    </row>
    <row r="2765" spans="1:15" x14ac:dyDescent="0.35">
      <c r="A2765" t="s">
        <v>26</v>
      </c>
      <c r="B2765" t="s">
        <v>32</v>
      </c>
      <c r="C2765" t="s">
        <v>20</v>
      </c>
      <c r="D2765" t="s">
        <v>21</v>
      </c>
      <c r="E2765" t="s">
        <v>5</v>
      </c>
      <c r="G2765" t="s">
        <v>22</v>
      </c>
      <c r="H2765">
        <v>2862550</v>
      </c>
      <c r="I2765">
        <v>2863347</v>
      </c>
      <c r="J2765" t="s">
        <v>30</v>
      </c>
      <c r="K2765" t="s">
        <v>28</v>
      </c>
      <c r="L2765" t="s">
        <v>6724</v>
      </c>
      <c r="M2765">
        <f>IF(ABS(I2765-H2766)&lt;=100,M2764,M2764+1)</f>
        <v>1556</v>
      </c>
      <c r="N2765">
        <f t="shared" si="90"/>
        <v>1556</v>
      </c>
      <c r="O2765">
        <f t="shared" si="91"/>
        <v>1555</v>
      </c>
    </row>
    <row r="2766" spans="1:15" x14ac:dyDescent="0.35">
      <c r="A2766" t="s">
        <v>26</v>
      </c>
      <c r="B2766" t="s">
        <v>32</v>
      </c>
      <c r="C2766" t="s">
        <v>20</v>
      </c>
      <c r="D2766" t="s">
        <v>21</v>
      </c>
      <c r="E2766" t="s">
        <v>5</v>
      </c>
      <c r="G2766" t="s">
        <v>22</v>
      </c>
      <c r="H2766">
        <v>2863796</v>
      </c>
      <c r="I2766">
        <v>2864542</v>
      </c>
      <c r="J2766" t="s">
        <v>30</v>
      </c>
      <c r="K2766" t="s">
        <v>643</v>
      </c>
      <c r="L2766" t="s">
        <v>6726</v>
      </c>
      <c r="M2766">
        <f>IF(ABS(I2766-H2767)&lt;=100,M2765,M2765+1)</f>
        <v>1556</v>
      </c>
      <c r="N2766">
        <f t="shared" si="90"/>
        <v>1556</v>
      </c>
      <c r="O2766">
        <f t="shared" si="91"/>
        <v>1556</v>
      </c>
    </row>
    <row r="2767" spans="1:15" x14ac:dyDescent="0.35">
      <c r="A2767" t="s">
        <v>26</v>
      </c>
      <c r="B2767" t="s">
        <v>32</v>
      </c>
      <c r="C2767" t="s">
        <v>20</v>
      </c>
      <c r="D2767" t="s">
        <v>21</v>
      </c>
      <c r="E2767" t="s">
        <v>5</v>
      </c>
      <c r="G2767" t="s">
        <v>22</v>
      </c>
      <c r="H2767">
        <v>2864542</v>
      </c>
      <c r="I2767">
        <v>2865738</v>
      </c>
      <c r="J2767" t="s">
        <v>30</v>
      </c>
      <c r="K2767" t="s">
        <v>28</v>
      </c>
      <c r="L2767" t="s">
        <v>6728</v>
      </c>
      <c r="M2767">
        <f>IF(ABS(I2767-H2768)&lt;=100,M2766,M2766+1)</f>
        <v>1557</v>
      </c>
      <c r="N2767">
        <f t="shared" si="90"/>
        <v>1557</v>
      </c>
      <c r="O2767">
        <f t="shared" si="91"/>
        <v>1556</v>
      </c>
    </row>
    <row r="2768" spans="1:15" x14ac:dyDescent="0.35">
      <c r="A2768" t="s">
        <v>26</v>
      </c>
      <c r="B2768" t="s">
        <v>32</v>
      </c>
      <c r="C2768" t="s">
        <v>20</v>
      </c>
      <c r="D2768" t="s">
        <v>21</v>
      </c>
      <c r="E2768" t="s">
        <v>5</v>
      </c>
      <c r="G2768" t="s">
        <v>22</v>
      </c>
      <c r="H2768">
        <v>2865910</v>
      </c>
      <c r="I2768">
        <v>2867259</v>
      </c>
      <c r="J2768" t="s">
        <v>30</v>
      </c>
      <c r="K2768" t="s">
        <v>6731</v>
      </c>
      <c r="L2768" t="s">
        <v>6730</v>
      </c>
      <c r="M2768">
        <f>IF(ABS(I2768-H2769)&lt;=100,M2767,M2767+1)</f>
        <v>1557</v>
      </c>
      <c r="N2768">
        <f t="shared" si="90"/>
        <v>1557</v>
      </c>
      <c r="O2768">
        <f t="shared" si="91"/>
        <v>1557</v>
      </c>
    </row>
    <row r="2769" spans="1:15" x14ac:dyDescent="0.35">
      <c r="A2769" t="s">
        <v>26</v>
      </c>
      <c r="B2769" t="s">
        <v>32</v>
      </c>
      <c r="C2769" t="s">
        <v>20</v>
      </c>
      <c r="D2769" t="s">
        <v>21</v>
      </c>
      <c r="E2769" t="s">
        <v>5</v>
      </c>
      <c r="G2769" t="s">
        <v>22</v>
      </c>
      <c r="H2769">
        <v>2867338</v>
      </c>
      <c r="I2769">
        <v>2867781</v>
      </c>
      <c r="J2769" t="s">
        <v>30</v>
      </c>
      <c r="K2769" t="s">
        <v>53</v>
      </c>
      <c r="L2769" t="s">
        <v>6733</v>
      </c>
      <c r="M2769">
        <f>IF(ABS(I2769-H2770)&lt;=100,M2768,M2768+1)</f>
        <v>1558</v>
      </c>
      <c r="N2769">
        <f t="shared" si="90"/>
        <v>1558</v>
      </c>
      <c r="O2769">
        <f t="shared" si="91"/>
        <v>1557</v>
      </c>
    </row>
    <row r="2770" spans="1:15" x14ac:dyDescent="0.35">
      <c r="A2770" t="s">
        <v>26</v>
      </c>
      <c r="B2770" t="s">
        <v>32</v>
      </c>
      <c r="C2770" t="s">
        <v>20</v>
      </c>
      <c r="D2770" t="s">
        <v>21</v>
      </c>
      <c r="E2770" t="s">
        <v>5</v>
      </c>
      <c r="G2770" t="s">
        <v>22</v>
      </c>
      <c r="H2770">
        <v>2869455</v>
      </c>
      <c r="I2770">
        <v>2869643</v>
      </c>
      <c r="J2770" t="s">
        <v>30</v>
      </c>
      <c r="K2770" t="s">
        <v>28</v>
      </c>
      <c r="L2770" t="s">
        <v>6739</v>
      </c>
      <c r="M2770">
        <f>IF(ABS(I2770-H2771)&lt;=100,M2769,M2769+1)</f>
        <v>1558</v>
      </c>
      <c r="N2770">
        <f t="shared" si="90"/>
        <v>1558</v>
      </c>
      <c r="O2770">
        <f t="shared" si="91"/>
        <v>1558</v>
      </c>
    </row>
    <row r="2771" spans="1:15" x14ac:dyDescent="0.35">
      <c r="A2771" t="s">
        <v>26</v>
      </c>
      <c r="B2771" t="s">
        <v>32</v>
      </c>
      <c r="C2771" t="s">
        <v>20</v>
      </c>
      <c r="D2771" t="s">
        <v>21</v>
      </c>
      <c r="E2771" t="s">
        <v>5</v>
      </c>
      <c r="G2771" t="s">
        <v>22</v>
      </c>
      <c r="H2771">
        <v>2869674</v>
      </c>
      <c r="I2771">
        <v>2870609</v>
      </c>
      <c r="J2771" t="s">
        <v>30</v>
      </c>
      <c r="K2771" t="s">
        <v>6156</v>
      </c>
      <c r="L2771" t="s">
        <v>6741</v>
      </c>
      <c r="M2771">
        <f>IF(ABS(I2771-H2772)&lt;=100,M2770,M2770+1)</f>
        <v>1558</v>
      </c>
      <c r="N2771">
        <f t="shared" si="90"/>
        <v>1558</v>
      </c>
      <c r="O2771">
        <f t="shared" si="91"/>
        <v>1558</v>
      </c>
    </row>
    <row r="2772" spans="1:15" x14ac:dyDescent="0.35">
      <c r="A2772" t="s">
        <v>26</v>
      </c>
      <c r="B2772" t="s">
        <v>32</v>
      </c>
      <c r="C2772" t="s">
        <v>20</v>
      </c>
      <c r="D2772" t="s">
        <v>21</v>
      </c>
      <c r="E2772" t="s">
        <v>5</v>
      </c>
      <c r="G2772" t="s">
        <v>22</v>
      </c>
      <c r="H2772">
        <v>2870610</v>
      </c>
      <c r="I2772">
        <v>2871764</v>
      </c>
      <c r="J2772" t="s">
        <v>30</v>
      </c>
      <c r="K2772" t="s">
        <v>28</v>
      </c>
      <c r="L2772" t="s">
        <v>6743</v>
      </c>
      <c r="M2772">
        <f>IF(ABS(I2772-H2773)&lt;=100,M2771,M2771+1)</f>
        <v>1558</v>
      </c>
      <c r="N2772">
        <f t="shared" si="90"/>
        <v>1558</v>
      </c>
      <c r="O2772">
        <f t="shared" si="91"/>
        <v>1558</v>
      </c>
    </row>
    <row r="2773" spans="1:15" x14ac:dyDescent="0.35">
      <c r="A2773" t="s">
        <v>26</v>
      </c>
      <c r="B2773" t="s">
        <v>32</v>
      </c>
      <c r="C2773" t="s">
        <v>20</v>
      </c>
      <c r="D2773" t="s">
        <v>21</v>
      </c>
      <c r="E2773" t="s">
        <v>5</v>
      </c>
      <c r="G2773" t="s">
        <v>22</v>
      </c>
      <c r="H2773">
        <v>2871761</v>
      </c>
      <c r="I2773">
        <v>2872981</v>
      </c>
      <c r="J2773" t="s">
        <v>30</v>
      </c>
      <c r="K2773" t="s">
        <v>28</v>
      </c>
      <c r="L2773" t="s">
        <v>6745</v>
      </c>
      <c r="M2773">
        <f>IF(ABS(I2773-H2774)&lt;=100,M2772,M2772+1)</f>
        <v>1559</v>
      </c>
      <c r="N2773" t="str">
        <f t="shared" si="90"/>
        <v>0</v>
      </c>
      <c r="O2773">
        <f t="shared" si="91"/>
        <v>1558</v>
      </c>
    </row>
    <row r="2774" spans="1:15" x14ac:dyDescent="0.35">
      <c r="A2774" t="s">
        <v>26</v>
      </c>
      <c r="B2774" t="s">
        <v>32</v>
      </c>
      <c r="C2774" t="s">
        <v>20</v>
      </c>
      <c r="D2774" t="s">
        <v>21</v>
      </c>
      <c r="E2774" t="s">
        <v>5</v>
      </c>
      <c r="G2774" t="s">
        <v>22</v>
      </c>
      <c r="H2774">
        <v>2873175</v>
      </c>
      <c r="I2774">
        <v>2874035</v>
      </c>
      <c r="J2774" t="s">
        <v>30</v>
      </c>
      <c r="K2774" t="s">
        <v>210</v>
      </c>
      <c r="L2774" t="s">
        <v>6747</v>
      </c>
      <c r="M2774">
        <f>IF(ABS(I2774-H2775)&lt;=100,M2773,M2773+1)</f>
        <v>1560</v>
      </c>
      <c r="N2774" t="str">
        <f t="shared" si="90"/>
        <v>0</v>
      </c>
      <c r="O2774">
        <f t="shared" si="91"/>
        <v>1559</v>
      </c>
    </row>
    <row r="2775" spans="1:15" x14ac:dyDescent="0.35">
      <c r="A2775" t="s">
        <v>26</v>
      </c>
      <c r="B2775" t="s">
        <v>32</v>
      </c>
      <c r="C2775" t="s">
        <v>20</v>
      </c>
      <c r="D2775" t="s">
        <v>21</v>
      </c>
      <c r="E2775" t="s">
        <v>5</v>
      </c>
      <c r="G2775" t="s">
        <v>22</v>
      </c>
      <c r="H2775">
        <v>2874762</v>
      </c>
      <c r="I2775">
        <v>2875529</v>
      </c>
      <c r="J2775" t="s">
        <v>30</v>
      </c>
      <c r="K2775" t="s">
        <v>2375</v>
      </c>
      <c r="L2775" t="s">
        <v>6751</v>
      </c>
      <c r="M2775">
        <f>IF(ABS(I2775-H2776)&lt;=100,M2774,M2774+1)</f>
        <v>1561</v>
      </c>
      <c r="N2775" t="str">
        <f t="shared" si="90"/>
        <v>0</v>
      </c>
      <c r="O2775">
        <f t="shared" si="91"/>
        <v>1560</v>
      </c>
    </row>
    <row r="2776" spans="1:15" x14ac:dyDescent="0.35">
      <c r="A2776" t="s">
        <v>26</v>
      </c>
      <c r="B2776" t="s">
        <v>32</v>
      </c>
      <c r="C2776" t="s">
        <v>20</v>
      </c>
      <c r="D2776" t="s">
        <v>21</v>
      </c>
      <c r="E2776" t="s">
        <v>5</v>
      </c>
      <c r="G2776" t="s">
        <v>22</v>
      </c>
      <c r="H2776">
        <v>2875632</v>
      </c>
      <c r="I2776">
        <v>2876075</v>
      </c>
      <c r="J2776" t="s">
        <v>30</v>
      </c>
      <c r="K2776" t="s">
        <v>28</v>
      </c>
      <c r="L2776" t="s">
        <v>6753</v>
      </c>
      <c r="M2776">
        <f>IF(ABS(I2776-H2777)&lt;=100,M2775,M2775+1)</f>
        <v>1562</v>
      </c>
      <c r="N2776">
        <f t="shared" si="90"/>
        <v>1562</v>
      </c>
      <c r="O2776">
        <f t="shared" si="91"/>
        <v>1561</v>
      </c>
    </row>
    <row r="2777" spans="1:15" x14ac:dyDescent="0.35">
      <c r="A2777" t="s">
        <v>26</v>
      </c>
      <c r="B2777" t="s">
        <v>32</v>
      </c>
      <c r="C2777" t="s">
        <v>20</v>
      </c>
      <c r="D2777" t="s">
        <v>21</v>
      </c>
      <c r="E2777" t="s">
        <v>5</v>
      </c>
      <c r="G2777" t="s">
        <v>22</v>
      </c>
      <c r="H2777">
        <v>2876229</v>
      </c>
      <c r="I2777">
        <v>2877707</v>
      </c>
      <c r="J2777" t="s">
        <v>30</v>
      </c>
      <c r="K2777" t="s">
        <v>125</v>
      </c>
      <c r="L2777" t="s">
        <v>6755</v>
      </c>
      <c r="M2777">
        <f>IF(ABS(I2777-H2778)&lt;=100,M2776,M2776+1)</f>
        <v>1562</v>
      </c>
      <c r="N2777">
        <f t="shared" si="90"/>
        <v>1562</v>
      </c>
      <c r="O2777">
        <f t="shared" si="91"/>
        <v>1562</v>
      </c>
    </row>
    <row r="2778" spans="1:15" x14ac:dyDescent="0.35">
      <c r="A2778" t="s">
        <v>26</v>
      </c>
      <c r="B2778" t="s">
        <v>32</v>
      </c>
      <c r="C2778" t="s">
        <v>20</v>
      </c>
      <c r="D2778" t="s">
        <v>21</v>
      </c>
      <c r="E2778" t="s">
        <v>5</v>
      </c>
      <c r="G2778" t="s">
        <v>22</v>
      </c>
      <c r="H2778">
        <v>2877697</v>
      </c>
      <c r="I2778">
        <v>2878572</v>
      </c>
      <c r="J2778" t="s">
        <v>30</v>
      </c>
      <c r="K2778" t="s">
        <v>2269</v>
      </c>
      <c r="L2778" t="s">
        <v>6757</v>
      </c>
      <c r="M2778">
        <f>IF(ABS(I2778-H2779)&lt;=100,M2777,M2777+1)</f>
        <v>1562</v>
      </c>
      <c r="N2778">
        <f t="shared" si="90"/>
        <v>1562</v>
      </c>
      <c r="O2778">
        <f t="shared" si="91"/>
        <v>1562</v>
      </c>
    </row>
    <row r="2779" spans="1:15" x14ac:dyDescent="0.35">
      <c r="A2779" t="s">
        <v>26</v>
      </c>
      <c r="B2779" t="s">
        <v>32</v>
      </c>
      <c r="C2779" t="s">
        <v>20</v>
      </c>
      <c r="D2779" t="s">
        <v>21</v>
      </c>
      <c r="E2779" t="s">
        <v>5</v>
      </c>
      <c r="G2779" t="s">
        <v>22</v>
      </c>
      <c r="H2779">
        <v>2878640</v>
      </c>
      <c r="I2779">
        <v>2879353</v>
      </c>
      <c r="J2779" t="s">
        <v>30</v>
      </c>
      <c r="K2779" t="s">
        <v>6760</v>
      </c>
      <c r="L2779" t="s">
        <v>6759</v>
      </c>
      <c r="M2779">
        <f>IF(ABS(I2779-H2780)&lt;=100,M2778,M2778+1)</f>
        <v>1562</v>
      </c>
      <c r="N2779">
        <f t="shared" si="90"/>
        <v>1562</v>
      </c>
      <c r="O2779">
        <f t="shared" si="91"/>
        <v>1562</v>
      </c>
    </row>
    <row r="2780" spans="1:15" x14ac:dyDescent="0.35">
      <c r="A2780" t="s">
        <v>26</v>
      </c>
      <c r="B2780" t="s">
        <v>32</v>
      </c>
      <c r="C2780" t="s">
        <v>20</v>
      </c>
      <c r="D2780" t="s">
        <v>21</v>
      </c>
      <c r="E2780" t="s">
        <v>5</v>
      </c>
      <c r="G2780" t="s">
        <v>22</v>
      </c>
      <c r="H2780">
        <v>2879366</v>
      </c>
      <c r="I2780">
        <v>2880481</v>
      </c>
      <c r="J2780" t="s">
        <v>30</v>
      </c>
      <c r="K2780" t="s">
        <v>6763</v>
      </c>
      <c r="L2780" t="s">
        <v>6762</v>
      </c>
      <c r="M2780">
        <f>IF(ABS(I2780-H2781)&lt;=100,M2779,M2779+1)</f>
        <v>1563</v>
      </c>
      <c r="N2780">
        <f t="shared" si="90"/>
        <v>1563</v>
      </c>
      <c r="O2780">
        <f t="shared" si="91"/>
        <v>1562</v>
      </c>
    </row>
    <row r="2781" spans="1:15" x14ac:dyDescent="0.35">
      <c r="A2781" t="s">
        <v>26</v>
      </c>
      <c r="B2781" t="s">
        <v>32</v>
      </c>
      <c r="C2781" t="s">
        <v>20</v>
      </c>
      <c r="D2781" t="s">
        <v>21</v>
      </c>
      <c r="E2781" t="s">
        <v>5</v>
      </c>
      <c r="G2781" t="s">
        <v>22</v>
      </c>
      <c r="H2781">
        <v>2880867</v>
      </c>
      <c r="I2781">
        <v>2883224</v>
      </c>
      <c r="J2781" t="s">
        <v>30</v>
      </c>
      <c r="K2781" t="s">
        <v>28</v>
      </c>
      <c r="L2781" t="s">
        <v>6765</v>
      </c>
      <c r="M2781">
        <f>IF(ABS(I2781-H2782)&lt;=100,M2780,M2780+1)</f>
        <v>1563</v>
      </c>
      <c r="N2781">
        <f t="shared" si="90"/>
        <v>1563</v>
      </c>
      <c r="O2781">
        <f t="shared" si="91"/>
        <v>1563</v>
      </c>
    </row>
    <row r="2782" spans="1:15" x14ac:dyDescent="0.35">
      <c r="A2782" t="s">
        <v>26</v>
      </c>
      <c r="B2782" t="s">
        <v>32</v>
      </c>
      <c r="C2782" t="s">
        <v>20</v>
      </c>
      <c r="D2782" t="s">
        <v>21</v>
      </c>
      <c r="E2782" t="s">
        <v>5</v>
      </c>
      <c r="G2782" t="s">
        <v>22</v>
      </c>
      <c r="H2782">
        <v>2883221</v>
      </c>
      <c r="I2782">
        <v>2884156</v>
      </c>
      <c r="J2782" t="s">
        <v>30</v>
      </c>
      <c r="K2782" t="s">
        <v>111</v>
      </c>
      <c r="L2782" t="s">
        <v>6767</v>
      </c>
      <c r="M2782">
        <f>IF(ABS(I2782-H2783)&lt;=100,M2781,M2781+1)</f>
        <v>1563</v>
      </c>
      <c r="N2782">
        <f t="shared" si="90"/>
        <v>1563</v>
      </c>
      <c r="O2782">
        <f t="shared" si="91"/>
        <v>1563</v>
      </c>
    </row>
    <row r="2783" spans="1:15" x14ac:dyDescent="0.35">
      <c r="A2783" t="s">
        <v>26</v>
      </c>
      <c r="B2783" t="s">
        <v>32</v>
      </c>
      <c r="C2783" t="s">
        <v>20</v>
      </c>
      <c r="D2783" t="s">
        <v>21</v>
      </c>
      <c r="E2783" t="s">
        <v>5</v>
      </c>
      <c r="G2783" t="s">
        <v>22</v>
      </c>
      <c r="H2783">
        <v>2884153</v>
      </c>
      <c r="I2783">
        <v>2884995</v>
      </c>
      <c r="J2783" t="s">
        <v>30</v>
      </c>
      <c r="K2783" t="s">
        <v>157</v>
      </c>
      <c r="L2783" t="s">
        <v>6769</v>
      </c>
      <c r="M2783">
        <f>IF(ABS(I2783-H2784)&lt;=100,M2782,M2782+1)</f>
        <v>1563</v>
      </c>
      <c r="N2783">
        <f t="shared" si="90"/>
        <v>1563</v>
      </c>
      <c r="O2783">
        <f t="shared" si="91"/>
        <v>1563</v>
      </c>
    </row>
    <row r="2784" spans="1:15" x14ac:dyDescent="0.35">
      <c r="A2784" t="s">
        <v>26</v>
      </c>
      <c r="B2784" t="s">
        <v>32</v>
      </c>
      <c r="C2784" t="s">
        <v>20</v>
      </c>
      <c r="D2784" t="s">
        <v>21</v>
      </c>
      <c r="E2784" t="s">
        <v>5</v>
      </c>
      <c r="G2784" t="s">
        <v>22</v>
      </c>
      <c r="H2784">
        <v>2885008</v>
      </c>
      <c r="I2784">
        <v>2886432</v>
      </c>
      <c r="J2784" t="s">
        <v>30</v>
      </c>
      <c r="K2784" t="s">
        <v>28</v>
      </c>
      <c r="L2784" t="s">
        <v>6771</v>
      </c>
      <c r="M2784">
        <f>IF(ABS(I2784-H2785)&lt;=100,M2783,M2783+1)</f>
        <v>1563</v>
      </c>
      <c r="N2784">
        <f t="shared" si="90"/>
        <v>1563</v>
      </c>
      <c r="O2784">
        <f t="shared" si="91"/>
        <v>1563</v>
      </c>
    </row>
    <row r="2785" spans="1:15" x14ac:dyDescent="0.35">
      <c r="A2785" t="s">
        <v>26</v>
      </c>
      <c r="B2785" t="s">
        <v>32</v>
      </c>
      <c r="C2785" t="s">
        <v>20</v>
      </c>
      <c r="D2785" t="s">
        <v>21</v>
      </c>
      <c r="E2785" t="s">
        <v>5</v>
      </c>
      <c r="G2785" t="s">
        <v>22</v>
      </c>
      <c r="H2785">
        <v>2886448</v>
      </c>
      <c r="I2785">
        <v>2887440</v>
      </c>
      <c r="J2785" t="s">
        <v>30</v>
      </c>
      <c r="K2785" t="s">
        <v>1435</v>
      </c>
      <c r="L2785" t="s">
        <v>6773</v>
      </c>
      <c r="M2785">
        <f>IF(ABS(I2785-H2786)&lt;=100,M2784,M2784+1)</f>
        <v>1563</v>
      </c>
      <c r="N2785">
        <f t="shared" si="90"/>
        <v>1563</v>
      </c>
      <c r="O2785">
        <f t="shared" si="91"/>
        <v>1563</v>
      </c>
    </row>
    <row r="2786" spans="1:15" x14ac:dyDescent="0.35">
      <c r="A2786" t="s">
        <v>26</v>
      </c>
      <c r="B2786" t="s">
        <v>32</v>
      </c>
      <c r="C2786" t="s">
        <v>20</v>
      </c>
      <c r="D2786" t="s">
        <v>21</v>
      </c>
      <c r="E2786" t="s">
        <v>5</v>
      </c>
      <c r="G2786" t="s">
        <v>22</v>
      </c>
      <c r="H2786">
        <v>2887437</v>
      </c>
      <c r="I2786">
        <v>2888297</v>
      </c>
      <c r="J2786" t="s">
        <v>30</v>
      </c>
      <c r="K2786" t="s">
        <v>28</v>
      </c>
      <c r="L2786" t="s">
        <v>6775</v>
      </c>
      <c r="M2786">
        <f>IF(ABS(I2786-H2787)&lt;=100,M2785,M2785+1)</f>
        <v>1563</v>
      </c>
      <c r="N2786">
        <f t="shared" si="90"/>
        <v>1563</v>
      </c>
      <c r="O2786">
        <f t="shared" si="91"/>
        <v>1563</v>
      </c>
    </row>
    <row r="2787" spans="1:15" x14ac:dyDescent="0.35">
      <c r="A2787" t="s">
        <v>26</v>
      </c>
      <c r="B2787" t="s">
        <v>32</v>
      </c>
      <c r="C2787" t="s">
        <v>20</v>
      </c>
      <c r="D2787" t="s">
        <v>21</v>
      </c>
      <c r="E2787" t="s">
        <v>5</v>
      </c>
      <c r="G2787" t="s">
        <v>22</v>
      </c>
      <c r="H2787">
        <v>2888309</v>
      </c>
      <c r="I2787">
        <v>2890042</v>
      </c>
      <c r="J2787" t="s">
        <v>30</v>
      </c>
      <c r="K2787" t="s">
        <v>28</v>
      </c>
      <c r="L2787" t="s">
        <v>6777</v>
      </c>
      <c r="M2787">
        <f>IF(ABS(I2787-H2788)&lt;=100,M2786,M2786+1)</f>
        <v>1563</v>
      </c>
      <c r="N2787">
        <f t="shared" si="90"/>
        <v>1563</v>
      </c>
      <c r="O2787">
        <f t="shared" si="91"/>
        <v>1563</v>
      </c>
    </row>
    <row r="2788" spans="1:15" x14ac:dyDescent="0.35">
      <c r="A2788" t="s">
        <v>26</v>
      </c>
      <c r="B2788" t="s">
        <v>32</v>
      </c>
      <c r="C2788" t="s">
        <v>20</v>
      </c>
      <c r="D2788" t="s">
        <v>21</v>
      </c>
      <c r="E2788" t="s">
        <v>5</v>
      </c>
      <c r="G2788" t="s">
        <v>22</v>
      </c>
      <c r="H2788">
        <v>2890023</v>
      </c>
      <c r="I2788">
        <v>2892596</v>
      </c>
      <c r="J2788" t="s">
        <v>30</v>
      </c>
      <c r="K2788" t="s">
        <v>28</v>
      </c>
      <c r="L2788" t="s">
        <v>6779</v>
      </c>
      <c r="M2788">
        <f>IF(ABS(I2788-H2789)&lt;=100,M2787,M2787+1)</f>
        <v>1564</v>
      </c>
      <c r="N2788" t="str">
        <f t="shared" si="90"/>
        <v>0</v>
      </c>
      <c r="O2788">
        <f t="shared" si="91"/>
        <v>1563</v>
      </c>
    </row>
    <row r="2789" spans="1:15" x14ac:dyDescent="0.35">
      <c r="A2789" t="s">
        <v>26</v>
      </c>
      <c r="B2789" t="s">
        <v>32</v>
      </c>
      <c r="C2789" t="s">
        <v>20</v>
      </c>
      <c r="D2789" t="s">
        <v>21</v>
      </c>
      <c r="E2789" t="s">
        <v>5</v>
      </c>
      <c r="G2789" t="s">
        <v>22</v>
      </c>
      <c r="H2789">
        <v>2898698</v>
      </c>
      <c r="I2789">
        <v>2898994</v>
      </c>
      <c r="J2789" t="s">
        <v>30</v>
      </c>
      <c r="K2789" t="s">
        <v>28</v>
      </c>
      <c r="L2789" t="s">
        <v>6797</v>
      </c>
      <c r="M2789">
        <f>IF(ABS(I2789-H2790)&lt;=100,M2788,M2788+1)</f>
        <v>1565</v>
      </c>
      <c r="N2789" t="str">
        <f t="shared" si="90"/>
        <v>0</v>
      </c>
      <c r="O2789">
        <f t="shared" si="91"/>
        <v>1564</v>
      </c>
    </row>
    <row r="2790" spans="1:15" x14ac:dyDescent="0.35">
      <c r="A2790" t="s">
        <v>26</v>
      </c>
      <c r="B2790" t="s">
        <v>32</v>
      </c>
      <c r="C2790" t="s">
        <v>20</v>
      </c>
      <c r="D2790" t="s">
        <v>21</v>
      </c>
      <c r="E2790" t="s">
        <v>5</v>
      </c>
      <c r="G2790" t="s">
        <v>22</v>
      </c>
      <c r="H2790">
        <v>2899155</v>
      </c>
      <c r="I2790">
        <v>2899814</v>
      </c>
      <c r="J2790" t="s">
        <v>30</v>
      </c>
      <c r="K2790" t="s">
        <v>2282</v>
      </c>
      <c r="L2790" t="s">
        <v>6799</v>
      </c>
      <c r="M2790">
        <f>IF(ABS(I2790-H2791)&lt;=100,M2789,M2789+1)</f>
        <v>1566</v>
      </c>
      <c r="N2790" t="str">
        <f t="shared" si="90"/>
        <v>0</v>
      </c>
      <c r="O2790">
        <f t="shared" si="91"/>
        <v>1565</v>
      </c>
    </row>
    <row r="2791" spans="1:15" x14ac:dyDescent="0.35">
      <c r="A2791" t="s">
        <v>26</v>
      </c>
      <c r="B2791" t="s">
        <v>32</v>
      </c>
      <c r="C2791" t="s">
        <v>20</v>
      </c>
      <c r="D2791" t="s">
        <v>21</v>
      </c>
      <c r="E2791" t="s">
        <v>5</v>
      </c>
      <c r="G2791" t="s">
        <v>22</v>
      </c>
      <c r="H2791">
        <v>2902094</v>
      </c>
      <c r="I2791">
        <v>2902864</v>
      </c>
      <c r="J2791" t="s">
        <v>30</v>
      </c>
      <c r="K2791" t="s">
        <v>6807</v>
      </c>
      <c r="L2791" t="s">
        <v>6806</v>
      </c>
      <c r="M2791">
        <f>IF(ABS(I2791-H2792)&lt;=100,M2790,M2790+1)</f>
        <v>1567</v>
      </c>
      <c r="N2791" t="str">
        <f t="shared" si="90"/>
        <v>0</v>
      </c>
      <c r="O2791">
        <f t="shared" si="91"/>
        <v>1566</v>
      </c>
    </row>
    <row r="2792" spans="1:15" x14ac:dyDescent="0.35">
      <c r="A2792" t="s">
        <v>26</v>
      </c>
      <c r="B2792" t="s">
        <v>32</v>
      </c>
      <c r="C2792" t="s">
        <v>20</v>
      </c>
      <c r="D2792" t="s">
        <v>21</v>
      </c>
      <c r="E2792" t="s">
        <v>5</v>
      </c>
      <c r="G2792" t="s">
        <v>22</v>
      </c>
      <c r="H2792">
        <v>2903645</v>
      </c>
      <c r="I2792">
        <v>2904289</v>
      </c>
      <c r="J2792" t="s">
        <v>30</v>
      </c>
      <c r="K2792" t="s">
        <v>28</v>
      </c>
      <c r="L2792" t="s">
        <v>6812</v>
      </c>
      <c r="M2792">
        <f>IF(ABS(I2792-H2793)&lt;=100,M2791,M2791+1)</f>
        <v>1568</v>
      </c>
      <c r="N2792">
        <f t="shared" si="90"/>
        <v>1568</v>
      </c>
      <c r="O2792">
        <f t="shared" si="91"/>
        <v>1567</v>
      </c>
    </row>
    <row r="2793" spans="1:15" x14ac:dyDescent="0.35">
      <c r="A2793" t="s">
        <v>26</v>
      </c>
      <c r="B2793" t="s">
        <v>32</v>
      </c>
      <c r="C2793" t="s">
        <v>20</v>
      </c>
      <c r="D2793" t="s">
        <v>21</v>
      </c>
      <c r="E2793" t="s">
        <v>5</v>
      </c>
      <c r="G2793" t="s">
        <v>22</v>
      </c>
      <c r="H2793">
        <v>2904542</v>
      </c>
      <c r="I2793">
        <v>2905654</v>
      </c>
      <c r="J2793" t="s">
        <v>30</v>
      </c>
      <c r="K2793" t="s">
        <v>6815</v>
      </c>
      <c r="L2793" t="s">
        <v>6814</v>
      </c>
      <c r="M2793">
        <f>IF(ABS(I2793-H2794)&lt;=100,M2792,M2792+1)</f>
        <v>1568</v>
      </c>
      <c r="N2793">
        <f t="shared" si="90"/>
        <v>1568</v>
      </c>
      <c r="O2793">
        <f t="shared" si="91"/>
        <v>1568</v>
      </c>
    </row>
    <row r="2794" spans="1:15" x14ac:dyDescent="0.35">
      <c r="A2794" t="s">
        <v>26</v>
      </c>
      <c r="B2794" t="s">
        <v>32</v>
      </c>
      <c r="C2794" t="s">
        <v>20</v>
      </c>
      <c r="D2794" t="s">
        <v>21</v>
      </c>
      <c r="E2794" t="s">
        <v>5</v>
      </c>
      <c r="G2794" t="s">
        <v>22</v>
      </c>
      <c r="H2794">
        <v>2905658</v>
      </c>
      <c r="I2794">
        <v>2906635</v>
      </c>
      <c r="J2794" t="s">
        <v>30</v>
      </c>
      <c r="K2794" t="s">
        <v>451</v>
      </c>
      <c r="L2794" t="s">
        <v>6817</v>
      </c>
      <c r="M2794">
        <f>IF(ABS(I2794-H2795)&lt;=100,M2793,M2793+1)</f>
        <v>1568</v>
      </c>
      <c r="N2794">
        <f t="shared" si="90"/>
        <v>1568</v>
      </c>
      <c r="O2794">
        <f t="shared" si="91"/>
        <v>1568</v>
      </c>
    </row>
    <row r="2795" spans="1:15" x14ac:dyDescent="0.35">
      <c r="A2795" t="s">
        <v>26</v>
      </c>
      <c r="B2795" t="s">
        <v>32</v>
      </c>
      <c r="C2795" t="s">
        <v>20</v>
      </c>
      <c r="D2795" t="s">
        <v>21</v>
      </c>
      <c r="E2795" t="s">
        <v>5</v>
      </c>
      <c r="G2795" t="s">
        <v>22</v>
      </c>
      <c r="H2795">
        <v>2906664</v>
      </c>
      <c r="I2795">
        <v>2908055</v>
      </c>
      <c r="J2795" t="s">
        <v>30</v>
      </c>
      <c r="K2795" t="s">
        <v>448</v>
      </c>
      <c r="L2795" t="s">
        <v>6819</v>
      </c>
      <c r="M2795">
        <f>IF(ABS(I2795-H2796)&lt;=100,M2794,M2794+1)</f>
        <v>1568</v>
      </c>
      <c r="N2795">
        <f t="shared" si="90"/>
        <v>1568</v>
      </c>
      <c r="O2795">
        <f t="shared" si="91"/>
        <v>1568</v>
      </c>
    </row>
    <row r="2796" spans="1:15" x14ac:dyDescent="0.35">
      <c r="A2796" t="s">
        <v>26</v>
      </c>
      <c r="B2796" t="s">
        <v>32</v>
      </c>
      <c r="C2796" t="s">
        <v>20</v>
      </c>
      <c r="D2796" t="s">
        <v>21</v>
      </c>
      <c r="E2796" t="s">
        <v>5</v>
      </c>
      <c r="G2796" t="s">
        <v>22</v>
      </c>
      <c r="H2796">
        <v>2908061</v>
      </c>
      <c r="I2796">
        <v>2909470</v>
      </c>
      <c r="J2796" t="s">
        <v>30</v>
      </c>
      <c r="K2796" t="s">
        <v>456</v>
      </c>
      <c r="L2796" t="s">
        <v>6821</v>
      </c>
      <c r="M2796">
        <f>IF(ABS(I2796-H2797)&lt;=100,M2795,M2795+1)</f>
        <v>1568</v>
      </c>
      <c r="N2796">
        <f t="shared" si="90"/>
        <v>1568</v>
      </c>
      <c r="O2796">
        <f t="shared" si="91"/>
        <v>1568</v>
      </c>
    </row>
    <row r="2797" spans="1:15" x14ac:dyDescent="0.35">
      <c r="A2797" t="s">
        <v>26</v>
      </c>
      <c r="B2797" t="s">
        <v>32</v>
      </c>
      <c r="C2797" t="s">
        <v>20</v>
      </c>
      <c r="D2797" t="s">
        <v>21</v>
      </c>
      <c r="E2797" t="s">
        <v>5</v>
      </c>
      <c r="G2797" t="s">
        <v>22</v>
      </c>
      <c r="H2797">
        <v>2909559</v>
      </c>
      <c r="I2797">
        <v>2910398</v>
      </c>
      <c r="J2797" t="s">
        <v>30</v>
      </c>
      <c r="K2797" t="s">
        <v>2322</v>
      </c>
      <c r="L2797" t="s">
        <v>6823</v>
      </c>
      <c r="M2797">
        <f>IF(ABS(I2797-H2798)&lt;=100,M2796,M2796+1)</f>
        <v>1569</v>
      </c>
      <c r="N2797">
        <f t="shared" si="90"/>
        <v>1569</v>
      </c>
      <c r="O2797">
        <f t="shared" si="91"/>
        <v>1568</v>
      </c>
    </row>
    <row r="2798" spans="1:15" x14ac:dyDescent="0.35">
      <c r="A2798" t="s">
        <v>26</v>
      </c>
      <c r="B2798" t="s">
        <v>32</v>
      </c>
      <c r="C2798" t="s">
        <v>20</v>
      </c>
      <c r="D2798" t="s">
        <v>21</v>
      </c>
      <c r="E2798" t="s">
        <v>5</v>
      </c>
      <c r="G2798" t="s">
        <v>22</v>
      </c>
      <c r="H2798">
        <v>2912228</v>
      </c>
      <c r="I2798">
        <v>2913193</v>
      </c>
      <c r="J2798" t="s">
        <v>30</v>
      </c>
      <c r="K2798" t="s">
        <v>6829</v>
      </c>
      <c r="L2798" t="s">
        <v>6828</v>
      </c>
      <c r="M2798">
        <f>IF(ABS(I2798-H2799)&lt;=100,M2797,M2797+1)</f>
        <v>1569</v>
      </c>
      <c r="N2798">
        <f t="shared" si="90"/>
        <v>1569</v>
      </c>
      <c r="O2798">
        <f t="shared" si="91"/>
        <v>1569</v>
      </c>
    </row>
    <row r="2799" spans="1:15" x14ac:dyDescent="0.35">
      <c r="A2799" t="s">
        <v>26</v>
      </c>
      <c r="B2799" t="s">
        <v>32</v>
      </c>
      <c r="C2799" t="s">
        <v>20</v>
      </c>
      <c r="D2799" t="s">
        <v>21</v>
      </c>
      <c r="E2799" t="s">
        <v>5</v>
      </c>
      <c r="G2799" t="s">
        <v>22</v>
      </c>
      <c r="H2799">
        <v>2913209</v>
      </c>
      <c r="I2799">
        <v>2913487</v>
      </c>
      <c r="J2799" t="s">
        <v>30</v>
      </c>
      <c r="K2799" t="s">
        <v>28</v>
      </c>
      <c r="L2799" t="s">
        <v>6831</v>
      </c>
      <c r="M2799">
        <f>IF(ABS(I2799-H2800)&lt;=100,M2798,M2798+1)</f>
        <v>1570</v>
      </c>
      <c r="N2799">
        <f t="shared" si="90"/>
        <v>1570</v>
      </c>
      <c r="O2799">
        <f t="shared" si="91"/>
        <v>1569</v>
      </c>
    </row>
    <row r="2800" spans="1:15" x14ac:dyDescent="0.35">
      <c r="A2800" t="s">
        <v>26</v>
      </c>
      <c r="B2800" t="s">
        <v>32</v>
      </c>
      <c r="C2800" t="s">
        <v>20</v>
      </c>
      <c r="D2800" t="s">
        <v>21</v>
      </c>
      <c r="E2800" t="s">
        <v>5</v>
      </c>
      <c r="G2800" t="s">
        <v>22</v>
      </c>
      <c r="H2800">
        <v>2914319</v>
      </c>
      <c r="I2800">
        <v>2914513</v>
      </c>
      <c r="J2800" t="s">
        <v>30</v>
      </c>
      <c r="K2800" t="s">
        <v>28</v>
      </c>
      <c r="L2800" t="s">
        <v>6835</v>
      </c>
      <c r="M2800">
        <f>IF(ABS(I2800-H2801)&lt;=100,M2799,M2799+1)</f>
        <v>1570</v>
      </c>
      <c r="N2800">
        <f t="shared" si="90"/>
        <v>1570</v>
      </c>
      <c r="O2800">
        <f t="shared" si="91"/>
        <v>1570</v>
      </c>
    </row>
    <row r="2801" spans="1:15" x14ac:dyDescent="0.35">
      <c r="A2801" t="s">
        <v>26</v>
      </c>
      <c r="B2801" t="s">
        <v>32</v>
      </c>
      <c r="C2801" t="s">
        <v>20</v>
      </c>
      <c r="D2801" t="s">
        <v>21</v>
      </c>
      <c r="E2801" t="s">
        <v>5</v>
      </c>
      <c r="G2801" t="s">
        <v>22</v>
      </c>
      <c r="H2801">
        <v>2914600</v>
      </c>
      <c r="I2801">
        <v>2915391</v>
      </c>
      <c r="J2801" t="s">
        <v>30</v>
      </c>
      <c r="K2801" t="s">
        <v>6838</v>
      </c>
      <c r="L2801" t="s">
        <v>6837</v>
      </c>
      <c r="M2801">
        <f>IF(ABS(I2801-H2802)&lt;=100,M2800,M2800+1)</f>
        <v>1571</v>
      </c>
      <c r="N2801">
        <f t="shared" si="90"/>
        <v>1571</v>
      </c>
      <c r="O2801">
        <f t="shared" si="91"/>
        <v>1570</v>
      </c>
    </row>
    <row r="2802" spans="1:15" x14ac:dyDescent="0.35">
      <c r="A2802" t="s">
        <v>26</v>
      </c>
      <c r="B2802" t="s">
        <v>32</v>
      </c>
      <c r="C2802" t="s">
        <v>20</v>
      </c>
      <c r="D2802" t="s">
        <v>21</v>
      </c>
      <c r="E2802" t="s">
        <v>5</v>
      </c>
      <c r="G2802" t="s">
        <v>22</v>
      </c>
      <c r="H2802">
        <v>2915735</v>
      </c>
      <c r="I2802">
        <v>2917582</v>
      </c>
      <c r="J2802" t="s">
        <v>30</v>
      </c>
      <c r="K2802" t="s">
        <v>6843</v>
      </c>
      <c r="L2802" t="s">
        <v>6842</v>
      </c>
      <c r="M2802">
        <f>IF(ABS(I2802-H2803)&lt;=100,M2801,M2801+1)</f>
        <v>1571</v>
      </c>
      <c r="N2802">
        <f t="shared" si="90"/>
        <v>1571</v>
      </c>
      <c r="O2802">
        <f t="shared" si="91"/>
        <v>1571</v>
      </c>
    </row>
    <row r="2803" spans="1:15" x14ac:dyDescent="0.35">
      <c r="A2803" t="s">
        <v>26</v>
      </c>
      <c r="B2803" t="s">
        <v>32</v>
      </c>
      <c r="C2803" t="s">
        <v>20</v>
      </c>
      <c r="D2803" t="s">
        <v>21</v>
      </c>
      <c r="E2803" t="s">
        <v>5</v>
      </c>
      <c r="G2803" t="s">
        <v>22</v>
      </c>
      <c r="H2803">
        <v>2917606</v>
      </c>
      <c r="I2803">
        <v>2917935</v>
      </c>
      <c r="J2803" t="s">
        <v>30</v>
      </c>
      <c r="K2803" t="s">
        <v>28</v>
      </c>
      <c r="L2803" t="s">
        <v>6845</v>
      </c>
      <c r="M2803">
        <f>IF(ABS(I2803-H2804)&lt;=100,M2802,M2802+1)</f>
        <v>1572</v>
      </c>
      <c r="N2803" t="str">
        <f t="shared" si="90"/>
        <v>0</v>
      </c>
      <c r="O2803">
        <f t="shared" si="91"/>
        <v>1571</v>
      </c>
    </row>
    <row r="2804" spans="1:15" x14ac:dyDescent="0.35">
      <c r="A2804" t="s">
        <v>26</v>
      </c>
      <c r="B2804" t="s">
        <v>32</v>
      </c>
      <c r="C2804" t="s">
        <v>20</v>
      </c>
      <c r="D2804" t="s">
        <v>21</v>
      </c>
      <c r="E2804" t="s">
        <v>5</v>
      </c>
      <c r="G2804" t="s">
        <v>22</v>
      </c>
      <c r="H2804">
        <v>2919271</v>
      </c>
      <c r="I2804">
        <v>2919552</v>
      </c>
      <c r="J2804" t="s">
        <v>30</v>
      </c>
      <c r="K2804" t="s">
        <v>28</v>
      </c>
      <c r="L2804" t="s">
        <v>6853</v>
      </c>
      <c r="M2804">
        <f>IF(ABS(I2804-H2805)&lt;=100,M2803,M2803+1)</f>
        <v>1573</v>
      </c>
      <c r="N2804">
        <f t="shared" si="90"/>
        <v>1573</v>
      </c>
      <c r="O2804">
        <f t="shared" si="91"/>
        <v>1572</v>
      </c>
    </row>
    <row r="2805" spans="1:15" x14ac:dyDescent="0.35">
      <c r="A2805" t="s">
        <v>26</v>
      </c>
      <c r="B2805" t="s">
        <v>32</v>
      </c>
      <c r="C2805" t="s">
        <v>20</v>
      </c>
      <c r="D2805" t="s">
        <v>21</v>
      </c>
      <c r="E2805" t="s">
        <v>5</v>
      </c>
      <c r="G2805" t="s">
        <v>22</v>
      </c>
      <c r="H2805">
        <v>2919794</v>
      </c>
      <c r="I2805">
        <v>2920960</v>
      </c>
      <c r="J2805" t="s">
        <v>30</v>
      </c>
      <c r="K2805" t="s">
        <v>6856</v>
      </c>
      <c r="L2805" t="s">
        <v>6855</v>
      </c>
      <c r="M2805">
        <f>IF(ABS(I2805-H2806)&lt;=100,M2804,M2804+1)</f>
        <v>1573</v>
      </c>
      <c r="N2805">
        <f t="shared" si="90"/>
        <v>1573</v>
      </c>
      <c r="O2805">
        <f t="shared" si="91"/>
        <v>1573</v>
      </c>
    </row>
    <row r="2806" spans="1:15" x14ac:dyDescent="0.35">
      <c r="A2806" t="s">
        <v>26</v>
      </c>
      <c r="B2806" t="s">
        <v>32</v>
      </c>
      <c r="C2806" t="s">
        <v>20</v>
      </c>
      <c r="D2806" t="s">
        <v>21</v>
      </c>
      <c r="E2806" t="s">
        <v>5</v>
      </c>
      <c r="G2806" t="s">
        <v>22</v>
      </c>
      <c r="H2806">
        <v>2920976</v>
      </c>
      <c r="I2806">
        <v>2924416</v>
      </c>
      <c r="J2806" t="s">
        <v>30</v>
      </c>
      <c r="K2806" t="s">
        <v>6859</v>
      </c>
      <c r="L2806" t="s">
        <v>6858</v>
      </c>
      <c r="M2806">
        <f>IF(ABS(I2806-H2807)&lt;=100,M2805,M2805+1)</f>
        <v>1574</v>
      </c>
      <c r="N2806">
        <f t="shared" si="90"/>
        <v>1574</v>
      </c>
      <c r="O2806">
        <f t="shared" si="91"/>
        <v>1573</v>
      </c>
    </row>
    <row r="2807" spans="1:15" x14ac:dyDescent="0.35">
      <c r="A2807" t="s">
        <v>26</v>
      </c>
      <c r="B2807" t="s">
        <v>32</v>
      </c>
      <c r="C2807" t="s">
        <v>20</v>
      </c>
      <c r="D2807" t="s">
        <v>21</v>
      </c>
      <c r="E2807" t="s">
        <v>5</v>
      </c>
      <c r="G2807" t="s">
        <v>22</v>
      </c>
      <c r="H2807">
        <v>2925718</v>
      </c>
      <c r="I2807">
        <v>2926635</v>
      </c>
      <c r="J2807" t="s">
        <v>30</v>
      </c>
      <c r="K2807" t="s">
        <v>6865</v>
      </c>
      <c r="L2807" t="s">
        <v>6864</v>
      </c>
      <c r="M2807">
        <f>IF(ABS(I2807-H2808)&lt;=100,M2806,M2806+1)</f>
        <v>1574</v>
      </c>
      <c r="N2807">
        <f t="shared" si="90"/>
        <v>1574</v>
      </c>
      <c r="O2807">
        <f t="shared" si="91"/>
        <v>1574</v>
      </c>
    </row>
    <row r="2808" spans="1:15" x14ac:dyDescent="0.35">
      <c r="A2808" t="s">
        <v>26</v>
      </c>
      <c r="B2808" t="s">
        <v>32</v>
      </c>
      <c r="C2808" t="s">
        <v>20</v>
      </c>
      <c r="D2808" t="s">
        <v>21</v>
      </c>
      <c r="E2808" t="s">
        <v>5</v>
      </c>
      <c r="G2808" t="s">
        <v>22</v>
      </c>
      <c r="H2808">
        <v>2926688</v>
      </c>
      <c r="I2808">
        <v>2927782</v>
      </c>
      <c r="J2808" t="s">
        <v>30</v>
      </c>
      <c r="K2808" t="s">
        <v>6868</v>
      </c>
      <c r="L2808" t="s">
        <v>6867</v>
      </c>
      <c r="M2808">
        <f>IF(ABS(I2808-H2809)&lt;=100,M2807,M2807+1)</f>
        <v>1574</v>
      </c>
      <c r="N2808">
        <f t="shared" si="90"/>
        <v>1574</v>
      </c>
      <c r="O2808">
        <f t="shared" si="91"/>
        <v>1574</v>
      </c>
    </row>
    <row r="2809" spans="1:15" x14ac:dyDescent="0.35">
      <c r="A2809" t="s">
        <v>26</v>
      </c>
      <c r="B2809" t="s">
        <v>32</v>
      </c>
      <c r="C2809" t="s">
        <v>20</v>
      </c>
      <c r="D2809" t="s">
        <v>21</v>
      </c>
      <c r="E2809" t="s">
        <v>5</v>
      </c>
      <c r="G2809" t="s">
        <v>22</v>
      </c>
      <c r="H2809">
        <v>2927813</v>
      </c>
      <c r="I2809">
        <v>2929696</v>
      </c>
      <c r="J2809" t="s">
        <v>30</v>
      </c>
      <c r="K2809" t="s">
        <v>6871</v>
      </c>
      <c r="L2809" t="s">
        <v>6870</v>
      </c>
      <c r="M2809">
        <f>IF(ABS(I2809-H2810)&lt;=100,M2808,M2808+1)</f>
        <v>1574</v>
      </c>
      <c r="N2809">
        <f t="shared" si="90"/>
        <v>1574</v>
      </c>
      <c r="O2809">
        <f t="shared" si="91"/>
        <v>1574</v>
      </c>
    </row>
    <row r="2810" spans="1:15" x14ac:dyDescent="0.35">
      <c r="A2810" t="s">
        <v>26</v>
      </c>
      <c r="B2810" t="s">
        <v>32</v>
      </c>
      <c r="C2810" t="s">
        <v>20</v>
      </c>
      <c r="D2810" t="s">
        <v>21</v>
      </c>
      <c r="E2810" t="s">
        <v>5</v>
      </c>
      <c r="G2810" t="s">
        <v>22</v>
      </c>
      <c r="H2810">
        <v>2929686</v>
      </c>
      <c r="I2810">
        <v>2930312</v>
      </c>
      <c r="J2810" t="s">
        <v>30</v>
      </c>
      <c r="K2810" t="s">
        <v>6874</v>
      </c>
      <c r="L2810" t="s">
        <v>6873</v>
      </c>
      <c r="M2810">
        <f>IF(ABS(I2810-H2811)&lt;=100,M2809,M2809+1)</f>
        <v>1574</v>
      </c>
      <c r="N2810">
        <f t="shared" si="90"/>
        <v>1574</v>
      </c>
      <c r="O2810">
        <f t="shared" si="91"/>
        <v>1574</v>
      </c>
    </row>
    <row r="2811" spans="1:15" x14ac:dyDescent="0.35">
      <c r="A2811" t="s">
        <v>26</v>
      </c>
      <c r="B2811" t="s">
        <v>32</v>
      </c>
      <c r="C2811" t="s">
        <v>20</v>
      </c>
      <c r="D2811" t="s">
        <v>21</v>
      </c>
      <c r="E2811" t="s">
        <v>5</v>
      </c>
      <c r="G2811" t="s">
        <v>22</v>
      </c>
      <c r="H2811">
        <v>2930312</v>
      </c>
      <c r="I2811">
        <v>2930644</v>
      </c>
      <c r="J2811" t="s">
        <v>30</v>
      </c>
      <c r="K2811" t="s">
        <v>6877</v>
      </c>
      <c r="L2811" t="s">
        <v>6876</v>
      </c>
      <c r="M2811">
        <f>IF(ABS(I2811-H2812)&lt;=100,M2810,M2810+1)</f>
        <v>1574</v>
      </c>
      <c r="N2811">
        <f t="shared" si="90"/>
        <v>1574</v>
      </c>
      <c r="O2811">
        <f t="shared" si="91"/>
        <v>1574</v>
      </c>
    </row>
    <row r="2812" spans="1:15" x14ac:dyDescent="0.35">
      <c r="A2812" t="s">
        <v>26</v>
      </c>
      <c r="B2812" t="s">
        <v>32</v>
      </c>
      <c r="C2812" t="s">
        <v>20</v>
      </c>
      <c r="D2812" t="s">
        <v>21</v>
      </c>
      <c r="E2812" t="s">
        <v>5</v>
      </c>
      <c r="G2812" t="s">
        <v>22</v>
      </c>
      <c r="H2812">
        <v>2930696</v>
      </c>
      <c r="I2812">
        <v>2931109</v>
      </c>
      <c r="J2812" t="s">
        <v>30</v>
      </c>
      <c r="K2812" t="s">
        <v>28</v>
      </c>
      <c r="L2812" t="s">
        <v>6879</v>
      </c>
      <c r="M2812">
        <f>IF(ABS(I2812-H2813)&lt;=100,M2811,M2811+1)</f>
        <v>1575</v>
      </c>
      <c r="N2812">
        <f t="shared" si="90"/>
        <v>1575</v>
      </c>
      <c r="O2812">
        <f t="shared" si="91"/>
        <v>1574</v>
      </c>
    </row>
    <row r="2813" spans="1:15" x14ac:dyDescent="0.35">
      <c r="A2813" t="s">
        <v>26</v>
      </c>
      <c r="B2813" t="s">
        <v>32</v>
      </c>
      <c r="C2813" t="s">
        <v>20</v>
      </c>
      <c r="D2813" t="s">
        <v>21</v>
      </c>
      <c r="E2813" t="s">
        <v>5</v>
      </c>
      <c r="G2813" t="s">
        <v>22</v>
      </c>
      <c r="H2813">
        <v>2931261</v>
      </c>
      <c r="I2813">
        <v>2932184</v>
      </c>
      <c r="J2813" t="s">
        <v>30</v>
      </c>
      <c r="K2813" t="s">
        <v>6882</v>
      </c>
      <c r="L2813" t="s">
        <v>6881</v>
      </c>
      <c r="M2813">
        <f>IF(ABS(I2813-H2814)&lt;=100,M2812,M2812+1)</f>
        <v>1575</v>
      </c>
      <c r="N2813">
        <f t="shared" si="90"/>
        <v>1575</v>
      </c>
      <c r="O2813">
        <f t="shared" si="91"/>
        <v>1575</v>
      </c>
    </row>
    <row r="2814" spans="1:15" x14ac:dyDescent="0.35">
      <c r="A2814" t="s">
        <v>26</v>
      </c>
      <c r="B2814" t="s">
        <v>32</v>
      </c>
      <c r="C2814" t="s">
        <v>20</v>
      </c>
      <c r="D2814" t="s">
        <v>21</v>
      </c>
      <c r="E2814" t="s">
        <v>5</v>
      </c>
      <c r="G2814" t="s">
        <v>22</v>
      </c>
      <c r="H2814">
        <v>2932207</v>
      </c>
      <c r="I2814">
        <v>2932668</v>
      </c>
      <c r="J2814" t="s">
        <v>30</v>
      </c>
      <c r="K2814" t="s">
        <v>28</v>
      </c>
      <c r="L2814" t="s">
        <v>6884</v>
      </c>
      <c r="M2814">
        <f>IF(ABS(I2814-H2815)&lt;=100,M2813,M2813+1)</f>
        <v>1576</v>
      </c>
      <c r="N2814" t="str">
        <f t="shared" si="90"/>
        <v>0</v>
      </c>
      <c r="O2814">
        <f t="shared" si="91"/>
        <v>1575</v>
      </c>
    </row>
    <row r="2815" spans="1:15" x14ac:dyDescent="0.35">
      <c r="A2815" t="s">
        <v>26</v>
      </c>
      <c r="B2815" t="s">
        <v>32</v>
      </c>
      <c r="C2815" t="s">
        <v>20</v>
      </c>
      <c r="D2815" t="s">
        <v>21</v>
      </c>
      <c r="E2815" t="s">
        <v>5</v>
      </c>
      <c r="G2815" t="s">
        <v>22</v>
      </c>
      <c r="H2815">
        <v>2934842</v>
      </c>
      <c r="I2815">
        <v>2935906</v>
      </c>
      <c r="J2815" t="s">
        <v>30</v>
      </c>
      <c r="K2815" t="s">
        <v>28</v>
      </c>
      <c r="L2815" t="s">
        <v>6891</v>
      </c>
      <c r="M2815">
        <f>IF(ABS(I2815-H2816)&lt;=100,M2814,M2814+1)</f>
        <v>1577</v>
      </c>
      <c r="N2815" t="str">
        <f t="shared" si="90"/>
        <v>0</v>
      </c>
      <c r="O2815">
        <f t="shared" si="91"/>
        <v>1576</v>
      </c>
    </row>
    <row r="2816" spans="1:15" x14ac:dyDescent="0.35">
      <c r="A2816" t="s">
        <v>26</v>
      </c>
      <c r="B2816" t="s">
        <v>32</v>
      </c>
      <c r="C2816" t="s">
        <v>20</v>
      </c>
      <c r="D2816" t="s">
        <v>21</v>
      </c>
      <c r="E2816" t="s">
        <v>5</v>
      </c>
      <c r="G2816" t="s">
        <v>22</v>
      </c>
      <c r="H2816">
        <v>2936472</v>
      </c>
      <c r="I2816">
        <v>2936918</v>
      </c>
      <c r="J2816" t="s">
        <v>30</v>
      </c>
      <c r="K2816" t="s">
        <v>4810</v>
      </c>
      <c r="L2816" t="s">
        <v>6896</v>
      </c>
      <c r="M2816">
        <f>IF(ABS(I2816-H2817)&lt;=100,M2815,M2815+1)</f>
        <v>1578</v>
      </c>
      <c r="N2816" t="str">
        <f t="shared" si="90"/>
        <v>0</v>
      </c>
      <c r="O2816">
        <f t="shared" si="91"/>
        <v>1577</v>
      </c>
    </row>
    <row r="2817" spans="1:15" x14ac:dyDescent="0.35">
      <c r="A2817" t="s">
        <v>26</v>
      </c>
      <c r="B2817" t="s">
        <v>32</v>
      </c>
      <c r="C2817" t="s">
        <v>20</v>
      </c>
      <c r="D2817" t="s">
        <v>21</v>
      </c>
      <c r="E2817" t="s">
        <v>5</v>
      </c>
      <c r="G2817" t="s">
        <v>22</v>
      </c>
      <c r="H2817">
        <v>2938024</v>
      </c>
      <c r="I2817">
        <v>2938296</v>
      </c>
      <c r="J2817" t="s">
        <v>30</v>
      </c>
      <c r="K2817" t="s">
        <v>28</v>
      </c>
      <c r="L2817" t="s">
        <v>6900</v>
      </c>
      <c r="M2817">
        <f>IF(ABS(I2817-H2818)&lt;=100,M2816,M2816+1)</f>
        <v>1579</v>
      </c>
      <c r="N2817">
        <f t="shared" si="90"/>
        <v>1579</v>
      </c>
      <c r="O2817">
        <f t="shared" si="91"/>
        <v>1578</v>
      </c>
    </row>
    <row r="2818" spans="1:15" x14ac:dyDescent="0.35">
      <c r="A2818" t="s">
        <v>26</v>
      </c>
      <c r="B2818" t="s">
        <v>32</v>
      </c>
      <c r="C2818" t="s">
        <v>20</v>
      </c>
      <c r="D2818" t="s">
        <v>21</v>
      </c>
      <c r="E2818" t="s">
        <v>5</v>
      </c>
      <c r="G2818" t="s">
        <v>22</v>
      </c>
      <c r="H2818">
        <v>2938762</v>
      </c>
      <c r="I2818">
        <v>2939337</v>
      </c>
      <c r="J2818" t="s">
        <v>30</v>
      </c>
      <c r="K2818" t="s">
        <v>6906</v>
      </c>
      <c r="L2818" t="s">
        <v>6905</v>
      </c>
      <c r="M2818">
        <f>IF(ABS(I2818-H2819)&lt;=100,M2817,M2817+1)</f>
        <v>1579</v>
      </c>
      <c r="N2818">
        <f t="shared" ref="N2818:N2881" si="92">IF(COUNTIF(M$1:M$3238,M2818)=1,"0",M2818)</f>
        <v>1579</v>
      </c>
      <c r="O2818">
        <f t="shared" si="91"/>
        <v>1579</v>
      </c>
    </row>
    <row r="2819" spans="1:15" x14ac:dyDescent="0.35">
      <c r="A2819" t="s">
        <v>26</v>
      </c>
      <c r="B2819" t="s">
        <v>32</v>
      </c>
      <c r="C2819" t="s">
        <v>20</v>
      </c>
      <c r="D2819" t="s">
        <v>21</v>
      </c>
      <c r="E2819" t="s">
        <v>5</v>
      </c>
      <c r="G2819" t="s">
        <v>22</v>
      </c>
      <c r="H2819">
        <v>2939330</v>
      </c>
      <c r="I2819">
        <v>2939809</v>
      </c>
      <c r="J2819" t="s">
        <v>30</v>
      </c>
      <c r="K2819" t="s">
        <v>6909</v>
      </c>
      <c r="L2819" t="s">
        <v>6908</v>
      </c>
      <c r="M2819">
        <f>IF(ABS(I2819-H2820)&lt;=100,M2818,M2818+1)</f>
        <v>1579</v>
      </c>
      <c r="N2819">
        <f t="shared" si="92"/>
        <v>1579</v>
      </c>
      <c r="O2819">
        <f t="shared" ref="O2819:O2882" si="93">M2818</f>
        <v>1579</v>
      </c>
    </row>
    <row r="2820" spans="1:15" x14ac:dyDescent="0.35">
      <c r="A2820" t="s">
        <v>26</v>
      </c>
      <c r="B2820" t="s">
        <v>32</v>
      </c>
      <c r="C2820" t="s">
        <v>20</v>
      </c>
      <c r="D2820" t="s">
        <v>21</v>
      </c>
      <c r="E2820" t="s">
        <v>5</v>
      </c>
      <c r="G2820" t="s">
        <v>22</v>
      </c>
      <c r="H2820">
        <v>2939883</v>
      </c>
      <c r="I2820">
        <v>2940908</v>
      </c>
      <c r="J2820" t="s">
        <v>30</v>
      </c>
      <c r="K2820" t="s">
        <v>968</v>
      </c>
      <c r="L2820" t="s">
        <v>6911</v>
      </c>
      <c r="M2820">
        <f>IF(ABS(I2820-H2821)&lt;=100,M2819,M2819+1)</f>
        <v>1580</v>
      </c>
      <c r="N2820">
        <f t="shared" si="92"/>
        <v>1580</v>
      </c>
      <c r="O2820">
        <f t="shared" si="93"/>
        <v>1579</v>
      </c>
    </row>
    <row r="2821" spans="1:15" x14ac:dyDescent="0.35">
      <c r="A2821" t="s">
        <v>26</v>
      </c>
      <c r="B2821" t="s">
        <v>32</v>
      </c>
      <c r="C2821" t="s">
        <v>20</v>
      </c>
      <c r="D2821" t="s">
        <v>21</v>
      </c>
      <c r="E2821" t="s">
        <v>5</v>
      </c>
      <c r="G2821" t="s">
        <v>22</v>
      </c>
      <c r="H2821">
        <v>2942222</v>
      </c>
      <c r="I2821">
        <v>2942755</v>
      </c>
      <c r="J2821" t="s">
        <v>30</v>
      </c>
      <c r="K2821" t="s">
        <v>6916</v>
      </c>
      <c r="L2821" t="s">
        <v>6915</v>
      </c>
      <c r="M2821">
        <f>IF(ABS(I2821-H2822)&lt;=100,M2820,M2820+1)</f>
        <v>1580</v>
      </c>
      <c r="N2821">
        <f t="shared" si="92"/>
        <v>1580</v>
      </c>
      <c r="O2821">
        <f t="shared" si="93"/>
        <v>1580</v>
      </c>
    </row>
    <row r="2822" spans="1:15" x14ac:dyDescent="0.35">
      <c r="A2822" t="s">
        <v>26</v>
      </c>
      <c r="B2822" t="s">
        <v>32</v>
      </c>
      <c r="C2822" t="s">
        <v>20</v>
      </c>
      <c r="D2822" t="s">
        <v>21</v>
      </c>
      <c r="E2822" t="s">
        <v>5</v>
      </c>
      <c r="G2822" t="s">
        <v>22</v>
      </c>
      <c r="H2822">
        <v>2942780</v>
      </c>
      <c r="I2822">
        <v>2942956</v>
      </c>
      <c r="J2822" t="s">
        <v>30</v>
      </c>
      <c r="K2822" t="s">
        <v>6919</v>
      </c>
      <c r="L2822" t="s">
        <v>6918</v>
      </c>
      <c r="M2822">
        <f>IF(ABS(I2822-H2823)&lt;=100,M2821,M2821+1)</f>
        <v>1580</v>
      </c>
      <c r="N2822">
        <f t="shared" si="92"/>
        <v>1580</v>
      </c>
      <c r="O2822">
        <f t="shared" si="93"/>
        <v>1580</v>
      </c>
    </row>
    <row r="2823" spans="1:15" x14ac:dyDescent="0.35">
      <c r="A2823" t="s">
        <v>26</v>
      </c>
      <c r="B2823" t="s">
        <v>32</v>
      </c>
      <c r="C2823" t="s">
        <v>20</v>
      </c>
      <c r="D2823" t="s">
        <v>21</v>
      </c>
      <c r="E2823" t="s">
        <v>5</v>
      </c>
      <c r="G2823" t="s">
        <v>22</v>
      </c>
      <c r="H2823">
        <v>2943055</v>
      </c>
      <c r="I2823">
        <v>2943825</v>
      </c>
      <c r="J2823" t="s">
        <v>30</v>
      </c>
      <c r="K2823" t="s">
        <v>1025</v>
      </c>
      <c r="L2823" t="s">
        <v>6921</v>
      </c>
      <c r="M2823">
        <f>IF(ABS(I2823-H2824)&lt;=100,M2822,M2822+1)</f>
        <v>1581</v>
      </c>
      <c r="N2823">
        <f t="shared" si="92"/>
        <v>1581</v>
      </c>
      <c r="O2823">
        <f t="shared" si="93"/>
        <v>1580</v>
      </c>
    </row>
    <row r="2824" spans="1:15" x14ac:dyDescent="0.35">
      <c r="A2824" t="s">
        <v>26</v>
      </c>
      <c r="B2824" t="s">
        <v>32</v>
      </c>
      <c r="C2824" t="s">
        <v>20</v>
      </c>
      <c r="D2824" t="s">
        <v>21</v>
      </c>
      <c r="E2824" t="s">
        <v>5</v>
      </c>
      <c r="G2824" t="s">
        <v>22</v>
      </c>
      <c r="H2824">
        <v>2943980</v>
      </c>
      <c r="I2824">
        <v>2945329</v>
      </c>
      <c r="J2824" t="s">
        <v>30</v>
      </c>
      <c r="K2824" t="s">
        <v>6924</v>
      </c>
      <c r="L2824" t="s">
        <v>6923</v>
      </c>
      <c r="M2824">
        <f>IF(ABS(I2824-H2825)&lt;=100,M2823,M2823+1)</f>
        <v>1581</v>
      </c>
      <c r="N2824">
        <f t="shared" si="92"/>
        <v>1581</v>
      </c>
      <c r="O2824">
        <f t="shared" si="93"/>
        <v>1581</v>
      </c>
    </row>
    <row r="2825" spans="1:15" x14ac:dyDescent="0.35">
      <c r="A2825" t="s">
        <v>26</v>
      </c>
      <c r="B2825" t="s">
        <v>32</v>
      </c>
      <c r="C2825" t="s">
        <v>20</v>
      </c>
      <c r="D2825" t="s">
        <v>21</v>
      </c>
      <c r="E2825" t="s">
        <v>5</v>
      </c>
      <c r="G2825" t="s">
        <v>22</v>
      </c>
      <c r="H2825">
        <v>2945326</v>
      </c>
      <c r="I2825">
        <v>2945541</v>
      </c>
      <c r="J2825" t="s">
        <v>30</v>
      </c>
      <c r="K2825" t="s">
        <v>510</v>
      </c>
      <c r="L2825" t="s">
        <v>6926</v>
      </c>
      <c r="M2825">
        <f>IF(ABS(I2825-H2826)&lt;=100,M2824,M2824+1)</f>
        <v>1581</v>
      </c>
      <c r="N2825">
        <f t="shared" si="92"/>
        <v>1581</v>
      </c>
      <c r="O2825">
        <f t="shared" si="93"/>
        <v>1581</v>
      </c>
    </row>
    <row r="2826" spans="1:15" x14ac:dyDescent="0.35">
      <c r="A2826" t="s">
        <v>26</v>
      </c>
      <c r="B2826" t="s">
        <v>32</v>
      </c>
      <c r="C2826" t="s">
        <v>20</v>
      </c>
      <c r="D2826" t="s">
        <v>21</v>
      </c>
      <c r="E2826" t="s">
        <v>5</v>
      </c>
      <c r="G2826" t="s">
        <v>22</v>
      </c>
      <c r="H2826">
        <v>2945567</v>
      </c>
      <c r="I2826">
        <v>2947117</v>
      </c>
      <c r="J2826" t="s">
        <v>30</v>
      </c>
      <c r="K2826" t="s">
        <v>6929</v>
      </c>
      <c r="L2826" t="s">
        <v>6928</v>
      </c>
      <c r="M2826">
        <f>IF(ABS(I2826-H2827)&lt;=100,M2825,M2825+1)</f>
        <v>1581</v>
      </c>
      <c r="N2826">
        <f t="shared" si="92"/>
        <v>1581</v>
      </c>
      <c r="O2826">
        <f t="shared" si="93"/>
        <v>1581</v>
      </c>
    </row>
    <row r="2827" spans="1:15" x14ac:dyDescent="0.35">
      <c r="A2827" t="s">
        <v>26</v>
      </c>
      <c r="B2827" t="s">
        <v>32</v>
      </c>
      <c r="C2827" t="s">
        <v>20</v>
      </c>
      <c r="D2827" t="s">
        <v>21</v>
      </c>
      <c r="E2827" t="s">
        <v>5</v>
      </c>
      <c r="G2827" t="s">
        <v>22</v>
      </c>
      <c r="H2827">
        <v>2947199</v>
      </c>
      <c r="I2827">
        <v>2948062</v>
      </c>
      <c r="J2827" t="s">
        <v>30</v>
      </c>
      <c r="K2827" t="s">
        <v>2256</v>
      </c>
      <c r="L2827" t="s">
        <v>6931</v>
      </c>
      <c r="M2827">
        <f>IF(ABS(I2827-H2828)&lt;=100,M2826,M2826+1)</f>
        <v>1581</v>
      </c>
      <c r="N2827">
        <f t="shared" si="92"/>
        <v>1581</v>
      </c>
      <c r="O2827">
        <f t="shared" si="93"/>
        <v>1581</v>
      </c>
    </row>
    <row r="2828" spans="1:15" x14ac:dyDescent="0.35">
      <c r="A2828" t="s">
        <v>26</v>
      </c>
      <c r="B2828" t="s">
        <v>32</v>
      </c>
      <c r="C2828" t="s">
        <v>20</v>
      </c>
      <c r="D2828" t="s">
        <v>21</v>
      </c>
      <c r="E2828" t="s">
        <v>5</v>
      </c>
      <c r="G2828" t="s">
        <v>22</v>
      </c>
      <c r="H2828">
        <v>2948059</v>
      </c>
      <c r="I2828">
        <v>2948436</v>
      </c>
      <c r="J2828" t="s">
        <v>30</v>
      </c>
      <c r="K2828" t="s">
        <v>28</v>
      </c>
      <c r="L2828" t="s">
        <v>6933</v>
      </c>
      <c r="M2828">
        <f>IF(ABS(I2828-H2829)&lt;=100,M2827,M2827+1)</f>
        <v>1581</v>
      </c>
      <c r="N2828">
        <f t="shared" si="92"/>
        <v>1581</v>
      </c>
      <c r="O2828">
        <f t="shared" si="93"/>
        <v>1581</v>
      </c>
    </row>
    <row r="2829" spans="1:15" x14ac:dyDescent="0.35">
      <c r="A2829" t="s">
        <v>26</v>
      </c>
      <c r="B2829" t="s">
        <v>32</v>
      </c>
      <c r="C2829" t="s">
        <v>20</v>
      </c>
      <c r="D2829" t="s">
        <v>21</v>
      </c>
      <c r="E2829" t="s">
        <v>5</v>
      </c>
      <c r="G2829" t="s">
        <v>22</v>
      </c>
      <c r="H2829">
        <v>2948514</v>
      </c>
      <c r="I2829">
        <v>2950133</v>
      </c>
      <c r="J2829" t="s">
        <v>30</v>
      </c>
      <c r="K2829" t="s">
        <v>6936</v>
      </c>
      <c r="L2829" t="s">
        <v>6935</v>
      </c>
      <c r="M2829">
        <f>IF(ABS(I2829-H2830)&lt;=100,M2828,M2828+1)</f>
        <v>1582</v>
      </c>
      <c r="N2829">
        <f t="shared" si="92"/>
        <v>1582</v>
      </c>
      <c r="O2829">
        <f t="shared" si="93"/>
        <v>1581</v>
      </c>
    </row>
    <row r="2830" spans="1:15" x14ac:dyDescent="0.35">
      <c r="A2830" t="s">
        <v>26</v>
      </c>
      <c r="B2830" t="s">
        <v>32</v>
      </c>
      <c r="C2830" t="s">
        <v>20</v>
      </c>
      <c r="D2830" t="s">
        <v>21</v>
      </c>
      <c r="E2830" t="s">
        <v>5</v>
      </c>
      <c r="G2830" t="s">
        <v>22</v>
      </c>
      <c r="H2830">
        <v>2950280</v>
      </c>
      <c r="I2830">
        <v>2950711</v>
      </c>
      <c r="J2830" t="s">
        <v>30</v>
      </c>
      <c r="K2830" t="s">
        <v>6939</v>
      </c>
      <c r="L2830" t="s">
        <v>6938</v>
      </c>
      <c r="M2830">
        <f>IF(ABS(I2830-H2831)&lt;=100,M2829,M2829+1)</f>
        <v>1582</v>
      </c>
      <c r="N2830">
        <f t="shared" si="92"/>
        <v>1582</v>
      </c>
      <c r="O2830">
        <f t="shared" si="93"/>
        <v>1582</v>
      </c>
    </row>
    <row r="2831" spans="1:15" x14ac:dyDescent="0.35">
      <c r="A2831" t="s">
        <v>26</v>
      </c>
      <c r="B2831" t="s">
        <v>32</v>
      </c>
      <c r="C2831" t="s">
        <v>20</v>
      </c>
      <c r="D2831" t="s">
        <v>21</v>
      </c>
      <c r="E2831" t="s">
        <v>5</v>
      </c>
      <c r="G2831" t="s">
        <v>22</v>
      </c>
      <c r="H2831">
        <v>2950733</v>
      </c>
      <c r="I2831">
        <v>2951671</v>
      </c>
      <c r="J2831" t="s">
        <v>30</v>
      </c>
      <c r="K2831" t="s">
        <v>6942</v>
      </c>
      <c r="L2831" t="s">
        <v>6941</v>
      </c>
      <c r="M2831">
        <f>IF(ABS(I2831-H2832)&lt;=100,M2830,M2830+1)</f>
        <v>1582</v>
      </c>
      <c r="N2831">
        <f t="shared" si="92"/>
        <v>1582</v>
      </c>
      <c r="O2831">
        <f t="shared" si="93"/>
        <v>1582</v>
      </c>
    </row>
    <row r="2832" spans="1:15" x14ac:dyDescent="0.35">
      <c r="A2832" t="s">
        <v>26</v>
      </c>
      <c r="B2832" t="s">
        <v>32</v>
      </c>
      <c r="C2832" t="s">
        <v>20</v>
      </c>
      <c r="D2832" t="s">
        <v>21</v>
      </c>
      <c r="E2832" t="s">
        <v>5</v>
      </c>
      <c r="G2832" t="s">
        <v>22</v>
      </c>
      <c r="H2832">
        <v>2951684</v>
      </c>
      <c r="I2832">
        <v>2952043</v>
      </c>
      <c r="J2832" t="s">
        <v>30</v>
      </c>
      <c r="K2832" t="s">
        <v>6945</v>
      </c>
      <c r="L2832" t="s">
        <v>6944</v>
      </c>
      <c r="M2832">
        <f>IF(ABS(I2832-H2833)&lt;=100,M2831,M2831+1)</f>
        <v>1582</v>
      </c>
      <c r="N2832">
        <f t="shared" si="92"/>
        <v>1582</v>
      </c>
      <c r="O2832">
        <f t="shared" si="93"/>
        <v>1582</v>
      </c>
    </row>
    <row r="2833" spans="1:15" x14ac:dyDescent="0.35">
      <c r="A2833" t="s">
        <v>26</v>
      </c>
      <c r="B2833" t="s">
        <v>32</v>
      </c>
      <c r="C2833" t="s">
        <v>20</v>
      </c>
      <c r="D2833" t="s">
        <v>21</v>
      </c>
      <c r="E2833" t="s">
        <v>5</v>
      </c>
      <c r="G2833" t="s">
        <v>22</v>
      </c>
      <c r="H2833">
        <v>2952040</v>
      </c>
      <c r="I2833">
        <v>2954313</v>
      </c>
      <c r="J2833" t="s">
        <v>30</v>
      </c>
      <c r="K2833" t="s">
        <v>586</v>
      </c>
      <c r="L2833" t="s">
        <v>6947</v>
      </c>
      <c r="M2833">
        <f>IF(ABS(I2833-H2834)&lt;=100,M2832,M2832+1)</f>
        <v>1582</v>
      </c>
      <c r="N2833">
        <f t="shared" si="92"/>
        <v>1582</v>
      </c>
      <c r="O2833">
        <f t="shared" si="93"/>
        <v>1582</v>
      </c>
    </row>
    <row r="2834" spans="1:15" x14ac:dyDescent="0.35">
      <c r="A2834" t="s">
        <v>26</v>
      </c>
      <c r="B2834" t="s">
        <v>32</v>
      </c>
      <c r="C2834" t="s">
        <v>20</v>
      </c>
      <c r="D2834" t="s">
        <v>21</v>
      </c>
      <c r="E2834" t="s">
        <v>5</v>
      </c>
      <c r="G2834" t="s">
        <v>22</v>
      </c>
      <c r="H2834">
        <v>2954338</v>
      </c>
      <c r="I2834">
        <v>2955306</v>
      </c>
      <c r="J2834" t="s">
        <v>30</v>
      </c>
      <c r="K2834" t="s">
        <v>6950</v>
      </c>
      <c r="L2834" t="s">
        <v>6949</v>
      </c>
      <c r="M2834">
        <f>IF(ABS(I2834-H2835)&lt;=100,M2833,M2833+1)</f>
        <v>1582</v>
      </c>
      <c r="N2834">
        <f t="shared" si="92"/>
        <v>1582</v>
      </c>
      <c r="O2834">
        <f t="shared" si="93"/>
        <v>1582</v>
      </c>
    </row>
    <row r="2835" spans="1:15" x14ac:dyDescent="0.35">
      <c r="A2835" t="s">
        <v>26</v>
      </c>
      <c r="B2835" t="s">
        <v>32</v>
      </c>
      <c r="C2835" t="s">
        <v>20</v>
      </c>
      <c r="D2835" t="s">
        <v>21</v>
      </c>
      <c r="E2835" t="s">
        <v>5</v>
      </c>
      <c r="G2835" t="s">
        <v>22</v>
      </c>
      <c r="H2835">
        <v>2955307</v>
      </c>
      <c r="I2835">
        <v>2956671</v>
      </c>
      <c r="J2835" t="s">
        <v>30</v>
      </c>
      <c r="K2835" t="s">
        <v>6953</v>
      </c>
      <c r="L2835" t="s">
        <v>6952</v>
      </c>
      <c r="M2835">
        <f>IF(ABS(I2835-H2836)&lt;=100,M2834,M2834+1)</f>
        <v>1582</v>
      </c>
      <c r="N2835">
        <f t="shared" si="92"/>
        <v>1582</v>
      </c>
      <c r="O2835">
        <f t="shared" si="93"/>
        <v>1582</v>
      </c>
    </row>
    <row r="2836" spans="1:15" x14ac:dyDescent="0.35">
      <c r="A2836" t="s">
        <v>26</v>
      </c>
      <c r="B2836" t="s">
        <v>32</v>
      </c>
      <c r="C2836" t="s">
        <v>20</v>
      </c>
      <c r="D2836" t="s">
        <v>21</v>
      </c>
      <c r="E2836" t="s">
        <v>5</v>
      </c>
      <c r="G2836" t="s">
        <v>22</v>
      </c>
      <c r="H2836">
        <v>2956691</v>
      </c>
      <c r="I2836">
        <v>2957482</v>
      </c>
      <c r="J2836" t="s">
        <v>30</v>
      </c>
      <c r="K2836" t="s">
        <v>6956</v>
      </c>
      <c r="L2836" t="s">
        <v>6955</v>
      </c>
      <c r="M2836">
        <f>IF(ABS(I2836-H2837)&lt;=100,M2835,M2835+1)</f>
        <v>1582</v>
      </c>
      <c r="N2836">
        <f t="shared" si="92"/>
        <v>1582</v>
      </c>
      <c r="O2836">
        <f t="shared" si="93"/>
        <v>1582</v>
      </c>
    </row>
    <row r="2837" spans="1:15" x14ac:dyDescent="0.35">
      <c r="A2837" t="s">
        <v>26</v>
      </c>
      <c r="B2837" t="s">
        <v>32</v>
      </c>
      <c r="C2837" t="s">
        <v>20</v>
      </c>
      <c r="D2837" t="s">
        <v>21</v>
      </c>
      <c r="E2837" t="s">
        <v>5</v>
      </c>
      <c r="G2837" t="s">
        <v>22</v>
      </c>
      <c r="H2837">
        <v>2957454</v>
      </c>
      <c r="I2837">
        <v>2958179</v>
      </c>
      <c r="J2837" t="s">
        <v>30</v>
      </c>
      <c r="K2837" t="s">
        <v>28</v>
      </c>
      <c r="L2837" t="s">
        <v>6958</v>
      </c>
      <c r="M2837">
        <f>IF(ABS(I2837-H2838)&lt;=100,M2836,M2836+1)</f>
        <v>1582</v>
      </c>
      <c r="N2837">
        <f t="shared" si="92"/>
        <v>1582</v>
      </c>
      <c r="O2837">
        <f t="shared" si="93"/>
        <v>1582</v>
      </c>
    </row>
    <row r="2838" spans="1:15" x14ac:dyDescent="0.35">
      <c r="A2838" t="s">
        <v>26</v>
      </c>
      <c r="B2838" t="s">
        <v>32</v>
      </c>
      <c r="C2838" t="s">
        <v>20</v>
      </c>
      <c r="D2838" t="s">
        <v>21</v>
      </c>
      <c r="E2838" t="s">
        <v>5</v>
      </c>
      <c r="G2838" t="s">
        <v>22</v>
      </c>
      <c r="H2838">
        <v>2958196</v>
      </c>
      <c r="I2838">
        <v>2958912</v>
      </c>
      <c r="J2838" t="s">
        <v>30</v>
      </c>
      <c r="K2838" t="s">
        <v>28</v>
      </c>
      <c r="L2838" t="s">
        <v>6960</v>
      </c>
      <c r="M2838">
        <f>IF(ABS(I2838-H2839)&lt;=100,M2837,M2837+1)</f>
        <v>1582</v>
      </c>
      <c r="N2838">
        <f t="shared" si="92"/>
        <v>1582</v>
      </c>
      <c r="O2838">
        <f t="shared" si="93"/>
        <v>1582</v>
      </c>
    </row>
    <row r="2839" spans="1:15" x14ac:dyDescent="0.35">
      <c r="A2839" t="s">
        <v>26</v>
      </c>
      <c r="B2839" t="s">
        <v>32</v>
      </c>
      <c r="C2839" t="s">
        <v>20</v>
      </c>
      <c r="D2839" t="s">
        <v>21</v>
      </c>
      <c r="E2839" t="s">
        <v>5</v>
      </c>
      <c r="G2839" t="s">
        <v>22</v>
      </c>
      <c r="H2839">
        <v>2958915</v>
      </c>
      <c r="I2839">
        <v>2959277</v>
      </c>
      <c r="J2839" t="s">
        <v>30</v>
      </c>
      <c r="K2839" t="s">
        <v>6963</v>
      </c>
      <c r="L2839" t="s">
        <v>6962</v>
      </c>
      <c r="M2839">
        <f>IF(ABS(I2839-H2840)&lt;=100,M2838,M2838+1)</f>
        <v>1583</v>
      </c>
      <c r="N2839">
        <f t="shared" si="92"/>
        <v>1583</v>
      </c>
      <c r="O2839">
        <f t="shared" si="93"/>
        <v>1582</v>
      </c>
    </row>
    <row r="2840" spans="1:15" x14ac:dyDescent="0.35">
      <c r="A2840" t="s">
        <v>26</v>
      </c>
      <c r="B2840" t="s">
        <v>32</v>
      </c>
      <c r="C2840" t="s">
        <v>20</v>
      </c>
      <c r="D2840" t="s">
        <v>21</v>
      </c>
      <c r="E2840" t="s">
        <v>5</v>
      </c>
      <c r="G2840" t="s">
        <v>22</v>
      </c>
      <c r="H2840">
        <v>2959380</v>
      </c>
      <c r="I2840">
        <v>2960663</v>
      </c>
      <c r="J2840" t="s">
        <v>30</v>
      </c>
      <c r="K2840" t="s">
        <v>6966</v>
      </c>
      <c r="L2840" t="s">
        <v>6965</v>
      </c>
      <c r="M2840">
        <f>IF(ABS(I2840-H2841)&lt;=100,M2839,M2839+1)</f>
        <v>1583</v>
      </c>
      <c r="N2840">
        <f t="shared" si="92"/>
        <v>1583</v>
      </c>
      <c r="O2840">
        <f t="shared" si="93"/>
        <v>1583</v>
      </c>
    </row>
    <row r="2841" spans="1:15" x14ac:dyDescent="0.35">
      <c r="A2841" t="s">
        <v>26</v>
      </c>
      <c r="B2841" t="s">
        <v>32</v>
      </c>
      <c r="C2841" t="s">
        <v>20</v>
      </c>
      <c r="D2841" t="s">
        <v>21</v>
      </c>
      <c r="E2841" t="s">
        <v>5</v>
      </c>
      <c r="G2841" t="s">
        <v>22</v>
      </c>
      <c r="H2841">
        <v>2960723</v>
      </c>
      <c r="I2841">
        <v>2961916</v>
      </c>
      <c r="J2841" t="s">
        <v>30</v>
      </c>
      <c r="K2841" t="s">
        <v>6969</v>
      </c>
      <c r="L2841" t="s">
        <v>6968</v>
      </c>
      <c r="M2841">
        <f>IF(ABS(I2841-H2842)&lt;=100,M2840,M2840+1)</f>
        <v>1584</v>
      </c>
      <c r="N2841">
        <f t="shared" si="92"/>
        <v>1584</v>
      </c>
      <c r="O2841">
        <f t="shared" si="93"/>
        <v>1583</v>
      </c>
    </row>
    <row r="2842" spans="1:15" x14ac:dyDescent="0.35">
      <c r="A2842" t="s">
        <v>26</v>
      </c>
      <c r="B2842" t="s">
        <v>32</v>
      </c>
      <c r="C2842" t="s">
        <v>20</v>
      </c>
      <c r="D2842" t="s">
        <v>21</v>
      </c>
      <c r="E2842" t="s">
        <v>5</v>
      </c>
      <c r="G2842" t="s">
        <v>22</v>
      </c>
      <c r="H2842">
        <v>2962026</v>
      </c>
      <c r="I2842">
        <v>2962697</v>
      </c>
      <c r="J2842" t="s">
        <v>30</v>
      </c>
      <c r="K2842" t="s">
        <v>6972</v>
      </c>
      <c r="L2842" t="s">
        <v>6971</v>
      </c>
      <c r="M2842">
        <f>IF(ABS(I2842-H2843)&lt;=100,M2841,M2841+1)</f>
        <v>1584</v>
      </c>
      <c r="N2842">
        <f t="shared" si="92"/>
        <v>1584</v>
      </c>
      <c r="O2842">
        <f t="shared" si="93"/>
        <v>1584</v>
      </c>
    </row>
    <row r="2843" spans="1:15" x14ac:dyDescent="0.35">
      <c r="A2843" t="s">
        <v>26</v>
      </c>
      <c r="B2843" t="s">
        <v>32</v>
      </c>
      <c r="C2843" t="s">
        <v>20</v>
      </c>
      <c r="D2843" t="s">
        <v>21</v>
      </c>
      <c r="E2843" t="s">
        <v>5</v>
      </c>
      <c r="G2843" t="s">
        <v>22</v>
      </c>
      <c r="H2843">
        <v>2962694</v>
      </c>
      <c r="I2843">
        <v>2963173</v>
      </c>
      <c r="J2843" t="s">
        <v>30</v>
      </c>
      <c r="K2843" t="s">
        <v>6975</v>
      </c>
      <c r="L2843" t="s">
        <v>6974</v>
      </c>
      <c r="M2843">
        <f>IF(ABS(I2843-H2844)&lt;=100,M2842,M2842+1)</f>
        <v>1584</v>
      </c>
      <c r="N2843">
        <f t="shared" si="92"/>
        <v>1584</v>
      </c>
      <c r="O2843">
        <f t="shared" si="93"/>
        <v>1584</v>
      </c>
    </row>
    <row r="2844" spans="1:15" x14ac:dyDescent="0.35">
      <c r="A2844" t="s">
        <v>26</v>
      </c>
      <c r="B2844" t="s">
        <v>32</v>
      </c>
      <c r="C2844" t="s">
        <v>20</v>
      </c>
      <c r="D2844" t="s">
        <v>21</v>
      </c>
      <c r="E2844" t="s">
        <v>5</v>
      </c>
      <c r="G2844" t="s">
        <v>22</v>
      </c>
      <c r="H2844">
        <v>2963194</v>
      </c>
      <c r="I2844">
        <v>2963457</v>
      </c>
      <c r="J2844" t="s">
        <v>30</v>
      </c>
      <c r="K2844" t="s">
        <v>28</v>
      </c>
      <c r="L2844" t="s">
        <v>6977</v>
      </c>
      <c r="M2844">
        <f>IF(ABS(I2844-H2845)&lt;=100,M2843,M2843+1)</f>
        <v>1584</v>
      </c>
      <c r="N2844">
        <f t="shared" si="92"/>
        <v>1584</v>
      </c>
      <c r="O2844">
        <f t="shared" si="93"/>
        <v>1584</v>
      </c>
    </row>
    <row r="2845" spans="1:15" x14ac:dyDescent="0.35">
      <c r="A2845" t="s">
        <v>26</v>
      </c>
      <c r="B2845" t="s">
        <v>32</v>
      </c>
      <c r="C2845" t="s">
        <v>20</v>
      </c>
      <c r="D2845" t="s">
        <v>21</v>
      </c>
      <c r="E2845" t="s">
        <v>5</v>
      </c>
      <c r="G2845" t="s">
        <v>22</v>
      </c>
      <c r="H2845">
        <v>2963523</v>
      </c>
      <c r="I2845">
        <v>2964308</v>
      </c>
      <c r="J2845" t="s">
        <v>30</v>
      </c>
      <c r="K2845" t="s">
        <v>738</v>
      </c>
      <c r="L2845" t="s">
        <v>6979</v>
      </c>
      <c r="M2845">
        <f>IF(ABS(I2845-H2846)&lt;=100,M2844,M2844+1)</f>
        <v>1584</v>
      </c>
      <c r="N2845">
        <f t="shared" si="92"/>
        <v>1584</v>
      </c>
      <c r="O2845">
        <f t="shared" si="93"/>
        <v>1584</v>
      </c>
    </row>
    <row r="2846" spans="1:15" x14ac:dyDescent="0.35">
      <c r="A2846" t="s">
        <v>26</v>
      </c>
      <c r="B2846" t="s">
        <v>32</v>
      </c>
      <c r="C2846" t="s">
        <v>20</v>
      </c>
      <c r="D2846" t="s">
        <v>21</v>
      </c>
      <c r="E2846" t="s">
        <v>5</v>
      </c>
      <c r="G2846" t="s">
        <v>22</v>
      </c>
      <c r="H2846">
        <v>2964403</v>
      </c>
      <c r="I2846">
        <v>2964924</v>
      </c>
      <c r="J2846" t="s">
        <v>30</v>
      </c>
      <c r="K2846" t="s">
        <v>6982</v>
      </c>
      <c r="L2846" t="s">
        <v>6981</v>
      </c>
      <c r="M2846">
        <f>IF(ABS(I2846-H2847)&lt;=100,M2845,M2845+1)</f>
        <v>1585</v>
      </c>
      <c r="N2846" t="str">
        <f t="shared" si="92"/>
        <v>0</v>
      </c>
      <c r="O2846">
        <f t="shared" si="93"/>
        <v>1584</v>
      </c>
    </row>
    <row r="2847" spans="1:15" x14ac:dyDescent="0.35">
      <c r="A2847" t="s">
        <v>26</v>
      </c>
      <c r="B2847" t="s">
        <v>32</v>
      </c>
      <c r="C2847" t="s">
        <v>20</v>
      </c>
      <c r="D2847" t="s">
        <v>21</v>
      </c>
      <c r="E2847" t="s">
        <v>5</v>
      </c>
      <c r="G2847" t="s">
        <v>22</v>
      </c>
      <c r="H2847">
        <v>2965220</v>
      </c>
      <c r="I2847">
        <v>2967982</v>
      </c>
      <c r="J2847" t="s">
        <v>30</v>
      </c>
      <c r="K2847" t="s">
        <v>6985</v>
      </c>
      <c r="L2847" t="s">
        <v>6984</v>
      </c>
      <c r="M2847">
        <f>IF(ABS(I2847-H2848)&lt;=100,M2846,M2846+1)</f>
        <v>1586</v>
      </c>
      <c r="N2847">
        <f t="shared" si="92"/>
        <v>1586</v>
      </c>
      <c r="O2847">
        <f t="shared" si="93"/>
        <v>1585</v>
      </c>
    </row>
    <row r="2848" spans="1:15" x14ac:dyDescent="0.35">
      <c r="A2848" t="s">
        <v>26</v>
      </c>
      <c r="B2848" t="s">
        <v>32</v>
      </c>
      <c r="C2848" t="s">
        <v>20</v>
      </c>
      <c r="D2848" t="s">
        <v>21</v>
      </c>
      <c r="E2848" t="s">
        <v>5</v>
      </c>
      <c r="G2848" t="s">
        <v>22</v>
      </c>
      <c r="H2848">
        <v>2968105</v>
      </c>
      <c r="I2848">
        <v>2968581</v>
      </c>
      <c r="J2848" t="s">
        <v>30</v>
      </c>
      <c r="K2848" t="s">
        <v>6988</v>
      </c>
      <c r="L2848" t="s">
        <v>6987</v>
      </c>
      <c r="M2848">
        <f>IF(ABS(I2848-H2849)&lt;=100,M2847,M2847+1)</f>
        <v>1586</v>
      </c>
      <c r="N2848">
        <f t="shared" si="92"/>
        <v>1586</v>
      </c>
      <c r="O2848">
        <f t="shared" si="93"/>
        <v>1586</v>
      </c>
    </row>
    <row r="2849" spans="1:15" x14ac:dyDescent="0.35">
      <c r="A2849" t="s">
        <v>26</v>
      </c>
      <c r="B2849" t="s">
        <v>32</v>
      </c>
      <c r="C2849" t="s">
        <v>20</v>
      </c>
      <c r="D2849" t="s">
        <v>21</v>
      </c>
      <c r="E2849" t="s">
        <v>5</v>
      </c>
      <c r="G2849" t="s">
        <v>22</v>
      </c>
      <c r="H2849">
        <v>2968581</v>
      </c>
      <c r="I2849">
        <v>2969492</v>
      </c>
      <c r="J2849" t="s">
        <v>30</v>
      </c>
      <c r="K2849" t="s">
        <v>6991</v>
      </c>
      <c r="L2849" t="s">
        <v>6990</v>
      </c>
      <c r="M2849">
        <f>IF(ABS(I2849-H2850)&lt;=100,M2848,M2848+1)</f>
        <v>1587</v>
      </c>
      <c r="N2849">
        <f t="shared" si="92"/>
        <v>1587</v>
      </c>
      <c r="O2849">
        <f t="shared" si="93"/>
        <v>1586</v>
      </c>
    </row>
    <row r="2850" spans="1:15" x14ac:dyDescent="0.35">
      <c r="A2850" t="s">
        <v>26</v>
      </c>
      <c r="B2850" t="s">
        <v>32</v>
      </c>
      <c r="C2850" t="s">
        <v>20</v>
      </c>
      <c r="D2850" t="s">
        <v>21</v>
      </c>
      <c r="E2850" t="s">
        <v>5</v>
      </c>
      <c r="G2850" t="s">
        <v>22</v>
      </c>
      <c r="H2850">
        <v>2969684</v>
      </c>
      <c r="I2850">
        <v>2970223</v>
      </c>
      <c r="J2850" t="s">
        <v>30</v>
      </c>
      <c r="K2850" t="s">
        <v>53</v>
      </c>
      <c r="L2850" t="s">
        <v>6993</v>
      </c>
      <c r="M2850">
        <f>IF(ABS(I2850-H2851)&lt;=100,M2849,M2849+1)</f>
        <v>1587</v>
      </c>
      <c r="N2850">
        <f t="shared" si="92"/>
        <v>1587</v>
      </c>
      <c r="O2850">
        <f t="shared" si="93"/>
        <v>1587</v>
      </c>
    </row>
    <row r="2851" spans="1:15" x14ac:dyDescent="0.35">
      <c r="A2851" t="s">
        <v>26</v>
      </c>
      <c r="B2851" t="s">
        <v>32</v>
      </c>
      <c r="C2851" t="s">
        <v>20</v>
      </c>
      <c r="D2851" t="s">
        <v>21</v>
      </c>
      <c r="E2851" t="s">
        <v>5</v>
      </c>
      <c r="G2851" t="s">
        <v>22</v>
      </c>
      <c r="H2851">
        <v>2970251</v>
      </c>
      <c r="I2851">
        <v>2971537</v>
      </c>
      <c r="J2851" t="s">
        <v>30</v>
      </c>
      <c r="K2851" t="s">
        <v>2964</v>
      </c>
      <c r="L2851" t="s">
        <v>6995</v>
      </c>
      <c r="M2851">
        <f>IF(ABS(I2851-H2852)&lt;=100,M2850,M2850+1)</f>
        <v>1588</v>
      </c>
      <c r="N2851">
        <f t="shared" si="92"/>
        <v>1588</v>
      </c>
      <c r="O2851">
        <f t="shared" si="93"/>
        <v>1587</v>
      </c>
    </row>
    <row r="2852" spans="1:15" x14ac:dyDescent="0.35">
      <c r="A2852" t="s">
        <v>26</v>
      </c>
      <c r="B2852" t="s">
        <v>32</v>
      </c>
      <c r="C2852" t="s">
        <v>20</v>
      </c>
      <c r="D2852" t="s">
        <v>21</v>
      </c>
      <c r="E2852" t="s">
        <v>5</v>
      </c>
      <c r="G2852" t="s">
        <v>22</v>
      </c>
      <c r="H2852">
        <v>2971670</v>
      </c>
      <c r="I2852">
        <v>2972539</v>
      </c>
      <c r="J2852" t="s">
        <v>30</v>
      </c>
      <c r="K2852" t="s">
        <v>6998</v>
      </c>
      <c r="L2852" t="s">
        <v>6997</v>
      </c>
      <c r="M2852">
        <f>IF(ABS(I2852-H2853)&lt;=100,M2851,M2851+1)</f>
        <v>1588</v>
      </c>
      <c r="N2852">
        <f t="shared" si="92"/>
        <v>1588</v>
      </c>
      <c r="O2852">
        <f t="shared" si="93"/>
        <v>1588</v>
      </c>
    </row>
    <row r="2853" spans="1:15" x14ac:dyDescent="0.35">
      <c r="A2853" t="s">
        <v>26</v>
      </c>
      <c r="B2853" t="s">
        <v>32</v>
      </c>
      <c r="C2853" t="s">
        <v>20</v>
      </c>
      <c r="D2853" t="s">
        <v>21</v>
      </c>
      <c r="E2853" t="s">
        <v>5</v>
      </c>
      <c r="G2853" t="s">
        <v>22</v>
      </c>
      <c r="H2853">
        <v>2972568</v>
      </c>
      <c r="I2853">
        <v>2973818</v>
      </c>
      <c r="J2853" t="s">
        <v>30</v>
      </c>
      <c r="K2853" t="s">
        <v>7001</v>
      </c>
      <c r="L2853" t="s">
        <v>7000</v>
      </c>
      <c r="M2853">
        <f>IF(ABS(I2853-H2854)&lt;=100,M2852,M2852+1)</f>
        <v>1588</v>
      </c>
      <c r="N2853">
        <f t="shared" si="92"/>
        <v>1588</v>
      </c>
      <c r="O2853">
        <f t="shared" si="93"/>
        <v>1588</v>
      </c>
    </row>
    <row r="2854" spans="1:15" x14ac:dyDescent="0.35">
      <c r="A2854" t="s">
        <v>26</v>
      </c>
      <c r="B2854" t="s">
        <v>32</v>
      </c>
      <c r="C2854" t="s">
        <v>20</v>
      </c>
      <c r="D2854" t="s">
        <v>21</v>
      </c>
      <c r="E2854" t="s">
        <v>5</v>
      </c>
      <c r="G2854" t="s">
        <v>22</v>
      </c>
      <c r="H2854">
        <v>2973797</v>
      </c>
      <c r="I2854">
        <v>2974912</v>
      </c>
      <c r="J2854" t="s">
        <v>30</v>
      </c>
      <c r="K2854" t="s">
        <v>7004</v>
      </c>
      <c r="L2854" t="s">
        <v>7003</v>
      </c>
      <c r="M2854">
        <f>IF(ABS(I2854-H2855)&lt;=100,M2853,M2853+1)</f>
        <v>1588</v>
      </c>
      <c r="N2854">
        <f t="shared" si="92"/>
        <v>1588</v>
      </c>
      <c r="O2854">
        <f t="shared" si="93"/>
        <v>1588</v>
      </c>
    </row>
    <row r="2855" spans="1:15" x14ac:dyDescent="0.35">
      <c r="A2855" t="s">
        <v>26</v>
      </c>
      <c r="B2855" t="s">
        <v>32</v>
      </c>
      <c r="C2855" t="s">
        <v>20</v>
      </c>
      <c r="D2855" t="s">
        <v>21</v>
      </c>
      <c r="E2855" t="s">
        <v>5</v>
      </c>
      <c r="G2855" t="s">
        <v>22</v>
      </c>
      <c r="H2855">
        <v>2974905</v>
      </c>
      <c r="I2855">
        <v>2978093</v>
      </c>
      <c r="J2855" t="s">
        <v>30</v>
      </c>
      <c r="K2855" t="s">
        <v>4210</v>
      </c>
      <c r="L2855" t="s">
        <v>7006</v>
      </c>
      <c r="M2855">
        <f>IF(ABS(I2855-H2856)&lt;=100,M2854,M2854+1)</f>
        <v>1588</v>
      </c>
      <c r="N2855">
        <f t="shared" si="92"/>
        <v>1588</v>
      </c>
      <c r="O2855">
        <f t="shared" si="93"/>
        <v>1588</v>
      </c>
    </row>
    <row r="2856" spans="1:15" x14ac:dyDescent="0.35">
      <c r="A2856" t="s">
        <v>26</v>
      </c>
      <c r="B2856" t="s">
        <v>32</v>
      </c>
      <c r="C2856" t="s">
        <v>20</v>
      </c>
      <c r="D2856" t="s">
        <v>21</v>
      </c>
      <c r="E2856" t="s">
        <v>5</v>
      </c>
      <c r="G2856" t="s">
        <v>22</v>
      </c>
      <c r="H2856">
        <v>2978090</v>
      </c>
      <c r="I2856">
        <v>2978857</v>
      </c>
      <c r="J2856" t="s">
        <v>30</v>
      </c>
      <c r="K2856" t="s">
        <v>7009</v>
      </c>
      <c r="L2856" t="s">
        <v>7008</v>
      </c>
      <c r="M2856">
        <f>IF(ABS(I2856-H2857)&lt;=100,M2855,M2855+1)</f>
        <v>1588</v>
      </c>
      <c r="N2856">
        <f t="shared" si="92"/>
        <v>1588</v>
      </c>
      <c r="O2856">
        <f t="shared" si="93"/>
        <v>1588</v>
      </c>
    </row>
    <row r="2857" spans="1:15" x14ac:dyDescent="0.35">
      <c r="A2857" t="s">
        <v>26</v>
      </c>
      <c r="B2857" t="s">
        <v>32</v>
      </c>
      <c r="C2857" t="s">
        <v>20</v>
      </c>
      <c r="D2857" t="s">
        <v>21</v>
      </c>
      <c r="E2857" t="s">
        <v>5</v>
      </c>
      <c r="G2857" t="s">
        <v>22</v>
      </c>
      <c r="H2857">
        <v>2978854</v>
      </c>
      <c r="I2857">
        <v>2979768</v>
      </c>
      <c r="J2857" t="s">
        <v>30</v>
      </c>
      <c r="K2857" t="s">
        <v>7009</v>
      </c>
      <c r="L2857" t="s">
        <v>7011</v>
      </c>
      <c r="M2857">
        <f>IF(ABS(I2857-H2858)&lt;=100,M2856,M2856+1)</f>
        <v>1588</v>
      </c>
      <c r="N2857">
        <f t="shared" si="92"/>
        <v>1588</v>
      </c>
      <c r="O2857">
        <f t="shared" si="93"/>
        <v>1588</v>
      </c>
    </row>
    <row r="2858" spans="1:15" x14ac:dyDescent="0.35">
      <c r="A2858" t="s">
        <v>26</v>
      </c>
      <c r="B2858" t="s">
        <v>32</v>
      </c>
      <c r="C2858" t="s">
        <v>20</v>
      </c>
      <c r="D2858" t="s">
        <v>21</v>
      </c>
      <c r="E2858" t="s">
        <v>5</v>
      </c>
      <c r="G2858" t="s">
        <v>22</v>
      </c>
      <c r="H2858">
        <v>2979765</v>
      </c>
      <c r="I2858">
        <v>2980451</v>
      </c>
      <c r="J2858" t="s">
        <v>30</v>
      </c>
      <c r="K2858" t="s">
        <v>7014</v>
      </c>
      <c r="L2858" t="s">
        <v>7013</v>
      </c>
      <c r="M2858">
        <f>IF(ABS(I2858-H2859)&lt;=100,M2857,M2857+1)</f>
        <v>1588</v>
      </c>
      <c r="N2858">
        <f t="shared" si="92"/>
        <v>1588</v>
      </c>
      <c r="O2858">
        <f t="shared" si="93"/>
        <v>1588</v>
      </c>
    </row>
    <row r="2859" spans="1:15" x14ac:dyDescent="0.35">
      <c r="A2859" t="s">
        <v>26</v>
      </c>
      <c r="B2859" t="s">
        <v>32</v>
      </c>
      <c r="C2859" t="s">
        <v>20</v>
      </c>
      <c r="D2859" t="s">
        <v>21</v>
      </c>
      <c r="E2859" t="s">
        <v>5</v>
      </c>
      <c r="G2859" t="s">
        <v>22</v>
      </c>
      <c r="H2859">
        <v>2980451</v>
      </c>
      <c r="I2859">
        <v>2981074</v>
      </c>
      <c r="J2859" t="s">
        <v>30</v>
      </c>
      <c r="K2859" t="s">
        <v>7017</v>
      </c>
      <c r="L2859" t="s">
        <v>7016</v>
      </c>
      <c r="M2859">
        <f>IF(ABS(I2859-H2860)&lt;=100,M2858,M2858+1)</f>
        <v>1589</v>
      </c>
      <c r="N2859">
        <f t="shared" si="92"/>
        <v>1589</v>
      </c>
      <c r="O2859">
        <f t="shared" si="93"/>
        <v>1588</v>
      </c>
    </row>
    <row r="2860" spans="1:15" x14ac:dyDescent="0.35">
      <c r="A2860" t="s">
        <v>26</v>
      </c>
      <c r="B2860" t="s">
        <v>32</v>
      </c>
      <c r="C2860" t="s">
        <v>20</v>
      </c>
      <c r="D2860" t="s">
        <v>21</v>
      </c>
      <c r="E2860" t="s">
        <v>5</v>
      </c>
      <c r="G2860" t="s">
        <v>22</v>
      </c>
      <c r="H2860">
        <v>2981226</v>
      </c>
      <c r="I2860">
        <v>2981570</v>
      </c>
      <c r="J2860" t="s">
        <v>30</v>
      </c>
      <c r="K2860" t="s">
        <v>4629</v>
      </c>
      <c r="L2860" t="s">
        <v>7019</v>
      </c>
      <c r="M2860">
        <f>IF(ABS(I2860-H2861)&lt;=100,M2859,M2859+1)</f>
        <v>1589</v>
      </c>
      <c r="N2860">
        <f t="shared" si="92"/>
        <v>1589</v>
      </c>
      <c r="O2860">
        <f t="shared" si="93"/>
        <v>1589</v>
      </c>
    </row>
    <row r="2861" spans="1:15" x14ac:dyDescent="0.35">
      <c r="A2861" t="s">
        <v>26</v>
      </c>
      <c r="B2861" t="s">
        <v>32</v>
      </c>
      <c r="C2861" t="s">
        <v>20</v>
      </c>
      <c r="D2861" t="s">
        <v>21</v>
      </c>
      <c r="E2861" t="s">
        <v>5</v>
      </c>
      <c r="G2861" t="s">
        <v>22</v>
      </c>
      <c r="H2861">
        <v>2981554</v>
      </c>
      <c r="I2861">
        <v>2982231</v>
      </c>
      <c r="J2861" t="s">
        <v>30</v>
      </c>
      <c r="K2861" t="s">
        <v>28</v>
      </c>
      <c r="L2861" t="s">
        <v>7021</v>
      </c>
      <c r="M2861">
        <f>IF(ABS(I2861-H2862)&lt;=100,M2860,M2860+1)</f>
        <v>1589</v>
      </c>
      <c r="N2861">
        <f t="shared" si="92"/>
        <v>1589</v>
      </c>
      <c r="O2861">
        <f t="shared" si="93"/>
        <v>1589</v>
      </c>
    </row>
    <row r="2862" spans="1:15" x14ac:dyDescent="0.35">
      <c r="A2862" t="s">
        <v>26</v>
      </c>
      <c r="B2862" t="s">
        <v>32</v>
      </c>
      <c r="C2862" t="s">
        <v>20</v>
      </c>
      <c r="D2862" t="s">
        <v>21</v>
      </c>
      <c r="E2862" t="s">
        <v>5</v>
      </c>
      <c r="G2862" t="s">
        <v>22</v>
      </c>
      <c r="H2862">
        <v>2982297</v>
      </c>
      <c r="I2862">
        <v>2983646</v>
      </c>
      <c r="J2862" t="s">
        <v>30</v>
      </c>
      <c r="K2862" t="s">
        <v>7024</v>
      </c>
      <c r="L2862" t="s">
        <v>7023</v>
      </c>
      <c r="M2862">
        <f>IF(ABS(I2862-H2863)&lt;=100,M2861,M2861+1)</f>
        <v>1589</v>
      </c>
      <c r="N2862">
        <f t="shared" si="92"/>
        <v>1589</v>
      </c>
      <c r="O2862">
        <f t="shared" si="93"/>
        <v>1589</v>
      </c>
    </row>
    <row r="2863" spans="1:15" x14ac:dyDescent="0.35">
      <c r="A2863" t="s">
        <v>26</v>
      </c>
      <c r="B2863" t="s">
        <v>32</v>
      </c>
      <c r="C2863" t="s">
        <v>20</v>
      </c>
      <c r="D2863" t="s">
        <v>21</v>
      </c>
      <c r="E2863" t="s">
        <v>5</v>
      </c>
      <c r="G2863" t="s">
        <v>22</v>
      </c>
      <c r="H2863">
        <v>2983649</v>
      </c>
      <c r="I2863">
        <v>2983945</v>
      </c>
      <c r="J2863" t="s">
        <v>30</v>
      </c>
      <c r="K2863" t="s">
        <v>28</v>
      </c>
      <c r="L2863" t="s">
        <v>7026</v>
      </c>
      <c r="M2863">
        <f>IF(ABS(I2863-H2864)&lt;=100,M2862,M2862+1)</f>
        <v>1590</v>
      </c>
      <c r="N2863" t="str">
        <f t="shared" si="92"/>
        <v>0</v>
      </c>
      <c r="O2863">
        <f t="shared" si="93"/>
        <v>1589</v>
      </c>
    </row>
    <row r="2864" spans="1:15" x14ac:dyDescent="0.35">
      <c r="A2864" t="s">
        <v>26</v>
      </c>
      <c r="B2864" t="s">
        <v>32</v>
      </c>
      <c r="C2864" t="s">
        <v>20</v>
      </c>
      <c r="D2864" t="s">
        <v>21</v>
      </c>
      <c r="E2864" t="s">
        <v>5</v>
      </c>
      <c r="G2864" t="s">
        <v>22</v>
      </c>
      <c r="H2864">
        <v>2984319</v>
      </c>
      <c r="I2864">
        <v>2984720</v>
      </c>
      <c r="J2864" t="s">
        <v>30</v>
      </c>
      <c r="K2864" t="s">
        <v>114</v>
      </c>
      <c r="L2864" t="s">
        <v>7028</v>
      </c>
      <c r="M2864">
        <f>IF(ABS(I2864-H2865)&lt;=100,M2863,M2863+1)</f>
        <v>1591</v>
      </c>
      <c r="N2864">
        <f t="shared" si="92"/>
        <v>1591</v>
      </c>
      <c r="O2864">
        <f t="shared" si="93"/>
        <v>1590</v>
      </c>
    </row>
    <row r="2865" spans="1:15" x14ac:dyDescent="0.35">
      <c r="A2865" t="s">
        <v>26</v>
      </c>
      <c r="B2865" t="s">
        <v>32</v>
      </c>
      <c r="C2865" t="s">
        <v>20</v>
      </c>
      <c r="D2865" t="s">
        <v>21</v>
      </c>
      <c r="E2865" t="s">
        <v>5</v>
      </c>
      <c r="G2865" t="s">
        <v>22</v>
      </c>
      <c r="H2865">
        <v>2988583</v>
      </c>
      <c r="I2865">
        <v>2989203</v>
      </c>
      <c r="J2865" t="s">
        <v>30</v>
      </c>
      <c r="K2865" t="s">
        <v>7037</v>
      </c>
      <c r="L2865" t="s">
        <v>7036</v>
      </c>
      <c r="M2865">
        <f>IF(ABS(I2865-H2866)&lt;=100,M2864,M2864+1)</f>
        <v>1591</v>
      </c>
      <c r="N2865">
        <f t="shared" si="92"/>
        <v>1591</v>
      </c>
      <c r="O2865">
        <f t="shared" si="93"/>
        <v>1591</v>
      </c>
    </row>
    <row r="2866" spans="1:15" x14ac:dyDescent="0.35">
      <c r="A2866" t="s">
        <v>26</v>
      </c>
      <c r="B2866" t="s">
        <v>32</v>
      </c>
      <c r="C2866" t="s">
        <v>20</v>
      </c>
      <c r="D2866" t="s">
        <v>21</v>
      </c>
      <c r="E2866" t="s">
        <v>5</v>
      </c>
      <c r="G2866" t="s">
        <v>22</v>
      </c>
      <c r="H2866">
        <v>2989203</v>
      </c>
      <c r="I2866">
        <v>2989427</v>
      </c>
      <c r="J2866" t="s">
        <v>30</v>
      </c>
      <c r="K2866" t="s">
        <v>7040</v>
      </c>
      <c r="L2866" t="s">
        <v>7039</v>
      </c>
      <c r="M2866">
        <f>IF(ABS(I2866-H2867)&lt;=100,M2865,M2865+1)</f>
        <v>1591</v>
      </c>
      <c r="N2866">
        <f t="shared" si="92"/>
        <v>1591</v>
      </c>
      <c r="O2866">
        <f t="shared" si="93"/>
        <v>1591</v>
      </c>
    </row>
    <row r="2867" spans="1:15" x14ac:dyDescent="0.35">
      <c r="A2867" t="s">
        <v>26</v>
      </c>
      <c r="B2867" t="s">
        <v>32</v>
      </c>
      <c r="C2867" t="s">
        <v>20</v>
      </c>
      <c r="D2867" t="s">
        <v>21</v>
      </c>
      <c r="E2867" t="s">
        <v>5</v>
      </c>
      <c r="G2867" t="s">
        <v>22</v>
      </c>
      <c r="H2867">
        <v>2989502</v>
      </c>
      <c r="I2867">
        <v>2990707</v>
      </c>
      <c r="J2867" t="s">
        <v>30</v>
      </c>
      <c r="K2867" t="s">
        <v>7043</v>
      </c>
      <c r="L2867" t="s">
        <v>7042</v>
      </c>
      <c r="M2867">
        <f>IF(ABS(I2867-H2868)&lt;=100,M2866,M2866+1)</f>
        <v>1591</v>
      </c>
      <c r="N2867">
        <f t="shared" si="92"/>
        <v>1591</v>
      </c>
      <c r="O2867">
        <f t="shared" si="93"/>
        <v>1591</v>
      </c>
    </row>
    <row r="2868" spans="1:15" x14ac:dyDescent="0.35">
      <c r="A2868" t="s">
        <v>26</v>
      </c>
      <c r="B2868" t="s">
        <v>32</v>
      </c>
      <c r="C2868" t="s">
        <v>20</v>
      </c>
      <c r="D2868" t="s">
        <v>21</v>
      </c>
      <c r="E2868" t="s">
        <v>5</v>
      </c>
      <c r="G2868" t="s">
        <v>22</v>
      </c>
      <c r="H2868">
        <v>2990697</v>
      </c>
      <c r="I2868">
        <v>2993093</v>
      </c>
      <c r="J2868" t="s">
        <v>30</v>
      </c>
      <c r="K2868" t="s">
        <v>7046</v>
      </c>
      <c r="L2868" t="s">
        <v>7045</v>
      </c>
      <c r="M2868">
        <f>IF(ABS(I2868-H2869)&lt;=100,M2867,M2867+1)</f>
        <v>1591</v>
      </c>
      <c r="N2868">
        <f t="shared" si="92"/>
        <v>1591</v>
      </c>
      <c r="O2868">
        <f t="shared" si="93"/>
        <v>1591</v>
      </c>
    </row>
    <row r="2869" spans="1:15" x14ac:dyDescent="0.35">
      <c r="A2869" t="s">
        <v>26</v>
      </c>
      <c r="B2869" t="s">
        <v>32</v>
      </c>
      <c r="C2869" t="s">
        <v>20</v>
      </c>
      <c r="D2869" t="s">
        <v>21</v>
      </c>
      <c r="E2869" t="s">
        <v>5</v>
      </c>
      <c r="G2869" t="s">
        <v>22</v>
      </c>
      <c r="H2869">
        <v>2993113</v>
      </c>
      <c r="I2869">
        <v>2993622</v>
      </c>
      <c r="J2869" t="s">
        <v>30</v>
      </c>
      <c r="K2869" t="s">
        <v>6810</v>
      </c>
      <c r="L2869" t="s">
        <v>7048</v>
      </c>
      <c r="M2869">
        <f>IF(ABS(I2869-H2870)&lt;=100,M2868,M2868+1)</f>
        <v>1591</v>
      </c>
      <c r="N2869">
        <f t="shared" si="92"/>
        <v>1591</v>
      </c>
      <c r="O2869">
        <f t="shared" si="93"/>
        <v>1591</v>
      </c>
    </row>
    <row r="2870" spans="1:15" x14ac:dyDescent="0.35">
      <c r="A2870" t="s">
        <v>26</v>
      </c>
      <c r="B2870" t="s">
        <v>32</v>
      </c>
      <c r="C2870" t="s">
        <v>20</v>
      </c>
      <c r="D2870" t="s">
        <v>21</v>
      </c>
      <c r="E2870" t="s">
        <v>5</v>
      </c>
      <c r="G2870" t="s">
        <v>22</v>
      </c>
      <c r="H2870">
        <v>2993619</v>
      </c>
      <c r="I2870">
        <v>2994551</v>
      </c>
      <c r="J2870" t="s">
        <v>30</v>
      </c>
      <c r="K2870" t="s">
        <v>7051</v>
      </c>
      <c r="L2870" t="s">
        <v>7050</v>
      </c>
      <c r="M2870">
        <f>IF(ABS(I2870-H2871)&lt;=100,M2869,M2869+1)</f>
        <v>1591</v>
      </c>
      <c r="N2870">
        <f t="shared" si="92"/>
        <v>1591</v>
      </c>
      <c r="O2870">
        <f t="shared" si="93"/>
        <v>1591</v>
      </c>
    </row>
    <row r="2871" spans="1:15" x14ac:dyDescent="0.35">
      <c r="A2871" t="s">
        <v>26</v>
      </c>
      <c r="B2871" t="s">
        <v>32</v>
      </c>
      <c r="C2871" t="s">
        <v>20</v>
      </c>
      <c r="D2871" t="s">
        <v>21</v>
      </c>
      <c r="E2871" t="s">
        <v>5</v>
      </c>
      <c r="G2871" t="s">
        <v>22</v>
      </c>
      <c r="H2871">
        <v>2994548</v>
      </c>
      <c r="I2871">
        <v>2995900</v>
      </c>
      <c r="J2871" t="s">
        <v>30</v>
      </c>
      <c r="K2871" t="s">
        <v>689</v>
      </c>
      <c r="L2871" t="s">
        <v>7053</v>
      </c>
      <c r="M2871">
        <f>IF(ABS(I2871-H2872)&lt;=100,M2870,M2870+1)</f>
        <v>1591</v>
      </c>
      <c r="N2871">
        <f t="shared" si="92"/>
        <v>1591</v>
      </c>
      <c r="O2871">
        <f t="shared" si="93"/>
        <v>1591</v>
      </c>
    </row>
    <row r="2872" spans="1:15" x14ac:dyDescent="0.35">
      <c r="A2872" t="s">
        <v>26</v>
      </c>
      <c r="B2872" t="s">
        <v>32</v>
      </c>
      <c r="C2872" t="s">
        <v>20</v>
      </c>
      <c r="D2872" t="s">
        <v>21</v>
      </c>
      <c r="E2872" t="s">
        <v>5</v>
      </c>
      <c r="G2872" t="s">
        <v>22</v>
      </c>
      <c r="H2872">
        <v>2995922</v>
      </c>
      <c r="I2872">
        <v>2996671</v>
      </c>
      <c r="J2872" t="s">
        <v>30</v>
      </c>
      <c r="K2872" t="s">
        <v>4701</v>
      </c>
      <c r="L2872" t="s">
        <v>7055</v>
      </c>
      <c r="M2872">
        <f>IF(ABS(I2872-H2873)&lt;=100,M2871,M2871+1)</f>
        <v>1591</v>
      </c>
      <c r="N2872">
        <f t="shared" si="92"/>
        <v>1591</v>
      </c>
      <c r="O2872">
        <f t="shared" si="93"/>
        <v>1591</v>
      </c>
    </row>
    <row r="2873" spans="1:15" x14ac:dyDescent="0.35">
      <c r="A2873" t="s">
        <v>26</v>
      </c>
      <c r="B2873" t="s">
        <v>32</v>
      </c>
      <c r="C2873" t="s">
        <v>20</v>
      </c>
      <c r="D2873" t="s">
        <v>21</v>
      </c>
      <c r="E2873" t="s">
        <v>5</v>
      </c>
      <c r="G2873" t="s">
        <v>22</v>
      </c>
      <c r="H2873">
        <v>2996674</v>
      </c>
      <c r="I2873">
        <v>2998647</v>
      </c>
      <c r="J2873" t="s">
        <v>30</v>
      </c>
      <c r="K2873" t="s">
        <v>2415</v>
      </c>
      <c r="L2873" t="s">
        <v>7057</v>
      </c>
      <c r="M2873">
        <f>IF(ABS(I2873-H2874)&lt;=100,M2872,M2872+1)</f>
        <v>1591</v>
      </c>
      <c r="N2873">
        <f t="shared" si="92"/>
        <v>1591</v>
      </c>
      <c r="O2873">
        <f t="shared" si="93"/>
        <v>1591</v>
      </c>
    </row>
    <row r="2874" spans="1:15" x14ac:dyDescent="0.35">
      <c r="A2874" t="s">
        <v>26</v>
      </c>
      <c r="B2874" t="s">
        <v>32</v>
      </c>
      <c r="C2874" t="s">
        <v>20</v>
      </c>
      <c r="D2874" t="s">
        <v>21</v>
      </c>
      <c r="E2874" t="s">
        <v>5</v>
      </c>
      <c r="G2874" t="s">
        <v>22</v>
      </c>
      <c r="H2874">
        <v>2998668</v>
      </c>
      <c r="I2874">
        <v>2999564</v>
      </c>
      <c r="J2874" t="s">
        <v>30</v>
      </c>
      <c r="K2874" t="s">
        <v>7060</v>
      </c>
      <c r="L2874" t="s">
        <v>7059</v>
      </c>
      <c r="M2874">
        <f>IF(ABS(I2874-H2875)&lt;=100,M2873,M2873+1)</f>
        <v>1591</v>
      </c>
      <c r="N2874">
        <f t="shared" si="92"/>
        <v>1591</v>
      </c>
      <c r="O2874">
        <f t="shared" si="93"/>
        <v>1591</v>
      </c>
    </row>
    <row r="2875" spans="1:15" x14ac:dyDescent="0.35">
      <c r="A2875" t="s">
        <v>26</v>
      </c>
      <c r="B2875" t="s">
        <v>32</v>
      </c>
      <c r="C2875" t="s">
        <v>20</v>
      </c>
      <c r="D2875" t="s">
        <v>21</v>
      </c>
      <c r="E2875" t="s">
        <v>5</v>
      </c>
      <c r="G2875" t="s">
        <v>22</v>
      </c>
      <c r="H2875">
        <v>2999557</v>
      </c>
      <c r="I2875">
        <v>3000222</v>
      </c>
      <c r="J2875" t="s">
        <v>30</v>
      </c>
      <c r="K2875" t="s">
        <v>7063</v>
      </c>
      <c r="L2875" t="s">
        <v>7062</v>
      </c>
      <c r="M2875">
        <f>IF(ABS(I2875-H2876)&lt;=100,M2874,M2874+1)</f>
        <v>1591</v>
      </c>
      <c r="N2875">
        <f t="shared" si="92"/>
        <v>1591</v>
      </c>
      <c r="O2875">
        <f t="shared" si="93"/>
        <v>1591</v>
      </c>
    </row>
    <row r="2876" spans="1:15" x14ac:dyDescent="0.35">
      <c r="A2876" t="s">
        <v>26</v>
      </c>
      <c r="B2876" t="s">
        <v>32</v>
      </c>
      <c r="C2876" t="s">
        <v>20</v>
      </c>
      <c r="D2876" t="s">
        <v>21</v>
      </c>
      <c r="E2876" t="s">
        <v>5</v>
      </c>
      <c r="G2876" t="s">
        <v>22</v>
      </c>
      <c r="H2876">
        <v>3000219</v>
      </c>
      <c r="I2876">
        <v>3000860</v>
      </c>
      <c r="J2876" t="s">
        <v>30</v>
      </c>
      <c r="K2876" t="s">
        <v>7066</v>
      </c>
      <c r="L2876" t="s">
        <v>7065</v>
      </c>
      <c r="M2876">
        <f>IF(ABS(I2876-H2877)&lt;=100,M2875,M2875+1)</f>
        <v>1592</v>
      </c>
      <c r="N2876">
        <f t="shared" si="92"/>
        <v>1592</v>
      </c>
      <c r="O2876">
        <f t="shared" si="93"/>
        <v>1591</v>
      </c>
    </row>
    <row r="2877" spans="1:15" x14ac:dyDescent="0.35">
      <c r="A2877" t="s">
        <v>26</v>
      </c>
      <c r="B2877" t="s">
        <v>32</v>
      </c>
      <c r="C2877" t="s">
        <v>20</v>
      </c>
      <c r="D2877" t="s">
        <v>21</v>
      </c>
      <c r="E2877" t="s">
        <v>5</v>
      </c>
      <c r="G2877" t="s">
        <v>22</v>
      </c>
      <c r="H2877">
        <v>3001444</v>
      </c>
      <c r="I2877">
        <v>3001806</v>
      </c>
      <c r="J2877" t="s">
        <v>30</v>
      </c>
      <c r="K2877" t="s">
        <v>28</v>
      </c>
      <c r="L2877" t="s">
        <v>7071</v>
      </c>
      <c r="M2877">
        <f>IF(ABS(I2877-H2878)&lt;=100,M2876,M2876+1)</f>
        <v>1592</v>
      </c>
      <c r="N2877">
        <f t="shared" si="92"/>
        <v>1592</v>
      </c>
      <c r="O2877">
        <f t="shared" si="93"/>
        <v>1592</v>
      </c>
    </row>
    <row r="2878" spans="1:15" x14ac:dyDescent="0.35">
      <c r="A2878" t="s">
        <v>26</v>
      </c>
      <c r="B2878" t="s">
        <v>32</v>
      </c>
      <c r="C2878" t="s">
        <v>20</v>
      </c>
      <c r="D2878" t="s">
        <v>21</v>
      </c>
      <c r="E2878" t="s">
        <v>5</v>
      </c>
      <c r="G2878" t="s">
        <v>22</v>
      </c>
      <c r="H2878">
        <v>3001825</v>
      </c>
      <c r="I2878">
        <v>3003477</v>
      </c>
      <c r="J2878" t="s">
        <v>30</v>
      </c>
      <c r="K2878" t="s">
        <v>28</v>
      </c>
      <c r="L2878" t="s">
        <v>7073</v>
      </c>
      <c r="M2878">
        <f>IF(ABS(I2878-H2879)&lt;=100,M2877,M2877+1)</f>
        <v>1593</v>
      </c>
      <c r="N2878">
        <f t="shared" si="92"/>
        <v>1593</v>
      </c>
      <c r="O2878">
        <f t="shared" si="93"/>
        <v>1592</v>
      </c>
    </row>
    <row r="2879" spans="1:15" x14ac:dyDescent="0.35">
      <c r="A2879" t="s">
        <v>26</v>
      </c>
      <c r="B2879" t="s">
        <v>32</v>
      </c>
      <c r="C2879" t="s">
        <v>20</v>
      </c>
      <c r="D2879" t="s">
        <v>21</v>
      </c>
      <c r="E2879" t="s">
        <v>5</v>
      </c>
      <c r="G2879" t="s">
        <v>22</v>
      </c>
      <c r="H2879">
        <v>3003612</v>
      </c>
      <c r="I2879">
        <v>3004274</v>
      </c>
      <c r="J2879" t="s">
        <v>30</v>
      </c>
      <c r="K2879" t="s">
        <v>7076</v>
      </c>
      <c r="L2879" t="s">
        <v>7075</v>
      </c>
      <c r="M2879">
        <f>IF(ABS(I2879-H2880)&lt;=100,M2878,M2878+1)</f>
        <v>1593</v>
      </c>
      <c r="N2879">
        <f t="shared" si="92"/>
        <v>1593</v>
      </c>
      <c r="O2879">
        <f t="shared" si="93"/>
        <v>1593</v>
      </c>
    </row>
    <row r="2880" spans="1:15" x14ac:dyDescent="0.35">
      <c r="A2880" t="s">
        <v>26</v>
      </c>
      <c r="B2880" t="s">
        <v>32</v>
      </c>
      <c r="C2880" t="s">
        <v>20</v>
      </c>
      <c r="D2880" t="s">
        <v>21</v>
      </c>
      <c r="E2880" t="s">
        <v>5</v>
      </c>
      <c r="G2880" t="s">
        <v>22</v>
      </c>
      <c r="H2880">
        <v>3004291</v>
      </c>
      <c r="I2880">
        <v>3005190</v>
      </c>
      <c r="J2880" t="s">
        <v>30</v>
      </c>
      <c r="K2880" t="s">
        <v>7076</v>
      </c>
      <c r="L2880" t="s">
        <v>7078</v>
      </c>
      <c r="M2880">
        <f>IF(ABS(I2880-H2881)&lt;=100,M2879,M2879+1)</f>
        <v>1593</v>
      </c>
      <c r="N2880">
        <f t="shared" si="92"/>
        <v>1593</v>
      </c>
      <c r="O2880">
        <f t="shared" si="93"/>
        <v>1593</v>
      </c>
    </row>
    <row r="2881" spans="1:15" x14ac:dyDescent="0.35">
      <c r="A2881" t="s">
        <v>26</v>
      </c>
      <c r="B2881" t="s">
        <v>32</v>
      </c>
      <c r="C2881" t="s">
        <v>20</v>
      </c>
      <c r="D2881" t="s">
        <v>21</v>
      </c>
      <c r="E2881" t="s">
        <v>5</v>
      </c>
      <c r="G2881" t="s">
        <v>22</v>
      </c>
      <c r="H2881">
        <v>3005180</v>
      </c>
      <c r="I2881">
        <v>3007222</v>
      </c>
      <c r="J2881" t="s">
        <v>30</v>
      </c>
      <c r="K2881" t="s">
        <v>7081</v>
      </c>
      <c r="L2881" t="s">
        <v>7080</v>
      </c>
      <c r="M2881">
        <f>IF(ABS(I2881-H2882)&lt;=100,M2880,M2880+1)</f>
        <v>1593</v>
      </c>
      <c r="N2881">
        <f t="shared" si="92"/>
        <v>1593</v>
      </c>
      <c r="O2881">
        <f t="shared" si="93"/>
        <v>1593</v>
      </c>
    </row>
    <row r="2882" spans="1:15" x14ac:dyDescent="0.35">
      <c r="A2882" t="s">
        <v>26</v>
      </c>
      <c r="B2882" t="s">
        <v>32</v>
      </c>
      <c r="C2882" t="s">
        <v>20</v>
      </c>
      <c r="D2882" t="s">
        <v>21</v>
      </c>
      <c r="E2882" t="s">
        <v>5</v>
      </c>
      <c r="G2882" t="s">
        <v>22</v>
      </c>
      <c r="H2882">
        <v>3007313</v>
      </c>
      <c r="I2882">
        <v>3007897</v>
      </c>
      <c r="J2882" t="s">
        <v>30</v>
      </c>
      <c r="K2882" t="s">
        <v>7084</v>
      </c>
      <c r="L2882" t="s">
        <v>7083</v>
      </c>
      <c r="M2882">
        <f>IF(ABS(I2882-H2883)&lt;=100,M2881,M2881+1)</f>
        <v>1593</v>
      </c>
      <c r="N2882">
        <f t="shared" ref="N2882:N2945" si="94">IF(COUNTIF(M$1:M$3238,M2882)=1,"0",M2882)</f>
        <v>1593</v>
      </c>
      <c r="O2882">
        <f t="shared" si="93"/>
        <v>1593</v>
      </c>
    </row>
    <row r="2883" spans="1:15" x14ac:dyDescent="0.35">
      <c r="A2883" t="s">
        <v>26</v>
      </c>
      <c r="B2883" t="s">
        <v>32</v>
      </c>
      <c r="C2883" t="s">
        <v>20</v>
      </c>
      <c r="D2883" t="s">
        <v>21</v>
      </c>
      <c r="E2883" t="s">
        <v>5</v>
      </c>
      <c r="G2883" t="s">
        <v>22</v>
      </c>
      <c r="H2883">
        <v>3007894</v>
      </c>
      <c r="I2883">
        <v>3008892</v>
      </c>
      <c r="J2883" t="s">
        <v>30</v>
      </c>
      <c r="K2883" t="s">
        <v>7087</v>
      </c>
      <c r="L2883" t="s">
        <v>7086</v>
      </c>
      <c r="M2883">
        <f>IF(ABS(I2883-H2884)&lt;=100,M2882,M2882+1)</f>
        <v>1593</v>
      </c>
      <c r="N2883">
        <f t="shared" si="94"/>
        <v>1593</v>
      </c>
      <c r="O2883">
        <f t="shared" ref="O2883:O2946" si="95">M2882</f>
        <v>1593</v>
      </c>
    </row>
    <row r="2884" spans="1:15" x14ac:dyDescent="0.35">
      <c r="A2884" t="s">
        <v>26</v>
      </c>
      <c r="B2884" t="s">
        <v>32</v>
      </c>
      <c r="C2884" t="s">
        <v>20</v>
      </c>
      <c r="D2884" t="s">
        <v>21</v>
      </c>
      <c r="E2884" t="s">
        <v>5</v>
      </c>
      <c r="G2884" t="s">
        <v>22</v>
      </c>
      <c r="H2884">
        <v>3008882</v>
      </c>
      <c r="I2884">
        <v>3009820</v>
      </c>
      <c r="J2884" t="s">
        <v>30</v>
      </c>
      <c r="K2884" t="s">
        <v>7090</v>
      </c>
      <c r="L2884" t="s">
        <v>7089</v>
      </c>
      <c r="M2884">
        <f>IF(ABS(I2884-H2885)&lt;=100,M2883,M2883+1)</f>
        <v>1593</v>
      </c>
      <c r="N2884">
        <f t="shared" si="94"/>
        <v>1593</v>
      </c>
      <c r="O2884">
        <f t="shared" si="95"/>
        <v>1593</v>
      </c>
    </row>
    <row r="2885" spans="1:15" x14ac:dyDescent="0.35">
      <c r="A2885" t="s">
        <v>26</v>
      </c>
      <c r="B2885" t="s">
        <v>32</v>
      </c>
      <c r="C2885" t="s">
        <v>20</v>
      </c>
      <c r="D2885" t="s">
        <v>21</v>
      </c>
      <c r="E2885" t="s">
        <v>5</v>
      </c>
      <c r="G2885" t="s">
        <v>22</v>
      </c>
      <c r="H2885">
        <v>3009817</v>
      </c>
      <c r="I2885">
        <v>3010563</v>
      </c>
      <c r="J2885" t="s">
        <v>30</v>
      </c>
      <c r="K2885" t="s">
        <v>7093</v>
      </c>
      <c r="L2885" t="s">
        <v>7092</v>
      </c>
      <c r="M2885">
        <f>IF(ABS(I2885-H2886)&lt;=100,M2884,M2884+1)</f>
        <v>1593</v>
      </c>
      <c r="N2885">
        <f t="shared" si="94"/>
        <v>1593</v>
      </c>
      <c r="O2885">
        <f t="shared" si="95"/>
        <v>1593</v>
      </c>
    </row>
    <row r="2886" spans="1:15" x14ac:dyDescent="0.35">
      <c r="A2886" t="s">
        <v>26</v>
      </c>
      <c r="B2886" t="s">
        <v>32</v>
      </c>
      <c r="C2886" t="s">
        <v>20</v>
      </c>
      <c r="D2886" t="s">
        <v>21</v>
      </c>
      <c r="E2886" t="s">
        <v>5</v>
      </c>
      <c r="G2886" t="s">
        <v>22</v>
      </c>
      <c r="H2886">
        <v>3010604</v>
      </c>
      <c r="I2886">
        <v>3010840</v>
      </c>
      <c r="J2886" t="s">
        <v>30</v>
      </c>
      <c r="K2886" t="s">
        <v>7096</v>
      </c>
      <c r="L2886" t="s">
        <v>7095</v>
      </c>
      <c r="M2886">
        <f>IF(ABS(I2886-H2887)&lt;=100,M2885,M2885+1)</f>
        <v>1594</v>
      </c>
      <c r="N2886">
        <f t="shared" si="94"/>
        <v>1594</v>
      </c>
      <c r="O2886">
        <f t="shared" si="95"/>
        <v>1593</v>
      </c>
    </row>
    <row r="2887" spans="1:15" x14ac:dyDescent="0.35">
      <c r="A2887" t="s">
        <v>26</v>
      </c>
      <c r="B2887" t="s">
        <v>32</v>
      </c>
      <c r="C2887" t="s">
        <v>20</v>
      </c>
      <c r="D2887" t="s">
        <v>21</v>
      </c>
      <c r="E2887" t="s">
        <v>5</v>
      </c>
      <c r="G2887" t="s">
        <v>22</v>
      </c>
      <c r="H2887">
        <v>3011216</v>
      </c>
      <c r="I2887">
        <v>3011971</v>
      </c>
      <c r="J2887" t="s">
        <v>30</v>
      </c>
      <c r="K2887" t="s">
        <v>4117</v>
      </c>
      <c r="L2887" t="s">
        <v>7098</v>
      </c>
      <c r="M2887">
        <f>IF(ABS(I2887-H2888)&lt;=100,M2886,M2886+1)</f>
        <v>1594</v>
      </c>
      <c r="N2887">
        <f t="shared" si="94"/>
        <v>1594</v>
      </c>
      <c r="O2887">
        <f t="shared" si="95"/>
        <v>1594</v>
      </c>
    </row>
    <row r="2888" spans="1:15" x14ac:dyDescent="0.35">
      <c r="A2888" t="s">
        <v>26</v>
      </c>
      <c r="B2888" t="s">
        <v>32</v>
      </c>
      <c r="C2888" t="s">
        <v>20</v>
      </c>
      <c r="D2888" t="s">
        <v>21</v>
      </c>
      <c r="E2888" t="s">
        <v>5</v>
      </c>
      <c r="G2888" t="s">
        <v>22</v>
      </c>
      <c r="H2888">
        <v>3011977</v>
      </c>
      <c r="I2888">
        <v>3015525</v>
      </c>
      <c r="J2888" t="s">
        <v>30</v>
      </c>
      <c r="K2888" t="s">
        <v>7101</v>
      </c>
      <c r="L2888" t="s">
        <v>7100</v>
      </c>
      <c r="M2888">
        <f>IF(ABS(I2888-H2889)&lt;=100,M2887,M2887+1)</f>
        <v>1594</v>
      </c>
      <c r="N2888">
        <f t="shared" si="94"/>
        <v>1594</v>
      </c>
      <c r="O2888">
        <f t="shared" si="95"/>
        <v>1594</v>
      </c>
    </row>
    <row r="2889" spans="1:15" x14ac:dyDescent="0.35">
      <c r="A2889" t="s">
        <v>26</v>
      </c>
      <c r="B2889" t="s">
        <v>32</v>
      </c>
      <c r="C2889" t="s">
        <v>20</v>
      </c>
      <c r="D2889" t="s">
        <v>21</v>
      </c>
      <c r="E2889" t="s">
        <v>5</v>
      </c>
      <c r="G2889" t="s">
        <v>22</v>
      </c>
      <c r="H2889">
        <v>3015543</v>
      </c>
      <c r="I2889">
        <v>3016559</v>
      </c>
      <c r="J2889" t="s">
        <v>30</v>
      </c>
      <c r="K2889" t="s">
        <v>7104</v>
      </c>
      <c r="L2889" t="s">
        <v>7103</v>
      </c>
      <c r="M2889">
        <f>IF(ABS(I2889-H2890)&lt;=100,M2888,M2888+1)</f>
        <v>1594</v>
      </c>
      <c r="N2889">
        <f t="shared" si="94"/>
        <v>1594</v>
      </c>
      <c r="O2889">
        <f t="shared" si="95"/>
        <v>1594</v>
      </c>
    </row>
    <row r="2890" spans="1:15" x14ac:dyDescent="0.35">
      <c r="A2890" t="s">
        <v>26</v>
      </c>
      <c r="B2890" t="s">
        <v>32</v>
      </c>
      <c r="C2890" t="s">
        <v>20</v>
      </c>
      <c r="D2890" t="s">
        <v>21</v>
      </c>
      <c r="E2890" t="s">
        <v>5</v>
      </c>
      <c r="G2890" t="s">
        <v>22</v>
      </c>
      <c r="H2890">
        <v>3016627</v>
      </c>
      <c r="I2890">
        <v>3016950</v>
      </c>
      <c r="J2890" t="s">
        <v>30</v>
      </c>
      <c r="K2890" t="s">
        <v>28</v>
      </c>
      <c r="L2890" t="s">
        <v>7106</v>
      </c>
      <c r="M2890">
        <f>IF(ABS(I2890-H2891)&lt;=100,M2889,M2889+1)</f>
        <v>1594</v>
      </c>
      <c r="N2890">
        <f t="shared" si="94"/>
        <v>1594</v>
      </c>
      <c r="O2890">
        <f t="shared" si="95"/>
        <v>1594</v>
      </c>
    </row>
    <row r="2891" spans="1:15" x14ac:dyDescent="0.35">
      <c r="A2891" t="s">
        <v>26</v>
      </c>
      <c r="B2891" t="s">
        <v>32</v>
      </c>
      <c r="C2891" t="s">
        <v>20</v>
      </c>
      <c r="D2891" t="s">
        <v>21</v>
      </c>
      <c r="E2891" t="s">
        <v>5</v>
      </c>
      <c r="G2891" t="s">
        <v>22</v>
      </c>
      <c r="H2891">
        <v>3016963</v>
      </c>
      <c r="I2891">
        <v>3018321</v>
      </c>
      <c r="J2891" t="s">
        <v>30</v>
      </c>
      <c r="K2891" t="s">
        <v>7109</v>
      </c>
      <c r="L2891" t="s">
        <v>7108</v>
      </c>
      <c r="M2891">
        <f>IF(ABS(I2891-H2892)&lt;=100,M2890,M2890+1)</f>
        <v>1594</v>
      </c>
      <c r="N2891">
        <f t="shared" si="94"/>
        <v>1594</v>
      </c>
      <c r="O2891">
        <f t="shared" si="95"/>
        <v>1594</v>
      </c>
    </row>
    <row r="2892" spans="1:15" x14ac:dyDescent="0.35">
      <c r="A2892" t="s">
        <v>26</v>
      </c>
      <c r="B2892" t="s">
        <v>32</v>
      </c>
      <c r="C2892" t="s">
        <v>20</v>
      </c>
      <c r="D2892" t="s">
        <v>21</v>
      </c>
      <c r="E2892" t="s">
        <v>5</v>
      </c>
      <c r="G2892" t="s">
        <v>22</v>
      </c>
      <c r="H2892">
        <v>3018416</v>
      </c>
      <c r="I2892">
        <v>3018688</v>
      </c>
      <c r="J2892" t="s">
        <v>30</v>
      </c>
      <c r="K2892" t="s">
        <v>7112</v>
      </c>
      <c r="L2892" t="s">
        <v>7111</v>
      </c>
      <c r="M2892">
        <f>IF(ABS(I2892-H2893)&lt;=100,M2891,M2891+1)</f>
        <v>1594</v>
      </c>
      <c r="N2892">
        <f t="shared" si="94"/>
        <v>1594</v>
      </c>
      <c r="O2892">
        <f t="shared" si="95"/>
        <v>1594</v>
      </c>
    </row>
    <row r="2893" spans="1:15" x14ac:dyDescent="0.35">
      <c r="A2893" t="s">
        <v>26</v>
      </c>
      <c r="B2893" t="s">
        <v>32</v>
      </c>
      <c r="C2893" t="s">
        <v>20</v>
      </c>
      <c r="D2893" t="s">
        <v>21</v>
      </c>
      <c r="E2893" t="s">
        <v>5</v>
      </c>
      <c r="G2893" t="s">
        <v>22</v>
      </c>
      <c r="H2893">
        <v>3018702</v>
      </c>
      <c r="I2893">
        <v>3018935</v>
      </c>
      <c r="J2893" t="s">
        <v>30</v>
      </c>
      <c r="K2893" t="s">
        <v>738</v>
      </c>
      <c r="L2893" t="s">
        <v>7114</v>
      </c>
      <c r="M2893">
        <f>IF(ABS(I2893-H2894)&lt;=100,M2892,M2892+1)</f>
        <v>1594</v>
      </c>
      <c r="N2893">
        <f t="shared" si="94"/>
        <v>1594</v>
      </c>
      <c r="O2893">
        <f t="shared" si="95"/>
        <v>1594</v>
      </c>
    </row>
    <row r="2894" spans="1:15" x14ac:dyDescent="0.35">
      <c r="A2894" t="s">
        <v>26</v>
      </c>
      <c r="B2894" t="s">
        <v>32</v>
      </c>
      <c r="C2894" t="s">
        <v>20</v>
      </c>
      <c r="D2894" t="s">
        <v>21</v>
      </c>
      <c r="E2894" t="s">
        <v>5</v>
      </c>
      <c r="G2894" t="s">
        <v>22</v>
      </c>
      <c r="H2894">
        <v>3018999</v>
      </c>
      <c r="I2894">
        <v>3019514</v>
      </c>
      <c r="J2894" t="s">
        <v>30</v>
      </c>
      <c r="K2894" t="s">
        <v>7117</v>
      </c>
      <c r="L2894" t="s">
        <v>7116</v>
      </c>
      <c r="M2894">
        <f>IF(ABS(I2894-H2895)&lt;=100,M2893,M2893+1)</f>
        <v>1594</v>
      </c>
      <c r="N2894">
        <f t="shared" si="94"/>
        <v>1594</v>
      </c>
      <c r="O2894">
        <f t="shared" si="95"/>
        <v>1594</v>
      </c>
    </row>
    <row r="2895" spans="1:15" x14ac:dyDescent="0.35">
      <c r="A2895" t="s">
        <v>26</v>
      </c>
      <c r="B2895" t="s">
        <v>32</v>
      </c>
      <c r="C2895" t="s">
        <v>20</v>
      </c>
      <c r="D2895" t="s">
        <v>21</v>
      </c>
      <c r="E2895" t="s">
        <v>5</v>
      </c>
      <c r="G2895" t="s">
        <v>22</v>
      </c>
      <c r="H2895">
        <v>3019514</v>
      </c>
      <c r="I2895">
        <v>3020233</v>
      </c>
      <c r="J2895" t="s">
        <v>30</v>
      </c>
      <c r="K2895" t="s">
        <v>7120</v>
      </c>
      <c r="L2895" t="s">
        <v>7119</v>
      </c>
      <c r="M2895">
        <f>IF(ABS(I2895-H2896)&lt;=100,M2894,M2894+1)</f>
        <v>1595</v>
      </c>
      <c r="N2895">
        <f t="shared" si="94"/>
        <v>1595</v>
      </c>
      <c r="O2895">
        <f t="shared" si="95"/>
        <v>1594</v>
      </c>
    </row>
    <row r="2896" spans="1:15" x14ac:dyDescent="0.35">
      <c r="A2896" t="s">
        <v>26</v>
      </c>
      <c r="B2896" t="s">
        <v>32</v>
      </c>
      <c r="C2896" t="s">
        <v>20</v>
      </c>
      <c r="D2896" t="s">
        <v>21</v>
      </c>
      <c r="E2896" t="s">
        <v>5</v>
      </c>
      <c r="G2896" t="s">
        <v>22</v>
      </c>
      <c r="H2896">
        <v>3020376</v>
      </c>
      <c r="I2896">
        <v>3020720</v>
      </c>
      <c r="J2896" t="s">
        <v>30</v>
      </c>
      <c r="K2896" t="s">
        <v>7123</v>
      </c>
      <c r="L2896" t="s">
        <v>7122</v>
      </c>
      <c r="M2896">
        <f>IF(ABS(I2896-H2897)&lt;=100,M2895,M2895+1)</f>
        <v>1595</v>
      </c>
      <c r="N2896">
        <f t="shared" si="94"/>
        <v>1595</v>
      </c>
      <c r="O2896">
        <f t="shared" si="95"/>
        <v>1595</v>
      </c>
    </row>
    <row r="2897" spans="1:15" x14ac:dyDescent="0.35">
      <c r="A2897" t="s">
        <v>26</v>
      </c>
      <c r="B2897" t="s">
        <v>32</v>
      </c>
      <c r="C2897" t="s">
        <v>20</v>
      </c>
      <c r="D2897" t="s">
        <v>21</v>
      </c>
      <c r="E2897" t="s">
        <v>5</v>
      </c>
      <c r="G2897" t="s">
        <v>22</v>
      </c>
      <c r="H2897">
        <v>3020820</v>
      </c>
      <c r="I2897">
        <v>3021380</v>
      </c>
      <c r="J2897" t="s">
        <v>30</v>
      </c>
      <c r="K2897" t="s">
        <v>314</v>
      </c>
      <c r="L2897" t="s">
        <v>7125</v>
      </c>
      <c r="M2897">
        <f>IF(ABS(I2897-H2898)&lt;=100,M2896,M2896+1)</f>
        <v>1595</v>
      </c>
      <c r="N2897">
        <f t="shared" si="94"/>
        <v>1595</v>
      </c>
      <c r="O2897">
        <f t="shared" si="95"/>
        <v>1595</v>
      </c>
    </row>
    <row r="2898" spans="1:15" x14ac:dyDescent="0.35">
      <c r="A2898" t="s">
        <v>26</v>
      </c>
      <c r="B2898" t="s">
        <v>32</v>
      </c>
      <c r="C2898" t="s">
        <v>20</v>
      </c>
      <c r="D2898" t="s">
        <v>21</v>
      </c>
      <c r="E2898" t="s">
        <v>5</v>
      </c>
      <c r="G2898" t="s">
        <v>22</v>
      </c>
      <c r="H2898">
        <v>3021392</v>
      </c>
      <c r="I2898">
        <v>3022255</v>
      </c>
      <c r="J2898" t="s">
        <v>30</v>
      </c>
      <c r="K2898" t="s">
        <v>7128</v>
      </c>
      <c r="L2898" t="s">
        <v>7127</v>
      </c>
      <c r="M2898">
        <f>IF(ABS(I2898-H2899)&lt;=100,M2897,M2897+1)</f>
        <v>1596</v>
      </c>
      <c r="N2898" t="str">
        <f t="shared" si="94"/>
        <v>0</v>
      </c>
      <c r="O2898">
        <f t="shared" si="95"/>
        <v>1595</v>
      </c>
    </row>
    <row r="2899" spans="1:15" x14ac:dyDescent="0.35">
      <c r="A2899" t="s">
        <v>26</v>
      </c>
      <c r="B2899" t="s">
        <v>32</v>
      </c>
      <c r="C2899" t="s">
        <v>20</v>
      </c>
      <c r="D2899" t="s">
        <v>21</v>
      </c>
      <c r="E2899" t="s">
        <v>5</v>
      </c>
      <c r="G2899" t="s">
        <v>22</v>
      </c>
      <c r="H2899">
        <v>3022427</v>
      </c>
      <c r="I2899">
        <v>3023206</v>
      </c>
      <c r="J2899" t="s">
        <v>30</v>
      </c>
      <c r="K2899" t="s">
        <v>7131</v>
      </c>
      <c r="L2899" t="s">
        <v>7130</v>
      </c>
      <c r="M2899">
        <f>IF(ABS(I2899-H2900)&lt;=100,M2898,M2898+1)</f>
        <v>1597</v>
      </c>
      <c r="N2899">
        <f t="shared" si="94"/>
        <v>1597</v>
      </c>
      <c r="O2899">
        <f t="shared" si="95"/>
        <v>1596</v>
      </c>
    </row>
    <row r="2900" spans="1:15" x14ac:dyDescent="0.35">
      <c r="A2900" t="s">
        <v>26</v>
      </c>
      <c r="B2900" t="s">
        <v>32</v>
      </c>
      <c r="C2900" t="s">
        <v>20</v>
      </c>
      <c r="D2900" t="s">
        <v>21</v>
      </c>
      <c r="E2900" t="s">
        <v>5</v>
      </c>
      <c r="G2900" t="s">
        <v>22</v>
      </c>
      <c r="H2900">
        <v>3023319</v>
      </c>
      <c r="I2900">
        <v>3024479</v>
      </c>
      <c r="J2900" t="s">
        <v>30</v>
      </c>
      <c r="K2900" t="s">
        <v>7134</v>
      </c>
      <c r="L2900" t="s">
        <v>7133</v>
      </c>
      <c r="M2900">
        <f>IF(ABS(I2900-H2901)&lt;=100,M2899,M2899+1)</f>
        <v>1597</v>
      </c>
      <c r="N2900">
        <f t="shared" si="94"/>
        <v>1597</v>
      </c>
      <c r="O2900">
        <f t="shared" si="95"/>
        <v>1597</v>
      </c>
    </row>
    <row r="2901" spans="1:15" x14ac:dyDescent="0.35">
      <c r="A2901" t="s">
        <v>26</v>
      </c>
      <c r="B2901" t="s">
        <v>32</v>
      </c>
      <c r="C2901" t="s">
        <v>20</v>
      </c>
      <c r="D2901" t="s">
        <v>21</v>
      </c>
      <c r="E2901" t="s">
        <v>5</v>
      </c>
      <c r="G2901" t="s">
        <v>22</v>
      </c>
      <c r="H2901">
        <v>3024498</v>
      </c>
      <c r="I2901">
        <v>3025400</v>
      </c>
      <c r="J2901" t="s">
        <v>30</v>
      </c>
      <c r="K2901" t="s">
        <v>7137</v>
      </c>
      <c r="L2901" t="s">
        <v>7136</v>
      </c>
      <c r="M2901">
        <f>IF(ABS(I2901-H2902)&lt;=100,M2900,M2900+1)</f>
        <v>1598</v>
      </c>
      <c r="N2901" t="str">
        <f t="shared" si="94"/>
        <v>0</v>
      </c>
      <c r="O2901">
        <f t="shared" si="95"/>
        <v>1597</v>
      </c>
    </row>
    <row r="2902" spans="1:15" x14ac:dyDescent="0.35">
      <c r="A2902" t="s">
        <v>26</v>
      </c>
      <c r="B2902" t="s">
        <v>32</v>
      </c>
      <c r="C2902" t="s">
        <v>20</v>
      </c>
      <c r="D2902" t="s">
        <v>21</v>
      </c>
      <c r="E2902" t="s">
        <v>5</v>
      </c>
      <c r="G2902" t="s">
        <v>22</v>
      </c>
      <c r="H2902">
        <v>3025721</v>
      </c>
      <c r="I2902">
        <v>3026617</v>
      </c>
      <c r="J2902" t="s">
        <v>30</v>
      </c>
      <c r="K2902" t="s">
        <v>7140</v>
      </c>
      <c r="L2902" t="s">
        <v>7139</v>
      </c>
      <c r="M2902">
        <f>IF(ABS(I2902-H2903)&lt;=100,M2901,M2901+1)</f>
        <v>1599</v>
      </c>
      <c r="N2902">
        <f t="shared" si="94"/>
        <v>1599</v>
      </c>
      <c r="O2902">
        <f t="shared" si="95"/>
        <v>1598</v>
      </c>
    </row>
    <row r="2903" spans="1:15" x14ac:dyDescent="0.35">
      <c r="A2903" t="s">
        <v>26</v>
      </c>
      <c r="B2903" t="s">
        <v>32</v>
      </c>
      <c r="C2903" t="s">
        <v>20</v>
      </c>
      <c r="D2903" t="s">
        <v>21</v>
      </c>
      <c r="E2903" t="s">
        <v>5</v>
      </c>
      <c r="G2903" t="s">
        <v>22</v>
      </c>
      <c r="H2903">
        <v>3026719</v>
      </c>
      <c r="I2903">
        <v>3028788</v>
      </c>
      <c r="J2903" t="s">
        <v>30</v>
      </c>
      <c r="K2903" t="s">
        <v>7143</v>
      </c>
      <c r="L2903" t="s">
        <v>7142</v>
      </c>
      <c r="M2903">
        <f>IF(ABS(I2903-H2904)&lt;=100,M2902,M2902+1)</f>
        <v>1599</v>
      </c>
      <c r="N2903">
        <f t="shared" si="94"/>
        <v>1599</v>
      </c>
      <c r="O2903">
        <f t="shared" si="95"/>
        <v>1599</v>
      </c>
    </row>
    <row r="2904" spans="1:15" x14ac:dyDescent="0.35">
      <c r="A2904" t="s">
        <v>26</v>
      </c>
      <c r="B2904" t="s">
        <v>32</v>
      </c>
      <c r="C2904" t="s">
        <v>20</v>
      </c>
      <c r="D2904" t="s">
        <v>21</v>
      </c>
      <c r="E2904" t="s">
        <v>5</v>
      </c>
      <c r="G2904" t="s">
        <v>22</v>
      </c>
      <c r="H2904">
        <v>3028809</v>
      </c>
      <c r="I2904">
        <v>3030119</v>
      </c>
      <c r="J2904" t="s">
        <v>30</v>
      </c>
      <c r="K2904" t="s">
        <v>7146</v>
      </c>
      <c r="L2904" t="s">
        <v>7145</v>
      </c>
      <c r="M2904">
        <f>IF(ABS(I2904-H2905)&lt;=100,M2903,M2903+1)</f>
        <v>1599</v>
      </c>
      <c r="N2904">
        <f t="shared" si="94"/>
        <v>1599</v>
      </c>
      <c r="O2904">
        <f t="shared" si="95"/>
        <v>1599</v>
      </c>
    </row>
    <row r="2905" spans="1:15" x14ac:dyDescent="0.35">
      <c r="A2905" t="s">
        <v>26</v>
      </c>
      <c r="B2905" t="s">
        <v>32</v>
      </c>
      <c r="C2905" t="s">
        <v>20</v>
      </c>
      <c r="D2905" t="s">
        <v>21</v>
      </c>
      <c r="E2905" t="s">
        <v>5</v>
      </c>
      <c r="G2905" t="s">
        <v>22</v>
      </c>
      <c r="H2905">
        <v>3030187</v>
      </c>
      <c r="I2905">
        <v>3031080</v>
      </c>
      <c r="J2905" t="s">
        <v>30</v>
      </c>
      <c r="K2905" t="s">
        <v>377</v>
      </c>
      <c r="L2905" t="s">
        <v>7148</v>
      </c>
      <c r="M2905">
        <f>IF(ABS(I2905-H2906)&lt;=100,M2904,M2904+1)</f>
        <v>1599</v>
      </c>
      <c r="N2905">
        <f t="shared" si="94"/>
        <v>1599</v>
      </c>
      <c r="O2905">
        <f t="shared" si="95"/>
        <v>1599</v>
      </c>
    </row>
    <row r="2906" spans="1:15" x14ac:dyDescent="0.35">
      <c r="A2906" t="s">
        <v>26</v>
      </c>
      <c r="B2906" t="s">
        <v>32</v>
      </c>
      <c r="C2906" t="s">
        <v>20</v>
      </c>
      <c r="D2906" t="s">
        <v>21</v>
      </c>
      <c r="E2906" t="s">
        <v>5</v>
      </c>
      <c r="G2906" t="s">
        <v>22</v>
      </c>
      <c r="H2906">
        <v>3031097</v>
      </c>
      <c r="I2906">
        <v>3031645</v>
      </c>
      <c r="J2906" t="s">
        <v>30</v>
      </c>
      <c r="K2906" t="s">
        <v>7151</v>
      </c>
      <c r="L2906" t="s">
        <v>7150</v>
      </c>
      <c r="M2906">
        <f>IF(ABS(I2906-H2907)&lt;=100,M2905,M2905+1)</f>
        <v>1599</v>
      </c>
      <c r="N2906">
        <f t="shared" si="94"/>
        <v>1599</v>
      </c>
      <c r="O2906">
        <f t="shared" si="95"/>
        <v>1599</v>
      </c>
    </row>
    <row r="2907" spans="1:15" x14ac:dyDescent="0.35">
      <c r="A2907" t="s">
        <v>26</v>
      </c>
      <c r="B2907" t="s">
        <v>32</v>
      </c>
      <c r="C2907" t="s">
        <v>20</v>
      </c>
      <c r="D2907" t="s">
        <v>21</v>
      </c>
      <c r="E2907" t="s">
        <v>5</v>
      </c>
      <c r="G2907" t="s">
        <v>22</v>
      </c>
      <c r="H2907">
        <v>3031642</v>
      </c>
      <c r="I2907">
        <v>3033042</v>
      </c>
      <c r="J2907" t="s">
        <v>30</v>
      </c>
      <c r="K2907" t="s">
        <v>7154</v>
      </c>
      <c r="L2907" t="s">
        <v>7153</v>
      </c>
      <c r="M2907">
        <f>IF(ABS(I2907-H2908)&lt;=100,M2906,M2906+1)</f>
        <v>1599</v>
      </c>
      <c r="N2907">
        <f t="shared" si="94"/>
        <v>1599</v>
      </c>
      <c r="O2907">
        <f t="shared" si="95"/>
        <v>1599</v>
      </c>
    </row>
    <row r="2908" spans="1:15" x14ac:dyDescent="0.35">
      <c r="A2908" t="s">
        <v>26</v>
      </c>
      <c r="B2908" t="s">
        <v>32</v>
      </c>
      <c r="C2908" t="s">
        <v>20</v>
      </c>
      <c r="D2908" t="s">
        <v>21</v>
      </c>
      <c r="E2908" t="s">
        <v>5</v>
      </c>
      <c r="G2908" t="s">
        <v>22</v>
      </c>
      <c r="H2908">
        <v>3033130</v>
      </c>
      <c r="I2908">
        <v>3033909</v>
      </c>
      <c r="J2908" t="s">
        <v>30</v>
      </c>
      <c r="K2908" t="s">
        <v>7157</v>
      </c>
      <c r="L2908" t="s">
        <v>7156</v>
      </c>
      <c r="M2908">
        <f>IF(ABS(I2908-H2909)&lt;=100,M2907,M2907+1)</f>
        <v>1600</v>
      </c>
      <c r="N2908">
        <f t="shared" si="94"/>
        <v>1600</v>
      </c>
      <c r="O2908">
        <f t="shared" si="95"/>
        <v>1599</v>
      </c>
    </row>
    <row r="2909" spans="1:15" x14ac:dyDescent="0.35">
      <c r="A2909" t="s">
        <v>26</v>
      </c>
      <c r="B2909" t="s">
        <v>32</v>
      </c>
      <c r="C2909" t="s">
        <v>20</v>
      </c>
      <c r="D2909" t="s">
        <v>21</v>
      </c>
      <c r="E2909" t="s">
        <v>5</v>
      </c>
      <c r="G2909" t="s">
        <v>22</v>
      </c>
      <c r="H2909">
        <v>3034133</v>
      </c>
      <c r="I2909">
        <v>3034849</v>
      </c>
      <c r="J2909" t="s">
        <v>30</v>
      </c>
      <c r="K2909" t="s">
        <v>7160</v>
      </c>
      <c r="L2909" t="s">
        <v>7159</v>
      </c>
      <c r="M2909">
        <f>IF(ABS(I2909-H2910)&lt;=100,M2908,M2908+1)</f>
        <v>1600</v>
      </c>
      <c r="N2909">
        <f t="shared" si="94"/>
        <v>1600</v>
      </c>
      <c r="O2909">
        <f t="shared" si="95"/>
        <v>1600</v>
      </c>
    </row>
    <row r="2910" spans="1:15" x14ac:dyDescent="0.35">
      <c r="A2910" t="s">
        <v>26</v>
      </c>
      <c r="B2910" t="s">
        <v>32</v>
      </c>
      <c r="C2910" t="s">
        <v>20</v>
      </c>
      <c r="D2910" t="s">
        <v>21</v>
      </c>
      <c r="E2910" t="s">
        <v>5</v>
      </c>
      <c r="G2910" t="s">
        <v>22</v>
      </c>
      <c r="H2910">
        <v>3034939</v>
      </c>
      <c r="I2910">
        <v>3035823</v>
      </c>
      <c r="J2910" t="s">
        <v>30</v>
      </c>
      <c r="K2910" t="s">
        <v>7163</v>
      </c>
      <c r="L2910" t="s">
        <v>7162</v>
      </c>
      <c r="M2910">
        <f>IF(ABS(I2910-H2911)&lt;=100,M2909,M2909+1)</f>
        <v>1600</v>
      </c>
      <c r="N2910">
        <f t="shared" si="94"/>
        <v>1600</v>
      </c>
      <c r="O2910">
        <f t="shared" si="95"/>
        <v>1600</v>
      </c>
    </row>
    <row r="2911" spans="1:15" x14ac:dyDescent="0.35">
      <c r="A2911" t="s">
        <v>26</v>
      </c>
      <c r="B2911" t="s">
        <v>32</v>
      </c>
      <c r="C2911" t="s">
        <v>20</v>
      </c>
      <c r="D2911" t="s">
        <v>21</v>
      </c>
      <c r="E2911" t="s">
        <v>5</v>
      </c>
      <c r="G2911" t="s">
        <v>22</v>
      </c>
      <c r="H2911">
        <v>3035905</v>
      </c>
      <c r="I2911">
        <v>3036630</v>
      </c>
      <c r="J2911" t="s">
        <v>30</v>
      </c>
      <c r="K2911" t="s">
        <v>7166</v>
      </c>
      <c r="L2911" t="s">
        <v>7165</v>
      </c>
      <c r="M2911">
        <f>IF(ABS(I2911-H2912)&lt;=100,M2910,M2910+1)</f>
        <v>1600</v>
      </c>
      <c r="N2911">
        <f t="shared" si="94"/>
        <v>1600</v>
      </c>
      <c r="O2911">
        <f t="shared" si="95"/>
        <v>1600</v>
      </c>
    </row>
    <row r="2912" spans="1:15" x14ac:dyDescent="0.35">
      <c r="A2912" t="s">
        <v>26</v>
      </c>
      <c r="B2912" t="s">
        <v>32</v>
      </c>
      <c r="C2912" t="s">
        <v>20</v>
      </c>
      <c r="D2912" t="s">
        <v>21</v>
      </c>
      <c r="E2912" t="s">
        <v>5</v>
      </c>
      <c r="G2912" t="s">
        <v>22</v>
      </c>
      <c r="H2912">
        <v>3036630</v>
      </c>
      <c r="I2912">
        <v>3037187</v>
      </c>
      <c r="J2912" t="s">
        <v>30</v>
      </c>
      <c r="K2912" t="s">
        <v>7169</v>
      </c>
      <c r="L2912" t="s">
        <v>7168</v>
      </c>
      <c r="M2912">
        <f>IF(ABS(I2912-H2913)&lt;=100,M2911,M2911+1)</f>
        <v>1601</v>
      </c>
      <c r="N2912">
        <f t="shared" si="94"/>
        <v>1601</v>
      </c>
      <c r="O2912">
        <f t="shared" si="95"/>
        <v>1600</v>
      </c>
    </row>
    <row r="2913" spans="1:15" x14ac:dyDescent="0.35">
      <c r="A2913" t="s">
        <v>26</v>
      </c>
      <c r="B2913" t="s">
        <v>32</v>
      </c>
      <c r="C2913" t="s">
        <v>20</v>
      </c>
      <c r="D2913" t="s">
        <v>21</v>
      </c>
      <c r="E2913" t="s">
        <v>5</v>
      </c>
      <c r="G2913" t="s">
        <v>22</v>
      </c>
      <c r="H2913">
        <v>3037340</v>
      </c>
      <c r="I2913">
        <v>3038131</v>
      </c>
      <c r="J2913" t="s">
        <v>30</v>
      </c>
      <c r="K2913" t="s">
        <v>7172</v>
      </c>
      <c r="L2913" t="s">
        <v>7171</v>
      </c>
      <c r="M2913">
        <f>IF(ABS(I2913-H2914)&lt;=100,M2912,M2912+1)</f>
        <v>1601</v>
      </c>
      <c r="N2913">
        <f t="shared" si="94"/>
        <v>1601</v>
      </c>
      <c r="O2913">
        <f t="shared" si="95"/>
        <v>1601</v>
      </c>
    </row>
    <row r="2914" spans="1:15" x14ac:dyDescent="0.35">
      <c r="A2914" t="s">
        <v>26</v>
      </c>
      <c r="B2914" t="s">
        <v>32</v>
      </c>
      <c r="C2914" t="s">
        <v>20</v>
      </c>
      <c r="D2914" t="s">
        <v>21</v>
      </c>
      <c r="E2914" t="s">
        <v>5</v>
      </c>
      <c r="G2914" t="s">
        <v>22</v>
      </c>
      <c r="H2914">
        <v>3038128</v>
      </c>
      <c r="I2914">
        <v>3038919</v>
      </c>
      <c r="J2914" t="s">
        <v>30</v>
      </c>
      <c r="K2914" t="s">
        <v>7175</v>
      </c>
      <c r="L2914" t="s">
        <v>7174</v>
      </c>
      <c r="M2914">
        <f>IF(ABS(I2914-H2915)&lt;=100,M2913,M2913+1)</f>
        <v>1601</v>
      </c>
      <c r="N2914">
        <f t="shared" si="94"/>
        <v>1601</v>
      </c>
      <c r="O2914">
        <f t="shared" si="95"/>
        <v>1601</v>
      </c>
    </row>
    <row r="2915" spans="1:15" x14ac:dyDescent="0.35">
      <c r="A2915" t="s">
        <v>26</v>
      </c>
      <c r="B2915" t="s">
        <v>32</v>
      </c>
      <c r="C2915" t="s">
        <v>20</v>
      </c>
      <c r="D2915" t="s">
        <v>21</v>
      </c>
      <c r="E2915" t="s">
        <v>5</v>
      </c>
      <c r="G2915" t="s">
        <v>22</v>
      </c>
      <c r="H2915">
        <v>3038936</v>
      </c>
      <c r="I2915">
        <v>3040081</v>
      </c>
      <c r="J2915" t="s">
        <v>30</v>
      </c>
      <c r="K2915" t="s">
        <v>7178</v>
      </c>
      <c r="L2915" t="s">
        <v>7177</v>
      </c>
      <c r="M2915">
        <f>IF(ABS(I2915-H2916)&lt;=100,M2914,M2914+1)</f>
        <v>1601</v>
      </c>
      <c r="N2915">
        <f t="shared" si="94"/>
        <v>1601</v>
      </c>
      <c r="O2915">
        <f t="shared" si="95"/>
        <v>1601</v>
      </c>
    </row>
    <row r="2916" spans="1:15" x14ac:dyDescent="0.35">
      <c r="A2916" t="s">
        <v>26</v>
      </c>
      <c r="B2916" t="s">
        <v>32</v>
      </c>
      <c r="C2916" t="s">
        <v>20</v>
      </c>
      <c r="D2916" t="s">
        <v>21</v>
      </c>
      <c r="E2916" t="s">
        <v>5</v>
      </c>
      <c r="G2916" t="s">
        <v>22</v>
      </c>
      <c r="H2916">
        <v>3040124</v>
      </c>
      <c r="I2916">
        <v>3041383</v>
      </c>
      <c r="J2916" t="s">
        <v>30</v>
      </c>
      <c r="K2916" t="s">
        <v>7181</v>
      </c>
      <c r="L2916" t="s">
        <v>7180</v>
      </c>
      <c r="M2916">
        <f>IF(ABS(I2916-H2917)&lt;=100,M2915,M2915+1)</f>
        <v>1601</v>
      </c>
      <c r="N2916">
        <f t="shared" si="94"/>
        <v>1601</v>
      </c>
      <c r="O2916">
        <f t="shared" si="95"/>
        <v>1601</v>
      </c>
    </row>
    <row r="2917" spans="1:15" x14ac:dyDescent="0.35">
      <c r="A2917" t="s">
        <v>26</v>
      </c>
      <c r="B2917" t="s">
        <v>32</v>
      </c>
      <c r="C2917" t="s">
        <v>20</v>
      </c>
      <c r="D2917" t="s">
        <v>21</v>
      </c>
      <c r="E2917" t="s">
        <v>5</v>
      </c>
      <c r="G2917" t="s">
        <v>22</v>
      </c>
      <c r="H2917">
        <v>3041479</v>
      </c>
      <c r="I2917">
        <v>3043182</v>
      </c>
      <c r="J2917" t="s">
        <v>30</v>
      </c>
      <c r="K2917" t="s">
        <v>7184</v>
      </c>
      <c r="L2917" t="s">
        <v>7183</v>
      </c>
      <c r="M2917">
        <f>IF(ABS(I2917-H2918)&lt;=100,M2916,M2916+1)</f>
        <v>1602</v>
      </c>
      <c r="N2917" t="str">
        <f t="shared" si="94"/>
        <v>0</v>
      </c>
      <c r="O2917">
        <f t="shared" si="95"/>
        <v>1601</v>
      </c>
    </row>
    <row r="2918" spans="1:15" x14ac:dyDescent="0.35">
      <c r="A2918" t="s">
        <v>26</v>
      </c>
      <c r="B2918" t="s">
        <v>32</v>
      </c>
      <c r="C2918" t="s">
        <v>20</v>
      </c>
      <c r="D2918" t="s">
        <v>21</v>
      </c>
      <c r="E2918" t="s">
        <v>5</v>
      </c>
      <c r="G2918" t="s">
        <v>22</v>
      </c>
      <c r="H2918">
        <v>3043477</v>
      </c>
      <c r="I2918">
        <v>3047784</v>
      </c>
      <c r="J2918" t="s">
        <v>30</v>
      </c>
      <c r="K2918" t="s">
        <v>1164</v>
      </c>
      <c r="L2918" t="s">
        <v>7186</v>
      </c>
      <c r="M2918">
        <f>IF(ABS(I2918-H2919)&lt;=100,M2917,M2917+1)</f>
        <v>1603</v>
      </c>
      <c r="N2918">
        <f t="shared" si="94"/>
        <v>1603</v>
      </c>
      <c r="O2918">
        <f t="shared" si="95"/>
        <v>1602</v>
      </c>
    </row>
    <row r="2919" spans="1:15" x14ac:dyDescent="0.35">
      <c r="A2919" t="s">
        <v>26</v>
      </c>
      <c r="B2919" t="s">
        <v>32</v>
      </c>
      <c r="C2919" t="s">
        <v>20</v>
      </c>
      <c r="D2919" t="s">
        <v>21</v>
      </c>
      <c r="E2919" t="s">
        <v>5</v>
      </c>
      <c r="G2919" t="s">
        <v>22</v>
      </c>
      <c r="H2919">
        <v>3047909</v>
      </c>
      <c r="I2919">
        <v>3048394</v>
      </c>
      <c r="J2919" t="s">
        <v>30</v>
      </c>
      <c r="K2919" t="s">
        <v>7189</v>
      </c>
      <c r="L2919" t="s">
        <v>7188</v>
      </c>
      <c r="M2919">
        <f>IF(ABS(I2919-H2920)&lt;=100,M2918,M2918+1)</f>
        <v>1603</v>
      </c>
      <c r="N2919">
        <f t="shared" si="94"/>
        <v>1603</v>
      </c>
      <c r="O2919">
        <f t="shared" si="95"/>
        <v>1603</v>
      </c>
    </row>
    <row r="2920" spans="1:15" x14ac:dyDescent="0.35">
      <c r="A2920" t="s">
        <v>26</v>
      </c>
      <c r="B2920" t="s">
        <v>32</v>
      </c>
      <c r="C2920" t="s">
        <v>20</v>
      </c>
      <c r="D2920" t="s">
        <v>21</v>
      </c>
      <c r="E2920" t="s">
        <v>5</v>
      </c>
      <c r="G2920" t="s">
        <v>22</v>
      </c>
      <c r="H2920">
        <v>3048415</v>
      </c>
      <c r="I2920">
        <v>3049542</v>
      </c>
      <c r="J2920" t="s">
        <v>30</v>
      </c>
      <c r="K2920" t="s">
        <v>7192</v>
      </c>
      <c r="L2920" t="s">
        <v>7191</v>
      </c>
      <c r="M2920">
        <f>IF(ABS(I2920-H2921)&lt;=100,M2919,M2919+1)</f>
        <v>1603</v>
      </c>
      <c r="N2920">
        <f t="shared" si="94"/>
        <v>1603</v>
      </c>
      <c r="O2920">
        <f t="shared" si="95"/>
        <v>1603</v>
      </c>
    </row>
    <row r="2921" spans="1:15" x14ac:dyDescent="0.35">
      <c r="A2921" t="s">
        <v>26</v>
      </c>
      <c r="B2921" t="s">
        <v>32</v>
      </c>
      <c r="C2921" t="s">
        <v>20</v>
      </c>
      <c r="D2921" t="s">
        <v>21</v>
      </c>
      <c r="E2921" t="s">
        <v>5</v>
      </c>
      <c r="G2921" t="s">
        <v>22</v>
      </c>
      <c r="H2921">
        <v>3049563</v>
      </c>
      <c r="I2921">
        <v>3049841</v>
      </c>
      <c r="J2921" t="s">
        <v>30</v>
      </c>
      <c r="K2921" t="s">
        <v>738</v>
      </c>
      <c r="L2921" t="s">
        <v>7194</v>
      </c>
      <c r="M2921">
        <f>IF(ABS(I2921-H2922)&lt;=100,M2920,M2920+1)</f>
        <v>1603</v>
      </c>
      <c r="N2921">
        <f t="shared" si="94"/>
        <v>1603</v>
      </c>
      <c r="O2921">
        <f t="shared" si="95"/>
        <v>1603</v>
      </c>
    </row>
    <row r="2922" spans="1:15" x14ac:dyDescent="0.35">
      <c r="A2922" t="s">
        <v>26</v>
      </c>
      <c r="B2922" t="s">
        <v>32</v>
      </c>
      <c r="C2922" t="s">
        <v>20</v>
      </c>
      <c r="D2922" t="s">
        <v>21</v>
      </c>
      <c r="E2922" t="s">
        <v>5</v>
      </c>
      <c r="G2922" t="s">
        <v>22</v>
      </c>
      <c r="H2922">
        <v>3049841</v>
      </c>
      <c r="I2922">
        <v>3050185</v>
      </c>
      <c r="J2922" t="s">
        <v>30</v>
      </c>
      <c r="K2922" t="s">
        <v>7197</v>
      </c>
      <c r="L2922" t="s">
        <v>7196</v>
      </c>
      <c r="M2922">
        <f>IF(ABS(I2922-H2923)&lt;=100,M2921,M2921+1)</f>
        <v>1603</v>
      </c>
      <c r="N2922">
        <f t="shared" si="94"/>
        <v>1603</v>
      </c>
      <c r="O2922">
        <f t="shared" si="95"/>
        <v>1603</v>
      </c>
    </row>
    <row r="2923" spans="1:15" x14ac:dyDescent="0.35">
      <c r="A2923" t="s">
        <v>26</v>
      </c>
      <c r="B2923" t="s">
        <v>32</v>
      </c>
      <c r="C2923" t="s">
        <v>20</v>
      </c>
      <c r="D2923" t="s">
        <v>21</v>
      </c>
      <c r="E2923" t="s">
        <v>5</v>
      </c>
      <c r="G2923" t="s">
        <v>22</v>
      </c>
      <c r="H2923">
        <v>3050163</v>
      </c>
      <c r="I2923">
        <v>3052499</v>
      </c>
      <c r="J2923" t="s">
        <v>30</v>
      </c>
      <c r="K2923" t="s">
        <v>7200</v>
      </c>
      <c r="L2923" t="s">
        <v>7199</v>
      </c>
      <c r="M2923">
        <f>IF(ABS(I2923-H2924)&lt;=100,M2922,M2922+1)</f>
        <v>1603</v>
      </c>
      <c r="N2923">
        <f t="shared" si="94"/>
        <v>1603</v>
      </c>
      <c r="O2923">
        <f t="shared" si="95"/>
        <v>1603</v>
      </c>
    </row>
    <row r="2924" spans="1:15" x14ac:dyDescent="0.35">
      <c r="A2924" t="s">
        <v>26</v>
      </c>
      <c r="B2924" t="s">
        <v>32</v>
      </c>
      <c r="C2924" t="s">
        <v>20</v>
      </c>
      <c r="D2924" t="s">
        <v>21</v>
      </c>
      <c r="E2924" t="s">
        <v>5</v>
      </c>
      <c r="G2924" t="s">
        <v>22</v>
      </c>
      <c r="H2924">
        <v>3052496</v>
      </c>
      <c r="I2924">
        <v>3052774</v>
      </c>
      <c r="J2924" t="s">
        <v>30</v>
      </c>
      <c r="K2924" t="s">
        <v>28</v>
      </c>
      <c r="L2924" t="s">
        <v>7202</v>
      </c>
      <c r="M2924">
        <f>IF(ABS(I2924-H2925)&lt;=100,M2923,M2923+1)</f>
        <v>1603</v>
      </c>
      <c r="N2924">
        <f t="shared" si="94"/>
        <v>1603</v>
      </c>
      <c r="O2924">
        <f t="shared" si="95"/>
        <v>1603</v>
      </c>
    </row>
    <row r="2925" spans="1:15" x14ac:dyDescent="0.35">
      <c r="A2925" t="s">
        <v>26</v>
      </c>
      <c r="B2925" t="s">
        <v>32</v>
      </c>
      <c r="C2925" t="s">
        <v>20</v>
      </c>
      <c r="D2925" t="s">
        <v>21</v>
      </c>
      <c r="E2925" t="s">
        <v>5</v>
      </c>
      <c r="G2925" t="s">
        <v>22</v>
      </c>
      <c r="H2925">
        <v>3052793</v>
      </c>
      <c r="I2925">
        <v>3053143</v>
      </c>
      <c r="J2925" t="s">
        <v>30</v>
      </c>
      <c r="K2925" t="s">
        <v>7205</v>
      </c>
      <c r="L2925" t="s">
        <v>7204</v>
      </c>
      <c r="M2925">
        <f>IF(ABS(I2925-H2926)&lt;=100,M2924,M2924+1)</f>
        <v>1603</v>
      </c>
      <c r="N2925">
        <f t="shared" si="94"/>
        <v>1603</v>
      </c>
      <c r="O2925">
        <f t="shared" si="95"/>
        <v>1603</v>
      </c>
    </row>
    <row r="2926" spans="1:15" x14ac:dyDescent="0.35">
      <c r="A2926" t="s">
        <v>26</v>
      </c>
      <c r="B2926" t="s">
        <v>32</v>
      </c>
      <c r="C2926" t="s">
        <v>20</v>
      </c>
      <c r="D2926" t="s">
        <v>21</v>
      </c>
      <c r="E2926" t="s">
        <v>5</v>
      </c>
      <c r="G2926" t="s">
        <v>22</v>
      </c>
      <c r="H2926">
        <v>3053211</v>
      </c>
      <c r="I2926">
        <v>3054140</v>
      </c>
      <c r="J2926" t="s">
        <v>30</v>
      </c>
      <c r="K2926" t="s">
        <v>7208</v>
      </c>
      <c r="L2926" t="s">
        <v>7207</v>
      </c>
      <c r="M2926">
        <f>IF(ABS(I2926-H2927)&lt;=100,M2925,M2925+1)</f>
        <v>1603</v>
      </c>
      <c r="N2926">
        <f t="shared" si="94"/>
        <v>1603</v>
      </c>
      <c r="O2926">
        <f t="shared" si="95"/>
        <v>1603</v>
      </c>
    </row>
    <row r="2927" spans="1:15" x14ac:dyDescent="0.35">
      <c r="A2927" t="s">
        <v>26</v>
      </c>
      <c r="B2927" t="s">
        <v>32</v>
      </c>
      <c r="C2927" t="s">
        <v>20</v>
      </c>
      <c r="D2927" t="s">
        <v>21</v>
      </c>
      <c r="E2927" t="s">
        <v>5</v>
      </c>
      <c r="G2927" t="s">
        <v>22</v>
      </c>
      <c r="H2927">
        <v>3054142</v>
      </c>
      <c r="I2927">
        <v>3055092</v>
      </c>
      <c r="J2927" t="s">
        <v>30</v>
      </c>
      <c r="K2927" t="s">
        <v>7211</v>
      </c>
      <c r="L2927" t="s">
        <v>7210</v>
      </c>
      <c r="M2927">
        <f>IF(ABS(I2927-H2928)&lt;=100,M2926,M2926+1)</f>
        <v>1604</v>
      </c>
      <c r="N2927" t="str">
        <f t="shared" si="94"/>
        <v>0</v>
      </c>
      <c r="O2927">
        <f t="shared" si="95"/>
        <v>1603</v>
      </c>
    </row>
    <row r="2928" spans="1:15" x14ac:dyDescent="0.35">
      <c r="A2928" t="s">
        <v>26</v>
      </c>
      <c r="B2928" t="s">
        <v>32</v>
      </c>
      <c r="C2928" t="s">
        <v>20</v>
      </c>
      <c r="D2928" t="s">
        <v>21</v>
      </c>
      <c r="E2928" t="s">
        <v>5</v>
      </c>
      <c r="G2928" t="s">
        <v>22</v>
      </c>
      <c r="H2928">
        <v>3055228</v>
      </c>
      <c r="I2928">
        <v>3055497</v>
      </c>
      <c r="J2928" t="s">
        <v>30</v>
      </c>
      <c r="K2928" t="s">
        <v>7214</v>
      </c>
      <c r="L2928" t="s">
        <v>7213</v>
      </c>
      <c r="M2928">
        <f>IF(ABS(I2928-H2929)&lt;=100,M2927,M2927+1)</f>
        <v>1605</v>
      </c>
      <c r="N2928">
        <f t="shared" si="94"/>
        <v>1605</v>
      </c>
      <c r="O2928">
        <f t="shared" si="95"/>
        <v>1604</v>
      </c>
    </row>
    <row r="2929" spans="1:15" x14ac:dyDescent="0.35">
      <c r="A2929" t="s">
        <v>26</v>
      </c>
      <c r="B2929" t="s">
        <v>32</v>
      </c>
      <c r="C2929" t="s">
        <v>20</v>
      </c>
      <c r="D2929" t="s">
        <v>21</v>
      </c>
      <c r="E2929" t="s">
        <v>5</v>
      </c>
      <c r="G2929" t="s">
        <v>22</v>
      </c>
      <c r="H2929">
        <v>3055647</v>
      </c>
      <c r="I2929">
        <v>3057764</v>
      </c>
      <c r="J2929" t="s">
        <v>30</v>
      </c>
      <c r="K2929" t="s">
        <v>7217</v>
      </c>
      <c r="L2929" t="s">
        <v>7216</v>
      </c>
      <c r="M2929">
        <f>IF(ABS(I2929-H2930)&lt;=100,M2928,M2928+1)</f>
        <v>1605</v>
      </c>
      <c r="N2929">
        <f t="shared" si="94"/>
        <v>1605</v>
      </c>
      <c r="O2929">
        <f t="shared" si="95"/>
        <v>1605</v>
      </c>
    </row>
    <row r="2930" spans="1:15" x14ac:dyDescent="0.35">
      <c r="A2930" t="s">
        <v>26</v>
      </c>
      <c r="B2930" t="s">
        <v>32</v>
      </c>
      <c r="C2930" t="s">
        <v>20</v>
      </c>
      <c r="D2930" t="s">
        <v>21</v>
      </c>
      <c r="E2930" t="s">
        <v>5</v>
      </c>
      <c r="G2930" t="s">
        <v>22</v>
      </c>
      <c r="H2930">
        <v>3057828</v>
      </c>
      <c r="I2930">
        <v>3059054</v>
      </c>
      <c r="J2930" t="s">
        <v>30</v>
      </c>
      <c r="K2930" t="s">
        <v>7220</v>
      </c>
      <c r="L2930" t="s">
        <v>7219</v>
      </c>
      <c r="M2930">
        <f>IF(ABS(I2930-H2931)&lt;=100,M2929,M2929+1)</f>
        <v>1606</v>
      </c>
      <c r="N2930" t="str">
        <f t="shared" si="94"/>
        <v>0</v>
      </c>
      <c r="O2930">
        <f t="shared" si="95"/>
        <v>1605</v>
      </c>
    </row>
    <row r="2931" spans="1:15" x14ac:dyDescent="0.35">
      <c r="A2931" t="s">
        <v>26</v>
      </c>
      <c r="B2931" t="s">
        <v>32</v>
      </c>
      <c r="C2931" t="s">
        <v>20</v>
      </c>
      <c r="D2931" t="s">
        <v>21</v>
      </c>
      <c r="E2931" t="s">
        <v>5</v>
      </c>
      <c r="G2931" t="s">
        <v>22</v>
      </c>
      <c r="H2931">
        <v>3059688</v>
      </c>
      <c r="I2931">
        <v>3060698</v>
      </c>
      <c r="J2931" t="s">
        <v>30</v>
      </c>
      <c r="K2931" t="s">
        <v>7223</v>
      </c>
      <c r="L2931" t="s">
        <v>7222</v>
      </c>
      <c r="M2931">
        <f>IF(ABS(I2931-H2932)&lt;=100,M2930,M2930+1)</f>
        <v>1607</v>
      </c>
      <c r="N2931">
        <f t="shared" si="94"/>
        <v>1607</v>
      </c>
      <c r="O2931">
        <f t="shared" si="95"/>
        <v>1606</v>
      </c>
    </row>
    <row r="2932" spans="1:15" x14ac:dyDescent="0.35">
      <c r="A2932" t="s">
        <v>26</v>
      </c>
      <c r="B2932" t="s">
        <v>32</v>
      </c>
      <c r="C2932" t="s">
        <v>20</v>
      </c>
      <c r="D2932" t="s">
        <v>21</v>
      </c>
      <c r="E2932" t="s">
        <v>5</v>
      </c>
      <c r="G2932" t="s">
        <v>22</v>
      </c>
      <c r="H2932">
        <v>3060825</v>
      </c>
      <c r="I2932">
        <v>3062492</v>
      </c>
      <c r="J2932" t="s">
        <v>30</v>
      </c>
      <c r="K2932" t="s">
        <v>5490</v>
      </c>
      <c r="L2932" t="s">
        <v>7225</v>
      </c>
      <c r="M2932">
        <f>IF(ABS(I2932-H2933)&lt;=100,M2931,M2931+1)</f>
        <v>1607</v>
      </c>
      <c r="N2932">
        <f t="shared" si="94"/>
        <v>1607</v>
      </c>
      <c r="O2932">
        <f t="shared" si="95"/>
        <v>1607</v>
      </c>
    </row>
    <row r="2933" spans="1:15" x14ac:dyDescent="0.35">
      <c r="A2933" t="s">
        <v>26</v>
      </c>
      <c r="B2933" t="s">
        <v>32</v>
      </c>
      <c r="C2933" t="s">
        <v>20</v>
      </c>
      <c r="D2933" t="s">
        <v>21</v>
      </c>
      <c r="E2933" t="s">
        <v>5</v>
      </c>
      <c r="G2933" t="s">
        <v>22</v>
      </c>
      <c r="H2933">
        <v>3062571</v>
      </c>
      <c r="I2933">
        <v>3064907</v>
      </c>
      <c r="J2933" t="s">
        <v>30</v>
      </c>
      <c r="K2933" t="s">
        <v>7228</v>
      </c>
      <c r="L2933" t="s">
        <v>7227</v>
      </c>
      <c r="M2933">
        <f>IF(ABS(I2933-H2934)&lt;=100,M2932,M2932+1)</f>
        <v>1608</v>
      </c>
      <c r="N2933">
        <f t="shared" si="94"/>
        <v>1608</v>
      </c>
      <c r="O2933">
        <f t="shared" si="95"/>
        <v>1607</v>
      </c>
    </row>
    <row r="2934" spans="1:15" x14ac:dyDescent="0.35">
      <c r="A2934" t="s">
        <v>26</v>
      </c>
      <c r="B2934" t="s">
        <v>32</v>
      </c>
      <c r="C2934" t="s">
        <v>20</v>
      </c>
      <c r="D2934" t="s">
        <v>21</v>
      </c>
      <c r="E2934" t="s">
        <v>5</v>
      </c>
      <c r="G2934" t="s">
        <v>22</v>
      </c>
      <c r="H2934">
        <v>3065083</v>
      </c>
      <c r="I2934">
        <v>3065811</v>
      </c>
      <c r="J2934" t="s">
        <v>30</v>
      </c>
      <c r="K2934" t="s">
        <v>1161</v>
      </c>
      <c r="L2934" t="s">
        <v>7230</v>
      </c>
      <c r="M2934">
        <f>IF(ABS(I2934-H2935)&lt;=100,M2933,M2933+1)</f>
        <v>1608</v>
      </c>
      <c r="N2934">
        <f t="shared" si="94"/>
        <v>1608</v>
      </c>
      <c r="O2934">
        <f t="shared" si="95"/>
        <v>1608</v>
      </c>
    </row>
    <row r="2935" spans="1:15" x14ac:dyDescent="0.35">
      <c r="A2935" t="s">
        <v>26</v>
      </c>
      <c r="B2935" t="s">
        <v>32</v>
      </c>
      <c r="C2935" t="s">
        <v>20</v>
      </c>
      <c r="D2935" t="s">
        <v>21</v>
      </c>
      <c r="E2935" t="s">
        <v>5</v>
      </c>
      <c r="G2935" t="s">
        <v>22</v>
      </c>
      <c r="H2935">
        <v>3065859</v>
      </c>
      <c r="I2935">
        <v>3066932</v>
      </c>
      <c r="J2935" t="s">
        <v>30</v>
      </c>
      <c r="K2935" t="s">
        <v>28</v>
      </c>
      <c r="L2935" t="s">
        <v>7232</v>
      </c>
      <c r="M2935">
        <f>IF(ABS(I2935-H2936)&lt;=100,M2934,M2934+1)</f>
        <v>1609</v>
      </c>
      <c r="N2935">
        <f t="shared" si="94"/>
        <v>1609</v>
      </c>
      <c r="O2935">
        <f t="shared" si="95"/>
        <v>1608</v>
      </c>
    </row>
    <row r="2936" spans="1:15" x14ac:dyDescent="0.35">
      <c r="A2936" t="s">
        <v>26</v>
      </c>
      <c r="B2936" t="s">
        <v>32</v>
      </c>
      <c r="C2936" t="s">
        <v>20</v>
      </c>
      <c r="D2936" t="s">
        <v>21</v>
      </c>
      <c r="E2936" t="s">
        <v>5</v>
      </c>
      <c r="G2936" t="s">
        <v>22</v>
      </c>
      <c r="H2936">
        <v>3067105</v>
      </c>
      <c r="I2936">
        <v>3068664</v>
      </c>
      <c r="J2936" t="s">
        <v>30</v>
      </c>
      <c r="K2936" t="s">
        <v>5719</v>
      </c>
      <c r="L2936" t="s">
        <v>7234</v>
      </c>
      <c r="M2936">
        <f>IF(ABS(I2936-H2937)&lt;=100,M2935,M2935+1)</f>
        <v>1609</v>
      </c>
      <c r="N2936">
        <f t="shared" si="94"/>
        <v>1609</v>
      </c>
      <c r="O2936">
        <f t="shared" si="95"/>
        <v>1609</v>
      </c>
    </row>
    <row r="2937" spans="1:15" x14ac:dyDescent="0.35">
      <c r="A2937" t="s">
        <v>26</v>
      </c>
      <c r="B2937" t="s">
        <v>32</v>
      </c>
      <c r="C2937" t="s">
        <v>20</v>
      </c>
      <c r="D2937" t="s">
        <v>21</v>
      </c>
      <c r="E2937" t="s">
        <v>5</v>
      </c>
      <c r="G2937" t="s">
        <v>22</v>
      </c>
      <c r="H2937">
        <v>3068654</v>
      </c>
      <c r="I2937">
        <v>3069703</v>
      </c>
      <c r="J2937" t="s">
        <v>30</v>
      </c>
      <c r="K2937" t="s">
        <v>6565</v>
      </c>
      <c r="L2937" t="s">
        <v>7236</v>
      </c>
      <c r="M2937">
        <f>IF(ABS(I2937-H2938)&lt;=100,M2936,M2936+1)</f>
        <v>1609</v>
      </c>
      <c r="N2937">
        <f t="shared" si="94"/>
        <v>1609</v>
      </c>
      <c r="O2937">
        <f t="shared" si="95"/>
        <v>1609</v>
      </c>
    </row>
    <row r="2938" spans="1:15" x14ac:dyDescent="0.35">
      <c r="A2938" t="s">
        <v>26</v>
      </c>
      <c r="B2938" t="s">
        <v>32</v>
      </c>
      <c r="C2938" t="s">
        <v>20</v>
      </c>
      <c r="D2938" t="s">
        <v>21</v>
      </c>
      <c r="E2938" t="s">
        <v>5</v>
      </c>
      <c r="G2938" t="s">
        <v>22</v>
      </c>
      <c r="H2938">
        <v>3069705</v>
      </c>
      <c r="I2938">
        <v>3070664</v>
      </c>
      <c r="J2938" t="s">
        <v>30</v>
      </c>
      <c r="K2938" t="s">
        <v>2617</v>
      </c>
      <c r="L2938" t="s">
        <v>7238</v>
      </c>
      <c r="M2938">
        <f>IF(ABS(I2938-H2939)&lt;=100,M2937,M2937+1)</f>
        <v>1610</v>
      </c>
      <c r="N2938">
        <f t="shared" si="94"/>
        <v>1610</v>
      </c>
      <c r="O2938">
        <f t="shared" si="95"/>
        <v>1609</v>
      </c>
    </row>
    <row r="2939" spans="1:15" x14ac:dyDescent="0.35">
      <c r="A2939" t="s">
        <v>26</v>
      </c>
      <c r="B2939" t="s">
        <v>32</v>
      </c>
      <c r="C2939" t="s">
        <v>20</v>
      </c>
      <c r="D2939" t="s">
        <v>21</v>
      </c>
      <c r="E2939" t="s">
        <v>5</v>
      </c>
      <c r="G2939" t="s">
        <v>22</v>
      </c>
      <c r="H2939">
        <v>3070811</v>
      </c>
      <c r="I2939">
        <v>3072085</v>
      </c>
      <c r="J2939" t="s">
        <v>30</v>
      </c>
      <c r="K2939" t="s">
        <v>7241</v>
      </c>
      <c r="L2939" t="s">
        <v>7240</v>
      </c>
      <c r="M2939">
        <f>IF(ABS(I2939-H2940)&lt;=100,M2938,M2938+1)</f>
        <v>1610</v>
      </c>
      <c r="N2939">
        <f t="shared" si="94"/>
        <v>1610</v>
      </c>
      <c r="O2939">
        <f t="shared" si="95"/>
        <v>1610</v>
      </c>
    </row>
    <row r="2940" spans="1:15" x14ac:dyDescent="0.35">
      <c r="A2940" t="s">
        <v>26</v>
      </c>
      <c r="B2940" t="s">
        <v>32</v>
      </c>
      <c r="C2940" t="s">
        <v>20</v>
      </c>
      <c r="D2940" t="s">
        <v>21</v>
      </c>
      <c r="E2940" t="s">
        <v>5</v>
      </c>
      <c r="G2940" t="s">
        <v>22</v>
      </c>
      <c r="H2940">
        <v>3072078</v>
      </c>
      <c r="I2940">
        <v>3073379</v>
      </c>
      <c r="J2940" t="s">
        <v>30</v>
      </c>
      <c r="K2940" t="s">
        <v>7220</v>
      </c>
      <c r="L2940" t="s">
        <v>7243</v>
      </c>
      <c r="M2940">
        <f>IF(ABS(I2940-H2941)&lt;=100,M2939,M2939+1)</f>
        <v>1610</v>
      </c>
      <c r="N2940">
        <f t="shared" si="94"/>
        <v>1610</v>
      </c>
      <c r="O2940">
        <f t="shared" si="95"/>
        <v>1610</v>
      </c>
    </row>
    <row r="2941" spans="1:15" x14ac:dyDescent="0.35">
      <c r="A2941" t="s">
        <v>26</v>
      </c>
      <c r="B2941" t="s">
        <v>32</v>
      </c>
      <c r="C2941" t="s">
        <v>20</v>
      </c>
      <c r="D2941" t="s">
        <v>21</v>
      </c>
      <c r="E2941" t="s">
        <v>5</v>
      </c>
      <c r="G2941" t="s">
        <v>22</v>
      </c>
      <c r="H2941">
        <v>3073376</v>
      </c>
      <c r="I2941">
        <v>3074095</v>
      </c>
      <c r="J2941" t="s">
        <v>30</v>
      </c>
      <c r="K2941" t="s">
        <v>7246</v>
      </c>
      <c r="L2941" t="s">
        <v>7245</v>
      </c>
      <c r="M2941">
        <f>IF(ABS(I2941-H2942)&lt;=100,M2940,M2940+1)</f>
        <v>1611</v>
      </c>
      <c r="N2941">
        <f t="shared" si="94"/>
        <v>1611</v>
      </c>
      <c r="O2941">
        <f t="shared" si="95"/>
        <v>1610</v>
      </c>
    </row>
    <row r="2942" spans="1:15" x14ac:dyDescent="0.35">
      <c r="A2942" t="s">
        <v>26</v>
      </c>
      <c r="B2942" t="s">
        <v>32</v>
      </c>
      <c r="C2942" t="s">
        <v>20</v>
      </c>
      <c r="D2942" t="s">
        <v>21</v>
      </c>
      <c r="E2942" t="s">
        <v>5</v>
      </c>
      <c r="G2942" t="s">
        <v>22</v>
      </c>
      <c r="H2942">
        <v>3074583</v>
      </c>
      <c r="I2942">
        <v>3075383</v>
      </c>
      <c r="J2942" t="s">
        <v>30</v>
      </c>
      <c r="K2942" t="s">
        <v>28</v>
      </c>
      <c r="L2942" t="s">
        <v>7248</v>
      </c>
      <c r="M2942">
        <f>IF(ABS(I2942-H2943)&lt;=100,M2941,M2941+1)</f>
        <v>1611</v>
      </c>
      <c r="N2942">
        <f t="shared" si="94"/>
        <v>1611</v>
      </c>
      <c r="O2942">
        <f t="shared" si="95"/>
        <v>1611</v>
      </c>
    </row>
    <row r="2943" spans="1:15" x14ac:dyDescent="0.35">
      <c r="A2943" t="s">
        <v>26</v>
      </c>
      <c r="B2943" t="s">
        <v>32</v>
      </c>
      <c r="C2943" t="s">
        <v>20</v>
      </c>
      <c r="D2943" t="s">
        <v>21</v>
      </c>
      <c r="E2943" t="s">
        <v>5</v>
      </c>
      <c r="G2943" t="s">
        <v>22</v>
      </c>
      <c r="H2943">
        <v>3075401</v>
      </c>
      <c r="I2943">
        <v>3076258</v>
      </c>
      <c r="J2943" t="s">
        <v>30</v>
      </c>
      <c r="K2943" t="s">
        <v>7251</v>
      </c>
      <c r="L2943" t="s">
        <v>7250</v>
      </c>
      <c r="M2943">
        <f>IF(ABS(I2943-H2944)&lt;=100,M2942,M2942+1)</f>
        <v>1611</v>
      </c>
      <c r="N2943">
        <f t="shared" si="94"/>
        <v>1611</v>
      </c>
      <c r="O2943">
        <f t="shared" si="95"/>
        <v>1611</v>
      </c>
    </row>
    <row r="2944" spans="1:15" x14ac:dyDescent="0.35">
      <c r="A2944" t="s">
        <v>26</v>
      </c>
      <c r="B2944" t="s">
        <v>32</v>
      </c>
      <c r="C2944" t="s">
        <v>20</v>
      </c>
      <c r="D2944" t="s">
        <v>21</v>
      </c>
      <c r="E2944" t="s">
        <v>5</v>
      </c>
      <c r="G2944" t="s">
        <v>22</v>
      </c>
      <c r="H2944">
        <v>3076309</v>
      </c>
      <c r="I2944">
        <v>3076887</v>
      </c>
      <c r="J2944" t="s">
        <v>30</v>
      </c>
      <c r="K2944" t="s">
        <v>7254</v>
      </c>
      <c r="L2944" t="s">
        <v>7253</v>
      </c>
      <c r="M2944">
        <f>IF(ABS(I2944-H2945)&lt;=100,M2943,M2943+1)</f>
        <v>1611</v>
      </c>
      <c r="N2944">
        <f t="shared" si="94"/>
        <v>1611</v>
      </c>
      <c r="O2944">
        <f t="shared" si="95"/>
        <v>1611</v>
      </c>
    </row>
    <row r="2945" spans="1:15" x14ac:dyDescent="0.35">
      <c r="A2945" t="s">
        <v>26</v>
      </c>
      <c r="B2945" t="s">
        <v>32</v>
      </c>
      <c r="C2945" t="s">
        <v>20</v>
      </c>
      <c r="D2945" t="s">
        <v>21</v>
      </c>
      <c r="E2945" t="s">
        <v>5</v>
      </c>
      <c r="G2945" t="s">
        <v>22</v>
      </c>
      <c r="H2945">
        <v>3076912</v>
      </c>
      <c r="I2945">
        <v>3078165</v>
      </c>
      <c r="J2945" t="s">
        <v>30</v>
      </c>
      <c r="K2945" t="s">
        <v>7257</v>
      </c>
      <c r="L2945" t="s">
        <v>7256</v>
      </c>
      <c r="M2945">
        <f>IF(ABS(I2945-H2946)&lt;=100,M2944,M2944+1)</f>
        <v>1612</v>
      </c>
      <c r="N2945" t="str">
        <f t="shared" si="94"/>
        <v>0</v>
      </c>
      <c r="O2945">
        <f t="shared" si="95"/>
        <v>1611</v>
      </c>
    </row>
    <row r="2946" spans="1:15" x14ac:dyDescent="0.35">
      <c r="A2946" t="s">
        <v>26</v>
      </c>
      <c r="B2946" t="s">
        <v>32</v>
      </c>
      <c r="C2946" t="s">
        <v>20</v>
      </c>
      <c r="D2946" t="s">
        <v>21</v>
      </c>
      <c r="E2946" t="s">
        <v>5</v>
      </c>
      <c r="G2946" t="s">
        <v>22</v>
      </c>
      <c r="H2946">
        <v>3078340</v>
      </c>
      <c r="I2946">
        <v>3079410</v>
      </c>
      <c r="J2946" t="s">
        <v>30</v>
      </c>
      <c r="K2946" t="s">
        <v>7260</v>
      </c>
      <c r="L2946" t="s">
        <v>7259</v>
      </c>
      <c r="M2946">
        <f>IF(ABS(I2946-H2947)&lt;=100,M2945,M2945+1)</f>
        <v>1613</v>
      </c>
      <c r="N2946">
        <f t="shared" ref="N2946:N3009" si="96">IF(COUNTIF(M$1:M$3238,M2946)=1,"0",M2946)</f>
        <v>1613</v>
      </c>
      <c r="O2946">
        <f t="shared" si="95"/>
        <v>1612</v>
      </c>
    </row>
    <row r="2947" spans="1:15" x14ac:dyDescent="0.35">
      <c r="A2947" t="s">
        <v>26</v>
      </c>
      <c r="B2947" t="s">
        <v>32</v>
      </c>
      <c r="C2947" t="s">
        <v>20</v>
      </c>
      <c r="D2947" t="s">
        <v>21</v>
      </c>
      <c r="E2947" t="s">
        <v>5</v>
      </c>
      <c r="G2947" t="s">
        <v>22</v>
      </c>
      <c r="H2947">
        <v>3079771</v>
      </c>
      <c r="I2947">
        <v>3081327</v>
      </c>
      <c r="J2947" t="s">
        <v>30</v>
      </c>
      <c r="K2947" t="s">
        <v>7263</v>
      </c>
      <c r="L2947" t="s">
        <v>7262</v>
      </c>
      <c r="M2947">
        <f>IF(ABS(I2947-H2948)&lt;=100,M2946,M2946+1)</f>
        <v>1613</v>
      </c>
      <c r="N2947">
        <f t="shared" si="96"/>
        <v>1613</v>
      </c>
      <c r="O2947">
        <f t="shared" ref="O2947:O3010" si="97">M2946</f>
        <v>1613</v>
      </c>
    </row>
    <row r="2948" spans="1:15" x14ac:dyDescent="0.35">
      <c r="A2948" t="s">
        <v>26</v>
      </c>
      <c r="B2948" t="s">
        <v>32</v>
      </c>
      <c r="C2948" t="s">
        <v>20</v>
      </c>
      <c r="D2948" t="s">
        <v>21</v>
      </c>
      <c r="E2948" t="s">
        <v>5</v>
      </c>
      <c r="G2948" t="s">
        <v>22</v>
      </c>
      <c r="H2948">
        <v>3081393</v>
      </c>
      <c r="I2948">
        <v>3082190</v>
      </c>
      <c r="J2948" t="s">
        <v>30</v>
      </c>
      <c r="K2948" t="s">
        <v>7266</v>
      </c>
      <c r="L2948" t="s">
        <v>7265</v>
      </c>
      <c r="M2948">
        <f>IF(ABS(I2948-H2949)&lt;=100,M2947,M2947+1)</f>
        <v>1614</v>
      </c>
      <c r="N2948" t="str">
        <f t="shared" si="96"/>
        <v>0</v>
      </c>
      <c r="O2948">
        <f t="shared" si="97"/>
        <v>1613</v>
      </c>
    </row>
    <row r="2949" spans="1:15" x14ac:dyDescent="0.35">
      <c r="A2949" t="s">
        <v>26</v>
      </c>
      <c r="B2949" t="s">
        <v>32</v>
      </c>
      <c r="C2949" t="s">
        <v>20</v>
      </c>
      <c r="D2949" t="s">
        <v>21</v>
      </c>
      <c r="E2949" t="s">
        <v>5</v>
      </c>
      <c r="G2949" t="s">
        <v>22</v>
      </c>
      <c r="H2949">
        <v>3082480</v>
      </c>
      <c r="I2949">
        <v>3082908</v>
      </c>
      <c r="J2949" t="s">
        <v>30</v>
      </c>
      <c r="K2949" t="s">
        <v>28</v>
      </c>
      <c r="L2949" t="s">
        <v>7268</v>
      </c>
      <c r="M2949">
        <f>IF(ABS(I2949-H2950)&lt;=100,M2948,M2948+1)</f>
        <v>1615</v>
      </c>
      <c r="N2949">
        <f t="shared" si="96"/>
        <v>1615</v>
      </c>
      <c r="O2949">
        <f t="shared" si="97"/>
        <v>1614</v>
      </c>
    </row>
    <row r="2950" spans="1:15" x14ac:dyDescent="0.35">
      <c r="A2950" t="s">
        <v>26</v>
      </c>
      <c r="B2950" t="s">
        <v>32</v>
      </c>
      <c r="C2950" t="s">
        <v>20</v>
      </c>
      <c r="D2950" t="s">
        <v>21</v>
      </c>
      <c r="E2950" t="s">
        <v>5</v>
      </c>
      <c r="G2950" t="s">
        <v>22</v>
      </c>
      <c r="H2950">
        <v>3083344</v>
      </c>
      <c r="I2950">
        <v>3085869</v>
      </c>
      <c r="J2950" t="s">
        <v>30</v>
      </c>
      <c r="K2950" t="s">
        <v>7271</v>
      </c>
      <c r="L2950" t="s">
        <v>7270</v>
      </c>
      <c r="M2950">
        <f>IF(ABS(I2950-H2951)&lt;=100,M2949,M2949+1)</f>
        <v>1615</v>
      </c>
      <c r="N2950">
        <f t="shared" si="96"/>
        <v>1615</v>
      </c>
      <c r="O2950">
        <f t="shared" si="97"/>
        <v>1615</v>
      </c>
    </row>
    <row r="2951" spans="1:15" x14ac:dyDescent="0.35">
      <c r="A2951" t="s">
        <v>26</v>
      </c>
      <c r="B2951" t="s">
        <v>32</v>
      </c>
      <c r="C2951" t="s">
        <v>20</v>
      </c>
      <c r="D2951" t="s">
        <v>21</v>
      </c>
      <c r="E2951" t="s">
        <v>5</v>
      </c>
      <c r="G2951" t="s">
        <v>22</v>
      </c>
      <c r="H2951">
        <v>3085874</v>
      </c>
      <c r="I2951">
        <v>3087688</v>
      </c>
      <c r="J2951" t="s">
        <v>30</v>
      </c>
      <c r="K2951" t="s">
        <v>7274</v>
      </c>
      <c r="L2951" t="s">
        <v>7273</v>
      </c>
      <c r="M2951">
        <f>IF(ABS(I2951-H2952)&lt;=100,M2950,M2950+1)</f>
        <v>1615</v>
      </c>
      <c r="N2951">
        <f t="shared" si="96"/>
        <v>1615</v>
      </c>
      <c r="O2951">
        <f t="shared" si="97"/>
        <v>1615</v>
      </c>
    </row>
    <row r="2952" spans="1:15" x14ac:dyDescent="0.35">
      <c r="A2952" t="s">
        <v>26</v>
      </c>
      <c r="B2952" t="s">
        <v>32</v>
      </c>
      <c r="C2952" t="s">
        <v>20</v>
      </c>
      <c r="D2952" t="s">
        <v>21</v>
      </c>
      <c r="E2952" t="s">
        <v>5</v>
      </c>
      <c r="G2952" t="s">
        <v>22</v>
      </c>
      <c r="H2952">
        <v>3087760</v>
      </c>
      <c r="I2952">
        <v>3088680</v>
      </c>
      <c r="J2952" t="s">
        <v>30</v>
      </c>
      <c r="K2952" t="s">
        <v>254</v>
      </c>
      <c r="L2952" t="s">
        <v>7276</v>
      </c>
      <c r="M2952">
        <f>IF(ABS(I2952-H2953)&lt;=100,M2951,M2951+1)</f>
        <v>1615</v>
      </c>
      <c r="N2952">
        <f t="shared" si="96"/>
        <v>1615</v>
      </c>
      <c r="O2952">
        <f t="shared" si="97"/>
        <v>1615</v>
      </c>
    </row>
    <row r="2953" spans="1:15" x14ac:dyDescent="0.35">
      <c r="A2953" t="s">
        <v>26</v>
      </c>
      <c r="B2953" t="s">
        <v>32</v>
      </c>
      <c r="C2953" t="s">
        <v>20</v>
      </c>
      <c r="D2953" t="s">
        <v>21</v>
      </c>
      <c r="E2953" t="s">
        <v>5</v>
      </c>
      <c r="G2953" t="s">
        <v>22</v>
      </c>
      <c r="H2953">
        <v>3088673</v>
      </c>
      <c r="I2953">
        <v>3089629</v>
      </c>
      <c r="J2953" t="s">
        <v>30</v>
      </c>
      <c r="K2953" t="s">
        <v>7279</v>
      </c>
      <c r="L2953" t="s">
        <v>7278</v>
      </c>
      <c r="M2953">
        <f>IF(ABS(I2953-H2954)&lt;=100,M2952,M2952+1)</f>
        <v>1615</v>
      </c>
      <c r="N2953">
        <f t="shared" si="96"/>
        <v>1615</v>
      </c>
      <c r="O2953">
        <f t="shared" si="97"/>
        <v>1615</v>
      </c>
    </row>
    <row r="2954" spans="1:15" x14ac:dyDescent="0.35">
      <c r="A2954" t="s">
        <v>26</v>
      </c>
      <c r="B2954" t="s">
        <v>32</v>
      </c>
      <c r="C2954" t="s">
        <v>20</v>
      </c>
      <c r="D2954" t="s">
        <v>21</v>
      </c>
      <c r="E2954" t="s">
        <v>5</v>
      </c>
      <c r="G2954" t="s">
        <v>22</v>
      </c>
      <c r="H2954">
        <v>3089640</v>
      </c>
      <c r="I2954">
        <v>3089864</v>
      </c>
      <c r="J2954" t="s">
        <v>30</v>
      </c>
      <c r="K2954" t="s">
        <v>7282</v>
      </c>
      <c r="L2954" t="s">
        <v>7281</v>
      </c>
      <c r="M2954">
        <f>IF(ABS(I2954-H2955)&lt;=100,M2953,M2953+1)</f>
        <v>1616</v>
      </c>
      <c r="N2954" t="str">
        <f t="shared" si="96"/>
        <v>0</v>
      </c>
      <c r="O2954">
        <f t="shared" si="97"/>
        <v>1615</v>
      </c>
    </row>
    <row r="2955" spans="1:15" x14ac:dyDescent="0.35">
      <c r="A2955" t="s">
        <v>26</v>
      </c>
      <c r="B2955" t="s">
        <v>32</v>
      </c>
      <c r="C2955" t="s">
        <v>20</v>
      </c>
      <c r="D2955" t="s">
        <v>21</v>
      </c>
      <c r="E2955" t="s">
        <v>5</v>
      </c>
      <c r="G2955" t="s">
        <v>22</v>
      </c>
      <c r="H2955">
        <v>3090162</v>
      </c>
      <c r="I2955">
        <v>3090461</v>
      </c>
      <c r="J2955" t="s">
        <v>30</v>
      </c>
      <c r="K2955" t="s">
        <v>5340</v>
      </c>
      <c r="L2955" t="s">
        <v>7284</v>
      </c>
      <c r="M2955">
        <f>IF(ABS(I2955-H2956)&lt;=100,M2954,M2954+1)</f>
        <v>1617</v>
      </c>
      <c r="N2955" t="str">
        <f t="shared" si="96"/>
        <v>0</v>
      </c>
      <c r="O2955">
        <f t="shared" si="97"/>
        <v>1616</v>
      </c>
    </row>
    <row r="2956" spans="1:15" x14ac:dyDescent="0.35">
      <c r="A2956" t="s">
        <v>26</v>
      </c>
      <c r="B2956" t="s">
        <v>32</v>
      </c>
      <c r="C2956" t="s">
        <v>20</v>
      </c>
      <c r="D2956" t="s">
        <v>21</v>
      </c>
      <c r="E2956" t="s">
        <v>5</v>
      </c>
      <c r="G2956" t="s">
        <v>22</v>
      </c>
      <c r="H2956">
        <v>3090771</v>
      </c>
      <c r="I2956">
        <v>3091472</v>
      </c>
      <c r="J2956" t="s">
        <v>30</v>
      </c>
      <c r="K2956" t="s">
        <v>7287</v>
      </c>
      <c r="L2956" t="s">
        <v>7286</v>
      </c>
      <c r="M2956">
        <f>IF(ABS(I2956-H2957)&lt;=100,M2955,M2955+1)</f>
        <v>1618</v>
      </c>
      <c r="N2956" t="str">
        <f t="shared" si="96"/>
        <v>0</v>
      </c>
      <c r="O2956">
        <f t="shared" si="97"/>
        <v>1617</v>
      </c>
    </row>
    <row r="2957" spans="1:15" x14ac:dyDescent="0.35">
      <c r="A2957" t="s">
        <v>26</v>
      </c>
      <c r="B2957" t="s">
        <v>32</v>
      </c>
      <c r="C2957" t="s">
        <v>20</v>
      </c>
      <c r="D2957" t="s">
        <v>21</v>
      </c>
      <c r="E2957" t="s">
        <v>5</v>
      </c>
      <c r="G2957" t="s">
        <v>22</v>
      </c>
      <c r="H2957">
        <v>3092526</v>
      </c>
      <c r="I2957">
        <v>3093770</v>
      </c>
      <c r="J2957" t="s">
        <v>30</v>
      </c>
      <c r="K2957" t="s">
        <v>28</v>
      </c>
      <c r="L2957" t="s">
        <v>7291</v>
      </c>
      <c r="M2957">
        <f>IF(ABS(I2957-H2958)&lt;=100,M2956,M2956+1)</f>
        <v>1619</v>
      </c>
      <c r="N2957">
        <f t="shared" si="96"/>
        <v>1619</v>
      </c>
      <c r="O2957">
        <f t="shared" si="97"/>
        <v>1618</v>
      </c>
    </row>
    <row r="2958" spans="1:15" x14ac:dyDescent="0.35">
      <c r="A2958" t="s">
        <v>26</v>
      </c>
      <c r="B2958" t="s">
        <v>32</v>
      </c>
      <c r="C2958" t="s">
        <v>20</v>
      </c>
      <c r="D2958" t="s">
        <v>21</v>
      </c>
      <c r="E2958" t="s">
        <v>5</v>
      </c>
      <c r="G2958" t="s">
        <v>22</v>
      </c>
      <c r="H2958">
        <v>3093892</v>
      </c>
      <c r="I2958">
        <v>3094278</v>
      </c>
      <c r="J2958" t="s">
        <v>30</v>
      </c>
      <c r="K2958" t="s">
        <v>2766</v>
      </c>
      <c r="L2958" t="s">
        <v>7293</v>
      </c>
      <c r="M2958">
        <f>IF(ABS(I2958-H2959)&lt;=100,M2957,M2957+1)</f>
        <v>1619</v>
      </c>
      <c r="N2958">
        <f t="shared" si="96"/>
        <v>1619</v>
      </c>
      <c r="O2958">
        <f t="shared" si="97"/>
        <v>1619</v>
      </c>
    </row>
    <row r="2959" spans="1:15" x14ac:dyDescent="0.35">
      <c r="A2959" t="s">
        <v>26</v>
      </c>
      <c r="B2959" t="s">
        <v>32</v>
      </c>
      <c r="C2959" t="s">
        <v>20</v>
      </c>
      <c r="D2959" t="s">
        <v>21</v>
      </c>
      <c r="E2959" t="s">
        <v>5</v>
      </c>
      <c r="G2959" t="s">
        <v>22</v>
      </c>
      <c r="H2959">
        <v>3094323</v>
      </c>
      <c r="I2959">
        <v>3095657</v>
      </c>
      <c r="J2959" t="s">
        <v>30</v>
      </c>
      <c r="K2959" t="s">
        <v>7296</v>
      </c>
      <c r="L2959" t="s">
        <v>7295</v>
      </c>
      <c r="M2959">
        <f>IF(ABS(I2959-H2960)&lt;=100,M2958,M2958+1)</f>
        <v>1620</v>
      </c>
      <c r="N2959" t="str">
        <f t="shared" si="96"/>
        <v>0</v>
      </c>
      <c r="O2959">
        <f t="shared" si="97"/>
        <v>1619</v>
      </c>
    </row>
    <row r="2960" spans="1:15" x14ac:dyDescent="0.35">
      <c r="A2960" t="s">
        <v>26</v>
      </c>
      <c r="B2960" t="s">
        <v>32</v>
      </c>
      <c r="C2960" t="s">
        <v>20</v>
      </c>
      <c r="D2960" t="s">
        <v>21</v>
      </c>
      <c r="E2960" t="s">
        <v>5</v>
      </c>
      <c r="G2960" t="s">
        <v>22</v>
      </c>
      <c r="H2960">
        <v>3095882</v>
      </c>
      <c r="I2960">
        <v>3096070</v>
      </c>
      <c r="J2960" t="s">
        <v>30</v>
      </c>
      <c r="K2960" t="s">
        <v>28</v>
      </c>
      <c r="L2960" t="s">
        <v>7298</v>
      </c>
      <c r="M2960">
        <f>IF(ABS(I2960-H2961)&lt;=100,M2959,M2959+1)</f>
        <v>1621</v>
      </c>
      <c r="N2960">
        <f t="shared" si="96"/>
        <v>1621</v>
      </c>
      <c r="O2960">
        <f t="shared" si="97"/>
        <v>1620</v>
      </c>
    </row>
    <row r="2961" spans="1:15" x14ac:dyDescent="0.35">
      <c r="A2961" t="s">
        <v>26</v>
      </c>
      <c r="B2961" t="s">
        <v>32</v>
      </c>
      <c r="C2961" t="s">
        <v>20</v>
      </c>
      <c r="D2961" t="s">
        <v>21</v>
      </c>
      <c r="E2961" t="s">
        <v>5</v>
      </c>
      <c r="G2961" t="s">
        <v>22</v>
      </c>
      <c r="H2961">
        <v>3096216</v>
      </c>
      <c r="I2961">
        <v>3096647</v>
      </c>
      <c r="J2961" t="s">
        <v>30</v>
      </c>
      <c r="K2961" t="s">
        <v>28</v>
      </c>
      <c r="L2961" t="s">
        <v>7300</v>
      </c>
      <c r="M2961">
        <f>IF(ABS(I2961-H2962)&lt;=100,M2960,M2960+1)</f>
        <v>1621</v>
      </c>
      <c r="N2961">
        <f t="shared" si="96"/>
        <v>1621</v>
      </c>
      <c r="O2961">
        <f t="shared" si="97"/>
        <v>1621</v>
      </c>
    </row>
    <row r="2962" spans="1:15" x14ac:dyDescent="0.35">
      <c r="A2962" t="s">
        <v>26</v>
      </c>
      <c r="B2962" t="s">
        <v>32</v>
      </c>
      <c r="C2962" t="s">
        <v>20</v>
      </c>
      <c r="D2962" t="s">
        <v>21</v>
      </c>
      <c r="E2962" t="s">
        <v>5</v>
      </c>
      <c r="G2962" t="s">
        <v>22</v>
      </c>
      <c r="H2962">
        <v>3096708</v>
      </c>
      <c r="I2962">
        <v>3096902</v>
      </c>
      <c r="J2962" t="s">
        <v>30</v>
      </c>
      <c r="K2962" t="s">
        <v>28</v>
      </c>
      <c r="L2962" t="s">
        <v>7302</v>
      </c>
      <c r="M2962">
        <f>IF(ABS(I2962-H2963)&lt;=100,M2961,M2961+1)</f>
        <v>1621</v>
      </c>
      <c r="N2962">
        <f t="shared" si="96"/>
        <v>1621</v>
      </c>
      <c r="O2962">
        <f t="shared" si="97"/>
        <v>1621</v>
      </c>
    </row>
    <row r="2963" spans="1:15" x14ac:dyDescent="0.35">
      <c r="A2963" t="s">
        <v>26</v>
      </c>
      <c r="B2963" t="s">
        <v>32</v>
      </c>
      <c r="C2963" t="s">
        <v>20</v>
      </c>
      <c r="D2963" t="s">
        <v>21</v>
      </c>
      <c r="E2963" t="s">
        <v>5</v>
      </c>
      <c r="G2963" t="s">
        <v>22</v>
      </c>
      <c r="H2963">
        <v>3096991</v>
      </c>
      <c r="I2963">
        <v>3097725</v>
      </c>
      <c r="J2963" t="s">
        <v>30</v>
      </c>
      <c r="K2963" t="s">
        <v>727</v>
      </c>
      <c r="L2963" t="s">
        <v>7304</v>
      </c>
      <c r="M2963">
        <f>IF(ABS(I2963-H2964)&lt;=100,M2962,M2962+1)</f>
        <v>1622</v>
      </c>
      <c r="N2963">
        <f t="shared" si="96"/>
        <v>1622</v>
      </c>
      <c r="O2963">
        <f t="shared" si="97"/>
        <v>1621</v>
      </c>
    </row>
    <row r="2964" spans="1:15" x14ac:dyDescent="0.35">
      <c r="A2964" t="s">
        <v>26</v>
      </c>
      <c r="B2964" t="s">
        <v>32</v>
      </c>
      <c r="C2964" t="s">
        <v>20</v>
      </c>
      <c r="D2964" t="s">
        <v>21</v>
      </c>
      <c r="E2964" t="s">
        <v>5</v>
      </c>
      <c r="G2964" t="s">
        <v>22</v>
      </c>
      <c r="H2964">
        <v>3098572</v>
      </c>
      <c r="I2964">
        <v>3098889</v>
      </c>
      <c r="J2964" t="s">
        <v>30</v>
      </c>
      <c r="K2964" t="s">
        <v>28</v>
      </c>
      <c r="L2964" t="s">
        <v>7308</v>
      </c>
      <c r="M2964">
        <f>IF(ABS(I2964-H2965)&lt;=100,M2963,M2963+1)</f>
        <v>1622</v>
      </c>
      <c r="N2964">
        <f t="shared" si="96"/>
        <v>1622</v>
      </c>
      <c r="O2964">
        <f t="shared" si="97"/>
        <v>1622</v>
      </c>
    </row>
    <row r="2965" spans="1:15" x14ac:dyDescent="0.35">
      <c r="A2965" t="s">
        <v>26</v>
      </c>
      <c r="B2965" t="s">
        <v>32</v>
      </c>
      <c r="C2965" t="s">
        <v>20</v>
      </c>
      <c r="D2965" t="s">
        <v>21</v>
      </c>
      <c r="E2965" t="s">
        <v>5</v>
      </c>
      <c r="G2965" t="s">
        <v>22</v>
      </c>
      <c r="H2965">
        <v>3098886</v>
      </c>
      <c r="I2965">
        <v>3099539</v>
      </c>
      <c r="J2965" t="s">
        <v>30</v>
      </c>
      <c r="K2965" t="s">
        <v>306</v>
      </c>
      <c r="L2965" t="s">
        <v>7310</v>
      </c>
      <c r="M2965">
        <f>IF(ABS(I2965-H2966)&lt;=100,M2964,M2964+1)</f>
        <v>1622</v>
      </c>
      <c r="N2965">
        <f t="shared" si="96"/>
        <v>1622</v>
      </c>
      <c r="O2965">
        <f t="shared" si="97"/>
        <v>1622</v>
      </c>
    </row>
    <row r="2966" spans="1:15" x14ac:dyDescent="0.35">
      <c r="A2966" t="s">
        <v>26</v>
      </c>
      <c r="B2966" t="s">
        <v>32</v>
      </c>
      <c r="C2966" t="s">
        <v>20</v>
      </c>
      <c r="D2966" t="s">
        <v>21</v>
      </c>
      <c r="E2966" t="s">
        <v>5</v>
      </c>
      <c r="G2966" t="s">
        <v>22</v>
      </c>
      <c r="H2966">
        <v>3099598</v>
      </c>
      <c r="I2966">
        <v>3099831</v>
      </c>
      <c r="J2966" t="s">
        <v>30</v>
      </c>
      <c r="K2966" t="s">
        <v>28</v>
      </c>
      <c r="L2966" t="s">
        <v>7312</v>
      </c>
      <c r="M2966">
        <f>IF(ABS(I2966-H2967)&lt;=100,M2965,M2965+1)</f>
        <v>1622</v>
      </c>
      <c r="N2966">
        <f t="shared" si="96"/>
        <v>1622</v>
      </c>
      <c r="O2966">
        <f t="shared" si="97"/>
        <v>1622</v>
      </c>
    </row>
    <row r="2967" spans="1:15" x14ac:dyDescent="0.35">
      <c r="A2967" t="s">
        <v>26</v>
      </c>
      <c r="B2967" t="s">
        <v>32</v>
      </c>
      <c r="C2967" t="s">
        <v>20</v>
      </c>
      <c r="D2967" t="s">
        <v>21</v>
      </c>
      <c r="E2967" t="s">
        <v>5</v>
      </c>
      <c r="G2967" t="s">
        <v>22</v>
      </c>
      <c r="H2967">
        <v>3099919</v>
      </c>
      <c r="I2967">
        <v>3101922</v>
      </c>
      <c r="J2967" t="s">
        <v>30</v>
      </c>
      <c r="K2967" t="s">
        <v>7315</v>
      </c>
      <c r="L2967" t="s">
        <v>7314</v>
      </c>
      <c r="M2967">
        <f>IF(ABS(I2967-H2968)&lt;=100,M2966,M2966+1)</f>
        <v>1623</v>
      </c>
      <c r="N2967" t="str">
        <f t="shared" si="96"/>
        <v>0</v>
      </c>
      <c r="O2967">
        <f t="shared" si="97"/>
        <v>1622</v>
      </c>
    </row>
    <row r="2968" spans="1:15" x14ac:dyDescent="0.35">
      <c r="A2968" t="s">
        <v>26</v>
      </c>
      <c r="B2968" t="s">
        <v>32</v>
      </c>
      <c r="C2968" t="s">
        <v>20</v>
      </c>
      <c r="D2968" t="s">
        <v>21</v>
      </c>
      <c r="E2968" t="s">
        <v>5</v>
      </c>
      <c r="G2968" t="s">
        <v>22</v>
      </c>
      <c r="H2968">
        <v>3102053</v>
      </c>
      <c r="I2968">
        <v>3102295</v>
      </c>
      <c r="J2968" t="s">
        <v>30</v>
      </c>
      <c r="K2968" t="s">
        <v>28</v>
      </c>
      <c r="L2968" t="s">
        <v>7317</v>
      </c>
      <c r="M2968">
        <f>IF(ABS(I2968-H2969)&lt;=100,M2967,M2967+1)</f>
        <v>1624</v>
      </c>
      <c r="N2968" t="str">
        <f t="shared" si="96"/>
        <v>0</v>
      </c>
      <c r="O2968">
        <f t="shared" si="97"/>
        <v>1623</v>
      </c>
    </row>
    <row r="2969" spans="1:15" x14ac:dyDescent="0.35">
      <c r="A2969" t="s">
        <v>26</v>
      </c>
      <c r="B2969" t="s">
        <v>32</v>
      </c>
      <c r="C2969" t="s">
        <v>20</v>
      </c>
      <c r="D2969" t="s">
        <v>21</v>
      </c>
      <c r="E2969" t="s">
        <v>5</v>
      </c>
      <c r="G2969" t="s">
        <v>22</v>
      </c>
      <c r="H2969">
        <v>3102426</v>
      </c>
      <c r="I2969">
        <v>3102707</v>
      </c>
      <c r="J2969" t="s">
        <v>30</v>
      </c>
      <c r="K2969" t="s">
        <v>28</v>
      </c>
      <c r="L2969" t="s">
        <v>7319</v>
      </c>
      <c r="M2969">
        <f>IF(ABS(I2969-H2970)&lt;=100,M2968,M2968+1)</f>
        <v>1625</v>
      </c>
      <c r="N2969">
        <f t="shared" si="96"/>
        <v>1625</v>
      </c>
      <c r="O2969">
        <f t="shared" si="97"/>
        <v>1624</v>
      </c>
    </row>
    <row r="2970" spans="1:15" x14ac:dyDescent="0.35">
      <c r="A2970" t="s">
        <v>26</v>
      </c>
      <c r="B2970" t="s">
        <v>32</v>
      </c>
      <c r="C2970" t="s">
        <v>20</v>
      </c>
      <c r="D2970" t="s">
        <v>21</v>
      </c>
      <c r="E2970" t="s">
        <v>5</v>
      </c>
      <c r="G2970" t="s">
        <v>22</v>
      </c>
      <c r="H2970">
        <v>3104710</v>
      </c>
      <c r="I2970">
        <v>3105894</v>
      </c>
      <c r="J2970" t="s">
        <v>30</v>
      </c>
      <c r="K2970" t="s">
        <v>1655</v>
      </c>
      <c r="L2970" t="s">
        <v>7326</v>
      </c>
      <c r="M2970">
        <f>IF(ABS(I2970-H2971)&lt;=100,M2969,M2969+1)</f>
        <v>1625</v>
      </c>
      <c r="N2970">
        <f t="shared" si="96"/>
        <v>1625</v>
      </c>
      <c r="O2970">
        <f t="shared" si="97"/>
        <v>1625</v>
      </c>
    </row>
    <row r="2971" spans="1:15" x14ac:dyDescent="0.35">
      <c r="A2971" t="s">
        <v>26</v>
      </c>
      <c r="B2971" t="s">
        <v>32</v>
      </c>
      <c r="C2971" t="s">
        <v>20</v>
      </c>
      <c r="D2971" t="s">
        <v>21</v>
      </c>
      <c r="E2971" t="s">
        <v>5</v>
      </c>
      <c r="G2971" t="s">
        <v>22</v>
      </c>
      <c r="H2971">
        <v>3105908</v>
      </c>
      <c r="I2971">
        <v>3106117</v>
      </c>
      <c r="J2971" t="s">
        <v>30</v>
      </c>
      <c r="K2971" t="s">
        <v>28</v>
      </c>
      <c r="L2971" t="s">
        <v>7328</v>
      </c>
      <c r="M2971">
        <f>IF(ABS(I2971-H2972)&lt;=100,M2970,M2970+1)</f>
        <v>1626</v>
      </c>
      <c r="N2971" t="str">
        <f t="shared" si="96"/>
        <v>0</v>
      </c>
      <c r="O2971">
        <f t="shared" si="97"/>
        <v>1625</v>
      </c>
    </row>
    <row r="2972" spans="1:15" x14ac:dyDescent="0.35">
      <c r="A2972" t="s">
        <v>26</v>
      </c>
      <c r="B2972" t="s">
        <v>32</v>
      </c>
      <c r="C2972" t="s">
        <v>20</v>
      </c>
      <c r="D2972" t="s">
        <v>21</v>
      </c>
      <c r="E2972" t="s">
        <v>5</v>
      </c>
      <c r="G2972" t="s">
        <v>22</v>
      </c>
      <c r="H2972">
        <v>3110287</v>
      </c>
      <c r="I2972">
        <v>3110838</v>
      </c>
      <c r="J2972" t="s">
        <v>30</v>
      </c>
      <c r="K2972" t="s">
        <v>337</v>
      </c>
      <c r="L2972" t="s">
        <v>7334</v>
      </c>
      <c r="M2972">
        <f>IF(ABS(I2972-H2973)&lt;=100,M2971,M2971+1)</f>
        <v>1627</v>
      </c>
      <c r="N2972">
        <f t="shared" si="96"/>
        <v>1627</v>
      </c>
      <c r="O2972">
        <f t="shared" si="97"/>
        <v>1626</v>
      </c>
    </row>
    <row r="2973" spans="1:15" x14ac:dyDescent="0.35">
      <c r="A2973" t="s">
        <v>26</v>
      </c>
      <c r="B2973" t="s">
        <v>32</v>
      </c>
      <c r="C2973" t="s">
        <v>20</v>
      </c>
      <c r="D2973" t="s">
        <v>21</v>
      </c>
      <c r="E2973" t="s">
        <v>5</v>
      </c>
      <c r="G2973" t="s">
        <v>22</v>
      </c>
      <c r="H2973">
        <v>3110943</v>
      </c>
      <c r="I2973">
        <v>3111404</v>
      </c>
      <c r="J2973" t="s">
        <v>30</v>
      </c>
      <c r="K2973" t="s">
        <v>604</v>
      </c>
      <c r="L2973" t="s">
        <v>7336</v>
      </c>
      <c r="M2973">
        <f>IF(ABS(I2973-H2974)&lt;=100,M2972,M2972+1)</f>
        <v>1627</v>
      </c>
      <c r="N2973">
        <f t="shared" si="96"/>
        <v>1627</v>
      </c>
      <c r="O2973">
        <f t="shared" si="97"/>
        <v>1627</v>
      </c>
    </row>
    <row r="2974" spans="1:15" x14ac:dyDescent="0.35">
      <c r="A2974" t="s">
        <v>26</v>
      </c>
      <c r="B2974" t="s">
        <v>32</v>
      </c>
      <c r="C2974" t="s">
        <v>20</v>
      </c>
      <c r="D2974" t="s">
        <v>21</v>
      </c>
      <c r="E2974" t="s">
        <v>5</v>
      </c>
      <c r="G2974" t="s">
        <v>22</v>
      </c>
      <c r="H2974">
        <v>3111499</v>
      </c>
      <c r="I2974">
        <v>3112401</v>
      </c>
      <c r="J2974" t="s">
        <v>30</v>
      </c>
      <c r="K2974" t="s">
        <v>7339</v>
      </c>
      <c r="L2974" t="s">
        <v>7338</v>
      </c>
      <c r="M2974">
        <f>IF(ABS(I2974-H2975)&lt;=100,M2973,M2973+1)</f>
        <v>1627</v>
      </c>
      <c r="N2974">
        <f t="shared" si="96"/>
        <v>1627</v>
      </c>
      <c r="O2974">
        <f t="shared" si="97"/>
        <v>1627</v>
      </c>
    </row>
    <row r="2975" spans="1:15" x14ac:dyDescent="0.35">
      <c r="A2975" t="s">
        <v>26</v>
      </c>
      <c r="B2975" t="s">
        <v>32</v>
      </c>
      <c r="C2975" t="s">
        <v>20</v>
      </c>
      <c r="D2975" t="s">
        <v>21</v>
      </c>
      <c r="E2975" t="s">
        <v>5</v>
      </c>
      <c r="G2975" t="s">
        <v>22</v>
      </c>
      <c r="H2975">
        <v>3112469</v>
      </c>
      <c r="I2975">
        <v>3113656</v>
      </c>
      <c r="J2975" t="s">
        <v>30</v>
      </c>
      <c r="K2975" t="s">
        <v>7342</v>
      </c>
      <c r="L2975" t="s">
        <v>7341</v>
      </c>
      <c r="M2975">
        <f>IF(ABS(I2975-H2976)&lt;=100,M2974,M2974+1)</f>
        <v>1627</v>
      </c>
      <c r="N2975">
        <f t="shared" si="96"/>
        <v>1627</v>
      </c>
      <c r="O2975">
        <f t="shared" si="97"/>
        <v>1627</v>
      </c>
    </row>
    <row r="2976" spans="1:15" x14ac:dyDescent="0.35">
      <c r="A2976" t="s">
        <v>26</v>
      </c>
      <c r="B2976" t="s">
        <v>32</v>
      </c>
      <c r="C2976" t="s">
        <v>20</v>
      </c>
      <c r="D2976" t="s">
        <v>21</v>
      </c>
      <c r="E2976" t="s">
        <v>5</v>
      </c>
      <c r="G2976" t="s">
        <v>22</v>
      </c>
      <c r="H2976">
        <v>3113705</v>
      </c>
      <c r="I2976">
        <v>3115009</v>
      </c>
      <c r="J2976" t="s">
        <v>30</v>
      </c>
      <c r="K2976" t="s">
        <v>7345</v>
      </c>
      <c r="L2976" t="s">
        <v>7344</v>
      </c>
      <c r="M2976">
        <f>IF(ABS(I2976-H2977)&lt;=100,M2975,M2975+1)</f>
        <v>1628</v>
      </c>
      <c r="N2976" t="str">
        <f t="shared" si="96"/>
        <v>0</v>
      </c>
      <c r="O2976">
        <f t="shared" si="97"/>
        <v>1627</v>
      </c>
    </row>
    <row r="2977" spans="1:15" x14ac:dyDescent="0.35">
      <c r="A2977" t="s">
        <v>26</v>
      </c>
      <c r="B2977" t="s">
        <v>32</v>
      </c>
      <c r="C2977" t="s">
        <v>20</v>
      </c>
      <c r="D2977" t="s">
        <v>21</v>
      </c>
      <c r="E2977" t="s">
        <v>5</v>
      </c>
      <c r="G2977" t="s">
        <v>22</v>
      </c>
      <c r="H2977">
        <v>3115156</v>
      </c>
      <c r="I2977">
        <v>3116478</v>
      </c>
      <c r="J2977" t="s">
        <v>30</v>
      </c>
      <c r="K2977" t="s">
        <v>7348</v>
      </c>
      <c r="L2977" t="s">
        <v>7347</v>
      </c>
      <c r="M2977">
        <f>IF(ABS(I2977-H2978)&lt;=100,M2976,M2976+1)</f>
        <v>1629</v>
      </c>
      <c r="N2977" t="str">
        <f t="shared" si="96"/>
        <v>0</v>
      </c>
      <c r="O2977">
        <f t="shared" si="97"/>
        <v>1628</v>
      </c>
    </row>
    <row r="2978" spans="1:15" x14ac:dyDescent="0.35">
      <c r="A2978" t="s">
        <v>26</v>
      </c>
      <c r="B2978" t="s">
        <v>32</v>
      </c>
      <c r="C2978" t="s">
        <v>20</v>
      </c>
      <c r="D2978" t="s">
        <v>21</v>
      </c>
      <c r="E2978" t="s">
        <v>5</v>
      </c>
      <c r="G2978" t="s">
        <v>22</v>
      </c>
      <c r="H2978">
        <v>3116659</v>
      </c>
      <c r="I2978">
        <v>3117018</v>
      </c>
      <c r="J2978" t="s">
        <v>30</v>
      </c>
      <c r="K2978" t="s">
        <v>628</v>
      </c>
      <c r="L2978" t="s">
        <v>7350</v>
      </c>
      <c r="M2978">
        <f>IF(ABS(I2978-H2979)&lt;=100,M2977,M2977+1)</f>
        <v>1630</v>
      </c>
      <c r="N2978">
        <f t="shared" si="96"/>
        <v>1630</v>
      </c>
      <c r="O2978">
        <f t="shared" si="97"/>
        <v>1629</v>
      </c>
    </row>
    <row r="2979" spans="1:15" x14ac:dyDescent="0.35">
      <c r="A2979" t="s">
        <v>26</v>
      </c>
      <c r="B2979" t="s">
        <v>32</v>
      </c>
      <c r="C2979" t="s">
        <v>20</v>
      </c>
      <c r="D2979" t="s">
        <v>21</v>
      </c>
      <c r="E2979" t="s">
        <v>5</v>
      </c>
      <c r="G2979" t="s">
        <v>22</v>
      </c>
      <c r="H2979">
        <v>3117603</v>
      </c>
      <c r="I2979">
        <v>3118376</v>
      </c>
      <c r="J2979" t="s">
        <v>30</v>
      </c>
      <c r="K2979" t="s">
        <v>7355</v>
      </c>
      <c r="L2979" t="s">
        <v>7354</v>
      </c>
      <c r="M2979">
        <f>IF(ABS(I2979-H2980)&lt;=100,M2978,M2978+1)</f>
        <v>1630</v>
      </c>
      <c r="N2979">
        <f t="shared" si="96"/>
        <v>1630</v>
      </c>
      <c r="O2979">
        <f t="shared" si="97"/>
        <v>1630</v>
      </c>
    </row>
    <row r="2980" spans="1:15" x14ac:dyDescent="0.35">
      <c r="A2980" t="s">
        <v>26</v>
      </c>
      <c r="B2980" t="s">
        <v>32</v>
      </c>
      <c r="C2980" t="s">
        <v>20</v>
      </c>
      <c r="D2980" t="s">
        <v>21</v>
      </c>
      <c r="E2980" t="s">
        <v>5</v>
      </c>
      <c r="G2980" t="s">
        <v>22</v>
      </c>
      <c r="H2980">
        <v>3118354</v>
      </c>
      <c r="I2980">
        <v>3118944</v>
      </c>
      <c r="J2980" t="s">
        <v>30</v>
      </c>
      <c r="K2980" t="s">
        <v>7358</v>
      </c>
      <c r="L2980" t="s">
        <v>7357</v>
      </c>
      <c r="M2980">
        <f>IF(ABS(I2980-H2981)&lt;=100,M2979,M2979+1)</f>
        <v>1631</v>
      </c>
      <c r="N2980">
        <f t="shared" si="96"/>
        <v>1631</v>
      </c>
      <c r="O2980">
        <f t="shared" si="97"/>
        <v>1630</v>
      </c>
    </row>
    <row r="2981" spans="1:15" x14ac:dyDescent="0.35">
      <c r="A2981" t="s">
        <v>26</v>
      </c>
      <c r="B2981" t="s">
        <v>32</v>
      </c>
      <c r="C2981" t="s">
        <v>20</v>
      </c>
      <c r="D2981" t="s">
        <v>21</v>
      </c>
      <c r="E2981" t="s">
        <v>5</v>
      </c>
      <c r="G2981" t="s">
        <v>22</v>
      </c>
      <c r="H2981">
        <v>3119197</v>
      </c>
      <c r="I2981">
        <v>3119928</v>
      </c>
      <c r="J2981" t="s">
        <v>30</v>
      </c>
      <c r="K2981" t="s">
        <v>6991</v>
      </c>
      <c r="L2981" t="s">
        <v>7360</v>
      </c>
      <c r="M2981">
        <f>IF(ABS(I2981-H2982)&lt;=100,M2980,M2980+1)</f>
        <v>1631</v>
      </c>
      <c r="N2981">
        <f t="shared" si="96"/>
        <v>1631</v>
      </c>
      <c r="O2981">
        <f t="shared" si="97"/>
        <v>1631</v>
      </c>
    </row>
    <row r="2982" spans="1:15" x14ac:dyDescent="0.35">
      <c r="A2982" t="s">
        <v>26</v>
      </c>
      <c r="B2982" t="s">
        <v>32</v>
      </c>
      <c r="C2982" t="s">
        <v>20</v>
      </c>
      <c r="D2982" t="s">
        <v>21</v>
      </c>
      <c r="E2982" t="s">
        <v>5</v>
      </c>
      <c r="G2982" t="s">
        <v>22</v>
      </c>
      <c r="H2982">
        <v>3120020</v>
      </c>
      <c r="I2982">
        <v>3120580</v>
      </c>
      <c r="J2982" t="s">
        <v>30</v>
      </c>
      <c r="K2982" t="s">
        <v>3665</v>
      </c>
      <c r="L2982" t="s">
        <v>7362</v>
      </c>
      <c r="M2982">
        <f>IF(ABS(I2982-H2983)&lt;=100,M2981,M2981+1)</f>
        <v>1631</v>
      </c>
      <c r="N2982">
        <f t="shared" si="96"/>
        <v>1631</v>
      </c>
      <c r="O2982">
        <f t="shared" si="97"/>
        <v>1631</v>
      </c>
    </row>
    <row r="2983" spans="1:15" x14ac:dyDescent="0.35">
      <c r="A2983" t="s">
        <v>26</v>
      </c>
      <c r="B2983" t="s">
        <v>32</v>
      </c>
      <c r="C2983" t="s">
        <v>20</v>
      </c>
      <c r="D2983" t="s">
        <v>21</v>
      </c>
      <c r="E2983" t="s">
        <v>5</v>
      </c>
      <c r="G2983" t="s">
        <v>22</v>
      </c>
      <c r="H2983">
        <v>3120594</v>
      </c>
      <c r="I2983">
        <v>3122252</v>
      </c>
      <c r="J2983" t="s">
        <v>30</v>
      </c>
      <c r="K2983" t="s">
        <v>7365</v>
      </c>
      <c r="L2983" t="s">
        <v>7364</v>
      </c>
      <c r="M2983">
        <f>IF(ABS(I2983-H2984)&lt;=100,M2982,M2982+1)</f>
        <v>1631</v>
      </c>
      <c r="N2983">
        <f t="shared" si="96"/>
        <v>1631</v>
      </c>
      <c r="O2983">
        <f t="shared" si="97"/>
        <v>1631</v>
      </c>
    </row>
    <row r="2984" spans="1:15" x14ac:dyDescent="0.35">
      <c r="A2984" t="s">
        <v>26</v>
      </c>
      <c r="B2984" t="s">
        <v>32</v>
      </c>
      <c r="C2984" t="s">
        <v>20</v>
      </c>
      <c r="D2984" t="s">
        <v>21</v>
      </c>
      <c r="E2984" t="s">
        <v>5</v>
      </c>
      <c r="G2984" t="s">
        <v>22</v>
      </c>
      <c r="H2984">
        <v>3122249</v>
      </c>
      <c r="I2984">
        <v>3123433</v>
      </c>
      <c r="J2984" t="s">
        <v>30</v>
      </c>
      <c r="K2984" t="s">
        <v>7365</v>
      </c>
      <c r="L2984" t="s">
        <v>7367</v>
      </c>
      <c r="M2984">
        <f>IF(ABS(I2984-H2985)&lt;=100,M2983,M2983+1)</f>
        <v>1632</v>
      </c>
      <c r="N2984">
        <f t="shared" si="96"/>
        <v>1632</v>
      </c>
      <c r="O2984">
        <f t="shared" si="97"/>
        <v>1631</v>
      </c>
    </row>
    <row r="2985" spans="1:15" x14ac:dyDescent="0.35">
      <c r="A2985" t="s">
        <v>26</v>
      </c>
      <c r="B2985" t="s">
        <v>32</v>
      </c>
      <c r="C2985" t="s">
        <v>20</v>
      </c>
      <c r="D2985" t="s">
        <v>21</v>
      </c>
      <c r="E2985" t="s">
        <v>5</v>
      </c>
      <c r="G2985" t="s">
        <v>22</v>
      </c>
      <c r="H2985">
        <v>3123585</v>
      </c>
      <c r="I2985">
        <v>3124301</v>
      </c>
      <c r="J2985" t="s">
        <v>30</v>
      </c>
      <c r="K2985" t="s">
        <v>1132</v>
      </c>
      <c r="L2985" t="s">
        <v>7369</v>
      </c>
      <c r="M2985">
        <f>IF(ABS(I2985-H2986)&lt;=100,M2984,M2984+1)</f>
        <v>1632</v>
      </c>
      <c r="N2985">
        <f t="shared" si="96"/>
        <v>1632</v>
      </c>
      <c r="O2985">
        <f t="shared" si="97"/>
        <v>1632</v>
      </c>
    </row>
    <row r="2986" spans="1:15" x14ac:dyDescent="0.35">
      <c r="A2986" t="s">
        <v>26</v>
      </c>
      <c r="B2986" t="s">
        <v>32</v>
      </c>
      <c r="C2986" t="s">
        <v>20</v>
      </c>
      <c r="D2986" t="s">
        <v>21</v>
      </c>
      <c r="E2986" t="s">
        <v>5</v>
      </c>
      <c r="G2986" t="s">
        <v>22</v>
      </c>
      <c r="H2986">
        <v>3124294</v>
      </c>
      <c r="I2986">
        <v>3126075</v>
      </c>
      <c r="J2986" t="s">
        <v>30</v>
      </c>
      <c r="K2986" t="s">
        <v>1664</v>
      </c>
      <c r="L2986" t="s">
        <v>7371</v>
      </c>
      <c r="M2986">
        <f>IF(ABS(I2986-H2987)&lt;=100,M2985,M2985+1)</f>
        <v>1632</v>
      </c>
      <c r="N2986">
        <f t="shared" si="96"/>
        <v>1632</v>
      </c>
      <c r="O2986">
        <f t="shared" si="97"/>
        <v>1632</v>
      </c>
    </row>
    <row r="2987" spans="1:15" x14ac:dyDescent="0.35">
      <c r="A2987" t="s">
        <v>26</v>
      </c>
      <c r="B2987" t="s">
        <v>32</v>
      </c>
      <c r="C2987" t="s">
        <v>20</v>
      </c>
      <c r="D2987" t="s">
        <v>21</v>
      </c>
      <c r="E2987" t="s">
        <v>5</v>
      </c>
      <c r="G2987" t="s">
        <v>22</v>
      </c>
      <c r="H2987">
        <v>3126122</v>
      </c>
      <c r="I2987">
        <v>3126655</v>
      </c>
      <c r="J2987" t="s">
        <v>30</v>
      </c>
      <c r="K2987" t="s">
        <v>643</v>
      </c>
      <c r="L2987" t="s">
        <v>7373</v>
      </c>
      <c r="M2987">
        <f>IF(ABS(I2987-H2988)&lt;=100,M2986,M2986+1)</f>
        <v>1632</v>
      </c>
      <c r="N2987">
        <f t="shared" si="96"/>
        <v>1632</v>
      </c>
      <c r="O2987">
        <f t="shared" si="97"/>
        <v>1632</v>
      </c>
    </row>
    <row r="2988" spans="1:15" x14ac:dyDescent="0.35">
      <c r="A2988" t="s">
        <v>26</v>
      </c>
      <c r="B2988" t="s">
        <v>32</v>
      </c>
      <c r="C2988" t="s">
        <v>20</v>
      </c>
      <c r="D2988" t="s">
        <v>21</v>
      </c>
      <c r="E2988" t="s">
        <v>5</v>
      </c>
      <c r="G2988" t="s">
        <v>22</v>
      </c>
      <c r="H2988">
        <v>3126645</v>
      </c>
      <c r="I2988">
        <v>3127835</v>
      </c>
      <c r="J2988" t="s">
        <v>30</v>
      </c>
      <c r="K2988" t="s">
        <v>28</v>
      </c>
      <c r="L2988" t="s">
        <v>7375</v>
      </c>
      <c r="M2988">
        <f>IF(ABS(I2988-H2989)&lt;=100,M2987,M2987+1)</f>
        <v>1633</v>
      </c>
      <c r="N2988" t="str">
        <f t="shared" si="96"/>
        <v>0</v>
      </c>
      <c r="O2988">
        <f t="shared" si="97"/>
        <v>1632</v>
      </c>
    </row>
    <row r="2989" spans="1:15" x14ac:dyDescent="0.35">
      <c r="A2989" t="s">
        <v>26</v>
      </c>
      <c r="B2989" t="s">
        <v>32</v>
      </c>
      <c r="C2989" t="s">
        <v>20</v>
      </c>
      <c r="D2989" t="s">
        <v>21</v>
      </c>
      <c r="E2989" t="s">
        <v>5</v>
      </c>
      <c r="G2989" t="s">
        <v>22</v>
      </c>
      <c r="H2989">
        <v>3128189</v>
      </c>
      <c r="I2989">
        <v>3128770</v>
      </c>
      <c r="J2989" t="s">
        <v>30</v>
      </c>
      <c r="K2989" t="s">
        <v>7378</v>
      </c>
      <c r="L2989" t="s">
        <v>7377</v>
      </c>
      <c r="M2989">
        <f>IF(ABS(I2989-H2990)&lt;=100,M2988,M2988+1)</f>
        <v>1634</v>
      </c>
      <c r="N2989">
        <f t="shared" si="96"/>
        <v>1634</v>
      </c>
      <c r="O2989">
        <f t="shared" si="97"/>
        <v>1633</v>
      </c>
    </row>
    <row r="2990" spans="1:15" x14ac:dyDescent="0.35">
      <c r="A2990" t="s">
        <v>26</v>
      </c>
      <c r="B2990" t="s">
        <v>32</v>
      </c>
      <c r="C2990" t="s">
        <v>20</v>
      </c>
      <c r="D2990" t="s">
        <v>21</v>
      </c>
      <c r="E2990" t="s">
        <v>5</v>
      </c>
      <c r="G2990" t="s">
        <v>22</v>
      </c>
      <c r="H2990">
        <v>3129357</v>
      </c>
      <c r="I2990">
        <v>3130382</v>
      </c>
      <c r="J2990" t="s">
        <v>30</v>
      </c>
      <c r="K2990" t="s">
        <v>28</v>
      </c>
      <c r="L2990" t="s">
        <v>7382</v>
      </c>
      <c r="M2990">
        <f>IF(ABS(I2990-H2991)&lt;=100,M2989,M2989+1)</f>
        <v>1634</v>
      </c>
      <c r="N2990">
        <f t="shared" si="96"/>
        <v>1634</v>
      </c>
      <c r="O2990">
        <f t="shared" si="97"/>
        <v>1634</v>
      </c>
    </row>
    <row r="2991" spans="1:15" x14ac:dyDescent="0.35">
      <c r="A2991" t="s">
        <v>26</v>
      </c>
      <c r="B2991" t="s">
        <v>32</v>
      </c>
      <c r="C2991" t="s">
        <v>20</v>
      </c>
      <c r="D2991" t="s">
        <v>21</v>
      </c>
      <c r="E2991" t="s">
        <v>5</v>
      </c>
      <c r="G2991" t="s">
        <v>22</v>
      </c>
      <c r="H2991">
        <v>3130379</v>
      </c>
      <c r="I2991">
        <v>3131806</v>
      </c>
      <c r="J2991" t="s">
        <v>30</v>
      </c>
      <c r="K2991" t="s">
        <v>7385</v>
      </c>
      <c r="L2991" t="s">
        <v>7384</v>
      </c>
      <c r="M2991">
        <f>IF(ABS(I2991-H2992)&lt;=100,M2990,M2990+1)</f>
        <v>1634</v>
      </c>
      <c r="N2991">
        <f t="shared" si="96"/>
        <v>1634</v>
      </c>
      <c r="O2991">
        <f t="shared" si="97"/>
        <v>1634</v>
      </c>
    </row>
    <row r="2992" spans="1:15" x14ac:dyDescent="0.35">
      <c r="A2992" t="s">
        <v>26</v>
      </c>
      <c r="B2992" t="s">
        <v>32</v>
      </c>
      <c r="C2992" t="s">
        <v>20</v>
      </c>
      <c r="D2992" t="s">
        <v>21</v>
      </c>
      <c r="E2992" t="s">
        <v>5</v>
      </c>
      <c r="G2992" t="s">
        <v>22</v>
      </c>
      <c r="H2992">
        <v>3131886</v>
      </c>
      <c r="I2992">
        <v>3132656</v>
      </c>
      <c r="J2992" t="s">
        <v>30</v>
      </c>
      <c r="K2992" t="s">
        <v>7388</v>
      </c>
      <c r="L2992" t="s">
        <v>7387</v>
      </c>
      <c r="M2992">
        <f>IF(ABS(I2992-H2993)&lt;=100,M2991,M2991+1)</f>
        <v>1634</v>
      </c>
      <c r="N2992">
        <f t="shared" si="96"/>
        <v>1634</v>
      </c>
      <c r="O2992">
        <f t="shared" si="97"/>
        <v>1634</v>
      </c>
    </row>
    <row r="2993" spans="1:15" x14ac:dyDescent="0.35">
      <c r="A2993" t="s">
        <v>26</v>
      </c>
      <c r="B2993" t="s">
        <v>32</v>
      </c>
      <c r="C2993" t="s">
        <v>20</v>
      </c>
      <c r="D2993" t="s">
        <v>21</v>
      </c>
      <c r="E2993" t="s">
        <v>5</v>
      </c>
      <c r="G2993" t="s">
        <v>22</v>
      </c>
      <c r="H2993">
        <v>3132726</v>
      </c>
      <c r="I2993">
        <v>3133358</v>
      </c>
      <c r="J2993" t="s">
        <v>30</v>
      </c>
      <c r="K2993" t="s">
        <v>28</v>
      </c>
      <c r="L2993" t="s">
        <v>7390</v>
      </c>
      <c r="M2993">
        <f>IF(ABS(I2993-H2994)&lt;=100,M2992,M2992+1)</f>
        <v>1634</v>
      </c>
      <c r="N2993">
        <f t="shared" si="96"/>
        <v>1634</v>
      </c>
      <c r="O2993">
        <f t="shared" si="97"/>
        <v>1634</v>
      </c>
    </row>
    <row r="2994" spans="1:15" x14ac:dyDescent="0.35">
      <c r="A2994" t="s">
        <v>26</v>
      </c>
      <c r="B2994" t="s">
        <v>32</v>
      </c>
      <c r="C2994" t="s">
        <v>20</v>
      </c>
      <c r="D2994" t="s">
        <v>21</v>
      </c>
      <c r="E2994" t="s">
        <v>5</v>
      </c>
      <c r="G2994" t="s">
        <v>22</v>
      </c>
      <c r="H2994">
        <v>3133425</v>
      </c>
      <c r="I2994">
        <v>3134195</v>
      </c>
      <c r="J2994" t="s">
        <v>30</v>
      </c>
      <c r="K2994" t="s">
        <v>2372</v>
      </c>
      <c r="L2994" t="s">
        <v>7392</v>
      </c>
      <c r="M2994">
        <f>IF(ABS(I2994-H2995)&lt;=100,M2993,M2993+1)</f>
        <v>1634</v>
      </c>
      <c r="N2994">
        <f t="shared" si="96"/>
        <v>1634</v>
      </c>
      <c r="O2994">
        <f t="shared" si="97"/>
        <v>1634</v>
      </c>
    </row>
    <row r="2995" spans="1:15" x14ac:dyDescent="0.35">
      <c r="A2995" t="s">
        <v>26</v>
      </c>
      <c r="B2995" t="s">
        <v>32</v>
      </c>
      <c r="C2995" t="s">
        <v>20</v>
      </c>
      <c r="D2995" t="s">
        <v>21</v>
      </c>
      <c r="E2995" t="s">
        <v>5</v>
      </c>
      <c r="G2995" t="s">
        <v>22</v>
      </c>
      <c r="H2995">
        <v>3134250</v>
      </c>
      <c r="I2995">
        <v>3135218</v>
      </c>
      <c r="J2995" t="s">
        <v>30</v>
      </c>
      <c r="K2995" t="s">
        <v>28</v>
      </c>
      <c r="L2995" t="s">
        <v>7394</v>
      </c>
      <c r="M2995">
        <f>IF(ABS(I2995-H2996)&lt;=100,M2994,M2994+1)</f>
        <v>1634</v>
      </c>
      <c r="N2995">
        <f t="shared" si="96"/>
        <v>1634</v>
      </c>
      <c r="O2995">
        <f t="shared" si="97"/>
        <v>1634</v>
      </c>
    </row>
    <row r="2996" spans="1:15" x14ac:dyDescent="0.35">
      <c r="A2996" t="s">
        <v>26</v>
      </c>
      <c r="B2996" t="s">
        <v>32</v>
      </c>
      <c r="C2996" t="s">
        <v>20</v>
      </c>
      <c r="D2996" t="s">
        <v>21</v>
      </c>
      <c r="E2996" t="s">
        <v>5</v>
      </c>
      <c r="G2996" t="s">
        <v>22</v>
      </c>
      <c r="H2996">
        <v>3135286</v>
      </c>
      <c r="I2996">
        <v>3136254</v>
      </c>
      <c r="J2996" t="s">
        <v>30</v>
      </c>
      <c r="K2996" t="s">
        <v>2666</v>
      </c>
      <c r="L2996" t="s">
        <v>7396</v>
      </c>
      <c r="M2996">
        <f>IF(ABS(I2996-H2997)&lt;=100,M2995,M2995+1)</f>
        <v>1634</v>
      </c>
      <c r="N2996">
        <f t="shared" si="96"/>
        <v>1634</v>
      </c>
      <c r="O2996">
        <f t="shared" si="97"/>
        <v>1634</v>
      </c>
    </row>
    <row r="2997" spans="1:15" x14ac:dyDescent="0.35">
      <c r="A2997" t="s">
        <v>26</v>
      </c>
      <c r="B2997" t="s">
        <v>32</v>
      </c>
      <c r="C2997" t="s">
        <v>20</v>
      </c>
      <c r="D2997" t="s">
        <v>21</v>
      </c>
      <c r="E2997" t="s">
        <v>5</v>
      </c>
      <c r="G2997" t="s">
        <v>22</v>
      </c>
      <c r="H2997">
        <v>3136336</v>
      </c>
      <c r="I2997">
        <v>3137025</v>
      </c>
      <c r="J2997" t="s">
        <v>30</v>
      </c>
      <c r="K2997" t="s">
        <v>968</v>
      </c>
      <c r="L2997" t="s">
        <v>7398</v>
      </c>
      <c r="M2997">
        <f>IF(ABS(I2997-H2998)&lt;=100,M2996,M2996+1)</f>
        <v>1634</v>
      </c>
      <c r="N2997">
        <f t="shared" si="96"/>
        <v>1634</v>
      </c>
      <c r="O2997">
        <f t="shared" si="97"/>
        <v>1634</v>
      </c>
    </row>
    <row r="2998" spans="1:15" x14ac:dyDescent="0.35">
      <c r="A2998" t="s">
        <v>26</v>
      </c>
      <c r="B2998" t="s">
        <v>32</v>
      </c>
      <c r="C2998" t="s">
        <v>20</v>
      </c>
      <c r="D2998" t="s">
        <v>21</v>
      </c>
      <c r="E2998" t="s">
        <v>5</v>
      </c>
      <c r="G2998" t="s">
        <v>22</v>
      </c>
      <c r="H2998">
        <v>3137113</v>
      </c>
      <c r="I2998">
        <v>3137784</v>
      </c>
      <c r="J2998" t="s">
        <v>30</v>
      </c>
      <c r="K2998" t="s">
        <v>7401</v>
      </c>
      <c r="L2998" t="s">
        <v>7400</v>
      </c>
      <c r="M2998">
        <f>IF(ABS(I2998-H2999)&lt;=100,M2997,M2997+1)</f>
        <v>1634</v>
      </c>
      <c r="N2998">
        <f t="shared" si="96"/>
        <v>1634</v>
      </c>
      <c r="O2998">
        <f t="shared" si="97"/>
        <v>1634</v>
      </c>
    </row>
    <row r="2999" spans="1:15" x14ac:dyDescent="0.35">
      <c r="A2999" t="s">
        <v>26</v>
      </c>
      <c r="B2999" t="s">
        <v>32</v>
      </c>
      <c r="C2999" t="s">
        <v>20</v>
      </c>
      <c r="D2999" t="s">
        <v>21</v>
      </c>
      <c r="E2999" t="s">
        <v>5</v>
      </c>
      <c r="G2999" t="s">
        <v>22</v>
      </c>
      <c r="H2999">
        <v>3137786</v>
      </c>
      <c r="I2999">
        <v>3138376</v>
      </c>
      <c r="J2999" t="s">
        <v>30</v>
      </c>
      <c r="K2999" t="s">
        <v>5255</v>
      </c>
      <c r="L2999" t="s">
        <v>7403</v>
      </c>
      <c r="M2999">
        <f>IF(ABS(I2999-H3000)&lt;=100,M2998,M2998+1)</f>
        <v>1634</v>
      </c>
      <c r="N2999">
        <f t="shared" si="96"/>
        <v>1634</v>
      </c>
      <c r="O2999">
        <f t="shared" si="97"/>
        <v>1634</v>
      </c>
    </row>
    <row r="3000" spans="1:15" x14ac:dyDescent="0.35">
      <c r="A3000" t="s">
        <v>26</v>
      </c>
      <c r="B3000" t="s">
        <v>32</v>
      </c>
      <c r="C3000" t="s">
        <v>20</v>
      </c>
      <c r="D3000" t="s">
        <v>21</v>
      </c>
      <c r="E3000" t="s">
        <v>5</v>
      </c>
      <c r="G3000" t="s">
        <v>22</v>
      </c>
      <c r="H3000">
        <v>3138445</v>
      </c>
      <c r="I3000">
        <v>3139590</v>
      </c>
      <c r="J3000" t="s">
        <v>30</v>
      </c>
      <c r="K3000" t="s">
        <v>7406</v>
      </c>
      <c r="L3000" t="s">
        <v>7405</v>
      </c>
      <c r="M3000">
        <f>IF(ABS(I3000-H3001)&lt;=100,M2999,M2999+1)</f>
        <v>1634</v>
      </c>
      <c r="N3000">
        <f t="shared" si="96"/>
        <v>1634</v>
      </c>
      <c r="O3000">
        <f t="shared" si="97"/>
        <v>1634</v>
      </c>
    </row>
    <row r="3001" spans="1:15" x14ac:dyDescent="0.35">
      <c r="A3001" t="s">
        <v>26</v>
      </c>
      <c r="B3001" t="s">
        <v>32</v>
      </c>
      <c r="C3001" t="s">
        <v>20</v>
      </c>
      <c r="D3001" t="s">
        <v>21</v>
      </c>
      <c r="E3001" t="s">
        <v>5</v>
      </c>
      <c r="G3001" t="s">
        <v>22</v>
      </c>
      <c r="H3001">
        <v>3139592</v>
      </c>
      <c r="I3001">
        <v>3140647</v>
      </c>
      <c r="J3001" t="s">
        <v>30</v>
      </c>
      <c r="K3001" t="s">
        <v>7409</v>
      </c>
      <c r="L3001" t="s">
        <v>7408</v>
      </c>
      <c r="M3001">
        <f>IF(ABS(I3001-H3002)&lt;=100,M3000,M3000+1)</f>
        <v>1634</v>
      </c>
      <c r="N3001">
        <f t="shared" si="96"/>
        <v>1634</v>
      </c>
      <c r="O3001">
        <f t="shared" si="97"/>
        <v>1634</v>
      </c>
    </row>
    <row r="3002" spans="1:15" x14ac:dyDescent="0.35">
      <c r="A3002" t="s">
        <v>26</v>
      </c>
      <c r="B3002" t="s">
        <v>32</v>
      </c>
      <c r="C3002" t="s">
        <v>20</v>
      </c>
      <c r="D3002" t="s">
        <v>21</v>
      </c>
      <c r="E3002" t="s">
        <v>5</v>
      </c>
      <c r="G3002" t="s">
        <v>22</v>
      </c>
      <c r="H3002">
        <v>3140741</v>
      </c>
      <c r="I3002">
        <v>3142051</v>
      </c>
      <c r="J3002" t="s">
        <v>30</v>
      </c>
      <c r="K3002" t="s">
        <v>7412</v>
      </c>
      <c r="L3002" t="s">
        <v>7411</v>
      </c>
      <c r="M3002">
        <f>IF(ABS(I3002-H3003)&lt;=100,M3001,M3001+1)</f>
        <v>1634</v>
      </c>
      <c r="N3002">
        <f t="shared" si="96"/>
        <v>1634</v>
      </c>
      <c r="O3002">
        <f t="shared" si="97"/>
        <v>1634</v>
      </c>
    </row>
    <row r="3003" spans="1:15" x14ac:dyDescent="0.35">
      <c r="A3003" t="s">
        <v>26</v>
      </c>
      <c r="B3003" t="s">
        <v>32</v>
      </c>
      <c r="C3003" t="s">
        <v>20</v>
      </c>
      <c r="D3003" t="s">
        <v>21</v>
      </c>
      <c r="E3003" t="s">
        <v>5</v>
      </c>
      <c r="G3003" t="s">
        <v>22</v>
      </c>
      <c r="H3003">
        <v>3142074</v>
      </c>
      <c r="I3003">
        <v>3143093</v>
      </c>
      <c r="J3003" t="s">
        <v>30</v>
      </c>
      <c r="K3003" t="s">
        <v>6333</v>
      </c>
      <c r="L3003" t="s">
        <v>7414</v>
      </c>
      <c r="M3003">
        <f>IF(ABS(I3003-H3004)&lt;=100,M3002,M3002+1)</f>
        <v>1634</v>
      </c>
      <c r="N3003">
        <f t="shared" si="96"/>
        <v>1634</v>
      </c>
      <c r="O3003">
        <f t="shared" si="97"/>
        <v>1634</v>
      </c>
    </row>
    <row r="3004" spans="1:15" x14ac:dyDescent="0.35">
      <c r="A3004" t="s">
        <v>26</v>
      </c>
      <c r="B3004" t="s">
        <v>32</v>
      </c>
      <c r="C3004" t="s">
        <v>20</v>
      </c>
      <c r="D3004" t="s">
        <v>21</v>
      </c>
      <c r="E3004" t="s">
        <v>5</v>
      </c>
      <c r="G3004" t="s">
        <v>22</v>
      </c>
      <c r="H3004">
        <v>3143181</v>
      </c>
      <c r="I3004">
        <v>3143384</v>
      </c>
      <c r="J3004" t="s">
        <v>30</v>
      </c>
      <c r="K3004" t="s">
        <v>7417</v>
      </c>
      <c r="L3004" t="s">
        <v>7416</v>
      </c>
      <c r="M3004">
        <f>IF(ABS(I3004-H3005)&lt;=100,M3003,M3003+1)</f>
        <v>1634</v>
      </c>
      <c r="N3004">
        <f t="shared" si="96"/>
        <v>1634</v>
      </c>
      <c r="O3004">
        <f t="shared" si="97"/>
        <v>1634</v>
      </c>
    </row>
    <row r="3005" spans="1:15" x14ac:dyDescent="0.35">
      <c r="A3005" t="s">
        <v>26</v>
      </c>
      <c r="B3005" t="s">
        <v>32</v>
      </c>
      <c r="C3005" t="s">
        <v>20</v>
      </c>
      <c r="D3005" t="s">
        <v>21</v>
      </c>
      <c r="E3005" t="s">
        <v>5</v>
      </c>
      <c r="G3005" t="s">
        <v>22</v>
      </c>
      <c r="H3005">
        <v>3143395</v>
      </c>
      <c r="I3005">
        <v>3144105</v>
      </c>
      <c r="J3005" t="s">
        <v>30</v>
      </c>
      <c r="K3005" t="s">
        <v>28</v>
      </c>
      <c r="L3005" t="s">
        <v>7419</v>
      </c>
      <c r="M3005">
        <f>IF(ABS(I3005-H3006)&lt;=100,M3004,M3004+1)</f>
        <v>1635</v>
      </c>
      <c r="N3005" t="str">
        <f t="shared" si="96"/>
        <v>0</v>
      </c>
      <c r="O3005">
        <f t="shared" si="97"/>
        <v>1634</v>
      </c>
    </row>
    <row r="3006" spans="1:15" x14ac:dyDescent="0.35">
      <c r="A3006" t="s">
        <v>26</v>
      </c>
      <c r="B3006" t="s">
        <v>32</v>
      </c>
      <c r="C3006" t="s">
        <v>20</v>
      </c>
      <c r="D3006" t="s">
        <v>21</v>
      </c>
      <c r="E3006" t="s">
        <v>5</v>
      </c>
      <c r="G3006" t="s">
        <v>22</v>
      </c>
      <c r="H3006">
        <v>3144276</v>
      </c>
      <c r="I3006">
        <v>3144548</v>
      </c>
      <c r="J3006" t="s">
        <v>30</v>
      </c>
      <c r="K3006" t="s">
        <v>1058</v>
      </c>
      <c r="L3006" t="s">
        <v>7421</v>
      </c>
      <c r="M3006">
        <f>IF(ABS(I3006-H3007)&lt;=100,M3005,M3005+1)</f>
        <v>1636</v>
      </c>
      <c r="N3006">
        <f t="shared" si="96"/>
        <v>1636</v>
      </c>
      <c r="O3006">
        <f t="shared" si="97"/>
        <v>1635</v>
      </c>
    </row>
    <row r="3007" spans="1:15" x14ac:dyDescent="0.35">
      <c r="A3007" t="s">
        <v>26</v>
      </c>
      <c r="B3007" t="s">
        <v>32</v>
      </c>
      <c r="C3007" t="s">
        <v>20</v>
      </c>
      <c r="D3007" t="s">
        <v>21</v>
      </c>
      <c r="E3007" t="s">
        <v>5</v>
      </c>
      <c r="G3007" t="s">
        <v>22</v>
      </c>
      <c r="H3007">
        <v>3144894</v>
      </c>
      <c r="I3007">
        <v>3145478</v>
      </c>
      <c r="J3007" t="s">
        <v>30</v>
      </c>
      <c r="K3007" t="s">
        <v>7424</v>
      </c>
      <c r="L3007" t="s">
        <v>7423</v>
      </c>
      <c r="M3007">
        <f>IF(ABS(I3007-H3008)&lt;=100,M3006,M3006+1)</f>
        <v>1636</v>
      </c>
      <c r="N3007">
        <f t="shared" si="96"/>
        <v>1636</v>
      </c>
      <c r="O3007">
        <f t="shared" si="97"/>
        <v>1636</v>
      </c>
    </row>
    <row r="3008" spans="1:15" x14ac:dyDescent="0.35">
      <c r="A3008" t="s">
        <v>26</v>
      </c>
      <c r="B3008" t="s">
        <v>32</v>
      </c>
      <c r="C3008" t="s">
        <v>20</v>
      </c>
      <c r="D3008" t="s">
        <v>21</v>
      </c>
      <c r="E3008" t="s">
        <v>5</v>
      </c>
      <c r="G3008" t="s">
        <v>22</v>
      </c>
      <c r="H3008">
        <v>3145501</v>
      </c>
      <c r="I3008">
        <v>3145722</v>
      </c>
      <c r="J3008" t="s">
        <v>30</v>
      </c>
      <c r="K3008" t="s">
        <v>7427</v>
      </c>
      <c r="L3008" t="s">
        <v>7426</v>
      </c>
      <c r="M3008">
        <f>IF(ABS(I3008-H3009)&lt;=100,M3007,M3007+1)</f>
        <v>1636</v>
      </c>
      <c r="N3008">
        <f t="shared" si="96"/>
        <v>1636</v>
      </c>
      <c r="O3008">
        <f t="shared" si="97"/>
        <v>1636</v>
      </c>
    </row>
    <row r="3009" spans="1:15" x14ac:dyDescent="0.35">
      <c r="A3009" t="s">
        <v>26</v>
      </c>
      <c r="B3009" t="s">
        <v>32</v>
      </c>
      <c r="C3009" t="s">
        <v>20</v>
      </c>
      <c r="D3009" t="s">
        <v>21</v>
      </c>
      <c r="E3009" t="s">
        <v>5</v>
      </c>
      <c r="G3009" t="s">
        <v>22</v>
      </c>
      <c r="H3009">
        <v>3145799</v>
      </c>
      <c r="I3009">
        <v>3146575</v>
      </c>
      <c r="J3009" t="s">
        <v>30</v>
      </c>
      <c r="K3009" t="s">
        <v>7430</v>
      </c>
      <c r="L3009" t="s">
        <v>7429</v>
      </c>
      <c r="M3009">
        <f>IF(ABS(I3009-H3010)&lt;=100,M3008,M3008+1)</f>
        <v>1636</v>
      </c>
      <c r="N3009">
        <f t="shared" si="96"/>
        <v>1636</v>
      </c>
      <c r="O3009">
        <f t="shared" si="97"/>
        <v>1636</v>
      </c>
    </row>
    <row r="3010" spans="1:15" x14ac:dyDescent="0.35">
      <c r="A3010" t="s">
        <v>26</v>
      </c>
      <c r="B3010" t="s">
        <v>32</v>
      </c>
      <c r="C3010" t="s">
        <v>20</v>
      </c>
      <c r="D3010" t="s">
        <v>21</v>
      </c>
      <c r="E3010" t="s">
        <v>5</v>
      </c>
      <c r="G3010" t="s">
        <v>22</v>
      </c>
      <c r="H3010">
        <v>3146581</v>
      </c>
      <c r="I3010">
        <v>3147285</v>
      </c>
      <c r="J3010" t="s">
        <v>30</v>
      </c>
      <c r="K3010" t="s">
        <v>7433</v>
      </c>
      <c r="L3010" t="s">
        <v>7432</v>
      </c>
      <c r="M3010">
        <f>IF(ABS(I3010-H3011)&lt;=100,M3009,M3009+1)</f>
        <v>1636</v>
      </c>
      <c r="N3010">
        <f t="shared" ref="N3010:N3073" si="98">IF(COUNTIF(M$1:M$3238,M3010)=1,"0",M3010)</f>
        <v>1636</v>
      </c>
      <c r="O3010">
        <f t="shared" si="97"/>
        <v>1636</v>
      </c>
    </row>
    <row r="3011" spans="1:15" x14ac:dyDescent="0.35">
      <c r="A3011" t="s">
        <v>26</v>
      </c>
      <c r="B3011" t="s">
        <v>32</v>
      </c>
      <c r="C3011" t="s">
        <v>20</v>
      </c>
      <c r="D3011" t="s">
        <v>21</v>
      </c>
      <c r="E3011" t="s">
        <v>5</v>
      </c>
      <c r="G3011" t="s">
        <v>22</v>
      </c>
      <c r="H3011">
        <v>3147303</v>
      </c>
      <c r="I3011">
        <v>3148277</v>
      </c>
      <c r="J3011" t="s">
        <v>30</v>
      </c>
      <c r="K3011" t="s">
        <v>7430</v>
      </c>
      <c r="L3011" t="s">
        <v>7435</v>
      </c>
      <c r="M3011">
        <f>IF(ABS(I3011-H3012)&lt;=100,M3010,M3010+1)</f>
        <v>1636</v>
      </c>
      <c r="N3011">
        <f t="shared" si="98"/>
        <v>1636</v>
      </c>
      <c r="O3011">
        <f t="shared" ref="O3011:O3074" si="99">M3010</f>
        <v>1636</v>
      </c>
    </row>
    <row r="3012" spans="1:15" x14ac:dyDescent="0.35">
      <c r="A3012" t="s">
        <v>26</v>
      </c>
      <c r="B3012" t="s">
        <v>32</v>
      </c>
      <c r="C3012" t="s">
        <v>20</v>
      </c>
      <c r="D3012" t="s">
        <v>21</v>
      </c>
      <c r="E3012" t="s">
        <v>5</v>
      </c>
      <c r="G3012" t="s">
        <v>22</v>
      </c>
      <c r="H3012">
        <v>3148363</v>
      </c>
      <c r="I3012">
        <v>3148809</v>
      </c>
      <c r="J3012" t="s">
        <v>30</v>
      </c>
      <c r="K3012" t="s">
        <v>7438</v>
      </c>
      <c r="L3012" t="s">
        <v>7437</v>
      </c>
      <c r="M3012">
        <f>IF(ABS(I3012-H3013)&lt;=100,M3011,M3011+1)</f>
        <v>1637</v>
      </c>
      <c r="N3012">
        <f t="shared" si="98"/>
        <v>1637</v>
      </c>
      <c r="O3012">
        <f t="shared" si="99"/>
        <v>1636</v>
      </c>
    </row>
    <row r="3013" spans="1:15" x14ac:dyDescent="0.35">
      <c r="A3013" t="s">
        <v>26</v>
      </c>
      <c r="B3013" t="s">
        <v>32</v>
      </c>
      <c r="C3013" t="s">
        <v>20</v>
      </c>
      <c r="D3013" t="s">
        <v>21</v>
      </c>
      <c r="E3013" t="s">
        <v>5</v>
      </c>
      <c r="G3013" t="s">
        <v>22</v>
      </c>
      <c r="H3013">
        <v>3149035</v>
      </c>
      <c r="I3013">
        <v>3150207</v>
      </c>
      <c r="J3013" t="s">
        <v>30</v>
      </c>
      <c r="K3013" t="s">
        <v>7441</v>
      </c>
      <c r="L3013" t="s">
        <v>7440</v>
      </c>
      <c r="M3013">
        <f>IF(ABS(I3013-H3014)&lt;=100,M3012,M3012+1)</f>
        <v>1637</v>
      </c>
      <c r="N3013">
        <f t="shared" si="98"/>
        <v>1637</v>
      </c>
      <c r="O3013">
        <f t="shared" si="99"/>
        <v>1637</v>
      </c>
    </row>
    <row r="3014" spans="1:15" x14ac:dyDescent="0.35">
      <c r="A3014" t="s">
        <v>26</v>
      </c>
      <c r="B3014" t="s">
        <v>32</v>
      </c>
      <c r="C3014" t="s">
        <v>20</v>
      </c>
      <c r="D3014" t="s">
        <v>21</v>
      </c>
      <c r="E3014" t="s">
        <v>5</v>
      </c>
      <c r="G3014" t="s">
        <v>22</v>
      </c>
      <c r="H3014">
        <v>3150210</v>
      </c>
      <c r="I3014">
        <v>3151286</v>
      </c>
      <c r="J3014" t="s">
        <v>30</v>
      </c>
      <c r="K3014" t="s">
        <v>7444</v>
      </c>
      <c r="L3014" t="s">
        <v>7443</v>
      </c>
      <c r="M3014">
        <f>IF(ABS(I3014-H3015)&lt;=100,M3013,M3013+1)</f>
        <v>1637</v>
      </c>
      <c r="N3014">
        <f t="shared" si="98"/>
        <v>1637</v>
      </c>
      <c r="O3014">
        <f t="shared" si="99"/>
        <v>1637</v>
      </c>
    </row>
    <row r="3015" spans="1:15" x14ac:dyDescent="0.35">
      <c r="A3015" t="s">
        <v>26</v>
      </c>
      <c r="B3015" t="s">
        <v>32</v>
      </c>
      <c r="C3015" t="s">
        <v>20</v>
      </c>
      <c r="D3015" t="s">
        <v>21</v>
      </c>
      <c r="E3015" t="s">
        <v>5</v>
      </c>
      <c r="G3015" t="s">
        <v>22</v>
      </c>
      <c r="H3015">
        <v>3151283</v>
      </c>
      <c r="I3015">
        <v>3151666</v>
      </c>
      <c r="J3015" t="s">
        <v>30</v>
      </c>
      <c r="K3015" t="s">
        <v>1273</v>
      </c>
      <c r="L3015" t="s">
        <v>7446</v>
      </c>
      <c r="M3015">
        <f>IF(ABS(I3015-H3016)&lt;=100,M3014,M3014+1)</f>
        <v>1637</v>
      </c>
      <c r="N3015">
        <f t="shared" si="98"/>
        <v>1637</v>
      </c>
      <c r="O3015">
        <f t="shared" si="99"/>
        <v>1637</v>
      </c>
    </row>
    <row r="3016" spans="1:15" x14ac:dyDescent="0.35">
      <c r="A3016" t="s">
        <v>26</v>
      </c>
      <c r="B3016" t="s">
        <v>32</v>
      </c>
      <c r="C3016" t="s">
        <v>20</v>
      </c>
      <c r="D3016" t="s">
        <v>21</v>
      </c>
      <c r="E3016" t="s">
        <v>5</v>
      </c>
      <c r="G3016" t="s">
        <v>22</v>
      </c>
      <c r="H3016">
        <v>3151663</v>
      </c>
      <c r="I3016">
        <v>3152751</v>
      </c>
      <c r="J3016" t="s">
        <v>30</v>
      </c>
      <c r="K3016" t="s">
        <v>7449</v>
      </c>
      <c r="L3016" t="s">
        <v>7448</v>
      </c>
      <c r="M3016">
        <f>IF(ABS(I3016-H3017)&lt;=100,M3015,M3015+1)</f>
        <v>1637</v>
      </c>
      <c r="N3016">
        <f t="shared" si="98"/>
        <v>1637</v>
      </c>
      <c r="O3016">
        <f t="shared" si="99"/>
        <v>1637</v>
      </c>
    </row>
    <row r="3017" spans="1:15" x14ac:dyDescent="0.35">
      <c r="A3017" t="s">
        <v>26</v>
      </c>
      <c r="B3017" t="s">
        <v>32</v>
      </c>
      <c r="C3017" t="s">
        <v>20</v>
      </c>
      <c r="D3017" t="s">
        <v>21</v>
      </c>
      <c r="E3017" t="s">
        <v>5</v>
      </c>
      <c r="G3017" t="s">
        <v>22</v>
      </c>
      <c r="H3017">
        <v>3152768</v>
      </c>
      <c r="I3017">
        <v>3154060</v>
      </c>
      <c r="J3017" t="s">
        <v>30</v>
      </c>
      <c r="K3017" t="s">
        <v>7452</v>
      </c>
      <c r="L3017" t="s">
        <v>7451</v>
      </c>
      <c r="M3017">
        <f>IF(ABS(I3017-H3018)&lt;=100,M3016,M3016+1)</f>
        <v>1637</v>
      </c>
      <c r="N3017">
        <f t="shared" si="98"/>
        <v>1637</v>
      </c>
      <c r="O3017">
        <f t="shared" si="99"/>
        <v>1637</v>
      </c>
    </row>
    <row r="3018" spans="1:15" x14ac:dyDescent="0.35">
      <c r="A3018" t="s">
        <v>26</v>
      </c>
      <c r="B3018" t="s">
        <v>32</v>
      </c>
      <c r="C3018" t="s">
        <v>20</v>
      </c>
      <c r="D3018" t="s">
        <v>21</v>
      </c>
      <c r="E3018" t="s">
        <v>5</v>
      </c>
      <c r="G3018" t="s">
        <v>22</v>
      </c>
      <c r="H3018">
        <v>3154138</v>
      </c>
      <c r="I3018">
        <v>3155391</v>
      </c>
      <c r="J3018" t="s">
        <v>30</v>
      </c>
      <c r="K3018" t="s">
        <v>28</v>
      </c>
      <c r="L3018" t="s">
        <v>7454</v>
      </c>
      <c r="M3018">
        <f>IF(ABS(I3018-H3019)&lt;=100,M3017,M3017+1)</f>
        <v>1637</v>
      </c>
      <c r="N3018">
        <f t="shared" si="98"/>
        <v>1637</v>
      </c>
      <c r="O3018">
        <f t="shared" si="99"/>
        <v>1637</v>
      </c>
    </row>
    <row r="3019" spans="1:15" x14ac:dyDescent="0.35">
      <c r="A3019" t="s">
        <v>26</v>
      </c>
      <c r="B3019" t="s">
        <v>32</v>
      </c>
      <c r="C3019" t="s">
        <v>20</v>
      </c>
      <c r="D3019" t="s">
        <v>21</v>
      </c>
      <c r="E3019" t="s">
        <v>5</v>
      </c>
      <c r="G3019" t="s">
        <v>22</v>
      </c>
      <c r="H3019">
        <v>3155406</v>
      </c>
      <c r="I3019">
        <v>3155966</v>
      </c>
      <c r="J3019" t="s">
        <v>30</v>
      </c>
      <c r="K3019" t="s">
        <v>28</v>
      </c>
      <c r="L3019" t="s">
        <v>7456</v>
      </c>
      <c r="M3019">
        <f>IF(ABS(I3019-H3020)&lt;=100,M3018,M3018+1)</f>
        <v>1637</v>
      </c>
      <c r="N3019">
        <f t="shared" si="98"/>
        <v>1637</v>
      </c>
      <c r="O3019">
        <f t="shared" si="99"/>
        <v>1637</v>
      </c>
    </row>
    <row r="3020" spans="1:15" x14ac:dyDescent="0.35">
      <c r="A3020" t="s">
        <v>26</v>
      </c>
      <c r="B3020" t="s">
        <v>32</v>
      </c>
      <c r="C3020" t="s">
        <v>20</v>
      </c>
      <c r="D3020" t="s">
        <v>21</v>
      </c>
      <c r="E3020" t="s">
        <v>5</v>
      </c>
      <c r="G3020" t="s">
        <v>22</v>
      </c>
      <c r="H3020">
        <v>3155976</v>
      </c>
      <c r="I3020">
        <v>3156428</v>
      </c>
      <c r="J3020" t="s">
        <v>30</v>
      </c>
      <c r="K3020" t="s">
        <v>28</v>
      </c>
      <c r="L3020" t="s">
        <v>7458</v>
      </c>
      <c r="M3020">
        <f>IF(ABS(I3020-H3021)&lt;=100,M3019,M3019+1)</f>
        <v>1638</v>
      </c>
      <c r="N3020">
        <f t="shared" si="98"/>
        <v>1638</v>
      </c>
      <c r="O3020">
        <f t="shared" si="99"/>
        <v>1637</v>
      </c>
    </row>
    <row r="3021" spans="1:15" x14ac:dyDescent="0.35">
      <c r="A3021" t="s">
        <v>26</v>
      </c>
      <c r="B3021" t="s">
        <v>32</v>
      </c>
      <c r="C3021" t="s">
        <v>20</v>
      </c>
      <c r="D3021" t="s">
        <v>21</v>
      </c>
      <c r="E3021" t="s">
        <v>5</v>
      </c>
      <c r="G3021" t="s">
        <v>22</v>
      </c>
      <c r="H3021">
        <v>3156569</v>
      </c>
      <c r="I3021">
        <v>3157072</v>
      </c>
      <c r="J3021" t="s">
        <v>30</v>
      </c>
      <c r="K3021" t="s">
        <v>7461</v>
      </c>
      <c r="L3021" t="s">
        <v>7460</v>
      </c>
      <c r="M3021">
        <f>IF(ABS(I3021-H3022)&lt;=100,M3020,M3020+1)</f>
        <v>1638</v>
      </c>
      <c r="N3021">
        <f t="shared" si="98"/>
        <v>1638</v>
      </c>
      <c r="O3021">
        <f t="shared" si="99"/>
        <v>1638</v>
      </c>
    </row>
    <row r="3022" spans="1:15" x14ac:dyDescent="0.35">
      <c r="A3022" t="s">
        <v>26</v>
      </c>
      <c r="B3022" t="s">
        <v>32</v>
      </c>
      <c r="C3022" t="s">
        <v>20</v>
      </c>
      <c r="D3022" t="s">
        <v>21</v>
      </c>
      <c r="E3022" t="s">
        <v>5</v>
      </c>
      <c r="G3022" t="s">
        <v>22</v>
      </c>
      <c r="H3022">
        <v>3157094</v>
      </c>
      <c r="I3022">
        <v>3157768</v>
      </c>
      <c r="J3022" t="s">
        <v>30</v>
      </c>
      <c r="K3022" t="s">
        <v>7464</v>
      </c>
      <c r="L3022" t="s">
        <v>7463</v>
      </c>
      <c r="M3022">
        <f>IF(ABS(I3022-H3023)&lt;=100,M3021,M3021+1)</f>
        <v>1638</v>
      </c>
      <c r="N3022">
        <f t="shared" si="98"/>
        <v>1638</v>
      </c>
      <c r="O3022">
        <f t="shared" si="99"/>
        <v>1638</v>
      </c>
    </row>
    <row r="3023" spans="1:15" x14ac:dyDescent="0.35">
      <c r="A3023" t="s">
        <v>26</v>
      </c>
      <c r="B3023" t="s">
        <v>32</v>
      </c>
      <c r="C3023" t="s">
        <v>20</v>
      </c>
      <c r="D3023" t="s">
        <v>21</v>
      </c>
      <c r="E3023" t="s">
        <v>5</v>
      </c>
      <c r="G3023" t="s">
        <v>22</v>
      </c>
      <c r="H3023">
        <v>3157807</v>
      </c>
      <c r="I3023">
        <v>3158589</v>
      </c>
      <c r="J3023" t="s">
        <v>30</v>
      </c>
      <c r="K3023" t="s">
        <v>7467</v>
      </c>
      <c r="L3023" t="s">
        <v>7466</v>
      </c>
      <c r="M3023">
        <f>IF(ABS(I3023-H3024)&lt;=100,M3022,M3022+1)</f>
        <v>1638</v>
      </c>
      <c r="N3023">
        <f t="shared" si="98"/>
        <v>1638</v>
      </c>
      <c r="O3023">
        <f t="shared" si="99"/>
        <v>1638</v>
      </c>
    </row>
    <row r="3024" spans="1:15" x14ac:dyDescent="0.35">
      <c r="A3024" t="s">
        <v>26</v>
      </c>
      <c r="B3024" t="s">
        <v>32</v>
      </c>
      <c r="C3024" t="s">
        <v>20</v>
      </c>
      <c r="D3024" t="s">
        <v>21</v>
      </c>
      <c r="E3024" t="s">
        <v>5</v>
      </c>
      <c r="G3024" t="s">
        <v>22</v>
      </c>
      <c r="H3024">
        <v>3158654</v>
      </c>
      <c r="I3024">
        <v>3159265</v>
      </c>
      <c r="J3024" t="s">
        <v>30</v>
      </c>
      <c r="K3024" t="s">
        <v>28</v>
      </c>
      <c r="L3024" t="s">
        <v>7469</v>
      </c>
      <c r="M3024">
        <f>IF(ABS(I3024-H3025)&lt;=100,M3023,M3023+1)</f>
        <v>1638</v>
      </c>
      <c r="N3024">
        <f t="shared" si="98"/>
        <v>1638</v>
      </c>
      <c r="O3024">
        <f t="shared" si="99"/>
        <v>1638</v>
      </c>
    </row>
    <row r="3025" spans="1:15" x14ac:dyDescent="0.35">
      <c r="A3025" t="s">
        <v>26</v>
      </c>
      <c r="B3025" t="s">
        <v>32</v>
      </c>
      <c r="C3025" t="s">
        <v>20</v>
      </c>
      <c r="D3025" t="s">
        <v>21</v>
      </c>
      <c r="E3025" t="s">
        <v>5</v>
      </c>
      <c r="G3025" t="s">
        <v>22</v>
      </c>
      <c r="H3025">
        <v>3159321</v>
      </c>
      <c r="I3025">
        <v>3160004</v>
      </c>
      <c r="J3025" t="s">
        <v>30</v>
      </c>
      <c r="K3025" t="s">
        <v>7472</v>
      </c>
      <c r="L3025" t="s">
        <v>7471</v>
      </c>
      <c r="M3025">
        <f>IF(ABS(I3025-H3026)&lt;=100,M3024,M3024+1)</f>
        <v>1639</v>
      </c>
      <c r="N3025">
        <f t="shared" si="98"/>
        <v>1639</v>
      </c>
      <c r="O3025">
        <f t="shared" si="99"/>
        <v>1638</v>
      </c>
    </row>
    <row r="3026" spans="1:15" x14ac:dyDescent="0.35">
      <c r="A3026" t="s">
        <v>26</v>
      </c>
      <c r="B3026" t="s">
        <v>32</v>
      </c>
      <c r="C3026" t="s">
        <v>20</v>
      </c>
      <c r="D3026" t="s">
        <v>21</v>
      </c>
      <c r="E3026" t="s">
        <v>5</v>
      </c>
      <c r="G3026" t="s">
        <v>22</v>
      </c>
      <c r="H3026">
        <v>3161020</v>
      </c>
      <c r="I3026">
        <v>3161358</v>
      </c>
      <c r="J3026" t="s">
        <v>30</v>
      </c>
      <c r="K3026" t="s">
        <v>7477</v>
      </c>
      <c r="L3026" t="s">
        <v>7476</v>
      </c>
      <c r="M3026">
        <f>IF(ABS(I3026-H3027)&lt;=100,M3025,M3025+1)</f>
        <v>1639</v>
      </c>
      <c r="N3026">
        <f t="shared" si="98"/>
        <v>1639</v>
      </c>
      <c r="O3026">
        <f t="shared" si="99"/>
        <v>1639</v>
      </c>
    </row>
    <row r="3027" spans="1:15" x14ac:dyDescent="0.35">
      <c r="A3027" t="s">
        <v>26</v>
      </c>
      <c r="B3027" t="s">
        <v>32</v>
      </c>
      <c r="C3027" t="s">
        <v>20</v>
      </c>
      <c r="D3027" t="s">
        <v>21</v>
      </c>
      <c r="E3027" t="s">
        <v>5</v>
      </c>
      <c r="G3027" t="s">
        <v>22</v>
      </c>
      <c r="H3027">
        <v>3161355</v>
      </c>
      <c r="I3027">
        <v>3162155</v>
      </c>
      <c r="J3027" t="s">
        <v>30</v>
      </c>
      <c r="K3027" t="s">
        <v>7480</v>
      </c>
      <c r="L3027" t="s">
        <v>7479</v>
      </c>
      <c r="M3027">
        <f>IF(ABS(I3027-H3028)&lt;=100,M3026,M3026+1)</f>
        <v>1639</v>
      </c>
      <c r="N3027">
        <f t="shared" si="98"/>
        <v>1639</v>
      </c>
      <c r="O3027">
        <f t="shared" si="99"/>
        <v>1639</v>
      </c>
    </row>
    <row r="3028" spans="1:15" x14ac:dyDescent="0.35">
      <c r="A3028" t="s">
        <v>26</v>
      </c>
      <c r="B3028" t="s">
        <v>32</v>
      </c>
      <c r="C3028" t="s">
        <v>20</v>
      </c>
      <c r="D3028" t="s">
        <v>21</v>
      </c>
      <c r="E3028" t="s">
        <v>5</v>
      </c>
      <c r="G3028" t="s">
        <v>22</v>
      </c>
      <c r="H3028">
        <v>3162169</v>
      </c>
      <c r="I3028">
        <v>3162573</v>
      </c>
      <c r="J3028" t="s">
        <v>30</v>
      </c>
      <c r="K3028" t="s">
        <v>7483</v>
      </c>
      <c r="L3028" t="s">
        <v>7482</v>
      </c>
      <c r="M3028">
        <f>IF(ABS(I3028-H3029)&lt;=100,M3027,M3027+1)</f>
        <v>1639</v>
      </c>
      <c r="N3028">
        <f t="shared" si="98"/>
        <v>1639</v>
      </c>
      <c r="O3028">
        <f t="shared" si="99"/>
        <v>1639</v>
      </c>
    </row>
    <row r="3029" spans="1:15" x14ac:dyDescent="0.35">
      <c r="A3029" t="s">
        <v>26</v>
      </c>
      <c r="B3029" t="s">
        <v>32</v>
      </c>
      <c r="C3029" t="s">
        <v>20</v>
      </c>
      <c r="D3029" t="s">
        <v>21</v>
      </c>
      <c r="E3029" t="s">
        <v>5</v>
      </c>
      <c r="G3029" t="s">
        <v>22</v>
      </c>
      <c r="H3029">
        <v>3162585</v>
      </c>
      <c r="I3029">
        <v>3163727</v>
      </c>
      <c r="J3029" t="s">
        <v>30</v>
      </c>
      <c r="K3029" t="s">
        <v>7486</v>
      </c>
      <c r="L3029" t="s">
        <v>7485</v>
      </c>
      <c r="M3029">
        <f>IF(ABS(I3029-H3030)&lt;=100,M3028,M3028+1)</f>
        <v>1639</v>
      </c>
      <c r="N3029">
        <f t="shared" si="98"/>
        <v>1639</v>
      </c>
      <c r="O3029">
        <f t="shared" si="99"/>
        <v>1639</v>
      </c>
    </row>
    <row r="3030" spans="1:15" x14ac:dyDescent="0.35">
      <c r="A3030" t="s">
        <v>26</v>
      </c>
      <c r="B3030" t="s">
        <v>32</v>
      </c>
      <c r="C3030" t="s">
        <v>20</v>
      </c>
      <c r="D3030" t="s">
        <v>21</v>
      </c>
      <c r="E3030" t="s">
        <v>5</v>
      </c>
      <c r="G3030" t="s">
        <v>22</v>
      </c>
      <c r="H3030">
        <v>3163724</v>
      </c>
      <c r="I3030">
        <v>3164857</v>
      </c>
      <c r="J3030" t="s">
        <v>30</v>
      </c>
      <c r="K3030" t="s">
        <v>7489</v>
      </c>
      <c r="L3030" t="s">
        <v>7488</v>
      </c>
      <c r="M3030">
        <f>IF(ABS(I3030-H3031)&lt;=100,M3029,M3029+1)</f>
        <v>1639</v>
      </c>
      <c r="N3030">
        <f t="shared" si="98"/>
        <v>1639</v>
      </c>
      <c r="O3030">
        <f t="shared" si="99"/>
        <v>1639</v>
      </c>
    </row>
    <row r="3031" spans="1:15" x14ac:dyDescent="0.35">
      <c r="A3031" t="s">
        <v>26</v>
      </c>
      <c r="B3031" t="s">
        <v>32</v>
      </c>
      <c r="C3031" t="s">
        <v>20</v>
      </c>
      <c r="D3031" t="s">
        <v>21</v>
      </c>
      <c r="E3031" t="s">
        <v>5</v>
      </c>
      <c r="G3031" t="s">
        <v>22</v>
      </c>
      <c r="H3031">
        <v>3164835</v>
      </c>
      <c r="I3031">
        <v>3165836</v>
      </c>
      <c r="J3031" t="s">
        <v>30</v>
      </c>
      <c r="K3031" t="s">
        <v>7492</v>
      </c>
      <c r="L3031" t="s">
        <v>7491</v>
      </c>
      <c r="M3031">
        <f>IF(ABS(I3031-H3032)&lt;=100,M3030,M3030+1)</f>
        <v>1640</v>
      </c>
      <c r="N3031">
        <f t="shared" si="98"/>
        <v>1640</v>
      </c>
      <c r="O3031">
        <f t="shared" si="99"/>
        <v>1639</v>
      </c>
    </row>
    <row r="3032" spans="1:15" x14ac:dyDescent="0.35">
      <c r="A3032" t="s">
        <v>26</v>
      </c>
      <c r="B3032" t="s">
        <v>32</v>
      </c>
      <c r="C3032" t="s">
        <v>20</v>
      </c>
      <c r="D3032" t="s">
        <v>21</v>
      </c>
      <c r="E3032" t="s">
        <v>5</v>
      </c>
      <c r="G3032" t="s">
        <v>22</v>
      </c>
      <c r="H3032">
        <v>3166117</v>
      </c>
      <c r="I3032">
        <v>3166953</v>
      </c>
      <c r="J3032" t="s">
        <v>30</v>
      </c>
      <c r="K3032" t="s">
        <v>7495</v>
      </c>
      <c r="L3032" t="s">
        <v>7494</v>
      </c>
      <c r="M3032">
        <f>IF(ABS(I3032-H3033)&lt;=100,M3031,M3031+1)</f>
        <v>1640</v>
      </c>
      <c r="N3032">
        <f t="shared" si="98"/>
        <v>1640</v>
      </c>
      <c r="O3032">
        <f t="shared" si="99"/>
        <v>1640</v>
      </c>
    </row>
    <row r="3033" spans="1:15" x14ac:dyDescent="0.35">
      <c r="A3033" t="s">
        <v>26</v>
      </c>
      <c r="B3033" t="s">
        <v>32</v>
      </c>
      <c r="C3033" t="s">
        <v>20</v>
      </c>
      <c r="D3033" t="s">
        <v>21</v>
      </c>
      <c r="E3033" t="s">
        <v>5</v>
      </c>
      <c r="G3033" t="s">
        <v>22</v>
      </c>
      <c r="H3033">
        <v>3166957</v>
      </c>
      <c r="I3033">
        <v>3167340</v>
      </c>
      <c r="J3033" t="s">
        <v>30</v>
      </c>
      <c r="K3033" t="s">
        <v>7498</v>
      </c>
      <c r="L3033" t="s">
        <v>7497</v>
      </c>
      <c r="M3033">
        <f>IF(ABS(I3033-H3034)&lt;=100,M3032,M3032+1)</f>
        <v>1641</v>
      </c>
      <c r="N3033" t="str">
        <f t="shared" si="98"/>
        <v>0</v>
      </c>
      <c r="O3033">
        <f t="shared" si="99"/>
        <v>1640</v>
      </c>
    </row>
    <row r="3034" spans="1:15" x14ac:dyDescent="0.35">
      <c r="A3034" t="s">
        <v>26</v>
      </c>
      <c r="B3034" t="s">
        <v>32</v>
      </c>
      <c r="C3034" t="s">
        <v>20</v>
      </c>
      <c r="D3034" t="s">
        <v>21</v>
      </c>
      <c r="E3034" t="s">
        <v>5</v>
      </c>
      <c r="G3034" t="s">
        <v>22</v>
      </c>
      <c r="H3034">
        <v>3167485</v>
      </c>
      <c r="I3034">
        <v>3170244</v>
      </c>
      <c r="J3034" t="s">
        <v>30</v>
      </c>
      <c r="K3034" t="s">
        <v>6520</v>
      </c>
      <c r="L3034" t="s">
        <v>7500</v>
      </c>
      <c r="M3034">
        <f>IF(ABS(I3034-H3035)&lt;=100,M3033,M3033+1)</f>
        <v>1642</v>
      </c>
      <c r="N3034">
        <f t="shared" si="98"/>
        <v>1642</v>
      </c>
      <c r="O3034">
        <f t="shared" si="99"/>
        <v>1641</v>
      </c>
    </row>
    <row r="3035" spans="1:15" x14ac:dyDescent="0.35">
      <c r="A3035" t="s">
        <v>26</v>
      </c>
      <c r="B3035" t="s">
        <v>32</v>
      </c>
      <c r="C3035" t="s">
        <v>20</v>
      </c>
      <c r="D3035" t="s">
        <v>21</v>
      </c>
      <c r="E3035" t="s">
        <v>5</v>
      </c>
      <c r="G3035" t="s">
        <v>22</v>
      </c>
      <c r="H3035">
        <v>3170448</v>
      </c>
      <c r="I3035">
        <v>3170924</v>
      </c>
      <c r="J3035" t="s">
        <v>30</v>
      </c>
      <c r="K3035" t="s">
        <v>28</v>
      </c>
      <c r="L3035" t="s">
        <v>7502</v>
      </c>
      <c r="M3035">
        <f>IF(ABS(I3035-H3036)&lt;=100,M3034,M3034+1)</f>
        <v>1642</v>
      </c>
      <c r="N3035">
        <f t="shared" si="98"/>
        <v>1642</v>
      </c>
      <c r="O3035">
        <f t="shared" si="99"/>
        <v>1642</v>
      </c>
    </row>
    <row r="3036" spans="1:15" x14ac:dyDescent="0.35">
      <c r="A3036" t="s">
        <v>26</v>
      </c>
      <c r="B3036" t="s">
        <v>32</v>
      </c>
      <c r="C3036" t="s">
        <v>20</v>
      </c>
      <c r="D3036" t="s">
        <v>21</v>
      </c>
      <c r="E3036" t="s">
        <v>5</v>
      </c>
      <c r="G3036" t="s">
        <v>22</v>
      </c>
      <c r="H3036">
        <v>3170939</v>
      </c>
      <c r="I3036">
        <v>3172129</v>
      </c>
      <c r="J3036" t="s">
        <v>30</v>
      </c>
      <c r="K3036" t="s">
        <v>7505</v>
      </c>
      <c r="L3036" t="s">
        <v>7504</v>
      </c>
      <c r="M3036">
        <f>IF(ABS(I3036-H3037)&lt;=100,M3035,M3035+1)</f>
        <v>1642</v>
      </c>
      <c r="N3036">
        <f t="shared" si="98"/>
        <v>1642</v>
      </c>
      <c r="O3036">
        <f t="shared" si="99"/>
        <v>1642</v>
      </c>
    </row>
    <row r="3037" spans="1:15" x14ac:dyDescent="0.35">
      <c r="A3037" t="s">
        <v>26</v>
      </c>
      <c r="B3037" t="s">
        <v>32</v>
      </c>
      <c r="C3037" t="s">
        <v>20</v>
      </c>
      <c r="D3037" t="s">
        <v>21</v>
      </c>
      <c r="E3037" t="s">
        <v>5</v>
      </c>
      <c r="G3037" t="s">
        <v>22</v>
      </c>
      <c r="H3037">
        <v>3172161</v>
      </c>
      <c r="I3037">
        <v>3173456</v>
      </c>
      <c r="J3037" t="s">
        <v>30</v>
      </c>
      <c r="K3037" t="s">
        <v>7508</v>
      </c>
      <c r="L3037" t="s">
        <v>7507</v>
      </c>
      <c r="M3037">
        <f>IF(ABS(I3037-H3038)&lt;=100,M3036,M3036+1)</f>
        <v>1642</v>
      </c>
      <c r="N3037">
        <f t="shared" si="98"/>
        <v>1642</v>
      </c>
      <c r="O3037">
        <f t="shared" si="99"/>
        <v>1642</v>
      </c>
    </row>
    <row r="3038" spans="1:15" x14ac:dyDescent="0.35">
      <c r="A3038" t="s">
        <v>26</v>
      </c>
      <c r="B3038" t="s">
        <v>32</v>
      </c>
      <c r="C3038" t="s">
        <v>20</v>
      </c>
      <c r="D3038" t="s">
        <v>21</v>
      </c>
      <c r="E3038" t="s">
        <v>5</v>
      </c>
      <c r="G3038" t="s">
        <v>22</v>
      </c>
      <c r="H3038">
        <v>3173486</v>
      </c>
      <c r="I3038">
        <v>3174187</v>
      </c>
      <c r="J3038" t="s">
        <v>30</v>
      </c>
      <c r="K3038" t="s">
        <v>7511</v>
      </c>
      <c r="L3038" t="s">
        <v>7510</v>
      </c>
      <c r="M3038">
        <f>IF(ABS(I3038-H3039)&lt;=100,M3037,M3037+1)</f>
        <v>1642</v>
      </c>
      <c r="N3038">
        <f t="shared" si="98"/>
        <v>1642</v>
      </c>
      <c r="O3038">
        <f t="shared" si="99"/>
        <v>1642</v>
      </c>
    </row>
    <row r="3039" spans="1:15" x14ac:dyDescent="0.35">
      <c r="A3039" t="s">
        <v>26</v>
      </c>
      <c r="B3039" t="s">
        <v>32</v>
      </c>
      <c r="C3039" t="s">
        <v>20</v>
      </c>
      <c r="D3039" t="s">
        <v>21</v>
      </c>
      <c r="E3039" t="s">
        <v>5</v>
      </c>
      <c r="G3039" t="s">
        <v>22</v>
      </c>
      <c r="H3039">
        <v>3174200</v>
      </c>
      <c r="I3039">
        <v>3174880</v>
      </c>
      <c r="J3039" t="s">
        <v>30</v>
      </c>
      <c r="K3039" t="s">
        <v>7514</v>
      </c>
      <c r="L3039" t="s">
        <v>7513</v>
      </c>
      <c r="M3039">
        <f>IF(ABS(I3039-H3040)&lt;=100,M3038,M3038+1)</f>
        <v>1642</v>
      </c>
      <c r="N3039">
        <f t="shared" si="98"/>
        <v>1642</v>
      </c>
      <c r="O3039">
        <f t="shared" si="99"/>
        <v>1642</v>
      </c>
    </row>
    <row r="3040" spans="1:15" x14ac:dyDescent="0.35">
      <c r="A3040" t="s">
        <v>26</v>
      </c>
      <c r="B3040" t="s">
        <v>32</v>
      </c>
      <c r="C3040" t="s">
        <v>20</v>
      </c>
      <c r="D3040" t="s">
        <v>21</v>
      </c>
      <c r="E3040" t="s">
        <v>5</v>
      </c>
      <c r="G3040" t="s">
        <v>22</v>
      </c>
      <c r="H3040">
        <v>3174855</v>
      </c>
      <c r="I3040">
        <v>3175193</v>
      </c>
      <c r="J3040" t="s">
        <v>30</v>
      </c>
      <c r="K3040" t="s">
        <v>28</v>
      </c>
      <c r="L3040" t="s">
        <v>7516</v>
      </c>
      <c r="M3040">
        <f>IF(ABS(I3040-H3041)&lt;=100,M3039,M3039+1)</f>
        <v>1643</v>
      </c>
      <c r="N3040">
        <f t="shared" si="98"/>
        <v>1643</v>
      </c>
      <c r="O3040">
        <f t="shared" si="99"/>
        <v>1642</v>
      </c>
    </row>
    <row r="3041" spans="1:15" x14ac:dyDescent="0.35">
      <c r="A3041" t="s">
        <v>26</v>
      </c>
      <c r="B3041" t="s">
        <v>32</v>
      </c>
      <c r="C3041" t="s">
        <v>20</v>
      </c>
      <c r="D3041" t="s">
        <v>21</v>
      </c>
      <c r="E3041" t="s">
        <v>5</v>
      </c>
      <c r="G3041" t="s">
        <v>22</v>
      </c>
      <c r="H3041">
        <v>3178895</v>
      </c>
      <c r="I3041">
        <v>3179263</v>
      </c>
      <c r="J3041" t="s">
        <v>30</v>
      </c>
      <c r="K3041" t="s">
        <v>28</v>
      </c>
      <c r="L3041" t="s">
        <v>7523</v>
      </c>
      <c r="M3041">
        <f>IF(ABS(I3041-H3042)&lt;=100,M3040,M3040+1)</f>
        <v>1643</v>
      </c>
      <c r="N3041">
        <f t="shared" si="98"/>
        <v>1643</v>
      </c>
      <c r="O3041">
        <f t="shared" si="99"/>
        <v>1643</v>
      </c>
    </row>
    <row r="3042" spans="1:15" x14ac:dyDescent="0.35">
      <c r="A3042" t="s">
        <v>26</v>
      </c>
      <c r="B3042" t="s">
        <v>32</v>
      </c>
      <c r="C3042" t="s">
        <v>20</v>
      </c>
      <c r="D3042" t="s">
        <v>21</v>
      </c>
      <c r="E3042" t="s">
        <v>5</v>
      </c>
      <c r="G3042" t="s">
        <v>22</v>
      </c>
      <c r="H3042">
        <v>3179256</v>
      </c>
      <c r="I3042">
        <v>3181526</v>
      </c>
      <c r="J3042" t="s">
        <v>30</v>
      </c>
      <c r="K3042" t="s">
        <v>2509</v>
      </c>
      <c r="L3042" t="s">
        <v>7525</v>
      </c>
      <c r="M3042">
        <f>IF(ABS(I3042-H3043)&lt;=100,M3041,M3041+1)</f>
        <v>1643</v>
      </c>
      <c r="N3042">
        <f t="shared" si="98"/>
        <v>1643</v>
      </c>
      <c r="O3042">
        <f t="shared" si="99"/>
        <v>1643</v>
      </c>
    </row>
    <row r="3043" spans="1:15" x14ac:dyDescent="0.35">
      <c r="A3043" t="s">
        <v>26</v>
      </c>
      <c r="B3043" t="s">
        <v>32</v>
      </c>
      <c r="C3043" t="s">
        <v>20</v>
      </c>
      <c r="D3043" t="s">
        <v>21</v>
      </c>
      <c r="E3043" t="s">
        <v>5</v>
      </c>
      <c r="G3043" t="s">
        <v>22</v>
      </c>
      <c r="H3043">
        <v>3181533</v>
      </c>
      <c r="I3043">
        <v>3182780</v>
      </c>
      <c r="J3043" t="s">
        <v>30</v>
      </c>
      <c r="K3043" t="s">
        <v>28</v>
      </c>
      <c r="L3043" t="s">
        <v>7527</v>
      </c>
      <c r="M3043">
        <f>IF(ABS(I3043-H3044)&lt;=100,M3042,M3042+1)</f>
        <v>1643</v>
      </c>
      <c r="N3043">
        <f t="shared" si="98"/>
        <v>1643</v>
      </c>
      <c r="O3043">
        <f t="shared" si="99"/>
        <v>1643</v>
      </c>
    </row>
    <row r="3044" spans="1:15" x14ac:dyDescent="0.35">
      <c r="A3044" t="s">
        <v>26</v>
      </c>
      <c r="B3044" t="s">
        <v>32</v>
      </c>
      <c r="C3044" t="s">
        <v>20</v>
      </c>
      <c r="D3044" t="s">
        <v>21</v>
      </c>
      <c r="E3044" t="s">
        <v>5</v>
      </c>
      <c r="G3044" t="s">
        <v>22</v>
      </c>
      <c r="H3044">
        <v>3182846</v>
      </c>
      <c r="I3044">
        <v>3183139</v>
      </c>
      <c r="J3044" t="s">
        <v>30</v>
      </c>
      <c r="K3044" t="s">
        <v>7530</v>
      </c>
      <c r="L3044" t="s">
        <v>7529</v>
      </c>
      <c r="M3044">
        <f>IF(ABS(I3044-H3045)&lt;=100,M3043,M3043+1)</f>
        <v>1644</v>
      </c>
      <c r="N3044">
        <f t="shared" si="98"/>
        <v>1644</v>
      </c>
      <c r="O3044">
        <f t="shared" si="99"/>
        <v>1643</v>
      </c>
    </row>
    <row r="3045" spans="1:15" x14ac:dyDescent="0.35">
      <c r="A3045" t="s">
        <v>26</v>
      </c>
      <c r="B3045" t="s">
        <v>32</v>
      </c>
      <c r="C3045" t="s">
        <v>20</v>
      </c>
      <c r="D3045" t="s">
        <v>21</v>
      </c>
      <c r="E3045" t="s">
        <v>5</v>
      </c>
      <c r="G3045" t="s">
        <v>22</v>
      </c>
      <c r="H3045">
        <v>3183820</v>
      </c>
      <c r="I3045">
        <v>3184953</v>
      </c>
      <c r="J3045" t="s">
        <v>30</v>
      </c>
      <c r="K3045" t="s">
        <v>484</v>
      </c>
      <c r="L3045" t="s">
        <v>7535</v>
      </c>
      <c r="M3045">
        <f>IF(ABS(I3045-H3046)&lt;=100,M3044,M3044+1)</f>
        <v>1644</v>
      </c>
      <c r="N3045">
        <f t="shared" si="98"/>
        <v>1644</v>
      </c>
      <c r="O3045">
        <f t="shared" si="99"/>
        <v>1644</v>
      </c>
    </row>
    <row r="3046" spans="1:15" x14ac:dyDescent="0.35">
      <c r="A3046" t="s">
        <v>26</v>
      </c>
      <c r="B3046" t="s">
        <v>32</v>
      </c>
      <c r="C3046" t="s">
        <v>20</v>
      </c>
      <c r="D3046" t="s">
        <v>21</v>
      </c>
      <c r="E3046" t="s">
        <v>5</v>
      </c>
      <c r="G3046" t="s">
        <v>22</v>
      </c>
      <c r="H3046">
        <v>3185007</v>
      </c>
      <c r="I3046">
        <v>3186914</v>
      </c>
      <c r="J3046" t="s">
        <v>30</v>
      </c>
      <c r="K3046" t="s">
        <v>2509</v>
      </c>
      <c r="L3046" t="s">
        <v>7537</v>
      </c>
      <c r="M3046">
        <f>IF(ABS(I3046-H3047)&lt;=100,M3045,M3045+1)</f>
        <v>1644</v>
      </c>
      <c r="N3046">
        <f t="shared" si="98"/>
        <v>1644</v>
      </c>
      <c r="O3046">
        <f t="shared" si="99"/>
        <v>1644</v>
      </c>
    </row>
    <row r="3047" spans="1:15" x14ac:dyDescent="0.35">
      <c r="A3047" t="s">
        <v>26</v>
      </c>
      <c r="B3047" t="s">
        <v>32</v>
      </c>
      <c r="C3047" t="s">
        <v>20</v>
      </c>
      <c r="D3047" t="s">
        <v>21</v>
      </c>
      <c r="E3047" t="s">
        <v>5</v>
      </c>
      <c r="G3047" t="s">
        <v>22</v>
      </c>
      <c r="H3047">
        <v>3186968</v>
      </c>
      <c r="I3047">
        <v>3188473</v>
      </c>
      <c r="J3047" t="s">
        <v>30</v>
      </c>
      <c r="K3047" t="s">
        <v>7540</v>
      </c>
      <c r="L3047" t="s">
        <v>7539</v>
      </c>
      <c r="M3047">
        <f>IF(ABS(I3047-H3048)&lt;=100,M3046,M3046+1)</f>
        <v>1645</v>
      </c>
      <c r="N3047" t="str">
        <f t="shared" si="98"/>
        <v>0</v>
      </c>
      <c r="O3047">
        <f t="shared" si="99"/>
        <v>1644</v>
      </c>
    </row>
    <row r="3048" spans="1:15" x14ac:dyDescent="0.35">
      <c r="A3048" t="s">
        <v>26</v>
      </c>
      <c r="B3048" t="s">
        <v>32</v>
      </c>
      <c r="C3048" t="s">
        <v>20</v>
      </c>
      <c r="D3048" t="s">
        <v>21</v>
      </c>
      <c r="E3048" t="s">
        <v>5</v>
      </c>
      <c r="G3048" t="s">
        <v>22</v>
      </c>
      <c r="H3048">
        <v>3188652</v>
      </c>
      <c r="I3048">
        <v>3189410</v>
      </c>
      <c r="J3048" t="s">
        <v>30</v>
      </c>
      <c r="K3048" t="s">
        <v>6413</v>
      </c>
      <c r="L3048" t="s">
        <v>7542</v>
      </c>
      <c r="M3048">
        <f>IF(ABS(I3048-H3049)&lt;=100,M3047,M3047+1)</f>
        <v>1646</v>
      </c>
      <c r="N3048">
        <f t="shared" si="98"/>
        <v>1646</v>
      </c>
      <c r="O3048">
        <f t="shared" si="99"/>
        <v>1645</v>
      </c>
    </row>
    <row r="3049" spans="1:15" x14ac:dyDescent="0.35">
      <c r="A3049" t="s">
        <v>26</v>
      </c>
      <c r="B3049" t="s">
        <v>32</v>
      </c>
      <c r="C3049" t="s">
        <v>20</v>
      </c>
      <c r="D3049" t="s">
        <v>21</v>
      </c>
      <c r="E3049" t="s">
        <v>5</v>
      </c>
      <c r="G3049" t="s">
        <v>22</v>
      </c>
      <c r="H3049">
        <v>3189694</v>
      </c>
      <c r="I3049">
        <v>3193275</v>
      </c>
      <c r="J3049" t="s">
        <v>30</v>
      </c>
      <c r="K3049" t="s">
        <v>7545</v>
      </c>
      <c r="L3049" t="s">
        <v>7544</v>
      </c>
      <c r="M3049">
        <f>IF(ABS(I3049-H3050)&lt;=100,M3048,M3048+1)</f>
        <v>1646</v>
      </c>
      <c r="N3049">
        <f t="shared" si="98"/>
        <v>1646</v>
      </c>
      <c r="O3049">
        <f t="shared" si="99"/>
        <v>1646</v>
      </c>
    </row>
    <row r="3050" spans="1:15" x14ac:dyDescent="0.35">
      <c r="A3050" t="s">
        <v>26</v>
      </c>
      <c r="B3050" t="s">
        <v>32</v>
      </c>
      <c r="C3050" t="s">
        <v>20</v>
      </c>
      <c r="D3050" t="s">
        <v>21</v>
      </c>
      <c r="E3050" t="s">
        <v>5</v>
      </c>
      <c r="G3050" t="s">
        <v>22</v>
      </c>
      <c r="H3050">
        <v>3193279</v>
      </c>
      <c r="I3050">
        <v>3194214</v>
      </c>
      <c r="J3050" t="s">
        <v>30</v>
      </c>
      <c r="K3050" t="s">
        <v>2290</v>
      </c>
      <c r="L3050" t="s">
        <v>7547</v>
      </c>
      <c r="M3050">
        <f>IF(ABS(I3050-H3051)&lt;=100,M3049,M3049+1)</f>
        <v>1647</v>
      </c>
      <c r="N3050">
        <f t="shared" si="98"/>
        <v>1647</v>
      </c>
      <c r="O3050">
        <f t="shared" si="99"/>
        <v>1646</v>
      </c>
    </row>
    <row r="3051" spans="1:15" x14ac:dyDescent="0.35">
      <c r="A3051" t="s">
        <v>26</v>
      </c>
      <c r="B3051" t="s">
        <v>32</v>
      </c>
      <c r="C3051" t="s">
        <v>20</v>
      </c>
      <c r="D3051" t="s">
        <v>21</v>
      </c>
      <c r="E3051" t="s">
        <v>5</v>
      </c>
      <c r="G3051" t="s">
        <v>22</v>
      </c>
      <c r="H3051">
        <v>3195809</v>
      </c>
      <c r="I3051">
        <v>3197386</v>
      </c>
      <c r="J3051" t="s">
        <v>30</v>
      </c>
      <c r="K3051" t="s">
        <v>194</v>
      </c>
      <c r="L3051" t="s">
        <v>7551</v>
      </c>
      <c r="M3051">
        <f>IF(ABS(I3051-H3052)&lt;=100,M3050,M3050+1)</f>
        <v>1647</v>
      </c>
      <c r="N3051">
        <f t="shared" si="98"/>
        <v>1647</v>
      </c>
      <c r="O3051">
        <f t="shared" si="99"/>
        <v>1647</v>
      </c>
    </row>
    <row r="3052" spans="1:15" x14ac:dyDescent="0.35">
      <c r="A3052" t="s">
        <v>26</v>
      </c>
      <c r="B3052" t="s">
        <v>32</v>
      </c>
      <c r="C3052" t="s">
        <v>20</v>
      </c>
      <c r="D3052" t="s">
        <v>21</v>
      </c>
      <c r="E3052" t="s">
        <v>5</v>
      </c>
      <c r="G3052" t="s">
        <v>22</v>
      </c>
      <c r="H3052">
        <v>3197386</v>
      </c>
      <c r="I3052">
        <v>3198135</v>
      </c>
      <c r="J3052" t="s">
        <v>30</v>
      </c>
      <c r="K3052" t="s">
        <v>2375</v>
      </c>
      <c r="L3052" t="s">
        <v>7553</v>
      </c>
      <c r="M3052">
        <f>IF(ABS(I3052-H3053)&lt;=100,M3051,M3051+1)</f>
        <v>1647</v>
      </c>
      <c r="N3052">
        <f t="shared" si="98"/>
        <v>1647</v>
      </c>
      <c r="O3052">
        <f t="shared" si="99"/>
        <v>1647</v>
      </c>
    </row>
    <row r="3053" spans="1:15" x14ac:dyDescent="0.35">
      <c r="A3053" t="s">
        <v>26</v>
      </c>
      <c r="B3053" t="s">
        <v>32</v>
      </c>
      <c r="C3053" t="s">
        <v>20</v>
      </c>
      <c r="D3053" t="s">
        <v>21</v>
      </c>
      <c r="E3053" t="s">
        <v>5</v>
      </c>
      <c r="G3053" t="s">
        <v>22</v>
      </c>
      <c r="H3053">
        <v>3198132</v>
      </c>
      <c r="I3053">
        <v>3198341</v>
      </c>
      <c r="J3053" t="s">
        <v>30</v>
      </c>
      <c r="K3053" t="s">
        <v>28</v>
      </c>
      <c r="L3053" t="s">
        <v>7555</v>
      </c>
      <c r="M3053">
        <f>IF(ABS(I3053-H3054)&lt;=100,M3052,M3052+1)</f>
        <v>1648</v>
      </c>
      <c r="N3053">
        <f t="shared" si="98"/>
        <v>1648</v>
      </c>
      <c r="O3053">
        <f t="shared" si="99"/>
        <v>1647</v>
      </c>
    </row>
    <row r="3054" spans="1:15" x14ac:dyDescent="0.35">
      <c r="A3054" t="s">
        <v>26</v>
      </c>
      <c r="B3054" t="s">
        <v>32</v>
      </c>
      <c r="C3054" t="s">
        <v>20</v>
      </c>
      <c r="D3054" t="s">
        <v>21</v>
      </c>
      <c r="E3054" t="s">
        <v>5</v>
      </c>
      <c r="G3054" t="s">
        <v>22</v>
      </c>
      <c r="H3054">
        <v>3200657</v>
      </c>
      <c r="I3054">
        <v>3201973</v>
      </c>
      <c r="J3054" t="s">
        <v>30</v>
      </c>
      <c r="K3054" t="s">
        <v>7562</v>
      </c>
      <c r="L3054" t="s">
        <v>7561</v>
      </c>
      <c r="M3054">
        <f>IF(ABS(I3054-H3055)&lt;=100,M3053,M3053+1)</f>
        <v>1648</v>
      </c>
      <c r="N3054">
        <f t="shared" si="98"/>
        <v>1648</v>
      </c>
      <c r="O3054">
        <f t="shared" si="99"/>
        <v>1648</v>
      </c>
    </row>
    <row r="3055" spans="1:15" x14ac:dyDescent="0.35">
      <c r="A3055" t="s">
        <v>26</v>
      </c>
      <c r="B3055" t="s">
        <v>32</v>
      </c>
      <c r="C3055" t="s">
        <v>20</v>
      </c>
      <c r="D3055" t="s">
        <v>21</v>
      </c>
      <c r="E3055" t="s">
        <v>5</v>
      </c>
      <c r="G3055" t="s">
        <v>22</v>
      </c>
      <c r="H3055">
        <v>3201970</v>
      </c>
      <c r="I3055">
        <v>3203259</v>
      </c>
      <c r="J3055" t="s">
        <v>30</v>
      </c>
      <c r="K3055" t="s">
        <v>7565</v>
      </c>
      <c r="L3055" t="s">
        <v>7564</v>
      </c>
      <c r="M3055">
        <f>IF(ABS(I3055-H3056)&lt;=100,M3054,M3054+1)</f>
        <v>1648</v>
      </c>
      <c r="N3055">
        <f t="shared" si="98"/>
        <v>1648</v>
      </c>
      <c r="O3055">
        <f t="shared" si="99"/>
        <v>1648</v>
      </c>
    </row>
    <row r="3056" spans="1:15" x14ac:dyDescent="0.35">
      <c r="A3056" t="s">
        <v>26</v>
      </c>
      <c r="B3056" t="s">
        <v>32</v>
      </c>
      <c r="C3056" t="s">
        <v>20</v>
      </c>
      <c r="D3056" t="s">
        <v>21</v>
      </c>
      <c r="E3056" t="s">
        <v>5</v>
      </c>
      <c r="G3056" t="s">
        <v>22</v>
      </c>
      <c r="H3056">
        <v>3203262</v>
      </c>
      <c r="I3056">
        <v>3203600</v>
      </c>
      <c r="J3056" t="s">
        <v>30</v>
      </c>
      <c r="K3056" t="s">
        <v>7568</v>
      </c>
      <c r="L3056" t="s">
        <v>7567</v>
      </c>
      <c r="M3056">
        <f>IF(ABS(I3056-H3057)&lt;=100,M3055,M3055+1)</f>
        <v>1648</v>
      </c>
      <c r="N3056">
        <f t="shared" si="98"/>
        <v>1648</v>
      </c>
      <c r="O3056">
        <f t="shared" si="99"/>
        <v>1648</v>
      </c>
    </row>
    <row r="3057" spans="1:15" x14ac:dyDescent="0.35">
      <c r="A3057" t="s">
        <v>26</v>
      </c>
      <c r="B3057" t="s">
        <v>32</v>
      </c>
      <c r="C3057" t="s">
        <v>20</v>
      </c>
      <c r="D3057" t="s">
        <v>21</v>
      </c>
      <c r="E3057" t="s">
        <v>5</v>
      </c>
      <c r="G3057" t="s">
        <v>22</v>
      </c>
      <c r="H3057">
        <v>3203597</v>
      </c>
      <c r="I3057">
        <v>3203899</v>
      </c>
      <c r="J3057" t="s">
        <v>30</v>
      </c>
      <c r="K3057" t="s">
        <v>7571</v>
      </c>
      <c r="L3057" t="s">
        <v>7570</v>
      </c>
      <c r="M3057">
        <f>IF(ABS(I3057-H3058)&lt;=100,M3056,M3056+1)</f>
        <v>1649</v>
      </c>
      <c r="N3057" t="str">
        <f t="shared" si="98"/>
        <v>0</v>
      </c>
      <c r="O3057">
        <f t="shared" si="99"/>
        <v>1648</v>
      </c>
    </row>
    <row r="3058" spans="1:15" x14ac:dyDescent="0.35">
      <c r="A3058" t="s">
        <v>26</v>
      </c>
      <c r="B3058" t="s">
        <v>32</v>
      </c>
      <c r="C3058" t="s">
        <v>20</v>
      </c>
      <c r="D3058" t="s">
        <v>21</v>
      </c>
      <c r="E3058" t="s">
        <v>5</v>
      </c>
      <c r="G3058" t="s">
        <v>22</v>
      </c>
      <c r="H3058">
        <v>3204029</v>
      </c>
      <c r="I3058">
        <v>3204310</v>
      </c>
      <c r="J3058" t="s">
        <v>30</v>
      </c>
      <c r="K3058" t="s">
        <v>83</v>
      </c>
      <c r="L3058" t="s">
        <v>7573</v>
      </c>
      <c r="M3058">
        <f>IF(ABS(I3058-H3059)&lt;=100,M3057,M3057+1)</f>
        <v>1650</v>
      </c>
      <c r="N3058">
        <f t="shared" si="98"/>
        <v>1650</v>
      </c>
      <c r="O3058">
        <f t="shared" si="99"/>
        <v>1649</v>
      </c>
    </row>
    <row r="3059" spans="1:15" x14ac:dyDescent="0.35">
      <c r="A3059" t="s">
        <v>26</v>
      </c>
      <c r="B3059" t="s">
        <v>32</v>
      </c>
      <c r="C3059" t="s">
        <v>20</v>
      </c>
      <c r="D3059" t="s">
        <v>21</v>
      </c>
      <c r="E3059" t="s">
        <v>5</v>
      </c>
      <c r="G3059" t="s">
        <v>22</v>
      </c>
      <c r="H3059">
        <v>3207268</v>
      </c>
      <c r="I3059">
        <v>3208161</v>
      </c>
      <c r="J3059" t="s">
        <v>30</v>
      </c>
      <c r="K3059" t="s">
        <v>3276</v>
      </c>
      <c r="L3059" t="s">
        <v>7582</v>
      </c>
      <c r="M3059">
        <f>IF(ABS(I3059-H3060)&lt;=100,M3058,M3058+1)</f>
        <v>1650</v>
      </c>
      <c r="N3059">
        <f t="shared" si="98"/>
        <v>1650</v>
      </c>
      <c r="O3059">
        <f t="shared" si="99"/>
        <v>1650</v>
      </c>
    </row>
    <row r="3060" spans="1:15" x14ac:dyDescent="0.35">
      <c r="A3060" t="s">
        <v>26</v>
      </c>
      <c r="B3060" t="s">
        <v>32</v>
      </c>
      <c r="C3060" t="s">
        <v>20</v>
      </c>
      <c r="D3060" t="s">
        <v>21</v>
      </c>
      <c r="E3060" t="s">
        <v>5</v>
      </c>
      <c r="G3060" t="s">
        <v>22</v>
      </c>
      <c r="H3060">
        <v>3208185</v>
      </c>
      <c r="I3060">
        <v>3208439</v>
      </c>
      <c r="J3060" t="s">
        <v>30</v>
      </c>
      <c r="K3060" t="s">
        <v>28</v>
      </c>
      <c r="L3060" t="s">
        <v>7584</v>
      </c>
      <c r="M3060">
        <f>IF(ABS(I3060-H3061)&lt;=100,M3059,M3059+1)</f>
        <v>1651</v>
      </c>
      <c r="N3060">
        <f t="shared" si="98"/>
        <v>1651</v>
      </c>
      <c r="O3060">
        <f t="shared" si="99"/>
        <v>1650</v>
      </c>
    </row>
    <row r="3061" spans="1:15" x14ac:dyDescent="0.35">
      <c r="A3061" t="s">
        <v>26</v>
      </c>
      <c r="B3061" t="s">
        <v>32</v>
      </c>
      <c r="C3061" t="s">
        <v>20</v>
      </c>
      <c r="D3061" t="s">
        <v>21</v>
      </c>
      <c r="E3061" t="s">
        <v>5</v>
      </c>
      <c r="G3061" t="s">
        <v>22</v>
      </c>
      <c r="H3061">
        <v>3209723</v>
      </c>
      <c r="I3061">
        <v>3209929</v>
      </c>
      <c r="J3061" t="s">
        <v>30</v>
      </c>
      <c r="K3061" t="s">
        <v>1063</v>
      </c>
      <c r="L3061" t="s">
        <v>7588</v>
      </c>
      <c r="M3061">
        <f>IF(ABS(I3061-H3062)&lt;=100,M3060,M3060+1)</f>
        <v>1651</v>
      </c>
      <c r="N3061">
        <f t="shared" si="98"/>
        <v>1651</v>
      </c>
      <c r="O3061">
        <f t="shared" si="99"/>
        <v>1651</v>
      </c>
    </row>
    <row r="3062" spans="1:15" x14ac:dyDescent="0.35">
      <c r="A3062" t="s">
        <v>26</v>
      </c>
      <c r="B3062" t="s">
        <v>32</v>
      </c>
      <c r="C3062" t="s">
        <v>20</v>
      </c>
      <c r="D3062" t="s">
        <v>21</v>
      </c>
      <c r="E3062" t="s">
        <v>5</v>
      </c>
      <c r="G3062" t="s">
        <v>22</v>
      </c>
      <c r="H3062">
        <v>3209926</v>
      </c>
      <c r="I3062">
        <v>3210618</v>
      </c>
      <c r="J3062" t="s">
        <v>30</v>
      </c>
      <c r="K3062" t="s">
        <v>28</v>
      </c>
      <c r="L3062" t="s">
        <v>7590</v>
      </c>
      <c r="M3062">
        <f>IF(ABS(I3062-H3063)&lt;=100,M3061,M3061+1)</f>
        <v>1652</v>
      </c>
      <c r="N3062">
        <f t="shared" si="98"/>
        <v>1652</v>
      </c>
      <c r="O3062">
        <f t="shared" si="99"/>
        <v>1651</v>
      </c>
    </row>
    <row r="3063" spans="1:15" x14ac:dyDescent="0.35">
      <c r="A3063" t="s">
        <v>26</v>
      </c>
      <c r="B3063" t="s">
        <v>32</v>
      </c>
      <c r="C3063" t="s">
        <v>20</v>
      </c>
      <c r="D3063" t="s">
        <v>21</v>
      </c>
      <c r="E3063" t="s">
        <v>5</v>
      </c>
      <c r="G3063" t="s">
        <v>22</v>
      </c>
      <c r="H3063">
        <v>3211034</v>
      </c>
      <c r="I3063">
        <v>3211987</v>
      </c>
      <c r="J3063" t="s">
        <v>30</v>
      </c>
      <c r="K3063" t="s">
        <v>2470</v>
      </c>
      <c r="L3063" t="s">
        <v>7592</v>
      </c>
      <c r="M3063">
        <f>IF(ABS(I3063-H3064)&lt;=100,M3062,M3062+1)</f>
        <v>1652</v>
      </c>
      <c r="N3063">
        <f t="shared" si="98"/>
        <v>1652</v>
      </c>
      <c r="O3063">
        <f t="shared" si="99"/>
        <v>1652</v>
      </c>
    </row>
    <row r="3064" spans="1:15" x14ac:dyDescent="0.35">
      <c r="A3064" t="s">
        <v>26</v>
      </c>
      <c r="B3064" t="s">
        <v>32</v>
      </c>
      <c r="C3064" t="s">
        <v>20</v>
      </c>
      <c r="D3064" t="s">
        <v>21</v>
      </c>
      <c r="E3064" t="s">
        <v>5</v>
      </c>
      <c r="G3064" t="s">
        <v>22</v>
      </c>
      <c r="H3064">
        <v>3212054</v>
      </c>
      <c r="I3064">
        <v>3213070</v>
      </c>
      <c r="J3064" t="s">
        <v>30</v>
      </c>
      <c r="K3064" t="s">
        <v>7595</v>
      </c>
      <c r="L3064" t="s">
        <v>7594</v>
      </c>
      <c r="M3064">
        <f>IF(ABS(I3064-H3065)&lt;=100,M3063,M3063+1)</f>
        <v>1652</v>
      </c>
      <c r="N3064">
        <f t="shared" si="98"/>
        <v>1652</v>
      </c>
      <c r="O3064">
        <f t="shared" si="99"/>
        <v>1652</v>
      </c>
    </row>
    <row r="3065" spans="1:15" x14ac:dyDescent="0.35">
      <c r="A3065" t="s">
        <v>26</v>
      </c>
      <c r="B3065" t="s">
        <v>32</v>
      </c>
      <c r="C3065" t="s">
        <v>20</v>
      </c>
      <c r="D3065" t="s">
        <v>21</v>
      </c>
      <c r="E3065" t="s">
        <v>5</v>
      </c>
      <c r="G3065" t="s">
        <v>22</v>
      </c>
      <c r="H3065">
        <v>3213063</v>
      </c>
      <c r="I3065">
        <v>3214097</v>
      </c>
      <c r="J3065" t="s">
        <v>30</v>
      </c>
      <c r="K3065" t="s">
        <v>3251</v>
      </c>
      <c r="L3065" t="s">
        <v>7597</v>
      </c>
      <c r="M3065">
        <f>IF(ABS(I3065-H3066)&lt;=100,M3064,M3064+1)</f>
        <v>1652</v>
      </c>
      <c r="N3065">
        <f t="shared" si="98"/>
        <v>1652</v>
      </c>
      <c r="O3065">
        <f t="shared" si="99"/>
        <v>1652</v>
      </c>
    </row>
    <row r="3066" spans="1:15" x14ac:dyDescent="0.35">
      <c r="A3066" t="s">
        <v>26</v>
      </c>
      <c r="B3066" t="s">
        <v>32</v>
      </c>
      <c r="C3066" t="s">
        <v>20</v>
      </c>
      <c r="D3066" t="s">
        <v>21</v>
      </c>
      <c r="E3066" t="s">
        <v>5</v>
      </c>
      <c r="G3066" t="s">
        <v>22</v>
      </c>
      <c r="H3066">
        <v>3214127</v>
      </c>
      <c r="I3066">
        <v>3214912</v>
      </c>
      <c r="J3066" t="s">
        <v>30</v>
      </c>
      <c r="K3066" t="s">
        <v>111</v>
      </c>
      <c r="L3066" t="s">
        <v>7599</v>
      </c>
      <c r="M3066">
        <f>IF(ABS(I3066-H3067)&lt;=100,M3065,M3065+1)</f>
        <v>1652</v>
      </c>
      <c r="N3066">
        <f t="shared" si="98"/>
        <v>1652</v>
      </c>
      <c r="O3066">
        <f t="shared" si="99"/>
        <v>1652</v>
      </c>
    </row>
    <row r="3067" spans="1:15" x14ac:dyDescent="0.35">
      <c r="A3067" t="s">
        <v>26</v>
      </c>
      <c r="B3067" t="s">
        <v>32</v>
      </c>
      <c r="C3067" t="s">
        <v>20</v>
      </c>
      <c r="D3067" t="s">
        <v>21</v>
      </c>
      <c r="E3067" t="s">
        <v>5</v>
      </c>
      <c r="G3067" t="s">
        <v>22</v>
      </c>
      <c r="H3067">
        <v>3214929</v>
      </c>
      <c r="I3067">
        <v>3215111</v>
      </c>
      <c r="J3067" t="s">
        <v>30</v>
      </c>
      <c r="K3067" t="s">
        <v>28</v>
      </c>
      <c r="L3067" t="s">
        <v>7601</v>
      </c>
      <c r="M3067">
        <f>IF(ABS(I3067-H3068)&lt;=100,M3066,M3066+1)</f>
        <v>1653</v>
      </c>
      <c r="N3067" t="str">
        <f t="shared" si="98"/>
        <v>0</v>
      </c>
      <c r="O3067">
        <f t="shared" si="99"/>
        <v>1652</v>
      </c>
    </row>
    <row r="3068" spans="1:15" x14ac:dyDescent="0.35">
      <c r="A3068" t="s">
        <v>26</v>
      </c>
      <c r="B3068" t="s">
        <v>32</v>
      </c>
      <c r="C3068" t="s">
        <v>20</v>
      </c>
      <c r="D3068" t="s">
        <v>21</v>
      </c>
      <c r="E3068" t="s">
        <v>5</v>
      </c>
      <c r="G3068" t="s">
        <v>22</v>
      </c>
      <c r="H3068">
        <v>3221620</v>
      </c>
      <c r="I3068">
        <v>3222516</v>
      </c>
      <c r="J3068" t="s">
        <v>30</v>
      </c>
      <c r="K3068" t="s">
        <v>377</v>
      </c>
      <c r="L3068" t="s">
        <v>7619</v>
      </c>
      <c r="M3068">
        <f>IF(ABS(I3068-H3069)&lt;=100,M3067,M3067+1)</f>
        <v>1654</v>
      </c>
      <c r="N3068" t="str">
        <f t="shared" si="98"/>
        <v>0</v>
      </c>
      <c r="O3068">
        <f t="shared" si="99"/>
        <v>1653</v>
      </c>
    </row>
    <row r="3069" spans="1:15" x14ac:dyDescent="0.35">
      <c r="A3069" t="s">
        <v>26</v>
      </c>
      <c r="B3069" t="s">
        <v>32</v>
      </c>
      <c r="C3069" t="s">
        <v>20</v>
      </c>
      <c r="D3069" t="s">
        <v>21</v>
      </c>
      <c r="E3069" t="s">
        <v>5</v>
      </c>
      <c r="G3069" t="s">
        <v>22</v>
      </c>
      <c r="H3069">
        <v>3226806</v>
      </c>
      <c r="I3069">
        <v>3227438</v>
      </c>
      <c r="J3069" t="s">
        <v>30</v>
      </c>
      <c r="K3069" t="s">
        <v>28</v>
      </c>
      <c r="L3069" t="s">
        <v>7633</v>
      </c>
      <c r="M3069">
        <f>IF(ABS(I3069-H3070)&lt;=100,M3068,M3068+1)</f>
        <v>1655</v>
      </c>
      <c r="N3069">
        <f t="shared" si="98"/>
        <v>1655</v>
      </c>
      <c r="O3069">
        <f t="shared" si="99"/>
        <v>1654</v>
      </c>
    </row>
    <row r="3070" spans="1:15" x14ac:dyDescent="0.35">
      <c r="A3070" t="s">
        <v>26</v>
      </c>
      <c r="B3070" t="s">
        <v>32</v>
      </c>
      <c r="C3070" t="s">
        <v>20</v>
      </c>
      <c r="D3070" t="s">
        <v>21</v>
      </c>
      <c r="E3070" t="s">
        <v>5</v>
      </c>
      <c r="G3070" t="s">
        <v>22</v>
      </c>
      <c r="H3070">
        <v>3228422</v>
      </c>
      <c r="I3070">
        <v>3228988</v>
      </c>
      <c r="J3070" t="s">
        <v>30</v>
      </c>
      <c r="K3070" t="s">
        <v>28</v>
      </c>
      <c r="L3070" t="s">
        <v>7635</v>
      </c>
      <c r="M3070">
        <f>IF(ABS(I3070-H3071)&lt;=100,M3069,M3069+1)</f>
        <v>1655</v>
      </c>
      <c r="N3070">
        <f t="shared" si="98"/>
        <v>1655</v>
      </c>
      <c r="O3070">
        <f t="shared" si="99"/>
        <v>1655</v>
      </c>
    </row>
    <row r="3071" spans="1:15" x14ac:dyDescent="0.35">
      <c r="A3071" t="s">
        <v>26</v>
      </c>
      <c r="B3071" t="s">
        <v>32</v>
      </c>
      <c r="C3071" t="s">
        <v>20</v>
      </c>
      <c r="D3071" t="s">
        <v>21</v>
      </c>
      <c r="E3071" t="s">
        <v>5</v>
      </c>
      <c r="G3071" t="s">
        <v>22</v>
      </c>
      <c r="H3071">
        <v>3228975</v>
      </c>
      <c r="I3071">
        <v>3229715</v>
      </c>
      <c r="J3071" t="s">
        <v>30</v>
      </c>
      <c r="K3071" t="s">
        <v>28</v>
      </c>
      <c r="L3071" t="s">
        <v>7637</v>
      </c>
      <c r="M3071">
        <f>IF(ABS(I3071-H3072)&lt;=100,M3070,M3070+1)</f>
        <v>1656</v>
      </c>
      <c r="N3071" t="str">
        <f t="shared" si="98"/>
        <v>0</v>
      </c>
      <c r="O3071">
        <f t="shared" si="99"/>
        <v>1655</v>
      </c>
    </row>
    <row r="3072" spans="1:15" x14ac:dyDescent="0.35">
      <c r="A3072" t="s">
        <v>26</v>
      </c>
      <c r="B3072" t="s">
        <v>32</v>
      </c>
      <c r="C3072" t="s">
        <v>20</v>
      </c>
      <c r="D3072" t="s">
        <v>21</v>
      </c>
      <c r="E3072" t="s">
        <v>5</v>
      </c>
      <c r="G3072" t="s">
        <v>22</v>
      </c>
      <c r="H3072">
        <v>3230050</v>
      </c>
      <c r="I3072">
        <v>3230802</v>
      </c>
      <c r="J3072" t="s">
        <v>30</v>
      </c>
      <c r="K3072" t="s">
        <v>53</v>
      </c>
      <c r="L3072" t="s">
        <v>7639</v>
      </c>
      <c r="M3072">
        <f>IF(ABS(I3072-H3073)&lt;=100,M3071,M3071+1)</f>
        <v>1657</v>
      </c>
      <c r="N3072" t="str">
        <f t="shared" si="98"/>
        <v>0</v>
      </c>
      <c r="O3072">
        <f t="shared" si="99"/>
        <v>1656</v>
      </c>
    </row>
    <row r="3073" spans="1:15" x14ac:dyDescent="0.35">
      <c r="A3073" t="s">
        <v>26</v>
      </c>
      <c r="B3073" t="s">
        <v>32</v>
      </c>
      <c r="C3073" t="s">
        <v>20</v>
      </c>
      <c r="D3073" t="s">
        <v>21</v>
      </c>
      <c r="E3073" t="s">
        <v>5</v>
      </c>
      <c r="G3073" t="s">
        <v>22</v>
      </c>
      <c r="H3073">
        <v>3233711</v>
      </c>
      <c r="I3073">
        <v>3234223</v>
      </c>
      <c r="J3073" t="s">
        <v>30</v>
      </c>
      <c r="K3073" t="s">
        <v>628</v>
      </c>
      <c r="L3073" t="s">
        <v>7647</v>
      </c>
      <c r="M3073">
        <f>IF(ABS(I3073-H3074)&lt;=100,M3072,M3072+1)</f>
        <v>1658</v>
      </c>
      <c r="N3073">
        <f t="shared" si="98"/>
        <v>1658</v>
      </c>
      <c r="O3073">
        <f t="shared" si="99"/>
        <v>1657</v>
      </c>
    </row>
    <row r="3074" spans="1:15" x14ac:dyDescent="0.35">
      <c r="A3074" t="s">
        <v>26</v>
      </c>
      <c r="B3074" t="s">
        <v>32</v>
      </c>
      <c r="C3074" t="s">
        <v>20</v>
      </c>
      <c r="D3074" t="s">
        <v>21</v>
      </c>
      <c r="E3074" t="s">
        <v>5</v>
      </c>
      <c r="G3074" t="s">
        <v>22</v>
      </c>
      <c r="H3074">
        <v>3234432</v>
      </c>
      <c r="I3074">
        <v>3234986</v>
      </c>
      <c r="J3074" t="s">
        <v>30</v>
      </c>
      <c r="K3074" t="s">
        <v>337</v>
      </c>
      <c r="L3074" t="s">
        <v>7649</v>
      </c>
      <c r="M3074">
        <f>IF(ABS(I3074-H3075)&lt;=100,M3073,M3073+1)</f>
        <v>1658</v>
      </c>
      <c r="N3074">
        <f t="shared" ref="N3074:N3137" si="100">IF(COUNTIF(M$1:M$3238,M3074)=1,"0",M3074)</f>
        <v>1658</v>
      </c>
      <c r="O3074">
        <f t="shared" si="99"/>
        <v>1658</v>
      </c>
    </row>
    <row r="3075" spans="1:15" x14ac:dyDescent="0.35">
      <c r="A3075" t="s">
        <v>26</v>
      </c>
      <c r="B3075" t="s">
        <v>32</v>
      </c>
      <c r="C3075" t="s">
        <v>20</v>
      </c>
      <c r="D3075" t="s">
        <v>21</v>
      </c>
      <c r="E3075" t="s">
        <v>5</v>
      </c>
      <c r="G3075" t="s">
        <v>22</v>
      </c>
      <c r="H3075">
        <v>3234996</v>
      </c>
      <c r="I3075">
        <v>3235457</v>
      </c>
      <c r="J3075" t="s">
        <v>30</v>
      </c>
      <c r="K3075" t="s">
        <v>127</v>
      </c>
      <c r="L3075" t="s">
        <v>7651</v>
      </c>
      <c r="M3075">
        <f>IF(ABS(I3075-H3076)&lt;=100,M3074,M3074+1)</f>
        <v>1659</v>
      </c>
      <c r="N3075" t="str">
        <f t="shared" si="100"/>
        <v>0</v>
      </c>
      <c r="O3075">
        <f t="shared" ref="O3075:O3138" si="101">M3074</f>
        <v>1658</v>
      </c>
    </row>
    <row r="3076" spans="1:15" x14ac:dyDescent="0.35">
      <c r="A3076" t="s">
        <v>26</v>
      </c>
      <c r="B3076" t="s">
        <v>32</v>
      </c>
      <c r="C3076" t="s">
        <v>20</v>
      </c>
      <c r="D3076" t="s">
        <v>21</v>
      </c>
      <c r="E3076" t="s">
        <v>5</v>
      </c>
      <c r="G3076" t="s">
        <v>22</v>
      </c>
      <c r="H3076">
        <v>3239096</v>
      </c>
      <c r="I3076">
        <v>3239977</v>
      </c>
      <c r="J3076" t="s">
        <v>30</v>
      </c>
      <c r="K3076" t="s">
        <v>53</v>
      </c>
      <c r="L3076" t="s">
        <v>7661</v>
      </c>
      <c r="M3076">
        <f>IF(ABS(I3076-H3077)&lt;=100,M3075,M3075+1)</f>
        <v>1660</v>
      </c>
      <c r="N3076" t="str">
        <f t="shared" si="100"/>
        <v>0</v>
      </c>
      <c r="O3076">
        <f t="shared" si="101"/>
        <v>1659</v>
      </c>
    </row>
    <row r="3077" spans="1:15" x14ac:dyDescent="0.35">
      <c r="A3077" t="s">
        <v>26</v>
      </c>
      <c r="B3077" t="s">
        <v>32</v>
      </c>
      <c r="C3077" t="s">
        <v>20</v>
      </c>
      <c r="D3077" t="s">
        <v>21</v>
      </c>
      <c r="E3077" t="s">
        <v>5</v>
      </c>
      <c r="G3077" t="s">
        <v>22</v>
      </c>
      <c r="H3077">
        <v>3242467</v>
      </c>
      <c r="I3077">
        <v>3242985</v>
      </c>
      <c r="J3077" t="s">
        <v>30</v>
      </c>
      <c r="K3077" t="s">
        <v>28</v>
      </c>
      <c r="L3077" t="s">
        <v>7669</v>
      </c>
      <c r="M3077">
        <f>IF(ABS(I3077-H3078)&lt;=100,M3076,M3076+1)</f>
        <v>1661</v>
      </c>
      <c r="N3077">
        <f t="shared" si="100"/>
        <v>1661</v>
      </c>
      <c r="O3077">
        <f t="shared" si="101"/>
        <v>1660</v>
      </c>
    </row>
    <row r="3078" spans="1:15" x14ac:dyDescent="0.35">
      <c r="A3078" t="s">
        <v>26</v>
      </c>
      <c r="B3078" t="s">
        <v>32</v>
      </c>
      <c r="C3078" t="s">
        <v>20</v>
      </c>
      <c r="D3078" t="s">
        <v>21</v>
      </c>
      <c r="E3078" t="s">
        <v>5</v>
      </c>
      <c r="G3078" t="s">
        <v>22</v>
      </c>
      <c r="H3078">
        <v>3243258</v>
      </c>
      <c r="I3078">
        <v>3243587</v>
      </c>
      <c r="J3078" t="s">
        <v>30</v>
      </c>
      <c r="K3078" t="s">
        <v>4629</v>
      </c>
      <c r="L3078" t="s">
        <v>7671</v>
      </c>
      <c r="M3078">
        <f>IF(ABS(I3078-H3079)&lt;=100,M3077,M3077+1)</f>
        <v>1661</v>
      </c>
      <c r="N3078">
        <f t="shared" si="100"/>
        <v>1661</v>
      </c>
      <c r="O3078">
        <f t="shared" si="101"/>
        <v>1661</v>
      </c>
    </row>
    <row r="3079" spans="1:15" x14ac:dyDescent="0.35">
      <c r="A3079" t="s">
        <v>26</v>
      </c>
      <c r="B3079" t="s">
        <v>32</v>
      </c>
      <c r="C3079" t="s">
        <v>20</v>
      </c>
      <c r="D3079" t="s">
        <v>21</v>
      </c>
      <c r="E3079" t="s">
        <v>5</v>
      </c>
      <c r="G3079" t="s">
        <v>22</v>
      </c>
      <c r="H3079">
        <v>3243589</v>
      </c>
      <c r="I3079">
        <v>3244359</v>
      </c>
      <c r="J3079" t="s">
        <v>30</v>
      </c>
      <c r="K3079" t="s">
        <v>1581</v>
      </c>
      <c r="L3079" t="s">
        <v>7673</v>
      </c>
      <c r="M3079">
        <f>IF(ABS(I3079-H3080)&lt;=100,M3078,M3078+1)</f>
        <v>1662</v>
      </c>
      <c r="N3079">
        <f t="shared" si="100"/>
        <v>1662</v>
      </c>
      <c r="O3079">
        <f t="shared" si="101"/>
        <v>1661</v>
      </c>
    </row>
    <row r="3080" spans="1:15" x14ac:dyDescent="0.35">
      <c r="A3080" t="s">
        <v>26</v>
      </c>
      <c r="B3080" t="s">
        <v>32</v>
      </c>
      <c r="C3080" t="s">
        <v>20</v>
      </c>
      <c r="D3080" t="s">
        <v>21</v>
      </c>
      <c r="E3080" t="s">
        <v>5</v>
      </c>
      <c r="G3080" t="s">
        <v>22</v>
      </c>
      <c r="H3080">
        <v>3244656</v>
      </c>
      <c r="I3080">
        <v>3244973</v>
      </c>
      <c r="J3080" t="s">
        <v>30</v>
      </c>
      <c r="K3080" t="s">
        <v>28</v>
      </c>
      <c r="L3080" t="s">
        <v>7675</v>
      </c>
      <c r="M3080">
        <f>IF(ABS(I3080-H3081)&lt;=100,M3079,M3079+1)</f>
        <v>1662</v>
      </c>
      <c r="N3080">
        <f t="shared" si="100"/>
        <v>1662</v>
      </c>
      <c r="O3080">
        <f t="shared" si="101"/>
        <v>1662</v>
      </c>
    </row>
    <row r="3081" spans="1:15" x14ac:dyDescent="0.35">
      <c r="A3081" t="s">
        <v>26</v>
      </c>
      <c r="B3081" t="s">
        <v>32</v>
      </c>
      <c r="C3081" t="s">
        <v>20</v>
      </c>
      <c r="D3081" t="s">
        <v>21</v>
      </c>
      <c r="E3081" t="s">
        <v>5</v>
      </c>
      <c r="G3081" t="s">
        <v>22</v>
      </c>
      <c r="H3081">
        <v>3244979</v>
      </c>
      <c r="I3081">
        <v>3245182</v>
      </c>
      <c r="J3081" t="s">
        <v>30</v>
      </c>
      <c r="K3081" t="s">
        <v>6795</v>
      </c>
      <c r="L3081" t="s">
        <v>7677</v>
      </c>
      <c r="M3081">
        <f>IF(ABS(I3081-H3082)&lt;=100,M3080,M3080+1)</f>
        <v>1662</v>
      </c>
      <c r="N3081">
        <f t="shared" si="100"/>
        <v>1662</v>
      </c>
      <c r="O3081">
        <f t="shared" si="101"/>
        <v>1662</v>
      </c>
    </row>
    <row r="3082" spans="1:15" x14ac:dyDescent="0.35">
      <c r="A3082" t="s">
        <v>26</v>
      </c>
      <c r="B3082" t="s">
        <v>32</v>
      </c>
      <c r="C3082" t="s">
        <v>20</v>
      </c>
      <c r="D3082" t="s">
        <v>21</v>
      </c>
      <c r="E3082" t="s">
        <v>5</v>
      </c>
      <c r="G3082" t="s">
        <v>22</v>
      </c>
      <c r="H3082">
        <v>3245179</v>
      </c>
      <c r="I3082">
        <v>3245601</v>
      </c>
      <c r="J3082" t="s">
        <v>30</v>
      </c>
      <c r="K3082" t="s">
        <v>28</v>
      </c>
      <c r="L3082" t="s">
        <v>7679</v>
      </c>
      <c r="M3082">
        <f>IF(ABS(I3082-H3083)&lt;=100,M3081,M3081+1)</f>
        <v>1663</v>
      </c>
      <c r="N3082" t="str">
        <f t="shared" si="100"/>
        <v>0</v>
      </c>
      <c r="O3082">
        <f t="shared" si="101"/>
        <v>1662</v>
      </c>
    </row>
    <row r="3083" spans="1:15" x14ac:dyDescent="0.35">
      <c r="A3083" t="s">
        <v>26</v>
      </c>
      <c r="B3083" t="s">
        <v>32</v>
      </c>
      <c r="C3083" t="s">
        <v>20</v>
      </c>
      <c r="D3083" t="s">
        <v>21</v>
      </c>
      <c r="E3083" t="s">
        <v>5</v>
      </c>
      <c r="G3083" t="s">
        <v>22</v>
      </c>
      <c r="H3083">
        <v>3245880</v>
      </c>
      <c r="I3083">
        <v>3247229</v>
      </c>
      <c r="J3083" t="s">
        <v>30</v>
      </c>
      <c r="K3083" t="s">
        <v>2806</v>
      </c>
      <c r="L3083" t="s">
        <v>7681</v>
      </c>
      <c r="M3083">
        <f>IF(ABS(I3083-H3084)&lt;=100,M3082,M3082+1)</f>
        <v>1664</v>
      </c>
      <c r="N3083" t="str">
        <f t="shared" si="100"/>
        <v>0</v>
      </c>
      <c r="O3083">
        <f t="shared" si="101"/>
        <v>1663</v>
      </c>
    </row>
    <row r="3084" spans="1:15" x14ac:dyDescent="0.35">
      <c r="A3084" t="s">
        <v>26</v>
      </c>
      <c r="B3084" t="s">
        <v>32</v>
      </c>
      <c r="C3084" t="s">
        <v>20</v>
      </c>
      <c r="D3084" t="s">
        <v>21</v>
      </c>
      <c r="E3084" t="s">
        <v>5</v>
      </c>
      <c r="G3084" t="s">
        <v>22</v>
      </c>
      <c r="H3084">
        <v>3251675</v>
      </c>
      <c r="I3084">
        <v>3252712</v>
      </c>
      <c r="J3084" t="s">
        <v>30</v>
      </c>
      <c r="K3084" t="s">
        <v>28</v>
      </c>
      <c r="L3084" t="s">
        <v>7691</v>
      </c>
      <c r="M3084">
        <f>IF(ABS(I3084-H3085)&lt;=100,M3083,M3083+1)</f>
        <v>1665</v>
      </c>
      <c r="N3084">
        <f t="shared" si="100"/>
        <v>1665</v>
      </c>
      <c r="O3084">
        <f t="shared" si="101"/>
        <v>1664</v>
      </c>
    </row>
    <row r="3085" spans="1:15" x14ac:dyDescent="0.35">
      <c r="A3085" t="s">
        <v>26</v>
      </c>
      <c r="B3085" t="s">
        <v>32</v>
      </c>
      <c r="C3085" t="s">
        <v>20</v>
      </c>
      <c r="D3085" t="s">
        <v>21</v>
      </c>
      <c r="E3085" t="s">
        <v>5</v>
      </c>
      <c r="G3085" t="s">
        <v>22</v>
      </c>
      <c r="H3085">
        <v>3259031</v>
      </c>
      <c r="I3085">
        <v>3259579</v>
      </c>
      <c r="J3085" t="s">
        <v>30</v>
      </c>
      <c r="K3085" t="s">
        <v>4638</v>
      </c>
      <c r="L3085" t="s">
        <v>7701</v>
      </c>
      <c r="M3085">
        <f>IF(ABS(I3085-H3086)&lt;=100,M3084,M3084+1)</f>
        <v>1665</v>
      </c>
      <c r="N3085">
        <f t="shared" si="100"/>
        <v>1665</v>
      </c>
      <c r="O3085">
        <f t="shared" si="101"/>
        <v>1665</v>
      </c>
    </row>
    <row r="3086" spans="1:15" x14ac:dyDescent="0.35">
      <c r="A3086" t="s">
        <v>26</v>
      </c>
      <c r="B3086" t="s">
        <v>32</v>
      </c>
      <c r="C3086" t="s">
        <v>20</v>
      </c>
      <c r="D3086" t="s">
        <v>21</v>
      </c>
      <c r="E3086" t="s">
        <v>5</v>
      </c>
      <c r="G3086" t="s">
        <v>22</v>
      </c>
      <c r="H3086">
        <v>3259554</v>
      </c>
      <c r="I3086">
        <v>3260657</v>
      </c>
      <c r="J3086" t="s">
        <v>30</v>
      </c>
      <c r="K3086" t="s">
        <v>28</v>
      </c>
      <c r="L3086" t="s">
        <v>7703</v>
      </c>
      <c r="M3086">
        <f>IF(ABS(I3086-H3087)&lt;=100,M3085,M3085+1)</f>
        <v>1666</v>
      </c>
      <c r="N3086" t="str">
        <f t="shared" si="100"/>
        <v>0</v>
      </c>
      <c r="O3086">
        <f t="shared" si="101"/>
        <v>1665</v>
      </c>
    </row>
    <row r="3087" spans="1:15" x14ac:dyDescent="0.35">
      <c r="A3087" t="s">
        <v>26</v>
      </c>
      <c r="B3087" t="s">
        <v>32</v>
      </c>
      <c r="C3087" t="s">
        <v>20</v>
      </c>
      <c r="D3087" t="s">
        <v>21</v>
      </c>
      <c r="E3087" t="s">
        <v>5</v>
      </c>
      <c r="G3087" t="s">
        <v>22</v>
      </c>
      <c r="H3087">
        <v>3263617</v>
      </c>
      <c r="I3087">
        <v>3264966</v>
      </c>
      <c r="J3087" t="s">
        <v>30</v>
      </c>
      <c r="K3087" t="s">
        <v>2806</v>
      </c>
      <c r="L3087" t="s">
        <v>7711</v>
      </c>
      <c r="M3087">
        <f>IF(ABS(I3087-H3088)&lt;=100,M3086,M3086+1)</f>
        <v>1667</v>
      </c>
      <c r="N3087">
        <f t="shared" si="100"/>
        <v>1667</v>
      </c>
      <c r="O3087">
        <f t="shared" si="101"/>
        <v>1666</v>
      </c>
    </row>
    <row r="3088" spans="1:15" x14ac:dyDescent="0.35">
      <c r="A3088" t="s">
        <v>26</v>
      </c>
      <c r="B3088" t="s">
        <v>32</v>
      </c>
      <c r="C3088" t="s">
        <v>20</v>
      </c>
      <c r="D3088" t="s">
        <v>21</v>
      </c>
      <c r="E3088" t="s">
        <v>5</v>
      </c>
      <c r="G3088" t="s">
        <v>22</v>
      </c>
      <c r="H3088">
        <v>3265458</v>
      </c>
      <c r="I3088">
        <v>3265826</v>
      </c>
      <c r="J3088" t="s">
        <v>30</v>
      </c>
      <c r="K3088" t="s">
        <v>28</v>
      </c>
      <c r="L3088" t="s">
        <v>7713</v>
      </c>
      <c r="M3088">
        <f>IF(ABS(I3088-H3089)&lt;=100,M3087,M3087+1)</f>
        <v>1667</v>
      </c>
      <c r="N3088">
        <f t="shared" si="100"/>
        <v>1667</v>
      </c>
      <c r="O3088">
        <f t="shared" si="101"/>
        <v>1667</v>
      </c>
    </row>
    <row r="3089" spans="1:15" x14ac:dyDescent="0.35">
      <c r="A3089" t="s">
        <v>26</v>
      </c>
      <c r="B3089" t="s">
        <v>32</v>
      </c>
      <c r="C3089" t="s">
        <v>20</v>
      </c>
      <c r="D3089" t="s">
        <v>21</v>
      </c>
      <c r="E3089" t="s">
        <v>5</v>
      </c>
      <c r="G3089" t="s">
        <v>22</v>
      </c>
      <c r="H3089">
        <v>3265874</v>
      </c>
      <c r="I3089">
        <v>3266053</v>
      </c>
      <c r="J3089" t="s">
        <v>30</v>
      </c>
      <c r="K3089" t="s">
        <v>157</v>
      </c>
      <c r="L3089" t="s">
        <v>7715</v>
      </c>
      <c r="M3089">
        <f>IF(ABS(I3089-H3090)&lt;=100,M3088,M3088+1)</f>
        <v>1668</v>
      </c>
      <c r="N3089" t="str">
        <f t="shared" si="100"/>
        <v>0</v>
      </c>
      <c r="O3089">
        <f t="shared" si="101"/>
        <v>1667</v>
      </c>
    </row>
    <row r="3090" spans="1:15" x14ac:dyDescent="0.35">
      <c r="A3090" t="s">
        <v>26</v>
      </c>
      <c r="B3090" t="s">
        <v>32</v>
      </c>
      <c r="C3090" t="s">
        <v>20</v>
      </c>
      <c r="D3090" t="s">
        <v>21</v>
      </c>
      <c r="E3090" t="s">
        <v>5</v>
      </c>
      <c r="G3090" t="s">
        <v>22</v>
      </c>
      <c r="H3090">
        <v>3267923</v>
      </c>
      <c r="I3090">
        <v>3268573</v>
      </c>
      <c r="J3090" t="s">
        <v>30</v>
      </c>
      <c r="K3090" t="s">
        <v>28</v>
      </c>
      <c r="L3090" t="s">
        <v>7718</v>
      </c>
      <c r="M3090">
        <f>IF(ABS(I3090-H3091)&lt;=100,M3089,M3089+1)</f>
        <v>1669</v>
      </c>
      <c r="N3090" t="str">
        <f t="shared" si="100"/>
        <v>0</v>
      </c>
      <c r="O3090">
        <f t="shared" si="101"/>
        <v>1668</v>
      </c>
    </row>
    <row r="3091" spans="1:15" x14ac:dyDescent="0.35">
      <c r="A3091" t="s">
        <v>26</v>
      </c>
      <c r="B3091" t="s">
        <v>32</v>
      </c>
      <c r="C3091" t="s">
        <v>20</v>
      </c>
      <c r="D3091" t="s">
        <v>21</v>
      </c>
      <c r="E3091" t="s">
        <v>5</v>
      </c>
      <c r="G3091" t="s">
        <v>22</v>
      </c>
      <c r="H3091">
        <v>3271681</v>
      </c>
      <c r="I3091">
        <v>3272808</v>
      </c>
      <c r="J3091" t="s">
        <v>30</v>
      </c>
      <c r="K3091" t="s">
        <v>7724</v>
      </c>
      <c r="L3091" t="s">
        <v>7723</v>
      </c>
      <c r="M3091">
        <f>IF(ABS(I3091-H3092)&lt;=100,M3090,M3090+1)</f>
        <v>1670</v>
      </c>
      <c r="N3091" t="str">
        <f t="shared" si="100"/>
        <v>0</v>
      </c>
      <c r="O3091">
        <f t="shared" si="101"/>
        <v>1669</v>
      </c>
    </row>
    <row r="3092" spans="1:15" x14ac:dyDescent="0.35">
      <c r="A3092" t="s">
        <v>26</v>
      </c>
      <c r="B3092" t="s">
        <v>32</v>
      </c>
      <c r="C3092" t="s">
        <v>20</v>
      </c>
      <c r="D3092" t="s">
        <v>21</v>
      </c>
      <c r="E3092" t="s">
        <v>5</v>
      </c>
      <c r="G3092" t="s">
        <v>22</v>
      </c>
      <c r="H3092">
        <v>3273333</v>
      </c>
      <c r="I3092">
        <v>3273812</v>
      </c>
      <c r="J3092" t="s">
        <v>30</v>
      </c>
      <c r="K3092" t="s">
        <v>28</v>
      </c>
      <c r="L3092" t="s">
        <v>7726</v>
      </c>
      <c r="M3092">
        <f>IF(ABS(I3092-H3093)&lt;=100,M3091,M3091+1)</f>
        <v>1671</v>
      </c>
      <c r="N3092" t="str">
        <f t="shared" si="100"/>
        <v>0</v>
      </c>
      <c r="O3092">
        <f t="shared" si="101"/>
        <v>1670</v>
      </c>
    </row>
    <row r="3093" spans="1:15" x14ac:dyDescent="0.35">
      <c r="A3093" t="s">
        <v>26</v>
      </c>
      <c r="B3093" t="s">
        <v>32</v>
      </c>
      <c r="C3093" t="s">
        <v>20</v>
      </c>
      <c r="D3093" t="s">
        <v>21</v>
      </c>
      <c r="E3093" t="s">
        <v>5</v>
      </c>
      <c r="G3093" t="s">
        <v>22</v>
      </c>
      <c r="H3093">
        <v>3274335</v>
      </c>
      <c r="I3093">
        <v>3275273</v>
      </c>
      <c r="J3093" t="s">
        <v>30</v>
      </c>
      <c r="K3093" t="s">
        <v>3361</v>
      </c>
      <c r="L3093" t="s">
        <v>7728</v>
      </c>
      <c r="M3093">
        <f>IF(ABS(I3093-H3094)&lt;=100,M3092,M3092+1)</f>
        <v>1672</v>
      </c>
      <c r="N3093" t="str">
        <f t="shared" si="100"/>
        <v>0</v>
      </c>
      <c r="O3093">
        <f t="shared" si="101"/>
        <v>1671</v>
      </c>
    </row>
    <row r="3094" spans="1:15" x14ac:dyDescent="0.35">
      <c r="A3094" t="s">
        <v>26</v>
      </c>
      <c r="B3094" t="s">
        <v>32</v>
      </c>
      <c r="C3094" t="s">
        <v>20</v>
      </c>
      <c r="D3094" t="s">
        <v>21</v>
      </c>
      <c r="E3094" t="s">
        <v>5</v>
      </c>
      <c r="G3094" t="s">
        <v>22</v>
      </c>
      <c r="H3094">
        <v>3275528</v>
      </c>
      <c r="I3094">
        <v>3275833</v>
      </c>
      <c r="J3094" t="s">
        <v>30</v>
      </c>
      <c r="K3094" t="s">
        <v>28</v>
      </c>
      <c r="L3094" t="s">
        <v>7730</v>
      </c>
      <c r="M3094">
        <f>IF(ABS(I3094-H3095)&lt;=100,M3093,M3093+1)</f>
        <v>1673</v>
      </c>
      <c r="N3094">
        <f t="shared" si="100"/>
        <v>1673</v>
      </c>
      <c r="O3094">
        <f t="shared" si="101"/>
        <v>1672</v>
      </c>
    </row>
    <row r="3095" spans="1:15" x14ac:dyDescent="0.35">
      <c r="A3095" t="s">
        <v>26</v>
      </c>
      <c r="B3095" t="s">
        <v>32</v>
      </c>
      <c r="C3095" t="s">
        <v>20</v>
      </c>
      <c r="D3095" t="s">
        <v>21</v>
      </c>
      <c r="E3095" t="s">
        <v>5</v>
      </c>
      <c r="G3095" t="s">
        <v>22</v>
      </c>
      <c r="H3095">
        <v>3276618</v>
      </c>
      <c r="I3095">
        <v>3277706</v>
      </c>
      <c r="J3095" t="s">
        <v>30</v>
      </c>
      <c r="K3095" t="s">
        <v>28</v>
      </c>
      <c r="L3095" t="s">
        <v>7734</v>
      </c>
      <c r="M3095">
        <f>IF(ABS(I3095-H3096)&lt;=100,M3094,M3094+1)</f>
        <v>1673</v>
      </c>
      <c r="N3095">
        <f t="shared" si="100"/>
        <v>1673</v>
      </c>
      <c r="O3095">
        <f t="shared" si="101"/>
        <v>1673</v>
      </c>
    </row>
    <row r="3096" spans="1:15" x14ac:dyDescent="0.35">
      <c r="A3096" t="s">
        <v>26</v>
      </c>
      <c r="B3096" t="s">
        <v>32</v>
      </c>
      <c r="C3096" t="s">
        <v>20</v>
      </c>
      <c r="D3096" t="s">
        <v>21</v>
      </c>
      <c r="E3096" t="s">
        <v>5</v>
      </c>
      <c r="G3096" t="s">
        <v>22</v>
      </c>
      <c r="H3096">
        <v>3277791</v>
      </c>
      <c r="I3096">
        <v>3278510</v>
      </c>
      <c r="J3096" t="s">
        <v>30</v>
      </c>
      <c r="K3096" t="s">
        <v>7737</v>
      </c>
      <c r="L3096" t="s">
        <v>7736</v>
      </c>
      <c r="M3096">
        <f>IF(ABS(I3096-H3097)&lt;=100,M3095,M3095+1)</f>
        <v>1673</v>
      </c>
      <c r="N3096">
        <f t="shared" si="100"/>
        <v>1673</v>
      </c>
      <c r="O3096">
        <f t="shared" si="101"/>
        <v>1673</v>
      </c>
    </row>
    <row r="3097" spans="1:15" x14ac:dyDescent="0.35">
      <c r="A3097" t="s">
        <v>26</v>
      </c>
      <c r="B3097" t="s">
        <v>32</v>
      </c>
      <c r="C3097" t="s">
        <v>20</v>
      </c>
      <c r="D3097" t="s">
        <v>21</v>
      </c>
      <c r="E3097" t="s">
        <v>5</v>
      </c>
      <c r="G3097" t="s">
        <v>22</v>
      </c>
      <c r="H3097">
        <v>3278555</v>
      </c>
      <c r="I3097">
        <v>3279052</v>
      </c>
      <c r="J3097" t="s">
        <v>30</v>
      </c>
      <c r="K3097" t="s">
        <v>628</v>
      </c>
      <c r="L3097" t="s">
        <v>7739</v>
      </c>
      <c r="M3097">
        <f>IF(ABS(I3097-H3098)&lt;=100,M3096,M3096+1)</f>
        <v>1674</v>
      </c>
      <c r="N3097" t="str">
        <f t="shared" si="100"/>
        <v>0</v>
      </c>
      <c r="O3097">
        <f t="shared" si="101"/>
        <v>1673</v>
      </c>
    </row>
    <row r="3098" spans="1:15" x14ac:dyDescent="0.35">
      <c r="A3098" t="s">
        <v>26</v>
      </c>
      <c r="B3098" t="s">
        <v>32</v>
      </c>
      <c r="C3098" t="s">
        <v>20</v>
      </c>
      <c r="D3098" t="s">
        <v>21</v>
      </c>
      <c r="E3098" t="s">
        <v>5</v>
      </c>
      <c r="G3098" t="s">
        <v>22</v>
      </c>
      <c r="H3098">
        <v>3281693</v>
      </c>
      <c r="I3098">
        <v>3282472</v>
      </c>
      <c r="J3098" t="s">
        <v>30</v>
      </c>
      <c r="K3098" t="s">
        <v>1004</v>
      </c>
      <c r="L3098" t="s">
        <v>7748</v>
      </c>
      <c r="M3098">
        <f>IF(ABS(I3098-H3099)&lt;=100,M3097,M3097+1)</f>
        <v>1675</v>
      </c>
      <c r="N3098" t="str">
        <f t="shared" si="100"/>
        <v>0</v>
      </c>
      <c r="O3098">
        <f t="shared" si="101"/>
        <v>1674</v>
      </c>
    </row>
    <row r="3099" spans="1:15" x14ac:dyDescent="0.35">
      <c r="A3099" t="s">
        <v>26</v>
      </c>
      <c r="B3099" t="s">
        <v>32</v>
      </c>
      <c r="C3099" t="s">
        <v>20</v>
      </c>
      <c r="D3099" t="s">
        <v>21</v>
      </c>
      <c r="E3099" t="s">
        <v>5</v>
      </c>
      <c r="G3099" t="s">
        <v>22</v>
      </c>
      <c r="H3099">
        <v>3282934</v>
      </c>
      <c r="I3099">
        <v>3284037</v>
      </c>
      <c r="J3099" t="s">
        <v>30</v>
      </c>
      <c r="K3099" t="s">
        <v>7753</v>
      </c>
      <c r="L3099" t="s">
        <v>7752</v>
      </c>
      <c r="M3099">
        <f>IF(ABS(I3099-H3100)&lt;=100,M3098,M3098+1)</f>
        <v>1676</v>
      </c>
      <c r="N3099">
        <f t="shared" si="100"/>
        <v>1676</v>
      </c>
      <c r="O3099">
        <f t="shared" si="101"/>
        <v>1675</v>
      </c>
    </row>
    <row r="3100" spans="1:15" x14ac:dyDescent="0.35">
      <c r="A3100" t="s">
        <v>26</v>
      </c>
      <c r="B3100" t="s">
        <v>32</v>
      </c>
      <c r="C3100" t="s">
        <v>20</v>
      </c>
      <c r="D3100" t="s">
        <v>21</v>
      </c>
      <c r="E3100" t="s">
        <v>5</v>
      </c>
      <c r="G3100" t="s">
        <v>22</v>
      </c>
      <c r="H3100">
        <v>3287649</v>
      </c>
      <c r="I3100">
        <v>3288551</v>
      </c>
      <c r="J3100" t="s">
        <v>30</v>
      </c>
      <c r="K3100" t="s">
        <v>3215</v>
      </c>
      <c r="L3100" t="s">
        <v>7764</v>
      </c>
      <c r="M3100">
        <f>IF(ABS(I3100-H3101)&lt;=100,M3099,M3099+1)</f>
        <v>1676</v>
      </c>
      <c r="N3100">
        <f t="shared" si="100"/>
        <v>1676</v>
      </c>
      <c r="O3100">
        <f t="shared" si="101"/>
        <v>1676</v>
      </c>
    </row>
    <row r="3101" spans="1:15" x14ac:dyDescent="0.35">
      <c r="A3101" t="s">
        <v>26</v>
      </c>
      <c r="B3101" t="s">
        <v>32</v>
      </c>
      <c r="C3101" t="s">
        <v>20</v>
      </c>
      <c r="D3101" t="s">
        <v>21</v>
      </c>
      <c r="E3101" t="s">
        <v>5</v>
      </c>
      <c r="G3101" t="s">
        <v>22</v>
      </c>
      <c r="H3101">
        <v>3288611</v>
      </c>
      <c r="I3101">
        <v>3289882</v>
      </c>
      <c r="J3101" t="s">
        <v>30</v>
      </c>
      <c r="K3101" t="s">
        <v>28</v>
      </c>
      <c r="L3101" t="s">
        <v>7766</v>
      </c>
      <c r="M3101">
        <f>IF(ABS(I3101-H3102)&lt;=100,M3100,M3100+1)</f>
        <v>1677</v>
      </c>
      <c r="N3101">
        <f t="shared" si="100"/>
        <v>1677</v>
      </c>
      <c r="O3101">
        <f t="shared" si="101"/>
        <v>1676</v>
      </c>
    </row>
    <row r="3102" spans="1:15" x14ac:dyDescent="0.35">
      <c r="A3102" t="s">
        <v>26</v>
      </c>
      <c r="B3102" t="s">
        <v>32</v>
      </c>
      <c r="C3102" t="s">
        <v>20</v>
      </c>
      <c r="D3102" t="s">
        <v>21</v>
      </c>
      <c r="E3102" t="s">
        <v>5</v>
      </c>
      <c r="G3102" t="s">
        <v>22</v>
      </c>
      <c r="H3102">
        <v>3290117</v>
      </c>
      <c r="I3102">
        <v>3290623</v>
      </c>
      <c r="J3102" t="s">
        <v>30</v>
      </c>
      <c r="K3102" t="s">
        <v>790</v>
      </c>
      <c r="L3102" t="s">
        <v>7768</v>
      </c>
      <c r="M3102">
        <f>IF(ABS(I3102-H3103)&lt;=100,M3101,M3101+1)</f>
        <v>1677</v>
      </c>
      <c r="N3102">
        <f t="shared" si="100"/>
        <v>1677</v>
      </c>
      <c r="O3102">
        <f t="shared" si="101"/>
        <v>1677</v>
      </c>
    </row>
    <row r="3103" spans="1:15" x14ac:dyDescent="0.35">
      <c r="A3103" t="s">
        <v>26</v>
      </c>
      <c r="B3103" t="s">
        <v>32</v>
      </c>
      <c r="C3103" t="s">
        <v>20</v>
      </c>
      <c r="D3103" t="s">
        <v>21</v>
      </c>
      <c r="E3103" t="s">
        <v>5</v>
      </c>
      <c r="G3103" t="s">
        <v>22</v>
      </c>
      <c r="H3103">
        <v>3290620</v>
      </c>
      <c r="I3103">
        <v>3293460</v>
      </c>
      <c r="J3103" t="s">
        <v>30</v>
      </c>
      <c r="K3103" t="s">
        <v>28</v>
      </c>
      <c r="L3103" t="s">
        <v>7770</v>
      </c>
      <c r="M3103">
        <f>IF(ABS(I3103-H3104)&lt;=100,M3102,M3102+1)</f>
        <v>1678</v>
      </c>
      <c r="N3103" t="str">
        <f t="shared" si="100"/>
        <v>0</v>
      </c>
      <c r="O3103">
        <f t="shared" si="101"/>
        <v>1677</v>
      </c>
    </row>
    <row r="3104" spans="1:15" x14ac:dyDescent="0.35">
      <c r="A3104" t="s">
        <v>26</v>
      </c>
      <c r="B3104" t="s">
        <v>32</v>
      </c>
      <c r="C3104" t="s">
        <v>20</v>
      </c>
      <c r="D3104" t="s">
        <v>21</v>
      </c>
      <c r="E3104" t="s">
        <v>5</v>
      </c>
      <c r="G3104" t="s">
        <v>22</v>
      </c>
      <c r="H3104">
        <v>3293643</v>
      </c>
      <c r="I3104">
        <v>3294137</v>
      </c>
      <c r="J3104" t="s">
        <v>30</v>
      </c>
      <c r="K3104" t="s">
        <v>628</v>
      </c>
      <c r="L3104" t="s">
        <v>7772</v>
      </c>
      <c r="M3104">
        <f>IF(ABS(I3104-H3105)&lt;=100,M3103,M3103+1)</f>
        <v>1679</v>
      </c>
      <c r="N3104">
        <f t="shared" si="100"/>
        <v>1679</v>
      </c>
      <c r="O3104">
        <f t="shared" si="101"/>
        <v>1678</v>
      </c>
    </row>
    <row r="3105" spans="1:15" x14ac:dyDescent="0.35">
      <c r="A3105" t="s">
        <v>26</v>
      </c>
      <c r="B3105" t="s">
        <v>32</v>
      </c>
      <c r="C3105" t="s">
        <v>20</v>
      </c>
      <c r="D3105" t="s">
        <v>21</v>
      </c>
      <c r="E3105" t="s">
        <v>5</v>
      </c>
      <c r="G3105" t="s">
        <v>22</v>
      </c>
      <c r="H3105">
        <v>3294976</v>
      </c>
      <c r="I3105">
        <v>3296091</v>
      </c>
      <c r="J3105" t="s">
        <v>30</v>
      </c>
      <c r="K3105" t="s">
        <v>7777</v>
      </c>
      <c r="L3105" t="s">
        <v>7776</v>
      </c>
      <c r="M3105">
        <f>IF(ABS(I3105-H3106)&lt;=100,M3104,M3104+1)</f>
        <v>1679</v>
      </c>
      <c r="N3105">
        <f t="shared" si="100"/>
        <v>1679</v>
      </c>
      <c r="O3105">
        <f t="shared" si="101"/>
        <v>1679</v>
      </c>
    </row>
    <row r="3106" spans="1:15" x14ac:dyDescent="0.35">
      <c r="A3106" t="s">
        <v>26</v>
      </c>
      <c r="B3106" t="s">
        <v>32</v>
      </c>
      <c r="C3106" t="s">
        <v>20</v>
      </c>
      <c r="D3106" t="s">
        <v>21</v>
      </c>
      <c r="E3106" t="s">
        <v>5</v>
      </c>
      <c r="G3106" t="s">
        <v>22</v>
      </c>
      <c r="H3106">
        <v>3296096</v>
      </c>
      <c r="I3106">
        <v>3296929</v>
      </c>
      <c r="J3106" t="s">
        <v>30</v>
      </c>
      <c r="K3106" t="s">
        <v>7780</v>
      </c>
      <c r="L3106" t="s">
        <v>7779</v>
      </c>
      <c r="M3106">
        <f>IF(ABS(I3106-H3107)&lt;=100,M3105,M3105+1)</f>
        <v>1680</v>
      </c>
      <c r="N3106" t="str">
        <f t="shared" si="100"/>
        <v>0</v>
      </c>
      <c r="O3106">
        <f t="shared" si="101"/>
        <v>1679</v>
      </c>
    </row>
    <row r="3107" spans="1:15" x14ac:dyDescent="0.35">
      <c r="A3107" t="s">
        <v>26</v>
      </c>
      <c r="B3107" t="s">
        <v>32</v>
      </c>
      <c r="C3107" t="s">
        <v>20</v>
      </c>
      <c r="D3107" t="s">
        <v>21</v>
      </c>
      <c r="E3107" t="s">
        <v>5</v>
      </c>
      <c r="G3107" t="s">
        <v>22</v>
      </c>
      <c r="H3107">
        <v>3297215</v>
      </c>
      <c r="I3107">
        <v>3299473</v>
      </c>
      <c r="J3107" t="s">
        <v>30</v>
      </c>
      <c r="K3107" t="s">
        <v>7783</v>
      </c>
      <c r="L3107" t="s">
        <v>7782</v>
      </c>
      <c r="M3107">
        <f>IF(ABS(I3107-H3108)&lt;=100,M3106,M3106+1)</f>
        <v>1681</v>
      </c>
      <c r="N3107" t="str">
        <f t="shared" si="100"/>
        <v>0</v>
      </c>
      <c r="O3107">
        <f t="shared" si="101"/>
        <v>1680</v>
      </c>
    </row>
    <row r="3108" spans="1:15" x14ac:dyDescent="0.35">
      <c r="A3108" t="s">
        <v>26</v>
      </c>
      <c r="B3108" t="s">
        <v>32</v>
      </c>
      <c r="C3108" t="s">
        <v>20</v>
      </c>
      <c r="D3108" t="s">
        <v>21</v>
      </c>
      <c r="E3108" t="s">
        <v>5</v>
      </c>
      <c r="G3108" t="s">
        <v>22</v>
      </c>
      <c r="H3108">
        <v>3300852</v>
      </c>
      <c r="I3108">
        <v>3302210</v>
      </c>
      <c r="J3108" t="s">
        <v>30</v>
      </c>
      <c r="K3108" t="s">
        <v>5003</v>
      </c>
      <c r="L3108" t="s">
        <v>7789</v>
      </c>
      <c r="M3108">
        <f>IF(ABS(I3108-H3109)&lt;=100,M3107,M3107+1)</f>
        <v>1682</v>
      </c>
      <c r="N3108" t="str">
        <f t="shared" si="100"/>
        <v>0</v>
      </c>
      <c r="O3108">
        <f t="shared" si="101"/>
        <v>1681</v>
      </c>
    </row>
    <row r="3109" spans="1:15" x14ac:dyDescent="0.35">
      <c r="A3109" t="s">
        <v>26</v>
      </c>
      <c r="B3109" t="s">
        <v>32</v>
      </c>
      <c r="C3109" t="s">
        <v>20</v>
      </c>
      <c r="D3109" t="s">
        <v>21</v>
      </c>
      <c r="E3109" t="s">
        <v>5</v>
      </c>
      <c r="G3109" t="s">
        <v>22</v>
      </c>
      <c r="H3109">
        <v>3305209</v>
      </c>
      <c r="I3109">
        <v>3305397</v>
      </c>
      <c r="J3109" t="s">
        <v>30</v>
      </c>
      <c r="K3109" t="s">
        <v>28</v>
      </c>
      <c r="L3109" t="s">
        <v>7797</v>
      </c>
      <c r="M3109">
        <f>IF(ABS(I3109-H3110)&lt;=100,M3108,M3108+1)</f>
        <v>1683</v>
      </c>
      <c r="N3109" t="str">
        <f t="shared" si="100"/>
        <v>0</v>
      </c>
      <c r="O3109">
        <f t="shared" si="101"/>
        <v>1682</v>
      </c>
    </row>
    <row r="3110" spans="1:15" x14ac:dyDescent="0.35">
      <c r="A3110" t="s">
        <v>26</v>
      </c>
      <c r="B3110" t="s">
        <v>32</v>
      </c>
      <c r="C3110" t="s">
        <v>20</v>
      </c>
      <c r="D3110" t="s">
        <v>21</v>
      </c>
      <c r="E3110" t="s">
        <v>5</v>
      </c>
      <c r="G3110" t="s">
        <v>22</v>
      </c>
      <c r="H3110">
        <v>3306812</v>
      </c>
      <c r="I3110">
        <v>3307372</v>
      </c>
      <c r="J3110" t="s">
        <v>30</v>
      </c>
      <c r="K3110" t="s">
        <v>28</v>
      </c>
      <c r="L3110" t="s">
        <v>7804</v>
      </c>
      <c r="M3110">
        <f>IF(ABS(I3110-H3111)&lt;=100,M3109,M3109+1)</f>
        <v>1684</v>
      </c>
      <c r="N3110">
        <f t="shared" si="100"/>
        <v>1684</v>
      </c>
      <c r="O3110">
        <f t="shared" si="101"/>
        <v>1683</v>
      </c>
    </row>
    <row r="3111" spans="1:15" x14ac:dyDescent="0.35">
      <c r="A3111" t="s">
        <v>26</v>
      </c>
      <c r="B3111" t="s">
        <v>32</v>
      </c>
      <c r="C3111" t="s">
        <v>20</v>
      </c>
      <c r="D3111" t="s">
        <v>21</v>
      </c>
      <c r="E3111" t="s">
        <v>5</v>
      </c>
      <c r="G3111" t="s">
        <v>22</v>
      </c>
      <c r="H3111">
        <v>3307673</v>
      </c>
      <c r="I3111">
        <v>3308413</v>
      </c>
      <c r="J3111" t="s">
        <v>30</v>
      </c>
      <c r="K3111" t="s">
        <v>7807</v>
      </c>
      <c r="L3111" t="s">
        <v>7806</v>
      </c>
      <c r="M3111">
        <f>IF(ABS(I3111-H3112)&lt;=100,M3110,M3110+1)</f>
        <v>1684</v>
      </c>
      <c r="N3111">
        <f t="shared" si="100"/>
        <v>1684</v>
      </c>
      <c r="O3111">
        <f t="shared" si="101"/>
        <v>1684</v>
      </c>
    </row>
    <row r="3112" spans="1:15" x14ac:dyDescent="0.35">
      <c r="A3112" t="s">
        <v>26</v>
      </c>
      <c r="B3112" t="s">
        <v>32</v>
      </c>
      <c r="C3112" t="s">
        <v>20</v>
      </c>
      <c r="D3112" t="s">
        <v>21</v>
      </c>
      <c r="E3112" t="s">
        <v>5</v>
      </c>
      <c r="G3112" t="s">
        <v>22</v>
      </c>
      <c r="H3112">
        <v>3308416</v>
      </c>
      <c r="I3112">
        <v>3309273</v>
      </c>
      <c r="J3112" t="s">
        <v>30</v>
      </c>
      <c r="K3112" t="s">
        <v>7810</v>
      </c>
      <c r="L3112" t="s">
        <v>7809</v>
      </c>
      <c r="M3112">
        <f>IF(ABS(I3112-H3113)&lt;=100,M3111,M3111+1)</f>
        <v>1684</v>
      </c>
      <c r="N3112">
        <f t="shared" si="100"/>
        <v>1684</v>
      </c>
      <c r="O3112">
        <f t="shared" si="101"/>
        <v>1684</v>
      </c>
    </row>
    <row r="3113" spans="1:15" x14ac:dyDescent="0.35">
      <c r="A3113" t="s">
        <v>26</v>
      </c>
      <c r="B3113" t="s">
        <v>32</v>
      </c>
      <c r="C3113" t="s">
        <v>20</v>
      </c>
      <c r="D3113" t="s">
        <v>21</v>
      </c>
      <c r="E3113" t="s">
        <v>5</v>
      </c>
      <c r="G3113" t="s">
        <v>22</v>
      </c>
      <c r="H3113">
        <v>3309300</v>
      </c>
      <c r="I3113">
        <v>3310238</v>
      </c>
      <c r="J3113" t="s">
        <v>30</v>
      </c>
      <c r="K3113" t="s">
        <v>7813</v>
      </c>
      <c r="L3113" t="s">
        <v>7812</v>
      </c>
      <c r="M3113">
        <f>IF(ABS(I3113-H3114)&lt;=100,M3112,M3112+1)</f>
        <v>1685</v>
      </c>
      <c r="N3113" t="str">
        <f t="shared" si="100"/>
        <v>0</v>
      </c>
      <c r="O3113">
        <f t="shared" si="101"/>
        <v>1684</v>
      </c>
    </row>
    <row r="3114" spans="1:15" x14ac:dyDescent="0.35">
      <c r="A3114" t="s">
        <v>26</v>
      </c>
      <c r="B3114" t="s">
        <v>32</v>
      </c>
      <c r="C3114" t="s">
        <v>20</v>
      </c>
      <c r="D3114" t="s">
        <v>21</v>
      </c>
      <c r="E3114" t="s">
        <v>5</v>
      </c>
      <c r="G3114" t="s">
        <v>22</v>
      </c>
      <c r="H3114">
        <v>3310534</v>
      </c>
      <c r="I3114">
        <v>3310749</v>
      </c>
      <c r="J3114" t="s">
        <v>30</v>
      </c>
      <c r="K3114" t="s">
        <v>117</v>
      </c>
      <c r="L3114" t="s">
        <v>7815</v>
      </c>
      <c r="M3114">
        <f>IF(ABS(I3114-H3115)&lt;=100,M3113,M3113+1)</f>
        <v>1686</v>
      </c>
      <c r="N3114" t="str">
        <f t="shared" si="100"/>
        <v>0</v>
      </c>
      <c r="O3114">
        <f t="shared" si="101"/>
        <v>1685</v>
      </c>
    </row>
    <row r="3115" spans="1:15" x14ac:dyDescent="0.35">
      <c r="A3115" t="s">
        <v>26</v>
      </c>
      <c r="B3115" t="s">
        <v>32</v>
      </c>
      <c r="C3115" t="s">
        <v>20</v>
      </c>
      <c r="D3115" t="s">
        <v>21</v>
      </c>
      <c r="E3115" t="s">
        <v>5</v>
      </c>
      <c r="G3115" t="s">
        <v>22</v>
      </c>
      <c r="H3115">
        <v>3312022</v>
      </c>
      <c r="I3115">
        <v>3313404</v>
      </c>
      <c r="J3115" t="s">
        <v>30</v>
      </c>
      <c r="K3115" t="s">
        <v>968</v>
      </c>
      <c r="L3115" t="s">
        <v>7821</v>
      </c>
      <c r="M3115">
        <f>IF(ABS(I3115-H3116)&lt;=100,M3114,M3114+1)</f>
        <v>1687</v>
      </c>
      <c r="N3115">
        <f t="shared" si="100"/>
        <v>1687</v>
      </c>
      <c r="O3115">
        <f t="shared" si="101"/>
        <v>1686</v>
      </c>
    </row>
    <row r="3116" spans="1:15" x14ac:dyDescent="0.35">
      <c r="A3116" t="s">
        <v>26</v>
      </c>
      <c r="B3116" t="s">
        <v>32</v>
      </c>
      <c r="C3116" t="s">
        <v>20</v>
      </c>
      <c r="D3116" t="s">
        <v>21</v>
      </c>
      <c r="E3116" t="s">
        <v>5</v>
      </c>
      <c r="G3116" t="s">
        <v>22</v>
      </c>
      <c r="H3116">
        <v>3313591</v>
      </c>
      <c r="I3116">
        <v>3314784</v>
      </c>
      <c r="J3116" t="s">
        <v>30</v>
      </c>
      <c r="K3116" t="s">
        <v>28</v>
      </c>
      <c r="L3116" t="s">
        <v>7823</v>
      </c>
      <c r="M3116">
        <f>IF(ABS(I3116-H3117)&lt;=100,M3115,M3115+1)</f>
        <v>1687</v>
      </c>
      <c r="N3116">
        <f t="shared" si="100"/>
        <v>1687</v>
      </c>
      <c r="O3116">
        <f t="shared" si="101"/>
        <v>1687</v>
      </c>
    </row>
    <row r="3117" spans="1:15" x14ac:dyDescent="0.35">
      <c r="A3117" t="s">
        <v>26</v>
      </c>
      <c r="B3117" t="s">
        <v>32</v>
      </c>
      <c r="C3117" t="s">
        <v>20</v>
      </c>
      <c r="D3117" t="s">
        <v>21</v>
      </c>
      <c r="E3117" t="s">
        <v>5</v>
      </c>
      <c r="G3117" t="s">
        <v>22</v>
      </c>
      <c r="H3117">
        <v>3314830</v>
      </c>
      <c r="I3117">
        <v>3315369</v>
      </c>
      <c r="J3117" t="s">
        <v>30</v>
      </c>
      <c r="K3117" t="s">
        <v>53</v>
      </c>
      <c r="L3117" t="s">
        <v>7825</v>
      </c>
      <c r="M3117">
        <f>IF(ABS(I3117-H3118)&lt;=100,M3116,M3116+1)</f>
        <v>1688</v>
      </c>
      <c r="N3117" t="str">
        <f t="shared" si="100"/>
        <v>0</v>
      </c>
      <c r="O3117">
        <f t="shared" si="101"/>
        <v>1687</v>
      </c>
    </row>
    <row r="3118" spans="1:15" x14ac:dyDescent="0.35">
      <c r="A3118" t="s">
        <v>26</v>
      </c>
      <c r="B3118" t="s">
        <v>32</v>
      </c>
      <c r="C3118" t="s">
        <v>20</v>
      </c>
      <c r="D3118" t="s">
        <v>21</v>
      </c>
      <c r="E3118" t="s">
        <v>5</v>
      </c>
      <c r="G3118" t="s">
        <v>22</v>
      </c>
      <c r="H3118">
        <v>3315762</v>
      </c>
      <c r="I3118">
        <v>3316169</v>
      </c>
      <c r="J3118" t="s">
        <v>30</v>
      </c>
      <c r="K3118" t="s">
        <v>7828</v>
      </c>
      <c r="L3118" t="s">
        <v>7827</v>
      </c>
      <c r="M3118">
        <f>IF(ABS(I3118-H3119)&lt;=100,M3117,M3117+1)</f>
        <v>1689</v>
      </c>
      <c r="N3118">
        <f t="shared" si="100"/>
        <v>1689</v>
      </c>
      <c r="O3118">
        <f t="shared" si="101"/>
        <v>1688</v>
      </c>
    </row>
    <row r="3119" spans="1:15" x14ac:dyDescent="0.35">
      <c r="A3119" t="s">
        <v>26</v>
      </c>
      <c r="B3119" t="s">
        <v>32</v>
      </c>
      <c r="C3119" t="s">
        <v>20</v>
      </c>
      <c r="D3119" t="s">
        <v>21</v>
      </c>
      <c r="E3119" t="s">
        <v>5</v>
      </c>
      <c r="G3119" t="s">
        <v>22</v>
      </c>
      <c r="H3119">
        <v>3316426</v>
      </c>
      <c r="I3119">
        <v>3317703</v>
      </c>
      <c r="J3119" t="s">
        <v>30</v>
      </c>
      <c r="K3119" t="s">
        <v>34</v>
      </c>
      <c r="L3119" t="s">
        <v>7830</v>
      </c>
      <c r="M3119">
        <f>IF(ABS(I3119-H3120)&lt;=100,M3118,M3118+1)</f>
        <v>1689</v>
      </c>
      <c r="N3119">
        <f t="shared" si="100"/>
        <v>1689</v>
      </c>
      <c r="O3119">
        <f t="shared" si="101"/>
        <v>1689</v>
      </c>
    </row>
    <row r="3120" spans="1:15" x14ac:dyDescent="0.35">
      <c r="A3120" t="s">
        <v>26</v>
      </c>
      <c r="B3120" t="s">
        <v>32</v>
      </c>
      <c r="C3120" t="s">
        <v>20</v>
      </c>
      <c r="D3120" t="s">
        <v>21</v>
      </c>
      <c r="E3120" t="s">
        <v>5</v>
      </c>
      <c r="G3120" t="s">
        <v>22</v>
      </c>
      <c r="H3120">
        <v>3317743</v>
      </c>
      <c r="I3120">
        <v>3318195</v>
      </c>
      <c r="J3120" t="s">
        <v>30</v>
      </c>
      <c r="K3120" t="s">
        <v>213</v>
      </c>
      <c r="L3120" t="s">
        <v>7832</v>
      </c>
      <c r="M3120">
        <f>IF(ABS(I3120-H3121)&lt;=100,M3119,M3119+1)</f>
        <v>1690</v>
      </c>
      <c r="N3120">
        <f t="shared" si="100"/>
        <v>1690</v>
      </c>
      <c r="O3120">
        <f t="shared" si="101"/>
        <v>1689</v>
      </c>
    </row>
    <row r="3121" spans="1:15" x14ac:dyDescent="0.35">
      <c r="A3121" t="s">
        <v>26</v>
      </c>
      <c r="B3121" t="s">
        <v>32</v>
      </c>
      <c r="C3121" t="s">
        <v>20</v>
      </c>
      <c r="D3121" t="s">
        <v>21</v>
      </c>
      <c r="E3121" t="s">
        <v>5</v>
      </c>
      <c r="G3121" t="s">
        <v>22</v>
      </c>
      <c r="H3121">
        <v>3319084</v>
      </c>
      <c r="I3121">
        <v>3319842</v>
      </c>
      <c r="J3121" t="s">
        <v>30</v>
      </c>
      <c r="K3121" t="s">
        <v>210</v>
      </c>
      <c r="L3121" t="s">
        <v>7836</v>
      </c>
      <c r="M3121">
        <f>IF(ABS(I3121-H3122)&lt;=100,M3120,M3120+1)</f>
        <v>1690</v>
      </c>
      <c r="N3121">
        <f t="shared" si="100"/>
        <v>1690</v>
      </c>
      <c r="O3121">
        <f t="shared" si="101"/>
        <v>1690</v>
      </c>
    </row>
    <row r="3122" spans="1:15" x14ac:dyDescent="0.35">
      <c r="A3122" t="s">
        <v>26</v>
      </c>
      <c r="B3122" t="s">
        <v>32</v>
      </c>
      <c r="C3122" t="s">
        <v>20</v>
      </c>
      <c r="D3122" t="s">
        <v>21</v>
      </c>
      <c r="E3122" t="s">
        <v>5</v>
      </c>
      <c r="G3122" t="s">
        <v>22</v>
      </c>
      <c r="H3122">
        <v>3319872</v>
      </c>
      <c r="I3122">
        <v>3321356</v>
      </c>
      <c r="J3122" t="s">
        <v>30</v>
      </c>
      <c r="K3122" t="s">
        <v>7839</v>
      </c>
      <c r="L3122" t="s">
        <v>7838</v>
      </c>
      <c r="M3122">
        <f>IF(ABS(I3122-H3123)&lt;=100,M3121,M3121+1)</f>
        <v>1691</v>
      </c>
      <c r="N3122" t="str">
        <f t="shared" si="100"/>
        <v>0</v>
      </c>
      <c r="O3122">
        <f t="shared" si="101"/>
        <v>1690</v>
      </c>
    </row>
    <row r="3123" spans="1:15" x14ac:dyDescent="0.35">
      <c r="A3123" t="s">
        <v>26</v>
      </c>
      <c r="B3123" t="s">
        <v>32</v>
      </c>
      <c r="C3123" t="s">
        <v>20</v>
      </c>
      <c r="D3123" t="s">
        <v>21</v>
      </c>
      <c r="E3123" t="s">
        <v>5</v>
      </c>
      <c r="G3123" t="s">
        <v>22</v>
      </c>
      <c r="H3123">
        <v>3321492</v>
      </c>
      <c r="I3123">
        <v>3322925</v>
      </c>
      <c r="J3123" t="s">
        <v>30</v>
      </c>
      <c r="K3123" t="s">
        <v>7842</v>
      </c>
      <c r="L3123" t="s">
        <v>7841</v>
      </c>
      <c r="M3123">
        <f>IF(ABS(I3123-H3124)&lt;=100,M3122,M3122+1)</f>
        <v>1692</v>
      </c>
      <c r="N3123" t="str">
        <f t="shared" si="100"/>
        <v>0</v>
      </c>
      <c r="O3123">
        <f t="shared" si="101"/>
        <v>1691</v>
      </c>
    </row>
    <row r="3124" spans="1:15" x14ac:dyDescent="0.35">
      <c r="A3124" t="s">
        <v>26</v>
      </c>
      <c r="B3124" t="s">
        <v>32</v>
      </c>
      <c r="C3124" t="s">
        <v>20</v>
      </c>
      <c r="D3124" t="s">
        <v>21</v>
      </c>
      <c r="E3124" t="s">
        <v>5</v>
      </c>
      <c r="G3124" t="s">
        <v>22</v>
      </c>
      <c r="H3124">
        <v>3324495</v>
      </c>
      <c r="I3124">
        <v>3325211</v>
      </c>
      <c r="J3124" t="s">
        <v>30</v>
      </c>
      <c r="K3124" t="s">
        <v>28</v>
      </c>
      <c r="L3124" t="s">
        <v>7845</v>
      </c>
      <c r="M3124">
        <f>IF(ABS(I3124-H3125)&lt;=100,M3123,M3123+1)</f>
        <v>1693</v>
      </c>
      <c r="N3124">
        <f t="shared" si="100"/>
        <v>1693</v>
      </c>
      <c r="O3124">
        <f t="shared" si="101"/>
        <v>1692</v>
      </c>
    </row>
    <row r="3125" spans="1:15" x14ac:dyDescent="0.35">
      <c r="A3125" t="s">
        <v>26</v>
      </c>
      <c r="B3125" t="s">
        <v>32</v>
      </c>
      <c r="C3125" t="s">
        <v>20</v>
      </c>
      <c r="D3125" t="s">
        <v>21</v>
      </c>
      <c r="E3125" t="s">
        <v>5</v>
      </c>
      <c r="G3125" t="s">
        <v>22</v>
      </c>
      <c r="H3125">
        <v>3328214</v>
      </c>
      <c r="I3125">
        <v>3328723</v>
      </c>
      <c r="J3125" t="s">
        <v>30</v>
      </c>
      <c r="K3125" t="s">
        <v>7854</v>
      </c>
      <c r="L3125" t="s">
        <v>7853</v>
      </c>
      <c r="M3125">
        <f>IF(ABS(I3125-H3126)&lt;=100,M3124,M3124+1)</f>
        <v>1693</v>
      </c>
      <c r="N3125">
        <f t="shared" si="100"/>
        <v>1693</v>
      </c>
      <c r="O3125">
        <f t="shared" si="101"/>
        <v>1693</v>
      </c>
    </row>
    <row r="3126" spans="1:15" x14ac:dyDescent="0.35">
      <c r="A3126" t="s">
        <v>26</v>
      </c>
      <c r="B3126" t="s">
        <v>32</v>
      </c>
      <c r="C3126" t="s">
        <v>20</v>
      </c>
      <c r="D3126" t="s">
        <v>21</v>
      </c>
      <c r="E3126" t="s">
        <v>5</v>
      </c>
      <c r="G3126" t="s">
        <v>22</v>
      </c>
      <c r="H3126">
        <v>3328792</v>
      </c>
      <c r="I3126">
        <v>3329037</v>
      </c>
      <c r="J3126" t="s">
        <v>30</v>
      </c>
      <c r="K3126" t="s">
        <v>28</v>
      </c>
      <c r="L3126" t="s">
        <v>7856</v>
      </c>
      <c r="M3126">
        <f>IF(ABS(I3126-H3127)&lt;=100,M3125,M3125+1)</f>
        <v>1694</v>
      </c>
      <c r="N3126">
        <f t="shared" si="100"/>
        <v>1694</v>
      </c>
      <c r="O3126">
        <f t="shared" si="101"/>
        <v>1693</v>
      </c>
    </row>
    <row r="3127" spans="1:15" x14ac:dyDescent="0.35">
      <c r="A3127" t="s">
        <v>26</v>
      </c>
      <c r="B3127" t="s">
        <v>32</v>
      </c>
      <c r="C3127" t="s">
        <v>20</v>
      </c>
      <c r="D3127" t="s">
        <v>21</v>
      </c>
      <c r="E3127" t="s">
        <v>5</v>
      </c>
      <c r="G3127" t="s">
        <v>22</v>
      </c>
      <c r="H3127">
        <v>3329937</v>
      </c>
      <c r="I3127">
        <v>3330143</v>
      </c>
      <c r="J3127" t="s">
        <v>30</v>
      </c>
      <c r="K3127" t="s">
        <v>28</v>
      </c>
      <c r="L3127" t="s">
        <v>7861</v>
      </c>
      <c r="M3127">
        <f>IF(ABS(I3127-H3128)&lt;=100,M3126,M3126+1)</f>
        <v>1694</v>
      </c>
      <c r="N3127">
        <f t="shared" si="100"/>
        <v>1694</v>
      </c>
      <c r="O3127">
        <f t="shared" si="101"/>
        <v>1694</v>
      </c>
    </row>
    <row r="3128" spans="1:15" x14ac:dyDescent="0.35">
      <c r="A3128" t="s">
        <v>26</v>
      </c>
      <c r="B3128" t="s">
        <v>32</v>
      </c>
      <c r="C3128" t="s">
        <v>20</v>
      </c>
      <c r="D3128" t="s">
        <v>21</v>
      </c>
      <c r="E3128" t="s">
        <v>5</v>
      </c>
      <c r="G3128" t="s">
        <v>22</v>
      </c>
      <c r="H3128">
        <v>3330164</v>
      </c>
      <c r="I3128">
        <v>3331174</v>
      </c>
      <c r="J3128" t="s">
        <v>30</v>
      </c>
      <c r="K3128" t="s">
        <v>7864</v>
      </c>
      <c r="L3128" t="s">
        <v>7863</v>
      </c>
      <c r="M3128">
        <f>IF(ABS(I3128-H3129)&lt;=100,M3127,M3127+1)</f>
        <v>1694</v>
      </c>
      <c r="N3128">
        <f t="shared" si="100"/>
        <v>1694</v>
      </c>
      <c r="O3128">
        <f t="shared" si="101"/>
        <v>1694</v>
      </c>
    </row>
    <row r="3129" spans="1:15" x14ac:dyDescent="0.35">
      <c r="A3129" t="s">
        <v>26</v>
      </c>
      <c r="B3129" t="s">
        <v>32</v>
      </c>
      <c r="C3129" t="s">
        <v>20</v>
      </c>
      <c r="D3129" t="s">
        <v>21</v>
      </c>
      <c r="E3129" t="s">
        <v>5</v>
      </c>
      <c r="G3129" t="s">
        <v>22</v>
      </c>
      <c r="H3129">
        <v>3331245</v>
      </c>
      <c r="I3129">
        <v>3331586</v>
      </c>
      <c r="J3129" t="s">
        <v>30</v>
      </c>
      <c r="K3129" t="s">
        <v>28</v>
      </c>
      <c r="L3129" t="s">
        <v>7866</v>
      </c>
      <c r="M3129">
        <f>IF(ABS(I3129-H3130)&lt;=100,M3128,M3128+1)</f>
        <v>1694</v>
      </c>
      <c r="N3129">
        <f t="shared" si="100"/>
        <v>1694</v>
      </c>
      <c r="O3129">
        <f t="shared" si="101"/>
        <v>1694</v>
      </c>
    </row>
    <row r="3130" spans="1:15" x14ac:dyDescent="0.35">
      <c r="A3130" t="s">
        <v>26</v>
      </c>
      <c r="B3130" t="s">
        <v>32</v>
      </c>
      <c r="C3130" t="s">
        <v>20</v>
      </c>
      <c r="D3130" t="s">
        <v>21</v>
      </c>
      <c r="E3130" t="s">
        <v>5</v>
      </c>
      <c r="G3130" t="s">
        <v>22</v>
      </c>
      <c r="H3130">
        <v>3331604</v>
      </c>
      <c r="I3130">
        <v>3332101</v>
      </c>
      <c r="J3130" t="s">
        <v>30</v>
      </c>
      <c r="K3130" t="s">
        <v>628</v>
      </c>
      <c r="L3130" t="s">
        <v>7868</v>
      </c>
      <c r="M3130">
        <f>IF(ABS(I3130-H3131)&lt;=100,M3129,M3129+1)</f>
        <v>1695</v>
      </c>
      <c r="N3130" t="str">
        <f t="shared" si="100"/>
        <v>0</v>
      </c>
      <c r="O3130">
        <f t="shared" si="101"/>
        <v>1694</v>
      </c>
    </row>
    <row r="3131" spans="1:15" x14ac:dyDescent="0.35">
      <c r="A3131" t="s">
        <v>26</v>
      </c>
      <c r="B3131" t="s">
        <v>32</v>
      </c>
      <c r="C3131" t="s">
        <v>20</v>
      </c>
      <c r="D3131" t="s">
        <v>21</v>
      </c>
      <c r="E3131" t="s">
        <v>5</v>
      </c>
      <c r="G3131" t="s">
        <v>22</v>
      </c>
      <c r="H3131">
        <v>3335336</v>
      </c>
      <c r="I3131">
        <v>3335536</v>
      </c>
      <c r="J3131" t="s">
        <v>30</v>
      </c>
      <c r="K3131" t="s">
        <v>28</v>
      </c>
      <c r="L3131" t="s">
        <v>7882</v>
      </c>
      <c r="M3131">
        <f>IF(ABS(I3131-H3132)&lt;=100,M3130,M3130+1)</f>
        <v>1696</v>
      </c>
      <c r="N3131">
        <f t="shared" si="100"/>
        <v>1696</v>
      </c>
      <c r="O3131">
        <f t="shared" si="101"/>
        <v>1695</v>
      </c>
    </row>
    <row r="3132" spans="1:15" x14ac:dyDescent="0.35">
      <c r="A3132" t="s">
        <v>26</v>
      </c>
      <c r="B3132" t="s">
        <v>32</v>
      </c>
      <c r="C3132" t="s">
        <v>20</v>
      </c>
      <c r="D3132" t="s">
        <v>21</v>
      </c>
      <c r="E3132" t="s">
        <v>5</v>
      </c>
      <c r="G3132" t="s">
        <v>22</v>
      </c>
      <c r="H3132">
        <v>3335980</v>
      </c>
      <c r="I3132">
        <v>3336615</v>
      </c>
      <c r="J3132" t="s">
        <v>30</v>
      </c>
      <c r="K3132" t="s">
        <v>187</v>
      </c>
      <c r="L3132" t="s">
        <v>7886</v>
      </c>
      <c r="M3132">
        <f>IF(ABS(I3132-H3133)&lt;=100,M3131,M3131+1)</f>
        <v>1696</v>
      </c>
      <c r="N3132">
        <f t="shared" si="100"/>
        <v>1696</v>
      </c>
      <c r="O3132">
        <f t="shared" si="101"/>
        <v>1696</v>
      </c>
    </row>
    <row r="3133" spans="1:15" x14ac:dyDescent="0.35">
      <c r="A3133" t="s">
        <v>26</v>
      </c>
      <c r="B3133" t="s">
        <v>32</v>
      </c>
      <c r="C3133" t="s">
        <v>20</v>
      </c>
      <c r="D3133" t="s">
        <v>21</v>
      </c>
      <c r="E3133" t="s">
        <v>5</v>
      </c>
      <c r="G3133" t="s">
        <v>22</v>
      </c>
      <c r="H3133">
        <v>3336612</v>
      </c>
      <c r="I3133">
        <v>3338489</v>
      </c>
      <c r="J3133" t="s">
        <v>30</v>
      </c>
      <c r="K3133" t="s">
        <v>1834</v>
      </c>
      <c r="L3133" t="s">
        <v>7888</v>
      </c>
      <c r="M3133">
        <f>IF(ABS(I3133-H3134)&lt;=100,M3132,M3132+1)</f>
        <v>1696</v>
      </c>
      <c r="N3133">
        <f t="shared" si="100"/>
        <v>1696</v>
      </c>
      <c r="O3133">
        <f t="shared" si="101"/>
        <v>1696</v>
      </c>
    </row>
    <row r="3134" spans="1:15" x14ac:dyDescent="0.35">
      <c r="A3134" t="s">
        <v>26</v>
      </c>
      <c r="B3134" t="s">
        <v>32</v>
      </c>
      <c r="C3134" t="s">
        <v>20</v>
      </c>
      <c r="D3134" t="s">
        <v>21</v>
      </c>
      <c r="E3134" t="s">
        <v>5</v>
      </c>
      <c r="G3134" t="s">
        <v>22</v>
      </c>
      <c r="H3134">
        <v>3338515</v>
      </c>
      <c r="I3134">
        <v>3339645</v>
      </c>
      <c r="J3134" t="s">
        <v>30</v>
      </c>
      <c r="K3134" t="s">
        <v>7891</v>
      </c>
      <c r="L3134" t="s">
        <v>7890</v>
      </c>
      <c r="M3134">
        <f>IF(ABS(I3134-H3135)&lt;=100,M3133,M3133+1)</f>
        <v>1697</v>
      </c>
      <c r="N3134" t="str">
        <f t="shared" si="100"/>
        <v>0</v>
      </c>
      <c r="O3134">
        <f t="shared" si="101"/>
        <v>1696</v>
      </c>
    </row>
    <row r="3135" spans="1:15" x14ac:dyDescent="0.35">
      <c r="A3135" t="s">
        <v>26</v>
      </c>
      <c r="B3135" t="s">
        <v>32</v>
      </c>
      <c r="C3135" t="s">
        <v>20</v>
      </c>
      <c r="D3135" t="s">
        <v>21</v>
      </c>
      <c r="E3135" t="s">
        <v>5</v>
      </c>
      <c r="G3135" t="s">
        <v>22</v>
      </c>
      <c r="H3135">
        <v>3339797</v>
      </c>
      <c r="I3135">
        <v>3340099</v>
      </c>
      <c r="J3135" t="s">
        <v>30</v>
      </c>
      <c r="K3135" t="s">
        <v>28</v>
      </c>
      <c r="L3135" t="s">
        <v>7893</v>
      </c>
      <c r="M3135">
        <f>IF(ABS(I3135-H3136)&lt;=100,M3134,M3134+1)</f>
        <v>1698</v>
      </c>
      <c r="N3135" t="str">
        <f t="shared" si="100"/>
        <v>0</v>
      </c>
      <c r="O3135">
        <f t="shared" si="101"/>
        <v>1697</v>
      </c>
    </row>
    <row r="3136" spans="1:15" x14ac:dyDescent="0.35">
      <c r="A3136" t="s">
        <v>26</v>
      </c>
      <c r="B3136" t="s">
        <v>32</v>
      </c>
      <c r="C3136" t="s">
        <v>20</v>
      </c>
      <c r="D3136" t="s">
        <v>21</v>
      </c>
      <c r="E3136" t="s">
        <v>5</v>
      </c>
      <c r="G3136" t="s">
        <v>22</v>
      </c>
      <c r="H3136">
        <v>3340526</v>
      </c>
      <c r="I3136">
        <v>3340732</v>
      </c>
      <c r="J3136" t="s">
        <v>30</v>
      </c>
      <c r="K3136" t="s">
        <v>28</v>
      </c>
      <c r="L3136" t="s">
        <v>7895</v>
      </c>
      <c r="M3136">
        <f>IF(ABS(I3136-H3137)&lt;=100,M3135,M3135+1)</f>
        <v>1699</v>
      </c>
      <c r="N3136">
        <f t="shared" si="100"/>
        <v>1699</v>
      </c>
      <c r="O3136">
        <f t="shared" si="101"/>
        <v>1698</v>
      </c>
    </row>
    <row r="3137" spans="1:15" x14ac:dyDescent="0.35">
      <c r="A3137" t="s">
        <v>26</v>
      </c>
      <c r="B3137" t="s">
        <v>32</v>
      </c>
      <c r="C3137" t="s">
        <v>20</v>
      </c>
      <c r="D3137" t="s">
        <v>21</v>
      </c>
      <c r="E3137" t="s">
        <v>5</v>
      </c>
      <c r="G3137" t="s">
        <v>22</v>
      </c>
      <c r="H3137">
        <v>3341930</v>
      </c>
      <c r="I3137">
        <v>3342367</v>
      </c>
      <c r="J3137" t="s">
        <v>30</v>
      </c>
      <c r="K3137" t="s">
        <v>28</v>
      </c>
      <c r="L3137" t="s">
        <v>7897</v>
      </c>
      <c r="M3137">
        <f>IF(ABS(I3137-H3138)&lt;=100,M3136,M3136+1)</f>
        <v>1699</v>
      </c>
      <c r="N3137">
        <f t="shared" si="100"/>
        <v>1699</v>
      </c>
      <c r="O3137">
        <f t="shared" si="101"/>
        <v>1699</v>
      </c>
    </row>
    <row r="3138" spans="1:15" x14ac:dyDescent="0.35">
      <c r="A3138" t="s">
        <v>26</v>
      </c>
      <c r="B3138" t="s">
        <v>32</v>
      </c>
      <c r="C3138" t="s">
        <v>20</v>
      </c>
      <c r="D3138" t="s">
        <v>21</v>
      </c>
      <c r="E3138" t="s">
        <v>5</v>
      </c>
      <c r="G3138" t="s">
        <v>22</v>
      </c>
      <c r="H3138">
        <v>3342364</v>
      </c>
      <c r="I3138">
        <v>3343152</v>
      </c>
      <c r="J3138" t="s">
        <v>30</v>
      </c>
      <c r="K3138" t="s">
        <v>28</v>
      </c>
      <c r="L3138" t="s">
        <v>7899</v>
      </c>
      <c r="M3138">
        <f>IF(ABS(I3138-H3139)&lt;=100,M3137,M3137+1)</f>
        <v>1700</v>
      </c>
      <c r="N3138" t="str">
        <f t="shared" ref="N3138:N3201" si="102">IF(COUNTIF(M$1:M$3238,M3138)=1,"0",M3138)</f>
        <v>0</v>
      </c>
      <c r="O3138">
        <f t="shared" si="101"/>
        <v>1699</v>
      </c>
    </row>
    <row r="3139" spans="1:15" x14ac:dyDescent="0.35">
      <c r="A3139" t="s">
        <v>26</v>
      </c>
      <c r="B3139" t="s">
        <v>32</v>
      </c>
      <c r="C3139" t="s">
        <v>20</v>
      </c>
      <c r="D3139" t="s">
        <v>21</v>
      </c>
      <c r="E3139" t="s">
        <v>5</v>
      </c>
      <c r="G3139" t="s">
        <v>22</v>
      </c>
      <c r="H3139">
        <v>3343658</v>
      </c>
      <c r="I3139">
        <v>3343966</v>
      </c>
      <c r="J3139" t="s">
        <v>30</v>
      </c>
      <c r="K3139" t="s">
        <v>5340</v>
      </c>
      <c r="L3139" t="s">
        <v>7903</v>
      </c>
      <c r="M3139">
        <f>IF(ABS(I3139-H3140)&lt;=100,M3138,M3138+1)</f>
        <v>1701</v>
      </c>
      <c r="N3139" t="str">
        <f t="shared" si="102"/>
        <v>0</v>
      </c>
      <c r="O3139">
        <f t="shared" ref="O3139:O3202" si="103">M3138</f>
        <v>1700</v>
      </c>
    </row>
    <row r="3140" spans="1:15" x14ac:dyDescent="0.35">
      <c r="A3140" t="s">
        <v>26</v>
      </c>
      <c r="B3140" t="s">
        <v>32</v>
      </c>
      <c r="C3140" t="s">
        <v>20</v>
      </c>
      <c r="D3140" t="s">
        <v>21</v>
      </c>
      <c r="E3140" t="s">
        <v>5</v>
      </c>
      <c r="G3140" t="s">
        <v>22</v>
      </c>
      <c r="H3140">
        <v>3344418</v>
      </c>
      <c r="I3140">
        <v>3345011</v>
      </c>
      <c r="J3140" t="s">
        <v>30</v>
      </c>
      <c r="K3140" t="s">
        <v>28</v>
      </c>
      <c r="L3140" t="s">
        <v>7905</v>
      </c>
      <c r="M3140">
        <f>IF(ABS(I3140-H3141)&lt;=100,M3139,M3139+1)</f>
        <v>1702</v>
      </c>
      <c r="N3140" t="str">
        <f t="shared" si="102"/>
        <v>0</v>
      </c>
      <c r="O3140">
        <f t="shared" si="103"/>
        <v>1701</v>
      </c>
    </row>
    <row r="3141" spans="1:15" x14ac:dyDescent="0.35">
      <c r="A3141" t="s">
        <v>26</v>
      </c>
      <c r="B3141" t="s">
        <v>32</v>
      </c>
      <c r="C3141" t="s">
        <v>20</v>
      </c>
      <c r="D3141" t="s">
        <v>21</v>
      </c>
      <c r="E3141" t="s">
        <v>5</v>
      </c>
      <c r="G3141" t="s">
        <v>22</v>
      </c>
      <c r="H3141">
        <v>3345248</v>
      </c>
      <c r="I3141">
        <v>3346192</v>
      </c>
      <c r="J3141" t="s">
        <v>30</v>
      </c>
      <c r="K3141" t="s">
        <v>7908</v>
      </c>
      <c r="L3141" t="s">
        <v>7907</v>
      </c>
      <c r="M3141">
        <f>IF(ABS(I3141-H3142)&lt;=100,M3140,M3140+1)</f>
        <v>1703</v>
      </c>
      <c r="N3141">
        <f t="shared" si="102"/>
        <v>1703</v>
      </c>
      <c r="O3141">
        <f t="shared" si="103"/>
        <v>1702</v>
      </c>
    </row>
    <row r="3142" spans="1:15" x14ac:dyDescent="0.35">
      <c r="A3142" t="s">
        <v>26</v>
      </c>
      <c r="B3142" t="s">
        <v>32</v>
      </c>
      <c r="C3142" t="s">
        <v>20</v>
      </c>
      <c r="D3142" t="s">
        <v>21</v>
      </c>
      <c r="E3142" t="s">
        <v>5</v>
      </c>
      <c r="G3142" t="s">
        <v>22</v>
      </c>
      <c r="H3142">
        <v>3346296</v>
      </c>
      <c r="I3142">
        <v>3346793</v>
      </c>
      <c r="J3142" t="s">
        <v>30</v>
      </c>
      <c r="K3142" t="s">
        <v>7911</v>
      </c>
      <c r="L3142" t="s">
        <v>7910</v>
      </c>
      <c r="M3142">
        <f>IF(ABS(I3142-H3143)&lt;=100,M3141,M3141+1)</f>
        <v>1703</v>
      </c>
      <c r="N3142">
        <f t="shared" si="102"/>
        <v>1703</v>
      </c>
      <c r="O3142">
        <f t="shared" si="103"/>
        <v>1703</v>
      </c>
    </row>
    <row r="3143" spans="1:15" x14ac:dyDescent="0.35">
      <c r="A3143" t="s">
        <v>26</v>
      </c>
      <c r="B3143" t="s">
        <v>32</v>
      </c>
      <c r="C3143" t="s">
        <v>20</v>
      </c>
      <c r="D3143" t="s">
        <v>21</v>
      </c>
      <c r="E3143" t="s">
        <v>5</v>
      </c>
      <c r="G3143" t="s">
        <v>22</v>
      </c>
      <c r="H3143">
        <v>3346786</v>
      </c>
      <c r="I3143">
        <v>3347535</v>
      </c>
      <c r="J3143" t="s">
        <v>30</v>
      </c>
      <c r="K3143" t="s">
        <v>5255</v>
      </c>
      <c r="L3143" t="s">
        <v>7913</v>
      </c>
      <c r="M3143">
        <f>IF(ABS(I3143-H3144)&lt;=100,M3142,M3142+1)</f>
        <v>1703</v>
      </c>
      <c r="N3143">
        <f t="shared" si="102"/>
        <v>1703</v>
      </c>
      <c r="O3143">
        <f t="shared" si="103"/>
        <v>1703</v>
      </c>
    </row>
    <row r="3144" spans="1:15" x14ac:dyDescent="0.35">
      <c r="A3144" t="s">
        <v>26</v>
      </c>
      <c r="B3144" t="s">
        <v>32</v>
      </c>
      <c r="C3144" t="s">
        <v>20</v>
      </c>
      <c r="D3144" t="s">
        <v>21</v>
      </c>
      <c r="E3144" t="s">
        <v>5</v>
      </c>
      <c r="G3144" t="s">
        <v>22</v>
      </c>
      <c r="H3144">
        <v>3347611</v>
      </c>
      <c r="I3144">
        <v>3348450</v>
      </c>
      <c r="J3144" t="s">
        <v>30</v>
      </c>
      <c r="K3144" t="s">
        <v>2926</v>
      </c>
      <c r="L3144" t="s">
        <v>7915</v>
      </c>
      <c r="M3144">
        <f>IF(ABS(I3144-H3145)&lt;=100,M3143,M3143+1)</f>
        <v>1703</v>
      </c>
      <c r="N3144">
        <f t="shared" si="102"/>
        <v>1703</v>
      </c>
      <c r="O3144">
        <f t="shared" si="103"/>
        <v>1703</v>
      </c>
    </row>
    <row r="3145" spans="1:15" x14ac:dyDescent="0.35">
      <c r="A3145" t="s">
        <v>26</v>
      </c>
      <c r="B3145" t="s">
        <v>32</v>
      </c>
      <c r="C3145" t="s">
        <v>20</v>
      </c>
      <c r="D3145" t="s">
        <v>21</v>
      </c>
      <c r="E3145" t="s">
        <v>5</v>
      </c>
      <c r="G3145" t="s">
        <v>22</v>
      </c>
      <c r="H3145">
        <v>3348490</v>
      </c>
      <c r="I3145">
        <v>3349287</v>
      </c>
      <c r="J3145" t="s">
        <v>30</v>
      </c>
      <c r="K3145" t="s">
        <v>6238</v>
      </c>
      <c r="L3145" t="s">
        <v>7917</v>
      </c>
      <c r="M3145">
        <f>IF(ABS(I3145-H3146)&lt;=100,M3144,M3144+1)</f>
        <v>1703</v>
      </c>
      <c r="N3145">
        <f t="shared" si="102"/>
        <v>1703</v>
      </c>
      <c r="O3145">
        <f t="shared" si="103"/>
        <v>1703</v>
      </c>
    </row>
    <row r="3146" spans="1:15" x14ac:dyDescent="0.35">
      <c r="A3146" t="s">
        <v>26</v>
      </c>
      <c r="B3146" t="s">
        <v>32</v>
      </c>
      <c r="C3146" t="s">
        <v>20</v>
      </c>
      <c r="D3146" t="s">
        <v>21</v>
      </c>
      <c r="E3146" t="s">
        <v>5</v>
      </c>
      <c r="G3146" t="s">
        <v>22</v>
      </c>
      <c r="H3146">
        <v>3349299</v>
      </c>
      <c r="I3146">
        <v>3349874</v>
      </c>
      <c r="J3146" t="s">
        <v>30</v>
      </c>
      <c r="K3146" t="s">
        <v>28</v>
      </c>
      <c r="L3146" t="s">
        <v>7919</v>
      </c>
      <c r="M3146">
        <f>IF(ABS(I3146-H3147)&lt;=100,M3145,M3145+1)</f>
        <v>1703</v>
      </c>
      <c r="N3146">
        <f t="shared" si="102"/>
        <v>1703</v>
      </c>
      <c r="O3146">
        <f t="shared" si="103"/>
        <v>1703</v>
      </c>
    </row>
    <row r="3147" spans="1:15" x14ac:dyDescent="0.35">
      <c r="A3147" t="s">
        <v>26</v>
      </c>
      <c r="B3147" t="s">
        <v>32</v>
      </c>
      <c r="C3147" t="s">
        <v>20</v>
      </c>
      <c r="D3147" t="s">
        <v>21</v>
      </c>
      <c r="E3147" t="s">
        <v>5</v>
      </c>
      <c r="G3147" t="s">
        <v>22</v>
      </c>
      <c r="H3147">
        <v>3349891</v>
      </c>
      <c r="I3147">
        <v>3350421</v>
      </c>
      <c r="J3147" t="s">
        <v>30</v>
      </c>
      <c r="K3147" t="s">
        <v>1353</v>
      </c>
      <c r="L3147" t="s">
        <v>7921</v>
      </c>
      <c r="M3147">
        <f>IF(ABS(I3147-H3148)&lt;=100,M3146,M3146+1)</f>
        <v>1703</v>
      </c>
      <c r="N3147">
        <f t="shared" si="102"/>
        <v>1703</v>
      </c>
      <c r="O3147">
        <f t="shared" si="103"/>
        <v>1703</v>
      </c>
    </row>
    <row r="3148" spans="1:15" x14ac:dyDescent="0.35">
      <c r="A3148" t="s">
        <v>26</v>
      </c>
      <c r="B3148" t="s">
        <v>32</v>
      </c>
      <c r="C3148" t="s">
        <v>20</v>
      </c>
      <c r="D3148" t="s">
        <v>21</v>
      </c>
      <c r="E3148" t="s">
        <v>5</v>
      </c>
      <c r="G3148" t="s">
        <v>22</v>
      </c>
      <c r="H3148">
        <v>3350418</v>
      </c>
      <c r="I3148">
        <v>3350843</v>
      </c>
      <c r="J3148" t="s">
        <v>30</v>
      </c>
      <c r="K3148" t="s">
        <v>7924</v>
      </c>
      <c r="L3148" t="s">
        <v>7923</v>
      </c>
      <c r="M3148">
        <f>IF(ABS(I3148-H3149)&lt;=100,M3147,M3147+1)</f>
        <v>1703</v>
      </c>
      <c r="N3148">
        <f t="shared" si="102"/>
        <v>1703</v>
      </c>
      <c r="O3148">
        <f t="shared" si="103"/>
        <v>1703</v>
      </c>
    </row>
    <row r="3149" spans="1:15" x14ac:dyDescent="0.35">
      <c r="A3149" t="s">
        <v>26</v>
      </c>
      <c r="B3149" t="s">
        <v>32</v>
      </c>
      <c r="C3149" t="s">
        <v>20</v>
      </c>
      <c r="D3149" t="s">
        <v>21</v>
      </c>
      <c r="E3149" t="s">
        <v>5</v>
      </c>
      <c r="G3149" t="s">
        <v>22</v>
      </c>
      <c r="H3149">
        <v>3350903</v>
      </c>
      <c r="I3149">
        <v>3351118</v>
      </c>
      <c r="J3149" t="s">
        <v>30</v>
      </c>
      <c r="K3149" t="s">
        <v>28</v>
      </c>
      <c r="L3149" t="s">
        <v>7926</v>
      </c>
      <c r="M3149">
        <f>IF(ABS(I3149-H3150)&lt;=100,M3148,M3148+1)</f>
        <v>1703</v>
      </c>
      <c r="N3149">
        <f t="shared" si="102"/>
        <v>1703</v>
      </c>
      <c r="O3149">
        <f t="shared" si="103"/>
        <v>1703</v>
      </c>
    </row>
    <row r="3150" spans="1:15" x14ac:dyDescent="0.35">
      <c r="A3150" t="s">
        <v>26</v>
      </c>
      <c r="B3150" t="s">
        <v>32</v>
      </c>
      <c r="C3150" t="s">
        <v>20</v>
      </c>
      <c r="D3150" t="s">
        <v>21</v>
      </c>
      <c r="E3150" t="s">
        <v>5</v>
      </c>
      <c r="G3150" t="s">
        <v>22</v>
      </c>
      <c r="H3150">
        <v>3351188</v>
      </c>
      <c r="I3150">
        <v>3351892</v>
      </c>
      <c r="J3150" t="s">
        <v>30</v>
      </c>
      <c r="K3150" t="s">
        <v>7759</v>
      </c>
      <c r="L3150" t="s">
        <v>7928</v>
      </c>
      <c r="M3150">
        <f>IF(ABS(I3150-H3151)&lt;=100,M3149,M3149+1)</f>
        <v>1704</v>
      </c>
      <c r="N3150">
        <f t="shared" si="102"/>
        <v>1704</v>
      </c>
      <c r="O3150">
        <f t="shared" si="103"/>
        <v>1703</v>
      </c>
    </row>
    <row r="3151" spans="1:15" x14ac:dyDescent="0.35">
      <c r="A3151" t="s">
        <v>26</v>
      </c>
      <c r="B3151" t="s">
        <v>32</v>
      </c>
      <c r="C3151" t="s">
        <v>20</v>
      </c>
      <c r="D3151" t="s">
        <v>21</v>
      </c>
      <c r="E3151" t="s">
        <v>5</v>
      </c>
      <c r="G3151" t="s">
        <v>22</v>
      </c>
      <c r="H3151">
        <v>3351994</v>
      </c>
      <c r="I3151">
        <v>3353508</v>
      </c>
      <c r="J3151" t="s">
        <v>30</v>
      </c>
      <c r="K3151" t="s">
        <v>7931</v>
      </c>
      <c r="L3151" t="s">
        <v>7930</v>
      </c>
      <c r="M3151">
        <f>IF(ABS(I3151-H3152)&lt;=100,M3150,M3150+1)</f>
        <v>1704</v>
      </c>
      <c r="N3151">
        <f t="shared" si="102"/>
        <v>1704</v>
      </c>
      <c r="O3151">
        <f t="shared" si="103"/>
        <v>1704</v>
      </c>
    </row>
    <row r="3152" spans="1:15" x14ac:dyDescent="0.35">
      <c r="A3152" t="s">
        <v>26</v>
      </c>
      <c r="B3152" t="s">
        <v>32</v>
      </c>
      <c r="C3152" t="s">
        <v>20</v>
      </c>
      <c r="D3152" t="s">
        <v>21</v>
      </c>
      <c r="E3152" t="s">
        <v>5</v>
      </c>
      <c r="G3152" t="s">
        <v>22</v>
      </c>
      <c r="H3152">
        <v>3353564</v>
      </c>
      <c r="I3152">
        <v>3354445</v>
      </c>
      <c r="J3152" t="s">
        <v>30</v>
      </c>
      <c r="K3152" t="s">
        <v>5821</v>
      </c>
      <c r="L3152" t="s">
        <v>7933</v>
      </c>
      <c r="M3152">
        <f>IF(ABS(I3152-H3153)&lt;=100,M3151,M3151+1)</f>
        <v>1704</v>
      </c>
      <c r="N3152">
        <f t="shared" si="102"/>
        <v>1704</v>
      </c>
      <c r="O3152">
        <f t="shared" si="103"/>
        <v>1704</v>
      </c>
    </row>
    <row r="3153" spans="1:15" x14ac:dyDescent="0.35">
      <c r="A3153" t="s">
        <v>26</v>
      </c>
      <c r="B3153" t="s">
        <v>32</v>
      </c>
      <c r="C3153" t="s">
        <v>20</v>
      </c>
      <c r="D3153" t="s">
        <v>21</v>
      </c>
      <c r="E3153" t="s">
        <v>5</v>
      </c>
      <c r="G3153" t="s">
        <v>22</v>
      </c>
      <c r="H3153">
        <v>3354442</v>
      </c>
      <c r="I3153">
        <v>3354681</v>
      </c>
      <c r="J3153" t="s">
        <v>30</v>
      </c>
      <c r="K3153" t="s">
        <v>28</v>
      </c>
      <c r="L3153" t="s">
        <v>7935</v>
      </c>
      <c r="M3153">
        <f>IF(ABS(I3153-H3154)&lt;=100,M3152,M3152+1)</f>
        <v>1705</v>
      </c>
      <c r="N3153">
        <f t="shared" si="102"/>
        <v>1705</v>
      </c>
      <c r="O3153">
        <f t="shared" si="103"/>
        <v>1704</v>
      </c>
    </row>
    <row r="3154" spans="1:15" x14ac:dyDescent="0.35">
      <c r="A3154" t="s">
        <v>26</v>
      </c>
      <c r="B3154" t="s">
        <v>32</v>
      </c>
      <c r="C3154" t="s">
        <v>20</v>
      </c>
      <c r="D3154" t="s">
        <v>21</v>
      </c>
      <c r="E3154" t="s">
        <v>5</v>
      </c>
      <c r="G3154" t="s">
        <v>22</v>
      </c>
      <c r="H3154">
        <v>3356392</v>
      </c>
      <c r="I3154">
        <v>3357468</v>
      </c>
      <c r="J3154" t="s">
        <v>30</v>
      </c>
      <c r="K3154" t="s">
        <v>7940</v>
      </c>
      <c r="L3154" t="s">
        <v>7939</v>
      </c>
      <c r="M3154">
        <f>IF(ABS(I3154-H3155)&lt;=100,M3153,M3153+1)</f>
        <v>1705</v>
      </c>
      <c r="N3154">
        <f t="shared" si="102"/>
        <v>1705</v>
      </c>
      <c r="O3154">
        <f t="shared" si="103"/>
        <v>1705</v>
      </c>
    </row>
    <row r="3155" spans="1:15" x14ac:dyDescent="0.35">
      <c r="A3155" t="s">
        <v>26</v>
      </c>
      <c r="B3155" t="s">
        <v>32</v>
      </c>
      <c r="C3155" t="s">
        <v>20</v>
      </c>
      <c r="D3155" t="s">
        <v>21</v>
      </c>
      <c r="E3155" t="s">
        <v>5</v>
      </c>
      <c r="G3155" t="s">
        <v>22</v>
      </c>
      <c r="H3155">
        <v>3357498</v>
      </c>
      <c r="I3155">
        <v>3358451</v>
      </c>
      <c r="J3155" t="s">
        <v>30</v>
      </c>
      <c r="K3155" t="s">
        <v>7943</v>
      </c>
      <c r="L3155" t="s">
        <v>7942</v>
      </c>
      <c r="M3155">
        <f>IF(ABS(I3155-H3156)&lt;=100,M3154,M3154+1)</f>
        <v>1706</v>
      </c>
      <c r="N3155" t="str">
        <f t="shared" si="102"/>
        <v>0</v>
      </c>
      <c r="O3155">
        <f t="shared" si="103"/>
        <v>1705</v>
      </c>
    </row>
    <row r="3156" spans="1:15" x14ac:dyDescent="0.35">
      <c r="A3156" t="s">
        <v>26</v>
      </c>
      <c r="B3156" t="s">
        <v>32</v>
      </c>
      <c r="C3156" t="s">
        <v>20</v>
      </c>
      <c r="D3156" t="s">
        <v>21</v>
      </c>
      <c r="E3156" t="s">
        <v>5</v>
      </c>
      <c r="G3156" t="s">
        <v>22</v>
      </c>
      <c r="H3156">
        <v>3358569</v>
      </c>
      <c r="I3156">
        <v>3358871</v>
      </c>
      <c r="J3156" t="s">
        <v>30</v>
      </c>
      <c r="K3156" t="s">
        <v>28</v>
      </c>
      <c r="L3156" t="s">
        <v>7945</v>
      </c>
      <c r="M3156">
        <f>IF(ABS(I3156-H3157)&lt;=100,M3155,M3155+1)</f>
        <v>1707</v>
      </c>
      <c r="N3156">
        <f t="shared" si="102"/>
        <v>1707</v>
      </c>
      <c r="O3156">
        <f t="shared" si="103"/>
        <v>1706</v>
      </c>
    </row>
    <row r="3157" spans="1:15" x14ac:dyDescent="0.35">
      <c r="A3157" t="s">
        <v>26</v>
      </c>
      <c r="B3157" t="s">
        <v>32</v>
      </c>
      <c r="C3157" t="s">
        <v>20</v>
      </c>
      <c r="D3157" t="s">
        <v>21</v>
      </c>
      <c r="E3157" t="s">
        <v>5</v>
      </c>
      <c r="G3157" t="s">
        <v>22</v>
      </c>
      <c r="H3157">
        <v>3359455</v>
      </c>
      <c r="I3157">
        <v>3362265</v>
      </c>
      <c r="J3157" t="s">
        <v>30</v>
      </c>
      <c r="K3157" t="s">
        <v>7948</v>
      </c>
      <c r="L3157" t="s">
        <v>7947</v>
      </c>
      <c r="M3157">
        <f>IF(ABS(I3157-H3158)&lt;=100,M3156,M3156+1)</f>
        <v>1707</v>
      </c>
      <c r="N3157">
        <f t="shared" si="102"/>
        <v>1707</v>
      </c>
      <c r="O3157">
        <f t="shared" si="103"/>
        <v>1707</v>
      </c>
    </row>
    <row r="3158" spans="1:15" x14ac:dyDescent="0.35">
      <c r="A3158" t="s">
        <v>26</v>
      </c>
      <c r="B3158" t="s">
        <v>32</v>
      </c>
      <c r="C3158" t="s">
        <v>20</v>
      </c>
      <c r="D3158" t="s">
        <v>21</v>
      </c>
      <c r="E3158" t="s">
        <v>5</v>
      </c>
      <c r="G3158" t="s">
        <v>22</v>
      </c>
      <c r="H3158">
        <v>3362290</v>
      </c>
      <c r="I3158">
        <v>3363549</v>
      </c>
      <c r="J3158" t="s">
        <v>30</v>
      </c>
      <c r="K3158" t="s">
        <v>7951</v>
      </c>
      <c r="L3158" t="s">
        <v>7950</v>
      </c>
      <c r="M3158">
        <f>IF(ABS(I3158-H3159)&lt;=100,M3157,M3157+1)</f>
        <v>1707</v>
      </c>
      <c r="N3158">
        <f t="shared" si="102"/>
        <v>1707</v>
      </c>
      <c r="O3158">
        <f t="shared" si="103"/>
        <v>1707</v>
      </c>
    </row>
    <row r="3159" spans="1:15" x14ac:dyDescent="0.35">
      <c r="A3159" t="s">
        <v>26</v>
      </c>
      <c r="B3159" t="s">
        <v>32</v>
      </c>
      <c r="C3159" t="s">
        <v>20</v>
      </c>
      <c r="D3159" t="s">
        <v>21</v>
      </c>
      <c r="E3159" t="s">
        <v>5</v>
      </c>
      <c r="G3159" t="s">
        <v>22</v>
      </c>
      <c r="H3159">
        <v>3363639</v>
      </c>
      <c r="I3159">
        <v>3364229</v>
      </c>
      <c r="J3159" t="s">
        <v>30</v>
      </c>
      <c r="K3159" t="s">
        <v>1319</v>
      </c>
      <c r="L3159" t="s">
        <v>7953</v>
      </c>
      <c r="M3159">
        <f>IF(ABS(I3159-H3160)&lt;=100,M3158,M3158+1)</f>
        <v>1707</v>
      </c>
      <c r="N3159">
        <f t="shared" si="102"/>
        <v>1707</v>
      </c>
      <c r="O3159">
        <f t="shared" si="103"/>
        <v>1707</v>
      </c>
    </row>
    <row r="3160" spans="1:15" x14ac:dyDescent="0.35">
      <c r="A3160" t="s">
        <v>26</v>
      </c>
      <c r="B3160" t="s">
        <v>32</v>
      </c>
      <c r="C3160" t="s">
        <v>20</v>
      </c>
      <c r="D3160" t="s">
        <v>21</v>
      </c>
      <c r="E3160" t="s">
        <v>5</v>
      </c>
      <c r="G3160" t="s">
        <v>22</v>
      </c>
      <c r="H3160">
        <v>3364318</v>
      </c>
      <c r="I3160">
        <v>3364518</v>
      </c>
      <c r="J3160" t="s">
        <v>30</v>
      </c>
      <c r="K3160" t="s">
        <v>28</v>
      </c>
      <c r="L3160" t="s">
        <v>7955</v>
      </c>
      <c r="M3160">
        <f>IF(ABS(I3160-H3161)&lt;=100,M3159,M3159+1)</f>
        <v>1707</v>
      </c>
      <c r="N3160">
        <f t="shared" si="102"/>
        <v>1707</v>
      </c>
      <c r="O3160">
        <f t="shared" si="103"/>
        <v>1707</v>
      </c>
    </row>
    <row r="3161" spans="1:15" x14ac:dyDescent="0.35">
      <c r="A3161" t="s">
        <v>26</v>
      </c>
      <c r="B3161" t="s">
        <v>32</v>
      </c>
      <c r="C3161" t="s">
        <v>20</v>
      </c>
      <c r="D3161" t="s">
        <v>21</v>
      </c>
      <c r="E3161" t="s">
        <v>5</v>
      </c>
      <c r="G3161" t="s">
        <v>22</v>
      </c>
      <c r="H3161">
        <v>3364579</v>
      </c>
      <c r="I3161">
        <v>3365436</v>
      </c>
      <c r="J3161" t="s">
        <v>30</v>
      </c>
      <c r="K3161" t="s">
        <v>28</v>
      </c>
      <c r="L3161" t="s">
        <v>7957</v>
      </c>
      <c r="M3161">
        <f>IF(ABS(I3161-H3162)&lt;=100,M3160,M3160+1)</f>
        <v>1707</v>
      </c>
      <c r="N3161">
        <f t="shared" si="102"/>
        <v>1707</v>
      </c>
      <c r="O3161">
        <f t="shared" si="103"/>
        <v>1707</v>
      </c>
    </row>
    <row r="3162" spans="1:15" x14ac:dyDescent="0.35">
      <c r="A3162" t="s">
        <v>26</v>
      </c>
      <c r="B3162" t="s">
        <v>32</v>
      </c>
      <c r="C3162" t="s">
        <v>20</v>
      </c>
      <c r="D3162" t="s">
        <v>21</v>
      </c>
      <c r="E3162" t="s">
        <v>5</v>
      </c>
      <c r="G3162" t="s">
        <v>22</v>
      </c>
      <c r="H3162">
        <v>3365446</v>
      </c>
      <c r="I3162">
        <v>3367299</v>
      </c>
      <c r="J3162" t="s">
        <v>30</v>
      </c>
      <c r="K3162" t="s">
        <v>28</v>
      </c>
      <c r="L3162" t="s">
        <v>7959</v>
      </c>
      <c r="M3162">
        <f>IF(ABS(I3162-H3163)&lt;=100,M3161,M3161+1)</f>
        <v>1708</v>
      </c>
      <c r="N3162" t="str">
        <f t="shared" si="102"/>
        <v>0</v>
      </c>
      <c r="O3162">
        <f t="shared" si="103"/>
        <v>1707</v>
      </c>
    </row>
    <row r="3163" spans="1:15" x14ac:dyDescent="0.35">
      <c r="A3163" t="s">
        <v>26</v>
      </c>
      <c r="B3163" t="s">
        <v>32</v>
      </c>
      <c r="C3163" t="s">
        <v>20</v>
      </c>
      <c r="D3163" t="s">
        <v>21</v>
      </c>
      <c r="E3163" t="s">
        <v>5</v>
      </c>
      <c r="G3163" t="s">
        <v>22</v>
      </c>
      <c r="H3163">
        <v>3369589</v>
      </c>
      <c r="I3163">
        <v>3369885</v>
      </c>
      <c r="J3163" t="s">
        <v>30</v>
      </c>
      <c r="K3163" t="s">
        <v>28</v>
      </c>
      <c r="L3163" t="s">
        <v>7966</v>
      </c>
      <c r="M3163">
        <f>IF(ABS(I3163-H3164)&lt;=100,M3162,M3162+1)</f>
        <v>1709</v>
      </c>
      <c r="N3163" t="str">
        <f t="shared" si="102"/>
        <v>0</v>
      </c>
      <c r="O3163">
        <f t="shared" si="103"/>
        <v>1708</v>
      </c>
    </row>
    <row r="3164" spans="1:15" x14ac:dyDescent="0.35">
      <c r="A3164" t="s">
        <v>26</v>
      </c>
      <c r="B3164" t="s">
        <v>32</v>
      </c>
      <c r="C3164" t="s">
        <v>20</v>
      </c>
      <c r="D3164" t="s">
        <v>21</v>
      </c>
      <c r="E3164" t="s">
        <v>5</v>
      </c>
      <c r="G3164" t="s">
        <v>22</v>
      </c>
      <c r="H3164">
        <v>3370070</v>
      </c>
      <c r="I3164">
        <v>3370270</v>
      </c>
      <c r="J3164" t="s">
        <v>30</v>
      </c>
      <c r="K3164" t="s">
        <v>3323</v>
      </c>
      <c r="L3164" t="s">
        <v>7968</v>
      </c>
      <c r="M3164">
        <f>IF(ABS(I3164-H3165)&lt;=100,M3163,M3163+1)</f>
        <v>1710</v>
      </c>
      <c r="N3164">
        <f t="shared" si="102"/>
        <v>1710</v>
      </c>
      <c r="O3164">
        <f t="shared" si="103"/>
        <v>1709</v>
      </c>
    </row>
    <row r="3165" spans="1:15" x14ac:dyDescent="0.35">
      <c r="A3165" t="s">
        <v>26</v>
      </c>
      <c r="B3165" t="s">
        <v>32</v>
      </c>
      <c r="C3165" t="s">
        <v>20</v>
      </c>
      <c r="D3165" t="s">
        <v>21</v>
      </c>
      <c r="E3165" t="s">
        <v>5</v>
      </c>
      <c r="G3165" t="s">
        <v>22</v>
      </c>
      <c r="H3165">
        <v>3370429</v>
      </c>
      <c r="I3165">
        <v>3370635</v>
      </c>
      <c r="J3165" t="s">
        <v>30</v>
      </c>
      <c r="K3165" t="s">
        <v>3323</v>
      </c>
      <c r="L3165" t="s">
        <v>7970</v>
      </c>
      <c r="M3165">
        <f>IF(ABS(I3165-H3166)&lt;=100,M3164,M3164+1)</f>
        <v>1710</v>
      </c>
      <c r="N3165">
        <f t="shared" si="102"/>
        <v>1710</v>
      </c>
      <c r="O3165">
        <f t="shared" si="103"/>
        <v>1710</v>
      </c>
    </row>
    <row r="3166" spans="1:15" x14ac:dyDescent="0.35">
      <c r="A3166" t="s">
        <v>26</v>
      </c>
      <c r="B3166" t="s">
        <v>32</v>
      </c>
      <c r="C3166" t="s">
        <v>20</v>
      </c>
      <c r="D3166" t="s">
        <v>21</v>
      </c>
      <c r="E3166" t="s">
        <v>5</v>
      </c>
      <c r="G3166" t="s">
        <v>22</v>
      </c>
      <c r="H3166">
        <v>3370668</v>
      </c>
      <c r="I3166">
        <v>3371144</v>
      </c>
      <c r="J3166" t="s">
        <v>30</v>
      </c>
      <c r="K3166" t="s">
        <v>28</v>
      </c>
      <c r="L3166" t="s">
        <v>7972</v>
      </c>
      <c r="M3166">
        <f>IF(ABS(I3166-H3167)&lt;=100,M3165,M3165+1)</f>
        <v>1711</v>
      </c>
      <c r="N3166">
        <f t="shared" si="102"/>
        <v>1711</v>
      </c>
      <c r="O3166">
        <f t="shared" si="103"/>
        <v>1710</v>
      </c>
    </row>
    <row r="3167" spans="1:15" x14ac:dyDescent="0.35">
      <c r="A3167" t="s">
        <v>26</v>
      </c>
      <c r="B3167" t="s">
        <v>32</v>
      </c>
      <c r="C3167" t="s">
        <v>20</v>
      </c>
      <c r="D3167" t="s">
        <v>21</v>
      </c>
      <c r="E3167" t="s">
        <v>5</v>
      </c>
      <c r="G3167" t="s">
        <v>22</v>
      </c>
      <c r="H3167">
        <v>3374833</v>
      </c>
      <c r="I3167">
        <v>3375780</v>
      </c>
      <c r="J3167" t="s">
        <v>30</v>
      </c>
      <c r="K3167" t="s">
        <v>53</v>
      </c>
      <c r="L3167" t="s">
        <v>7982</v>
      </c>
      <c r="M3167">
        <f>IF(ABS(I3167-H3168)&lt;=100,M3166,M3166+1)</f>
        <v>1711</v>
      </c>
      <c r="N3167">
        <f t="shared" si="102"/>
        <v>1711</v>
      </c>
      <c r="O3167">
        <f t="shared" si="103"/>
        <v>1711</v>
      </c>
    </row>
    <row r="3168" spans="1:15" x14ac:dyDescent="0.35">
      <c r="A3168" t="s">
        <v>26</v>
      </c>
      <c r="B3168" t="s">
        <v>32</v>
      </c>
      <c r="C3168" t="s">
        <v>20</v>
      </c>
      <c r="D3168" t="s">
        <v>21</v>
      </c>
      <c r="E3168" t="s">
        <v>5</v>
      </c>
      <c r="G3168" t="s">
        <v>22</v>
      </c>
      <c r="H3168">
        <v>3375839</v>
      </c>
      <c r="I3168">
        <v>3377026</v>
      </c>
      <c r="J3168" t="s">
        <v>30</v>
      </c>
      <c r="K3168" t="s">
        <v>28</v>
      </c>
      <c r="L3168" t="s">
        <v>7984</v>
      </c>
      <c r="M3168">
        <f>IF(ABS(I3168-H3169)&lt;=100,M3167,M3167+1)</f>
        <v>1711</v>
      </c>
      <c r="N3168">
        <f t="shared" si="102"/>
        <v>1711</v>
      </c>
      <c r="O3168">
        <f t="shared" si="103"/>
        <v>1711</v>
      </c>
    </row>
    <row r="3169" spans="1:15" x14ac:dyDescent="0.35">
      <c r="A3169" t="s">
        <v>26</v>
      </c>
      <c r="B3169" t="s">
        <v>32</v>
      </c>
      <c r="C3169" t="s">
        <v>20</v>
      </c>
      <c r="D3169" t="s">
        <v>21</v>
      </c>
      <c r="E3169" t="s">
        <v>5</v>
      </c>
      <c r="G3169" t="s">
        <v>22</v>
      </c>
      <c r="H3169">
        <v>3377091</v>
      </c>
      <c r="I3169">
        <v>3377510</v>
      </c>
      <c r="J3169" t="s">
        <v>30</v>
      </c>
      <c r="K3169" t="s">
        <v>7987</v>
      </c>
      <c r="L3169" t="s">
        <v>7986</v>
      </c>
      <c r="M3169">
        <f>IF(ABS(I3169-H3170)&lt;=100,M3168,M3168+1)</f>
        <v>1712</v>
      </c>
      <c r="N3169" t="str">
        <f t="shared" si="102"/>
        <v>0</v>
      </c>
      <c r="O3169">
        <f t="shared" si="103"/>
        <v>1711</v>
      </c>
    </row>
    <row r="3170" spans="1:15" x14ac:dyDescent="0.35">
      <c r="A3170" t="s">
        <v>26</v>
      </c>
      <c r="B3170" t="s">
        <v>32</v>
      </c>
      <c r="C3170" t="s">
        <v>20</v>
      </c>
      <c r="D3170" t="s">
        <v>21</v>
      </c>
      <c r="E3170" t="s">
        <v>5</v>
      </c>
      <c r="G3170" t="s">
        <v>22</v>
      </c>
      <c r="H3170">
        <v>3381801</v>
      </c>
      <c r="I3170">
        <v>3382013</v>
      </c>
      <c r="J3170" t="s">
        <v>30</v>
      </c>
      <c r="K3170" t="s">
        <v>28</v>
      </c>
      <c r="L3170" t="s">
        <v>7999</v>
      </c>
      <c r="M3170">
        <f>IF(ABS(I3170-H3171)&lt;=100,M3169,M3169+1)</f>
        <v>1713</v>
      </c>
      <c r="N3170" t="str">
        <f t="shared" si="102"/>
        <v>0</v>
      </c>
      <c r="O3170">
        <f t="shared" si="103"/>
        <v>1712</v>
      </c>
    </row>
    <row r="3171" spans="1:15" x14ac:dyDescent="0.35">
      <c r="A3171" t="s">
        <v>26</v>
      </c>
      <c r="B3171" t="s">
        <v>32</v>
      </c>
      <c r="C3171" t="s">
        <v>20</v>
      </c>
      <c r="D3171" t="s">
        <v>21</v>
      </c>
      <c r="E3171" t="s">
        <v>5</v>
      </c>
      <c r="G3171" t="s">
        <v>22</v>
      </c>
      <c r="H3171">
        <v>3384447</v>
      </c>
      <c r="I3171">
        <v>3385496</v>
      </c>
      <c r="J3171" t="s">
        <v>30</v>
      </c>
      <c r="K3171" t="s">
        <v>28</v>
      </c>
      <c r="L3171" t="s">
        <v>8007</v>
      </c>
      <c r="M3171">
        <f>IF(ABS(I3171-H3172)&lt;=100,M3170,M3170+1)</f>
        <v>1714</v>
      </c>
      <c r="N3171" t="str">
        <f t="shared" si="102"/>
        <v>0</v>
      </c>
      <c r="O3171">
        <f t="shared" si="103"/>
        <v>1713</v>
      </c>
    </row>
    <row r="3172" spans="1:15" x14ac:dyDescent="0.35">
      <c r="A3172" t="s">
        <v>26</v>
      </c>
      <c r="B3172" t="s">
        <v>32</v>
      </c>
      <c r="C3172" t="s">
        <v>20</v>
      </c>
      <c r="D3172" t="s">
        <v>21</v>
      </c>
      <c r="E3172" t="s">
        <v>5</v>
      </c>
      <c r="G3172" t="s">
        <v>22</v>
      </c>
      <c r="H3172">
        <v>3388979</v>
      </c>
      <c r="I3172">
        <v>3390268</v>
      </c>
      <c r="J3172" t="s">
        <v>30</v>
      </c>
      <c r="K3172" t="s">
        <v>8013</v>
      </c>
      <c r="L3172" t="s">
        <v>8012</v>
      </c>
      <c r="M3172">
        <f>IF(ABS(I3172-H3173)&lt;=100,M3171,M3171+1)</f>
        <v>1715</v>
      </c>
      <c r="N3172" t="str">
        <f t="shared" si="102"/>
        <v>0</v>
      </c>
      <c r="O3172">
        <f t="shared" si="103"/>
        <v>1714</v>
      </c>
    </row>
    <row r="3173" spans="1:15" x14ac:dyDescent="0.35">
      <c r="A3173" t="s">
        <v>26</v>
      </c>
      <c r="B3173" t="s">
        <v>32</v>
      </c>
      <c r="C3173" t="s">
        <v>20</v>
      </c>
      <c r="D3173" t="s">
        <v>21</v>
      </c>
      <c r="E3173" t="s">
        <v>5</v>
      </c>
      <c r="G3173" t="s">
        <v>22</v>
      </c>
      <c r="H3173">
        <v>3390744</v>
      </c>
      <c r="I3173">
        <v>3391148</v>
      </c>
      <c r="J3173" t="s">
        <v>30</v>
      </c>
      <c r="K3173" t="s">
        <v>28</v>
      </c>
      <c r="L3173" t="s">
        <v>8015</v>
      </c>
      <c r="M3173">
        <f>IF(ABS(I3173-H3174)&lt;=100,M3172,M3172+1)</f>
        <v>1716</v>
      </c>
      <c r="N3173" t="str">
        <f t="shared" si="102"/>
        <v>0</v>
      </c>
      <c r="O3173">
        <f t="shared" si="103"/>
        <v>1715</v>
      </c>
    </row>
    <row r="3174" spans="1:15" x14ac:dyDescent="0.35">
      <c r="A3174" t="s">
        <v>26</v>
      </c>
      <c r="B3174" t="s">
        <v>32</v>
      </c>
      <c r="C3174" t="s">
        <v>20</v>
      </c>
      <c r="D3174" t="s">
        <v>21</v>
      </c>
      <c r="E3174" t="s">
        <v>5</v>
      </c>
      <c r="G3174" t="s">
        <v>22</v>
      </c>
      <c r="H3174">
        <v>3391568</v>
      </c>
      <c r="I3174">
        <v>3392839</v>
      </c>
      <c r="J3174" t="s">
        <v>30</v>
      </c>
      <c r="K3174" t="s">
        <v>28</v>
      </c>
      <c r="L3174" t="s">
        <v>8017</v>
      </c>
      <c r="M3174">
        <f>IF(ABS(I3174-H3175)&lt;=100,M3173,M3173+1)</f>
        <v>1717</v>
      </c>
      <c r="N3174">
        <f t="shared" si="102"/>
        <v>1717</v>
      </c>
      <c r="O3174">
        <f t="shared" si="103"/>
        <v>1716</v>
      </c>
    </row>
    <row r="3175" spans="1:15" x14ac:dyDescent="0.35">
      <c r="A3175" t="s">
        <v>26</v>
      </c>
      <c r="B3175" t="s">
        <v>32</v>
      </c>
      <c r="C3175" t="s">
        <v>20</v>
      </c>
      <c r="D3175" t="s">
        <v>21</v>
      </c>
      <c r="E3175" t="s">
        <v>5</v>
      </c>
      <c r="G3175" t="s">
        <v>22</v>
      </c>
      <c r="H3175">
        <v>3393026</v>
      </c>
      <c r="I3175">
        <v>3393262</v>
      </c>
      <c r="J3175" t="s">
        <v>30</v>
      </c>
      <c r="K3175" t="s">
        <v>2967</v>
      </c>
      <c r="L3175" t="s">
        <v>8019</v>
      </c>
      <c r="M3175">
        <f>IF(ABS(I3175-H3176)&lt;=100,M3174,M3174+1)</f>
        <v>1717</v>
      </c>
      <c r="N3175">
        <f t="shared" si="102"/>
        <v>1717</v>
      </c>
      <c r="O3175">
        <f t="shared" si="103"/>
        <v>1717</v>
      </c>
    </row>
    <row r="3176" spans="1:15" x14ac:dyDescent="0.35">
      <c r="A3176" t="s">
        <v>26</v>
      </c>
      <c r="B3176" t="s">
        <v>32</v>
      </c>
      <c r="C3176" t="s">
        <v>20</v>
      </c>
      <c r="D3176" t="s">
        <v>21</v>
      </c>
      <c r="E3176" t="s">
        <v>5</v>
      </c>
      <c r="G3176" t="s">
        <v>22</v>
      </c>
      <c r="H3176">
        <v>3393293</v>
      </c>
      <c r="I3176">
        <v>3393889</v>
      </c>
      <c r="J3176" t="s">
        <v>30</v>
      </c>
      <c r="K3176" t="s">
        <v>28</v>
      </c>
      <c r="L3176" t="s">
        <v>8021</v>
      </c>
      <c r="M3176">
        <f>IF(ABS(I3176-H3177)&lt;=100,M3175,M3175+1)</f>
        <v>1717</v>
      </c>
      <c r="N3176">
        <f t="shared" si="102"/>
        <v>1717</v>
      </c>
      <c r="O3176">
        <f t="shared" si="103"/>
        <v>1717</v>
      </c>
    </row>
    <row r="3177" spans="1:15" x14ac:dyDescent="0.35">
      <c r="A3177" t="s">
        <v>26</v>
      </c>
      <c r="B3177" t="s">
        <v>32</v>
      </c>
      <c r="C3177" t="s">
        <v>20</v>
      </c>
      <c r="D3177" t="s">
        <v>21</v>
      </c>
      <c r="E3177" t="s">
        <v>5</v>
      </c>
      <c r="G3177" t="s">
        <v>22</v>
      </c>
      <c r="H3177">
        <v>3393902</v>
      </c>
      <c r="I3177">
        <v>3394468</v>
      </c>
      <c r="J3177" t="s">
        <v>30</v>
      </c>
      <c r="K3177" t="s">
        <v>28</v>
      </c>
      <c r="L3177" t="s">
        <v>8023</v>
      </c>
      <c r="M3177">
        <f>IF(ABS(I3177-H3178)&lt;=100,M3176,M3176+1)</f>
        <v>1717</v>
      </c>
      <c r="N3177">
        <f t="shared" si="102"/>
        <v>1717</v>
      </c>
      <c r="O3177">
        <f t="shared" si="103"/>
        <v>1717</v>
      </c>
    </row>
    <row r="3178" spans="1:15" x14ac:dyDescent="0.35">
      <c r="A3178" t="s">
        <v>26</v>
      </c>
      <c r="B3178" t="s">
        <v>32</v>
      </c>
      <c r="C3178" t="s">
        <v>20</v>
      </c>
      <c r="D3178" t="s">
        <v>21</v>
      </c>
      <c r="E3178" t="s">
        <v>5</v>
      </c>
      <c r="G3178" t="s">
        <v>22</v>
      </c>
      <c r="H3178">
        <v>3394488</v>
      </c>
      <c r="I3178">
        <v>3398060</v>
      </c>
      <c r="J3178" t="s">
        <v>30</v>
      </c>
      <c r="K3178" t="s">
        <v>28</v>
      </c>
      <c r="L3178" t="s">
        <v>8025</v>
      </c>
      <c r="M3178">
        <f>IF(ABS(I3178-H3179)&lt;=100,M3177,M3177+1)</f>
        <v>1718</v>
      </c>
      <c r="N3178">
        <f t="shared" si="102"/>
        <v>1718</v>
      </c>
      <c r="O3178">
        <f t="shared" si="103"/>
        <v>1717</v>
      </c>
    </row>
    <row r="3179" spans="1:15" x14ac:dyDescent="0.35">
      <c r="A3179" t="s">
        <v>26</v>
      </c>
      <c r="B3179" t="s">
        <v>32</v>
      </c>
      <c r="C3179" t="s">
        <v>20</v>
      </c>
      <c r="D3179" t="s">
        <v>21</v>
      </c>
      <c r="E3179" t="s">
        <v>5</v>
      </c>
      <c r="G3179" t="s">
        <v>22</v>
      </c>
      <c r="H3179">
        <v>3401641</v>
      </c>
      <c r="I3179">
        <v>3404199</v>
      </c>
      <c r="J3179" t="s">
        <v>30</v>
      </c>
      <c r="K3179" t="s">
        <v>1319</v>
      </c>
      <c r="L3179" t="s">
        <v>8028</v>
      </c>
      <c r="M3179">
        <f>IF(ABS(I3179-H3180)&lt;=100,M3178,M3178+1)</f>
        <v>1718</v>
      </c>
      <c r="N3179">
        <f t="shared" si="102"/>
        <v>1718</v>
      </c>
      <c r="O3179">
        <f t="shared" si="103"/>
        <v>1718</v>
      </c>
    </row>
    <row r="3180" spans="1:15" x14ac:dyDescent="0.35">
      <c r="A3180" t="s">
        <v>26</v>
      </c>
      <c r="B3180" t="s">
        <v>32</v>
      </c>
      <c r="C3180" t="s">
        <v>20</v>
      </c>
      <c r="D3180" t="s">
        <v>21</v>
      </c>
      <c r="E3180" t="s">
        <v>5</v>
      </c>
      <c r="G3180" t="s">
        <v>22</v>
      </c>
      <c r="H3180">
        <v>3404216</v>
      </c>
      <c r="I3180">
        <v>3406273</v>
      </c>
      <c r="J3180" t="s">
        <v>30</v>
      </c>
      <c r="K3180" t="s">
        <v>8031</v>
      </c>
      <c r="L3180" t="s">
        <v>8030</v>
      </c>
      <c r="M3180">
        <f>IF(ABS(I3180-H3181)&lt;=100,M3179,M3179+1)</f>
        <v>1719</v>
      </c>
      <c r="N3180">
        <f t="shared" si="102"/>
        <v>1719</v>
      </c>
      <c r="O3180">
        <f t="shared" si="103"/>
        <v>1718</v>
      </c>
    </row>
    <row r="3181" spans="1:15" x14ac:dyDescent="0.35">
      <c r="A3181" t="s">
        <v>26</v>
      </c>
      <c r="B3181" t="s">
        <v>32</v>
      </c>
      <c r="C3181" t="s">
        <v>20</v>
      </c>
      <c r="D3181" t="s">
        <v>21</v>
      </c>
      <c r="E3181" t="s">
        <v>5</v>
      </c>
      <c r="G3181" t="s">
        <v>22</v>
      </c>
      <c r="H3181">
        <v>3406406</v>
      </c>
      <c r="I3181">
        <v>3407503</v>
      </c>
      <c r="J3181" t="s">
        <v>30</v>
      </c>
      <c r="K3181" t="s">
        <v>28</v>
      </c>
      <c r="L3181" t="s">
        <v>8033</v>
      </c>
      <c r="M3181">
        <f>IF(ABS(I3181-H3182)&lt;=100,M3180,M3180+1)</f>
        <v>1719</v>
      </c>
      <c r="N3181">
        <f t="shared" si="102"/>
        <v>1719</v>
      </c>
      <c r="O3181">
        <f t="shared" si="103"/>
        <v>1719</v>
      </c>
    </row>
    <row r="3182" spans="1:15" x14ac:dyDescent="0.35">
      <c r="A3182" t="s">
        <v>26</v>
      </c>
      <c r="B3182" t="s">
        <v>32</v>
      </c>
      <c r="C3182" t="s">
        <v>20</v>
      </c>
      <c r="D3182" t="s">
        <v>21</v>
      </c>
      <c r="E3182" t="s">
        <v>5</v>
      </c>
      <c r="G3182" t="s">
        <v>22</v>
      </c>
      <c r="H3182">
        <v>3407500</v>
      </c>
      <c r="I3182">
        <v>3407706</v>
      </c>
      <c r="J3182" t="s">
        <v>30</v>
      </c>
      <c r="K3182" t="s">
        <v>28</v>
      </c>
      <c r="L3182" t="s">
        <v>8035</v>
      </c>
      <c r="M3182">
        <f>IF(ABS(I3182-H3183)&lt;=100,M3181,M3181+1)</f>
        <v>1720</v>
      </c>
      <c r="N3182">
        <f t="shared" si="102"/>
        <v>1720</v>
      </c>
      <c r="O3182">
        <f t="shared" si="103"/>
        <v>1719</v>
      </c>
    </row>
    <row r="3183" spans="1:15" x14ac:dyDescent="0.35">
      <c r="A3183" t="s">
        <v>26</v>
      </c>
      <c r="B3183" t="s">
        <v>32</v>
      </c>
      <c r="C3183" t="s">
        <v>20</v>
      </c>
      <c r="D3183" t="s">
        <v>21</v>
      </c>
      <c r="E3183" t="s">
        <v>5</v>
      </c>
      <c r="G3183" t="s">
        <v>22</v>
      </c>
      <c r="H3183">
        <v>3410917</v>
      </c>
      <c r="I3183">
        <v>3412659</v>
      </c>
      <c r="J3183" t="s">
        <v>30</v>
      </c>
      <c r="K3183" t="s">
        <v>28</v>
      </c>
      <c r="L3183" t="s">
        <v>8042</v>
      </c>
      <c r="M3183">
        <f>IF(ABS(I3183-H3184)&lt;=100,M3182,M3182+1)</f>
        <v>1720</v>
      </c>
      <c r="N3183">
        <f t="shared" si="102"/>
        <v>1720</v>
      </c>
      <c r="O3183">
        <f t="shared" si="103"/>
        <v>1720</v>
      </c>
    </row>
    <row r="3184" spans="1:15" x14ac:dyDescent="0.35">
      <c r="A3184" t="s">
        <v>26</v>
      </c>
      <c r="B3184" t="s">
        <v>32</v>
      </c>
      <c r="C3184" t="s">
        <v>20</v>
      </c>
      <c r="D3184" t="s">
        <v>21</v>
      </c>
      <c r="E3184" t="s">
        <v>5</v>
      </c>
      <c r="G3184" t="s">
        <v>22</v>
      </c>
      <c r="H3184">
        <v>3412751</v>
      </c>
      <c r="I3184">
        <v>3412936</v>
      </c>
      <c r="J3184" t="s">
        <v>30</v>
      </c>
      <c r="K3184" t="s">
        <v>28</v>
      </c>
      <c r="L3184" t="s">
        <v>8044</v>
      </c>
      <c r="M3184">
        <f>IF(ABS(I3184-H3185)&lt;=100,M3183,M3183+1)</f>
        <v>1721</v>
      </c>
      <c r="N3184">
        <f t="shared" si="102"/>
        <v>1721</v>
      </c>
      <c r="O3184">
        <f t="shared" si="103"/>
        <v>1720</v>
      </c>
    </row>
    <row r="3185" spans="1:15" x14ac:dyDescent="0.35">
      <c r="A3185" t="s">
        <v>26</v>
      </c>
      <c r="B3185" t="s">
        <v>32</v>
      </c>
      <c r="C3185" t="s">
        <v>20</v>
      </c>
      <c r="D3185" t="s">
        <v>21</v>
      </c>
      <c r="E3185" t="s">
        <v>5</v>
      </c>
      <c r="G3185" t="s">
        <v>22</v>
      </c>
      <c r="H3185">
        <v>3413231</v>
      </c>
      <c r="I3185">
        <v>3413503</v>
      </c>
      <c r="J3185" t="s">
        <v>30</v>
      </c>
      <c r="K3185" t="s">
        <v>28</v>
      </c>
      <c r="L3185" t="s">
        <v>8046</v>
      </c>
      <c r="M3185">
        <f>IF(ABS(I3185-H3186)&lt;=100,M3184,M3184+1)</f>
        <v>1721</v>
      </c>
      <c r="N3185">
        <f t="shared" si="102"/>
        <v>1721</v>
      </c>
      <c r="O3185">
        <f t="shared" si="103"/>
        <v>1721</v>
      </c>
    </row>
    <row r="3186" spans="1:15" x14ac:dyDescent="0.35">
      <c r="A3186" t="s">
        <v>26</v>
      </c>
      <c r="B3186" t="s">
        <v>32</v>
      </c>
      <c r="C3186" t="s">
        <v>20</v>
      </c>
      <c r="D3186" t="s">
        <v>21</v>
      </c>
      <c r="E3186" t="s">
        <v>5</v>
      </c>
      <c r="G3186" t="s">
        <v>22</v>
      </c>
      <c r="H3186">
        <v>3413525</v>
      </c>
      <c r="I3186">
        <v>3413815</v>
      </c>
      <c r="J3186" t="s">
        <v>30</v>
      </c>
      <c r="K3186" t="s">
        <v>28</v>
      </c>
      <c r="L3186" t="s">
        <v>8048</v>
      </c>
      <c r="M3186">
        <f>IF(ABS(I3186-H3187)&lt;=100,M3185,M3185+1)</f>
        <v>1722</v>
      </c>
      <c r="N3186" t="str">
        <f t="shared" si="102"/>
        <v>0</v>
      </c>
      <c r="O3186">
        <f t="shared" si="103"/>
        <v>1721</v>
      </c>
    </row>
    <row r="3187" spans="1:15" x14ac:dyDescent="0.35">
      <c r="A3187" t="s">
        <v>26</v>
      </c>
      <c r="B3187" t="s">
        <v>32</v>
      </c>
      <c r="C3187" t="s">
        <v>20</v>
      </c>
      <c r="D3187" t="s">
        <v>21</v>
      </c>
      <c r="E3187" t="s">
        <v>5</v>
      </c>
      <c r="G3187" t="s">
        <v>22</v>
      </c>
      <c r="H3187">
        <v>3414300</v>
      </c>
      <c r="I3187">
        <v>3414512</v>
      </c>
      <c r="J3187" t="s">
        <v>30</v>
      </c>
      <c r="K3187" t="s">
        <v>28</v>
      </c>
      <c r="L3187" t="s">
        <v>8050</v>
      </c>
      <c r="M3187">
        <f>IF(ABS(I3187-H3188)&lt;=100,M3186,M3186+1)</f>
        <v>1723</v>
      </c>
      <c r="N3187">
        <f t="shared" si="102"/>
        <v>1723</v>
      </c>
      <c r="O3187">
        <f t="shared" si="103"/>
        <v>1722</v>
      </c>
    </row>
    <row r="3188" spans="1:15" x14ac:dyDescent="0.35">
      <c r="A3188" t="s">
        <v>26</v>
      </c>
      <c r="B3188" t="s">
        <v>32</v>
      </c>
      <c r="C3188" t="s">
        <v>20</v>
      </c>
      <c r="D3188" t="s">
        <v>21</v>
      </c>
      <c r="E3188" t="s">
        <v>5</v>
      </c>
      <c r="G3188" t="s">
        <v>22</v>
      </c>
      <c r="H3188">
        <v>3416033</v>
      </c>
      <c r="I3188">
        <v>3416794</v>
      </c>
      <c r="J3188" t="s">
        <v>30</v>
      </c>
      <c r="K3188" t="s">
        <v>28</v>
      </c>
      <c r="L3188" t="s">
        <v>8055</v>
      </c>
      <c r="M3188">
        <f>IF(ABS(I3188-H3189)&lt;=100,M3187,M3187+1)</f>
        <v>1723</v>
      </c>
      <c r="N3188">
        <f t="shared" si="102"/>
        <v>1723</v>
      </c>
      <c r="O3188">
        <f t="shared" si="103"/>
        <v>1723</v>
      </c>
    </row>
    <row r="3189" spans="1:15" x14ac:dyDescent="0.35">
      <c r="A3189" t="s">
        <v>26</v>
      </c>
      <c r="B3189" t="s">
        <v>32</v>
      </c>
      <c r="C3189" t="s">
        <v>20</v>
      </c>
      <c r="D3189" t="s">
        <v>21</v>
      </c>
      <c r="E3189" t="s">
        <v>5</v>
      </c>
      <c r="G3189" t="s">
        <v>22</v>
      </c>
      <c r="H3189">
        <v>3416818</v>
      </c>
      <c r="I3189">
        <v>3417801</v>
      </c>
      <c r="J3189" t="s">
        <v>30</v>
      </c>
      <c r="K3189" t="s">
        <v>8058</v>
      </c>
      <c r="L3189" t="s">
        <v>8057</v>
      </c>
      <c r="M3189">
        <f>IF(ABS(I3189-H3190)&lt;=100,M3188,M3188+1)</f>
        <v>1723</v>
      </c>
      <c r="N3189">
        <f t="shared" si="102"/>
        <v>1723</v>
      </c>
      <c r="O3189">
        <f t="shared" si="103"/>
        <v>1723</v>
      </c>
    </row>
    <row r="3190" spans="1:15" x14ac:dyDescent="0.35">
      <c r="A3190" t="s">
        <v>26</v>
      </c>
      <c r="B3190" t="s">
        <v>32</v>
      </c>
      <c r="C3190" t="s">
        <v>20</v>
      </c>
      <c r="D3190" t="s">
        <v>21</v>
      </c>
      <c r="E3190" t="s">
        <v>5</v>
      </c>
      <c r="G3190" t="s">
        <v>22</v>
      </c>
      <c r="H3190">
        <v>3417883</v>
      </c>
      <c r="I3190">
        <v>3418533</v>
      </c>
      <c r="J3190" t="s">
        <v>30</v>
      </c>
      <c r="K3190" t="s">
        <v>28</v>
      </c>
      <c r="L3190" t="s">
        <v>8060</v>
      </c>
      <c r="M3190">
        <f>IF(ABS(I3190-H3191)&lt;=100,M3189,M3189+1)</f>
        <v>1724</v>
      </c>
      <c r="N3190" t="str">
        <f t="shared" si="102"/>
        <v>0</v>
      </c>
      <c r="O3190">
        <f t="shared" si="103"/>
        <v>1723</v>
      </c>
    </row>
    <row r="3191" spans="1:15" x14ac:dyDescent="0.35">
      <c r="A3191" t="s">
        <v>26</v>
      </c>
      <c r="B3191" t="s">
        <v>32</v>
      </c>
      <c r="C3191" t="s">
        <v>20</v>
      </c>
      <c r="D3191" t="s">
        <v>21</v>
      </c>
      <c r="E3191" t="s">
        <v>5</v>
      </c>
      <c r="G3191" t="s">
        <v>22</v>
      </c>
      <c r="H3191">
        <v>3419019</v>
      </c>
      <c r="I3191">
        <v>3419903</v>
      </c>
      <c r="J3191" t="s">
        <v>30</v>
      </c>
      <c r="K3191" t="s">
        <v>8063</v>
      </c>
      <c r="L3191" t="s">
        <v>8062</v>
      </c>
      <c r="M3191">
        <f>IF(ABS(I3191-H3192)&lt;=100,M3190,M3190+1)</f>
        <v>1725</v>
      </c>
      <c r="N3191" t="str">
        <f t="shared" si="102"/>
        <v>0</v>
      </c>
      <c r="O3191">
        <f t="shared" si="103"/>
        <v>1724</v>
      </c>
    </row>
    <row r="3192" spans="1:15" x14ac:dyDescent="0.35">
      <c r="A3192" t="s">
        <v>26</v>
      </c>
      <c r="B3192" t="s">
        <v>32</v>
      </c>
      <c r="C3192" t="s">
        <v>20</v>
      </c>
      <c r="D3192" t="s">
        <v>21</v>
      </c>
      <c r="E3192" t="s">
        <v>5</v>
      </c>
      <c r="G3192" t="s">
        <v>22</v>
      </c>
      <c r="H3192">
        <v>3420202</v>
      </c>
      <c r="I3192">
        <v>3421188</v>
      </c>
      <c r="J3192" t="s">
        <v>30</v>
      </c>
      <c r="K3192" t="s">
        <v>8066</v>
      </c>
      <c r="L3192" t="s">
        <v>8065</v>
      </c>
      <c r="M3192">
        <f>IF(ABS(I3192-H3193)&lt;=100,M3191,M3191+1)</f>
        <v>1726</v>
      </c>
      <c r="N3192" t="str">
        <f t="shared" si="102"/>
        <v>0</v>
      </c>
      <c r="O3192">
        <f t="shared" si="103"/>
        <v>1725</v>
      </c>
    </row>
    <row r="3193" spans="1:15" x14ac:dyDescent="0.35">
      <c r="A3193" t="s">
        <v>26</v>
      </c>
      <c r="B3193" t="s">
        <v>32</v>
      </c>
      <c r="C3193" t="s">
        <v>20</v>
      </c>
      <c r="D3193" t="s">
        <v>21</v>
      </c>
      <c r="E3193" t="s">
        <v>5</v>
      </c>
      <c r="G3193" t="s">
        <v>22</v>
      </c>
      <c r="H3193">
        <v>3423483</v>
      </c>
      <c r="I3193">
        <v>3423734</v>
      </c>
      <c r="J3193" t="s">
        <v>30</v>
      </c>
      <c r="K3193" t="s">
        <v>8073</v>
      </c>
      <c r="L3193" t="s">
        <v>8072</v>
      </c>
      <c r="M3193">
        <f>IF(ABS(I3193-H3194)&lt;=100,M3192,M3192+1)</f>
        <v>1727</v>
      </c>
      <c r="N3193">
        <f t="shared" si="102"/>
        <v>1727</v>
      </c>
      <c r="O3193">
        <f t="shared" si="103"/>
        <v>1726</v>
      </c>
    </row>
    <row r="3194" spans="1:15" x14ac:dyDescent="0.35">
      <c r="A3194" t="s">
        <v>26</v>
      </c>
      <c r="B3194" t="s">
        <v>32</v>
      </c>
      <c r="C3194" t="s">
        <v>20</v>
      </c>
      <c r="D3194" t="s">
        <v>21</v>
      </c>
      <c r="E3194" t="s">
        <v>5</v>
      </c>
      <c r="G3194" t="s">
        <v>22</v>
      </c>
      <c r="H3194">
        <v>3424565</v>
      </c>
      <c r="I3194">
        <v>3424966</v>
      </c>
      <c r="J3194" t="s">
        <v>30</v>
      </c>
      <c r="K3194" t="s">
        <v>28</v>
      </c>
      <c r="L3194" t="s">
        <v>8075</v>
      </c>
      <c r="M3194">
        <f>IF(ABS(I3194-H3195)&lt;=100,M3193,M3193+1)</f>
        <v>1727</v>
      </c>
      <c r="N3194">
        <f t="shared" si="102"/>
        <v>1727</v>
      </c>
      <c r="O3194">
        <f t="shared" si="103"/>
        <v>1727</v>
      </c>
    </row>
    <row r="3195" spans="1:15" x14ac:dyDescent="0.35">
      <c r="A3195" t="s">
        <v>26</v>
      </c>
      <c r="B3195" t="s">
        <v>32</v>
      </c>
      <c r="C3195" t="s">
        <v>20</v>
      </c>
      <c r="D3195" t="s">
        <v>21</v>
      </c>
      <c r="E3195" t="s">
        <v>5</v>
      </c>
      <c r="G3195" t="s">
        <v>22</v>
      </c>
      <c r="H3195">
        <v>3424998</v>
      </c>
      <c r="I3195">
        <v>3425360</v>
      </c>
      <c r="J3195" t="s">
        <v>30</v>
      </c>
      <c r="K3195" t="s">
        <v>28</v>
      </c>
      <c r="L3195" t="s">
        <v>8077</v>
      </c>
      <c r="M3195">
        <f>IF(ABS(I3195-H3196)&lt;=100,M3194,M3194+1)</f>
        <v>1728</v>
      </c>
      <c r="N3195" t="str">
        <f t="shared" si="102"/>
        <v>0</v>
      </c>
      <c r="O3195">
        <f t="shared" si="103"/>
        <v>1727</v>
      </c>
    </row>
    <row r="3196" spans="1:15" x14ac:dyDescent="0.35">
      <c r="A3196" t="s">
        <v>26</v>
      </c>
      <c r="B3196" t="s">
        <v>32</v>
      </c>
      <c r="C3196" t="s">
        <v>20</v>
      </c>
      <c r="D3196" t="s">
        <v>21</v>
      </c>
      <c r="E3196" t="s">
        <v>5</v>
      </c>
      <c r="G3196" t="s">
        <v>22</v>
      </c>
      <c r="H3196">
        <v>3425888</v>
      </c>
      <c r="I3196">
        <v>3426898</v>
      </c>
      <c r="J3196" t="s">
        <v>30</v>
      </c>
      <c r="K3196" t="s">
        <v>28</v>
      </c>
      <c r="L3196" t="s">
        <v>8079</v>
      </c>
      <c r="M3196">
        <f>IF(ABS(I3196-H3197)&lt;=100,M3195,M3195+1)</f>
        <v>1729</v>
      </c>
      <c r="N3196" t="str">
        <f t="shared" si="102"/>
        <v>0</v>
      </c>
      <c r="O3196">
        <f t="shared" si="103"/>
        <v>1728</v>
      </c>
    </row>
    <row r="3197" spans="1:15" x14ac:dyDescent="0.35">
      <c r="A3197" t="s">
        <v>26</v>
      </c>
      <c r="B3197" t="s">
        <v>32</v>
      </c>
      <c r="C3197" t="s">
        <v>20</v>
      </c>
      <c r="D3197" t="s">
        <v>21</v>
      </c>
      <c r="E3197" t="s">
        <v>5</v>
      </c>
      <c r="G3197" t="s">
        <v>22</v>
      </c>
      <c r="H3197">
        <v>3428168</v>
      </c>
      <c r="I3197">
        <v>3429151</v>
      </c>
      <c r="J3197" t="s">
        <v>30</v>
      </c>
      <c r="K3197" t="s">
        <v>6598</v>
      </c>
      <c r="L3197" t="s">
        <v>8083</v>
      </c>
      <c r="M3197">
        <f>IF(ABS(I3197-H3198)&lt;=100,M3196,M3196+1)</f>
        <v>1730</v>
      </c>
      <c r="N3197">
        <f t="shared" si="102"/>
        <v>1730</v>
      </c>
      <c r="O3197">
        <f t="shared" si="103"/>
        <v>1729</v>
      </c>
    </row>
    <row r="3198" spans="1:15" x14ac:dyDescent="0.35">
      <c r="A3198" t="s">
        <v>26</v>
      </c>
      <c r="B3198" t="s">
        <v>32</v>
      </c>
      <c r="C3198" t="s">
        <v>20</v>
      </c>
      <c r="D3198" t="s">
        <v>21</v>
      </c>
      <c r="E3198" t="s">
        <v>5</v>
      </c>
      <c r="G3198" t="s">
        <v>22</v>
      </c>
      <c r="H3198">
        <v>3430456</v>
      </c>
      <c r="I3198">
        <v>3431898</v>
      </c>
      <c r="J3198" t="s">
        <v>30</v>
      </c>
      <c r="K3198" t="s">
        <v>28</v>
      </c>
      <c r="L3198" t="s">
        <v>8087</v>
      </c>
      <c r="M3198">
        <f>IF(ABS(I3198-H3199)&lt;=100,M3197,M3197+1)</f>
        <v>1730</v>
      </c>
      <c r="N3198">
        <f t="shared" si="102"/>
        <v>1730</v>
      </c>
      <c r="O3198">
        <f t="shared" si="103"/>
        <v>1730</v>
      </c>
    </row>
    <row r="3199" spans="1:15" x14ac:dyDescent="0.35">
      <c r="A3199" t="s">
        <v>26</v>
      </c>
      <c r="B3199" t="s">
        <v>32</v>
      </c>
      <c r="C3199" t="s">
        <v>20</v>
      </c>
      <c r="D3199" t="s">
        <v>21</v>
      </c>
      <c r="E3199" t="s">
        <v>5</v>
      </c>
      <c r="G3199" t="s">
        <v>22</v>
      </c>
      <c r="H3199">
        <v>3431899</v>
      </c>
      <c r="I3199">
        <v>3432993</v>
      </c>
      <c r="J3199" t="s">
        <v>30</v>
      </c>
      <c r="K3199" t="s">
        <v>28</v>
      </c>
      <c r="L3199" t="s">
        <v>8089</v>
      </c>
      <c r="M3199">
        <f>IF(ABS(I3199-H3200)&lt;=100,M3198,M3198+1)</f>
        <v>1731</v>
      </c>
      <c r="N3199" t="str">
        <f t="shared" si="102"/>
        <v>0</v>
      </c>
      <c r="O3199">
        <f t="shared" si="103"/>
        <v>1730</v>
      </c>
    </row>
    <row r="3200" spans="1:15" x14ac:dyDescent="0.35">
      <c r="A3200" t="s">
        <v>26</v>
      </c>
      <c r="B3200" t="s">
        <v>32</v>
      </c>
      <c r="C3200" t="s">
        <v>20</v>
      </c>
      <c r="D3200" t="s">
        <v>21</v>
      </c>
      <c r="E3200" t="s">
        <v>5</v>
      </c>
      <c r="G3200" t="s">
        <v>22</v>
      </c>
      <c r="H3200">
        <v>3433461</v>
      </c>
      <c r="I3200">
        <v>3433784</v>
      </c>
      <c r="J3200" t="s">
        <v>30</v>
      </c>
      <c r="K3200" t="s">
        <v>4624</v>
      </c>
      <c r="L3200" t="s">
        <v>8091</v>
      </c>
      <c r="M3200">
        <f>IF(ABS(I3200-H3201)&lt;=100,M3199,M3199+1)</f>
        <v>1732</v>
      </c>
      <c r="N3200" t="str">
        <f t="shared" si="102"/>
        <v>0</v>
      </c>
      <c r="O3200">
        <f t="shared" si="103"/>
        <v>1731</v>
      </c>
    </row>
    <row r="3201" spans="1:15" x14ac:dyDescent="0.35">
      <c r="A3201" t="s">
        <v>26</v>
      </c>
      <c r="B3201" t="s">
        <v>32</v>
      </c>
      <c r="C3201" t="s">
        <v>20</v>
      </c>
      <c r="D3201" t="s">
        <v>21</v>
      </c>
      <c r="E3201" t="s">
        <v>5</v>
      </c>
      <c r="G3201" t="s">
        <v>22</v>
      </c>
      <c r="H3201">
        <v>3433926</v>
      </c>
      <c r="I3201">
        <v>3434321</v>
      </c>
      <c r="J3201" t="s">
        <v>30</v>
      </c>
      <c r="K3201" t="s">
        <v>28</v>
      </c>
      <c r="L3201" t="s">
        <v>8093</v>
      </c>
      <c r="M3201">
        <f>IF(ABS(I3201-H3202)&lt;=100,M3200,M3200+1)</f>
        <v>1733</v>
      </c>
      <c r="N3201">
        <f t="shared" si="102"/>
        <v>1733</v>
      </c>
      <c r="O3201">
        <f t="shared" si="103"/>
        <v>1732</v>
      </c>
    </row>
    <row r="3202" spans="1:15" x14ac:dyDescent="0.35">
      <c r="A3202" t="s">
        <v>26</v>
      </c>
      <c r="B3202" t="s">
        <v>32</v>
      </c>
      <c r="C3202" t="s">
        <v>20</v>
      </c>
      <c r="D3202" t="s">
        <v>21</v>
      </c>
      <c r="E3202" t="s">
        <v>5</v>
      </c>
      <c r="G3202" t="s">
        <v>22</v>
      </c>
      <c r="H3202">
        <v>3434678</v>
      </c>
      <c r="I3202">
        <v>3435706</v>
      </c>
      <c r="J3202" t="s">
        <v>30</v>
      </c>
      <c r="K3202" t="s">
        <v>162</v>
      </c>
      <c r="L3202" t="s">
        <v>8095</v>
      </c>
      <c r="M3202">
        <f>IF(ABS(I3202-H3203)&lt;=100,M3201,M3201+1)</f>
        <v>1733</v>
      </c>
      <c r="N3202">
        <f t="shared" ref="N3202:N3238" si="104">IF(COUNTIF(M$1:M$3238,M3202)=1,"0",M3202)</f>
        <v>1733</v>
      </c>
      <c r="O3202">
        <f t="shared" si="103"/>
        <v>1733</v>
      </c>
    </row>
    <row r="3203" spans="1:15" x14ac:dyDescent="0.35">
      <c r="A3203" t="s">
        <v>26</v>
      </c>
      <c r="B3203" t="s">
        <v>32</v>
      </c>
      <c r="C3203" t="s">
        <v>20</v>
      </c>
      <c r="D3203" t="s">
        <v>21</v>
      </c>
      <c r="E3203" t="s">
        <v>5</v>
      </c>
      <c r="G3203" t="s">
        <v>22</v>
      </c>
      <c r="H3203">
        <v>3435743</v>
      </c>
      <c r="I3203">
        <v>3437485</v>
      </c>
      <c r="J3203" t="s">
        <v>30</v>
      </c>
      <c r="K3203" t="s">
        <v>157</v>
      </c>
      <c r="L3203" t="s">
        <v>8097</v>
      </c>
      <c r="M3203">
        <f>IF(ABS(I3203-H3204)&lt;=100,M3202,M3202+1)</f>
        <v>1733</v>
      </c>
      <c r="N3203">
        <f t="shared" si="104"/>
        <v>1733</v>
      </c>
      <c r="O3203">
        <f t="shared" ref="O3203:O3238" si="105">M3202</f>
        <v>1733</v>
      </c>
    </row>
    <row r="3204" spans="1:15" x14ac:dyDescent="0.35">
      <c r="A3204" t="s">
        <v>26</v>
      </c>
      <c r="B3204" t="s">
        <v>32</v>
      </c>
      <c r="C3204" t="s">
        <v>20</v>
      </c>
      <c r="D3204" t="s">
        <v>21</v>
      </c>
      <c r="E3204" t="s">
        <v>5</v>
      </c>
      <c r="G3204" t="s">
        <v>22</v>
      </c>
      <c r="H3204">
        <v>3437482</v>
      </c>
      <c r="I3204">
        <v>3438552</v>
      </c>
      <c r="J3204" t="s">
        <v>30</v>
      </c>
      <c r="K3204" t="s">
        <v>132</v>
      </c>
      <c r="L3204" t="s">
        <v>8099</v>
      </c>
      <c r="M3204">
        <f>IF(ABS(I3204-H3205)&lt;=100,M3203,M3203+1)</f>
        <v>1734</v>
      </c>
      <c r="N3204" t="str">
        <f t="shared" si="104"/>
        <v>0</v>
      </c>
      <c r="O3204">
        <f t="shared" si="105"/>
        <v>1733</v>
      </c>
    </row>
    <row r="3205" spans="1:15" x14ac:dyDescent="0.35">
      <c r="A3205" t="s">
        <v>26</v>
      </c>
      <c r="B3205" t="s">
        <v>32</v>
      </c>
      <c r="C3205" t="s">
        <v>20</v>
      </c>
      <c r="D3205" t="s">
        <v>21</v>
      </c>
      <c r="E3205" t="s">
        <v>5</v>
      </c>
      <c r="G3205" t="s">
        <v>22</v>
      </c>
      <c r="H3205">
        <v>3438704</v>
      </c>
      <c r="I3205">
        <v>3439507</v>
      </c>
      <c r="J3205" t="s">
        <v>30</v>
      </c>
      <c r="K3205" t="s">
        <v>28</v>
      </c>
      <c r="L3205" t="s">
        <v>8101</v>
      </c>
      <c r="M3205">
        <f>IF(ABS(I3205-H3206)&lt;=100,M3204,M3204+1)</f>
        <v>1735</v>
      </c>
      <c r="N3205" t="str">
        <f t="shared" si="104"/>
        <v>0</v>
      </c>
      <c r="O3205">
        <f t="shared" si="105"/>
        <v>1734</v>
      </c>
    </row>
    <row r="3206" spans="1:15" x14ac:dyDescent="0.35">
      <c r="A3206" t="s">
        <v>26</v>
      </c>
      <c r="B3206" t="s">
        <v>32</v>
      </c>
      <c r="C3206" t="s">
        <v>20</v>
      </c>
      <c r="D3206" t="s">
        <v>21</v>
      </c>
      <c r="E3206" t="s">
        <v>5</v>
      </c>
      <c r="G3206" t="s">
        <v>22</v>
      </c>
      <c r="H3206">
        <v>3440894</v>
      </c>
      <c r="I3206">
        <v>3441454</v>
      </c>
      <c r="J3206" t="s">
        <v>30</v>
      </c>
      <c r="K3206" t="s">
        <v>213</v>
      </c>
      <c r="L3206" t="s">
        <v>8105</v>
      </c>
      <c r="M3206">
        <f>IF(ABS(I3206-H3207)&lt;=100,M3205,M3205+1)</f>
        <v>1736</v>
      </c>
      <c r="N3206">
        <f t="shared" si="104"/>
        <v>1736</v>
      </c>
      <c r="O3206">
        <f t="shared" si="105"/>
        <v>1735</v>
      </c>
    </row>
    <row r="3207" spans="1:15" x14ac:dyDescent="0.35">
      <c r="A3207" t="s">
        <v>26</v>
      </c>
      <c r="B3207" t="s">
        <v>32</v>
      </c>
      <c r="C3207" t="s">
        <v>20</v>
      </c>
      <c r="D3207" t="s">
        <v>21</v>
      </c>
      <c r="E3207" t="s">
        <v>5</v>
      </c>
      <c r="G3207" t="s">
        <v>22</v>
      </c>
      <c r="H3207">
        <v>3447702</v>
      </c>
      <c r="I3207">
        <v>3448085</v>
      </c>
      <c r="J3207" t="s">
        <v>30</v>
      </c>
      <c r="K3207" t="s">
        <v>28</v>
      </c>
      <c r="L3207" t="s">
        <v>8114</v>
      </c>
      <c r="M3207">
        <f>IF(ABS(I3207-H3208)&lt;=100,M3206,M3206+1)</f>
        <v>1736</v>
      </c>
      <c r="N3207">
        <f t="shared" si="104"/>
        <v>1736</v>
      </c>
      <c r="O3207">
        <f t="shared" si="105"/>
        <v>1736</v>
      </c>
    </row>
    <row r="3208" spans="1:15" x14ac:dyDescent="0.35">
      <c r="A3208" t="s">
        <v>26</v>
      </c>
      <c r="B3208" t="s">
        <v>32</v>
      </c>
      <c r="C3208" t="s">
        <v>20</v>
      </c>
      <c r="D3208" t="s">
        <v>21</v>
      </c>
      <c r="E3208" t="s">
        <v>5</v>
      </c>
      <c r="G3208" t="s">
        <v>22</v>
      </c>
      <c r="H3208">
        <v>3448072</v>
      </c>
      <c r="I3208">
        <v>3448902</v>
      </c>
      <c r="J3208" t="s">
        <v>30</v>
      </c>
      <c r="K3208" t="s">
        <v>8117</v>
      </c>
      <c r="L3208" t="s">
        <v>8116</v>
      </c>
      <c r="M3208">
        <f>IF(ABS(I3208-H3209)&lt;=100,M3207,M3207+1)</f>
        <v>1737</v>
      </c>
      <c r="N3208" t="str">
        <f t="shared" si="104"/>
        <v>0</v>
      </c>
      <c r="O3208">
        <f t="shared" si="105"/>
        <v>1736</v>
      </c>
    </row>
    <row r="3209" spans="1:15" x14ac:dyDescent="0.35">
      <c r="A3209" t="s">
        <v>26</v>
      </c>
      <c r="B3209" t="s">
        <v>32</v>
      </c>
      <c r="C3209" t="s">
        <v>20</v>
      </c>
      <c r="D3209" t="s">
        <v>21</v>
      </c>
      <c r="E3209" t="s">
        <v>5</v>
      </c>
      <c r="G3209" t="s">
        <v>22</v>
      </c>
      <c r="H3209">
        <v>3449086</v>
      </c>
      <c r="I3209">
        <v>3450369</v>
      </c>
      <c r="J3209" t="s">
        <v>30</v>
      </c>
      <c r="K3209" t="s">
        <v>125</v>
      </c>
      <c r="L3209" t="s">
        <v>8119</v>
      </c>
      <c r="M3209">
        <f>IF(ABS(I3209-H3210)&lt;=100,M3208,M3208+1)</f>
        <v>1738</v>
      </c>
      <c r="N3209">
        <f t="shared" si="104"/>
        <v>1738</v>
      </c>
      <c r="O3209">
        <f t="shared" si="105"/>
        <v>1737</v>
      </c>
    </row>
    <row r="3210" spans="1:15" x14ac:dyDescent="0.35">
      <c r="A3210" t="s">
        <v>26</v>
      </c>
      <c r="B3210" t="s">
        <v>32</v>
      </c>
      <c r="C3210" t="s">
        <v>20</v>
      </c>
      <c r="D3210" t="s">
        <v>21</v>
      </c>
      <c r="E3210" t="s">
        <v>5</v>
      </c>
      <c r="G3210" t="s">
        <v>22</v>
      </c>
      <c r="H3210">
        <v>3450628</v>
      </c>
      <c r="I3210">
        <v>3451872</v>
      </c>
      <c r="J3210" t="s">
        <v>30</v>
      </c>
      <c r="K3210" t="s">
        <v>8122</v>
      </c>
      <c r="L3210" t="s">
        <v>8121</v>
      </c>
      <c r="M3210">
        <f>IF(ABS(I3210-H3211)&lt;=100,M3209,M3209+1)</f>
        <v>1738</v>
      </c>
      <c r="N3210">
        <f t="shared" si="104"/>
        <v>1738</v>
      </c>
      <c r="O3210">
        <f t="shared" si="105"/>
        <v>1738</v>
      </c>
    </row>
    <row r="3211" spans="1:15" x14ac:dyDescent="0.35">
      <c r="A3211" t="s">
        <v>26</v>
      </c>
      <c r="B3211" t="s">
        <v>32</v>
      </c>
      <c r="C3211" t="s">
        <v>20</v>
      </c>
      <c r="D3211" t="s">
        <v>21</v>
      </c>
      <c r="E3211" t="s">
        <v>5</v>
      </c>
      <c r="G3211" t="s">
        <v>22</v>
      </c>
      <c r="H3211">
        <v>3451860</v>
      </c>
      <c r="I3211">
        <v>3452381</v>
      </c>
      <c r="J3211" t="s">
        <v>30</v>
      </c>
      <c r="K3211" t="s">
        <v>8125</v>
      </c>
      <c r="L3211" t="s">
        <v>8124</v>
      </c>
      <c r="M3211">
        <f>IF(ABS(I3211-H3212)&lt;=100,M3210,M3210+1)</f>
        <v>1738</v>
      </c>
      <c r="N3211">
        <f t="shared" si="104"/>
        <v>1738</v>
      </c>
      <c r="O3211">
        <f t="shared" si="105"/>
        <v>1738</v>
      </c>
    </row>
    <row r="3212" spans="1:15" x14ac:dyDescent="0.35">
      <c r="A3212" t="s">
        <v>26</v>
      </c>
      <c r="B3212" t="s">
        <v>32</v>
      </c>
      <c r="C3212" t="s">
        <v>20</v>
      </c>
      <c r="D3212" t="s">
        <v>21</v>
      </c>
      <c r="E3212" t="s">
        <v>5</v>
      </c>
      <c r="G3212" t="s">
        <v>22</v>
      </c>
      <c r="H3212">
        <v>3452368</v>
      </c>
      <c r="I3212">
        <v>3452808</v>
      </c>
      <c r="J3212" t="s">
        <v>30</v>
      </c>
      <c r="K3212" t="s">
        <v>8128</v>
      </c>
      <c r="L3212" t="s">
        <v>8127</v>
      </c>
      <c r="M3212">
        <f>IF(ABS(I3212-H3213)&lt;=100,M3211,M3211+1)</f>
        <v>1738</v>
      </c>
      <c r="N3212">
        <f t="shared" si="104"/>
        <v>1738</v>
      </c>
      <c r="O3212">
        <f t="shared" si="105"/>
        <v>1738</v>
      </c>
    </row>
    <row r="3213" spans="1:15" x14ac:dyDescent="0.35">
      <c r="A3213" t="s">
        <v>26</v>
      </c>
      <c r="B3213" t="s">
        <v>32</v>
      </c>
      <c r="C3213" t="s">
        <v>20</v>
      </c>
      <c r="D3213" t="s">
        <v>21</v>
      </c>
      <c r="E3213" t="s">
        <v>5</v>
      </c>
      <c r="G3213" t="s">
        <v>22</v>
      </c>
      <c r="H3213">
        <v>3452805</v>
      </c>
      <c r="I3213">
        <v>3453038</v>
      </c>
      <c r="J3213" t="s">
        <v>30</v>
      </c>
      <c r="K3213" t="s">
        <v>8131</v>
      </c>
      <c r="L3213" t="s">
        <v>8130</v>
      </c>
      <c r="M3213">
        <f>IF(ABS(I3213-H3214)&lt;=100,M3212,M3212+1)</f>
        <v>1738</v>
      </c>
      <c r="N3213">
        <f t="shared" si="104"/>
        <v>1738</v>
      </c>
      <c r="O3213">
        <f t="shared" si="105"/>
        <v>1738</v>
      </c>
    </row>
    <row r="3214" spans="1:15" x14ac:dyDescent="0.35">
      <c r="A3214" t="s">
        <v>26</v>
      </c>
      <c r="B3214" t="s">
        <v>32</v>
      </c>
      <c r="C3214" t="s">
        <v>20</v>
      </c>
      <c r="D3214" t="s">
        <v>21</v>
      </c>
      <c r="E3214" t="s">
        <v>5</v>
      </c>
      <c r="G3214" t="s">
        <v>22</v>
      </c>
      <c r="H3214">
        <v>3453035</v>
      </c>
      <c r="I3214">
        <v>3453598</v>
      </c>
      <c r="J3214" t="s">
        <v>30</v>
      </c>
      <c r="K3214" t="s">
        <v>8134</v>
      </c>
      <c r="L3214" t="s">
        <v>8133</v>
      </c>
      <c r="M3214">
        <f>IF(ABS(I3214-H3215)&lt;=100,M3213,M3213+1)</f>
        <v>1738</v>
      </c>
      <c r="N3214">
        <f t="shared" si="104"/>
        <v>1738</v>
      </c>
      <c r="O3214">
        <f t="shared" si="105"/>
        <v>1738</v>
      </c>
    </row>
    <row r="3215" spans="1:15" x14ac:dyDescent="0.35">
      <c r="A3215" t="s">
        <v>26</v>
      </c>
      <c r="B3215" t="s">
        <v>32</v>
      </c>
      <c r="C3215" t="s">
        <v>20</v>
      </c>
      <c r="D3215" t="s">
        <v>21</v>
      </c>
      <c r="E3215" t="s">
        <v>5</v>
      </c>
      <c r="G3215" t="s">
        <v>22</v>
      </c>
      <c r="H3215">
        <v>3453614</v>
      </c>
      <c r="I3215">
        <v>3454630</v>
      </c>
      <c r="J3215" t="s">
        <v>30</v>
      </c>
      <c r="K3215" t="s">
        <v>8137</v>
      </c>
      <c r="L3215" t="s">
        <v>8136</v>
      </c>
      <c r="M3215">
        <f>IF(ABS(I3215-H3216)&lt;=100,M3214,M3214+1)</f>
        <v>1739</v>
      </c>
      <c r="N3215">
        <f t="shared" si="104"/>
        <v>1739</v>
      </c>
      <c r="O3215">
        <f t="shared" si="105"/>
        <v>1738</v>
      </c>
    </row>
    <row r="3216" spans="1:15" x14ac:dyDescent="0.35">
      <c r="A3216" t="s">
        <v>26</v>
      </c>
      <c r="B3216" t="s">
        <v>32</v>
      </c>
      <c r="C3216" t="s">
        <v>20</v>
      </c>
      <c r="D3216" t="s">
        <v>21</v>
      </c>
      <c r="E3216" t="s">
        <v>5</v>
      </c>
      <c r="G3216" t="s">
        <v>22</v>
      </c>
      <c r="H3216">
        <v>3461616</v>
      </c>
      <c r="I3216">
        <v>3462353</v>
      </c>
      <c r="J3216" t="s">
        <v>30</v>
      </c>
      <c r="K3216" t="s">
        <v>210</v>
      </c>
      <c r="L3216" t="s">
        <v>8154</v>
      </c>
      <c r="M3216">
        <f>IF(ABS(I3216-H3217)&lt;=100,M3215,M3215+1)</f>
        <v>1739</v>
      </c>
      <c r="N3216">
        <f t="shared" si="104"/>
        <v>1739</v>
      </c>
      <c r="O3216">
        <f t="shared" si="105"/>
        <v>1739</v>
      </c>
    </row>
    <row r="3217" spans="1:15" x14ac:dyDescent="0.35">
      <c r="A3217" t="s">
        <v>26</v>
      </c>
      <c r="B3217" t="s">
        <v>32</v>
      </c>
      <c r="C3217" t="s">
        <v>20</v>
      </c>
      <c r="D3217" t="s">
        <v>21</v>
      </c>
      <c r="E3217" t="s">
        <v>5</v>
      </c>
      <c r="G3217" t="s">
        <v>22</v>
      </c>
      <c r="H3217">
        <v>3462381</v>
      </c>
      <c r="I3217">
        <v>3463853</v>
      </c>
      <c r="J3217" t="s">
        <v>30</v>
      </c>
      <c r="K3217" t="s">
        <v>2217</v>
      </c>
      <c r="L3217" t="s">
        <v>8156</v>
      </c>
      <c r="M3217">
        <f>IF(ABS(I3217-H3218)&lt;=100,M3216,M3216+1)</f>
        <v>1740</v>
      </c>
      <c r="N3217" t="str">
        <f t="shared" si="104"/>
        <v>0</v>
      </c>
      <c r="O3217">
        <f t="shared" si="105"/>
        <v>1739</v>
      </c>
    </row>
    <row r="3218" spans="1:15" x14ac:dyDescent="0.35">
      <c r="A3218" t="s">
        <v>26</v>
      </c>
      <c r="B3218" t="s">
        <v>32</v>
      </c>
      <c r="C3218" t="s">
        <v>20</v>
      </c>
      <c r="D3218" t="s">
        <v>21</v>
      </c>
      <c r="E3218" t="s">
        <v>5</v>
      </c>
      <c r="G3218" t="s">
        <v>22</v>
      </c>
      <c r="H3218">
        <v>3464027</v>
      </c>
      <c r="I3218">
        <v>3464620</v>
      </c>
      <c r="J3218" t="s">
        <v>30</v>
      </c>
      <c r="K3218" t="s">
        <v>4706</v>
      </c>
      <c r="L3218" t="s">
        <v>8158</v>
      </c>
      <c r="M3218">
        <f>IF(ABS(I3218-H3219)&lt;=100,M3217,M3217+1)</f>
        <v>1741</v>
      </c>
      <c r="N3218">
        <f t="shared" si="104"/>
        <v>1741</v>
      </c>
      <c r="O3218">
        <f t="shared" si="105"/>
        <v>1740</v>
      </c>
    </row>
    <row r="3219" spans="1:15" x14ac:dyDescent="0.35">
      <c r="A3219" t="s">
        <v>26</v>
      </c>
      <c r="B3219" t="s">
        <v>32</v>
      </c>
      <c r="C3219" t="s">
        <v>20</v>
      </c>
      <c r="D3219" t="s">
        <v>21</v>
      </c>
      <c r="E3219" t="s">
        <v>5</v>
      </c>
      <c r="G3219" t="s">
        <v>22</v>
      </c>
      <c r="H3219">
        <v>3464879</v>
      </c>
      <c r="I3219">
        <v>3465445</v>
      </c>
      <c r="J3219" t="s">
        <v>30</v>
      </c>
      <c r="K3219" t="s">
        <v>4638</v>
      </c>
      <c r="L3219" t="s">
        <v>8160</v>
      </c>
      <c r="M3219">
        <f>IF(ABS(I3219-H3220)&lt;=100,M3218,M3218+1)</f>
        <v>1741</v>
      </c>
      <c r="N3219">
        <f t="shared" si="104"/>
        <v>1741</v>
      </c>
      <c r="O3219">
        <f t="shared" si="105"/>
        <v>1741</v>
      </c>
    </row>
    <row r="3220" spans="1:15" x14ac:dyDescent="0.35">
      <c r="A3220" t="s">
        <v>26</v>
      </c>
      <c r="B3220" t="s">
        <v>32</v>
      </c>
      <c r="C3220" t="s">
        <v>20</v>
      </c>
      <c r="D3220" t="s">
        <v>21</v>
      </c>
      <c r="E3220" t="s">
        <v>5</v>
      </c>
      <c r="G3220" t="s">
        <v>22</v>
      </c>
      <c r="H3220">
        <v>3465438</v>
      </c>
      <c r="I3220">
        <v>3466157</v>
      </c>
      <c r="J3220" t="s">
        <v>30</v>
      </c>
      <c r="K3220" t="s">
        <v>28</v>
      </c>
      <c r="L3220" t="s">
        <v>8162</v>
      </c>
      <c r="M3220">
        <f>IF(ABS(I3220-H3221)&lt;=100,M3219,M3219+1)</f>
        <v>1742</v>
      </c>
      <c r="N3220" t="str">
        <f t="shared" si="104"/>
        <v>0</v>
      </c>
      <c r="O3220">
        <f t="shared" si="105"/>
        <v>1741</v>
      </c>
    </row>
    <row r="3221" spans="1:15" x14ac:dyDescent="0.35">
      <c r="A3221" t="s">
        <v>26</v>
      </c>
      <c r="B3221" t="s">
        <v>32</v>
      </c>
      <c r="C3221" t="s">
        <v>20</v>
      </c>
      <c r="D3221" t="s">
        <v>21</v>
      </c>
      <c r="E3221" t="s">
        <v>5</v>
      </c>
      <c r="G3221" t="s">
        <v>22</v>
      </c>
      <c r="H3221">
        <v>3466283</v>
      </c>
      <c r="I3221">
        <v>3467641</v>
      </c>
      <c r="J3221" t="s">
        <v>30</v>
      </c>
      <c r="K3221" t="s">
        <v>5003</v>
      </c>
      <c r="L3221" t="s">
        <v>8164</v>
      </c>
      <c r="M3221">
        <f>IF(ABS(I3221-H3222)&lt;=100,M3220,M3220+1)</f>
        <v>1743</v>
      </c>
      <c r="N3221" t="str">
        <f t="shared" si="104"/>
        <v>0</v>
      </c>
      <c r="O3221">
        <f t="shared" si="105"/>
        <v>1742</v>
      </c>
    </row>
    <row r="3222" spans="1:15" x14ac:dyDescent="0.35">
      <c r="A3222" t="s">
        <v>26</v>
      </c>
      <c r="B3222" t="s">
        <v>32</v>
      </c>
      <c r="C3222" t="s">
        <v>20</v>
      </c>
      <c r="D3222" t="s">
        <v>21</v>
      </c>
      <c r="E3222" t="s">
        <v>5</v>
      </c>
      <c r="G3222" t="s">
        <v>22</v>
      </c>
      <c r="H3222">
        <v>3467921</v>
      </c>
      <c r="I3222">
        <v>3468904</v>
      </c>
      <c r="J3222" t="s">
        <v>30</v>
      </c>
      <c r="K3222" t="s">
        <v>8167</v>
      </c>
      <c r="L3222" t="s">
        <v>8166</v>
      </c>
      <c r="M3222">
        <f>IF(ABS(I3222-H3223)&lt;=100,M3221,M3221+1)</f>
        <v>1744</v>
      </c>
      <c r="N3222" t="str">
        <f t="shared" si="104"/>
        <v>0</v>
      </c>
      <c r="O3222">
        <f t="shared" si="105"/>
        <v>1743</v>
      </c>
    </row>
    <row r="3223" spans="1:15" x14ac:dyDescent="0.35">
      <c r="A3223" t="s">
        <v>26</v>
      </c>
      <c r="B3223" t="s">
        <v>32</v>
      </c>
      <c r="C3223" t="s">
        <v>20</v>
      </c>
      <c r="D3223" t="s">
        <v>21</v>
      </c>
      <c r="E3223" t="s">
        <v>5</v>
      </c>
      <c r="G3223" t="s">
        <v>22</v>
      </c>
      <c r="H3223">
        <v>3469706</v>
      </c>
      <c r="I3223">
        <v>3470785</v>
      </c>
      <c r="J3223" t="s">
        <v>30</v>
      </c>
      <c r="K3223" t="s">
        <v>1572</v>
      </c>
      <c r="L3223" t="s">
        <v>8171</v>
      </c>
      <c r="M3223">
        <f>IF(ABS(I3223-H3224)&lt;=100,M3222,M3222+1)</f>
        <v>1745</v>
      </c>
      <c r="N3223" t="str">
        <f t="shared" si="104"/>
        <v>0</v>
      </c>
      <c r="O3223">
        <f t="shared" si="105"/>
        <v>1744</v>
      </c>
    </row>
    <row r="3224" spans="1:15" x14ac:dyDescent="0.35">
      <c r="E3224" t="s">
        <v>8172</v>
      </c>
      <c r="H3224">
        <v>999999999</v>
      </c>
      <c r="I3224">
        <v>999999999</v>
      </c>
      <c r="J3224" t="s">
        <v>23</v>
      </c>
      <c r="M3224">
        <f>IF(ABS(I3224-H3225)&lt;=100,M3223,M3223+1)</f>
        <v>1746</v>
      </c>
      <c r="N3224">
        <f t="shared" si="104"/>
        <v>1746</v>
      </c>
      <c r="O3224">
        <f t="shared" si="105"/>
        <v>1745</v>
      </c>
    </row>
    <row r="3225" spans="1:15" x14ac:dyDescent="0.35">
      <c r="A3225" t="s">
        <v>26</v>
      </c>
      <c r="B3225" t="s">
        <v>32</v>
      </c>
      <c r="C3225" t="s">
        <v>20</v>
      </c>
      <c r="D3225" t="s">
        <v>21</v>
      </c>
      <c r="E3225" t="s">
        <v>8172</v>
      </c>
      <c r="F3225" t="s">
        <v>8173</v>
      </c>
      <c r="G3225" t="s">
        <v>8174</v>
      </c>
      <c r="H3225">
        <v>3312</v>
      </c>
      <c r="I3225">
        <v>3875</v>
      </c>
      <c r="J3225" t="s">
        <v>23</v>
      </c>
      <c r="K3225" t="s">
        <v>6144</v>
      </c>
      <c r="L3225" t="s">
        <v>8182</v>
      </c>
      <c r="M3225">
        <f>IF(ABS(I3225-H3226)&lt;=100,M3224,M3224+1)</f>
        <v>1746</v>
      </c>
      <c r="N3225">
        <f t="shared" si="104"/>
        <v>1746</v>
      </c>
      <c r="O3225">
        <f t="shared" si="105"/>
        <v>1746</v>
      </c>
    </row>
    <row r="3226" spans="1:15" x14ac:dyDescent="0.35">
      <c r="A3226" t="s">
        <v>26</v>
      </c>
      <c r="B3226" t="s">
        <v>32</v>
      </c>
      <c r="C3226" t="s">
        <v>20</v>
      </c>
      <c r="D3226" t="s">
        <v>21</v>
      </c>
      <c r="E3226" t="s">
        <v>8172</v>
      </c>
      <c r="F3226" t="s">
        <v>8173</v>
      </c>
      <c r="G3226" t="s">
        <v>8174</v>
      </c>
      <c r="H3226">
        <v>3908</v>
      </c>
      <c r="I3226">
        <v>4114</v>
      </c>
      <c r="J3226" t="s">
        <v>23</v>
      </c>
      <c r="K3226" t="s">
        <v>28</v>
      </c>
      <c r="L3226" t="s">
        <v>8184</v>
      </c>
      <c r="M3226">
        <f>IF(ABS(I3226-H3227)&lt;=100,M3225,M3225+1)</f>
        <v>1746</v>
      </c>
      <c r="N3226">
        <f t="shared" si="104"/>
        <v>1746</v>
      </c>
      <c r="O3226">
        <f t="shared" si="105"/>
        <v>1746</v>
      </c>
    </row>
    <row r="3227" spans="1:15" x14ac:dyDescent="0.35">
      <c r="A3227" t="s">
        <v>26</v>
      </c>
      <c r="B3227" t="s">
        <v>32</v>
      </c>
      <c r="C3227" t="s">
        <v>20</v>
      </c>
      <c r="D3227" t="s">
        <v>21</v>
      </c>
      <c r="E3227" t="s">
        <v>8172</v>
      </c>
      <c r="F3227" t="s">
        <v>8173</v>
      </c>
      <c r="G3227" t="s">
        <v>8174</v>
      </c>
      <c r="H3227">
        <v>4137</v>
      </c>
      <c r="I3227">
        <v>4427</v>
      </c>
      <c r="J3227" t="s">
        <v>23</v>
      </c>
      <c r="K3227" t="s">
        <v>28</v>
      </c>
      <c r="L3227" t="s">
        <v>8186</v>
      </c>
      <c r="M3227">
        <f>IF(ABS(I3227-H3228)&lt;=100,M3226,M3226+1)</f>
        <v>1746</v>
      </c>
      <c r="N3227">
        <f t="shared" si="104"/>
        <v>1746</v>
      </c>
      <c r="O3227">
        <f t="shared" si="105"/>
        <v>1746</v>
      </c>
    </row>
    <row r="3228" spans="1:15" x14ac:dyDescent="0.35">
      <c r="A3228" t="s">
        <v>26</v>
      </c>
      <c r="B3228" t="s">
        <v>32</v>
      </c>
      <c r="C3228" t="s">
        <v>20</v>
      </c>
      <c r="D3228" t="s">
        <v>21</v>
      </c>
      <c r="E3228" t="s">
        <v>8172</v>
      </c>
      <c r="F3228" t="s">
        <v>8173</v>
      </c>
      <c r="G3228" t="s">
        <v>8174</v>
      </c>
      <c r="H3228">
        <v>4516</v>
      </c>
      <c r="I3228">
        <v>4890</v>
      </c>
      <c r="J3228" t="s">
        <v>23</v>
      </c>
      <c r="K3228" t="s">
        <v>28</v>
      </c>
      <c r="L3228" t="s">
        <v>8188</v>
      </c>
      <c r="M3228">
        <f>IF(ABS(I3228-H3229)&lt;=100,M3227,M3227+1)</f>
        <v>1747</v>
      </c>
      <c r="N3228">
        <f t="shared" si="104"/>
        <v>1747</v>
      </c>
      <c r="O3228">
        <f t="shared" si="105"/>
        <v>1746</v>
      </c>
    </row>
    <row r="3229" spans="1:15" x14ac:dyDescent="0.35">
      <c r="A3229" t="s">
        <v>26</v>
      </c>
      <c r="B3229" t="s">
        <v>32</v>
      </c>
      <c r="C3229" t="s">
        <v>20</v>
      </c>
      <c r="D3229" t="s">
        <v>21</v>
      </c>
      <c r="E3229" t="s">
        <v>8172</v>
      </c>
      <c r="F3229" t="s">
        <v>8173</v>
      </c>
      <c r="G3229" t="s">
        <v>8174</v>
      </c>
      <c r="H3229">
        <v>5036</v>
      </c>
      <c r="I3229">
        <v>5896</v>
      </c>
      <c r="J3229" t="s">
        <v>23</v>
      </c>
      <c r="K3229" t="s">
        <v>28</v>
      </c>
      <c r="L3229" t="s">
        <v>8190</v>
      </c>
      <c r="M3229">
        <f>IF(ABS(I3229-H3230)&lt;=100,M3228,M3228+1)</f>
        <v>1747</v>
      </c>
      <c r="N3229">
        <f t="shared" si="104"/>
        <v>1747</v>
      </c>
      <c r="O3229">
        <f t="shared" si="105"/>
        <v>1747</v>
      </c>
    </row>
    <row r="3230" spans="1:15" x14ac:dyDescent="0.35">
      <c r="A3230" t="s">
        <v>26</v>
      </c>
      <c r="B3230" t="s">
        <v>32</v>
      </c>
      <c r="C3230" t="s">
        <v>20</v>
      </c>
      <c r="D3230" t="s">
        <v>21</v>
      </c>
      <c r="E3230" t="s">
        <v>8172</v>
      </c>
      <c r="F3230" t="s">
        <v>8173</v>
      </c>
      <c r="G3230" t="s">
        <v>8174</v>
      </c>
      <c r="H3230">
        <v>5996</v>
      </c>
      <c r="I3230">
        <v>6574</v>
      </c>
      <c r="J3230" t="s">
        <v>23</v>
      </c>
      <c r="K3230" t="s">
        <v>28</v>
      </c>
      <c r="L3230" t="s">
        <v>8192</v>
      </c>
      <c r="M3230">
        <f>IF(ABS(I3230-H3231)&lt;=100,M3229,M3229+1)</f>
        <v>1748</v>
      </c>
      <c r="N3230" t="str">
        <f t="shared" si="104"/>
        <v>0</v>
      </c>
      <c r="O3230">
        <f t="shared" si="105"/>
        <v>1747</v>
      </c>
    </row>
    <row r="3231" spans="1:15" x14ac:dyDescent="0.35">
      <c r="A3231" t="s">
        <v>26</v>
      </c>
      <c r="B3231" t="s">
        <v>32</v>
      </c>
      <c r="C3231" t="s">
        <v>20</v>
      </c>
      <c r="D3231" t="s">
        <v>21</v>
      </c>
      <c r="E3231" t="s">
        <v>8172</v>
      </c>
      <c r="F3231" t="s">
        <v>8173</v>
      </c>
      <c r="G3231" t="s">
        <v>8174</v>
      </c>
      <c r="H3231">
        <v>6805</v>
      </c>
      <c r="I3231">
        <v>7122</v>
      </c>
      <c r="J3231" t="s">
        <v>23</v>
      </c>
      <c r="K3231" t="s">
        <v>28</v>
      </c>
      <c r="L3231" t="s">
        <v>8194</v>
      </c>
      <c r="M3231">
        <f>IF(ABS(I3231-H3232)&lt;=100,M3230,M3230+1)</f>
        <v>1749</v>
      </c>
      <c r="N3231" t="str">
        <f t="shared" si="104"/>
        <v>0</v>
      </c>
      <c r="O3231">
        <f t="shared" si="105"/>
        <v>1748</v>
      </c>
    </row>
    <row r="3232" spans="1:15" x14ac:dyDescent="0.35">
      <c r="A3232" t="s">
        <v>26</v>
      </c>
      <c r="B3232" t="s">
        <v>32</v>
      </c>
      <c r="C3232" t="s">
        <v>20</v>
      </c>
      <c r="D3232" t="s">
        <v>21</v>
      </c>
      <c r="E3232" t="s">
        <v>8172</v>
      </c>
      <c r="F3232" t="s">
        <v>8173</v>
      </c>
      <c r="G3232" t="s">
        <v>8174</v>
      </c>
      <c r="H3232">
        <v>7520</v>
      </c>
      <c r="I3232">
        <v>8584</v>
      </c>
      <c r="J3232" t="s">
        <v>23</v>
      </c>
      <c r="K3232" t="s">
        <v>28</v>
      </c>
      <c r="L3232" t="s">
        <v>8196</v>
      </c>
      <c r="M3232">
        <f>IF(ABS(I3232-H3233)&lt;=100,M3231,M3231+1)</f>
        <v>1750</v>
      </c>
      <c r="N3232" t="str">
        <f t="shared" si="104"/>
        <v>0</v>
      </c>
      <c r="O3232">
        <f t="shared" si="105"/>
        <v>1749</v>
      </c>
    </row>
    <row r="3233" spans="1:15" x14ac:dyDescent="0.35">
      <c r="A3233" t="s">
        <v>26</v>
      </c>
      <c r="B3233" t="s">
        <v>32</v>
      </c>
      <c r="C3233" t="s">
        <v>20</v>
      </c>
      <c r="D3233" t="s">
        <v>21</v>
      </c>
      <c r="E3233" t="s">
        <v>8172</v>
      </c>
      <c r="F3233" t="s">
        <v>8173</v>
      </c>
      <c r="G3233" t="s">
        <v>8174</v>
      </c>
      <c r="H3233">
        <v>8961</v>
      </c>
      <c r="I3233">
        <v>10109</v>
      </c>
      <c r="J3233" t="s">
        <v>23</v>
      </c>
      <c r="K3233" t="s">
        <v>28</v>
      </c>
      <c r="L3233" t="s">
        <v>8198</v>
      </c>
      <c r="M3233">
        <f>IF(ABS(I3233-H3234)&lt;=100,M3232,M3232+1)</f>
        <v>1751</v>
      </c>
      <c r="N3233" t="str">
        <f t="shared" si="104"/>
        <v>0</v>
      </c>
      <c r="O3233">
        <f t="shared" si="105"/>
        <v>1750</v>
      </c>
    </row>
    <row r="3234" spans="1:15" x14ac:dyDescent="0.35">
      <c r="E3234" t="s">
        <v>8172</v>
      </c>
      <c r="H3234">
        <v>999999999</v>
      </c>
      <c r="I3234">
        <v>999999999</v>
      </c>
      <c r="J3234" t="s">
        <v>30</v>
      </c>
      <c r="M3234">
        <f>IF(ABS(I3234-H3235)&lt;=100,M3233,M3233+1)</f>
        <v>1752</v>
      </c>
      <c r="N3234" t="str">
        <f t="shared" si="104"/>
        <v>0</v>
      </c>
      <c r="O3234">
        <f t="shared" si="105"/>
        <v>1751</v>
      </c>
    </row>
    <row r="3235" spans="1:15" x14ac:dyDescent="0.35">
      <c r="A3235" t="s">
        <v>26</v>
      </c>
      <c r="B3235" t="s">
        <v>32</v>
      </c>
      <c r="C3235" t="s">
        <v>20</v>
      </c>
      <c r="D3235" t="s">
        <v>21</v>
      </c>
      <c r="E3235" t="s">
        <v>8172</v>
      </c>
      <c r="F3235" t="s">
        <v>8173</v>
      </c>
      <c r="G3235" t="s">
        <v>8174</v>
      </c>
      <c r="H3235">
        <v>1</v>
      </c>
      <c r="I3235">
        <v>13524</v>
      </c>
      <c r="J3235" t="s">
        <v>30</v>
      </c>
      <c r="K3235" t="s">
        <v>3147</v>
      </c>
      <c r="L3235" t="s">
        <v>8176</v>
      </c>
      <c r="M3235">
        <f>IF(ABS(I3235-H3236)&lt;=100,M3234,M3234+1)</f>
        <v>1753</v>
      </c>
      <c r="N3235">
        <f t="shared" si="104"/>
        <v>1753</v>
      </c>
      <c r="O3235">
        <f t="shared" si="105"/>
        <v>1752</v>
      </c>
    </row>
    <row r="3236" spans="1:15" x14ac:dyDescent="0.35">
      <c r="A3236" t="s">
        <v>26</v>
      </c>
      <c r="B3236" t="s">
        <v>32</v>
      </c>
      <c r="C3236" t="s">
        <v>20</v>
      </c>
      <c r="D3236" t="s">
        <v>21</v>
      </c>
      <c r="E3236" t="s">
        <v>8172</v>
      </c>
      <c r="F3236" t="s">
        <v>8173</v>
      </c>
      <c r="G3236" t="s">
        <v>8174</v>
      </c>
      <c r="H3236">
        <v>464</v>
      </c>
      <c r="I3236">
        <v>1840</v>
      </c>
      <c r="J3236" t="s">
        <v>30</v>
      </c>
      <c r="K3236" t="s">
        <v>28</v>
      </c>
      <c r="L3236" t="s">
        <v>8178</v>
      </c>
      <c r="M3236">
        <f>IF(ABS(I3236-H3237)&lt;=100,M3235,M3235+1)</f>
        <v>1753</v>
      </c>
      <c r="N3236">
        <f t="shared" si="104"/>
        <v>1753</v>
      </c>
      <c r="O3236">
        <f t="shared" si="105"/>
        <v>1753</v>
      </c>
    </row>
    <row r="3237" spans="1:15" x14ac:dyDescent="0.35">
      <c r="A3237" t="s">
        <v>26</v>
      </c>
      <c r="B3237" t="s">
        <v>32</v>
      </c>
      <c r="C3237" t="s">
        <v>20</v>
      </c>
      <c r="D3237" t="s">
        <v>21</v>
      </c>
      <c r="E3237" t="s">
        <v>8172</v>
      </c>
      <c r="F3237" t="s">
        <v>8173</v>
      </c>
      <c r="G3237" t="s">
        <v>8174</v>
      </c>
      <c r="H3237">
        <v>1936</v>
      </c>
      <c r="I3237">
        <v>3273</v>
      </c>
      <c r="J3237" t="s">
        <v>30</v>
      </c>
      <c r="K3237" t="s">
        <v>2806</v>
      </c>
      <c r="L3237" t="s">
        <v>8180</v>
      </c>
      <c r="M3237">
        <f>IF(ABS(I3237-H3238)&lt;=100,M3236,M3236+1)</f>
        <v>1754</v>
      </c>
      <c r="N3237" t="str">
        <f t="shared" si="104"/>
        <v>0</v>
      </c>
      <c r="O3237">
        <f t="shared" si="105"/>
        <v>1753</v>
      </c>
    </row>
    <row r="3238" spans="1:15" x14ac:dyDescent="0.35">
      <c r="A3238" t="s">
        <v>26</v>
      </c>
      <c r="B3238" t="s">
        <v>32</v>
      </c>
      <c r="C3238" t="s">
        <v>20</v>
      </c>
      <c r="D3238" t="s">
        <v>21</v>
      </c>
      <c r="E3238" t="s">
        <v>8172</v>
      </c>
      <c r="F3238" t="s">
        <v>8173</v>
      </c>
      <c r="G3238" t="s">
        <v>8174</v>
      </c>
      <c r="H3238">
        <v>10990</v>
      </c>
      <c r="I3238">
        <v>11316</v>
      </c>
      <c r="J3238" t="s">
        <v>30</v>
      </c>
      <c r="K3238" t="s">
        <v>28</v>
      </c>
      <c r="L3238" t="s">
        <v>8200</v>
      </c>
      <c r="M3238">
        <v>1755</v>
      </c>
      <c r="N3238" t="str">
        <f t="shared" si="104"/>
        <v>0</v>
      </c>
      <c r="O3238">
        <f t="shared" si="105"/>
        <v>1754</v>
      </c>
    </row>
  </sheetData>
  <mergeCells count="1">
    <mergeCell ref="Z1:AD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236"/>
  <sheetViews>
    <sheetView zoomScale="55" zoomScaleNormal="55" workbookViewId="0">
      <selection activeCell="G20" sqref="G20"/>
    </sheetView>
  </sheetViews>
  <sheetFormatPr defaultRowHeight="14.5" x14ac:dyDescent="0.35"/>
  <cols>
    <col min="1" max="4" width="27.90625" customWidth="1"/>
    <col min="5" max="5" width="27.36328125" customWidth="1"/>
    <col min="6" max="6" width="19.26953125" customWidth="1"/>
    <col min="7" max="7" width="29.08984375" customWidth="1"/>
    <col min="8" max="8" width="26.7265625" customWidth="1"/>
    <col min="10" max="10" width="13.36328125" customWidth="1"/>
    <col min="11" max="11" width="20.26953125" customWidth="1"/>
  </cols>
  <sheetData>
    <row r="1" spans="1:11" x14ac:dyDescent="0.35">
      <c r="A1" t="s">
        <v>0</v>
      </c>
      <c r="B1" t="s">
        <v>4</v>
      </c>
      <c r="C1" t="s">
        <v>7</v>
      </c>
      <c r="D1" t="s">
        <v>8</v>
      </c>
      <c r="E1" t="s">
        <v>9</v>
      </c>
      <c r="F1" t="s">
        <v>10</v>
      </c>
      <c r="G1" t="s">
        <v>14</v>
      </c>
      <c r="H1" t="s">
        <v>13</v>
      </c>
      <c r="I1" t="s">
        <v>8224</v>
      </c>
      <c r="J1" t="s">
        <v>8214</v>
      </c>
      <c r="K1" t="s">
        <v>8222</v>
      </c>
    </row>
    <row r="2" spans="1:11" x14ac:dyDescent="0.35">
      <c r="A2" t="s">
        <v>26</v>
      </c>
      <c r="B2" t="s">
        <v>5</v>
      </c>
      <c r="C2">
        <v>7049</v>
      </c>
      <c r="D2">
        <v>7804</v>
      </c>
      <c r="E2" t="s">
        <v>23</v>
      </c>
      <c r="F2" t="s">
        <v>50</v>
      </c>
      <c r="G2" t="s">
        <v>49</v>
      </c>
      <c r="H2" t="s">
        <v>28</v>
      </c>
      <c r="I2">
        <v>0</v>
      </c>
      <c r="J2">
        <v>5</v>
      </c>
      <c r="K2">
        <v>2</v>
      </c>
    </row>
    <row r="3" spans="1:11" x14ac:dyDescent="0.35">
      <c r="A3" t="s">
        <v>26</v>
      </c>
      <c r="B3" t="s">
        <v>5</v>
      </c>
      <c r="C3">
        <v>9113</v>
      </c>
      <c r="D3">
        <v>9847</v>
      </c>
      <c r="E3" t="s">
        <v>23</v>
      </c>
      <c r="F3" t="s">
        <v>55</v>
      </c>
      <c r="G3" t="s">
        <v>54</v>
      </c>
      <c r="H3" t="s">
        <v>56</v>
      </c>
      <c r="I3">
        <v>1</v>
      </c>
      <c r="J3">
        <v>11</v>
      </c>
      <c r="K3">
        <v>2</v>
      </c>
    </row>
    <row r="4" spans="1:11" x14ac:dyDescent="0.35">
      <c r="A4" t="s">
        <v>26</v>
      </c>
      <c r="B4" t="s">
        <v>5</v>
      </c>
      <c r="C4">
        <v>9955</v>
      </c>
      <c r="D4">
        <v>11625</v>
      </c>
      <c r="E4" t="s">
        <v>23</v>
      </c>
      <c r="F4" t="s">
        <v>58</v>
      </c>
      <c r="G4" t="s">
        <v>57</v>
      </c>
      <c r="H4" t="s">
        <v>28</v>
      </c>
      <c r="I4">
        <v>2</v>
      </c>
      <c r="J4">
        <v>12</v>
      </c>
      <c r="K4">
        <v>2</v>
      </c>
    </row>
    <row r="5" spans="1:11" x14ac:dyDescent="0.35">
      <c r="A5" t="s">
        <v>26</v>
      </c>
      <c r="B5" t="s">
        <v>5</v>
      </c>
      <c r="C5">
        <v>11928</v>
      </c>
      <c r="D5">
        <v>12929</v>
      </c>
      <c r="E5" t="s">
        <v>23</v>
      </c>
      <c r="F5" t="s">
        <v>60</v>
      </c>
      <c r="G5" t="s">
        <v>59</v>
      </c>
      <c r="H5" t="s">
        <v>28</v>
      </c>
      <c r="I5">
        <v>3</v>
      </c>
      <c r="J5">
        <v>14</v>
      </c>
      <c r="K5">
        <v>2</v>
      </c>
    </row>
    <row r="6" spans="1:11" x14ac:dyDescent="0.35">
      <c r="A6" t="s">
        <v>26</v>
      </c>
      <c r="B6" t="s">
        <v>5</v>
      </c>
      <c r="C6">
        <v>16393</v>
      </c>
      <c r="D6">
        <v>17247</v>
      </c>
      <c r="E6" t="s">
        <v>23</v>
      </c>
      <c r="F6" t="s">
        <v>70</v>
      </c>
      <c r="G6" t="s">
        <v>69</v>
      </c>
      <c r="H6" t="s">
        <v>71</v>
      </c>
      <c r="I6">
        <v>4</v>
      </c>
      <c r="J6">
        <v>15</v>
      </c>
      <c r="K6">
        <v>6</v>
      </c>
    </row>
    <row r="7" spans="1:11" x14ac:dyDescent="0.35">
      <c r="A7" t="s">
        <v>26</v>
      </c>
      <c r="B7" t="s">
        <v>5</v>
      </c>
      <c r="C7">
        <v>19512</v>
      </c>
      <c r="D7">
        <v>21230</v>
      </c>
      <c r="E7" t="s">
        <v>23</v>
      </c>
      <c r="F7" t="s">
        <v>79</v>
      </c>
      <c r="G7" t="s">
        <v>78</v>
      </c>
      <c r="H7" t="s">
        <v>80</v>
      </c>
      <c r="I7">
        <v>5</v>
      </c>
      <c r="J7">
        <v>16</v>
      </c>
      <c r="K7">
        <v>2</v>
      </c>
    </row>
    <row r="8" spans="1:11" x14ac:dyDescent="0.35">
      <c r="A8" t="s">
        <v>26</v>
      </c>
      <c r="B8" t="s">
        <v>5</v>
      </c>
      <c r="C8">
        <v>21227</v>
      </c>
      <c r="D8">
        <v>21496</v>
      </c>
      <c r="E8" t="s">
        <v>23</v>
      </c>
      <c r="F8" t="s">
        <v>82</v>
      </c>
      <c r="G8" t="s">
        <v>81</v>
      </c>
      <c r="H8" t="s">
        <v>83</v>
      </c>
      <c r="I8">
        <v>5</v>
      </c>
      <c r="J8">
        <v>17</v>
      </c>
      <c r="K8">
        <v>2</v>
      </c>
    </row>
    <row r="9" spans="1:11" x14ac:dyDescent="0.35">
      <c r="A9" t="s">
        <v>26</v>
      </c>
      <c r="B9" t="s">
        <v>5</v>
      </c>
      <c r="C9">
        <v>27365</v>
      </c>
      <c r="D9">
        <v>27547</v>
      </c>
      <c r="E9" t="s">
        <v>23</v>
      </c>
      <c r="F9" t="s">
        <v>101</v>
      </c>
      <c r="G9" t="s">
        <v>100</v>
      </c>
      <c r="H9" t="s">
        <v>28</v>
      </c>
      <c r="I9">
        <v>6</v>
      </c>
      <c r="J9">
        <v>19</v>
      </c>
      <c r="K9">
        <v>3</v>
      </c>
    </row>
    <row r="10" spans="1:11" x14ac:dyDescent="0.35">
      <c r="A10" t="s">
        <v>26</v>
      </c>
      <c r="B10" t="s">
        <v>5</v>
      </c>
      <c r="C10">
        <v>33439</v>
      </c>
      <c r="D10">
        <v>33861</v>
      </c>
      <c r="E10" t="s">
        <v>23</v>
      </c>
      <c r="F10" t="s">
        <v>113</v>
      </c>
      <c r="G10" t="s">
        <v>112</v>
      </c>
      <c r="H10" t="s">
        <v>114</v>
      </c>
      <c r="I10">
        <v>7</v>
      </c>
      <c r="J10">
        <v>21</v>
      </c>
      <c r="K10">
        <v>3</v>
      </c>
    </row>
    <row r="11" spans="1:11" x14ac:dyDescent="0.35">
      <c r="A11" t="s">
        <v>26</v>
      </c>
      <c r="B11" t="s">
        <v>5</v>
      </c>
      <c r="C11">
        <v>37195</v>
      </c>
      <c r="D11">
        <v>38796</v>
      </c>
      <c r="E11" t="s">
        <v>23</v>
      </c>
      <c r="F11" t="s">
        <v>121</v>
      </c>
      <c r="G11" t="s">
        <v>120</v>
      </c>
      <c r="H11" t="s">
        <v>122</v>
      </c>
      <c r="I11">
        <v>8</v>
      </c>
      <c r="J11">
        <v>23</v>
      </c>
      <c r="K11">
        <v>4</v>
      </c>
    </row>
    <row r="12" spans="1:11" x14ac:dyDescent="0.35">
      <c r="A12" t="s">
        <v>26</v>
      </c>
      <c r="B12" t="s">
        <v>5</v>
      </c>
      <c r="C12">
        <v>39002</v>
      </c>
      <c r="D12">
        <v>40210</v>
      </c>
      <c r="E12" t="s">
        <v>23</v>
      </c>
      <c r="F12" t="s">
        <v>124</v>
      </c>
      <c r="G12" t="s">
        <v>123</v>
      </c>
      <c r="H12" t="s">
        <v>125</v>
      </c>
      <c r="I12">
        <v>9</v>
      </c>
      <c r="J12">
        <v>29</v>
      </c>
      <c r="K12">
        <v>2</v>
      </c>
    </row>
    <row r="13" spans="1:11" x14ac:dyDescent="0.35">
      <c r="A13" t="s">
        <v>26</v>
      </c>
      <c r="B13" t="s">
        <v>5</v>
      </c>
      <c r="C13">
        <v>41239</v>
      </c>
      <c r="D13">
        <v>42156</v>
      </c>
      <c r="E13" t="s">
        <v>23</v>
      </c>
      <c r="F13" t="s">
        <v>131</v>
      </c>
      <c r="G13" t="s">
        <v>130</v>
      </c>
      <c r="H13" t="s">
        <v>132</v>
      </c>
      <c r="I13">
        <v>10</v>
      </c>
      <c r="J13">
        <v>32</v>
      </c>
      <c r="K13">
        <v>2</v>
      </c>
    </row>
    <row r="14" spans="1:11" x14ac:dyDescent="0.35">
      <c r="A14" t="s">
        <v>26</v>
      </c>
      <c r="B14" t="s">
        <v>5</v>
      </c>
      <c r="C14">
        <v>42389</v>
      </c>
      <c r="D14">
        <v>43300</v>
      </c>
      <c r="E14" t="s">
        <v>23</v>
      </c>
      <c r="F14" t="s">
        <v>134</v>
      </c>
      <c r="G14" t="s">
        <v>133</v>
      </c>
      <c r="H14" t="s">
        <v>28</v>
      </c>
      <c r="I14">
        <v>11</v>
      </c>
      <c r="J14">
        <v>39</v>
      </c>
      <c r="K14">
        <v>2</v>
      </c>
    </row>
    <row r="15" spans="1:11" x14ac:dyDescent="0.35">
      <c r="A15" t="s">
        <v>26</v>
      </c>
      <c r="B15" t="s">
        <v>5</v>
      </c>
      <c r="C15">
        <v>43376</v>
      </c>
      <c r="D15">
        <v>44599</v>
      </c>
      <c r="E15" t="s">
        <v>23</v>
      </c>
      <c r="F15" t="s">
        <v>136</v>
      </c>
      <c r="G15" t="s">
        <v>135</v>
      </c>
      <c r="H15" t="s">
        <v>137</v>
      </c>
      <c r="I15">
        <v>11</v>
      </c>
      <c r="J15">
        <v>42</v>
      </c>
      <c r="K15">
        <v>2</v>
      </c>
    </row>
    <row r="16" spans="1:11" x14ac:dyDescent="0.35">
      <c r="A16" t="s">
        <v>26</v>
      </c>
      <c r="B16" t="s">
        <v>5</v>
      </c>
      <c r="C16">
        <v>44971</v>
      </c>
      <c r="D16">
        <v>46365</v>
      </c>
      <c r="E16" t="s">
        <v>23</v>
      </c>
      <c r="F16" t="s">
        <v>139</v>
      </c>
      <c r="G16" t="s">
        <v>138</v>
      </c>
      <c r="H16" t="s">
        <v>140</v>
      </c>
      <c r="I16">
        <v>12</v>
      </c>
      <c r="J16">
        <v>43</v>
      </c>
      <c r="K16">
        <v>4</v>
      </c>
    </row>
    <row r="17" spans="1:11" x14ac:dyDescent="0.35">
      <c r="A17" t="s">
        <v>26</v>
      </c>
      <c r="B17" t="s">
        <v>5</v>
      </c>
      <c r="C17">
        <v>46358</v>
      </c>
      <c r="D17">
        <v>46606</v>
      </c>
      <c r="E17" t="s">
        <v>23</v>
      </c>
      <c r="F17" t="s">
        <v>142</v>
      </c>
      <c r="G17" t="s">
        <v>141</v>
      </c>
      <c r="H17" t="s">
        <v>28</v>
      </c>
      <c r="I17">
        <v>12</v>
      </c>
      <c r="J17">
        <v>50</v>
      </c>
      <c r="K17">
        <v>2</v>
      </c>
    </row>
    <row r="18" spans="1:11" x14ac:dyDescent="0.35">
      <c r="A18" t="s">
        <v>26</v>
      </c>
      <c r="B18" t="s">
        <v>5</v>
      </c>
      <c r="C18">
        <v>48234</v>
      </c>
      <c r="D18">
        <v>49829</v>
      </c>
      <c r="E18" t="s">
        <v>23</v>
      </c>
      <c r="F18" t="s">
        <v>145</v>
      </c>
      <c r="G18" t="s">
        <v>144</v>
      </c>
      <c r="H18" t="s">
        <v>146</v>
      </c>
      <c r="I18">
        <v>13</v>
      </c>
      <c r="J18">
        <v>51</v>
      </c>
      <c r="K18">
        <v>2</v>
      </c>
    </row>
    <row r="19" spans="1:11" x14ac:dyDescent="0.35">
      <c r="A19" t="s">
        <v>26</v>
      </c>
      <c r="B19" t="s">
        <v>5</v>
      </c>
      <c r="C19">
        <v>49991</v>
      </c>
      <c r="D19">
        <v>50434</v>
      </c>
      <c r="E19" t="s">
        <v>23</v>
      </c>
      <c r="F19" t="s">
        <v>148</v>
      </c>
      <c r="G19" t="s">
        <v>147</v>
      </c>
      <c r="H19" t="s">
        <v>149</v>
      </c>
      <c r="I19">
        <v>14</v>
      </c>
      <c r="J19">
        <v>56</v>
      </c>
      <c r="K19">
        <v>2</v>
      </c>
    </row>
    <row r="20" spans="1:11" x14ac:dyDescent="0.35">
      <c r="A20" t="s">
        <v>26</v>
      </c>
      <c r="B20" t="s">
        <v>5</v>
      </c>
      <c r="C20">
        <v>50461</v>
      </c>
      <c r="D20">
        <v>50808</v>
      </c>
      <c r="E20" t="s">
        <v>23</v>
      </c>
      <c r="F20" t="s">
        <v>151</v>
      </c>
      <c r="G20" t="s">
        <v>150</v>
      </c>
      <c r="H20" t="s">
        <v>152</v>
      </c>
      <c r="I20">
        <v>14</v>
      </c>
      <c r="J20">
        <v>58</v>
      </c>
      <c r="K20">
        <v>2</v>
      </c>
    </row>
    <row r="21" spans="1:11" x14ac:dyDescent="0.35">
      <c r="A21" t="s">
        <v>26</v>
      </c>
      <c r="B21" t="s">
        <v>5</v>
      </c>
      <c r="C21">
        <v>51147</v>
      </c>
      <c r="D21">
        <v>52223</v>
      </c>
      <c r="E21" t="s">
        <v>23</v>
      </c>
      <c r="F21" t="s">
        <v>154</v>
      </c>
      <c r="G21" t="s">
        <v>153</v>
      </c>
      <c r="H21" t="s">
        <v>111</v>
      </c>
      <c r="I21">
        <v>15</v>
      </c>
      <c r="J21">
        <v>63</v>
      </c>
      <c r="K21">
        <v>2</v>
      </c>
    </row>
    <row r="22" spans="1:11" x14ac:dyDescent="0.35">
      <c r="A22" t="s">
        <v>26</v>
      </c>
      <c r="B22" t="s">
        <v>5</v>
      </c>
      <c r="C22">
        <v>52236</v>
      </c>
      <c r="D22">
        <v>53051</v>
      </c>
      <c r="E22" t="s">
        <v>23</v>
      </c>
      <c r="F22" t="s">
        <v>156</v>
      </c>
      <c r="G22" t="s">
        <v>155</v>
      </c>
      <c r="H22" t="s">
        <v>157</v>
      </c>
      <c r="I22">
        <v>15</v>
      </c>
      <c r="J22">
        <v>64</v>
      </c>
      <c r="K22">
        <v>3</v>
      </c>
    </row>
    <row r="23" spans="1:11" x14ac:dyDescent="0.35">
      <c r="A23" t="s">
        <v>26</v>
      </c>
      <c r="B23" t="s">
        <v>5</v>
      </c>
      <c r="C23">
        <v>53051</v>
      </c>
      <c r="D23">
        <v>53935</v>
      </c>
      <c r="E23" t="s">
        <v>23</v>
      </c>
      <c r="F23" t="s">
        <v>159</v>
      </c>
      <c r="G23" t="s">
        <v>158</v>
      </c>
      <c r="H23" t="s">
        <v>157</v>
      </c>
      <c r="I23">
        <v>15</v>
      </c>
      <c r="J23">
        <v>65</v>
      </c>
      <c r="K23">
        <v>2</v>
      </c>
    </row>
    <row r="24" spans="1:11" x14ac:dyDescent="0.35">
      <c r="A24" t="s">
        <v>26</v>
      </c>
      <c r="B24" t="s">
        <v>5</v>
      </c>
      <c r="C24">
        <v>53919</v>
      </c>
      <c r="D24">
        <v>55166</v>
      </c>
      <c r="E24" t="s">
        <v>23</v>
      </c>
      <c r="F24" t="s">
        <v>161</v>
      </c>
      <c r="G24" t="s">
        <v>160</v>
      </c>
      <c r="H24" t="s">
        <v>162</v>
      </c>
      <c r="I24">
        <v>15</v>
      </c>
      <c r="J24">
        <v>66</v>
      </c>
      <c r="K24">
        <v>2</v>
      </c>
    </row>
    <row r="25" spans="1:11" x14ac:dyDescent="0.35">
      <c r="A25" t="s">
        <v>26</v>
      </c>
      <c r="B25" t="s">
        <v>5</v>
      </c>
      <c r="C25">
        <v>55203</v>
      </c>
      <c r="D25">
        <v>55862</v>
      </c>
      <c r="E25" t="s">
        <v>23</v>
      </c>
      <c r="F25" t="s">
        <v>164</v>
      </c>
      <c r="G25" t="s">
        <v>163</v>
      </c>
      <c r="H25" t="s">
        <v>165</v>
      </c>
      <c r="I25">
        <v>15</v>
      </c>
      <c r="J25">
        <v>67</v>
      </c>
      <c r="K25">
        <v>5</v>
      </c>
    </row>
    <row r="26" spans="1:11" x14ac:dyDescent="0.35">
      <c r="A26" t="s">
        <v>26</v>
      </c>
      <c r="B26" t="s">
        <v>5</v>
      </c>
      <c r="C26">
        <v>55859</v>
      </c>
      <c r="D26">
        <v>57742</v>
      </c>
      <c r="E26" t="s">
        <v>23</v>
      </c>
      <c r="F26" t="s">
        <v>167</v>
      </c>
      <c r="G26" t="s">
        <v>166</v>
      </c>
      <c r="H26" t="s">
        <v>168</v>
      </c>
      <c r="I26">
        <v>15</v>
      </c>
      <c r="J26">
        <v>68</v>
      </c>
      <c r="K26">
        <v>6</v>
      </c>
    </row>
    <row r="27" spans="1:11" x14ac:dyDescent="0.35">
      <c r="A27" t="s">
        <v>26</v>
      </c>
      <c r="B27" t="s">
        <v>5</v>
      </c>
      <c r="C27">
        <v>59730</v>
      </c>
      <c r="D27">
        <v>60218</v>
      </c>
      <c r="E27" t="s">
        <v>23</v>
      </c>
      <c r="F27" t="s">
        <v>176</v>
      </c>
      <c r="G27" t="s">
        <v>175</v>
      </c>
      <c r="H27" t="s">
        <v>28</v>
      </c>
      <c r="I27">
        <v>16</v>
      </c>
      <c r="J27">
        <v>69</v>
      </c>
      <c r="K27">
        <v>4</v>
      </c>
    </row>
    <row r="28" spans="1:11" x14ac:dyDescent="0.35">
      <c r="A28" t="s">
        <v>26</v>
      </c>
      <c r="B28" t="s">
        <v>5</v>
      </c>
      <c r="C28">
        <v>60294</v>
      </c>
      <c r="D28">
        <v>62339</v>
      </c>
      <c r="E28" t="s">
        <v>23</v>
      </c>
      <c r="F28" t="s">
        <v>178</v>
      </c>
      <c r="G28" t="s">
        <v>177</v>
      </c>
      <c r="H28" t="s">
        <v>179</v>
      </c>
      <c r="I28">
        <v>16</v>
      </c>
      <c r="J28">
        <v>70</v>
      </c>
      <c r="K28">
        <v>2</v>
      </c>
    </row>
    <row r="29" spans="1:11" x14ac:dyDescent="0.35">
      <c r="A29" t="s">
        <v>26</v>
      </c>
      <c r="B29" t="s">
        <v>5</v>
      </c>
      <c r="C29">
        <v>64802</v>
      </c>
      <c r="D29">
        <v>65722</v>
      </c>
      <c r="E29" t="s">
        <v>23</v>
      </c>
      <c r="F29" t="s">
        <v>186</v>
      </c>
      <c r="G29" t="s">
        <v>185</v>
      </c>
      <c r="H29" t="s">
        <v>187</v>
      </c>
      <c r="I29">
        <v>17</v>
      </c>
      <c r="J29">
        <v>73</v>
      </c>
      <c r="K29">
        <v>10</v>
      </c>
    </row>
    <row r="30" spans="1:11" x14ac:dyDescent="0.35">
      <c r="A30" t="s">
        <v>26</v>
      </c>
      <c r="B30" t="s">
        <v>5</v>
      </c>
      <c r="C30">
        <v>65807</v>
      </c>
      <c r="D30">
        <v>66502</v>
      </c>
      <c r="E30" t="s">
        <v>23</v>
      </c>
      <c r="F30" t="s">
        <v>189</v>
      </c>
      <c r="G30" t="s">
        <v>188</v>
      </c>
      <c r="H30" t="s">
        <v>28</v>
      </c>
      <c r="I30">
        <v>17</v>
      </c>
      <c r="J30">
        <v>74</v>
      </c>
      <c r="K30">
        <v>3</v>
      </c>
    </row>
    <row r="31" spans="1:11" x14ac:dyDescent="0.35">
      <c r="A31" t="s">
        <v>26</v>
      </c>
      <c r="B31" t="s">
        <v>5</v>
      </c>
      <c r="C31">
        <v>67206</v>
      </c>
      <c r="D31">
        <v>68927</v>
      </c>
      <c r="E31" t="s">
        <v>23</v>
      </c>
      <c r="F31" t="s">
        <v>191</v>
      </c>
      <c r="G31" t="s">
        <v>190</v>
      </c>
      <c r="H31" t="s">
        <v>28</v>
      </c>
      <c r="I31">
        <v>18</v>
      </c>
      <c r="J31">
        <v>75</v>
      </c>
      <c r="K31">
        <v>3</v>
      </c>
    </row>
    <row r="32" spans="1:11" x14ac:dyDescent="0.35">
      <c r="A32" t="s">
        <v>26</v>
      </c>
      <c r="B32" t="s">
        <v>5</v>
      </c>
      <c r="C32">
        <v>69061</v>
      </c>
      <c r="D32">
        <v>70278</v>
      </c>
      <c r="E32" t="s">
        <v>23</v>
      </c>
      <c r="F32" t="s">
        <v>193</v>
      </c>
      <c r="G32" t="s">
        <v>192</v>
      </c>
      <c r="H32" t="s">
        <v>194</v>
      </c>
      <c r="I32">
        <v>19</v>
      </c>
      <c r="J32">
        <v>78</v>
      </c>
      <c r="K32">
        <v>3</v>
      </c>
    </row>
    <row r="33" spans="1:11" x14ac:dyDescent="0.35">
      <c r="A33" t="s">
        <v>26</v>
      </c>
      <c r="B33" t="s">
        <v>5</v>
      </c>
      <c r="C33">
        <v>70268</v>
      </c>
      <c r="D33">
        <v>71449</v>
      </c>
      <c r="E33" t="s">
        <v>23</v>
      </c>
      <c r="F33" t="s">
        <v>196</v>
      </c>
      <c r="G33" t="s">
        <v>195</v>
      </c>
      <c r="H33" t="s">
        <v>194</v>
      </c>
      <c r="I33">
        <v>19</v>
      </c>
      <c r="J33">
        <v>79</v>
      </c>
      <c r="K33">
        <v>8</v>
      </c>
    </row>
    <row r="34" spans="1:11" x14ac:dyDescent="0.35">
      <c r="A34" t="s">
        <v>26</v>
      </c>
      <c r="B34" t="s">
        <v>5</v>
      </c>
      <c r="C34">
        <v>71468</v>
      </c>
      <c r="D34">
        <v>72949</v>
      </c>
      <c r="E34" t="s">
        <v>23</v>
      </c>
      <c r="F34" t="s">
        <v>198</v>
      </c>
      <c r="G34" t="s">
        <v>197</v>
      </c>
      <c r="H34" t="s">
        <v>199</v>
      </c>
      <c r="I34">
        <v>19</v>
      </c>
      <c r="J34">
        <v>82</v>
      </c>
      <c r="K34">
        <v>3</v>
      </c>
    </row>
    <row r="35" spans="1:11" x14ac:dyDescent="0.35">
      <c r="A35" t="s">
        <v>26</v>
      </c>
      <c r="B35" t="s">
        <v>5</v>
      </c>
      <c r="C35">
        <v>73485</v>
      </c>
      <c r="D35">
        <v>74849</v>
      </c>
      <c r="E35" t="s">
        <v>23</v>
      </c>
      <c r="F35" t="s">
        <v>201</v>
      </c>
      <c r="G35" t="s">
        <v>200</v>
      </c>
      <c r="H35" t="s">
        <v>202</v>
      </c>
      <c r="I35">
        <v>20</v>
      </c>
      <c r="J35">
        <v>83</v>
      </c>
      <c r="K35">
        <v>4</v>
      </c>
    </row>
    <row r="36" spans="1:11" x14ac:dyDescent="0.35">
      <c r="A36" t="s">
        <v>26</v>
      </c>
      <c r="B36" t="s">
        <v>5</v>
      </c>
      <c r="C36">
        <v>75154</v>
      </c>
      <c r="D36">
        <v>76128</v>
      </c>
      <c r="E36" t="s">
        <v>23</v>
      </c>
      <c r="F36" t="s">
        <v>204</v>
      </c>
      <c r="G36" t="s">
        <v>203</v>
      </c>
      <c r="H36" t="s">
        <v>205</v>
      </c>
      <c r="I36">
        <v>21</v>
      </c>
      <c r="J36">
        <v>89</v>
      </c>
      <c r="K36">
        <v>3</v>
      </c>
    </row>
    <row r="37" spans="1:11" x14ac:dyDescent="0.35">
      <c r="A37" t="s">
        <v>26</v>
      </c>
      <c r="B37" t="s">
        <v>5</v>
      </c>
      <c r="C37">
        <v>76166</v>
      </c>
      <c r="D37">
        <v>76909</v>
      </c>
      <c r="E37" t="s">
        <v>23</v>
      </c>
      <c r="F37" t="s">
        <v>207</v>
      </c>
      <c r="G37" t="s">
        <v>206</v>
      </c>
      <c r="H37" t="s">
        <v>28</v>
      </c>
      <c r="I37">
        <v>21</v>
      </c>
      <c r="J37">
        <v>90</v>
      </c>
      <c r="K37">
        <v>2</v>
      </c>
    </row>
    <row r="38" spans="1:11" x14ac:dyDescent="0.35">
      <c r="A38" t="s">
        <v>26</v>
      </c>
      <c r="B38" t="s">
        <v>5</v>
      </c>
      <c r="C38">
        <v>76989</v>
      </c>
      <c r="D38">
        <v>77762</v>
      </c>
      <c r="E38" t="s">
        <v>23</v>
      </c>
      <c r="F38" t="s">
        <v>209</v>
      </c>
      <c r="G38" t="s">
        <v>208</v>
      </c>
      <c r="H38" t="s">
        <v>210</v>
      </c>
      <c r="I38">
        <v>21</v>
      </c>
      <c r="J38">
        <v>91</v>
      </c>
      <c r="K38">
        <v>2</v>
      </c>
    </row>
    <row r="39" spans="1:11" x14ac:dyDescent="0.35">
      <c r="A39" t="s">
        <v>26</v>
      </c>
      <c r="B39" t="s">
        <v>5</v>
      </c>
      <c r="C39">
        <v>77962</v>
      </c>
      <c r="D39">
        <v>78528</v>
      </c>
      <c r="E39" t="s">
        <v>23</v>
      </c>
      <c r="F39" t="s">
        <v>212</v>
      </c>
      <c r="G39" t="s">
        <v>211</v>
      </c>
      <c r="H39" t="s">
        <v>213</v>
      </c>
      <c r="I39">
        <v>22</v>
      </c>
      <c r="J39">
        <v>92</v>
      </c>
      <c r="K39">
        <v>3</v>
      </c>
    </row>
    <row r="40" spans="1:11" x14ac:dyDescent="0.35">
      <c r="A40" t="s">
        <v>26</v>
      </c>
      <c r="B40" t="s">
        <v>5</v>
      </c>
      <c r="C40">
        <v>79113</v>
      </c>
      <c r="D40">
        <v>79325</v>
      </c>
      <c r="E40" t="s">
        <v>23</v>
      </c>
      <c r="F40" t="s">
        <v>215</v>
      </c>
      <c r="G40" t="s">
        <v>214</v>
      </c>
      <c r="H40" t="s">
        <v>28</v>
      </c>
      <c r="I40">
        <v>23</v>
      </c>
      <c r="J40">
        <v>94</v>
      </c>
      <c r="K40">
        <v>2</v>
      </c>
    </row>
    <row r="41" spans="1:11" x14ac:dyDescent="0.35">
      <c r="A41" t="s">
        <v>26</v>
      </c>
      <c r="B41" t="s">
        <v>5</v>
      </c>
      <c r="C41">
        <v>79364</v>
      </c>
      <c r="D41">
        <v>79714</v>
      </c>
      <c r="E41" t="s">
        <v>23</v>
      </c>
      <c r="F41" t="s">
        <v>217</v>
      </c>
      <c r="G41" t="s">
        <v>216</v>
      </c>
      <c r="H41" t="s">
        <v>28</v>
      </c>
      <c r="I41">
        <v>23</v>
      </c>
      <c r="J41">
        <v>95</v>
      </c>
      <c r="K41">
        <v>2</v>
      </c>
    </row>
    <row r="42" spans="1:11" x14ac:dyDescent="0.35">
      <c r="A42" t="s">
        <v>26</v>
      </c>
      <c r="B42" t="s">
        <v>5</v>
      </c>
      <c r="C42">
        <v>79789</v>
      </c>
      <c r="D42">
        <v>80526</v>
      </c>
      <c r="E42" t="s">
        <v>23</v>
      </c>
      <c r="F42" t="s">
        <v>219</v>
      </c>
      <c r="G42" t="s">
        <v>218</v>
      </c>
      <c r="H42" t="s">
        <v>28</v>
      </c>
      <c r="I42">
        <v>23</v>
      </c>
      <c r="J42">
        <v>96</v>
      </c>
      <c r="K42">
        <v>6</v>
      </c>
    </row>
    <row r="43" spans="1:11" x14ac:dyDescent="0.35">
      <c r="A43" t="s">
        <v>26</v>
      </c>
      <c r="B43" t="s">
        <v>5</v>
      </c>
      <c r="C43">
        <v>80587</v>
      </c>
      <c r="D43">
        <v>81087</v>
      </c>
      <c r="E43" t="s">
        <v>23</v>
      </c>
      <c r="F43" t="s">
        <v>221</v>
      </c>
      <c r="G43" t="s">
        <v>220</v>
      </c>
      <c r="H43" t="s">
        <v>28</v>
      </c>
      <c r="I43">
        <v>23</v>
      </c>
      <c r="J43">
        <v>98</v>
      </c>
      <c r="K43">
        <v>3</v>
      </c>
    </row>
    <row r="44" spans="1:11" x14ac:dyDescent="0.35">
      <c r="A44" t="s">
        <v>26</v>
      </c>
      <c r="B44" t="s">
        <v>5</v>
      </c>
      <c r="C44">
        <v>81352</v>
      </c>
      <c r="D44">
        <v>82389</v>
      </c>
      <c r="E44" t="s">
        <v>23</v>
      </c>
      <c r="F44" t="s">
        <v>223</v>
      </c>
      <c r="G44" t="s">
        <v>222</v>
      </c>
      <c r="H44" t="s">
        <v>28</v>
      </c>
      <c r="I44">
        <v>24</v>
      </c>
      <c r="J44">
        <v>99</v>
      </c>
      <c r="K44">
        <v>4</v>
      </c>
    </row>
    <row r="45" spans="1:11" x14ac:dyDescent="0.35">
      <c r="A45" t="s">
        <v>26</v>
      </c>
      <c r="B45" t="s">
        <v>5</v>
      </c>
      <c r="C45">
        <v>82668</v>
      </c>
      <c r="D45">
        <v>83009</v>
      </c>
      <c r="E45" t="s">
        <v>23</v>
      </c>
      <c r="F45" t="s">
        <v>225</v>
      </c>
      <c r="G45" t="s">
        <v>224</v>
      </c>
      <c r="H45" t="s">
        <v>28</v>
      </c>
      <c r="I45">
        <v>25</v>
      </c>
      <c r="J45">
        <v>101</v>
      </c>
      <c r="K45">
        <v>5</v>
      </c>
    </row>
    <row r="46" spans="1:11" x14ac:dyDescent="0.35">
      <c r="A46" t="s">
        <v>26</v>
      </c>
      <c r="B46" t="s">
        <v>5</v>
      </c>
      <c r="C46">
        <v>83911</v>
      </c>
      <c r="D46">
        <v>85134</v>
      </c>
      <c r="E46" t="s">
        <v>23</v>
      </c>
      <c r="F46" t="s">
        <v>229</v>
      </c>
      <c r="G46" t="s">
        <v>228</v>
      </c>
      <c r="H46" t="s">
        <v>34</v>
      </c>
      <c r="I46">
        <v>26</v>
      </c>
      <c r="J46">
        <v>103</v>
      </c>
      <c r="K46">
        <v>3</v>
      </c>
    </row>
    <row r="47" spans="1:11" x14ac:dyDescent="0.35">
      <c r="A47" t="s">
        <v>26</v>
      </c>
      <c r="B47" t="s">
        <v>5</v>
      </c>
      <c r="C47">
        <v>85718</v>
      </c>
      <c r="D47">
        <v>86608</v>
      </c>
      <c r="E47" t="s">
        <v>23</v>
      </c>
      <c r="F47" t="s">
        <v>231</v>
      </c>
      <c r="G47" t="s">
        <v>230</v>
      </c>
      <c r="H47" t="s">
        <v>28</v>
      </c>
      <c r="I47">
        <v>27</v>
      </c>
      <c r="J47">
        <v>104</v>
      </c>
      <c r="K47">
        <v>9</v>
      </c>
    </row>
    <row r="48" spans="1:11" x14ac:dyDescent="0.35">
      <c r="A48" t="s">
        <v>26</v>
      </c>
      <c r="B48" t="s">
        <v>5</v>
      </c>
      <c r="C48">
        <v>86718</v>
      </c>
      <c r="D48">
        <v>87665</v>
      </c>
      <c r="E48" t="s">
        <v>23</v>
      </c>
      <c r="F48" t="s">
        <v>233</v>
      </c>
      <c r="G48" t="s">
        <v>232</v>
      </c>
      <c r="H48" t="s">
        <v>28</v>
      </c>
      <c r="I48">
        <v>28</v>
      </c>
      <c r="J48">
        <v>105</v>
      </c>
      <c r="K48">
        <v>2</v>
      </c>
    </row>
    <row r="49" spans="1:11" x14ac:dyDescent="0.35">
      <c r="A49" t="s">
        <v>26</v>
      </c>
      <c r="B49" t="s">
        <v>5</v>
      </c>
      <c r="C49">
        <v>90138</v>
      </c>
      <c r="D49">
        <v>90932</v>
      </c>
      <c r="E49" t="s">
        <v>23</v>
      </c>
      <c r="F49" t="s">
        <v>240</v>
      </c>
      <c r="G49" t="s">
        <v>239</v>
      </c>
      <c r="H49" t="s">
        <v>241</v>
      </c>
      <c r="I49">
        <v>29</v>
      </c>
      <c r="J49">
        <v>106</v>
      </c>
      <c r="K49">
        <v>4</v>
      </c>
    </row>
    <row r="50" spans="1:11" x14ac:dyDescent="0.35">
      <c r="A50" t="s">
        <v>26</v>
      </c>
      <c r="B50" t="s">
        <v>5</v>
      </c>
      <c r="C50">
        <v>90961</v>
      </c>
      <c r="D50">
        <v>91512</v>
      </c>
      <c r="E50" t="s">
        <v>23</v>
      </c>
      <c r="F50" t="s">
        <v>243</v>
      </c>
      <c r="G50" t="s">
        <v>242</v>
      </c>
      <c r="H50" t="s">
        <v>28</v>
      </c>
      <c r="I50">
        <v>29</v>
      </c>
      <c r="J50">
        <v>107</v>
      </c>
      <c r="K50">
        <v>4</v>
      </c>
    </row>
    <row r="51" spans="1:11" x14ac:dyDescent="0.35">
      <c r="A51" t="s">
        <v>26</v>
      </c>
      <c r="B51" t="s">
        <v>5</v>
      </c>
      <c r="C51">
        <v>91618</v>
      </c>
      <c r="D51">
        <v>92262</v>
      </c>
      <c r="E51" t="s">
        <v>23</v>
      </c>
      <c r="F51" t="s">
        <v>245</v>
      </c>
      <c r="G51" t="s">
        <v>244</v>
      </c>
      <c r="H51" t="s">
        <v>28</v>
      </c>
      <c r="I51">
        <v>30</v>
      </c>
      <c r="J51">
        <v>108</v>
      </c>
      <c r="K51">
        <v>5</v>
      </c>
    </row>
    <row r="52" spans="1:11" x14ac:dyDescent="0.35">
      <c r="A52" t="s">
        <v>26</v>
      </c>
      <c r="B52" t="s">
        <v>5</v>
      </c>
      <c r="C52">
        <v>92379</v>
      </c>
      <c r="D52">
        <v>92876</v>
      </c>
      <c r="E52" t="s">
        <v>23</v>
      </c>
      <c r="F52" t="s">
        <v>247</v>
      </c>
      <c r="G52" t="s">
        <v>246</v>
      </c>
      <c r="H52" t="s">
        <v>127</v>
      </c>
      <c r="I52">
        <v>31</v>
      </c>
      <c r="J52">
        <v>110</v>
      </c>
      <c r="K52">
        <v>2</v>
      </c>
    </row>
    <row r="53" spans="1:11" x14ac:dyDescent="0.35">
      <c r="A53" t="s">
        <v>26</v>
      </c>
      <c r="B53" t="s">
        <v>5</v>
      </c>
      <c r="C53">
        <v>93216</v>
      </c>
      <c r="D53">
        <v>93422</v>
      </c>
      <c r="E53" t="s">
        <v>23</v>
      </c>
      <c r="F53" t="s">
        <v>249</v>
      </c>
      <c r="G53" t="s">
        <v>248</v>
      </c>
      <c r="H53" t="s">
        <v>28</v>
      </c>
      <c r="I53">
        <v>32</v>
      </c>
      <c r="J53">
        <v>111</v>
      </c>
      <c r="K53">
        <v>6</v>
      </c>
    </row>
    <row r="54" spans="1:11" x14ac:dyDescent="0.35">
      <c r="A54" t="s">
        <v>26</v>
      </c>
      <c r="B54" t="s">
        <v>5</v>
      </c>
      <c r="C54">
        <v>93518</v>
      </c>
      <c r="D54">
        <v>94051</v>
      </c>
      <c r="E54" t="s">
        <v>23</v>
      </c>
      <c r="F54" t="s">
        <v>251</v>
      </c>
      <c r="G54" t="s">
        <v>250</v>
      </c>
      <c r="H54" t="s">
        <v>28</v>
      </c>
      <c r="I54">
        <v>32</v>
      </c>
      <c r="J54">
        <v>113</v>
      </c>
      <c r="K54">
        <v>3</v>
      </c>
    </row>
    <row r="55" spans="1:11" x14ac:dyDescent="0.35">
      <c r="A55" t="s">
        <v>26</v>
      </c>
      <c r="B55" t="s">
        <v>5</v>
      </c>
      <c r="C55">
        <v>95239</v>
      </c>
      <c r="D55">
        <v>95868</v>
      </c>
      <c r="E55" t="s">
        <v>23</v>
      </c>
      <c r="F55" t="s">
        <v>256</v>
      </c>
      <c r="G55" t="s">
        <v>255</v>
      </c>
      <c r="H55" t="s">
        <v>28</v>
      </c>
      <c r="I55">
        <v>33</v>
      </c>
      <c r="J55">
        <v>115</v>
      </c>
      <c r="K55">
        <v>5</v>
      </c>
    </row>
    <row r="56" spans="1:11" x14ac:dyDescent="0.35">
      <c r="A56" t="s">
        <v>26</v>
      </c>
      <c r="B56" t="s">
        <v>5</v>
      </c>
      <c r="C56">
        <v>97536</v>
      </c>
      <c r="D56">
        <v>97748</v>
      </c>
      <c r="E56" t="s">
        <v>23</v>
      </c>
      <c r="F56" t="s">
        <v>263</v>
      </c>
      <c r="G56" t="s">
        <v>262</v>
      </c>
      <c r="H56" t="s">
        <v>28</v>
      </c>
      <c r="I56">
        <v>34</v>
      </c>
      <c r="J56">
        <v>116</v>
      </c>
      <c r="K56">
        <v>4</v>
      </c>
    </row>
    <row r="57" spans="1:11" x14ac:dyDescent="0.35">
      <c r="A57" t="s">
        <v>26</v>
      </c>
      <c r="B57" t="s">
        <v>5</v>
      </c>
      <c r="C57">
        <v>98035</v>
      </c>
      <c r="D57">
        <v>99726</v>
      </c>
      <c r="E57" t="s">
        <v>23</v>
      </c>
      <c r="F57" t="s">
        <v>265</v>
      </c>
      <c r="G57" t="s">
        <v>264</v>
      </c>
      <c r="H57" t="s">
        <v>266</v>
      </c>
      <c r="I57">
        <v>35</v>
      </c>
      <c r="J57">
        <v>117</v>
      </c>
      <c r="K57">
        <v>3</v>
      </c>
    </row>
    <row r="58" spans="1:11" x14ac:dyDescent="0.35">
      <c r="A58" t="s">
        <v>26</v>
      </c>
      <c r="B58" t="s">
        <v>5</v>
      </c>
      <c r="C58">
        <v>101307</v>
      </c>
      <c r="D58">
        <v>102947</v>
      </c>
      <c r="E58" t="s">
        <v>23</v>
      </c>
      <c r="F58" t="s">
        <v>270</v>
      </c>
      <c r="G58" t="s">
        <v>269</v>
      </c>
      <c r="H58" t="s">
        <v>271</v>
      </c>
      <c r="I58">
        <v>36</v>
      </c>
      <c r="J58">
        <v>118</v>
      </c>
      <c r="K58">
        <v>8</v>
      </c>
    </row>
    <row r="59" spans="1:11" x14ac:dyDescent="0.35">
      <c r="A59" t="s">
        <v>26</v>
      </c>
      <c r="B59" t="s">
        <v>5</v>
      </c>
      <c r="C59">
        <v>103939</v>
      </c>
      <c r="D59">
        <v>105528</v>
      </c>
      <c r="E59" t="s">
        <v>23</v>
      </c>
      <c r="F59" t="s">
        <v>273</v>
      </c>
      <c r="G59" t="s">
        <v>272</v>
      </c>
      <c r="H59" t="s">
        <v>28</v>
      </c>
      <c r="I59">
        <v>37</v>
      </c>
      <c r="J59">
        <v>120</v>
      </c>
      <c r="K59">
        <v>4</v>
      </c>
    </row>
    <row r="60" spans="1:11" x14ac:dyDescent="0.35">
      <c r="A60" t="s">
        <v>26</v>
      </c>
      <c r="B60" t="s">
        <v>5</v>
      </c>
      <c r="C60">
        <v>106151</v>
      </c>
      <c r="D60">
        <v>107080</v>
      </c>
      <c r="E60" t="s">
        <v>23</v>
      </c>
      <c r="F60" t="s">
        <v>275</v>
      </c>
      <c r="G60" t="s">
        <v>274</v>
      </c>
      <c r="H60" t="s">
        <v>276</v>
      </c>
      <c r="I60">
        <v>38</v>
      </c>
      <c r="J60">
        <v>121</v>
      </c>
      <c r="K60">
        <v>5</v>
      </c>
    </row>
    <row r="61" spans="1:11" x14ac:dyDescent="0.35">
      <c r="A61" t="s">
        <v>26</v>
      </c>
      <c r="B61" t="s">
        <v>5</v>
      </c>
      <c r="C61">
        <v>107305</v>
      </c>
      <c r="D61">
        <v>107673</v>
      </c>
      <c r="E61" t="s">
        <v>23</v>
      </c>
      <c r="F61" t="s">
        <v>278</v>
      </c>
      <c r="G61" t="s">
        <v>277</v>
      </c>
      <c r="H61" t="s">
        <v>28</v>
      </c>
      <c r="I61">
        <v>39</v>
      </c>
      <c r="J61">
        <v>122</v>
      </c>
      <c r="K61">
        <v>2</v>
      </c>
    </row>
    <row r="62" spans="1:11" x14ac:dyDescent="0.35">
      <c r="A62" t="s">
        <v>26</v>
      </c>
      <c r="B62" t="s">
        <v>5</v>
      </c>
      <c r="C62">
        <v>107757</v>
      </c>
      <c r="D62">
        <v>108038</v>
      </c>
      <c r="E62" t="s">
        <v>23</v>
      </c>
      <c r="F62" t="s">
        <v>280</v>
      </c>
      <c r="G62" t="s">
        <v>279</v>
      </c>
      <c r="H62" t="s">
        <v>28</v>
      </c>
      <c r="I62">
        <v>39</v>
      </c>
      <c r="J62">
        <v>124</v>
      </c>
      <c r="K62">
        <v>6</v>
      </c>
    </row>
    <row r="63" spans="1:11" x14ac:dyDescent="0.35">
      <c r="A63" t="s">
        <v>26</v>
      </c>
      <c r="B63" t="s">
        <v>5</v>
      </c>
      <c r="C63">
        <v>108464</v>
      </c>
      <c r="D63">
        <v>108709</v>
      </c>
      <c r="E63" t="s">
        <v>23</v>
      </c>
      <c r="F63" t="s">
        <v>282</v>
      </c>
      <c r="G63" t="s">
        <v>281</v>
      </c>
      <c r="H63" t="s">
        <v>28</v>
      </c>
      <c r="I63">
        <v>40</v>
      </c>
      <c r="J63">
        <v>125</v>
      </c>
      <c r="K63">
        <v>3</v>
      </c>
    </row>
    <row r="64" spans="1:11" x14ac:dyDescent="0.35">
      <c r="A64" t="s">
        <v>26</v>
      </c>
      <c r="B64" t="s">
        <v>5</v>
      </c>
      <c r="C64">
        <v>109013</v>
      </c>
      <c r="D64">
        <v>110827</v>
      </c>
      <c r="E64" t="s">
        <v>23</v>
      </c>
      <c r="F64" t="s">
        <v>284</v>
      </c>
      <c r="G64" t="s">
        <v>283</v>
      </c>
      <c r="H64" t="s">
        <v>285</v>
      </c>
      <c r="I64">
        <v>41</v>
      </c>
      <c r="J64">
        <v>128</v>
      </c>
      <c r="K64">
        <v>2</v>
      </c>
    </row>
    <row r="65" spans="1:11" x14ac:dyDescent="0.35">
      <c r="A65" t="s">
        <v>26</v>
      </c>
      <c r="B65" t="s">
        <v>5</v>
      </c>
      <c r="C65">
        <v>112585</v>
      </c>
      <c r="D65">
        <v>112791</v>
      </c>
      <c r="E65" t="s">
        <v>23</v>
      </c>
      <c r="F65" t="s">
        <v>291</v>
      </c>
      <c r="G65" t="s">
        <v>290</v>
      </c>
      <c r="H65" t="s">
        <v>28</v>
      </c>
      <c r="I65">
        <v>42</v>
      </c>
      <c r="J65">
        <v>130</v>
      </c>
      <c r="K65">
        <v>5</v>
      </c>
    </row>
    <row r="66" spans="1:11" x14ac:dyDescent="0.35">
      <c r="A66" t="s">
        <v>26</v>
      </c>
      <c r="B66" t="s">
        <v>5</v>
      </c>
      <c r="C66">
        <v>112867</v>
      </c>
      <c r="D66">
        <v>113277</v>
      </c>
      <c r="E66" t="s">
        <v>23</v>
      </c>
      <c r="F66" t="s">
        <v>293</v>
      </c>
      <c r="G66" t="s">
        <v>292</v>
      </c>
      <c r="H66" t="s">
        <v>28</v>
      </c>
      <c r="I66">
        <v>42</v>
      </c>
      <c r="J66">
        <v>131</v>
      </c>
      <c r="K66">
        <v>3</v>
      </c>
    </row>
    <row r="67" spans="1:11" x14ac:dyDescent="0.35">
      <c r="A67" t="s">
        <v>26</v>
      </c>
      <c r="B67" t="s">
        <v>5</v>
      </c>
      <c r="C67">
        <v>114028</v>
      </c>
      <c r="D67">
        <v>114546</v>
      </c>
      <c r="E67" t="s">
        <v>23</v>
      </c>
      <c r="F67" t="s">
        <v>295</v>
      </c>
      <c r="G67" t="s">
        <v>294</v>
      </c>
      <c r="H67" t="s">
        <v>28</v>
      </c>
      <c r="I67">
        <v>43</v>
      </c>
      <c r="J67">
        <v>133</v>
      </c>
      <c r="K67">
        <v>2</v>
      </c>
    </row>
    <row r="68" spans="1:11" x14ac:dyDescent="0.35">
      <c r="A68" t="s">
        <v>26</v>
      </c>
      <c r="B68" t="s">
        <v>5</v>
      </c>
      <c r="C68">
        <v>114539</v>
      </c>
      <c r="D68">
        <v>116368</v>
      </c>
      <c r="E68" t="s">
        <v>23</v>
      </c>
      <c r="F68" t="s">
        <v>297</v>
      </c>
      <c r="G68" t="s">
        <v>296</v>
      </c>
      <c r="H68" t="s">
        <v>28</v>
      </c>
      <c r="I68">
        <v>43</v>
      </c>
      <c r="J68">
        <v>135</v>
      </c>
      <c r="K68">
        <v>3</v>
      </c>
    </row>
    <row r="69" spans="1:11" x14ac:dyDescent="0.35">
      <c r="A69" t="s">
        <v>26</v>
      </c>
      <c r="B69" t="s">
        <v>5</v>
      </c>
      <c r="C69">
        <v>116365</v>
      </c>
      <c r="D69">
        <v>117426</v>
      </c>
      <c r="E69" t="s">
        <v>23</v>
      </c>
      <c r="F69" t="s">
        <v>299</v>
      </c>
      <c r="G69" t="s">
        <v>298</v>
      </c>
      <c r="H69" t="s">
        <v>28</v>
      </c>
      <c r="I69">
        <v>43</v>
      </c>
      <c r="J69">
        <v>137</v>
      </c>
      <c r="K69">
        <v>5</v>
      </c>
    </row>
    <row r="70" spans="1:11" x14ac:dyDescent="0.35">
      <c r="A70" t="s">
        <v>26</v>
      </c>
      <c r="B70" t="s">
        <v>5</v>
      </c>
      <c r="C70">
        <v>117450</v>
      </c>
      <c r="D70">
        <v>118976</v>
      </c>
      <c r="E70" t="s">
        <v>23</v>
      </c>
      <c r="F70" t="s">
        <v>301</v>
      </c>
      <c r="G70" t="s">
        <v>300</v>
      </c>
      <c r="H70" t="s">
        <v>28</v>
      </c>
      <c r="I70">
        <v>43</v>
      </c>
      <c r="J70">
        <v>138</v>
      </c>
      <c r="K70">
        <v>3</v>
      </c>
    </row>
    <row r="71" spans="1:11" x14ac:dyDescent="0.35">
      <c r="A71" t="s">
        <v>26</v>
      </c>
      <c r="B71" t="s">
        <v>5</v>
      </c>
      <c r="C71">
        <v>120068</v>
      </c>
      <c r="D71">
        <v>120622</v>
      </c>
      <c r="E71" t="s">
        <v>23</v>
      </c>
      <c r="F71" t="s">
        <v>305</v>
      </c>
      <c r="G71" t="s">
        <v>304</v>
      </c>
      <c r="H71" t="s">
        <v>306</v>
      </c>
      <c r="I71">
        <v>44</v>
      </c>
      <c r="J71">
        <v>140</v>
      </c>
      <c r="K71">
        <v>3</v>
      </c>
    </row>
    <row r="72" spans="1:11" x14ac:dyDescent="0.35">
      <c r="A72" t="s">
        <v>26</v>
      </c>
      <c r="B72" t="s">
        <v>5</v>
      </c>
      <c r="C72">
        <v>122591</v>
      </c>
      <c r="D72">
        <v>123112</v>
      </c>
      <c r="E72" t="s">
        <v>23</v>
      </c>
      <c r="F72" t="s">
        <v>311</v>
      </c>
      <c r="G72" t="s">
        <v>310</v>
      </c>
      <c r="H72" t="s">
        <v>28</v>
      </c>
      <c r="I72">
        <v>45</v>
      </c>
      <c r="J72">
        <v>142</v>
      </c>
      <c r="K72">
        <v>2</v>
      </c>
    </row>
    <row r="73" spans="1:11" x14ac:dyDescent="0.35">
      <c r="A73" t="s">
        <v>26</v>
      </c>
      <c r="B73" t="s">
        <v>5</v>
      </c>
      <c r="C73">
        <v>123398</v>
      </c>
      <c r="D73">
        <v>123964</v>
      </c>
      <c r="E73" t="s">
        <v>23</v>
      </c>
      <c r="F73" t="s">
        <v>313</v>
      </c>
      <c r="G73" t="s">
        <v>312</v>
      </c>
      <c r="H73" t="s">
        <v>314</v>
      </c>
      <c r="I73">
        <v>46</v>
      </c>
      <c r="J73">
        <v>145</v>
      </c>
      <c r="K73">
        <v>2</v>
      </c>
    </row>
    <row r="74" spans="1:11" x14ac:dyDescent="0.35">
      <c r="A74" t="s">
        <v>26</v>
      </c>
      <c r="B74" t="s">
        <v>5</v>
      </c>
      <c r="C74">
        <v>124066</v>
      </c>
      <c r="D74">
        <v>124407</v>
      </c>
      <c r="E74" t="s">
        <v>23</v>
      </c>
      <c r="F74" t="s">
        <v>316</v>
      </c>
      <c r="G74" t="s">
        <v>315</v>
      </c>
      <c r="H74" t="s">
        <v>28</v>
      </c>
      <c r="I74">
        <v>47</v>
      </c>
      <c r="J74">
        <v>146</v>
      </c>
      <c r="K74">
        <v>2</v>
      </c>
    </row>
    <row r="75" spans="1:11" x14ac:dyDescent="0.35">
      <c r="A75" t="s">
        <v>26</v>
      </c>
      <c r="B75" t="s">
        <v>5</v>
      </c>
      <c r="C75">
        <v>124967</v>
      </c>
      <c r="D75">
        <v>125311</v>
      </c>
      <c r="E75" t="s">
        <v>23</v>
      </c>
      <c r="F75" t="s">
        <v>318</v>
      </c>
      <c r="G75" t="s">
        <v>317</v>
      </c>
      <c r="H75" t="s">
        <v>28</v>
      </c>
      <c r="I75">
        <v>48</v>
      </c>
      <c r="J75">
        <v>147</v>
      </c>
      <c r="K75">
        <v>3</v>
      </c>
    </row>
    <row r="76" spans="1:11" x14ac:dyDescent="0.35">
      <c r="A76" t="s">
        <v>26</v>
      </c>
      <c r="B76" t="s">
        <v>5</v>
      </c>
      <c r="C76">
        <v>127017</v>
      </c>
      <c r="D76">
        <v>127922</v>
      </c>
      <c r="E76" t="s">
        <v>23</v>
      </c>
      <c r="F76" t="s">
        <v>323</v>
      </c>
      <c r="G76" t="s">
        <v>322</v>
      </c>
      <c r="H76" t="s">
        <v>53</v>
      </c>
      <c r="I76">
        <v>49</v>
      </c>
      <c r="J76">
        <v>150</v>
      </c>
      <c r="K76">
        <v>5</v>
      </c>
    </row>
    <row r="77" spans="1:11" x14ac:dyDescent="0.35">
      <c r="A77" t="s">
        <v>26</v>
      </c>
      <c r="B77" t="s">
        <v>5</v>
      </c>
      <c r="C77">
        <v>130424</v>
      </c>
      <c r="D77">
        <v>131314</v>
      </c>
      <c r="E77" t="s">
        <v>23</v>
      </c>
      <c r="F77" t="s">
        <v>329</v>
      </c>
      <c r="G77" t="s">
        <v>328</v>
      </c>
      <c r="H77" t="s">
        <v>28</v>
      </c>
      <c r="I77">
        <v>50</v>
      </c>
      <c r="J77">
        <v>151</v>
      </c>
      <c r="K77">
        <v>4</v>
      </c>
    </row>
    <row r="78" spans="1:11" x14ac:dyDescent="0.35">
      <c r="A78" t="s">
        <v>26</v>
      </c>
      <c r="B78" t="s">
        <v>5</v>
      </c>
      <c r="C78">
        <v>131390</v>
      </c>
      <c r="D78">
        <v>132241</v>
      </c>
      <c r="E78" t="s">
        <v>23</v>
      </c>
      <c r="F78" t="s">
        <v>331</v>
      </c>
      <c r="G78" t="s">
        <v>330</v>
      </c>
      <c r="H78" t="s">
        <v>241</v>
      </c>
      <c r="I78">
        <v>50</v>
      </c>
      <c r="J78">
        <v>153</v>
      </c>
      <c r="K78">
        <v>2</v>
      </c>
    </row>
    <row r="79" spans="1:11" x14ac:dyDescent="0.35">
      <c r="A79" t="s">
        <v>26</v>
      </c>
      <c r="B79" t="s">
        <v>5</v>
      </c>
      <c r="C79">
        <v>132988</v>
      </c>
      <c r="D79">
        <v>133428</v>
      </c>
      <c r="E79" t="s">
        <v>23</v>
      </c>
      <c r="F79" t="s">
        <v>336</v>
      </c>
      <c r="G79" t="s">
        <v>335</v>
      </c>
      <c r="H79" t="s">
        <v>337</v>
      </c>
      <c r="I79">
        <v>51</v>
      </c>
      <c r="J79">
        <v>154</v>
      </c>
      <c r="K79">
        <v>3</v>
      </c>
    </row>
    <row r="80" spans="1:11" x14ac:dyDescent="0.35">
      <c r="A80" t="s">
        <v>26</v>
      </c>
      <c r="B80" t="s">
        <v>5</v>
      </c>
      <c r="C80">
        <v>133490</v>
      </c>
      <c r="D80">
        <v>134008</v>
      </c>
      <c r="E80" t="s">
        <v>23</v>
      </c>
      <c r="F80" t="s">
        <v>339</v>
      </c>
      <c r="G80" t="s">
        <v>338</v>
      </c>
      <c r="H80" t="s">
        <v>28</v>
      </c>
      <c r="I80">
        <v>51</v>
      </c>
      <c r="J80">
        <v>155</v>
      </c>
      <c r="K80">
        <v>3</v>
      </c>
    </row>
    <row r="81" spans="1:11" x14ac:dyDescent="0.35">
      <c r="A81" t="s">
        <v>26</v>
      </c>
      <c r="B81" t="s">
        <v>5</v>
      </c>
      <c r="C81">
        <v>134143</v>
      </c>
      <c r="D81">
        <v>136191</v>
      </c>
      <c r="E81" t="s">
        <v>23</v>
      </c>
      <c r="F81" t="s">
        <v>341</v>
      </c>
      <c r="G81" t="s">
        <v>340</v>
      </c>
      <c r="H81" t="s">
        <v>342</v>
      </c>
      <c r="I81">
        <v>52</v>
      </c>
      <c r="J81">
        <v>156</v>
      </c>
      <c r="K81">
        <v>2</v>
      </c>
    </row>
    <row r="82" spans="1:11" x14ac:dyDescent="0.35">
      <c r="A82" t="s">
        <v>26</v>
      </c>
      <c r="B82" t="s">
        <v>5</v>
      </c>
      <c r="C82">
        <v>136420</v>
      </c>
      <c r="D82">
        <v>138351</v>
      </c>
      <c r="E82" t="s">
        <v>23</v>
      </c>
      <c r="F82" t="s">
        <v>344</v>
      </c>
      <c r="G82" t="s">
        <v>343</v>
      </c>
      <c r="H82" t="s">
        <v>345</v>
      </c>
      <c r="I82">
        <v>53</v>
      </c>
      <c r="J82">
        <v>160</v>
      </c>
      <c r="K82">
        <v>2</v>
      </c>
    </row>
    <row r="83" spans="1:11" x14ac:dyDescent="0.35">
      <c r="A83" t="s">
        <v>26</v>
      </c>
      <c r="B83" t="s">
        <v>5</v>
      </c>
      <c r="C83">
        <v>138844</v>
      </c>
      <c r="D83">
        <v>139404</v>
      </c>
      <c r="E83" t="s">
        <v>23</v>
      </c>
      <c r="F83" t="s">
        <v>347</v>
      </c>
      <c r="G83" t="s">
        <v>346</v>
      </c>
      <c r="H83" t="s">
        <v>348</v>
      </c>
      <c r="I83">
        <v>54</v>
      </c>
      <c r="J83">
        <v>163</v>
      </c>
      <c r="K83">
        <v>6</v>
      </c>
    </row>
    <row r="84" spans="1:11" x14ac:dyDescent="0.35">
      <c r="A84" t="s">
        <v>26</v>
      </c>
      <c r="B84" t="s">
        <v>5</v>
      </c>
      <c r="C84">
        <v>139535</v>
      </c>
      <c r="D84">
        <v>140824</v>
      </c>
      <c r="E84" t="s">
        <v>23</v>
      </c>
      <c r="F84" t="s">
        <v>350</v>
      </c>
      <c r="G84" t="s">
        <v>349</v>
      </c>
      <c r="H84" t="s">
        <v>351</v>
      </c>
      <c r="I84">
        <v>55</v>
      </c>
      <c r="J84">
        <v>165</v>
      </c>
      <c r="K84">
        <v>3</v>
      </c>
    </row>
    <row r="85" spans="1:11" x14ac:dyDescent="0.35">
      <c r="A85" t="s">
        <v>26</v>
      </c>
      <c r="B85" t="s">
        <v>5</v>
      </c>
      <c r="C85">
        <v>141442</v>
      </c>
      <c r="D85">
        <v>143868</v>
      </c>
      <c r="E85" t="s">
        <v>23</v>
      </c>
      <c r="F85" t="s">
        <v>353</v>
      </c>
      <c r="G85" t="s">
        <v>352</v>
      </c>
      <c r="H85" t="s">
        <v>354</v>
      </c>
      <c r="I85">
        <v>56</v>
      </c>
      <c r="J85">
        <v>168</v>
      </c>
      <c r="K85">
        <v>2</v>
      </c>
    </row>
    <row r="86" spans="1:11" x14ac:dyDescent="0.35">
      <c r="A86" t="s">
        <v>26</v>
      </c>
      <c r="B86" t="s">
        <v>5</v>
      </c>
      <c r="C86">
        <v>143865</v>
      </c>
      <c r="D86">
        <v>145835</v>
      </c>
      <c r="E86" t="s">
        <v>23</v>
      </c>
      <c r="F86" t="s">
        <v>356</v>
      </c>
      <c r="G86" t="s">
        <v>355</v>
      </c>
      <c r="H86" t="s">
        <v>357</v>
      </c>
      <c r="I86">
        <v>56</v>
      </c>
      <c r="J86">
        <v>172</v>
      </c>
      <c r="K86">
        <v>3</v>
      </c>
    </row>
    <row r="87" spans="1:11" x14ac:dyDescent="0.35">
      <c r="A87" t="s">
        <v>26</v>
      </c>
      <c r="B87" t="s">
        <v>5</v>
      </c>
      <c r="C87">
        <v>145955</v>
      </c>
      <c r="D87">
        <v>146368</v>
      </c>
      <c r="E87" t="s">
        <v>23</v>
      </c>
      <c r="F87" t="s">
        <v>359</v>
      </c>
      <c r="G87" t="s">
        <v>358</v>
      </c>
      <c r="H87" t="s">
        <v>360</v>
      </c>
      <c r="I87">
        <v>57</v>
      </c>
      <c r="J87">
        <v>174</v>
      </c>
      <c r="K87">
        <v>7</v>
      </c>
    </row>
    <row r="88" spans="1:11" x14ac:dyDescent="0.35">
      <c r="A88" t="s">
        <v>26</v>
      </c>
      <c r="B88" t="s">
        <v>5</v>
      </c>
      <c r="C88">
        <v>147419</v>
      </c>
      <c r="D88">
        <v>147727</v>
      </c>
      <c r="E88" t="s">
        <v>23</v>
      </c>
      <c r="F88" t="s">
        <v>367</v>
      </c>
      <c r="G88" t="s">
        <v>366</v>
      </c>
      <c r="H88" t="s">
        <v>28</v>
      </c>
      <c r="I88">
        <v>58</v>
      </c>
      <c r="J88">
        <v>175</v>
      </c>
      <c r="K88">
        <v>2</v>
      </c>
    </row>
    <row r="89" spans="1:11" x14ac:dyDescent="0.35">
      <c r="A89" t="s">
        <v>26</v>
      </c>
      <c r="B89" t="s">
        <v>5</v>
      </c>
      <c r="C89">
        <v>147711</v>
      </c>
      <c r="D89">
        <v>148151</v>
      </c>
      <c r="E89" t="s">
        <v>23</v>
      </c>
      <c r="F89" t="s">
        <v>369</v>
      </c>
      <c r="G89" t="s">
        <v>368</v>
      </c>
      <c r="H89" t="s">
        <v>28</v>
      </c>
      <c r="I89">
        <v>58</v>
      </c>
      <c r="J89">
        <v>177</v>
      </c>
      <c r="K89">
        <v>2</v>
      </c>
    </row>
    <row r="90" spans="1:11" x14ac:dyDescent="0.35">
      <c r="A90" t="s">
        <v>26</v>
      </c>
      <c r="B90" t="s">
        <v>5</v>
      </c>
      <c r="C90">
        <v>148299</v>
      </c>
      <c r="D90">
        <v>151013</v>
      </c>
      <c r="E90" t="s">
        <v>23</v>
      </c>
      <c r="F90" t="s">
        <v>371</v>
      </c>
      <c r="G90" t="s">
        <v>370</v>
      </c>
      <c r="H90" t="s">
        <v>372</v>
      </c>
      <c r="I90">
        <v>59</v>
      </c>
      <c r="J90">
        <v>178</v>
      </c>
      <c r="K90">
        <v>2</v>
      </c>
    </row>
    <row r="91" spans="1:11" x14ac:dyDescent="0.35">
      <c r="A91" t="s">
        <v>26</v>
      </c>
      <c r="B91" t="s">
        <v>5</v>
      </c>
      <c r="C91">
        <v>151142</v>
      </c>
      <c r="D91">
        <v>151645</v>
      </c>
      <c r="E91" t="s">
        <v>23</v>
      </c>
      <c r="F91" t="s">
        <v>374</v>
      </c>
      <c r="G91" t="s">
        <v>373</v>
      </c>
      <c r="H91" t="s">
        <v>28</v>
      </c>
      <c r="I91">
        <v>60</v>
      </c>
      <c r="J91">
        <v>180</v>
      </c>
      <c r="K91">
        <v>2</v>
      </c>
    </row>
    <row r="92" spans="1:11" x14ac:dyDescent="0.35">
      <c r="A92" t="s">
        <v>26</v>
      </c>
      <c r="B92" t="s">
        <v>5</v>
      </c>
      <c r="C92">
        <v>153982</v>
      </c>
      <c r="D92">
        <v>154620</v>
      </c>
      <c r="E92" t="s">
        <v>23</v>
      </c>
      <c r="F92" t="s">
        <v>384</v>
      </c>
      <c r="G92" t="s">
        <v>383</v>
      </c>
      <c r="H92" t="s">
        <v>28</v>
      </c>
      <c r="I92">
        <v>61</v>
      </c>
      <c r="J92">
        <v>182</v>
      </c>
      <c r="K92">
        <v>2</v>
      </c>
    </row>
    <row r="93" spans="1:11" x14ac:dyDescent="0.35">
      <c r="A93" t="s">
        <v>26</v>
      </c>
      <c r="B93" t="s">
        <v>5</v>
      </c>
      <c r="C93">
        <v>155450</v>
      </c>
      <c r="D93">
        <v>156013</v>
      </c>
      <c r="E93" t="s">
        <v>23</v>
      </c>
      <c r="F93" t="s">
        <v>389</v>
      </c>
      <c r="G93" t="s">
        <v>388</v>
      </c>
      <c r="H93" t="s">
        <v>390</v>
      </c>
      <c r="I93">
        <v>62</v>
      </c>
      <c r="J93">
        <v>185</v>
      </c>
      <c r="K93">
        <v>3</v>
      </c>
    </row>
    <row r="94" spans="1:11" x14ac:dyDescent="0.35">
      <c r="A94" t="s">
        <v>26</v>
      </c>
      <c r="B94" t="s">
        <v>5</v>
      </c>
      <c r="C94">
        <v>156299</v>
      </c>
      <c r="D94">
        <v>156514</v>
      </c>
      <c r="E94" t="s">
        <v>23</v>
      </c>
      <c r="F94" t="s">
        <v>392</v>
      </c>
      <c r="G94" t="s">
        <v>391</v>
      </c>
      <c r="H94" t="s">
        <v>28</v>
      </c>
      <c r="I94">
        <v>63</v>
      </c>
      <c r="J94">
        <v>186</v>
      </c>
      <c r="K94">
        <v>2</v>
      </c>
    </row>
    <row r="95" spans="1:11" x14ac:dyDescent="0.35">
      <c r="A95" t="s">
        <v>26</v>
      </c>
      <c r="B95" t="s">
        <v>5</v>
      </c>
      <c r="C95">
        <v>156536</v>
      </c>
      <c r="D95">
        <v>156754</v>
      </c>
      <c r="E95" t="s">
        <v>23</v>
      </c>
      <c r="F95" t="s">
        <v>394</v>
      </c>
      <c r="G95" t="s">
        <v>393</v>
      </c>
      <c r="H95" t="s">
        <v>28</v>
      </c>
      <c r="I95">
        <v>63</v>
      </c>
      <c r="J95">
        <v>187</v>
      </c>
      <c r="K95">
        <v>3</v>
      </c>
    </row>
    <row r="96" spans="1:11" x14ac:dyDescent="0.35">
      <c r="A96" t="s">
        <v>26</v>
      </c>
      <c r="B96" t="s">
        <v>5</v>
      </c>
      <c r="C96">
        <v>157323</v>
      </c>
      <c r="D96">
        <v>157823</v>
      </c>
      <c r="E96" t="s">
        <v>23</v>
      </c>
      <c r="F96" t="s">
        <v>398</v>
      </c>
      <c r="G96" t="s">
        <v>397</v>
      </c>
      <c r="H96" t="s">
        <v>28</v>
      </c>
      <c r="I96">
        <v>64</v>
      </c>
      <c r="J96">
        <v>191</v>
      </c>
      <c r="K96">
        <v>2</v>
      </c>
    </row>
    <row r="97" spans="1:11" x14ac:dyDescent="0.35">
      <c r="A97" t="s">
        <v>26</v>
      </c>
      <c r="B97" t="s">
        <v>5</v>
      </c>
      <c r="C97">
        <v>157816</v>
      </c>
      <c r="D97">
        <v>158139</v>
      </c>
      <c r="E97" t="s">
        <v>23</v>
      </c>
      <c r="F97" t="s">
        <v>400</v>
      </c>
      <c r="G97" t="s">
        <v>399</v>
      </c>
      <c r="H97" t="s">
        <v>401</v>
      </c>
      <c r="I97">
        <v>64</v>
      </c>
      <c r="J97">
        <v>194</v>
      </c>
      <c r="K97">
        <v>2</v>
      </c>
    </row>
    <row r="98" spans="1:11" x14ac:dyDescent="0.35">
      <c r="A98" t="s">
        <v>26</v>
      </c>
      <c r="B98" t="s">
        <v>5</v>
      </c>
      <c r="C98">
        <v>158164</v>
      </c>
      <c r="D98">
        <v>158874</v>
      </c>
      <c r="E98" t="s">
        <v>23</v>
      </c>
      <c r="F98" t="s">
        <v>403</v>
      </c>
      <c r="G98" t="s">
        <v>402</v>
      </c>
      <c r="H98" t="s">
        <v>404</v>
      </c>
      <c r="I98">
        <v>64</v>
      </c>
      <c r="J98">
        <v>196</v>
      </c>
      <c r="K98">
        <v>3</v>
      </c>
    </row>
    <row r="99" spans="1:11" x14ac:dyDescent="0.35">
      <c r="A99" t="s">
        <v>26</v>
      </c>
      <c r="B99" t="s">
        <v>5</v>
      </c>
      <c r="C99">
        <v>159427</v>
      </c>
      <c r="D99">
        <v>160800</v>
      </c>
      <c r="E99" t="s">
        <v>23</v>
      </c>
      <c r="F99" t="s">
        <v>406</v>
      </c>
      <c r="G99" t="s">
        <v>405</v>
      </c>
      <c r="H99" t="s">
        <v>407</v>
      </c>
      <c r="I99">
        <v>65</v>
      </c>
      <c r="J99">
        <v>197</v>
      </c>
      <c r="K99">
        <v>8</v>
      </c>
    </row>
    <row r="100" spans="1:11" x14ac:dyDescent="0.35">
      <c r="A100" t="s">
        <v>26</v>
      </c>
      <c r="B100" t="s">
        <v>5</v>
      </c>
      <c r="C100">
        <v>160797</v>
      </c>
      <c r="D100">
        <v>162029</v>
      </c>
      <c r="E100" t="s">
        <v>23</v>
      </c>
      <c r="F100" t="s">
        <v>409</v>
      </c>
      <c r="G100" t="s">
        <v>408</v>
      </c>
      <c r="H100" t="s">
        <v>410</v>
      </c>
      <c r="I100">
        <v>65</v>
      </c>
      <c r="J100">
        <v>200</v>
      </c>
      <c r="K100">
        <v>3</v>
      </c>
    </row>
    <row r="101" spans="1:11" x14ac:dyDescent="0.35">
      <c r="A101" t="s">
        <v>26</v>
      </c>
      <c r="B101" t="s">
        <v>5</v>
      </c>
      <c r="C101">
        <v>162167</v>
      </c>
      <c r="D101">
        <v>162727</v>
      </c>
      <c r="E101" t="s">
        <v>23</v>
      </c>
      <c r="F101" t="s">
        <v>412</v>
      </c>
      <c r="G101" t="s">
        <v>411</v>
      </c>
      <c r="H101" t="s">
        <v>28</v>
      </c>
      <c r="I101">
        <v>66</v>
      </c>
      <c r="J101">
        <v>201</v>
      </c>
      <c r="K101">
        <v>2</v>
      </c>
    </row>
    <row r="102" spans="1:11" x14ac:dyDescent="0.35">
      <c r="A102" t="s">
        <v>26</v>
      </c>
      <c r="B102" t="s">
        <v>5</v>
      </c>
      <c r="C102">
        <v>162820</v>
      </c>
      <c r="D102">
        <v>163767</v>
      </c>
      <c r="E102" t="s">
        <v>23</v>
      </c>
      <c r="F102" t="s">
        <v>414</v>
      </c>
      <c r="G102" t="s">
        <v>413</v>
      </c>
      <c r="H102" t="s">
        <v>74</v>
      </c>
      <c r="I102">
        <v>66</v>
      </c>
      <c r="J102">
        <v>212</v>
      </c>
      <c r="K102">
        <v>4</v>
      </c>
    </row>
    <row r="103" spans="1:11" x14ac:dyDescent="0.35">
      <c r="A103" t="s">
        <v>26</v>
      </c>
      <c r="B103" t="s">
        <v>5</v>
      </c>
      <c r="C103">
        <v>166396</v>
      </c>
      <c r="D103">
        <v>167355</v>
      </c>
      <c r="E103" t="s">
        <v>23</v>
      </c>
      <c r="F103" t="s">
        <v>422</v>
      </c>
      <c r="G103" t="s">
        <v>421</v>
      </c>
      <c r="H103" t="s">
        <v>423</v>
      </c>
      <c r="I103">
        <v>67</v>
      </c>
      <c r="J103">
        <v>215</v>
      </c>
      <c r="K103">
        <v>3</v>
      </c>
    </row>
    <row r="104" spans="1:11" x14ac:dyDescent="0.35">
      <c r="A104" t="s">
        <v>26</v>
      </c>
      <c r="B104" t="s">
        <v>5</v>
      </c>
      <c r="C104">
        <v>167363</v>
      </c>
      <c r="D104">
        <v>168604</v>
      </c>
      <c r="E104" t="s">
        <v>23</v>
      </c>
      <c r="F104" t="s">
        <v>425</v>
      </c>
      <c r="G104" t="s">
        <v>424</v>
      </c>
      <c r="H104" t="s">
        <v>426</v>
      </c>
      <c r="I104">
        <v>67</v>
      </c>
      <c r="J104">
        <v>216</v>
      </c>
      <c r="K104">
        <v>5</v>
      </c>
    </row>
    <row r="105" spans="1:11" x14ac:dyDescent="0.35">
      <c r="A105" t="s">
        <v>26</v>
      </c>
      <c r="B105" t="s">
        <v>5</v>
      </c>
      <c r="C105">
        <v>168696</v>
      </c>
      <c r="D105">
        <v>169814</v>
      </c>
      <c r="E105" t="s">
        <v>23</v>
      </c>
      <c r="F105" t="s">
        <v>428</v>
      </c>
      <c r="G105" t="s">
        <v>427</v>
      </c>
      <c r="H105" t="s">
        <v>28</v>
      </c>
      <c r="I105">
        <v>67</v>
      </c>
      <c r="J105">
        <v>217</v>
      </c>
      <c r="K105">
        <v>2</v>
      </c>
    </row>
    <row r="106" spans="1:11" x14ac:dyDescent="0.35">
      <c r="A106" t="s">
        <v>26</v>
      </c>
      <c r="B106" t="s">
        <v>5</v>
      </c>
      <c r="C106">
        <v>169836</v>
      </c>
      <c r="D106">
        <v>171377</v>
      </c>
      <c r="E106" t="s">
        <v>23</v>
      </c>
      <c r="F106" t="s">
        <v>430</v>
      </c>
      <c r="G106" t="s">
        <v>429</v>
      </c>
      <c r="H106" t="s">
        <v>431</v>
      </c>
      <c r="I106">
        <v>67</v>
      </c>
      <c r="J106">
        <v>218</v>
      </c>
      <c r="K106">
        <v>3</v>
      </c>
    </row>
    <row r="107" spans="1:11" x14ac:dyDescent="0.35">
      <c r="A107" t="s">
        <v>26</v>
      </c>
      <c r="B107" t="s">
        <v>5</v>
      </c>
      <c r="C107">
        <v>171392</v>
      </c>
      <c r="D107">
        <v>171790</v>
      </c>
      <c r="E107" t="s">
        <v>23</v>
      </c>
      <c r="F107" t="s">
        <v>433</v>
      </c>
      <c r="G107" t="s">
        <v>432</v>
      </c>
      <c r="H107" t="s">
        <v>434</v>
      </c>
      <c r="I107">
        <v>67</v>
      </c>
      <c r="J107">
        <v>219</v>
      </c>
      <c r="K107">
        <v>2</v>
      </c>
    </row>
    <row r="108" spans="1:11" x14ac:dyDescent="0.35">
      <c r="A108" t="s">
        <v>26</v>
      </c>
      <c r="B108" t="s">
        <v>5</v>
      </c>
      <c r="C108">
        <v>172128</v>
      </c>
      <c r="D108">
        <v>173120</v>
      </c>
      <c r="E108" t="s">
        <v>23</v>
      </c>
      <c r="F108" t="s">
        <v>436</v>
      </c>
      <c r="G108" t="s">
        <v>435</v>
      </c>
      <c r="H108" t="s">
        <v>28</v>
      </c>
      <c r="I108">
        <v>68</v>
      </c>
      <c r="J108">
        <v>220</v>
      </c>
      <c r="K108">
        <v>2</v>
      </c>
    </row>
    <row r="109" spans="1:11" x14ac:dyDescent="0.35">
      <c r="A109" t="s">
        <v>26</v>
      </c>
      <c r="B109" t="s">
        <v>5</v>
      </c>
      <c r="C109">
        <v>173175</v>
      </c>
      <c r="D109">
        <v>173615</v>
      </c>
      <c r="E109" t="s">
        <v>23</v>
      </c>
      <c r="F109" t="s">
        <v>438</v>
      </c>
      <c r="G109" t="s">
        <v>437</v>
      </c>
      <c r="H109" t="s">
        <v>28</v>
      </c>
      <c r="I109">
        <v>68</v>
      </c>
      <c r="J109">
        <v>222</v>
      </c>
      <c r="K109">
        <v>2</v>
      </c>
    </row>
    <row r="110" spans="1:11" x14ac:dyDescent="0.35">
      <c r="A110" t="s">
        <v>26</v>
      </c>
      <c r="B110" t="s">
        <v>5</v>
      </c>
      <c r="C110">
        <v>173682</v>
      </c>
      <c r="D110">
        <v>174749</v>
      </c>
      <c r="E110" t="s">
        <v>23</v>
      </c>
      <c r="F110" t="s">
        <v>440</v>
      </c>
      <c r="G110" t="s">
        <v>439</v>
      </c>
      <c r="H110" t="s">
        <v>132</v>
      </c>
      <c r="I110">
        <v>68</v>
      </c>
      <c r="J110">
        <v>223</v>
      </c>
      <c r="K110">
        <v>2</v>
      </c>
    </row>
    <row r="111" spans="1:11" x14ac:dyDescent="0.35">
      <c r="A111" t="s">
        <v>26</v>
      </c>
      <c r="B111" t="s">
        <v>5</v>
      </c>
      <c r="C111">
        <v>174749</v>
      </c>
      <c r="D111">
        <v>176896</v>
      </c>
      <c r="E111" t="s">
        <v>23</v>
      </c>
      <c r="F111" t="s">
        <v>442</v>
      </c>
      <c r="G111" t="s">
        <v>441</v>
      </c>
      <c r="H111" t="s">
        <v>443</v>
      </c>
      <c r="I111">
        <v>68</v>
      </c>
      <c r="J111">
        <v>225</v>
      </c>
      <c r="K111">
        <v>4</v>
      </c>
    </row>
    <row r="112" spans="1:11" x14ac:dyDescent="0.35">
      <c r="A112" t="s">
        <v>26</v>
      </c>
      <c r="B112" t="s">
        <v>5</v>
      </c>
      <c r="C112">
        <v>176896</v>
      </c>
      <c r="D112">
        <v>178590</v>
      </c>
      <c r="E112" t="s">
        <v>23</v>
      </c>
      <c r="F112" t="s">
        <v>445</v>
      </c>
      <c r="G112" t="s">
        <v>444</v>
      </c>
      <c r="H112" t="s">
        <v>443</v>
      </c>
      <c r="I112">
        <v>68</v>
      </c>
      <c r="J112">
        <v>226</v>
      </c>
      <c r="K112">
        <v>4</v>
      </c>
    </row>
    <row r="113" spans="1:11" x14ac:dyDescent="0.35">
      <c r="A113" t="s">
        <v>26</v>
      </c>
      <c r="B113" t="s">
        <v>5</v>
      </c>
      <c r="C113">
        <v>178688</v>
      </c>
      <c r="D113">
        <v>180010</v>
      </c>
      <c r="E113" t="s">
        <v>23</v>
      </c>
      <c r="F113" t="s">
        <v>447</v>
      </c>
      <c r="G113" t="s">
        <v>446</v>
      </c>
      <c r="H113" t="s">
        <v>448</v>
      </c>
      <c r="I113">
        <v>68</v>
      </c>
      <c r="J113">
        <v>227</v>
      </c>
      <c r="K113">
        <v>2</v>
      </c>
    </row>
    <row r="114" spans="1:11" x14ac:dyDescent="0.35">
      <c r="A114" t="s">
        <v>26</v>
      </c>
      <c r="B114" t="s">
        <v>5</v>
      </c>
      <c r="C114">
        <v>180271</v>
      </c>
      <c r="D114">
        <v>181254</v>
      </c>
      <c r="E114" t="s">
        <v>23</v>
      </c>
      <c r="F114" t="s">
        <v>450</v>
      </c>
      <c r="G114" t="s">
        <v>449</v>
      </c>
      <c r="H114" t="s">
        <v>451</v>
      </c>
      <c r="I114">
        <v>69</v>
      </c>
      <c r="J114">
        <v>229</v>
      </c>
      <c r="K114">
        <v>5</v>
      </c>
    </row>
    <row r="115" spans="1:11" x14ac:dyDescent="0.35">
      <c r="A115" t="s">
        <v>26</v>
      </c>
      <c r="B115" t="s">
        <v>5</v>
      </c>
      <c r="C115">
        <v>181254</v>
      </c>
      <c r="D115">
        <v>182258</v>
      </c>
      <c r="E115" t="s">
        <v>23</v>
      </c>
      <c r="F115" t="s">
        <v>453</v>
      </c>
      <c r="G115" t="s">
        <v>452</v>
      </c>
      <c r="H115" t="s">
        <v>451</v>
      </c>
      <c r="I115">
        <v>69</v>
      </c>
      <c r="J115">
        <v>230</v>
      </c>
      <c r="K115">
        <v>10</v>
      </c>
    </row>
    <row r="116" spans="1:11" x14ac:dyDescent="0.35">
      <c r="A116" t="s">
        <v>26</v>
      </c>
      <c r="B116" t="s">
        <v>5</v>
      </c>
      <c r="C116">
        <v>182273</v>
      </c>
      <c r="D116">
        <v>183700</v>
      </c>
      <c r="E116" t="s">
        <v>23</v>
      </c>
      <c r="F116" t="s">
        <v>455</v>
      </c>
      <c r="G116" t="s">
        <v>454</v>
      </c>
      <c r="H116" t="s">
        <v>456</v>
      </c>
      <c r="I116">
        <v>69</v>
      </c>
      <c r="J116">
        <v>231</v>
      </c>
      <c r="K116">
        <v>5</v>
      </c>
    </row>
    <row r="117" spans="1:11" x14ac:dyDescent="0.35">
      <c r="A117" t="s">
        <v>26</v>
      </c>
      <c r="B117" t="s">
        <v>5</v>
      </c>
      <c r="C117">
        <v>183765</v>
      </c>
      <c r="D117">
        <v>184847</v>
      </c>
      <c r="E117" t="s">
        <v>23</v>
      </c>
      <c r="F117" t="s">
        <v>458</v>
      </c>
      <c r="G117" t="s">
        <v>457</v>
      </c>
      <c r="H117" t="s">
        <v>459</v>
      </c>
      <c r="I117">
        <v>69</v>
      </c>
      <c r="J117">
        <v>233</v>
      </c>
      <c r="K117">
        <v>2</v>
      </c>
    </row>
    <row r="118" spans="1:11" x14ac:dyDescent="0.35">
      <c r="A118" t="s">
        <v>26</v>
      </c>
      <c r="B118" t="s">
        <v>5</v>
      </c>
      <c r="C118">
        <v>185015</v>
      </c>
      <c r="D118">
        <v>186109</v>
      </c>
      <c r="E118" t="s">
        <v>23</v>
      </c>
      <c r="F118" t="s">
        <v>461</v>
      </c>
      <c r="G118" t="s">
        <v>460</v>
      </c>
      <c r="H118" t="s">
        <v>462</v>
      </c>
      <c r="I118">
        <v>70</v>
      </c>
      <c r="J118">
        <v>237</v>
      </c>
      <c r="K118">
        <v>6</v>
      </c>
    </row>
    <row r="119" spans="1:11" x14ac:dyDescent="0.35">
      <c r="A119" t="s">
        <v>26</v>
      </c>
      <c r="B119" t="s">
        <v>5</v>
      </c>
      <c r="C119">
        <v>186112</v>
      </c>
      <c r="D119">
        <v>187044</v>
      </c>
      <c r="E119" t="s">
        <v>23</v>
      </c>
      <c r="F119" t="s">
        <v>464</v>
      </c>
      <c r="G119" t="s">
        <v>463</v>
      </c>
      <c r="H119" t="s">
        <v>465</v>
      </c>
      <c r="I119">
        <v>70</v>
      </c>
      <c r="J119">
        <v>238</v>
      </c>
      <c r="K119">
        <v>4</v>
      </c>
    </row>
    <row r="120" spans="1:11" x14ac:dyDescent="0.35">
      <c r="A120" t="s">
        <v>26</v>
      </c>
      <c r="B120" t="s">
        <v>5</v>
      </c>
      <c r="C120">
        <v>187175</v>
      </c>
      <c r="D120">
        <v>189223</v>
      </c>
      <c r="E120" t="s">
        <v>23</v>
      </c>
      <c r="F120" t="s">
        <v>467</v>
      </c>
      <c r="G120" t="s">
        <v>466</v>
      </c>
      <c r="H120" t="s">
        <v>468</v>
      </c>
      <c r="I120">
        <v>71</v>
      </c>
      <c r="J120">
        <v>239</v>
      </c>
      <c r="K120">
        <v>2</v>
      </c>
    </row>
    <row r="121" spans="1:11" x14ac:dyDescent="0.35">
      <c r="A121" t="s">
        <v>26</v>
      </c>
      <c r="B121" t="s">
        <v>5</v>
      </c>
      <c r="C121">
        <v>189594</v>
      </c>
      <c r="D121">
        <v>190319</v>
      </c>
      <c r="E121" t="s">
        <v>23</v>
      </c>
      <c r="F121" t="s">
        <v>472</v>
      </c>
      <c r="G121" t="s">
        <v>471</v>
      </c>
      <c r="H121" t="s">
        <v>28</v>
      </c>
      <c r="I121">
        <v>72</v>
      </c>
      <c r="J121">
        <v>240</v>
      </c>
      <c r="K121">
        <v>3</v>
      </c>
    </row>
    <row r="122" spans="1:11" x14ac:dyDescent="0.35">
      <c r="A122" t="s">
        <v>26</v>
      </c>
      <c r="B122" t="s">
        <v>5</v>
      </c>
      <c r="C122">
        <v>190940</v>
      </c>
      <c r="D122">
        <v>191707</v>
      </c>
      <c r="E122" t="s">
        <v>23</v>
      </c>
      <c r="F122" t="s">
        <v>474</v>
      </c>
      <c r="G122" t="s">
        <v>473</v>
      </c>
      <c r="H122" t="s">
        <v>475</v>
      </c>
      <c r="I122">
        <v>73</v>
      </c>
      <c r="J122">
        <v>241</v>
      </c>
      <c r="K122">
        <v>3</v>
      </c>
    </row>
    <row r="123" spans="1:11" x14ac:dyDescent="0.35">
      <c r="A123" t="s">
        <v>26</v>
      </c>
      <c r="B123" t="s">
        <v>5</v>
      </c>
      <c r="C123">
        <v>191797</v>
      </c>
      <c r="D123">
        <v>193494</v>
      </c>
      <c r="E123" t="s">
        <v>23</v>
      </c>
      <c r="F123" t="s">
        <v>477</v>
      </c>
      <c r="G123" t="s">
        <v>476</v>
      </c>
      <c r="H123" t="s">
        <v>478</v>
      </c>
      <c r="I123">
        <v>73</v>
      </c>
      <c r="J123">
        <v>242</v>
      </c>
      <c r="K123">
        <v>2</v>
      </c>
    </row>
    <row r="124" spans="1:11" x14ac:dyDescent="0.35">
      <c r="A124" t="s">
        <v>26</v>
      </c>
      <c r="B124" t="s">
        <v>5</v>
      </c>
      <c r="C124">
        <v>193511</v>
      </c>
      <c r="D124">
        <v>193960</v>
      </c>
      <c r="E124" t="s">
        <v>23</v>
      </c>
      <c r="F124" t="s">
        <v>480</v>
      </c>
      <c r="G124" t="s">
        <v>479</v>
      </c>
      <c r="H124" t="s">
        <v>481</v>
      </c>
      <c r="I124">
        <v>73</v>
      </c>
      <c r="J124">
        <v>243</v>
      </c>
      <c r="K124">
        <v>2</v>
      </c>
    </row>
    <row r="125" spans="1:11" x14ac:dyDescent="0.35">
      <c r="A125" t="s">
        <v>26</v>
      </c>
      <c r="B125" t="s">
        <v>5</v>
      </c>
      <c r="C125">
        <v>194057</v>
      </c>
      <c r="D125">
        <v>194878</v>
      </c>
      <c r="E125" t="s">
        <v>23</v>
      </c>
      <c r="F125" t="s">
        <v>483</v>
      </c>
      <c r="G125" t="s">
        <v>482</v>
      </c>
      <c r="H125" t="s">
        <v>484</v>
      </c>
      <c r="I125">
        <v>73</v>
      </c>
      <c r="J125">
        <v>244</v>
      </c>
      <c r="K125">
        <v>2</v>
      </c>
    </row>
    <row r="126" spans="1:11" x14ac:dyDescent="0.35">
      <c r="A126" t="s">
        <v>26</v>
      </c>
      <c r="B126" t="s">
        <v>5</v>
      </c>
      <c r="C126">
        <v>194875</v>
      </c>
      <c r="D126">
        <v>196779</v>
      </c>
      <c r="E126" t="s">
        <v>23</v>
      </c>
      <c r="F126" t="s">
        <v>486</v>
      </c>
      <c r="G126" t="s">
        <v>485</v>
      </c>
      <c r="H126" t="s">
        <v>487</v>
      </c>
      <c r="I126">
        <v>73</v>
      </c>
      <c r="J126">
        <v>246</v>
      </c>
      <c r="K126">
        <v>2</v>
      </c>
    </row>
    <row r="127" spans="1:11" x14ac:dyDescent="0.35">
      <c r="A127" t="s">
        <v>26</v>
      </c>
      <c r="B127" t="s">
        <v>5</v>
      </c>
      <c r="C127">
        <v>196872</v>
      </c>
      <c r="D127">
        <v>197753</v>
      </c>
      <c r="E127" t="s">
        <v>23</v>
      </c>
      <c r="F127" t="s">
        <v>489</v>
      </c>
      <c r="G127" t="s">
        <v>488</v>
      </c>
      <c r="H127" t="s">
        <v>490</v>
      </c>
      <c r="I127">
        <v>73</v>
      </c>
      <c r="J127">
        <v>251</v>
      </c>
      <c r="K127">
        <v>2</v>
      </c>
    </row>
    <row r="128" spans="1:11" x14ac:dyDescent="0.35">
      <c r="A128" t="s">
        <v>26</v>
      </c>
      <c r="B128" t="s">
        <v>5</v>
      </c>
      <c r="C128">
        <v>197750</v>
      </c>
      <c r="D128">
        <v>197986</v>
      </c>
      <c r="E128" t="s">
        <v>23</v>
      </c>
      <c r="F128" t="s">
        <v>492</v>
      </c>
      <c r="G128" t="s">
        <v>491</v>
      </c>
      <c r="H128" t="s">
        <v>493</v>
      </c>
      <c r="I128">
        <v>73</v>
      </c>
      <c r="J128">
        <v>254</v>
      </c>
      <c r="K128">
        <v>2</v>
      </c>
    </row>
    <row r="129" spans="1:11" x14ac:dyDescent="0.35">
      <c r="A129" t="s">
        <v>26</v>
      </c>
      <c r="B129" t="s">
        <v>5</v>
      </c>
      <c r="C129">
        <v>197979</v>
      </c>
      <c r="D129">
        <v>199340</v>
      </c>
      <c r="E129" t="s">
        <v>23</v>
      </c>
      <c r="F129" t="s">
        <v>495</v>
      </c>
      <c r="G129" t="s">
        <v>494</v>
      </c>
      <c r="H129" t="s">
        <v>496</v>
      </c>
      <c r="I129">
        <v>73</v>
      </c>
      <c r="J129">
        <v>257</v>
      </c>
      <c r="K129">
        <v>3</v>
      </c>
    </row>
    <row r="130" spans="1:11" x14ac:dyDescent="0.35">
      <c r="A130" t="s">
        <v>26</v>
      </c>
      <c r="B130" t="s">
        <v>5</v>
      </c>
      <c r="C130">
        <v>199425</v>
      </c>
      <c r="D130">
        <v>200285</v>
      </c>
      <c r="E130" t="s">
        <v>23</v>
      </c>
      <c r="F130" t="s">
        <v>498</v>
      </c>
      <c r="G130" t="s">
        <v>497</v>
      </c>
      <c r="H130" t="s">
        <v>499</v>
      </c>
      <c r="I130">
        <v>73</v>
      </c>
      <c r="J130">
        <v>258</v>
      </c>
      <c r="K130">
        <v>5</v>
      </c>
    </row>
    <row r="131" spans="1:11" x14ac:dyDescent="0.35">
      <c r="A131" t="s">
        <v>26</v>
      </c>
      <c r="B131" t="s">
        <v>5</v>
      </c>
      <c r="C131">
        <v>200300</v>
      </c>
      <c r="D131">
        <v>200689</v>
      </c>
      <c r="E131" t="s">
        <v>23</v>
      </c>
      <c r="F131" t="s">
        <v>501</v>
      </c>
      <c r="G131" t="s">
        <v>500</v>
      </c>
      <c r="H131" t="s">
        <v>502</v>
      </c>
      <c r="I131">
        <v>73</v>
      </c>
      <c r="J131">
        <v>259</v>
      </c>
      <c r="K131">
        <v>2</v>
      </c>
    </row>
    <row r="132" spans="1:11" x14ac:dyDescent="0.35">
      <c r="A132" t="s">
        <v>26</v>
      </c>
      <c r="B132" t="s">
        <v>5</v>
      </c>
      <c r="C132">
        <v>200868</v>
      </c>
      <c r="D132">
        <v>201263</v>
      </c>
      <c r="E132" t="s">
        <v>23</v>
      </c>
      <c r="F132" t="s">
        <v>504</v>
      </c>
      <c r="G132" t="s">
        <v>503</v>
      </c>
      <c r="H132" t="s">
        <v>28</v>
      </c>
      <c r="I132">
        <v>74</v>
      </c>
      <c r="J132">
        <v>260</v>
      </c>
      <c r="K132">
        <v>2</v>
      </c>
    </row>
    <row r="133" spans="1:11" x14ac:dyDescent="0.35">
      <c r="A133" t="s">
        <v>26</v>
      </c>
      <c r="B133" t="s">
        <v>5</v>
      </c>
      <c r="C133">
        <v>201280</v>
      </c>
      <c r="D133">
        <v>202629</v>
      </c>
      <c r="E133" t="s">
        <v>23</v>
      </c>
      <c r="F133" t="s">
        <v>506</v>
      </c>
      <c r="G133" t="s">
        <v>505</v>
      </c>
      <c r="H133" t="s">
        <v>507</v>
      </c>
      <c r="I133">
        <v>74</v>
      </c>
      <c r="J133">
        <v>262</v>
      </c>
      <c r="K133">
        <v>3</v>
      </c>
    </row>
    <row r="134" spans="1:11" x14ac:dyDescent="0.35">
      <c r="A134" t="s">
        <v>26</v>
      </c>
      <c r="B134" t="s">
        <v>5</v>
      </c>
      <c r="C134">
        <v>202656</v>
      </c>
      <c r="D134">
        <v>203162</v>
      </c>
      <c r="E134" t="s">
        <v>23</v>
      </c>
      <c r="F134" t="s">
        <v>509</v>
      </c>
      <c r="G134" t="s">
        <v>508</v>
      </c>
      <c r="H134" t="s">
        <v>510</v>
      </c>
      <c r="I134">
        <v>74</v>
      </c>
      <c r="J134">
        <v>264</v>
      </c>
      <c r="K134">
        <v>2</v>
      </c>
    </row>
    <row r="135" spans="1:11" x14ac:dyDescent="0.35">
      <c r="A135" t="s">
        <v>26</v>
      </c>
      <c r="B135" t="s">
        <v>5</v>
      </c>
      <c r="C135">
        <v>203290</v>
      </c>
      <c r="D135">
        <v>203850</v>
      </c>
      <c r="E135" t="s">
        <v>23</v>
      </c>
      <c r="F135" t="s">
        <v>512</v>
      </c>
      <c r="G135" t="s">
        <v>511</v>
      </c>
      <c r="H135" t="s">
        <v>513</v>
      </c>
      <c r="I135">
        <v>75</v>
      </c>
      <c r="J135">
        <v>265</v>
      </c>
      <c r="K135">
        <v>2</v>
      </c>
    </row>
    <row r="136" spans="1:11" x14ac:dyDescent="0.35">
      <c r="A136" t="s">
        <v>26</v>
      </c>
      <c r="B136" t="s">
        <v>5</v>
      </c>
      <c r="C136">
        <v>203868</v>
      </c>
      <c r="D136">
        <v>204926</v>
      </c>
      <c r="E136" t="s">
        <v>23</v>
      </c>
      <c r="F136" t="s">
        <v>515</v>
      </c>
      <c r="G136" t="s">
        <v>514</v>
      </c>
      <c r="H136" t="s">
        <v>516</v>
      </c>
      <c r="I136">
        <v>75</v>
      </c>
      <c r="J136">
        <v>266</v>
      </c>
      <c r="K136">
        <v>2</v>
      </c>
    </row>
    <row r="137" spans="1:11" x14ac:dyDescent="0.35">
      <c r="A137" t="s">
        <v>26</v>
      </c>
      <c r="B137" t="s">
        <v>5</v>
      </c>
      <c r="C137">
        <v>204932</v>
      </c>
      <c r="D137">
        <v>205372</v>
      </c>
      <c r="E137" t="s">
        <v>23</v>
      </c>
      <c r="F137" t="s">
        <v>518</v>
      </c>
      <c r="G137" t="s">
        <v>517</v>
      </c>
      <c r="H137" t="s">
        <v>519</v>
      </c>
      <c r="I137">
        <v>75</v>
      </c>
      <c r="J137">
        <v>267</v>
      </c>
      <c r="K137">
        <v>3</v>
      </c>
    </row>
    <row r="138" spans="1:11" x14ac:dyDescent="0.35">
      <c r="A138" t="s">
        <v>26</v>
      </c>
      <c r="B138" t="s">
        <v>5</v>
      </c>
      <c r="C138">
        <v>205804</v>
      </c>
      <c r="D138">
        <v>208365</v>
      </c>
      <c r="E138" t="s">
        <v>23</v>
      </c>
      <c r="F138" t="s">
        <v>521</v>
      </c>
      <c r="G138" t="s">
        <v>520</v>
      </c>
      <c r="H138" t="s">
        <v>522</v>
      </c>
      <c r="I138">
        <v>76</v>
      </c>
      <c r="J138">
        <v>270</v>
      </c>
      <c r="K138">
        <v>3</v>
      </c>
    </row>
    <row r="139" spans="1:11" x14ac:dyDescent="0.35">
      <c r="A139" t="s">
        <v>26</v>
      </c>
      <c r="B139" t="s">
        <v>5</v>
      </c>
      <c r="C139">
        <v>208552</v>
      </c>
      <c r="D139">
        <v>209388</v>
      </c>
      <c r="E139" t="s">
        <v>23</v>
      </c>
      <c r="F139" t="s">
        <v>524</v>
      </c>
      <c r="G139" t="s">
        <v>523</v>
      </c>
      <c r="H139" t="s">
        <v>525</v>
      </c>
      <c r="I139">
        <v>77</v>
      </c>
      <c r="J139">
        <v>273</v>
      </c>
      <c r="K139">
        <v>2</v>
      </c>
    </row>
    <row r="140" spans="1:11" x14ac:dyDescent="0.35">
      <c r="A140" t="s">
        <v>26</v>
      </c>
      <c r="B140" t="s">
        <v>5</v>
      </c>
      <c r="C140">
        <v>210509</v>
      </c>
      <c r="D140">
        <v>211972</v>
      </c>
      <c r="E140" t="s">
        <v>23</v>
      </c>
      <c r="F140" t="s">
        <v>531</v>
      </c>
      <c r="G140" t="s">
        <v>530</v>
      </c>
      <c r="H140" t="s">
        <v>532</v>
      </c>
      <c r="I140">
        <v>78</v>
      </c>
      <c r="J140">
        <v>274</v>
      </c>
      <c r="K140">
        <v>2</v>
      </c>
    </row>
    <row r="141" spans="1:11" x14ac:dyDescent="0.35">
      <c r="A141" t="s">
        <v>26</v>
      </c>
      <c r="B141" t="s">
        <v>5</v>
      </c>
      <c r="C141">
        <v>211965</v>
      </c>
      <c r="D141">
        <v>213332</v>
      </c>
      <c r="E141" t="s">
        <v>23</v>
      </c>
      <c r="F141" t="s">
        <v>534</v>
      </c>
      <c r="G141" t="s">
        <v>533</v>
      </c>
      <c r="H141" t="s">
        <v>532</v>
      </c>
      <c r="I141">
        <v>78</v>
      </c>
      <c r="J141">
        <v>275</v>
      </c>
      <c r="K141">
        <v>3</v>
      </c>
    </row>
    <row r="142" spans="1:11" x14ac:dyDescent="0.35">
      <c r="A142" t="s">
        <v>26</v>
      </c>
      <c r="B142" t="s">
        <v>5</v>
      </c>
      <c r="C142">
        <v>213361</v>
      </c>
      <c r="D142">
        <v>214461</v>
      </c>
      <c r="E142" t="s">
        <v>23</v>
      </c>
      <c r="F142" t="s">
        <v>536</v>
      </c>
      <c r="G142" t="s">
        <v>535</v>
      </c>
      <c r="H142" t="s">
        <v>537</v>
      </c>
      <c r="I142">
        <v>78</v>
      </c>
      <c r="J142">
        <v>276</v>
      </c>
      <c r="K142">
        <v>7</v>
      </c>
    </row>
    <row r="143" spans="1:11" x14ac:dyDescent="0.35">
      <c r="A143" t="s">
        <v>26</v>
      </c>
      <c r="B143" t="s">
        <v>5</v>
      </c>
      <c r="C143">
        <v>214866</v>
      </c>
      <c r="D143">
        <v>215378</v>
      </c>
      <c r="E143" t="s">
        <v>23</v>
      </c>
      <c r="F143" t="s">
        <v>539</v>
      </c>
      <c r="G143" t="s">
        <v>538</v>
      </c>
      <c r="H143" t="s">
        <v>129</v>
      </c>
      <c r="I143">
        <v>79</v>
      </c>
      <c r="J143">
        <v>278</v>
      </c>
      <c r="K143">
        <v>12</v>
      </c>
    </row>
    <row r="144" spans="1:11" x14ac:dyDescent="0.35">
      <c r="A144" t="s">
        <v>26</v>
      </c>
      <c r="B144" t="s">
        <v>5</v>
      </c>
      <c r="C144">
        <v>215401</v>
      </c>
      <c r="D144">
        <v>215604</v>
      </c>
      <c r="E144" t="s">
        <v>23</v>
      </c>
      <c r="F144" t="s">
        <v>541</v>
      </c>
      <c r="G144" t="s">
        <v>540</v>
      </c>
      <c r="H144" t="s">
        <v>28</v>
      </c>
      <c r="I144">
        <v>79</v>
      </c>
      <c r="J144">
        <v>279</v>
      </c>
      <c r="K144">
        <v>2</v>
      </c>
    </row>
    <row r="145" spans="1:11" x14ac:dyDescent="0.35">
      <c r="A145" t="s">
        <v>26</v>
      </c>
      <c r="B145" t="s">
        <v>5</v>
      </c>
      <c r="C145">
        <v>215579</v>
      </c>
      <c r="D145">
        <v>216022</v>
      </c>
      <c r="E145" t="s">
        <v>23</v>
      </c>
      <c r="F145" t="s">
        <v>543</v>
      </c>
      <c r="G145" t="s">
        <v>542</v>
      </c>
      <c r="H145" t="s">
        <v>28</v>
      </c>
      <c r="I145">
        <v>79</v>
      </c>
      <c r="J145">
        <v>283</v>
      </c>
      <c r="K145">
        <v>3</v>
      </c>
    </row>
    <row r="146" spans="1:11" x14ac:dyDescent="0.35">
      <c r="A146" t="s">
        <v>26</v>
      </c>
      <c r="B146" t="s">
        <v>5</v>
      </c>
      <c r="C146">
        <v>216010</v>
      </c>
      <c r="D146">
        <v>216270</v>
      </c>
      <c r="E146" t="s">
        <v>23</v>
      </c>
      <c r="F146" t="s">
        <v>545</v>
      </c>
      <c r="G146" t="s">
        <v>544</v>
      </c>
      <c r="H146" t="s">
        <v>28</v>
      </c>
      <c r="I146">
        <v>79</v>
      </c>
      <c r="J146">
        <v>284</v>
      </c>
      <c r="K146">
        <v>2</v>
      </c>
    </row>
    <row r="147" spans="1:11" x14ac:dyDescent="0.35">
      <c r="A147" t="s">
        <v>26</v>
      </c>
      <c r="B147" t="s">
        <v>5</v>
      </c>
      <c r="C147">
        <v>216296</v>
      </c>
      <c r="D147">
        <v>216694</v>
      </c>
      <c r="E147" t="s">
        <v>23</v>
      </c>
      <c r="F147" t="s">
        <v>547</v>
      </c>
      <c r="G147" t="s">
        <v>546</v>
      </c>
      <c r="H147" t="s">
        <v>529</v>
      </c>
      <c r="I147">
        <v>79</v>
      </c>
      <c r="J147">
        <v>285</v>
      </c>
      <c r="K147">
        <v>6</v>
      </c>
    </row>
    <row r="148" spans="1:11" x14ac:dyDescent="0.35">
      <c r="A148" t="s">
        <v>26</v>
      </c>
      <c r="B148" t="s">
        <v>5</v>
      </c>
      <c r="C148">
        <v>216720</v>
      </c>
      <c r="D148">
        <v>217034</v>
      </c>
      <c r="E148" t="s">
        <v>23</v>
      </c>
      <c r="F148" t="s">
        <v>549</v>
      </c>
      <c r="G148" t="s">
        <v>548</v>
      </c>
      <c r="H148" t="s">
        <v>529</v>
      </c>
      <c r="I148">
        <v>79</v>
      </c>
      <c r="J148">
        <v>291</v>
      </c>
      <c r="K148">
        <v>2</v>
      </c>
    </row>
    <row r="149" spans="1:11" x14ac:dyDescent="0.35">
      <c r="A149" t="s">
        <v>26</v>
      </c>
      <c r="B149" t="s">
        <v>5</v>
      </c>
      <c r="C149">
        <v>217046</v>
      </c>
      <c r="D149">
        <v>218089</v>
      </c>
      <c r="E149" t="s">
        <v>23</v>
      </c>
      <c r="F149" t="s">
        <v>551</v>
      </c>
      <c r="G149" t="s">
        <v>550</v>
      </c>
      <c r="H149" t="s">
        <v>529</v>
      </c>
      <c r="I149">
        <v>79</v>
      </c>
      <c r="J149">
        <v>292</v>
      </c>
      <c r="K149">
        <v>2</v>
      </c>
    </row>
    <row r="150" spans="1:11" x14ac:dyDescent="0.35">
      <c r="A150" t="s">
        <v>26</v>
      </c>
      <c r="B150" t="s">
        <v>5</v>
      </c>
      <c r="C150">
        <v>218043</v>
      </c>
      <c r="D150">
        <v>219086</v>
      </c>
      <c r="E150" t="s">
        <v>23</v>
      </c>
      <c r="F150" t="s">
        <v>553</v>
      </c>
      <c r="G150" t="s">
        <v>552</v>
      </c>
      <c r="H150" t="s">
        <v>529</v>
      </c>
      <c r="I150">
        <v>79</v>
      </c>
      <c r="J150">
        <v>294</v>
      </c>
      <c r="K150">
        <v>2</v>
      </c>
    </row>
    <row r="151" spans="1:11" x14ac:dyDescent="0.35">
      <c r="A151" t="s">
        <v>26</v>
      </c>
      <c r="B151" t="s">
        <v>5</v>
      </c>
      <c r="C151">
        <v>219727</v>
      </c>
      <c r="D151">
        <v>220365</v>
      </c>
      <c r="E151" t="s">
        <v>23</v>
      </c>
      <c r="F151" t="s">
        <v>557</v>
      </c>
      <c r="G151" t="s">
        <v>556</v>
      </c>
      <c r="H151" t="s">
        <v>28</v>
      </c>
      <c r="I151">
        <v>80</v>
      </c>
      <c r="J151">
        <v>300</v>
      </c>
      <c r="K151">
        <v>2</v>
      </c>
    </row>
    <row r="152" spans="1:11" x14ac:dyDescent="0.35">
      <c r="A152" t="s">
        <v>26</v>
      </c>
      <c r="B152" t="s">
        <v>5</v>
      </c>
      <c r="C152">
        <v>220782</v>
      </c>
      <c r="D152">
        <v>222686</v>
      </c>
      <c r="E152" t="s">
        <v>23</v>
      </c>
      <c r="F152" t="s">
        <v>561</v>
      </c>
      <c r="G152" t="s">
        <v>560</v>
      </c>
      <c r="H152" t="s">
        <v>28</v>
      </c>
      <c r="I152">
        <v>81</v>
      </c>
      <c r="J152">
        <v>302</v>
      </c>
      <c r="K152">
        <v>3</v>
      </c>
    </row>
    <row r="153" spans="1:11" x14ac:dyDescent="0.35">
      <c r="A153" t="s">
        <v>26</v>
      </c>
      <c r="B153" t="s">
        <v>5</v>
      </c>
      <c r="C153">
        <v>222823</v>
      </c>
      <c r="D153">
        <v>223020</v>
      </c>
      <c r="E153" t="s">
        <v>23</v>
      </c>
      <c r="F153" t="s">
        <v>563</v>
      </c>
      <c r="G153" t="s">
        <v>562</v>
      </c>
      <c r="H153" t="s">
        <v>28</v>
      </c>
      <c r="I153">
        <v>82</v>
      </c>
      <c r="J153">
        <v>306</v>
      </c>
      <c r="K153">
        <v>3</v>
      </c>
    </row>
    <row r="154" spans="1:11" x14ac:dyDescent="0.35">
      <c r="A154" t="s">
        <v>26</v>
      </c>
      <c r="B154" t="s">
        <v>5</v>
      </c>
      <c r="C154">
        <v>223017</v>
      </c>
      <c r="D154">
        <v>223592</v>
      </c>
      <c r="E154" t="s">
        <v>23</v>
      </c>
      <c r="F154" t="s">
        <v>565</v>
      </c>
      <c r="G154" t="s">
        <v>564</v>
      </c>
      <c r="H154" t="s">
        <v>566</v>
      </c>
      <c r="I154">
        <v>82</v>
      </c>
      <c r="J154">
        <v>314</v>
      </c>
      <c r="K154">
        <v>2</v>
      </c>
    </row>
    <row r="155" spans="1:11" x14ac:dyDescent="0.35">
      <c r="A155" t="s">
        <v>26</v>
      </c>
      <c r="B155" t="s">
        <v>5</v>
      </c>
      <c r="C155">
        <v>223658</v>
      </c>
      <c r="D155">
        <v>223807</v>
      </c>
      <c r="E155" t="s">
        <v>23</v>
      </c>
      <c r="F155" t="s">
        <v>568</v>
      </c>
      <c r="G155" t="s">
        <v>567</v>
      </c>
      <c r="H155" t="s">
        <v>569</v>
      </c>
      <c r="I155">
        <v>82</v>
      </c>
      <c r="J155">
        <v>322</v>
      </c>
      <c r="K155">
        <v>2</v>
      </c>
    </row>
    <row r="156" spans="1:11" x14ac:dyDescent="0.35">
      <c r="A156" t="s">
        <v>26</v>
      </c>
      <c r="B156" t="s">
        <v>5</v>
      </c>
      <c r="C156">
        <v>223996</v>
      </c>
      <c r="D156">
        <v>224655</v>
      </c>
      <c r="E156" t="s">
        <v>23</v>
      </c>
      <c r="F156" t="s">
        <v>571</v>
      </c>
      <c r="G156" t="s">
        <v>570</v>
      </c>
      <c r="H156" t="s">
        <v>572</v>
      </c>
      <c r="I156">
        <v>83</v>
      </c>
      <c r="J156">
        <v>325</v>
      </c>
      <c r="K156">
        <v>4</v>
      </c>
    </row>
    <row r="157" spans="1:11" x14ac:dyDescent="0.35">
      <c r="A157" t="s">
        <v>26</v>
      </c>
      <c r="B157" t="s">
        <v>5</v>
      </c>
      <c r="C157">
        <v>224673</v>
      </c>
      <c r="D157">
        <v>225485</v>
      </c>
      <c r="E157" t="s">
        <v>23</v>
      </c>
      <c r="F157" t="s">
        <v>574</v>
      </c>
      <c r="G157" t="s">
        <v>573</v>
      </c>
      <c r="H157" t="s">
        <v>575</v>
      </c>
      <c r="I157">
        <v>83</v>
      </c>
      <c r="J157">
        <v>326</v>
      </c>
      <c r="K157">
        <v>2</v>
      </c>
    </row>
    <row r="158" spans="1:11" x14ac:dyDescent="0.35">
      <c r="A158" t="s">
        <v>26</v>
      </c>
      <c r="B158" t="s">
        <v>5</v>
      </c>
      <c r="C158">
        <v>225514</v>
      </c>
      <c r="D158">
        <v>226392</v>
      </c>
      <c r="E158" t="s">
        <v>23</v>
      </c>
      <c r="F158" t="s">
        <v>577</v>
      </c>
      <c r="G158" t="s">
        <v>576</v>
      </c>
      <c r="H158" t="s">
        <v>578</v>
      </c>
      <c r="I158">
        <v>83</v>
      </c>
      <c r="J158">
        <v>330</v>
      </c>
      <c r="K158">
        <v>3</v>
      </c>
    </row>
    <row r="159" spans="1:11" x14ac:dyDescent="0.35">
      <c r="A159" t="s">
        <v>26</v>
      </c>
      <c r="B159" t="s">
        <v>5</v>
      </c>
      <c r="C159">
        <v>226394</v>
      </c>
      <c r="D159">
        <v>227320</v>
      </c>
      <c r="E159" t="s">
        <v>23</v>
      </c>
      <c r="F159" t="s">
        <v>580</v>
      </c>
      <c r="G159" t="s">
        <v>579</v>
      </c>
      <c r="H159" t="s">
        <v>578</v>
      </c>
      <c r="I159">
        <v>83</v>
      </c>
      <c r="J159">
        <v>331</v>
      </c>
      <c r="K159">
        <v>7</v>
      </c>
    </row>
    <row r="160" spans="1:11" x14ac:dyDescent="0.35">
      <c r="A160" t="s">
        <v>26</v>
      </c>
      <c r="B160" t="s">
        <v>5</v>
      </c>
      <c r="C160">
        <v>227432</v>
      </c>
      <c r="D160">
        <v>228391</v>
      </c>
      <c r="E160" t="s">
        <v>23</v>
      </c>
      <c r="F160" t="s">
        <v>582</v>
      </c>
      <c r="G160" t="s">
        <v>581</v>
      </c>
      <c r="H160" t="s">
        <v>583</v>
      </c>
      <c r="I160">
        <v>84</v>
      </c>
      <c r="J160">
        <v>332</v>
      </c>
      <c r="K160">
        <v>3</v>
      </c>
    </row>
    <row r="161" spans="1:11" x14ac:dyDescent="0.35">
      <c r="A161" t="s">
        <v>26</v>
      </c>
      <c r="B161" t="s">
        <v>5</v>
      </c>
      <c r="C161">
        <v>228562</v>
      </c>
      <c r="D161">
        <v>230739</v>
      </c>
      <c r="E161" t="s">
        <v>23</v>
      </c>
      <c r="F161" t="s">
        <v>585</v>
      </c>
      <c r="G161" t="s">
        <v>584</v>
      </c>
      <c r="H161" t="s">
        <v>586</v>
      </c>
      <c r="I161">
        <v>85</v>
      </c>
      <c r="J161">
        <v>335</v>
      </c>
      <c r="K161">
        <v>2</v>
      </c>
    </row>
    <row r="162" spans="1:11" x14ac:dyDescent="0.35">
      <c r="A162" t="s">
        <v>26</v>
      </c>
      <c r="B162" t="s">
        <v>5</v>
      </c>
      <c r="C162">
        <v>230850</v>
      </c>
      <c r="D162">
        <v>231458</v>
      </c>
      <c r="E162" t="s">
        <v>23</v>
      </c>
      <c r="F162" t="s">
        <v>588</v>
      </c>
      <c r="G162" t="s">
        <v>587</v>
      </c>
      <c r="H162" t="s">
        <v>589</v>
      </c>
      <c r="I162">
        <v>86</v>
      </c>
      <c r="J162">
        <v>337</v>
      </c>
      <c r="K162">
        <v>2</v>
      </c>
    </row>
    <row r="163" spans="1:11" x14ac:dyDescent="0.35">
      <c r="A163" t="s">
        <v>26</v>
      </c>
      <c r="B163" t="s">
        <v>5</v>
      </c>
      <c r="C163">
        <v>231587</v>
      </c>
      <c r="D163">
        <v>232066</v>
      </c>
      <c r="E163" t="s">
        <v>23</v>
      </c>
      <c r="F163" t="s">
        <v>591</v>
      </c>
      <c r="G163" t="s">
        <v>590</v>
      </c>
      <c r="H163" t="s">
        <v>28</v>
      </c>
      <c r="I163">
        <v>87</v>
      </c>
      <c r="J163">
        <v>341</v>
      </c>
      <c r="K163">
        <v>2</v>
      </c>
    </row>
    <row r="164" spans="1:11" x14ac:dyDescent="0.35">
      <c r="A164" t="s">
        <v>26</v>
      </c>
      <c r="B164" t="s">
        <v>5</v>
      </c>
      <c r="C164">
        <v>232187</v>
      </c>
      <c r="D164">
        <v>233818</v>
      </c>
      <c r="E164" t="s">
        <v>23</v>
      </c>
      <c r="F164" t="s">
        <v>593</v>
      </c>
      <c r="G164" t="s">
        <v>592</v>
      </c>
      <c r="H164" t="s">
        <v>594</v>
      </c>
      <c r="I164">
        <v>88</v>
      </c>
      <c r="J164">
        <v>343</v>
      </c>
      <c r="K164">
        <v>2</v>
      </c>
    </row>
    <row r="165" spans="1:11" x14ac:dyDescent="0.35">
      <c r="A165" t="s">
        <v>26</v>
      </c>
      <c r="B165" t="s">
        <v>5</v>
      </c>
      <c r="C165">
        <v>236463</v>
      </c>
      <c r="D165">
        <v>236873</v>
      </c>
      <c r="E165" t="s">
        <v>23</v>
      </c>
      <c r="F165" t="s">
        <v>603</v>
      </c>
      <c r="G165" t="s">
        <v>602</v>
      </c>
      <c r="H165" t="s">
        <v>604</v>
      </c>
      <c r="I165">
        <v>89</v>
      </c>
      <c r="J165">
        <v>354</v>
      </c>
      <c r="K165">
        <v>2</v>
      </c>
    </row>
    <row r="166" spans="1:11" x14ac:dyDescent="0.35">
      <c r="A166" t="s">
        <v>26</v>
      </c>
      <c r="B166" t="s">
        <v>5</v>
      </c>
      <c r="C166">
        <v>236870</v>
      </c>
      <c r="D166">
        <v>237724</v>
      </c>
      <c r="E166" t="s">
        <v>23</v>
      </c>
      <c r="F166" t="s">
        <v>606</v>
      </c>
      <c r="G166" t="s">
        <v>605</v>
      </c>
      <c r="H166" t="s">
        <v>607</v>
      </c>
      <c r="I166">
        <v>89</v>
      </c>
      <c r="J166">
        <v>355</v>
      </c>
      <c r="K166">
        <v>6</v>
      </c>
    </row>
    <row r="167" spans="1:11" x14ac:dyDescent="0.35">
      <c r="A167" t="s">
        <v>26</v>
      </c>
      <c r="B167" t="s">
        <v>5</v>
      </c>
      <c r="C167">
        <v>237721</v>
      </c>
      <c r="D167">
        <v>238488</v>
      </c>
      <c r="E167" t="s">
        <v>23</v>
      </c>
      <c r="F167" t="s">
        <v>609</v>
      </c>
      <c r="G167" t="s">
        <v>608</v>
      </c>
      <c r="H167" t="s">
        <v>610</v>
      </c>
      <c r="I167">
        <v>89</v>
      </c>
      <c r="J167">
        <v>357</v>
      </c>
      <c r="K167">
        <v>4</v>
      </c>
    </row>
    <row r="168" spans="1:11" x14ac:dyDescent="0.35">
      <c r="A168" t="s">
        <v>26</v>
      </c>
      <c r="B168" t="s">
        <v>5</v>
      </c>
      <c r="C168">
        <v>238772</v>
      </c>
      <c r="D168">
        <v>239665</v>
      </c>
      <c r="E168" t="s">
        <v>23</v>
      </c>
      <c r="F168" t="s">
        <v>612</v>
      </c>
      <c r="G168" t="s">
        <v>611</v>
      </c>
      <c r="H168" t="s">
        <v>613</v>
      </c>
      <c r="I168">
        <v>90</v>
      </c>
      <c r="J168">
        <v>359</v>
      </c>
      <c r="K168">
        <v>2</v>
      </c>
    </row>
    <row r="169" spans="1:11" x14ac:dyDescent="0.35">
      <c r="A169" t="s">
        <v>26</v>
      </c>
      <c r="B169" t="s">
        <v>5</v>
      </c>
      <c r="C169">
        <v>239678</v>
      </c>
      <c r="D169">
        <v>240973</v>
      </c>
      <c r="E169" t="s">
        <v>23</v>
      </c>
      <c r="F169" t="s">
        <v>615</v>
      </c>
      <c r="G169" t="s">
        <v>614</v>
      </c>
      <c r="H169" t="s">
        <v>616</v>
      </c>
      <c r="I169">
        <v>90</v>
      </c>
      <c r="J169">
        <v>361</v>
      </c>
      <c r="K169">
        <v>7</v>
      </c>
    </row>
    <row r="170" spans="1:11" x14ac:dyDescent="0.35">
      <c r="A170" t="s">
        <v>26</v>
      </c>
      <c r="B170" t="s">
        <v>5</v>
      </c>
      <c r="C170">
        <v>242572</v>
      </c>
      <c r="D170">
        <v>243840</v>
      </c>
      <c r="E170" t="s">
        <v>23</v>
      </c>
      <c r="F170" t="s">
        <v>623</v>
      </c>
      <c r="G170" t="s">
        <v>622</v>
      </c>
      <c r="H170" t="s">
        <v>28</v>
      </c>
      <c r="I170">
        <v>91</v>
      </c>
      <c r="J170">
        <v>377</v>
      </c>
      <c r="K170">
        <v>2</v>
      </c>
    </row>
    <row r="171" spans="1:11" x14ac:dyDescent="0.35">
      <c r="A171" t="s">
        <v>26</v>
      </c>
      <c r="B171" t="s">
        <v>5</v>
      </c>
      <c r="C171">
        <v>243922</v>
      </c>
      <c r="D171">
        <v>244758</v>
      </c>
      <c r="E171" t="s">
        <v>23</v>
      </c>
      <c r="F171" t="s">
        <v>625</v>
      </c>
      <c r="G171" t="s">
        <v>624</v>
      </c>
      <c r="H171" t="s">
        <v>254</v>
      </c>
      <c r="I171">
        <v>91</v>
      </c>
      <c r="J171">
        <v>378</v>
      </c>
      <c r="K171">
        <v>2</v>
      </c>
    </row>
    <row r="172" spans="1:11" x14ac:dyDescent="0.35">
      <c r="A172" t="s">
        <v>26</v>
      </c>
      <c r="B172" t="s">
        <v>5</v>
      </c>
      <c r="C172">
        <v>246365</v>
      </c>
      <c r="D172">
        <v>247477</v>
      </c>
      <c r="E172" t="s">
        <v>23</v>
      </c>
      <c r="F172" t="s">
        <v>630</v>
      </c>
      <c r="G172" t="s">
        <v>629</v>
      </c>
      <c r="H172" t="s">
        <v>631</v>
      </c>
      <c r="I172">
        <v>92</v>
      </c>
      <c r="J172">
        <v>379</v>
      </c>
      <c r="K172">
        <v>2</v>
      </c>
    </row>
    <row r="173" spans="1:11" x14ac:dyDescent="0.35">
      <c r="A173" t="s">
        <v>26</v>
      </c>
      <c r="B173" t="s">
        <v>5</v>
      </c>
      <c r="C173">
        <v>247464</v>
      </c>
      <c r="D173">
        <v>248177</v>
      </c>
      <c r="E173" t="s">
        <v>23</v>
      </c>
      <c r="F173" t="s">
        <v>633</v>
      </c>
      <c r="G173" t="s">
        <v>632</v>
      </c>
      <c r="H173" t="s">
        <v>634</v>
      </c>
      <c r="I173">
        <v>92</v>
      </c>
      <c r="J173">
        <v>384</v>
      </c>
      <c r="K173">
        <v>4</v>
      </c>
    </row>
    <row r="174" spans="1:11" x14ac:dyDescent="0.35">
      <c r="A174" t="s">
        <v>26</v>
      </c>
      <c r="B174" t="s">
        <v>5</v>
      </c>
      <c r="C174">
        <v>248241</v>
      </c>
      <c r="D174">
        <v>248627</v>
      </c>
      <c r="E174" t="s">
        <v>23</v>
      </c>
      <c r="F174" t="s">
        <v>636</v>
      </c>
      <c r="G174" t="s">
        <v>635</v>
      </c>
      <c r="H174" t="s">
        <v>637</v>
      </c>
      <c r="I174">
        <v>92</v>
      </c>
      <c r="J174">
        <v>385</v>
      </c>
      <c r="K174">
        <v>3</v>
      </c>
    </row>
    <row r="175" spans="1:11" x14ac:dyDescent="0.35">
      <c r="A175" t="s">
        <v>26</v>
      </c>
      <c r="B175" t="s">
        <v>5</v>
      </c>
      <c r="C175">
        <v>248891</v>
      </c>
      <c r="D175">
        <v>250030</v>
      </c>
      <c r="E175" t="s">
        <v>23</v>
      </c>
      <c r="F175" t="s">
        <v>639</v>
      </c>
      <c r="G175" t="s">
        <v>638</v>
      </c>
      <c r="H175" t="s">
        <v>640</v>
      </c>
      <c r="I175">
        <v>93</v>
      </c>
      <c r="J175">
        <v>387</v>
      </c>
      <c r="K175">
        <v>2</v>
      </c>
    </row>
    <row r="176" spans="1:11" x14ac:dyDescent="0.35">
      <c r="A176" t="s">
        <v>26</v>
      </c>
      <c r="B176" t="s">
        <v>5</v>
      </c>
      <c r="C176">
        <v>250183</v>
      </c>
      <c r="D176">
        <v>251337</v>
      </c>
      <c r="E176" t="s">
        <v>23</v>
      </c>
      <c r="F176" t="s">
        <v>642</v>
      </c>
      <c r="G176" t="s">
        <v>641</v>
      </c>
      <c r="H176" t="s">
        <v>643</v>
      </c>
      <c r="I176">
        <v>94</v>
      </c>
      <c r="J176">
        <v>388</v>
      </c>
      <c r="K176">
        <v>4</v>
      </c>
    </row>
    <row r="177" spans="1:11" x14ac:dyDescent="0.35">
      <c r="A177" t="s">
        <v>26</v>
      </c>
      <c r="B177" t="s">
        <v>5</v>
      </c>
      <c r="C177">
        <v>251371</v>
      </c>
      <c r="D177">
        <v>253170</v>
      </c>
      <c r="E177" t="s">
        <v>23</v>
      </c>
      <c r="F177" t="s">
        <v>645</v>
      </c>
      <c r="G177" t="s">
        <v>644</v>
      </c>
      <c r="H177" t="s">
        <v>646</v>
      </c>
      <c r="I177">
        <v>94</v>
      </c>
      <c r="J177">
        <v>389</v>
      </c>
      <c r="K177">
        <v>4</v>
      </c>
    </row>
    <row r="178" spans="1:11" x14ac:dyDescent="0.35">
      <c r="A178" t="s">
        <v>26</v>
      </c>
      <c r="B178" t="s">
        <v>5</v>
      </c>
      <c r="C178">
        <v>253370</v>
      </c>
      <c r="D178">
        <v>254176</v>
      </c>
      <c r="E178" t="s">
        <v>23</v>
      </c>
      <c r="F178" t="s">
        <v>648</v>
      </c>
      <c r="G178" t="s">
        <v>647</v>
      </c>
      <c r="H178" t="s">
        <v>649</v>
      </c>
      <c r="I178">
        <v>95</v>
      </c>
      <c r="J178">
        <v>390</v>
      </c>
      <c r="K178">
        <v>2</v>
      </c>
    </row>
    <row r="179" spans="1:11" x14ac:dyDescent="0.35">
      <c r="A179" t="s">
        <v>26</v>
      </c>
      <c r="B179" t="s">
        <v>5</v>
      </c>
      <c r="C179">
        <v>254187</v>
      </c>
      <c r="D179">
        <v>254825</v>
      </c>
      <c r="E179" t="s">
        <v>23</v>
      </c>
      <c r="F179" t="s">
        <v>651</v>
      </c>
      <c r="G179" t="s">
        <v>650</v>
      </c>
      <c r="H179" t="s">
        <v>652</v>
      </c>
      <c r="I179">
        <v>95</v>
      </c>
      <c r="J179">
        <v>392</v>
      </c>
      <c r="K179">
        <v>2</v>
      </c>
    </row>
    <row r="180" spans="1:11" x14ac:dyDescent="0.35">
      <c r="A180" t="s">
        <v>26</v>
      </c>
      <c r="B180" t="s">
        <v>5</v>
      </c>
      <c r="C180">
        <v>257009</v>
      </c>
      <c r="D180">
        <v>257791</v>
      </c>
      <c r="E180" t="s">
        <v>23</v>
      </c>
      <c r="F180" t="s">
        <v>657</v>
      </c>
      <c r="G180" t="s">
        <v>656</v>
      </c>
      <c r="H180" t="s">
        <v>658</v>
      </c>
      <c r="I180">
        <v>96</v>
      </c>
      <c r="J180">
        <v>393</v>
      </c>
      <c r="K180">
        <v>2</v>
      </c>
    </row>
    <row r="181" spans="1:11" x14ac:dyDescent="0.35">
      <c r="A181" t="s">
        <v>26</v>
      </c>
      <c r="B181" t="s">
        <v>5</v>
      </c>
      <c r="C181">
        <v>257804</v>
      </c>
      <c r="D181">
        <v>258721</v>
      </c>
      <c r="E181" t="s">
        <v>23</v>
      </c>
      <c r="F181" t="s">
        <v>660</v>
      </c>
      <c r="G181" t="s">
        <v>659</v>
      </c>
      <c r="H181" t="s">
        <v>661</v>
      </c>
      <c r="I181">
        <v>96</v>
      </c>
      <c r="J181">
        <v>394</v>
      </c>
      <c r="K181">
        <v>3</v>
      </c>
    </row>
    <row r="182" spans="1:11" x14ac:dyDescent="0.35">
      <c r="A182" t="s">
        <v>26</v>
      </c>
      <c r="B182" t="s">
        <v>5</v>
      </c>
      <c r="C182">
        <v>258705</v>
      </c>
      <c r="D182">
        <v>259115</v>
      </c>
      <c r="E182" t="s">
        <v>23</v>
      </c>
      <c r="F182" t="s">
        <v>663</v>
      </c>
      <c r="G182" t="s">
        <v>662</v>
      </c>
      <c r="H182" t="s">
        <v>227</v>
      </c>
      <c r="I182">
        <v>96</v>
      </c>
      <c r="J182">
        <v>395</v>
      </c>
      <c r="K182">
        <v>3</v>
      </c>
    </row>
    <row r="183" spans="1:11" x14ac:dyDescent="0.35">
      <c r="A183" t="s">
        <v>26</v>
      </c>
      <c r="B183" t="s">
        <v>5</v>
      </c>
      <c r="C183">
        <v>259135</v>
      </c>
      <c r="D183">
        <v>259488</v>
      </c>
      <c r="E183" t="s">
        <v>23</v>
      </c>
      <c r="F183" t="s">
        <v>665</v>
      </c>
      <c r="G183" t="s">
        <v>664</v>
      </c>
      <c r="H183" t="s">
        <v>666</v>
      </c>
      <c r="I183">
        <v>96</v>
      </c>
      <c r="J183">
        <v>396</v>
      </c>
      <c r="K183">
        <v>6</v>
      </c>
    </row>
    <row r="184" spans="1:11" x14ac:dyDescent="0.35">
      <c r="A184" t="s">
        <v>26</v>
      </c>
      <c r="B184" t="s">
        <v>5</v>
      </c>
      <c r="C184">
        <v>259475</v>
      </c>
      <c r="D184">
        <v>259957</v>
      </c>
      <c r="E184" t="s">
        <v>23</v>
      </c>
      <c r="F184" t="s">
        <v>668</v>
      </c>
      <c r="G184" t="s">
        <v>667</v>
      </c>
      <c r="H184" t="s">
        <v>669</v>
      </c>
      <c r="I184">
        <v>96</v>
      </c>
      <c r="J184">
        <v>397</v>
      </c>
      <c r="K184">
        <v>4</v>
      </c>
    </row>
    <row r="185" spans="1:11" x14ac:dyDescent="0.35">
      <c r="A185" t="s">
        <v>26</v>
      </c>
      <c r="B185" t="s">
        <v>5</v>
      </c>
      <c r="C185">
        <v>259971</v>
      </c>
      <c r="D185">
        <v>262091</v>
      </c>
      <c r="E185" t="s">
        <v>23</v>
      </c>
      <c r="F185" t="s">
        <v>671</v>
      </c>
      <c r="G185" t="s">
        <v>670</v>
      </c>
      <c r="H185" t="s">
        <v>187</v>
      </c>
      <c r="I185">
        <v>96</v>
      </c>
      <c r="J185">
        <v>401</v>
      </c>
      <c r="K185">
        <v>2</v>
      </c>
    </row>
    <row r="186" spans="1:11" x14ac:dyDescent="0.35">
      <c r="A186" t="s">
        <v>26</v>
      </c>
      <c r="B186" t="s">
        <v>5</v>
      </c>
      <c r="C186">
        <v>262271</v>
      </c>
      <c r="D186">
        <v>263230</v>
      </c>
      <c r="E186" t="s">
        <v>23</v>
      </c>
      <c r="F186" t="s">
        <v>673</v>
      </c>
      <c r="G186" t="s">
        <v>672</v>
      </c>
      <c r="H186" t="s">
        <v>674</v>
      </c>
      <c r="I186">
        <v>97</v>
      </c>
      <c r="J186">
        <v>411</v>
      </c>
      <c r="K186">
        <v>7</v>
      </c>
    </row>
    <row r="187" spans="1:11" x14ac:dyDescent="0.35">
      <c r="A187" t="s">
        <v>26</v>
      </c>
      <c r="B187" t="s">
        <v>5</v>
      </c>
      <c r="C187">
        <v>263531</v>
      </c>
      <c r="D187">
        <v>264028</v>
      </c>
      <c r="E187" t="s">
        <v>23</v>
      </c>
      <c r="F187" t="s">
        <v>676</v>
      </c>
      <c r="G187" t="s">
        <v>675</v>
      </c>
      <c r="H187" t="s">
        <v>28</v>
      </c>
      <c r="I187">
        <v>98</v>
      </c>
      <c r="J187">
        <v>412</v>
      </c>
      <c r="K187">
        <v>2</v>
      </c>
    </row>
    <row r="188" spans="1:11" x14ac:dyDescent="0.35">
      <c r="A188" t="s">
        <v>26</v>
      </c>
      <c r="B188" t="s">
        <v>5</v>
      </c>
      <c r="C188">
        <v>264059</v>
      </c>
      <c r="D188">
        <v>265045</v>
      </c>
      <c r="E188" t="s">
        <v>23</v>
      </c>
      <c r="F188" t="s">
        <v>678</v>
      </c>
      <c r="G188" t="s">
        <v>677</v>
      </c>
      <c r="H188" t="s">
        <v>28</v>
      </c>
      <c r="I188">
        <v>98</v>
      </c>
      <c r="J188">
        <v>415</v>
      </c>
      <c r="K188">
        <v>3</v>
      </c>
    </row>
    <row r="189" spans="1:11" x14ac:dyDescent="0.35">
      <c r="A189" t="s">
        <v>26</v>
      </c>
      <c r="B189" t="s">
        <v>5</v>
      </c>
      <c r="C189">
        <v>265050</v>
      </c>
      <c r="D189">
        <v>266318</v>
      </c>
      <c r="E189" t="s">
        <v>23</v>
      </c>
      <c r="F189" t="s">
        <v>680</v>
      </c>
      <c r="G189" t="s">
        <v>679</v>
      </c>
      <c r="H189" t="s">
        <v>28</v>
      </c>
      <c r="I189">
        <v>98</v>
      </c>
      <c r="J189">
        <v>416</v>
      </c>
      <c r="K189">
        <v>2</v>
      </c>
    </row>
    <row r="190" spans="1:11" x14ac:dyDescent="0.35">
      <c r="A190" t="s">
        <v>26</v>
      </c>
      <c r="B190" t="s">
        <v>5</v>
      </c>
      <c r="C190">
        <v>266600</v>
      </c>
      <c r="D190">
        <v>266773</v>
      </c>
      <c r="E190" t="s">
        <v>23</v>
      </c>
      <c r="F190" t="s">
        <v>682</v>
      </c>
      <c r="G190" t="s">
        <v>681</v>
      </c>
      <c r="H190" t="s">
        <v>683</v>
      </c>
      <c r="I190">
        <v>99</v>
      </c>
      <c r="J190">
        <v>417</v>
      </c>
      <c r="K190">
        <v>3</v>
      </c>
    </row>
    <row r="191" spans="1:11" x14ac:dyDescent="0.35">
      <c r="A191" t="s">
        <v>26</v>
      </c>
      <c r="B191" t="s">
        <v>5</v>
      </c>
      <c r="C191">
        <v>266869</v>
      </c>
      <c r="D191">
        <v>267537</v>
      </c>
      <c r="E191" t="s">
        <v>23</v>
      </c>
      <c r="F191" t="s">
        <v>685</v>
      </c>
      <c r="G191" t="s">
        <v>684</v>
      </c>
      <c r="H191" t="s">
        <v>686</v>
      </c>
      <c r="I191">
        <v>99</v>
      </c>
      <c r="J191">
        <v>418</v>
      </c>
      <c r="K191">
        <v>4</v>
      </c>
    </row>
    <row r="192" spans="1:11" x14ac:dyDescent="0.35">
      <c r="A192" t="s">
        <v>26</v>
      </c>
      <c r="B192" t="s">
        <v>5</v>
      </c>
      <c r="C192">
        <v>267580</v>
      </c>
      <c r="D192">
        <v>268317</v>
      </c>
      <c r="E192" t="s">
        <v>23</v>
      </c>
      <c r="F192" t="s">
        <v>688</v>
      </c>
      <c r="G192" t="s">
        <v>687</v>
      </c>
      <c r="H192" t="s">
        <v>689</v>
      </c>
      <c r="I192">
        <v>99</v>
      </c>
      <c r="J192">
        <v>419</v>
      </c>
      <c r="K192">
        <v>2</v>
      </c>
    </row>
    <row r="193" spans="1:11" x14ac:dyDescent="0.35">
      <c r="A193" t="s">
        <v>26</v>
      </c>
      <c r="B193" t="s">
        <v>5</v>
      </c>
      <c r="C193">
        <v>268330</v>
      </c>
      <c r="D193">
        <v>269271</v>
      </c>
      <c r="E193" t="s">
        <v>23</v>
      </c>
      <c r="F193" t="s">
        <v>691</v>
      </c>
      <c r="G193" t="s">
        <v>690</v>
      </c>
      <c r="H193" t="s">
        <v>692</v>
      </c>
      <c r="I193">
        <v>99</v>
      </c>
      <c r="J193">
        <v>420</v>
      </c>
      <c r="K193">
        <v>8</v>
      </c>
    </row>
    <row r="194" spans="1:11" x14ac:dyDescent="0.35">
      <c r="A194" t="s">
        <v>26</v>
      </c>
      <c r="B194" t="s">
        <v>5</v>
      </c>
      <c r="C194">
        <v>269398</v>
      </c>
      <c r="D194">
        <v>270510</v>
      </c>
      <c r="E194" t="s">
        <v>23</v>
      </c>
      <c r="F194" t="s">
        <v>694</v>
      </c>
      <c r="G194" t="s">
        <v>693</v>
      </c>
      <c r="H194" t="s">
        <v>695</v>
      </c>
      <c r="I194">
        <v>100</v>
      </c>
      <c r="J194">
        <v>421</v>
      </c>
      <c r="K194">
        <v>4</v>
      </c>
    </row>
    <row r="195" spans="1:11" x14ac:dyDescent="0.35">
      <c r="A195" t="s">
        <v>26</v>
      </c>
      <c r="B195" t="s">
        <v>5</v>
      </c>
      <c r="C195">
        <v>270620</v>
      </c>
      <c r="D195">
        <v>272446</v>
      </c>
      <c r="E195" t="s">
        <v>23</v>
      </c>
      <c r="F195" t="s">
        <v>697</v>
      </c>
      <c r="G195" t="s">
        <v>696</v>
      </c>
      <c r="H195" t="s">
        <v>698</v>
      </c>
      <c r="I195">
        <v>101</v>
      </c>
      <c r="J195">
        <v>422</v>
      </c>
      <c r="K195">
        <v>2</v>
      </c>
    </row>
    <row r="196" spans="1:11" x14ac:dyDescent="0.35">
      <c r="A196" t="s">
        <v>26</v>
      </c>
      <c r="B196" t="s">
        <v>5</v>
      </c>
      <c r="C196">
        <v>272468</v>
      </c>
      <c r="D196">
        <v>273064</v>
      </c>
      <c r="E196" t="s">
        <v>23</v>
      </c>
      <c r="F196" t="s">
        <v>700</v>
      </c>
      <c r="G196" t="s">
        <v>699</v>
      </c>
      <c r="H196" t="s">
        <v>701</v>
      </c>
      <c r="I196">
        <v>101</v>
      </c>
      <c r="J196">
        <v>424</v>
      </c>
      <c r="K196">
        <v>6</v>
      </c>
    </row>
    <row r="197" spans="1:11" x14ac:dyDescent="0.35">
      <c r="A197" t="s">
        <v>26</v>
      </c>
      <c r="B197" t="s">
        <v>5</v>
      </c>
      <c r="C197">
        <v>273082</v>
      </c>
      <c r="D197">
        <v>274116</v>
      </c>
      <c r="E197" t="s">
        <v>23</v>
      </c>
      <c r="F197" t="s">
        <v>703</v>
      </c>
      <c r="G197" t="s">
        <v>702</v>
      </c>
      <c r="H197" t="s">
        <v>704</v>
      </c>
      <c r="I197">
        <v>101</v>
      </c>
      <c r="J197">
        <v>425</v>
      </c>
      <c r="K197">
        <v>2</v>
      </c>
    </row>
    <row r="198" spans="1:11" x14ac:dyDescent="0.35">
      <c r="A198" t="s">
        <v>26</v>
      </c>
      <c r="B198" t="s">
        <v>5</v>
      </c>
      <c r="C198">
        <v>274207</v>
      </c>
      <c r="D198">
        <v>275346</v>
      </c>
      <c r="E198" t="s">
        <v>23</v>
      </c>
      <c r="F198" t="s">
        <v>706</v>
      </c>
      <c r="G198" t="s">
        <v>705</v>
      </c>
      <c r="H198" t="s">
        <v>707</v>
      </c>
      <c r="I198">
        <v>101</v>
      </c>
      <c r="J198">
        <v>427</v>
      </c>
      <c r="K198">
        <v>2</v>
      </c>
    </row>
    <row r="199" spans="1:11" x14ac:dyDescent="0.35">
      <c r="A199" t="s">
        <v>26</v>
      </c>
      <c r="B199" t="s">
        <v>5</v>
      </c>
      <c r="C199">
        <v>275406</v>
      </c>
      <c r="D199">
        <v>277235</v>
      </c>
      <c r="E199" t="s">
        <v>23</v>
      </c>
      <c r="F199" t="s">
        <v>709</v>
      </c>
      <c r="G199" t="s">
        <v>708</v>
      </c>
      <c r="H199" t="s">
        <v>710</v>
      </c>
      <c r="I199">
        <v>101</v>
      </c>
      <c r="J199">
        <v>430</v>
      </c>
      <c r="K199">
        <v>2</v>
      </c>
    </row>
    <row r="200" spans="1:11" x14ac:dyDescent="0.35">
      <c r="A200" t="s">
        <v>26</v>
      </c>
      <c r="B200" t="s">
        <v>5</v>
      </c>
      <c r="C200">
        <v>277752</v>
      </c>
      <c r="D200">
        <v>278780</v>
      </c>
      <c r="E200" t="s">
        <v>23</v>
      </c>
      <c r="F200" t="s">
        <v>715</v>
      </c>
      <c r="G200" t="s">
        <v>714</v>
      </c>
      <c r="H200" t="s">
        <v>716</v>
      </c>
      <c r="I200">
        <v>102</v>
      </c>
      <c r="J200">
        <v>433</v>
      </c>
      <c r="K200">
        <v>3</v>
      </c>
    </row>
    <row r="201" spans="1:11" x14ac:dyDescent="0.35">
      <c r="A201" t="s">
        <v>26</v>
      </c>
      <c r="B201" t="s">
        <v>5</v>
      </c>
      <c r="C201">
        <v>279317</v>
      </c>
      <c r="D201">
        <v>281512</v>
      </c>
      <c r="E201" t="s">
        <v>23</v>
      </c>
      <c r="F201" t="s">
        <v>718</v>
      </c>
      <c r="G201" t="s">
        <v>717</v>
      </c>
      <c r="H201" t="s">
        <v>719</v>
      </c>
      <c r="I201">
        <v>103</v>
      </c>
      <c r="J201">
        <v>434</v>
      </c>
      <c r="K201">
        <v>3</v>
      </c>
    </row>
    <row r="202" spans="1:11" x14ac:dyDescent="0.35">
      <c r="A202" t="s">
        <v>26</v>
      </c>
      <c r="B202" t="s">
        <v>5</v>
      </c>
      <c r="C202">
        <v>281590</v>
      </c>
      <c r="D202">
        <v>282162</v>
      </c>
      <c r="E202" t="s">
        <v>23</v>
      </c>
      <c r="F202" t="s">
        <v>721</v>
      </c>
      <c r="G202" t="s">
        <v>720</v>
      </c>
      <c r="H202" t="s">
        <v>719</v>
      </c>
      <c r="I202">
        <v>103</v>
      </c>
      <c r="J202">
        <v>435</v>
      </c>
      <c r="K202">
        <v>3</v>
      </c>
    </row>
    <row r="203" spans="1:11" x14ac:dyDescent="0.35">
      <c r="A203" t="s">
        <v>26</v>
      </c>
      <c r="B203" t="s">
        <v>5</v>
      </c>
      <c r="C203">
        <v>282244</v>
      </c>
      <c r="D203">
        <v>282828</v>
      </c>
      <c r="E203" t="s">
        <v>23</v>
      </c>
      <c r="F203" t="s">
        <v>723</v>
      </c>
      <c r="G203" t="s">
        <v>722</v>
      </c>
      <c r="H203" t="s">
        <v>724</v>
      </c>
      <c r="I203">
        <v>103</v>
      </c>
      <c r="J203">
        <v>442</v>
      </c>
      <c r="K203">
        <v>4</v>
      </c>
    </row>
    <row r="204" spans="1:11" x14ac:dyDescent="0.35">
      <c r="A204" t="s">
        <v>26</v>
      </c>
      <c r="B204" t="s">
        <v>5</v>
      </c>
      <c r="C204">
        <v>283007</v>
      </c>
      <c r="D204">
        <v>283732</v>
      </c>
      <c r="E204" t="s">
        <v>23</v>
      </c>
      <c r="F204" t="s">
        <v>726</v>
      </c>
      <c r="G204" t="s">
        <v>725</v>
      </c>
      <c r="H204" t="s">
        <v>727</v>
      </c>
      <c r="I204">
        <v>104</v>
      </c>
      <c r="J204">
        <v>443</v>
      </c>
      <c r="K204">
        <v>2</v>
      </c>
    </row>
    <row r="205" spans="1:11" x14ac:dyDescent="0.35">
      <c r="A205" t="s">
        <v>26</v>
      </c>
      <c r="B205" t="s">
        <v>5</v>
      </c>
      <c r="C205">
        <v>283729</v>
      </c>
      <c r="D205">
        <v>284067</v>
      </c>
      <c r="E205" t="s">
        <v>23</v>
      </c>
      <c r="F205" t="s">
        <v>729</v>
      </c>
      <c r="G205" t="s">
        <v>728</v>
      </c>
      <c r="H205" t="s">
        <v>730</v>
      </c>
      <c r="I205">
        <v>104</v>
      </c>
      <c r="J205">
        <v>444</v>
      </c>
      <c r="K205">
        <v>4</v>
      </c>
    </row>
    <row r="206" spans="1:11" x14ac:dyDescent="0.35">
      <c r="A206" t="s">
        <v>26</v>
      </c>
      <c r="B206" t="s">
        <v>5</v>
      </c>
      <c r="C206">
        <v>284064</v>
      </c>
      <c r="D206">
        <v>284639</v>
      </c>
      <c r="E206" t="s">
        <v>23</v>
      </c>
      <c r="F206" t="s">
        <v>732</v>
      </c>
      <c r="G206" t="s">
        <v>731</v>
      </c>
      <c r="H206" t="s">
        <v>187</v>
      </c>
      <c r="I206">
        <v>104</v>
      </c>
      <c r="J206">
        <v>445</v>
      </c>
      <c r="K206">
        <v>4</v>
      </c>
    </row>
    <row r="207" spans="1:11" x14ac:dyDescent="0.35">
      <c r="A207" t="s">
        <v>26</v>
      </c>
      <c r="B207" t="s">
        <v>5</v>
      </c>
      <c r="C207">
        <v>284608</v>
      </c>
      <c r="D207">
        <v>285195</v>
      </c>
      <c r="E207" t="s">
        <v>23</v>
      </c>
      <c r="F207" t="s">
        <v>734</v>
      </c>
      <c r="G207" t="s">
        <v>733</v>
      </c>
      <c r="H207" t="s">
        <v>735</v>
      </c>
      <c r="I207">
        <v>104</v>
      </c>
      <c r="J207">
        <v>447</v>
      </c>
      <c r="K207">
        <v>3</v>
      </c>
    </row>
    <row r="208" spans="1:11" x14ac:dyDescent="0.35">
      <c r="A208" t="s">
        <v>26</v>
      </c>
      <c r="B208" t="s">
        <v>5</v>
      </c>
      <c r="C208">
        <v>285192</v>
      </c>
      <c r="D208">
        <v>285491</v>
      </c>
      <c r="E208" t="s">
        <v>23</v>
      </c>
      <c r="F208" t="s">
        <v>737</v>
      </c>
      <c r="G208" t="s">
        <v>736</v>
      </c>
      <c r="H208" t="s">
        <v>738</v>
      </c>
      <c r="I208">
        <v>104</v>
      </c>
      <c r="J208">
        <v>448</v>
      </c>
      <c r="K208">
        <v>2</v>
      </c>
    </row>
    <row r="209" spans="1:11" x14ac:dyDescent="0.35">
      <c r="A209" t="s">
        <v>26</v>
      </c>
      <c r="B209" t="s">
        <v>5</v>
      </c>
      <c r="C209">
        <v>285478</v>
      </c>
      <c r="D209">
        <v>286305</v>
      </c>
      <c r="E209" t="s">
        <v>23</v>
      </c>
      <c r="F209" t="s">
        <v>740</v>
      </c>
      <c r="G209" t="s">
        <v>739</v>
      </c>
      <c r="H209" t="s">
        <v>741</v>
      </c>
      <c r="I209">
        <v>104</v>
      </c>
      <c r="J209">
        <v>449</v>
      </c>
      <c r="K209">
        <v>4</v>
      </c>
    </row>
    <row r="210" spans="1:11" x14ac:dyDescent="0.35">
      <c r="A210" t="s">
        <v>26</v>
      </c>
      <c r="B210" t="s">
        <v>5</v>
      </c>
      <c r="C210">
        <v>286317</v>
      </c>
      <c r="D210">
        <v>287420</v>
      </c>
      <c r="E210" t="s">
        <v>23</v>
      </c>
      <c r="F210" t="s">
        <v>743</v>
      </c>
      <c r="G210" t="s">
        <v>742</v>
      </c>
      <c r="H210" t="s">
        <v>744</v>
      </c>
      <c r="I210">
        <v>104</v>
      </c>
      <c r="J210">
        <v>451</v>
      </c>
      <c r="K210">
        <v>2</v>
      </c>
    </row>
    <row r="211" spans="1:11" x14ac:dyDescent="0.35">
      <c r="A211" t="s">
        <v>26</v>
      </c>
      <c r="B211" t="s">
        <v>5</v>
      </c>
      <c r="C211">
        <v>287417</v>
      </c>
      <c r="D211">
        <v>287938</v>
      </c>
      <c r="E211" t="s">
        <v>23</v>
      </c>
      <c r="F211" t="s">
        <v>746</v>
      </c>
      <c r="G211" t="s">
        <v>745</v>
      </c>
      <c r="H211" t="s">
        <v>28</v>
      </c>
      <c r="I211">
        <v>104</v>
      </c>
      <c r="J211">
        <v>453</v>
      </c>
      <c r="K211">
        <v>3</v>
      </c>
    </row>
    <row r="212" spans="1:11" x14ac:dyDescent="0.35">
      <c r="A212" t="s">
        <v>26</v>
      </c>
      <c r="B212" t="s">
        <v>5</v>
      </c>
      <c r="C212">
        <v>287977</v>
      </c>
      <c r="D212">
        <v>288750</v>
      </c>
      <c r="E212" t="s">
        <v>23</v>
      </c>
      <c r="F212" t="s">
        <v>748</v>
      </c>
      <c r="G212" t="s">
        <v>747</v>
      </c>
      <c r="H212" t="s">
        <v>749</v>
      </c>
      <c r="I212">
        <v>104</v>
      </c>
      <c r="J212">
        <v>454</v>
      </c>
      <c r="K212">
        <v>2</v>
      </c>
    </row>
    <row r="213" spans="1:11" x14ac:dyDescent="0.35">
      <c r="A213" t="s">
        <v>26</v>
      </c>
      <c r="B213" t="s">
        <v>5</v>
      </c>
      <c r="C213">
        <v>289445</v>
      </c>
      <c r="D213">
        <v>290149</v>
      </c>
      <c r="E213" t="s">
        <v>23</v>
      </c>
      <c r="F213" t="s">
        <v>754</v>
      </c>
      <c r="G213" t="s">
        <v>753</v>
      </c>
      <c r="H213" t="s">
        <v>755</v>
      </c>
      <c r="I213">
        <v>105</v>
      </c>
      <c r="J213">
        <v>456</v>
      </c>
      <c r="K213">
        <v>3</v>
      </c>
    </row>
    <row r="214" spans="1:11" x14ac:dyDescent="0.35">
      <c r="A214" t="s">
        <v>26</v>
      </c>
      <c r="B214" t="s">
        <v>5</v>
      </c>
      <c r="C214">
        <v>290217</v>
      </c>
      <c r="D214">
        <v>290891</v>
      </c>
      <c r="E214" t="s">
        <v>23</v>
      </c>
      <c r="F214" t="s">
        <v>757</v>
      </c>
      <c r="G214" t="s">
        <v>756</v>
      </c>
      <c r="H214" t="s">
        <v>28</v>
      </c>
      <c r="I214">
        <v>105</v>
      </c>
      <c r="J214">
        <v>457</v>
      </c>
      <c r="K214">
        <v>2</v>
      </c>
    </row>
    <row r="215" spans="1:11" x14ac:dyDescent="0.35">
      <c r="A215" t="s">
        <v>26</v>
      </c>
      <c r="B215" t="s">
        <v>5</v>
      </c>
      <c r="C215">
        <v>291023</v>
      </c>
      <c r="D215">
        <v>291499</v>
      </c>
      <c r="E215" t="s">
        <v>23</v>
      </c>
      <c r="F215" t="s">
        <v>759</v>
      </c>
      <c r="G215" t="s">
        <v>758</v>
      </c>
      <c r="H215" t="s">
        <v>760</v>
      </c>
      <c r="I215">
        <v>106</v>
      </c>
      <c r="J215">
        <v>458</v>
      </c>
      <c r="K215">
        <v>2</v>
      </c>
    </row>
    <row r="216" spans="1:11" x14ac:dyDescent="0.35">
      <c r="A216" t="s">
        <v>26</v>
      </c>
      <c r="B216" t="s">
        <v>5</v>
      </c>
      <c r="C216">
        <v>291576</v>
      </c>
      <c r="D216">
        <v>292199</v>
      </c>
      <c r="E216" t="s">
        <v>23</v>
      </c>
      <c r="F216" t="s">
        <v>762</v>
      </c>
      <c r="G216" t="s">
        <v>761</v>
      </c>
      <c r="H216" t="s">
        <v>763</v>
      </c>
      <c r="I216">
        <v>106</v>
      </c>
      <c r="J216">
        <v>459</v>
      </c>
      <c r="K216">
        <v>2</v>
      </c>
    </row>
    <row r="217" spans="1:11" x14ac:dyDescent="0.35">
      <c r="A217" t="s">
        <v>26</v>
      </c>
      <c r="B217" t="s">
        <v>5</v>
      </c>
      <c r="C217">
        <v>292236</v>
      </c>
      <c r="D217">
        <v>292841</v>
      </c>
      <c r="E217" t="s">
        <v>23</v>
      </c>
      <c r="F217" t="s">
        <v>765</v>
      </c>
      <c r="G217" t="s">
        <v>764</v>
      </c>
      <c r="H217" t="s">
        <v>634</v>
      </c>
      <c r="I217">
        <v>106</v>
      </c>
      <c r="J217">
        <v>460</v>
      </c>
      <c r="K217">
        <v>2</v>
      </c>
    </row>
    <row r="218" spans="1:11" x14ac:dyDescent="0.35">
      <c r="A218" t="s">
        <v>26</v>
      </c>
      <c r="B218" t="s">
        <v>5</v>
      </c>
      <c r="C218">
        <v>292932</v>
      </c>
      <c r="D218">
        <v>294029</v>
      </c>
      <c r="E218" t="s">
        <v>23</v>
      </c>
      <c r="F218" t="s">
        <v>767</v>
      </c>
      <c r="G218" t="s">
        <v>766</v>
      </c>
      <c r="H218" t="s">
        <v>28</v>
      </c>
      <c r="I218">
        <v>106</v>
      </c>
      <c r="J218">
        <v>462</v>
      </c>
      <c r="K218">
        <v>2</v>
      </c>
    </row>
    <row r="219" spans="1:11" x14ac:dyDescent="0.35">
      <c r="A219" t="s">
        <v>26</v>
      </c>
      <c r="B219" t="s">
        <v>5</v>
      </c>
      <c r="C219">
        <v>294182</v>
      </c>
      <c r="D219">
        <v>294490</v>
      </c>
      <c r="E219" t="s">
        <v>23</v>
      </c>
      <c r="F219" t="s">
        <v>769</v>
      </c>
      <c r="G219" t="s">
        <v>768</v>
      </c>
      <c r="H219" t="s">
        <v>28</v>
      </c>
      <c r="I219">
        <v>107</v>
      </c>
      <c r="J219">
        <v>463</v>
      </c>
      <c r="K219">
        <v>2</v>
      </c>
    </row>
    <row r="220" spans="1:11" x14ac:dyDescent="0.35">
      <c r="A220" t="s">
        <v>26</v>
      </c>
      <c r="B220" t="s">
        <v>5</v>
      </c>
      <c r="C220">
        <v>294504</v>
      </c>
      <c r="D220">
        <v>294920</v>
      </c>
      <c r="E220" t="s">
        <v>23</v>
      </c>
      <c r="F220" t="s">
        <v>771</v>
      </c>
      <c r="G220" t="s">
        <v>770</v>
      </c>
      <c r="H220" t="s">
        <v>772</v>
      </c>
      <c r="I220">
        <v>107</v>
      </c>
      <c r="J220">
        <v>466</v>
      </c>
      <c r="K220">
        <v>2</v>
      </c>
    </row>
    <row r="221" spans="1:11" x14ac:dyDescent="0.35">
      <c r="A221" t="s">
        <v>26</v>
      </c>
      <c r="B221" t="s">
        <v>5</v>
      </c>
      <c r="C221">
        <v>294923</v>
      </c>
      <c r="D221">
        <v>295189</v>
      </c>
      <c r="E221" t="s">
        <v>23</v>
      </c>
      <c r="F221" t="s">
        <v>774</v>
      </c>
      <c r="G221" t="s">
        <v>773</v>
      </c>
      <c r="H221" t="s">
        <v>28</v>
      </c>
      <c r="I221">
        <v>107</v>
      </c>
      <c r="J221">
        <v>472</v>
      </c>
      <c r="K221">
        <v>4</v>
      </c>
    </row>
    <row r="222" spans="1:11" x14ac:dyDescent="0.35">
      <c r="A222" t="s">
        <v>26</v>
      </c>
      <c r="B222" t="s">
        <v>5</v>
      </c>
      <c r="C222">
        <v>295279</v>
      </c>
      <c r="D222">
        <v>297903</v>
      </c>
      <c r="E222" t="s">
        <v>23</v>
      </c>
      <c r="F222" t="s">
        <v>776</v>
      </c>
      <c r="G222" t="s">
        <v>775</v>
      </c>
      <c r="H222" t="s">
        <v>777</v>
      </c>
      <c r="I222">
        <v>107</v>
      </c>
      <c r="J222">
        <v>475</v>
      </c>
      <c r="K222">
        <v>3</v>
      </c>
    </row>
    <row r="223" spans="1:11" x14ac:dyDescent="0.35">
      <c r="A223" t="s">
        <v>26</v>
      </c>
      <c r="B223" t="s">
        <v>5</v>
      </c>
      <c r="C223">
        <v>298449</v>
      </c>
      <c r="D223">
        <v>300866</v>
      </c>
      <c r="E223" t="s">
        <v>23</v>
      </c>
      <c r="F223" t="s">
        <v>779</v>
      </c>
      <c r="G223" t="s">
        <v>778</v>
      </c>
      <c r="H223" t="s">
        <v>28</v>
      </c>
      <c r="I223">
        <v>108</v>
      </c>
      <c r="J223">
        <v>476</v>
      </c>
      <c r="K223">
        <v>2</v>
      </c>
    </row>
    <row r="224" spans="1:11" x14ac:dyDescent="0.35">
      <c r="A224" t="s">
        <v>26</v>
      </c>
      <c r="B224" t="s">
        <v>5</v>
      </c>
      <c r="C224">
        <v>300891</v>
      </c>
      <c r="D224">
        <v>301550</v>
      </c>
      <c r="E224" t="s">
        <v>23</v>
      </c>
      <c r="F224" t="s">
        <v>781</v>
      </c>
      <c r="G224" t="s">
        <v>780</v>
      </c>
      <c r="H224" t="s">
        <v>28</v>
      </c>
      <c r="I224">
        <v>108</v>
      </c>
      <c r="J224">
        <v>477</v>
      </c>
      <c r="K224">
        <v>2</v>
      </c>
    </row>
    <row r="225" spans="1:11" x14ac:dyDescent="0.35">
      <c r="A225" t="s">
        <v>26</v>
      </c>
      <c r="B225" t="s">
        <v>5</v>
      </c>
      <c r="C225">
        <v>301565</v>
      </c>
      <c r="D225">
        <v>302680</v>
      </c>
      <c r="E225" t="s">
        <v>23</v>
      </c>
      <c r="F225" t="s">
        <v>783</v>
      </c>
      <c r="G225" t="s">
        <v>782</v>
      </c>
      <c r="H225" t="s">
        <v>784</v>
      </c>
      <c r="I225">
        <v>108</v>
      </c>
      <c r="J225">
        <v>478</v>
      </c>
      <c r="K225">
        <v>2</v>
      </c>
    </row>
    <row r="226" spans="1:11" x14ac:dyDescent="0.35">
      <c r="A226" t="s">
        <v>26</v>
      </c>
      <c r="B226" t="s">
        <v>5</v>
      </c>
      <c r="C226">
        <v>302694</v>
      </c>
      <c r="D226">
        <v>303827</v>
      </c>
      <c r="E226" t="s">
        <v>23</v>
      </c>
      <c r="F226" t="s">
        <v>786</v>
      </c>
      <c r="G226" t="s">
        <v>785</v>
      </c>
      <c r="H226" t="s">
        <v>787</v>
      </c>
      <c r="I226">
        <v>108</v>
      </c>
      <c r="J226">
        <v>481</v>
      </c>
      <c r="K226">
        <v>2</v>
      </c>
    </row>
    <row r="227" spans="1:11" x14ac:dyDescent="0.35">
      <c r="A227" t="s">
        <v>26</v>
      </c>
      <c r="B227" t="s">
        <v>5</v>
      </c>
      <c r="C227">
        <v>303842</v>
      </c>
      <c r="D227">
        <v>304258</v>
      </c>
      <c r="E227" t="s">
        <v>23</v>
      </c>
      <c r="F227" t="s">
        <v>789</v>
      </c>
      <c r="G227" t="s">
        <v>788</v>
      </c>
      <c r="H227" t="s">
        <v>790</v>
      </c>
      <c r="I227">
        <v>108</v>
      </c>
      <c r="J227">
        <v>482</v>
      </c>
      <c r="K227">
        <v>5</v>
      </c>
    </row>
    <row r="228" spans="1:11" x14ac:dyDescent="0.35">
      <c r="A228" t="s">
        <v>26</v>
      </c>
      <c r="B228" t="s">
        <v>5</v>
      </c>
      <c r="C228">
        <v>306007</v>
      </c>
      <c r="D228">
        <v>306771</v>
      </c>
      <c r="E228" t="s">
        <v>23</v>
      </c>
      <c r="F228" t="s">
        <v>795</v>
      </c>
      <c r="G228" t="s">
        <v>794</v>
      </c>
      <c r="H228" t="s">
        <v>28</v>
      </c>
      <c r="I228">
        <v>109</v>
      </c>
      <c r="J228">
        <v>484</v>
      </c>
      <c r="K228">
        <v>5</v>
      </c>
    </row>
    <row r="229" spans="1:11" x14ac:dyDescent="0.35">
      <c r="A229" t="s">
        <v>26</v>
      </c>
      <c r="B229" t="s">
        <v>5</v>
      </c>
      <c r="C229">
        <v>307101</v>
      </c>
      <c r="D229">
        <v>308885</v>
      </c>
      <c r="E229" t="s">
        <v>23</v>
      </c>
      <c r="F229" t="s">
        <v>801</v>
      </c>
      <c r="G229" t="s">
        <v>800</v>
      </c>
      <c r="H229" t="s">
        <v>802</v>
      </c>
      <c r="I229">
        <v>110</v>
      </c>
      <c r="J229">
        <v>488</v>
      </c>
      <c r="K229">
        <v>2</v>
      </c>
    </row>
    <row r="230" spans="1:11" x14ac:dyDescent="0.35">
      <c r="A230" t="s">
        <v>26</v>
      </c>
      <c r="B230" t="s">
        <v>5</v>
      </c>
      <c r="C230">
        <v>308888</v>
      </c>
      <c r="D230">
        <v>310168</v>
      </c>
      <c r="E230" t="s">
        <v>23</v>
      </c>
      <c r="F230" t="s">
        <v>804</v>
      </c>
      <c r="G230" t="s">
        <v>803</v>
      </c>
      <c r="H230" t="s">
        <v>805</v>
      </c>
      <c r="I230">
        <v>110</v>
      </c>
      <c r="J230">
        <v>489</v>
      </c>
      <c r="K230">
        <v>2</v>
      </c>
    </row>
    <row r="231" spans="1:11" x14ac:dyDescent="0.35">
      <c r="A231" t="s">
        <v>26</v>
      </c>
      <c r="B231" t="s">
        <v>5</v>
      </c>
      <c r="C231">
        <v>312327</v>
      </c>
      <c r="D231">
        <v>312767</v>
      </c>
      <c r="E231" t="s">
        <v>23</v>
      </c>
      <c r="F231" t="s">
        <v>810</v>
      </c>
      <c r="G231" t="s">
        <v>809</v>
      </c>
      <c r="H231" t="s">
        <v>811</v>
      </c>
      <c r="I231">
        <v>111</v>
      </c>
      <c r="J231">
        <v>491</v>
      </c>
      <c r="K231">
        <v>2</v>
      </c>
    </row>
    <row r="232" spans="1:11" x14ac:dyDescent="0.35">
      <c r="A232" t="s">
        <v>26</v>
      </c>
      <c r="B232" t="s">
        <v>5</v>
      </c>
      <c r="C232">
        <v>312767</v>
      </c>
      <c r="D232">
        <v>314959</v>
      </c>
      <c r="E232" t="s">
        <v>23</v>
      </c>
      <c r="F232" t="s">
        <v>813</v>
      </c>
      <c r="G232" t="s">
        <v>812</v>
      </c>
      <c r="H232" t="s">
        <v>814</v>
      </c>
      <c r="I232">
        <v>111</v>
      </c>
      <c r="J232">
        <v>492</v>
      </c>
      <c r="K232">
        <v>8</v>
      </c>
    </row>
    <row r="233" spans="1:11" x14ac:dyDescent="0.35">
      <c r="A233" t="s">
        <v>26</v>
      </c>
      <c r="B233" t="s">
        <v>5</v>
      </c>
      <c r="C233">
        <v>315040</v>
      </c>
      <c r="D233">
        <v>315564</v>
      </c>
      <c r="E233" t="s">
        <v>23</v>
      </c>
      <c r="F233" t="s">
        <v>816</v>
      </c>
      <c r="G233" t="s">
        <v>815</v>
      </c>
      <c r="H233" t="s">
        <v>817</v>
      </c>
      <c r="I233">
        <v>111</v>
      </c>
      <c r="J233">
        <v>496</v>
      </c>
      <c r="K233">
        <v>2</v>
      </c>
    </row>
    <row r="234" spans="1:11" x14ac:dyDescent="0.35">
      <c r="A234" t="s">
        <v>26</v>
      </c>
      <c r="B234" t="s">
        <v>5</v>
      </c>
      <c r="C234">
        <v>315590</v>
      </c>
      <c r="D234">
        <v>317143</v>
      </c>
      <c r="E234" t="s">
        <v>23</v>
      </c>
      <c r="F234" t="s">
        <v>819</v>
      </c>
      <c r="G234" t="s">
        <v>818</v>
      </c>
      <c r="H234" t="s">
        <v>820</v>
      </c>
      <c r="I234">
        <v>111</v>
      </c>
      <c r="J234">
        <v>497</v>
      </c>
      <c r="K234">
        <v>2</v>
      </c>
    </row>
    <row r="235" spans="1:11" x14ac:dyDescent="0.35">
      <c r="A235" t="s">
        <v>26</v>
      </c>
      <c r="B235" t="s">
        <v>5</v>
      </c>
      <c r="C235">
        <v>317235</v>
      </c>
      <c r="D235">
        <v>317747</v>
      </c>
      <c r="E235" t="s">
        <v>23</v>
      </c>
      <c r="F235" t="s">
        <v>822</v>
      </c>
      <c r="G235" t="s">
        <v>821</v>
      </c>
      <c r="H235" t="s">
        <v>823</v>
      </c>
      <c r="I235">
        <v>111</v>
      </c>
      <c r="J235">
        <v>499</v>
      </c>
      <c r="K235">
        <v>2</v>
      </c>
    </row>
    <row r="236" spans="1:11" x14ac:dyDescent="0.35">
      <c r="A236" t="s">
        <v>26</v>
      </c>
      <c r="B236" t="s">
        <v>5</v>
      </c>
      <c r="C236">
        <v>317738</v>
      </c>
      <c r="D236">
        <v>319741</v>
      </c>
      <c r="E236" t="s">
        <v>23</v>
      </c>
      <c r="F236" t="s">
        <v>825</v>
      </c>
      <c r="G236" t="s">
        <v>824</v>
      </c>
      <c r="H236" t="s">
        <v>826</v>
      </c>
      <c r="I236">
        <v>111</v>
      </c>
      <c r="J236">
        <v>502</v>
      </c>
      <c r="K236">
        <v>2</v>
      </c>
    </row>
    <row r="237" spans="1:11" x14ac:dyDescent="0.35">
      <c r="A237" t="s">
        <v>26</v>
      </c>
      <c r="B237" t="s">
        <v>5</v>
      </c>
      <c r="C237">
        <v>319986</v>
      </c>
      <c r="D237">
        <v>320309</v>
      </c>
      <c r="E237" t="s">
        <v>23</v>
      </c>
      <c r="F237" t="s">
        <v>828</v>
      </c>
      <c r="G237" t="s">
        <v>827</v>
      </c>
      <c r="H237" t="s">
        <v>28</v>
      </c>
      <c r="I237">
        <v>112</v>
      </c>
      <c r="J237">
        <v>506</v>
      </c>
      <c r="K237">
        <v>2</v>
      </c>
    </row>
    <row r="238" spans="1:11" x14ac:dyDescent="0.35">
      <c r="A238" t="s">
        <v>26</v>
      </c>
      <c r="B238" t="s">
        <v>5</v>
      </c>
      <c r="C238">
        <v>321013</v>
      </c>
      <c r="D238">
        <v>321303</v>
      </c>
      <c r="E238" t="s">
        <v>23</v>
      </c>
      <c r="F238" t="s">
        <v>830</v>
      </c>
      <c r="G238" t="s">
        <v>829</v>
      </c>
      <c r="H238" t="s">
        <v>831</v>
      </c>
      <c r="I238">
        <v>113</v>
      </c>
      <c r="J238">
        <v>508</v>
      </c>
      <c r="K238">
        <v>2</v>
      </c>
    </row>
    <row r="239" spans="1:11" x14ac:dyDescent="0.35">
      <c r="A239" t="s">
        <v>26</v>
      </c>
      <c r="B239" t="s">
        <v>5</v>
      </c>
      <c r="C239">
        <v>321388</v>
      </c>
      <c r="D239">
        <v>321777</v>
      </c>
      <c r="E239" t="s">
        <v>23</v>
      </c>
      <c r="F239" t="s">
        <v>833</v>
      </c>
      <c r="G239" t="s">
        <v>832</v>
      </c>
      <c r="H239" t="s">
        <v>28</v>
      </c>
      <c r="I239">
        <v>113</v>
      </c>
      <c r="J239">
        <v>509</v>
      </c>
      <c r="K239">
        <v>3</v>
      </c>
    </row>
    <row r="240" spans="1:11" x14ac:dyDescent="0.35">
      <c r="A240" t="s">
        <v>26</v>
      </c>
      <c r="B240" t="s">
        <v>5</v>
      </c>
      <c r="C240">
        <v>321854</v>
      </c>
      <c r="D240">
        <v>324130</v>
      </c>
      <c r="E240" t="s">
        <v>23</v>
      </c>
      <c r="F240" t="s">
        <v>835</v>
      </c>
      <c r="G240" t="s">
        <v>834</v>
      </c>
      <c r="H240" t="s">
        <v>836</v>
      </c>
      <c r="I240">
        <v>113</v>
      </c>
      <c r="J240">
        <v>514</v>
      </c>
      <c r="K240">
        <v>3</v>
      </c>
    </row>
    <row r="241" spans="1:11" x14ac:dyDescent="0.35">
      <c r="A241" t="s">
        <v>26</v>
      </c>
      <c r="B241" t="s">
        <v>5</v>
      </c>
      <c r="C241">
        <v>324413</v>
      </c>
      <c r="D241">
        <v>324721</v>
      </c>
      <c r="E241" t="s">
        <v>23</v>
      </c>
      <c r="F241" t="s">
        <v>838</v>
      </c>
      <c r="G241" t="s">
        <v>837</v>
      </c>
      <c r="H241" t="s">
        <v>28</v>
      </c>
      <c r="I241">
        <v>114</v>
      </c>
      <c r="J241">
        <v>515</v>
      </c>
      <c r="K241">
        <v>2</v>
      </c>
    </row>
    <row r="242" spans="1:11" x14ac:dyDescent="0.35">
      <c r="A242" t="s">
        <v>26</v>
      </c>
      <c r="B242" t="s">
        <v>5</v>
      </c>
      <c r="C242">
        <v>324843</v>
      </c>
      <c r="D242">
        <v>325118</v>
      </c>
      <c r="E242" t="s">
        <v>23</v>
      </c>
      <c r="F242" t="s">
        <v>840</v>
      </c>
      <c r="G242" t="s">
        <v>839</v>
      </c>
      <c r="H242" t="s">
        <v>841</v>
      </c>
      <c r="I242">
        <v>115</v>
      </c>
      <c r="J242">
        <v>519</v>
      </c>
      <c r="K242">
        <v>4</v>
      </c>
    </row>
    <row r="243" spans="1:11" x14ac:dyDescent="0.35">
      <c r="A243" t="s">
        <v>26</v>
      </c>
      <c r="B243" t="s">
        <v>5</v>
      </c>
      <c r="C243">
        <v>325161</v>
      </c>
      <c r="D243">
        <v>326303</v>
      </c>
      <c r="E243" t="s">
        <v>23</v>
      </c>
      <c r="F243" t="s">
        <v>843</v>
      </c>
      <c r="G243" t="s">
        <v>842</v>
      </c>
      <c r="H243" t="s">
        <v>844</v>
      </c>
      <c r="I243">
        <v>115</v>
      </c>
      <c r="J243">
        <v>522</v>
      </c>
      <c r="K243">
        <v>2</v>
      </c>
    </row>
    <row r="244" spans="1:11" x14ac:dyDescent="0.35">
      <c r="A244" t="s">
        <v>26</v>
      </c>
      <c r="B244" t="s">
        <v>5</v>
      </c>
      <c r="C244">
        <v>326300</v>
      </c>
      <c r="D244">
        <v>327382</v>
      </c>
      <c r="E244" t="s">
        <v>23</v>
      </c>
      <c r="F244" t="s">
        <v>846</v>
      </c>
      <c r="G244" t="s">
        <v>845</v>
      </c>
      <c r="H244" t="s">
        <v>847</v>
      </c>
      <c r="I244">
        <v>115</v>
      </c>
      <c r="J244">
        <v>527</v>
      </c>
      <c r="K244">
        <v>2</v>
      </c>
    </row>
    <row r="245" spans="1:11" x14ac:dyDescent="0.35">
      <c r="A245" t="s">
        <v>26</v>
      </c>
      <c r="B245" t="s">
        <v>5</v>
      </c>
      <c r="C245">
        <v>327379</v>
      </c>
      <c r="D245">
        <v>328377</v>
      </c>
      <c r="E245" t="s">
        <v>23</v>
      </c>
      <c r="F245" t="s">
        <v>849</v>
      </c>
      <c r="G245" t="s">
        <v>848</v>
      </c>
      <c r="H245" t="s">
        <v>850</v>
      </c>
      <c r="I245">
        <v>115</v>
      </c>
      <c r="J245">
        <v>528</v>
      </c>
      <c r="K245">
        <v>3</v>
      </c>
    </row>
    <row r="246" spans="1:11" x14ac:dyDescent="0.35">
      <c r="A246" t="s">
        <v>26</v>
      </c>
      <c r="B246" t="s">
        <v>5</v>
      </c>
      <c r="C246">
        <v>328396</v>
      </c>
      <c r="D246">
        <v>328992</v>
      </c>
      <c r="E246" t="s">
        <v>23</v>
      </c>
      <c r="F246" t="s">
        <v>852</v>
      </c>
      <c r="G246" t="s">
        <v>851</v>
      </c>
      <c r="H246" t="s">
        <v>853</v>
      </c>
      <c r="I246">
        <v>115</v>
      </c>
      <c r="J246">
        <v>530</v>
      </c>
      <c r="K246">
        <v>5</v>
      </c>
    </row>
    <row r="247" spans="1:11" x14ac:dyDescent="0.35">
      <c r="A247" t="s">
        <v>26</v>
      </c>
      <c r="B247" t="s">
        <v>5</v>
      </c>
      <c r="C247">
        <v>329744</v>
      </c>
      <c r="D247">
        <v>330607</v>
      </c>
      <c r="E247" t="s">
        <v>23</v>
      </c>
      <c r="F247" t="s">
        <v>857</v>
      </c>
      <c r="G247" t="s">
        <v>856</v>
      </c>
      <c r="H247" t="s">
        <v>858</v>
      </c>
      <c r="I247">
        <v>116</v>
      </c>
      <c r="J247">
        <v>531</v>
      </c>
      <c r="K247">
        <v>3</v>
      </c>
    </row>
    <row r="248" spans="1:11" x14ac:dyDescent="0.35">
      <c r="A248" t="s">
        <v>26</v>
      </c>
      <c r="B248" t="s">
        <v>5</v>
      </c>
      <c r="C248">
        <v>330623</v>
      </c>
      <c r="D248">
        <v>331075</v>
      </c>
      <c r="E248" t="s">
        <v>23</v>
      </c>
      <c r="F248" t="s">
        <v>860</v>
      </c>
      <c r="G248" t="s">
        <v>859</v>
      </c>
      <c r="H248" t="s">
        <v>861</v>
      </c>
      <c r="I248">
        <v>116</v>
      </c>
      <c r="J248">
        <v>532</v>
      </c>
      <c r="K248">
        <v>24</v>
      </c>
    </row>
    <row r="249" spans="1:11" x14ac:dyDescent="0.35">
      <c r="A249" t="s">
        <v>26</v>
      </c>
      <c r="B249" t="s">
        <v>5</v>
      </c>
      <c r="C249">
        <v>331092</v>
      </c>
      <c r="D249">
        <v>332381</v>
      </c>
      <c r="E249" t="s">
        <v>23</v>
      </c>
      <c r="F249" t="s">
        <v>863</v>
      </c>
      <c r="G249" t="s">
        <v>862</v>
      </c>
      <c r="H249" t="s">
        <v>864</v>
      </c>
      <c r="I249">
        <v>116</v>
      </c>
      <c r="J249">
        <v>533</v>
      </c>
      <c r="K249">
        <v>2</v>
      </c>
    </row>
    <row r="250" spans="1:11" x14ac:dyDescent="0.35">
      <c r="A250" t="s">
        <v>26</v>
      </c>
      <c r="B250" t="s">
        <v>5</v>
      </c>
      <c r="C250">
        <v>332383</v>
      </c>
      <c r="D250">
        <v>332898</v>
      </c>
      <c r="E250" t="s">
        <v>23</v>
      </c>
      <c r="F250" t="s">
        <v>866</v>
      </c>
      <c r="G250" t="s">
        <v>865</v>
      </c>
      <c r="H250" t="s">
        <v>867</v>
      </c>
      <c r="I250">
        <v>116</v>
      </c>
      <c r="J250">
        <v>534</v>
      </c>
      <c r="K250">
        <v>8</v>
      </c>
    </row>
    <row r="251" spans="1:11" x14ac:dyDescent="0.35">
      <c r="A251" t="s">
        <v>26</v>
      </c>
      <c r="B251" t="s">
        <v>5</v>
      </c>
      <c r="C251">
        <v>333045</v>
      </c>
      <c r="D251">
        <v>333335</v>
      </c>
      <c r="E251" t="s">
        <v>23</v>
      </c>
      <c r="F251" t="s">
        <v>869</v>
      </c>
      <c r="G251" t="s">
        <v>868</v>
      </c>
      <c r="H251" t="s">
        <v>870</v>
      </c>
      <c r="I251">
        <v>117</v>
      </c>
      <c r="J251">
        <v>535</v>
      </c>
      <c r="K251">
        <v>4</v>
      </c>
    </row>
    <row r="252" spans="1:11" x14ac:dyDescent="0.35">
      <c r="A252" t="s">
        <v>26</v>
      </c>
      <c r="B252" t="s">
        <v>5</v>
      </c>
      <c r="C252">
        <v>333349</v>
      </c>
      <c r="D252">
        <v>333678</v>
      </c>
      <c r="E252" t="s">
        <v>23</v>
      </c>
      <c r="F252" t="s">
        <v>872</v>
      </c>
      <c r="G252" t="s">
        <v>871</v>
      </c>
      <c r="H252" t="s">
        <v>28</v>
      </c>
      <c r="I252">
        <v>117</v>
      </c>
      <c r="J252">
        <v>539</v>
      </c>
      <c r="K252">
        <v>2</v>
      </c>
    </row>
    <row r="253" spans="1:11" x14ac:dyDescent="0.35">
      <c r="A253" t="s">
        <v>26</v>
      </c>
      <c r="B253" t="s">
        <v>5</v>
      </c>
      <c r="C253">
        <v>333681</v>
      </c>
      <c r="D253">
        <v>333989</v>
      </c>
      <c r="E253" t="s">
        <v>23</v>
      </c>
      <c r="F253" t="s">
        <v>874</v>
      </c>
      <c r="G253" t="s">
        <v>873</v>
      </c>
      <c r="H253" t="s">
        <v>875</v>
      </c>
      <c r="I253">
        <v>117</v>
      </c>
      <c r="J253">
        <v>540</v>
      </c>
      <c r="K253">
        <v>3</v>
      </c>
    </row>
    <row r="254" spans="1:11" x14ac:dyDescent="0.35">
      <c r="A254" t="s">
        <v>26</v>
      </c>
      <c r="B254" t="s">
        <v>5</v>
      </c>
      <c r="C254">
        <v>334287</v>
      </c>
      <c r="D254">
        <v>335222</v>
      </c>
      <c r="E254" t="s">
        <v>23</v>
      </c>
      <c r="F254" t="s">
        <v>877</v>
      </c>
      <c r="G254" t="s">
        <v>876</v>
      </c>
      <c r="H254" t="s">
        <v>28</v>
      </c>
      <c r="I254">
        <v>118</v>
      </c>
      <c r="J254">
        <v>544</v>
      </c>
      <c r="K254">
        <v>3</v>
      </c>
    </row>
    <row r="255" spans="1:11" x14ac:dyDescent="0.35">
      <c r="A255" t="s">
        <v>26</v>
      </c>
      <c r="B255" t="s">
        <v>5</v>
      </c>
      <c r="C255">
        <v>335284</v>
      </c>
      <c r="D255">
        <v>336084</v>
      </c>
      <c r="E255" t="s">
        <v>23</v>
      </c>
      <c r="F255" t="s">
        <v>879</v>
      </c>
      <c r="G255" t="s">
        <v>878</v>
      </c>
      <c r="H255" t="s">
        <v>880</v>
      </c>
      <c r="I255">
        <v>118</v>
      </c>
      <c r="J255">
        <v>545</v>
      </c>
      <c r="K255">
        <v>2</v>
      </c>
    </row>
    <row r="256" spans="1:11" x14ac:dyDescent="0.35">
      <c r="A256" t="s">
        <v>26</v>
      </c>
      <c r="B256" t="s">
        <v>5</v>
      </c>
      <c r="C256">
        <v>336086</v>
      </c>
      <c r="D256">
        <v>336757</v>
      </c>
      <c r="E256" t="s">
        <v>23</v>
      </c>
      <c r="F256" t="s">
        <v>882</v>
      </c>
      <c r="G256" t="s">
        <v>881</v>
      </c>
      <c r="H256" t="s">
        <v>883</v>
      </c>
      <c r="I256">
        <v>118</v>
      </c>
      <c r="J256">
        <v>546</v>
      </c>
      <c r="K256">
        <v>3</v>
      </c>
    </row>
    <row r="257" spans="1:11" x14ac:dyDescent="0.35">
      <c r="A257" t="s">
        <v>26</v>
      </c>
      <c r="B257" t="s">
        <v>5</v>
      </c>
      <c r="C257">
        <v>336774</v>
      </c>
      <c r="D257">
        <v>337304</v>
      </c>
      <c r="E257" t="s">
        <v>23</v>
      </c>
      <c r="F257" t="s">
        <v>885</v>
      </c>
      <c r="G257" t="s">
        <v>884</v>
      </c>
      <c r="H257" t="s">
        <v>886</v>
      </c>
      <c r="I257">
        <v>118</v>
      </c>
      <c r="J257">
        <v>550</v>
      </c>
      <c r="K257">
        <v>2</v>
      </c>
    </row>
    <row r="258" spans="1:11" x14ac:dyDescent="0.35">
      <c r="A258" t="s">
        <v>26</v>
      </c>
      <c r="B258" t="s">
        <v>5</v>
      </c>
      <c r="C258">
        <v>337301</v>
      </c>
      <c r="D258">
        <v>338185</v>
      </c>
      <c r="E258" t="s">
        <v>23</v>
      </c>
      <c r="F258" t="s">
        <v>888</v>
      </c>
      <c r="G258" t="s">
        <v>887</v>
      </c>
      <c r="H258" t="s">
        <v>889</v>
      </c>
      <c r="I258">
        <v>118</v>
      </c>
      <c r="J258">
        <v>551</v>
      </c>
      <c r="K258">
        <v>4</v>
      </c>
    </row>
    <row r="259" spans="1:11" x14ac:dyDescent="0.35">
      <c r="A259" t="s">
        <v>26</v>
      </c>
      <c r="B259" t="s">
        <v>5</v>
      </c>
      <c r="C259">
        <v>338199</v>
      </c>
      <c r="D259">
        <v>339227</v>
      </c>
      <c r="E259" t="s">
        <v>23</v>
      </c>
      <c r="F259" t="s">
        <v>891</v>
      </c>
      <c r="G259" t="s">
        <v>890</v>
      </c>
      <c r="H259" t="s">
        <v>892</v>
      </c>
      <c r="I259">
        <v>118</v>
      </c>
      <c r="J259">
        <v>552</v>
      </c>
      <c r="K259">
        <v>2</v>
      </c>
    </row>
    <row r="260" spans="1:11" x14ac:dyDescent="0.35">
      <c r="A260" t="s">
        <v>26</v>
      </c>
      <c r="B260" t="s">
        <v>5</v>
      </c>
      <c r="C260">
        <v>339321</v>
      </c>
      <c r="D260">
        <v>340013</v>
      </c>
      <c r="E260" t="s">
        <v>23</v>
      </c>
      <c r="F260" t="s">
        <v>894</v>
      </c>
      <c r="G260" t="s">
        <v>893</v>
      </c>
      <c r="H260" t="s">
        <v>28</v>
      </c>
      <c r="I260">
        <v>118</v>
      </c>
      <c r="J260">
        <v>553</v>
      </c>
      <c r="K260">
        <v>4</v>
      </c>
    </row>
    <row r="261" spans="1:11" x14ac:dyDescent="0.35">
      <c r="A261" t="s">
        <v>26</v>
      </c>
      <c r="B261" t="s">
        <v>5</v>
      </c>
      <c r="C261">
        <v>340007</v>
      </c>
      <c r="D261">
        <v>340615</v>
      </c>
      <c r="E261" t="s">
        <v>23</v>
      </c>
      <c r="F261" t="s">
        <v>896</v>
      </c>
      <c r="G261" t="s">
        <v>895</v>
      </c>
      <c r="H261" t="s">
        <v>897</v>
      </c>
      <c r="I261">
        <v>118</v>
      </c>
      <c r="J261">
        <v>554</v>
      </c>
      <c r="K261">
        <v>23</v>
      </c>
    </row>
    <row r="262" spans="1:11" x14ac:dyDescent="0.35">
      <c r="A262" t="s">
        <v>26</v>
      </c>
      <c r="B262" t="s">
        <v>5</v>
      </c>
      <c r="C262">
        <v>340926</v>
      </c>
      <c r="D262">
        <v>341681</v>
      </c>
      <c r="E262" t="s">
        <v>23</v>
      </c>
      <c r="F262" t="s">
        <v>899</v>
      </c>
      <c r="G262" t="s">
        <v>898</v>
      </c>
      <c r="H262" t="s">
        <v>900</v>
      </c>
      <c r="I262">
        <v>119</v>
      </c>
      <c r="J262">
        <v>556</v>
      </c>
      <c r="K262">
        <v>7</v>
      </c>
    </row>
    <row r="263" spans="1:11" x14ac:dyDescent="0.35">
      <c r="A263" t="s">
        <v>26</v>
      </c>
      <c r="B263" t="s">
        <v>5</v>
      </c>
      <c r="C263">
        <v>342193</v>
      </c>
      <c r="D263">
        <v>342987</v>
      </c>
      <c r="E263" t="s">
        <v>23</v>
      </c>
      <c r="F263" t="s">
        <v>902</v>
      </c>
      <c r="G263" t="s">
        <v>901</v>
      </c>
      <c r="H263" t="s">
        <v>903</v>
      </c>
      <c r="I263">
        <v>120</v>
      </c>
      <c r="J263">
        <v>559</v>
      </c>
      <c r="K263">
        <v>4</v>
      </c>
    </row>
    <row r="264" spans="1:11" x14ac:dyDescent="0.35">
      <c r="A264" t="s">
        <v>26</v>
      </c>
      <c r="B264" t="s">
        <v>5</v>
      </c>
      <c r="C264">
        <v>342984</v>
      </c>
      <c r="D264">
        <v>343715</v>
      </c>
      <c r="E264" t="s">
        <v>23</v>
      </c>
      <c r="F264" t="s">
        <v>905</v>
      </c>
      <c r="G264" t="s">
        <v>904</v>
      </c>
      <c r="H264" t="s">
        <v>906</v>
      </c>
      <c r="I264">
        <v>120</v>
      </c>
      <c r="J264">
        <v>563</v>
      </c>
      <c r="K264">
        <v>2</v>
      </c>
    </row>
    <row r="265" spans="1:11" x14ac:dyDescent="0.35">
      <c r="A265" t="s">
        <v>26</v>
      </c>
      <c r="B265" t="s">
        <v>5</v>
      </c>
      <c r="C265">
        <v>343718</v>
      </c>
      <c r="D265">
        <v>344644</v>
      </c>
      <c r="E265" t="s">
        <v>23</v>
      </c>
      <c r="F265" t="s">
        <v>908</v>
      </c>
      <c r="G265" t="s">
        <v>907</v>
      </c>
      <c r="H265" t="s">
        <v>909</v>
      </c>
      <c r="I265">
        <v>120</v>
      </c>
      <c r="J265">
        <v>568</v>
      </c>
      <c r="K265">
        <v>6</v>
      </c>
    </row>
    <row r="266" spans="1:11" x14ac:dyDescent="0.35">
      <c r="A266" t="s">
        <v>26</v>
      </c>
      <c r="B266" t="s">
        <v>5</v>
      </c>
      <c r="C266">
        <v>344684</v>
      </c>
      <c r="D266">
        <v>345139</v>
      </c>
      <c r="E266" t="s">
        <v>23</v>
      </c>
      <c r="F266" t="s">
        <v>911</v>
      </c>
      <c r="G266" t="s">
        <v>910</v>
      </c>
      <c r="H266" t="s">
        <v>912</v>
      </c>
      <c r="I266">
        <v>120</v>
      </c>
      <c r="J266">
        <v>569</v>
      </c>
      <c r="K266">
        <v>9</v>
      </c>
    </row>
    <row r="267" spans="1:11" x14ac:dyDescent="0.35">
      <c r="A267" t="s">
        <v>26</v>
      </c>
      <c r="B267" t="s">
        <v>5</v>
      </c>
      <c r="C267">
        <v>345273</v>
      </c>
      <c r="D267">
        <v>346484</v>
      </c>
      <c r="E267" t="s">
        <v>23</v>
      </c>
      <c r="F267" t="s">
        <v>914</v>
      </c>
      <c r="G267" t="s">
        <v>913</v>
      </c>
      <c r="H267" t="s">
        <v>915</v>
      </c>
      <c r="I267">
        <v>121</v>
      </c>
      <c r="J267">
        <v>571</v>
      </c>
      <c r="K267">
        <v>3</v>
      </c>
    </row>
    <row r="268" spans="1:11" x14ac:dyDescent="0.35">
      <c r="A268" t="s">
        <v>26</v>
      </c>
      <c r="B268" t="s">
        <v>5</v>
      </c>
      <c r="C268">
        <v>346486</v>
      </c>
      <c r="D268">
        <v>347526</v>
      </c>
      <c r="E268" t="s">
        <v>23</v>
      </c>
      <c r="F268" t="s">
        <v>917</v>
      </c>
      <c r="G268" t="s">
        <v>916</v>
      </c>
      <c r="H268" t="s">
        <v>918</v>
      </c>
      <c r="I268">
        <v>121</v>
      </c>
      <c r="J268">
        <v>573</v>
      </c>
      <c r="K268">
        <v>3</v>
      </c>
    </row>
    <row r="269" spans="1:11" x14ac:dyDescent="0.35">
      <c r="A269" t="s">
        <v>26</v>
      </c>
      <c r="B269" t="s">
        <v>5</v>
      </c>
      <c r="C269">
        <v>347531</v>
      </c>
      <c r="D269">
        <v>349189</v>
      </c>
      <c r="E269" t="s">
        <v>23</v>
      </c>
      <c r="F269" t="s">
        <v>920</v>
      </c>
      <c r="G269" t="s">
        <v>919</v>
      </c>
      <c r="H269" t="s">
        <v>921</v>
      </c>
      <c r="I269">
        <v>121</v>
      </c>
      <c r="J269">
        <v>575</v>
      </c>
      <c r="K269">
        <v>2</v>
      </c>
    </row>
    <row r="270" spans="1:11" x14ac:dyDescent="0.35">
      <c r="A270" t="s">
        <v>26</v>
      </c>
      <c r="B270" t="s">
        <v>5</v>
      </c>
      <c r="C270">
        <v>349212</v>
      </c>
      <c r="D270">
        <v>350615</v>
      </c>
      <c r="E270" t="s">
        <v>23</v>
      </c>
      <c r="F270" t="s">
        <v>923</v>
      </c>
      <c r="G270" t="s">
        <v>922</v>
      </c>
      <c r="H270" t="s">
        <v>28</v>
      </c>
      <c r="I270">
        <v>121</v>
      </c>
      <c r="J270">
        <v>578</v>
      </c>
      <c r="K270">
        <v>3</v>
      </c>
    </row>
    <row r="271" spans="1:11" x14ac:dyDescent="0.35">
      <c r="A271" t="s">
        <v>26</v>
      </c>
      <c r="B271" t="s">
        <v>5</v>
      </c>
      <c r="C271">
        <v>350608</v>
      </c>
      <c r="D271">
        <v>351015</v>
      </c>
      <c r="E271" t="s">
        <v>23</v>
      </c>
      <c r="F271" t="s">
        <v>925</v>
      </c>
      <c r="G271" t="s">
        <v>924</v>
      </c>
      <c r="H271" t="s">
        <v>28</v>
      </c>
      <c r="I271">
        <v>121</v>
      </c>
      <c r="J271">
        <v>579</v>
      </c>
      <c r="K271">
        <v>2</v>
      </c>
    </row>
    <row r="272" spans="1:11" x14ac:dyDescent="0.35">
      <c r="A272" t="s">
        <v>26</v>
      </c>
      <c r="B272" t="s">
        <v>5</v>
      </c>
      <c r="C272">
        <v>354169</v>
      </c>
      <c r="D272">
        <v>355872</v>
      </c>
      <c r="E272" t="s">
        <v>23</v>
      </c>
      <c r="F272" t="s">
        <v>933</v>
      </c>
      <c r="G272" t="s">
        <v>932</v>
      </c>
      <c r="H272" t="s">
        <v>28</v>
      </c>
      <c r="I272">
        <v>122</v>
      </c>
      <c r="J272">
        <v>581</v>
      </c>
      <c r="K272">
        <v>2</v>
      </c>
    </row>
    <row r="273" spans="1:11" x14ac:dyDescent="0.35">
      <c r="A273" t="s">
        <v>26</v>
      </c>
      <c r="B273" t="s">
        <v>5</v>
      </c>
      <c r="C273">
        <v>355919</v>
      </c>
      <c r="D273">
        <v>357106</v>
      </c>
      <c r="E273" t="s">
        <v>23</v>
      </c>
      <c r="F273" t="s">
        <v>935</v>
      </c>
      <c r="G273" t="s">
        <v>934</v>
      </c>
      <c r="H273" t="s">
        <v>936</v>
      </c>
      <c r="I273">
        <v>122</v>
      </c>
      <c r="J273">
        <v>583</v>
      </c>
      <c r="K273">
        <v>3</v>
      </c>
    </row>
    <row r="274" spans="1:11" x14ac:dyDescent="0.35">
      <c r="A274" t="s">
        <v>26</v>
      </c>
      <c r="B274" t="s">
        <v>5</v>
      </c>
      <c r="C274">
        <v>359069</v>
      </c>
      <c r="D274">
        <v>361702</v>
      </c>
      <c r="E274" t="s">
        <v>23</v>
      </c>
      <c r="F274" t="s">
        <v>943</v>
      </c>
      <c r="G274" t="s">
        <v>942</v>
      </c>
      <c r="H274" t="s">
        <v>944</v>
      </c>
      <c r="I274">
        <v>123</v>
      </c>
      <c r="J274">
        <v>585</v>
      </c>
      <c r="K274">
        <v>2</v>
      </c>
    </row>
    <row r="275" spans="1:11" x14ac:dyDescent="0.35">
      <c r="A275" t="s">
        <v>26</v>
      </c>
      <c r="B275" t="s">
        <v>5</v>
      </c>
      <c r="C275">
        <v>363250</v>
      </c>
      <c r="D275">
        <v>364536</v>
      </c>
      <c r="E275" t="s">
        <v>23</v>
      </c>
      <c r="F275" t="s">
        <v>946</v>
      </c>
      <c r="G275" t="s">
        <v>945</v>
      </c>
      <c r="H275" t="s">
        <v>947</v>
      </c>
      <c r="I275">
        <v>124</v>
      </c>
      <c r="J275">
        <v>586</v>
      </c>
      <c r="K275">
        <v>2</v>
      </c>
    </row>
    <row r="276" spans="1:11" x14ac:dyDescent="0.35">
      <c r="A276" t="s">
        <v>26</v>
      </c>
      <c r="B276" t="s">
        <v>5</v>
      </c>
      <c r="C276">
        <v>364533</v>
      </c>
      <c r="D276">
        <v>365516</v>
      </c>
      <c r="E276" t="s">
        <v>23</v>
      </c>
      <c r="F276" t="s">
        <v>949</v>
      </c>
      <c r="G276" t="s">
        <v>948</v>
      </c>
      <c r="H276" t="s">
        <v>950</v>
      </c>
      <c r="I276">
        <v>124</v>
      </c>
      <c r="J276">
        <v>588</v>
      </c>
      <c r="K276">
        <v>7</v>
      </c>
    </row>
    <row r="277" spans="1:11" x14ac:dyDescent="0.35">
      <c r="A277" t="s">
        <v>26</v>
      </c>
      <c r="B277" t="s">
        <v>5</v>
      </c>
      <c r="C277">
        <v>365513</v>
      </c>
      <c r="D277">
        <v>366214</v>
      </c>
      <c r="E277" t="s">
        <v>23</v>
      </c>
      <c r="F277" t="s">
        <v>952</v>
      </c>
      <c r="G277" t="s">
        <v>951</v>
      </c>
      <c r="H277" t="s">
        <v>953</v>
      </c>
      <c r="I277">
        <v>124</v>
      </c>
      <c r="J277">
        <v>590</v>
      </c>
      <c r="K277">
        <v>3</v>
      </c>
    </row>
    <row r="278" spans="1:11" x14ac:dyDescent="0.35">
      <c r="A278" t="s">
        <v>26</v>
      </c>
      <c r="B278" t="s">
        <v>5</v>
      </c>
      <c r="C278">
        <v>366207</v>
      </c>
      <c r="D278">
        <v>367136</v>
      </c>
      <c r="E278" t="s">
        <v>23</v>
      </c>
      <c r="F278" t="s">
        <v>955</v>
      </c>
      <c r="G278" t="s">
        <v>954</v>
      </c>
      <c r="H278" t="s">
        <v>956</v>
      </c>
      <c r="I278">
        <v>124</v>
      </c>
      <c r="J278">
        <v>591</v>
      </c>
      <c r="K278">
        <v>3</v>
      </c>
    </row>
    <row r="279" spans="1:11" x14ac:dyDescent="0.35">
      <c r="A279" t="s">
        <v>26</v>
      </c>
      <c r="B279" t="s">
        <v>5</v>
      </c>
      <c r="C279">
        <v>367154</v>
      </c>
      <c r="D279">
        <v>367984</v>
      </c>
      <c r="E279" t="s">
        <v>23</v>
      </c>
      <c r="F279" t="s">
        <v>958</v>
      </c>
      <c r="G279" t="s">
        <v>957</v>
      </c>
      <c r="H279" t="s">
        <v>959</v>
      </c>
      <c r="I279">
        <v>124</v>
      </c>
      <c r="J279">
        <v>592</v>
      </c>
      <c r="K279">
        <v>3</v>
      </c>
    </row>
    <row r="280" spans="1:11" x14ac:dyDescent="0.35">
      <c r="A280" t="s">
        <v>26</v>
      </c>
      <c r="B280" t="s">
        <v>5</v>
      </c>
      <c r="C280">
        <v>368069</v>
      </c>
      <c r="D280">
        <v>369442</v>
      </c>
      <c r="E280" t="s">
        <v>23</v>
      </c>
      <c r="F280" t="s">
        <v>961</v>
      </c>
      <c r="G280" t="s">
        <v>960</v>
      </c>
      <c r="H280" t="s">
        <v>962</v>
      </c>
      <c r="I280">
        <v>124</v>
      </c>
      <c r="J280">
        <v>595</v>
      </c>
      <c r="K280">
        <v>2</v>
      </c>
    </row>
    <row r="281" spans="1:11" x14ac:dyDescent="0.35">
      <c r="A281" t="s">
        <v>26</v>
      </c>
      <c r="B281" t="s">
        <v>5</v>
      </c>
      <c r="C281">
        <v>369843</v>
      </c>
      <c r="D281">
        <v>370424</v>
      </c>
      <c r="E281" t="s">
        <v>23</v>
      </c>
      <c r="F281" t="s">
        <v>964</v>
      </c>
      <c r="G281" t="s">
        <v>963</v>
      </c>
      <c r="H281" t="s">
        <v>965</v>
      </c>
      <c r="I281">
        <v>125</v>
      </c>
      <c r="J281">
        <v>598</v>
      </c>
      <c r="K281">
        <v>2</v>
      </c>
    </row>
    <row r="282" spans="1:11" x14ac:dyDescent="0.35">
      <c r="A282" t="s">
        <v>26</v>
      </c>
      <c r="B282" t="s">
        <v>5</v>
      </c>
      <c r="C282">
        <v>370421</v>
      </c>
      <c r="D282">
        <v>372748</v>
      </c>
      <c r="E282" t="s">
        <v>23</v>
      </c>
      <c r="F282" t="s">
        <v>967</v>
      </c>
      <c r="G282" t="s">
        <v>966</v>
      </c>
      <c r="H282" t="s">
        <v>968</v>
      </c>
      <c r="I282">
        <v>125</v>
      </c>
      <c r="J282">
        <v>599</v>
      </c>
      <c r="K282">
        <v>2</v>
      </c>
    </row>
    <row r="283" spans="1:11" x14ac:dyDescent="0.35">
      <c r="A283" t="s">
        <v>26</v>
      </c>
      <c r="B283" t="s">
        <v>5</v>
      </c>
      <c r="C283">
        <v>372833</v>
      </c>
      <c r="D283">
        <v>373069</v>
      </c>
      <c r="E283" t="s">
        <v>23</v>
      </c>
      <c r="F283" t="s">
        <v>970</v>
      </c>
      <c r="G283" t="s">
        <v>969</v>
      </c>
      <c r="H283" t="s">
        <v>28</v>
      </c>
      <c r="I283">
        <v>125</v>
      </c>
      <c r="J283">
        <v>605</v>
      </c>
      <c r="K283">
        <v>2</v>
      </c>
    </row>
    <row r="284" spans="1:11" x14ac:dyDescent="0.35">
      <c r="A284" t="s">
        <v>26</v>
      </c>
      <c r="B284" t="s">
        <v>5</v>
      </c>
      <c r="C284">
        <v>373297</v>
      </c>
      <c r="D284">
        <v>374568</v>
      </c>
      <c r="E284" t="s">
        <v>23</v>
      </c>
      <c r="F284" t="s">
        <v>972</v>
      </c>
      <c r="G284" t="s">
        <v>971</v>
      </c>
      <c r="H284" t="s">
        <v>973</v>
      </c>
      <c r="I284">
        <v>126</v>
      </c>
      <c r="J284">
        <v>615</v>
      </c>
      <c r="K284">
        <v>4</v>
      </c>
    </row>
    <row r="285" spans="1:11" x14ac:dyDescent="0.35">
      <c r="A285" t="s">
        <v>26</v>
      </c>
      <c r="B285" t="s">
        <v>5</v>
      </c>
      <c r="C285">
        <v>374743</v>
      </c>
      <c r="D285">
        <v>376029</v>
      </c>
      <c r="E285" t="s">
        <v>23</v>
      </c>
      <c r="F285" t="s">
        <v>975</v>
      </c>
      <c r="G285" t="s">
        <v>974</v>
      </c>
      <c r="H285" t="s">
        <v>976</v>
      </c>
      <c r="I285">
        <v>127</v>
      </c>
      <c r="J285">
        <v>616</v>
      </c>
      <c r="K285">
        <v>4</v>
      </c>
    </row>
    <row r="286" spans="1:11" x14ac:dyDescent="0.35">
      <c r="A286" t="s">
        <v>26</v>
      </c>
      <c r="B286" t="s">
        <v>5</v>
      </c>
      <c r="C286">
        <v>376132</v>
      </c>
      <c r="D286">
        <v>377112</v>
      </c>
      <c r="E286" t="s">
        <v>23</v>
      </c>
      <c r="F286" t="s">
        <v>978</v>
      </c>
      <c r="G286" t="s">
        <v>977</v>
      </c>
      <c r="H286" t="s">
        <v>28</v>
      </c>
      <c r="I286">
        <v>128</v>
      </c>
      <c r="J286">
        <v>625</v>
      </c>
      <c r="K286">
        <v>2</v>
      </c>
    </row>
    <row r="287" spans="1:11" x14ac:dyDescent="0.35">
      <c r="A287" t="s">
        <v>26</v>
      </c>
      <c r="B287" t="s">
        <v>5</v>
      </c>
      <c r="C287">
        <v>377200</v>
      </c>
      <c r="D287">
        <v>377499</v>
      </c>
      <c r="E287" t="s">
        <v>23</v>
      </c>
      <c r="F287" t="s">
        <v>980</v>
      </c>
      <c r="G287" t="s">
        <v>979</v>
      </c>
      <c r="H287" t="s">
        <v>28</v>
      </c>
      <c r="I287">
        <v>128</v>
      </c>
      <c r="J287">
        <v>626</v>
      </c>
      <c r="K287">
        <v>2</v>
      </c>
    </row>
    <row r="288" spans="1:11" x14ac:dyDescent="0.35">
      <c r="A288" t="s">
        <v>26</v>
      </c>
      <c r="B288" t="s">
        <v>5</v>
      </c>
      <c r="C288">
        <v>377735</v>
      </c>
      <c r="D288">
        <v>379735</v>
      </c>
      <c r="E288" t="s">
        <v>23</v>
      </c>
      <c r="F288" t="s">
        <v>982</v>
      </c>
      <c r="G288" t="s">
        <v>981</v>
      </c>
      <c r="H288" t="s">
        <v>28</v>
      </c>
      <c r="I288">
        <v>129</v>
      </c>
      <c r="J288">
        <v>631</v>
      </c>
      <c r="K288">
        <v>4</v>
      </c>
    </row>
    <row r="289" spans="1:11" x14ac:dyDescent="0.35">
      <c r="A289" t="s">
        <v>26</v>
      </c>
      <c r="B289" t="s">
        <v>5</v>
      </c>
      <c r="C289">
        <v>380166</v>
      </c>
      <c r="D289">
        <v>380777</v>
      </c>
      <c r="E289" t="s">
        <v>23</v>
      </c>
      <c r="F289" t="s">
        <v>988</v>
      </c>
      <c r="G289" t="s">
        <v>987</v>
      </c>
      <c r="H289" t="s">
        <v>989</v>
      </c>
      <c r="I289">
        <v>130</v>
      </c>
      <c r="J289">
        <v>632</v>
      </c>
      <c r="K289">
        <v>2</v>
      </c>
    </row>
    <row r="290" spans="1:11" x14ac:dyDescent="0.35">
      <c r="A290" t="s">
        <v>26</v>
      </c>
      <c r="B290" t="s">
        <v>5</v>
      </c>
      <c r="C290">
        <v>380774</v>
      </c>
      <c r="D290">
        <v>381523</v>
      </c>
      <c r="E290" t="s">
        <v>23</v>
      </c>
      <c r="F290" t="s">
        <v>991</v>
      </c>
      <c r="G290" t="s">
        <v>990</v>
      </c>
      <c r="H290" t="s">
        <v>992</v>
      </c>
      <c r="I290">
        <v>130</v>
      </c>
      <c r="J290">
        <v>641</v>
      </c>
      <c r="K290">
        <v>2</v>
      </c>
    </row>
    <row r="291" spans="1:11" x14ac:dyDescent="0.35">
      <c r="A291" t="s">
        <v>26</v>
      </c>
      <c r="B291" t="s">
        <v>5</v>
      </c>
      <c r="C291">
        <v>381600</v>
      </c>
      <c r="D291">
        <v>382403</v>
      </c>
      <c r="E291" t="s">
        <v>23</v>
      </c>
      <c r="F291" t="s">
        <v>994</v>
      </c>
      <c r="G291" t="s">
        <v>993</v>
      </c>
      <c r="H291" t="s">
        <v>995</v>
      </c>
      <c r="I291">
        <v>130</v>
      </c>
      <c r="J291">
        <v>644</v>
      </c>
      <c r="K291">
        <v>3</v>
      </c>
    </row>
    <row r="292" spans="1:11" x14ac:dyDescent="0.35">
      <c r="A292" t="s">
        <v>26</v>
      </c>
      <c r="B292" t="s">
        <v>5</v>
      </c>
      <c r="C292">
        <v>382420</v>
      </c>
      <c r="D292">
        <v>382872</v>
      </c>
      <c r="E292" t="s">
        <v>23</v>
      </c>
      <c r="F292" t="s">
        <v>997</v>
      </c>
      <c r="G292" t="s">
        <v>996</v>
      </c>
      <c r="H292" t="s">
        <v>998</v>
      </c>
      <c r="I292">
        <v>130</v>
      </c>
      <c r="J292">
        <v>645</v>
      </c>
      <c r="K292">
        <v>2</v>
      </c>
    </row>
    <row r="293" spans="1:11" x14ac:dyDescent="0.35">
      <c r="A293" t="s">
        <v>26</v>
      </c>
      <c r="B293" t="s">
        <v>5</v>
      </c>
      <c r="C293">
        <v>382947</v>
      </c>
      <c r="D293">
        <v>383414</v>
      </c>
      <c r="E293" t="s">
        <v>23</v>
      </c>
      <c r="F293" t="s">
        <v>1000</v>
      </c>
      <c r="G293" t="s">
        <v>999</v>
      </c>
      <c r="H293" t="s">
        <v>1001</v>
      </c>
      <c r="I293">
        <v>130</v>
      </c>
      <c r="J293">
        <v>648</v>
      </c>
      <c r="K293">
        <v>2</v>
      </c>
    </row>
    <row r="294" spans="1:11" x14ac:dyDescent="0.35">
      <c r="A294" t="s">
        <v>26</v>
      </c>
      <c r="B294" t="s">
        <v>5</v>
      </c>
      <c r="C294">
        <v>383661</v>
      </c>
      <c r="D294">
        <v>384431</v>
      </c>
      <c r="E294" t="s">
        <v>23</v>
      </c>
      <c r="F294" t="s">
        <v>1003</v>
      </c>
      <c r="G294" t="s">
        <v>1002</v>
      </c>
      <c r="H294" t="s">
        <v>1004</v>
      </c>
      <c r="I294">
        <v>131</v>
      </c>
      <c r="J294">
        <v>650</v>
      </c>
      <c r="K294">
        <v>2</v>
      </c>
    </row>
    <row r="295" spans="1:11" x14ac:dyDescent="0.35">
      <c r="A295" t="s">
        <v>26</v>
      </c>
      <c r="B295" t="s">
        <v>5</v>
      </c>
      <c r="C295">
        <v>384454</v>
      </c>
      <c r="D295">
        <v>386202</v>
      </c>
      <c r="E295" t="s">
        <v>23</v>
      </c>
      <c r="F295" t="s">
        <v>1006</v>
      </c>
      <c r="G295" t="s">
        <v>1005</v>
      </c>
      <c r="H295" t="s">
        <v>1004</v>
      </c>
      <c r="I295">
        <v>131</v>
      </c>
      <c r="J295">
        <v>651</v>
      </c>
      <c r="K295">
        <v>2</v>
      </c>
    </row>
    <row r="296" spans="1:11" x14ac:dyDescent="0.35">
      <c r="A296" t="s">
        <v>26</v>
      </c>
      <c r="B296" t="s">
        <v>5</v>
      </c>
      <c r="C296">
        <v>386248</v>
      </c>
      <c r="D296">
        <v>386862</v>
      </c>
      <c r="E296" t="s">
        <v>23</v>
      </c>
      <c r="F296" t="s">
        <v>1008</v>
      </c>
      <c r="G296" t="s">
        <v>1007</v>
      </c>
      <c r="H296" t="s">
        <v>1004</v>
      </c>
      <c r="I296">
        <v>131</v>
      </c>
      <c r="J296">
        <v>659</v>
      </c>
      <c r="K296">
        <v>4</v>
      </c>
    </row>
    <row r="297" spans="1:11" x14ac:dyDescent="0.35">
      <c r="A297" t="s">
        <v>26</v>
      </c>
      <c r="B297" t="s">
        <v>5</v>
      </c>
      <c r="C297">
        <v>387248</v>
      </c>
      <c r="D297">
        <v>388477</v>
      </c>
      <c r="E297" t="s">
        <v>23</v>
      </c>
      <c r="F297" t="s">
        <v>1010</v>
      </c>
      <c r="G297" t="s">
        <v>1009</v>
      </c>
      <c r="H297" t="s">
        <v>1011</v>
      </c>
      <c r="I297">
        <v>132</v>
      </c>
      <c r="J297">
        <v>660</v>
      </c>
      <c r="K297">
        <v>2</v>
      </c>
    </row>
    <row r="298" spans="1:11" x14ac:dyDescent="0.35">
      <c r="A298" t="s">
        <v>26</v>
      </c>
      <c r="B298" t="s">
        <v>5</v>
      </c>
      <c r="C298">
        <v>388826</v>
      </c>
      <c r="D298">
        <v>390622</v>
      </c>
      <c r="E298" t="s">
        <v>23</v>
      </c>
      <c r="F298" t="s">
        <v>1013</v>
      </c>
      <c r="G298" t="s">
        <v>1012</v>
      </c>
      <c r="H298" t="s">
        <v>1014</v>
      </c>
      <c r="I298">
        <v>133</v>
      </c>
      <c r="J298">
        <v>661</v>
      </c>
      <c r="K298">
        <v>2</v>
      </c>
    </row>
    <row r="299" spans="1:11" x14ac:dyDescent="0.35">
      <c r="A299" t="s">
        <v>26</v>
      </c>
      <c r="B299" t="s">
        <v>5</v>
      </c>
      <c r="C299">
        <v>390673</v>
      </c>
      <c r="D299">
        <v>390987</v>
      </c>
      <c r="E299" t="s">
        <v>23</v>
      </c>
      <c r="F299" t="s">
        <v>1016</v>
      </c>
      <c r="G299" t="s">
        <v>1015</v>
      </c>
      <c r="H299" t="s">
        <v>401</v>
      </c>
      <c r="I299">
        <v>133</v>
      </c>
      <c r="J299">
        <v>663</v>
      </c>
      <c r="K299">
        <v>2</v>
      </c>
    </row>
    <row r="300" spans="1:11" x14ac:dyDescent="0.35">
      <c r="A300" t="s">
        <v>26</v>
      </c>
      <c r="B300" t="s">
        <v>5</v>
      </c>
      <c r="C300">
        <v>391265</v>
      </c>
      <c r="D300">
        <v>392230</v>
      </c>
      <c r="E300" t="s">
        <v>23</v>
      </c>
      <c r="F300" t="s">
        <v>1018</v>
      </c>
      <c r="G300" t="s">
        <v>1017</v>
      </c>
      <c r="H300" t="s">
        <v>1019</v>
      </c>
      <c r="I300">
        <v>134</v>
      </c>
      <c r="J300">
        <v>666</v>
      </c>
      <c r="K300">
        <v>2</v>
      </c>
    </row>
    <row r="301" spans="1:11" x14ac:dyDescent="0.35">
      <c r="A301" t="s">
        <v>26</v>
      </c>
      <c r="B301" t="s">
        <v>5</v>
      </c>
      <c r="C301">
        <v>392358</v>
      </c>
      <c r="D301">
        <v>393131</v>
      </c>
      <c r="E301" t="s">
        <v>23</v>
      </c>
      <c r="F301" t="s">
        <v>1021</v>
      </c>
      <c r="G301" t="s">
        <v>1020</v>
      </c>
      <c r="H301" t="s">
        <v>1022</v>
      </c>
      <c r="I301">
        <v>135</v>
      </c>
      <c r="J301">
        <v>670</v>
      </c>
      <c r="K301">
        <v>2</v>
      </c>
    </row>
    <row r="302" spans="1:11" x14ac:dyDescent="0.35">
      <c r="A302" t="s">
        <v>26</v>
      </c>
      <c r="B302" t="s">
        <v>5</v>
      </c>
      <c r="C302">
        <v>393152</v>
      </c>
      <c r="D302">
        <v>393925</v>
      </c>
      <c r="E302" t="s">
        <v>23</v>
      </c>
      <c r="F302" t="s">
        <v>1024</v>
      </c>
      <c r="G302" t="s">
        <v>1023</v>
      </c>
      <c r="H302" t="s">
        <v>1025</v>
      </c>
      <c r="I302">
        <v>135</v>
      </c>
      <c r="J302">
        <v>682</v>
      </c>
      <c r="K302">
        <v>7</v>
      </c>
    </row>
    <row r="303" spans="1:11" x14ac:dyDescent="0.35">
      <c r="A303" t="s">
        <v>26</v>
      </c>
      <c r="B303" t="s">
        <v>5</v>
      </c>
      <c r="C303">
        <v>393943</v>
      </c>
      <c r="D303">
        <v>394527</v>
      </c>
      <c r="E303" t="s">
        <v>23</v>
      </c>
      <c r="F303" t="s">
        <v>1027</v>
      </c>
      <c r="G303" t="s">
        <v>1026</v>
      </c>
      <c r="H303" t="s">
        <v>184</v>
      </c>
      <c r="I303">
        <v>135</v>
      </c>
      <c r="J303">
        <v>684</v>
      </c>
      <c r="K303">
        <v>4</v>
      </c>
    </row>
    <row r="304" spans="1:11" x14ac:dyDescent="0.35">
      <c r="A304" t="s">
        <v>26</v>
      </c>
      <c r="B304" t="s">
        <v>5</v>
      </c>
      <c r="C304">
        <v>394667</v>
      </c>
      <c r="D304">
        <v>396358</v>
      </c>
      <c r="E304" t="s">
        <v>23</v>
      </c>
      <c r="F304" t="s">
        <v>1029</v>
      </c>
      <c r="G304" t="s">
        <v>1028</v>
      </c>
      <c r="H304" t="s">
        <v>1030</v>
      </c>
      <c r="I304">
        <v>136</v>
      </c>
      <c r="J304">
        <v>685</v>
      </c>
      <c r="K304">
        <v>2</v>
      </c>
    </row>
    <row r="305" spans="1:11" x14ac:dyDescent="0.35">
      <c r="A305" t="s">
        <v>26</v>
      </c>
      <c r="B305" t="s">
        <v>5</v>
      </c>
      <c r="C305">
        <v>396708</v>
      </c>
      <c r="D305">
        <v>397121</v>
      </c>
      <c r="E305" t="s">
        <v>23</v>
      </c>
      <c r="F305" t="s">
        <v>1032</v>
      </c>
      <c r="G305" t="s">
        <v>1031</v>
      </c>
      <c r="H305" t="s">
        <v>28</v>
      </c>
      <c r="I305">
        <v>137</v>
      </c>
      <c r="J305">
        <v>695</v>
      </c>
      <c r="K305">
        <v>2</v>
      </c>
    </row>
    <row r="306" spans="1:11" x14ac:dyDescent="0.35">
      <c r="A306" t="s">
        <v>26</v>
      </c>
      <c r="B306" t="s">
        <v>5</v>
      </c>
      <c r="C306">
        <v>397145</v>
      </c>
      <c r="D306">
        <v>399505</v>
      </c>
      <c r="E306" t="s">
        <v>23</v>
      </c>
      <c r="F306" t="s">
        <v>1034</v>
      </c>
      <c r="G306" t="s">
        <v>1033</v>
      </c>
      <c r="H306" t="s">
        <v>1035</v>
      </c>
      <c r="I306">
        <v>137</v>
      </c>
      <c r="J306">
        <v>698</v>
      </c>
      <c r="K306">
        <v>3</v>
      </c>
    </row>
    <row r="307" spans="1:11" x14ac:dyDescent="0.35">
      <c r="A307" t="s">
        <v>26</v>
      </c>
      <c r="B307" t="s">
        <v>5</v>
      </c>
      <c r="C307">
        <v>399579</v>
      </c>
      <c r="D307">
        <v>401288</v>
      </c>
      <c r="E307" t="s">
        <v>23</v>
      </c>
      <c r="F307" t="s">
        <v>1037</v>
      </c>
      <c r="G307" t="s">
        <v>1036</v>
      </c>
      <c r="H307" t="s">
        <v>28</v>
      </c>
      <c r="I307">
        <v>137</v>
      </c>
      <c r="J307">
        <v>702</v>
      </c>
      <c r="K307">
        <v>2</v>
      </c>
    </row>
    <row r="308" spans="1:11" x14ac:dyDescent="0.35">
      <c r="A308" t="s">
        <v>26</v>
      </c>
      <c r="B308" t="s">
        <v>5</v>
      </c>
      <c r="C308">
        <v>401345</v>
      </c>
      <c r="D308">
        <v>401881</v>
      </c>
      <c r="E308" t="s">
        <v>23</v>
      </c>
      <c r="F308" t="s">
        <v>1039</v>
      </c>
      <c r="G308" t="s">
        <v>1038</v>
      </c>
      <c r="H308" t="s">
        <v>28</v>
      </c>
      <c r="I308">
        <v>137</v>
      </c>
      <c r="J308">
        <v>709</v>
      </c>
      <c r="K308">
        <v>2</v>
      </c>
    </row>
    <row r="309" spans="1:11" x14ac:dyDescent="0.35">
      <c r="A309" t="s">
        <v>26</v>
      </c>
      <c r="B309" t="s">
        <v>5</v>
      </c>
      <c r="C309">
        <v>401887</v>
      </c>
      <c r="D309">
        <v>402147</v>
      </c>
      <c r="E309" t="s">
        <v>23</v>
      </c>
      <c r="F309" t="s">
        <v>1041</v>
      </c>
      <c r="G309" t="s">
        <v>1040</v>
      </c>
      <c r="H309" t="s">
        <v>1042</v>
      </c>
      <c r="I309">
        <v>137</v>
      </c>
      <c r="J309">
        <v>712</v>
      </c>
      <c r="K309">
        <v>3</v>
      </c>
    </row>
    <row r="310" spans="1:11" x14ac:dyDescent="0.35">
      <c r="A310" t="s">
        <v>26</v>
      </c>
      <c r="B310" t="s">
        <v>5</v>
      </c>
      <c r="C310">
        <v>403275</v>
      </c>
      <c r="D310">
        <v>403553</v>
      </c>
      <c r="E310" t="s">
        <v>23</v>
      </c>
      <c r="F310" t="s">
        <v>1047</v>
      </c>
      <c r="G310" t="s">
        <v>1046</v>
      </c>
      <c r="H310" t="s">
        <v>28</v>
      </c>
      <c r="I310">
        <v>138</v>
      </c>
      <c r="J310">
        <v>715</v>
      </c>
      <c r="K310">
        <v>5</v>
      </c>
    </row>
    <row r="311" spans="1:11" x14ac:dyDescent="0.35">
      <c r="A311" t="s">
        <v>26</v>
      </c>
      <c r="B311" t="s">
        <v>5</v>
      </c>
      <c r="C311">
        <v>403604</v>
      </c>
      <c r="D311">
        <v>406003</v>
      </c>
      <c r="E311" t="s">
        <v>23</v>
      </c>
      <c r="F311" t="s">
        <v>1049</v>
      </c>
      <c r="G311" t="s">
        <v>1048</v>
      </c>
      <c r="H311" t="s">
        <v>1050</v>
      </c>
      <c r="I311">
        <v>138</v>
      </c>
      <c r="J311">
        <v>716</v>
      </c>
      <c r="K311">
        <v>3</v>
      </c>
    </row>
    <row r="312" spans="1:11" x14ac:dyDescent="0.35">
      <c r="A312" t="s">
        <v>26</v>
      </c>
      <c r="B312" t="s">
        <v>5</v>
      </c>
      <c r="C312">
        <v>406018</v>
      </c>
      <c r="D312">
        <v>407055</v>
      </c>
      <c r="E312" t="s">
        <v>23</v>
      </c>
      <c r="F312" t="s">
        <v>1052</v>
      </c>
      <c r="G312" t="s">
        <v>1051</v>
      </c>
      <c r="H312" t="s">
        <v>1053</v>
      </c>
      <c r="I312">
        <v>138</v>
      </c>
      <c r="J312">
        <v>717</v>
      </c>
      <c r="K312">
        <v>2</v>
      </c>
    </row>
    <row r="313" spans="1:11" x14ac:dyDescent="0.35">
      <c r="A313" t="s">
        <v>26</v>
      </c>
      <c r="B313" t="s">
        <v>5</v>
      </c>
      <c r="C313">
        <v>407366</v>
      </c>
      <c r="D313">
        <v>408133</v>
      </c>
      <c r="E313" t="s">
        <v>23</v>
      </c>
      <c r="F313" t="s">
        <v>1055</v>
      </c>
      <c r="G313" t="s">
        <v>1054</v>
      </c>
      <c r="H313" t="s">
        <v>484</v>
      </c>
      <c r="I313">
        <v>139</v>
      </c>
      <c r="J313">
        <v>724</v>
      </c>
      <c r="K313">
        <v>2</v>
      </c>
    </row>
    <row r="314" spans="1:11" x14ac:dyDescent="0.35">
      <c r="A314" t="s">
        <v>26</v>
      </c>
      <c r="B314" t="s">
        <v>5</v>
      </c>
      <c r="C314">
        <v>408304</v>
      </c>
      <c r="D314">
        <v>408747</v>
      </c>
      <c r="E314" t="s">
        <v>23</v>
      </c>
      <c r="F314" t="s">
        <v>1057</v>
      </c>
      <c r="G314" t="s">
        <v>1056</v>
      </c>
      <c r="H314" t="s">
        <v>1058</v>
      </c>
      <c r="I314">
        <v>140</v>
      </c>
      <c r="J314">
        <v>725</v>
      </c>
      <c r="K314">
        <v>2</v>
      </c>
    </row>
    <row r="315" spans="1:11" x14ac:dyDescent="0.35">
      <c r="A315" t="s">
        <v>26</v>
      </c>
      <c r="B315" t="s">
        <v>5</v>
      </c>
      <c r="C315">
        <v>408744</v>
      </c>
      <c r="D315">
        <v>409247</v>
      </c>
      <c r="E315" t="s">
        <v>23</v>
      </c>
      <c r="F315" t="s">
        <v>1060</v>
      </c>
      <c r="G315" t="s">
        <v>1059</v>
      </c>
      <c r="H315" t="s">
        <v>28</v>
      </c>
      <c r="I315">
        <v>140</v>
      </c>
      <c r="J315">
        <v>728</v>
      </c>
      <c r="K315">
        <v>3</v>
      </c>
    </row>
    <row r="316" spans="1:11" x14ac:dyDescent="0.35">
      <c r="A316" t="s">
        <v>26</v>
      </c>
      <c r="B316" t="s">
        <v>5</v>
      </c>
      <c r="C316">
        <v>409237</v>
      </c>
      <c r="D316">
        <v>409452</v>
      </c>
      <c r="E316" t="s">
        <v>23</v>
      </c>
      <c r="F316" t="s">
        <v>1062</v>
      </c>
      <c r="G316" t="s">
        <v>1061</v>
      </c>
      <c r="H316" t="s">
        <v>1063</v>
      </c>
      <c r="I316">
        <v>140</v>
      </c>
      <c r="J316">
        <v>730</v>
      </c>
      <c r="K316">
        <v>2</v>
      </c>
    </row>
    <row r="317" spans="1:11" x14ac:dyDescent="0.35">
      <c r="A317" t="s">
        <v>26</v>
      </c>
      <c r="B317" t="s">
        <v>5</v>
      </c>
      <c r="C317">
        <v>409889</v>
      </c>
      <c r="D317">
        <v>410851</v>
      </c>
      <c r="E317" t="s">
        <v>23</v>
      </c>
      <c r="F317" t="s">
        <v>1067</v>
      </c>
      <c r="G317" t="s">
        <v>1066</v>
      </c>
      <c r="H317" t="s">
        <v>1068</v>
      </c>
      <c r="I317">
        <v>141</v>
      </c>
      <c r="J317">
        <v>731</v>
      </c>
      <c r="K317">
        <v>2</v>
      </c>
    </row>
    <row r="318" spans="1:11" x14ac:dyDescent="0.35">
      <c r="A318" t="s">
        <v>26</v>
      </c>
      <c r="B318" t="s">
        <v>5</v>
      </c>
      <c r="C318">
        <v>411087</v>
      </c>
      <c r="D318">
        <v>412175</v>
      </c>
      <c r="E318" t="s">
        <v>23</v>
      </c>
      <c r="F318" t="s">
        <v>1070</v>
      </c>
      <c r="G318" t="s">
        <v>1069</v>
      </c>
      <c r="H318" t="s">
        <v>1071</v>
      </c>
      <c r="I318">
        <v>142</v>
      </c>
      <c r="J318">
        <v>736</v>
      </c>
      <c r="K318">
        <v>2</v>
      </c>
    </row>
    <row r="319" spans="1:11" x14ac:dyDescent="0.35">
      <c r="A319" t="s">
        <v>26</v>
      </c>
      <c r="B319" t="s">
        <v>5</v>
      </c>
      <c r="C319">
        <v>412252</v>
      </c>
      <c r="D319">
        <v>412737</v>
      </c>
      <c r="E319" t="s">
        <v>23</v>
      </c>
      <c r="F319" t="s">
        <v>1073</v>
      </c>
      <c r="G319" t="s">
        <v>1072</v>
      </c>
      <c r="H319" t="s">
        <v>1074</v>
      </c>
      <c r="I319">
        <v>142</v>
      </c>
      <c r="J319">
        <v>737</v>
      </c>
      <c r="K319">
        <v>4</v>
      </c>
    </row>
    <row r="320" spans="1:11" x14ac:dyDescent="0.35">
      <c r="A320" t="s">
        <v>26</v>
      </c>
      <c r="B320" t="s">
        <v>5</v>
      </c>
      <c r="C320">
        <v>413227</v>
      </c>
      <c r="D320">
        <v>413505</v>
      </c>
      <c r="E320" t="s">
        <v>23</v>
      </c>
      <c r="F320" t="s">
        <v>1079</v>
      </c>
      <c r="G320" t="s">
        <v>1078</v>
      </c>
      <c r="H320" t="s">
        <v>28</v>
      </c>
      <c r="I320">
        <v>143</v>
      </c>
      <c r="J320">
        <v>741</v>
      </c>
      <c r="K320">
        <v>2</v>
      </c>
    </row>
    <row r="321" spans="1:11" x14ac:dyDescent="0.35">
      <c r="A321" t="s">
        <v>26</v>
      </c>
      <c r="B321" t="s">
        <v>5</v>
      </c>
      <c r="C321">
        <v>413875</v>
      </c>
      <c r="D321">
        <v>414234</v>
      </c>
      <c r="E321" t="s">
        <v>23</v>
      </c>
      <c r="F321" t="s">
        <v>1081</v>
      </c>
      <c r="G321" t="s">
        <v>1080</v>
      </c>
      <c r="H321" t="s">
        <v>1082</v>
      </c>
      <c r="I321">
        <v>144</v>
      </c>
      <c r="J321">
        <v>743</v>
      </c>
      <c r="K321">
        <v>2</v>
      </c>
    </row>
    <row r="322" spans="1:11" x14ac:dyDescent="0.35">
      <c r="A322" t="s">
        <v>26</v>
      </c>
      <c r="B322" t="s">
        <v>5</v>
      </c>
      <c r="C322">
        <v>414402</v>
      </c>
      <c r="D322">
        <v>414602</v>
      </c>
      <c r="E322" t="s">
        <v>23</v>
      </c>
      <c r="F322" t="s">
        <v>1084</v>
      </c>
      <c r="G322" t="s">
        <v>1083</v>
      </c>
      <c r="H322" t="s">
        <v>1085</v>
      </c>
      <c r="I322">
        <v>145</v>
      </c>
      <c r="J322">
        <v>746</v>
      </c>
      <c r="K322">
        <v>2</v>
      </c>
    </row>
    <row r="323" spans="1:11" x14ac:dyDescent="0.35">
      <c r="A323" t="s">
        <v>26</v>
      </c>
      <c r="B323" t="s">
        <v>5</v>
      </c>
      <c r="C323">
        <v>414630</v>
      </c>
      <c r="D323">
        <v>415136</v>
      </c>
      <c r="E323" t="s">
        <v>23</v>
      </c>
      <c r="F323" t="s">
        <v>1087</v>
      </c>
      <c r="G323" t="s">
        <v>1086</v>
      </c>
      <c r="H323" t="s">
        <v>1088</v>
      </c>
      <c r="I323">
        <v>145</v>
      </c>
      <c r="J323">
        <v>747</v>
      </c>
      <c r="K323">
        <v>2</v>
      </c>
    </row>
    <row r="324" spans="1:11" x14ac:dyDescent="0.35">
      <c r="A324" t="s">
        <v>26</v>
      </c>
      <c r="B324" t="s">
        <v>5</v>
      </c>
      <c r="C324">
        <v>415418</v>
      </c>
      <c r="D324">
        <v>417346</v>
      </c>
      <c r="E324" t="s">
        <v>23</v>
      </c>
      <c r="F324" t="s">
        <v>1090</v>
      </c>
      <c r="G324" t="s">
        <v>1089</v>
      </c>
      <c r="H324" t="s">
        <v>1091</v>
      </c>
      <c r="I324">
        <v>146</v>
      </c>
      <c r="J324">
        <v>754</v>
      </c>
      <c r="K324">
        <v>3</v>
      </c>
    </row>
    <row r="325" spans="1:11" x14ac:dyDescent="0.35">
      <c r="A325" t="s">
        <v>26</v>
      </c>
      <c r="B325" t="s">
        <v>5</v>
      </c>
      <c r="C325">
        <v>417423</v>
      </c>
      <c r="D325">
        <v>417692</v>
      </c>
      <c r="E325" t="s">
        <v>23</v>
      </c>
      <c r="F325" t="s">
        <v>1093</v>
      </c>
      <c r="G325" t="s">
        <v>1092</v>
      </c>
      <c r="H325" t="s">
        <v>28</v>
      </c>
      <c r="I325">
        <v>146</v>
      </c>
      <c r="J325">
        <v>759</v>
      </c>
      <c r="K325">
        <v>2</v>
      </c>
    </row>
    <row r="326" spans="1:11" x14ac:dyDescent="0.35">
      <c r="A326" t="s">
        <v>26</v>
      </c>
      <c r="B326" t="s">
        <v>5</v>
      </c>
      <c r="C326">
        <v>417866</v>
      </c>
      <c r="D326">
        <v>418801</v>
      </c>
      <c r="E326" t="s">
        <v>23</v>
      </c>
      <c r="F326" t="s">
        <v>1095</v>
      </c>
      <c r="G326" t="s">
        <v>1094</v>
      </c>
      <c r="H326" t="s">
        <v>1096</v>
      </c>
      <c r="I326">
        <v>147</v>
      </c>
      <c r="J326">
        <v>761</v>
      </c>
      <c r="K326">
        <v>2</v>
      </c>
    </row>
    <row r="327" spans="1:11" x14ac:dyDescent="0.35">
      <c r="A327" t="s">
        <v>26</v>
      </c>
      <c r="B327" t="s">
        <v>5</v>
      </c>
      <c r="C327">
        <v>418802</v>
      </c>
      <c r="D327">
        <v>420172</v>
      </c>
      <c r="E327" t="s">
        <v>23</v>
      </c>
      <c r="F327" t="s">
        <v>1098</v>
      </c>
      <c r="G327" t="s">
        <v>1097</v>
      </c>
      <c r="H327" t="s">
        <v>1099</v>
      </c>
      <c r="I327">
        <v>147</v>
      </c>
      <c r="J327">
        <v>762</v>
      </c>
      <c r="K327">
        <v>2</v>
      </c>
    </row>
    <row r="328" spans="1:11" x14ac:dyDescent="0.35">
      <c r="A328" t="s">
        <v>26</v>
      </c>
      <c r="B328" t="s">
        <v>5</v>
      </c>
      <c r="C328">
        <v>420184</v>
      </c>
      <c r="D328">
        <v>420660</v>
      </c>
      <c r="E328" t="s">
        <v>23</v>
      </c>
      <c r="F328" t="s">
        <v>1101</v>
      </c>
      <c r="G328" t="s">
        <v>1100</v>
      </c>
      <c r="H328" t="s">
        <v>1102</v>
      </c>
      <c r="I328">
        <v>147</v>
      </c>
      <c r="J328">
        <v>764</v>
      </c>
      <c r="K328">
        <v>2</v>
      </c>
    </row>
    <row r="329" spans="1:11" x14ac:dyDescent="0.35">
      <c r="A329" t="s">
        <v>26</v>
      </c>
      <c r="B329" t="s">
        <v>5</v>
      </c>
      <c r="C329">
        <v>420775</v>
      </c>
      <c r="D329">
        <v>421158</v>
      </c>
      <c r="E329" t="s">
        <v>23</v>
      </c>
      <c r="F329" t="s">
        <v>1104</v>
      </c>
      <c r="G329" t="s">
        <v>1103</v>
      </c>
      <c r="H329" t="s">
        <v>1105</v>
      </c>
      <c r="I329">
        <v>148</v>
      </c>
      <c r="J329">
        <v>767</v>
      </c>
      <c r="K329">
        <v>3</v>
      </c>
    </row>
    <row r="330" spans="1:11" x14ac:dyDescent="0.35">
      <c r="A330" t="s">
        <v>26</v>
      </c>
      <c r="B330" t="s">
        <v>5</v>
      </c>
      <c r="C330">
        <v>421475</v>
      </c>
      <c r="D330">
        <v>422494</v>
      </c>
      <c r="E330" t="s">
        <v>23</v>
      </c>
      <c r="F330" t="s">
        <v>1107</v>
      </c>
      <c r="G330" t="s">
        <v>1106</v>
      </c>
      <c r="H330" t="s">
        <v>1108</v>
      </c>
      <c r="I330">
        <v>149</v>
      </c>
      <c r="J330">
        <v>768</v>
      </c>
      <c r="K330">
        <v>2</v>
      </c>
    </row>
    <row r="331" spans="1:11" x14ac:dyDescent="0.35">
      <c r="A331" t="s">
        <v>26</v>
      </c>
      <c r="B331" t="s">
        <v>5</v>
      </c>
      <c r="C331">
        <v>422597</v>
      </c>
      <c r="D331">
        <v>423202</v>
      </c>
      <c r="E331" t="s">
        <v>23</v>
      </c>
      <c r="F331" t="s">
        <v>1110</v>
      </c>
      <c r="G331" t="s">
        <v>1109</v>
      </c>
      <c r="H331" t="s">
        <v>1111</v>
      </c>
      <c r="I331">
        <v>150</v>
      </c>
      <c r="J331">
        <v>770</v>
      </c>
      <c r="K331">
        <v>3</v>
      </c>
    </row>
    <row r="332" spans="1:11" x14ac:dyDescent="0.35">
      <c r="A332" t="s">
        <v>26</v>
      </c>
      <c r="B332" t="s">
        <v>5</v>
      </c>
      <c r="C332">
        <v>423212</v>
      </c>
      <c r="D332">
        <v>424081</v>
      </c>
      <c r="E332" t="s">
        <v>23</v>
      </c>
      <c r="F332" t="s">
        <v>1113</v>
      </c>
      <c r="G332" t="s">
        <v>1112</v>
      </c>
      <c r="H332" t="s">
        <v>1114</v>
      </c>
      <c r="I332">
        <v>150</v>
      </c>
      <c r="J332">
        <v>776</v>
      </c>
      <c r="K332">
        <v>2</v>
      </c>
    </row>
    <row r="333" spans="1:11" x14ac:dyDescent="0.35">
      <c r="A333" t="s">
        <v>26</v>
      </c>
      <c r="B333" t="s">
        <v>5</v>
      </c>
      <c r="C333">
        <v>424097</v>
      </c>
      <c r="D333">
        <v>426733</v>
      </c>
      <c r="E333" t="s">
        <v>23</v>
      </c>
      <c r="F333" t="s">
        <v>1116</v>
      </c>
      <c r="G333" t="s">
        <v>1115</v>
      </c>
      <c r="H333" t="s">
        <v>1117</v>
      </c>
      <c r="I333">
        <v>150</v>
      </c>
      <c r="J333">
        <v>778</v>
      </c>
      <c r="K333">
        <v>2</v>
      </c>
    </row>
    <row r="334" spans="1:11" x14ac:dyDescent="0.35">
      <c r="A334" t="s">
        <v>26</v>
      </c>
      <c r="B334" t="s">
        <v>5</v>
      </c>
      <c r="C334">
        <v>426801</v>
      </c>
      <c r="D334">
        <v>427772</v>
      </c>
      <c r="E334" t="s">
        <v>23</v>
      </c>
      <c r="F334" t="s">
        <v>1119</v>
      </c>
      <c r="G334" t="s">
        <v>1118</v>
      </c>
      <c r="H334" t="s">
        <v>1120</v>
      </c>
      <c r="I334">
        <v>150</v>
      </c>
      <c r="J334">
        <v>783</v>
      </c>
      <c r="K334">
        <v>2</v>
      </c>
    </row>
    <row r="335" spans="1:11" x14ac:dyDescent="0.35">
      <c r="A335" t="s">
        <v>26</v>
      </c>
      <c r="B335" t="s">
        <v>5</v>
      </c>
      <c r="C335">
        <v>427772</v>
      </c>
      <c r="D335">
        <v>428740</v>
      </c>
      <c r="E335" t="s">
        <v>23</v>
      </c>
      <c r="F335" t="s">
        <v>1122</v>
      </c>
      <c r="G335" t="s">
        <v>1121</v>
      </c>
      <c r="H335" t="s">
        <v>1123</v>
      </c>
      <c r="I335">
        <v>150</v>
      </c>
      <c r="J335">
        <v>784</v>
      </c>
      <c r="K335">
        <v>3</v>
      </c>
    </row>
    <row r="336" spans="1:11" x14ac:dyDescent="0.35">
      <c r="A336" t="s">
        <v>26</v>
      </c>
      <c r="B336" t="s">
        <v>5</v>
      </c>
      <c r="C336">
        <v>428909</v>
      </c>
      <c r="D336">
        <v>430126</v>
      </c>
      <c r="E336" t="s">
        <v>23</v>
      </c>
      <c r="F336" t="s">
        <v>1125</v>
      </c>
      <c r="G336" t="s">
        <v>1124</v>
      </c>
      <c r="H336" t="s">
        <v>1126</v>
      </c>
      <c r="I336">
        <v>151</v>
      </c>
      <c r="J336">
        <v>789</v>
      </c>
      <c r="K336">
        <v>2</v>
      </c>
    </row>
    <row r="337" spans="1:11" x14ac:dyDescent="0.35">
      <c r="A337" t="s">
        <v>26</v>
      </c>
      <c r="B337" t="s">
        <v>5</v>
      </c>
      <c r="C337">
        <v>430141</v>
      </c>
      <c r="D337">
        <v>431538</v>
      </c>
      <c r="E337" t="s">
        <v>23</v>
      </c>
      <c r="F337" t="s">
        <v>1128</v>
      </c>
      <c r="G337" t="s">
        <v>1127</v>
      </c>
      <c r="H337" t="s">
        <v>1129</v>
      </c>
      <c r="I337">
        <v>151</v>
      </c>
      <c r="J337">
        <v>792</v>
      </c>
      <c r="K337">
        <v>3</v>
      </c>
    </row>
    <row r="338" spans="1:11" x14ac:dyDescent="0.35">
      <c r="A338" t="s">
        <v>26</v>
      </c>
      <c r="B338" t="s">
        <v>5</v>
      </c>
      <c r="C338">
        <v>431535</v>
      </c>
      <c r="D338">
        <v>432242</v>
      </c>
      <c r="E338" t="s">
        <v>23</v>
      </c>
      <c r="F338" t="s">
        <v>1131</v>
      </c>
      <c r="G338" t="s">
        <v>1130</v>
      </c>
      <c r="H338" t="s">
        <v>1132</v>
      </c>
      <c r="I338">
        <v>151</v>
      </c>
      <c r="J338">
        <v>795</v>
      </c>
      <c r="K338">
        <v>2</v>
      </c>
    </row>
    <row r="339" spans="1:11" x14ac:dyDescent="0.35">
      <c r="A339" t="s">
        <v>26</v>
      </c>
      <c r="B339" t="s">
        <v>5</v>
      </c>
      <c r="C339">
        <v>432318</v>
      </c>
      <c r="D339">
        <v>432764</v>
      </c>
      <c r="E339" t="s">
        <v>23</v>
      </c>
      <c r="F339" t="s">
        <v>1134</v>
      </c>
      <c r="G339" t="s">
        <v>1133</v>
      </c>
      <c r="H339" t="s">
        <v>1025</v>
      </c>
      <c r="I339">
        <v>151</v>
      </c>
      <c r="J339">
        <v>798</v>
      </c>
      <c r="K339">
        <v>5</v>
      </c>
    </row>
    <row r="340" spans="1:11" x14ac:dyDescent="0.35">
      <c r="A340" t="s">
        <v>26</v>
      </c>
      <c r="B340" t="s">
        <v>5</v>
      </c>
      <c r="C340">
        <v>432920</v>
      </c>
      <c r="D340">
        <v>433858</v>
      </c>
      <c r="E340" t="s">
        <v>23</v>
      </c>
      <c r="F340" t="s">
        <v>1136</v>
      </c>
      <c r="G340" t="s">
        <v>1135</v>
      </c>
      <c r="H340" t="s">
        <v>1137</v>
      </c>
      <c r="I340">
        <v>152</v>
      </c>
      <c r="J340">
        <v>799</v>
      </c>
      <c r="K340">
        <v>2</v>
      </c>
    </row>
    <row r="341" spans="1:11" x14ac:dyDescent="0.35">
      <c r="A341" t="s">
        <v>26</v>
      </c>
      <c r="B341" t="s">
        <v>5</v>
      </c>
      <c r="C341">
        <v>434046</v>
      </c>
      <c r="D341">
        <v>435314</v>
      </c>
      <c r="E341" t="s">
        <v>23</v>
      </c>
      <c r="F341" t="s">
        <v>1139</v>
      </c>
      <c r="G341" t="s">
        <v>1138</v>
      </c>
      <c r="H341" t="s">
        <v>1140</v>
      </c>
      <c r="I341">
        <v>153</v>
      </c>
      <c r="J341">
        <v>804</v>
      </c>
      <c r="K341">
        <v>3</v>
      </c>
    </row>
    <row r="342" spans="1:11" x14ac:dyDescent="0.35">
      <c r="A342" t="s">
        <v>26</v>
      </c>
      <c r="B342" t="s">
        <v>5</v>
      </c>
      <c r="C342">
        <v>435410</v>
      </c>
      <c r="D342">
        <v>436525</v>
      </c>
      <c r="E342" t="s">
        <v>23</v>
      </c>
      <c r="F342" t="s">
        <v>1142</v>
      </c>
      <c r="G342" t="s">
        <v>1141</v>
      </c>
      <c r="H342" t="s">
        <v>1143</v>
      </c>
      <c r="I342">
        <v>153</v>
      </c>
      <c r="J342">
        <v>806</v>
      </c>
      <c r="K342">
        <v>2</v>
      </c>
    </row>
    <row r="343" spans="1:11" x14ac:dyDescent="0.35">
      <c r="A343" t="s">
        <v>26</v>
      </c>
      <c r="B343" t="s">
        <v>5</v>
      </c>
      <c r="C343">
        <v>436713</v>
      </c>
      <c r="D343">
        <v>437099</v>
      </c>
      <c r="E343" t="s">
        <v>23</v>
      </c>
      <c r="F343" t="s">
        <v>1145</v>
      </c>
      <c r="G343" t="s">
        <v>1144</v>
      </c>
      <c r="H343" t="s">
        <v>1146</v>
      </c>
      <c r="I343">
        <v>154</v>
      </c>
      <c r="J343">
        <v>811</v>
      </c>
      <c r="K343">
        <v>2</v>
      </c>
    </row>
    <row r="344" spans="1:11" x14ac:dyDescent="0.35">
      <c r="A344" t="s">
        <v>26</v>
      </c>
      <c r="B344" t="s">
        <v>5</v>
      </c>
      <c r="C344">
        <v>437124</v>
      </c>
      <c r="D344">
        <v>438884</v>
      </c>
      <c r="E344" t="s">
        <v>23</v>
      </c>
      <c r="F344" t="s">
        <v>1148</v>
      </c>
      <c r="G344" t="s">
        <v>1147</v>
      </c>
      <c r="H344" t="s">
        <v>1149</v>
      </c>
      <c r="I344">
        <v>154</v>
      </c>
      <c r="J344">
        <v>816</v>
      </c>
      <c r="K344">
        <v>2</v>
      </c>
    </row>
    <row r="345" spans="1:11" x14ac:dyDescent="0.35">
      <c r="A345" t="s">
        <v>26</v>
      </c>
      <c r="B345" t="s">
        <v>5</v>
      </c>
      <c r="C345">
        <v>438907</v>
      </c>
      <c r="D345">
        <v>439866</v>
      </c>
      <c r="E345" t="s">
        <v>23</v>
      </c>
      <c r="F345" t="s">
        <v>1151</v>
      </c>
      <c r="G345" t="s">
        <v>1150</v>
      </c>
      <c r="H345" t="s">
        <v>1152</v>
      </c>
      <c r="I345">
        <v>154</v>
      </c>
      <c r="J345">
        <v>822</v>
      </c>
      <c r="K345">
        <v>2</v>
      </c>
    </row>
    <row r="346" spans="1:11" x14ac:dyDescent="0.35">
      <c r="A346" t="s">
        <v>26</v>
      </c>
      <c r="B346" t="s">
        <v>5</v>
      </c>
      <c r="C346">
        <v>440044</v>
      </c>
      <c r="D346">
        <v>441012</v>
      </c>
      <c r="E346" t="s">
        <v>23</v>
      </c>
      <c r="F346" t="s">
        <v>1154</v>
      </c>
      <c r="G346" t="s">
        <v>1153</v>
      </c>
      <c r="H346" t="s">
        <v>1155</v>
      </c>
      <c r="I346">
        <v>155</v>
      </c>
      <c r="J346">
        <v>824</v>
      </c>
      <c r="K346">
        <v>2</v>
      </c>
    </row>
    <row r="347" spans="1:11" x14ac:dyDescent="0.35">
      <c r="A347" t="s">
        <v>26</v>
      </c>
      <c r="B347" t="s">
        <v>5</v>
      </c>
      <c r="C347">
        <v>441005</v>
      </c>
      <c r="D347">
        <v>441877</v>
      </c>
      <c r="E347" t="s">
        <v>23</v>
      </c>
      <c r="F347" t="s">
        <v>1157</v>
      </c>
      <c r="G347" t="s">
        <v>1156</v>
      </c>
      <c r="H347" t="s">
        <v>1158</v>
      </c>
      <c r="I347">
        <v>155</v>
      </c>
      <c r="J347">
        <v>829</v>
      </c>
      <c r="K347">
        <v>2</v>
      </c>
    </row>
    <row r="348" spans="1:11" x14ac:dyDescent="0.35">
      <c r="A348" t="s">
        <v>26</v>
      </c>
      <c r="B348" t="s">
        <v>5</v>
      </c>
      <c r="C348">
        <v>441861</v>
      </c>
      <c r="D348">
        <v>442463</v>
      </c>
      <c r="E348" t="s">
        <v>23</v>
      </c>
      <c r="F348" t="s">
        <v>1160</v>
      </c>
      <c r="G348" t="s">
        <v>1159</v>
      </c>
      <c r="H348" t="s">
        <v>1161</v>
      </c>
      <c r="I348">
        <v>155</v>
      </c>
      <c r="J348">
        <v>831</v>
      </c>
      <c r="K348">
        <v>5</v>
      </c>
    </row>
    <row r="349" spans="1:11" x14ac:dyDescent="0.35">
      <c r="A349" t="s">
        <v>26</v>
      </c>
      <c r="B349" t="s">
        <v>5</v>
      </c>
      <c r="C349">
        <v>442625</v>
      </c>
      <c r="D349">
        <v>445687</v>
      </c>
      <c r="E349" t="s">
        <v>23</v>
      </c>
      <c r="F349" t="s">
        <v>1163</v>
      </c>
      <c r="G349" t="s">
        <v>1162</v>
      </c>
      <c r="H349" t="s">
        <v>1164</v>
      </c>
      <c r="I349">
        <v>156</v>
      </c>
      <c r="J349">
        <v>834</v>
      </c>
      <c r="K349">
        <v>3</v>
      </c>
    </row>
    <row r="350" spans="1:11" x14ac:dyDescent="0.35">
      <c r="A350" t="s">
        <v>26</v>
      </c>
      <c r="B350" t="s">
        <v>5</v>
      </c>
      <c r="C350">
        <v>445700</v>
      </c>
      <c r="D350">
        <v>446644</v>
      </c>
      <c r="E350" t="s">
        <v>23</v>
      </c>
      <c r="F350" t="s">
        <v>1166</v>
      </c>
      <c r="G350" t="s">
        <v>1165</v>
      </c>
      <c r="H350" t="s">
        <v>1167</v>
      </c>
      <c r="I350">
        <v>156</v>
      </c>
      <c r="J350">
        <v>836</v>
      </c>
      <c r="K350">
        <v>2</v>
      </c>
    </row>
    <row r="351" spans="1:11" x14ac:dyDescent="0.35">
      <c r="A351" t="s">
        <v>26</v>
      </c>
      <c r="B351" t="s">
        <v>5</v>
      </c>
      <c r="C351">
        <v>447130</v>
      </c>
      <c r="D351">
        <v>448437</v>
      </c>
      <c r="E351" t="s">
        <v>23</v>
      </c>
      <c r="F351" t="s">
        <v>1171</v>
      </c>
      <c r="G351" t="s">
        <v>1170</v>
      </c>
      <c r="H351" t="s">
        <v>28</v>
      </c>
      <c r="I351">
        <v>157</v>
      </c>
      <c r="J351">
        <v>837</v>
      </c>
      <c r="K351">
        <v>2</v>
      </c>
    </row>
    <row r="352" spans="1:11" x14ac:dyDescent="0.35">
      <c r="A352" t="s">
        <v>26</v>
      </c>
      <c r="B352" t="s">
        <v>5</v>
      </c>
      <c r="C352">
        <v>448828</v>
      </c>
      <c r="D352">
        <v>449508</v>
      </c>
      <c r="E352" t="s">
        <v>23</v>
      </c>
      <c r="F352" t="s">
        <v>1173</v>
      </c>
      <c r="G352" t="s">
        <v>1172</v>
      </c>
      <c r="H352" t="s">
        <v>1174</v>
      </c>
      <c r="I352">
        <v>158</v>
      </c>
      <c r="J352">
        <v>838</v>
      </c>
      <c r="K352">
        <v>2</v>
      </c>
    </row>
    <row r="353" spans="1:11" x14ac:dyDescent="0.35">
      <c r="A353" t="s">
        <v>26</v>
      </c>
      <c r="B353" t="s">
        <v>5</v>
      </c>
      <c r="C353">
        <v>451456</v>
      </c>
      <c r="D353">
        <v>452394</v>
      </c>
      <c r="E353" t="s">
        <v>23</v>
      </c>
      <c r="F353" t="s">
        <v>1182</v>
      </c>
      <c r="G353" t="s">
        <v>1181</v>
      </c>
      <c r="H353" t="s">
        <v>1183</v>
      </c>
      <c r="I353">
        <v>159</v>
      </c>
      <c r="J353">
        <v>839</v>
      </c>
      <c r="K353">
        <v>3</v>
      </c>
    </row>
    <row r="354" spans="1:11" x14ac:dyDescent="0.35">
      <c r="A354" t="s">
        <v>26</v>
      </c>
      <c r="B354" t="s">
        <v>5</v>
      </c>
      <c r="C354">
        <v>454414</v>
      </c>
      <c r="D354">
        <v>454755</v>
      </c>
      <c r="E354" t="s">
        <v>23</v>
      </c>
      <c r="F354" t="s">
        <v>1193</v>
      </c>
      <c r="G354" t="s">
        <v>1192</v>
      </c>
      <c r="H354" t="s">
        <v>1194</v>
      </c>
      <c r="I354">
        <v>160</v>
      </c>
      <c r="J354">
        <v>840</v>
      </c>
      <c r="K354">
        <v>3</v>
      </c>
    </row>
    <row r="355" spans="1:11" x14ac:dyDescent="0.35">
      <c r="A355" t="s">
        <v>26</v>
      </c>
      <c r="B355" t="s">
        <v>5</v>
      </c>
      <c r="C355">
        <v>454847</v>
      </c>
      <c r="D355">
        <v>455266</v>
      </c>
      <c r="E355" t="s">
        <v>23</v>
      </c>
      <c r="F355" t="s">
        <v>1196</v>
      </c>
      <c r="G355" t="s">
        <v>1195</v>
      </c>
      <c r="H355" t="s">
        <v>1197</v>
      </c>
      <c r="I355">
        <v>160</v>
      </c>
      <c r="J355">
        <v>843</v>
      </c>
      <c r="K355">
        <v>2</v>
      </c>
    </row>
    <row r="356" spans="1:11" x14ac:dyDescent="0.35">
      <c r="A356" t="s">
        <v>26</v>
      </c>
      <c r="B356" t="s">
        <v>5</v>
      </c>
      <c r="C356">
        <v>455410</v>
      </c>
      <c r="D356">
        <v>456786</v>
      </c>
      <c r="E356" t="s">
        <v>23</v>
      </c>
      <c r="F356" t="s">
        <v>1199</v>
      </c>
      <c r="G356" t="s">
        <v>1198</v>
      </c>
      <c r="H356" t="s">
        <v>1200</v>
      </c>
      <c r="I356">
        <v>161</v>
      </c>
      <c r="J356">
        <v>849</v>
      </c>
      <c r="K356">
        <v>2</v>
      </c>
    </row>
    <row r="357" spans="1:11" x14ac:dyDescent="0.35">
      <c r="A357" t="s">
        <v>26</v>
      </c>
      <c r="B357" t="s">
        <v>5</v>
      </c>
      <c r="C357">
        <v>457447</v>
      </c>
      <c r="D357">
        <v>457710</v>
      </c>
      <c r="E357" t="s">
        <v>23</v>
      </c>
      <c r="F357" t="s">
        <v>1202</v>
      </c>
      <c r="G357" t="s">
        <v>1201</v>
      </c>
      <c r="H357" t="s">
        <v>28</v>
      </c>
      <c r="I357">
        <v>162</v>
      </c>
      <c r="J357">
        <v>858</v>
      </c>
      <c r="K357">
        <v>2</v>
      </c>
    </row>
    <row r="358" spans="1:11" x14ac:dyDescent="0.35">
      <c r="A358" t="s">
        <v>26</v>
      </c>
      <c r="B358" t="s">
        <v>5</v>
      </c>
      <c r="C358">
        <v>457844</v>
      </c>
      <c r="D358">
        <v>458029</v>
      </c>
      <c r="E358" t="s">
        <v>23</v>
      </c>
      <c r="F358" t="s">
        <v>1204</v>
      </c>
      <c r="G358" t="s">
        <v>1203</v>
      </c>
      <c r="H358" t="s">
        <v>28</v>
      </c>
      <c r="I358">
        <v>163</v>
      </c>
      <c r="J358">
        <v>862</v>
      </c>
      <c r="K358">
        <v>2</v>
      </c>
    </row>
    <row r="359" spans="1:11" x14ac:dyDescent="0.35">
      <c r="A359" t="s">
        <v>26</v>
      </c>
      <c r="B359" t="s">
        <v>5</v>
      </c>
      <c r="C359">
        <v>458105</v>
      </c>
      <c r="D359">
        <v>459028</v>
      </c>
      <c r="E359" t="s">
        <v>23</v>
      </c>
      <c r="F359" t="s">
        <v>1206</v>
      </c>
      <c r="G359" t="s">
        <v>1205</v>
      </c>
      <c r="H359" t="s">
        <v>1207</v>
      </c>
      <c r="I359">
        <v>163</v>
      </c>
      <c r="J359">
        <v>864</v>
      </c>
      <c r="K359">
        <v>2</v>
      </c>
    </row>
    <row r="360" spans="1:11" x14ac:dyDescent="0.35">
      <c r="A360" t="s">
        <v>26</v>
      </c>
      <c r="B360" t="s">
        <v>5</v>
      </c>
      <c r="C360">
        <v>459080</v>
      </c>
      <c r="D360">
        <v>459586</v>
      </c>
      <c r="E360" t="s">
        <v>23</v>
      </c>
      <c r="F360" t="s">
        <v>1209</v>
      </c>
      <c r="G360" t="s">
        <v>1208</v>
      </c>
      <c r="H360" t="s">
        <v>1210</v>
      </c>
      <c r="I360">
        <v>163</v>
      </c>
      <c r="J360">
        <v>868</v>
      </c>
      <c r="K360">
        <v>2</v>
      </c>
    </row>
    <row r="361" spans="1:11" x14ac:dyDescent="0.35">
      <c r="A361" t="s">
        <v>26</v>
      </c>
      <c r="B361" t="s">
        <v>5</v>
      </c>
      <c r="C361">
        <v>459623</v>
      </c>
      <c r="D361">
        <v>460201</v>
      </c>
      <c r="E361" t="s">
        <v>23</v>
      </c>
      <c r="F361" t="s">
        <v>1212</v>
      </c>
      <c r="G361" t="s">
        <v>1211</v>
      </c>
      <c r="H361" t="s">
        <v>1213</v>
      </c>
      <c r="I361">
        <v>163</v>
      </c>
      <c r="J361">
        <v>869</v>
      </c>
      <c r="K361">
        <v>2</v>
      </c>
    </row>
    <row r="362" spans="1:11" x14ac:dyDescent="0.35">
      <c r="A362" t="s">
        <v>26</v>
      </c>
      <c r="B362" t="s">
        <v>5</v>
      </c>
      <c r="C362">
        <v>460214</v>
      </c>
      <c r="D362">
        <v>461227</v>
      </c>
      <c r="E362" t="s">
        <v>23</v>
      </c>
      <c r="F362" t="s">
        <v>1215</v>
      </c>
      <c r="G362" t="s">
        <v>1214</v>
      </c>
      <c r="H362" t="s">
        <v>1216</v>
      </c>
      <c r="I362">
        <v>163</v>
      </c>
      <c r="J362">
        <v>872</v>
      </c>
      <c r="K362">
        <v>2</v>
      </c>
    </row>
    <row r="363" spans="1:11" x14ac:dyDescent="0.35">
      <c r="A363" t="s">
        <v>26</v>
      </c>
      <c r="B363" t="s">
        <v>5</v>
      </c>
      <c r="C363">
        <v>461301</v>
      </c>
      <c r="D363">
        <v>462218</v>
      </c>
      <c r="E363" t="s">
        <v>23</v>
      </c>
      <c r="F363" t="s">
        <v>1218</v>
      </c>
      <c r="G363" t="s">
        <v>1217</v>
      </c>
      <c r="H363" t="s">
        <v>132</v>
      </c>
      <c r="I363">
        <v>163</v>
      </c>
      <c r="J363">
        <v>877</v>
      </c>
      <c r="K363">
        <v>4</v>
      </c>
    </row>
    <row r="364" spans="1:11" x14ac:dyDescent="0.35">
      <c r="A364" t="s">
        <v>26</v>
      </c>
      <c r="B364" t="s">
        <v>5</v>
      </c>
      <c r="C364">
        <v>462410</v>
      </c>
      <c r="D364">
        <v>463984</v>
      </c>
      <c r="E364" t="s">
        <v>23</v>
      </c>
      <c r="F364" t="s">
        <v>1220</v>
      </c>
      <c r="G364" t="s">
        <v>1219</v>
      </c>
      <c r="H364" t="s">
        <v>1221</v>
      </c>
      <c r="I364">
        <v>164</v>
      </c>
      <c r="J364">
        <v>879</v>
      </c>
      <c r="K364">
        <v>2</v>
      </c>
    </row>
    <row r="365" spans="1:11" x14ac:dyDescent="0.35">
      <c r="A365" t="s">
        <v>26</v>
      </c>
      <c r="B365" t="s">
        <v>5</v>
      </c>
      <c r="C365">
        <v>464192</v>
      </c>
      <c r="D365">
        <v>465394</v>
      </c>
      <c r="E365" t="s">
        <v>23</v>
      </c>
      <c r="F365" t="s">
        <v>1223</v>
      </c>
      <c r="G365" t="s">
        <v>1222</v>
      </c>
      <c r="H365" t="s">
        <v>1224</v>
      </c>
      <c r="I365">
        <v>165</v>
      </c>
      <c r="J365">
        <v>881</v>
      </c>
      <c r="K365">
        <v>2</v>
      </c>
    </row>
    <row r="366" spans="1:11" x14ac:dyDescent="0.35">
      <c r="A366" t="s">
        <v>26</v>
      </c>
      <c r="B366" t="s">
        <v>5</v>
      </c>
      <c r="C366">
        <v>465401</v>
      </c>
      <c r="D366">
        <v>466504</v>
      </c>
      <c r="E366" t="s">
        <v>23</v>
      </c>
      <c r="F366" t="s">
        <v>1226</v>
      </c>
      <c r="G366" t="s">
        <v>1225</v>
      </c>
      <c r="H366" t="s">
        <v>1227</v>
      </c>
      <c r="I366">
        <v>165</v>
      </c>
      <c r="J366">
        <v>883</v>
      </c>
      <c r="K366">
        <v>2</v>
      </c>
    </row>
    <row r="367" spans="1:11" x14ac:dyDescent="0.35">
      <c r="A367" t="s">
        <v>26</v>
      </c>
      <c r="B367" t="s">
        <v>5</v>
      </c>
      <c r="C367">
        <v>466564</v>
      </c>
      <c r="D367">
        <v>468267</v>
      </c>
      <c r="E367" t="s">
        <v>23</v>
      </c>
      <c r="F367" t="s">
        <v>1229</v>
      </c>
      <c r="G367" t="s">
        <v>1228</v>
      </c>
      <c r="H367" t="s">
        <v>1230</v>
      </c>
      <c r="I367">
        <v>165</v>
      </c>
      <c r="J367">
        <v>888</v>
      </c>
      <c r="K367" s="6">
        <v>2</v>
      </c>
    </row>
    <row r="368" spans="1:11" x14ac:dyDescent="0.35">
      <c r="A368" t="s">
        <v>26</v>
      </c>
      <c r="B368" t="s">
        <v>5</v>
      </c>
      <c r="C368">
        <v>469792</v>
      </c>
      <c r="D368">
        <v>471000</v>
      </c>
      <c r="E368" t="s">
        <v>23</v>
      </c>
      <c r="F368" t="s">
        <v>1238</v>
      </c>
      <c r="G368" t="s">
        <v>1237</v>
      </c>
      <c r="H368" t="s">
        <v>1239</v>
      </c>
      <c r="I368">
        <v>166</v>
      </c>
      <c r="J368">
        <v>897</v>
      </c>
      <c r="K368" s="7">
        <v>1</v>
      </c>
    </row>
    <row r="369" spans="1:11" x14ac:dyDescent="0.35">
      <c r="A369" t="s">
        <v>26</v>
      </c>
      <c r="B369" t="s">
        <v>5</v>
      </c>
      <c r="C369">
        <v>472248</v>
      </c>
      <c r="D369">
        <v>473090</v>
      </c>
      <c r="E369" t="s">
        <v>23</v>
      </c>
      <c r="F369" t="s">
        <v>1244</v>
      </c>
      <c r="G369" t="s">
        <v>1243</v>
      </c>
      <c r="H369" t="s">
        <v>1245</v>
      </c>
      <c r="I369">
        <v>167</v>
      </c>
      <c r="J369">
        <v>900</v>
      </c>
      <c r="K369" s="7">
        <v>2</v>
      </c>
    </row>
    <row r="370" spans="1:11" x14ac:dyDescent="0.35">
      <c r="A370" t="s">
        <v>26</v>
      </c>
      <c r="B370" t="s">
        <v>5</v>
      </c>
      <c r="C370">
        <v>474261</v>
      </c>
      <c r="D370">
        <v>475526</v>
      </c>
      <c r="E370" t="s">
        <v>23</v>
      </c>
      <c r="F370" t="s">
        <v>1249</v>
      </c>
      <c r="G370" t="s">
        <v>1248</v>
      </c>
      <c r="H370" t="s">
        <v>1250</v>
      </c>
      <c r="I370">
        <v>168</v>
      </c>
      <c r="J370">
        <v>907</v>
      </c>
      <c r="K370" s="7">
        <v>3</v>
      </c>
    </row>
    <row r="371" spans="1:11" x14ac:dyDescent="0.35">
      <c r="A371" t="s">
        <v>26</v>
      </c>
      <c r="B371" t="s">
        <v>5</v>
      </c>
      <c r="C371">
        <v>475540</v>
      </c>
      <c r="D371">
        <v>475755</v>
      </c>
      <c r="E371" t="s">
        <v>23</v>
      </c>
      <c r="F371" t="s">
        <v>1252</v>
      </c>
      <c r="G371" t="s">
        <v>1251</v>
      </c>
      <c r="H371" t="s">
        <v>28</v>
      </c>
      <c r="I371">
        <v>168</v>
      </c>
      <c r="J371">
        <v>909</v>
      </c>
      <c r="K371" s="7">
        <v>2</v>
      </c>
    </row>
    <row r="372" spans="1:11" x14ac:dyDescent="0.35">
      <c r="A372" t="s">
        <v>26</v>
      </c>
      <c r="B372" t="s">
        <v>5</v>
      </c>
      <c r="C372">
        <v>478924</v>
      </c>
      <c r="D372">
        <v>480642</v>
      </c>
      <c r="E372" t="s">
        <v>23</v>
      </c>
      <c r="F372" t="s">
        <v>1257</v>
      </c>
      <c r="G372" t="s">
        <v>1256</v>
      </c>
      <c r="H372" t="s">
        <v>1258</v>
      </c>
      <c r="I372">
        <v>169</v>
      </c>
      <c r="J372">
        <v>910</v>
      </c>
      <c r="K372" s="7">
        <v>2</v>
      </c>
    </row>
    <row r="373" spans="1:11" x14ac:dyDescent="0.35">
      <c r="A373" t="s">
        <v>26</v>
      </c>
      <c r="B373" t="s">
        <v>5</v>
      </c>
      <c r="C373">
        <v>483357</v>
      </c>
      <c r="D373">
        <v>484355</v>
      </c>
      <c r="E373" t="s">
        <v>23</v>
      </c>
      <c r="F373" t="s">
        <v>1269</v>
      </c>
      <c r="G373" t="s">
        <v>1268</v>
      </c>
      <c r="H373" t="s">
        <v>1270</v>
      </c>
      <c r="I373">
        <v>170</v>
      </c>
      <c r="J373">
        <v>915</v>
      </c>
      <c r="K373" s="7">
        <v>2</v>
      </c>
    </row>
    <row r="374" spans="1:11" x14ac:dyDescent="0.35">
      <c r="A374" t="s">
        <v>26</v>
      </c>
      <c r="B374" t="s">
        <v>5</v>
      </c>
      <c r="C374">
        <v>484457</v>
      </c>
      <c r="D374">
        <v>485542</v>
      </c>
      <c r="E374" t="s">
        <v>23</v>
      </c>
      <c r="F374" t="s">
        <v>1272</v>
      </c>
      <c r="G374" t="s">
        <v>1271</v>
      </c>
      <c r="H374" t="s">
        <v>1273</v>
      </c>
      <c r="I374">
        <v>171</v>
      </c>
      <c r="J374">
        <v>917</v>
      </c>
      <c r="K374" s="7">
        <v>2</v>
      </c>
    </row>
    <row r="375" spans="1:11" x14ac:dyDescent="0.35">
      <c r="A375" t="s">
        <v>26</v>
      </c>
      <c r="B375" t="s">
        <v>5</v>
      </c>
      <c r="C375">
        <v>485711</v>
      </c>
      <c r="D375">
        <v>486040</v>
      </c>
      <c r="E375" t="s">
        <v>23</v>
      </c>
      <c r="F375" t="s">
        <v>1275</v>
      </c>
      <c r="G375" t="s">
        <v>1274</v>
      </c>
      <c r="H375" t="s">
        <v>28</v>
      </c>
      <c r="I375">
        <v>172</v>
      </c>
      <c r="J375">
        <v>930</v>
      </c>
      <c r="K375" s="7">
        <v>2</v>
      </c>
    </row>
    <row r="376" spans="1:11" x14ac:dyDescent="0.35">
      <c r="A376" t="s">
        <v>26</v>
      </c>
      <c r="B376" t="s">
        <v>5</v>
      </c>
      <c r="C376">
        <v>486057</v>
      </c>
      <c r="D376">
        <v>486788</v>
      </c>
      <c r="E376" t="s">
        <v>23</v>
      </c>
      <c r="F376" t="s">
        <v>1277</v>
      </c>
      <c r="G376" t="s">
        <v>1276</v>
      </c>
      <c r="H376" t="s">
        <v>1278</v>
      </c>
      <c r="I376">
        <v>172</v>
      </c>
      <c r="J376">
        <v>932</v>
      </c>
      <c r="K376" s="7">
        <v>2</v>
      </c>
    </row>
    <row r="377" spans="1:11" x14ac:dyDescent="0.35">
      <c r="A377" t="s">
        <v>26</v>
      </c>
      <c r="B377" t="s">
        <v>5</v>
      </c>
      <c r="C377">
        <v>486826</v>
      </c>
      <c r="D377">
        <v>487317</v>
      </c>
      <c r="E377" t="s">
        <v>23</v>
      </c>
      <c r="F377" t="s">
        <v>1280</v>
      </c>
      <c r="G377" t="s">
        <v>1279</v>
      </c>
      <c r="H377" t="s">
        <v>1278</v>
      </c>
      <c r="I377">
        <v>172</v>
      </c>
      <c r="J377">
        <v>935</v>
      </c>
      <c r="K377" s="7">
        <v>2</v>
      </c>
    </row>
    <row r="378" spans="1:11" x14ac:dyDescent="0.35">
      <c r="A378" t="s">
        <v>26</v>
      </c>
      <c r="B378" t="s">
        <v>5</v>
      </c>
      <c r="C378">
        <v>487451</v>
      </c>
      <c r="D378">
        <v>488764</v>
      </c>
      <c r="E378" t="s">
        <v>23</v>
      </c>
      <c r="F378" t="s">
        <v>1282</v>
      </c>
      <c r="G378" t="s">
        <v>1281</v>
      </c>
      <c r="H378" t="s">
        <v>1283</v>
      </c>
      <c r="I378">
        <v>173</v>
      </c>
      <c r="J378">
        <v>941</v>
      </c>
      <c r="K378" s="7">
        <v>2</v>
      </c>
    </row>
    <row r="379" spans="1:11" x14ac:dyDescent="0.35">
      <c r="A379" t="s">
        <v>26</v>
      </c>
      <c r="B379" t="s">
        <v>5</v>
      </c>
      <c r="C379">
        <v>489005</v>
      </c>
      <c r="D379">
        <v>491506</v>
      </c>
      <c r="E379" t="s">
        <v>23</v>
      </c>
      <c r="F379" t="s">
        <v>1285</v>
      </c>
      <c r="G379" t="s">
        <v>1284</v>
      </c>
      <c r="H379" t="s">
        <v>28</v>
      </c>
      <c r="I379">
        <v>174</v>
      </c>
      <c r="J379">
        <v>951</v>
      </c>
      <c r="K379" s="7">
        <v>3</v>
      </c>
    </row>
    <row r="380" spans="1:11" x14ac:dyDescent="0.35">
      <c r="A380" t="s">
        <v>26</v>
      </c>
      <c r="B380" t="s">
        <v>5</v>
      </c>
      <c r="C380">
        <v>491513</v>
      </c>
      <c r="D380">
        <v>492121</v>
      </c>
      <c r="E380" t="s">
        <v>23</v>
      </c>
      <c r="F380" t="s">
        <v>1287</v>
      </c>
      <c r="G380" t="s">
        <v>1286</v>
      </c>
      <c r="H380" t="s">
        <v>1288</v>
      </c>
      <c r="I380">
        <v>174</v>
      </c>
      <c r="J380">
        <v>952</v>
      </c>
      <c r="K380" s="7">
        <v>2</v>
      </c>
    </row>
    <row r="381" spans="1:11" x14ac:dyDescent="0.35">
      <c r="A381" t="s">
        <v>26</v>
      </c>
      <c r="B381" t="s">
        <v>5</v>
      </c>
      <c r="C381">
        <v>492118</v>
      </c>
      <c r="D381">
        <v>492933</v>
      </c>
      <c r="E381" t="s">
        <v>23</v>
      </c>
      <c r="F381" t="s">
        <v>1290</v>
      </c>
      <c r="G381" t="s">
        <v>1289</v>
      </c>
      <c r="H381" t="s">
        <v>28</v>
      </c>
      <c r="I381">
        <v>174</v>
      </c>
      <c r="J381">
        <v>961</v>
      </c>
      <c r="K381" s="7">
        <v>2</v>
      </c>
    </row>
    <row r="382" spans="1:11" x14ac:dyDescent="0.35">
      <c r="A382" t="s">
        <v>26</v>
      </c>
      <c r="B382" t="s">
        <v>5</v>
      </c>
      <c r="C382">
        <v>492998</v>
      </c>
      <c r="D382">
        <v>493315</v>
      </c>
      <c r="E382" t="s">
        <v>23</v>
      </c>
      <c r="F382" t="s">
        <v>1292</v>
      </c>
      <c r="G382" t="s">
        <v>1291</v>
      </c>
      <c r="H382" t="s">
        <v>401</v>
      </c>
      <c r="I382">
        <v>174</v>
      </c>
      <c r="J382">
        <v>965</v>
      </c>
      <c r="K382" s="7">
        <v>3</v>
      </c>
    </row>
    <row r="383" spans="1:11" x14ac:dyDescent="0.35">
      <c r="A383" t="s">
        <v>26</v>
      </c>
      <c r="B383" t="s">
        <v>5</v>
      </c>
      <c r="C383">
        <v>493328</v>
      </c>
      <c r="D383">
        <v>493843</v>
      </c>
      <c r="E383" t="s">
        <v>23</v>
      </c>
      <c r="F383" t="s">
        <v>1294</v>
      </c>
      <c r="G383" t="s">
        <v>1293</v>
      </c>
      <c r="H383" t="s">
        <v>28</v>
      </c>
      <c r="I383">
        <v>174</v>
      </c>
      <c r="J383">
        <v>969</v>
      </c>
      <c r="K383" s="7">
        <v>2</v>
      </c>
    </row>
    <row r="384" spans="1:11" x14ac:dyDescent="0.35">
      <c r="A384" t="s">
        <v>26</v>
      </c>
      <c r="B384" t="s">
        <v>5</v>
      </c>
      <c r="C384">
        <v>493903</v>
      </c>
      <c r="D384">
        <v>494421</v>
      </c>
      <c r="E384" t="s">
        <v>23</v>
      </c>
      <c r="F384" t="s">
        <v>1296</v>
      </c>
      <c r="G384" t="s">
        <v>1295</v>
      </c>
      <c r="H384" t="s">
        <v>1297</v>
      </c>
      <c r="I384">
        <v>174</v>
      </c>
      <c r="J384">
        <v>970</v>
      </c>
      <c r="K384" s="7">
        <v>3</v>
      </c>
    </row>
    <row r="385" spans="1:11" x14ac:dyDescent="0.35">
      <c r="A385" t="s">
        <v>26</v>
      </c>
      <c r="B385" t="s">
        <v>5</v>
      </c>
      <c r="C385">
        <v>494463</v>
      </c>
      <c r="D385">
        <v>495536</v>
      </c>
      <c r="E385" t="s">
        <v>23</v>
      </c>
      <c r="F385" t="s">
        <v>1299</v>
      </c>
      <c r="G385" t="s">
        <v>1298</v>
      </c>
      <c r="H385" t="s">
        <v>1071</v>
      </c>
      <c r="I385">
        <v>174</v>
      </c>
      <c r="J385">
        <v>973</v>
      </c>
      <c r="K385" s="7">
        <v>2</v>
      </c>
    </row>
    <row r="386" spans="1:11" x14ac:dyDescent="0.35">
      <c r="A386" t="s">
        <v>26</v>
      </c>
      <c r="B386" t="s">
        <v>5</v>
      </c>
      <c r="C386">
        <v>496044</v>
      </c>
      <c r="D386">
        <v>496898</v>
      </c>
      <c r="E386" t="s">
        <v>23</v>
      </c>
      <c r="F386" t="s">
        <v>1304</v>
      </c>
      <c r="G386" t="s">
        <v>1303</v>
      </c>
      <c r="H386" t="s">
        <v>28</v>
      </c>
      <c r="I386">
        <v>175</v>
      </c>
      <c r="J386">
        <v>976</v>
      </c>
      <c r="K386" s="7">
        <v>2</v>
      </c>
    </row>
    <row r="387" spans="1:11" x14ac:dyDescent="0.35">
      <c r="A387" t="s">
        <v>26</v>
      </c>
      <c r="B387" t="s">
        <v>5</v>
      </c>
      <c r="C387">
        <v>496921</v>
      </c>
      <c r="D387">
        <v>497571</v>
      </c>
      <c r="E387" t="s">
        <v>23</v>
      </c>
      <c r="F387" t="s">
        <v>1306</v>
      </c>
      <c r="G387" t="s">
        <v>1305</v>
      </c>
      <c r="H387" t="s">
        <v>1307</v>
      </c>
      <c r="I387">
        <v>175</v>
      </c>
      <c r="J387">
        <v>979</v>
      </c>
      <c r="K387" s="7">
        <v>2</v>
      </c>
    </row>
    <row r="388" spans="1:11" x14ac:dyDescent="0.35">
      <c r="A388" t="s">
        <v>26</v>
      </c>
      <c r="B388" t="s">
        <v>5</v>
      </c>
      <c r="C388">
        <v>497695</v>
      </c>
      <c r="D388">
        <v>498621</v>
      </c>
      <c r="E388" t="s">
        <v>23</v>
      </c>
      <c r="F388" t="s">
        <v>1309</v>
      </c>
      <c r="G388" t="s">
        <v>1308</v>
      </c>
      <c r="H388" t="s">
        <v>1310</v>
      </c>
      <c r="I388">
        <v>176</v>
      </c>
      <c r="J388">
        <v>984</v>
      </c>
      <c r="K388" s="7">
        <v>3</v>
      </c>
    </row>
    <row r="389" spans="1:11" x14ac:dyDescent="0.35">
      <c r="A389" t="s">
        <v>26</v>
      </c>
      <c r="B389" t="s">
        <v>5</v>
      </c>
      <c r="C389">
        <v>499276</v>
      </c>
      <c r="D389">
        <v>500124</v>
      </c>
      <c r="E389" t="s">
        <v>23</v>
      </c>
      <c r="F389" t="s">
        <v>1313</v>
      </c>
      <c r="G389" t="s">
        <v>1312</v>
      </c>
      <c r="H389" t="s">
        <v>1314</v>
      </c>
      <c r="I389">
        <v>177</v>
      </c>
      <c r="J389">
        <v>985</v>
      </c>
      <c r="K389" s="7">
        <v>3</v>
      </c>
    </row>
    <row r="390" spans="1:11" x14ac:dyDescent="0.35">
      <c r="A390" t="s">
        <v>26</v>
      </c>
      <c r="B390" t="s">
        <v>5</v>
      </c>
      <c r="C390">
        <v>500142</v>
      </c>
      <c r="D390">
        <v>501515</v>
      </c>
      <c r="E390" t="s">
        <v>23</v>
      </c>
      <c r="F390" t="s">
        <v>1316</v>
      </c>
      <c r="G390" t="s">
        <v>1315</v>
      </c>
      <c r="H390" t="s">
        <v>40</v>
      </c>
      <c r="I390">
        <v>177</v>
      </c>
      <c r="J390">
        <v>989</v>
      </c>
      <c r="K390" s="7">
        <v>2</v>
      </c>
    </row>
    <row r="391" spans="1:11" x14ac:dyDescent="0.35">
      <c r="A391" t="s">
        <v>26</v>
      </c>
      <c r="B391" t="s">
        <v>5</v>
      </c>
      <c r="C391">
        <v>502079</v>
      </c>
      <c r="D391">
        <v>502792</v>
      </c>
      <c r="E391" t="s">
        <v>23</v>
      </c>
      <c r="F391" t="s">
        <v>1321</v>
      </c>
      <c r="G391" t="s">
        <v>1320</v>
      </c>
      <c r="H391" t="s">
        <v>1322</v>
      </c>
      <c r="I391">
        <v>178</v>
      </c>
      <c r="J391">
        <v>992</v>
      </c>
      <c r="K391" s="7">
        <v>2</v>
      </c>
    </row>
    <row r="392" spans="1:11" x14ac:dyDescent="0.35">
      <c r="A392" t="s">
        <v>26</v>
      </c>
      <c r="B392" t="s">
        <v>5</v>
      </c>
      <c r="C392">
        <v>502803</v>
      </c>
      <c r="D392">
        <v>504407</v>
      </c>
      <c r="E392" t="s">
        <v>23</v>
      </c>
      <c r="F392" t="s">
        <v>1324</v>
      </c>
      <c r="G392" t="s">
        <v>1323</v>
      </c>
      <c r="H392" t="s">
        <v>1325</v>
      </c>
      <c r="I392">
        <v>178</v>
      </c>
      <c r="J392">
        <v>995</v>
      </c>
      <c r="K392" s="7">
        <v>2</v>
      </c>
    </row>
    <row r="393" spans="1:11" x14ac:dyDescent="0.35">
      <c r="A393" t="s">
        <v>26</v>
      </c>
      <c r="B393" t="s">
        <v>5</v>
      </c>
      <c r="C393">
        <v>506436</v>
      </c>
      <c r="D393">
        <v>508847</v>
      </c>
      <c r="E393" t="s">
        <v>23</v>
      </c>
      <c r="F393" t="s">
        <v>1329</v>
      </c>
      <c r="G393" t="s">
        <v>1328</v>
      </c>
      <c r="H393" t="s">
        <v>1330</v>
      </c>
      <c r="I393">
        <v>179</v>
      </c>
      <c r="J393">
        <v>1001</v>
      </c>
      <c r="K393" s="7">
        <v>2</v>
      </c>
    </row>
    <row r="394" spans="1:11" x14ac:dyDescent="0.35">
      <c r="A394" t="s">
        <v>26</v>
      </c>
      <c r="B394" t="s">
        <v>5</v>
      </c>
      <c r="C394">
        <v>509140</v>
      </c>
      <c r="D394">
        <v>509793</v>
      </c>
      <c r="E394" t="s">
        <v>23</v>
      </c>
      <c r="F394" t="s">
        <v>1332</v>
      </c>
      <c r="G394" t="s">
        <v>1331</v>
      </c>
      <c r="H394" t="s">
        <v>1333</v>
      </c>
      <c r="I394">
        <v>180</v>
      </c>
      <c r="J394">
        <v>1009</v>
      </c>
      <c r="K394" s="7">
        <v>3</v>
      </c>
    </row>
    <row r="395" spans="1:11" x14ac:dyDescent="0.35">
      <c r="A395" t="s">
        <v>26</v>
      </c>
      <c r="B395" t="s">
        <v>5</v>
      </c>
      <c r="C395">
        <v>509811</v>
      </c>
      <c r="D395">
        <v>510503</v>
      </c>
      <c r="E395" t="s">
        <v>23</v>
      </c>
      <c r="F395" t="s">
        <v>1335</v>
      </c>
      <c r="G395" t="s">
        <v>1334</v>
      </c>
      <c r="H395" t="s">
        <v>1333</v>
      </c>
      <c r="I395">
        <v>180</v>
      </c>
      <c r="J395">
        <v>1013</v>
      </c>
      <c r="K395" s="7">
        <v>3</v>
      </c>
    </row>
    <row r="396" spans="1:11" x14ac:dyDescent="0.35">
      <c r="A396" t="s">
        <v>26</v>
      </c>
      <c r="B396" t="s">
        <v>5</v>
      </c>
      <c r="C396">
        <v>512246</v>
      </c>
      <c r="D396">
        <v>513520</v>
      </c>
      <c r="E396" t="s">
        <v>23</v>
      </c>
      <c r="F396" t="s">
        <v>1342</v>
      </c>
      <c r="G396" t="s">
        <v>1341</v>
      </c>
      <c r="H396" t="s">
        <v>125</v>
      </c>
      <c r="I396">
        <v>181</v>
      </c>
      <c r="J396">
        <v>1015</v>
      </c>
      <c r="K396" s="7">
        <v>2</v>
      </c>
    </row>
    <row r="397" spans="1:11" x14ac:dyDescent="0.35">
      <c r="A397" t="s">
        <v>26</v>
      </c>
      <c r="B397" t="s">
        <v>5</v>
      </c>
      <c r="C397">
        <v>513683</v>
      </c>
      <c r="D397">
        <v>514186</v>
      </c>
      <c r="E397" t="s">
        <v>23</v>
      </c>
      <c r="F397" t="s">
        <v>1344</v>
      </c>
      <c r="G397" t="s">
        <v>1343</v>
      </c>
      <c r="H397" t="s">
        <v>1345</v>
      </c>
      <c r="I397">
        <v>182</v>
      </c>
      <c r="J397">
        <v>1017</v>
      </c>
      <c r="K397" s="7">
        <v>2</v>
      </c>
    </row>
    <row r="398" spans="1:11" x14ac:dyDescent="0.35">
      <c r="A398" t="s">
        <v>26</v>
      </c>
      <c r="B398" t="s">
        <v>5</v>
      </c>
      <c r="C398">
        <v>514229</v>
      </c>
      <c r="D398">
        <v>514927</v>
      </c>
      <c r="E398" t="s">
        <v>23</v>
      </c>
      <c r="F398" t="s">
        <v>1347</v>
      </c>
      <c r="G398" t="s">
        <v>1346</v>
      </c>
      <c r="H398" t="s">
        <v>1348</v>
      </c>
      <c r="I398">
        <v>182</v>
      </c>
      <c r="J398">
        <v>1021</v>
      </c>
      <c r="K398" s="7">
        <v>2</v>
      </c>
    </row>
    <row r="399" spans="1:11" x14ac:dyDescent="0.35">
      <c r="A399" t="s">
        <v>26</v>
      </c>
      <c r="B399" t="s">
        <v>5</v>
      </c>
      <c r="C399">
        <v>515105</v>
      </c>
      <c r="D399">
        <v>516532</v>
      </c>
      <c r="E399" t="s">
        <v>23</v>
      </c>
      <c r="F399" t="s">
        <v>1350</v>
      </c>
      <c r="G399" t="s">
        <v>1349</v>
      </c>
      <c r="H399" t="s">
        <v>202</v>
      </c>
      <c r="I399">
        <v>183</v>
      </c>
      <c r="J399">
        <v>1040</v>
      </c>
      <c r="K399" s="7">
        <v>5</v>
      </c>
    </row>
    <row r="400" spans="1:11" x14ac:dyDescent="0.35">
      <c r="A400" t="s">
        <v>26</v>
      </c>
      <c r="B400" t="s">
        <v>5</v>
      </c>
      <c r="C400">
        <v>516902</v>
      </c>
      <c r="D400">
        <v>517372</v>
      </c>
      <c r="E400" t="s">
        <v>23</v>
      </c>
      <c r="F400" t="s">
        <v>1352</v>
      </c>
      <c r="G400" t="s">
        <v>1351</v>
      </c>
      <c r="H400" t="s">
        <v>1353</v>
      </c>
      <c r="I400">
        <v>184</v>
      </c>
      <c r="J400">
        <v>1042</v>
      </c>
      <c r="K400" s="7">
        <v>2</v>
      </c>
    </row>
    <row r="401" spans="1:11" x14ac:dyDescent="0.35">
      <c r="A401" t="s">
        <v>26</v>
      </c>
      <c r="B401" t="s">
        <v>5</v>
      </c>
      <c r="C401">
        <v>517481</v>
      </c>
      <c r="D401">
        <v>518044</v>
      </c>
      <c r="E401" t="s">
        <v>23</v>
      </c>
      <c r="F401" t="s">
        <v>1355</v>
      </c>
      <c r="G401" t="s">
        <v>1354</v>
      </c>
      <c r="H401" t="s">
        <v>213</v>
      </c>
      <c r="I401">
        <v>185</v>
      </c>
      <c r="J401">
        <v>1052</v>
      </c>
      <c r="K401" s="7">
        <v>2</v>
      </c>
    </row>
    <row r="402" spans="1:11" x14ac:dyDescent="0.35">
      <c r="A402" t="s">
        <v>26</v>
      </c>
      <c r="B402" t="s">
        <v>5</v>
      </c>
      <c r="C402">
        <v>518117</v>
      </c>
      <c r="D402">
        <v>518422</v>
      </c>
      <c r="E402" t="s">
        <v>23</v>
      </c>
      <c r="F402" t="s">
        <v>1357</v>
      </c>
      <c r="G402" t="s">
        <v>1356</v>
      </c>
      <c r="H402" t="s">
        <v>28</v>
      </c>
      <c r="I402">
        <v>185</v>
      </c>
      <c r="J402">
        <v>1054</v>
      </c>
      <c r="K402" s="7">
        <v>2</v>
      </c>
    </row>
    <row r="403" spans="1:11" x14ac:dyDescent="0.35">
      <c r="A403" t="s">
        <v>26</v>
      </c>
      <c r="B403" t="s">
        <v>5</v>
      </c>
      <c r="C403">
        <v>518507</v>
      </c>
      <c r="D403">
        <v>519268</v>
      </c>
      <c r="E403" t="s">
        <v>23</v>
      </c>
      <c r="F403" t="s">
        <v>1359</v>
      </c>
      <c r="G403" t="s">
        <v>1358</v>
      </c>
      <c r="H403" t="s">
        <v>1360</v>
      </c>
      <c r="I403">
        <v>185</v>
      </c>
      <c r="J403">
        <v>1064</v>
      </c>
      <c r="K403" s="7">
        <v>2</v>
      </c>
    </row>
    <row r="404" spans="1:11" x14ac:dyDescent="0.35">
      <c r="A404" t="s">
        <v>26</v>
      </c>
      <c r="B404" t="s">
        <v>5</v>
      </c>
      <c r="C404">
        <v>521428</v>
      </c>
      <c r="D404">
        <v>522198</v>
      </c>
      <c r="E404" t="s">
        <v>23</v>
      </c>
      <c r="F404" t="s">
        <v>1369</v>
      </c>
      <c r="G404" t="s">
        <v>1368</v>
      </c>
      <c r="H404" t="s">
        <v>157</v>
      </c>
      <c r="I404">
        <v>186</v>
      </c>
      <c r="J404">
        <v>1065</v>
      </c>
      <c r="K404" s="7">
        <v>8</v>
      </c>
    </row>
    <row r="405" spans="1:11" x14ac:dyDescent="0.35">
      <c r="A405" t="s">
        <v>26</v>
      </c>
      <c r="B405" t="s">
        <v>5</v>
      </c>
      <c r="C405">
        <v>522211</v>
      </c>
      <c r="D405">
        <v>523125</v>
      </c>
      <c r="E405" t="s">
        <v>23</v>
      </c>
      <c r="F405" t="s">
        <v>1371</v>
      </c>
      <c r="G405" t="s">
        <v>1370</v>
      </c>
      <c r="H405" t="s">
        <v>111</v>
      </c>
      <c r="I405">
        <v>186</v>
      </c>
      <c r="J405">
        <v>1066</v>
      </c>
      <c r="K405" s="7">
        <v>2</v>
      </c>
    </row>
    <row r="406" spans="1:11" x14ac:dyDescent="0.35">
      <c r="A406" t="s">
        <v>26</v>
      </c>
      <c r="B406" t="s">
        <v>5</v>
      </c>
      <c r="C406">
        <v>525014</v>
      </c>
      <c r="D406">
        <v>525457</v>
      </c>
      <c r="E406" t="s">
        <v>23</v>
      </c>
      <c r="F406" t="s">
        <v>1375</v>
      </c>
      <c r="G406" t="s">
        <v>1374</v>
      </c>
      <c r="H406" t="s">
        <v>738</v>
      </c>
      <c r="I406">
        <v>187</v>
      </c>
      <c r="J406">
        <v>1076</v>
      </c>
      <c r="K406" s="7">
        <v>2</v>
      </c>
    </row>
    <row r="407" spans="1:11" x14ac:dyDescent="0.35">
      <c r="A407" t="s">
        <v>26</v>
      </c>
      <c r="B407" t="s">
        <v>5</v>
      </c>
      <c r="C407">
        <v>525548</v>
      </c>
      <c r="D407">
        <v>525871</v>
      </c>
      <c r="E407" t="s">
        <v>23</v>
      </c>
      <c r="F407" t="s">
        <v>1377</v>
      </c>
      <c r="G407" t="s">
        <v>1376</v>
      </c>
      <c r="H407" t="s">
        <v>28</v>
      </c>
      <c r="I407">
        <v>187</v>
      </c>
      <c r="J407">
        <v>1077</v>
      </c>
      <c r="K407" s="7">
        <v>2</v>
      </c>
    </row>
    <row r="408" spans="1:11" x14ac:dyDescent="0.35">
      <c r="A408" t="s">
        <v>26</v>
      </c>
      <c r="B408" t="s">
        <v>5</v>
      </c>
      <c r="C408">
        <v>525936</v>
      </c>
      <c r="D408">
        <v>526154</v>
      </c>
      <c r="E408" t="s">
        <v>23</v>
      </c>
      <c r="F408" t="s">
        <v>1379</v>
      </c>
      <c r="G408" t="s">
        <v>1378</v>
      </c>
      <c r="H408" t="s">
        <v>28</v>
      </c>
      <c r="I408">
        <v>187</v>
      </c>
      <c r="J408">
        <v>1078</v>
      </c>
      <c r="K408" s="7">
        <v>2</v>
      </c>
    </row>
    <row r="409" spans="1:11" x14ac:dyDescent="0.35">
      <c r="A409" t="s">
        <v>26</v>
      </c>
      <c r="B409" t="s">
        <v>5</v>
      </c>
      <c r="C409">
        <v>526387</v>
      </c>
      <c r="D409">
        <v>527625</v>
      </c>
      <c r="E409" t="s">
        <v>23</v>
      </c>
      <c r="F409" t="s">
        <v>1381</v>
      </c>
      <c r="G409" t="s">
        <v>1380</v>
      </c>
      <c r="H409" t="s">
        <v>28</v>
      </c>
      <c r="I409">
        <v>188</v>
      </c>
      <c r="J409">
        <v>1083</v>
      </c>
      <c r="K409" s="7">
        <v>2</v>
      </c>
    </row>
    <row r="410" spans="1:11" x14ac:dyDescent="0.35">
      <c r="A410" t="s">
        <v>26</v>
      </c>
      <c r="B410" t="s">
        <v>5</v>
      </c>
      <c r="C410">
        <v>530944</v>
      </c>
      <c r="D410">
        <v>531294</v>
      </c>
      <c r="E410" t="s">
        <v>23</v>
      </c>
      <c r="F410" t="s">
        <v>1390</v>
      </c>
      <c r="G410" t="s">
        <v>1389</v>
      </c>
      <c r="H410" t="s">
        <v>28</v>
      </c>
      <c r="I410">
        <v>189</v>
      </c>
      <c r="J410">
        <v>1084</v>
      </c>
      <c r="K410" s="7">
        <v>3</v>
      </c>
    </row>
    <row r="411" spans="1:11" x14ac:dyDescent="0.35">
      <c r="A411" t="s">
        <v>26</v>
      </c>
      <c r="B411" t="s">
        <v>5</v>
      </c>
      <c r="C411">
        <v>531430</v>
      </c>
      <c r="D411">
        <v>531960</v>
      </c>
      <c r="E411" t="s">
        <v>23</v>
      </c>
      <c r="F411" t="s">
        <v>1392</v>
      </c>
      <c r="G411" t="s">
        <v>1391</v>
      </c>
      <c r="H411" t="s">
        <v>28</v>
      </c>
      <c r="I411">
        <v>190</v>
      </c>
      <c r="J411">
        <v>1092</v>
      </c>
      <c r="K411" s="7">
        <v>2</v>
      </c>
    </row>
    <row r="412" spans="1:11" x14ac:dyDescent="0.35">
      <c r="A412" t="s">
        <v>26</v>
      </c>
      <c r="B412" t="s">
        <v>5</v>
      </c>
      <c r="C412">
        <v>532189</v>
      </c>
      <c r="D412">
        <v>532368</v>
      </c>
      <c r="E412" t="s">
        <v>23</v>
      </c>
      <c r="F412" t="s">
        <v>1394</v>
      </c>
      <c r="G412" t="s">
        <v>1393</v>
      </c>
      <c r="H412" t="s">
        <v>28</v>
      </c>
      <c r="I412">
        <v>191</v>
      </c>
      <c r="J412">
        <v>1100</v>
      </c>
      <c r="K412" s="7">
        <v>3</v>
      </c>
    </row>
    <row r="413" spans="1:11" x14ac:dyDescent="0.35">
      <c r="A413" t="s">
        <v>26</v>
      </c>
      <c r="B413" t="s">
        <v>5</v>
      </c>
      <c r="C413">
        <v>532452</v>
      </c>
      <c r="D413">
        <v>532925</v>
      </c>
      <c r="E413" t="s">
        <v>23</v>
      </c>
      <c r="F413" t="s">
        <v>1396</v>
      </c>
      <c r="G413" t="s">
        <v>1395</v>
      </c>
      <c r="H413" t="s">
        <v>28</v>
      </c>
      <c r="I413">
        <v>191</v>
      </c>
      <c r="J413">
        <v>1103</v>
      </c>
      <c r="K413" s="7">
        <v>2</v>
      </c>
    </row>
    <row r="414" spans="1:11" x14ac:dyDescent="0.35">
      <c r="A414" t="s">
        <v>26</v>
      </c>
      <c r="B414" t="s">
        <v>5</v>
      </c>
      <c r="C414">
        <v>533026</v>
      </c>
      <c r="D414">
        <v>533214</v>
      </c>
      <c r="E414" t="s">
        <v>23</v>
      </c>
      <c r="F414" t="s">
        <v>1398</v>
      </c>
      <c r="G414" t="s">
        <v>1397</v>
      </c>
      <c r="H414" t="s">
        <v>28</v>
      </c>
      <c r="I414">
        <v>192</v>
      </c>
      <c r="J414">
        <v>1108</v>
      </c>
      <c r="K414" s="7">
        <v>2</v>
      </c>
    </row>
    <row r="415" spans="1:11" x14ac:dyDescent="0.35">
      <c r="A415" t="s">
        <v>26</v>
      </c>
      <c r="B415" t="s">
        <v>5</v>
      </c>
      <c r="C415">
        <v>533505</v>
      </c>
      <c r="D415">
        <v>534545</v>
      </c>
      <c r="E415" t="s">
        <v>23</v>
      </c>
      <c r="F415" t="s">
        <v>1400</v>
      </c>
      <c r="G415" t="s">
        <v>1399</v>
      </c>
      <c r="H415" t="s">
        <v>1401</v>
      </c>
      <c r="I415">
        <v>193</v>
      </c>
      <c r="J415">
        <v>1111</v>
      </c>
      <c r="K415" s="7">
        <v>2</v>
      </c>
    </row>
    <row r="416" spans="1:11" x14ac:dyDescent="0.35">
      <c r="A416" t="s">
        <v>26</v>
      </c>
      <c r="B416" t="s">
        <v>5</v>
      </c>
      <c r="C416">
        <v>534856</v>
      </c>
      <c r="D416">
        <v>535893</v>
      </c>
      <c r="E416" t="s">
        <v>23</v>
      </c>
      <c r="F416" t="s">
        <v>1403</v>
      </c>
      <c r="G416" t="s">
        <v>1402</v>
      </c>
      <c r="H416" t="s">
        <v>28</v>
      </c>
      <c r="I416">
        <v>194</v>
      </c>
      <c r="J416">
        <v>1116</v>
      </c>
      <c r="K416" s="7">
        <v>2</v>
      </c>
    </row>
    <row r="417" spans="1:11" x14ac:dyDescent="0.35">
      <c r="A417" t="s">
        <v>26</v>
      </c>
      <c r="B417" t="s">
        <v>5</v>
      </c>
      <c r="C417">
        <v>535927</v>
      </c>
      <c r="D417">
        <v>536733</v>
      </c>
      <c r="E417" t="s">
        <v>23</v>
      </c>
      <c r="F417" t="s">
        <v>1405</v>
      </c>
      <c r="G417" t="s">
        <v>1404</v>
      </c>
      <c r="H417" t="s">
        <v>1406</v>
      </c>
      <c r="I417">
        <v>194</v>
      </c>
      <c r="J417">
        <v>1129</v>
      </c>
      <c r="K417" s="7">
        <v>2</v>
      </c>
    </row>
    <row r="418" spans="1:11" x14ac:dyDescent="0.35">
      <c r="A418" t="s">
        <v>26</v>
      </c>
      <c r="B418" t="s">
        <v>5</v>
      </c>
      <c r="C418">
        <v>537418</v>
      </c>
      <c r="D418">
        <v>538614</v>
      </c>
      <c r="E418" t="s">
        <v>23</v>
      </c>
      <c r="F418" t="s">
        <v>1411</v>
      </c>
      <c r="G418" t="s">
        <v>1410</v>
      </c>
      <c r="H418" t="s">
        <v>1412</v>
      </c>
      <c r="I418">
        <v>195</v>
      </c>
      <c r="J418">
        <v>1130</v>
      </c>
      <c r="K418" s="7">
        <v>2</v>
      </c>
    </row>
    <row r="419" spans="1:11" x14ac:dyDescent="0.35">
      <c r="A419" t="s">
        <v>26</v>
      </c>
      <c r="B419" t="s">
        <v>5</v>
      </c>
      <c r="C419">
        <v>540945</v>
      </c>
      <c r="D419">
        <v>541724</v>
      </c>
      <c r="E419" t="s">
        <v>23</v>
      </c>
      <c r="F419" t="s">
        <v>1417</v>
      </c>
      <c r="G419" t="s">
        <v>1416</v>
      </c>
      <c r="H419" t="s">
        <v>968</v>
      </c>
      <c r="I419">
        <v>196</v>
      </c>
      <c r="J419">
        <v>1134</v>
      </c>
      <c r="K419" s="7">
        <v>2</v>
      </c>
    </row>
    <row r="420" spans="1:11" x14ac:dyDescent="0.35">
      <c r="A420" t="s">
        <v>26</v>
      </c>
      <c r="B420" t="s">
        <v>5</v>
      </c>
      <c r="C420">
        <v>541705</v>
      </c>
      <c r="D420">
        <v>542163</v>
      </c>
      <c r="E420" t="s">
        <v>23</v>
      </c>
      <c r="F420" t="s">
        <v>1419</v>
      </c>
      <c r="G420" t="s">
        <v>1418</v>
      </c>
      <c r="H420" t="s">
        <v>1420</v>
      </c>
      <c r="I420">
        <v>196</v>
      </c>
      <c r="J420">
        <v>1136</v>
      </c>
      <c r="K420" s="7">
        <v>2</v>
      </c>
    </row>
    <row r="421" spans="1:11" x14ac:dyDescent="0.35">
      <c r="A421" t="s">
        <v>26</v>
      </c>
      <c r="B421" t="s">
        <v>5</v>
      </c>
      <c r="C421">
        <v>542230</v>
      </c>
      <c r="D421">
        <v>542676</v>
      </c>
      <c r="E421" t="s">
        <v>23</v>
      </c>
      <c r="F421" t="s">
        <v>1422</v>
      </c>
      <c r="G421" t="s">
        <v>1421</v>
      </c>
      <c r="H421" t="s">
        <v>1423</v>
      </c>
      <c r="I421">
        <v>196</v>
      </c>
      <c r="J421">
        <v>1137</v>
      </c>
      <c r="K421" s="7">
        <v>2</v>
      </c>
    </row>
    <row r="422" spans="1:11" x14ac:dyDescent="0.35">
      <c r="A422" t="s">
        <v>26</v>
      </c>
      <c r="B422" t="s">
        <v>5</v>
      </c>
      <c r="C422">
        <v>544115</v>
      </c>
      <c r="D422">
        <v>544783</v>
      </c>
      <c r="E422" t="s">
        <v>23</v>
      </c>
      <c r="F422" t="s">
        <v>1431</v>
      </c>
      <c r="G422" t="s">
        <v>1430</v>
      </c>
      <c r="H422" t="s">
        <v>1432</v>
      </c>
      <c r="I422">
        <v>197</v>
      </c>
      <c r="J422">
        <v>1144</v>
      </c>
      <c r="K422" s="7">
        <v>2</v>
      </c>
    </row>
    <row r="423" spans="1:11" x14ac:dyDescent="0.35">
      <c r="A423" t="s">
        <v>26</v>
      </c>
      <c r="B423" t="s">
        <v>5</v>
      </c>
      <c r="C423">
        <v>544853</v>
      </c>
      <c r="D423">
        <v>545572</v>
      </c>
      <c r="E423" t="s">
        <v>23</v>
      </c>
      <c r="F423" t="s">
        <v>1434</v>
      </c>
      <c r="G423" t="s">
        <v>1433</v>
      </c>
      <c r="H423" t="s">
        <v>1435</v>
      </c>
      <c r="I423">
        <v>197</v>
      </c>
      <c r="J423">
        <v>1146</v>
      </c>
      <c r="K423" s="7">
        <v>2</v>
      </c>
    </row>
    <row r="424" spans="1:11" x14ac:dyDescent="0.35">
      <c r="A424" t="s">
        <v>26</v>
      </c>
      <c r="B424" t="s">
        <v>5</v>
      </c>
      <c r="C424">
        <v>545563</v>
      </c>
      <c r="D424">
        <v>546666</v>
      </c>
      <c r="E424" t="s">
        <v>23</v>
      </c>
      <c r="F424" t="s">
        <v>1437</v>
      </c>
      <c r="G424" t="s">
        <v>1436</v>
      </c>
      <c r="H424" t="s">
        <v>1438</v>
      </c>
      <c r="I424">
        <v>197</v>
      </c>
      <c r="J424">
        <v>1148</v>
      </c>
      <c r="K424" s="7">
        <v>3</v>
      </c>
    </row>
    <row r="425" spans="1:11" x14ac:dyDescent="0.35">
      <c r="A425" t="s">
        <v>26</v>
      </c>
      <c r="B425" t="s">
        <v>5</v>
      </c>
      <c r="C425">
        <v>546657</v>
      </c>
      <c r="D425">
        <v>548081</v>
      </c>
      <c r="E425" t="s">
        <v>23</v>
      </c>
      <c r="F425" t="s">
        <v>1440</v>
      </c>
      <c r="G425" t="s">
        <v>1439</v>
      </c>
      <c r="H425" t="s">
        <v>1441</v>
      </c>
      <c r="I425">
        <v>197</v>
      </c>
      <c r="J425">
        <v>1150</v>
      </c>
      <c r="K425" s="7">
        <v>2</v>
      </c>
    </row>
    <row r="426" spans="1:11" x14ac:dyDescent="0.35">
      <c r="A426" t="s">
        <v>26</v>
      </c>
      <c r="B426" t="s">
        <v>5</v>
      </c>
      <c r="C426">
        <v>548144</v>
      </c>
      <c r="D426">
        <v>548962</v>
      </c>
      <c r="E426" t="s">
        <v>23</v>
      </c>
      <c r="F426" t="s">
        <v>1443</v>
      </c>
      <c r="G426" t="s">
        <v>1442</v>
      </c>
      <c r="H426" t="s">
        <v>1444</v>
      </c>
      <c r="I426">
        <v>197</v>
      </c>
      <c r="J426">
        <v>1154</v>
      </c>
      <c r="K426" s="7">
        <v>2</v>
      </c>
    </row>
    <row r="427" spans="1:11" x14ac:dyDescent="0.35">
      <c r="A427" t="s">
        <v>26</v>
      </c>
      <c r="B427" t="s">
        <v>5</v>
      </c>
      <c r="C427">
        <v>548959</v>
      </c>
      <c r="D427">
        <v>549786</v>
      </c>
      <c r="E427" t="s">
        <v>23</v>
      </c>
      <c r="F427" t="s">
        <v>1446</v>
      </c>
      <c r="G427" t="s">
        <v>1445</v>
      </c>
      <c r="H427" t="s">
        <v>1447</v>
      </c>
      <c r="I427">
        <v>197</v>
      </c>
      <c r="J427">
        <v>1157</v>
      </c>
      <c r="K427" s="7">
        <v>2</v>
      </c>
    </row>
    <row r="428" spans="1:11" x14ac:dyDescent="0.35">
      <c r="A428" t="s">
        <v>26</v>
      </c>
      <c r="B428" t="s">
        <v>5</v>
      </c>
      <c r="C428">
        <v>549783</v>
      </c>
      <c r="D428">
        <v>551483</v>
      </c>
      <c r="E428" t="s">
        <v>23</v>
      </c>
      <c r="F428" t="s">
        <v>1449</v>
      </c>
      <c r="G428" t="s">
        <v>1448</v>
      </c>
      <c r="H428" t="s">
        <v>1450</v>
      </c>
      <c r="I428">
        <v>197</v>
      </c>
      <c r="J428">
        <v>1159</v>
      </c>
      <c r="K428" s="7">
        <v>4</v>
      </c>
    </row>
    <row r="429" spans="1:11" x14ac:dyDescent="0.35">
      <c r="A429" t="s">
        <v>26</v>
      </c>
      <c r="B429" t="s">
        <v>5</v>
      </c>
      <c r="C429">
        <v>551470</v>
      </c>
      <c r="D429">
        <v>552861</v>
      </c>
      <c r="E429" t="s">
        <v>23</v>
      </c>
      <c r="F429" t="s">
        <v>1452</v>
      </c>
      <c r="G429" t="s">
        <v>1451</v>
      </c>
      <c r="H429" t="s">
        <v>1453</v>
      </c>
      <c r="I429">
        <v>197</v>
      </c>
      <c r="J429">
        <v>1161</v>
      </c>
      <c r="K429" s="7">
        <v>2</v>
      </c>
    </row>
    <row r="430" spans="1:11" x14ac:dyDescent="0.35">
      <c r="A430" t="s">
        <v>26</v>
      </c>
      <c r="B430" t="s">
        <v>5</v>
      </c>
      <c r="C430">
        <v>562207</v>
      </c>
      <c r="D430">
        <v>563109</v>
      </c>
      <c r="E430" t="s">
        <v>23</v>
      </c>
      <c r="F430" t="s">
        <v>1519</v>
      </c>
      <c r="G430" t="s">
        <v>1518</v>
      </c>
      <c r="H430" t="s">
        <v>28</v>
      </c>
      <c r="I430">
        <v>198</v>
      </c>
      <c r="J430">
        <v>1164</v>
      </c>
      <c r="K430" s="7">
        <v>3</v>
      </c>
    </row>
    <row r="431" spans="1:11" x14ac:dyDescent="0.35">
      <c r="A431" t="s">
        <v>26</v>
      </c>
      <c r="B431" t="s">
        <v>5</v>
      </c>
      <c r="C431">
        <v>564979</v>
      </c>
      <c r="D431">
        <v>566142</v>
      </c>
      <c r="E431" t="s">
        <v>23</v>
      </c>
      <c r="F431" t="s">
        <v>1527</v>
      </c>
      <c r="G431" t="s">
        <v>1526</v>
      </c>
      <c r="H431" t="s">
        <v>1528</v>
      </c>
      <c r="I431">
        <v>199</v>
      </c>
      <c r="J431">
        <v>1170</v>
      </c>
      <c r="K431" s="7">
        <v>4</v>
      </c>
    </row>
    <row r="432" spans="1:11" x14ac:dyDescent="0.35">
      <c r="A432" t="s">
        <v>26</v>
      </c>
      <c r="B432" t="s">
        <v>5</v>
      </c>
      <c r="C432">
        <v>566253</v>
      </c>
      <c r="D432">
        <v>567497</v>
      </c>
      <c r="E432" t="s">
        <v>23</v>
      </c>
      <c r="F432" t="s">
        <v>1530</v>
      </c>
      <c r="G432" t="s">
        <v>1529</v>
      </c>
      <c r="H432" t="s">
        <v>1531</v>
      </c>
      <c r="I432">
        <v>200</v>
      </c>
      <c r="J432">
        <v>1171</v>
      </c>
      <c r="K432" s="7">
        <v>4</v>
      </c>
    </row>
    <row r="433" spans="1:11" x14ac:dyDescent="0.35">
      <c r="A433" t="s">
        <v>26</v>
      </c>
      <c r="B433" t="s">
        <v>5</v>
      </c>
      <c r="C433">
        <v>567579</v>
      </c>
      <c r="D433">
        <v>568772</v>
      </c>
      <c r="E433" t="s">
        <v>23</v>
      </c>
      <c r="F433" t="s">
        <v>1533</v>
      </c>
      <c r="G433" t="s">
        <v>1532</v>
      </c>
      <c r="H433" t="s">
        <v>1534</v>
      </c>
      <c r="I433">
        <v>200</v>
      </c>
      <c r="J433">
        <v>1172</v>
      </c>
      <c r="K433" s="7">
        <v>2</v>
      </c>
    </row>
    <row r="434" spans="1:11" x14ac:dyDescent="0.35">
      <c r="A434" t="s">
        <v>26</v>
      </c>
      <c r="B434" t="s">
        <v>5</v>
      </c>
      <c r="C434">
        <v>568848</v>
      </c>
      <c r="D434">
        <v>570392</v>
      </c>
      <c r="E434" t="s">
        <v>23</v>
      </c>
      <c r="F434" t="s">
        <v>1536</v>
      </c>
      <c r="G434" t="s">
        <v>1535</v>
      </c>
      <c r="H434" t="s">
        <v>1537</v>
      </c>
      <c r="I434">
        <v>200</v>
      </c>
      <c r="J434">
        <v>1173</v>
      </c>
      <c r="K434" s="7">
        <v>4</v>
      </c>
    </row>
    <row r="435" spans="1:11" x14ac:dyDescent="0.35">
      <c r="A435" t="s">
        <v>26</v>
      </c>
      <c r="B435" t="s">
        <v>5</v>
      </c>
      <c r="C435">
        <v>571870</v>
      </c>
      <c r="D435">
        <v>572247</v>
      </c>
      <c r="E435" t="s">
        <v>23</v>
      </c>
      <c r="F435" t="s">
        <v>1541</v>
      </c>
      <c r="G435" t="s">
        <v>1540</v>
      </c>
      <c r="H435" t="s">
        <v>1542</v>
      </c>
      <c r="I435">
        <v>201</v>
      </c>
      <c r="J435">
        <v>1175</v>
      </c>
      <c r="K435" s="7">
        <v>3</v>
      </c>
    </row>
    <row r="436" spans="1:11" x14ac:dyDescent="0.35">
      <c r="A436" t="s">
        <v>26</v>
      </c>
      <c r="B436" t="s">
        <v>5</v>
      </c>
      <c r="C436">
        <v>572334</v>
      </c>
      <c r="D436">
        <v>574943</v>
      </c>
      <c r="E436" t="s">
        <v>23</v>
      </c>
      <c r="F436" t="s">
        <v>1544</v>
      </c>
      <c r="G436" t="s">
        <v>1543</v>
      </c>
      <c r="H436" t="s">
        <v>28</v>
      </c>
      <c r="I436">
        <v>201</v>
      </c>
      <c r="J436">
        <v>1176</v>
      </c>
      <c r="K436" s="7">
        <v>4</v>
      </c>
    </row>
    <row r="437" spans="1:11" x14ac:dyDescent="0.35">
      <c r="A437" t="s">
        <v>26</v>
      </c>
      <c r="B437" t="s">
        <v>5</v>
      </c>
      <c r="C437">
        <v>576797</v>
      </c>
      <c r="D437">
        <v>577057</v>
      </c>
      <c r="E437" t="s">
        <v>23</v>
      </c>
      <c r="F437" t="s">
        <v>1550</v>
      </c>
      <c r="G437" t="s">
        <v>1549</v>
      </c>
      <c r="H437" t="s">
        <v>28</v>
      </c>
      <c r="I437">
        <v>202</v>
      </c>
      <c r="J437">
        <v>1178</v>
      </c>
      <c r="K437" s="7">
        <v>5</v>
      </c>
    </row>
    <row r="438" spans="1:11" x14ac:dyDescent="0.35">
      <c r="A438" t="s">
        <v>26</v>
      </c>
      <c r="B438" t="s">
        <v>5</v>
      </c>
      <c r="C438">
        <v>577159</v>
      </c>
      <c r="D438">
        <v>577854</v>
      </c>
      <c r="E438" t="s">
        <v>23</v>
      </c>
      <c r="F438" t="s">
        <v>1552</v>
      </c>
      <c r="G438" t="s">
        <v>1551</v>
      </c>
      <c r="H438" t="s">
        <v>1553</v>
      </c>
      <c r="I438">
        <v>203</v>
      </c>
      <c r="J438">
        <v>1180</v>
      </c>
      <c r="K438" s="7">
        <v>2</v>
      </c>
    </row>
    <row r="439" spans="1:11" x14ac:dyDescent="0.35">
      <c r="A439" t="s">
        <v>26</v>
      </c>
      <c r="B439" t="s">
        <v>5</v>
      </c>
      <c r="C439">
        <v>585297</v>
      </c>
      <c r="D439">
        <v>586790</v>
      </c>
      <c r="E439" t="s">
        <v>23</v>
      </c>
      <c r="F439" t="s">
        <v>1571</v>
      </c>
      <c r="G439" t="s">
        <v>1570</v>
      </c>
      <c r="H439" t="s">
        <v>1572</v>
      </c>
      <c r="I439">
        <v>204</v>
      </c>
      <c r="J439">
        <v>1184</v>
      </c>
      <c r="K439" s="7">
        <v>4</v>
      </c>
    </row>
    <row r="440" spans="1:11" x14ac:dyDescent="0.35">
      <c r="A440" t="s">
        <v>26</v>
      </c>
      <c r="B440" t="s">
        <v>5</v>
      </c>
      <c r="C440">
        <v>587030</v>
      </c>
      <c r="D440">
        <v>587359</v>
      </c>
      <c r="E440" t="s">
        <v>23</v>
      </c>
      <c r="F440" t="s">
        <v>1574</v>
      </c>
      <c r="G440" t="s">
        <v>1573</v>
      </c>
      <c r="H440" t="s">
        <v>28</v>
      </c>
      <c r="I440">
        <v>205</v>
      </c>
      <c r="J440">
        <v>1191</v>
      </c>
      <c r="K440" s="7">
        <v>2</v>
      </c>
    </row>
    <row r="441" spans="1:11" x14ac:dyDescent="0.35">
      <c r="A441" t="s">
        <v>26</v>
      </c>
      <c r="B441" t="s">
        <v>5</v>
      </c>
      <c r="C441">
        <v>587580</v>
      </c>
      <c r="D441">
        <v>587762</v>
      </c>
      <c r="E441" t="s">
        <v>23</v>
      </c>
      <c r="F441" t="s">
        <v>1576</v>
      </c>
      <c r="G441" t="s">
        <v>1575</v>
      </c>
      <c r="H441" t="s">
        <v>28</v>
      </c>
      <c r="I441">
        <v>206</v>
      </c>
      <c r="J441">
        <v>1192</v>
      </c>
      <c r="K441" s="7">
        <v>2</v>
      </c>
    </row>
    <row r="442" spans="1:11" x14ac:dyDescent="0.35">
      <c r="A442" t="s">
        <v>26</v>
      </c>
      <c r="B442" t="s">
        <v>5</v>
      </c>
      <c r="C442">
        <v>587926</v>
      </c>
      <c r="D442">
        <v>588426</v>
      </c>
      <c r="E442" t="s">
        <v>23</v>
      </c>
      <c r="F442" t="s">
        <v>1578</v>
      </c>
      <c r="G442" t="s">
        <v>1577</v>
      </c>
      <c r="H442" t="s">
        <v>127</v>
      </c>
      <c r="I442">
        <v>207</v>
      </c>
      <c r="J442">
        <v>1193</v>
      </c>
      <c r="K442" s="7">
        <v>2</v>
      </c>
    </row>
    <row r="443" spans="1:11" x14ac:dyDescent="0.35">
      <c r="A443" t="s">
        <v>26</v>
      </c>
      <c r="B443" t="s">
        <v>5</v>
      </c>
      <c r="C443">
        <v>588545</v>
      </c>
      <c r="D443">
        <v>589759</v>
      </c>
      <c r="E443" t="s">
        <v>23</v>
      </c>
      <c r="F443" t="s">
        <v>1580</v>
      </c>
      <c r="G443" t="s">
        <v>1579</v>
      </c>
      <c r="H443" t="s">
        <v>1581</v>
      </c>
      <c r="I443">
        <v>208</v>
      </c>
      <c r="J443">
        <v>1197</v>
      </c>
      <c r="K443" s="7">
        <v>2</v>
      </c>
    </row>
    <row r="444" spans="1:11" x14ac:dyDescent="0.35">
      <c r="A444" t="s">
        <v>26</v>
      </c>
      <c r="B444" t="s">
        <v>5</v>
      </c>
      <c r="C444">
        <v>589935</v>
      </c>
      <c r="D444">
        <v>590297</v>
      </c>
      <c r="E444" t="s">
        <v>23</v>
      </c>
      <c r="F444" t="s">
        <v>1583</v>
      </c>
      <c r="G444" t="s">
        <v>1582</v>
      </c>
      <c r="H444" t="s">
        <v>28</v>
      </c>
      <c r="I444">
        <v>209</v>
      </c>
      <c r="J444">
        <v>1200</v>
      </c>
      <c r="K444" s="7">
        <v>4</v>
      </c>
    </row>
    <row r="445" spans="1:11" x14ac:dyDescent="0.35">
      <c r="A445" t="s">
        <v>26</v>
      </c>
      <c r="B445" t="s">
        <v>5</v>
      </c>
      <c r="C445">
        <v>590443</v>
      </c>
      <c r="D445">
        <v>590679</v>
      </c>
      <c r="E445" t="s">
        <v>23</v>
      </c>
      <c r="F445" t="s">
        <v>1585</v>
      </c>
      <c r="G445" t="s">
        <v>1584</v>
      </c>
      <c r="H445" t="s">
        <v>28</v>
      </c>
      <c r="I445">
        <v>210</v>
      </c>
      <c r="J445">
        <v>1202</v>
      </c>
      <c r="K445" s="7">
        <v>3</v>
      </c>
    </row>
    <row r="446" spans="1:11" x14ac:dyDescent="0.35">
      <c r="A446" t="s">
        <v>26</v>
      </c>
      <c r="B446" t="s">
        <v>5</v>
      </c>
      <c r="C446">
        <v>591214</v>
      </c>
      <c r="D446">
        <v>592281</v>
      </c>
      <c r="E446" t="s">
        <v>23</v>
      </c>
      <c r="F446" t="s">
        <v>1590</v>
      </c>
      <c r="G446" t="s">
        <v>1589</v>
      </c>
      <c r="H446" t="s">
        <v>1581</v>
      </c>
      <c r="I446">
        <v>211</v>
      </c>
      <c r="J446">
        <v>1206</v>
      </c>
      <c r="K446" s="7">
        <v>2</v>
      </c>
    </row>
    <row r="447" spans="1:11" x14ac:dyDescent="0.35">
      <c r="A447" t="s">
        <v>26</v>
      </c>
      <c r="B447" t="s">
        <v>5</v>
      </c>
      <c r="C447">
        <v>592799</v>
      </c>
      <c r="D447">
        <v>593572</v>
      </c>
      <c r="E447" t="s">
        <v>23</v>
      </c>
      <c r="F447" t="s">
        <v>1594</v>
      </c>
      <c r="G447" t="s">
        <v>1593</v>
      </c>
      <c r="H447" t="s">
        <v>1595</v>
      </c>
      <c r="I447">
        <v>212</v>
      </c>
      <c r="J447">
        <v>1210</v>
      </c>
      <c r="K447" s="7">
        <v>2</v>
      </c>
    </row>
    <row r="448" spans="1:11" x14ac:dyDescent="0.35">
      <c r="A448" t="s">
        <v>26</v>
      </c>
      <c r="B448" t="s">
        <v>5</v>
      </c>
      <c r="C448">
        <v>593562</v>
      </c>
      <c r="D448">
        <v>594017</v>
      </c>
      <c r="E448" t="s">
        <v>23</v>
      </c>
      <c r="F448" t="s">
        <v>1597</v>
      </c>
      <c r="G448" t="s">
        <v>1596</v>
      </c>
      <c r="H448" t="s">
        <v>28</v>
      </c>
      <c r="I448">
        <v>212</v>
      </c>
      <c r="J448">
        <v>1216</v>
      </c>
      <c r="K448" s="7">
        <v>2</v>
      </c>
    </row>
    <row r="449" spans="1:11" x14ac:dyDescent="0.35">
      <c r="A449" t="s">
        <v>26</v>
      </c>
      <c r="B449" t="s">
        <v>5</v>
      </c>
      <c r="C449">
        <v>594102</v>
      </c>
      <c r="D449">
        <v>594428</v>
      </c>
      <c r="E449" t="s">
        <v>23</v>
      </c>
      <c r="F449" t="s">
        <v>1599</v>
      </c>
      <c r="G449" t="s">
        <v>1598</v>
      </c>
      <c r="H449" t="s">
        <v>28</v>
      </c>
      <c r="I449">
        <v>212</v>
      </c>
      <c r="J449">
        <v>1217</v>
      </c>
      <c r="K449" s="7">
        <v>2</v>
      </c>
    </row>
    <row r="450" spans="1:11" x14ac:dyDescent="0.35">
      <c r="A450" t="s">
        <v>26</v>
      </c>
      <c r="B450" t="s">
        <v>5</v>
      </c>
      <c r="C450">
        <v>594443</v>
      </c>
      <c r="D450">
        <v>595366</v>
      </c>
      <c r="E450" t="s">
        <v>23</v>
      </c>
      <c r="F450" t="s">
        <v>1601</v>
      </c>
      <c r="G450" t="s">
        <v>1600</v>
      </c>
      <c r="H450" t="s">
        <v>1602</v>
      </c>
      <c r="I450">
        <v>212</v>
      </c>
      <c r="J450">
        <v>1218</v>
      </c>
      <c r="K450" s="7">
        <v>2</v>
      </c>
    </row>
    <row r="451" spans="1:11" x14ac:dyDescent="0.35">
      <c r="A451" t="s">
        <v>26</v>
      </c>
      <c r="B451" t="s">
        <v>5</v>
      </c>
      <c r="C451">
        <v>595657</v>
      </c>
      <c r="D451">
        <v>597177</v>
      </c>
      <c r="E451" t="s">
        <v>23</v>
      </c>
      <c r="F451" t="s">
        <v>1604</v>
      </c>
      <c r="G451" t="s">
        <v>1603</v>
      </c>
      <c r="H451" t="s">
        <v>132</v>
      </c>
      <c r="I451">
        <v>213</v>
      </c>
      <c r="J451">
        <v>1220</v>
      </c>
      <c r="K451" s="7">
        <v>2</v>
      </c>
    </row>
    <row r="452" spans="1:11" x14ac:dyDescent="0.35">
      <c r="A452" t="s">
        <v>26</v>
      </c>
      <c r="B452" t="s">
        <v>5</v>
      </c>
      <c r="C452">
        <v>597372</v>
      </c>
      <c r="D452">
        <v>598946</v>
      </c>
      <c r="E452" t="s">
        <v>23</v>
      </c>
      <c r="F452" t="s">
        <v>1606</v>
      </c>
      <c r="G452" t="s">
        <v>1605</v>
      </c>
      <c r="H452" t="s">
        <v>1200</v>
      </c>
      <c r="I452">
        <v>214</v>
      </c>
      <c r="J452">
        <v>1221</v>
      </c>
      <c r="K452" s="7">
        <v>2</v>
      </c>
    </row>
    <row r="453" spans="1:11" x14ac:dyDescent="0.35">
      <c r="A453" t="s">
        <v>26</v>
      </c>
      <c r="B453" t="s">
        <v>5</v>
      </c>
      <c r="C453">
        <v>599308</v>
      </c>
      <c r="D453">
        <v>600651</v>
      </c>
      <c r="E453" t="s">
        <v>23</v>
      </c>
      <c r="F453" t="s">
        <v>1608</v>
      </c>
      <c r="G453" t="s">
        <v>1607</v>
      </c>
      <c r="H453" t="s">
        <v>1609</v>
      </c>
      <c r="I453">
        <v>215</v>
      </c>
      <c r="J453">
        <v>1224</v>
      </c>
      <c r="K453" s="7">
        <v>2</v>
      </c>
    </row>
    <row r="454" spans="1:11" x14ac:dyDescent="0.35">
      <c r="A454" t="s">
        <v>26</v>
      </c>
      <c r="B454" t="s">
        <v>5</v>
      </c>
      <c r="C454">
        <v>600664</v>
      </c>
      <c r="D454">
        <v>601491</v>
      </c>
      <c r="E454" t="s">
        <v>23</v>
      </c>
      <c r="F454" t="s">
        <v>1611</v>
      </c>
      <c r="G454" t="s">
        <v>1610</v>
      </c>
      <c r="H454" t="s">
        <v>28</v>
      </c>
      <c r="I454">
        <v>215</v>
      </c>
      <c r="J454">
        <v>1232</v>
      </c>
      <c r="K454" s="7">
        <v>3</v>
      </c>
    </row>
    <row r="455" spans="1:11" x14ac:dyDescent="0.35">
      <c r="A455" t="s">
        <v>26</v>
      </c>
      <c r="B455" t="s">
        <v>5</v>
      </c>
      <c r="C455">
        <v>601491</v>
      </c>
      <c r="D455">
        <v>602351</v>
      </c>
      <c r="E455" t="s">
        <v>23</v>
      </c>
      <c r="F455" t="s">
        <v>1613</v>
      </c>
      <c r="G455" t="s">
        <v>1612</v>
      </c>
      <c r="H455" t="s">
        <v>28</v>
      </c>
      <c r="I455">
        <v>215</v>
      </c>
      <c r="J455">
        <v>1233</v>
      </c>
      <c r="K455" s="7">
        <v>2</v>
      </c>
    </row>
    <row r="456" spans="1:11" x14ac:dyDescent="0.35">
      <c r="A456" t="s">
        <v>26</v>
      </c>
      <c r="B456" t="s">
        <v>5</v>
      </c>
      <c r="C456">
        <v>602613</v>
      </c>
      <c r="D456">
        <v>604010</v>
      </c>
      <c r="E456" t="s">
        <v>23</v>
      </c>
      <c r="F456" t="s">
        <v>1615</v>
      </c>
      <c r="G456" t="s">
        <v>1614</v>
      </c>
      <c r="H456" t="s">
        <v>1616</v>
      </c>
      <c r="I456">
        <v>216</v>
      </c>
      <c r="J456">
        <v>1235</v>
      </c>
      <c r="K456" s="7">
        <v>3</v>
      </c>
    </row>
    <row r="457" spans="1:11" x14ac:dyDescent="0.35">
      <c r="A457" t="s">
        <v>26</v>
      </c>
      <c r="B457" t="s">
        <v>5</v>
      </c>
      <c r="C457">
        <v>604031</v>
      </c>
      <c r="D457">
        <v>604471</v>
      </c>
      <c r="E457" t="s">
        <v>23</v>
      </c>
      <c r="F457" t="s">
        <v>1618</v>
      </c>
      <c r="G457" t="s">
        <v>1617</v>
      </c>
      <c r="H457" t="s">
        <v>1619</v>
      </c>
      <c r="I457">
        <v>216</v>
      </c>
      <c r="J457">
        <v>1236</v>
      </c>
      <c r="K457" s="7">
        <v>5</v>
      </c>
    </row>
    <row r="458" spans="1:11" x14ac:dyDescent="0.35">
      <c r="A458" t="s">
        <v>26</v>
      </c>
      <c r="B458" t="s">
        <v>5</v>
      </c>
      <c r="C458">
        <v>604461</v>
      </c>
      <c r="D458">
        <v>605690</v>
      </c>
      <c r="E458" t="s">
        <v>23</v>
      </c>
      <c r="F458" t="s">
        <v>1621</v>
      </c>
      <c r="G458" t="s">
        <v>1620</v>
      </c>
      <c r="H458" t="s">
        <v>1622</v>
      </c>
      <c r="I458">
        <v>216</v>
      </c>
      <c r="J458">
        <v>1239</v>
      </c>
      <c r="K458" s="7">
        <v>3</v>
      </c>
    </row>
    <row r="459" spans="1:11" x14ac:dyDescent="0.35">
      <c r="A459" t="s">
        <v>26</v>
      </c>
      <c r="B459" t="s">
        <v>5</v>
      </c>
      <c r="C459">
        <v>605690</v>
      </c>
      <c r="D459">
        <v>606994</v>
      </c>
      <c r="E459" t="s">
        <v>23</v>
      </c>
      <c r="F459" t="s">
        <v>1624</v>
      </c>
      <c r="G459" t="s">
        <v>1623</v>
      </c>
      <c r="H459" t="s">
        <v>1625</v>
      </c>
      <c r="I459">
        <v>216</v>
      </c>
      <c r="J459">
        <v>1241</v>
      </c>
      <c r="K459" s="7">
        <v>3</v>
      </c>
    </row>
    <row r="460" spans="1:11" x14ac:dyDescent="0.35">
      <c r="A460" t="s">
        <v>26</v>
      </c>
      <c r="B460" t="s">
        <v>5</v>
      </c>
      <c r="C460">
        <v>607013</v>
      </c>
      <c r="D460">
        <v>607789</v>
      </c>
      <c r="E460" t="s">
        <v>23</v>
      </c>
      <c r="F460" t="s">
        <v>1627</v>
      </c>
      <c r="G460" t="s">
        <v>1626</v>
      </c>
      <c r="H460" t="s">
        <v>1628</v>
      </c>
      <c r="I460">
        <v>216</v>
      </c>
      <c r="J460">
        <v>1242</v>
      </c>
      <c r="K460" s="7">
        <v>3</v>
      </c>
    </row>
    <row r="461" spans="1:11" x14ac:dyDescent="0.35">
      <c r="A461" t="s">
        <v>26</v>
      </c>
      <c r="B461" t="s">
        <v>5</v>
      </c>
      <c r="C461">
        <v>608427</v>
      </c>
      <c r="D461">
        <v>608942</v>
      </c>
      <c r="E461" t="s">
        <v>23</v>
      </c>
      <c r="F461" t="s">
        <v>1630</v>
      </c>
      <c r="G461" t="s">
        <v>1629</v>
      </c>
      <c r="H461" t="s">
        <v>28</v>
      </c>
      <c r="I461">
        <v>217</v>
      </c>
      <c r="J461">
        <v>1244</v>
      </c>
      <c r="K461" s="7">
        <v>4</v>
      </c>
    </row>
    <row r="462" spans="1:11" x14ac:dyDescent="0.35">
      <c r="A462" t="s">
        <v>26</v>
      </c>
      <c r="B462" t="s">
        <v>5</v>
      </c>
      <c r="C462">
        <v>609042</v>
      </c>
      <c r="D462">
        <v>610214</v>
      </c>
      <c r="E462" t="s">
        <v>23</v>
      </c>
      <c r="F462" t="s">
        <v>1632</v>
      </c>
      <c r="G462" t="s">
        <v>1631</v>
      </c>
      <c r="H462" t="s">
        <v>1200</v>
      </c>
      <c r="I462">
        <v>217</v>
      </c>
      <c r="J462">
        <v>1245</v>
      </c>
      <c r="K462" s="7">
        <v>4</v>
      </c>
    </row>
    <row r="463" spans="1:11" x14ac:dyDescent="0.35">
      <c r="A463" t="s">
        <v>26</v>
      </c>
      <c r="B463" t="s">
        <v>5</v>
      </c>
      <c r="C463">
        <v>610801</v>
      </c>
      <c r="D463">
        <v>611613</v>
      </c>
      <c r="E463" t="s">
        <v>23</v>
      </c>
      <c r="F463" t="s">
        <v>1634</v>
      </c>
      <c r="G463" t="s">
        <v>1633</v>
      </c>
      <c r="H463" t="s">
        <v>1635</v>
      </c>
      <c r="I463">
        <v>218</v>
      </c>
      <c r="J463">
        <v>1247</v>
      </c>
      <c r="K463" s="7">
        <v>6</v>
      </c>
    </row>
    <row r="464" spans="1:11" x14ac:dyDescent="0.35">
      <c r="A464" t="s">
        <v>26</v>
      </c>
      <c r="B464" t="s">
        <v>5</v>
      </c>
      <c r="C464">
        <v>611661</v>
      </c>
      <c r="D464">
        <v>612329</v>
      </c>
      <c r="E464" t="s">
        <v>23</v>
      </c>
      <c r="F464" t="s">
        <v>1637</v>
      </c>
      <c r="G464" t="s">
        <v>1636</v>
      </c>
      <c r="H464" t="s">
        <v>1638</v>
      </c>
      <c r="I464">
        <v>218</v>
      </c>
      <c r="J464">
        <v>1248</v>
      </c>
      <c r="K464" s="7">
        <v>2</v>
      </c>
    </row>
    <row r="465" spans="1:11" x14ac:dyDescent="0.35">
      <c r="A465" t="s">
        <v>26</v>
      </c>
      <c r="B465" t="s">
        <v>5</v>
      </c>
      <c r="C465">
        <v>612322</v>
      </c>
      <c r="D465">
        <v>613347</v>
      </c>
      <c r="E465" t="s">
        <v>23</v>
      </c>
      <c r="F465" t="s">
        <v>1640</v>
      </c>
      <c r="G465" t="s">
        <v>1639</v>
      </c>
      <c r="H465" t="s">
        <v>1641</v>
      </c>
      <c r="I465">
        <v>218</v>
      </c>
      <c r="J465">
        <v>1249</v>
      </c>
      <c r="K465" s="7">
        <v>4</v>
      </c>
    </row>
    <row r="466" spans="1:11" x14ac:dyDescent="0.35">
      <c r="A466" t="s">
        <v>26</v>
      </c>
      <c r="B466" t="s">
        <v>5</v>
      </c>
      <c r="C466">
        <v>613646</v>
      </c>
      <c r="D466">
        <v>613972</v>
      </c>
      <c r="E466" t="s">
        <v>23</v>
      </c>
      <c r="F466" t="s">
        <v>1643</v>
      </c>
      <c r="G466" t="s">
        <v>1642</v>
      </c>
      <c r="H466" t="s">
        <v>401</v>
      </c>
      <c r="I466">
        <v>219</v>
      </c>
      <c r="J466">
        <v>1252</v>
      </c>
      <c r="K466" s="7">
        <v>3</v>
      </c>
    </row>
    <row r="467" spans="1:11" x14ac:dyDescent="0.35">
      <c r="A467" t="s">
        <v>26</v>
      </c>
      <c r="B467" t="s">
        <v>5</v>
      </c>
      <c r="C467">
        <v>613978</v>
      </c>
      <c r="D467">
        <v>614316</v>
      </c>
      <c r="E467" t="s">
        <v>23</v>
      </c>
      <c r="F467" t="s">
        <v>1645</v>
      </c>
      <c r="G467" t="s">
        <v>1644</v>
      </c>
      <c r="H467" t="s">
        <v>28</v>
      </c>
      <c r="I467">
        <v>219</v>
      </c>
      <c r="J467">
        <v>1254</v>
      </c>
      <c r="K467" s="7">
        <v>3</v>
      </c>
    </row>
    <row r="468" spans="1:11" x14ac:dyDescent="0.35">
      <c r="A468" t="s">
        <v>26</v>
      </c>
      <c r="B468" t="s">
        <v>5</v>
      </c>
      <c r="C468">
        <v>614662</v>
      </c>
      <c r="D468">
        <v>615042</v>
      </c>
      <c r="E468" t="s">
        <v>23</v>
      </c>
      <c r="F468" t="s">
        <v>1647</v>
      </c>
      <c r="G468" t="s">
        <v>1646</v>
      </c>
      <c r="H468" t="s">
        <v>1648</v>
      </c>
      <c r="I468">
        <v>220</v>
      </c>
      <c r="J468">
        <v>1255</v>
      </c>
      <c r="K468" s="7">
        <v>2</v>
      </c>
    </row>
    <row r="469" spans="1:11" x14ac:dyDescent="0.35">
      <c r="A469" t="s">
        <v>26</v>
      </c>
      <c r="B469" t="s">
        <v>5</v>
      </c>
      <c r="C469">
        <v>615123</v>
      </c>
      <c r="D469">
        <v>615446</v>
      </c>
      <c r="E469" t="s">
        <v>23</v>
      </c>
      <c r="F469" t="s">
        <v>1650</v>
      </c>
      <c r="G469" t="s">
        <v>1649</v>
      </c>
      <c r="H469" t="s">
        <v>28</v>
      </c>
      <c r="I469">
        <v>220</v>
      </c>
      <c r="J469">
        <v>1256</v>
      </c>
      <c r="K469" s="7">
        <v>5</v>
      </c>
    </row>
    <row r="470" spans="1:11" x14ac:dyDescent="0.35">
      <c r="A470" t="s">
        <v>26</v>
      </c>
      <c r="B470" t="s">
        <v>5</v>
      </c>
      <c r="C470">
        <v>615583</v>
      </c>
      <c r="D470">
        <v>617364</v>
      </c>
      <c r="E470" t="s">
        <v>23</v>
      </c>
      <c r="F470" t="s">
        <v>1652</v>
      </c>
      <c r="G470" t="s">
        <v>1651</v>
      </c>
      <c r="H470" t="s">
        <v>640</v>
      </c>
      <c r="I470">
        <v>221</v>
      </c>
      <c r="J470">
        <v>1257</v>
      </c>
      <c r="K470" s="7">
        <v>2</v>
      </c>
    </row>
    <row r="471" spans="1:11" x14ac:dyDescent="0.35">
      <c r="A471" t="s">
        <v>26</v>
      </c>
      <c r="B471" t="s">
        <v>5</v>
      </c>
      <c r="C471">
        <v>617719</v>
      </c>
      <c r="D471">
        <v>618894</v>
      </c>
      <c r="E471" t="s">
        <v>23</v>
      </c>
      <c r="F471" t="s">
        <v>1654</v>
      </c>
      <c r="G471" t="s">
        <v>1653</v>
      </c>
      <c r="H471" t="s">
        <v>1655</v>
      </c>
      <c r="I471">
        <v>222</v>
      </c>
      <c r="J471">
        <v>1260</v>
      </c>
      <c r="K471" s="7">
        <v>2</v>
      </c>
    </row>
    <row r="472" spans="1:11" x14ac:dyDescent="0.35">
      <c r="A472" t="s">
        <v>26</v>
      </c>
      <c r="B472" t="s">
        <v>5</v>
      </c>
      <c r="C472">
        <v>618923</v>
      </c>
      <c r="D472">
        <v>621307</v>
      </c>
      <c r="E472" t="s">
        <v>23</v>
      </c>
      <c r="F472" t="s">
        <v>1657</v>
      </c>
      <c r="G472" t="s">
        <v>1656</v>
      </c>
      <c r="H472" t="s">
        <v>1658</v>
      </c>
      <c r="I472">
        <v>222</v>
      </c>
      <c r="J472">
        <v>1263</v>
      </c>
      <c r="K472" s="7">
        <v>2</v>
      </c>
    </row>
    <row r="473" spans="1:11" x14ac:dyDescent="0.35">
      <c r="A473" t="s">
        <v>26</v>
      </c>
      <c r="B473" t="s">
        <v>5</v>
      </c>
      <c r="C473">
        <v>622936</v>
      </c>
      <c r="D473">
        <v>623835</v>
      </c>
      <c r="E473" t="s">
        <v>23</v>
      </c>
      <c r="F473" t="s">
        <v>1668</v>
      </c>
      <c r="G473" t="s">
        <v>1667</v>
      </c>
      <c r="H473" t="s">
        <v>1669</v>
      </c>
      <c r="I473">
        <v>223</v>
      </c>
      <c r="J473">
        <v>1264</v>
      </c>
      <c r="K473" s="7">
        <v>2</v>
      </c>
    </row>
    <row r="474" spans="1:11" x14ac:dyDescent="0.35">
      <c r="A474" t="s">
        <v>26</v>
      </c>
      <c r="B474" t="s">
        <v>5</v>
      </c>
      <c r="C474">
        <v>623914</v>
      </c>
      <c r="D474">
        <v>625410</v>
      </c>
      <c r="E474" t="s">
        <v>23</v>
      </c>
      <c r="F474" t="s">
        <v>1671</v>
      </c>
      <c r="G474" t="s">
        <v>1670</v>
      </c>
      <c r="H474" t="s">
        <v>1672</v>
      </c>
      <c r="I474">
        <v>223</v>
      </c>
      <c r="J474">
        <v>1266</v>
      </c>
      <c r="K474" s="7">
        <v>2</v>
      </c>
    </row>
    <row r="475" spans="1:11" x14ac:dyDescent="0.35">
      <c r="A475" t="s">
        <v>26</v>
      </c>
      <c r="B475" t="s">
        <v>5</v>
      </c>
      <c r="C475">
        <v>625855</v>
      </c>
      <c r="D475">
        <v>626616</v>
      </c>
      <c r="E475" t="s">
        <v>23</v>
      </c>
      <c r="F475" t="s">
        <v>1674</v>
      </c>
      <c r="G475" t="s">
        <v>1673</v>
      </c>
      <c r="H475" t="s">
        <v>1553</v>
      </c>
      <c r="I475">
        <v>224</v>
      </c>
      <c r="J475">
        <v>1268</v>
      </c>
      <c r="K475" s="7">
        <v>4</v>
      </c>
    </row>
    <row r="476" spans="1:11" x14ac:dyDescent="0.35">
      <c r="A476" t="s">
        <v>26</v>
      </c>
      <c r="B476" t="s">
        <v>5</v>
      </c>
      <c r="C476">
        <v>627644</v>
      </c>
      <c r="D476">
        <v>628108</v>
      </c>
      <c r="E476" t="s">
        <v>23</v>
      </c>
      <c r="F476" t="s">
        <v>1679</v>
      </c>
      <c r="G476" t="s">
        <v>1678</v>
      </c>
      <c r="H476" t="s">
        <v>1680</v>
      </c>
      <c r="I476">
        <v>225</v>
      </c>
      <c r="J476">
        <v>1273</v>
      </c>
      <c r="K476" s="7">
        <v>2</v>
      </c>
    </row>
    <row r="477" spans="1:11" x14ac:dyDescent="0.35">
      <c r="A477" t="s">
        <v>26</v>
      </c>
      <c r="B477" t="s">
        <v>5</v>
      </c>
      <c r="C477">
        <v>628157</v>
      </c>
      <c r="D477">
        <v>630436</v>
      </c>
      <c r="E477" t="s">
        <v>23</v>
      </c>
      <c r="F477" t="s">
        <v>1682</v>
      </c>
      <c r="G477" t="s">
        <v>1681</v>
      </c>
      <c r="H477" t="s">
        <v>1683</v>
      </c>
      <c r="I477">
        <v>225</v>
      </c>
      <c r="J477">
        <v>1278</v>
      </c>
      <c r="K477" s="7">
        <v>3</v>
      </c>
    </row>
    <row r="478" spans="1:11" x14ac:dyDescent="0.35">
      <c r="A478" t="s">
        <v>26</v>
      </c>
      <c r="B478" t="s">
        <v>5</v>
      </c>
      <c r="C478">
        <v>630506</v>
      </c>
      <c r="D478">
        <v>631252</v>
      </c>
      <c r="E478" t="s">
        <v>23</v>
      </c>
      <c r="F478" t="s">
        <v>1685</v>
      </c>
      <c r="G478" t="s">
        <v>1684</v>
      </c>
      <c r="H478" t="s">
        <v>1686</v>
      </c>
      <c r="I478">
        <v>225</v>
      </c>
      <c r="J478">
        <v>1279</v>
      </c>
      <c r="K478" s="7">
        <v>2</v>
      </c>
    </row>
    <row r="479" spans="1:11" x14ac:dyDescent="0.35">
      <c r="A479" t="s">
        <v>26</v>
      </c>
      <c r="B479" t="s">
        <v>5</v>
      </c>
      <c r="C479">
        <v>631324</v>
      </c>
      <c r="D479">
        <v>631551</v>
      </c>
      <c r="E479" t="s">
        <v>23</v>
      </c>
      <c r="F479" t="s">
        <v>1688</v>
      </c>
      <c r="G479" t="s">
        <v>1687</v>
      </c>
      <c r="H479" t="s">
        <v>1689</v>
      </c>
      <c r="I479">
        <v>225</v>
      </c>
      <c r="J479">
        <v>1281</v>
      </c>
      <c r="K479" s="7">
        <v>2</v>
      </c>
    </row>
    <row r="480" spans="1:11" x14ac:dyDescent="0.35">
      <c r="A480" t="s">
        <v>26</v>
      </c>
      <c r="B480" t="s">
        <v>5</v>
      </c>
      <c r="C480">
        <v>631726</v>
      </c>
      <c r="D480">
        <v>633021</v>
      </c>
      <c r="E480" t="s">
        <v>23</v>
      </c>
      <c r="F480" t="s">
        <v>1691</v>
      </c>
      <c r="G480" t="s">
        <v>1690</v>
      </c>
      <c r="H480" t="s">
        <v>1692</v>
      </c>
      <c r="I480">
        <v>226</v>
      </c>
      <c r="J480">
        <v>1283</v>
      </c>
      <c r="K480" s="7">
        <v>2</v>
      </c>
    </row>
    <row r="481" spans="1:11" x14ac:dyDescent="0.35">
      <c r="A481" t="s">
        <v>26</v>
      </c>
      <c r="B481" t="s">
        <v>5</v>
      </c>
      <c r="C481">
        <v>633037</v>
      </c>
      <c r="D481">
        <v>634569</v>
      </c>
      <c r="E481" t="s">
        <v>23</v>
      </c>
      <c r="F481" t="s">
        <v>1694</v>
      </c>
      <c r="G481" t="s">
        <v>1693</v>
      </c>
      <c r="H481" t="s">
        <v>1695</v>
      </c>
      <c r="I481">
        <v>226</v>
      </c>
      <c r="J481">
        <v>1285</v>
      </c>
      <c r="K481" s="7">
        <v>2</v>
      </c>
    </row>
    <row r="482" spans="1:11" x14ac:dyDescent="0.35">
      <c r="A482" t="s">
        <v>26</v>
      </c>
      <c r="B482" t="s">
        <v>5</v>
      </c>
      <c r="C482">
        <v>634562</v>
      </c>
      <c r="D482">
        <v>635323</v>
      </c>
      <c r="E482" t="s">
        <v>23</v>
      </c>
      <c r="F482" t="s">
        <v>1697</v>
      </c>
      <c r="G482" t="s">
        <v>1696</v>
      </c>
      <c r="H482" t="s">
        <v>1698</v>
      </c>
      <c r="I482">
        <v>226</v>
      </c>
      <c r="J482">
        <v>1289</v>
      </c>
      <c r="K482" s="7">
        <v>5</v>
      </c>
    </row>
    <row r="483" spans="1:11" x14ac:dyDescent="0.35">
      <c r="A483" t="s">
        <v>26</v>
      </c>
      <c r="B483" t="s">
        <v>5</v>
      </c>
      <c r="C483">
        <v>635356</v>
      </c>
      <c r="D483">
        <v>636540</v>
      </c>
      <c r="E483" t="s">
        <v>23</v>
      </c>
      <c r="F483" t="s">
        <v>1700</v>
      </c>
      <c r="G483" t="s">
        <v>1699</v>
      </c>
      <c r="H483" t="s">
        <v>1701</v>
      </c>
      <c r="I483">
        <v>226</v>
      </c>
      <c r="J483">
        <v>1291</v>
      </c>
      <c r="K483" s="7">
        <v>2</v>
      </c>
    </row>
    <row r="484" spans="1:11" x14ac:dyDescent="0.35">
      <c r="A484" t="s">
        <v>26</v>
      </c>
      <c r="B484" t="s">
        <v>5</v>
      </c>
      <c r="C484">
        <v>636652</v>
      </c>
      <c r="D484">
        <v>637659</v>
      </c>
      <c r="E484" t="s">
        <v>23</v>
      </c>
      <c r="F484" t="s">
        <v>1703</v>
      </c>
      <c r="G484" t="s">
        <v>1702</v>
      </c>
      <c r="H484" t="s">
        <v>1108</v>
      </c>
      <c r="I484">
        <v>227</v>
      </c>
      <c r="J484">
        <v>1292</v>
      </c>
      <c r="K484" s="7">
        <v>2</v>
      </c>
    </row>
    <row r="485" spans="1:11" x14ac:dyDescent="0.35">
      <c r="A485" t="s">
        <v>26</v>
      </c>
      <c r="B485" t="s">
        <v>5</v>
      </c>
      <c r="C485">
        <v>637660</v>
      </c>
      <c r="D485">
        <v>638703</v>
      </c>
      <c r="E485" t="s">
        <v>23</v>
      </c>
      <c r="F485" t="s">
        <v>1705</v>
      </c>
      <c r="G485" t="s">
        <v>1704</v>
      </c>
      <c r="H485" t="s">
        <v>28</v>
      </c>
      <c r="I485">
        <v>227</v>
      </c>
      <c r="J485">
        <v>1294</v>
      </c>
      <c r="K485" s="7">
        <v>2</v>
      </c>
    </row>
    <row r="486" spans="1:11" x14ac:dyDescent="0.35">
      <c r="A486" t="s">
        <v>26</v>
      </c>
      <c r="B486" t="s">
        <v>5</v>
      </c>
      <c r="C486">
        <v>638811</v>
      </c>
      <c r="D486">
        <v>639041</v>
      </c>
      <c r="E486" t="s">
        <v>23</v>
      </c>
      <c r="F486" t="s">
        <v>1707</v>
      </c>
      <c r="G486" t="s">
        <v>1706</v>
      </c>
      <c r="H486" t="s">
        <v>1661</v>
      </c>
      <c r="I486">
        <v>228</v>
      </c>
      <c r="J486">
        <v>1299</v>
      </c>
      <c r="K486" s="7">
        <v>2</v>
      </c>
    </row>
    <row r="487" spans="1:11" x14ac:dyDescent="0.35">
      <c r="A487" t="s">
        <v>26</v>
      </c>
      <c r="B487" t="s">
        <v>5</v>
      </c>
      <c r="C487">
        <v>640495</v>
      </c>
      <c r="D487">
        <v>640752</v>
      </c>
      <c r="E487" t="s">
        <v>23</v>
      </c>
      <c r="F487" t="s">
        <v>1714</v>
      </c>
      <c r="G487" t="s">
        <v>1713</v>
      </c>
      <c r="H487" t="s">
        <v>1715</v>
      </c>
      <c r="I487">
        <v>229</v>
      </c>
      <c r="J487">
        <v>1300</v>
      </c>
      <c r="K487" s="7">
        <v>2</v>
      </c>
    </row>
    <row r="488" spans="1:11" x14ac:dyDescent="0.35">
      <c r="A488" t="s">
        <v>26</v>
      </c>
      <c r="B488" t="s">
        <v>5</v>
      </c>
      <c r="C488">
        <v>640804</v>
      </c>
      <c r="D488">
        <v>641754</v>
      </c>
      <c r="E488" t="s">
        <v>23</v>
      </c>
      <c r="F488" t="s">
        <v>1717</v>
      </c>
      <c r="G488" t="s">
        <v>1716</v>
      </c>
      <c r="H488" t="s">
        <v>1718</v>
      </c>
      <c r="I488">
        <v>229</v>
      </c>
      <c r="J488">
        <v>1304</v>
      </c>
      <c r="K488" s="7">
        <v>5</v>
      </c>
    </row>
    <row r="489" spans="1:11" x14ac:dyDescent="0.35">
      <c r="A489" t="s">
        <v>26</v>
      </c>
      <c r="B489" t="s">
        <v>5</v>
      </c>
      <c r="C489">
        <v>641778</v>
      </c>
      <c r="D489">
        <v>642773</v>
      </c>
      <c r="E489" t="s">
        <v>23</v>
      </c>
      <c r="F489" t="s">
        <v>1720</v>
      </c>
      <c r="G489" t="s">
        <v>1719</v>
      </c>
      <c r="H489" t="s">
        <v>28</v>
      </c>
      <c r="I489">
        <v>229</v>
      </c>
      <c r="J489">
        <v>1306</v>
      </c>
      <c r="K489" s="7">
        <v>2</v>
      </c>
    </row>
    <row r="490" spans="1:11" x14ac:dyDescent="0.35">
      <c r="A490" t="s">
        <v>26</v>
      </c>
      <c r="B490" t="s">
        <v>5</v>
      </c>
      <c r="C490">
        <v>642778</v>
      </c>
      <c r="D490">
        <v>643665</v>
      </c>
      <c r="E490" t="s">
        <v>23</v>
      </c>
      <c r="F490" t="s">
        <v>1722</v>
      </c>
      <c r="G490" t="s">
        <v>1721</v>
      </c>
      <c r="H490" t="s">
        <v>1723</v>
      </c>
      <c r="I490">
        <v>229</v>
      </c>
      <c r="J490">
        <v>1309</v>
      </c>
      <c r="K490" s="7">
        <v>2</v>
      </c>
    </row>
    <row r="491" spans="1:11" x14ac:dyDescent="0.35">
      <c r="A491" t="s">
        <v>26</v>
      </c>
      <c r="B491" t="s">
        <v>5</v>
      </c>
      <c r="C491">
        <v>643646</v>
      </c>
      <c r="D491">
        <v>644137</v>
      </c>
      <c r="E491" t="s">
        <v>23</v>
      </c>
      <c r="F491" t="s">
        <v>1725</v>
      </c>
      <c r="G491" t="s">
        <v>1724</v>
      </c>
      <c r="H491" t="s">
        <v>127</v>
      </c>
      <c r="I491">
        <v>229</v>
      </c>
      <c r="J491">
        <v>1310</v>
      </c>
      <c r="K491" s="7">
        <v>2</v>
      </c>
    </row>
    <row r="492" spans="1:11" x14ac:dyDescent="0.35">
      <c r="A492" t="s">
        <v>26</v>
      </c>
      <c r="B492" t="s">
        <v>5</v>
      </c>
      <c r="C492">
        <v>644340</v>
      </c>
      <c r="D492">
        <v>645302</v>
      </c>
      <c r="E492" t="s">
        <v>23</v>
      </c>
      <c r="F492" t="s">
        <v>1727</v>
      </c>
      <c r="G492" t="s">
        <v>1726</v>
      </c>
      <c r="H492" t="s">
        <v>1728</v>
      </c>
      <c r="I492">
        <v>230</v>
      </c>
      <c r="J492">
        <v>1312</v>
      </c>
      <c r="K492" s="7">
        <v>2</v>
      </c>
    </row>
    <row r="493" spans="1:11" x14ac:dyDescent="0.35">
      <c r="A493" t="s">
        <v>26</v>
      </c>
      <c r="B493" t="s">
        <v>5</v>
      </c>
      <c r="C493">
        <v>645372</v>
      </c>
      <c r="D493">
        <v>646895</v>
      </c>
      <c r="E493" t="s">
        <v>23</v>
      </c>
      <c r="F493" t="s">
        <v>1730</v>
      </c>
      <c r="G493" t="s">
        <v>1729</v>
      </c>
      <c r="H493" t="s">
        <v>53</v>
      </c>
      <c r="I493">
        <v>230</v>
      </c>
      <c r="J493">
        <v>1315</v>
      </c>
      <c r="K493" s="7">
        <v>3</v>
      </c>
    </row>
    <row r="494" spans="1:11" x14ac:dyDescent="0.35">
      <c r="A494" t="s">
        <v>26</v>
      </c>
      <c r="B494" t="s">
        <v>5</v>
      </c>
      <c r="C494">
        <v>646977</v>
      </c>
      <c r="D494">
        <v>647603</v>
      </c>
      <c r="E494" t="s">
        <v>23</v>
      </c>
      <c r="F494" t="s">
        <v>1732</v>
      </c>
      <c r="G494" t="s">
        <v>1731</v>
      </c>
      <c r="H494" t="s">
        <v>1733</v>
      </c>
      <c r="I494">
        <v>230</v>
      </c>
      <c r="J494">
        <v>1316</v>
      </c>
      <c r="K494" s="7">
        <v>4</v>
      </c>
    </row>
    <row r="495" spans="1:11" x14ac:dyDescent="0.35">
      <c r="A495" t="s">
        <v>26</v>
      </c>
      <c r="B495" t="s">
        <v>5</v>
      </c>
      <c r="C495">
        <v>647600</v>
      </c>
      <c r="D495">
        <v>648352</v>
      </c>
      <c r="E495" t="s">
        <v>23</v>
      </c>
      <c r="F495" t="s">
        <v>1735</v>
      </c>
      <c r="G495" t="s">
        <v>1734</v>
      </c>
      <c r="H495" t="s">
        <v>1736</v>
      </c>
      <c r="I495">
        <v>230</v>
      </c>
      <c r="J495">
        <v>1319</v>
      </c>
      <c r="K495" s="7">
        <v>7</v>
      </c>
    </row>
    <row r="496" spans="1:11" x14ac:dyDescent="0.35">
      <c r="A496" t="s">
        <v>26</v>
      </c>
      <c r="B496" t="s">
        <v>5</v>
      </c>
      <c r="C496">
        <v>648346</v>
      </c>
      <c r="D496">
        <v>649074</v>
      </c>
      <c r="E496" t="s">
        <v>23</v>
      </c>
      <c r="F496" t="s">
        <v>1738</v>
      </c>
      <c r="G496" t="s">
        <v>1737</v>
      </c>
      <c r="H496" t="s">
        <v>1739</v>
      </c>
      <c r="I496">
        <v>230</v>
      </c>
      <c r="J496">
        <v>1320</v>
      </c>
      <c r="K496" s="7">
        <v>2</v>
      </c>
    </row>
    <row r="497" spans="1:11" x14ac:dyDescent="0.35">
      <c r="A497" t="s">
        <v>26</v>
      </c>
      <c r="B497" t="s">
        <v>5</v>
      </c>
      <c r="C497">
        <v>649067</v>
      </c>
      <c r="D497">
        <v>649696</v>
      </c>
      <c r="E497" t="s">
        <v>23</v>
      </c>
      <c r="F497" t="s">
        <v>1741</v>
      </c>
      <c r="G497" t="s">
        <v>1740</v>
      </c>
      <c r="H497" t="s">
        <v>1742</v>
      </c>
      <c r="I497">
        <v>230</v>
      </c>
      <c r="J497">
        <v>1321</v>
      </c>
      <c r="K497" s="7">
        <v>2</v>
      </c>
    </row>
    <row r="498" spans="1:11" x14ac:dyDescent="0.35">
      <c r="A498" t="s">
        <v>26</v>
      </c>
      <c r="B498" t="s">
        <v>5</v>
      </c>
      <c r="C498">
        <v>649693</v>
      </c>
      <c r="D498">
        <v>650283</v>
      </c>
      <c r="E498" t="s">
        <v>23</v>
      </c>
      <c r="F498" t="s">
        <v>1744</v>
      </c>
      <c r="G498" t="s">
        <v>1743</v>
      </c>
      <c r="H498" t="s">
        <v>1745</v>
      </c>
      <c r="I498">
        <v>230</v>
      </c>
      <c r="J498">
        <v>1325</v>
      </c>
      <c r="K498" s="7">
        <v>3</v>
      </c>
    </row>
    <row r="499" spans="1:11" x14ac:dyDescent="0.35">
      <c r="A499" t="s">
        <v>26</v>
      </c>
      <c r="B499" t="s">
        <v>5</v>
      </c>
      <c r="C499">
        <v>650277</v>
      </c>
      <c r="D499">
        <v>651560</v>
      </c>
      <c r="E499" t="s">
        <v>23</v>
      </c>
      <c r="F499" t="s">
        <v>1747</v>
      </c>
      <c r="G499" t="s">
        <v>1746</v>
      </c>
      <c r="H499" t="s">
        <v>1748</v>
      </c>
      <c r="I499">
        <v>230</v>
      </c>
      <c r="J499">
        <v>1326</v>
      </c>
      <c r="K499" s="7">
        <v>2</v>
      </c>
    </row>
    <row r="500" spans="1:11" x14ac:dyDescent="0.35">
      <c r="A500" t="s">
        <v>26</v>
      </c>
      <c r="B500" t="s">
        <v>5</v>
      </c>
      <c r="C500">
        <v>651557</v>
      </c>
      <c r="D500">
        <v>652183</v>
      </c>
      <c r="E500" t="s">
        <v>23</v>
      </c>
      <c r="F500" t="s">
        <v>1750</v>
      </c>
      <c r="G500" t="s">
        <v>1749</v>
      </c>
      <c r="H500" t="s">
        <v>1751</v>
      </c>
      <c r="I500">
        <v>230</v>
      </c>
      <c r="J500">
        <v>1329</v>
      </c>
      <c r="K500" s="7">
        <v>7</v>
      </c>
    </row>
    <row r="501" spans="1:11" x14ac:dyDescent="0.35">
      <c r="A501" t="s">
        <v>26</v>
      </c>
      <c r="B501" t="s">
        <v>5</v>
      </c>
      <c r="C501">
        <v>652183</v>
      </c>
      <c r="D501">
        <v>653340</v>
      </c>
      <c r="E501" t="s">
        <v>23</v>
      </c>
      <c r="F501" t="s">
        <v>1753</v>
      </c>
      <c r="G501" t="s">
        <v>1752</v>
      </c>
      <c r="H501" t="s">
        <v>1754</v>
      </c>
      <c r="I501">
        <v>230</v>
      </c>
      <c r="J501">
        <v>1333</v>
      </c>
      <c r="K501" s="7">
        <v>6</v>
      </c>
    </row>
    <row r="502" spans="1:11" x14ac:dyDescent="0.35">
      <c r="A502" t="s">
        <v>26</v>
      </c>
      <c r="B502" t="s">
        <v>5</v>
      </c>
      <c r="C502">
        <v>653473</v>
      </c>
      <c r="D502">
        <v>653985</v>
      </c>
      <c r="E502" t="s">
        <v>23</v>
      </c>
      <c r="F502" t="s">
        <v>1756</v>
      </c>
      <c r="G502" t="s">
        <v>1755</v>
      </c>
      <c r="H502" t="s">
        <v>628</v>
      </c>
      <c r="I502">
        <v>231</v>
      </c>
      <c r="J502">
        <v>1335</v>
      </c>
      <c r="K502" s="7">
        <v>2</v>
      </c>
    </row>
    <row r="503" spans="1:11" x14ac:dyDescent="0.35">
      <c r="A503" t="s">
        <v>26</v>
      </c>
      <c r="B503" t="s">
        <v>5</v>
      </c>
      <c r="C503">
        <v>653982</v>
      </c>
      <c r="D503">
        <v>654638</v>
      </c>
      <c r="E503" t="s">
        <v>23</v>
      </c>
      <c r="F503" t="s">
        <v>1758</v>
      </c>
      <c r="G503" t="s">
        <v>1757</v>
      </c>
      <c r="H503" t="s">
        <v>1759</v>
      </c>
      <c r="I503">
        <v>231</v>
      </c>
      <c r="J503">
        <v>1338</v>
      </c>
      <c r="K503" s="7">
        <v>2</v>
      </c>
    </row>
    <row r="504" spans="1:11" x14ac:dyDescent="0.35">
      <c r="A504" t="s">
        <v>26</v>
      </c>
      <c r="B504" t="s">
        <v>5</v>
      </c>
      <c r="C504">
        <v>654635</v>
      </c>
      <c r="D504">
        <v>655570</v>
      </c>
      <c r="E504" t="s">
        <v>23</v>
      </c>
      <c r="F504" t="s">
        <v>1761</v>
      </c>
      <c r="G504" t="s">
        <v>1760</v>
      </c>
      <c r="H504" t="s">
        <v>28</v>
      </c>
      <c r="I504">
        <v>231</v>
      </c>
      <c r="J504">
        <v>1339</v>
      </c>
      <c r="K504" s="7">
        <v>2</v>
      </c>
    </row>
    <row r="505" spans="1:11" x14ac:dyDescent="0.35">
      <c r="A505" t="s">
        <v>26</v>
      </c>
      <c r="B505" t="s">
        <v>5</v>
      </c>
      <c r="C505">
        <v>655590</v>
      </c>
      <c r="D505">
        <v>656402</v>
      </c>
      <c r="E505" t="s">
        <v>23</v>
      </c>
      <c r="F505" t="s">
        <v>1763</v>
      </c>
      <c r="G505" t="s">
        <v>1762</v>
      </c>
      <c r="H505" t="s">
        <v>1764</v>
      </c>
      <c r="I505">
        <v>231</v>
      </c>
      <c r="J505">
        <v>1340</v>
      </c>
      <c r="K505" s="7">
        <v>2</v>
      </c>
    </row>
    <row r="506" spans="1:11" x14ac:dyDescent="0.35">
      <c r="A506" t="s">
        <v>26</v>
      </c>
      <c r="B506" t="s">
        <v>5</v>
      </c>
      <c r="C506">
        <v>656424</v>
      </c>
      <c r="D506">
        <v>657350</v>
      </c>
      <c r="E506" t="s">
        <v>23</v>
      </c>
      <c r="F506" t="s">
        <v>1766</v>
      </c>
      <c r="G506" t="s">
        <v>1765</v>
      </c>
      <c r="H506" t="s">
        <v>276</v>
      </c>
      <c r="I506">
        <v>231</v>
      </c>
      <c r="J506">
        <v>1342</v>
      </c>
      <c r="K506" s="7">
        <v>2</v>
      </c>
    </row>
    <row r="507" spans="1:11" x14ac:dyDescent="0.35">
      <c r="A507" t="s">
        <v>26</v>
      </c>
      <c r="B507" t="s">
        <v>5</v>
      </c>
      <c r="C507">
        <v>661027</v>
      </c>
      <c r="D507">
        <v>662199</v>
      </c>
      <c r="E507" t="s">
        <v>23</v>
      </c>
      <c r="F507" t="s">
        <v>1776</v>
      </c>
      <c r="G507" t="s">
        <v>1775</v>
      </c>
      <c r="H507" t="s">
        <v>28</v>
      </c>
      <c r="I507">
        <v>232</v>
      </c>
      <c r="J507">
        <v>1343</v>
      </c>
      <c r="K507" s="7">
        <v>7</v>
      </c>
    </row>
    <row r="508" spans="1:11" x14ac:dyDescent="0.35">
      <c r="A508" t="s">
        <v>26</v>
      </c>
      <c r="B508" t="s">
        <v>5</v>
      </c>
      <c r="C508">
        <v>662300</v>
      </c>
      <c r="D508">
        <v>665182</v>
      </c>
      <c r="E508" t="s">
        <v>23</v>
      </c>
      <c r="F508" t="s">
        <v>1778</v>
      </c>
      <c r="G508" t="s">
        <v>1777</v>
      </c>
      <c r="H508" t="s">
        <v>1779</v>
      </c>
      <c r="I508">
        <v>233</v>
      </c>
      <c r="J508">
        <v>1345</v>
      </c>
      <c r="K508" s="7">
        <v>2</v>
      </c>
    </row>
    <row r="509" spans="1:11" x14ac:dyDescent="0.35">
      <c r="A509" t="s">
        <v>26</v>
      </c>
      <c r="B509" t="s">
        <v>5</v>
      </c>
      <c r="C509">
        <v>665189</v>
      </c>
      <c r="D509">
        <v>667171</v>
      </c>
      <c r="E509" t="s">
        <v>23</v>
      </c>
      <c r="F509" t="s">
        <v>1781</v>
      </c>
      <c r="G509" t="s">
        <v>1780</v>
      </c>
      <c r="H509" t="s">
        <v>1782</v>
      </c>
      <c r="I509">
        <v>233</v>
      </c>
      <c r="J509">
        <v>1346</v>
      </c>
      <c r="K509" s="7">
        <v>2</v>
      </c>
    </row>
    <row r="510" spans="1:11" x14ac:dyDescent="0.35">
      <c r="A510" t="s">
        <v>26</v>
      </c>
      <c r="B510" t="s">
        <v>5</v>
      </c>
      <c r="C510">
        <v>667368</v>
      </c>
      <c r="D510">
        <v>667610</v>
      </c>
      <c r="E510" t="s">
        <v>23</v>
      </c>
      <c r="F510" t="s">
        <v>1784</v>
      </c>
      <c r="G510" t="s">
        <v>1783</v>
      </c>
      <c r="H510" t="s">
        <v>1785</v>
      </c>
      <c r="I510">
        <v>234</v>
      </c>
      <c r="J510">
        <v>1351</v>
      </c>
      <c r="K510" s="7">
        <v>5</v>
      </c>
    </row>
    <row r="511" spans="1:11" x14ac:dyDescent="0.35">
      <c r="A511" t="s">
        <v>26</v>
      </c>
      <c r="B511" t="s">
        <v>5</v>
      </c>
      <c r="C511">
        <v>668672</v>
      </c>
      <c r="D511">
        <v>670288</v>
      </c>
      <c r="E511" t="s">
        <v>23</v>
      </c>
      <c r="F511" t="s">
        <v>1790</v>
      </c>
      <c r="G511" t="s">
        <v>1789</v>
      </c>
      <c r="H511" t="s">
        <v>111</v>
      </c>
      <c r="I511">
        <v>235</v>
      </c>
      <c r="J511">
        <v>1352</v>
      </c>
      <c r="K511" s="7">
        <v>2</v>
      </c>
    </row>
    <row r="512" spans="1:11" x14ac:dyDescent="0.35">
      <c r="A512" t="s">
        <v>26</v>
      </c>
      <c r="B512" t="s">
        <v>5</v>
      </c>
      <c r="C512">
        <v>671208</v>
      </c>
      <c r="D512">
        <v>672797</v>
      </c>
      <c r="E512" t="s">
        <v>23</v>
      </c>
      <c r="F512" t="s">
        <v>1794</v>
      </c>
      <c r="G512" t="s">
        <v>1793</v>
      </c>
      <c r="H512" t="s">
        <v>28</v>
      </c>
      <c r="I512">
        <v>236</v>
      </c>
      <c r="J512">
        <v>1354</v>
      </c>
      <c r="K512" s="7">
        <v>6</v>
      </c>
    </row>
    <row r="513" spans="1:11" x14ac:dyDescent="0.35">
      <c r="A513" t="s">
        <v>26</v>
      </c>
      <c r="B513" t="s">
        <v>5</v>
      </c>
      <c r="C513">
        <v>672969</v>
      </c>
      <c r="D513">
        <v>674522</v>
      </c>
      <c r="E513" t="s">
        <v>23</v>
      </c>
      <c r="F513" t="s">
        <v>1796</v>
      </c>
      <c r="G513" t="s">
        <v>1795</v>
      </c>
      <c r="H513" t="s">
        <v>1030</v>
      </c>
      <c r="I513">
        <v>237</v>
      </c>
      <c r="J513">
        <v>1356</v>
      </c>
      <c r="K513" s="7">
        <v>2</v>
      </c>
    </row>
    <row r="514" spans="1:11" x14ac:dyDescent="0.35">
      <c r="A514" t="s">
        <v>26</v>
      </c>
      <c r="B514" t="s">
        <v>5</v>
      </c>
      <c r="C514">
        <v>674620</v>
      </c>
      <c r="D514">
        <v>676557</v>
      </c>
      <c r="E514" t="s">
        <v>23</v>
      </c>
      <c r="F514" t="s">
        <v>1798</v>
      </c>
      <c r="G514" t="s">
        <v>1797</v>
      </c>
      <c r="H514" t="s">
        <v>157</v>
      </c>
      <c r="I514">
        <v>237</v>
      </c>
      <c r="J514">
        <v>1360</v>
      </c>
      <c r="K514" s="7">
        <v>2</v>
      </c>
    </row>
    <row r="515" spans="1:11" x14ac:dyDescent="0.35">
      <c r="A515" t="s">
        <v>26</v>
      </c>
      <c r="B515" t="s">
        <v>5</v>
      </c>
      <c r="C515">
        <v>676529</v>
      </c>
      <c r="D515">
        <v>677302</v>
      </c>
      <c r="E515" t="s">
        <v>23</v>
      </c>
      <c r="F515" t="s">
        <v>1800</v>
      </c>
      <c r="G515" t="s">
        <v>1799</v>
      </c>
      <c r="H515" t="s">
        <v>1801</v>
      </c>
      <c r="I515">
        <v>237</v>
      </c>
      <c r="J515">
        <v>1361</v>
      </c>
      <c r="K515" s="7">
        <v>8</v>
      </c>
    </row>
    <row r="516" spans="1:11" x14ac:dyDescent="0.35">
      <c r="A516" t="s">
        <v>26</v>
      </c>
      <c r="B516" t="s">
        <v>5</v>
      </c>
      <c r="C516">
        <v>677205</v>
      </c>
      <c r="D516">
        <v>678308</v>
      </c>
      <c r="E516" t="s">
        <v>23</v>
      </c>
      <c r="F516" t="s">
        <v>1803</v>
      </c>
      <c r="G516" t="s">
        <v>1802</v>
      </c>
      <c r="H516" t="s">
        <v>1664</v>
      </c>
      <c r="I516">
        <v>237</v>
      </c>
      <c r="J516">
        <v>1362</v>
      </c>
      <c r="K516" s="7">
        <v>3</v>
      </c>
    </row>
    <row r="517" spans="1:11" x14ac:dyDescent="0.35">
      <c r="A517" t="s">
        <v>26</v>
      </c>
      <c r="B517" t="s">
        <v>5</v>
      </c>
      <c r="C517">
        <v>678308</v>
      </c>
      <c r="D517">
        <v>679012</v>
      </c>
      <c r="E517" t="s">
        <v>23</v>
      </c>
      <c r="F517" t="s">
        <v>1805</v>
      </c>
      <c r="G517" t="s">
        <v>1804</v>
      </c>
      <c r="H517" t="s">
        <v>1132</v>
      </c>
      <c r="I517">
        <v>237</v>
      </c>
      <c r="J517">
        <v>1366</v>
      </c>
      <c r="K517" s="7">
        <v>2</v>
      </c>
    </row>
    <row r="518" spans="1:11" x14ac:dyDescent="0.35">
      <c r="A518" t="s">
        <v>26</v>
      </c>
      <c r="B518" t="s">
        <v>5</v>
      </c>
      <c r="C518">
        <v>679085</v>
      </c>
      <c r="D518">
        <v>680077</v>
      </c>
      <c r="E518" t="s">
        <v>23</v>
      </c>
      <c r="F518" t="s">
        <v>1807</v>
      </c>
      <c r="G518" t="s">
        <v>1806</v>
      </c>
      <c r="H518" t="s">
        <v>1808</v>
      </c>
      <c r="I518">
        <v>237</v>
      </c>
      <c r="J518">
        <v>1367</v>
      </c>
      <c r="K518" s="7">
        <v>2</v>
      </c>
    </row>
    <row r="519" spans="1:11" x14ac:dyDescent="0.35">
      <c r="A519" t="s">
        <v>26</v>
      </c>
      <c r="B519" t="s">
        <v>5</v>
      </c>
      <c r="C519">
        <v>680731</v>
      </c>
      <c r="D519">
        <v>681201</v>
      </c>
      <c r="E519" t="s">
        <v>23</v>
      </c>
      <c r="F519" t="s">
        <v>1810</v>
      </c>
      <c r="G519" t="s">
        <v>1809</v>
      </c>
      <c r="H519" t="s">
        <v>28</v>
      </c>
      <c r="I519">
        <v>238</v>
      </c>
      <c r="J519">
        <v>1371</v>
      </c>
      <c r="K519" s="7">
        <v>2</v>
      </c>
    </row>
    <row r="520" spans="1:11" x14ac:dyDescent="0.35">
      <c r="A520" t="s">
        <v>26</v>
      </c>
      <c r="B520" t="s">
        <v>5</v>
      </c>
      <c r="C520">
        <v>681198</v>
      </c>
      <c r="D520">
        <v>682637</v>
      </c>
      <c r="E520" t="s">
        <v>23</v>
      </c>
      <c r="F520" t="s">
        <v>1812</v>
      </c>
      <c r="G520" t="s">
        <v>1811</v>
      </c>
      <c r="H520" t="s">
        <v>1813</v>
      </c>
      <c r="I520">
        <v>238</v>
      </c>
      <c r="J520">
        <v>1373</v>
      </c>
      <c r="K520" s="7">
        <v>3</v>
      </c>
    </row>
    <row r="521" spans="1:11" x14ac:dyDescent="0.35">
      <c r="A521" t="s">
        <v>26</v>
      </c>
      <c r="B521" t="s">
        <v>5</v>
      </c>
      <c r="C521">
        <v>682662</v>
      </c>
      <c r="D521">
        <v>683579</v>
      </c>
      <c r="E521" t="s">
        <v>23</v>
      </c>
      <c r="F521" t="s">
        <v>1815</v>
      </c>
      <c r="G521" t="s">
        <v>1814</v>
      </c>
      <c r="H521" t="s">
        <v>1816</v>
      </c>
      <c r="I521">
        <v>238</v>
      </c>
      <c r="J521">
        <v>1375</v>
      </c>
      <c r="K521" s="7">
        <v>2</v>
      </c>
    </row>
    <row r="522" spans="1:11" x14ac:dyDescent="0.35">
      <c r="A522" t="s">
        <v>26</v>
      </c>
      <c r="B522" t="s">
        <v>5</v>
      </c>
      <c r="C522">
        <v>683619</v>
      </c>
      <c r="D522">
        <v>684665</v>
      </c>
      <c r="E522" t="s">
        <v>23</v>
      </c>
      <c r="F522" t="s">
        <v>1818</v>
      </c>
      <c r="G522" t="s">
        <v>1817</v>
      </c>
      <c r="H522" t="s">
        <v>1819</v>
      </c>
      <c r="I522">
        <v>238</v>
      </c>
      <c r="J522">
        <v>1376</v>
      </c>
      <c r="K522" s="7">
        <v>2</v>
      </c>
    </row>
    <row r="523" spans="1:11" x14ac:dyDescent="0.35">
      <c r="A523" t="s">
        <v>26</v>
      </c>
      <c r="B523" t="s">
        <v>5</v>
      </c>
      <c r="C523">
        <v>687807</v>
      </c>
      <c r="D523">
        <v>689009</v>
      </c>
      <c r="E523" t="s">
        <v>23</v>
      </c>
      <c r="F523" t="s">
        <v>1830</v>
      </c>
      <c r="G523" t="s">
        <v>1829</v>
      </c>
      <c r="H523" t="s">
        <v>1831</v>
      </c>
      <c r="I523">
        <v>239</v>
      </c>
      <c r="J523">
        <v>1378</v>
      </c>
      <c r="K523" s="7">
        <v>2</v>
      </c>
    </row>
    <row r="524" spans="1:11" x14ac:dyDescent="0.35">
      <c r="A524" t="s">
        <v>26</v>
      </c>
      <c r="B524" t="s">
        <v>5</v>
      </c>
      <c r="C524">
        <v>688993</v>
      </c>
      <c r="D524">
        <v>689742</v>
      </c>
      <c r="E524" t="s">
        <v>23</v>
      </c>
      <c r="F524" t="s">
        <v>1833</v>
      </c>
      <c r="G524" t="s">
        <v>1832</v>
      </c>
      <c r="H524" t="s">
        <v>1834</v>
      </c>
      <c r="I524">
        <v>239</v>
      </c>
      <c r="J524">
        <v>1379</v>
      </c>
      <c r="K524" s="7">
        <v>3</v>
      </c>
    </row>
    <row r="525" spans="1:11" x14ac:dyDescent="0.35">
      <c r="A525" t="s">
        <v>26</v>
      </c>
      <c r="B525" t="s">
        <v>5</v>
      </c>
      <c r="C525">
        <v>694346</v>
      </c>
      <c r="D525">
        <v>695284</v>
      </c>
      <c r="E525" t="s">
        <v>23</v>
      </c>
      <c r="F525" t="s">
        <v>1853</v>
      </c>
      <c r="G525" t="s">
        <v>1852</v>
      </c>
      <c r="H525" t="s">
        <v>1854</v>
      </c>
      <c r="I525">
        <v>240</v>
      </c>
      <c r="J525">
        <v>1380</v>
      </c>
      <c r="K525" s="7">
        <v>2</v>
      </c>
    </row>
    <row r="526" spans="1:11" x14ac:dyDescent="0.35">
      <c r="A526" t="s">
        <v>26</v>
      </c>
      <c r="B526" t="s">
        <v>5</v>
      </c>
      <c r="C526">
        <v>695281</v>
      </c>
      <c r="D526">
        <v>698121</v>
      </c>
      <c r="E526" t="s">
        <v>23</v>
      </c>
      <c r="F526" t="s">
        <v>1856</v>
      </c>
      <c r="G526" t="s">
        <v>1855</v>
      </c>
      <c r="H526" t="s">
        <v>28</v>
      </c>
      <c r="I526">
        <v>240</v>
      </c>
      <c r="J526">
        <v>1382</v>
      </c>
      <c r="K526" s="7">
        <v>2</v>
      </c>
    </row>
    <row r="527" spans="1:11" x14ac:dyDescent="0.35">
      <c r="A527" t="s">
        <v>26</v>
      </c>
      <c r="B527" t="s">
        <v>5</v>
      </c>
      <c r="C527">
        <v>698126</v>
      </c>
      <c r="D527">
        <v>699340</v>
      </c>
      <c r="E527" t="s">
        <v>23</v>
      </c>
      <c r="F527" t="s">
        <v>1858</v>
      </c>
      <c r="G527" t="s">
        <v>1857</v>
      </c>
      <c r="H527" t="s">
        <v>1859</v>
      </c>
      <c r="I527">
        <v>240</v>
      </c>
      <c r="J527">
        <v>1384</v>
      </c>
      <c r="K527" s="7">
        <v>2</v>
      </c>
    </row>
    <row r="528" spans="1:11" x14ac:dyDescent="0.35">
      <c r="A528" t="s">
        <v>26</v>
      </c>
      <c r="B528" t="s">
        <v>5</v>
      </c>
      <c r="C528">
        <v>699772</v>
      </c>
      <c r="D528">
        <v>700551</v>
      </c>
      <c r="E528" t="s">
        <v>23</v>
      </c>
      <c r="F528" t="s">
        <v>1863</v>
      </c>
      <c r="G528" t="s">
        <v>1862</v>
      </c>
      <c r="H528" t="s">
        <v>1025</v>
      </c>
      <c r="I528">
        <v>241</v>
      </c>
      <c r="J528">
        <v>1387</v>
      </c>
      <c r="K528" s="7">
        <v>3</v>
      </c>
    </row>
    <row r="529" spans="1:11" x14ac:dyDescent="0.35">
      <c r="A529" t="s">
        <v>26</v>
      </c>
      <c r="B529" t="s">
        <v>5</v>
      </c>
      <c r="C529">
        <v>700641</v>
      </c>
      <c r="D529">
        <v>700988</v>
      </c>
      <c r="E529" t="s">
        <v>23</v>
      </c>
      <c r="F529" t="s">
        <v>1865</v>
      </c>
      <c r="G529" t="s">
        <v>1864</v>
      </c>
      <c r="H529" t="s">
        <v>28</v>
      </c>
      <c r="I529">
        <v>241</v>
      </c>
      <c r="J529">
        <v>1388</v>
      </c>
      <c r="K529" s="7">
        <v>5</v>
      </c>
    </row>
    <row r="530" spans="1:11" x14ac:dyDescent="0.35">
      <c r="A530" t="s">
        <v>26</v>
      </c>
      <c r="B530" t="s">
        <v>5</v>
      </c>
      <c r="C530">
        <v>701009</v>
      </c>
      <c r="D530">
        <v>702151</v>
      </c>
      <c r="E530" t="s">
        <v>23</v>
      </c>
      <c r="F530" t="s">
        <v>1867</v>
      </c>
      <c r="G530" t="s">
        <v>1866</v>
      </c>
      <c r="H530" t="s">
        <v>28</v>
      </c>
      <c r="I530">
        <v>241</v>
      </c>
      <c r="J530">
        <v>1391</v>
      </c>
      <c r="K530" s="7">
        <v>4</v>
      </c>
    </row>
    <row r="531" spans="1:11" x14ac:dyDescent="0.35">
      <c r="A531" t="s">
        <v>26</v>
      </c>
      <c r="B531" t="s">
        <v>5</v>
      </c>
      <c r="C531">
        <v>702547</v>
      </c>
      <c r="D531">
        <v>704301</v>
      </c>
      <c r="E531" t="s">
        <v>23</v>
      </c>
      <c r="F531" t="s">
        <v>1871</v>
      </c>
      <c r="G531" t="s">
        <v>1870</v>
      </c>
      <c r="H531" t="s">
        <v>1872</v>
      </c>
      <c r="I531">
        <v>242</v>
      </c>
      <c r="J531">
        <v>1392</v>
      </c>
      <c r="K531" s="7">
        <v>3</v>
      </c>
    </row>
    <row r="532" spans="1:11" x14ac:dyDescent="0.35">
      <c r="A532" t="s">
        <v>26</v>
      </c>
      <c r="B532" t="s">
        <v>5</v>
      </c>
      <c r="C532">
        <v>704304</v>
      </c>
      <c r="D532">
        <v>706040</v>
      </c>
      <c r="E532" t="s">
        <v>23</v>
      </c>
      <c r="F532" t="s">
        <v>1874</v>
      </c>
      <c r="G532" t="s">
        <v>1873</v>
      </c>
      <c r="H532" t="s">
        <v>1834</v>
      </c>
      <c r="I532">
        <v>242</v>
      </c>
      <c r="J532">
        <v>1394</v>
      </c>
      <c r="K532" s="7">
        <v>2</v>
      </c>
    </row>
    <row r="533" spans="1:11" x14ac:dyDescent="0.35">
      <c r="A533" t="s">
        <v>26</v>
      </c>
      <c r="B533" t="s">
        <v>5</v>
      </c>
      <c r="C533">
        <v>707746</v>
      </c>
      <c r="D533">
        <v>708369</v>
      </c>
      <c r="E533" t="s">
        <v>23</v>
      </c>
      <c r="F533" t="s">
        <v>1880</v>
      </c>
      <c r="G533" t="s">
        <v>1879</v>
      </c>
      <c r="H533" t="s">
        <v>1881</v>
      </c>
      <c r="I533">
        <v>243</v>
      </c>
      <c r="J533">
        <v>1397</v>
      </c>
      <c r="K533" s="7">
        <v>2</v>
      </c>
    </row>
    <row r="534" spans="1:11" x14ac:dyDescent="0.35">
      <c r="A534" t="s">
        <v>26</v>
      </c>
      <c r="B534" t="s">
        <v>5</v>
      </c>
      <c r="C534">
        <v>708370</v>
      </c>
      <c r="D534">
        <v>709620</v>
      </c>
      <c r="E534" t="s">
        <v>23</v>
      </c>
      <c r="F534" t="s">
        <v>1883</v>
      </c>
      <c r="G534" t="s">
        <v>1882</v>
      </c>
      <c r="H534" t="s">
        <v>1884</v>
      </c>
      <c r="I534">
        <v>243</v>
      </c>
      <c r="J534">
        <v>1398</v>
      </c>
      <c r="K534" s="7">
        <v>13</v>
      </c>
    </row>
    <row r="535" spans="1:11" x14ac:dyDescent="0.35">
      <c r="A535" t="s">
        <v>26</v>
      </c>
      <c r="B535" t="s">
        <v>5</v>
      </c>
      <c r="C535">
        <v>712070</v>
      </c>
      <c r="D535">
        <v>713119</v>
      </c>
      <c r="E535" t="s">
        <v>23</v>
      </c>
      <c r="F535" t="s">
        <v>1890</v>
      </c>
      <c r="G535" t="s">
        <v>1889</v>
      </c>
      <c r="H535" t="s">
        <v>1891</v>
      </c>
      <c r="I535">
        <v>244</v>
      </c>
      <c r="J535">
        <v>1400</v>
      </c>
      <c r="K535" s="7">
        <v>6</v>
      </c>
    </row>
    <row r="536" spans="1:11" x14ac:dyDescent="0.35">
      <c r="A536" t="s">
        <v>26</v>
      </c>
      <c r="B536" t="s">
        <v>5</v>
      </c>
      <c r="C536">
        <v>713162</v>
      </c>
      <c r="D536">
        <v>714451</v>
      </c>
      <c r="E536" t="s">
        <v>23</v>
      </c>
      <c r="F536" t="s">
        <v>1893</v>
      </c>
      <c r="G536" t="s">
        <v>1892</v>
      </c>
      <c r="H536" t="s">
        <v>28</v>
      </c>
      <c r="I536">
        <v>244</v>
      </c>
      <c r="J536">
        <v>1403</v>
      </c>
      <c r="K536" s="7">
        <v>3</v>
      </c>
    </row>
    <row r="537" spans="1:11" x14ac:dyDescent="0.35">
      <c r="A537" t="s">
        <v>26</v>
      </c>
      <c r="B537" t="s">
        <v>5</v>
      </c>
      <c r="C537">
        <v>714664</v>
      </c>
      <c r="D537">
        <v>715731</v>
      </c>
      <c r="E537" t="s">
        <v>23</v>
      </c>
      <c r="F537" t="s">
        <v>1895</v>
      </c>
      <c r="G537" t="s">
        <v>1894</v>
      </c>
      <c r="H537" t="s">
        <v>241</v>
      </c>
      <c r="I537">
        <v>245</v>
      </c>
      <c r="J537">
        <v>1404</v>
      </c>
      <c r="K537" s="7">
        <v>2</v>
      </c>
    </row>
    <row r="538" spans="1:11" x14ac:dyDescent="0.35">
      <c r="A538" t="s">
        <v>26</v>
      </c>
      <c r="B538" t="s">
        <v>5</v>
      </c>
      <c r="C538">
        <v>717337</v>
      </c>
      <c r="D538">
        <v>717978</v>
      </c>
      <c r="E538" t="s">
        <v>23</v>
      </c>
      <c r="F538" t="s">
        <v>1900</v>
      </c>
      <c r="G538" t="s">
        <v>1899</v>
      </c>
      <c r="H538" t="s">
        <v>1901</v>
      </c>
      <c r="I538">
        <v>246</v>
      </c>
      <c r="J538">
        <v>1408</v>
      </c>
      <c r="K538" s="7">
        <v>4</v>
      </c>
    </row>
    <row r="539" spans="1:11" x14ac:dyDescent="0.35">
      <c r="A539" t="s">
        <v>26</v>
      </c>
      <c r="B539" t="s">
        <v>5</v>
      </c>
      <c r="C539">
        <v>717991</v>
      </c>
      <c r="D539">
        <v>719106</v>
      </c>
      <c r="E539" t="s">
        <v>23</v>
      </c>
      <c r="F539" t="s">
        <v>1903</v>
      </c>
      <c r="G539" t="s">
        <v>1902</v>
      </c>
      <c r="H539" t="s">
        <v>1664</v>
      </c>
      <c r="I539">
        <v>246</v>
      </c>
      <c r="J539">
        <v>1409</v>
      </c>
      <c r="K539" s="7">
        <v>3</v>
      </c>
    </row>
    <row r="540" spans="1:11" x14ac:dyDescent="0.35">
      <c r="A540" t="s">
        <v>26</v>
      </c>
      <c r="B540" t="s">
        <v>5</v>
      </c>
      <c r="C540">
        <v>719241</v>
      </c>
      <c r="D540">
        <v>720941</v>
      </c>
      <c r="E540" t="s">
        <v>23</v>
      </c>
      <c r="F540" t="s">
        <v>1905</v>
      </c>
      <c r="G540" t="s">
        <v>1904</v>
      </c>
      <c r="H540" t="s">
        <v>1906</v>
      </c>
      <c r="I540">
        <v>247</v>
      </c>
      <c r="J540">
        <v>1411</v>
      </c>
      <c r="K540" s="7">
        <v>2</v>
      </c>
    </row>
    <row r="541" spans="1:11" x14ac:dyDescent="0.35">
      <c r="A541" t="s">
        <v>26</v>
      </c>
      <c r="B541" t="s">
        <v>5</v>
      </c>
      <c r="C541">
        <v>721134</v>
      </c>
      <c r="D541">
        <v>722678</v>
      </c>
      <c r="E541" t="s">
        <v>23</v>
      </c>
      <c r="F541" t="s">
        <v>1908</v>
      </c>
      <c r="G541" t="s">
        <v>1907</v>
      </c>
      <c r="H541" t="s">
        <v>1909</v>
      </c>
      <c r="I541">
        <v>248</v>
      </c>
      <c r="J541">
        <v>1412</v>
      </c>
      <c r="K541" s="7">
        <v>4</v>
      </c>
    </row>
    <row r="542" spans="1:11" x14ac:dyDescent="0.35">
      <c r="A542" t="s">
        <v>26</v>
      </c>
      <c r="B542" t="s">
        <v>5</v>
      </c>
      <c r="C542">
        <v>724773</v>
      </c>
      <c r="D542">
        <v>725603</v>
      </c>
      <c r="E542" t="s">
        <v>23</v>
      </c>
      <c r="F542" t="s">
        <v>1919</v>
      </c>
      <c r="G542" t="s">
        <v>1918</v>
      </c>
      <c r="H542" t="s">
        <v>1920</v>
      </c>
      <c r="I542">
        <v>249</v>
      </c>
      <c r="J542">
        <v>1413</v>
      </c>
      <c r="K542" s="7">
        <v>4</v>
      </c>
    </row>
    <row r="543" spans="1:11" x14ac:dyDescent="0.35">
      <c r="A543" t="s">
        <v>26</v>
      </c>
      <c r="B543" t="s">
        <v>5</v>
      </c>
      <c r="C543">
        <v>727093</v>
      </c>
      <c r="D543">
        <v>727389</v>
      </c>
      <c r="E543" t="s">
        <v>23</v>
      </c>
      <c r="F543" t="s">
        <v>1925</v>
      </c>
      <c r="G543" t="s">
        <v>1924</v>
      </c>
      <c r="H543" t="s">
        <v>28</v>
      </c>
      <c r="I543">
        <v>250</v>
      </c>
      <c r="J543">
        <v>1414</v>
      </c>
      <c r="K543" s="7">
        <v>2</v>
      </c>
    </row>
    <row r="544" spans="1:11" x14ac:dyDescent="0.35">
      <c r="A544" t="s">
        <v>26</v>
      </c>
      <c r="B544" t="s">
        <v>5</v>
      </c>
      <c r="C544">
        <v>727706</v>
      </c>
      <c r="D544">
        <v>728179</v>
      </c>
      <c r="E544" t="s">
        <v>23</v>
      </c>
      <c r="F544" t="s">
        <v>1927</v>
      </c>
      <c r="G544" t="s">
        <v>1926</v>
      </c>
      <c r="H544" t="s">
        <v>1928</v>
      </c>
      <c r="I544">
        <v>251</v>
      </c>
      <c r="J544">
        <v>1418</v>
      </c>
      <c r="K544" s="7">
        <v>3</v>
      </c>
    </row>
    <row r="545" spans="1:11" x14ac:dyDescent="0.35">
      <c r="A545" t="s">
        <v>26</v>
      </c>
      <c r="B545" t="s">
        <v>5</v>
      </c>
      <c r="C545">
        <v>728189</v>
      </c>
      <c r="D545">
        <v>729334</v>
      </c>
      <c r="E545" t="s">
        <v>23</v>
      </c>
      <c r="F545" t="s">
        <v>1930</v>
      </c>
      <c r="G545" t="s">
        <v>1929</v>
      </c>
      <c r="H545" t="s">
        <v>1931</v>
      </c>
      <c r="I545">
        <v>251</v>
      </c>
      <c r="J545">
        <v>1422</v>
      </c>
      <c r="K545" s="7">
        <v>2</v>
      </c>
    </row>
    <row r="546" spans="1:11" x14ac:dyDescent="0.35">
      <c r="A546" t="s">
        <v>26</v>
      </c>
      <c r="B546" t="s">
        <v>5</v>
      </c>
      <c r="C546">
        <v>730124</v>
      </c>
      <c r="D546">
        <v>731260</v>
      </c>
      <c r="E546" t="s">
        <v>23</v>
      </c>
      <c r="F546" t="s">
        <v>1935</v>
      </c>
      <c r="G546" t="s">
        <v>1934</v>
      </c>
      <c r="H546" t="s">
        <v>28</v>
      </c>
      <c r="I546">
        <v>252</v>
      </c>
      <c r="J546">
        <v>1424</v>
      </c>
      <c r="K546" s="7">
        <v>2</v>
      </c>
    </row>
    <row r="547" spans="1:11" x14ac:dyDescent="0.35">
      <c r="A547" t="s">
        <v>26</v>
      </c>
      <c r="B547" t="s">
        <v>5</v>
      </c>
      <c r="C547">
        <v>732590</v>
      </c>
      <c r="D547">
        <v>733642</v>
      </c>
      <c r="E547" t="s">
        <v>23</v>
      </c>
      <c r="F547" t="s">
        <v>1939</v>
      </c>
      <c r="G547" t="s">
        <v>1938</v>
      </c>
      <c r="H547" t="s">
        <v>321</v>
      </c>
      <c r="I547">
        <v>253</v>
      </c>
      <c r="J547">
        <v>1425</v>
      </c>
      <c r="K547" s="7">
        <v>2</v>
      </c>
    </row>
    <row r="548" spans="1:11" x14ac:dyDescent="0.35">
      <c r="A548" t="s">
        <v>26</v>
      </c>
      <c r="B548" t="s">
        <v>5</v>
      </c>
      <c r="C548">
        <v>736920</v>
      </c>
      <c r="D548">
        <v>737918</v>
      </c>
      <c r="E548" t="s">
        <v>23</v>
      </c>
      <c r="F548" t="s">
        <v>1949</v>
      </c>
      <c r="G548" t="s">
        <v>1948</v>
      </c>
      <c r="H548" t="s">
        <v>1950</v>
      </c>
      <c r="I548">
        <v>254</v>
      </c>
      <c r="J548">
        <v>1427</v>
      </c>
      <c r="K548" s="7">
        <v>3</v>
      </c>
    </row>
    <row r="549" spans="1:11" x14ac:dyDescent="0.35">
      <c r="A549" t="s">
        <v>26</v>
      </c>
      <c r="B549" t="s">
        <v>5</v>
      </c>
      <c r="C549">
        <v>737934</v>
      </c>
      <c r="D549">
        <v>738551</v>
      </c>
      <c r="E549" t="s">
        <v>23</v>
      </c>
      <c r="F549" t="s">
        <v>1952</v>
      </c>
      <c r="G549" t="s">
        <v>1951</v>
      </c>
      <c r="H549" t="s">
        <v>28</v>
      </c>
      <c r="I549">
        <v>254</v>
      </c>
      <c r="J549">
        <v>1428</v>
      </c>
      <c r="K549" s="7">
        <v>2</v>
      </c>
    </row>
    <row r="550" spans="1:11" x14ac:dyDescent="0.35">
      <c r="A550" t="s">
        <v>26</v>
      </c>
      <c r="B550" t="s">
        <v>5</v>
      </c>
      <c r="C550">
        <v>746036</v>
      </c>
      <c r="D550">
        <v>746902</v>
      </c>
      <c r="E550" t="s">
        <v>23</v>
      </c>
      <c r="F550" t="s">
        <v>1986</v>
      </c>
      <c r="G550" t="s">
        <v>1985</v>
      </c>
      <c r="H550" t="s">
        <v>28</v>
      </c>
      <c r="I550">
        <v>255</v>
      </c>
      <c r="J550">
        <v>1434</v>
      </c>
      <c r="K550" s="7">
        <v>2</v>
      </c>
    </row>
    <row r="551" spans="1:11" x14ac:dyDescent="0.35">
      <c r="A551" t="s">
        <v>26</v>
      </c>
      <c r="B551" t="s">
        <v>5</v>
      </c>
      <c r="C551">
        <v>747616</v>
      </c>
      <c r="D551">
        <v>748059</v>
      </c>
      <c r="E551" t="s">
        <v>23</v>
      </c>
      <c r="F551" t="s">
        <v>1990</v>
      </c>
      <c r="G551" t="s">
        <v>1989</v>
      </c>
      <c r="H551" t="s">
        <v>604</v>
      </c>
      <c r="I551">
        <v>256</v>
      </c>
      <c r="J551">
        <v>1435</v>
      </c>
      <c r="K551" s="7">
        <v>3</v>
      </c>
    </row>
    <row r="552" spans="1:11" x14ac:dyDescent="0.35">
      <c r="A552" t="s">
        <v>26</v>
      </c>
      <c r="B552" t="s">
        <v>5</v>
      </c>
      <c r="C552">
        <v>748181</v>
      </c>
      <c r="D552">
        <v>748732</v>
      </c>
      <c r="E552" t="s">
        <v>23</v>
      </c>
      <c r="F552" t="s">
        <v>1992</v>
      </c>
      <c r="G552" t="s">
        <v>1991</v>
      </c>
      <c r="H552" t="s">
        <v>1993</v>
      </c>
      <c r="I552">
        <v>257</v>
      </c>
      <c r="J552">
        <v>1444</v>
      </c>
      <c r="K552" s="7">
        <v>2</v>
      </c>
    </row>
    <row r="553" spans="1:11" x14ac:dyDescent="0.35">
      <c r="A553" t="s">
        <v>26</v>
      </c>
      <c r="B553" t="s">
        <v>5</v>
      </c>
      <c r="C553">
        <v>748735</v>
      </c>
      <c r="D553">
        <v>749676</v>
      </c>
      <c r="E553" t="s">
        <v>23</v>
      </c>
      <c r="F553" t="s">
        <v>1995</v>
      </c>
      <c r="G553" t="s">
        <v>1994</v>
      </c>
      <c r="H553" t="s">
        <v>1996</v>
      </c>
      <c r="I553">
        <v>257</v>
      </c>
      <c r="J553">
        <v>1448</v>
      </c>
      <c r="K553" s="7">
        <v>5</v>
      </c>
    </row>
    <row r="554" spans="1:11" x14ac:dyDescent="0.35">
      <c r="A554" t="s">
        <v>26</v>
      </c>
      <c r="B554" t="s">
        <v>5</v>
      </c>
      <c r="C554">
        <v>749689</v>
      </c>
      <c r="D554">
        <v>750165</v>
      </c>
      <c r="E554" t="s">
        <v>23</v>
      </c>
      <c r="F554" t="s">
        <v>1998</v>
      </c>
      <c r="G554" t="s">
        <v>1997</v>
      </c>
      <c r="H554" t="s">
        <v>1345</v>
      </c>
      <c r="I554">
        <v>257</v>
      </c>
      <c r="J554">
        <v>1452</v>
      </c>
      <c r="K554" s="7">
        <v>3</v>
      </c>
    </row>
    <row r="555" spans="1:11" x14ac:dyDescent="0.35">
      <c r="A555" t="s">
        <v>26</v>
      </c>
      <c r="B555" t="s">
        <v>5</v>
      </c>
      <c r="C555">
        <v>752738</v>
      </c>
      <c r="D555">
        <v>753625</v>
      </c>
      <c r="E555" t="s">
        <v>23</v>
      </c>
      <c r="F555" t="s">
        <v>2004</v>
      </c>
      <c r="G555" t="s">
        <v>2003</v>
      </c>
      <c r="H555" t="s">
        <v>2005</v>
      </c>
      <c r="I555">
        <v>258</v>
      </c>
      <c r="J555">
        <v>1453</v>
      </c>
      <c r="K555" s="7">
        <v>9</v>
      </c>
    </row>
    <row r="556" spans="1:11" x14ac:dyDescent="0.35">
      <c r="A556" t="s">
        <v>26</v>
      </c>
      <c r="B556" t="s">
        <v>5</v>
      </c>
      <c r="C556">
        <v>753643</v>
      </c>
      <c r="D556">
        <v>754647</v>
      </c>
      <c r="E556" t="s">
        <v>23</v>
      </c>
      <c r="F556" t="s">
        <v>2007</v>
      </c>
      <c r="G556" t="s">
        <v>2006</v>
      </c>
      <c r="H556" t="s">
        <v>2005</v>
      </c>
      <c r="I556">
        <v>258</v>
      </c>
      <c r="J556">
        <v>1454</v>
      </c>
      <c r="K556" s="7">
        <v>3</v>
      </c>
    </row>
    <row r="557" spans="1:11" x14ac:dyDescent="0.35">
      <c r="A557" t="s">
        <v>26</v>
      </c>
      <c r="B557" t="s">
        <v>5</v>
      </c>
      <c r="C557">
        <v>754739</v>
      </c>
      <c r="D557">
        <v>756343</v>
      </c>
      <c r="E557" t="s">
        <v>23</v>
      </c>
      <c r="F557" t="s">
        <v>2009</v>
      </c>
      <c r="G557" t="s">
        <v>2008</v>
      </c>
      <c r="H557" t="s">
        <v>2010</v>
      </c>
      <c r="I557">
        <v>258</v>
      </c>
      <c r="J557">
        <v>1455</v>
      </c>
      <c r="K557" s="7">
        <v>2</v>
      </c>
    </row>
    <row r="558" spans="1:11" x14ac:dyDescent="0.35">
      <c r="A558" t="s">
        <v>26</v>
      </c>
      <c r="B558" t="s">
        <v>5</v>
      </c>
      <c r="C558">
        <v>756373</v>
      </c>
      <c r="D558">
        <v>757356</v>
      </c>
      <c r="E558" t="s">
        <v>23</v>
      </c>
      <c r="F558" t="s">
        <v>2012</v>
      </c>
      <c r="G558" t="s">
        <v>2011</v>
      </c>
      <c r="H558" t="s">
        <v>2013</v>
      </c>
      <c r="I558">
        <v>258</v>
      </c>
      <c r="J558">
        <v>1460</v>
      </c>
      <c r="K558" s="7">
        <v>2</v>
      </c>
    </row>
    <row r="559" spans="1:11" x14ac:dyDescent="0.35">
      <c r="A559" t="s">
        <v>26</v>
      </c>
      <c r="B559" t="s">
        <v>5</v>
      </c>
      <c r="C559">
        <v>757331</v>
      </c>
      <c r="D559">
        <v>758350</v>
      </c>
      <c r="E559" t="s">
        <v>23</v>
      </c>
      <c r="F559" t="s">
        <v>2015</v>
      </c>
      <c r="G559" t="s">
        <v>2014</v>
      </c>
      <c r="H559" t="s">
        <v>2016</v>
      </c>
      <c r="I559">
        <v>258</v>
      </c>
      <c r="J559">
        <v>1463</v>
      </c>
      <c r="K559" s="7">
        <v>3</v>
      </c>
    </row>
    <row r="560" spans="1:11" x14ac:dyDescent="0.35">
      <c r="A560" t="s">
        <v>26</v>
      </c>
      <c r="B560" t="s">
        <v>5</v>
      </c>
      <c r="C560">
        <v>758504</v>
      </c>
      <c r="D560">
        <v>760249</v>
      </c>
      <c r="E560" t="s">
        <v>23</v>
      </c>
      <c r="F560" t="s">
        <v>2018</v>
      </c>
      <c r="G560" t="s">
        <v>2017</v>
      </c>
      <c r="H560" t="s">
        <v>1834</v>
      </c>
      <c r="I560">
        <v>259</v>
      </c>
      <c r="J560">
        <v>1468</v>
      </c>
      <c r="K560" s="7">
        <v>2</v>
      </c>
    </row>
    <row r="561" spans="1:11" x14ac:dyDescent="0.35">
      <c r="A561" t="s">
        <v>26</v>
      </c>
      <c r="B561" t="s">
        <v>5</v>
      </c>
      <c r="C561">
        <v>760309</v>
      </c>
      <c r="D561">
        <v>760854</v>
      </c>
      <c r="E561" t="s">
        <v>23</v>
      </c>
      <c r="F561" t="s">
        <v>2020</v>
      </c>
      <c r="G561" t="s">
        <v>2019</v>
      </c>
      <c r="H561" t="s">
        <v>28</v>
      </c>
      <c r="I561">
        <v>259</v>
      </c>
      <c r="J561">
        <v>1469</v>
      </c>
      <c r="K561" s="7">
        <v>2</v>
      </c>
    </row>
    <row r="562" spans="1:11" x14ac:dyDescent="0.35">
      <c r="A562" t="s">
        <v>26</v>
      </c>
      <c r="B562" t="s">
        <v>5</v>
      </c>
      <c r="C562">
        <v>760958</v>
      </c>
      <c r="D562">
        <v>761704</v>
      </c>
      <c r="E562" t="s">
        <v>23</v>
      </c>
      <c r="F562" t="s">
        <v>2022</v>
      </c>
      <c r="G562" t="s">
        <v>2021</v>
      </c>
      <c r="H562" t="s">
        <v>2023</v>
      </c>
      <c r="I562">
        <v>260</v>
      </c>
      <c r="J562">
        <v>1471</v>
      </c>
      <c r="K562" s="7">
        <v>2</v>
      </c>
    </row>
    <row r="563" spans="1:11" x14ac:dyDescent="0.35">
      <c r="A563" t="s">
        <v>26</v>
      </c>
      <c r="B563" t="s">
        <v>5</v>
      </c>
      <c r="C563">
        <v>761707</v>
      </c>
      <c r="D563">
        <v>762705</v>
      </c>
      <c r="E563" t="s">
        <v>23</v>
      </c>
      <c r="F563" t="s">
        <v>2025</v>
      </c>
      <c r="G563" t="s">
        <v>2024</v>
      </c>
      <c r="H563" t="s">
        <v>2026</v>
      </c>
      <c r="I563">
        <v>260</v>
      </c>
      <c r="J563">
        <v>1472</v>
      </c>
      <c r="K563" s="7">
        <v>2</v>
      </c>
    </row>
    <row r="564" spans="1:11" x14ac:dyDescent="0.35">
      <c r="A564" t="s">
        <v>26</v>
      </c>
      <c r="B564" t="s">
        <v>5</v>
      </c>
      <c r="C564">
        <v>763880</v>
      </c>
      <c r="D564">
        <v>764122</v>
      </c>
      <c r="E564" t="s">
        <v>23</v>
      </c>
      <c r="F564" t="s">
        <v>2030</v>
      </c>
      <c r="G564" t="s">
        <v>2029</v>
      </c>
      <c r="H564" t="s">
        <v>28</v>
      </c>
      <c r="I564">
        <v>261</v>
      </c>
      <c r="J564">
        <v>1482</v>
      </c>
      <c r="K564" s="7">
        <v>2</v>
      </c>
    </row>
    <row r="565" spans="1:11" x14ac:dyDescent="0.35">
      <c r="A565" t="s">
        <v>26</v>
      </c>
      <c r="B565" t="s">
        <v>5</v>
      </c>
      <c r="C565">
        <v>764452</v>
      </c>
      <c r="D565">
        <v>764703</v>
      </c>
      <c r="E565" t="s">
        <v>23</v>
      </c>
      <c r="F565" t="s">
        <v>2032</v>
      </c>
      <c r="G565" t="s">
        <v>2031</v>
      </c>
      <c r="H565" t="s">
        <v>28</v>
      </c>
      <c r="I565">
        <v>262</v>
      </c>
      <c r="J565">
        <v>1485</v>
      </c>
      <c r="K565" s="7">
        <v>6</v>
      </c>
    </row>
    <row r="566" spans="1:11" x14ac:dyDescent="0.35">
      <c r="A566" t="s">
        <v>26</v>
      </c>
      <c r="B566" t="s">
        <v>5</v>
      </c>
      <c r="C566">
        <v>764707</v>
      </c>
      <c r="D566">
        <v>765039</v>
      </c>
      <c r="E566" t="s">
        <v>23</v>
      </c>
      <c r="F566" t="s">
        <v>2034</v>
      </c>
      <c r="G566" t="s">
        <v>2033</v>
      </c>
      <c r="H566" t="s">
        <v>28</v>
      </c>
      <c r="I566">
        <v>262</v>
      </c>
      <c r="J566">
        <v>1486</v>
      </c>
      <c r="K566" s="7">
        <v>6</v>
      </c>
    </row>
    <row r="567" spans="1:11" x14ac:dyDescent="0.35">
      <c r="A567" t="s">
        <v>26</v>
      </c>
      <c r="B567" t="s">
        <v>5</v>
      </c>
      <c r="C567">
        <v>765032</v>
      </c>
      <c r="D567">
        <v>765838</v>
      </c>
      <c r="E567" t="s">
        <v>23</v>
      </c>
      <c r="F567" t="s">
        <v>2036</v>
      </c>
      <c r="G567" t="s">
        <v>2035</v>
      </c>
      <c r="H567" t="s">
        <v>2037</v>
      </c>
      <c r="I567">
        <v>262</v>
      </c>
      <c r="J567">
        <v>1487</v>
      </c>
      <c r="K567" s="7">
        <v>2</v>
      </c>
    </row>
    <row r="568" spans="1:11" x14ac:dyDescent="0.35">
      <c r="A568" t="s">
        <v>26</v>
      </c>
      <c r="B568" t="s">
        <v>5</v>
      </c>
      <c r="C568">
        <v>768294</v>
      </c>
      <c r="D568">
        <v>769469</v>
      </c>
      <c r="E568" t="s">
        <v>23</v>
      </c>
      <c r="F568" t="s">
        <v>2044</v>
      </c>
      <c r="G568" t="s">
        <v>2043</v>
      </c>
      <c r="H568" t="s">
        <v>125</v>
      </c>
      <c r="I568">
        <v>263</v>
      </c>
      <c r="J568">
        <v>1488</v>
      </c>
      <c r="K568" s="7">
        <v>3</v>
      </c>
    </row>
    <row r="569" spans="1:11" x14ac:dyDescent="0.35">
      <c r="A569" t="s">
        <v>26</v>
      </c>
      <c r="B569" t="s">
        <v>5</v>
      </c>
      <c r="C569">
        <v>772539</v>
      </c>
      <c r="D569">
        <v>773435</v>
      </c>
      <c r="E569" t="s">
        <v>23</v>
      </c>
      <c r="F569" t="s">
        <v>2053</v>
      </c>
      <c r="G569" t="s">
        <v>2052</v>
      </c>
      <c r="H569" t="s">
        <v>2054</v>
      </c>
      <c r="I569">
        <v>264</v>
      </c>
      <c r="J569">
        <v>1489</v>
      </c>
      <c r="K569" s="7">
        <v>2</v>
      </c>
    </row>
    <row r="570" spans="1:11" x14ac:dyDescent="0.35">
      <c r="A570" t="s">
        <v>26</v>
      </c>
      <c r="B570" t="s">
        <v>5</v>
      </c>
      <c r="C570">
        <v>773449</v>
      </c>
      <c r="D570">
        <v>773937</v>
      </c>
      <c r="E570" t="s">
        <v>23</v>
      </c>
      <c r="F570" t="s">
        <v>2056</v>
      </c>
      <c r="G570" t="s">
        <v>2055</v>
      </c>
      <c r="H570" t="s">
        <v>28</v>
      </c>
      <c r="I570">
        <v>264</v>
      </c>
      <c r="J570">
        <v>1490</v>
      </c>
      <c r="K570" s="7">
        <v>2</v>
      </c>
    </row>
    <row r="571" spans="1:11" x14ac:dyDescent="0.35">
      <c r="A571" t="s">
        <v>26</v>
      </c>
      <c r="B571" t="s">
        <v>5</v>
      </c>
      <c r="C571">
        <v>776350</v>
      </c>
      <c r="D571">
        <v>777336</v>
      </c>
      <c r="E571" t="s">
        <v>23</v>
      </c>
      <c r="F571" t="s">
        <v>2062</v>
      </c>
      <c r="G571" t="s">
        <v>2061</v>
      </c>
      <c r="H571" t="s">
        <v>2063</v>
      </c>
      <c r="I571">
        <v>265</v>
      </c>
      <c r="J571">
        <v>1491</v>
      </c>
      <c r="K571" s="7">
        <v>2</v>
      </c>
    </row>
    <row r="572" spans="1:11" x14ac:dyDescent="0.35">
      <c r="A572" t="s">
        <v>26</v>
      </c>
      <c r="B572" t="s">
        <v>5</v>
      </c>
      <c r="C572">
        <v>777333</v>
      </c>
      <c r="D572">
        <v>778646</v>
      </c>
      <c r="E572" t="s">
        <v>23</v>
      </c>
      <c r="F572" t="s">
        <v>2065</v>
      </c>
      <c r="G572" t="s">
        <v>2064</v>
      </c>
      <c r="H572" t="s">
        <v>2066</v>
      </c>
      <c r="I572">
        <v>265</v>
      </c>
      <c r="J572">
        <v>1496</v>
      </c>
      <c r="K572" s="7">
        <v>2</v>
      </c>
    </row>
    <row r="573" spans="1:11" x14ac:dyDescent="0.35">
      <c r="A573" t="s">
        <v>26</v>
      </c>
      <c r="B573" t="s">
        <v>5</v>
      </c>
      <c r="C573">
        <v>778752</v>
      </c>
      <c r="D573">
        <v>779663</v>
      </c>
      <c r="E573" t="s">
        <v>23</v>
      </c>
      <c r="F573" t="s">
        <v>2068</v>
      </c>
      <c r="G573" t="s">
        <v>2067</v>
      </c>
      <c r="H573" t="s">
        <v>2069</v>
      </c>
      <c r="I573">
        <v>266</v>
      </c>
      <c r="J573">
        <v>1503</v>
      </c>
      <c r="K573" s="7">
        <v>2</v>
      </c>
    </row>
    <row r="574" spans="1:11" x14ac:dyDescent="0.35">
      <c r="A574" t="s">
        <v>26</v>
      </c>
      <c r="B574" t="s">
        <v>5</v>
      </c>
      <c r="C574">
        <v>779660</v>
      </c>
      <c r="D574">
        <v>780754</v>
      </c>
      <c r="E574" t="s">
        <v>23</v>
      </c>
      <c r="F574" t="s">
        <v>2071</v>
      </c>
      <c r="G574" t="s">
        <v>2070</v>
      </c>
      <c r="H574" t="s">
        <v>71</v>
      </c>
      <c r="I574">
        <v>266</v>
      </c>
      <c r="J574">
        <v>1504</v>
      </c>
      <c r="K574" s="7">
        <v>4</v>
      </c>
    </row>
    <row r="575" spans="1:11" x14ac:dyDescent="0.35">
      <c r="A575" t="s">
        <v>26</v>
      </c>
      <c r="B575" t="s">
        <v>5</v>
      </c>
      <c r="C575">
        <v>784818</v>
      </c>
      <c r="D575">
        <v>785300</v>
      </c>
      <c r="E575" t="s">
        <v>23</v>
      </c>
      <c r="F575" t="s">
        <v>2082</v>
      </c>
      <c r="G575" t="s">
        <v>2081</v>
      </c>
      <c r="H575" t="s">
        <v>28</v>
      </c>
      <c r="I575">
        <v>267</v>
      </c>
      <c r="J575">
        <v>1507</v>
      </c>
      <c r="K575" s="7">
        <v>5</v>
      </c>
    </row>
    <row r="576" spans="1:11" x14ac:dyDescent="0.35">
      <c r="A576" t="s">
        <v>26</v>
      </c>
      <c r="B576" t="s">
        <v>5</v>
      </c>
      <c r="C576">
        <v>785386</v>
      </c>
      <c r="D576">
        <v>785934</v>
      </c>
      <c r="E576" t="s">
        <v>23</v>
      </c>
      <c r="F576" t="s">
        <v>2084</v>
      </c>
      <c r="G576" t="s">
        <v>2083</v>
      </c>
      <c r="H576" t="s">
        <v>2085</v>
      </c>
      <c r="I576">
        <v>267</v>
      </c>
      <c r="J576">
        <v>1513</v>
      </c>
      <c r="K576" s="7">
        <v>2</v>
      </c>
    </row>
    <row r="577" spans="1:11" x14ac:dyDescent="0.35">
      <c r="A577" t="s">
        <v>26</v>
      </c>
      <c r="B577" t="s">
        <v>5</v>
      </c>
      <c r="C577">
        <v>785936</v>
      </c>
      <c r="D577">
        <v>787738</v>
      </c>
      <c r="E577" t="s">
        <v>23</v>
      </c>
      <c r="F577" t="s">
        <v>2087</v>
      </c>
      <c r="G577" t="s">
        <v>2086</v>
      </c>
      <c r="H577" t="s">
        <v>2088</v>
      </c>
      <c r="I577">
        <v>267</v>
      </c>
      <c r="J577">
        <v>1514</v>
      </c>
      <c r="K577" s="7">
        <v>3</v>
      </c>
    </row>
    <row r="578" spans="1:11" x14ac:dyDescent="0.35">
      <c r="A578" t="s">
        <v>26</v>
      </c>
      <c r="B578" t="s">
        <v>5</v>
      </c>
      <c r="C578">
        <v>788768</v>
      </c>
      <c r="D578">
        <v>789520</v>
      </c>
      <c r="E578" t="s">
        <v>23</v>
      </c>
      <c r="F578" t="s">
        <v>2092</v>
      </c>
      <c r="G578" t="s">
        <v>2091</v>
      </c>
      <c r="H578" t="s">
        <v>2093</v>
      </c>
      <c r="I578">
        <v>268</v>
      </c>
      <c r="J578">
        <v>1515</v>
      </c>
      <c r="K578" s="7">
        <v>3</v>
      </c>
    </row>
    <row r="579" spans="1:11" x14ac:dyDescent="0.35">
      <c r="A579" t="s">
        <v>26</v>
      </c>
      <c r="B579" t="s">
        <v>5</v>
      </c>
      <c r="C579">
        <v>789655</v>
      </c>
      <c r="D579">
        <v>790230</v>
      </c>
      <c r="E579" t="s">
        <v>23</v>
      </c>
      <c r="F579" t="s">
        <v>2095</v>
      </c>
      <c r="G579" t="s">
        <v>2094</v>
      </c>
      <c r="H579" t="s">
        <v>2096</v>
      </c>
      <c r="I579">
        <v>269</v>
      </c>
      <c r="J579">
        <v>1518</v>
      </c>
      <c r="K579" s="7">
        <v>4</v>
      </c>
    </row>
    <row r="580" spans="1:11" x14ac:dyDescent="0.35">
      <c r="A580" t="s">
        <v>26</v>
      </c>
      <c r="B580" t="s">
        <v>5</v>
      </c>
      <c r="C580">
        <v>791972</v>
      </c>
      <c r="D580">
        <v>792883</v>
      </c>
      <c r="E580" t="s">
        <v>23</v>
      </c>
      <c r="F580" t="s">
        <v>2101</v>
      </c>
      <c r="G580" t="s">
        <v>2100</v>
      </c>
      <c r="H580" t="s">
        <v>1406</v>
      </c>
      <c r="I580">
        <v>270</v>
      </c>
      <c r="J580">
        <v>1523</v>
      </c>
      <c r="K580" s="7">
        <v>2</v>
      </c>
    </row>
    <row r="581" spans="1:11" x14ac:dyDescent="0.35">
      <c r="A581" t="s">
        <v>26</v>
      </c>
      <c r="B581" t="s">
        <v>5</v>
      </c>
      <c r="C581">
        <v>792896</v>
      </c>
      <c r="D581">
        <v>794125</v>
      </c>
      <c r="E581" t="s">
        <v>23</v>
      </c>
      <c r="F581" t="s">
        <v>2103</v>
      </c>
      <c r="G581" t="s">
        <v>2102</v>
      </c>
      <c r="H581" t="s">
        <v>2074</v>
      </c>
      <c r="I581">
        <v>270</v>
      </c>
      <c r="J581">
        <v>1524</v>
      </c>
      <c r="K581" s="7">
        <v>3</v>
      </c>
    </row>
    <row r="582" spans="1:11" x14ac:dyDescent="0.35">
      <c r="A582" t="s">
        <v>26</v>
      </c>
      <c r="B582" t="s">
        <v>5</v>
      </c>
      <c r="C582">
        <v>794122</v>
      </c>
      <c r="D582">
        <v>795282</v>
      </c>
      <c r="E582" t="s">
        <v>23</v>
      </c>
      <c r="F582" t="s">
        <v>2105</v>
      </c>
      <c r="G582" t="s">
        <v>2104</v>
      </c>
      <c r="H582" t="s">
        <v>2106</v>
      </c>
      <c r="I582">
        <v>270</v>
      </c>
      <c r="J582">
        <v>1525</v>
      </c>
      <c r="K582" s="7">
        <v>2</v>
      </c>
    </row>
    <row r="583" spans="1:11" x14ac:dyDescent="0.35">
      <c r="A583" t="s">
        <v>26</v>
      </c>
      <c r="B583" t="s">
        <v>5</v>
      </c>
      <c r="C583">
        <v>795456</v>
      </c>
      <c r="D583">
        <v>796925</v>
      </c>
      <c r="E583" t="s">
        <v>23</v>
      </c>
      <c r="F583" t="s">
        <v>2108</v>
      </c>
      <c r="G583" t="s">
        <v>2107</v>
      </c>
      <c r="H583" t="s">
        <v>125</v>
      </c>
      <c r="I583">
        <v>271</v>
      </c>
      <c r="J583">
        <v>1529</v>
      </c>
      <c r="K583" s="7">
        <v>2</v>
      </c>
    </row>
    <row r="584" spans="1:11" x14ac:dyDescent="0.35">
      <c r="A584" t="s">
        <v>26</v>
      </c>
      <c r="B584" t="s">
        <v>5</v>
      </c>
      <c r="C584">
        <v>798542</v>
      </c>
      <c r="D584">
        <v>799906</v>
      </c>
      <c r="E584" t="s">
        <v>23</v>
      </c>
      <c r="F584" t="s">
        <v>2112</v>
      </c>
      <c r="G584" t="s">
        <v>2111</v>
      </c>
      <c r="H584" t="s">
        <v>484</v>
      </c>
      <c r="I584">
        <v>272</v>
      </c>
      <c r="J584">
        <v>1530</v>
      </c>
      <c r="K584" s="7">
        <v>2</v>
      </c>
    </row>
    <row r="585" spans="1:11" x14ac:dyDescent="0.35">
      <c r="A585" t="s">
        <v>26</v>
      </c>
      <c r="B585" t="s">
        <v>5</v>
      </c>
      <c r="C585">
        <v>800106</v>
      </c>
      <c r="D585">
        <v>801134</v>
      </c>
      <c r="E585" t="s">
        <v>23</v>
      </c>
      <c r="F585" t="s">
        <v>2114</v>
      </c>
      <c r="G585" t="s">
        <v>2113</v>
      </c>
      <c r="H585" t="s">
        <v>2115</v>
      </c>
      <c r="I585">
        <v>273</v>
      </c>
      <c r="J585">
        <v>1531</v>
      </c>
      <c r="K585" s="7">
        <v>4</v>
      </c>
    </row>
    <row r="586" spans="1:11" x14ac:dyDescent="0.35">
      <c r="A586" t="s">
        <v>26</v>
      </c>
      <c r="B586" t="s">
        <v>5</v>
      </c>
      <c r="C586">
        <v>801131</v>
      </c>
      <c r="D586">
        <v>802477</v>
      </c>
      <c r="E586" t="s">
        <v>23</v>
      </c>
      <c r="F586" t="s">
        <v>2117</v>
      </c>
      <c r="G586" t="s">
        <v>2116</v>
      </c>
      <c r="H586" t="s">
        <v>2118</v>
      </c>
      <c r="I586">
        <v>273</v>
      </c>
      <c r="J586">
        <v>1532</v>
      </c>
      <c r="K586" s="7">
        <v>6</v>
      </c>
    </row>
    <row r="587" spans="1:11" x14ac:dyDescent="0.35">
      <c r="A587" t="s">
        <v>26</v>
      </c>
      <c r="B587" t="s">
        <v>5</v>
      </c>
      <c r="C587">
        <v>803311</v>
      </c>
      <c r="D587">
        <v>804225</v>
      </c>
      <c r="E587" t="s">
        <v>23</v>
      </c>
      <c r="F587" t="s">
        <v>2122</v>
      </c>
      <c r="G587" t="s">
        <v>2121</v>
      </c>
      <c r="H587" t="s">
        <v>2123</v>
      </c>
      <c r="I587">
        <v>274</v>
      </c>
      <c r="J587">
        <v>1534</v>
      </c>
      <c r="K587" s="7">
        <v>2</v>
      </c>
    </row>
    <row r="588" spans="1:11" x14ac:dyDescent="0.35">
      <c r="A588" t="s">
        <v>26</v>
      </c>
      <c r="B588" t="s">
        <v>5</v>
      </c>
      <c r="C588">
        <v>804315</v>
      </c>
      <c r="D588">
        <v>804875</v>
      </c>
      <c r="E588" t="s">
        <v>23</v>
      </c>
      <c r="F588" t="s">
        <v>2125</v>
      </c>
      <c r="G588" t="s">
        <v>2124</v>
      </c>
      <c r="H588" t="s">
        <v>401</v>
      </c>
      <c r="I588">
        <v>274</v>
      </c>
      <c r="J588">
        <v>1535</v>
      </c>
      <c r="K588" s="7">
        <v>2</v>
      </c>
    </row>
    <row r="589" spans="1:11" x14ac:dyDescent="0.35">
      <c r="A589" t="s">
        <v>26</v>
      </c>
      <c r="B589" t="s">
        <v>5</v>
      </c>
      <c r="C589">
        <v>805348</v>
      </c>
      <c r="D589">
        <v>806778</v>
      </c>
      <c r="E589" t="s">
        <v>23</v>
      </c>
      <c r="F589" t="s">
        <v>2127</v>
      </c>
      <c r="G589" t="s">
        <v>2126</v>
      </c>
      <c r="H589" t="s">
        <v>2128</v>
      </c>
      <c r="I589">
        <v>275</v>
      </c>
      <c r="J589">
        <v>1536</v>
      </c>
      <c r="K589" s="7">
        <v>5</v>
      </c>
    </row>
    <row r="590" spans="1:11" x14ac:dyDescent="0.35">
      <c r="A590" t="s">
        <v>26</v>
      </c>
      <c r="B590" t="s">
        <v>5</v>
      </c>
      <c r="C590">
        <v>806775</v>
      </c>
      <c r="D590">
        <v>808244</v>
      </c>
      <c r="E590" t="s">
        <v>23</v>
      </c>
      <c r="F590" t="s">
        <v>2130</v>
      </c>
      <c r="G590" t="s">
        <v>2129</v>
      </c>
      <c r="H590" t="s">
        <v>2131</v>
      </c>
      <c r="I590">
        <v>275</v>
      </c>
      <c r="J590">
        <v>1538</v>
      </c>
      <c r="K590" s="7">
        <v>4</v>
      </c>
    </row>
    <row r="591" spans="1:11" x14ac:dyDescent="0.35">
      <c r="A591" t="s">
        <v>26</v>
      </c>
      <c r="B591" t="s">
        <v>5</v>
      </c>
      <c r="C591">
        <v>808264</v>
      </c>
      <c r="D591">
        <v>808554</v>
      </c>
      <c r="E591" t="s">
        <v>23</v>
      </c>
      <c r="F591" t="s">
        <v>2133</v>
      </c>
      <c r="G591" t="s">
        <v>2132</v>
      </c>
      <c r="H591" t="s">
        <v>2128</v>
      </c>
      <c r="I591">
        <v>275</v>
      </c>
      <c r="J591">
        <v>1541</v>
      </c>
      <c r="K591" s="7">
        <v>3</v>
      </c>
    </row>
    <row r="592" spans="1:11" x14ac:dyDescent="0.35">
      <c r="A592" t="s">
        <v>26</v>
      </c>
      <c r="B592" t="s">
        <v>5</v>
      </c>
      <c r="C592">
        <v>808656</v>
      </c>
      <c r="D592">
        <v>809786</v>
      </c>
      <c r="E592" t="s">
        <v>23</v>
      </c>
      <c r="F592" t="s">
        <v>2135</v>
      </c>
      <c r="G592" t="s">
        <v>2134</v>
      </c>
      <c r="H592" t="s">
        <v>28</v>
      </c>
      <c r="I592">
        <v>276</v>
      </c>
      <c r="J592">
        <v>1542</v>
      </c>
      <c r="K592" s="7">
        <v>4</v>
      </c>
    </row>
    <row r="593" spans="1:11" x14ac:dyDescent="0.35">
      <c r="A593" t="s">
        <v>26</v>
      </c>
      <c r="B593" t="s">
        <v>5</v>
      </c>
      <c r="C593">
        <v>809799</v>
      </c>
      <c r="D593">
        <v>811805</v>
      </c>
      <c r="E593" t="s">
        <v>23</v>
      </c>
      <c r="F593" t="s">
        <v>2137</v>
      </c>
      <c r="G593" t="s">
        <v>2136</v>
      </c>
      <c r="H593" t="s">
        <v>2138</v>
      </c>
      <c r="I593">
        <v>276</v>
      </c>
      <c r="J593">
        <v>1543</v>
      </c>
      <c r="K593" s="7">
        <v>2</v>
      </c>
    </row>
    <row r="594" spans="1:11" x14ac:dyDescent="0.35">
      <c r="A594" t="s">
        <v>26</v>
      </c>
      <c r="B594" t="s">
        <v>5</v>
      </c>
      <c r="C594">
        <v>811821</v>
      </c>
      <c r="D594">
        <v>814034</v>
      </c>
      <c r="E594" t="s">
        <v>23</v>
      </c>
      <c r="F594" t="s">
        <v>2140</v>
      </c>
      <c r="G594" t="s">
        <v>2139</v>
      </c>
      <c r="H594" t="s">
        <v>2141</v>
      </c>
      <c r="I594">
        <v>276</v>
      </c>
      <c r="J594">
        <v>1545</v>
      </c>
      <c r="K594" s="7">
        <v>3</v>
      </c>
    </row>
    <row r="595" spans="1:11" x14ac:dyDescent="0.35">
      <c r="A595" t="s">
        <v>26</v>
      </c>
      <c r="B595" t="s">
        <v>5</v>
      </c>
      <c r="C595">
        <v>814063</v>
      </c>
      <c r="D595">
        <v>814767</v>
      </c>
      <c r="E595" t="s">
        <v>23</v>
      </c>
      <c r="F595" t="s">
        <v>2143</v>
      </c>
      <c r="G595" t="s">
        <v>2142</v>
      </c>
      <c r="H595" t="s">
        <v>2144</v>
      </c>
      <c r="I595">
        <v>276</v>
      </c>
      <c r="J595">
        <v>1546</v>
      </c>
      <c r="K595" s="7">
        <v>2</v>
      </c>
    </row>
    <row r="596" spans="1:11" x14ac:dyDescent="0.35">
      <c r="A596" t="s">
        <v>26</v>
      </c>
      <c r="B596" t="s">
        <v>5</v>
      </c>
      <c r="C596">
        <v>814843</v>
      </c>
      <c r="D596">
        <v>815163</v>
      </c>
      <c r="E596" t="s">
        <v>23</v>
      </c>
      <c r="F596" t="s">
        <v>2146</v>
      </c>
      <c r="G596" t="s">
        <v>2145</v>
      </c>
      <c r="H596" t="s">
        <v>28</v>
      </c>
      <c r="I596">
        <v>276</v>
      </c>
      <c r="J596">
        <v>1549</v>
      </c>
      <c r="K596" s="7">
        <v>3</v>
      </c>
    </row>
    <row r="597" spans="1:11" x14ac:dyDescent="0.35">
      <c r="A597" t="s">
        <v>26</v>
      </c>
      <c r="B597" t="s">
        <v>5</v>
      </c>
      <c r="C597">
        <v>815196</v>
      </c>
      <c r="D597">
        <v>816215</v>
      </c>
      <c r="E597" t="s">
        <v>23</v>
      </c>
      <c r="F597" t="s">
        <v>2148</v>
      </c>
      <c r="G597" t="s">
        <v>2147</v>
      </c>
      <c r="H597" t="s">
        <v>28</v>
      </c>
      <c r="I597">
        <v>276</v>
      </c>
      <c r="J597">
        <v>1551</v>
      </c>
      <c r="K597" s="7">
        <v>2</v>
      </c>
    </row>
    <row r="598" spans="1:11" x14ac:dyDescent="0.35">
      <c r="A598" t="s">
        <v>26</v>
      </c>
      <c r="B598" t="s">
        <v>5</v>
      </c>
      <c r="C598">
        <v>816221</v>
      </c>
      <c r="D598">
        <v>817951</v>
      </c>
      <c r="E598" t="s">
        <v>23</v>
      </c>
      <c r="F598" t="s">
        <v>2150</v>
      </c>
      <c r="G598" t="s">
        <v>2149</v>
      </c>
      <c r="H598" t="s">
        <v>2151</v>
      </c>
      <c r="I598">
        <v>276</v>
      </c>
      <c r="J598">
        <v>1556</v>
      </c>
      <c r="K598" s="7">
        <v>2</v>
      </c>
    </row>
    <row r="599" spans="1:11" x14ac:dyDescent="0.35">
      <c r="A599" t="s">
        <v>26</v>
      </c>
      <c r="B599" t="s">
        <v>5</v>
      </c>
      <c r="C599">
        <v>818099</v>
      </c>
      <c r="D599">
        <v>818692</v>
      </c>
      <c r="E599" t="s">
        <v>23</v>
      </c>
      <c r="F599" t="s">
        <v>2153</v>
      </c>
      <c r="G599" t="s">
        <v>2152</v>
      </c>
      <c r="H599" t="s">
        <v>628</v>
      </c>
      <c r="I599">
        <v>277</v>
      </c>
      <c r="J599">
        <v>1557</v>
      </c>
      <c r="K599" s="7">
        <v>2</v>
      </c>
    </row>
    <row r="600" spans="1:11" x14ac:dyDescent="0.35">
      <c r="A600" t="s">
        <v>26</v>
      </c>
      <c r="B600" t="s">
        <v>5</v>
      </c>
      <c r="C600">
        <v>819001</v>
      </c>
      <c r="D600">
        <v>820251</v>
      </c>
      <c r="E600" t="s">
        <v>23</v>
      </c>
      <c r="F600" t="s">
        <v>2155</v>
      </c>
      <c r="G600" t="s">
        <v>2154</v>
      </c>
      <c r="H600" t="s">
        <v>2156</v>
      </c>
      <c r="I600">
        <v>278</v>
      </c>
      <c r="J600">
        <v>1558</v>
      </c>
      <c r="K600" s="7">
        <v>4</v>
      </c>
    </row>
    <row r="601" spans="1:11" x14ac:dyDescent="0.35">
      <c r="A601" t="s">
        <v>26</v>
      </c>
      <c r="B601" t="s">
        <v>5</v>
      </c>
      <c r="C601">
        <v>820268</v>
      </c>
      <c r="D601">
        <v>821803</v>
      </c>
      <c r="E601" t="s">
        <v>23</v>
      </c>
      <c r="F601" t="s">
        <v>2158</v>
      </c>
      <c r="G601" t="s">
        <v>2157</v>
      </c>
      <c r="H601" t="s">
        <v>2159</v>
      </c>
      <c r="I601">
        <v>278</v>
      </c>
      <c r="J601">
        <v>1562</v>
      </c>
      <c r="K601" s="7">
        <v>4</v>
      </c>
    </row>
    <row r="602" spans="1:11" x14ac:dyDescent="0.35">
      <c r="A602" t="s">
        <v>26</v>
      </c>
      <c r="B602" t="s">
        <v>5</v>
      </c>
      <c r="C602">
        <v>821836</v>
      </c>
      <c r="D602">
        <v>822408</v>
      </c>
      <c r="E602" t="s">
        <v>23</v>
      </c>
      <c r="F602" t="s">
        <v>2161</v>
      </c>
      <c r="G602" t="s">
        <v>2160</v>
      </c>
      <c r="H602" t="s">
        <v>2162</v>
      </c>
      <c r="I602">
        <v>278</v>
      </c>
      <c r="J602">
        <v>1563</v>
      </c>
      <c r="K602" s="7">
        <v>8</v>
      </c>
    </row>
    <row r="603" spans="1:11" x14ac:dyDescent="0.35">
      <c r="A603" t="s">
        <v>26</v>
      </c>
      <c r="B603" t="s">
        <v>5</v>
      </c>
      <c r="C603">
        <v>822398</v>
      </c>
      <c r="D603">
        <v>823459</v>
      </c>
      <c r="E603" t="s">
        <v>23</v>
      </c>
      <c r="F603" t="s">
        <v>2164</v>
      </c>
      <c r="G603" t="s">
        <v>2163</v>
      </c>
      <c r="H603" t="s">
        <v>2165</v>
      </c>
      <c r="I603">
        <v>278</v>
      </c>
      <c r="J603">
        <v>1568</v>
      </c>
      <c r="K603" s="7">
        <v>5</v>
      </c>
    </row>
    <row r="604" spans="1:11" x14ac:dyDescent="0.35">
      <c r="A604" t="s">
        <v>26</v>
      </c>
      <c r="B604" t="s">
        <v>5</v>
      </c>
      <c r="C604">
        <v>823472</v>
      </c>
      <c r="D604">
        <v>824893</v>
      </c>
      <c r="E604" t="s">
        <v>23</v>
      </c>
      <c r="F604" t="s">
        <v>2167</v>
      </c>
      <c r="G604" t="s">
        <v>2166</v>
      </c>
      <c r="H604" t="s">
        <v>2168</v>
      </c>
      <c r="I604">
        <v>278</v>
      </c>
      <c r="J604">
        <v>1569</v>
      </c>
      <c r="K604" s="7">
        <v>2</v>
      </c>
    </row>
    <row r="605" spans="1:11" x14ac:dyDescent="0.35">
      <c r="A605" t="s">
        <v>26</v>
      </c>
      <c r="B605" t="s">
        <v>5</v>
      </c>
      <c r="C605">
        <v>824869</v>
      </c>
      <c r="D605">
        <v>827094</v>
      </c>
      <c r="E605" t="s">
        <v>23</v>
      </c>
      <c r="F605" t="s">
        <v>2170</v>
      </c>
      <c r="G605" t="s">
        <v>2169</v>
      </c>
      <c r="H605" t="s">
        <v>2171</v>
      </c>
      <c r="I605">
        <v>278</v>
      </c>
      <c r="J605">
        <v>1570</v>
      </c>
      <c r="K605" s="7">
        <v>2</v>
      </c>
    </row>
    <row r="606" spans="1:11" x14ac:dyDescent="0.35">
      <c r="A606" t="s">
        <v>26</v>
      </c>
      <c r="B606" t="s">
        <v>5</v>
      </c>
      <c r="C606">
        <v>827078</v>
      </c>
      <c r="D606">
        <v>827761</v>
      </c>
      <c r="E606" t="s">
        <v>23</v>
      </c>
      <c r="F606" t="s">
        <v>2173</v>
      </c>
      <c r="G606" t="s">
        <v>2172</v>
      </c>
      <c r="H606" t="s">
        <v>2171</v>
      </c>
      <c r="I606">
        <v>278</v>
      </c>
      <c r="J606">
        <v>1571</v>
      </c>
      <c r="K606" s="7">
        <v>2</v>
      </c>
    </row>
    <row r="607" spans="1:11" x14ac:dyDescent="0.35">
      <c r="A607" t="s">
        <v>26</v>
      </c>
      <c r="B607" t="s">
        <v>5</v>
      </c>
      <c r="C607">
        <v>827758</v>
      </c>
      <c r="D607">
        <v>828012</v>
      </c>
      <c r="E607" t="s">
        <v>23</v>
      </c>
      <c r="F607" t="s">
        <v>2175</v>
      </c>
      <c r="G607" t="s">
        <v>2174</v>
      </c>
      <c r="H607" t="s">
        <v>2171</v>
      </c>
      <c r="I607">
        <v>278</v>
      </c>
      <c r="J607">
        <v>1573</v>
      </c>
      <c r="K607" s="7">
        <v>2</v>
      </c>
    </row>
    <row r="608" spans="1:11" x14ac:dyDescent="0.35">
      <c r="A608" t="s">
        <v>26</v>
      </c>
      <c r="B608" t="s">
        <v>5</v>
      </c>
      <c r="C608">
        <v>828009</v>
      </c>
      <c r="D608">
        <v>828725</v>
      </c>
      <c r="E608" t="s">
        <v>23</v>
      </c>
      <c r="F608" t="s">
        <v>2177</v>
      </c>
      <c r="G608" t="s">
        <v>2176</v>
      </c>
      <c r="H608" t="s">
        <v>2178</v>
      </c>
      <c r="I608">
        <v>278</v>
      </c>
      <c r="J608">
        <v>1574</v>
      </c>
      <c r="K608" s="7">
        <v>6</v>
      </c>
    </row>
    <row r="609" spans="1:11" x14ac:dyDescent="0.35">
      <c r="A609" t="s">
        <v>26</v>
      </c>
      <c r="B609" t="s">
        <v>5</v>
      </c>
      <c r="C609">
        <v>828742</v>
      </c>
      <c r="D609">
        <v>830037</v>
      </c>
      <c r="E609" t="s">
        <v>23</v>
      </c>
      <c r="F609" t="s">
        <v>2180</v>
      </c>
      <c r="G609" t="s">
        <v>2179</v>
      </c>
      <c r="H609" t="s">
        <v>2181</v>
      </c>
      <c r="I609">
        <v>278</v>
      </c>
      <c r="J609">
        <v>1575</v>
      </c>
      <c r="K609" s="7">
        <v>2</v>
      </c>
    </row>
    <row r="610" spans="1:11" x14ac:dyDescent="0.35">
      <c r="A610" t="s">
        <v>26</v>
      </c>
      <c r="B610" t="s">
        <v>5</v>
      </c>
      <c r="C610">
        <v>830054</v>
      </c>
      <c r="D610">
        <v>831178</v>
      </c>
      <c r="E610" t="s">
        <v>23</v>
      </c>
      <c r="F610" t="s">
        <v>2183</v>
      </c>
      <c r="G610" t="s">
        <v>2182</v>
      </c>
      <c r="H610" t="s">
        <v>2184</v>
      </c>
      <c r="I610">
        <v>278</v>
      </c>
      <c r="J610">
        <v>1579</v>
      </c>
      <c r="K610" s="7">
        <v>3</v>
      </c>
    </row>
    <row r="611" spans="1:11" x14ac:dyDescent="0.35">
      <c r="A611" t="s">
        <v>26</v>
      </c>
      <c r="B611" t="s">
        <v>5</v>
      </c>
      <c r="C611">
        <v>831175</v>
      </c>
      <c r="D611">
        <v>831663</v>
      </c>
      <c r="E611" t="s">
        <v>23</v>
      </c>
      <c r="F611" t="s">
        <v>2186</v>
      </c>
      <c r="G611" t="s">
        <v>2185</v>
      </c>
      <c r="H611" t="s">
        <v>2187</v>
      </c>
      <c r="I611">
        <v>278</v>
      </c>
      <c r="J611">
        <v>1580</v>
      </c>
      <c r="K611" s="7">
        <v>3</v>
      </c>
    </row>
    <row r="612" spans="1:11" x14ac:dyDescent="0.35">
      <c r="A612" t="s">
        <v>26</v>
      </c>
      <c r="B612" t="s">
        <v>5</v>
      </c>
      <c r="C612">
        <v>831991</v>
      </c>
      <c r="D612">
        <v>832176</v>
      </c>
      <c r="E612" t="s">
        <v>23</v>
      </c>
      <c r="F612" t="s">
        <v>2189</v>
      </c>
      <c r="G612" t="s">
        <v>2188</v>
      </c>
      <c r="H612" t="s">
        <v>28</v>
      </c>
      <c r="I612">
        <v>279</v>
      </c>
      <c r="J612">
        <v>1581</v>
      </c>
      <c r="K612" s="7">
        <v>6</v>
      </c>
    </row>
    <row r="613" spans="1:11" x14ac:dyDescent="0.35">
      <c r="A613" t="s">
        <v>26</v>
      </c>
      <c r="B613" t="s">
        <v>5</v>
      </c>
      <c r="C613">
        <v>832173</v>
      </c>
      <c r="D613">
        <v>832694</v>
      </c>
      <c r="E613" t="s">
        <v>23</v>
      </c>
      <c r="F613" t="s">
        <v>2191</v>
      </c>
      <c r="G613" t="s">
        <v>2190</v>
      </c>
      <c r="H613" t="s">
        <v>28</v>
      </c>
      <c r="I613">
        <v>279</v>
      </c>
      <c r="J613">
        <v>1582</v>
      </c>
      <c r="K613" s="7">
        <v>10</v>
      </c>
    </row>
    <row r="614" spans="1:11" x14ac:dyDescent="0.35">
      <c r="A614" t="s">
        <v>26</v>
      </c>
      <c r="B614" t="s">
        <v>5</v>
      </c>
      <c r="C614">
        <v>834202</v>
      </c>
      <c r="D614">
        <v>834447</v>
      </c>
      <c r="E614" t="s">
        <v>23</v>
      </c>
      <c r="F614" t="s">
        <v>2193</v>
      </c>
      <c r="G614" t="s">
        <v>2192</v>
      </c>
      <c r="H614" t="s">
        <v>28</v>
      </c>
      <c r="I614">
        <v>280</v>
      </c>
      <c r="J614">
        <v>1583</v>
      </c>
      <c r="K614" s="7">
        <v>2</v>
      </c>
    </row>
    <row r="615" spans="1:11" x14ac:dyDescent="0.35">
      <c r="A615" t="s">
        <v>26</v>
      </c>
      <c r="B615" t="s">
        <v>5</v>
      </c>
      <c r="C615">
        <v>841309</v>
      </c>
      <c r="D615">
        <v>842646</v>
      </c>
      <c r="E615" t="s">
        <v>23</v>
      </c>
      <c r="F615" t="s">
        <v>2198</v>
      </c>
      <c r="G615" t="s">
        <v>2197</v>
      </c>
      <c r="H615" t="s">
        <v>1923</v>
      </c>
      <c r="I615">
        <v>281</v>
      </c>
      <c r="J615">
        <v>1584</v>
      </c>
      <c r="K615" s="7">
        <v>5</v>
      </c>
    </row>
    <row r="616" spans="1:11" x14ac:dyDescent="0.35">
      <c r="A616" t="s">
        <v>26</v>
      </c>
      <c r="B616" t="s">
        <v>5</v>
      </c>
      <c r="C616">
        <v>842978</v>
      </c>
      <c r="D616">
        <v>844516</v>
      </c>
      <c r="E616" t="s">
        <v>23</v>
      </c>
      <c r="F616" t="s">
        <v>2200</v>
      </c>
      <c r="G616" t="s">
        <v>2199</v>
      </c>
      <c r="H616" t="s">
        <v>2201</v>
      </c>
      <c r="I616">
        <v>282</v>
      </c>
      <c r="J616">
        <v>1586</v>
      </c>
      <c r="K616" s="7">
        <v>2</v>
      </c>
    </row>
    <row r="617" spans="1:11" x14ac:dyDescent="0.35">
      <c r="A617" t="s">
        <v>26</v>
      </c>
      <c r="B617" t="s">
        <v>5</v>
      </c>
      <c r="C617">
        <v>844776</v>
      </c>
      <c r="D617">
        <v>846956</v>
      </c>
      <c r="E617" t="s">
        <v>23</v>
      </c>
      <c r="F617" t="s">
        <v>2203</v>
      </c>
      <c r="G617" t="s">
        <v>2202</v>
      </c>
      <c r="H617" t="s">
        <v>2204</v>
      </c>
      <c r="I617">
        <v>283</v>
      </c>
      <c r="J617">
        <v>1587</v>
      </c>
      <c r="K617" s="7">
        <v>2</v>
      </c>
    </row>
    <row r="618" spans="1:11" x14ac:dyDescent="0.35">
      <c r="A618" t="s">
        <v>26</v>
      </c>
      <c r="B618" t="s">
        <v>5</v>
      </c>
      <c r="C618">
        <v>846953</v>
      </c>
      <c r="D618">
        <v>848167</v>
      </c>
      <c r="E618" t="s">
        <v>23</v>
      </c>
      <c r="F618" t="s">
        <v>2206</v>
      </c>
      <c r="G618" t="s">
        <v>2205</v>
      </c>
      <c r="H618" t="s">
        <v>28</v>
      </c>
      <c r="I618">
        <v>283</v>
      </c>
      <c r="J618">
        <v>1588</v>
      </c>
      <c r="K618" s="7">
        <v>8</v>
      </c>
    </row>
    <row r="619" spans="1:11" x14ac:dyDescent="0.35">
      <c r="A619" t="s">
        <v>26</v>
      </c>
      <c r="B619" t="s">
        <v>5</v>
      </c>
      <c r="C619">
        <v>848164</v>
      </c>
      <c r="D619">
        <v>849114</v>
      </c>
      <c r="E619" t="s">
        <v>23</v>
      </c>
      <c r="F619" t="s">
        <v>2208</v>
      </c>
      <c r="G619" t="s">
        <v>2207</v>
      </c>
      <c r="H619" t="s">
        <v>1435</v>
      </c>
      <c r="I619">
        <v>283</v>
      </c>
      <c r="J619">
        <v>1589</v>
      </c>
      <c r="K619" s="7">
        <v>4</v>
      </c>
    </row>
    <row r="620" spans="1:11" x14ac:dyDescent="0.35">
      <c r="A620" t="s">
        <v>26</v>
      </c>
      <c r="B620" t="s">
        <v>5</v>
      </c>
      <c r="C620">
        <v>849276</v>
      </c>
      <c r="D620">
        <v>850103</v>
      </c>
      <c r="E620" t="s">
        <v>23</v>
      </c>
      <c r="F620" t="s">
        <v>2210</v>
      </c>
      <c r="G620" t="s">
        <v>2209</v>
      </c>
      <c r="H620" t="s">
        <v>2211</v>
      </c>
      <c r="I620">
        <v>284</v>
      </c>
      <c r="J620">
        <v>1591</v>
      </c>
      <c r="K620" s="7">
        <v>12</v>
      </c>
    </row>
    <row r="621" spans="1:11" x14ac:dyDescent="0.35">
      <c r="A621" t="s">
        <v>26</v>
      </c>
      <c r="B621" t="s">
        <v>5</v>
      </c>
      <c r="C621">
        <v>850103</v>
      </c>
      <c r="D621">
        <v>851584</v>
      </c>
      <c r="E621" t="s">
        <v>23</v>
      </c>
      <c r="F621" t="s">
        <v>2213</v>
      </c>
      <c r="G621" t="s">
        <v>2212</v>
      </c>
      <c r="H621" t="s">
        <v>2214</v>
      </c>
      <c r="I621">
        <v>284</v>
      </c>
      <c r="J621">
        <v>1592</v>
      </c>
      <c r="K621" s="7">
        <v>2</v>
      </c>
    </row>
    <row r="622" spans="1:11" x14ac:dyDescent="0.35">
      <c r="A622" t="s">
        <v>26</v>
      </c>
      <c r="B622" t="s">
        <v>5</v>
      </c>
      <c r="C622">
        <v>852176</v>
      </c>
      <c r="D622">
        <v>853618</v>
      </c>
      <c r="E622" t="s">
        <v>23</v>
      </c>
      <c r="F622" t="s">
        <v>2216</v>
      </c>
      <c r="G622" t="s">
        <v>2215</v>
      </c>
      <c r="H622" t="s">
        <v>2217</v>
      </c>
      <c r="I622">
        <v>285</v>
      </c>
      <c r="J622">
        <v>1593</v>
      </c>
      <c r="K622" s="7">
        <v>8</v>
      </c>
    </row>
    <row r="623" spans="1:11" x14ac:dyDescent="0.35">
      <c r="A623" t="s">
        <v>26</v>
      </c>
      <c r="B623" t="s">
        <v>5</v>
      </c>
      <c r="C623">
        <v>853639</v>
      </c>
      <c r="D623">
        <v>854394</v>
      </c>
      <c r="E623" t="s">
        <v>23</v>
      </c>
      <c r="F623" t="s">
        <v>2219</v>
      </c>
      <c r="G623" t="s">
        <v>2218</v>
      </c>
      <c r="H623" t="s">
        <v>77</v>
      </c>
      <c r="I623">
        <v>285</v>
      </c>
      <c r="J623">
        <v>1594</v>
      </c>
      <c r="K623" s="7">
        <v>9</v>
      </c>
    </row>
    <row r="624" spans="1:11" x14ac:dyDescent="0.35">
      <c r="A624" t="s">
        <v>26</v>
      </c>
      <c r="B624" t="s">
        <v>5</v>
      </c>
      <c r="C624">
        <v>854395</v>
      </c>
      <c r="D624">
        <v>855480</v>
      </c>
      <c r="E624" t="s">
        <v>23</v>
      </c>
      <c r="F624" t="s">
        <v>2221</v>
      </c>
      <c r="G624" t="s">
        <v>2220</v>
      </c>
      <c r="H624" t="s">
        <v>2222</v>
      </c>
      <c r="I624">
        <v>285</v>
      </c>
      <c r="J624">
        <v>1595</v>
      </c>
      <c r="K624" s="7">
        <v>3</v>
      </c>
    </row>
    <row r="625" spans="1:11" x14ac:dyDescent="0.35">
      <c r="A625" t="s">
        <v>26</v>
      </c>
      <c r="B625" t="s">
        <v>5</v>
      </c>
      <c r="C625">
        <v>855499</v>
      </c>
      <c r="D625">
        <v>856767</v>
      </c>
      <c r="E625" t="s">
        <v>23</v>
      </c>
      <c r="F625" t="s">
        <v>2224</v>
      </c>
      <c r="G625" t="s">
        <v>2223</v>
      </c>
      <c r="H625" t="s">
        <v>2225</v>
      </c>
      <c r="I625">
        <v>285</v>
      </c>
      <c r="J625">
        <v>1597</v>
      </c>
      <c r="K625" s="7">
        <v>2</v>
      </c>
    </row>
    <row r="626" spans="1:11" x14ac:dyDescent="0.35">
      <c r="A626" t="s">
        <v>26</v>
      </c>
      <c r="B626" t="s">
        <v>5</v>
      </c>
      <c r="C626">
        <v>856770</v>
      </c>
      <c r="D626">
        <v>857240</v>
      </c>
      <c r="E626" t="s">
        <v>23</v>
      </c>
      <c r="F626" t="s">
        <v>2227</v>
      </c>
      <c r="G626" t="s">
        <v>2226</v>
      </c>
      <c r="H626" t="s">
        <v>2225</v>
      </c>
      <c r="I626">
        <v>285</v>
      </c>
      <c r="J626">
        <v>1599</v>
      </c>
      <c r="K626" s="7">
        <v>6</v>
      </c>
    </row>
    <row r="627" spans="1:11" x14ac:dyDescent="0.35">
      <c r="A627" t="s">
        <v>26</v>
      </c>
      <c r="B627" t="s">
        <v>5</v>
      </c>
      <c r="C627">
        <v>857303</v>
      </c>
      <c r="D627">
        <v>858316</v>
      </c>
      <c r="E627" t="s">
        <v>23</v>
      </c>
      <c r="F627" t="s">
        <v>2229</v>
      </c>
      <c r="G627" t="s">
        <v>2228</v>
      </c>
      <c r="H627" t="s">
        <v>2230</v>
      </c>
      <c r="I627">
        <v>285</v>
      </c>
      <c r="J627">
        <v>1600</v>
      </c>
      <c r="K627" s="7">
        <v>4</v>
      </c>
    </row>
    <row r="628" spans="1:11" x14ac:dyDescent="0.35">
      <c r="A628" t="s">
        <v>26</v>
      </c>
      <c r="B628" t="s">
        <v>5</v>
      </c>
      <c r="C628">
        <v>858532</v>
      </c>
      <c r="D628">
        <v>860214</v>
      </c>
      <c r="E628" t="s">
        <v>23</v>
      </c>
      <c r="F628" t="s">
        <v>2232</v>
      </c>
      <c r="G628" t="s">
        <v>2231</v>
      </c>
      <c r="H628" t="s">
        <v>2233</v>
      </c>
      <c r="I628">
        <v>286</v>
      </c>
      <c r="J628">
        <v>1601</v>
      </c>
      <c r="K628" s="7">
        <v>5</v>
      </c>
    </row>
    <row r="629" spans="1:11" x14ac:dyDescent="0.35">
      <c r="A629" t="s">
        <v>26</v>
      </c>
      <c r="B629" t="s">
        <v>5</v>
      </c>
      <c r="C629">
        <v>861078</v>
      </c>
      <c r="D629">
        <v>862712</v>
      </c>
      <c r="E629" t="s">
        <v>23</v>
      </c>
      <c r="F629" t="s">
        <v>2237</v>
      </c>
      <c r="G629" t="s">
        <v>2236</v>
      </c>
      <c r="H629" t="s">
        <v>2238</v>
      </c>
      <c r="I629">
        <v>287</v>
      </c>
      <c r="J629">
        <v>1603</v>
      </c>
      <c r="K629" s="7">
        <v>9</v>
      </c>
    </row>
    <row r="630" spans="1:11" x14ac:dyDescent="0.35">
      <c r="A630" t="s">
        <v>26</v>
      </c>
      <c r="B630" t="s">
        <v>5</v>
      </c>
      <c r="C630">
        <v>862929</v>
      </c>
      <c r="D630">
        <v>864950</v>
      </c>
      <c r="E630" t="s">
        <v>23</v>
      </c>
      <c r="F630" t="s">
        <v>2240</v>
      </c>
      <c r="G630" t="s">
        <v>2239</v>
      </c>
      <c r="H630" t="s">
        <v>1255</v>
      </c>
      <c r="I630">
        <v>288</v>
      </c>
      <c r="J630">
        <v>1605</v>
      </c>
      <c r="K630" s="7">
        <v>2</v>
      </c>
    </row>
    <row r="631" spans="1:11" x14ac:dyDescent="0.35">
      <c r="A631" t="s">
        <v>26</v>
      </c>
      <c r="B631" t="s">
        <v>5</v>
      </c>
      <c r="C631">
        <v>867239</v>
      </c>
      <c r="D631">
        <v>867712</v>
      </c>
      <c r="E631" t="s">
        <v>23</v>
      </c>
      <c r="F631" t="s">
        <v>2248</v>
      </c>
      <c r="G631" t="s">
        <v>2247</v>
      </c>
      <c r="H631" t="s">
        <v>2249</v>
      </c>
      <c r="I631">
        <v>289</v>
      </c>
      <c r="J631">
        <v>1607</v>
      </c>
      <c r="K631" s="7">
        <v>2</v>
      </c>
    </row>
    <row r="632" spans="1:11" x14ac:dyDescent="0.35">
      <c r="A632" t="s">
        <v>26</v>
      </c>
      <c r="B632" t="s">
        <v>5</v>
      </c>
      <c r="C632">
        <v>867842</v>
      </c>
      <c r="D632">
        <v>869080</v>
      </c>
      <c r="E632" t="s">
        <v>23</v>
      </c>
      <c r="F632" t="s">
        <v>2251</v>
      </c>
      <c r="G632" t="s">
        <v>2250</v>
      </c>
      <c r="H632" t="s">
        <v>1622</v>
      </c>
      <c r="I632">
        <v>290</v>
      </c>
      <c r="J632">
        <v>1608</v>
      </c>
      <c r="K632" s="7">
        <v>2</v>
      </c>
    </row>
    <row r="633" spans="1:11" x14ac:dyDescent="0.35">
      <c r="A633" t="s">
        <v>26</v>
      </c>
      <c r="B633" t="s">
        <v>5</v>
      </c>
      <c r="C633">
        <v>869278</v>
      </c>
      <c r="D633">
        <v>870240</v>
      </c>
      <c r="E633" t="s">
        <v>23</v>
      </c>
      <c r="F633" t="s">
        <v>2253</v>
      </c>
      <c r="G633" t="s">
        <v>2252</v>
      </c>
      <c r="H633" t="s">
        <v>484</v>
      </c>
      <c r="I633">
        <v>291</v>
      </c>
      <c r="J633">
        <v>1609</v>
      </c>
      <c r="K633" s="7">
        <v>3</v>
      </c>
    </row>
    <row r="634" spans="1:11" x14ac:dyDescent="0.35">
      <c r="A634" t="s">
        <v>26</v>
      </c>
      <c r="B634" t="s">
        <v>5</v>
      </c>
      <c r="C634">
        <v>870310</v>
      </c>
      <c r="D634">
        <v>871245</v>
      </c>
      <c r="E634" t="s">
        <v>23</v>
      </c>
      <c r="F634" t="s">
        <v>2255</v>
      </c>
      <c r="G634" t="s">
        <v>2254</v>
      </c>
      <c r="H634" t="s">
        <v>2256</v>
      </c>
      <c r="I634">
        <v>291</v>
      </c>
      <c r="J634">
        <v>1610</v>
      </c>
      <c r="K634" s="7">
        <v>3</v>
      </c>
    </row>
    <row r="635" spans="1:11" x14ac:dyDescent="0.35">
      <c r="A635" t="s">
        <v>26</v>
      </c>
      <c r="B635" t="s">
        <v>5</v>
      </c>
      <c r="C635">
        <v>873126</v>
      </c>
      <c r="D635">
        <v>873902</v>
      </c>
      <c r="E635" t="s">
        <v>23</v>
      </c>
      <c r="F635" t="s">
        <v>2262</v>
      </c>
      <c r="G635" t="s">
        <v>2261</v>
      </c>
      <c r="H635" t="s">
        <v>2263</v>
      </c>
      <c r="I635">
        <v>292</v>
      </c>
      <c r="J635">
        <v>1611</v>
      </c>
      <c r="K635" s="7">
        <v>4</v>
      </c>
    </row>
    <row r="636" spans="1:11" x14ac:dyDescent="0.35">
      <c r="A636" t="s">
        <v>26</v>
      </c>
      <c r="B636" t="s">
        <v>5</v>
      </c>
      <c r="C636">
        <v>873927</v>
      </c>
      <c r="D636">
        <v>875246</v>
      </c>
      <c r="E636" t="s">
        <v>23</v>
      </c>
      <c r="F636" t="s">
        <v>2265</v>
      </c>
      <c r="G636" t="s">
        <v>2264</v>
      </c>
      <c r="H636" t="s">
        <v>2266</v>
      </c>
      <c r="I636">
        <v>292</v>
      </c>
      <c r="J636">
        <v>1613</v>
      </c>
      <c r="K636" s="7">
        <v>2</v>
      </c>
    </row>
    <row r="637" spans="1:11" x14ac:dyDescent="0.35">
      <c r="A637" t="s">
        <v>26</v>
      </c>
      <c r="B637" t="s">
        <v>5</v>
      </c>
      <c r="C637">
        <v>876357</v>
      </c>
      <c r="D637">
        <v>877184</v>
      </c>
      <c r="E637" t="s">
        <v>23</v>
      </c>
      <c r="F637" t="s">
        <v>2271</v>
      </c>
      <c r="G637" t="s">
        <v>2270</v>
      </c>
      <c r="H637" t="s">
        <v>2272</v>
      </c>
      <c r="I637">
        <v>293</v>
      </c>
      <c r="J637">
        <v>1615</v>
      </c>
      <c r="K637" s="7">
        <v>5</v>
      </c>
    </row>
    <row r="638" spans="1:11" x14ac:dyDescent="0.35">
      <c r="A638" t="s">
        <v>26</v>
      </c>
      <c r="B638" t="s">
        <v>5</v>
      </c>
      <c r="C638">
        <v>877466</v>
      </c>
      <c r="D638">
        <v>878053</v>
      </c>
      <c r="E638" t="s">
        <v>23</v>
      </c>
      <c r="F638" t="s">
        <v>2274</v>
      </c>
      <c r="G638" t="s">
        <v>2273</v>
      </c>
      <c r="H638" t="s">
        <v>2275</v>
      </c>
      <c r="I638">
        <v>294</v>
      </c>
      <c r="J638">
        <v>1619</v>
      </c>
      <c r="K638" s="7">
        <v>2</v>
      </c>
    </row>
    <row r="639" spans="1:11" x14ac:dyDescent="0.35">
      <c r="A639" t="s">
        <v>26</v>
      </c>
      <c r="B639" t="s">
        <v>5</v>
      </c>
      <c r="C639">
        <v>878079</v>
      </c>
      <c r="D639">
        <v>878876</v>
      </c>
      <c r="E639" t="s">
        <v>23</v>
      </c>
      <c r="F639" t="s">
        <v>2277</v>
      </c>
      <c r="G639" t="s">
        <v>2276</v>
      </c>
      <c r="H639" t="s">
        <v>968</v>
      </c>
      <c r="I639">
        <v>294</v>
      </c>
      <c r="J639">
        <v>1621</v>
      </c>
      <c r="K639" s="7">
        <v>3</v>
      </c>
    </row>
    <row r="640" spans="1:11" x14ac:dyDescent="0.35">
      <c r="A640" t="s">
        <v>26</v>
      </c>
      <c r="B640" t="s">
        <v>5</v>
      </c>
      <c r="C640">
        <v>879170</v>
      </c>
      <c r="D640">
        <v>879847</v>
      </c>
      <c r="E640" t="s">
        <v>23</v>
      </c>
      <c r="F640" t="s">
        <v>2279</v>
      </c>
      <c r="G640" t="s">
        <v>2278</v>
      </c>
      <c r="H640" t="s">
        <v>28</v>
      </c>
      <c r="I640">
        <v>295</v>
      </c>
      <c r="J640">
        <v>1622</v>
      </c>
      <c r="K640" s="7">
        <v>4</v>
      </c>
    </row>
    <row r="641" spans="1:11" x14ac:dyDescent="0.35">
      <c r="A641" t="s">
        <v>26</v>
      </c>
      <c r="B641" t="s">
        <v>5</v>
      </c>
      <c r="C641">
        <v>879982</v>
      </c>
      <c r="D641">
        <v>880638</v>
      </c>
      <c r="E641" t="s">
        <v>23</v>
      </c>
      <c r="F641" t="s">
        <v>2281</v>
      </c>
      <c r="G641" t="s">
        <v>2280</v>
      </c>
      <c r="H641" t="s">
        <v>2282</v>
      </c>
      <c r="I641">
        <v>296</v>
      </c>
      <c r="J641">
        <v>1625</v>
      </c>
      <c r="K641" s="7">
        <v>2</v>
      </c>
    </row>
    <row r="642" spans="1:11" x14ac:dyDescent="0.35">
      <c r="A642" t="s">
        <v>26</v>
      </c>
      <c r="B642" t="s">
        <v>5</v>
      </c>
      <c r="C642">
        <v>881784</v>
      </c>
      <c r="D642">
        <v>882842</v>
      </c>
      <c r="E642" t="s">
        <v>23</v>
      </c>
      <c r="F642" t="s">
        <v>2287</v>
      </c>
      <c r="G642" t="s">
        <v>2286</v>
      </c>
      <c r="H642" t="s">
        <v>28</v>
      </c>
      <c r="I642">
        <v>297</v>
      </c>
      <c r="J642">
        <v>1627</v>
      </c>
      <c r="K642" s="7">
        <v>4</v>
      </c>
    </row>
    <row r="643" spans="1:11" x14ac:dyDescent="0.35">
      <c r="A643" t="s">
        <v>26</v>
      </c>
      <c r="B643" t="s">
        <v>5</v>
      </c>
      <c r="C643">
        <v>883190</v>
      </c>
      <c r="D643">
        <v>884083</v>
      </c>
      <c r="E643" t="s">
        <v>23</v>
      </c>
      <c r="F643" t="s">
        <v>2289</v>
      </c>
      <c r="G643" t="s">
        <v>2288</v>
      </c>
      <c r="H643" t="s">
        <v>2290</v>
      </c>
      <c r="I643">
        <v>298</v>
      </c>
      <c r="J643">
        <v>1630</v>
      </c>
      <c r="K643" s="7">
        <v>2</v>
      </c>
    </row>
    <row r="644" spans="1:11" x14ac:dyDescent="0.35">
      <c r="A644" t="s">
        <v>26</v>
      </c>
      <c r="B644" t="s">
        <v>5</v>
      </c>
      <c r="C644">
        <v>886249</v>
      </c>
      <c r="D644">
        <v>887538</v>
      </c>
      <c r="E644" t="s">
        <v>23</v>
      </c>
      <c r="F644" t="s">
        <v>2297</v>
      </c>
      <c r="G644" t="s">
        <v>2296</v>
      </c>
      <c r="H644" t="s">
        <v>125</v>
      </c>
      <c r="I644">
        <v>299</v>
      </c>
      <c r="J644">
        <v>1631</v>
      </c>
      <c r="K644" s="7">
        <v>4</v>
      </c>
    </row>
    <row r="645" spans="1:11" x14ac:dyDescent="0.35">
      <c r="A645" t="s">
        <v>26</v>
      </c>
      <c r="B645" t="s">
        <v>5</v>
      </c>
      <c r="C645">
        <v>888487</v>
      </c>
      <c r="D645">
        <v>889890</v>
      </c>
      <c r="E645" t="s">
        <v>23</v>
      </c>
      <c r="F645" t="s">
        <v>2301</v>
      </c>
      <c r="G645" t="s">
        <v>2300</v>
      </c>
      <c r="H645" t="s">
        <v>2302</v>
      </c>
      <c r="I645">
        <v>300</v>
      </c>
      <c r="J645">
        <v>1632</v>
      </c>
      <c r="K645" s="7">
        <v>4</v>
      </c>
    </row>
    <row r="646" spans="1:11" x14ac:dyDescent="0.35">
      <c r="A646" t="s">
        <v>26</v>
      </c>
      <c r="B646" t="s">
        <v>5</v>
      </c>
      <c r="C646">
        <v>889887</v>
      </c>
      <c r="D646">
        <v>891791</v>
      </c>
      <c r="E646" t="s">
        <v>23</v>
      </c>
      <c r="F646" t="s">
        <v>2304</v>
      </c>
      <c r="G646" t="s">
        <v>2303</v>
      </c>
      <c r="H646" t="s">
        <v>2305</v>
      </c>
      <c r="I646">
        <v>300</v>
      </c>
      <c r="J646">
        <v>1634</v>
      </c>
      <c r="K646" s="7">
        <v>16</v>
      </c>
    </row>
    <row r="647" spans="1:11" x14ac:dyDescent="0.35">
      <c r="A647" t="s">
        <v>26</v>
      </c>
      <c r="B647" t="s">
        <v>5</v>
      </c>
      <c r="C647">
        <v>897782</v>
      </c>
      <c r="D647">
        <v>899815</v>
      </c>
      <c r="E647" t="s">
        <v>23</v>
      </c>
      <c r="F647" t="s">
        <v>2324</v>
      </c>
      <c r="G647" t="s">
        <v>2323</v>
      </c>
      <c r="H647" t="s">
        <v>1200</v>
      </c>
      <c r="I647">
        <v>301</v>
      </c>
      <c r="J647">
        <v>1636</v>
      </c>
      <c r="K647" s="7">
        <v>6</v>
      </c>
    </row>
    <row r="648" spans="1:11" x14ac:dyDescent="0.35">
      <c r="A648" t="s">
        <v>26</v>
      </c>
      <c r="B648" t="s">
        <v>5</v>
      </c>
      <c r="C648">
        <v>900981</v>
      </c>
      <c r="D648">
        <v>902234</v>
      </c>
      <c r="E648" t="s">
        <v>23</v>
      </c>
      <c r="F648" t="s">
        <v>2328</v>
      </c>
      <c r="G648" t="s">
        <v>2327</v>
      </c>
      <c r="H648" t="s">
        <v>2329</v>
      </c>
      <c r="I648">
        <v>302</v>
      </c>
      <c r="J648">
        <v>1637</v>
      </c>
      <c r="K648" s="7">
        <v>8</v>
      </c>
    </row>
    <row r="649" spans="1:11" x14ac:dyDescent="0.35">
      <c r="A649" t="s">
        <v>26</v>
      </c>
      <c r="B649" t="s">
        <v>5</v>
      </c>
      <c r="C649">
        <v>902275</v>
      </c>
      <c r="D649">
        <v>902541</v>
      </c>
      <c r="E649" t="s">
        <v>23</v>
      </c>
      <c r="F649" t="s">
        <v>2331</v>
      </c>
      <c r="G649" t="s">
        <v>2330</v>
      </c>
      <c r="H649" t="s">
        <v>2332</v>
      </c>
      <c r="I649">
        <v>302</v>
      </c>
      <c r="J649">
        <v>1638</v>
      </c>
      <c r="K649" s="7">
        <v>5</v>
      </c>
    </row>
    <row r="650" spans="1:11" x14ac:dyDescent="0.35">
      <c r="A650" t="s">
        <v>26</v>
      </c>
      <c r="B650" t="s">
        <v>5</v>
      </c>
      <c r="C650">
        <v>902538</v>
      </c>
      <c r="D650">
        <v>904601</v>
      </c>
      <c r="E650" t="s">
        <v>23</v>
      </c>
      <c r="F650" t="s">
        <v>2334</v>
      </c>
      <c r="G650" t="s">
        <v>2333</v>
      </c>
      <c r="H650" t="s">
        <v>2335</v>
      </c>
      <c r="I650">
        <v>302</v>
      </c>
      <c r="J650">
        <v>1639</v>
      </c>
      <c r="K650" s="7">
        <v>6</v>
      </c>
    </row>
    <row r="651" spans="1:11" x14ac:dyDescent="0.35">
      <c r="A651" t="s">
        <v>26</v>
      </c>
      <c r="B651" t="s">
        <v>5</v>
      </c>
      <c r="C651">
        <v>904778</v>
      </c>
      <c r="D651">
        <v>905674</v>
      </c>
      <c r="E651" t="s">
        <v>23</v>
      </c>
      <c r="F651" t="s">
        <v>2337</v>
      </c>
      <c r="G651" t="s">
        <v>2336</v>
      </c>
      <c r="H651" t="s">
        <v>2338</v>
      </c>
      <c r="I651">
        <v>303</v>
      </c>
      <c r="J651">
        <v>1640</v>
      </c>
      <c r="K651" s="7">
        <v>2</v>
      </c>
    </row>
    <row r="652" spans="1:11" x14ac:dyDescent="0.35">
      <c r="A652" t="s">
        <v>26</v>
      </c>
      <c r="B652" t="s">
        <v>5</v>
      </c>
      <c r="C652">
        <v>907754</v>
      </c>
      <c r="D652">
        <v>908596</v>
      </c>
      <c r="E652" t="s">
        <v>23</v>
      </c>
      <c r="F652" t="s">
        <v>2344</v>
      </c>
      <c r="G652" t="s">
        <v>2343</v>
      </c>
      <c r="H652" t="s">
        <v>28</v>
      </c>
      <c r="I652">
        <v>304</v>
      </c>
      <c r="J652">
        <v>1642</v>
      </c>
      <c r="K652" s="7">
        <v>6</v>
      </c>
    </row>
    <row r="653" spans="1:11" x14ac:dyDescent="0.35">
      <c r="A653" t="s">
        <v>26</v>
      </c>
      <c r="B653" t="s">
        <v>5</v>
      </c>
      <c r="C653">
        <v>908885</v>
      </c>
      <c r="D653">
        <v>909748</v>
      </c>
      <c r="E653" t="s">
        <v>23</v>
      </c>
      <c r="F653" t="s">
        <v>2346</v>
      </c>
      <c r="G653" t="s">
        <v>2345</v>
      </c>
      <c r="H653" t="s">
        <v>2347</v>
      </c>
      <c r="I653">
        <v>305</v>
      </c>
      <c r="J653">
        <v>1643</v>
      </c>
      <c r="K653" s="7">
        <v>4</v>
      </c>
    </row>
    <row r="654" spans="1:11" x14ac:dyDescent="0.35">
      <c r="A654" t="s">
        <v>26</v>
      </c>
      <c r="B654" t="s">
        <v>5</v>
      </c>
      <c r="C654">
        <v>909882</v>
      </c>
      <c r="D654">
        <v>910319</v>
      </c>
      <c r="E654" t="s">
        <v>23</v>
      </c>
      <c r="F654" t="s">
        <v>2349</v>
      </c>
      <c r="G654" t="s">
        <v>2348</v>
      </c>
      <c r="H654" t="s">
        <v>28</v>
      </c>
      <c r="I654">
        <v>306</v>
      </c>
      <c r="J654">
        <v>1644</v>
      </c>
      <c r="K654" s="7">
        <v>3</v>
      </c>
    </row>
    <row r="655" spans="1:11" x14ac:dyDescent="0.35">
      <c r="A655" t="s">
        <v>26</v>
      </c>
      <c r="B655" t="s">
        <v>5</v>
      </c>
      <c r="C655">
        <v>910377</v>
      </c>
      <c r="D655">
        <v>911501</v>
      </c>
      <c r="E655" t="s">
        <v>23</v>
      </c>
      <c r="F655" t="s">
        <v>2351</v>
      </c>
      <c r="G655" t="s">
        <v>2350</v>
      </c>
      <c r="H655" t="s">
        <v>2352</v>
      </c>
      <c r="I655">
        <v>306</v>
      </c>
      <c r="J655">
        <v>1646</v>
      </c>
      <c r="K655" s="7">
        <v>2</v>
      </c>
    </row>
    <row r="656" spans="1:11" x14ac:dyDescent="0.35">
      <c r="A656" t="s">
        <v>26</v>
      </c>
      <c r="B656" t="s">
        <v>5</v>
      </c>
      <c r="C656">
        <v>911534</v>
      </c>
      <c r="D656">
        <v>912973</v>
      </c>
      <c r="E656" t="s">
        <v>23</v>
      </c>
      <c r="F656" t="s">
        <v>2354</v>
      </c>
      <c r="G656" t="s">
        <v>2353</v>
      </c>
      <c r="H656" t="s">
        <v>28</v>
      </c>
      <c r="I656">
        <v>306</v>
      </c>
      <c r="J656">
        <v>1647</v>
      </c>
      <c r="K656" s="7">
        <v>3</v>
      </c>
    </row>
    <row r="657" spans="1:11" x14ac:dyDescent="0.35">
      <c r="A657" t="s">
        <v>26</v>
      </c>
      <c r="B657" t="s">
        <v>5</v>
      </c>
      <c r="C657">
        <v>913196</v>
      </c>
      <c r="D657">
        <v>913762</v>
      </c>
      <c r="E657" t="s">
        <v>23</v>
      </c>
      <c r="F657" t="s">
        <v>2356</v>
      </c>
      <c r="G657" t="s">
        <v>2355</v>
      </c>
      <c r="H657" t="s">
        <v>77</v>
      </c>
      <c r="I657">
        <v>307</v>
      </c>
      <c r="J657">
        <v>1648</v>
      </c>
      <c r="K657" s="7">
        <v>4</v>
      </c>
    </row>
    <row r="658" spans="1:11" x14ac:dyDescent="0.35">
      <c r="A658" t="s">
        <v>26</v>
      </c>
      <c r="B658" t="s">
        <v>5</v>
      </c>
      <c r="C658">
        <v>914922</v>
      </c>
      <c r="D658">
        <v>916379</v>
      </c>
      <c r="E658" t="s">
        <v>23</v>
      </c>
      <c r="F658" t="s">
        <v>2360</v>
      </c>
      <c r="G658" t="s">
        <v>2359</v>
      </c>
      <c r="H658" t="s">
        <v>1200</v>
      </c>
      <c r="I658">
        <v>308</v>
      </c>
      <c r="J658">
        <v>1650</v>
      </c>
      <c r="K658" s="7">
        <v>2</v>
      </c>
    </row>
    <row r="659" spans="1:11" x14ac:dyDescent="0.35">
      <c r="A659" t="s">
        <v>26</v>
      </c>
      <c r="B659" t="s">
        <v>5</v>
      </c>
      <c r="C659">
        <v>916647</v>
      </c>
      <c r="D659">
        <v>916913</v>
      </c>
      <c r="E659" t="s">
        <v>23</v>
      </c>
      <c r="F659" t="s">
        <v>2362</v>
      </c>
      <c r="G659" t="s">
        <v>2361</v>
      </c>
      <c r="H659" t="s">
        <v>28</v>
      </c>
      <c r="I659">
        <v>309</v>
      </c>
      <c r="J659">
        <v>1651</v>
      </c>
      <c r="K659" s="7">
        <v>2</v>
      </c>
    </row>
    <row r="660" spans="1:11" x14ac:dyDescent="0.35">
      <c r="A660" t="s">
        <v>26</v>
      </c>
      <c r="B660" t="s">
        <v>5</v>
      </c>
      <c r="C660">
        <v>919648</v>
      </c>
      <c r="D660">
        <v>920703</v>
      </c>
      <c r="E660" t="s">
        <v>23</v>
      </c>
      <c r="F660" t="s">
        <v>2369</v>
      </c>
      <c r="G660" t="s">
        <v>2368</v>
      </c>
      <c r="H660" t="s">
        <v>1825</v>
      </c>
      <c r="I660">
        <v>310</v>
      </c>
      <c r="J660">
        <v>1652</v>
      </c>
      <c r="K660" s="7">
        <v>5</v>
      </c>
    </row>
    <row r="661" spans="1:11" x14ac:dyDescent="0.35">
      <c r="A661" t="s">
        <v>26</v>
      </c>
      <c r="B661" t="s">
        <v>5</v>
      </c>
      <c r="C661">
        <v>920820</v>
      </c>
      <c r="D661">
        <v>921569</v>
      </c>
      <c r="E661" t="s">
        <v>23</v>
      </c>
      <c r="F661" t="s">
        <v>2371</v>
      </c>
      <c r="G661" t="s">
        <v>2370</v>
      </c>
      <c r="H661" t="s">
        <v>2372</v>
      </c>
      <c r="I661">
        <v>311</v>
      </c>
      <c r="J661">
        <v>1655</v>
      </c>
      <c r="K661" s="7">
        <v>2</v>
      </c>
    </row>
    <row r="662" spans="1:11" x14ac:dyDescent="0.35">
      <c r="A662" t="s">
        <v>26</v>
      </c>
      <c r="B662" t="s">
        <v>5</v>
      </c>
      <c r="C662">
        <v>922685</v>
      </c>
      <c r="D662">
        <v>923152</v>
      </c>
      <c r="E662" t="s">
        <v>23</v>
      </c>
      <c r="F662" t="s">
        <v>2377</v>
      </c>
      <c r="G662" t="s">
        <v>2376</v>
      </c>
      <c r="H662" t="s">
        <v>2378</v>
      </c>
      <c r="I662">
        <v>312</v>
      </c>
      <c r="J662">
        <v>1658</v>
      </c>
      <c r="K662" s="7">
        <v>2</v>
      </c>
    </row>
    <row r="663" spans="1:11" x14ac:dyDescent="0.35">
      <c r="A663" t="s">
        <v>26</v>
      </c>
      <c r="B663" t="s">
        <v>5</v>
      </c>
      <c r="C663">
        <v>925485</v>
      </c>
      <c r="D663">
        <v>926606</v>
      </c>
      <c r="E663" t="s">
        <v>23</v>
      </c>
      <c r="F663" t="s">
        <v>2384</v>
      </c>
      <c r="G663" t="s">
        <v>2383</v>
      </c>
      <c r="H663" t="s">
        <v>2385</v>
      </c>
      <c r="I663">
        <v>313</v>
      </c>
      <c r="J663">
        <v>1661</v>
      </c>
      <c r="K663" s="7">
        <v>2</v>
      </c>
    </row>
    <row r="664" spans="1:11" x14ac:dyDescent="0.35">
      <c r="A664" t="s">
        <v>26</v>
      </c>
      <c r="B664" t="s">
        <v>5</v>
      </c>
      <c r="C664">
        <v>926793</v>
      </c>
      <c r="D664">
        <v>928775</v>
      </c>
      <c r="E664" t="s">
        <v>23</v>
      </c>
      <c r="F664" t="s">
        <v>2387</v>
      </c>
      <c r="G664" t="s">
        <v>2386</v>
      </c>
      <c r="H664" t="s">
        <v>111</v>
      </c>
      <c r="I664">
        <v>314</v>
      </c>
      <c r="J664">
        <v>1662</v>
      </c>
      <c r="K664" s="7">
        <v>3</v>
      </c>
    </row>
    <row r="665" spans="1:11" x14ac:dyDescent="0.35">
      <c r="A665" t="s">
        <v>26</v>
      </c>
      <c r="B665" t="s">
        <v>5</v>
      </c>
      <c r="C665">
        <v>928768</v>
      </c>
      <c r="D665">
        <v>929535</v>
      </c>
      <c r="E665" t="s">
        <v>23</v>
      </c>
      <c r="F665" t="s">
        <v>2389</v>
      </c>
      <c r="G665" t="s">
        <v>2388</v>
      </c>
      <c r="H665" t="s">
        <v>2390</v>
      </c>
      <c r="I665">
        <v>314</v>
      </c>
      <c r="J665">
        <v>1665</v>
      </c>
      <c r="K665" s="7">
        <v>2</v>
      </c>
    </row>
    <row r="666" spans="1:11" x14ac:dyDescent="0.35">
      <c r="A666" t="s">
        <v>26</v>
      </c>
      <c r="B666" t="s">
        <v>5</v>
      </c>
      <c r="C666">
        <v>929878</v>
      </c>
      <c r="D666">
        <v>930675</v>
      </c>
      <c r="E666" t="s">
        <v>23</v>
      </c>
      <c r="F666" t="s">
        <v>2392</v>
      </c>
      <c r="G666" t="s">
        <v>2391</v>
      </c>
      <c r="H666" t="s">
        <v>1664</v>
      </c>
      <c r="I666">
        <v>315</v>
      </c>
      <c r="J666">
        <v>1667</v>
      </c>
      <c r="K666" s="7">
        <v>2</v>
      </c>
    </row>
    <row r="667" spans="1:11" x14ac:dyDescent="0.35">
      <c r="A667" t="s">
        <v>26</v>
      </c>
      <c r="B667" t="s">
        <v>5</v>
      </c>
      <c r="C667">
        <v>930887</v>
      </c>
      <c r="D667">
        <v>931576</v>
      </c>
      <c r="E667" t="s">
        <v>23</v>
      </c>
      <c r="F667" t="s">
        <v>2394</v>
      </c>
      <c r="G667" t="s">
        <v>2393</v>
      </c>
      <c r="H667" t="s">
        <v>2395</v>
      </c>
      <c r="I667">
        <v>316</v>
      </c>
      <c r="J667">
        <v>1673</v>
      </c>
      <c r="K667" s="7">
        <v>3</v>
      </c>
    </row>
    <row r="668" spans="1:11" x14ac:dyDescent="0.35">
      <c r="A668" t="s">
        <v>26</v>
      </c>
      <c r="B668" t="s">
        <v>5</v>
      </c>
      <c r="C668">
        <v>931733</v>
      </c>
      <c r="D668">
        <v>932344</v>
      </c>
      <c r="E668" t="s">
        <v>23</v>
      </c>
      <c r="F668" t="s">
        <v>2397</v>
      </c>
      <c r="G668" t="s">
        <v>2396</v>
      </c>
      <c r="H668" t="s">
        <v>2398</v>
      </c>
      <c r="I668">
        <v>317</v>
      </c>
      <c r="J668">
        <v>1676</v>
      </c>
      <c r="K668" s="7">
        <v>2</v>
      </c>
    </row>
    <row r="669" spans="1:11" x14ac:dyDescent="0.35">
      <c r="A669" t="s">
        <v>26</v>
      </c>
      <c r="B669" t="s">
        <v>5</v>
      </c>
      <c r="C669">
        <v>935097</v>
      </c>
      <c r="D669">
        <v>936653</v>
      </c>
      <c r="E669" t="s">
        <v>23</v>
      </c>
      <c r="F669" t="s">
        <v>2405</v>
      </c>
      <c r="G669" t="s">
        <v>2404</v>
      </c>
      <c r="H669" t="s">
        <v>1030</v>
      </c>
      <c r="I669">
        <v>318</v>
      </c>
      <c r="J669">
        <v>1677</v>
      </c>
      <c r="K669" s="7">
        <v>2</v>
      </c>
    </row>
    <row r="670" spans="1:11" x14ac:dyDescent="0.35">
      <c r="A670" t="s">
        <v>26</v>
      </c>
      <c r="B670" t="s">
        <v>5</v>
      </c>
      <c r="C670">
        <v>936973</v>
      </c>
      <c r="D670">
        <v>938145</v>
      </c>
      <c r="E670" t="s">
        <v>23</v>
      </c>
      <c r="F670" t="s">
        <v>2407</v>
      </c>
      <c r="G670" t="s">
        <v>2406</v>
      </c>
      <c r="H670" t="s">
        <v>2408</v>
      </c>
      <c r="I670">
        <v>319</v>
      </c>
      <c r="J670">
        <v>1679</v>
      </c>
      <c r="K670" s="7">
        <v>2</v>
      </c>
    </row>
    <row r="671" spans="1:11" x14ac:dyDescent="0.35">
      <c r="A671" t="s">
        <v>26</v>
      </c>
      <c r="B671" t="s">
        <v>5</v>
      </c>
      <c r="C671">
        <v>939631</v>
      </c>
      <c r="D671">
        <v>940308</v>
      </c>
      <c r="E671" t="s">
        <v>23</v>
      </c>
      <c r="F671" t="s">
        <v>2414</v>
      </c>
      <c r="G671" t="s">
        <v>2413</v>
      </c>
      <c r="H671" t="s">
        <v>2415</v>
      </c>
      <c r="I671">
        <v>320</v>
      </c>
      <c r="J671">
        <v>1684</v>
      </c>
      <c r="K671" s="7">
        <v>3</v>
      </c>
    </row>
    <row r="672" spans="1:11" x14ac:dyDescent="0.35">
      <c r="A672" t="s">
        <v>26</v>
      </c>
      <c r="B672" t="s">
        <v>5</v>
      </c>
      <c r="C672">
        <v>940855</v>
      </c>
      <c r="D672">
        <v>942468</v>
      </c>
      <c r="E672" t="s">
        <v>23</v>
      </c>
      <c r="F672" t="s">
        <v>2417</v>
      </c>
      <c r="G672" t="s">
        <v>2416</v>
      </c>
      <c r="H672" t="s">
        <v>2238</v>
      </c>
      <c r="I672">
        <v>321</v>
      </c>
      <c r="J672">
        <v>1687</v>
      </c>
      <c r="K672" s="7">
        <v>2</v>
      </c>
    </row>
    <row r="673" spans="1:11" x14ac:dyDescent="0.35">
      <c r="A673" t="s">
        <v>26</v>
      </c>
      <c r="B673" t="s">
        <v>5</v>
      </c>
      <c r="C673">
        <v>943771</v>
      </c>
      <c r="D673">
        <v>944301</v>
      </c>
      <c r="E673" t="s">
        <v>23</v>
      </c>
      <c r="F673" t="s">
        <v>2424</v>
      </c>
      <c r="G673" t="s">
        <v>2423</v>
      </c>
      <c r="H673" t="s">
        <v>28</v>
      </c>
      <c r="I673">
        <v>322</v>
      </c>
      <c r="J673">
        <v>1689</v>
      </c>
      <c r="K673" s="7">
        <v>2</v>
      </c>
    </row>
    <row r="674" spans="1:11" x14ac:dyDescent="0.35">
      <c r="A674" t="s">
        <v>26</v>
      </c>
      <c r="B674" t="s">
        <v>5</v>
      </c>
      <c r="C674">
        <v>944322</v>
      </c>
      <c r="D674">
        <v>945272</v>
      </c>
      <c r="E674" t="s">
        <v>23</v>
      </c>
      <c r="F674" t="s">
        <v>2426</v>
      </c>
      <c r="G674" t="s">
        <v>2425</v>
      </c>
      <c r="H674" t="s">
        <v>1058</v>
      </c>
      <c r="I674">
        <v>322</v>
      </c>
      <c r="J674">
        <v>1690</v>
      </c>
      <c r="K674" s="7">
        <v>2</v>
      </c>
    </row>
    <row r="675" spans="1:11" x14ac:dyDescent="0.35">
      <c r="A675" t="s">
        <v>26</v>
      </c>
      <c r="B675" t="s">
        <v>5</v>
      </c>
      <c r="C675">
        <v>945418</v>
      </c>
      <c r="D675">
        <v>946806</v>
      </c>
      <c r="E675" t="s">
        <v>23</v>
      </c>
      <c r="F675" t="s">
        <v>2428</v>
      </c>
      <c r="G675" t="s">
        <v>2427</v>
      </c>
      <c r="H675" t="s">
        <v>1531</v>
      </c>
      <c r="I675">
        <v>323</v>
      </c>
      <c r="J675">
        <v>1693</v>
      </c>
      <c r="K675" s="7">
        <v>2</v>
      </c>
    </row>
    <row r="676" spans="1:11" x14ac:dyDescent="0.35">
      <c r="A676" t="s">
        <v>26</v>
      </c>
      <c r="B676" t="s">
        <v>5</v>
      </c>
      <c r="C676">
        <v>948429</v>
      </c>
      <c r="D676">
        <v>948929</v>
      </c>
      <c r="E676" t="s">
        <v>23</v>
      </c>
      <c r="F676" t="s">
        <v>2432</v>
      </c>
      <c r="G676" t="s">
        <v>2431</v>
      </c>
      <c r="H676" t="s">
        <v>1278</v>
      </c>
      <c r="I676">
        <v>324</v>
      </c>
      <c r="J676">
        <v>1694</v>
      </c>
      <c r="K676" s="7">
        <v>4</v>
      </c>
    </row>
    <row r="677" spans="1:11" x14ac:dyDescent="0.35">
      <c r="A677" t="s">
        <v>26</v>
      </c>
      <c r="B677" t="s">
        <v>5</v>
      </c>
      <c r="C677">
        <v>952245</v>
      </c>
      <c r="D677">
        <v>953246</v>
      </c>
      <c r="E677" t="s">
        <v>23</v>
      </c>
      <c r="F677" t="s">
        <v>2438</v>
      </c>
      <c r="G677" t="s">
        <v>2437</v>
      </c>
      <c r="H677" t="s">
        <v>28</v>
      </c>
      <c r="I677">
        <v>325</v>
      </c>
      <c r="J677">
        <v>1696</v>
      </c>
      <c r="K677" s="7">
        <v>3</v>
      </c>
    </row>
    <row r="678" spans="1:11" x14ac:dyDescent="0.35">
      <c r="A678" t="s">
        <v>26</v>
      </c>
      <c r="B678" t="s">
        <v>5</v>
      </c>
      <c r="C678">
        <v>953280</v>
      </c>
      <c r="D678">
        <v>954065</v>
      </c>
      <c r="E678" t="s">
        <v>23</v>
      </c>
      <c r="F678" t="s">
        <v>2440</v>
      </c>
      <c r="G678" t="s">
        <v>2439</v>
      </c>
      <c r="H678" t="s">
        <v>28</v>
      </c>
      <c r="I678">
        <v>325</v>
      </c>
      <c r="J678">
        <v>1699</v>
      </c>
      <c r="K678" s="7">
        <v>2</v>
      </c>
    </row>
    <row r="679" spans="1:11" x14ac:dyDescent="0.35">
      <c r="A679" t="s">
        <v>26</v>
      </c>
      <c r="B679" t="s">
        <v>5</v>
      </c>
      <c r="C679">
        <v>954059</v>
      </c>
      <c r="D679">
        <v>955087</v>
      </c>
      <c r="E679" t="s">
        <v>23</v>
      </c>
      <c r="F679" t="s">
        <v>2442</v>
      </c>
      <c r="G679" t="s">
        <v>2441</v>
      </c>
      <c r="H679" t="s">
        <v>28</v>
      </c>
      <c r="I679">
        <v>325</v>
      </c>
      <c r="J679">
        <v>1703</v>
      </c>
      <c r="K679" s="7">
        <v>9</v>
      </c>
    </row>
    <row r="680" spans="1:11" x14ac:dyDescent="0.35">
      <c r="A680" t="s">
        <v>26</v>
      </c>
      <c r="B680" t="s">
        <v>5</v>
      </c>
      <c r="C680">
        <v>955134</v>
      </c>
      <c r="D680">
        <v>955850</v>
      </c>
      <c r="E680" t="s">
        <v>23</v>
      </c>
      <c r="F680" t="s">
        <v>2444</v>
      </c>
      <c r="G680" t="s">
        <v>2443</v>
      </c>
      <c r="H680" t="s">
        <v>2445</v>
      </c>
      <c r="I680">
        <v>325</v>
      </c>
      <c r="J680">
        <v>1704</v>
      </c>
      <c r="K680" s="7">
        <v>3</v>
      </c>
    </row>
    <row r="681" spans="1:11" x14ac:dyDescent="0.35">
      <c r="A681" t="s">
        <v>26</v>
      </c>
      <c r="B681" t="s">
        <v>5</v>
      </c>
      <c r="C681">
        <v>956093</v>
      </c>
      <c r="D681">
        <v>957307</v>
      </c>
      <c r="E681" t="s">
        <v>23</v>
      </c>
      <c r="F681" t="s">
        <v>2447</v>
      </c>
      <c r="G681" t="s">
        <v>2446</v>
      </c>
      <c r="H681" t="s">
        <v>2448</v>
      </c>
      <c r="I681">
        <v>326</v>
      </c>
      <c r="J681">
        <v>1705</v>
      </c>
      <c r="K681" s="7">
        <v>2</v>
      </c>
    </row>
    <row r="682" spans="1:11" x14ac:dyDescent="0.35">
      <c r="A682" t="s">
        <v>26</v>
      </c>
      <c r="B682" t="s">
        <v>5</v>
      </c>
      <c r="C682">
        <v>957337</v>
      </c>
      <c r="D682">
        <v>958515</v>
      </c>
      <c r="E682" t="s">
        <v>23</v>
      </c>
      <c r="F682" t="s">
        <v>2450</v>
      </c>
      <c r="G682" t="s">
        <v>2449</v>
      </c>
      <c r="H682" t="s">
        <v>2451</v>
      </c>
      <c r="I682">
        <v>326</v>
      </c>
      <c r="J682">
        <v>1707</v>
      </c>
      <c r="K682" s="7">
        <v>6</v>
      </c>
    </row>
    <row r="683" spans="1:11" x14ac:dyDescent="0.35">
      <c r="A683" t="s">
        <v>26</v>
      </c>
      <c r="B683" t="s">
        <v>5</v>
      </c>
      <c r="C683">
        <v>958769</v>
      </c>
      <c r="D683">
        <v>958981</v>
      </c>
      <c r="E683" t="s">
        <v>23</v>
      </c>
      <c r="F683" t="s">
        <v>2453</v>
      </c>
      <c r="G683" t="s">
        <v>2452</v>
      </c>
      <c r="H683" t="s">
        <v>28</v>
      </c>
      <c r="I683">
        <v>327</v>
      </c>
      <c r="J683">
        <v>1710</v>
      </c>
      <c r="K683" s="7">
        <v>2</v>
      </c>
    </row>
    <row r="684" spans="1:11" x14ac:dyDescent="0.35">
      <c r="A684" t="s">
        <v>26</v>
      </c>
      <c r="B684" t="s">
        <v>5</v>
      </c>
      <c r="C684">
        <v>959082</v>
      </c>
      <c r="D684">
        <v>959405</v>
      </c>
      <c r="E684" t="s">
        <v>23</v>
      </c>
      <c r="F684" t="s">
        <v>2455</v>
      </c>
      <c r="G684" t="s">
        <v>2454</v>
      </c>
      <c r="H684" t="s">
        <v>2456</v>
      </c>
      <c r="I684">
        <v>328</v>
      </c>
      <c r="J684">
        <v>1711</v>
      </c>
      <c r="K684" s="7">
        <v>3</v>
      </c>
    </row>
    <row r="685" spans="1:11" x14ac:dyDescent="0.35">
      <c r="A685" t="s">
        <v>26</v>
      </c>
      <c r="B685" t="s">
        <v>5</v>
      </c>
      <c r="C685">
        <v>961923</v>
      </c>
      <c r="D685">
        <v>962345</v>
      </c>
      <c r="E685" t="s">
        <v>23</v>
      </c>
      <c r="F685" t="s">
        <v>2462</v>
      </c>
      <c r="G685" t="s">
        <v>2461</v>
      </c>
      <c r="H685" t="s">
        <v>28</v>
      </c>
      <c r="I685">
        <v>329</v>
      </c>
      <c r="J685">
        <v>1717</v>
      </c>
      <c r="K685" s="7">
        <v>4</v>
      </c>
    </row>
    <row r="686" spans="1:11" x14ac:dyDescent="0.35">
      <c r="A686" t="s">
        <v>26</v>
      </c>
      <c r="B686" t="s">
        <v>5</v>
      </c>
      <c r="C686">
        <v>962494</v>
      </c>
      <c r="D686">
        <v>964248</v>
      </c>
      <c r="E686" t="s">
        <v>23</v>
      </c>
      <c r="F686" t="s">
        <v>2464</v>
      </c>
      <c r="G686" t="s">
        <v>2463</v>
      </c>
      <c r="H686" t="s">
        <v>132</v>
      </c>
      <c r="I686">
        <v>330</v>
      </c>
      <c r="J686">
        <v>1718</v>
      </c>
      <c r="K686" s="7">
        <v>2</v>
      </c>
    </row>
    <row r="687" spans="1:11" x14ac:dyDescent="0.35">
      <c r="A687" t="s">
        <v>26</v>
      </c>
      <c r="B687" t="s">
        <v>5</v>
      </c>
      <c r="C687">
        <v>964223</v>
      </c>
      <c r="D687">
        <v>965497</v>
      </c>
      <c r="E687" t="s">
        <v>23</v>
      </c>
      <c r="F687" t="s">
        <v>2466</v>
      </c>
      <c r="G687" t="s">
        <v>2465</v>
      </c>
      <c r="H687" t="s">
        <v>2467</v>
      </c>
      <c r="I687">
        <v>330</v>
      </c>
      <c r="J687">
        <v>1719</v>
      </c>
      <c r="K687" s="7">
        <v>2</v>
      </c>
    </row>
    <row r="688" spans="1:11" x14ac:dyDescent="0.35">
      <c r="A688" t="s">
        <v>26</v>
      </c>
      <c r="B688" t="s">
        <v>5</v>
      </c>
      <c r="C688">
        <v>965503</v>
      </c>
      <c r="D688">
        <v>966348</v>
      </c>
      <c r="E688" t="s">
        <v>23</v>
      </c>
      <c r="F688" t="s">
        <v>2469</v>
      </c>
      <c r="G688" t="s">
        <v>2468</v>
      </c>
      <c r="H688" t="s">
        <v>2470</v>
      </c>
      <c r="I688">
        <v>330</v>
      </c>
      <c r="J688">
        <v>1720</v>
      </c>
      <c r="K688" s="7">
        <v>2</v>
      </c>
    </row>
    <row r="689" spans="1:11" x14ac:dyDescent="0.35">
      <c r="A689" t="s">
        <v>26</v>
      </c>
      <c r="B689" t="s">
        <v>5</v>
      </c>
      <c r="C689">
        <v>967203</v>
      </c>
      <c r="D689">
        <v>967505</v>
      </c>
      <c r="E689" t="s">
        <v>23</v>
      </c>
      <c r="F689" t="s">
        <v>2474</v>
      </c>
      <c r="G689" t="s">
        <v>2473</v>
      </c>
      <c r="H689" t="s">
        <v>2475</v>
      </c>
      <c r="I689">
        <v>331</v>
      </c>
      <c r="J689">
        <v>1721</v>
      </c>
      <c r="K689" s="7">
        <v>2</v>
      </c>
    </row>
    <row r="690" spans="1:11" x14ac:dyDescent="0.35">
      <c r="A690" t="s">
        <v>26</v>
      </c>
      <c r="B690" t="s">
        <v>5</v>
      </c>
      <c r="C690">
        <v>967509</v>
      </c>
      <c r="D690">
        <v>968642</v>
      </c>
      <c r="E690" t="s">
        <v>23</v>
      </c>
      <c r="F690" t="s">
        <v>2477</v>
      </c>
      <c r="G690" t="s">
        <v>2476</v>
      </c>
      <c r="H690" t="s">
        <v>1655</v>
      </c>
      <c r="I690">
        <v>331</v>
      </c>
      <c r="J690">
        <v>1723</v>
      </c>
      <c r="K690" s="7">
        <v>3</v>
      </c>
    </row>
    <row r="691" spans="1:11" x14ac:dyDescent="0.35">
      <c r="A691" t="s">
        <v>26</v>
      </c>
      <c r="B691" t="s">
        <v>5</v>
      </c>
      <c r="C691">
        <v>968639</v>
      </c>
      <c r="D691">
        <v>970120</v>
      </c>
      <c r="E691" t="s">
        <v>23</v>
      </c>
      <c r="F691" t="s">
        <v>2479</v>
      </c>
      <c r="G691" t="s">
        <v>2478</v>
      </c>
      <c r="H691" t="s">
        <v>1030</v>
      </c>
      <c r="I691">
        <v>331</v>
      </c>
      <c r="J691">
        <v>1727</v>
      </c>
      <c r="K691" s="7">
        <v>2</v>
      </c>
    </row>
    <row r="692" spans="1:11" x14ac:dyDescent="0.35">
      <c r="A692" t="s">
        <v>26</v>
      </c>
      <c r="B692" t="s">
        <v>5</v>
      </c>
      <c r="C692">
        <v>970121</v>
      </c>
      <c r="D692">
        <v>970606</v>
      </c>
      <c r="E692" t="s">
        <v>23</v>
      </c>
      <c r="F692" t="s">
        <v>2481</v>
      </c>
      <c r="G692" t="s">
        <v>2480</v>
      </c>
      <c r="H692" t="s">
        <v>1058</v>
      </c>
      <c r="I692">
        <v>331</v>
      </c>
      <c r="J692">
        <v>1730</v>
      </c>
      <c r="K692" s="7">
        <v>2</v>
      </c>
    </row>
    <row r="693" spans="1:11" x14ac:dyDescent="0.35">
      <c r="A693" t="s">
        <v>26</v>
      </c>
      <c r="B693" t="s">
        <v>5</v>
      </c>
      <c r="C693">
        <v>970599</v>
      </c>
      <c r="D693">
        <v>971354</v>
      </c>
      <c r="E693" t="s">
        <v>23</v>
      </c>
      <c r="F693" t="s">
        <v>2483</v>
      </c>
      <c r="G693" t="s">
        <v>2482</v>
      </c>
      <c r="H693" t="s">
        <v>2484</v>
      </c>
      <c r="I693">
        <v>331</v>
      </c>
      <c r="J693">
        <v>1733</v>
      </c>
      <c r="K693" s="7">
        <v>3</v>
      </c>
    </row>
    <row r="694" spans="1:11" x14ac:dyDescent="0.35">
      <c r="A694" t="s">
        <v>26</v>
      </c>
      <c r="B694" t="s">
        <v>5</v>
      </c>
      <c r="C694">
        <v>971359</v>
      </c>
      <c r="D694">
        <v>972684</v>
      </c>
      <c r="E694" t="s">
        <v>23</v>
      </c>
      <c r="F694" t="s">
        <v>2486</v>
      </c>
      <c r="G694" t="s">
        <v>2485</v>
      </c>
      <c r="H694" t="s">
        <v>2225</v>
      </c>
      <c r="I694">
        <v>331</v>
      </c>
      <c r="J694">
        <v>1736</v>
      </c>
      <c r="K694" s="7">
        <v>2</v>
      </c>
    </row>
    <row r="695" spans="1:11" x14ac:dyDescent="0.35">
      <c r="A695" t="s">
        <v>26</v>
      </c>
      <c r="B695" t="s">
        <v>5</v>
      </c>
      <c r="C695">
        <v>972681</v>
      </c>
      <c r="D695">
        <v>973172</v>
      </c>
      <c r="E695" t="s">
        <v>23</v>
      </c>
      <c r="F695" t="s">
        <v>2488</v>
      </c>
      <c r="G695" t="s">
        <v>2487</v>
      </c>
      <c r="H695" t="s">
        <v>2225</v>
      </c>
      <c r="I695">
        <v>331</v>
      </c>
      <c r="J695">
        <v>1738</v>
      </c>
      <c r="K695" s="7">
        <v>6</v>
      </c>
    </row>
    <row r="696" spans="1:11" x14ac:dyDescent="0.35">
      <c r="A696" t="s">
        <v>26</v>
      </c>
      <c r="B696" t="s">
        <v>5</v>
      </c>
      <c r="C696">
        <v>973316</v>
      </c>
      <c r="D696">
        <v>974338</v>
      </c>
      <c r="E696" t="s">
        <v>23</v>
      </c>
      <c r="F696" t="s">
        <v>2490</v>
      </c>
      <c r="G696" t="s">
        <v>2489</v>
      </c>
      <c r="H696" t="s">
        <v>2230</v>
      </c>
      <c r="I696">
        <v>332</v>
      </c>
      <c r="J696">
        <v>1739</v>
      </c>
      <c r="K696" s="7">
        <v>2</v>
      </c>
    </row>
    <row r="697" spans="1:11" x14ac:dyDescent="0.35">
      <c r="A697" t="s">
        <v>26</v>
      </c>
      <c r="B697" t="s">
        <v>5</v>
      </c>
      <c r="C697">
        <v>974350</v>
      </c>
      <c r="D697">
        <v>975672</v>
      </c>
      <c r="E697" t="s">
        <v>23</v>
      </c>
      <c r="F697" t="s">
        <v>2492</v>
      </c>
      <c r="G697" t="s">
        <v>2491</v>
      </c>
      <c r="H697" t="s">
        <v>2493</v>
      </c>
      <c r="I697">
        <v>332</v>
      </c>
      <c r="J697">
        <v>1741</v>
      </c>
      <c r="K697" s="7">
        <v>2</v>
      </c>
    </row>
    <row r="698" spans="1:11" x14ac:dyDescent="0.35">
      <c r="A698" t="s">
        <v>26</v>
      </c>
      <c r="B698" t="s">
        <v>5</v>
      </c>
      <c r="C698">
        <v>975659</v>
      </c>
      <c r="D698">
        <v>977092</v>
      </c>
      <c r="E698" t="s">
        <v>23</v>
      </c>
      <c r="F698" t="s">
        <v>2495</v>
      </c>
      <c r="G698" t="s">
        <v>2494</v>
      </c>
      <c r="H698" t="s">
        <v>2496</v>
      </c>
      <c r="I698">
        <v>332</v>
      </c>
      <c r="J698">
        <v>1746</v>
      </c>
      <c r="K698" s="7">
        <v>3</v>
      </c>
    </row>
    <row r="699" spans="1:11" x14ac:dyDescent="0.35">
      <c r="A699" t="s">
        <v>26</v>
      </c>
      <c r="B699" t="s">
        <v>5</v>
      </c>
      <c r="C699">
        <v>977223</v>
      </c>
      <c r="D699">
        <v>978314</v>
      </c>
      <c r="E699" t="s">
        <v>23</v>
      </c>
      <c r="F699" t="s">
        <v>2498</v>
      </c>
      <c r="G699" t="s">
        <v>2497</v>
      </c>
      <c r="H699" t="s">
        <v>28</v>
      </c>
      <c r="I699">
        <v>333</v>
      </c>
      <c r="J699">
        <v>1747</v>
      </c>
      <c r="K699" s="7">
        <v>2</v>
      </c>
    </row>
    <row r="700" spans="1:11" x14ac:dyDescent="0.35">
      <c r="A700" t="s">
        <v>26</v>
      </c>
      <c r="B700" t="s">
        <v>5</v>
      </c>
      <c r="C700">
        <v>979528</v>
      </c>
      <c r="D700">
        <v>981480</v>
      </c>
      <c r="E700" t="s">
        <v>23</v>
      </c>
      <c r="F700" t="s">
        <v>2503</v>
      </c>
      <c r="G700" t="s">
        <v>2502</v>
      </c>
      <c r="H700" t="s">
        <v>2504</v>
      </c>
      <c r="I700">
        <v>334</v>
      </c>
      <c r="J700">
        <v>1753</v>
      </c>
      <c r="K700" s="7">
        <v>2</v>
      </c>
    </row>
    <row r="701" spans="1:11" x14ac:dyDescent="0.35">
      <c r="A701" t="s">
        <v>26</v>
      </c>
      <c r="B701" t="s">
        <v>5</v>
      </c>
      <c r="C701">
        <v>981740</v>
      </c>
      <c r="D701">
        <v>982501</v>
      </c>
      <c r="E701" t="s">
        <v>23</v>
      </c>
      <c r="F701" t="s">
        <v>2506</v>
      </c>
      <c r="G701" t="s">
        <v>2505</v>
      </c>
      <c r="H701" t="s">
        <v>28</v>
      </c>
      <c r="I701">
        <v>335</v>
      </c>
    </row>
    <row r="702" spans="1:11" x14ac:dyDescent="0.35">
      <c r="A702" t="s">
        <v>26</v>
      </c>
      <c r="B702" t="s">
        <v>5</v>
      </c>
      <c r="C702">
        <v>982506</v>
      </c>
      <c r="D702">
        <v>986276</v>
      </c>
      <c r="E702" t="s">
        <v>23</v>
      </c>
      <c r="F702" t="s">
        <v>2508</v>
      </c>
      <c r="G702" t="s">
        <v>2507</v>
      </c>
      <c r="H702" t="s">
        <v>2509</v>
      </c>
      <c r="I702">
        <v>335</v>
      </c>
    </row>
    <row r="703" spans="1:11" x14ac:dyDescent="0.35">
      <c r="A703" t="s">
        <v>26</v>
      </c>
      <c r="B703" t="s">
        <v>5</v>
      </c>
      <c r="C703">
        <v>986644</v>
      </c>
      <c r="D703">
        <v>987207</v>
      </c>
      <c r="E703" t="s">
        <v>23</v>
      </c>
      <c r="F703" t="s">
        <v>2511</v>
      </c>
      <c r="G703" t="s">
        <v>2510</v>
      </c>
      <c r="H703" t="s">
        <v>28</v>
      </c>
      <c r="I703">
        <v>336</v>
      </c>
    </row>
    <row r="704" spans="1:11" x14ac:dyDescent="0.35">
      <c r="A704" t="s">
        <v>26</v>
      </c>
      <c r="B704" t="s">
        <v>5</v>
      </c>
      <c r="C704">
        <v>987405</v>
      </c>
      <c r="D704">
        <v>988622</v>
      </c>
      <c r="E704" t="s">
        <v>23</v>
      </c>
      <c r="F704" t="s">
        <v>2513</v>
      </c>
      <c r="G704" t="s">
        <v>2512</v>
      </c>
      <c r="H704" t="s">
        <v>1828</v>
      </c>
      <c r="I704">
        <v>337</v>
      </c>
    </row>
    <row r="705" spans="1:9" x14ac:dyDescent="0.35">
      <c r="A705" t="s">
        <v>26</v>
      </c>
      <c r="B705" t="s">
        <v>5</v>
      </c>
      <c r="C705">
        <v>988656</v>
      </c>
      <c r="D705">
        <v>990071</v>
      </c>
      <c r="E705" t="s">
        <v>23</v>
      </c>
      <c r="F705" t="s">
        <v>2515</v>
      </c>
      <c r="G705" t="s">
        <v>2514</v>
      </c>
      <c r="H705" t="s">
        <v>2225</v>
      </c>
      <c r="I705">
        <v>337</v>
      </c>
    </row>
    <row r="706" spans="1:9" x14ac:dyDescent="0.35">
      <c r="A706" t="s">
        <v>26</v>
      </c>
      <c r="B706" t="s">
        <v>5</v>
      </c>
      <c r="C706">
        <v>990240</v>
      </c>
      <c r="D706">
        <v>991547</v>
      </c>
      <c r="E706" t="s">
        <v>23</v>
      </c>
      <c r="F706" t="s">
        <v>2517</v>
      </c>
      <c r="G706" t="s">
        <v>2516</v>
      </c>
      <c r="H706" t="s">
        <v>28</v>
      </c>
      <c r="I706">
        <v>338</v>
      </c>
    </row>
    <row r="707" spans="1:9" x14ac:dyDescent="0.35">
      <c r="A707" t="s">
        <v>26</v>
      </c>
      <c r="B707" t="s">
        <v>5</v>
      </c>
      <c r="C707">
        <v>992104</v>
      </c>
      <c r="D707">
        <v>992658</v>
      </c>
      <c r="E707" t="s">
        <v>23</v>
      </c>
      <c r="F707" t="s">
        <v>2519</v>
      </c>
      <c r="G707" t="s">
        <v>2518</v>
      </c>
      <c r="H707" t="s">
        <v>2520</v>
      </c>
      <c r="I707">
        <v>339</v>
      </c>
    </row>
    <row r="708" spans="1:9" x14ac:dyDescent="0.35">
      <c r="A708" t="s">
        <v>26</v>
      </c>
      <c r="B708" t="s">
        <v>5</v>
      </c>
      <c r="C708">
        <v>992895</v>
      </c>
      <c r="D708">
        <v>993248</v>
      </c>
      <c r="E708" t="s">
        <v>23</v>
      </c>
      <c r="F708" t="s">
        <v>2522</v>
      </c>
      <c r="G708" t="s">
        <v>2521</v>
      </c>
      <c r="H708" t="s">
        <v>53</v>
      </c>
      <c r="I708">
        <v>340</v>
      </c>
    </row>
    <row r="709" spans="1:9" x14ac:dyDescent="0.35">
      <c r="A709" t="s">
        <v>26</v>
      </c>
      <c r="B709" t="s">
        <v>5</v>
      </c>
      <c r="C709">
        <v>993465</v>
      </c>
      <c r="D709">
        <v>994814</v>
      </c>
      <c r="E709" t="s">
        <v>23</v>
      </c>
      <c r="F709" t="s">
        <v>2524</v>
      </c>
      <c r="G709" t="s">
        <v>2523</v>
      </c>
      <c r="H709" t="s">
        <v>2525</v>
      </c>
      <c r="I709">
        <v>341</v>
      </c>
    </row>
    <row r="710" spans="1:9" x14ac:dyDescent="0.35">
      <c r="A710" t="s">
        <v>26</v>
      </c>
      <c r="B710" t="s">
        <v>5</v>
      </c>
      <c r="C710">
        <v>994816</v>
      </c>
      <c r="D710">
        <v>995958</v>
      </c>
      <c r="E710" t="s">
        <v>23</v>
      </c>
      <c r="F710" t="s">
        <v>2527</v>
      </c>
      <c r="G710" t="s">
        <v>2526</v>
      </c>
      <c r="H710" t="s">
        <v>2528</v>
      </c>
      <c r="I710">
        <v>341</v>
      </c>
    </row>
    <row r="711" spans="1:9" x14ac:dyDescent="0.35">
      <c r="A711" t="s">
        <v>26</v>
      </c>
      <c r="B711" t="s">
        <v>5</v>
      </c>
      <c r="C711">
        <v>997553</v>
      </c>
      <c r="D711">
        <v>998332</v>
      </c>
      <c r="E711" t="s">
        <v>23</v>
      </c>
      <c r="F711" t="s">
        <v>2533</v>
      </c>
      <c r="G711" t="s">
        <v>2532</v>
      </c>
      <c r="H711" t="s">
        <v>2534</v>
      </c>
      <c r="I711">
        <v>342</v>
      </c>
    </row>
    <row r="712" spans="1:9" x14ac:dyDescent="0.35">
      <c r="A712" t="s">
        <v>26</v>
      </c>
      <c r="B712" t="s">
        <v>5</v>
      </c>
      <c r="C712">
        <v>999312</v>
      </c>
      <c r="D712">
        <v>1000295</v>
      </c>
      <c r="E712" t="s">
        <v>23</v>
      </c>
      <c r="F712" t="s">
        <v>2538</v>
      </c>
      <c r="G712" t="s">
        <v>2537</v>
      </c>
      <c r="H712" t="s">
        <v>2539</v>
      </c>
      <c r="I712">
        <v>343</v>
      </c>
    </row>
    <row r="713" spans="1:9" x14ac:dyDescent="0.35">
      <c r="A713" t="s">
        <v>26</v>
      </c>
      <c r="B713" t="s">
        <v>5</v>
      </c>
      <c r="C713">
        <v>1000292</v>
      </c>
      <c r="D713">
        <v>1001695</v>
      </c>
      <c r="E713" t="s">
        <v>23</v>
      </c>
      <c r="F713" t="s">
        <v>2541</v>
      </c>
      <c r="G713" t="s">
        <v>2540</v>
      </c>
      <c r="H713" t="s">
        <v>2542</v>
      </c>
      <c r="I713">
        <v>343</v>
      </c>
    </row>
    <row r="714" spans="1:9" x14ac:dyDescent="0.35">
      <c r="A714" t="s">
        <v>26</v>
      </c>
      <c r="B714" t="s">
        <v>5</v>
      </c>
      <c r="C714">
        <v>1002942</v>
      </c>
      <c r="D714">
        <v>1004447</v>
      </c>
      <c r="E714" t="s">
        <v>23</v>
      </c>
      <c r="F714" t="s">
        <v>2546</v>
      </c>
      <c r="G714" t="s">
        <v>2545</v>
      </c>
      <c r="H714" t="s">
        <v>2547</v>
      </c>
      <c r="I714">
        <v>344</v>
      </c>
    </row>
    <row r="715" spans="1:9" x14ac:dyDescent="0.35">
      <c r="A715" t="s">
        <v>26</v>
      </c>
      <c r="B715" t="s">
        <v>5</v>
      </c>
      <c r="C715">
        <v>1006665</v>
      </c>
      <c r="D715">
        <v>1006904</v>
      </c>
      <c r="E715" t="s">
        <v>23</v>
      </c>
      <c r="F715" t="s">
        <v>2553</v>
      </c>
      <c r="G715" t="s">
        <v>2552</v>
      </c>
      <c r="H715" t="s">
        <v>28</v>
      </c>
      <c r="I715">
        <v>345</v>
      </c>
    </row>
    <row r="716" spans="1:9" x14ac:dyDescent="0.35">
      <c r="A716" t="s">
        <v>26</v>
      </c>
      <c r="B716" t="s">
        <v>5</v>
      </c>
      <c r="C716">
        <v>1007555</v>
      </c>
      <c r="D716">
        <v>1008001</v>
      </c>
      <c r="E716" t="s">
        <v>23</v>
      </c>
      <c r="F716" t="s">
        <v>2555</v>
      </c>
      <c r="G716" t="s">
        <v>2554</v>
      </c>
      <c r="H716" t="s">
        <v>28</v>
      </c>
      <c r="I716">
        <v>346</v>
      </c>
    </row>
    <row r="717" spans="1:9" x14ac:dyDescent="0.35">
      <c r="A717" t="s">
        <v>26</v>
      </c>
      <c r="B717" t="s">
        <v>5</v>
      </c>
      <c r="C717">
        <v>1011020</v>
      </c>
      <c r="D717">
        <v>1013068</v>
      </c>
      <c r="E717" t="s">
        <v>23</v>
      </c>
      <c r="F717" t="s">
        <v>2562</v>
      </c>
      <c r="G717" t="s">
        <v>2561</v>
      </c>
      <c r="H717" t="s">
        <v>28</v>
      </c>
      <c r="I717">
        <v>347</v>
      </c>
    </row>
    <row r="718" spans="1:9" x14ac:dyDescent="0.35">
      <c r="A718" t="s">
        <v>26</v>
      </c>
      <c r="B718" t="s">
        <v>5</v>
      </c>
      <c r="C718">
        <v>1021659</v>
      </c>
      <c r="D718">
        <v>1024433</v>
      </c>
      <c r="E718" t="s">
        <v>23</v>
      </c>
      <c r="F718" t="s">
        <v>2582</v>
      </c>
      <c r="G718" t="s">
        <v>2581</v>
      </c>
      <c r="H718" t="s">
        <v>1664</v>
      </c>
      <c r="I718">
        <v>348</v>
      </c>
    </row>
    <row r="719" spans="1:9" x14ac:dyDescent="0.35">
      <c r="A719" t="s">
        <v>26</v>
      </c>
      <c r="B719" t="s">
        <v>5</v>
      </c>
      <c r="C719">
        <v>1024882</v>
      </c>
      <c r="D719">
        <v>1025748</v>
      </c>
      <c r="E719" t="s">
        <v>23</v>
      </c>
      <c r="F719" t="s">
        <v>2584</v>
      </c>
      <c r="G719" t="s">
        <v>2583</v>
      </c>
      <c r="H719" t="s">
        <v>28</v>
      </c>
      <c r="I719">
        <v>349</v>
      </c>
    </row>
    <row r="720" spans="1:9" x14ac:dyDescent="0.35">
      <c r="A720" t="s">
        <v>26</v>
      </c>
      <c r="B720" t="s">
        <v>5</v>
      </c>
      <c r="C720">
        <v>1025859</v>
      </c>
      <c r="D720">
        <v>1026320</v>
      </c>
      <c r="E720" t="s">
        <v>23</v>
      </c>
      <c r="F720" t="s">
        <v>2586</v>
      </c>
      <c r="G720" t="s">
        <v>2585</v>
      </c>
      <c r="H720" t="s">
        <v>28</v>
      </c>
      <c r="I720">
        <v>350</v>
      </c>
    </row>
    <row r="721" spans="1:9" x14ac:dyDescent="0.35">
      <c r="A721" t="s">
        <v>26</v>
      </c>
      <c r="B721" t="s">
        <v>5</v>
      </c>
      <c r="C721">
        <v>1026524</v>
      </c>
      <c r="D721">
        <v>1027090</v>
      </c>
      <c r="E721" t="s">
        <v>23</v>
      </c>
      <c r="F721" t="s">
        <v>2588</v>
      </c>
      <c r="G721" t="s">
        <v>2587</v>
      </c>
      <c r="H721" t="s">
        <v>2589</v>
      </c>
      <c r="I721">
        <v>351</v>
      </c>
    </row>
    <row r="722" spans="1:9" x14ac:dyDescent="0.35">
      <c r="A722" t="s">
        <v>26</v>
      </c>
      <c r="B722" t="s">
        <v>5</v>
      </c>
      <c r="C722">
        <v>1028218</v>
      </c>
      <c r="D722">
        <v>1028736</v>
      </c>
      <c r="E722" t="s">
        <v>23</v>
      </c>
      <c r="F722" t="s">
        <v>2595</v>
      </c>
      <c r="G722" t="s">
        <v>2594</v>
      </c>
      <c r="H722" t="s">
        <v>28</v>
      </c>
      <c r="I722">
        <v>352</v>
      </c>
    </row>
    <row r="723" spans="1:9" x14ac:dyDescent="0.35">
      <c r="A723" t="s">
        <v>26</v>
      </c>
      <c r="B723" t="s">
        <v>5</v>
      </c>
      <c r="C723">
        <v>1030119</v>
      </c>
      <c r="D723">
        <v>1030853</v>
      </c>
      <c r="E723" t="s">
        <v>23</v>
      </c>
      <c r="F723" t="s">
        <v>2599</v>
      </c>
      <c r="G723" t="s">
        <v>2598</v>
      </c>
      <c r="H723" t="s">
        <v>28</v>
      </c>
      <c r="I723">
        <v>353</v>
      </c>
    </row>
    <row r="724" spans="1:9" x14ac:dyDescent="0.35">
      <c r="A724" t="s">
        <v>26</v>
      </c>
      <c r="B724" t="s">
        <v>5</v>
      </c>
      <c r="C724">
        <v>1031067</v>
      </c>
      <c r="D724">
        <v>1031351</v>
      </c>
      <c r="E724" t="s">
        <v>23</v>
      </c>
      <c r="F724" t="s">
        <v>2601</v>
      </c>
      <c r="G724" t="s">
        <v>2600</v>
      </c>
      <c r="H724" t="s">
        <v>2602</v>
      </c>
      <c r="I724">
        <v>354</v>
      </c>
    </row>
    <row r="725" spans="1:9" x14ac:dyDescent="0.35">
      <c r="A725" t="s">
        <v>26</v>
      </c>
      <c r="B725" t="s">
        <v>5</v>
      </c>
      <c r="C725">
        <v>1031355</v>
      </c>
      <c r="D725">
        <v>1032032</v>
      </c>
      <c r="E725" t="s">
        <v>23</v>
      </c>
      <c r="F725" t="s">
        <v>2604</v>
      </c>
      <c r="G725" t="s">
        <v>2603</v>
      </c>
      <c r="H725" t="s">
        <v>2605</v>
      </c>
      <c r="I725">
        <v>354</v>
      </c>
    </row>
    <row r="726" spans="1:9" x14ac:dyDescent="0.35">
      <c r="A726" t="s">
        <v>26</v>
      </c>
      <c r="B726" t="s">
        <v>5</v>
      </c>
      <c r="C726">
        <v>1032390</v>
      </c>
      <c r="D726">
        <v>1033385</v>
      </c>
      <c r="E726" t="s">
        <v>23</v>
      </c>
      <c r="F726" t="s">
        <v>2607</v>
      </c>
      <c r="G726" t="s">
        <v>2606</v>
      </c>
      <c r="H726" t="s">
        <v>2608</v>
      </c>
      <c r="I726">
        <v>355</v>
      </c>
    </row>
    <row r="727" spans="1:9" x14ac:dyDescent="0.35">
      <c r="A727" t="s">
        <v>26</v>
      </c>
      <c r="B727" t="s">
        <v>5</v>
      </c>
      <c r="C727">
        <v>1033432</v>
      </c>
      <c r="D727">
        <v>1034313</v>
      </c>
      <c r="E727" t="s">
        <v>23</v>
      </c>
      <c r="F727" t="s">
        <v>2610</v>
      </c>
      <c r="G727" t="s">
        <v>2609</v>
      </c>
      <c r="H727" t="s">
        <v>28</v>
      </c>
      <c r="I727">
        <v>355</v>
      </c>
    </row>
    <row r="728" spans="1:9" x14ac:dyDescent="0.35">
      <c r="A728" t="s">
        <v>26</v>
      </c>
      <c r="B728" t="s">
        <v>5</v>
      </c>
      <c r="C728">
        <v>1034314</v>
      </c>
      <c r="D728">
        <v>1035996</v>
      </c>
      <c r="E728" t="s">
        <v>23</v>
      </c>
      <c r="F728" t="s">
        <v>2612</v>
      </c>
      <c r="G728" t="s">
        <v>2611</v>
      </c>
      <c r="H728" t="s">
        <v>28</v>
      </c>
      <c r="I728">
        <v>355</v>
      </c>
    </row>
    <row r="729" spans="1:9" x14ac:dyDescent="0.35">
      <c r="A729" t="s">
        <v>26</v>
      </c>
      <c r="B729" t="s">
        <v>5</v>
      </c>
      <c r="C729">
        <v>1036018</v>
      </c>
      <c r="D729">
        <v>1039080</v>
      </c>
      <c r="E729" t="s">
        <v>23</v>
      </c>
      <c r="F729" t="s">
        <v>2614</v>
      </c>
      <c r="G729" t="s">
        <v>2613</v>
      </c>
      <c r="H729" t="s">
        <v>28</v>
      </c>
      <c r="I729">
        <v>355</v>
      </c>
    </row>
    <row r="730" spans="1:9" x14ac:dyDescent="0.35">
      <c r="A730" t="s">
        <v>26</v>
      </c>
      <c r="B730" t="s">
        <v>5</v>
      </c>
      <c r="C730">
        <v>1039102</v>
      </c>
      <c r="D730">
        <v>1039923</v>
      </c>
      <c r="E730" t="s">
        <v>23</v>
      </c>
      <c r="F730" t="s">
        <v>2616</v>
      </c>
      <c r="G730" t="s">
        <v>2615</v>
      </c>
      <c r="H730" t="s">
        <v>2617</v>
      </c>
      <c r="I730">
        <v>355</v>
      </c>
    </row>
    <row r="731" spans="1:9" x14ac:dyDescent="0.35">
      <c r="A731" t="s">
        <v>26</v>
      </c>
      <c r="B731" t="s">
        <v>5</v>
      </c>
      <c r="C731">
        <v>1039901</v>
      </c>
      <c r="D731">
        <v>1040884</v>
      </c>
      <c r="E731" t="s">
        <v>23</v>
      </c>
      <c r="F731" t="s">
        <v>2619</v>
      </c>
      <c r="G731" t="s">
        <v>2618</v>
      </c>
      <c r="H731" t="s">
        <v>157</v>
      </c>
      <c r="I731">
        <v>355</v>
      </c>
    </row>
    <row r="732" spans="1:9" x14ac:dyDescent="0.35">
      <c r="A732" t="s">
        <v>26</v>
      </c>
      <c r="B732" t="s">
        <v>5</v>
      </c>
      <c r="C732">
        <v>1040996</v>
      </c>
      <c r="D732">
        <v>1042231</v>
      </c>
      <c r="E732" t="s">
        <v>23</v>
      </c>
      <c r="F732" t="s">
        <v>2621</v>
      </c>
      <c r="G732" t="s">
        <v>2620</v>
      </c>
      <c r="H732" t="s">
        <v>162</v>
      </c>
      <c r="I732">
        <v>356</v>
      </c>
    </row>
    <row r="733" spans="1:9" x14ac:dyDescent="0.35">
      <c r="A733" t="s">
        <v>26</v>
      </c>
      <c r="B733" t="s">
        <v>5</v>
      </c>
      <c r="C733">
        <v>1042606</v>
      </c>
      <c r="D733">
        <v>1043430</v>
      </c>
      <c r="E733" t="s">
        <v>23</v>
      </c>
      <c r="F733" t="s">
        <v>2623</v>
      </c>
      <c r="G733" t="s">
        <v>2622</v>
      </c>
      <c r="H733" t="s">
        <v>1872</v>
      </c>
      <c r="I733">
        <v>357</v>
      </c>
    </row>
    <row r="734" spans="1:9" x14ac:dyDescent="0.35">
      <c r="A734" t="s">
        <v>26</v>
      </c>
      <c r="B734" t="s">
        <v>5</v>
      </c>
      <c r="C734">
        <v>1043423</v>
      </c>
      <c r="D734">
        <v>1044286</v>
      </c>
      <c r="E734" t="s">
        <v>23</v>
      </c>
      <c r="F734" t="s">
        <v>2625</v>
      </c>
      <c r="G734" t="s">
        <v>2624</v>
      </c>
      <c r="H734" t="s">
        <v>1872</v>
      </c>
      <c r="I734">
        <v>357</v>
      </c>
    </row>
    <row r="735" spans="1:9" x14ac:dyDescent="0.35">
      <c r="A735" t="s">
        <v>26</v>
      </c>
      <c r="B735" t="s">
        <v>5</v>
      </c>
      <c r="C735">
        <v>1044286</v>
      </c>
      <c r="D735">
        <v>1045023</v>
      </c>
      <c r="E735" t="s">
        <v>23</v>
      </c>
      <c r="F735" t="s">
        <v>2627</v>
      </c>
      <c r="G735" t="s">
        <v>2626</v>
      </c>
      <c r="H735" t="s">
        <v>2628</v>
      </c>
      <c r="I735">
        <v>357</v>
      </c>
    </row>
    <row r="736" spans="1:9" x14ac:dyDescent="0.35">
      <c r="A736" t="s">
        <v>26</v>
      </c>
      <c r="B736" t="s">
        <v>5</v>
      </c>
      <c r="C736">
        <v>1045076</v>
      </c>
      <c r="D736">
        <v>1045687</v>
      </c>
      <c r="E736" t="s">
        <v>23</v>
      </c>
      <c r="F736" t="s">
        <v>2630</v>
      </c>
      <c r="G736" t="s">
        <v>2629</v>
      </c>
      <c r="H736" t="s">
        <v>1664</v>
      </c>
      <c r="I736">
        <v>357</v>
      </c>
    </row>
    <row r="737" spans="1:9" x14ac:dyDescent="0.35">
      <c r="A737" t="s">
        <v>26</v>
      </c>
      <c r="B737" t="s">
        <v>5</v>
      </c>
      <c r="C737">
        <v>1047197</v>
      </c>
      <c r="D737">
        <v>1048039</v>
      </c>
      <c r="E737" t="s">
        <v>23</v>
      </c>
      <c r="F737" t="s">
        <v>2634</v>
      </c>
      <c r="G737" t="s">
        <v>2633</v>
      </c>
      <c r="H737" t="s">
        <v>2635</v>
      </c>
      <c r="I737">
        <v>358</v>
      </c>
    </row>
    <row r="738" spans="1:9" x14ac:dyDescent="0.35">
      <c r="A738" t="s">
        <v>26</v>
      </c>
      <c r="B738" t="s">
        <v>5</v>
      </c>
      <c r="C738">
        <v>1052698</v>
      </c>
      <c r="D738">
        <v>1053153</v>
      </c>
      <c r="E738" t="s">
        <v>23</v>
      </c>
      <c r="F738" t="s">
        <v>2644</v>
      </c>
      <c r="G738" t="s">
        <v>2643</v>
      </c>
      <c r="H738" t="s">
        <v>28</v>
      </c>
      <c r="I738">
        <v>359</v>
      </c>
    </row>
    <row r="739" spans="1:9" x14ac:dyDescent="0.35">
      <c r="A739" t="s">
        <v>26</v>
      </c>
      <c r="B739" t="s">
        <v>5</v>
      </c>
      <c r="C739">
        <v>1053230</v>
      </c>
      <c r="D739">
        <v>1054888</v>
      </c>
      <c r="E739" t="s">
        <v>23</v>
      </c>
      <c r="F739" t="s">
        <v>2646</v>
      </c>
      <c r="G739" t="s">
        <v>2645</v>
      </c>
      <c r="H739" t="s">
        <v>28</v>
      </c>
      <c r="I739">
        <v>359</v>
      </c>
    </row>
    <row r="740" spans="1:9" x14ac:dyDescent="0.35">
      <c r="A740" t="s">
        <v>26</v>
      </c>
      <c r="B740" t="s">
        <v>5</v>
      </c>
      <c r="C740">
        <v>1055323</v>
      </c>
      <c r="D740">
        <v>1056141</v>
      </c>
      <c r="E740" t="s">
        <v>23</v>
      </c>
      <c r="F740" t="s">
        <v>2648</v>
      </c>
      <c r="G740" t="s">
        <v>2647</v>
      </c>
      <c r="H740" t="s">
        <v>2649</v>
      </c>
      <c r="I740">
        <v>360</v>
      </c>
    </row>
    <row r="741" spans="1:9" x14ac:dyDescent="0.35">
      <c r="A741" t="s">
        <v>26</v>
      </c>
      <c r="B741" t="s">
        <v>5</v>
      </c>
      <c r="C741">
        <v>1056300</v>
      </c>
      <c r="D741">
        <v>1057295</v>
      </c>
      <c r="E741" t="s">
        <v>23</v>
      </c>
      <c r="F741" t="s">
        <v>2651</v>
      </c>
      <c r="G741" t="s">
        <v>2650</v>
      </c>
      <c r="H741" t="s">
        <v>28</v>
      </c>
      <c r="I741">
        <v>361</v>
      </c>
    </row>
    <row r="742" spans="1:9" x14ac:dyDescent="0.35">
      <c r="A742" t="s">
        <v>26</v>
      </c>
      <c r="B742" t="s">
        <v>5</v>
      </c>
      <c r="C742">
        <v>1057308</v>
      </c>
      <c r="D742">
        <v>1058282</v>
      </c>
      <c r="E742" t="s">
        <v>23</v>
      </c>
      <c r="F742" t="s">
        <v>2653</v>
      </c>
      <c r="G742" t="s">
        <v>2652</v>
      </c>
      <c r="H742" t="s">
        <v>2010</v>
      </c>
      <c r="I742">
        <v>361</v>
      </c>
    </row>
    <row r="743" spans="1:9" x14ac:dyDescent="0.35">
      <c r="A743" t="s">
        <v>26</v>
      </c>
      <c r="B743" t="s">
        <v>5</v>
      </c>
      <c r="C743">
        <v>1058248</v>
      </c>
      <c r="D743">
        <v>1059264</v>
      </c>
      <c r="E743" t="s">
        <v>23</v>
      </c>
      <c r="F743" t="s">
        <v>2655</v>
      </c>
      <c r="G743" t="s">
        <v>2654</v>
      </c>
      <c r="H743" t="s">
        <v>2016</v>
      </c>
      <c r="I743">
        <v>361</v>
      </c>
    </row>
    <row r="744" spans="1:9" x14ac:dyDescent="0.35">
      <c r="A744" t="s">
        <v>26</v>
      </c>
      <c r="B744" t="s">
        <v>5</v>
      </c>
      <c r="C744">
        <v>1059289</v>
      </c>
      <c r="D744">
        <v>1060152</v>
      </c>
      <c r="E744" t="s">
        <v>23</v>
      </c>
      <c r="F744" t="s">
        <v>2657</v>
      </c>
      <c r="G744" t="s">
        <v>2656</v>
      </c>
      <c r="H744" t="s">
        <v>2658</v>
      </c>
      <c r="I744">
        <v>361</v>
      </c>
    </row>
    <row r="745" spans="1:9" x14ac:dyDescent="0.35">
      <c r="A745" t="s">
        <v>26</v>
      </c>
      <c r="B745" t="s">
        <v>5</v>
      </c>
      <c r="C745">
        <v>1060207</v>
      </c>
      <c r="D745">
        <v>1061127</v>
      </c>
      <c r="E745" t="s">
        <v>23</v>
      </c>
      <c r="F745" t="s">
        <v>2660</v>
      </c>
      <c r="G745" t="s">
        <v>2659</v>
      </c>
      <c r="H745" t="s">
        <v>2658</v>
      </c>
      <c r="I745">
        <v>361</v>
      </c>
    </row>
    <row r="746" spans="1:9" x14ac:dyDescent="0.35">
      <c r="A746" t="s">
        <v>26</v>
      </c>
      <c r="B746" t="s">
        <v>5</v>
      </c>
      <c r="C746">
        <v>1061189</v>
      </c>
      <c r="D746">
        <v>1062784</v>
      </c>
      <c r="E746" t="s">
        <v>23</v>
      </c>
      <c r="F746" t="s">
        <v>2662</v>
      </c>
      <c r="G746" t="s">
        <v>2661</v>
      </c>
      <c r="H746" t="s">
        <v>2663</v>
      </c>
      <c r="I746">
        <v>361</v>
      </c>
    </row>
    <row r="747" spans="1:9" x14ac:dyDescent="0.35">
      <c r="A747" t="s">
        <v>26</v>
      </c>
      <c r="B747" t="s">
        <v>5</v>
      </c>
      <c r="C747">
        <v>1062820</v>
      </c>
      <c r="D747">
        <v>1063839</v>
      </c>
      <c r="E747" t="s">
        <v>23</v>
      </c>
      <c r="F747" t="s">
        <v>2665</v>
      </c>
      <c r="G747" t="s">
        <v>2664</v>
      </c>
      <c r="H747" t="s">
        <v>2666</v>
      </c>
      <c r="I747">
        <v>361</v>
      </c>
    </row>
    <row r="748" spans="1:9" x14ac:dyDescent="0.35">
      <c r="A748" t="s">
        <v>26</v>
      </c>
      <c r="B748" t="s">
        <v>5</v>
      </c>
      <c r="C748">
        <v>1065546</v>
      </c>
      <c r="D748">
        <v>1066244</v>
      </c>
      <c r="E748" t="s">
        <v>23</v>
      </c>
      <c r="F748" t="s">
        <v>2671</v>
      </c>
      <c r="G748" t="s">
        <v>2670</v>
      </c>
      <c r="H748" t="s">
        <v>28</v>
      </c>
      <c r="I748">
        <v>362</v>
      </c>
    </row>
    <row r="749" spans="1:9" x14ac:dyDescent="0.35">
      <c r="A749" t="s">
        <v>26</v>
      </c>
      <c r="B749" t="s">
        <v>5</v>
      </c>
      <c r="C749">
        <v>1069029</v>
      </c>
      <c r="D749">
        <v>1069337</v>
      </c>
      <c r="E749" t="s">
        <v>23</v>
      </c>
      <c r="F749" t="s">
        <v>2677</v>
      </c>
      <c r="G749" t="s">
        <v>2676</v>
      </c>
      <c r="H749" t="s">
        <v>28</v>
      </c>
      <c r="I749">
        <v>363</v>
      </c>
    </row>
    <row r="750" spans="1:9" x14ac:dyDescent="0.35">
      <c r="A750" t="s">
        <v>26</v>
      </c>
      <c r="B750" t="s">
        <v>5</v>
      </c>
      <c r="C750">
        <v>1069571</v>
      </c>
      <c r="D750">
        <v>1070815</v>
      </c>
      <c r="E750" t="s">
        <v>23</v>
      </c>
      <c r="F750" t="s">
        <v>2679</v>
      </c>
      <c r="G750" t="s">
        <v>2678</v>
      </c>
      <c r="H750" t="s">
        <v>28</v>
      </c>
      <c r="I750">
        <v>364</v>
      </c>
    </row>
    <row r="751" spans="1:9" x14ac:dyDescent="0.35">
      <c r="A751" t="s">
        <v>26</v>
      </c>
      <c r="B751" t="s">
        <v>5</v>
      </c>
      <c r="C751">
        <v>1071149</v>
      </c>
      <c r="D751">
        <v>1072456</v>
      </c>
      <c r="E751" t="s">
        <v>23</v>
      </c>
      <c r="F751" t="s">
        <v>2681</v>
      </c>
      <c r="G751" t="s">
        <v>2680</v>
      </c>
      <c r="H751" t="s">
        <v>2682</v>
      </c>
      <c r="I751">
        <v>365</v>
      </c>
    </row>
    <row r="752" spans="1:9" x14ac:dyDescent="0.35">
      <c r="A752" t="s">
        <v>26</v>
      </c>
      <c r="B752" t="s">
        <v>5</v>
      </c>
      <c r="C752">
        <v>1072778</v>
      </c>
      <c r="D752">
        <v>1075048</v>
      </c>
      <c r="E752" t="s">
        <v>23</v>
      </c>
      <c r="F752" t="s">
        <v>2684</v>
      </c>
      <c r="G752" t="s">
        <v>2683</v>
      </c>
      <c r="H752" t="s">
        <v>2685</v>
      </c>
      <c r="I752">
        <v>366</v>
      </c>
    </row>
    <row r="753" spans="1:9" x14ac:dyDescent="0.35">
      <c r="A753" t="s">
        <v>26</v>
      </c>
      <c r="B753" t="s">
        <v>5</v>
      </c>
      <c r="C753">
        <v>1075312</v>
      </c>
      <c r="D753">
        <v>1076184</v>
      </c>
      <c r="E753" t="s">
        <v>23</v>
      </c>
      <c r="F753" t="s">
        <v>2687</v>
      </c>
      <c r="G753" t="s">
        <v>2686</v>
      </c>
      <c r="H753" t="s">
        <v>28</v>
      </c>
      <c r="I753">
        <v>367</v>
      </c>
    </row>
    <row r="754" spans="1:9" x14ac:dyDescent="0.35">
      <c r="A754" t="s">
        <v>26</v>
      </c>
      <c r="B754" t="s">
        <v>5</v>
      </c>
      <c r="C754">
        <v>1076565</v>
      </c>
      <c r="D754">
        <v>1077080</v>
      </c>
      <c r="E754" t="s">
        <v>23</v>
      </c>
      <c r="F754" t="s">
        <v>2689</v>
      </c>
      <c r="G754" t="s">
        <v>2688</v>
      </c>
      <c r="H754" t="s">
        <v>28</v>
      </c>
      <c r="I754">
        <v>368</v>
      </c>
    </row>
    <row r="755" spans="1:9" x14ac:dyDescent="0.35">
      <c r="A755" t="s">
        <v>26</v>
      </c>
      <c r="B755" t="s">
        <v>5</v>
      </c>
      <c r="C755">
        <v>1078376</v>
      </c>
      <c r="D755">
        <v>1079605</v>
      </c>
      <c r="E755" t="s">
        <v>23</v>
      </c>
      <c r="F755" t="s">
        <v>2693</v>
      </c>
      <c r="G755" t="s">
        <v>2692</v>
      </c>
      <c r="H755" t="s">
        <v>28</v>
      </c>
      <c r="I755">
        <v>369</v>
      </c>
    </row>
    <row r="756" spans="1:9" x14ac:dyDescent="0.35">
      <c r="A756" t="s">
        <v>26</v>
      </c>
      <c r="B756" t="s">
        <v>5</v>
      </c>
      <c r="C756">
        <v>1079944</v>
      </c>
      <c r="D756">
        <v>1080390</v>
      </c>
      <c r="E756" t="s">
        <v>23</v>
      </c>
      <c r="F756" t="s">
        <v>2695</v>
      </c>
      <c r="G756" t="s">
        <v>2694</v>
      </c>
      <c r="H756" t="s">
        <v>28</v>
      </c>
      <c r="I756">
        <v>370</v>
      </c>
    </row>
    <row r="757" spans="1:9" x14ac:dyDescent="0.35">
      <c r="A757" t="s">
        <v>26</v>
      </c>
      <c r="B757" t="s">
        <v>5</v>
      </c>
      <c r="C757">
        <v>1080972</v>
      </c>
      <c r="D757">
        <v>1081538</v>
      </c>
      <c r="E757" t="s">
        <v>23</v>
      </c>
      <c r="F757" t="s">
        <v>2697</v>
      </c>
      <c r="G757" t="s">
        <v>2696</v>
      </c>
      <c r="H757" t="s">
        <v>28</v>
      </c>
      <c r="I757">
        <v>371</v>
      </c>
    </row>
    <row r="758" spans="1:9" x14ac:dyDescent="0.35">
      <c r="A758" t="s">
        <v>26</v>
      </c>
      <c r="B758" t="s">
        <v>5</v>
      </c>
      <c r="C758">
        <v>1082383</v>
      </c>
      <c r="D758">
        <v>1084110</v>
      </c>
      <c r="E758" t="s">
        <v>23</v>
      </c>
      <c r="F758" t="s">
        <v>2699</v>
      </c>
      <c r="G758" t="s">
        <v>2698</v>
      </c>
      <c r="H758" t="s">
        <v>28</v>
      </c>
      <c r="I758">
        <v>372</v>
      </c>
    </row>
    <row r="759" spans="1:9" x14ac:dyDescent="0.35">
      <c r="A759" t="s">
        <v>26</v>
      </c>
      <c r="B759" t="s">
        <v>5</v>
      </c>
      <c r="C759">
        <v>1084549</v>
      </c>
      <c r="D759">
        <v>1084926</v>
      </c>
      <c r="E759" t="s">
        <v>23</v>
      </c>
      <c r="F759" t="s">
        <v>2701</v>
      </c>
      <c r="G759" t="s">
        <v>2700</v>
      </c>
      <c r="H759" t="s">
        <v>28</v>
      </c>
      <c r="I759">
        <v>373</v>
      </c>
    </row>
    <row r="760" spans="1:9" x14ac:dyDescent="0.35">
      <c r="A760" t="s">
        <v>26</v>
      </c>
      <c r="B760" t="s">
        <v>5</v>
      </c>
      <c r="C760">
        <v>1086126</v>
      </c>
      <c r="D760">
        <v>1087697</v>
      </c>
      <c r="E760" t="s">
        <v>23</v>
      </c>
      <c r="F760" t="s">
        <v>2705</v>
      </c>
      <c r="G760" t="s">
        <v>2704</v>
      </c>
      <c r="H760" t="s">
        <v>2706</v>
      </c>
      <c r="I760">
        <v>374</v>
      </c>
    </row>
    <row r="761" spans="1:9" x14ac:dyDescent="0.35">
      <c r="A761" t="s">
        <v>26</v>
      </c>
      <c r="B761" t="s">
        <v>5</v>
      </c>
      <c r="C761">
        <v>1088162</v>
      </c>
      <c r="D761">
        <v>1090921</v>
      </c>
      <c r="E761" t="s">
        <v>23</v>
      </c>
      <c r="F761" t="s">
        <v>2708</v>
      </c>
      <c r="G761" t="s">
        <v>2707</v>
      </c>
      <c r="H761" t="s">
        <v>2709</v>
      </c>
      <c r="I761">
        <v>375</v>
      </c>
    </row>
    <row r="762" spans="1:9" x14ac:dyDescent="0.35">
      <c r="A762" t="s">
        <v>26</v>
      </c>
      <c r="B762" t="s">
        <v>5</v>
      </c>
      <c r="C762">
        <v>1092698</v>
      </c>
      <c r="D762">
        <v>1093600</v>
      </c>
      <c r="E762" t="s">
        <v>23</v>
      </c>
      <c r="F762" t="s">
        <v>2715</v>
      </c>
      <c r="G762" t="s">
        <v>2714</v>
      </c>
      <c r="H762" t="s">
        <v>53</v>
      </c>
      <c r="I762">
        <v>376</v>
      </c>
    </row>
    <row r="763" spans="1:9" x14ac:dyDescent="0.35">
      <c r="A763" t="s">
        <v>26</v>
      </c>
      <c r="B763" t="s">
        <v>5</v>
      </c>
      <c r="C763">
        <v>1096063</v>
      </c>
      <c r="D763">
        <v>1097121</v>
      </c>
      <c r="E763" t="s">
        <v>23</v>
      </c>
      <c r="F763" t="s">
        <v>2723</v>
      </c>
      <c r="G763" t="s">
        <v>2722</v>
      </c>
      <c r="H763" t="s">
        <v>2724</v>
      </c>
      <c r="I763">
        <v>377</v>
      </c>
    </row>
    <row r="764" spans="1:9" x14ac:dyDescent="0.35">
      <c r="A764" t="s">
        <v>26</v>
      </c>
      <c r="B764" t="s">
        <v>5</v>
      </c>
      <c r="C764">
        <v>1097141</v>
      </c>
      <c r="D764">
        <v>1098277</v>
      </c>
      <c r="E764" t="s">
        <v>23</v>
      </c>
      <c r="F764" t="s">
        <v>2726</v>
      </c>
      <c r="G764" t="s">
        <v>2725</v>
      </c>
      <c r="H764" t="s">
        <v>2727</v>
      </c>
      <c r="I764">
        <v>377</v>
      </c>
    </row>
    <row r="765" spans="1:9" x14ac:dyDescent="0.35">
      <c r="A765" t="s">
        <v>26</v>
      </c>
      <c r="B765" t="s">
        <v>5</v>
      </c>
      <c r="C765">
        <v>1101481</v>
      </c>
      <c r="D765">
        <v>1103511</v>
      </c>
      <c r="E765" t="s">
        <v>23</v>
      </c>
      <c r="F765" t="s">
        <v>2735</v>
      </c>
      <c r="G765" t="s">
        <v>2734</v>
      </c>
      <c r="H765" t="s">
        <v>2736</v>
      </c>
      <c r="I765">
        <v>378</v>
      </c>
    </row>
    <row r="766" spans="1:9" x14ac:dyDescent="0.35">
      <c r="A766" t="s">
        <v>26</v>
      </c>
      <c r="B766" t="s">
        <v>5</v>
      </c>
      <c r="C766">
        <v>1103554</v>
      </c>
      <c r="D766">
        <v>1105764</v>
      </c>
      <c r="E766" t="s">
        <v>23</v>
      </c>
      <c r="F766" t="s">
        <v>2738</v>
      </c>
      <c r="G766" t="s">
        <v>2737</v>
      </c>
      <c r="H766" t="s">
        <v>2739</v>
      </c>
      <c r="I766">
        <v>378</v>
      </c>
    </row>
    <row r="767" spans="1:9" x14ac:dyDescent="0.35">
      <c r="A767" t="s">
        <v>26</v>
      </c>
      <c r="B767" t="s">
        <v>5</v>
      </c>
      <c r="C767">
        <v>1106113</v>
      </c>
      <c r="D767">
        <v>1106940</v>
      </c>
      <c r="E767" t="s">
        <v>23</v>
      </c>
      <c r="F767" t="s">
        <v>2741</v>
      </c>
      <c r="G767" t="s">
        <v>2740</v>
      </c>
      <c r="H767" t="s">
        <v>2742</v>
      </c>
      <c r="I767">
        <v>379</v>
      </c>
    </row>
    <row r="768" spans="1:9" x14ac:dyDescent="0.35">
      <c r="A768" t="s">
        <v>26</v>
      </c>
      <c r="B768" t="s">
        <v>5</v>
      </c>
      <c r="C768">
        <v>1106937</v>
      </c>
      <c r="D768">
        <v>1107842</v>
      </c>
      <c r="E768" t="s">
        <v>23</v>
      </c>
      <c r="F768" t="s">
        <v>2744</v>
      </c>
      <c r="G768" t="s">
        <v>2743</v>
      </c>
      <c r="H768" t="s">
        <v>2742</v>
      </c>
      <c r="I768">
        <v>379</v>
      </c>
    </row>
    <row r="769" spans="1:9" x14ac:dyDescent="0.35">
      <c r="A769" t="s">
        <v>26</v>
      </c>
      <c r="B769" t="s">
        <v>5</v>
      </c>
      <c r="C769">
        <v>1107996</v>
      </c>
      <c r="D769">
        <v>1109294</v>
      </c>
      <c r="E769" t="s">
        <v>23</v>
      </c>
      <c r="F769" t="s">
        <v>2746</v>
      </c>
      <c r="G769" t="s">
        <v>2745</v>
      </c>
      <c r="H769" t="s">
        <v>162</v>
      </c>
      <c r="I769">
        <v>380</v>
      </c>
    </row>
    <row r="770" spans="1:9" x14ac:dyDescent="0.35">
      <c r="A770" t="s">
        <v>26</v>
      </c>
      <c r="B770" t="s">
        <v>5</v>
      </c>
      <c r="C770">
        <v>1111210</v>
      </c>
      <c r="D770">
        <v>1112772</v>
      </c>
      <c r="E770" t="s">
        <v>23</v>
      </c>
      <c r="F770" t="s">
        <v>2749</v>
      </c>
      <c r="G770" t="s">
        <v>2748</v>
      </c>
      <c r="H770" t="s">
        <v>1132</v>
      </c>
      <c r="I770">
        <v>381</v>
      </c>
    </row>
    <row r="771" spans="1:9" x14ac:dyDescent="0.35">
      <c r="A771" t="s">
        <v>26</v>
      </c>
      <c r="B771" t="s">
        <v>5</v>
      </c>
      <c r="C771">
        <v>1113081</v>
      </c>
      <c r="D771">
        <v>1114562</v>
      </c>
      <c r="E771" t="s">
        <v>23</v>
      </c>
      <c r="F771" t="s">
        <v>2751</v>
      </c>
      <c r="G771" t="s">
        <v>2750</v>
      </c>
      <c r="H771" t="s">
        <v>2752</v>
      </c>
      <c r="I771">
        <v>382</v>
      </c>
    </row>
    <row r="772" spans="1:9" x14ac:dyDescent="0.35">
      <c r="A772" t="s">
        <v>26</v>
      </c>
      <c r="B772" t="s">
        <v>5</v>
      </c>
      <c r="C772">
        <v>1114679</v>
      </c>
      <c r="D772">
        <v>1115080</v>
      </c>
      <c r="E772" t="s">
        <v>23</v>
      </c>
      <c r="F772" t="s">
        <v>2754</v>
      </c>
      <c r="G772" t="s">
        <v>2753</v>
      </c>
      <c r="H772" t="s">
        <v>28</v>
      </c>
      <c r="I772">
        <v>383</v>
      </c>
    </row>
    <row r="773" spans="1:9" x14ac:dyDescent="0.35">
      <c r="A773" t="s">
        <v>26</v>
      </c>
      <c r="B773" t="s">
        <v>5</v>
      </c>
      <c r="C773">
        <v>1116148</v>
      </c>
      <c r="D773">
        <v>1116630</v>
      </c>
      <c r="E773" t="s">
        <v>23</v>
      </c>
      <c r="F773" t="s">
        <v>2758</v>
      </c>
      <c r="G773" t="s">
        <v>2757</v>
      </c>
      <c r="H773" t="s">
        <v>28</v>
      </c>
      <c r="I773">
        <v>384</v>
      </c>
    </row>
    <row r="774" spans="1:9" x14ac:dyDescent="0.35">
      <c r="A774" t="s">
        <v>26</v>
      </c>
      <c r="B774" t="s">
        <v>5</v>
      </c>
      <c r="C774">
        <v>1116726</v>
      </c>
      <c r="D774">
        <v>1117781</v>
      </c>
      <c r="E774" t="s">
        <v>23</v>
      </c>
      <c r="F774" t="s">
        <v>2760</v>
      </c>
      <c r="G774" t="s">
        <v>2759</v>
      </c>
      <c r="H774" t="s">
        <v>2761</v>
      </c>
      <c r="I774">
        <v>384</v>
      </c>
    </row>
    <row r="775" spans="1:9" x14ac:dyDescent="0.35">
      <c r="A775" t="s">
        <v>26</v>
      </c>
      <c r="B775" t="s">
        <v>5</v>
      </c>
      <c r="C775">
        <v>1117832</v>
      </c>
      <c r="D775">
        <v>1119148</v>
      </c>
      <c r="E775" t="s">
        <v>23</v>
      </c>
      <c r="F775" t="s">
        <v>2763</v>
      </c>
      <c r="G775" t="s">
        <v>2762</v>
      </c>
      <c r="H775" t="s">
        <v>2761</v>
      </c>
      <c r="I775">
        <v>384</v>
      </c>
    </row>
    <row r="776" spans="1:9" x14ac:dyDescent="0.35">
      <c r="A776" t="s">
        <v>26</v>
      </c>
      <c r="B776" t="s">
        <v>5</v>
      </c>
      <c r="C776">
        <v>1119186</v>
      </c>
      <c r="D776">
        <v>1119572</v>
      </c>
      <c r="E776" t="s">
        <v>23</v>
      </c>
      <c r="F776" t="s">
        <v>2765</v>
      </c>
      <c r="G776" t="s">
        <v>2764</v>
      </c>
      <c r="H776" t="s">
        <v>2766</v>
      </c>
      <c r="I776">
        <v>384</v>
      </c>
    </row>
    <row r="777" spans="1:9" x14ac:dyDescent="0.35">
      <c r="A777" t="s">
        <v>26</v>
      </c>
      <c r="B777" t="s">
        <v>5</v>
      </c>
      <c r="C777">
        <v>1120515</v>
      </c>
      <c r="D777">
        <v>1122341</v>
      </c>
      <c r="E777" t="s">
        <v>23</v>
      </c>
      <c r="F777" t="s">
        <v>2768</v>
      </c>
      <c r="G777" t="s">
        <v>2767</v>
      </c>
      <c r="H777" t="s">
        <v>111</v>
      </c>
      <c r="I777">
        <v>385</v>
      </c>
    </row>
    <row r="778" spans="1:9" x14ac:dyDescent="0.35">
      <c r="A778" t="s">
        <v>26</v>
      </c>
      <c r="B778" t="s">
        <v>5</v>
      </c>
      <c r="C778">
        <v>1122338</v>
      </c>
      <c r="D778">
        <v>1124062</v>
      </c>
      <c r="E778" t="s">
        <v>23</v>
      </c>
      <c r="F778" t="s">
        <v>2770</v>
      </c>
      <c r="G778" t="s">
        <v>2769</v>
      </c>
      <c r="H778" t="s">
        <v>1834</v>
      </c>
      <c r="I778">
        <v>385</v>
      </c>
    </row>
    <row r="779" spans="1:9" x14ac:dyDescent="0.35">
      <c r="A779" t="s">
        <v>26</v>
      </c>
      <c r="B779" t="s">
        <v>5</v>
      </c>
      <c r="C779">
        <v>1124059</v>
      </c>
      <c r="D779">
        <v>1124532</v>
      </c>
      <c r="E779" t="s">
        <v>23</v>
      </c>
      <c r="F779" t="s">
        <v>2772</v>
      </c>
      <c r="G779" t="s">
        <v>2771</v>
      </c>
      <c r="H779" t="s">
        <v>998</v>
      </c>
      <c r="I779">
        <v>385</v>
      </c>
    </row>
    <row r="780" spans="1:9" x14ac:dyDescent="0.35">
      <c r="A780" t="s">
        <v>26</v>
      </c>
      <c r="B780" t="s">
        <v>5</v>
      </c>
      <c r="C780">
        <v>1124684</v>
      </c>
      <c r="D780">
        <v>1124947</v>
      </c>
      <c r="E780" t="s">
        <v>23</v>
      </c>
      <c r="F780" t="s">
        <v>2774</v>
      </c>
      <c r="G780" t="s">
        <v>2773</v>
      </c>
      <c r="H780" t="s">
        <v>28</v>
      </c>
      <c r="I780">
        <v>386</v>
      </c>
    </row>
    <row r="781" spans="1:9" x14ac:dyDescent="0.35">
      <c r="A781" t="s">
        <v>26</v>
      </c>
      <c r="B781" t="s">
        <v>5</v>
      </c>
      <c r="C781">
        <v>1125088</v>
      </c>
      <c r="D781">
        <v>1125984</v>
      </c>
      <c r="E781" t="s">
        <v>23</v>
      </c>
      <c r="F781" t="s">
        <v>2776</v>
      </c>
      <c r="G781" t="s">
        <v>2775</v>
      </c>
      <c r="H781" t="s">
        <v>2040</v>
      </c>
      <c r="I781">
        <v>387</v>
      </c>
    </row>
    <row r="782" spans="1:9" x14ac:dyDescent="0.35">
      <c r="A782" t="s">
        <v>26</v>
      </c>
      <c r="B782" t="s">
        <v>5</v>
      </c>
      <c r="C782">
        <v>1126050</v>
      </c>
      <c r="D782">
        <v>1126496</v>
      </c>
      <c r="E782" t="s">
        <v>23</v>
      </c>
      <c r="F782" t="s">
        <v>2778</v>
      </c>
      <c r="G782" t="s">
        <v>2777</v>
      </c>
      <c r="H782" t="s">
        <v>2779</v>
      </c>
      <c r="I782">
        <v>387</v>
      </c>
    </row>
    <row r="783" spans="1:9" x14ac:dyDescent="0.35">
      <c r="A783" t="s">
        <v>26</v>
      </c>
      <c r="B783" t="s">
        <v>5</v>
      </c>
      <c r="C783">
        <v>1127605</v>
      </c>
      <c r="D783">
        <v>1129242</v>
      </c>
      <c r="E783" t="s">
        <v>23</v>
      </c>
      <c r="F783" t="s">
        <v>2782</v>
      </c>
      <c r="G783" t="s">
        <v>2781</v>
      </c>
      <c r="H783" t="s">
        <v>2238</v>
      </c>
      <c r="I783">
        <v>388</v>
      </c>
    </row>
    <row r="784" spans="1:9" x14ac:dyDescent="0.35">
      <c r="A784" t="s">
        <v>26</v>
      </c>
      <c r="B784" t="s">
        <v>5</v>
      </c>
      <c r="C784">
        <v>1129255</v>
      </c>
      <c r="D784">
        <v>1130274</v>
      </c>
      <c r="E784" t="s">
        <v>23</v>
      </c>
      <c r="F784" t="s">
        <v>2784</v>
      </c>
      <c r="G784" t="s">
        <v>2783</v>
      </c>
      <c r="H784" t="s">
        <v>2608</v>
      </c>
      <c r="I784">
        <v>388</v>
      </c>
    </row>
    <row r="785" spans="1:9" x14ac:dyDescent="0.35">
      <c r="A785" t="s">
        <v>26</v>
      </c>
      <c r="B785" t="s">
        <v>5</v>
      </c>
      <c r="C785">
        <v>1130288</v>
      </c>
      <c r="D785">
        <v>1131103</v>
      </c>
      <c r="E785" t="s">
        <v>23</v>
      </c>
      <c r="F785" t="s">
        <v>2786</v>
      </c>
      <c r="G785" t="s">
        <v>2785</v>
      </c>
      <c r="H785" t="s">
        <v>2617</v>
      </c>
      <c r="I785">
        <v>388</v>
      </c>
    </row>
    <row r="786" spans="1:9" x14ac:dyDescent="0.35">
      <c r="A786" t="s">
        <v>26</v>
      </c>
      <c r="B786" t="s">
        <v>5</v>
      </c>
      <c r="C786">
        <v>1131103</v>
      </c>
      <c r="D786">
        <v>1131963</v>
      </c>
      <c r="E786" t="s">
        <v>23</v>
      </c>
      <c r="F786" t="s">
        <v>2788</v>
      </c>
      <c r="G786" t="s">
        <v>2787</v>
      </c>
      <c r="H786" t="s">
        <v>157</v>
      </c>
      <c r="I786">
        <v>388</v>
      </c>
    </row>
    <row r="787" spans="1:9" x14ac:dyDescent="0.35">
      <c r="A787" t="s">
        <v>26</v>
      </c>
      <c r="B787" t="s">
        <v>5</v>
      </c>
      <c r="C787">
        <v>1132754</v>
      </c>
      <c r="D787">
        <v>1134058</v>
      </c>
      <c r="E787" t="s">
        <v>23</v>
      </c>
      <c r="F787" t="s">
        <v>2790</v>
      </c>
      <c r="G787" t="s">
        <v>2789</v>
      </c>
      <c r="H787" t="s">
        <v>2791</v>
      </c>
      <c r="I787">
        <v>389</v>
      </c>
    </row>
    <row r="788" spans="1:9" x14ac:dyDescent="0.35">
      <c r="A788" t="s">
        <v>26</v>
      </c>
      <c r="B788" t="s">
        <v>5</v>
      </c>
      <c r="C788">
        <v>1134039</v>
      </c>
      <c r="D788">
        <v>1134251</v>
      </c>
      <c r="E788" t="s">
        <v>23</v>
      </c>
      <c r="F788" t="s">
        <v>2793</v>
      </c>
      <c r="G788" t="s">
        <v>2792</v>
      </c>
      <c r="H788" t="s">
        <v>28</v>
      </c>
      <c r="I788">
        <v>389</v>
      </c>
    </row>
    <row r="789" spans="1:9" x14ac:dyDescent="0.35">
      <c r="A789" t="s">
        <v>26</v>
      </c>
      <c r="B789" t="s">
        <v>5</v>
      </c>
      <c r="C789">
        <v>1134278</v>
      </c>
      <c r="D789">
        <v>1135144</v>
      </c>
      <c r="E789" t="s">
        <v>23</v>
      </c>
      <c r="F789" t="s">
        <v>2795</v>
      </c>
      <c r="G789" t="s">
        <v>2794</v>
      </c>
      <c r="H789" t="s">
        <v>2727</v>
      </c>
      <c r="I789">
        <v>389</v>
      </c>
    </row>
    <row r="790" spans="1:9" x14ac:dyDescent="0.35">
      <c r="A790" t="s">
        <v>26</v>
      </c>
      <c r="B790" t="s">
        <v>5</v>
      </c>
      <c r="C790">
        <v>1135168</v>
      </c>
      <c r="D790">
        <v>1136760</v>
      </c>
      <c r="E790" t="s">
        <v>23</v>
      </c>
      <c r="F790" t="s">
        <v>2797</v>
      </c>
      <c r="G790" t="s">
        <v>2796</v>
      </c>
      <c r="H790" t="s">
        <v>2238</v>
      </c>
      <c r="I790">
        <v>389</v>
      </c>
    </row>
    <row r="791" spans="1:9" x14ac:dyDescent="0.35">
      <c r="A791" t="s">
        <v>26</v>
      </c>
      <c r="B791" t="s">
        <v>5</v>
      </c>
      <c r="C791">
        <v>1139129</v>
      </c>
      <c r="D791">
        <v>1139980</v>
      </c>
      <c r="E791" t="s">
        <v>23</v>
      </c>
      <c r="F791" t="s">
        <v>2805</v>
      </c>
      <c r="G791" t="s">
        <v>2804</v>
      </c>
      <c r="H791" t="s">
        <v>2806</v>
      </c>
      <c r="I791">
        <v>390</v>
      </c>
    </row>
    <row r="792" spans="1:9" x14ac:dyDescent="0.35">
      <c r="A792" t="s">
        <v>26</v>
      </c>
      <c r="B792" t="s">
        <v>5</v>
      </c>
      <c r="C792">
        <v>1139959</v>
      </c>
      <c r="D792">
        <v>1140291</v>
      </c>
      <c r="E792" t="s">
        <v>23</v>
      </c>
      <c r="F792" t="s">
        <v>2808</v>
      </c>
      <c r="G792" t="s">
        <v>2807</v>
      </c>
      <c r="H792" t="s">
        <v>2806</v>
      </c>
      <c r="I792">
        <v>390</v>
      </c>
    </row>
    <row r="793" spans="1:9" x14ac:dyDescent="0.35">
      <c r="A793" t="s">
        <v>26</v>
      </c>
      <c r="B793" t="s">
        <v>5</v>
      </c>
      <c r="C793">
        <v>1140470</v>
      </c>
      <c r="D793">
        <v>1141111</v>
      </c>
      <c r="E793" t="s">
        <v>23</v>
      </c>
      <c r="F793" t="s">
        <v>2810</v>
      </c>
      <c r="G793" t="s">
        <v>2809</v>
      </c>
      <c r="H793" t="s">
        <v>28</v>
      </c>
      <c r="I793">
        <v>391</v>
      </c>
    </row>
    <row r="794" spans="1:9" x14ac:dyDescent="0.35">
      <c r="A794" t="s">
        <v>26</v>
      </c>
      <c r="B794" t="s">
        <v>5</v>
      </c>
      <c r="C794">
        <v>1141941</v>
      </c>
      <c r="D794">
        <v>1142924</v>
      </c>
      <c r="E794" t="s">
        <v>23</v>
      </c>
      <c r="F794" t="s">
        <v>2814</v>
      </c>
      <c r="G794" t="s">
        <v>2813</v>
      </c>
      <c r="H794" t="s">
        <v>2456</v>
      </c>
      <c r="I794">
        <v>392</v>
      </c>
    </row>
    <row r="795" spans="1:9" x14ac:dyDescent="0.35">
      <c r="A795" t="s">
        <v>26</v>
      </c>
      <c r="B795" t="s">
        <v>5</v>
      </c>
      <c r="C795">
        <v>1142949</v>
      </c>
      <c r="D795">
        <v>1144262</v>
      </c>
      <c r="E795" t="s">
        <v>23</v>
      </c>
      <c r="F795" t="s">
        <v>2816</v>
      </c>
      <c r="G795" t="s">
        <v>2815</v>
      </c>
      <c r="H795" t="s">
        <v>125</v>
      </c>
      <c r="I795">
        <v>392</v>
      </c>
    </row>
    <row r="796" spans="1:9" x14ac:dyDescent="0.35">
      <c r="A796" t="s">
        <v>26</v>
      </c>
      <c r="B796" t="s">
        <v>5</v>
      </c>
      <c r="C796">
        <v>1145376</v>
      </c>
      <c r="D796">
        <v>1146128</v>
      </c>
      <c r="E796" t="s">
        <v>23</v>
      </c>
      <c r="F796" t="s">
        <v>2822</v>
      </c>
      <c r="G796" t="s">
        <v>2821</v>
      </c>
      <c r="H796" t="s">
        <v>727</v>
      </c>
      <c r="I796">
        <v>393</v>
      </c>
    </row>
    <row r="797" spans="1:9" x14ac:dyDescent="0.35">
      <c r="A797" t="s">
        <v>26</v>
      </c>
      <c r="B797" t="s">
        <v>5</v>
      </c>
      <c r="C797">
        <v>1146147</v>
      </c>
      <c r="D797">
        <v>1146431</v>
      </c>
      <c r="E797" t="s">
        <v>23</v>
      </c>
      <c r="F797" t="s">
        <v>2824</v>
      </c>
      <c r="G797" t="s">
        <v>2823</v>
      </c>
      <c r="H797" t="s">
        <v>28</v>
      </c>
      <c r="I797">
        <v>393</v>
      </c>
    </row>
    <row r="798" spans="1:9" x14ac:dyDescent="0.35">
      <c r="A798" t="s">
        <v>26</v>
      </c>
      <c r="B798" t="s">
        <v>5</v>
      </c>
      <c r="C798">
        <v>1146732</v>
      </c>
      <c r="D798">
        <v>1147754</v>
      </c>
      <c r="E798" t="s">
        <v>23</v>
      </c>
      <c r="F798" t="s">
        <v>2826</v>
      </c>
      <c r="G798" t="s">
        <v>2825</v>
      </c>
      <c r="H798" t="s">
        <v>157</v>
      </c>
      <c r="I798">
        <v>394</v>
      </c>
    </row>
    <row r="799" spans="1:9" x14ac:dyDescent="0.35">
      <c r="A799" t="s">
        <v>26</v>
      </c>
      <c r="B799" t="s">
        <v>5</v>
      </c>
      <c r="C799">
        <v>1147751</v>
      </c>
      <c r="D799">
        <v>1148476</v>
      </c>
      <c r="E799" t="s">
        <v>23</v>
      </c>
      <c r="F799" t="s">
        <v>2828</v>
      </c>
      <c r="G799" t="s">
        <v>2827</v>
      </c>
      <c r="H799" t="s">
        <v>205</v>
      </c>
      <c r="I799">
        <v>394</v>
      </c>
    </row>
    <row r="800" spans="1:9" x14ac:dyDescent="0.35">
      <c r="A800" t="s">
        <v>26</v>
      </c>
      <c r="B800" t="s">
        <v>5</v>
      </c>
      <c r="C800">
        <v>1148559</v>
      </c>
      <c r="D800">
        <v>1149113</v>
      </c>
      <c r="E800" t="s">
        <v>23</v>
      </c>
      <c r="F800" t="s">
        <v>2830</v>
      </c>
      <c r="G800" t="s">
        <v>2829</v>
      </c>
      <c r="H800" t="s">
        <v>2085</v>
      </c>
      <c r="I800">
        <v>394</v>
      </c>
    </row>
    <row r="801" spans="1:9" x14ac:dyDescent="0.35">
      <c r="A801" t="s">
        <v>26</v>
      </c>
      <c r="B801" t="s">
        <v>5</v>
      </c>
      <c r="C801">
        <v>1151859</v>
      </c>
      <c r="D801">
        <v>1152515</v>
      </c>
      <c r="E801" t="s">
        <v>23</v>
      </c>
      <c r="F801" t="s">
        <v>2841</v>
      </c>
      <c r="G801" t="s">
        <v>2840</v>
      </c>
      <c r="H801" t="s">
        <v>1063</v>
      </c>
      <c r="I801">
        <v>395</v>
      </c>
    </row>
    <row r="802" spans="1:9" x14ac:dyDescent="0.35">
      <c r="A802" t="s">
        <v>26</v>
      </c>
      <c r="B802" t="s">
        <v>5</v>
      </c>
      <c r="C802">
        <v>1152520</v>
      </c>
      <c r="D802">
        <v>1153908</v>
      </c>
      <c r="E802" t="s">
        <v>23</v>
      </c>
      <c r="F802" t="s">
        <v>2843</v>
      </c>
      <c r="G802" t="s">
        <v>2842</v>
      </c>
      <c r="H802" t="s">
        <v>1664</v>
      </c>
      <c r="I802">
        <v>395</v>
      </c>
    </row>
    <row r="803" spans="1:9" x14ac:dyDescent="0.35">
      <c r="A803" t="s">
        <v>26</v>
      </c>
      <c r="B803" t="s">
        <v>5</v>
      </c>
      <c r="C803">
        <v>1153943</v>
      </c>
      <c r="D803">
        <v>1154869</v>
      </c>
      <c r="E803" t="s">
        <v>23</v>
      </c>
      <c r="F803" t="s">
        <v>2845</v>
      </c>
      <c r="G803" t="s">
        <v>2844</v>
      </c>
      <c r="H803" t="s">
        <v>28</v>
      </c>
      <c r="I803">
        <v>395</v>
      </c>
    </row>
    <row r="804" spans="1:9" x14ac:dyDescent="0.35">
      <c r="A804" t="s">
        <v>26</v>
      </c>
      <c r="B804" t="s">
        <v>5</v>
      </c>
      <c r="C804">
        <v>1156027</v>
      </c>
      <c r="D804">
        <v>1156761</v>
      </c>
      <c r="E804" t="s">
        <v>23</v>
      </c>
      <c r="F804" t="s">
        <v>2849</v>
      </c>
      <c r="G804" t="s">
        <v>2848</v>
      </c>
      <c r="H804" t="s">
        <v>28</v>
      </c>
      <c r="I804">
        <v>396</v>
      </c>
    </row>
    <row r="805" spans="1:9" x14ac:dyDescent="0.35">
      <c r="A805" t="s">
        <v>26</v>
      </c>
      <c r="B805" t="s">
        <v>5</v>
      </c>
      <c r="C805">
        <v>1156787</v>
      </c>
      <c r="D805">
        <v>1157056</v>
      </c>
      <c r="E805" t="s">
        <v>23</v>
      </c>
      <c r="F805" t="s">
        <v>2851</v>
      </c>
      <c r="G805" t="s">
        <v>2850</v>
      </c>
      <c r="H805" t="s">
        <v>83</v>
      </c>
      <c r="I805">
        <v>396</v>
      </c>
    </row>
    <row r="806" spans="1:9" x14ac:dyDescent="0.35">
      <c r="A806" t="s">
        <v>26</v>
      </c>
      <c r="B806" t="s">
        <v>5</v>
      </c>
      <c r="C806">
        <v>1157075</v>
      </c>
      <c r="D806">
        <v>1157797</v>
      </c>
      <c r="E806" t="s">
        <v>23</v>
      </c>
      <c r="F806" t="s">
        <v>2853</v>
      </c>
      <c r="G806" t="s">
        <v>2852</v>
      </c>
      <c r="H806" t="s">
        <v>2854</v>
      </c>
      <c r="I806">
        <v>396</v>
      </c>
    </row>
    <row r="807" spans="1:9" x14ac:dyDescent="0.35">
      <c r="A807" t="s">
        <v>26</v>
      </c>
      <c r="B807" t="s">
        <v>5</v>
      </c>
      <c r="C807">
        <v>1157803</v>
      </c>
      <c r="D807">
        <v>1158543</v>
      </c>
      <c r="E807" t="s">
        <v>23</v>
      </c>
      <c r="F807" t="s">
        <v>2856</v>
      </c>
      <c r="G807" t="s">
        <v>2855</v>
      </c>
      <c r="H807" t="s">
        <v>2857</v>
      </c>
      <c r="I807">
        <v>396</v>
      </c>
    </row>
    <row r="808" spans="1:9" x14ac:dyDescent="0.35">
      <c r="A808" t="s">
        <v>26</v>
      </c>
      <c r="B808" t="s">
        <v>5</v>
      </c>
      <c r="C808">
        <v>1158540</v>
      </c>
      <c r="D808">
        <v>1159709</v>
      </c>
      <c r="E808" t="s">
        <v>23</v>
      </c>
      <c r="F808" t="s">
        <v>2859</v>
      </c>
      <c r="G808" t="s">
        <v>2858</v>
      </c>
      <c r="H808" t="s">
        <v>2860</v>
      </c>
      <c r="I808">
        <v>396</v>
      </c>
    </row>
    <row r="809" spans="1:9" x14ac:dyDescent="0.35">
      <c r="A809" t="s">
        <v>26</v>
      </c>
      <c r="B809" t="s">
        <v>5</v>
      </c>
      <c r="C809">
        <v>1159774</v>
      </c>
      <c r="D809">
        <v>1161690</v>
      </c>
      <c r="E809" t="s">
        <v>23</v>
      </c>
      <c r="F809" t="s">
        <v>2862</v>
      </c>
      <c r="G809" t="s">
        <v>2861</v>
      </c>
      <c r="H809" t="s">
        <v>2863</v>
      </c>
      <c r="I809">
        <v>396</v>
      </c>
    </row>
    <row r="810" spans="1:9" x14ac:dyDescent="0.35">
      <c r="A810" t="s">
        <v>26</v>
      </c>
      <c r="B810" t="s">
        <v>5</v>
      </c>
      <c r="C810">
        <v>1162340</v>
      </c>
      <c r="D810">
        <v>1162642</v>
      </c>
      <c r="E810" t="s">
        <v>23</v>
      </c>
      <c r="F810" t="s">
        <v>2865</v>
      </c>
      <c r="G810" t="s">
        <v>2864</v>
      </c>
      <c r="H810" t="s">
        <v>28</v>
      </c>
      <c r="I810">
        <v>397</v>
      </c>
    </row>
    <row r="811" spans="1:9" x14ac:dyDescent="0.35">
      <c r="A811" t="s">
        <v>26</v>
      </c>
      <c r="B811" t="s">
        <v>5</v>
      </c>
      <c r="C811">
        <v>1162720</v>
      </c>
      <c r="D811">
        <v>1163772</v>
      </c>
      <c r="E811" t="s">
        <v>23</v>
      </c>
      <c r="F811" t="s">
        <v>2867</v>
      </c>
      <c r="G811" t="s">
        <v>2866</v>
      </c>
      <c r="H811" t="s">
        <v>2868</v>
      </c>
      <c r="I811">
        <v>397</v>
      </c>
    </row>
    <row r="812" spans="1:9" x14ac:dyDescent="0.35">
      <c r="A812" t="s">
        <v>26</v>
      </c>
      <c r="B812" t="s">
        <v>5</v>
      </c>
      <c r="C812">
        <v>1163820</v>
      </c>
      <c r="D812">
        <v>1165199</v>
      </c>
      <c r="E812" t="s">
        <v>23</v>
      </c>
      <c r="F812" t="s">
        <v>2870</v>
      </c>
      <c r="G812" t="s">
        <v>2869</v>
      </c>
      <c r="H812" t="s">
        <v>2871</v>
      </c>
      <c r="I812">
        <v>397</v>
      </c>
    </row>
    <row r="813" spans="1:9" x14ac:dyDescent="0.35">
      <c r="A813" t="s">
        <v>26</v>
      </c>
      <c r="B813" t="s">
        <v>5</v>
      </c>
      <c r="C813">
        <v>1165224</v>
      </c>
      <c r="D813">
        <v>1166108</v>
      </c>
      <c r="E813" t="s">
        <v>23</v>
      </c>
      <c r="F813" t="s">
        <v>2873</v>
      </c>
      <c r="G813" t="s">
        <v>2872</v>
      </c>
      <c r="H813" t="s">
        <v>2874</v>
      </c>
      <c r="I813">
        <v>397</v>
      </c>
    </row>
    <row r="814" spans="1:9" x14ac:dyDescent="0.35">
      <c r="A814" t="s">
        <v>26</v>
      </c>
      <c r="B814" t="s">
        <v>5</v>
      </c>
      <c r="C814">
        <v>1166242</v>
      </c>
      <c r="D814">
        <v>1167090</v>
      </c>
      <c r="E814" t="s">
        <v>23</v>
      </c>
      <c r="F814" t="s">
        <v>2876</v>
      </c>
      <c r="G814" t="s">
        <v>2875</v>
      </c>
      <c r="H814" t="s">
        <v>2877</v>
      </c>
      <c r="I814">
        <v>398</v>
      </c>
    </row>
    <row r="815" spans="1:9" x14ac:dyDescent="0.35">
      <c r="A815" t="s">
        <v>26</v>
      </c>
      <c r="B815" t="s">
        <v>5</v>
      </c>
      <c r="C815">
        <v>1168709</v>
      </c>
      <c r="D815">
        <v>1169830</v>
      </c>
      <c r="E815" t="s">
        <v>23</v>
      </c>
      <c r="F815" t="s">
        <v>2882</v>
      </c>
      <c r="G815" t="s">
        <v>2881</v>
      </c>
      <c r="H815" t="s">
        <v>2883</v>
      </c>
      <c r="I815">
        <v>399</v>
      </c>
    </row>
    <row r="816" spans="1:9" x14ac:dyDescent="0.35">
      <c r="A816" t="s">
        <v>26</v>
      </c>
      <c r="B816" t="s">
        <v>5</v>
      </c>
      <c r="C816">
        <v>1171390</v>
      </c>
      <c r="D816">
        <v>1172397</v>
      </c>
      <c r="E816" t="s">
        <v>23</v>
      </c>
      <c r="F816" t="s">
        <v>2888</v>
      </c>
      <c r="G816" t="s">
        <v>2887</v>
      </c>
      <c r="H816" t="s">
        <v>2889</v>
      </c>
      <c r="I816">
        <v>400</v>
      </c>
    </row>
    <row r="817" spans="1:9" x14ac:dyDescent="0.35">
      <c r="A817" t="s">
        <v>26</v>
      </c>
      <c r="B817" t="s">
        <v>5</v>
      </c>
      <c r="C817">
        <v>1174462</v>
      </c>
      <c r="D817">
        <v>1177899</v>
      </c>
      <c r="E817" t="s">
        <v>23</v>
      </c>
      <c r="F817" t="s">
        <v>2894</v>
      </c>
      <c r="G817" t="s">
        <v>2893</v>
      </c>
      <c r="H817" t="s">
        <v>2895</v>
      </c>
      <c r="I817">
        <v>401</v>
      </c>
    </row>
    <row r="818" spans="1:9" x14ac:dyDescent="0.35">
      <c r="A818" t="s">
        <v>26</v>
      </c>
      <c r="B818" t="s">
        <v>5</v>
      </c>
      <c r="C818">
        <v>1177880</v>
      </c>
      <c r="D818">
        <v>1179739</v>
      </c>
      <c r="E818" t="s">
        <v>23</v>
      </c>
      <c r="F818" t="s">
        <v>2897</v>
      </c>
      <c r="G818" t="s">
        <v>2896</v>
      </c>
      <c r="H818" t="s">
        <v>2898</v>
      </c>
      <c r="I818">
        <v>401</v>
      </c>
    </row>
    <row r="819" spans="1:9" x14ac:dyDescent="0.35">
      <c r="A819" t="s">
        <v>26</v>
      </c>
      <c r="B819" t="s">
        <v>5</v>
      </c>
      <c r="C819">
        <v>1180420</v>
      </c>
      <c r="D819">
        <v>1180977</v>
      </c>
      <c r="E819" t="s">
        <v>23</v>
      </c>
      <c r="F819" t="s">
        <v>2900</v>
      </c>
      <c r="G819" t="s">
        <v>2899</v>
      </c>
      <c r="H819" t="s">
        <v>28</v>
      </c>
      <c r="I819">
        <v>402</v>
      </c>
    </row>
    <row r="820" spans="1:9" x14ac:dyDescent="0.35">
      <c r="A820" t="s">
        <v>26</v>
      </c>
      <c r="B820" t="s">
        <v>5</v>
      </c>
      <c r="C820">
        <v>1181182</v>
      </c>
      <c r="D820">
        <v>1181697</v>
      </c>
      <c r="E820" t="s">
        <v>23</v>
      </c>
      <c r="F820" t="s">
        <v>2902</v>
      </c>
      <c r="G820" t="s">
        <v>2901</v>
      </c>
      <c r="H820" t="s">
        <v>2779</v>
      </c>
      <c r="I820">
        <v>403</v>
      </c>
    </row>
    <row r="821" spans="1:9" x14ac:dyDescent="0.35">
      <c r="A821" t="s">
        <v>26</v>
      </c>
      <c r="B821" t="s">
        <v>5</v>
      </c>
      <c r="C821">
        <v>1181816</v>
      </c>
      <c r="D821">
        <v>1182028</v>
      </c>
      <c r="E821" t="s">
        <v>23</v>
      </c>
      <c r="F821" t="s">
        <v>2904</v>
      </c>
      <c r="G821" t="s">
        <v>2903</v>
      </c>
      <c r="H821" t="s">
        <v>28</v>
      </c>
      <c r="I821">
        <v>404</v>
      </c>
    </row>
    <row r="822" spans="1:9" x14ac:dyDescent="0.35">
      <c r="A822" t="s">
        <v>26</v>
      </c>
      <c r="B822" t="s">
        <v>5</v>
      </c>
      <c r="C822">
        <v>1182844</v>
      </c>
      <c r="D822">
        <v>1183308</v>
      </c>
      <c r="E822" t="s">
        <v>23</v>
      </c>
      <c r="F822" t="s">
        <v>2909</v>
      </c>
      <c r="G822" t="s">
        <v>2908</v>
      </c>
      <c r="H822" t="s">
        <v>998</v>
      </c>
      <c r="I822">
        <v>405</v>
      </c>
    </row>
    <row r="823" spans="1:9" x14ac:dyDescent="0.35">
      <c r="A823" t="s">
        <v>26</v>
      </c>
      <c r="B823" t="s">
        <v>5</v>
      </c>
      <c r="C823">
        <v>1183502</v>
      </c>
      <c r="D823">
        <v>1184485</v>
      </c>
      <c r="E823" t="s">
        <v>23</v>
      </c>
      <c r="F823" t="s">
        <v>2911</v>
      </c>
      <c r="G823" t="s">
        <v>2910</v>
      </c>
      <c r="H823" t="s">
        <v>2912</v>
      </c>
      <c r="I823">
        <v>406</v>
      </c>
    </row>
    <row r="824" spans="1:9" x14ac:dyDescent="0.35">
      <c r="A824" t="s">
        <v>26</v>
      </c>
      <c r="B824" t="s">
        <v>5</v>
      </c>
      <c r="C824">
        <v>1184772</v>
      </c>
      <c r="D824">
        <v>1185728</v>
      </c>
      <c r="E824" t="s">
        <v>23</v>
      </c>
      <c r="F824" t="s">
        <v>2914</v>
      </c>
      <c r="G824" t="s">
        <v>2913</v>
      </c>
      <c r="H824" t="s">
        <v>40</v>
      </c>
      <c r="I824">
        <v>407</v>
      </c>
    </row>
    <row r="825" spans="1:9" x14ac:dyDescent="0.35">
      <c r="A825" t="s">
        <v>26</v>
      </c>
      <c r="B825" t="s">
        <v>5</v>
      </c>
      <c r="C825">
        <v>1190147</v>
      </c>
      <c r="D825">
        <v>1190992</v>
      </c>
      <c r="E825" t="s">
        <v>23</v>
      </c>
      <c r="F825" t="s">
        <v>2925</v>
      </c>
      <c r="G825" t="s">
        <v>2924</v>
      </c>
      <c r="H825" t="s">
        <v>2926</v>
      </c>
      <c r="I825">
        <v>408</v>
      </c>
    </row>
    <row r="826" spans="1:9" x14ac:dyDescent="0.35">
      <c r="A826" t="s">
        <v>26</v>
      </c>
      <c r="B826" t="s">
        <v>5</v>
      </c>
      <c r="C826">
        <v>1191258</v>
      </c>
      <c r="D826">
        <v>1192847</v>
      </c>
      <c r="E826" t="s">
        <v>23</v>
      </c>
      <c r="F826" t="s">
        <v>2928</v>
      </c>
      <c r="G826" t="s">
        <v>2927</v>
      </c>
      <c r="H826" t="s">
        <v>2929</v>
      </c>
      <c r="I826">
        <v>409</v>
      </c>
    </row>
    <row r="827" spans="1:9" x14ac:dyDescent="0.35">
      <c r="A827" t="s">
        <v>26</v>
      </c>
      <c r="B827" t="s">
        <v>5</v>
      </c>
      <c r="C827">
        <v>1193398</v>
      </c>
      <c r="D827">
        <v>1193904</v>
      </c>
      <c r="E827" t="s">
        <v>23</v>
      </c>
      <c r="F827" t="s">
        <v>2931</v>
      </c>
      <c r="G827" t="s">
        <v>2930</v>
      </c>
      <c r="H827" t="s">
        <v>28</v>
      </c>
      <c r="I827">
        <v>410</v>
      </c>
    </row>
    <row r="828" spans="1:9" x14ac:dyDescent="0.35">
      <c r="A828" t="s">
        <v>26</v>
      </c>
      <c r="B828" t="s">
        <v>5</v>
      </c>
      <c r="C828">
        <v>1194184</v>
      </c>
      <c r="D828">
        <v>1195773</v>
      </c>
      <c r="E828" t="s">
        <v>23</v>
      </c>
      <c r="F828" t="s">
        <v>2933</v>
      </c>
      <c r="G828" t="s">
        <v>2932</v>
      </c>
      <c r="H828" t="s">
        <v>2929</v>
      </c>
      <c r="I828">
        <v>411</v>
      </c>
    </row>
    <row r="829" spans="1:9" x14ac:dyDescent="0.35">
      <c r="A829" t="s">
        <v>26</v>
      </c>
      <c r="B829" t="s">
        <v>5</v>
      </c>
      <c r="C829">
        <v>1195837</v>
      </c>
      <c r="D829">
        <v>1196280</v>
      </c>
      <c r="E829" t="s">
        <v>23</v>
      </c>
      <c r="F829" t="s">
        <v>2935</v>
      </c>
      <c r="G829" t="s">
        <v>2934</v>
      </c>
      <c r="H829" t="s">
        <v>28</v>
      </c>
      <c r="I829">
        <v>411</v>
      </c>
    </row>
    <row r="830" spans="1:9" x14ac:dyDescent="0.35">
      <c r="A830" t="s">
        <v>26</v>
      </c>
      <c r="B830" t="s">
        <v>5</v>
      </c>
      <c r="C830">
        <v>1196300</v>
      </c>
      <c r="D830">
        <v>1197040</v>
      </c>
      <c r="E830" t="s">
        <v>23</v>
      </c>
      <c r="F830" t="s">
        <v>2937</v>
      </c>
      <c r="G830" t="s">
        <v>2936</v>
      </c>
      <c r="H830" t="s">
        <v>2938</v>
      </c>
      <c r="I830">
        <v>411</v>
      </c>
    </row>
    <row r="831" spans="1:9" x14ac:dyDescent="0.35">
      <c r="A831" t="s">
        <v>26</v>
      </c>
      <c r="B831" t="s">
        <v>5</v>
      </c>
      <c r="C831">
        <v>1197136</v>
      </c>
      <c r="D831">
        <v>1198605</v>
      </c>
      <c r="E831" t="s">
        <v>23</v>
      </c>
      <c r="F831" t="s">
        <v>2940</v>
      </c>
      <c r="G831" t="s">
        <v>2939</v>
      </c>
      <c r="H831" t="s">
        <v>2217</v>
      </c>
      <c r="I831">
        <v>411</v>
      </c>
    </row>
    <row r="832" spans="1:9" x14ac:dyDescent="0.35">
      <c r="A832" t="s">
        <v>26</v>
      </c>
      <c r="B832" t="s">
        <v>5</v>
      </c>
      <c r="C832">
        <v>1198637</v>
      </c>
      <c r="D832">
        <v>1199428</v>
      </c>
      <c r="E832" t="s">
        <v>23</v>
      </c>
      <c r="F832" t="s">
        <v>2942</v>
      </c>
      <c r="G832" t="s">
        <v>2941</v>
      </c>
      <c r="H832" t="s">
        <v>28</v>
      </c>
      <c r="I832">
        <v>411</v>
      </c>
    </row>
    <row r="833" spans="1:9" x14ac:dyDescent="0.35">
      <c r="A833" t="s">
        <v>26</v>
      </c>
      <c r="B833" t="s">
        <v>5</v>
      </c>
      <c r="C833">
        <v>1199410</v>
      </c>
      <c r="D833">
        <v>1200432</v>
      </c>
      <c r="E833" t="s">
        <v>23</v>
      </c>
      <c r="F833" t="s">
        <v>2944</v>
      </c>
      <c r="G833" t="s">
        <v>2943</v>
      </c>
      <c r="H833" t="s">
        <v>2945</v>
      </c>
      <c r="I833">
        <v>411</v>
      </c>
    </row>
    <row r="834" spans="1:9" x14ac:dyDescent="0.35">
      <c r="A834" t="s">
        <v>26</v>
      </c>
      <c r="B834" t="s">
        <v>5</v>
      </c>
      <c r="C834">
        <v>1200429</v>
      </c>
      <c r="D834">
        <v>1202156</v>
      </c>
      <c r="E834" t="s">
        <v>23</v>
      </c>
      <c r="F834" t="s">
        <v>2947</v>
      </c>
      <c r="G834" t="s">
        <v>2946</v>
      </c>
      <c r="H834" t="s">
        <v>28</v>
      </c>
      <c r="I834">
        <v>411</v>
      </c>
    </row>
    <row r="835" spans="1:9" x14ac:dyDescent="0.35">
      <c r="A835" t="s">
        <v>26</v>
      </c>
      <c r="B835" t="s">
        <v>5</v>
      </c>
      <c r="C835">
        <v>1202512</v>
      </c>
      <c r="D835">
        <v>1203840</v>
      </c>
      <c r="E835" t="s">
        <v>23</v>
      </c>
      <c r="F835" t="s">
        <v>2949</v>
      </c>
      <c r="G835" t="s">
        <v>2948</v>
      </c>
      <c r="H835" t="s">
        <v>2950</v>
      </c>
      <c r="I835">
        <v>412</v>
      </c>
    </row>
    <row r="836" spans="1:9" x14ac:dyDescent="0.35">
      <c r="A836" t="s">
        <v>26</v>
      </c>
      <c r="B836" t="s">
        <v>5</v>
      </c>
      <c r="C836">
        <v>1203898</v>
      </c>
      <c r="D836">
        <v>1204473</v>
      </c>
      <c r="E836" t="s">
        <v>23</v>
      </c>
      <c r="F836" t="s">
        <v>2952</v>
      </c>
      <c r="G836" t="s">
        <v>2951</v>
      </c>
      <c r="H836" t="s">
        <v>53</v>
      </c>
      <c r="I836">
        <v>412</v>
      </c>
    </row>
    <row r="837" spans="1:9" x14ac:dyDescent="0.35">
      <c r="A837" t="s">
        <v>26</v>
      </c>
      <c r="B837" t="s">
        <v>5</v>
      </c>
      <c r="C837">
        <v>1204668</v>
      </c>
      <c r="D837">
        <v>1205453</v>
      </c>
      <c r="E837" t="s">
        <v>23</v>
      </c>
      <c r="F837" t="s">
        <v>2954</v>
      </c>
      <c r="G837" t="s">
        <v>2953</v>
      </c>
      <c r="H837" t="s">
        <v>2375</v>
      </c>
      <c r="I837">
        <v>413</v>
      </c>
    </row>
    <row r="838" spans="1:9" x14ac:dyDescent="0.35">
      <c r="A838" t="s">
        <v>26</v>
      </c>
      <c r="B838" t="s">
        <v>5</v>
      </c>
      <c r="C838">
        <v>1207333</v>
      </c>
      <c r="D838">
        <v>1208232</v>
      </c>
      <c r="E838" t="s">
        <v>23</v>
      </c>
      <c r="F838" t="s">
        <v>2959</v>
      </c>
      <c r="G838" t="s">
        <v>2958</v>
      </c>
      <c r="H838" t="s">
        <v>28</v>
      </c>
      <c r="I838">
        <v>414</v>
      </c>
    </row>
    <row r="839" spans="1:9" x14ac:dyDescent="0.35">
      <c r="A839" t="s">
        <v>26</v>
      </c>
      <c r="B839" t="s">
        <v>5</v>
      </c>
      <c r="C839">
        <v>1209997</v>
      </c>
      <c r="D839">
        <v>1211337</v>
      </c>
      <c r="E839" t="s">
        <v>23</v>
      </c>
      <c r="F839" t="s">
        <v>2963</v>
      </c>
      <c r="G839" t="s">
        <v>2962</v>
      </c>
      <c r="H839" t="s">
        <v>2964</v>
      </c>
      <c r="I839">
        <v>415</v>
      </c>
    </row>
    <row r="840" spans="1:9" x14ac:dyDescent="0.35">
      <c r="A840" t="s">
        <v>26</v>
      </c>
      <c r="B840" t="s">
        <v>5</v>
      </c>
      <c r="C840">
        <v>1211368</v>
      </c>
      <c r="D840">
        <v>1212669</v>
      </c>
      <c r="E840" t="s">
        <v>23</v>
      </c>
      <c r="F840" t="s">
        <v>2966</v>
      </c>
      <c r="G840" t="s">
        <v>2965</v>
      </c>
      <c r="H840" t="s">
        <v>2967</v>
      </c>
      <c r="I840">
        <v>415</v>
      </c>
    </row>
    <row r="841" spans="1:9" x14ac:dyDescent="0.35">
      <c r="A841" t="s">
        <v>26</v>
      </c>
      <c r="B841" t="s">
        <v>5</v>
      </c>
      <c r="C841">
        <v>1212659</v>
      </c>
      <c r="D841">
        <v>1214698</v>
      </c>
      <c r="E841" t="s">
        <v>23</v>
      </c>
      <c r="F841" t="s">
        <v>2969</v>
      </c>
      <c r="G841" t="s">
        <v>2968</v>
      </c>
      <c r="H841" t="s">
        <v>28</v>
      </c>
      <c r="I841">
        <v>415</v>
      </c>
    </row>
    <row r="842" spans="1:9" x14ac:dyDescent="0.35">
      <c r="A842" t="s">
        <v>26</v>
      </c>
      <c r="B842" t="s">
        <v>5</v>
      </c>
      <c r="C842">
        <v>1214911</v>
      </c>
      <c r="D842">
        <v>1216533</v>
      </c>
      <c r="E842" t="s">
        <v>23</v>
      </c>
      <c r="F842" t="s">
        <v>2971</v>
      </c>
      <c r="G842" t="s">
        <v>2970</v>
      </c>
      <c r="H842" t="s">
        <v>2972</v>
      </c>
      <c r="I842">
        <v>416</v>
      </c>
    </row>
    <row r="843" spans="1:9" x14ac:dyDescent="0.35">
      <c r="A843" t="s">
        <v>26</v>
      </c>
      <c r="B843" t="s">
        <v>5</v>
      </c>
      <c r="C843">
        <v>1216565</v>
      </c>
      <c r="D843">
        <v>1216849</v>
      </c>
      <c r="E843" t="s">
        <v>23</v>
      </c>
      <c r="F843" t="s">
        <v>2974</v>
      </c>
      <c r="G843" t="s">
        <v>2973</v>
      </c>
      <c r="H843" t="s">
        <v>2975</v>
      </c>
      <c r="I843">
        <v>416</v>
      </c>
    </row>
    <row r="844" spans="1:9" x14ac:dyDescent="0.35">
      <c r="A844" t="s">
        <v>26</v>
      </c>
      <c r="B844" t="s">
        <v>5</v>
      </c>
      <c r="C844">
        <v>1217877</v>
      </c>
      <c r="D844">
        <v>1218647</v>
      </c>
      <c r="E844" t="s">
        <v>23</v>
      </c>
      <c r="F844" t="s">
        <v>2980</v>
      </c>
      <c r="G844" t="s">
        <v>2979</v>
      </c>
      <c r="H844" t="s">
        <v>2981</v>
      </c>
      <c r="I844">
        <v>417</v>
      </c>
    </row>
    <row r="845" spans="1:9" x14ac:dyDescent="0.35">
      <c r="A845" t="s">
        <v>26</v>
      </c>
      <c r="B845" t="s">
        <v>5</v>
      </c>
      <c r="C845">
        <v>1218660</v>
      </c>
      <c r="D845">
        <v>1218854</v>
      </c>
      <c r="E845" t="s">
        <v>23</v>
      </c>
      <c r="F845" t="s">
        <v>2983</v>
      </c>
      <c r="G845" t="s">
        <v>2982</v>
      </c>
      <c r="H845" t="s">
        <v>2984</v>
      </c>
      <c r="I845">
        <v>417</v>
      </c>
    </row>
    <row r="846" spans="1:9" x14ac:dyDescent="0.35">
      <c r="A846" t="s">
        <v>26</v>
      </c>
      <c r="B846" t="s">
        <v>5</v>
      </c>
      <c r="C846">
        <v>1218945</v>
      </c>
      <c r="D846">
        <v>1219577</v>
      </c>
      <c r="E846" t="s">
        <v>23</v>
      </c>
      <c r="F846" t="s">
        <v>2986</v>
      </c>
      <c r="G846" t="s">
        <v>2985</v>
      </c>
      <c r="H846" t="s">
        <v>2987</v>
      </c>
      <c r="I846">
        <v>417</v>
      </c>
    </row>
    <row r="847" spans="1:9" x14ac:dyDescent="0.35">
      <c r="A847" t="s">
        <v>26</v>
      </c>
      <c r="B847" t="s">
        <v>5</v>
      </c>
      <c r="C847">
        <v>1222024</v>
      </c>
      <c r="D847">
        <v>1223043</v>
      </c>
      <c r="E847" t="s">
        <v>23</v>
      </c>
      <c r="F847" t="s">
        <v>2991</v>
      </c>
      <c r="G847" t="s">
        <v>2990</v>
      </c>
      <c r="H847" t="s">
        <v>2992</v>
      </c>
      <c r="I847">
        <v>418</v>
      </c>
    </row>
    <row r="848" spans="1:9" x14ac:dyDescent="0.35">
      <c r="A848" t="s">
        <v>26</v>
      </c>
      <c r="B848" t="s">
        <v>5</v>
      </c>
      <c r="C848">
        <v>1223036</v>
      </c>
      <c r="D848">
        <v>1223491</v>
      </c>
      <c r="E848" t="s">
        <v>23</v>
      </c>
      <c r="F848" t="s">
        <v>2994</v>
      </c>
      <c r="G848" t="s">
        <v>2993</v>
      </c>
      <c r="H848" t="s">
        <v>2995</v>
      </c>
      <c r="I848">
        <v>418</v>
      </c>
    </row>
    <row r="849" spans="1:9" x14ac:dyDescent="0.35">
      <c r="A849" t="s">
        <v>26</v>
      </c>
      <c r="B849" t="s">
        <v>5</v>
      </c>
      <c r="C849">
        <v>1223488</v>
      </c>
      <c r="D849">
        <v>1224183</v>
      </c>
      <c r="E849" t="s">
        <v>23</v>
      </c>
      <c r="F849" t="s">
        <v>2997</v>
      </c>
      <c r="G849" t="s">
        <v>2996</v>
      </c>
      <c r="H849" t="s">
        <v>2998</v>
      </c>
      <c r="I849">
        <v>418</v>
      </c>
    </row>
    <row r="850" spans="1:9" x14ac:dyDescent="0.35">
      <c r="A850" t="s">
        <v>26</v>
      </c>
      <c r="B850" t="s">
        <v>5</v>
      </c>
      <c r="C850">
        <v>1224180</v>
      </c>
      <c r="D850">
        <v>1224632</v>
      </c>
      <c r="E850" t="s">
        <v>23</v>
      </c>
      <c r="F850" t="s">
        <v>3000</v>
      </c>
      <c r="G850" t="s">
        <v>2999</v>
      </c>
      <c r="H850" t="s">
        <v>3001</v>
      </c>
      <c r="I850">
        <v>418</v>
      </c>
    </row>
    <row r="851" spans="1:9" x14ac:dyDescent="0.35">
      <c r="A851" t="s">
        <v>26</v>
      </c>
      <c r="B851" t="s">
        <v>5</v>
      </c>
      <c r="C851">
        <v>1231782</v>
      </c>
      <c r="D851">
        <v>1232234</v>
      </c>
      <c r="E851" t="s">
        <v>23</v>
      </c>
      <c r="F851" t="s">
        <v>3016</v>
      </c>
      <c r="G851" t="s">
        <v>3015</v>
      </c>
      <c r="H851" t="s">
        <v>3017</v>
      </c>
      <c r="I851">
        <v>419</v>
      </c>
    </row>
    <row r="852" spans="1:9" x14ac:dyDescent="0.35">
      <c r="A852" t="s">
        <v>26</v>
      </c>
      <c r="B852" t="s">
        <v>5</v>
      </c>
      <c r="C852">
        <v>1232258</v>
      </c>
      <c r="D852">
        <v>1234423</v>
      </c>
      <c r="E852" t="s">
        <v>23</v>
      </c>
      <c r="F852" t="s">
        <v>3019</v>
      </c>
      <c r="G852" t="s">
        <v>3018</v>
      </c>
      <c r="H852" t="s">
        <v>3020</v>
      </c>
      <c r="I852">
        <v>419</v>
      </c>
    </row>
    <row r="853" spans="1:9" x14ac:dyDescent="0.35">
      <c r="A853" t="s">
        <v>26</v>
      </c>
      <c r="B853" t="s">
        <v>5</v>
      </c>
      <c r="C853">
        <v>1234531</v>
      </c>
      <c r="D853">
        <v>1235130</v>
      </c>
      <c r="E853" t="s">
        <v>23</v>
      </c>
      <c r="F853" t="s">
        <v>3022</v>
      </c>
      <c r="G853" t="s">
        <v>3021</v>
      </c>
      <c r="H853" t="s">
        <v>3023</v>
      </c>
      <c r="I853">
        <v>420</v>
      </c>
    </row>
    <row r="854" spans="1:9" x14ac:dyDescent="0.35">
      <c r="A854" t="s">
        <v>26</v>
      </c>
      <c r="B854" t="s">
        <v>5</v>
      </c>
      <c r="C854">
        <v>1235130</v>
      </c>
      <c r="D854">
        <v>1235912</v>
      </c>
      <c r="E854" t="s">
        <v>23</v>
      </c>
      <c r="F854" t="s">
        <v>3025</v>
      </c>
      <c r="G854" t="s">
        <v>3024</v>
      </c>
      <c r="H854" t="s">
        <v>3026</v>
      </c>
      <c r="I854">
        <v>420</v>
      </c>
    </row>
    <row r="855" spans="1:9" x14ac:dyDescent="0.35">
      <c r="A855" t="s">
        <v>26</v>
      </c>
      <c r="B855" t="s">
        <v>5</v>
      </c>
      <c r="C855">
        <v>1235890</v>
      </c>
      <c r="D855">
        <v>1236360</v>
      </c>
      <c r="E855" t="s">
        <v>23</v>
      </c>
      <c r="F855" t="s">
        <v>3028</v>
      </c>
      <c r="G855" t="s">
        <v>3027</v>
      </c>
      <c r="H855" t="s">
        <v>3029</v>
      </c>
      <c r="I855">
        <v>420</v>
      </c>
    </row>
    <row r="856" spans="1:9" x14ac:dyDescent="0.35">
      <c r="A856" t="s">
        <v>26</v>
      </c>
      <c r="B856" t="s">
        <v>5</v>
      </c>
      <c r="C856">
        <v>1236362</v>
      </c>
      <c r="D856">
        <v>1236691</v>
      </c>
      <c r="E856" t="s">
        <v>23</v>
      </c>
      <c r="F856" t="s">
        <v>3031</v>
      </c>
      <c r="G856" t="s">
        <v>3030</v>
      </c>
      <c r="H856" t="s">
        <v>3032</v>
      </c>
      <c r="I856">
        <v>420</v>
      </c>
    </row>
    <row r="857" spans="1:9" x14ac:dyDescent="0.35">
      <c r="A857" t="s">
        <v>26</v>
      </c>
      <c r="B857" t="s">
        <v>5</v>
      </c>
      <c r="C857">
        <v>1236788</v>
      </c>
      <c r="D857">
        <v>1237789</v>
      </c>
      <c r="E857" t="s">
        <v>23</v>
      </c>
      <c r="F857" t="s">
        <v>3034</v>
      </c>
      <c r="G857" t="s">
        <v>3033</v>
      </c>
      <c r="H857" t="s">
        <v>3023</v>
      </c>
      <c r="I857">
        <v>420</v>
      </c>
    </row>
    <row r="858" spans="1:9" x14ac:dyDescent="0.35">
      <c r="A858" t="s">
        <v>26</v>
      </c>
      <c r="B858" t="s">
        <v>5</v>
      </c>
      <c r="C858">
        <v>1237802</v>
      </c>
      <c r="D858">
        <v>1238203</v>
      </c>
      <c r="E858" t="s">
        <v>23</v>
      </c>
      <c r="F858" t="s">
        <v>3036</v>
      </c>
      <c r="G858" t="s">
        <v>3035</v>
      </c>
      <c r="H858" t="s">
        <v>2415</v>
      </c>
      <c r="I858">
        <v>420</v>
      </c>
    </row>
    <row r="859" spans="1:9" x14ac:dyDescent="0.35">
      <c r="A859" t="s">
        <v>26</v>
      </c>
      <c r="B859" t="s">
        <v>5</v>
      </c>
      <c r="C859">
        <v>1238206</v>
      </c>
      <c r="D859">
        <v>1238568</v>
      </c>
      <c r="E859" t="s">
        <v>23</v>
      </c>
      <c r="F859" t="s">
        <v>3038</v>
      </c>
      <c r="G859" t="s">
        <v>3037</v>
      </c>
      <c r="H859" t="s">
        <v>3039</v>
      </c>
      <c r="I859">
        <v>420</v>
      </c>
    </row>
    <row r="860" spans="1:9" x14ac:dyDescent="0.35">
      <c r="A860" t="s">
        <v>26</v>
      </c>
      <c r="B860" t="s">
        <v>5</v>
      </c>
      <c r="C860">
        <v>1238568</v>
      </c>
      <c r="D860">
        <v>1239395</v>
      </c>
      <c r="E860" t="s">
        <v>23</v>
      </c>
      <c r="F860" t="s">
        <v>3041</v>
      </c>
      <c r="G860" t="s">
        <v>3040</v>
      </c>
      <c r="H860" t="s">
        <v>3042</v>
      </c>
      <c r="I860">
        <v>420</v>
      </c>
    </row>
    <row r="861" spans="1:9" x14ac:dyDescent="0.35">
      <c r="A861" t="s">
        <v>26</v>
      </c>
      <c r="B861" t="s">
        <v>5</v>
      </c>
      <c r="C861">
        <v>1239563</v>
      </c>
      <c r="D861">
        <v>1239913</v>
      </c>
      <c r="E861" t="s">
        <v>23</v>
      </c>
      <c r="F861" t="s">
        <v>3044</v>
      </c>
      <c r="G861" t="s">
        <v>3043</v>
      </c>
      <c r="H861" t="s">
        <v>3045</v>
      </c>
      <c r="I861">
        <v>421</v>
      </c>
    </row>
    <row r="862" spans="1:9" x14ac:dyDescent="0.35">
      <c r="A862" t="s">
        <v>26</v>
      </c>
      <c r="B862" t="s">
        <v>5</v>
      </c>
      <c r="C862">
        <v>1239918</v>
      </c>
      <c r="D862">
        <v>1240202</v>
      </c>
      <c r="E862" t="s">
        <v>23</v>
      </c>
      <c r="F862" t="s">
        <v>3047</v>
      </c>
      <c r="G862" t="s">
        <v>3046</v>
      </c>
      <c r="H862" t="s">
        <v>53</v>
      </c>
      <c r="I862">
        <v>421</v>
      </c>
    </row>
    <row r="863" spans="1:9" x14ac:dyDescent="0.35">
      <c r="A863" t="s">
        <v>26</v>
      </c>
      <c r="B863" t="s">
        <v>5</v>
      </c>
      <c r="C863">
        <v>1240246</v>
      </c>
      <c r="D863">
        <v>1241403</v>
      </c>
      <c r="E863" t="s">
        <v>23</v>
      </c>
      <c r="F863" t="s">
        <v>3049</v>
      </c>
      <c r="G863" t="s">
        <v>3048</v>
      </c>
      <c r="H863" t="s">
        <v>3050</v>
      </c>
      <c r="I863">
        <v>421</v>
      </c>
    </row>
    <row r="864" spans="1:9" x14ac:dyDescent="0.35">
      <c r="A864" t="s">
        <v>26</v>
      </c>
      <c r="B864" t="s">
        <v>5</v>
      </c>
      <c r="C864">
        <v>1241419</v>
      </c>
      <c r="D864">
        <v>1241772</v>
      </c>
      <c r="E864" t="s">
        <v>23</v>
      </c>
      <c r="F864" t="s">
        <v>3052</v>
      </c>
      <c r="G864" t="s">
        <v>3051</v>
      </c>
      <c r="H864" t="s">
        <v>3053</v>
      </c>
      <c r="I864">
        <v>421</v>
      </c>
    </row>
    <row r="865" spans="1:9" x14ac:dyDescent="0.35">
      <c r="A865" t="s">
        <v>26</v>
      </c>
      <c r="B865" t="s">
        <v>5</v>
      </c>
      <c r="C865">
        <v>1242493</v>
      </c>
      <c r="D865">
        <v>1244004</v>
      </c>
      <c r="E865" t="s">
        <v>23</v>
      </c>
      <c r="F865" t="s">
        <v>3058</v>
      </c>
      <c r="G865" t="s">
        <v>3057</v>
      </c>
      <c r="H865" t="s">
        <v>28</v>
      </c>
      <c r="I865">
        <v>422</v>
      </c>
    </row>
    <row r="866" spans="1:9" x14ac:dyDescent="0.35">
      <c r="A866" t="s">
        <v>26</v>
      </c>
      <c r="B866" t="s">
        <v>5</v>
      </c>
      <c r="C866">
        <v>1243997</v>
      </c>
      <c r="D866">
        <v>1244476</v>
      </c>
      <c r="E866" t="s">
        <v>23</v>
      </c>
      <c r="F866" t="s">
        <v>3060</v>
      </c>
      <c r="G866" t="s">
        <v>3059</v>
      </c>
      <c r="H866" t="s">
        <v>28</v>
      </c>
      <c r="I866">
        <v>422</v>
      </c>
    </row>
    <row r="867" spans="1:9" x14ac:dyDescent="0.35">
      <c r="A867" t="s">
        <v>26</v>
      </c>
      <c r="B867" t="s">
        <v>5</v>
      </c>
      <c r="C867">
        <v>1244621</v>
      </c>
      <c r="D867">
        <v>1246192</v>
      </c>
      <c r="E867" t="s">
        <v>23</v>
      </c>
      <c r="F867" t="s">
        <v>3062</v>
      </c>
      <c r="G867" t="s">
        <v>3061</v>
      </c>
      <c r="H867" t="s">
        <v>616</v>
      </c>
      <c r="I867">
        <v>423</v>
      </c>
    </row>
    <row r="868" spans="1:9" x14ac:dyDescent="0.35">
      <c r="A868" t="s">
        <v>26</v>
      </c>
      <c r="B868" t="s">
        <v>5</v>
      </c>
      <c r="C868">
        <v>1246478</v>
      </c>
      <c r="D868">
        <v>1247176</v>
      </c>
      <c r="E868" t="s">
        <v>23</v>
      </c>
      <c r="F868" t="s">
        <v>3064</v>
      </c>
      <c r="G868" t="s">
        <v>3063</v>
      </c>
      <c r="H868" t="s">
        <v>1686</v>
      </c>
      <c r="I868">
        <v>424</v>
      </c>
    </row>
    <row r="869" spans="1:9" x14ac:dyDescent="0.35">
      <c r="A869" t="s">
        <v>26</v>
      </c>
      <c r="B869" t="s">
        <v>5</v>
      </c>
      <c r="C869">
        <v>1247248</v>
      </c>
      <c r="D869">
        <v>1248606</v>
      </c>
      <c r="E869" t="s">
        <v>23</v>
      </c>
      <c r="F869" t="s">
        <v>3066</v>
      </c>
      <c r="G869" t="s">
        <v>3065</v>
      </c>
      <c r="H869" t="s">
        <v>3067</v>
      </c>
      <c r="I869">
        <v>424</v>
      </c>
    </row>
    <row r="870" spans="1:9" x14ac:dyDescent="0.35">
      <c r="A870" t="s">
        <v>26</v>
      </c>
      <c r="B870" t="s">
        <v>5</v>
      </c>
      <c r="C870">
        <v>1248620</v>
      </c>
      <c r="D870">
        <v>1249690</v>
      </c>
      <c r="E870" t="s">
        <v>23</v>
      </c>
      <c r="F870" t="s">
        <v>3069</v>
      </c>
      <c r="G870" t="s">
        <v>3068</v>
      </c>
      <c r="H870" t="s">
        <v>3070</v>
      </c>
      <c r="I870">
        <v>424</v>
      </c>
    </row>
    <row r="871" spans="1:9" x14ac:dyDescent="0.35">
      <c r="A871" t="s">
        <v>26</v>
      </c>
      <c r="B871" t="s">
        <v>5</v>
      </c>
      <c r="C871">
        <v>1249764</v>
      </c>
      <c r="D871">
        <v>1250081</v>
      </c>
      <c r="E871" t="s">
        <v>23</v>
      </c>
      <c r="F871" t="s">
        <v>3072</v>
      </c>
      <c r="G871" t="s">
        <v>3071</v>
      </c>
      <c r="H871" t="s">
        <v>3073</v>
      </c>
      <c r="I871">
        <v>424</v>
      </c>
    </row>
    <row r="872" spans="1:9" x14ac:dyDescent="0.35">
      <c r="A872" t="s">
        <v>26</v>
      </c>
      <c r="B872" t="s">
        <v>5</v>
      </c>
      <c r="C872">
        <v>1250081</v>
      </c>
      <c r="D872">
        <v>1250428</v>
      </c>
      <c r="E872" t="s">
        <v>23</v>
      </c>
      <c r="F872" t="s">
        <v>3075</v>
      </c>
      <c r="G872" t="s">
        <v>3074</v>
      </c>
      <c r="H872" t="s">
        <v>3076</v>
      </c>
      <c r="I872">
        <v>424</v>
      </c>
    </row>
    <row r="873" spans="1:9" x14ac:dyDescent="0.35">
      <c r="A873" t="s">
        <v>26</v>
      </c>
      <c r="B873" t="s">
        <v>5</v>
      </c>
      <c r="C873">
        <v>1250508</v>
      </c>
      <c r="D873">
        <v>1251278</v>
      </c>
      <c r="E873" t="s">
        <v>23</v>
      </c>
      <c r="F873" t="s">
        <v>3078</v>
      </c>
      <c r="G873" t="s">
        <v>3077</v>
      </c>
      <c r="H873" t="s">
        <v>28</v>
      </c>
      <c r="I873">
        <v>424</v>
      </c>
    </row>
    <row r="874" spans="1:9" x14ac:dyDescent="0.35">
      <c r="A874" t="s">
        <v>26</v>
      </c>
      <c r="B874" t="s">
        <v>5</v>
      </c>
      <c r="C874">
        <v>1257943</v>
      </c>
      <c r="D874">
        <v>1259499</v>
      </c>
      <c r="E874" t="s">
        <v>23</v>
      </c>
      <c r="F874" t="s">
        <v>3095</v>
      </c>
      <c r="G874" t="s">
        <v>3094</v>
      </c>
      <c r="H874" t="s">
        <v>628</v>
      </c>
      <c r="I874">
        <v>425</v>
      </c>
    </row>
    <row r="875" spans="1:9" x14ac:dyDescent="0.35">
      <c r="A875" t="s">
        <v>26</v>
      </c>
      <c r="B875" t="s">
        <v>5</v>
      </c>
      <c r="C875">
        <v>1259516</v>
      </c>
      <c r="D875">
        <v>1260631</v>
      </c>
      <c r="E875" t="s">
        <v>23</v>
      </c>
      <c r="F875" t="s">
        <v>3097</v>
      </c>
      <c r="G875" t="s">
        <v>3096</v>
      </c>
      <c r="H875" t="s">
        <v>210</v>
      </c>
      <c r="I875">
        <v>425</v>
      </c>
    </row>
    <row r="876" spans="1:9" x14ac:dyDescent="0.35">
      <c r="A876" t="s">
        <v>26</v>
      </c>
      <c r="B876" t="s">
        <v>5</v>
      </c>
      <c r="C876">
        <v>1266436</v>
      </c>
      <c r="D876">
        <v>1267233</v>
      </c>
      <c r="E876" t="s">
        <v>23</v>
      </c>
      <c r="F876" t="s">
        <v>3112</v>
      </c>
      <c r="G876" t="s">
        <v>3111</v>
      </c>
      <c r="H876" t="s">
        <v>3113</v>
      </c>
      <c r="I876">
        <v>426</v>
      </c>
    </row>
    <row r="877" spans="1:9" x14ac:dyDescent="0.35">
      <c r="A877" t="s">
        <v>26</v>
      </c>
      <c r="B877" t="s">
        <v>5</v>
      </c>
      <c r="C877">
        <v>1267634</v>
      </c>
      <c r="D877">
        <v>1267879</v>
      </c>
      <c r="E877" t="s">
        <v>23</v>
      </c>
      <c r="F877" t="s">
        <v>3115</v>
      </c>
      <c r="G877" t="s">
        <v>3114</v>
      </c>
      <c r="H877" t="s">
        <v>28</v>
      </c>
      <c r="I877">
        <v>427</v>
      </c>
    </row>
    <row r="878" spans="1:9" x14ac:dyDescent="0.35">
      <c r="A878" t="s">
        <v>26</v>
      </c>
      <c r="B878" t="s">
        <v>5</v>
      </c>
      <c r="C878">
        <v>1267933</v>
      </c>
      <c r="D878">
        <v>1268712</v>
      </c>
      <c r="E878" t="s">
        <v>23</v>
      </c>
      <c r="F878" t="s">
        <v>3117</v>
      </c>
      <c r="G878" t="s">
        <v>3116</v>
      </c>
      <c r="H878" t="s">
        <v>3118</v>
      </c>
      <c r="I878">
        <v>427</v>
      </c>
    </row>
    <row r="879" spans="1:9" x14ac:dyDescent="0.35">
      <c r="A879" t="s">
        <v>26</v>
      </c>
      <c r="B879" t="s">
        <v>5</v>
      </c>
      <c r="C879">
        <v>1268882</v>
      </c>
      <c r="D879">
        <v>1269667</v>
      </c>
      <c r="E879" t="s">
        <v>23</v>
      </c>
      <c r="F879" t="s">
        <v>3120</v>
      </c>
      <c r="G879" t="s">
        <v>3119</v>
      </c>
      <c r="H879" t="s">
        <v>117</v>
      </c>
      <c r="I879">
        <v>428</v>
      </c>
    </row>
    <row r="880" spans="1:9" x14ac:dyDescent="0.35">
      <c r="A880" t="s">
        <v>26</v>
      </c>
      <c r="B880" t="s">
        <v>5</v>
      </c>
      <c r="C880">
        <v>1270007</v>
      </c>
      <c r="D880">
        <v>1270903</v>
      </c>
      <c r="E880" t="s">
        <v>23</v>
      </c>
      <c r="F880" t="s">
        <v>3122</v>
      </c>
      <c r="G880" t="s">
        <v>3121</v>
      </c>
      <c r="H880" t="s">
        <v>3123</v>
      </c>
      <c r="I880">
        <v>429</v>
      </c>
    </row>
    <row r="881" spans="1:9" x14ac:dyDescent="0.35">
      <c r="A881" t="s">
        <v>26</v>
      </c>
      <c r="B881" t="s">
        <v>5</v>
      </c>
      <c r="C881">
        <v>1272287</v>
      </c>
      <c r="D881">
        <v>1272679</v>
      </c>
      <c r="E881" t="s">
        <v>23</v>
      </c>
      <c r="F881" t="s">
        <v>3127</v>
      </c>
      <c r="G881" t="s">
        <v>3126</v>
      </c>
      <c r="H881" t="s">
        <v>28</v>
      </c>
      <c r="I881">
        <v>430</v>
      </c>
    </row>
    <row r="882" spans="1:9" x14ac:dyDescent="0.35">
      <c r="A882" t="s">
        <v>26</v>
      </c>
      <c r="B882" t="s">
        <v>5</v>
      </c>
      <c r="C882">
        <v>1272773</v>
      </c>
      <c r="D882">
        <v>1273219</v>
      </c>
      <c r="E882" t="s">
        <v>23</v>
      </c>
      <c r="F882" t="s">
        <v>3129</v>
      </c>
      <c r="G882" t="s">
        <v>3128</v>
      </c>
      <c r="H882" t="s">
        <v>213</v>
      </c>
      <c r="I882">
        <v>430</v>
      </c>
    </row>
    <row r="883" spans="1:9" x14ac:dyDescent="0.35">
      <c r="A883" t="s">
        <v>26</v>
      </c>
      <c r="B883" t="s">
        <v>5</v>
      </c>
      <c r="C883">
        <v>1273890</v>
      </c>
      <c r="D883">
        <v>1274447</v>
      </c>
      <c r="E883" t="s">
        <v>23</v>
      </c>
      <c r="F883" t="s">
        <v>3133</v>
      </c>
      <c r="G883" t="s">
        <v>3132</v>
      </c>
      <c r="H883" t="s">
        <v>28</v>
      </c>
      <c r="I883">
        <v>431</v>
      </c>
    </row>
    <row r="884" spans="1:9" x14ac:dyDescent="0.35">
      <c r="A884" t="s">
        <v>26</v>
      </c>
      <c r="B884" t="s">
        <v>5</v>
      </c>
      <c r="C884">
        <v>1274836</v>
      </c>
      <c r="D884">
        <v>1275117</v>
      </c>
      <c r="E884" t="s">
        <v>23</v>
      </c>
      <c r="F884" t="s">
        <v>3135</v>
      </c>
      <c r="G884" t="s">
        <v>3134</v>
      </c>
      <c r="H884" t="s">
        <v>628</v>
      </c>
      <c r="I884">
        <v>432</v>
      </c>
    </row>
    <row r="885" spans="1:9" x14ac:dyDescent="0.35">
      <c r="A885" t="s">
        <v>26</v>
      </c>
      <c r="B885" t="s">
        <v>5</v>
      </c>
      <c r="C885">
        <v>1275484</v>
      </c>
      <c r="D885">
        <v>1276371</v>
      </c>
      <c r="E885" t="s">
        <v>23</v>
      </c>
      <c r="F885" t="s">
        <v>3137</v>
      </c>
      <c r="G885" t="s">
        <v>3136</v>
      </c>
      <c r="H885" t="s">
        <v>28</v>
      </c>
      <c r="I885">
        <v>433</v>
      </c>
    </row>
    <row r="886" spans="1:9" x14ac:dyDescent="0.35">
      <c r="A886" t="s">
        <v>26</v>
      </c>
      <c r="B886" t="s">
        <v>5</v>
      </c>
      <c r="C886">
        <v>1276425</v>
      </c>
      <c r="D886">
        <v>1277285</v>
      </c>
      <c r="E886" t="s">
        <v>23</v>
      </c>
      <c r="F886" t="s">
        <v>3139</v>
      </c>
      <c r="G886" t="s">
        <v>3138</v>
      </c>
      <c r="H886" t="s">
        <v>1058</v>
      </c>
      <c r="I886">
        <v>433</v>
      </c>
    </row>
    <row r="887" spans="1:9" x14ac:dyDescent="0.35">
      <c r="A887" t="s">
        <v>26</v>
      </c>
      <c r="B887" t="s">
        <v>5</v>
      </c>
      <c r="C887">
        <v>1277298</v>
      </c>
      <c r="D887">
        <v>1277729</v>
      </c>
      <c r="E887" t="s">
        <v>23</v>
      </c>
      <c r="F887" t="s">
        <v>3141</v>
      </c>
      <c r="G887" t="s">
        <v>3140</v>
      </c>
      <c r="H887" t="s">
        <v>3142</v>
      </c>
      <c r="I887">
        <v>433</v>
      </c>
    </row>
    <row r="888" spans="1:9" x14ac:dyDescent="0.35">
      <c r="A888" t="s">
        <v>26</v>
      </c>
      <c r="B888" t="s">
        <v>5</v>
      </c>
      <c r="C888">
        <v>1278195</v>
      </c>
      <c r="D888">
        <v>1279313</v>
      </c>
      <c r="E888" t="s">
        <v>23</v>
      </c>
      <c r="F888" t="s">
        <v>3144</v>
      </c>
      <c r="G888" t="s">
        <v>3143</v>
      </c>
      <c r="H888" t="s">
        <v>628</v>
      </c>
      <c r="I888">
        <v>434</v>
      </c>
    </row>
    <row r="889" spans="1:9" x14ac:dyDescent="0.35">
      <c r="A889" t="s">
        <v>26</v>
      </c>
      <c r="B889" t="s">
        <v>5</v>
      </c>
      <c r="C889">
        <v>1279335</v>
      </c>
      <c r="D889">
        <v>1281404</v>
      </c>
      <c r="E889" t="s">
        <v>23</v>
      </c>
      <c r="F889" t="s">
        <v>3146</v>
      </c>
      <c r="G889" t="s">
        <v>3145</v>
      </c>
      <c r="H889" t="s">
        <v>3147</v>
      </c>
      <c r="I889">
        <v>434</v>
      </c>
    </row>
    <row r="890" spans="1:9" x14ac:dyDescent="0.35">
      <c r="A890" t="s">
        <v>26</v>
      </c>
      <c r="B890" t="s">
        <v>5</v>
      </c>
      <c r="C890">
        <v>1281397</v>
      </c>
      <c r="D890">
        <v>1281753</v>
      </c>
      <c r="E890" t="s">
        <v>23</v>
      </c>
      <c r="F890" t="s">
        <v>3149</v>
      </c>
      <c r="G890" t="s">
        <v>3148</v>
      </c>
      <c r="H890" t="s">
        <v>152</v>
      </c>
      <c r="I890">
        <v>434</v>
      </c>
    </row>
    <row r="891" spans="1:9" x14ac:dyDescent="0.35">
      <c r="A891" t="s">
        <v>26</v>
      </c>
      <c r="B891" t="s">
        <v>5</v>
      </c>
      <c r="C891">
        <v>1284024</v>
      </c>
      <c r="D891">
        <v>1284356</v>
      </c>
      <c r="E891" t="s">
        <v>23</v>
      </c>
      <c r="F891" t="s">
        <v>3156</v>
      </c>
      <c r="G891" t="s">
        <v>3155</v>
      </c>
      <c r="H891" t="s">
        <v>3157</v>
      </c>
      <c r="I891">
        <v>435</v>
      </c>
    </row>
    <row r="892" spans="1:9" x14ac:dyDescent="0.35">
      <c r="A892" t="s">
        <v>26</v>
      </c>
      <c r="B892" t="s">
        <v>5</v>
      </c>
      <c r="C892">
        <v>1284353</v>
      </c>
      <c r="D892">
        <v>1284706</v>
      </c>
      <c r="E892" t="s">
        <v>23</v>
      </c>
      <c r="F892" t="s">
        <v>3159</v>
      </c>
      <c r="G892" t="s">
        <v>3158</v>
      </c>
      <c r="H892" t="s">
        <v>3160</v>
      </c>
      <c r="I892">
        <v>435</v>
      </c>
    </row>
    <row r="893" spans="1:9" x14ac:dyDescent="0.35">
      <c r="A893" t="s">
        <v>26</v>
      </c>
      <c r="B893" t="s">
        <v>5</v>
      </c>
      <c r="C893">
        <v>1284743</v>
      </c>
      <c r="D893">
        <v>1287109</v>
      </c>
      <c r="E893" t="s">
        <v>23</v>
      </c>
      <c r="F893" t="s">
        <v>3162</v>
      </c>
      <c r="G893" t="s">
        <v>3161</v>
      </c>
      <c r="H893" t="s">
        <v>3163</v>
      </c>
      <c r="I893">
        <v>435</v>
      </c>
    </row>
    <row r="894" spans="1:9" x14ac:dyDescent="0.35">
      <c r="A894" t="s">
        <v>26</v>
      </c>
      <c r="B894" t="s">
        <v>5</v>
      </c>
      <c r="C894">
        <v>1287273</v>
      </c>
      <c r="D894">
        <v>1288190</v>
      </c>
      <c r="E894" t="s">
        <v>23</v>
      </c>
      <c r="F894" t="s">
        <v>3165</v>
      </c>
      <c r="G894" t="s">
        <v>3164</v>
      </c>
      <c r="H894" t="s">
        <v>3166</v>
      </c>
      <c r="I894">
        <v>436</v>
      </c>
    </row>
    <row r="895" spans="1:9" x14ac:dyDescent="0.35">
      <c r="A895" t="s">
        <v>26</v>
      </c>
      <c r="B895" t="s">
        <v>5</v>
      </c>
      <c r="C895">
        <v>1289237</v>
      </c>
      <c r="D895">
        <v>1290793</v>
      </c>
      <c r="E895" t="s">
        <v>23</v>
      </c>
      <c r="F895" t="s">
        <v>3170</v>
      </c>
      <c r="G895" t="s">
        <v>3169</v>
      </c>
      <c r="H895" t="s">
        <v>3171</v>
      </c>
      <c r="I895">
        <v>437</v>
      </c>
    </row>
    <row r="896" spans="1:9" x14ac:dyDescent="0.35">
      <c r="A896" t="s">
        <v>26</v>
      </c>
      <c r="B896" t="s">
        <v>5</v>
      </c>
      <c r="C896">
        <v>1291026</v>
      </c>
      <c r="D896">
        <v>1291664</v>
      </c>
      <c r="E896" t="s">
        <v>23</v>
      </c>
      <c r="F896" t="s">
        <v>3173</v>
      </c>
      <c r="G896" t="s">
        <v>3172</v>
      </c>
      <c r="H896" t="s">
        <v>3174</v>
      </c>
      <c r="I896">
        <v>438</v>
      </c>
    </row>
    <row r="897" spans="1:9" x14ac:dyDescent="0.35">
      <c r="A897" t="s">
        <v>26</v>
      </c>
      <c r="B897" t="s">
        <v>5</v>
      </c>
      <c r="C897">
        <v>1291775</v>
      </c>
      <c r="D897">
        <v>1292482</v>
      </c>
      <c r="E897" t="s">
        <v>23</v>
      </c>
      <c r="F897" t="s">
        <v>3176</v>
      </c>
      <c r="G897" t="s">
        <v>3175</v>
      </c>
      <c r="H897" t="s">
        <v>3177</v>
      </c>
      <c r="I897">
        <v>439</v>
      </c>
    </row>
    <row r="898" spans="1:9" x14ac:dyDescent="0.35">
      <c r="A898" t="s">
        <v>26</v>
      </c>
      <c r="B898" t="s">
        <v>5</v>
      </c>
      <c r="C898">
        <v>1292818</v>
      </c>
      <c r="D898">
        <v>1293744</v>
      </c>
      <c r="E898" t="s">
        <v>23</v>
      </c>
      <c r="F898" t="s">
        <v>3179</v>
      </c>
      <c r="G898" t="s">
        <v>3178</v>
      </c>
      <c r="H898" t="s">
        <v>3180</v>
      </c>
      <c r="I898">
        <v>440</v>
      </c>
    </row>
    <row r="899" spans="1:9" x14ac:dyDescent="0.35">
      <c r="A899" t="s">
        <v>26</v>
      </c>
      <c r="B899" t="s">
        <v>5</v>
      </c>
      <c r="C899">
        <v>1294803</v>
      </c>
      <c r="D899">
        <v>1296098</v>
      </c>
      <c r="E899" t="s">
        <v>23</v>
      </c>
      <c r="F899" t="s">
        <v>3184</v>
      </c>
      <c r="G899" t="s">
        <v>3183</v>
      </c>
      <c r="H899" t="s">
        <v>3185</v>
      </c>
      <c r="I899">
        <v>441</v>
      </c>
    </row>
    <row r="900" spans="1:9" x14ac:dyDescent="0.35">
      <c r="A900" t="s">
        <v>26</v>
      </c>
      <c r="B900" t="s">
        <v>5</v>
      </c>
      <c r="C900">
        <v>1296631</v>
      </c>
      <c r="D900">
        <v>1297152</v>
      </c>
      <c r="E900" t="s">
        <v>23</v>
      </c>
      <c r="F900" t="s">
        <v>3187</v>
      </c>
      <c r="G900" t="s">
        <v>3186</v>
      </c>
      <c r="H900" t="s">
        <v>3188</v>
      </c>
      <c r="I900">
        <v>442</v>
      </c>
    </row>
    <row r="901" spans="1:9" x14ac:dyDescent="0.35">
      <c r="A901" t="s">
        <v>26</v>
      </c>
      <c r="B901" t="s">
        <v>5</v>
      </c>
      <c r="C901">
        <v>1297221</v>
      </c>
      <c r="D901">
        <v>1297811</v>
      </c>
      <c r="E901" t="s">
        <v>23</v>
      </c>
      <c r="F901" t="s">
        <v>3190</v>
      </c>
      <c r="G901" t="s">
        <v>3189</v>
      </c>
      <c r="H901" t="s">
        <v>348</v>
      </c>
      <c r="I901">
        <v>442</v>
      </c>
    </row>
    <row r="902" spans="1:9" x14ac:dyDescent="0.35">
      <c r="A902" t="s">
        <v>26</v>
      </c>
      <c r="B902" t="s">
        <v>5</v>
      </c>
      <c r="C902">
        <v>1297832</v>
      </c>
      <c r="D902">
        <v>1298602</v>
      </c>
      <c r="E902" t="s">
        <v>23</v>
      </c>
      <c r="F902" t="s">
        <v>3192</v>
      </c>
      <c r="G902" t="s">
        <v>3191</v>
      </c>
      <c r="H902" t="s">
        <v>3193</v>
      </c>
      <c r="I902">
        <v>442</v>
      </c>
    </row>
    <row r="903" spans="1:9" x14ac:dyDescent="0.35">
      <c r="A903" t="s">
        <v>26</v>
      </c>
      <c r="B903" t="s">
        <v>5</v>
      </c>
      <c r="C903">
        <v>1298599</v>
      </c>
      <c r="D903">
        <v>1299792</v>
      </c>
      <c r="E903" t="s">
        <v>23</v>
      </c>
      <c r="F903" t="s">
        <v>3195</v>
      </c>
      <c r="G903" t="s">
        <v>3194</v>
      </c>
      <c r="H903" t="s">
        <v>3196</v>
      </c>
      <c r="I903">
        <v>442</v>
      </c>
    </row>
    <row r="904" spans="1:9" x14ac:dyDescent="0.35">
      <c r="A904" t="s">
        <v>26</v>
      </c>
      <c r="B904" t="s">
        <v>5</v>
      </c>
      <c r="C904">
        <v>1300392</v>
      </c>
      <c r="D904">
        <v>1301165</v>
      </c>
      <c r="E904" t="s">
        <v>23</v>
      </c>
      <c r="F904" t="s">
        <v>3198</v>
      </c>
      <c r="G904" t="s">
        <v>3197</v>
      </c>
      <c r="H904" t="s">
        <v>3199</v>
      </c>
      <c r="I904">
        <v>443</v>
      </c>
    </row>
    <row r="905" spans="1:9" x14ac:dyDescent="0.35">
      <c r="A905" t="s">
        <v>26</v>
      </c>
      <c r="B905" t="s">
        <v>5</v>
      </c>
      <c r="C905">
        <v>1301162</v>
      </c>
      <c r="D905">
        <v>1302154</v>
      </c>
      <c r="E905" t="s">
        <v>23</v>
      </c>
      <c r="F905" t="s">
        <v>3201</v>
      </c>
      <c r="G905" t="s">
        <v>3200</v>
      </c>
      <c r="H905" t="s">
        <v>3202</v>
      </c>
      <c r="I905">
        <v>443</v>
      </c>
    </row>
    <row r="906" spans="1:9" x14ac:dyDescent="0.35">
      <c r="A906" t="s">
        <v>26</v>
      </c>
      <c r="B906" t="s">
        <v>5</v>
      </c>
      <c r="C906">
        <v>1303052</v>
      </c>
      <c r="D906">
        <v>1304668</v>
      </c>
      <c r="E906" t="s">
        <v>23</v>
      </c>
      <c r="F906" t="s">
        <v>3204</v>
      </c>
      <c r="G906" t="s">
        <v>3203</v>
      </c>
      <c r="H906" t="s">
        <v>3205</v>
      </c>
      <c r="I906">
        <v>444</v>
      </c>
    </row>
    <row r="907" spans="1:9" x14ac:dyDescent="0.35">
      <c r="A907" t="s">
        <v>26</v>
      </c>
      <c r="B907" t="s">
        <v>5</v>
      </c>
      <c r="C907">
        <v>1304762</v>
      </c>
      <c r="D907">
        <v>1305910</v>
      </c>
      <c r="E907" t="s">
        <v>23</v>
      </c>
      <c r="F907" t="s">
        <v>3207</v>
      </c>
      <c r="G907" t="s">
        <v>3206</v>
      </c>
      <c r="H907" t="s">
        <v>640</v>
      </c>
      <c r="I907">
        <v>444</v>
      </c>
    </row>
    <row r="908" spans="1:9" x14ac:dyDescent="0.35">
      <c r="A908" t="s">
        <v>26</v>
      </c>
      <c r="B908" t="s">
        <v>5</v>
      </c>
      <c r="C908">
        <v>1305925</v>
      </c>
      <c r="D908">
        <v>1306695</v>
      </c>
      <c r="E908" t="s">
        <v>23</v>
      </c>
      <c r="F908" t="s">
        <v>3209</v>
      </c>
      <c r="G908" t="s">
        <v>3208</v>
      </c>
      <c r="H908" t="s">
        <v>3210</v>
      </c>
      <c r="I908">
        <v>444</v>
      </c>
    </row>
    <row r="909" spans="1:9" x14ac:dyDescent="0.35">
      <c r="A909" t="s">
        <v>26</v>
      </c>
      <c r="B909" t="s">
        <v>5</v>
      </c>
      <c r="C909">
        <v>1306723</v>
      </c>
      <c r="D909">
        <v>1307871</v>
      </c>
      <c r="E909" t="s">
        <v>23</v>
      </c>
      <c r="F909" t="s">
        <v>3212</v>
      </c>
      <c r="G909" t="s">
        <v>3211</v>
      </c>
      <c r="H909" t="s">
        <v>1655</v>
      </c>
      <c r="I909">
        <v>444</v>
      </c>
    </row>
    <row r="910" spans="1:9" x14ac:dyDescent="0.35">
      <c r="A910" t="s">
        <v>26</v>
      </c>
      <c r="B910" t="s">
        <v>5</v>
      </c>
      <c r="C910">
        <v>1308083</v>
      </c>
      <c r="D910">
        <v>1308985</v>
      </c>
      <c r="E910" t="s">
        <v>23</v>
      </c>
      <c r="F910" t="s">
        <v>3214</v>
      </c>
      <c r="G910" t="s">
        <v>3213</v>
      </c>
      <c r="H910" t="s">
        <v>3215</v>
      </c>
      <c r="I910">
        <v>445</v>
      </c>
    </row>
    <row r="911" spans="1:9" x14ac:dyDescent="0.35">
      <c r="A911" t="s">
        <v>26</v>
      </c>
      <c r="B911" t="s">
        <v>5</v>
      </c>
      <c r="C911">
        <v>1308997</v>
      </c>
      <c r="D911">
        <v>1309635</v>
      </c>
      <c r="E911" t="s">
        <v>23</v>
      </c>
      <c r="F911" t="s">
        <v>3217</v>
      </c>
      <c r="G911" t="s">
        <v>3216</v>
      </c>
      <c r="H911" t="s">
        <v>3218</v>
      </c>
      <c r="I911">
        <v>445</v>
      </c>
    </row>
    <row r="912" spans="1:9" x14ac:dyDescent="0.35">
      <c r="A912" t="s">
        <v>26</v>
      </c>
      <c r="B912" t="s">
        <v>5</v>
      </c>
      <c r="C912">
        <v>1309632</v>
      </c>
      <c r="D912">
        <v>1310600</v>
      </c>
      <c r="E912" t="s">
        <v>23</v>
      </c>
      <c r="F912" t="s">
        <v>3220</v>
      </c>
      <c r="G912" t="s">
        <v>3219</v>
      </c>
      <c r="H912" t="s">
        <v>3221</v>
      </c>
      <c r="I912">
        <v>445</v>
      </c>
    </row>
    <row r="913" spans="1:9" x14ac:dyDescent="0.35">
      <c r="A913" t="s">
        <v>26</v>
      </c>
      <c r="B913" t="s">
        <v>5</v>
      </c>
      <c r="C913">
        <v>1310688</v>
      </c>
      <c r="D913">
        <v>1311533</v>
      </c>
      <c r="E913" t="s">
        <v>23</v>
      </c>
      <c r="F913" t="s">
        <v>3223</v>
      </c>
      <c r="G913" t="s">
        <v>3222</v>
      </c>
      <c r="H913" t="s">
        <v>37</v>
      </c>
      <c r="I913">
        <v>445</v>
      </c>
    </row>
    <row r="914" spans="1:9" x14ac:dyDescent="0.35">
      <c r="A914" t="s">
        <v>26</v>
      </c>
      <c r="B914" t="s">
        <v>5</v>
      </c>
      <c r="C914">
        <v>1311673</v>
      </c>
      <c r="D914">
        <v>1312890</v>
      </c>
      <c r="E914" t="s">
        <v>23</v>
      </c>
      <c r="F914" t="s">
        <v>3225</v>
      </c>
      <c r="G914" t="s">
        <v>3224</v>
      </c>
      <c r="H914" t="s">
        <v>125</v>
      </c>
      <c r="I914">
        <v>446</v>
      </c>
    </row>
    <row r="915" spans="1:9" x14ac:dyDescent="0.35">
      <c r="A915" t="s">
        <v>26</v>
      </c>
      <c r="B915" t="s">
        <v>5</v>
      </c>
      <c r="C915">
        <v>1313040</v>
      </c>
      <c r="D915">
        <v>1313987</v>
      </c>
      <c r="E915" t="s">
        <v>23</v>
      </c>
      <c r="F915" t="s">
        <v>3227</v>
      </c>
      <c r="G915" t="s">
        <v>3226</v>
      </c>
      <c r="H915" t="s">
        <v>28</v>
      </c>
      <c r="I915">
        <v>447</v>
      </c>
    </row>
    <row r="916" spans="1:9" x14ac:dyDescent="0.35">
      <c r="A916" t="s">
        <v>26</v>
      </c>
      <c r="B916" t="s">
        <v>5</v>
      </c>
      <c r="C916">
        <v>1314043</v>
      </c>
      <c r="D916">
        <v>1314852</v>
      </c>
      <c r="E916" t="s">
        <v>23</v>
      </c>
      <c r="F916" t="s">
        <v>3229</v>
      </c>
      <c r="G916" t="s">
        <v>3228</v>
      </c>
      <c r="H916" t="s">
        <v>3230</v>
      </c>
      <c r="I916">
        <v>447</v>
      </c>
    </row>
    <row r="917" spans="1:9" x14ac:dyDescent="0.35">
      <c r="A917" t="s">
        <v>26</v>
      </c>
      <c r="B917" t="s">
        <v>5</v>
      </c>
      <c r="C917">
        <v>1314947</v>
      </c>
      <c r="D917">
        <v>1315591</v>
      </c>
      <c r="E917" t="s">
        <v>23</v>
      </c>
      <c r="F917" t="s">
        <v>3232</v>
      </c>
      <c r="G917" t="s">
        <v>3231</v>
      </c>
      <c r="H917" t="s">
        <v>3233</v>
      </c>
      <c r="I917">
        <v>447</v>
      </c>
    </row>
    <row r="918" spans="1:9" x14ac:dyDescent="0.35">
      <c r="A918" t="s">
        <v>26</v>
      </c>
      <c r="B918" t="s">
        <v>5</v>
      </c>
      <c r="C918">
        <v>1317491</v>
      </c>
      <c r="D918">
        <v>1318159</v>
      </c>
      <c r="E918" t="s">
        <v>23</v>
      </c>
      <c r="F918" t="s">
        <v>3240</v>
      </c>
      <c r="G918" t="s">
        <v>3239</v>
      </c>
      <c r="H918" t="s">
        <v>3241</v>
      </c>
      <c r="I918">
        <v>448</v>
      </c>
    </row>
    <row r="919" spans="1:9" x14ac:dyDescent="0.35">
      <c r="A919" t="s">
        <v>26</v>
      </c>
      <c r="B919" t="s">
        <v>5</v>
      </c>
      <c r="C919">
        <v>1318163</v>
      </c>
      <c r="D919">
        <v>1319227</v>
      </c>
      <c r="E919" t="s">
        <v>23</v>
      </c>
      <c r="F919" t="s">
        <v>3243</v>
      </c>
      <c r="G919" t="s">
        <v>3242</v>
      </c>
      <c r="H919" t="s">
        <v>2005</v>
      </c>
      <c r="I919">
        <v>448</v>
      </c>
    </row>
    <row r="920" spans="1:9" x14ac:dyDescent="0.35">
      <c r="A920" t="s">
        <v>26</v>
      </c>
      <c r="B920" t="s">
        <v>5</v>
      </c>
      <c r="C920">
        <v>1319448</v>
      </c>
      <c r="D920">
        <v>1320404</v>
      </c>
      <c r="E920" t="s">
        <v>23</v>
      </c>
      <c r="F920" t="s">
        <v>3245</v>
      </c>
      <c r="G920" t="s">
        <v>3244</v>
      </c>
      <c r="H920" t="s">
        <v>111</v>
      </c>
      <c r="I920">
        <v>449</v>
      </c>
    </row>
    <row r="921" spans="1:9" x14ac:dyDescent="0.35">
      <c r="A921" t="s">
        <v>26</v>
      </c>
      <c r="B921" t="s">
        <v>5</v>
      </c>
      <c r="C921">
        <v>1320426</v>
      </c>
      <c r="D921">
        <v>1321187</v>
      </c>
      <c r="E921" t="s">
        <v>23</v>
      </c>
      <c r="F921" t="s">
        <v>3247</v>
      </c>
      <c r="G921" t="s">
        <v>3246</v>
      </c>
      <c r="H921" t="s">
        <v>3248</v>
      </c>
      <c r="I921">
        <v>449</v>
      </c>
    </row>
    <row r="922" spans="1:9" x14ac:dyDescent="0.35">
      <c r="A922" t="s">
        <v>26</v>
      </c>
      <c r="B922" t="s">
        <v>5</v>
      </c>
      <c r="C922">
        <v>1321184</v>
      </c>
      <c r="D922">
        <v>1322134</v>
      </c>
      <c r="E922" t="s">
        <v>23</v>
      </c>
      <c r="F922" t="s">
        <v>3250</v>
      </c>
      <c r="G922" t="s">
        <v>3249</v>
      </c>
      <c r="H922" t="s">
        <v>3251</v>
      </c>
      <c r="I922">
        <v>449</v>
      </c>
    </row>
    <row r="923" spans="1:9" x14ac:dyDescent="0.35">
      <c r="A923" t="s">
        <v>26</v>
      </c>
      <c r="B923" t="s">
        <v>5</v>
      </c>
      <c r="C923">
        <v>1322127</v>
      </c>
      <c r="D923">
        <v>1323077</v>
      </c>
      <c r="E923" t="s">
        <v>23</v>
      </c>
      <c r="F923" t="s">
        <v>3253</v>
      </c>
      <c r="G923" t="s">
        <v>3252</v>
      </c>
      <c r="H923" t="s">
        <v>3251</v>
      </c>
      <c r="I923">
        <v>449</v>
      </c>
    </row>
    <row r="924" spans="1:9" x14ac:dyDescent="0.35">
      <c r="A924" t="s">
        <v>26</v>
      </c>
      <c r="B924" t="s">
        <v>5</v>
      </c>
      <c r="C924">
        <v>1323360</v>
      </c>
      <c r="D924">
        <v>1324223</v>
      </c>
      <c r="E924" t="s">
        <v>23</v>
      </c>
      <c r="F924" t="s">
        <v>3255</v>
      </c>
      <c r="G924" t="s">
        <v>3254</v>
      </c>
      <c r="H924" t="s">
        <v>28</v>
      </c>
      <c r="I924">
        <v>450</v>
      </c>
    </row>
    <row r="925" spans="1:9" x14ac:dyDescent="0.35">
      <c r="A925" t="s">
        <v>26</v>
      </c>
      <c r="B925" t="s">
        <v>5</v>
      </c>
      <c r="C925">
        <v>1326188</v>
      </c>
      <c r="D925">
        <v>1327459</v>
      </c>
      <c r="E925" t="s">
        <v>23</v>
      </c>
      <c r="F925" t="s">
        <v>3259</v>
      </c>
      <c r="G925" t="s">
        <v>3258</v>
      </c>
      <c r="H925" t="s">
        <v>3260</v>
      </c>
      <c r="I925">
        <v>451</v>
      </c>
    </row>
    <row r="926" spans="1:9" x14ac:dyDescent="0.35">
      <c r="A926" t="s">
        <v>26</v>
      </c>
      <c r="B926" t="s">
        <v>5</v>
      </c>
      <c r="C926">
        <v>1327538</v>
      </c>
      <c r="D926">
        <v>1328251</v>
      </c>
      <c r="E926" t="s">
        <v>23</v>
      </c>
      <c r="F926" t="s">
        <v>3262</v>
      </c>
      <c r="G926" t="s">
        <v>3261</v>
      </c>
      <c r="H926" t="s">
        <v>28</v>
      </c>
      <c r="I926">
        <v>451</v>
      </c>
    </row>
    <row r="927" spans="1:9" x14ac:dyDescent="0.35">
      <c r="A927" t="s">
        <v>26</v>
      </c>
      <c r="B927" t="s">
        <v>5</v>
      </c>
      <c r="C927">
        <v>1330146</v>
      </c>
      <c r="D927">
        <v>1331666</v>
      </c>
      <c r="E927" t="s">
        <v>23</v>
      </c>
      <c r="F927" t="s">
        <v>3266</v>
      </c>
      <c r="G927" t="s">
        <v>3265</v>
      </c>
      <c r="H927" t="s">
        <v>3267</v>
      </c>
      <c r="I927">
        <v>452</v>
      </c>
    </row>
    <row r="928" spans="1:9" x14ac:dyDescent="0.35">
      <c r="A928" t="s">
        <v>26</v>
      </c>
      <c r="B928" t="s">
        <v>5</v>
      </c>
      <c r="C928">
        <v>1332184</v>
      </c>
      <c r="D928">
        <v>1332783</v>
      </c>
      <c r="E928" t="s">
        <v>23</v>
      </c>
      <c r="F928" t="s">
        <v>3271</v>
      </c>
      <c r="G928" t="s">
        <v>3270</v>
      </c>
      <c r="H928" t="s">
        <v>1132</v>
      </c>
      <c r="I928">
        <v>453</v>
      </c>
    </row>
    <row r="929" spans="1:9" x14ac:dyDescent="0.35">
      <c r="A929" t="s">
        <v>26</v>
      </c>
      <c r="B929" t="s">
        <v>5</v>
      </c>
      <c r="C929">
        <v>1332780</v>
      </c>
      <c r="D929">
        <v>1333916</v>
      </c>
      <c r="E929" t="s">
        <v>23</v>
      </c>
      <c r="F929" t="s">
        <v>3273</v>
      </c>
      <c r="G929" t="s">
        <v>3272</v>
      </c>
      <c r="H929" t="s">
        <v>1664</v>
      </c>
      <c r="I929">
        <v>453</v>
      </c>
    </row>
    <row r="930" spans="1:9" x14ac:dyDescent="0.35">
      <c r="A930" t="s">
        <v>26</v>
      </c>
      <c r="B930" t="s">
        <v>5</v>
      </c>
      <c r="C930">
        <v>1334015</v>
      </c>
      <c r="D930">
        <v>1335034</v>
      </c>
      <c r="E930" t="s">
        <v>23</v>
      </c>
      <c r="F930" t="s">
        <v>3275</v>
      </c>
      <c r="G930" t="s">
        <v>3274</v>
      </c>
      <c r="H930" t="s">
        <v>3276</v>
      </c>
      <c r="I930">
        <v>453</v>
      </c>
    </row>
    <row r="931" spans="1:9" x14ac:dyDescent="0.35">
      <c r="A931" t="s">
        <v>26</v>
      </c>
      <c r="B931" t="s">
        <v>5</v>
      </c>
      <c r="C931">
        <v>1335971</v>
      </c>
      <c r="D931">
        <v>1337677</v>
      </c>
      <c r="E931" t="s">
        <v>23</v>
      </c>
      <c r="F931" t="s">
        <v>3280</v>
      </c>
      <c r="G931" t="s">
        <v>3279</v>
      </c>
      <c r="H931" t="s">
        <v>1872</v>
      </c>
      <c r="I931">
        <v>454</v>
      </c>
    </row>
    <row r="932" spans="1:9" x14ac:dyDescent="0.35">
      <c r="A932" t="s">
        <v>26</v>
      </c>
      <c r="B932" t="s">
        <v>5</v>
      </c>
      <c r="C932">
        <v>1337674</v>
      </c>
      <c r="D932">
        <v>1339398</v>
      </c>
      <c r="E932" t="s">
        <v>23</v>
      </c>
      <c r="F932" t="s">
        <v>3282</v>
      </c>
      <c r="G932" t="s">
        <v>3281</v>
      </c>
      <c r="H932" t="s">
        <v>1872</v>
      </c>
      <c r="I932">
        <v>454</v>
      </c>
    </row>
    <row r="933" spans="1:9" x14ac:dyDescent="0.35">
      <c r="A933" t="s">
        <v>26</v>
      </c>
      <c r="B933" t="s">
        <v>5</v>
      </c>
      <c r="C933">
        <v>1340031</v>
      </c>
      <c r="D933">
        <v>1341674</v>
      </c>
      <c r="E933" t="s">
        <v>23</v>
      </c>
      <c r="F933" t="s">
        <v>3284</v>
      </c>
      <c r="G933" t="s">
        <v>3283</v>
      </c>
      <c r="H933" t="s">
        <v>3285</v>
      </c>
      <c r="I933">
        <v>455</v>
      </c>
    </row>
    <row r="934" spans="1:9" x14ac:dyDescent="0.35">
      <c r="A934" t="s">
        <v>26</v>
      </c>
      <c r="B934" t="s">
        <v>5</v>
      </c>
      <c r="C934">
        <v>1343293</v>
      </c>
      <c r="D934">
        <v>1344021</v>
      </c>
      <c r="E934" t="s">
        <v>23</v>
      </c>
      <c r="F934" t="s">
        <v>3291</v>
      </c>
      <c r="G934" t="s">
        <v>3290</v>
      </c>
      <c r="H934" t="s">
        <v>3292</v>
      </c>
      <c r="I934">
        <v>456</v>
      </c>
    </row>
    <row r="935" spans="1:9" x14ac:dyDescent="0.35">
      <c r="A935" t="s">
        <v>26</v>
      </c>
      <c r="B935" t="s">
        <v>5</v>
      </c>
      <c r="C935">
        <v>1344046</v>
      </c>
      <c r="D935">
        <v>1344660</v>
      </c>
      <c r="E935" t="s">
        <v>23</v>
      </c>
      <c r="F935" t="s">
        <v>3294</v>
      </c>
      <c r="G935" t="s">
        <v>3293</v>
      </c>
      <c r="H935" t="s">
        <v>28</v>
      </c>
      <c r="I935">
        <v>456</v>
      </c>
    </row>
    <row r="936" spans="1:9" x14ac:dyDescent="0.35">
      <c r="A936" t="s">
        <v>26</v>
      </c>
      <c r="B936" t="s">
        <v>5</v>
      </c>
      <c r="C936">
        <v>1344703</v>
      </c>
      <c r="D936">
        <v>1345434</v>
      </c>
      <c r="E936" t="s">
        <v>23</v>
      </c>
      <c r="F936" t="s">
        <v>3296</v>
      </c>
      <c r="G936" t="s">
        <v>3295</v>
      </c>
      <c r="H936" t="s">
        <v>3297</v>
      </c>
      <c r="I936">
        <v>456</v>
      </c>
    </row>
    <row r="937" spans="1:9" x14ac:dyDescent="0.35">
      <c r="A937" t="s">
        <v>26</v>
      </c>
      <c r="B937" t="s">
        <v>5</v>
      </c>
      <c r="C937">
        <v>1346208</v>
      </c>
      <c r="D937">
        <v>1347203</v>
      </c>
      <c r="E937" t="s">
        <v>23</v>
      </c>
      <c r="F937" t="s">
        <v>3301</v>
      </c>
      <c r="G937" t="s">
        <v>3300</v>
      </c>
      <c r="H937" t="s">
        <v>628</v>
      </c>
      <c r="I937">
        <v>457</v>
      </c>
    </row>
    <row r="938" spans="1:9" x14ac:dyDescent="0.35">
      <c r="A938" t="s">
        <v>26</v>
      </c>
      <c r="B938" t="s">
        <v>5</v>
      </c>
      <c r="C938">
        <v>1347210</v>
      </c>
      <c r="D938">
        <v>1347872</v>
      </c>
      <c r="E938" t="s">
        <v>23</v>
      </c>
      <c r="F938" t="s">
        <v>3303</v>
      </c>
      <c r="G938" t="s">
        <v>3302</v>
      </c>
      <c r="H938" t="s">
        <v>3304</v>
      </c>
      <c r="I938">
        <v>457</v>
      </c>
    </row>
    <row r="939" spans="1:9" x14ac:dyDescent="0.35">
      <c r="A939" t="s">
        <v>26</v>
      </c>
      <c r="B939" t="s">
        <v>5</v>
      </c>
      <c r="C939">
        <v>1349600</v>
      </c>
      <c r="D939">
        <v>1350982</v>
      </c>
      <c r="E939" t="s">
        <v>23</v>
      </c>
      <c r="F939" t="s">
        <v>3308</v>
      </c>
      <c r="G939" t="s">
        <v>3307</v>
      </c>
      <c r="H939" t="s">
        <v>3309</v>
      </c>
      <c r="I939">
        <v>458</v>
      </c>
    </row>
    <row r="940" spans="1:9" x14ac:dyDescent="0.35">
      <c r="A940" t="s">
        <v>26</v>
      </c>
      <c r="B940" t="s">
        <v>5</v>
      </c>
      <c r="C940">
        <v>1351065</v>
      </c>
      <c r="D940">
        <v>1352564</v>
      </c>
      <c r="E940" t="s">
        <v>23</v>
      </c>
      <c r="F940" t="s">
        <v>3311</v>
      </c>
      <c r="G940" t="s">
        <v>3310</v>
      </c>
      <c r="H940" t="s">
        <v>3067</v>
      </c>
      <c r="I940">
        <v>458</v>
      </c>
    </row>
    <row r="941" spans="1:9" x14ac:dyDescent="0.35">
      <c r="A941" t="s">
        <v>26</v>
      </c>
      <c r="B941" t="s">
        <v>5</v>
      </c>
      <c r="C941">
        <v>1352760</v>
      </c>
      <c r="D941">
        <v>1354289</v>
      </c>
      <c r="E941" t="s">
        <v>23</v>
      </c>
      <c r="F941" t="s">
        <v>3313</v>
      </c>
      <c r="G941" t="s">
        <v>3312</v>
      </c>
      <c r="H941" t="s">
        <v>2752</v>
      </c>
      <c r="I941">
        <v>459</v>
      </c>
    </row>
    <row r="942" spans="1:9" x14ac:dyDescent="0.35">
      <c r="A942" t="s">
        <v>26</v>
      </c>
      <c r="B942" t="s">
        <v>5</v>
      </c>
      <c r="C942">
        <v>1354291</v>
      </c>
      <c r="D942">
        <v>1354848</v>
      </c>
      <c r="E942" t="s">
        <v>23</v>
      </c>
      <c r="F942" t="s">
        <v>3315</v>
      </c>
      <c r="G942" t="s">
        <v>3314</v>
      </c>
      <c r="H942" t="s">
        <v>28</v>
      </c>
      <c r="I942">
        <v>459</v>
      </c>
    </row>
    <row r="943" spans="1:9" x14ac:dyDescent="0.35">
      <c r="A943" t="s">
        <v>26</v>
      </c>
      <c r="B943" t="s">
        <v>5</v>
      </c>
      <c r="C943">
        <v>1354957</v>
      </c>
      <c r="D943">
        <v>1355670</v>
      </c>
      <c r="E943" t="s">
        <v>23</v>
      </c>
      <c r="F943" t="s">
        <v>3317</v>
      </c>
      <c r="G943" t="s">
        <v>3316</v>
      </c>
      <c r="H943" t="s">
        <v>28</v>
      </c>
      <c r="I943">
        <v>460</v>
      </c>
    </row>
    <row r="944" spans="1:9" x14ac:dyDescent="0.35">
      <c r="A944" t="s">
        <v>26</v>
      </c>
      <c r="B944" t="s">
        <v>5</v>
      </c>
      <c r="C944">
        <v>1355770</v>
      </c>
      <c r="D944">
        <v>1356309</v>
      </c>
      <c r="E944" t="s">
        <v>23</v>
      </c>
      <c r="F944" t="s">
        <v>3319</v>
      </c>
      <c r="G944" t="s">
        <v>3318</v>
      </c>
      <c r="H944" t="s">
        <v>3320</v>
      </c>
      <c r="I944">
        <v>460</v>
      </c>
    </row>
    <row r="945" spans="1:9" x14ac:dyDescent="0.35">
      <c r="A945" t="s">
        <v>26</v>
      </c>
      <c r="B945" t="s">
        <v>5</v>
      </c>
      <c r="C945">
        <v>1357044</v>
      </c>
      <c r="D945">
        <v>1358024</v>
      </c>
      <c r="E945" t="s">
        <v>23</v>
      </c>
      <c r="F945" t="s">
        <v>3325</v>
      </c>
      <c r="G945" t="s">
        <v>3324</v>
      </c>
      <c r="H945" t="s">
        <v>28</v>
      </c>
      <c r="I945">
        <v>461</v>
      </c>
    </row>
    <row r="946" spans="1:9" x14ac:dyDescent="0.35">
      <c r="A946" t="s">
        <v>26</v>
      </c>
      <c r="B946" t="s">
        <v>5</v>
      </c>
      <c r="C946">
        <v>1358812</v>
      </c>
      <c r="D946">
        <v>1359270</v>
      </c>
      <c r="E946" t="s">
        <v>23</v>
      </c>
      <c r="F946" t="s">
        <v>3327</v>
      </c>
      <c r="G946" t="s">
        <v>3326</v>
      </c>
      <c r="H946" t="s">
        <v>628</v>
      </c>
      <c r="I946">
        <v>462</v>
      </c>
    </row>
    <row r="947" spans="1:9" x14ac:dyDescent="0.35">
      <c r="A947" t="s">
        <v>26</v>
      </c>
      <c r="B947" t="s">
        <v>5</v>
      </c>
      <c r="C947">
        <v>1359270</v>
      </c>
      <c r="D947">
        <v>1359722</v>
      </c>
      <c r="E947" t="s">
        <v>23</v>
      </c>
      <c r="F947" t="s">
        <v>3329</v>
      </c>
      <c r="G947" t="s">
        <v>3328</v>
      </c>
      <c r="H947" t="s">
        <v>28</v>
      </c>
      <c r="I947">
        <v>462</v>
      </c>
    </row>
    <row r="948" spans="1:9" x14ac:dyDescent="0.35">
      <c r="A948" t="s">
        <v>26</v>
      </c>
      <c r="B948" t="s">
        <v>5</v>
      </c>
      <c r="C948">
        <v>1359943</v>
      </c>
      <c r="D948">
        <v>1362561</v>
      </c>
      <c r="E948" t="s">
        <v>23</v>
      </c>
      <c r="F948" t="s">
        <v>3331</v>
      </c>
      <c r="G948" t="s">
        <v>3330</v>
      </c>
      <c r="H948" t="s">
        <v>28</v>
      </c>
      <c r="I948">
        <v>463</v>
      </c>
    </row>
    <row r="949" spans="1:9" x14ac:dyDescent="0.35">
      <c r="A949" t="s">
        <v>26</v>
      </c>
      <c r="B949" t="s">
        <v>5</v>
      </c>
      <c r="C949">
        <v>1362565</v>
      </c>
      <c r="D949">
        <v>1363008</v>
      </c>
      <c r="E949" t="s">
        <v>23</v>
      </c>
      <c r="F949" t="s">
        <v>3333</v>
      </c>
      <c r="G949" t="s">
        <v>3332</v>
      </c>
      <c r="H949" t="s">
        <v>998</v>
      </c>
      <c r="I949">
        <v>463</v>
      </c>
    </row>
    <row r="950" spans="1:9" x14ac:dyDescent="0.35">
      <c r="A950" t="s">
        <v>26</v>
      </c>
      <c r="B950" t="s">
        <v>5</v>
      </c>
      <c r="C950">
        <v>1363121</v>
      </c>
      <c r="D950">
        <v>1364203</v>
      </c>
      <c r="E950" t="s">
        <v>23</v>
      </c>
      <c r="F950" t="s">
        <v>3335</v>
      </c>
      <c r="G950" t="s">
        <v>3334</v>
      </c>
      <c r="H950" t="s">
        <v>28</v>
      </c>
      <c r="I950">
        <v>464</v>
      </c>
    </row>
    <row r="951" spans="1:9" x14ac:dyDescent="0.35">
      <c r="A951" t="s">
        <v>26</v>
      </c>
      <c r="B951" t="s">
        <v>5</v>
      </c>
      <c r="C951">
        <v>1365221</v>
      </c>
      <c r="D951">
        <v>1366348</v>
      </c>
      <c r="E951" t="s">
        <v>23</v>
      </c>
      <c r="F951" t="s">
        <v>3340</v>
      </c>
      <c r="G951" t="s">
        <v>3339</v>
      </c>
      <c r="H951" t="s">
        <v>3341</v>
      </c>
      <c r="I951">
        <v>465</v>
      </c>
    </row>
    <row r="952" spans="1:9" x14ac:dyDescent="0.35">
      <c r="A952" t="s">
        <v>26</v>
      </c>
      <c r="B952" t="s">
        <v>5</v>
      </c>
      <c r="C952">
        <v>1366646</v>
      </c>
      <c r="D952">
        <v>1367479</v>
      </c>
      <c r="E952" t="s">
        <v>23</v>
      </c>
      <c r="F952" t="s">
        <v>3343</v>
      </c>
      <c r="G952" t="s">
        <v>3342</v>
      </c>
      <c r="H952" t="s">
        <v>28</v>
      </c>
      <c r="I952">
        <v>466</v>
      </c>
    </row>
    <row r="953" spans="1:9" x14ac:dyDescent="0.35">
      <c r="A953" t="s">
        <v>26</v>
      </c>
      <c r="B953" t="s">
        <v>5</v>
      </c>
      <c r="C953">
        <v>1367566</v>
      </c>
      <c r="D953">
        <v>1368678</v>
      </c>
      <c r="E953" t="s">
        <v>23</v>
      </c>
      <c r="F953" t="s">
        <v>3345</v>
      </c>
      <c r="G953" t="s">
        <v>3344</v>
      </c>
      <c r="H953" t="s">
        <v>3346</v>
      </c>
      <c r="I953">
        <v>466</v>
      </c>
    </row>
    <row r="954" spans="1:9" x14ac:dyDescent="0.35">
      <c r="A954" t="s">
        <v>26</v>
      </c>
      <c r="B954" t="s">
        <v>5</v>
      </c>
      <c r="C954">
        <v>1369429</v>
      </c>
      <c r="D954">
        <v>1370277</v>
      </c>
      <c r="E954" t="s">
        <v>23</v>
      </c>
      <c r="F954" t="s">
        <v>3350</v>
      </c>
      <c r="G954" t="s">
        <v>3349</v>
      </c>
      <c r="H954" t="s">
        <v>3351</v>
      </c>
      <c r="I954">
        <v>467</v>
      </c>
    </row>
    <row r="955" spans="1:9" x14ac:dyDescent="0.35">
      <c r="A955" t="s">
        <v>26</v>
      </c>
      <c r="B955" t="s">
        <v>5</v>
      </c>
      <c r="C955">
        <v>1370795</v>
      </c>
      <c r="D955">
        <v>1372426</v>
      </c>
      <c r="E955" t="s">
        <v>23</v>
      </c>
      <c r="F955" t="s">
        <v>3356</v>
      </c>
      <c r="G955" t="s">
        <v>3355</v>
      </c>
      <c r="H955" t="s">
        <v>1872</v>
      </c>
      <c r="I955">
        <v>468</v>
      </c>
    </row>
    <row r="956" spans="1:9" x14ac:dyDescent="0.35">
      <c r="A956" t="s">
        <v>26</v>
      </c>
      <c r="B956" t="s">
        <v>5</v>
      </c>
      <c r="C956">
        <v>1373172</v>
      </c>
      <c r="D956">
        <v>1374113</v>
      </c>
      <c r="E956" t="s">
        <v>23</v>
      </c>
      <c r="F956" t="s">
        <v>3360</v>
      </c>
      <c r="G956" t="s">
        <v>3359</v>
      </c>
      <c r="H956" t="s">
        <v>3361</v>
      </c>
      <c r="I956">
        <v>469</v>
      </c>
    </row>
    <row r="957" spans="1:9" x14ac:dyDescent="0.35">
      <c r="A957" t="s">
        <v>26</v>
      </c>
      <c r="B957" t="s">
        <v>5</v>
      </c>
      <c r="C957">
        <v>1374415</v>
      </c>
      <c r="D957">
        <v>1374822</v>
      </c>
      <c r="E957" t="s">
        <v>23</v>
      </c>
      <c r="F957" t="s">
        <v>3363</v>
      </c>
      <c r="G957" t="s">
        <v>3362</v>
      </c>
      <c r="H957" t="s">
        <v>2378</v>
      </c>
      <c r="I957">
        <v>470</v>
      </c>
    </row>
    <row r="958" spans="1:9" x14ac:dyDescent="0.35">
      <c r="A958" t="s">
        <v>26</v>
      </c>
      <c r="B958" t="s">
        <v>5</v>
      </c>
      <c r="C958">
        <v>1375003</v>
      </c>
      <c r="D958">
        <v>1375476</v>
      </c>
      <c r="E958" t="s">
        <v>23</v>
      </c>
      <c r="F958" t="s">
        <v>3365</v>
      </c>
      <c r="G958" t="s">
        <v>3364</v>
      </c>
      <c r="H958" t="s">
        <v>213</v>
      </c>
      <c r="I958">
        <v>471</v>
      </c>
    </row>
    <row r="959" spans="1:9" x14ac:dyDescent="0.35">
      <c r="A959" t="s">
        <v>26</v>
      </c>
      <c r="B959" t="s">
        <v>5</v>
      </c>
      <c r="C959">
        <v>1376098</v>
      </c>
      <c r="D959">
        <v>1376952</v>
      </c>
      <c r="E959" t="s">
        <v>23</v>
      </c>
      <c r="F959" t="s">
        <v>3369</v>
      </c>
      <c r="G959" t="s">
        <v>3368</v>
      </c>
      <c r="H959" t="s">
        <v>2981</v>
      </c>
      <c r="I959">
        <v>472</v>
      </c>
    </row>
    <row r="960" spans="1:9" x14ac:dyDescent="0.35">
      <c r="A960" t="s">
        <v>26</v>
      </c>
      <c r="B960" t="s">
        <v>5</v>
      </c>
      <c r="C960">
        <v>1376963</v>
      </c>
      <c r="D960">
        <v>1377187</v>
      </c>
      <c r="E960" t="s">
        <v>23</v>
      </c>
      <c r="F960" t="s">
        <v>3371</v>
      </c>
      <c r="G960" t="s">
        <v>3370</v>
      </c>
      <c r="H960" t="s">
        <v>2984</v>
      </c>
      <c r="I960">
        <v>472</v>
      </c>
    </row>
    <row r="961" spans="1:9" x14ac:dyDescent="0.35">
      <c r="A961" t="s">
        <v>26</v>
      </c>
      <c r="B961" t="s">
        <v>5</v>
      </c>
      <c r="C961">
        <v>1377206</v>
      </c>
      <c r="D961">
        <v>1378918</v>
      </c>
      <c r="E961" t="s">
        <v>23</v>
      </c>
      <c r="F961" t="s">
        <v>3373</v>
      </c>
      <c r="G961" t="s">
        <v>3372</v>
      </c>
      <c r="H961" t="s">
        <v>3374</v>
      </c>
      <c r="I961">
        <v>472</v>
      </c>
    </row>
    <row r="962" spans="1:9" x14ac:dyDescent="0.35">
      <c r="A962" t="s">
        <v>26</v>
      </c>
      <c r="B962" t="s">
        <v>5</v>
      </c>
      <c r="C962">
        <v>1378938</v>
      </c>
      <c r="D962">
        <v>1379690</v>
      </c>
      <c r="E962" t="s">
        <v>23</v>
      </c>
      <c r="F962" t="s">
        <v>3376</v>
      </c>
      <c r="G962" t="s">
        <v>3375</v>
      </c>
      <c r="H962" t="s">
        <v>3377</v>
      </c>
      <c r="I962">
        <v>472</v>
      </c>
    </row>
    <row r="963" spans="1:9" x14ac:dyDescent="0.35">
      <c r="A963" t="s">
        <v>26</v>
      </c>
      <c r="B963" t="s">
        <v>5</v>
      </c>
      <c r="C963">
        <v>1379852</v>
      </c>
      <c r="D963">
        <v>1380646</v>
      </c>
      <c r="E963" t="s">
        <v>23</v>
      </c>
      <c r="F963" t="s">
        <v>3379</v>
      </c>
      <c r="G963" t="s">
        <v>3378</v>
      </c>
      <c r="H963" t="s">
        <v>3380</v>
      </c>
      <c r="I963">
        <v>473</v>
      </c>
    </row>
    <row r="964" spans="1:9" x14ac:dyDescent="0.35">
      <c r="A964" t="s">
        <v>26</v>
      </c>
      <c r="B964" t="s">
        <v>5</v>
      </c>
      <c r="C964">
        <v>1382427</v>
      </c>
      <c r="D964">
        <v>1383413</v>
      </c>
      <c r="E964" t="s">
        <v>23</v>
      </c>
      <c r="F964" t="s">
        <v>3384</v>
      </c>
      <c r="G964" t="s">
        <v>3383</v>
      </c>
      <c r="H964" t="s">
        <v>3385</v>
      </c>
      <c r="I964">
        <v>474</v>
      </c>
    </row>
    <row r="965" spans="1:9" x14ac:dyDescent="0.35">
      <c r="A965" t="s">
        <v>26</v>
      </c>
      <c r="B965" t="s">
        <v>5</v>
      </c>
      <c r="C965">
        <v>1384420</v>
      </c>
      <c r="D965">
        <v>1385148</v>
      </c>
      <c r="E965" t="s">
        <v>23</v>
      </c>
      <c r="F965" t="s">
        <v>3389</v>
      </c>
      <c r="G965" t="s">
        <v>3388</v>
      </c>
      <c r="H965" t="s">
        <v>2016</v>
      </c>
      <c r="I965">
        <v>475</v>
      </c>
    </row>
    <row r="966" spans="1:9" x14ac:dyDescent="0.35">
      <c r="A966" t="s">
        <v>26</v>
      </c>
      <c r="B966" t="s">
        <v>5</v>
      </c>
      <c r="C966">
        <v>1385145</v>
      </c>
      <c r="D966">
        <v>1385789</v>
      </c>
      <c r="E966" t="s">
        <v>23</v>
      </c>
      <c r="F966" t="s">
        <v>3391</v>
      </c>
      <c r="G966" t="s">
        <v>3390</v>
      </c>
      <c r="H966" t="s">
        <v>3392</v>
      </c>
      <c r="I966">
        <v>475</v>
      </c>
    </row>
    <row r="967" spans="1:9" x14ac:dyDescent="0.35">
      <c r="A967" t="s">
        <v>26</v>
      </c>
      <c r="B967" t="s">
        <v>5</v>
      </c>
      <c r="C967">
        <v>1385848</v>
      </c>
      <c r="D967">
        <v>1386633</v>
      </c>
      <c r="E967" t="s">
        <v>23</v>
      </c>
      <c r="F967" t="s">
        <v>3394</v>
      </c>
      <c r="G967" t="s">
        <v>3393</v>
      </c>
      <c r="H967" t="s">
        <v>3395</v>
      </c>
      <c r="I967">
        <v>475</v>
      </c>
    </row>
    <row r="968" spans="1:9" x14ac:dyDescent="0.35">
      <c r="A968" t="s">
        <v>26</v>
      </c>
      <c r="B968" t="s">
        <v>5</v>
      </c>
      <c r="C968">
        <v>1386747</v>
      </c>
      <c r="D968">
        <v>1387838</v>
      </c>
      <c r="E968" t="s">
        <v>23</v>
      </c>
      <c r="F968" t="s">
        <v>3397</v>
      </c>
      <c r="G968" t="s">
        <v>3396</v>
      </c>
      <c r="H968" t="s">
        <v>28</v>
      </c>
      <c r="I968">
        <v>476</v>
      </c>
    </row>
    <row r="969" spans="1:9" x14ac:dyDescent="0.35">
      <c r="A969" t="s">
        <v>26</v>
      </c>
      <c r="B969" t="s">
        <v>5</v>
      </c>
      <c r="C969">
        <v>1387929</v>
      </c>
      <c r="D969">
        <v>1388210</v>
      </c>
      <c r="E969" t="s">
        <v>23</v>
      </c>
      <c r="F969" t="s">
        <v>3399</v>
      </c>
      <c r="G969" t="s">
        <v>3398</v>
      </c>
      <c r="H969" t="s">
        <v>28</v>
      </c>
      <c r="I969">
        <v>476</v>
      </c>
    </row>
    <row r="970" spans="1:9" x14ac:dyDescent="0.35">
      <c r="A970" t="s">
        <v>26</v>
      </c>
      <c r="B970" t="s">
        <v>5</v>
      </c>
      <c r="C970">
        <v>1389638</v>
      </c>
      <c r="D970">
        <v>1390102</v>
      </c>
      <c r="E970" t="s">
        <v>23</v>
      </c>
      <c r="F970" t="s">
        <v>3404</v>
      </c>
      <c r="G970" t="s">
        <v>3403</v>
      </c>
      <c r="H970" t="s">
        <v>28</v>
      </c>
      <c r="I970">
        <v>477</v>
      </c>
    </row>
    <row r="971" spans="1:9" x14ac:dyDescent="0.35">
      <c r="A971" t="s">
        <v>26</v>
      </c>
      <c r="B971" t="s">
        <v>5</v>
      </c>
      <c r="C971">
        <v>1390102</v>
      </c>
      <c r="D971">
        <v>1390674</v>
      </c>
      <c r="E971" t="s">
        <v>23</v>
      </c>
      <c r="F971" t="s">
        <v>3406</v>
      </c>
      <c r="G971" t="s">
        <v>3405</v>
      </c>
      <c r="H971" t="s">
        <v>28</v>
      </c>
      <c r="I971">
        <v>477</v>
      </c>
    </row>
    <row r="972" spans="1:9" x14ac:dyDescent="0.35">
      <c r="A972" t="s">
        <v>26</v>
      </c>
      <c r="B972" t="s">
        <v>5</v>
      </c>
      <c r="C972">
        <v>1391527</v>
      </c>
      <c r="D972">
        <v>1392729</v>
      </c>
      <c r="E972" t="s">
        <v>23</v>
      </c>
      <c r="F972" t="s">
        <v>3411</v>
      </c>
      <c r="G972" t="s">
        <v>3410</v>
      </c>
      <c r="H972" t="s">
        <v>125</v>
      </c>
      <c r="I972">
        <v>478</v>
      </c>
    </row>
    <row r="973" spans="1:9" x14ac:dyDescent="0.35">
      <c r="A973" t="s">
        <v>26</v>
      </c>
      <c r="B973" t="s">
        <v>5</v>
      </c>
      <c r="C973">
        <v>1392722</v>
      </c>
      <c r="D973">
        <v>1393156</v>
      </c>
      <c r="E973" t="s">
        <v>23</v>
      </c>
      <c r="F973" t="s">
        <v>3413</v>
      </c>
      <c r="G973" t="s">
        <v>3412</v>
      </c>
      <c r="H973" t="s">
        <v>998</v>
      </c>
      <c r="I973">
        <v>478</v>
      </c>
    </row>
    <row r="974" spans="1:9" x14ac:dyDescent="0.35">
      <c r="A974" t="s">
        <v>26</v>
      </c>
      <c r="B974" t="s">
        <v>5</v>
      </c>
      <c r="C974">
        <v>1393282</v>
      </c>
      <c r="D974">
        <v>1394550</v>
      </c>
      <c r="E974" t="s">
        <v>23</v>
      </c>
      <c r="F974" t="s">
        <v>3415</v>
      </c>
      <c r="G974" t="s">
        <v>3414</v>
      </c>
      <c r="H974" t="s">
        <v>3416</v>
      </c>
      <c r="I974">
        <v>479</v>
      </c>
    </row>
    <row r="975" spans="1:9" x14ac:dyDescent="0.35">
      <c r="A975" t="s">
        <v>26</v>
      </c>
      <c r="B975" t="s">
        <v>5</v>
      </c>
      <c r="C975">
        <v>1394666</v>
      </c>
      <c r="D975">
        <v>1394872</v>
      </c>
      <c r="E975" t="s">
        <v>23</v>
      </c>
      <c r="F975" t="s">
        <v>3418</v>
      </c>
      <c r="G975" t="s">
        <v>3417</v>
      </c>
      <c r="H975" t="s">
        <v>28</v>
      </c>
      <c r="I975">
        <v>480</v>
      </c>
    </row>
    <row r="976" spans="1:9" x14ac:dyDescent="0.35">
      <c r="A976" t="s">
        <v>26</v>
      </c>
      <c r="B976" t="s">
        <v>5</v>
      </c>
      <c r="C976">
        <v>1394975</v>
      </c>
      <c r="D976">
        <v>1398067</v>
      </c>
      <c r="E976" t="s">
        <v>23</v>
      </c>
      <c r="F976" t="s">
        <v>3420</v>
      </c>
      <c r="G976" t="s">
        <v>3419</v>
      </c>
      <c r="H976" t="s">
        <v>3421</v>
      </c>
      <c r="I976">
        <v>481</v>
      </c>
    </row>
    <row r="977" spans="1:9" x14ac:dyDescent="0.35">
      <c r="A977" t="s">
        <v>26</v>
      </c>
      <c r="B977" t="s">
        <v>5</v>
      </c>
      <c r="C977">
        <v>1398064</v>
      </c>
      <c r="D977">
        <v>1399230</v>
      </c>
      <c r="E977" t="s">
        <v>23</v>
      </c>
      <c r="F977" t="s">
        <v>3423</v>
      </c>
      <c r="G977" t="s">
        <v>3422</v>
      </c>
      <c r="H977" t="s">
        <v>3424</v>
      </c>
      <c r="I977">
        <v>481</v>
      </c>
    </row>
    <row r="978" spans="1:9" x14ac:dyDescent="0.35">
      <c r="A978" t="s">
        <v>26</v>
      </c>
      <c r="B978" t="s">
        <v>5</v>
      </c>
      <c r="C978">
        <v>1400101</v>
      </c>
      <c r="D978">
        <v>1400409</v>
      </c>
      <c r="E978" t="s">
        <v>23</v>
      </c>
      <c r="F978" t="s">
        <v>3430</v>
      </c>
      <c r="G978" t="s">
        <v>3429</v>
      </c>
      <c r="H978" t="s">
        <v>28</v>
      </c>
      <c r="I978">
        <v>482</v>
      </c>
    </row>
    <row r="979" spans="1:9" x14ac:dyDescent="0.35">
      <c r="A979" t="s">
        <v>26</v>
      </c>
      <c r="B979" t="s">
        <v>5</v>
      </c>
      <c r="C979">
        <v>1400478</v>
      </c>
      <c r="D979">
        <v>1401461</v>
      </c>
      <c r="E979" t="s">
        <v>23</v>
      </c>
      <c r="F979" t="s">
        <v>3432</v>
      </c>
      <c r="G979" t="s">
        <v>3431</v>
      </c>
      <c r="H979" t="s">
        <v>2352</v>
      </c>
      <c r="I979">
        <v>482</v>
      </c>
    </row>
    <row r="980" spans="1:9" x14ac:dyDescent="0.35">
      <c r="A980" t="s">
        <v>26</v>
      </c>
      <c r="B980" t="s">
        <v>5</v>
      </c>
      <c r="C980">
        <v>1401467</v>
      </c>
      <c r="D980">
        <v>1402399</v>
      </c>
      <c r="E980" t="s">
        <v>23</v>
      </c>
      <c r="F980" t="s">
        <v>3434</v>
      </c>
      <c r="G980" t="s">
        <v>3433</v>
      </c>
      <c r="H980" t="s">
        <v>3435</v>
      </c>
      <c r="I980">
        <v>482</v>
      </c>
    </row>
    <row r="981" spans="1:9" x14ac:dyDescent="0.35">
      <c r="A981" t="s">
        <v>26</v>
      </c>
      <c r="B981" t="s">
        <v>5</v>
      </c>
      <c r="C981">
        <v>1402424</v>
      </c>
      <c r="D981">
        <v>1402687</v>
      </c>
      <c r="E981" t="s">
        <v>23</v>
      </c>
      <c r="F981" t="s">
        <v>3437</v>
      </c>
      <c r="G981" t="s">
        <v>3436</v>
      </c>
      <c r="H981" t="s">
        <v>28</v>
      </c>
      <c r="I981">
        <v>482</v>
      </c>
    </row>
    <row r="982" spans="1:9" x14ac:dyDescent="0.35">
      <c r="A982" t="s">
        <v>26</v>
      </c>
      <c r="B982" t="s">
        <v>5</v>
      </c>
      <c r="C982">
        <v>1402756</v>
      </c>
      <c r="D982">
        <v>1404492</v>
      </c>
      <c r="E982" t="s">
        <v>23</v>
      </c>
      <c r="F982" t="s">
        <v>3439</v>
      </c>
      <c r="G982" t="s">
        <v>3438</v>
      </c>
      <c r="H982" t="s">
        <v>65</v>
      </c>
      <c r="I982">
        <v>482</v>
      </c>
    </row>
    <row r="983" spans="1:9" x14ac:dyDescent="0.35">
      <c r="A983" t="s">
        <v>26</v>
      </c>
      <c r="B983" t="s">
        <v>5</v>
      </c>
      <c r="C983">
        <v>1404780</v>
      </c>
      <c r="D983">
        <v>1405703</v>
      </c>
      <c r="E983" t="s">
        <v>23</v>
      </c>
      <c r="F983" t="s">
        <v>3441</v>
      </c>
      <c r="G983" t="s">
        <v>3440</v>
      </c>
      <c r="H983" t="s">
        <v>2256</v>
      </c>
      <c r="I983">
        <v>483</v>
      </c>
    </row>
    <row r="984" spans="1:9" x14ac:dyDescent="0.35">
      <c r="A984" t="s">
        <v>26</v>
      </c>
      <c r="B984" t="s">
        <v>5</v>
      </c>
      <c r="C984">
        <v>1406065</v>
      </c>
      <c r="D984">
        <v>1407039</v>
      </c>
      <c r="E984" t="s">
        <v>23</v>
      </c>
      <c r="F984" t="s">
        <v>3443</v>
      </c>
      <c r="G984" t="s">
        <v>3442</v>
      </c>
      <c r="H984" t="s">
        <v>2352</v>
      </c>
      <c r="I984">
        <v>484</v>
      </c>
    </row>
    <row r="985" spans="1:9" x14ac:dyDescent="0.35">
      <c r="A985" t="s">
        <v>26</v>
      </c>
      <c r="B985" t="s">
        <v>5</v>
      </c>
      <c r="C985">
        <v>1407052</v>
      </c>
      <c r="D985">
        <v>1408818</v>
      </c>
      <c r="E985" t="s">
        <v>23</v>
      </c>
      <c r="F985" t="s">
        <v>3445</v>
      </c>
      <c r="G985" t="s">
        <v>3444</v>
      </c>
      <c r="H985" t="s">
        <v>640</v>
      </c>
      <c r="I985">
        <v>484</v>
      </c>
    </row>
    <row r="986" spans="1:9" x14ac:dyDescent="0.35">
      <c r="A986" t="s">
        <v>26</v>
      </c>
      <c r="B986" t="s">
        <v>5</v>
      </c>
      <c r="C986">
        <v>1408808</v>
      </c>
      <c r="D986">
        <v>1409230</v>
      </c>
      <c r="E986" t="s">
        <v>23</v>
      </c>
      <c r="F986" t="s">
        <v>3447</v>
      </c>
      <c r="G986" t="s">
        <v>3446</v>
      </c>
      <c r="H986" t="s">
        <v>1001</v>
      </c>
      <c r="I986">
        <v>484</v>
      </c>
    </row>
    <row r="987" spans="1:9" x14ac:dyDescent="0.35">
      <c r="A987" t="s">
        <v>26</v>
      </c>
      <c r="B987" t="s">
        <v>5</v>
      </c>
      <c r="C987">
        <v>1409252</v>
      </c>
      <c r="D987">
        <v>1409809</v>
      </c>
      <c r="E987" t="s">
        <v>23</v>
      </c>
      <c r="F987" t="s">
        <v>3449</v>
      </c>
      <c r="G987" t="s">
        <v>3448</v>
      </c>
      <c r="H987" t="s">
        <v>184</v>
      </c>
      <c r="I987">
        <v>484</v>
      </c>
    </row>
    <row r="988" spans="1:9" x14ac:dyDescent="0.35">
      <c r="A988" t="s">
        <v>26</v>
      </c>
      <c r="B988" t="s">
        <v>5</v>
      </c>
      <c r="C988">
        <v>1409841</v>
      </c>
      <c r="D988">
        <v>1410614</v>
      </c>
      <c r="E988" t="s">
        <v>23</v>
      </c>
      <c r="F988" t="s">
        <v>3451</v>
      </c>
      <c r="G988" t="s">
        <v>3450</v>
      </c>
      <c r="H988" t="s">
        <v>3452</v>
      </c>
      <c r="I988">
        <v>484</v>
      </c>
    </row>
    <row r="989" spans="1:9" x14ac:dyDescent="0.35">
      <c r="A989" t="s">
        <v>26</v>
      </c>
      <c r="B989" t="s">
        <v>5</v>
      </c>
      <c r="C989">
        <v>1411074</v>
      </c>
      <c r="D989">
        <v>1412024</v>
      </c>
      <c r="E989" t="s">
        <v>23</v>
      </c>
      <c r="F989" t="s">
        <v>3454</v>
      </c>
      <c r="G989" t="s">
        <v>3453</v>
      </c>
      <c r="H989" t="s">
        <v>3455</v>
      </c>
      <c r="I989">
        <v>485</v>
      </c>
    </row>
    <row r="990" spans="1:9" x14ac:dyDescent="0.35">
      <c r="A990" t="s">
        <v>26</v>
      </c>
      <c r="B990" t="s">
        <v>5</v>
      </c>
      <c r="C990">
        <v>1415883</v>
      </c>
      <c r="D990">
        <v>1416791</v>
      </c>
      <c r="E990" t="s">
        <v>23</v>
      </c>
      <c r="F990" t="s">
        <v>3463</v>
      </c>
      <c r="G990" t="s">
        <v>3462</v>
      </c>
      <c r="H990" t="s">
        <v>3464</v>
      </c>
      <c r="I990">
        <v>486</v>
      </c>
    </row>
    <row r="991" spans="1:9" x14ac:dyDescent="0.35">
      <c r="A991" t="s">
        <v>26</v>
      </c>
      <c r="B991" t="s">
        <v>5</v>
      </c>
      <c r="C991">
        <v>1417324</v>
      </c>
      <c r="D991">
        <v>1418001</v>
      </c>
      <c r="E991" t="s">
        <v>23</v>
      </c>
      <c r="F991" t="s">
        <v>3468</v>
      </c>
      <c r="G991" t="s">
        <v>3467</v>
      </c>
      <c r="H991" t="s">
        <v>28</v>
      </c>
      <c r="I991">
        <v>487</v>
      </c>
    </row>
    <row r="992" spans="1:9" x14ac:dyDescent="0.35">
      <c r="A992" t="s">
        <v>26</v>
      </c>
      <c r="B992" t="s">
        <v>5</v>
      </c>
      <c r="C992">
        <v>1418456</v>
      </c>
      <c r="D992">
        <v>1418659</v>
      </c>
      <c r="E992" t="s">
        <v>23</v>
      </c>
      <c r="F992" t="s">
        <v>3472</v>
      </c>
      <c r="G992" t="s">
        <v>3471</v>
      </c>
      <c r="H992" t="s">
        <v>28</v>
      </c>
      <c r="I992">
        <v>488</v>
      </c>
    </row>
    <row r="993" spans="1:9" x14ac:dyDescent="0.35">
      <c r="A993" t="s">
        <v>26</v>
      </c>
      <c r="B993" t="s">
        <v>5</v>
      </c>
      <c r="C993">
        <v>1418693</v>
      </c>
      <c r="D993">
        <v>1419154</v>
      </c>
      <c r="E993" t="s">
        <v>23</v>
      </c>
      <c r="F993" t="s">
        <v>3474</v>
      </c>
      <c r="G993" t="s">
        <v>3473</v>
      </c>
      <c r="H993" t="s">
        <v>1001</v>
      </c>
      <c r="I993">
        <v>488</v>
      </c>
    </row>
    <row r="994" spans="1:9" x14ac:dyDescent="0.35">
      <c r="A994" t="s">
        <v>26</v>
      </c>
      <c r="B994" t="s">
        <v>5</v>
      </c>
      <c r="C994">
        <v>1422115</v>
      </c>
      <c r="D994">
        <v>1423395</v>
      </c>
      <c r="E994" t="s">
        <v>23</v>
      </c>
      <c r="F994" t="s">
        <v>3480</v>
      </c>
      <c r="G994" t="s">
        <v>3479</v>
      </c>
      <c r="H994" t="s">
        <v>3481</v>
      </c>
      <c r="I994">
        <v>489</v>
      </c>
    </row>
    <row r="995" spans="1:9" x14ac:dyDescent="0.35">
      <c r="A995" t="s">
        <v>26</v>
      </c>
      <c r="B995" t="s">
        <v>5</v>
      </c>
      <c r="C995">
        <v>1423481</v>
      </c>
      <c r="D995">
        <v>1423750</v>
      </c>
      <c r="E995" t="s">
        <v>23</v>
      </c>
      <c r="F995" t="s">
        <v>3483</v>
      </c>
      <c r="G995" t="s">
        <v>3482</v>
      </c>
      <c r="H995" t="s">
        <v>28</v>
      </c>
      <c r="I995">
        <v>489</v>
      </c>
    </row>
    <row r="996" spans="1:9" x14ac:dyDescent="0.35">
      <c r="A996" t="s">
        <v>26</v>
      </c>
      <c r="B996" t="s">
        <v>5</v>
      </c>
      <c r="C996">
        <v>1423917</v>
      </c>
      <c r="D996">
        <v>1424558</v>
      </c>
      <c r="E996" t="s">
        <v>23</v>
      </c>
      <c r="F996" t="s">
        <v>3485</v>
      </c>
      <c r="G996" t="s">
        <v>3484</v>
      </c>
      <c r="H996" t="s">
        <v>28</v>
      </c>
      <c r="I996">
        <v>490</v>
      </c>
    </row>
    <row r="997" spans="1:9" x14ac:dyDescent="0.35">
      <c r="A997" t="s">
        <v>26</v>
      </c>
      <c r="B997" t="s">
        <v>5</v>
      </c>
      <c r="C997">
        <v>1424673</v>
      </c>
      <c r="D997">
        <v>1425695</v>
      </c>
      <c r="E997" t="s">
        <v>23</v>
      </c>
      <c r="F997" t="s">
        <v>3487</v>
      </c>
      <c r="G997" t="s">
        <v>3486</v>
      </c>
      <c r="H997" t="s">
        <v>28</v>
      </c>
      <c r="I997">
        <v>491</v>
      </c>
    </row>
    <row r="998" spans="1:9" x14ac:dyDescent="0.35">
      <c r="A998" t="s">
        <v>26</v>
      </c>
      <c r="B998" t="s">
        <v>5</v>
      </c>
      <c r="C998">
        <v>1425794</v>
      </c>
      <c r="D998">
        <v>1426528</v>
      </c>
      <c r="E998" t="s">
        <v>23</v>
      </c>
      <c r="F998" t="s">
        <v>3489</v>
      </c>
      <c r="G998" t="s">
        <v>3488</v>
      </c>
      <c r="H998" t="s">
        <v>28</v>
      </c>
      <c r="I998">
        <v>491</v>
      </c>
    </row>
    <row r="999" spans="1:9" x14ac:dyDescent="0.35">
      <c r="A999" t="s">
        <v>26</v>
      </c>
      <c r="B999" t="s">
        <v>5</v>
      </c>
      <c r="C999">
        <v>1429082</v>
      </c>
      <c r="D999">
        <v>1429342</v>
      </c>
      <c r="E999" t="s">
        <v>23</v>
      </c>
      <c r="F999" t="s">
        <v>3497</v>
      </c>
      <c r="G999" t="s">
        <v>3496</v>
      </c>
      <c r="H999" t="s">
        <v>28</v>
      </c>
      <c r="I999">
        <v>492</v>
      </c>
    </row>
    <row r="1000" spans="1:9" x14ac:dyDescent="0.35">
      <c r="A1000" t="s">
        <v>26</v>
      </c>
      <c r="B1000" t="s">
        <v>5</v>
      </c>
      <c r="C1000">
        <v>1429347</v>
      </c>
      <c r="D1000">
        <v>1430477</v>
      </c>
      <c r="E1000" t="s">
        <v>23</v>
      </c>
      <c r="F1000" t="s">
        <v>3499</v>
      </c>
      <c r="G1000" t="s">
        <v>3498</v>
      </c>
      <c r="H1000" t="s">
        <v>74</v>
      </c>
      <c r="I1000">
        <v>492</v>
      </c>
    </row>
    <row r="1001" spans="1:9" x14ac:dyDescent="0.35">
      <c r="A1001" t="s">
        <v>26</v>
      </c>
      <c r="B1001" t="s">
        <v>5</v>
      </c>
      <c r="C1001">
        <v>1430570</v>
      </c>
      <c r="D1001">
        <v>1431379</v>
      </c>
      <c r="E1001" t="s">
        <v>23</v>
      </c>
      <c r="F1001" t="s">
        <v>3501</v>
      </c>
      <c r="G1001" t="s">
        <v>3500</v>
      </c>
      <c r="H1001" t="s">
        <v>3502</v>
      </c>
      <c r="I1001">
        <v>492</v>
      </c>
    </row>
    <row r="1002" spans="1:9" x14ac:dyDescent="0.35">
      <c r="A1002" t="s">
        <v>26</v>
      </c>
      <c r="B1002" t="s">
        <v>5</v>
      </c>
      <c r="C1002">
        <v>1431399</v>
      </c>
      <c r="D1002">
        <v>1433786</v>
      </c>
      <c r="E1002" t="s">
        <v>23</v>
      </c>
      <c r="F1002" t="s">
        <v>3504</v>
      </c>
      <c r="G1002" t="s">
        <v>3503</v>
      </c>
      <c r="H1002" t="s">
        <v>3505</v>
      </c>
      <c r="I1002">
        <v>492</v>
      </c>
    </row>
    <row r="1003" spans="1:9" x14ac:dyDescent="0.35">
      <c r="A1003" t="s">
        <v>26</v>
      </c>
      <c r="B1003" t="s">
        <v>5</v>
      </c>
      <c r="C1003">
        <v>1433802</v>
      </c>
      <c r="D1003">
        <v>1435229</v>
      </c>
      <c r="E1003" t="s">
        <v>23</v>
      </c>
      <c r="F1003" t="s">
        <v>3507</v>
      </c>
      <c r="G1003" t="s">
        <v>3506</v>
      </c>
      <c r="H1003" t="s">
        <v>3508</v>
      </c>
      <c r="I1003">
        <v>492</v>
      </c>
    </row>
    <row r="1004" spans="1:9" x14ac:dyDescent="0.35">
      <c r="A1004" t="s">
        <v>26</v>
      </c>
      <c r="B1004" t="s">
        <v>5</v>
      </c>
      <c r="C1004">
        <v>1435229</v>
      </c>
      <c r="D1004">
        <v>1436248</v>
      </c>
      <c r="E1004" t="s">
        <v>23</v>
      </c>
      <c r="F1004" t="s">
        <v>3510</v>
      </c>
      <c r="G1004" t="s">
        <v>3509</v>
      </c>
      <c r="H1004" t="s">
        <v>3511</v>
      </c>
      <c r="I1004">
        <v>492</v>
      </c>
    </row>
    <row r="1005" spans="1:9" x14ac:dyDescent="0.35">
      <c r="A1005" t="s">
        <v>26</v>
      </c>
      <c r="B1005" t="s">
        <v>5</v>
      </c>
      <c r="C1005">
        <v>1436245</v>
      </c>
      <c r="D1005">
        <v>1437393</v>
      </c>
      <c r="E1005" t="s">
        <v>23</v>
      </c>
      <c r="F1005" t="s">
        <v>3513</v>
      </c>
      <c r="G1005" t="s">
        <v>3512</v>
      </c>
      <c r="H1005" t="s">
        <v>3511</v>
      </c>
      <c r="I1005">
        <v>492</v>
      </c>
    </row>
    <row r="1006" spans="1:9" x14ac:dyDescent="0.35">
      <c r="A1006" t="s">
        <v>26</v>
      </c>
      <c r="B1006" t="s">
        <v>5</v>
      </c>
      <c r="C1006">
        <v>1437383</v>
      </c>
      <c r="D1006">
        <v>1439251</v>
      </c>
      <c r="E1006" t="s">
        <v>23</v>
      </c>
      <c r="F1006" t="s">
        <v>3515</v>
      </c>
      <c r="G1006" t="s">
        <v>3514</v>
      </c>
      <c r="H1006" t="s">
        <v>3516</v>
      </c>
      <c r="I1006">
        <v>492</v>
      </c>
    </row>
    <row r="1007" spans="1:9" x14ac:dyDescent="0.35">
      <c r="A1007" t="s">
        <v>26</v>
      </c>
      <c r="B1007" t="s">
        <v>5</v>
      </c>
      <c r="C1007">
        <v>1440430</v>
      </c>
      <c r="D1007">
        <v>1441470</v>
      </c>
      <c r="E1007" t="s">
        <v>23</v>
      </c>
      <c r="F1007" t="s">
        <v>3522</v>
      </c>
      <c r="G1007" t="s">
        <v>3521</v>
      </c>
      <c r="H1007" t="s">
        <v>28</v>
      </c>
      <c r="I1007">
        <v>493</v>
      </c>
    </row>
    <row r="1008" spans="1:9" x14ac:dyDescent="0.35">
      <c r="A1008" t="s">
        <v>26</v>
      </c>
      <c r="B1008" t="s">
        <v>5</v>
      </c>
      <c r="C1008">
        <v>1442410</v>
      </c>
      <c r="D1008">
        <v>1443729</v>
      </c>
      <c r="E1008" t="s">
        <v>23</v>
      </c>
      <c r="F1008" t="s">
        <v>3526</v>
      </c>
      <c r="G1008" t="s">
        <v>3525</v>
      </c>
      <c r="H1008" t="s">
        <v>3527</v>
      </c>
      <c r="I1008">
        <v>494</v>
      </c>
    </row>
    <row r="1009" spans="1:9" x14ac:dyDescent="0.35">
      <c r="A1009" t="s">
        <v>26</v>
      </c>
      <c r="B1009" t="s">
        <v>5</v>
      </c>
      <c r="C1009">
        <v>1443862</v>
      </c>
      <c r="D1009">
        <v>1445274</v>
      </c>
      <c r="E1009" t="s">
        <v>23</v>
      </c>
      <c r="F1009" t="s">
        <v>3529</v>
      </c>
      <c r="G1009" t="s">
        <v>3528</v>
      </c>
      <c r="H1009" t="s">
        <v>28</v>
      </c>
      <c r="I1009">
        <v>495</v>
      </c>
    </row>
    <row r="1010" spans="1:9" x14ac:dyDescent="0.35">
      <c r="A1010" t="s">
        <v>26</v>
      </c>
      <c r="B1010" t="s">
        <v>5</v>
      </c>
      <c r="C1010">
        <v>1446641</v>
      </c>
      <c r="D1010">
        <v>1447588</v>
      </c>
      <c r="E1010" t="s">
        <v>23</v>
      </c>
      <c r="F1010" t="s">
        <v>3534</v>
      </c>
      <c r="G1010" t="s">
        <v>3533</v>
      </c>
      <c r="H1010" t="s">
        <v>3535</v>
      </c>
      <c r="I1010">
        <v>496</v>
      </c>
    </row>
    <row r="1011" spans="1:9" x14ac:dyDescent="0.35">
      <c r="A1011" t="s">
        <v>26</v>
      </c>
      <c r="B1011" t="s">
        <v>5</v>
      </c>
      <c r="C1011">
        <v>1447675</v>
      </c>
      <c r="D1011">
        <v>1448436</v>
      </c>
      <c r="E1011" t="s">
        <v>23</v>
      </c>
      <c r="F1011" t="s">
        <v>3537</v>
      </c>
      <c r="G1011" t="s">
        <v>3536</v>
      </c>
      <c r="H1011" t="s">
        <v>28</v>
      </c>
      <c r="I1011">
        <v>496</v>
      </c>
    </row>
    <row r="1012" spans="1:9" x14ac:dyDescent="0.35">
      <c r="A1012" t="s">
        <v>26</v>
      </c>
      <c r="B1012" t="s">
        <v>5</v>
      </c>
      <c r="C1012">
        <v>1449744</v>
      </c>
      <c r="D1012">
        <v>1451051</v>
      </c>
      <c r="E1012" t="s">
        <v>23</v>
      </c>
      <c r="F1012" t="s">
        <v>3542</v>
      </c>
      <c r="G1012" t="s">
        <v>3541</v>
      </c>
      <c r="H1012" t="s">
        <v>3543</v>
      </c>
      <c r="I1012">
        <v>497</v>
      </c>
    </row>
    <row r="1013" spans="1:9" x14ac:dyDescent="0.35">
      <c r="A1013" t="s">
        <v>26</v>
      </c>
      <c r="B1013" t="s">
        <v>5</v>
      </c>
      <c r="C1013">
        <v>1451057</v>
      </c>
      <c r="D1013">
        <v>1451644</v>
      </c>
      <c r="E1013" t="s">
        <v>23</v>
      </c>
      <c r="F1013" t="s">
        <v>3545</v>
      </c>
      <c r="G1013" t="s">
        <v>3544</v>
      </c>
      <c r="H1013" t="s">
        <v>3546</v>
      </c>
      <c r="I1013">
        <v>497</v>
      </c>
    </row>
    <row r="1014" spans="1:9" x14ac:dyDescent="0.35">
      <c r="A1014" t="s">
        <v>26</v>
      </c>
      <c r="B1014" t="s">
        <v>5</v>
      </c>
      <c r="C1014">
        <v>1452091</v>
      </c>
      <c r="D1014">
        <v>1452705</v>
      </c>
      <c r="E1014" t="s">
        <v>23</v>
      </c>
      <c r="F1014" t="s">
        <v>3548</v>
      </c>
      <c r="G1014" t="s">
        <v>3547</v>
      </c>
      <c r="H1014" t="s">
        <v>28</v>
      </c>
      <c r="I1014">
        <v>498</v>
      </c>
    </row>
    <row r="1015" spans="1:9" x14ac:dyDescent="0.35">
      <c r="A1015" t="s">
        <v>26</v>
      </c>
      <c r="B1015" t="s">
        <v>5</v>
      </c>
      <c r="C1015">
        <v>1452928</v>
      </c>
      <c r="D1015">
        <v>1454229</v>
      </c>
      <c r="E1015" t="s">
        <v>23</v>
      </c>
      <c r="F1015" t="s">
        <v>3550</v>
      </c>
      <c r="G1015" t="s">
        <v>3549</v>
      </c>
      <c r="H1015" t="s">
        <v>28</v>
      </c>
      <c r="I1015">
        <v>499</v>
      </c>
    </row>
    <row r="1016" spans="1:9" x14ac:dyDescent="0.35">
      <c r="A1016" t="s">
        <v>26</v>
      </c>
      <c r="B1016" t="s">
        <v>5</v>
      </c>
      <c r="C1016">
        <v>1454259</v>
      </c>
      <c r="D1016">
        <v>1454480</v>
      </c>
      <c r="E1016" t="s">
        <v>23</v>
      </c>
      <c r="F1016" t="s">
        <v>3552</v>
      </c>
      <c r="G1016" t="s">
        <v>3551</v>
      </c>
      <c r="H1016" t="s">
        <v>28</v>
      </c>
      <c r="I1016">
        <v>499</v>
      </c>
    </row>
    <row r="1017" spans="1:9" x14ac:dyDescent="0.35">
      <c r="A1017" t="s">
        <v>26</v>
      </c>
      <c r="B1017" t="s">
        <v>5</v>
      </c>
      <c r="C1017">
        <v>1454615</v>
      </c>
      <c r="D1017">
        <v>1456279</v>
      </c>
      <c r="E1017" t="s">
        <v>23</v>
      </c>
      <c r="F1017" t="s">
        <v>3554</v>
      </c>
      <c r="G1017" t="s">
        <v>3553</v>
      </c>
      <c r="H1017" t="s">
        <v>3555</v>
      </c>
      <c r="I1017">
        <v>500</v>
      </c>
    </row>
    <row r="1018" spans="1:9" x14ac:dyDescent="0.35">
      <c r="A1018" t="s">
        <v>26</v>
      </c>
      <c r="B1018" t="s">
        <v>5</v>
      </c>
      <c r="C1018">
        <v>1456466</v>
      </c>
      <c r="D1018">
        <v>1457428</v>
      </c>
      <c r="E1018" t="s">
        <v>23</v>
      </c>
      <c r="F1018" t="s">
        <v>3557</v>
      </c>
      <c r="G1018" t="s">
        <v>3556</v>
      </c>
      <c r="H1018" t="s">
        <v>28</v>
      </c>
      <c r="I1018">
        <v>501</v>
      </c>
    </row>
    <row r="1019" spans="1:9" x14ac:dyDescent="0.35">
      <c r="A1019" t="s">
        <v>26</v>
      </c>
      <c r="B1019" t="s">
        <v>5</v>
      </c>
      <c r="C1019">
        <v>1457561</v>
      </c>
      <c r="D1019">
        <v>1457956</v>
      </c>
      <c r="E1019" t="s">
        <v>23</v>
      </c>
      <c r="F1019" t="s">
        <v>3559</v>
      </c>
      <c r="G1019" t="s">
        <v>3558</v>
      </c>
      <c r="H1019" t="s">
        <v>2249</v>
      </c>
      <c r="I1019">
        <v>502</v>
      </c>
    </row>
    <row r="1020" spans="1:9" x14ac:dyDescent="0.35">
      <c r="A1020" t="s">
        <v>26</v>
      </c>
      <c r="B1020" t="s">
        <v>5</v>
      </c>
      <c r="C1020">
        <v>1458001</v>
      </c>
      <c r="D1020">
        <v>1459557</v>
      </c>
      <c r="E1020" t="s">
        <v>23</v>
      </c>
      <c r="F1020" t="s">
        <v>3561</v>
      </c>
      <c r="G1020" t="s">
        <v>3560</v>
      </c>
      <c r="H1020" t="s">
        <v>1030</v>
      </c>
      <c r="I1020">
        <v>502</v>
      </c>
    </row>
    <row r="1021" spans="1:9" x14ac:dyDescent="0.35">
      <c r="A1021" t="s">
        <v>26</v>
      </c>
      <c r="B1021" t="s">
        <v>5</v>
      </c>
      <c r="C1021">
        <v>1462756</v>
      </c>
      <c r="D1021">
        <v>1464159</v>
      </c>
      <c r="E1021" t="s">
        <v>23</v>
      </c>
      <c r="F1021" t="s">
        <v>3568</v>
      </c>
      <c r="G1021" t="s">
        <v>3567</v>
      </c>
      <c r="H1021" t="s">
        <v>1813</v>
      </c>
      <c r="I1021">
        <v>503</v>
      </c>
    </row>
    <row r="1022" spans="1:9" x14ac:dyDescent="0.35">
      <c r="A1022" t="s">
        <v>26</v>
      </c>
      <c r="B1022" t="s">
        <v>5</v>
      </c>
      <c r="C1022">
        <v>1467199</v>
      </c>
      <c r="D1022">
        <v>1468014</v>
      </c>
      <c r="E1022" t="s">
        <v>23</v>
      </c>
      <c r="F1022" t="s">
        <v>3578</v>
      </c>
      <c r="G1022" t="s">
        <v>3577</v>
      </c>
      <c r="H1022" t="s">
        <v>3579</v>
      </c>
      <c r="I1022">
        <v>504</v>
      </c>
    </row>
    <row r="1023" spans="1:9" x14ac:dyDescent="0.35">
      <c r="A1023" t="s">
        <v>26</v>
      </c>
      <c r="B1023" t="s">
        <v>5</v>
      </c>
      <c r="C1023">
        <v>1468988</v>
      </c>
      <c r="D1023">
        <v>1469836</v>
      </c>
      <c r="E1023" t="s">
        <v>23</v>
      </c>
      <c r="F1023" t="s">
        <v>3583</v>
      </c>
      <c r="G1023" t="s">
        <v>3582</v>
      </c>
      <c r="H1023" t="s">
        <v>3584</v>
      </c>
      <c r="I1023">
        <v>505</v>
      </c>
    </row>
    <row r="1024" spans="1:9" x14ac:dyDescent="0.35">
      <c r="A1024" t="s">
        <v>26</v>
      </c>
      <c r="B1024" t="s">
        <v>5</v>
      </c>
      <c r="C1024">
        <v>1473649</v>
      </c>
      <c r="D1024">
        <v>1474728</v>
      </c>
      <c r="E1024" t="s">
        <v>23</v>
      </c>
      <c r="F1024" t="s">
        <v>3590</v>
      </c>
      <c r="G1024" t="s">
        <v>3589</v>
      </c>
      <c r="H1024" t="s">
        <v>3591</v>
      </c>
      <c r="I1024">
        <v>506</v>
      </c>
    </row>
    <row r="1025" spans="1:9" x14ac:dyDescent="0.35">
      <c r="A1025" t="s">
        <v>26</v>
      </c>
      <c r="B1025" t="s">
        <v>5</v>
      </c>
      <c r="C1025">
        <v>1474745</v>
      </c>
      <c r="D1025">
        <v>1476385</v>
      </c>
      <c r="E1025" t="s">
        <v>23</v>
      </c>
      <c r="F1025" t="s">
        <v>3593</v>
      </c>
      <c r="G1025" t="s">
        <v>3592</v>
      </c>
      <c r="H1025" t="s">
        <v>2010</v>
      </c>
      <c r="I1025">
        <v>506</v>
      </c>
    </row>
    <row r="1026" spans="1:9" x14ac:dyDescent="0.35">
      <c r="A1026" t="s">
        <v>26</v>
      </c>
      <c r="B1026" t="s">
        <v>5</v>
      </c>
      <c r="C1026">
        <v>1476634</v>
      </c>
      <c r="D1026">
        <v>1477638</v>
      </c>
      <c r="E1026" t="s">
        <v>23</v>
      </c>
      <c r="F1026" t="s">
        <v>3595</v>
      </c>
      <c r="G1026" t="s">
        <v>3594</v>
      </c>
      <c r="H1026" t="s">
        <v>3341</v>
      </c>
      <c r="I1026">
        <v>507</v>
      </c>
    </row>
    <row r="1027" spans="1:9" x14ac:dyDescent="0.35">
      <c r="A1027" t="s">
        <v>26</v>
      </c>
      <c r="B1027" t="s">
        <v>5</v>
      </c>
      <c r="C1027">
        <v>1477758</v>
      </c>
      <c r="D1027">
        <v>1479293</v>
      </c>
      <c r="E1027" t="s">
        <v>23</v>
      </c>
      <c r="F1027" t="s">
        <v>3597</v>
      </c>
      <c r="G1027" t="s">
        <v>3596</v>
      </c>
      <c r="H1027" t="s">
        <v>3598</v>
      </c>
      <c r="I1027">
        <v>508</v>
      </c>
    </row>
    <row r="1028" spans="1:9" x14ac:dyDescent="0.35">
      <c r="A1028" t="s">
        <v>26</v>
      </c>
      <c r="B1028" t="s">
        <v>5</v>
      </c>
      <c r="C1028">
        <v>1479290</v>
      </c>
      <c r="D1028">
        <v>1479601</v>
      </c>
      <c r="E1028" t="s">
        <v>23</v>
      </c>
      <c r="F1028" t="s">
        <v>3600</v>
      </c>
      <c r="G1028" t="s">
        <v>3599</v>
      </c>
      <c r="H1028" t="s">
        <v>28</v>
      </c>
      <c r="I1028">
        <v>508</v>
      </c>
    </row>
    <row r="1029" spans="1:9" x14ac:dyDescent="0.35">
      <c r="A1029" t="s">
        <v>26</v>
      </c>
      <c r="B1029" t="s">
        <v>5</v>
      </c>
      <c r="C1029">
        <v>1481047</v>
      </c>
      <c r="D1029">
        <v>1481796</v>
      </c>
      <c r="E1029" t="s">
        <v>23</v>
      </c>
      <c r="F1029" t="s">
        <v>3604</v>
      </c>
      <c r="G1029" t="s">
        <v>3603</v>
      </c>
      <c r="H1029" t="s">
        <v>28</v>
      </c>
      <c r="I1029">
        <v>509</v>
      </c>
    </row>
    <row r="1030" spans="1:9" x14ac:dyDescent="0.35">
      <c r="A1030" t="s">
        <v>26</v>
      </c>
      <c r="B1030" t="s">
        <v>5</v>
      </c>
      <c r="C1030">
        <v>1481793</v>
      </c>
      <c r="D1030">
        <v>1482524</v>
      </c>
      <c r="E1030" t="s">
        <v>23</v>
      </c>
      <c r="F1030" t="s">
        <v>3606</v>
      </c>
      <c r="G1030" t="s">
        <v>3605</v>
      </c>
      <c r="H1030" t="s">
        <v>3607</v>
      </c>
      <c r="I1030">
        <v>509</v>
      </c>
    </row>
    <row r="1031" spans="1:9" x14ac:dyDescent="0.35">
      <c r="A1031" t="s">
        <v>26</v>
      </c>
      <c r="B1031" t="s">
        <v>5</v>
      </c>
      <c r="C1031">
        <v>1482590</v>
      </c>
      <c r="D1031">
        <v>1483087</v>
      </c>
      <c r="E1031" t="s">
        <v>23</v>
      </c>
      <c r="F1031" t="s">
        <v>3609</v>
      </c>
      <c r="G1031" t="s">
        <v>3608</v>
      </c>
      <c r="H1031" t="s">
        <v>3610</v>
      </c>
      <c r="I1031">
        <v>509</v>
      </c>
    </row>
    <row r="1032" spans="1:9" x14ac:dyDescent="0.35">
      <c r="A1032" t="s">
        <v>26</v>
      </c>
      <c r="B1032" t="s">
        <v>5</v>
      </c>
      <c r="C1032">
        <v>1486285</v>
      </c>
      <c r="D1032">
        <v>1486584</v>
      </c>
      <c r="E1032" t="s">
        <v>23</v>
      </c>
      <c r="F1032" t="s">
        <v>3621</v>
      </c>
      <c r="G1032" t="s">
        <v>3620</v>
      </c>
      <c r="H1032" t="s">
        <v>28</v>
      </c>
      <c r="I1032">
        <v>510</v>
      </c>
    </row>
    <row r="1033" spans="1:9" x14ac:dyDescent="0.35">
      <c r="A1033" t="s">
        <v>26</v>
      </c>
      <c r="B1033" t="s">
        <v>5</v>
      </c>
      <c r="C1033">
        <v>1486748</v>
      </c>
      <c r="D1033">
        <v>1487857</v>
      </c>
      <c r="E1033" t="s">
        <v>23</v>
      </c>
      <c r="F1033" t="s">
        <v>3623</v>
      </c>
      <c r="G1033" t="s">
        <v>3622</v>
      </c>
      <c r="H1033" t="s">
        <v>3624</v>
      </c>
      <c r="I1033">
        <v>511</v>
      </c>
    </row>
    <row r="1034" spans="1:9" x14ac:dyDescent="0.35">
      <c r="A1034" t="s">
        <v>26</v>
      </c>
      <c r="B1034" t="s">
        <v>5</v>
      </c>
      <c r="C1034">
        <v>1488901</v>
      </c>
      <c r="D1034">
        <v>1489182</v>
      </c>
      <c r="E1034" t="s">
        <v>23</v>
      </c>
      <c r="F1034" t="s">
        <v>3628</v>
      </c>
      <c r="G1034" t="s">
        <v>3627</v>
      </c>
      <c r="H1034" t="s">
        <v>3629</v>
      </c>
      <c r="I1034">
        <v>512</v>
      </c>
    </row>
    <row r="1035" spans="1:9" x14ac:dyDescent="0.35">
      <c r="A1035" t="s">
        <v>26</v>
      </c>
      <c r="B1035" t="s">
        <v>5</v>
      </c>
      <c r="C1035">
        <v>1490472</v>
      </c>
      <c r="D1035">
        <v>1490906</v>
      </c>
      <c r="E1035" t="s">
        <v>23</v>
      </c>
      <c r="F1035" t="s">
        <v>3636</v>
      </c>
      <c r="G1035" t="s">
        <v>3635</v>
      </c>
      <c r="H1035" t="s">
        <v>628</v>
      </c>
      <c r="I1035">
        <v>513</v>
      </c>
    </row>
    <row r="1036" spans="1:9" x14ac:dyDescent="0.35">
      <c r="A1036" t="s">
        <v>26</v>
      </c>
      <c r="B1036" t="s">
        <v>5</v>
      </c>
      <c r="C1036">
        <v>1492112</v>
      </c>
      <c r="D1036">
        <v>1492387</v>
      </c>
      <c r="E1036" t="s">
        <v>23</v>
      </c>
      <c r="F1036" t="s">
        <v>3640</v>
      </c>
      <c r="G1036" t="s">
        <v>3639</v>
      </c>
      <c r="H1036" t="s">
        <v>28</v>
      </c>
      <c r="I1036">
        <v>514</v>
      </c>
    </row>
    <row r="1037" spans="1:9" x14ac:dyDescent="0.35">
      <c r="A1037" t="s">
        <v>26</v>
      </c>
      <c r="B1037" t="s">
        <v>5</v>
      </c>
      <c r="C1037">
        <v>1492393</v>
      </c>
      <c r="D1037">
        <v>1492986</v>
      </c>
      <c r="E1037" t="s">
        <v>23</v>
      </c>
      <c r="F1037" t="s">
        <v>3642</v>
      </c>
      <c r="G1037" t="s">
        <v>3641</v>
      </c>
      <c r="H1037" t="s">
        <v>3643</v>
      </c>
      <c r="I1037">
        <v>514</v>
      </c>
    </row>
    <row r="1038" spans="1:9" x14ac:dyDescent="0.35">
      <c r="A1038" t="s">
        <v>26</v>
      </c>
      <c r="B1038" t="s">
        <v>5</v>
      </c>
      <c r="C1038">
        <v>1492983</v>
      </c>
      <c r="D1038">
        <v>1494335</v>
      </c>
      <c r="E1038" t="s">
        <v>23</v>
      </c>
      <c r="F1038" t="s">
        <v>3645</v>
      </c>
      <c r="G1038" t="s">
        <v>3644</v>
      </c>
      <c r="H1038" t="s">
        <v>3646</v>
      </c>
      <c r="I1038">
        <v>514</v>
      </c>
    </row>
    <row r="1039" spans="1:9" x14ac:dyDescent="0.35">
      <c r="A1039" t="s">
        <v>26</v>
      </c>
      <c r="B1039" t="s">
        <v>5</v>
      </c>
      <c r="C1039">
        <v>1495087</v>
      </c>
      <c r="D1039">
        <v>1495518</v>
      </c>
      <c r="E1039" t="s">
        <v>23</v>
      </c>
      <c r="F1039" t="s">
        <v>3648</v>
      </c>
      <c r="G1039" t="s">
        <v>3647</v>
      </c>
      <c r="H1039" t="s">
        <v>28</v>
      </c>
      <c r="I1039">
        <v>515</v>
      </c>
    </row>
    <row r="1040" spans="1:9" x14ac:dyDescent="0.35">
      <c r="A1040" t="s">
        <v>26</v>
      </c>
      <c r="B1040" t="s">
        <v>5</v>
      </c>
      <c r="C1040">
        <v>1495526</v>
      </c>
      <c r="D1040">
        <v>1495873</v>
      </c>
      <c r="E1040" t="s">
        <v>23</v>
      </c>
      <c r="F1040" t="s">
        <v>3650</v>
      </c>
      <c r="G1040" t="s">
        <v>3649</v>
      </c>
      <c r="H1040" t="s">
        <v>3651</v>
      </c>
      <c r="I1040">
        <v>515</v>
      </c>
    </row>
    <row r="1041" spans="1:9" x14ac:dyDescent="0.35">
      <c r="A1041" t="s">
        <v>26</v>
      </c>
      <c r="B1041" t="s">
        <v>5</v>
      </c>
      <c r="C1041">
        <v>1495976</v>
      </c>
      <c r="D1041">
        <v>1496599</v>
      </c>
      <c r="E1041" t="s">
        <v>23</v>
      </c>
      <c r="F1041" t="s">
        <v>3653</v>
      </c>
      <c r="G1041" t="s">
        <v>3652</v>
      </c>
      <c r="H1041" t="s">
        <v>1769</v>
      </c>
      <c r="I1041">
        <v>516</v>
      </c>
    </row>
    <row r="1042" spans="1:9" x14ac:dyDescent="0.35">
      <c r="A1042" t="s">
        <v>26</v>
      </c>
      <c r="B1042" t="s">
        <v>5</v>
      </c>
      <c r="C1042">
        <v>1496853</v>
      </c>
      <c r="D1042">
        <v>1497389</v>
      </c>
      <c r="E1042" t="s">
        <v>23</v>
      </c>
      <c r="F1042" t="s">
        <v>3655</v>
      </c>
      <c r="G1042" t="s">
        <v>3654</v>
      </c>
      <c r="H1042" t="s">
        <v>28</v>
      </c>
      <c r="I1042">
        <v>517</v>
      </c>
    </row>
    <row r="1043" spans="1:9" x14ac:dyDescent="0.35">
      <c r="A1043" t="s">
        <v>26</v>
      </c>
      <c r="B1043" t="s">
        <v>5</v>
      </c>
      <c r="C1043">
        <v>1498409</v>
      </c>
      <c r="D1043">
        <v>1499278</v>
      </c>
      <c r="E1043" t="s">
        <v>23</v>
      </c>
      <c r="F1043" t="s">
        <v>3660</v>
      </c>
      <c r="G1043" t="s">
        <v>3659</v>
      </c>
      <c r="H1043" t="s">
        <v>1664</v>
      </c>
      <c r="I1043">
        <v>518</v>
      </c>
    </row>
    <row r="1044" spans="1:9" x14ac:dyDescent="0.35">
      <c r="A1044" t="s">
        <v>26</v>
      </c>
      <c r="B1044" t="s">
        <v>5</v>
      </c>
      <c r="C1044">
        <v>1500686</v>
      </c>
      <c r="D1044">
        <v>1501084</v>
      </c>
      <c r="E1044" t="s">
        <v>23</v>
      </c>
      <c r="F1044" t="s">
        <v>3664</v>
      </c>
      <c r="G1044" t="s">
        <v>3663</v>
      </c>
      <c r="H1044" t="s">
        <v>3665</v>
      </c>
      <c r="I1044">
        <v>519</v>
      </c>
    </row>
    <row r="1045" spans="1:9" x14ac:dyDescent="0.35">
      <c r="A1045" t="s">
        <v>26</v>
      </c>
      <c r="B1045" t="s">
        <v>5</v>
      </c>
      <c r="C1045">
        <v>1501140</v>
      </c>
      <c r="D1045">
        <v>1501502</v>
      </c>
      <c r="E1045" t="s">
        <v>23</v>
      </c>
      <c r="F1045" t="s">
        <v>3667</v>
      </c>
      <c r="G1045" t="s">
        <v>3666</v>
      </c>
      <c r="H1045" t="s">
        <v>3668</v>
      </c>
      <c r="I1045">
        <v>519</v>
      </c>
    </row>
    <row r="1046" spans="1:9" x14ac:dyDescent="0.35">
      <c r="A1046" t="s">
        <v>26</v>
      </c>
      <c r="B1046" t="s">
        <v>5</v>
      </c>
      <c r="C1046">
        <v>1501586</v>
      </c>
      <c r="D1046">
        <v>1502113</v>
      </c>
      <c r="E1046" t="s">
        <v>23</v>
      </c>
      <c r="F1046" t="s">
        <v>3670</v>
      </c>
      <c r="G1046" t="s">
        <v>3669</v>
      </c>
      <c r="H1046" t="s">
        <v>698</v>
      </c>
      <c r="I1046">
        <v>519</v>
      </c>
    </row>
    <row r="1047" spans="1:9" x14ac:dyDescent="0.35">
      <c r="A1047" t="s">
        <v>26</v>
      </c>
      <c r="B1047" t="s">
        <v>5</v>
      </c>
      <c r="C1047">
        <v>1502207</v>
      </c>
      <c r="D1047">
        <v>1503139</v>
      </c>
      <c r="E1047" t="s">
        <v>23</v>
      </c>
      <c r="F1047" t="s">
        <v>3672</v>
      </c>
      <c r="G1047" t="s">
        <v>3671</v>
      </c>
      <c r="H1047" t="s">
        <v>28</v>
      </c>
      <c r="I1047">
        <v>519</v>
      </c>
    </row>
    <row r="1048" spans="1:9" x14ac:dyDescent="0.35">
      <c r="A1048" t="s">
        <v>26</v>
      </c>
      <c r="B1048" t="s">
        <v>5</v>
      </c>
      <c r="C1048">
        <v>1503247</v>
      </c>
      <c r="D1048">
        <v>1504149</v>
      </c>
      <c r="E1048" t="s">
        <v>23</v>
      </c>
      <c r="F1048" t="s">
        <v>3674</v>
      </c>
      <c r="G1048" t="s">
        <v>3673</v>
      </c>
      <c r="H1048" t="s">
        <v>3675</v>
      </c>
      <c r="I1048">
        <v>520</v>
      </c>
    </row>
    <row r="1049" spans="1:9" x14ac:dyDescent="0.35">
      <c r="A1049" t="s">
        <v>26</v>
      </c>
      <c r="B1049" t="s">
        <v>5</v>
      </c>
      <c r="C1049">
        <v>1505601</v>
      </c>
      <c r="D1049">
        <v>1506440</v>
      </c>
      <c r="E1049" t="s">
        <v>23</v>
      </c>
      <c r="F1049" t="s">
        <v>3682</v>
      </c>
      <c r="G1049" t="s">
        <v>3681</v>
      </c>
      <c r="H1049" t="s">
        <v>3683</v>
      </c>
      <c r="I1049">
        <v>521</v>
      </c>
    </row>
    <row r="1050" spans="1:9" x14ac:dyDescent="0.35">
      <c r="A1050" t="s">
        <v>26</v>
      </c>
      <c r="B1050" t="s">
        <v>5</v>
      </c>
      <c r="C1050">
        <v>1506956</v>
      </c>
      <c r="D1050">
        <v>1507720</v>
      </c>
      <c r="E1050" t="s">
        <v>23</v>
      </c>
      <c r="F1050" t="s">
        <v>3685</v>
      </c>
      <c r="G1050" t="s">
        <v>3684</v>
      </c>
      <c r="H1050" t="s">
        <v>2766</v>
      </c>
      <c r="I1050">
        <v>522</v>
      </c>
    </row>
    <row r="1051" spans="1:9" x14ac:dyDescent="0.35">
      <c r="A1051" t="s">
        <v>26</v>
      </c>
      <c r="B1051" t="s">
        <v>5</v>
      </c>
      <c r="C1051">
        <v>1507783</v>
      </c>
      <c r="D1051">
        <v>1509522</v>
      </c>
      <c r="E1051" t="s">
        <v>23</v>
      </c>
      <c r="F1051" t="s">
        <v>3687</v>
      </c>
      <c r="G1051" t="s">
        <v>3686</v>
      </c>
      <c r="H1051" t="s">
        <v>238</v>
      </c>
      <c r="I1051">
        <v>522</v>
      </c>
    </row>
    <row r="1052" spans="1:9" x14ac:dyDescent="0.35">
      <c r="A1052" t="s">
        <v>26</v>
      </c>
      <c r="B1052" t="s">
        <v>5</v>
      </c>
      <c r="C1052">
        <v>1509670</v>
      </c>
      <c r="D1052">
        <v>1509981</v>
      </c>
      <c r="E1052" t="s">
        <v>23</v>
      </c>
      <c r="F1052" t="s">
        <v>3689</v>
      </c>
      <c r="G1052" t="s">
        <v>3688</v>
      </c>
      <c r="H1052" t="s">
        <v>28</v>
      </c>
      <c r="I1052">
        <v>523</v>
      </c>
    </row>
    <row r="1053" spans="1:9" x14ac:dyDescent="0.35">
      <c r="A1053" t="s">
        <v>26</v>
      </c>
      <c r="B1053" t="s">
        <v>5</v>
      </c>
      <c r="C1053">
        <v>1510146</v>
      </c>
      <c r="D1053">
        <v>1511339</v>
      </c>
      <c r="E1053" t="s">
        <v>23</v>
      </c>
      <c r="F1053" t="s">
        <v>3691</v>
      </c>
      <c r="G1053" t="s">
        <v>3690</v>
      </c>
      <c r="H1053" t="s">
        <v>3692</v>
      </c>
      <c r="I1053">
        <v>524</v>
      </c>
    </row>
    <row r="1054" spans="1:9" x14ac:dyDescent="0.35">
      <c r="A1054" t="s">
        <v>26</v>
      </c>
      <c r="B1054" t="s">
        <v>5</v>
      </c>
      <c r="C1054">
        <v>1511715</v>
      </c>
      <c r="D1054">
        <v>1512071</v>
      </c>
      <c r="E1054" t="s">
        <v>23</v>
      </c>
      <c r="F1054" t="s">
        <v>3696</v>
      </c>
      <c r="G1054" t="s">
        <v>3695</v>
      </c>
      <c r="H1054" t="s">
        <v>28</v>
      </c>
      <c r="I1054">
        <v>525</v>
      </c>
    </row>
    <row r="1055" spans="1:9" x14ac:dyDescent="0.35">
      <c r="A1055" t="s">
        <v>26</v>
      </c>
      <c r="B1055" t="s">
        <v>5</v>
      </c>
      <c r="C1055">
        <v>1513018</v>
      </c>
      <c r="D1055">
        <v>1514388</v>
      </c>
      <c r="E1055" t="s">
        <v>23</v>
      </c>
      <c r="F1055" t="s">
        <v>3700</v>
      </c>
      <c r="G1055" t="s">
        <v>3699</v>
      </c>
      <c r="H1055" t="s">
        <v>3701</v>
      </c>
      <c r="I1055">
        <v>526</v>
      </c>
    </row>
    <row r="1056" spans="1:9" x14ac:dyDescent="0.35">
      <c r="A1056" t="s">
        <v>26</v>
      </c>
      <c r="B1056" t="s">
        <v>5</v>
      </c>
      <c r="C1056">
        <v>1516038</v>
      </c>
      <c r="D1056">
        <v>1517642</v>
      </c>
      <c r="E1056" t="s">
        <v>23</v>
      </c>
      <c r="F1056" t="s">
        <v>3707</v>
      </c>
      <c r="G1056" t="s">
        <v>3706</v>
      </c>
      <c r="H1056" t="s">
        <v>157</v>
      </c>
      <c r="I1056">
        <v>527</v>
      </c>
    </row>
    <row r="1057" spans="1:9" x14ac:dyDescent="0.35">
      <c r="A1057" t="s">
        <v>26</v>
      </c>
      <c r="B1057" t="s">
        <v>5</v>
      </c>
      <c r="C1057">
        <v>1517642</v>
      </c>
      <c r="D1057">
        <v>1518553</v>
      </c>
      <c r="E1057" t="s">
        <v>23</v>
      </c>
      <c r="F1057" t="s">
        <v>3709</v>
      </c>
      <c r="G1057" t="s">
        <v>3708</v>
      </c>
      <c r="H1057" t="s">
        <v>1872</v>
      </c>
      <c r="I1057">
        <v>527</v>
      </c>
    </row>
    <row r="1058" spans="1:9" x14ac:dyDescent="0.35">
      <c r="A1058" t="s">
        <v>26</v>
      </c>
      <c r="B1058" t="s">
        <v>5</v>
      </c>
      <c r="C1058">
        <v>1523720</v>
      </c>
      <c r="D1058">
        <v>1524751</v>
      </c>
      <c r="E1058" t="s">
        <v>23</v>
      </c>
      <c r="F1058" t="s">
        <v>3725</v>
      </c>
      <c r="G1058" t="s">
        <v>3724</v>
      </c>
      <c r="H1058" t="s">
        <v>2016</v>
      </c>
      <c r="I1058">
        <v>528</v>
      </c>
    </row>
    <row r="1059" spans="1:9" x14ac:dyDescent="0.35">
      <c r="A1059" t="s">
        <v>26</v>
      </c>
      <c r="B1059" t="s">
        <v>5</v>
      </c>
      <c r="C1059">
        <v>1524765</v>
      </c>
      <c r="D1059">
        <v>1525823</v>
      </c>
      <c r="E1059" t="s">
        <v>23</v>
      </c>
      <c r="F1059" t="s">
        <v>3727</v>
      </c>
      <c r="G1059" t="s">
        <v>3726</v>
      </c>
      <c r="H1059" t="s">
        <v>2005</v>
      </c>
      <c r="I1059">
        <v>528</v>
      </c>
    </row>
    <row r="1060" spans="1:9" x14ac:dyDescent="0.35">
      <c r="A1060" t="s">
        <v>26</v>
      </c>
      <c r="B1060" t="s">
        <v>5</v>
      </c>
      <c r="C1060">
        <v>1525820</v>
      </c>
      <c r="D1060">
        <v>1526749</v>
      </c>
      <c r="E1060" t="s">
        <v>23</v>
      </c>
      <c r="F1060" t="s">
        <v>3729</v>
      </c>
      <c r="G1060" t="s">
        <v>3728</v>
      </c>
      <c r="H1060" t="s">
        <v>2005</v>
      </c>
      <c r="I1060">
        <v>528</v>
      </c>
    </row>
    <row r="1061" spans="1:9" x14ac:dyDescent="0.35">
      <c r="A1061" t="s">
        <v>26</v>
      </c>
      <c r="B1061" t="s">
        <v>5</v>
      </c>
      <c r="C1061">
        <v>1526923</v>
      </c>
      <c r="D1061">
        <v>1528563</v>
      </c>
      <c r="E1061" t="s">
        <v>23</v>
      </c>
      <c r="F1061" t="s">
        <v>3731</v>
      </c>
      <c r="G1061" t="s">
        <v>3730</v>
      </c>
      <c r="H1061" t="s">
        <v>2010</v>
      </c>
      <c r="I1061">
        <v>529</v>
      </c>
    </row>
    <row r="1062" spans="1:9" x14ac:dyDescent="0.35">
      <c r="A1062" t="s">
        <v>26</v>
      </c>
      <c r="B1062" t="s">
        <v>5</v>
      </c>
      <c r="C1062">
        <v>1529228</v>
      </c>
      <c r="D1062">
        <v>1529854</v>
      </c>
      <c r="E1062" t="s">
        <v>23</v>
      </c>
      <c r="F1062" t="s">
        <v>3735</v>
      </c>
      <c r="G1062" t="s">
        <v>3734</v>
      </c>
      <c r="H1062" t="s">
        <v>28</v>
      </c>
      <c r="I1062">
        <v>530</v>
      </c>
    </row>
    <row r="1063" spans="1:9" x14ac:dyDescent="0.35">
      <c r="A1063" t="s">
        <v>26</v>
      </c>
      <c r="B1063" t="s">
        <v>5</v>
      </c>
      <c r="C1063">
        <v>1529918</v>
      </c>
      <c r="D1063">
        <v>1530676</v>
      </c>
      <c r="E1063" t="s">
        <v>23</v>
      </c>
      <c r="F1063" t="s">
        <v>3737</v>
      </c>
      <c r="G1063" t="s">
        <v>3736</v>
      </c>
      <c r="H1063" t="s">
        <v>3738</v>
      </c>
      <c r="I1063">
        <v>530</v>
      </c>
    </row>
    <row r="1064" spans="1:9" x14ac:dyDescent="0.35">
      <c r="A1064" t="s">
        <v>26</v>
      </c>
      <c r="B1064" t="s">
        <v>5</v>
      </c>
      <c r="C1064">
        <v>1530744</v>
      </c>
      <c r="D1064">
        <v>1531400</v>
      </c>
      <c r="E1064" t="s">
        <v>23</v>
      </c>
      <c r="F1064" t="s">
        <v>3740</v>
      </c>
      <c r="G1064" t="s">
        <v>3739</v>
      </c>
      <c r="H1064" t="s">
        <v>157</v>
      </c>
      <c r="I1064">
        <v>530</v>
      </c>
    </row>
    <row r="1065" spans="1:9" x14ac:dyDescent="0.35">
      <c r="A1065" t="s">
        <v>26</v>
      </c>
      <c r="B1065" t="s">
        <v>5</v>
      </c>
      <c r="C1065">
        <v>1531431</v>
      </c>
      <c r="D1065">
        <v>1532594</v>
      </c>
      <c r="E1065" t="s">
        <v>23</v>
      </c>
      <c r="F1065" t="s">
        <v>3742</v>
      </c>
      <c r="G1065" t="s">
        <v>3741</v>
      </c>
      <c r="H1065" t="s">
        <v>3743</v>
      </c>
      <c r="I1065">
        <v>530</v>
      </c>
    </row>
    <row r="1066" spans="1:9" x14ac:dyDescent="0.35">
      <c r="A1066" t="s">
        <v>26</v>
      </c>
      <c r="B1066" t="s">
        <v>5</v>
      </c>
      <c r="C1066">
        <v>1532678</v>
      </c>
      <c r="D1066">
        <v>1533502</v>
      </c>
      <c r="E1066" t="s">
        <v>23</v>
      </c>
      <c r="F1066" t="s">
        <v>3745</v>
      </c>
      <c r="G1066" t="s">
        <v>3744</v>
      </c>
      <c r="H1066" t="s">
        <v>3746</v>
      </c>
      <c r="I1066">
        <v>530</v>
      </c>
    </row>
    <row r="1067" spans="1:9" x14ac:dyDescent="0.35">
      <c r="A1067" t="s">
        <v>26</v>
      </c>
      <c r="B1067" t="s">
        <v>5</v>
      </c>
      <c r="C1067">
        <v>1533751</v>
      </c>
      <c r="D1067">
        <v>1534221</v>
      </c>
      <c r="E1067" t="s">
        <v>23</v>
      </c>
      <c r="F1067" t="s">
        <v>3748</v>
      </c>
      <c r="G1067" t="s">
        <v>3747</v>
      </c>
      <c r="H1067" t="s">
        <v>28</v>
      </c>
      <c r="I1067">
        <v>531</v>
      </c>
    </row>
    <row r="1068" spans="1:9" x14ac:dyDescent="0.35">
      <c r="A1068" t="s">
        <v>26</v>
      </c>
      <c r="B1068" t="s">
        <v>5</v>
      </c>
      <c r="C1068">
        <v>1534257</v>
      </c>
      <c r="D1068">
        <v>1534928</v>
      </c>
      <c r="E1068" t="s">
        <v>23</v>
      </c>
      <c r="F1068" t="s">
        <v>3750</v>
      </c>
      <c r="G1068" t="s">
        <v>3749</v>
      </c>
      <c r="H1068" t="s">
        <v>3751</v>
      </c>
      <c r="I1068">
        <v>531</v>
      </c>
    </row>
    <row r="1069" spans="1:9" x14ac:dyDescent="0.35">
      <c r="A1069" t="s">
        <v>26</v>
      </c>
      <c r="B1069" t="s">
        <v>5</v>
      </c>
      <c r="C1069">
        <v>1534925</v>
      </c>
      <c r="D1069">
        <v>1535659</v>
      </c>
      <c r="E1069" t="s">
        <v>23</v>
      </c>
      <c r="F1069" t="s">
        <v>3753</v>
      </c>
      <c r="G1069" t="s">
        <v>3752</v>
      </c>
      <c r="H1069" t="s">
        <v>28</v>
      </c>
      <c r="I1069">
        <v>531</v>
      </c>
    </row>
    <row r="1070" spans="1:9" x14ac:dyDescent="0.35">
      <c r="A1070" t="s">
        <v>26</v>
      </c>
      <c r="B1070" t="s">
        <v>5</v>
      </c>
      <c r="C1070">
        <v>1536025</v>
      </c>
      <c r="D1070">
        <v>1536375</v>
      </c>
      <c r="E1070" t="s">
        <v>23</v>
      </c>
      <c r="F1070" t="s">
        <v>3755</v>
      </c>
      <c r="G1070" t="s">
        <v>3754</v>
      </c>
      <c r="H1070" t="s">
        <v>28</v>
      </c>
      <c r="I1070">
        <v>532</v>
      </c>
    </row>
    <row r="1071" spans="1:9" x14ac:dyDescent="0.35">
      <c r="A1071" t="s">
        <v>26</v>
      </c>
      <c r="B1071" t="s">
        <v>5</v>
      </c>
      <c r="C1071">
        <v>1536396</v>
      </c>
      <c r="D1071">
        <v>1536833</v>
      </c>
      <c r="E1071" t="s">
        <v>23</v>
      </c>
      <c r="F1071" t="s">
        <v>3757</v>
      </c>
      <c r="G1071" t="s">
        <v>3756</v>
      </c>
      <c r="H1071" t="s">
        <v>28</v>
      </c>
      <c r="I1071">
        <v>532</v>
      </c>
    </row>
    <row r="1072" spans="1:9" x14ac:dyDescent="0.35">
      <c r="A1072" t="s">
        <v>26</v>
      </c>
      <c r="B1072" t="s">
        <v>5</v>
      </c>
      <c r="C1072">
        <v>1536834</v>
      </c>
      <c r="D1072">
        <v>1537256</v>
      </c>
      <c r="E1072" t="s">
        <v>23</v>
      </c>
      <c r="F1072" t="s">
        <v>3759</v>
      </c>
      <c r="G1072" t="s">
        <v>3758</v>
      </c>
      <c r="H1072" t="s">
        <v>28</v>
      </c>
      <c r="I1072">
        <v>532</v>
      </c>
    </row>
    <row r="1073" spans="1:9" x14ac:dyDescent="0.35">
      <c r="A1073" t="s">
        <v>26</v>
      </c>
      <c r="B1073" t="s">
        <v>5</v>
      </c>
      <c r="C1073">
        <v>1537293</v>
      </c>
      <c r="D1073">
        <v>1538051</v>
      </c>
      <c r="E1073" t="s">
        <v>23</v>
      </c>
      <c r="F1073" t="s">
        <v>3761</v>
      </c>
      <c r="G1073" t="s">
        <v>3760</v>
      </c>
      <c r="H1073" t="s">
        <v>643</v>
      </c>
      <c r="I1073">
        <v>532</v>
      </c>
    </row>
    <row r="1074" spans="1:9" x14ac:dyDescent="0.35">
      <c r="A1074" t="s">
        <v>26</v>
      </c>
      <c r="B1074" t="s">
        <v>5</v>
      </c>
      <c r="C1074">
        <v>1538087</v>
      </c>
      <c r="D1074">
        <v>1538956</v>
      </c>
      <c r="E1074" t="s">
        <v>23</v>
      </c>
      <c r="F1074" t="s">
        <v>3763</v>
      </c>
      <c r="G1074" t="s">
        <v>3762</v>
      </c>
      <c r="H1074" t="s">
        <v>3764</v>
      </c>
      <c r="I1074">
        <v>532</v>
      </c>
    </row>
    <row r="1075" spans="1:9" x14ac:dyDescent="0.35">
      <c r="A1075" t="s">
        <v>26</v>
      </c>
      <c r="B1075" t="s">
        <v>5</v>
      </c>
      <c r="C1075">
        <v>1538949</v>
      </c>
      <c r="D1075">
        <v>1540049</v>
      </c>
      <c r="E1075" t="s">
        <v>23</v>
      </c>
      <c r="F1075" t="s">
        <v>3766</v>
      </c>
      <c r="G1075" t="s">
        <v>3765</v>
      </c>
      <c r="H1075" t="s">
        <v>3767</v>
      </c>
      <c r="I1075">
        <v>532</v>
      </c>
    </row>
    <row r="1076" spans="1:9" x14ac:dyDescent="0.35">
      <c r="A1076" t="s">
        <v>26</v>
      </c>
      <c r="B1076" t="s">
        <v>5</v>
      </c>
      <c r="C1076">
        <v>1540046</v>
      </c>
      <c r="D1076">
        <v>1542085</v>
      </c>
      <c r="E1076" t="s">
        <v>23</v>
      </c>
      <c r="F1076" t="s">
        <v>3769</v>
      </c>
      <c r="G1076" t="s">
        <v>3768</v>
      </c>
      <c r="H1076" t="s">
        <v>3770</v>
      </c>
      <c r="I1076">
        <v>532</v>
      </c>
    </row>
    <row r="1077" spans="1:9" x14ac:dyDescent="0.35">
      <c r="A1077" t="s">
        <v>26</v>
      </c>
      <c r="B1077" t="s">
        <v>5</v>
      </c>
      <c r="C1077">
        <v>1542108</v>
      </c>
      <c r="D1077">
        <v>1543196</v>
      </c>
      <c r="E1077" t="s">
        <v>23</v>
      </c>
      <c r="F1077" t="s">
        <v>3772</v>
      </c>
      <c r="G1077" t="s">
        <v>3771</v>
      </c>
      <c r="H1077" t="s">
        <v>3773</v>
      </c>
      <c r="I1077">
        <v>532</v>
      </c>
    </row>
    <row r="1078" spans="1:9" x14ac:dyDescent="0.35">
      <c r="A1078" t="s">
        <v>26</v>
      </c>
      <c r="B1078" t="s">
        <v>5</v>
      </c>
      <c r="C1078">
        <v>1543197</v>
      </c>
      <c r="D1078">
        <v>1543976</v>
      </c>
      <c r="E1078" t="s">
        <v>23</v>
      </c>
      <c r="F1078" t="s">
        <v>3775</v>
      </c>
      <c r="G1078" t="s">
        <v>3774</v>
      </c>
      <c r="H1078" t="s">
        <v>3776</v>
      </c>
      <c r="I1078">
        <v>532</v>
      </c>
    </row>
    <row r="1079" spans="1:9" x14ac:dyDescent="0.35">
      <c r="A1079" t="s">
        <v>26</v>
      </c>
      <c r="B1079" t="s">
        <v>5</v>
      </c>
      <c r="C1079">
        <v>1543983</v>
      </c>
      <c r="D1079">
        <v>1544252</v>
      </c>
      <c r="E1079" t="s">
        <v>23</v>
      </c>
      <c r="F1079" t="s">
        <v>3778</v>
      </c>
      <c r="G1079" t="s">
        <v>3777</v>
      </c>
      <c r="H1079" t="s">
        <v>3779</v>
      </c>
      <c r="I1079">
        <v>532</v>
      </c>
    </row>
    <row r="1080" spans="1:9" x14ac:dyDescent="0.35">
      <c r="A1080" t="s">
        <v>26</v>
      </c>
      <c r="B1080" t="s">
        <v>5</v>
      </c>
      <c r="C1080">
        <v>1544270</v>
      </c>
      <c r="D1080">
        <v>1544959</v>
      </c>
      <c r="E1080" t="s">
        <v>23</v>
      </c>
      <c r="F1080" t="s">
        <v>3781</v>
      </c>
      <c r="G1080" t="s">
        <v>3780</v>
      </c>
      <c r="H1080" t="s">
        <v>3782</v>
      </c>
      <c r="I1080">
        <v>532</v>
      </c>
    </row>
    <row r="1081" spans="1:9" x14ac:dyDescent="0.35">
      <c r="A1081" t="s">
        <v>26</v>
      </c>
      <c r="B1081" t="s">
        <v>5</v>
      </c>
      <c r="C1081">
        <v>1544956</v>
      </c>
      <c r="D1081">
        <v>1545603</v>
      </c>
      <c r="E1081" t="s">
        <v>23</v>
      </c>
      <c r="F1081" t="s">
        <v>3784</v>
      </c>
      <c r="G1081" t="s">
        <v>3783</v>
      </c>
      <c r="H1081" t="s">
        <v>3785</v>
      </c>
      <c r="I1081">
        <v>532</v>
      </c>
    </row>
    <row r="1082" spans="1:9" x14ac:dyDescent="0.35">
      <c r="A1082" t="s">
        <v>26</v>
      </c>
      <c r="B1082" t="s">
        <v>5</v>
      </c>
      <c r="C1082">
        <v>1545630</v>
      </c>
      <c r="D1082">
        <v>1546661</v>
      </c>
      <c r="E1082" t="s">
        <v>23</v>
      </c>
      <c r="F1082" t="s">
        <v>3787</v>
      </c>
      <c r="G1082" t="s">
        <v>3786</v>
      </c>
      <c r="H1082" t="s">
        <v>3788</v>
      </c>
      <c r="I1082">
        <v>532</v>
      </c>
    </row>
    <row r="1083" spans="1:9" x14ac:dyDescent="0.35">
      <c r="A1083" t="s">
        <v>26</v>
      </c>
      <c r="B1083" t="s">
        <v>5</v>
      </c>
      <c r="C1083">
        <v>1546651</v>
      </c>
      <c r="D1083">
        <v>1547634</v>
      </c>
      <c r="E1083" t="s">
        <v>23</v>
      </c>
      <c r="F1083" t="s">
        <v>3790</v>
      </c>
      <c r="G1083" t="s">
        <v>3789</v>
      </c>
      <c r="H1083" t="s">
        <v>3791</v>
      </c>
      <c r="I1083">
        <v>532</v>
      </c>
    </row>
    <row r="1084" spans="1:9" x14ac:dyDescent="0.35">
      <c r="A1084" t="s">
        <v>26</v>
      </c>
      <c r="B1084" t="s">
        <v>5</v>
      </c>
      <c r="C1084">
        <v>1547648</v>
      </c>
      <c r="D1084">
        <v>1547863</v>
      </c>
      <c r="E1084" t="s">
        <v>23</v>
      </c>
      <c r="F1084" t="s">
        <v>3793</v>
      </c>
      <c r="G1084" t="s">
        <v>3792</v>
      </c>
      <c r="H1084" t="s">
        <v>28</v>
      </c>
      <c r="I1084">
        <v>532</v>
      </c>
    </row>
    <row r="1085" spans="1:9" x14ac:dyDescent="0.35">
      <c r="A1085" t="s">
        <v>26</v>
      </c>
      <c r="B1085" t="s">
        <v>5</v>
      </c>
      <c r="C1085">
        <v>1547887</v>
      </c>
      <c r="D1085">
        <v>1548675</v>
      </c>
      <c r="E1085" t="s">
        <v>23</v>
      </c>
      <c r="F1085" t="s">
        <v>3795</v>
      </c>
      <c r="G1085" t="s">
        <v>3794</v>
      </c>
      <c r="H1085" t="s">
        <v>3796</v>
      </c>
      <c r="I1085">
        <v>532</v>
      </c>
    </row>
    <row r="1086" spans="1:9" x14ac:dyDescent="0.35">
      <c r="A1086" t="s">
        <v>26</v>
      </c>
      <c r="B1086" t="s">
        <v>5</v>
      </c>
      <c r="C1086">
        <v>1548718</v>
      </c>
      <c r="D1086">
        <v>1549173</v>
      </c>
      <c r="E1086" t="s">
        <v>23</v>
      </c>
      <c r="F1086" t="s">
        <v>3798</v>
      </c>
      <c r="G1086" t="s">
        <v>3797</v>
      </c>
      <c r="H1086" t="s">
        <v>3799</v>
      </c>
      <c r="I1086">
        <v>532</v>
      </c>
    </row>
    <row r="1087" spans="1:9" x14ac:dyDescent="0.35">
      <c r="A1087" t="s">
        <v>26</v>
      </c>
      <c r="B1087" t="s">
        <v>5</v>
      </c>
      <c r="C1087">
        <v>1549190</v>
      </c>
      <c r="D1087">
        <v>1550509</v>
      </c>
      <c r="E1087" t="s">
        <v>23</v>
      </c>
      <c r="F1087" t="s">
        <v>3801</v>
      </c>
      <c r="G1087" t="s">
        <v>3800</v>
      </c>
      <c r="H1087" t="s">
        <v>28</v>
      </c>
      <c r="I1087">
        <v>532</v>
      </c>
    </row>
    <row r="1088" spans="1:9" x14ac:dyDescent="0.35">
      <c r="A1088" t="s">
        <v>26</v>
      </c>
      <c r="B1088" t="s">
        <v>5</v>
      </c>
      <c r="C1088">
        <v>1550514</v>
      </c>
      <c r="D1088">
        <v>1550984</v>
      </c>
      <c r="E1088" t="s">
        <v>23</v>
      </c>
      <c r="F1088" t="s">
        <v>3803</v>
      </c>
      <c r="G1088" t="s">
        <v>3802</v>
      </c>
      <c r="H1088" t="s">
        <v>3804</v>
      </c>
      <c r="I1088">
        <v>532</v>
      </c>
    </row>
    <row r="1089" spans="1:9" x14ac:dyDescent="0.35">
      <c r="A1089" t="s">
        <v>26</v>
      </c>
      <c r="B1089" t="s">
        <v>5</v>
      </c>
      <c r="C1089">
        <v>1550986</v>
      </c>
      <c r="D1089">
        <v>1552302</v>
      </c>
      <c r="E1089" t="s">
        <v>23</v>
      </c>
      <c r="F1089" t="s">
        <v>3806</v>
      </c>
      <c r="G1089" t="s">
        <v>3805</v>
      </c>
      <c r="H1089" t="s">
        <v>3807</v>
      </c>
      <c r="I1089">
        <v>532</v>
      </c>
    </row>
    <row r="1090" spans="1:9" x14ac:dyDescent="0.35">
      <c r="A1090" t="s">
        <v>26</v>
      </c>
      <c r="B1090" t="s">
        <v>5</v>
      </c>
      <c r="C1090">
        <v>1552283</v>
      </c>
      <c r="D1090">
        <v>1553080</v>
      </c>
      <c r="E1090" t="s">
        <v>23</v>
      </c>
      <c r="F1090" t="s">
        <v>3809</v>
      </c>
      <c r="G1090" t="s">
        <v>3808</v>
      </c>
      <c r="H1090" t="s">
        <v>3810</v>
      </c>
      <c r="I1090">
        <v>532</v>
      </c>
    </row>
    <row r="1091" spans="1:9" x14ac:dyDescent="0.35">
      <c r="A1091" t="s">
        <v>26</v>
      </c>
      <c r="B1091" t="s">
        <v>5</v>
      </c>
      <c r="C1091">
        <v>1553073</v>
      </c>
      <c r="D1091">
        <v>1554086</v>
      </c>
      <c r="E1091" t="s">
        <v>23</v>
      </c>
      <c r="F1091" t="s">
        <v>3812</v>
      </c>
      <c r="G1091" t="s">
        <v>3811</v>
      </c>
      <c r="H1091" t="s">
        <v>3813</v>
      </c>
      <c r="I1091">
        <v>532</v>
      </c>
    </row>
    <row r="1092" spans="1:9" x14ac:dyDescent="0.35">
      <c r="A1092" t="s">
        <v>26</v>
      </c>
      <c r="B1092" t="s">
        <v>5</v>
      </c>
      <c r="C1092">
        <v>1554098</v>
      </c>
      <c r="D1092">
        <v>1555738</v>
      </c>
      <c r="E1092" t="s">
        <v>23</v>
      </c>
      <c r="F1092" t="s">
        <v>3815</v>
      </c>
      <c r="G1092" t="s">
        <v>3814</v>
      </c>
      <c r="H1092" t="s">
        <v>3816</v>
      </c>
      <c r="I1092">
        <v>532</v>
      </c>
    </row>
    <row r="1093" spans="1:9" x14ac:dyDescent="0.35">
      <c r="A1093" t="s">
        <v>26</v>
      </c>
      <c r="B1093" t="s">
        <v>5</v>
      </c>
      <c r="C1093">
        <v>1555764</v>
      </c>
      <c r="D1093">
        <v>1556060</v>
      </c>
      <c r="E1093" t="s">
        <v>23</v>
      </c>
      <c r="F1093" t="s">
        <v>3818</v>
      </c>
      <c r="G1093" t="s">
        <v>3817</v>
      </c>
      <c r="H1093" t="s">
        <v>3819</v>
      </c>
      <c r="I1093">
        <v>532</v>
      </c>
    </row>
    <row r="1094" spans="1:9" x14ac:dyDescent="0.35">
      <c r="A1094" t="s">
        <v>26</v>
      </c>
      <c r="B1094" t="s">
        <v>5</v>
      </c>
      <c r="C1094">
        <v>1556456</v>
      </c>
      <c r="D1094">
        <v>1556911</v>
      </c>
      <c r="E1094" t="s">
        <v>23</v>
      </c>
      <c r="F1094" t="s">
        <v>3821</v>
      </c>
      <c r="G1094" t="s">
        <v>3820</v>
      </c>
      <c r="H1094" t="s">
        <v>3822</v>
      </c>
      <c r="I1094">
        <v>533</v>
      </c>
    </row>
    <row r="1095" spans="1:9" x14ac:dyDescent="0.35">
      <c r="A1095" t="s">
        <v>26</v>
      </c>
      <c r="B1095" t="s">
        <v>5</v>
      </c>
      <c r="C1095">
        <v>1556917</v>
      </c>
      <c r="D1095">
        <v>1557318</v>
      </c>
      <c r="E1095" t="s">
        <v>23</v>
      </c>
      <c r="F1095" t="s">
        <v>3824</v>
      </c>
      <c r="G1095" t="s">
        <v>3823</v>
      </c>
      <c r="H1095" t="s">
        <v>3825</v>
      </c>
      <c r="I1095">
        <v>533</v>
      </c>
    </row>
    <row r="1096" spans="1:9" x14ac:dyDescent="0.35">
      <c r="A1096" t="s">
        <v>26</v>
      </c>
      <c r="B1096" t="s">
        <v>5</v>
      </c>
      <c r="C1096">
        <v>1559785</v>
      </c>
      <c r="D1096">
        <v>1560666</v>
      </c>
      <c r="E1096" t="s">
        <v>23</v>
      </c>
      <c r="F1096" t="s">
        <v>3833</v>
      </c>
      <c r="G1096" t="s">
        <v>3832</v>
      </c>
      <c r="H1096" t="s">
        <v>3834</v>
      </c>
      <c r="I1096">
        <v>534</v>
      </c>
    </row>
    <row r="1097" spans="1:9" x14ac:dyDescent="0.35">
      <c r="A1097" t="s">
        <v>26</v>
      </c>
      <c r="B1097" t="s">
        <v>5</v>
      </c>
      <c r="C1097">
        <v>1560694</v>
      </c>
      <c r="D1097">
        <v>1561962</v>
      </c>
      <c r="E1097" t="s">
        <v>23</v>
      </c>
      <c r="F1097" t="s">
        <v>3836</v>
      </c>
      <c r="G1097" t="s">
        <v>3835</v>
      </c>
      <c r="H1097" t="s">
        <v>3837</v>
      </c>
      <c r="I1097">
        <v>534</v>
      </c>
    </row>
    <row r="1098" spans="1:9" x14ac:dyDescent="0.35">
      <c r="A1098" t="s">
        <v>26</v>
      </c>
      <c r="B1098" t="s">
        <v>5</v>
      </c>
      <c r="C1098">
        <v>1561988</v>
      </c>
      <c r="D1098">
        <v>1562473</v>
      </c>
      <c r="E1098" t="s">
        <v>23</v>
      </c>
      <c r="F1098" t="s">
        <v>3839</v>
      </c>
      <c r="G1098" t="s">
        <v>3838</v>
      </c>
      <c r="H1098" t="s">
        <v>28</v>
      </c>
      <c r="I1098">
        <v>534</v>
      </c>
    </row>
    <row r="1099" spans="1:9" x14ac:dyDescent="0.35">
      <c r="A1099" t="s">
        <v>26</v>
      </c>
      <c r="B1099" t="s">
        <v>5</v>
      </c>
      <c r="C1099">
        <v>1562502</v>
      </c>
      <c r="D1099">
        <v>1562771</v>
      </c>
      <c r="E1099" t="s">
        <v>23</v>
      </c>
      <c r="F1099" t="s">
        <v>3841</v>
      </c>
      <c r="G1099" t="s">
        <v>3840</v>
      </c>
      <c r="H1099" t="s">
        <v>3842</v>
      </c>
      <c r="I1099">
        <v>534</v>
      </c>
    </row>
    <row r="1100" spans="1:9" x14ac:dyDescent="0.35">
      <c r="A1100" t="s">
        <v>26</v>
      </c>
      <c r="B1100" t="s">
        <v>5</v>
      </c>
      <c r="C1100">
        <v>1562810</v>
      </c>
      <c r="D1100">
        <v>1563235</v>
      </c>
      <c r="E1100" t="s">
        <v>23</v>
      </c>
      <c r="F1100" t="s">
        <v>3844</v>
      </c>
      <c r="G1100" t="s">
        <v>3843</v>
      </c>
      <c r="H1100" t="s">
        <v>3845</v>
      </c>
      <c r="I1100">
        <v>534</v>
      </c>
    </row>
    <row r="1101" spans="1:9" x14ac:dyDescent="0.35">
      <c r="A1101" t="s">
        <v>26</v>
      </c>
      <c r="B1101" t="s">
        <v>5</v>
      </c>
      <c r="C1101">
        <v>1563306</v>
      </c>
      <c r="D1101">
        <v>1563731</v>
      </c>
      <c r="E1101" t="s">
        <v>23</v>
      </c>
      <c r="F1101" t="s">
        <v>3847</v>
      </c>
      <c r="G1101" t="s">
        <v>3846</v>
      </c>
      <c r="H1101" t="s">
        <v>3848</v>
      </c>
      <c r="I1101">
        <v>534</v>
      </c>
    </row>
    <row r="1102" spans="1:9" x14ac:dyDescent="0.35">
      <c r="A1102" t="s">
        <v>26</v>
      </c>
      <c r="B1102" t="s">
        <v>5</v>
      </c>
      <c r="C1102">
        <v>1563742</v>
      </c>
      <c r="D1102">
        <v>1564527</v>
      </c>
      <c r="E1102" t="s">
        <v>23</v>
      </c>
      <c r="F1102" t="s">
        <v>3850</v>
      </c>
      <c r="G1102" t="s">
        <v>3849</v>
      </c>
      <c r="H1102" t="s">
        <v>3851</v>
      </c>
      <c r="I1102">
        <v>534</v>
      </c>
    </row>
    <row r="1103" spans="1:9" x14ac:dyDescent="0.35">
      <c r="A1103" t="s">
        <v>26</v>
      </c>
      <c r="B1103" t="s">
        <v>5</v>
      </c>
      <c r="C1103">
        <v>1564496</v>
      </c>
      <c r="D1103">
        <v>1565293</v>
      </c>
      <c r="E1103" t="s">
        <v>23</v>
      </c>
      <c r="F1103" t="s">
        <v>3853</v>
      </c>
      <c r="G1103" t="s">
        <v>3852</v>
      </c>
      <c r="H1103" t="s">
        <v>3854</v>
      </c>
      <c r="I1103">
        <v>534</v>
      </c>
    </row>
    <row r="1104" spans="1:9" x14ac:dyDescent="0.35">
      <c r="A1104" t="s">
        <v>26</v>
      </c>
      <c r="B1104" t="s">
        <v>5</v>
      </c>
      <c r="C1104">
        <v>1566054</v>
      </c>
      <c r="D1104">
        <v>1566431</v>
      </c>
      <c r="E1104" t="s">
        <v>23</v>
      </c>
      <c r="F1104" t="s">
        <v>3856</v>
      </c>
      <c r="G1104" t="s">
        <v>3855</v>
      </c>
      <c r="H1104" t="s">
        <v>3857</v>
      </c>
      <c r="I1104">
        <v>535</v>
      </c>
    </row>
    <row r="1105" spans="1:9" x14ac:dyDescent="0.35">
      <c r="A1105" t="s">
        <v>26</v>
      </c>
      <c r="B1105" t="s">
        <v>5</v>
      </c>
      <c r="C1105">
        <v>1566448</v>
      </c>
      <c r="D1105">
        <v>1566837</v>
      </c>
      <c r="E1105" t="s">
        <v>23</v>
      </c>
      <c r="F1105" t="s">
        <v>3859</v>
      </c>
      <c r="G1105" t="s">
        <v>3858</v>
      </c>
      <c r="H1105" t="s">
        <v>28</v>
      </c>
      <c r="I1105">
        <v>535</v>
      </c>
    </row>
    <row r="1106" spans="1:9" x14ac:dyDescent="0.35">
      <c r="A1106" t="s">
        <v>26</v>
      </c>
      <c r="B1106" t="s">
        <v>5</v>
      </c>
      <c r="C1106">
        <v>1566837</v>
      </c>
      <c r="D1106">
        <v>1568324</v>
      </c>
      <c r="E1106" t="s">
        <v>23</v>
      </c>
      <c r="F1106" t="s">
        <v>3861</v>
      </c>
      <c r="G1106" t="s">
        <v>3860</v>
      </c>
      <c r="H1106" t="s">
        <v>3862</v>
      </c>
      <c r="I1106">
        <v>535</v>
      </c>
    </row>
    <row r="1107" spans="1:9" x14ac:dyDescent="0.35">
      <c r="A1107" t="s">
        <v>26</v>
      </c>
      <c r="B1107" t="s">
        <v>5</v>
      </c>
      <c r="C1107">
        <v>1568343</v>
      </c>
      <c r="D1107">
        <v>1568687</v>
      </c>
      <c r="E1107" t="s">
        <v>23</v>
      </c>
      <c r="F1107" t="s">
        <v>3864</v>
      </c>
      <c r="G1107" t="s">
        <v>3863</v>
      </c>
      <c r="H1107" t="s">
        <v>3865</v>
      </c>
      <c r="I1107">
        <v>535</v>
      </c>
    </row>
    <row r="1108" spans="1:9" x14ac:dyDescent="0.35">
      <c r="A1108" t="s">
        <v>26</v>
      </c>
      <c r="B1108" t="s">
        <v>5</v>
      </c>
      <c r="C1108">
        <v>1569000</v>
      </c>
      <c r="D1108">
        <v>1569740</v>
      </c>
      <c r="E1108" t="s">
        <v>23</v>
      </c>
      <c r="F1108" t="s">
        <v>3867</v>
      </c>
      <c r="G1108" t="s">
        <v>3866</v>
      </c>
      <c r="H1108" t="s">
        <v>3868</v>
      </c>
      <c r="I1108">
        <v>536</v>
      </c>
    </row>
    <row r="1109" spans="1:9" x14ac:dyDescent="0.35">
      <c r="A1109" t="s">
        <v>26</v>
      </c>
      <c r="B1109" t="s">
        <v>5</v>
      </c>
      <c r="C1109">
        <v>1570501</v>
      </c>
      <c r="D1109">
        <v>1570635</v>
      </c>
      <c r="E1109" t="s">
        <v>23</v>
      </c>
      <c r="F1109" t="s">
        <v>3870</v>
      </c>
      <c r="G1109" t="s">
        <v>3869</v>
      </c>
      <c r="H1109" t="s">
        <v>3871</v>
      </c>
      <c r="I1109">
        <v>537</v>
      </c>
    </row>
    <row r="1110" spans="1:9" x14ac:dyDescent="0.35">
      <c r="A1110" t="s">
        <v>26</v>
      </c>
      <c r="B1110" t="s">
        <v>5</v>
      </c>
      <c r="C1110">
        <v>1570957</v>
      </c>
      <c r="D1110">
        <v>1572108</v>
      </c>
      <c r="E1110" t="s">
        <v>23</v>
      </c>
      <c r="F1110" t="s">
        <v>3873</v>
      </c>
      <c r="G1110" t="s">
        <v>3872</v>
      </c>
      <c r="H1110" t="s">
        <v>28</v>
      </c>
      <c r="I1110">
        <v>538</v>
      </c>
    </row>
    <row r="1111" spans="1:9" x14ac:dyDescent="0.35">
      <c r="A1111" t="s">
        <v>26</v>
      </c>
      <c r="B1111" t="s">
        <v>5</v>
      </c>
      <c r="C1111">
        <v>1572340</v>
      </c>
      <c r="D1111">
        <v>1572564</v>
      </c>
      <c r="E1111" t="s">
        <v>23</v>
      </c>
      <c r="F1111" t="s">
        <v>3875</v>
      </c>
      <c r="G1111" t="s">
        <v>3874</v>
      </c>
      <c r="H1111" t="s">
        <v>3876</v>
      </c>
      <c r="I1111">
        <v>539</v>
      </c>
    </row>
    <row r="1112" spans="1:9" x14ac:dyDescent="0.35">
      <c r="A1112" t="s">
        <v>26</v>
      </c>
      <c r="B1112" t="s">
        <v>5</v>
      </c>
      <c r="C1112">
        <v>1572568</v>
      </c>
      <c r="D1112">
        <v>1573023</v>
      </c>
      <c r="E1112" t="s">
        <v>23</v>
      </c>
      <c r="F1112" t="s">
        <v>3878</v>
      </c>
      <c r="G1112" t="s">
        <v>3877</v>
      </c>
      <c r="H1112" t="s">
        <v>3879</v>
      </c>
      <c r="I1112">
        <v>539</v>
      </c>
    </row>
    <row r="1113" spans="1:9" x14ac:dyDescent="0.35">
      <c r="A1113" t="s">
        <v>26</v>
      </c>
      <c r="B1113" t="s">
        <v>5</v>
      </c>
      <c r="C1113">
        <v>1573127</v>
      </c>
      <c r="D1113">
        <v>1574950</v>
      </c>
      <c r="E1113" t="s">
        <v>23</v>
      </c>
      <c r="F1113" t="s">
        <v>3881</v>
      </c>
      <c r="G1113" t="s">
        <v>3880</v>
      </c>
      <c r="H1113" t="s">
        <v>3882</v>
      </c>
      <c r="I1113">
        <v>540</v>
      </c>
    </row>
    <row r="1114" spans="1:9" x14ac:dyDescent="0.35">
      <c r="A1114" t="s">
        <v>26</v>
      </c>
      <c r="B1114" t="s">
        <v>5</v>
      </c>
      <c r="C1114">
        <v>1574962</v>
      </c>
      <c r="D1114">
        <v>1575306</v>
      </c>
      <c r="E1114" t="s">
        <v>23</v>
      </c>
      <c r="F1114" t="s">
        <v>3884</v>
      </c>
      <c r="G1114" t="s">
        <v>3883</v>
      </c>
      <c r="H1114" t="s">
        <v>28</v>
      </c>
      <c r="I1114">
        <v>540</v>
      </c>
    </row>
    <row r="1115" spans="1:9" x14ac:dyDescent="0.35">
      <c r="A1115" t="s">
        <v>26</v>
      </c>
      <c r="B1115" t="s">
        <v>5</v>
      </c>
      <c r="C1115">
        <v>1575303</v>
      </c>
      <c r="D1115">
        <v>1576454</v>
      </c>
      <c r="E1115" t="s">
        <v>23</v>
      </c>
      <c r="F1115" t="s">
        <v>3886</v>
      </c>
      <c r="G1115" t="s">
        <v>3885</v>
      </c>
      <c r="H1115" t="s">
        <v>187</v>
      </c>
      <c r="I1115">
        <v>540</v>
      </c>
    </row>
    <row r="1116" spans="1:9" x14ac:dyDescent="0.35">
      <c r="A1116" t="s">
        <v>26</v>
      </c>
      <c r="B1116" t="s">
        <v>5</v>
      </c>
      <c r="C1116">
        <v>1576921</v>
      </c>
      <c r="D1116">
        <v>1578351</v>
      </c>
      <c r="E1116" t="s">
        <v>23</v>
      </c>
      <c r="F1116" t="s">
        <v>3888</v>
      </c>
      <c r="G1116" t="s">
        <v>3887</v>
      </c>
      <c r="H1116" t="s">
        <v>34</v>
      </c>
      <c r="I1116">
        <v>541</v>
      </c>
    </row>
    <row r="1117" spans="1:9" x14ac:dyDescent="0.35">
      <c r="A1117" t="s">
        <v>26</v>
      </c>
      <c r="B1117" t="s">
        <v>5</v>
      </c>
      <c r="C1117">
        <v>1580666</v>
      </c>
      <c r="D1117">
        <v>1581484</v>
      </c>
      <c r="E1117" t="s">
        <v>23</v>
      </c>
      <c r="F1117" t="s">
        <v>3892</v>
      </c>
      <c r="G1117" t="s">
        <v>3891</v>
      </c>
      <c r="H1117" t="s">
        <v>1245</v>
      </c>
      <c r="I1117">
        <v>542</v>
      </c>
    </row>
    <row r="1118" spans="1:9" x14ac:dyDescent="0.35">
      <c r="A1118" t="s">
        <v>26</v>
      </c>
      <c r="B1118" t="s">
        <v>5</v>
      </c>
      <c r="C1118">
        <v>1581742</v>
      </c>
      <c r="D1118">
        <v>1583544</v>
      </c>
      <c r="E1118" t="s">
        <v>23</v>
      </c>
      <c r="F1118" t="s">
        <v>3894</v>
      </c>
      <c r="G1118" t="s">
        <v>3893</v>
      </c>
      <c r="H1118" t="s">
        <v>3895</v>
      </c>
      <c r="I1118">
        <v>543</v>
      </c>
    </row>
    <row r="1119" spans="1:9" x14ac:dyDescent="0.35">
      <c r="A1119" t="s">
        <v>26</v>
      </c>
      <c r="B1119" t="s">
        <v>5</v>
      </c>
      <c r="C1119">
        <v>1584667</v>
      </c>
      <c r="D1119">
        <v>1586016</v>
      </c>
      <c r="E1119" t="s">
        <v>23</v>
      </c>
      <c r="F1119" t="s">
        <v>3897</v>
      </c>
      <c r="G1119" t="s">
        <v>3896</v>
      </c>
      <c r="H1119" t="s">
        <v>3898</v>
      </c>
      <c r="I1119">
        <v>544</v>
      </c>
    </row>
    <row r="1120" spans="1:9" x14ac:dyDescent="0.35">
      <c r="A1120" t="s">
        <v>26</v>
      </c>
      <c r="B1120" t="s">
        <v>5</v>
      </c>
      <c r="C1120">
        <v>1586087</v>
      </c>
      <c r="D1120">
        <v>1587091</v>
      </c>
      <c r="E1120" t="s">
        <v>23</v>
      </c>
      <c r="F1120" t="s">
        <v>3900</v>
      </c>
      <c r="G1120" t="s">
        <v>3899</v>
      </c>
      <c r="H1120" t="s">
        <v>28</v>
      </c>
      <c r="I1120">
        <v>544</v>
      </c>
    </row>
    <row r="1121" spans="1:9" x14ac:dyDescent="0.35">
      <c r="A1121" t="s">
        <v>26</v>
      </c>
      <c r="B1121" t="s">
        <v>5</v>
      </c>
      <c r="C1121">
        <v>1587084</v>
      </c>
      <c r="D1121">
        <v>1587920</v>
      </c>
      <c r="E1121" t="s">
        <v>23</v>
      </c>
      <c r="F1121" t="s">
        <v>3902</v>
      </c>
      <c r="G1121" t="s">
        <v>3901</v>
      </c>
      <c r="H1121" t="s">
        <v>28</v>
      </c>
      <c r="I1121">
        <v>544</v>
      </c>
    </row>
    <row r="1122" spans="1:9" x14ac:dyDescent="0.35">
      <c r="A1122" t="s">
        <v>26</v>
      </c>
      <c r="B1122" t="s">
        <v>5</v>
      </c>
      <c r="C1122">
        <v>1588023</v>
      </c>
      <c r="D1122">
        <v>1588646</v>
      </c>
      <c r="E1122" t="s">
        <v>23</v>
      </c>
      <c r="F1122" t="s">
        <v>3904</v>
      </c>
      <c r="G1122" t="s">
        <v>3903</v>
      </c>
      <c r="H1122" t="s">
        <v>3905</v>
      </c>
      <c r="I1122">
        <v>545</v>
      </c>
    </row>
    <row r="1123" spans="1:9" x14ac:dyDescent="0.35">
      <c r="A1123" t="s">
        <v>26</v>
      </c>
      <c r="B1123" t="s">
        <v>5</v>
      </c>
      <c r="C1123">
        <v>1588659</v>
      </c>
      <c r="D1123">
        <v>1589222</v>
      </c>
      <c r="E1123" t="s">
        <v>23</v>
      </c>
      <c r="F1123" t="s">
        <v>3907</v>
      </c>
      <c r="G1123" t="s">
        <v>3906</v>
      </c>
      <c r="H1123" t="s">
        <v>643</v>
      </c>
      <c r="I1123">
        <v>545</v>
      </c>
    </row>
    <row r="1124" spans="1:9" x14ac:dyDescent="0.35">
      <c r="A1124" t="s">
        <v>26</v>
      </c>
      <c r="B1124" t="s">
        <v>5</v>
      </c>
      <c r="C1124">
        <v>1589694</v>
      </c>
      <c r="D1124">
        <v>1590602</v>
      </c>
      <c r="E1124" t="s">
        <v>23</v>
      </c>
      <c r="F1124" t="s">
        <v>3909</v>
      </c>
      <c r="G1124" t="s">
        <v>3908</v>
      </c>
      <c r="H1124" t="s">
        <v>3910</v>
      </c>
      <c r="I1124">
        <v>546</v>
      </c>
    </row>
    <row r="1125" spans="1:9" x14ac:dyDescent="0.35">
      <c r="A1125" t="s">
        <v>26</v>
      </c>
      <c r="B1125" t="s">
        <v>5</v>
      </c>
      <c r="C1125">
        <v>1590673</v>
      </c>
      <c r="D1125">
        <v>1591236</v>
      </c>
      <c r="E1125" t="s">
        <v>23</v>
      </c>
      <c r="F1125" t="s">
        <v>3912</v>
      </c>
      <c r="G1125" t="s">
        <v>3911</v>
      </c>
      <c r="H1125" t="s">
        <v>213</v>
      </c>
      <c r="I1125">
        <v>546</v>
      </c>
    </row>
    <row r="1126" spans="1:9" x14ac:dyDescent="0.35">
      <c r="A1126" t="s">
        <v>26</v>
      </c>
      <c r="B1126" t="s">
        <v>5</v>
      </c>
      <c r="C1126">
        <v>1591252</v>
      </c>
      <c r="D1126">
        <v>1592133</v>
      </c>
      <c r="E1126" t="s">
        <v>23</v>
      </c>
      <c r="F1126" t="s">
        <v>3914</v>
      </c>
      <c r="G1126" t="s">
        <v>3913</v>
      </c>
      <c r="H1126" t="s">
        <v>53</v>
      </c>
      <c r="I1126">
        <v>546</v>
      </c>
    </row>
    <row r="1127" spans="1:9" x14ac:dyDescent="0.35">
      <c r="A1127" t="s">
        <v>26</v>
      </c>
      <c r="B1127" t="s">
        <v>5</v>
      </c>
      <c r="C1127">
        <v>1599477</v>
      </c>
      <c r="D1127">
        <v>1600142</v>
      </c>
      <c r="E1127" t="s">
        <v>23</v>
      </c>
      <c r="F1127" t="s">
        <v>3931</v>
      </c>
      <c r="G1127" t="s">
        <v>3930</v>
      </c>
      <c r="H1127" t="s">
        <v>3932</v>
      </c>
      <c r="I1127">
        <v>547</v>
      </c>
    </row>
    <row r="1128" spans="1:9" x14ac:dyDescent="0.35">
      <c r="A1128" t="s">
        <v>26</v>
      </c>
      <c r="B1128" t="s">
        <v>5</v>
      </c>
      <c r="C1128">
        <v>1600336</v>
      </c>
      <c r="D1128">
        <v>1601400</v>
      </c>
      <c r="E1128" t="s">
        <v>23</v>
      </c>
      <c r="F1128" t="s">
        <v>3934</v>
      </c>
      <c r="G1128" t="s">
        <v>3933</v>
      </c>
      <c r="H1128" t="s">
        <v>3935</v>
      </c>
      <c r="I1128">
        <v>548</v>
      </c>
    </row>
    <row r="1129" spans="1:9" x14ac:dyDescent="0.35">
      <c r="A1129" t="s">
        <v>26</v>
      </c>
      <c r="B1129" t="s">
        <v>5</v>
      </c>
      <c r="C1129">
        <v>1601577</v>
      </c>
      <c r="D1129">
        <v>1602011</v>
      </c>
      <c r="E1129" t="s">
        <v>23</v>
      </c>
      <c r="F1129" t="s">
        <v>3937</v>
      </c>
      <c r="G1129" t="s">
        <v>3936</v>
      </c>
      <c r="H1129" t="s">
        <v>3351</v>
      </c>
      <c r="I1129">
        <v>549</v>
      </c>
    </row>
    <row r="1130" spans="1:9" x14ac:dyDescent="0.35">
      <c r="A1130" t="s">
        <v>26</v>
      </c>
      <c r="B1130" t="s">
        <v>5</v>
      </c>
      <c r="C1130">
        <v>1602123</v>
      </c>
      <c r="D1130">
        <v>1602515</v>
      </c>
      <c r="E1130" t="s">
        <v>23</v>
      </c>
      <c r="F1130" t="s">
        <v>3939</v>
      </c>
      <c r="G1130" t="s">
        <v>3938</v>
      </c>
      <c r="H1130" t="s">
        <v>3940</v>
      </c>
      <c r="I1130">
        <v>550</v>
      </c>
    </row>
    <row r="1131" spans="1:9" x14ac:dyDescent="0.35">
      <c r="A1131" t="s">
        <v>26</v>
      </c>
      <c r="B1131" t="s">
        <v>5</v>
      </c>
      <c r="C1131">
        <v>1602545</v>
      </c>
      <c r="D1131">
        <v>1602982</v>
      </c>
      <c r="E1131" t="s">
        <v>23</v>
      </c>
      <c r="F1131" t="s">
        <v>3942</v>
      </c>
      <c r="G1131" t="s">
        <v>3941</v>
      </c>
      <c r="H1131" t="s">
        <v>3943</v>
      </c>
      <c r="I1131">
        <v>550</v>
      </c>
    </row>
    <row r="1132" spans="1:9" x14ac:dyDescent="0.35">
      <c r="A1132" t="s">
        <v>26</v>
      </c>
      <c r="B1132" t="s">
        <v>5</v>
      </c>
      <c r="C1132">
        <v>1603176</v>
      </c>
      <c r="D1132">
        <v>1603919</v>
      </c>
      <c r="E1132" t="s">
        <v>23</v>
      </c>
      <c r="F1132" t="s">
        <v>3945</v>
      </c>
      <c r="G1132" t="s">
        <v>3944</v>
      </c>
      <c r="H1132" t="s">
        <v>3946</v>
      </c>
      <c r="I1132">
        <v>551</v>
      </c>
    </row>
    <row r="1133" spans="1:9" x14ac:dyDescent="0.35">
      <c r="A1133" t="s">
        <v>26</v>
      </c>
      <c r="B1133" t="s">
        <v>5</v>
      </c>
      <c r="C1133">
        <v>1603931</v>
      </c>
      <c r="D1133">
        <v>1604728</v>
      </c>
      <c r="E1133" t="s">
        <v>23</v>
      </c>
      <c r="F1133" t="s">
        <v>3948</v>
      </c>
      <c r="G1133" t="s">
        <v>3947</v>
      </c>
      <c r="H1133" t="s">
        <v>3949</v>
      </c>
      <c r="I1133">
        <v>551</v>
      </c>
    </row>
    <row r="1134" spans="1:9" x14ac:dyDescent="0.35">
      <c r="A1134" t="s">
        <v>26</v>
      </c>
      <c r="B1134" t="s">
        <v>5</v>
      </c>
      <c r="C1134">
        <v>1604725</v>
      </c>
      <c r="D1134">
        <v>1605597</v>
      </c>
      <c r="E1134" t="s">
        <v>23</v>
      </c>
      <c r="F1134" t="s">
        <v>3951</v>
      </c>
      <c r="G1134" t="s">
        <v>3950</v>
      </c>
      <c r="H1134" t="s">
        <v>3952</v>
      </c>
      <c r="I1134">
        <v>551</v>
      </c>
    </row>
    <row r="1135" spans="1:9" x14ac:dyDescent="0.35">
      <c r="A1135" t="s">
        <v>26</v>
      </c>
      <c r="B1135" t="s">
        <v>5</v>
      </c>
      <c r="C1135">
        <v>1605573</v>
      </c>
      <c r="D1135">
        <v>1606421</v>
      </c>
      <c r="E1135" t="s">
        <v>23</v>
      </c>
      <c r="F1135" t="s">
        <v>3954</v>
      </c>
      <c r="G1135" t="s">
        <v>3953</v>
      </c>
      <c r="H1135" t="s">
        <v>3952</v>
      </c>
      <c r="I1135">
        <v>551</v>
      </c>
    </row>
    <row r="1136" spans="1:9" x14ac:dyDescent="0.35">
      <c r="A1136" t="s">
        <v>26</v>
      </c>
      <c r="B1136" t="s">
        <v>5</v>
      </c>
      <c r="C1136">
        <v>1606820</v>
      </c>
      <c r="D1136">
        <v>1607194</v>
      </c>
      <c r="E1136" t="s">
        <v>23</v>
      </c>
      <c r="F1136" t="s">
        <v>3956</v>
      </c>
      <c r="G1136" t="s">
        <v>3955</v>
      </c>
      <c r="H1136" t="s">
        <v>3957</v>
      </c>
      <c r="I1136">
        <v>552</v>
      </c>
    </row>
    <row r="1137" spans="1:9" x14ac:dyDescent="0.35">
      <c r="A1137" t="s">
        <v>26</v>
      </c>
      <c r="B1137" t="s">
        <v>5</v>
      </c>
      <c r="C1137">
        <v>1607240</v>
      </c>
      <c r="D1137">
        <v>1608184</v>
      </c>
      <c r="E1137" t="s">
        <v>23</v>
      </c>
      <c r="F1137" t="s">
        <v>3959</v>
      </c>
      <c r="G1137" t="s">
        <v>3958</v>
      </c>
      <c r="H1137" t="s">
        <v>3960</v>
      </c>
      <c r="I1137">
        <v>552</v>
      </c>
    </row>
    <row r="1138" spans="1:9" x14ac:dyDescent="0.35">
      <c r="A1138" t="s">
        <v>26</v>
      </c>
      <c r="B1138" t="s">
        <v>5</v>
      </c>
      <c r="C1138">
        <v>1608315</v>
      </c>
      <c r="D1138">
        <v>1608704</v>
      </c>
      <c r="E1138" t="s">
        <v>23</v>
      </c>
      <c r="F1138" t="s">
        <v>3962</v>
      </c>
      <c r="G1138" t="s">
        <v>3961</v>
      </c>
      <c r="H1138" t="s">
        <v>3963</v>
      </c>
      <c r="I1138">
        <v>553</v>
      </c>
    </row>
    <row r="1139" spans="1:9" x14ac:dyDescent="0.35">
      <c r="A1139" t="s">
        <v>26</v>
      </c>
      <c r="B1139" t="s">
        <v>5</v>
      </c>
      <c r="C1139">
        <v>1608730</v>
      </c>
      <c r="D1139">
        <v>1609095</v>
      </c>
      <c r="E1139" t="s">
        <v>23</v>
      </c>
      <c r="F1139" t="s">
        <v>3965</v>
      </c>
      <c r="G1139" t="s">
        <v>3964</v>
      </c>
      <c r="H1139" t="s">
        <v>3966</v>
      </c>
      <c r="I1139">
        <v>553</v>
      </c>
    </row>
    <row r="1140" spans="1:9" x14ac:dyDescent="0.35">
      <c r="A1140" t="s">
        <v>26</v>
      </c>
      <c r="B1140" t="s">
        <v>5</v>
      </c>
      <c r="C1140">
        <v>1609119</v>
      </c>
      <c r="D1140">
        <v>1609232</v>
      </c>
      <c r="E1140" t="s">
        <v>23</v>
      </c>
      <c r="F1140" t="s">
        <v>3968</v>
      </c>
      <c r="G1140" t="s">
        <v>3967</v>
      </c>
      <c r="H1140" t="s">
        <v>3969</v>
      </c>
      <c r="I1140">
        <v>553</v>
      </c>
    </row>
    <row r="1141" spans="1:9" x14ac:dyDescent="0.35">
      <c r="A1141" t="s">
        <v>26</v>
      </c>
      <c r="B1141" t="s">
        <v>5</v>
      </c>
      <c r="C1141">
        <v>1609270</v>
      </c>
      <c r="D1141">
        <v>1609488</v>
      </c>
      <c r="E1141" t="s">
        <v>23</v>
      </c>
      <c r="F1141" t="s">
        <v>3971</v>
      </c>
      <c r="G1141" t="s">
        <v>3970</v>
      </c>
      <c r="H1141" t="s">
        <v>3972</v>
      </c>
      <c r="I1141">
        <v>553</v>
      </c>
    </row>
    <row r="1142" spans="1:9" x14ac:dyDescent="0.35">
      <c r="A1142" t="s">
        <v>26</v>
      </c>
      <c r="B1142" t="s">
        <v>5</v>
      </c>
      <c r="C1142">
        <v>1609887</v>
      </c>
      <c r="D1142">
        <v>1610540</v>
      </c>
      <c r="E1142" t="s">
        <v>23</v>
      </c>
      <c r="F1142" t="s">
        <v>3974</v>
      </c>
      <c r="G1142" t="s">
        <v>3973</v>
      </c>
      <c r="H1142" t="s">
        <v>3975</v>
      </c>
      <c r="I1142">
        <v>554</v>
      </c>
    </row>
    <row r="1143" spans="1:9" x14ac:dyDescent="0.35">
      <c r="A1143" t="s">
        <v>26</v>
      </c>
      <c r="B1143" t="s">
        <v>5</v>
      </c>
      <c r="C1143">
        <v>1610602</v>
      </c>
      <c r="D1143">
        <v>1611897</v>
      </c>
      <c r="E1143" t="s">
        <v>23</v>
      </c>
      <c r="F1143" t="s">
        <v>3977</v>
      </c>
      <c r="G1143" t="s">
        <v>3976</v>
      </c>
      <c r="H1143" t="s">
        <v>3978</v>
      </c>
      <c r="I1143">
        <v>554</v>
      </c>
    </row>
    <row r="1144" spans="1:9" x14ac:dyDescent="0.35">
      <c r="A1144" t="s">
        <v>26</v>
      </c>
      <c r="B1144" t="s">
        <v>5</v>
      </c>
      <c r="C1144">
        <v>1611897</v>
      </c>
      <c r="D1144">
        <v>1612337</v>
      </c>
      <c r="E1144" t="s">
        <v>23</v>
      </c>
      <c r="F1144" t="s">
        <v>3980</v>
      </c>
      <c r="G1144" t="s">
        <v>3979</v>
      </c>
      <c r="H1144" t="s">
        <v>3981</v>
      </c>
      <c r="I1144">
        <v>554</v>
      </c>
    </row>
    <row r="1145" spans="1:9" x14ac:dyDescent="0.35">
      <c r="A1145" t="s">
        <v>26</v>
      </c>
      <c r="B1145" t="s">
        <v>5</v>
      </c>
      <c r="C1145">
        <v>1612371</v>
      </c>
      <c r="D1145">
        <v>1612553</v>
      </c>
      <c r="E1145" t="s">
        <v>23</v>
      </c>
      <c r="F1145" t="s">
        <v>3983</v>
      </c>
      <c r="G1145" t="s">
        <v>3982</v>
      </c>
      <c r="H1145" t="s">
        <v>3984</v>
      </c>
      <c r="I1145">
        <v>554</v>
      </c>
    </row>
    <row r="1146" spans="1:9" x14ac:dyDescent="0.35">
      <c r="A1146" t="s">
        <v>26</v>
      </c>
      <c r="B1146" t="s">
        <v>5</v>
      </c>
      <c r="C1146">
        <v>1612567</v>
      </c>
      <c r="D1146">
        <v>1613067</v>
      </c>
      <c r="E1146" t="s">
        <v>23</v>
      </c>
      <c r="F1146" t="s">
        <v>3986</v>
      </c>
      <c r="G1146" t="s">
        <v>3985</v>
      </c>
      <c r="H1146" t="s">
        <v>3987</v>
      </c>
      <c r="I1146">
        <v>554</v>
      </c>
    </row>
    <row r="1147" spans="1:9" x14ac:dyDescent="0.35">
      <c r="A1147" t="s">
        <v>26</v>
      </c>
      <c r="B1147" t="s">
        <v>5</v>
      </c>
      <c r="C1147">
        <v>1613089</v>
      </c>
      <c r="D1147">
        <v>1613451</v>
      </c>
      <c r="E1147" t="s">
        <v>23</v>
      </c>
      <c r="F1147" t="s">
        <v>3989</v>
      </c>
      <c r="G1147" t="s">
        <v>3988</v>
      </c>
      <c r="H1147" t="s">
        <v>3990</v>
      </c>
      <c r="I1147">
        <v>554</v>
      </c>
    </row>
    <row r="1148" spans="1:9" x14ac:dyDescent="0.35">
      <c r="A1148" t="s">
        <v>26</v>
      </c>
      <c r="B1148" t="s">
        <v>5</v>
      </c>
      <c r="C1148">
        <v>1613485</v>
      </c>
      <c r="D1148">
        <v>1614024</v>
      </c>
      <c r="E1148" t="s">
        <v>23</v>
      </c>
      <c r="F1148" t="s">
        <v>3992</v>
      </c>
      <c r="G1148" t="s">
        <v>3991</v>
      </c>
      <c r="H1148" t="s">
        <v>3993</v>
      </c>
      <c r="I1148">
        <v>554</v>
      </c>
    </row>
    <row r="1149" spans="1:9" x14ac:dyDescent="0.35">
      <c r="A1149" t="s">
        <v>26</v>
      </c>
      <c r="B1149" t="s">
        <v>5</v>
      </c>
      <c r="C1149">
        <v>1614055</v>
      </c>
      <c r="D1149">
        <v>1614453</v>
      </c>
      <c r="E1149" t="s">
        <v>23</v>
      </c>
      <c r="F1149" t="s">
        <v>3995</v>
      </c>
      <c r="G1149" t="s">
        <v>3994</v>
      </c>
      <c r="H1149" t="s">
        <v>3996</v>
      </c>
      <c r="I1149">
        <v>554</v>
      </c>
    </row>
    <row r="1150" spans="1:9" x14ac:dyDescent="0.35">
      <c r="A1150" t="s">
        <v>26</v>
      </c>
      <c r="B1150" t="s">
        <v>5</v>
      </c>
      <c r="C1150">
        <v>1614483</v>
      </c>
      <c r="D1150">
        <v>1614668</v>
      </c>
      <c r="E1150" t="s">
        <v>23</v>
      </c>
      <c r="F1150" t="s">
        <v>3998</v>
      </c>
      <c r="G1150" t="s">
        <v>3997</v>
      </c>
      <c r="H1150" t="s">
        <v>3999</v>
      </c>
      <c r="I1150">
        <v>554</v>
      </c>
    </row>
    <row r="1151" spans="1:9" x14ac:dyDescent="0.35">
      <c r="A1151" t="s">
        <v>26</v>
      </c>
      <c r="B1151" t="s">
        <v>5</v>
      </c>
      <c r="C1151">
        <v>1614688</v>
      </c>
      <c r="D1151">
        <v>1615227</v>
      </c>
      <c r="E1151" t="s">
        <v>23</v>
      </c>
      <c r="F1151" t="s">
        <v>4001</v>
      </c>
      <c r="G1151" t="s">
        <v>4000</v>
      </c>
      <c r="H1151" t="s">
        <v>4002</v>
      </c>
      <c r="I1151">
        <v>554</v>
      </c>
    </row>
    <row r="1152" spans="1:9" x14ac:dyDescent="0.35">
      <c r="A1152" t="s">
        <v>26</v>
      </c>
      <c r="B1152" t="s">
        <v>5</v>
      </c>
      <c r="C1152">
        <v>1615255</v>
      </c>
      <c r="D1152">
        <v>1615566</v>
      </c>
      <c r="E1152" t="s">
        <v>23</v>
      </c>
      <c r="F1152" t="s">
        <v>4004</v>
      </c>
      <c r="G1152" t="s">
        <v>4003</v>
      </c>
      <c r="H1152" t="s">
        <v>4005</v>
      </c>
      <c r="I1152">
        <v>554</v>
      </c>
    </row>
    <row r="1153" spans="1:9" x14ac:dyDescent="0.35">
      <c r="A1153" t="s">
        <v>26</v>
      </c>
      <c r="B1153" t="s">
        <v>5</v>
      </c>
      <c r="C1153">
        <v>1615602</v>
      </c>
      <c r="D1153">
        <v>1615970</v>
      </c>
      <c r="E1153" t="s">
        <v>23</v>
      </c>
      <c r="F1153" t="s">
        <v>4007</v>
      </c>
      <c r="G1153" t="s">
        <v>4006</v>
      </c>
      <c r="H1153" t="s">
        <v>4008</v>
      </c>
      <c r="I1153">
        <v>554</v>
      </c>
    </row>
    <row r="1154" spans="1:9" x14ac:dyDescent="0.35">
      <c r="A1154" t="s">
        <v>26</v>
      </c>
      <c r="B1154" t="s">
        <v>5</v>
      </c>
      <c r="C1154">
        <v>1616018</v>
      </c>
      <c r="D1154">
        <v>1616281</v>
      </c>
      <c r="E1154" t="s">
        <v>23</v>
      </c>
      <c r="F1154" t="s">
        <v>4010</v>
      </c>
      <c r="G1154" t="s">
        <v>4009</v>
      </c>
      <c r="H1154" t="s">
        <v>4011</v>
      </c>
      <c r="I1154">
        <v>554</v>
      </c>
    </row>
    <row r="1155" spans="1:9" x14ac:dyDescent="0.35">
      <c r="A1155" t="s">
        <v>26</v>
      </c>
      <c r="B1155" t="s">
        <v>5</v>
      </c>
      <c r="C1155">
        <v>1616306</v>
      </c>
      <c r="D1155">
        <v>1616506</v>
      </c>
      <c r="E1155" t="s">
        <v>23</v>
      </c>
      <c r="F1155" t="s">
        <v>4013</v>
      </c>
      <c r="G1155" t="s">
        <v>4012</v>
      </c>
      <c r="H1155" t="s">
        <v>4014</v>
      </c>
      <c r="I1155">
        <v>554</v>
      </c>
    </row>
    <row r="1156" spans="1:9" x14ac:dyDescent="0.35">
      <c r="A1156" t="s">
        <v>26</v>
      </c>
      <c r="B1156" t="s">
        <v>5</v>
      </c>
      <c r="C1156">
        <v>1616496</v>
      </c>
      <c r="D1156">
        <v>1616930</v>
      </c>
      <c r="E1156" t="s">
        <v>23</v>
      </c>
      <c r="F1156" t="s">
        <v>4016</v>
      </c>
      <c r="G1156" t="s">
        <v>4015</v>
      </c>
      <c r="H1156" t="s">
        <v>4017</v>
      </c>
      <c r="I1156">
        <v>554</v>
      </c>
    </row>
    <row r="1157" spans="1:9" x14ac:dyDescent="0.35">
      <c r="A1157" t="s">
        <v>26</v>
      </c>
      <c r="B1157" t="s">
        <v>5</v>
      </c>
      <c r="C1157">
        <v>1616932</v>
      </c>
      <c r="D1157">
        <v>1617588</v>
      </c>
      <c r="E1157" t="s">
        <v>23</v>
      </c>
      <c r="F1157" t="s">
        <v>4019</v>
      </c>
      <c r="G1157" t="s">
        <v>4018</v>
      </c>
      <c r="H1157" t="s">
        <v>4020</v>
      </c>
      <c r="I1157">
        <v>554</v>
      </c>
    </row>
    <row r="1158" spans="1:9" x14ac:dyDescent="0.35">
      <c r="A1158" t="s">
        <v>26</v>
      </c>
      <c r="B1158" t="s">
        <v>5</v>
      </c>
      <c r="C1158">
        <v>1617592</v>
      </c>
      <c r="D1158">
        <v>1617933</v>
      </c>
      <c r="E1158" t="s">
        <v>23</v>
      </c>
      <c r="F1158" t="s">
        <v>4022</v>
      </c>
      <c r="G1158" t="s">
        <v>4021</v>
      </c>
      <c r="H1158" t="s">
        <v>4023</v>
      </c>
      <c r="I1158">
        <v>554</v>
      </c>
    </row>
    <row r="1159" spans="1:9" x14ac:dyDescent="0.35">
      <c r="A1159" t="s">
        <v>26</v>
      </c>
      <c r="B1159" t="s">
        <v>5</v>
      </c>
      <c r="C1159">
        <v>1617953</v>
      </c>
      <c r="D1159">
        <v>1618231</v>
      </c>
      <c r="E1159" t="s">
        <v>23</v>
      </c>
      <c r="F1159" t="s">
        <v>4025</v>
      </c>
      <c r="G1159" t="s">
        <v>4024</v>
      </c>
      <c r="H1159" t="s">
        <v>4026</v>
      </c>
      <c r="I1159">
        <v>554</v>
      </c>
    </row>
    <row r="1160" spans="1:9" x14ac:dyDescent="0.35">
      <c r="A1160" t="s">
        <v>26</v>
      </c>
      <c r="B1160" t="s">
        <v>5</v>
      </c>
      <c r="C1160">
        <v>1618292</v>
      </c>
      <c r="D1160">
        <v>1619122</v>
      </c>
      <c r="E1160" t="s">
        <v>23</v>
      </c>
      <c r="F1160" t="s">
        <v>4028</v>
      </c>
      <c r="G1160" t="s">
        <v>4027</v>
      </c>
      <c r="H1160" t="s">
        <v>4029</v>
      </c>
      <c r="I1160">
        <v>554</v>
      </c>
    </row>
    <row r="1161" spans="1:9" x14ac:dyDescent="0.35">
      <c r="A1161" t="s">
        <v>26</v>
      </c>
      <c r="B1161" t="s">
        <v>5</v>
      </c>
      <c r="C1161">
        <v>1619169</v>
      </c>
      <c r="D1161">
        <v>1619453</v>
      </c>
      <c r="E1161" t="s">
        <v>23</v>
      </c>
      <c r="F1161" t="s">
        <v>4031</v>
      </c>
      <c r="G1161" t="s">
        <v>4030</v>
      </c>
      <c r="H1161" t="s">
        <v>4032</v>
      </c>
      <c r="I1161">
        <v>554</v>
      </c>
    </row>
    <row r="1162" spans="1:9" x14ac:dyDescent="0.35">
      <c r="A1162" t="s">
        <v>26</v>
      </c>
      <c r="B1162" t="s">
        <v>5</v>
      </c>
      <c r="C1162">
        <v>1619453</v>
      </c>
      <c r="D1162">
        <v>1620076</v>
      </c>
      <c r="E1162" t="s">
        <v>23</v>
      </c>
      <c r="F1162" t="s">
        <v>4034</v>
      </c>
      <c r="G1162" t="s">
        <v>4033</v>
      </c>
      <c r="H1162" t="s">
        <v>4035</v>
      </c>
      <c r="I1162">
        <v>554</v>
      </c>
    </row>
    <row r="1163" spans="1:9" x14ac:dyDescent="0.35">
      <c r="A1163" t="s">
        <v>26</v>
      </c>
      <c r="B1163" t="s">
        <v>5</v>
      </c>
      <c r="C1163">
        <v>1620106</v>
      </c>
      <c r="D1163">
        <v>1620735</v>
      </c>
      <c r="E1163" t="s">
        <v>23</v>
      </c>
      <c r="F1163" t="s">
        <v>4037</v>
      </c>
      <c r="G1163" t="s">
        <v>4036</v>
      </c>
      <c r="H1163" t="s">
        <v>4038</v>
      </c>
      <c r="I1163">
        <v>554</v>
      </c>
    </row>
    <row r="1164" spans="1:9" x14ac:dyDescent="0.35">
      <c r="A1164" t="s">
        <v>26</v>
      </c>
      <c r="B1164" t="s">
        <v>5</v>
      </c>
      <c r="C1164">
        <v>1620783</v>
      </c>
      <c r="D1164">
        <v>1621091</v>
      </c>
      <c r="E1164" t="s">
        <v>23</v>
      </c>
      <c r="F1164" t="s">
        <v>4040</v>
      </c>
      <c r="G1164" t="s">
        <v>4039</v>
      </c>
      <c r="H1164" t="s">
        <v>4041</v>
      </c>
      <c r="I1164">
        <v>554</v>
      </c>
    </row>
    <row r="1165" spans="1:9" x14ac:dyDescent="0.35">
      <c r="A1165" t="s">
        <v>26</v>
      </c>
      <c r="B1165" t="s">
        <v>5</v>
      </c>
      <c r="C1165">
        <v>1621347</v>
      </c>
      <c r="D1165">
        <v>1622669</v>
      </c>
      <c r="E1165" t="s">
        <v>23</v>
      </c>
      <c r="F1165" t="s">
        <v>4043</v>
      </c>
      <c r="G1165" t="s">
        <v>4042</v>
      </c>
      <c r="H1165" t="s">
        <v>1200</v>
      </c>
      <c r="I1165">
        <v>555</v>
      </c>
    </row>
    <row r="1166" spans="1:9" x14ac:dyDescent="0.35">
      <c r="A1166" t="s">
        <v>26</v>
      </c>
      <c r="B1166" t="s">
        <v>5</v>
      </c>
      <c r="C1166">
        <v>1622818</v>
      </c>
      <c r="D1166">
        <v>1623405</v>
      </c>
      <c r="E1166" t="s">
        <v>23</v>
      </c>
      <c r="F1166" t="s">
        <v>4045</v>
      </c>
      <c r="G1166" t="s">
        <v>4044</v>
      </c>
      <c r="H1166" t="s">
        <v>4046</v>
      </c>
      <c r="I1166">
        <v>556</v>
      </c>
    </row>
    <row r="1167" spans="1:9" x14ac:dyDescent="0.35">
      <c r="A1167" t="s">
        <v>26</v>
      </c>
      <c r="B1167" t="s">
        <v>5</v>
      </c>
      <c r="C1167">
        <v>1623431</v>
      </c>
      <c r="D1167">
        <v>1624849</v>
      </c>
      <c r="E1167" t="s">
        <v>23</v>
      </c>
      <c r="F1167" t="s">
        <v>4048</v>
      </c>
      <c r="G1167" t="s">
        <v>4047</v>
      </c>
      <c r="H1167" t="s">
        <v>4046</v>
      </c>
      <c r="I1167">
        <v>556</v>
      </c>
    </row>
    <row r="1168" spans="1:9" x14ac:dyDescent="0.35">
      <c r="A1168" t="s">
        <v>26</v>
      </c>
      <c r="B1168" t="s">
        <v>5</v>
      </c>
      <c r="C1168">
        <v>1624868</v>
      </c>
      <c r="D1168">
        <v>1625968</v>
      </c>
      <c r="E1168" t="s">
        <v>23</v>
      </c>
      <c r="F1168" t="s">
        <v>4050</v>
      </c>
      <c r="G1168" t="s">
        <v>4049</v>
      </c>
      <c r="H1168" t="s">
        <v>4051</v>
      </c>
      <c r="I1168">
        <v>556</v>
      </c>
    </row>
    <row r="1169" spans="1:9" x14ac:dyDescent="0.35">
      <c r="A1169" t="s">
        <v>26</v>
      </c>
      <c r="B1169" t="s">
        <v>5</v>
      </c>
      <c r="C1169">
        <v>1625999</v>
      </c>
      <c r="D1169">
        <v>1627540</v>
      </c>
      <c r="E1169" t="s">
        <v>23</v>
      </c>
      <c r="F1169" t="s">
        <v>4053</v>
      </c>
      <c r="G1169" t="s">
        <v>4052</v>
      </c>
      <c r="H1169" t="s">
        <v>4054</v>
      </c>
      <c r="I1169">
        <v>556</v>
      </c>
    </row>
    <row r="1170" spans="1:9" x14ac:dyDescent="0.35">
      <c r="A1170" t="s">
        <v>26</v>
      </c>
      <c r="B1170" t="s">
        <v>5</v>
      </c>
      <c r="C1170">
        <v>1627527</v>
      </c>
      <c r="D1170">
        <v>1628561</v>
      </c>
      <c r="E1170" t="s">
        <v>23</v>
      </c>
      <c r="F1170" t="s">
        <v>4056</v>
      </c>
      <c r="G1170" t="s">
        <v>4055</v>
      </c>
      <c r="H1170" t="s">
        <v>4057</v>
      </c>
      <c r="I1170">
        <v>556</v>
      </c>
    </row>
    <row r="1171" spans="1:9" x14ac:dyDescent="0.35">
      <c r="A1171" t="s">
        <v>26</v>
      </c>
      <c r="B1171" t="s">
        <v>5</v>
      </c>
      <c r="C1171">
        <v>1628590</v>
      </c>
      <c r="D1171">
        <v>1629102</v>
      </c>
      <c r="E1171" t="s">
        <v>23</v>
      </c>
      <c r="F1171" t="s">
        <v>4059</v>
      </c>
      <c r="G1171" t="s">
        <v>4058</v>
      </c>
      <c r="H1171" t="s">
        <v>4060</v>
      </c>
      <c r="I1171">
        <v>556</v>
      </c>
    </row>
    <row r="1172" spans="1:9" x14ac:dyDescent="0.35">
      <c r="A1172" t="s">
        <v>26</v>
      </c>
      <c r="B1172" t="s">
        <v>5</v>
      </c>
      <c r="C1172">
        <v>1629099</v>
      </c>
      <c r="D1172">
        <v>1630826</v>
      </c>
      <c r="E1172" t="s">
        <v>23</v>
      </c>
      <c r="F1172" t="s">
        <v>4062</v>
      </c>
      <c r="G1172" t="s">
        <v>4061</v>
      </c>
      <c r="H1172" t="s">
        <v>4063</v>
      </c>
      <c r="I1172">
        <v>556</v>
      </c>
    </row>
    <row r="1173" spans="1:9" x14ac:dyDescent="0.35">
      <c r="A1173" t="s">
        <v>26</v>
      </c>
      <c r="B1173" t="s">
        <v>5</v>
      </c>
      <c r="C1173">
        <v>1631181</v>
      </c>
      <c r="D1173">
        <v>1632080</v>
      </c>
      <c r="E1173" t="s">
        <v>23</v>
      </c>
      <c r="F1173" t="s">
        <v>4065</v>
      </c>
      <c r="G1173" t="s">
        <v>4064</v>
      </c>
      <c r="H1173" t="s">
        <v>4066</v>
      </c>
      <c r="I1173">
        <v>557</v>
      </c>
    </row>
    <row r="1174" spans="1:9" x14ac:dyDescent="0.35">
      <c r="A1174" t="s">
        <v>26</v>
      </c>
      <c r="B1174" t="s">
        <v>5</v>
      </c>
      <c r="C1174">
        <v>1632406</v>
      </c>
      <c r="D1174">
        <v>1633593</v>
      </c>
      <c r="E1174" t="s">
        <v>23</v>
      </c>
      <c r="F1174" t="s">
        <v>4068</v>
      </c>
      <c r="G1174" t="s">
        <v>4067</v>
      </c>
      <c r="H1174" t="s">
        <v>4069</v>
      </c>
      <c r="I1174">
        <v>558</v>
      </c>
    </row>
    <row r="1175" spans="1:9" x14ac:dyDescent="0.35">
      <c r="A1175" t="s">
        <v>26</v>
      </c>
      <c r="B1175" t="s">
        <v>5</v>
      </c>
      <c r="C1175">
        <v>1633708</v>
      </c>
      <c r="D1175">
        <v>1635786</v>
      </c>
      <c r="E1175" t="s">
        <v>23</v>
      </c>
      <c r="F1175" t="s">
        <v>4071</v>
      </c>
      <c r="G1175" t="s">
        <v>4070</v>
      </c>
      <c r="H1175" t="s">
        <v>1772</v>
      </c>
      <c r="I1175">
        <v>559</v>
      </c>
    </row>
    <row r="1176" spans="1:9" x14ac:dyDescent="0.35">
      <c r="A1176" t="s">
        <v>26</v>
      </c>
      <c r="B1176" t="s">
        <v>5</v>
      </c>
      <c r="C1176">
        <v>1635838</v>
      </c>
      <c r="D1176">
        <v>1636308</v>
      </c>
      <c r="E1176" t="s">
        <v>23</v>
      </c>
      <c r="F1176" t="s">
        <v>4073</v>
      </c>
      <c r="G1176" t="s">
        <v>4072</v>
      </c>
      <c r="H1176" t="s">
        <v>4074</v>
      </c>
      <c r="I1176">
        <v>559</v>
      </c>
    </row>
    <row r="1177" spans="1:9" x14ac:dyDescent="0.35">
      <c r="A1177" t="s">
        <v>26</v>
      </c>
      <c r="B1177" t="s">
        <v>5</v>
      </c>
      <c r="C1177">
        <v>1636353</v>
      </c>
      <c r="D1177">
        <v>1636772</v>
      </c>
      <c r="E1177" t="s">
        <v>23</v>
      </c>
      <c r="F1177" t="s">
        <v>4076</v>
      </c>
      <c r="G1177" t="s">
        <v>4075</v>
      </c>
      <c r="H1177" t="s">
        <v>4077</v>
      </c>
      <c r="I1177">
        <v>559</v>
      </c>
    </row>
    <row r="1178" spans="1:9" x14ac:dyDescent="0.35">
      <c r="A1178" t="s">
        <v>26</v>
      </c>
      <c r="B1178" t="s">
        <v>5</v>
      </c>
      <c r="C1178">
        <v>1636871</v>
      </c>
      <c r="D1178">
        <v>1637119</v>
      </c>
      <c r="E1178" t="s">
        <v>23</v>
      </c>
      <c r="F1178" t="s">
        <v>4079</v>
      </c>
      <c r="G1178" t="s">
        <v>4078</v>
      </c>
      <c r="H1178" t="s">
        <v>4080</v>
      </c>
      <c r="I1178">
        <v>559</v>
      </c>
    </row>
    <row r="1179" spans="1:9" x14ac:dyDescent="0.35">
      <c r="A1179" t="s">
        <v>26</v>
      </c>
      <c r="B1179" t="s">
        <v>5</v>
      </c>
      <c r="C1179">
        <v>1637258</v>
      </c>
      <c r="D1179">
        <v>1640863</v>
      </c>
      <c r="E1179" t="s">
        <v>23</v>
      </c>
      <c r="F1179" t="s">
        <v>4082</v>
      </c>
      <c r="G1179" t="s">
        <v>4081</v>
      </c>
      <c r="H1179" t="s">
        <v>4083</v>
      </c>
      <c r="I1179">
        <v>560</v>
      </c>
    </row>
    <row r="1180" spans="1:9" x14ac:dyDescent="0.35">
      <c r="A1180" t="s">
        <v>26</v>
      </c>
      <c r="B1180" t="s">
        <v>5</v>
      </c>
      <c r="C1180">
        <v>1640971</v>
      </c>
      <c r="D1180">
        <v>1644525</v>
      </c>
      <c r="E1180" t="s">
        <v>23</v>
      </c>
      <c r="F1180" t="s">
        <v>4085</v>
      </c>
      <c r="G1180" t="s">
        <v>4084</v>
      </c>
      <c r="H1180" t="s">
        <v>4086</v>
      </c>
      <c r="I1180">
        <v>561</v>
      </c>
    </row>
    <row r="1181" spans="1:9" x14ac:dyDescent="0.35">
      <c r="A1181" t="s">
        <v>26</v>
      </c>
      <c r="B1181" t="s">
        <v>5</v>
      </c>
      <c r="C1181">
        <v>1644740</v>
      </c>
      <c r="D1181">
        <v>1645342</v>
      </c>
      <c r="E1181" t="s">
        <v>23</v>
      </c>
      <c r="F1181" t="s">
        <v>4088</v>
      </c>
      <c r="G1181" t="s">
        <v>4087</v>
      </c>
      <c r="H1181" t="s">
        <v>689</v>
      </c>
      <c r="I1181">
        <v>562</v>
      </c>
    </row>
    <row r="1182" spans="1:9" x14ac:dyDescent="0.35">
      <c r="A1182" t="s">
        <v>26</v>
      </c>
      <c r="B1182" t="s">
        <v>5</v>
      </c>
      <c r="C1182">
        <v>1645467</v>
      </c>
      <c r="D1182">
        <v>1645826</v>
      </c>
      <c r="E1182" t="s">
        <v>23</v>
      </c>
      <c r="F1182" t="s">
        <v>4090</v>
      </c>
      <c r="G1182" t="s">
        <v>4089</v>
      </c>
      <c r="H1182" t="s">
        <v>4091</v>
      </c>
      <c r="I1182">
        <v>563</v>
      </c>
    </row>
    <row r="1183" spans="1:9" x14ac:dyDescent="0.35">
      <c r="A1183" t="s">
        <v>26</v>
      </c>
      <c r="B1183" t="s">
        <v>5</v>
      </c>
      <c r="C1183">
        <v>1645884</v>
      </c>
      <c r="D1183">
        <v>1646384</v>
      </c>
      <c r="E1183" t="s">
        <v>23</v>
      </c>
      <c r="F1183" t="s">
        <v>4093</v>
      </c>
      <c r="G1183" t="s">
        <v>4092</v>
      </c>
      <c r="H1183" t="s">
        <v>4094</v>
      </c>
      <c r="I1183">
        <v>563</v>
      </c>
    </row>
    <row r="1184" spans="1:9" x14ac:dyDescent="0.35">
      <c r="A1184" t="s">
        <v>26</v>
      </c>
      <c r="B1184" t="s">
        <v>5</v>
      </c>
      <c r="C1184">
        <v>1646607</v>
      </c>
      <c r="D1184">
        <v>1647305</v>
      </c>
      <c r="E1184" t="s">
        <v>23</v>
      </c>
      <c r="F1184" t="s">
        <v>4096</v>
      </c>
      <c r="G1184" t="s">
        <v>4095</v>
      </c>
      <c r="H1184" t="s">
        <v>4097</v>
      </c>
      <c r="I1184">
        <v>564</v>
      </c>
    </row>
    <row r="1185" spans="1:9" x14ac:dyDescent="0.35">
      <c r="A1185" t="s">
        <v>26</v>
      </c>
      <c r="B1185" t="s">
        <v>5</v>
      </c>
      <c r="C1185">
        <v>1647411</v>
      </c>
      <c r="D1185">
        <v>1647836</v>
      </c>
      <c r="E1185" t="s">
        <v>23</v>
      </c>
      <c r="F1185" t="s">
        <v>4099</v>
      </c>
      <c r="G1185" t="s">
        <v>4098</v>
      </c>
      <c r="H1185" t="s">
        <v>4100</v>
      </c>
      <c r="I1185">
        <v>565</v>
      </c>
    </row>
    <row r="1186" spans="1:9" x14ac:dyDescent="0.35">
      <c r="A1186" t="s">
        <v>26</v>
      </c>
      <c r="B1186" t="s">
        <v>5</v>
      </c>
      <c r="C1186">
        <v>1648001</v>
      </c>
      <c r="D1186">
        <v>1648534</v>
      </c>
      <c r="E1186" t="s">
        <v>23</v>
      </c>
      <c r="F1186" t="s">
        <v>4102</v>
      </c>
      <c r="G1186" t="s">
        <v>4101</v>
      </c>
      <c r="H1186" t="s">
        <v>4103</v>
      </c>
      <c r="I1186">
        <v>566</v>
      </c>
    </row>
    <row r="1187" spans="1:9" x14ac:dyDescent="0.35">
      <c r="A1187" t="s">
        <v>26</v>
      </c>
      <c r="B1187" t="s">
        <v>5</v>
      </c>
      <c r="C1187">
        <v>1648638</v>
      </c>
      <c r="D1187">
        <v>1648823</v>
      </c>
      <c r="E1187" t="s">
        <v>23</v>
      </c>
      <c r="F1187" t="s">
        <v>4105</v>
      </c>
      <c r="G1187" t="s">
        <v>4104</v>
      </c>
      <c r="H1187" t="s">
        <v>4106</v>
      </c>
      <c r="I1187">
        <v>567</v>
      </c>
    </row>
    <row r="1188" spans="1:9" x14ac:dyDescent="0.35">
      <c r="A1188" t="s">
        <v>26</v>
      </c>
      <c r="B1188" t="s">
        <v>5</v>
      </c>
      <c r="C1188">
        <v>1649098</v>
      </c>
      <c r="D1188">
        <v>1649748</v>
      </c>
      <c r="E1188" t="s">
        <v>23</v>
      </c>
      <c r="F1188" t="s">
        <v>4108</v>
      </c>
      <c r="G1188" t="s">
        <v>4107</v>
      </c>
      <c r="H1188" t="s">
        <v>4109</v>
      </c>
      <c r="I1188">
        <v>568</v>
      </c>
    </row>
    <row r="1189" spans="1:9" x14ac:dyDescent="0.35">
      <c r="A1189" t="s">
        <v>26</v>
      </c>
      <c r="B1189" t="s">
        <v>5</v>
      </c>
      <c r="C1189">
        <v>1649820</v>
      </c>
      <c r="D1189">
        <v>1650329</v>
      </c>
      <c r="E1189" t="s">
        <v>23</v>
      </c>
      <c r="F1189" t="s">
        <v>4111</v>
      </c>
      <c r="G1189" t="s">
        <v>4110</v>
      </c>
      <c r="H1189" t="s">
        <v>28</v>
      </c>
      <c r="I1189">
        <v>568</v>
      </c>
    </row>
    <row r="1190" spans="1:9" x14ac:dyDescent="0.35">
      <c r="A1190" t="s">
        <v>26</v>
      </c>
      <c r="B1190" t="s">
        <v>5</v>
      </c>
      <c r="C1190">
        <v>1650334</v>
      </c>
      <c r="D1190">
        <v>1651089</v>
      </c>
      <c r="E1190" t="s">
        <v>23</v>
      </c>
      <c r="F1190" t="s">
        <v>4113</v>
      </c>
      <c r="G1190" t="s">
        <v>4112</v>
      </c>
      <c r="H1190" t="s">
        <v>4114</v>
      </c>
      <c r="I1190">
        <v>568</v>
      </c>
    </row>
    <row r="1191" spans="1:9" x14ac:dyDescent="0.35">
      <c r="A1191" t="s">
        <v>26</v>
      </c>
      <c r="B1191" t="s">
        <v>5</v>
      </c>
      <c r="C1191">
        <v>1651086</v>
      </c>
      <c r="D1191">
        <v>1651505</v>
      </c>
      <c r="E1191" t="s">
        <v>23</v>
      </c>
      <c r="F1191" t="s">
        <v>4116</v>
      </c>
      <c r="G1191" t="s">
        <v>4115</v>
      </c>
      <c r="H1191" t="s">
        <v>4117</v>
      </c>
      <c r="I1191">
        <v>568</v>
      </c>
    </row>
    <row r="1192" spans="1:9" x14ac:dyDescent="0.35">
      <c r="A1192" t="s">
        <v>26</v>
      </c>
      <c r="B1192" t="s">
        <v>5</v>
      </c>
      <c r="C1192">
        <v>1651507</v>
      </c>
      <c r="D1192">
        <v>1652910</v>
      </c>
      <c r="E1192" t="s">
        <v>23</v>
      </c>
      <c r="F1192" t="s">
        <v>4119</v>
      </c>
      <c r="G1192" t="s">
        <v>4118</v>
      </c>
      <c r="H1192" t="s">
        <v>4120</v>
      </c>
      <c r="I1192">
        <v>568</v>
      </c>
    </row>
    <row r="1193" spans="1:9" x14ac:dyDescent="0.35">
      <c r="A1193" t="s">
        <v>26</v>
      </c>
      <c r="B1193" t="s">
        <v>5</v>
      </c>
      <c r="C1193">
        <v>1652907</v>
      </c>
      <c r="D1193">
        <v>1653569</v>
      </c>
      <c r="E1193" t="s">
        <v>23</v>
      </c>
      <c r="F1193" t="s">
        <v>4122</v>
      </c>
      <c r="G1193" t="s">
        <v>4121</v>
      </c>
      <c r="H1193" t="s">
        <v>4123</v>
      </c>
      <c r="I1193">
        <v>568</v>
      </c>
    </row>
    <row r="1194" spans="1:9" x14ac:dyDescent="0.35">
      <c r="A1194" t="s">
        <v>26</v>
      </c>
      <c r="B1194" t="s">
        <v>5</v>
      </c>
      <c r="C1194">
        <v>1653882</v>
      </c>
      <c r="D1194">
        <v>1655345</v>
      </c>
      <c r="E1194" t="s">
        <v>23</v>
      </c>
      <c r="F1194" t="s">
        <v>4125</v>
      </c>
      <c r="G1194" t="s">
        <v>4124</v>
      </c>
      <c r="H1194" t="s">
        <v>4126</v>
      </c>
      <c r="I1194">
        <v>569</v>
      </c>
    </row>
    <row r="1195" spans="1:9" x14ac:dyDescent="0.35">
      <c r="A1195" t="s">
        <v>26</v>
      </c>
      <c r="B1195" t="s">
        <v>5</v>
      </c>
      <c r="C1195">
        <v>1655386</v>
      </c>
      <c r="D1195">
        <v>1655886</v>
      </c>
      <c r="E1195" t="s">
        <v>23</v>
      </c>
      <c r="F1195" t="s">
        <v>4128</v>
      </c>
      <c r="G1195" t="s">
        <v>4127</v>
      </c>
      <c r="H1195" t="s">
        <v>4129</v>
      </c>
      <c r="I1195">
        <v>569</v>
      </c>
    </row>
    <row r="1196" spans="1:9" x14ac:dyDescent="0.35">
      <c r="A1196" t="s">
        <v>26</v>
      </c>
      <c r="B1196" t="s">
        <v>5</v>
      </c>
      <c r="C1196">
        <v>1655883</v>
      </c>
      <c r="D1196">
        <v>1656578</v>
      </c>
      <c r="E1196" t="s">
        <v>23</v>
      </c>
      <c r="F1196" t="s">
        <v>4131</v>
      </c>
      <c r="G1196" t="s">
        <v>4130</v>
      </c>
      <c r="H1196" t="s">
        <v>4132</v>
      </c>
      <c r="I1196">
        <v>569</v>
      </c>
    </row>
    <row r="1197" spans="1:9" x14ac:dyDescent="0.35">
      <c r="A1197" t="s">
        <v>26</v>
      </c>
      <c r="B1197" t="s">
        <v>5</v>
      </c>
      <c r="C1197">
        <v>1656609</v>
      </c>
      <c r="D1197">
        <v>1657688</v>
      </c>
      <c r="E1197" t="s">
        <v>23</v>
      </c>
      <c r="F1197" t="s">
        <v>4134</v>
      </c>
      <c r="G1197" t="s">
        <v>4133</v>
      </c>
      <c r="H1197" t="s">
        <v>28</v>
      </c>
      <c r="I1197">
        <v>569</v>
      </c>
    </row>
    <row r="1198" spans="1:9" x14ac:dyDescent="0.35">
      <c r="A1198" t="s">
        <v>26</v>
      </c>
      <c r="B1198" t="s">
        <v>5</v>
      </c>
      <c r="C1198">
        <v>1657782</v>
      </c>
      <c r="D1198">
        <v>1659158</v>
      </c>
      <c r="E1198" t="s">
        <v>23</v>
      </c>
      <c r="F1198" t="s">
        <v>4136</v>
      </c>
      <c r="G1198" t="s">
        <v>4135</v>
      </c>
      <c r="H1198" t="s">
        <v>4137</v>
      </c>
      <c r="I1198">
        <v>569</v>
      </c>
    </row>
    <row r="1199" spans="1:9" x14ac:dyDescent="0.35">
      <c r="A1199" t="s">
        <v>26</v>
      </c>
      <c r="B1199" t="s">
        <v>5</v>
      </c>
      <c r="C1199">
        <v>1659220</v>
      </c>
      <c r="D1199">
        <v>1661682</v>
      </c>
      <c r="E1199" t="s">
        <v>23</v>
      </c>
      <c r="F1199" t="s">
        <v>4139</v>
      </c>
      <c r="G1199" t="s">
        <v>4138</v>
      </c>
      <c r="H1199" t="s">
        <v>4140</v>
      </c>
      <c r="I1199">
        <v>569</v>
      </c>
    </row>
    <row r="1200" spans="1:9" x14ac:dyDescent="0.35">
      <c r="A1200" t="s">
        <v>26</v>
      </c>
      <c r="B1200" t="s">
        <v>5</v>
      </c>
      <c r="C1200">
        <v>1661679</v>
      </c>
      <c r="D1200">
        <v>1662770</v>
      </c>
      <c r="E1200" t="s">
        <v>23</v>
      </c>
      <c r="F1200" t="s">
        <v>4142</v>
      </c>
      <c r="G1200" t="s">
        <v>4141</v>
      </c>
      <c r="H1200" t="s">
        <v>4143</v>
      </c>
      <c r="I1200">
        <v>569</v>
      </c>
    </row>
    <row r="1201" spans="1:9" x14ac:dyDescent="0.35">
      <c r="A1201" t="s">
        <v>26</v>
      </c>
      <c r="B1201" t="s">
        <v>5</v>
      </c>
      <c r="C1201">
        <v>1662760</v>
      </c>
      <c r="D1201">
        <v>1663293</v>
      </c>
      <c r="E1201" t="s">
        <v>23</v>
      </c>
      <c r="F1201" t="s">
        <v>4145</v>
      </c>
      <c r="G1201" t="s">
        <v>4144</v>
      </c>
      <c r="H1201" t="s">
        <v>4146</v>
      </c>
      <c r="I1201">
        <v>569</v>
      </c>
    </row>
    <row r="1202" spans="1:9" x14ac:dyDescent="0.35">
      <c r="A1202" t="s">
        <v>26</v>
      </c>
      <c r="B1202" t="s">
        <v>5</v>
      </c>
      <c r="C1202">
        <v>1663306</v>
      </c>
      <c r="D1202">
        <v>1663776</v>
      </c>
      <c r="E1202" t="s">
        <v>23</v>
      </c>
      <c r="F1202" t="s">
        <v>4148</v>
      </c>
      <c r="G1202" t="s">
        <v>4147</v>
      </c>
      <c r="H1202" t="s">
        <v>4149</v>
      </c>
      <c r="I1202">
        <v>569</v>
      </c>
    </row>
    <row r="1203" spans="1:9" x14ac:dyDescent="0.35">
      <c r="A1203" t="s">
        <v>26</v>
      </c>
      <c r="B1203" t="s">
        <v>5</v>
      </c>
      <c r="C1203">
        <v>1676556</v>
      </c>
      <c r="D1203">
        <v>1678040</v>
      </c>
      <c r="E1203" t="s">
        <v>23</v>
      </c>
      <c r="F1203" t="s">
        <v>4169</v>
      </c>
      <c r="G1203" t="s">
        <v>4168</v>
      </c>
      <c r="H1203" t="s">
        <v>4170</v>
      </c>
      <c r="I1203">
        <v>570</v>
      </c>
    </row>
    <row r="1204" spans="1:9" x14ac:dyDescent="0.35">
      <c r="A1204" t="s">
        <v>26</v>
      </c>
      <c r="B1204" t="s">
        <v>5</v>
      </c>
      <c r="C1204">
        <v>1678209</v>
      </c>
      <c r="D1204">
        <v>1678709</v>
      </c>
      <c r="E1204" t="s">
        <v>23</v>
      </c>
      <c r="F1204" t="s">
        <v>4172</v>
      </c>
      <c r="G1204" t="s">
        <v>4171</v>
      </c>
      <c r="H1204" t="s">
        <v>4173</v>
      </c>
      <c r="I1204">
        <v>571</v>
      </c>
    </row>
    <row r="1205" spans="1:9" x14ac:dyDescent="0.35">
      <c r="A1205" t="s">
        <v>26</v>
      </c>
      <c r="B1205" t="s">
        <v>5</v>
      </c>
      <c r="C1205">
        <v>1678706</v>
      </c>
      <c r="D1205">
        <v>1679071</v>
      </c>
      <c r="E1205" t="s">
        <v>23</v>
      </c>
      <c r="F1205" t="s">
        <v>4175</v>
      </c>
      <c r="G1205" t="s">
        <v>4174</v>
      </c>
      <c r="H1205" t="s">
        <v>4176</v>
      </c>
      <c r="I1205">
        <v>571</v>
      </c>
    </row>
    <row r="1206" spans="1:9" x14ac:dyDescent="0.35">
      <c r="A1206" t="s">
        <v>26</v>
      </c>
      <c r="B1206" t="s">
        <v>5</v>
      </c>
      <c r="C1206">
        <v>1679071</v>
      </c>
      <c r="D1206">
        <v>1679883</v>
      </c>
      <c r="E1206" t="s">
        <v>23</v>
      </c>
      <c r="F1206" t="s">
        <v>4178</v>
      </c>
      <c r="G1206" t="s">
        <v>4177</v>
      </c>
      <c r="H1206" t="s">
        <v>4179</v>
      </c>
      <c r="I1206">
        <v>571</v>
      </c>
    </row>
    <row r="1207" spans="1:9" x14ac:dyDescent="0.35">
      <c r="A1207" t="s">
        <v>26</v>
      </c>
      <c r="B1207" t="s">
        <v>5</v>
      </c>
      <c r="C1207">
        <v>1680010</v>
      </c>
      <c r="D1207">
        <v>1680951</v>
      </c>
      <c r="E1207" t="s">
        <v>23</v>
      </c>
      <c r="F1207" t="s">
        <v>4181</v>
      </c>
      <c r="G1207" t="s">
        <v>4180</v>
      </c>
      <c r="H1207" t="s">
        <v>2293</v>
      </c>
      <c r="I1207">
        <v>572</v>
      </c>
    </row>
    <row r="1208" spans="1:9" x14ac:dyDescent="0.35">
      <c r="A1208" t="s">
        <v>26</v>
      </c>
      <c r="B1208" t="s">
        <v>5</v>
      </c>
      <c r="C1208">
        <v>1681083</v>
      </c>
      <c r="D1208">
        <v>1682024</v>
      </c>
      <c r="E1208" t="s">
        <v>23</v>
      </c>
      <c r="F1208" t="s">
        <v>4183</v>
      </c>
      <c r="G1208" t="s">
        <v>4182</v>
      </c>
      <c r="H1208" t="s">
        <v>1851</v>
      </c>
      <c r="I1208">
        <v>573</v>
      </c>
    </row>
    <row r="1209" spans="1:9" x14ac:dyDescent="0.35">
      <c r="A1209" t="s">
        <v>26</v>
      </c>
      <c r="B1209" t="s">
        <v>5</v>
      </c>
      <c r="C1209">
        <v>1682008</v>
      </c>
      <c r="D1209">
        <v>1682889</v>
      </c>
      <c r="E1209" t="s">
        <v>23</v>
      </c>
      <c r="F1209" t="s">
        <v>4185</v>
      </c>
      <c r="G1209" t="s">
        <v>4184</v>
      </c>
      <c r="H1209" t="s">
        <v>4186</v>
      </c>
      <c r="I1209">
        <v>573</v>
      </c>
    </row>
    <row r="1210" spans="1:9" x14ac:dyDescent="0.35">
      <c r="A1210" t="s">
        <v>26</v>
      </c>
      <c r="B1210" t="s">
        <v>5</v>
      </c>
      <c r="C1210">
        <v>1682907</v>
      </c>
      <c r="D1210">
        <v>1683674</v>
      </c>
      <c r="E1210" t="s">
        <v>23</v>
      </c>
      <c r="F1210" t="s">
        <v>4188</v>
      </c>
      <c r="G1210" t="s">
        <v>4187</v>
      </c>
      <c r="H1210" t="s">
        <v>4189</v>
      </c>
      <c r="I1210">
        <v>573</v>
      </c>
    </row>
    <row r="1211" spans="1:9" x14ac:dyDescent="0.35">
      <c r="A1211" t="s">
        <v>26</v>
      </c>
      <c r="B1211" t="s">
        <v>5</v>
      </c>
      <c r="C1211">
        <v>1683790</v>
      </c>
      <c r="D1211">
        <v>1685808</v>
      </c>
      <c r="E1211" t="s">
        <v>23</v>
      </c>
      <c r="F1211" t="s">
        <v>4191</v>
      </c>
      <c r="G1211" t="s">
        <v>4190</v>
      </c>
      <c r="H1211" t="s">
        <v>4192</v>
      </c>
      <c r="I1211">
        <v>574</v>
      </c>
    </row>
    <row r="1212" spans="1:9" x14ac:dyDescent="0.35">
      <c r="A1212" t="s">
        <v>26</v>
      </c>
      <c r="B1212" t="s">
        <v>5</v>
      </c>
      <c r="C1212">
        <v>1685930</v>
      </c>
      <c r="D1212">
        <v>1686481</v>
      </c>
      <c r="E1212" t="s">
        <v>23</v>
      </c>
      <c r="F1212" t="s">
        <v>4194</v>
      </c>
      <c r="G1212" t="s">
        <v>4193</v>
      </c>
      <c r="H1212" t="s">
        <v>4195</v>
      </c>
      <c r="I1212">
        <v>575</v>
      </c>
    </row>
    <row r="1213" spans="1:9" x14ac:dyDescent="0.35">
      <c r="A1213" t="s">
        <v>26</v>
      </c>
      <c r="B1213" t="s">
        <v>5</v>
      </c>
      <c r="C1213">
        <v>1686507</v>
      </c>
      <c r="D1213">
        <v>1687904</v>
      </c>
      <c r="E1213" t="s">
        <v>23</v>
      </c>
      <c r="F1213" t="s">
        <v>4197</v>
      </c>
      <c r="G1213" t="s">
        <v>4196</v>
      </c>
      <c r="H1213" t="s">
        <v>4198</v>
      </c>
      <c r="I1213">
        <v>575</v>
      </c>
    </row>
    <row r="1214" spans="1:9" x14ac:dyDescent="0.35">
      <c r="A1214" t="s">
        <v>26</v>
      </c>
      <c r="B1214" t="s">
        <v>5</v>
      </c>
      <c r="C1214">
        <v>1688269</v>
      </c>
      <c r="D1214">
        <v>1688691</v>
      </c>
      <c r="E1214" t="s">
        <v>23</v>
      </c>
      <c r="F1214" t="s">
        <v>4201</v>
      </c>
      <c r="G1214" t="s">
        <v>4200</v>
      </c>
      <c r="H1214" t="s">
        <v>1542</v>
      </c>
      <c r="I1214">
        <v>576</v>
      </c>
    </row>
    <row r="1215" spans="1:9" x14ac:dyDescent="0.35">
      <c r="A1215" t="s">
        <v>26</v>
      </c>
      <c r="B1215" t="s">
        <v>5</v>
      </c>
      <c r="C1215">
        <v>1688808</v>
      </c>
      <c r="D1215">
        <v>1689230</v>
      </c>
      <c r="E1215" t="s">
        <v>23</v>
      </c>
      <c r="F1215" t="s">
        <v>4203</v>
      </c>
      <c r="G1215" t="s">
        <v>4202</v>
      </c>
      <c r="H1215" t="s">
        <v>4204</v>
      </c>
      <c r="I1215">
        <v>577</v>
      </c>
    </row>
    <row r="1216" spans="1:9" x14ac:dyDescent="0.35">
      <c r="A1216" t="s">
        <v>26</v>
      </c>
      <c r="B1216" t="s">
        <v>5</v>
      </c>
      <c r="C1216">
        <v>1694673</v>
      </c>
      <c r="D1216">
        <v>1694963</v>
      </c>
      <c r="E1216" t="s">
        <v>23</v>
      </c>
      <c r="F1216" t="s">
        <v>4215</v>
      </c>
      <c r="G1216" t="s">
        <v>4214</v>
      </c>
      <c r="H1216" t="s">
        <v>28</v>
      </c>
      <c r="I1216">
        <v>578</v>
      </c>
    </row>
    <row r="1217" spans="1:9" x14ac:dyDescent="0.35">
      <c r="A1217" t="s">
        <v>26</v>
      </c>
      <c r="B1217" t="s">
        <v>5</v>
      </c>
      <c r="C1217">
        <v>1694965</v>
      </c>
      <c r="D1217">
        <v>1696428</v>
      </c>
      <c r="E1217" t="s">
        <v>23</v>
      </c>
      <c r="F1217" t="s">
        <v>4217</v>
      </c>
      <c r="G1217" t="s">
        <v>4216</v>
      </c>
      <c r="H1217" t="s">
        <v>4218</v>
      </c>
      <c r="I1217">
        <v>578</v>
      </c>
    </row>
    <row r="1218" spans="1:9" x14ac:dyDescent="0.35">
      <c r="A1218" t="s">
        <v>26</v>
      </c>
      <c r="B1218" t="s">
        <v>5</v>
      </c>
      <c r="C1218">
        <v>1696425</v>
      </c>
      <c r="D1218">
        <v>1698011</v>
      </c>
      <c r="E1218" t="s">
        <v>23</v>
      </c>
      <c r="F1218" t="s">
        <v>4220</v>
      </c>
      <c r="G1218" t="s">
        <v>4219</v>
      </c>
      <c r="H1218" t="s">
        <v>28</v>
      </c>
      <c r="I1218">
        <v>578</v>
      </c>
    </row>
    <row r="1219" spans="1:9" x14ac:dyDescent="0.35">
      <c r="A1219" t="s">
        <v>26</v>
      </c>
      <c r="B1219" t="s">
        <v>5</v>
      </c>
      <c r="C1219">
        <v>1698152</v>
      </c>
      <c r="D1219">
        <v>1701685</v>
      </c>
      <c r="E1219" t="s">
        <v>23</v>
      </c>
      <c r="F1219" t="s">
        <v>4222</v>
      </c>
      <c r="G1219" t="s">
        <v>4221</v>
      </c>
      <c r="H1219" t="s">
        <v>4223</v>
      </c>
      <c r="I1219">
        <v>579</v>
      </c>
    </row>
    <row r="1220" spans="1:9" x14ac:dyDescent="0.35">
      <c r="A1220" t="s">
        <v>26</v>
      </c>
      <c r="B1220" t="s">
        <v>5</v>
      </c>
      <c r="C1220">
        <v>1701755</v>
      </c>
      <c r="D1220">
        <v>1702318</v>
      </c>
      <c r="E1220" t="s">
        <v>23</v>
      </c>
      <c r="F1220" t="s">
        <v>4225</v>
      </c>
      <c r="G1220" t="s">
        <v>4224</v>
      </c>
      <c r="H1220" t="s">
        <v>4226</v>
      </c>
      <c r="I1220">
        <v>579</v>
      </c>
    </row>
    <row r="1221" spans="1:9" x14ac:dyDescent="0.35">
      <c r="A1221" t="s">
        <v>26</v>
      </c>
      <c r="B1221" t="s">
        <v>5</v>
      </c>
      <c r="C1221">
        <v>1702485</v>
      </c>
      <c r="D1221">
        <v>1703129</v>
      </c>
      <c r="E1221" t="s">
        <v>23</v>
      </c>
      <c r="F1221" t="s">
        <v>4228</v>
      </c>
      <c r="G1221" t="s">
        <v>4227</v>
      </c>
      <c r="H1221" t="s">
        <v>4229</v>
      </c>
      <c r="I1221">
        <v>580</v>
      </c>
    </row>
    <row r="1222" spans="1:9" x14ac:dyDescent="0.35">
      <c r="A1222" t="s">
        <v>26</v>
      </c>
      <c r="B1222" t="s">
        <v>5</v>
      </c>
      <c r="C1222">
        <v>1703242</v>
      </c>
      <c r="D1222">
        <v>1704204</v>
      </c>
      <c r="E1222" t="s">
        <v>23</v>
      </c>
      <c r="F1222" t="s">
        <v>4231</v>
      </c>
      <c r="G1222" t="s">
        <v>4230</v>
      </c>
      <c r="H1222" t="s">
        <v>4232</v>
      </c>
      <c r="I1222">
        <v>581</v>
      </c>
    </row>
    <row r="1223" spans="1:9" x14ac:dyDescent="0.35">
      <c r="A1223" t="s">
        <v>26</v>
      </c>
      <c r="B1223" t="s">
        <v>5</v>
      </c>
      <c r="C1223">
        <v>1704220</v>
      </c>
      <c r="D1223">
        <v>1705593</v>
      </c>
      <c r="E1223" t="s">
        <v>23</v>
      </c>
      <c r="F1223" t="s">
        <v>4234</v>
      </c>
      <c r="G1223" t="s">
        <v>4233</v>
      </c>
      <c r="H1223" t="s">
        <v>4235</v>
      </c>
      <c r="I1223">
        <v>581</v>
      </c>
    </row>
    <row r="1224" spans="1:9" x14ac:dyDescent="0.35">
      <c r="A1224" t="s">
        <v>26</v>
      </c>
      <c r="B1224" t="s">
        <v>5</v>
      </c>
      <c r="C1224">
        <v>1705838</v>
      </c>
      <c r="D1224">
        <v>1706122</v>
      </c>
      <c r="E1224" t="s">
        <v>23</v>
      </c>
      <c r="F1224" t="s">
        <v>4237</v>
      </c>
      <c r="G1224" t="s">
        <v>4236</v>
      </c>
      <c r="H1224" t="s">
        <v>4238</v>
      </c>
      <c r="I1224">
        <v>582</v>
      </c>
    </row>
    <row r="1225" spans="1:9" x14ac:dyDescent="0.35">
      <c r="A1225" t="s">
        <v>26</v>
      </c>
      <c r="B1225" t="s">
        <v>5</v>
      </c>
      <c r="C1225">
        <v>1706358</v>
      </c>
      <c r="D1225">
        <v>1706735</v>
      </c>
      <c r="E1225" t="s">
        <v>23</v>
      </c>
      <c r="F1225" t="s">
        <v>4240</v>
      </c>
      <c r="G1225" t="s">
        <v>4239</v>
      </c>
      <c r="H1225" t="s">
        <v>4241</v>
      </c>
      <c r="I1225">
        <v>583</v>
      </c>
    </row>
    <row r="1226" spans="1:9" x14ac:dyDescent="0.35">
      <c r="A1226" t="s">
        <v>26</v>
      </c>
      <c r="B1226" t="s">
        <v>5</v>
      </c>
      <c r="C1226">
        <v>1706736</v>
      </c>
      <c r="D1226">
        <v>1707563</v>
      </c>
      <c r="E1226" t="s">
        <v>23</v>
      </c>
      <c r="F1226" t="s">
        <v>4243</v>
      </c>
      <c r="G1226" t="s">
        <v>4242</v>
      </c>
      <c r="H1226" t="s">
        <v>53</v>
      </c>
      <c r="I1226">
        <v>583</v>
      </c>
    </row>
    <row r="1227" spans="1:9" x14ac:dyDescent="0.35">
      <c r="A1227" t="s">
        <v>26</v>
      </c>
      <c r="B1227" t="s">
        <v>5</v>
      </c>
      <c r="C1227">
        <v>1707621</v>
      </c>
      <c r="D1227">
        <v>1708484</v>
      </c>
      <c r="E1227" t="s">
        <v>23</v>
      </c>
      <c r="F1227" t="s">
        <v>4245</v>
      </c>
      <c r="G1227" t="s">
        <v>4244</v>
      </c>
      <c r="H1227" t="s">
        <v>4246</v>
      </c>
      <c r="I1227">
        <v>583</v>
      </c>
    </row>
    <row r="1228" spans="1:9" x14ac:dyDescent="0.35">
      <c r="A1228" t="s">
        <v>26</v>
      </c>
      <c r="B1228" t="s">
        <v>5</v>
      </c>
      <c r="C1228">
        <v>1708633</v>
      </c>
      <c r="D1228">
        <v>1708896</v>
      </c>
      <c r="E1228" t="s">
        <v>23</v>
      </c>
      <c r="F1228" t="s">
        <v>4248</v>
      </c>
      <c r="G1228" t="s">
        <v>4247</v>
      </c>
      <c r="H1228" t="s">
        <v>157</v>
      </c>
      <c r="I1228">
        <v>584</v>
      </c>
    </row>
    <row r="1229" spans="1:9" x14ac:dyDescent="0.35">
      <c r="A1229" t="s">
        <v>26</v>
      </c>
      <c r="B1229" t="s">
        <v>5</v>
      </c>
      <c r="C1229">
        <v>1709060</v>
      </c>
      <c r="D1229">
        <v>1709938</v>
      </c>
      <c r="E1229" t="s">
        <v>23</v>
      </c>
      <c r="F1229" t="s">
        <v>4250</v>
      </c>
      <c r="G1229" t="s">
        <v>4249</v>
      </c>
      <c r="H1229" t="s">
        <v>689</v>
      </c>
      <c r="I1229">
        <v>585</v>
      </c>
    </row>
    <row r="1230" spans="1:9" x14ac:dyDescent="0.35">
      <c r="A1230" t="s">
        <v>26</v>
      </c>
      <c r="B1230" t="s">
        <v>5</v>
      </c>
      <c r="C1230">
        <v>1709938</v>
      </c>
      <c r="D1230">
        <v>1710495</v>
      </c>
      <c r="E1230" t="s">
        <v>23</v>
      </c>
      <c r="F1230" t="s">
        <v>4252</v>
      </c>
      <c r="G1230" t="s">
        <v>4251</v>
      </c>
      <c r="H1230" t="s">
        <v>4253</v>
      </c>
      <c r="I1230">
        <v>585</v>
      </c>
    </row>
    <row r="1231" spans="1:9" x14ac:dyDescent="0.35">
      <c r="A1231" t="s">
        <v>26</v>
      </c>
      <c r="B1231" t="s">
        <v>5</v>
      </c>
      <c r="C1231">
        <v>1710610</v>
      </c>
      <c r="D1231">
        <v>1711938</v>
      </c>
      <c r="E1231" t="s">
        <v>23</v>
      </c>
      <c r="F1231" t="s">
        <v>4255</v>
      </c>
      <c r="G1231" t="s">
        <v>4254</v>
      </c>
      <c r="H1231" t="s">
        <v>28</v>
      </c>
      <c r="I1231">
        <v>586</v>
      </c>
    </row>
    <row r="1232" spans="1:9" x14ac:dyDescent="0.35">
      <c r="A1232" t="s">
        <v>26</v>
      </c>
      <c r="B1232" t="s">
        <v>5</v>
      </c>
      <c r="C1232">
        <v>1712025</v>
      </c>
      <c r="D1232">
        <v>1712792</v>
      </c>
      <c r="E1232" t="s">
        <v>23</v>
      </c>
      <c r="F1232" t="s">
        <v>4257</v>
      </c>
      <c r="G1232" t="s">
        <v>4256</v>
      </c>
      <c r="H1232" t="s">
        <v>4258</v>
      </c>
      <c r="I1232">
        <v>586</v>
      </c>
    </row>
    <row r="1233" spans="1:9" x14ac:dyDescent="0.35">
      <c r="A1233" t="s">
        <v>26</v>
      </c>
      <c r="B1233" t="s">
        <v>5</v>
      </c>
      <c r="C1233">
        <v>1712994</v>
      </c>
      <c r="D1233">
        <v>1714949</v>
      </c>
      <c r="E1233" t="s">
        <v>23</v>
      </c>
      <c r="F1233" t="s">
        <v>4260</v>
      </c>
      <c r="G1233" t="s">
        <v>4259</v>
      </c>
      <c r="H1233" t="s">
        <v>4261</v>
      </c>
      <c r="I1233">
        <v>587</v>
      </c>
    </row>
    <row r="1234" spans="1:9" x14ac:dyDescent="0.35">
      <c r="A1234" t="s">
        <v>26</v>
      </c>
      <c r="B1234" t="s">
        <v>5</v>
      </c>
      <c r="C1234">
        <v>1715801</v>
      </c>
      <c r="D1234">
        <v>1716670</v>
      </c>
      <c r="E1234" t="s">
        <v>23</v>
      </c>
      <c r="F1234" t="s">
        <v>4266</v>
      </c>
      <c r="G1234" t="s">
        <v>4265</v>
      </c>
      <c r="H1234" t="s">
        <v>689</v>
      </c>
      <c r="I1234">
        <v>588</v>
      </c>
    </row>
    <row r="1235" spans="1:9" x14ac:dyDescent="0.35">
      <c r="A1235" t="s">
        <v>26</v>
      </c>
      <c r="B1235" t="s">
        <v>5</v>
      </c>
      <c r="C1235">
        <v>1716667</v>
      </c>
      <c r="D1235">
        <v>1716936</v>
      </c>
      <c r="E1235" t="s">
        <v>23</v>
      </c>
      <c r="F1235" t="s">
        <v>4268</v>
      </c>
      <c r="G1235" t="s">
        <v>4267</v>
      </c>
      <c r="H1235" t="s">
        <v>3683</v>
      </c>
      <c r="I1235">
        <v>588</v>
      </c>
    </row>
    <row r="1236" spans="1:9" x14ac:dyDescent="0.35">
      <c r="A1236" t="s">
        <v>26</v>
      </c>
      <c r="B1236" t="s">
        <v>5</v>
      </c>
      <c r="C1236">
        <v>1716923</v>
      </c>
      <c r="D1236">
        <v>1717660</v>
      </c>
      <c r="E1236" t="s">
        <v>23</v>
      </c>
      <c r="F1236" t="s">
        <v>4270</v>
      </c>
      <c r="G1236" t="s">
        <v>4269</v>
      </c>
      <c r="H1236" t="s">
        <v>28</v>
      </c>
      <c r="I1236">
        <v>588</v>
      </c>
    </row>
    <row r="1237" spans="1:9" x14ac:dyDescent="0.35">
      <c r="A1237" t="s">
        <v>26</v>
      </c>
      <c r="B1237" t="s">
        <v>5</v>
      </c>
      <c r="C1237">
        <v>1717747</v>
      </c>
      <c r="D1237">
        <v>1718106</v>
      </c>
      <c r="E1237" t="s">
        <v>23</v>
      </c>
      <c r="F1237" t="s">
        <v>4272</v>
      </c>
      <c r="G1237" t="s">
        <v>4271</v>
      </c>
      <c r="H1237" t="s">
        <v>4273</v>
      </c>
      <c r="I1237">
        <v>588</v>
      </c>
    </row>
    <row r="1238" spans="1:9" x14ac:dyDescent="0.35">
      <c r="A1238" t="s">
        <v>26</v>
      </c>
      <c r="B1238" t="s">
        <v>5</v>
      </c>
      <c r="C1238">
        <v>1718117</v>
      </c>
      <c r="D1238">
        <v>1718929</v>
      </c>
      <c r="E1238" t="s">
        <v>23</v>
      </c>
      <c r="F1238" t="s">
        <v>4275</v>
      </c>
      <c r="G1238" t="s">
        <v>4274</v>
      </c>
      <c r="H1238" t="s">
        <v>4276</v>
      </c>
      <c r="I1238">
        <v>588</v>
      </c>
    </row>
    <row r="1239" spans="1:9" x14ac:dyDescent="0.35">
      <c r="A1239" t="s">
        <v>26</v>
      </c>
      <c r="B1239" t="s">
        <v>5</v>
      </c>
      <c r="C1239">
        <v>1718933</v>
      </c>
      <c r="D1239">
        <v>1719925</v>
      </c>
      <c r="E1239" t="s">
        <v>23</v>
      </c>
      <c r="F1239" t="s">
        <v>4278</v>
      </c>
      <c r="G1239" t="s">
        <v>4277</v>
      </c>
      <c r="H1239" t="s">
        <v>4279</v>
      </c>
      <c r="I1239">
        <v>588</v>
      </c>
    </row>
    <row r="1240" spans="1:9" x14ac:dyDescent="0.35">
      <c r="A1240" t="s">
        <v>26</v>
      </c>
      <c r="B1240" t="s">
        <v>5</v>
      </c>
      <c r="C1240">
        <v>1720020</v>
      </c>
      <c r="D1240">
        <v>1720349</v>
      </c>
      <c r="E1240" t="s">
        <v>23</v>
      </c>
      <c r="F1240" t="s">
        <v>4281</v>
      </c>
      <c r="G1240" t="s">
        <v>4280</v>
      </c>
      <c r="H1240" t="s">
        <v>28</v>
      </c>
      <c r="I1240">
        <v>588</v>
      </c>
    </row>
    <row r="1241" spans="1:9" x14ac:dyDescent="0.35">
      <c r="A1241" t="s">
        <v>26</v>
      </c>
      <c r="B1241" t="s">
        <v>5</v>
      </c>
      <c r="C1241">
        <v>1720451</v>
      </c>
      <c r="D1241">
        <v>1721101</v>
      </c>
      <c r="E1241" t="s">
        <v>23</v>
      </c>
      <c r="F1241" t="s">
        <v>4283</v>
      </c>
      <c r="G1241" t="s">
        <v>4282</v>
      </c>
      <c r="H1241" t="s">
        <v>4284</v>
      </c>
      <c r="I1241">
        <v>589</v>
      </c>
    </row>
    <row r="1242" spans="1:9" x14ac:dyDescent="0.35">
      <c r="A1242" t="s">
        <v>26</v>
      </c>
      <c r="B1242" t="s">
        <v>5</v>
      </c>
      <c r="C1242">
        <v>1721223</v>
      </c>
      <c r="D1242">
        <v>1723334</v>
      </c>
      <c r="E1242" t="s">
        <v>23</v>
      </c>
      <c r="F1242" t="s">
        <v>4286</v>
      </c>
      <c r="G1242" t="s">
        <v>4285</v>
      </c>
      <c r="H1242" t="s">
        <v>4287</v>
      </c>
      <c r="I1242">
        <v>590</v>
      </c>
    </row>
    <row r="1243" spans="1:9" x14ac:dyDescent="0.35">
      <c r="A1243" t="s">
        <v>26</v>
      </c>
      <c r="B1243" t="s">
        <v>5</v>
      </c>
      <c r="C1243">
        <v>1723412</v>
      </c>
      <c r="D1243">
        <v>1724938</v>
      </c>
      <c r="E1243" t="s">
        <v>23</v>
      </c>
      <c r="F1243" t="s">
        <v>4289</v>
      </c>
      <c r="G1243" t="s">
        <v>4288</v>
      </c>
      <c r="H1243" t="s">
        <v>4290</v>
      </c>
      <c r="I1243">
        <v>590</v>
      </c>
    </row>
    <row r="1244" spans="1:9" x14ac:dyDescent="0.35">
      <c r="A1244" t="s">
        <v>26</v>
      </c>
      <c r="B1244" t="s">
        <v>5</v>
      </c>
      <c r="C1244">
        <v>1724989</v>
      </c>
      <c r="D1244">
        <v>1726431</v>
      </c>
      <c r="E1244" t="s">
        <v>23</v>
      </c>
      <c r="F1244" t="s">
        <v>4292</v>
      </c>
      <c r="G1244" t="s">
        <v>4291</v>
      </c>
      <c r="H1244" t="s">
        <v>4293</v>
      </c>
      <c r="I1244">
        <v>590</v>
      </c>
    </row>
    <row r="1245" spans="1:9" x14ac:dyDescent="0.35">
      <c r="A1245" t="s">
        <v>26</v>
      </c>
      <c r="B1245" t="s">
        <v>5</v>
      </c>
      <c r="C1245">
        <v>1732005</v>
      </c>
      <c r="D1245">
        <v>1732601</v>
      </c>
      <c r="E1245" t="s">
        <v>23</v>
      </c>
      <c r="F1245" t="s">
        <v>4298</v>
      </c>
      <c r="G1245" t="s">
        <v>4297</v>
      </c>
      <c r="H1245" t="s">
        <v>4299</v>
      </c>
      <c r="I1245">
        <v>591</v>
      </c>
    </row>
    <row r="1246" spans="1:9" x14ac:dyDescent="0.35">
      <c r="A1246" t="s">
        <v>26</v>
      </c>
      <c r="B1246" t="s">
        <v>5</v>
      </c>
      <c r="C1246">
        <v>1732614</v>
      </c>
      <c r="D1246">
        <v>1732934</v>
      </c>
      <c r="E1246" t="s">
        <v>23</v>
      </c>
      <c r="F1246" t="s">
        <v>4301</v>
      </c>
      <c r="G1246" t="s">
        <v>4300</v>
      </c>
      <c r="H1246" t="s">
        <v>4302</v>
      </c>
      <c r="I1246">
        <v>591</v>
      </c>
    </row>
    <row r="1247" spans="1:9" x14ac:dyDescent="0.35">
      <c r="A1247" t="s">
        <v>26</v>
      </c>
      <c r="B1247" t="s">
        <v>5</v>
      </c>
      <c r="C1247">
        <v>1732962</v>
      </c>
      <c r="D1247">
        <v>1734695</v>
      </c>
      <c r="E1247" t="s">
        <v>23</v>
      </c>
      <c r="F1247" t="s">
        <v>4304</v>
      </c>
      <c r="G1247" t="s">
        <v>4303</v>
      </c>
      <c r="H1247" t="s">
        <v>4305</v>
      </c>
      <c r="I1247">
        <v>591</v>
      </c>
    </row>
    <row r="1248" spans="1:9" x14ac:dyDescent="0.35">
      <c r="A1248" t="s">
        <v>26</v>
      </c>
      <c r="B1248" t="s">
        <v>5</v>
      </c>
      <c r="C1248">
        <v>1735721</v>
      </c>
      <c r="D1248">
        <v>1736389</v>
      </c>
      <c r="E1248" t="s">
        <v>23</v>
      </c>
      <c r="F1248" t="s">
        <v>4311</v>
      </c>
      <c r="G1248" t="s">
        <v>4310</v>
      </c>
      <c r="H1248" t="s">
        <v>4312</v>
      </c>
      <c r="I1248">
        <v>592</v>
      </c>
    </row>
    <row r="1249" spans="1:9" x14ac:dyDescent="0.35">
      <c r="A1249" t="s">
        <v>26</v>
      </c>
      <c r="B1249" t="s">
        <v>5</v>
      </c>
      <c r="C1249">
        <v>1736386</v>
      </c>
      <c r="D1249">
        <v>1737024</v>
      </c>
      <c r="E1249" t="s">
        <v>23</v>
      </c>
      <c r="F1249" t="s">
        <v>4314</v>
      </c>
      <c r="G1249" t="s">
        <v>4313</v>
      </c>
      <c r="H1249" t="s">
        <v>4315</v>
      </c>
      <c r="I1249">
        <v>592</v>
      </c>
    </row>
    <row r="1250" spans="1:9" x14ac:dyDescent="0.35">
      <c r="A1250" t="s">
        <v>26</v>
      </c>
      <c r="B1250" t="s">
        <v>5</v>
      </c>
      <c r="C1250">
        <v>1737120</v>
      </c>
      <c r="D1250">
        <v>1737980</v>
      </c>
      <c r="E1250" t="s">
        <v>23</v>
      </c>
      <c r="F1250" t="s">
        <v>4317</v>
      </c>
      <c r="G1250" t="s">
        <v>4316</v>
      </c>
      <c r="H1250" t="s">
        <v>28</v>
      </c>
      <c r="I1250">
        <v>592</v>
      </c>
    </row>
    <row r="1251" spans="1:9" x14ac:dyDescent="0.35">
      <c r="A1251" t="s">
        <v>26</v>
      </c>
      <c r="B1251" t="s">
        <v>5</v>
      </c>
      <c r="C1251">
        <v>1738608</v>
      </c>
      <c r="D1251">
        <v>1739468</v>
      </c>
      <c r="E1251" t="s">
        <v>23</v>
      </c>
      <c r="F1251" t="s">
        <v>4321</v>
      </c>
      <c r="G1251" t="s">
        <v>4320</v>
      </c>
      <c r="H1251" t="s">
        <v>254</v>
      </c>
      <c r="I1251">
        <v>593</v>
      </c>
    </row>
    <row r="1252" spans="1:9" x14ac:dyDescent="0.35">
      <c r="A1252" t="s">
        <v>26</v>
      </c>
      <c r="B1252" t="s">
        <v>5</v>
      </c>
      <c r="C1252">
        <v>1739611</v>
      </c>
      <c r="D1252">
        <v>1740885</v>
      </c>
      <c r="E1252" t="s">
        <v>23</v>
      </c>
      <c r="F1252" t="s">
        <v>4323</v>
      </c>
      <c r="G1252" t="s">
        <v>4322</v>
      </c>
      <c r="H1252" t="s">
        <v>4324</v>
      </c>
      <c r="I1252">
        <v>594</v>
      </c>
    </row>
    <row r="1253" spans="1:9" x14ac:dyDescent="0.35">
      <c r="A1253" t="s">
        <v>26</v>
      </c>
      <c r="B1253" t="s">
        <v>5</v>
      </c>
      <c r="C1253">
        <v>1741166</v>
      </c>
      <c r="D1253">
        <v>1741780</v>
      </c>
      <c r="E1253" t="s">
        <v>23</v>
      </c>
      <c r="F1253" t="s">
        <v>4326</v>
      </c>
      <c r="G1253" t="s">
        <v>4325</v>
      </c>
      <c r="H1253" t="s">
        <v>817</v>
      </c>
      <c r="I1253">
        <v>595</v>
      </c>
    </row>
    <row r="1254" spans="1:9" x14ac:dyDescent="0.35">
      <c r="A1254" t="s">
        <v>26</v>
      </c>
      <c r="B1254" t="s">
        <v>5</v>
      </c>
      <c r="C1254">
        <v>1741782</v>
      </c>
      <c r="D1254">
        <v>1742666</v>
      </c>
      <c r="E1254" t="s">
        <v>23</v>
      </c>
      <c r="F1254" t="s">
        <v>4328</v>
      </c>
      <c r="G1254" t="s">
        <v>4327</v>
      </c>
      <c r="H1254" t="s">
        <v>4329</v>
      </c>
      <c r="I1254">
        <v>595</v>
      </c>
    </row>
    <row r="1255" spans="1:9" x14ac:dyDescent="0.35">
      <c r="A1255" t="s">
        <v>26</v>
      </c>
      <c r="B1255" t="s">
        <v>5</v>
      </c>
      <c r="C1255">
        <v>1744207</v>
      </c>
      <c r="D1255">
        <v>1745565</v>
      </c>
      <c r="E1255" t="s">
        <v>23</v>
      </c>
      <c r="F1255" t="s">
        <v>4333</v>
      </c>
      <c r="G1255" t="s">
        <v>4332</v>
      </c>
      <c r="H1255" t="s">
        <v>3113</v>
      </c>
      <c r="I1255">
        <v>596</v>
      </c>
    </row>
    <row r="1256" spans="1:9" x14ac:dyDescent="0.35">
      <c r="A1256" t="s">
        <v>26</v>
      </c>
      <c r="B1256" t="s">
        <v>5</v>
      </c>
      <c r="C1256">
        <v>1745673</v>
      </c>
      <c r="D1256">
        <v>1747136</v>
      </c>
      <c r="E1256" t="s">
        <v>23</v>
      </c>
      <c r="F1256" t="s">
        <v>4335</v>
      </c>
      <c r="G1256" t="s">
        <v>4334</v>
      </c>
      <c r="H1256" t="s">
        <v>4336</v>
      </c>
      <c r="I1256">
        <v>597</v>
      </c>
    </row>
    <row r="1257" spans="1:9" x14ac:dyDescent="0.35">
      <c r="A1257" t="s">
        <v>26</v>
      </c>
      <c r="B1257" t="s">
        <v>5</v>
      </c>
      <c r="C1257">
        <v>1754302</v>
      </c>
      <c r="D1257">
        <v>1756884</v>
      </c>
      <c r="E1257" t="s">
        <v>23</v>
      </c>
      <c r="F1257" t="s">
        <v>4345</v>
      </c>
      <c r="G1257" t="s">
        <v>4344</v>
      </c>
      <c r="H1257" t="s">
        <v>354</v>
      </c>
      <c r="I1257">
        <v>598</v>
      </c>
    </row>
    <row r="1258" spans="1:9" x14ac:dyDescent="0.35">
      <c r="A1258" t="s">
        <v>26</v>
      </c>
      <c r="B1258" t="s">
        <v>5</v>
      </c>
      <c r="C1258">
        <v>1756915</v>
      </c>
      <c r="D1258">
        <v>1758843</v>
      </c>
      <c r="E1258" t="s">
        <v>23</v>
      </c>
      <c r="F1258" t="s">
        <v>4347</v>
      </c>
      <c r="G1258" t="s">
        <v>4346</v>
      </c>
      <c r="H1258" t="s">
        <v>357</v>
      </c>
      <c r="I1258">
        <v>598</v>
      </c>
    </row>
    <row r="1259" spans="1:9" x14ac:dyDescent="0.35">
      <c r="A1259" t="s">
        <v>26</v>
      </c>
      <c r="B1259" t="s">
        <v>5</v>
      </c>
      <c r="C1259">
        <v>1758993</v>
      </c>
      <c r="D1259">
        <v>1760105</v>
      </c>
      <c r="E1259" t="s">
        <v>23</v>
      </c>
      <c r="F1259" t="s">
        <v>4349</v>
      </c>
      <c r="G1259" t="s">
        <v>4348</v>
      </c>
      <c r="H1259" t="s">
        <v>4350</v>
      </c>
      <c r="I1259">
        <v>599</v>
      </c>
    </row>
    <row r="1260" spans="1:9" x14ac:dyDescent="0.35">
      <c r="A1260" t="s">
        <v>26</v>
      </c>
      <c r="B1260" t="s">
        <v>5</v>
      </c>
      <c r="C1260">
        <v>1760095</v>
      </c>
      <c r="D1260">
        <v>1760334</v>
      </c>
      <c r="E1260" t="s">
        <v>23</v>
      </c>
      <c r="F1260" t="s">
        <v>4352</v>
      </c>
      <c r="G1260" t="s">
        <v>4351</v>
      </c>
      <c r="H1260" t="s">
        <v>738</v>
      </c>
      <c r="I1260">
        <v>599</v>
      </c>
    </row>
    <row r="1261" spans="1:9" x14ac:dyDescent="0.35">
      <c r="A1261" t="s">
        <v>26</v>
      </c>
      <c r="B1261" t="s">
        <v>5</v>
      </c>
      <c r="C1261">
        <v>1760441</v>
      </c>
      <c r="D1261">
        <v>1761577</v>
      </c>
      <c r="E1261" t="s">
        <v>23</v>
      </c>
      <c r="F1261" t="s">
        <v>4354</v>
      </c>
      <c r="G1261" t="s">
        <v>4353</v>
      </c>
      <c r="H1261" t="s">
        <v>4355</v>
      </c>
      <c r="I1261">
        <v>600</v>
      </c>
    </row>
    <row r="1262" spans="1:9" x14ac:dyDescent="0.35">
      <c r="A1262" t="s">
        <v>26</v>
      </c>
      <c r="B1262" t="s">
        <v>5</v>
      </c>
      <c r="C1262">
        <v>1761750</v>
      </c>
      <c r="D1262">
        <v>1763093</v>
      </c>
      <c r="E1262" t="s">
        <v>23</v>
      </c>
      <c r="F1262" t="s">
        <v>4357</v>
      </c>
      <c r="G1262" t="s">
        <v>4356</v>
      </c>
      <c r="H1262" t="s">
        <v>4358</v>
      </c>
      <c r="I1262">
        <v>601</v>
      </c>
    </row>
    <row r="1263" spans="1:9" x14ac:dyDescent="0.35">
      <c r="A1263" t="s">
        <v>26</v>
      </c>
      <c r="B1263" t="s">
        <v>5</v>
      </c>
      <c r="C1263">
        <v>1777045</v>
      </c>
      <c r="D1263">
        <v>1777602</v>
      </c>
      <c r="E1263" t="s">
        <v>23</v>
      </c>
      <c r="F1263" t="s">
        <v>4400</v>
      </c>
      <c r="G1263" t="s">
        <v>4399</v>
      </c>
      <c r="H1263" t="s">
        <v>28</v>
      </c>
      <c r="I1263">
        <v>602</v>
      </c>
    </row>
    <row r="1264" spans="1:9" x14ac:dyDescent="0.35">
      <c r="A1264" t="s">
        <v>26</v>
      </c>
      <c r="B1264" t="s">
        <v>5</v>
      </c>
      <c r="C1264">
        <v>1792751</v>
      </c>
      <c r="D1264">
        <v>1793500</v>
      </c>
      <c r="E1264" t="s">
        <v>23</v>
      </c>
      <c r="F1264" t="s">
        <v>4438</v>
      </c>
      <c r="G1264" t="s">
        <v>4437</v>
      </c>
      <c r="H1264" t="s">
        <v>2375</v>
      </c>
      <c r="I1264">
        <v>603</v>
      </c>
    </row>
    <row r="1265" spans="1:9" x14ac:dyDescent="0.35">
      <c r="A1265" t="s">
        <v>26</v>
      </c>
      <c r="B1265" t="s">
        <v>5</v>
      </c>
      <c r="C1265">
        <v>1796273</v>
      </c>
      <c r="D1265">
        <v>1796941</v>
      </c>
      <c r="E1265" t="s">
        <v>23</v>
      </c>
      <c r="F1265" t="s">
        <v>4441</v>
      </c>
      <c r="G1265" t="s">
        <v>4440</v>
      </c>
      <c r="H1265" t="s">
        <v>28</v>
      </c>
      <c r="I1265">
        <v>604</v>
      </c>
    </row>
    <row r="1266" spans="1:9" x14ac:dyDescent="0.35">
      <c r="A1266" t="s">
        <v>26</v>
      </c>
      <c r="B1266" t="s">
        <v>5</v>
      </c>
      <c r="C1266">
        <v>1799090</v>
      </c>
      <c r="D1266">
        <v>1799341</v>
      </c>
      <c r="E1266" t="s">
        <v>23</v>
      </c>
      <c r="F1266" t="s">
        <v>4447</v>
      </c>
      <c r="G1266" t="s">
        <v>4446</v>
      </c>
      <c r="H1266" t="s">
        <v>28</v>
      </c>
      <c r="I1266">
        <v>605</v>
      </c>
    </row>
    <row r="1267" spans="1:9" x14ac:dyDescent="0.35">
      <c r="A1267" t="s">
        <v>26</v>
      </c>
      <c r="B1267" t="s">
        <v>5</v>
      </c>
      <c r="C1267">
        <v>1799328</v>
      </c>
      <c r="D1267">
        <v>1800215</v>
      </c>
      <c r="E1267" t="s">
        <v>23</v>
      </c>
      <c r="F1267" t="s">
        <v>4449</v>
      </c>
      <c r="G1267" t="s">
        <v>4448</v>
      </c>
      <c r="H1267" t="s">
        <v>1788</v>
      </c>
      <c r="I1267">
        <v>605</v>
      </c>
    </row>
    <row r="1268" spans="1:9" x14ac:dyDescent="0.35">
      <c r="A1268" t="s">
        <v>26</v>
      </c>
      <c r="B1268" t="s">
        <v>5</v>
      </c>
      <c r="C1268">
        <v>1803115</v>
      </c>
      <c r="D1268">
        <v>1803717</v>
      </c>
      <c r="E1268" t="s">
        <v>23</v>
      </c>
      <c r="F1268" t="s">
        <v>4457</v>
      </c>
      <c r="G1268" t="s">
        <v>4456</v>
      </c>
      <c r="H1268" t="s">
        <v>28</v>
      </c>
      <c r="I1268">
        <v>606</v>
      </c>
    </row>
    <row r="1269" spans="1:9" x14ac:dyDescent="0.35">
      <c r="A1269" t="s">
        <v>26</v>
      </c>
      <c r="B1269" t="s">
        <v>5</v>
      </c>
      <c r="C1269">
        <v>1803893</v>
      </c>
      <c r="D1269">
        <v>1804639</v>
      </c>
      <c r="E1269" t="s">
        <v>23</v>
      </c>
      <c r="F1269" t="s">
        <v>4459</v>
      </c>
      <c r="G1269" t="s">
        <v>4458</v>
      </c>
      <c r="H1269" t="s">
        <v>28</v>
      </c>
      <c r="I1269">
        <v>607</v>
      </c>
    </row>
    <row r="1270" spans="1:9" x14ac:dyDescent="0.35">
      <c r="A1270" t="s">
        <v>26</v>
      </c>
      <c r="B1270" t="s">
        <v>5</v>
      </c>
      <c r="C1270">
        <v>1811109</v>
      </c>
      <c r="D1270">
        <v>1811837</v>
      </c>
      <c r="E1270" t="s">
        <v>23</v>
      </c>
      <c r="F1270" t="s">
        <v>4470</v>
      </c>
      <c r="G1270" t="s">
        <v>4469</v>
      </c>
      <c r="H1270" t="s">
        <v>4471</v>
      </c>
      <c r="I1270">
        <v>608</v>
      </c>
    </row>
    <row r="1271" spans="1:9" x14ac:dyDescent="0.35">
      <c r="A1271" t="s">
        <v>26</v>
      </c>
      <c r="B1271" t="s">
        <v>5</v>
      </c>
      <c r="C1271">
        <v>1813407</v>
      </c>
      <c r="D1271">
        <v>1814354</v>
      </c>
      <c r="E1271" t="s">
        <v>23</v>
      </c>
      <c r="F1271" t="s">
        <v>4475</v>
      </c>
      <c r="G1271" t="s">
        <v>4474</v>
      </c>
      <c r="H1271" t="s">
        <v>28</v>
      </c>
      <c r="I1271">
        <v>609</v>
      </c>
    </row>
    <row r="1272" spans="1:9" x14ac:dyDescent="0.35">
      <c r="A1272" t="s">
        <v>26</v>
      </c>
      <c r="B1272" t="s">
        <v>5</v>
      </c>
      <c r="C1272">
        <v>1814475</v>
      </c>
      <c r="D1272">
        <v>1814789</v>
      </c>
      <c r="E1272" t="s">
        <v>23</v>
      </c>
      <c r="F1272" t="s">
        <v>4477</v>
      </c>
      <c r="G1272" t="s">
        <v>4476</v>
      </c>
      <c r="H1272" t="s">
        <v>28</v>
      </c>
      <c r="I1272">
        <v>610</v>
      </c>
    </row>
    <row r="1273" spans="1:9" x14ac:dyDescent="0.35">
      <c r="A1273" t="s">
        <v>26</v>
      </c>
      <c r="B1273" t="s">
        <v>5</v>
      </c>
      <c r="C1273">
        <v>1821694</v>
      </c>
      <c r="D1273">
        <v>1822911</v>
      </c>
      <c r="E1273" t="s">
        <v>23</v>
      </c>
      <c r="F1273" t="s">
        <v>4486</v>
      </c>
      <c r="G1273" t="s">
        <v>4485</v>
      </c>
      <c r="H1273" t="s">
        <v>4487</v>
      </c>
      <c r="I1273">
        <v>611</v>
      </c>
    </row>
    <row r="1274" spans="1:9" x14ac:dyDescent="0.35">
      <c r="A1274" t="s">
        <v>26</v>
      </c>
      <c r="B1274" t="s">
        <v>5</v>
      </c>
      <c r="C1274">
        <v>1823627</v>
      </c>
      <c r="D1274">
        <v>1824316</v>
      </c>
      <c r="E1274" t="s">
        <v>23</v>
      </c>
      <c r="F1274" t="s">
        <v>4491</v>
      </c>
      <c r="G1274" t="s">
        <v>4490</v>
      </c>
      <c r="H1274" t="s">
        <v>28</v>
      </c>
      <c r="I1274">
        <v>612</v>
      </c>
    </row>
    <row r="1275" spans="1:9" x14ac:dyDescent="0.35">
      <c r="A1275" t="s">
        <v>26</v>
      </c>
      <c r="B1275" t="s">
        <v>5</v>
      </c>
      <c r="C1275">
        <v>1835250</v>
      </c>
      <c r="D1275">
        <v>1835684</v>
      </c>
      <c r="E1275" t="s">
        <v>23</v>
      </c>
      <c r="F1275" t="s">
        <v>4513</v>
      </c>
      <c r="G1275" t="s">
        <v>4512</v>
      </c>
      <c r="H1275" t="s">
        <v>261</v>
      </c>
      <c r="I1275">
        <v>613</v>
      </c>
    </row>
    <row r="1276" spans="1:9" x14ac:dyDescent="0.35">
      <c r="A1276" t="s">
        <v>26</v>
      </c>
      <c r="B1276" t="s">
        <v>5</v>
      </c>
      <c r="C1276">
        <v>1836663</v>
      </c>
      <c r="D1276">
        <v>1837157</v>
      </c>
      <c r="E1276" t="s">
        <v>23</v>
      </c>
      <c r="F1276" t="s">
        <v>4517</v>
      </c>
      <c r="G1276" t="s">
        <v>4516</v>
      </c>
      <c r="H1276" t="s">
        <v>3351</v>
      </c>
      <c r="I1276">
        <v>614</v>
      </c>
    </row>
    <row r="1277" spans="1:9" x14ac:dyDescent="0.35">
      <c r="A1277" t="s">
        <v>26</v>
      </c>
      <c r="B1277" t="s">
        <v>5</v>
      </c>
      <c r="C1277">
        <v>1843912</v>
      </c>
      <c r="D1277">
        <v>1845351</v>
      </c>
      <c r="E1277" t="s">
        <v>23</v>
      </c>
      <c r="F1277" t="s">
        <v>4529</v>
      </c>
      <c r="G1277" t="s">
        <v>4528</v>
      </c>
      <c r="H1277" t="s">
        <v>4530</v>
      </c>
      <c r="I1277">
        <v>615</v>
      </c>
    </row>
    <row r="1278" spans="1:9" x14ac:dyDescent="0.35">
      <c r="A1278" t="s">
        <v>26</v>
      </c>
      <c r="B1278" t="s">
        <v>5</v>
      </c>
      <c r="C1278">
        <v>1845338</v>
      </c>
      <c r="D1278">
        <v>1846681</v>
      </c>
      <c r="E1278" t="s">
        <v>23</v>
      </c>
      <c r="F1278" t="s">
        <v>4532</v>
      </c>
      <c r="G1278" t="s">
        <v>4531</v>
      </c>
      <c r="H1278" t="s">
        <v>28</v>
      </c>
      <c r="I1278">
        <v>615</v>
      </c>
    </row>
    <row r="1279" spans="1:9" x14ac:dyDescent="0.35">
      <c r="A1279" t="s">
        <v>26</v>
      </c>
      <c r="B1279" t="s">
        <v>5</v>
      </c>
      <c r="C1279">
        <v>1846678</v>
      </c>
      <c r="D1279">
        <v>1847370</v>
      </c>
      <c r="E1279" t="s">
        <v>23</v>
      </c>
      <c r="F1279" t="s">
        <v>4534</v>
      </c>
      <c r="G1279" t="s">
        <v>4533</v>
      </c>
      <c r="H1279" t="s">
        <v>1132</v>
      </c>
      <c r="I1279">
        <v>615</v>
      </c>
    </row>
    <row r="1280" spans="1:9" x14ac:dyDescent="0.35">
      <c r="A1280" t="s">
        <v>26</v>
      </c>
      <c r="B1280" t="s">
        <v>5</v>
      </c>
      <c r="C1280">
        <v>1847379</v>
      </c>
      <c r="D1280">
        <v>1848134</v>
      </c>
      <c r="E1280" t="s">
        <v>23</v>
      </c>
      <c r="F1280" t="s">
        <v>4536</v>
      </c>
      <c r="G1280" t="s">
        <v>4535</v>
      </c>
      <c r="H1280" t="s">
        <v>1664</v>
      </c>
      <c r="I1280">
        <v>615</v>
      </c>
    </row>
    <row r="1281" spans="1:9" x14ac:dyDescent="0.35">
      <c r="A1281" t="s">
        <v>26</v>
      </c>
      <c r="B1281" t="s">
        <v>5</v>
      </c>
      <c r="C1281">
        <v>1848284</v>
      </c>
      <c r="D1281">
        <v>1849279</v>
      </c>
      <c r="E1281" t="s">
        <v>23</v>
      </c>
      <c r="F1281" t="s">
        <v>4538</v>
      </c>
      <c r="G1281" t="s">
        <v>4537</v>
      </c>
      <c r="H1281" t="s">
        <v>2016</v>
      </c>
      <c r="I1281">
        <v>616</v>
      </c>
    </row>
    <row r="1282" spans="1:9" x14ac:dyDescent="0.35">
      <c r="A1282" t="s">
        <v>26</v>
      </c>
      <c r="B1282" t="s">
        <v>5</v>
      </c>
      <c r="C1282">
        <v>1849279</v>
      </c>
      <c r="D1282">
        <v>1850295</v>
      </c>
      <c r="E1282" t="s">
        <v>23</v>
      </c>
      <c r="F1282" t="s">
        <v>4540</v>
      </c>
      <c r="G1282" t="s">
        <v>4539</v>
      </c>
      <c r="H1282" t="s">
        <v>2016</v>
      </c>
      <c r="I1282">
        <v>616</v>
      </c>
    </row>
    <row r="1283" spans="1:9" x14ac:dyDescent="0.35">
      <c r="A1283" t="s">
        <v>26</v>
      </c>
      <c r="B1283" t="s">
        <v>5</v>
      </c>
      <c r="C1283">
        <v>1850312</v>
      </c>
      <c r="D1283">
        <v>1851232</v>
      </c>
      <c r="E1283" t="s">
        <v>23</v>
      </c>
      <c r="F1283" t="s">
        <v>4542</v>
      </c>
      <c r="G1283" t="s">
        <v>4541</v>
      </c>
      <c r="H1283" t="s">
        <v>2005</v>
      </c>
      <c r="I1283">
        <v>616</v>
      </c>
    </row>
    <row r="1284" spans="1:9" x14ac:dyDescent="0.35">
      <c r="A1284" t="s">
        <v>26</v>
      </c>
      <c r="B1284" t="s">
        <v>5</v>
      </c>
      <c r="C1284">
        <v>1851261</v>
      </c>
      <c r="D1284">
        <v>1852163</v>
      </c>
      <c r="E1284" t="s">
        <v>23</v>
      </c>
      <c r="F1284" t="s">
        <v>4544</v>
      </c>
      <c r="G1284" t="s">
        <v>4543</v>
      </c>
      <c r="H1284" t="s">
        <v>40</v>
      </c>
      <c r="I1284">
        <v>616</v>
      </c>
    </row>
    <row r="1285" spans="1:9" x14ac:dyDescent="0.35">
      <c r="A1285" t="s">
        <v>26</v>
      </c>
      <c r="B1285" t="s">
        <v>5</v>
      </c>
      <c r="C1285">
        <v>1868275</v>
      </c>
      <c r="D1285">
        <v>1868817</v>
      </c>
      <c r="E1285" t="s">
        <v>23</v>
      </c>
      <c r="F1285" t="s">
        <v>4568</v>
      </c>
      <c r="G1285" t="s">
        <v>4567</v>
      </c>
      <c r="H1285" t="s">
        <v>28</v>
      </c>
      <c r="I1285">
        <v>617</v>
      </c>
    </row>
    <row r="1286" spans="1:9" x14ac:dyDescent="0.35">
      <c r="A1286" t="s">
        <v>26</v>
      </c>
      <c r="B1286" t="s">
        <v>5</v>
      </c>
      <c r="C1286">
        <v>1869015</v>
      </c>
      <c r="D1286">
        <v>1871051</v>
      </c>
      <c r="E1286" t="s">
        <v>23</v>
      </c>
      <c r="F1286" t="s">
        <v>4570</v>
      </c>
      <c r="G1286" t="s">
        <v>4569</v>
      </c>
      <c r="H1286" t="s">
        <v>4571</v>
      </c>
      <c r="I1286">
        <v>618</v>
      </c>
    </row>
    <row r="1287" spans="1:9" x14ac:dyDescent="0.35">
      <c r="A1287" t="s">
        <v>26</v>
      </c>
      <c r="B1287" t="s">
        <v>5</v>
      </c>
      <c r="C1287">
        <v>1871209</v>
      </c>
      <c r="D1287">
        <v>1872051</v>
      </c>
      <c r="E1287" t="s">
        <v>23</v>
      </c>
      <c r="F1287" t="s">
        <v>4573</v>
      </c>
      <c r="G1287" t="s">
        <v>4572</v>
      </c>
      <c r="H1287" t="s">
        <v>4574</v>
      </c>
      <c r="I1287">
        <v>619</v>
      </c>
    </row>
    <row r="1288" spans="1:9" x14ac:dyDescent="0.35">
      <c r="A1288" t="s">
        <v>26</v>
      </c>
      <c r="B1288" t="s">
        <v>5</v>
      </c>
      <c r="C1288">
        <v>1873314</v>
      </c>
      <c r="D1288">
        <v>1874297</v>
      </c>
      <c r="E1288" t="s">
        <v>23</v>
      </c>
      <c r="F1288" t="s">
        <v>4578</v>
      </c>
      <c r="G1288" t="s">
        <v>4577</v>
      </c>
      <c r="H1288" t="s">
        <v>1825</v>
      </c>
      <c r="I1288">
        <v>620</v>
      </c>
    </row>
    <row r="1289" spans="1:9" x14ac:dyDescent="0.35">
      <c r="A1289" t="s">
        <v>26</v>
      </c>
      <c r="B1289" t="s">
        <v>5</v>
      </c>
      <c r="C1289">
        <v>1886453</v>
      </c>
      <c r="D1289">
        <v>1886866</v>
      </c>
      <c r="E1289" t="s">
        <v>23</v>
      </c>
      <c r="F1289" t="s">
        <v>4602</v>
      </c>
      <c r="G1289" t="s">
        <v>4601</v>
      </c>
      <c r="H1289" t="s">
        <v>28</v>
      </c>
      <c r="I1289">
        <v>621</v>
      </c>
    </row>
    <row r="1290" spans="1:9" x14ac:dyDescent="0.35">
      <c r="A1290" t="s">
        <v>26</v>
      </c>
      <c r="B1290" t="s">
        <v>5</v>
      </c>
      <c r="C1290">
        <v>1887002</v>
      </c>
      <c r="D1290">
        <v>1888360</v>
      </c>
      <c r="E1290" t="s">
        <v>23</v>
      </c>
      <c r="F1290" t="s">
        <v>4604</v>
      </c>
      <c r="G1290" t="s">
        <v>4603</v>
      </c>
      <c r="H1290" t="s">
        <v>4605</v>
      </c>
      <c r="I1290">
        <v>622</v>
      </c>
    </row>
    <row r="1291" spans="1:9" x14ac:dyDescent="0.35">
      <c r="A1291" t="s">
        <v>26</v>
      </c>
      <c r="B1291" t="s">
        <v>5</v>
      </c>
      <c r="C1291">
        <v>1897197</v>
      </c>
      <c r="D1291">
        <v>1897649</v>
      </c>
      <c r="E1291" t="s">
        <v>23</v>
      </c>
      <c r="F1291" t="s">
        <v>4617</v>
      </c>
      <c r="G1291" t="s">
        <v>4616</v>
      </c>
      <c r="H1291" t="s">
        <v>28</v>
      </c>
      <c r="I1291">
        <v>623</v>
      </c>
    </row>
    <row r="1292" spans="1:9" x14ac:dyDescent="0.35">
      <c r="A1292" t="s">
        <v>26</v>
      </c>
      <c r="B1292" t="s">
        <v>5</v>
      </c>
      <c r="C1292">
        <v>1898157</v>
      </c>
      <c r="D1292">
        <v>1899017</v>
      </c>
      <c r="E1292" t="s">
        <v>23</v>
      </c>
      <c r="F1292" t="s">
        <v>4619</v>
      </c>
      <c r="G1292" t="s">
        <v>4618</v>
      </c>
      <c r="H1292" t="s">
        <v>28</v>
      </c>
      <c r="I1292">
        <v>624</v>
      </c>
    </row>
    <row r="1293" spans="1:9" x14ac:dyDescent="0.35">
      <c r="A1293" t="s">
        <v>26</v>
      </c>
      <c r="B1293" t="s">
        <v>5</v>
      </c>
      <c r="C1293">
        <v>1904032</v>
      </c>
      <c r="D1293">
        <v>1904880</v>
      </c>
      <c r="E1293" t="s">
        <v>23</v>
      </c>
      <c r="F1293" t="s">
        <v>4633</v>
      </c>
      <c r="G1293" t="s">
        <v>4632</v>
      </c>
      <c r="H1293" t="s">
        <v>2635</v>
      </c>
      <c r="I1293">
        <v>625</v>
      </c>
    </row>
    <row r="1294" spans="1:9" x14ac:dyDescent="0.35">
      <c r="A1294" t="s">
        <v>26</v>
      </c>
      <c r="B1294" t="s">
        <v>5</v>
      </c>
      <c r="C1294">
        <v>1904952</v>
      </c>
      <c r="D1294">
        <v>1905383</v>
      </c>
      <c r="E1294" t="s">
        <v>23</v>
      </c>
      <c r="F1294" t="s">
        <v>4635</v>
      </c>
      <c r="G1294" t="s">
        <v>4634</v>
      </c>
      <c r="H1294" t="s">
        <v>2766</v>
      </c>
      <c r="I1294">
        <v>625</v>
      </c>
    </row>
    <row r="1295" spans="1:9" x14ac:dyDescent="0.35">
      <c r="A1295" t="s">
        <v>26</v>
      </c>
      <c r="B1295" t="s">
        <v>5</v>
      </c>
      <c r="C1295">
        <v>1911867</v>
      </c>
      <c r="D1295">
        <v>1912772</v>
      </c>
      <c r="E1295" t="s">
        <v>23</v>
      </c>
      <c r="F1295" t="s">
        <v>4649</v>
      </c>
      <c r="G1295" t="s">
        <v>4648</v>
      </c>
      <c r="H1295" t="s">
        <v>1872</v>
      </c>
      <c r="I1295">
        <v>626</v>
      </c>
    </row>
    <row r="1296" spans="1:9" x14ac:dyDescent="0.35">
      <c r="A1296" t="s">
        <v>26</v>
      </c>
      <c r="B1296" t="s">
        <v>5</v>
      </c>
      <c r="C1296">
        <v>1912772</v>
      </c>
      <c r="D1296">
        <v>1913461</v>
      </c>
      <c r="E1296" t="s">
        <v>23</v>
      </c>
      <c r="F1296" t="s">
        <v>4651</v>
      </c>
      <c r="G1296" t="s">
        <v>4650</v>
      </c>
      <c r="H1296" t="s">
        <v>28</v>
      </c>
      <c r="I1296">
        <v>626</v>
      </c>
    </row>
    <row r="1297" spans="1:9" x14ac:dyDescent="0.35">
      <c r="A1297" t="s">
        <v>26</v>
      </c>
      <c r="B1297" t="s">
        <v>5</v>
      </c>
      <c r="C1297">
        <v>1916469</v>
      </c>
      <c r="D1297">
        <v>1917818</v>
      </c>
      <c r="E1297" t="s">
        <v>23</v>
      </c>
      <c r="F1297" t="s">
        <v>4657</v>
      </c>
      <c r="G1297" t="s">
        <v>4656</v>
      </c>
      <c r="H1297" t="s">
        <v>2806</v>
      </c>
      <c r="I1297">
        <v>627</v>
      </c>
    </row>
    <row r="1298" spans="1:9" x14ac:dyDescent="0.35">
      <c r="A1298" t="s">
        <v>26</v>
      </c>
      <c r="B1298" t="s">
        <v>5</v>
      </c>
      <c r="C1298">
        <v>1918882</v>
      </c>
      <c r="D1298">
        <v>1919241</v>
      </c>
      <c r="E1298" t="s">
        <v>23</v>
      </c>
      <c r="F1298" t="s">
        <v>4661</v>
      </c>
      <c r="G1298" t="s">
        <v>4660</v>
      </c>
      <c r="H1298" t="s">
        <v>28</v>
      </c>
      <c r="I1298">
        <v>628</v>
      </c>
    </row>
    <row r="1299" spans="1:9" x14ac:dyDescent="0.35">
      <c r="A1299" t="s">
        <v>26</v>
      </c>
      <c r="B1299" t="s">
        <v>5</v>
      </c>
      <c r="C1299">
        <v>1920699</v>
      </c>
      <c r="D1299">
        <v>1920998</v>
      </c>
      <c r="E1299" t="s">
        <v>23</v>
      </c>
      <c r="F1299" t="s">
        <v>4666</v>
      </c>
      <c r="G1299" t="s">
        <v>4665</v>
      </c>
      <c r="H1299" t="s">
        <v>28</v>
      </c>
      <c r="I1299">
        <v>629</v>
      </c>
    </row>
    <row r="1300" spans="1:9" x14ac:dyDescent="0.35">
      <c r="A1300" t="s">
        <v>26</v>
      </c>
      <c r="B1300" t="s">
        <v>5</v>
      </c>
      <c r="C1300">
        <v>1923623</v>
      </c>
      <c r="D1300">
        <v>1924159</v>
      </c>
      <c r="E1300" t="s">
        <v>23</v>
      </c>
      <c r="F1300" t="s">
        <v>4674</v>
      </c>
      <c r="G1300" t="s">
        <v>4673</v>
      </c>
      <c r="H1300" t="s">
        <v>4675</v>
      </c>
      <c r="I1300">
        <v>630</v>
      </c>
    </row>
    <row r="1301" spans="1:9" x14ac:dyDescent="0.35">
      <c r="A1301" t="s">
        <v>26</v>
      </c>
      <c r="B1301" t="s">
        <v>5</v>
      </c>
      <c r="C1301">
        <v>1925908</v>
      </c>
      <c r="D1301">
        <v>1926915</v>
      </c>
      <c r="E1301" t="s">
        <v>23</v>
      </c>
      <c r="F1301" t="s">
        <v>4683</v>
      </c>
      <c r="G1301" t="s">
        <v>4682</v>
      </c>
      <c r="H1301" t="s">
        <v>3251</v>
      </c>
      <c r="I1301">
        <v>631</v>
      </c>
    </row>
    <row r="1302" spans="1:9" x14ac:dyDescent="0.35">
      <c r="A1302" t="s">
        <v>26</v>
      </c>
      <c r="B1302" t="s">
        <v>5</v>
      </c>
      <c r="C1302">
        <v>1926912</v>
      </c>
      <c r="D1302">
        <v>1927916</v>
      </c>
      <c r="E1302" t="s">
        <v>23</v>
      </c>
      <c r="F1302" t="s">
        <v>4685</v>
      </c>
      <c r="G1302" t="s">
        <v>4684</v>
      </c>
      <c r="H1302" t="s">
        <v>4686</v>
      </c>
      <c r="I1302">
        <v>631</v>
      </c>
    </row>
    <row r="1303" spans="1:9" x14ac:dyDescent="0.35">
      <c r="A1303" t="s">
        <v>26</v>
      </c>
      <c r="B1303" t="s">
        <v>5</v>
      </c>
      <c r="C1303">
        <v>1927999</v>
      </c>
      <c r="D1303">
        <v>1928925</v>
      </c>
      <c r="E1303" t="s">
        <v>23</v>
      </c>
      <c r="F1303" t="s">
        <v>4688</v>
      </c>
      <c r="G1303" t="s">
        <v>4687</v>
      </c>
      <c r="H1303" t="s">
        <v>162</v>
      </c>
      <c r="I1303">
        <v>631</v>
      </c>
    </row>
    <row r="1304" spans="1:9" x14ac:dyDescent="0.35">
      <c r="A1304" t="s">
        <v>26</v>
      </c>
      <c r="B1304" t="s">
        <v>5</v>
      </c>
      <c r="C1304">
        <v>1928931</v>
      </c>
      <c r="D1304">
        <v>1929722</v>
      </c>
      <c r="E1304" t="s">
        <v>23</v>
      </c>
      <c r="F1304" t="s">
        <v>4690</v>
      </c>
      <c r="G1304" t="s">
        <v>4689</v>
      </c>
      <c r="H1304" t="s">
        <v>4691</v>
      </c>
      <c r="I1304">
        <v>631</v>
      </c>
    </row>
    <row r="1305" spans="1:9" x14ac:dyDescent="0.35">
      <c r="A1305" t="s">
        <v>26</v>
      </c>
      <c r="B1305" t="s">
        <v>5</v>
      </c>
      <c r="C1305">
        <v>1931061</v>
      </c>
      <c r="D1305">
        <v>1932260</v>
      </c>
      <c r="E1305" t="s">
        <v>23</v>
      </c>
      <c r="F1305" t="s">
        <v>4695</v>
      </c>
      <c r="G1305" t="s">
        <v>4694</v>
      </c>
      <c r="H1305" t="s">
        <v>2957</v>
      </c>
      <c r="I1305">
        <v>632</v>
      </c>
    </row>
    <row r="1306" spans="1:9" x14ac:dyDescent="0.35">
      <c r="A1306" t="s">
        <v>26</v>
      </c>
      <c r="B1306" t="s">
        <v>5</v>
      </c>
      <c r="C1306">
        <v>1932360</v>
      </c>
      <c r="D1306">
        <v>1932704</v>
      </c>
      <c r="E1306" t="s">
        <v>23</v>
      </c>
      <c r="F1306" t="s">
        <v>4697</v>
      </c>
      <c r="G1306" t="s">
        <v>4696</v>
      </c>
      <c r="H1306" t="s">
        <v>4698</v>
      </c>
      <c r="I1306">
        <v>632</v>
      </c>
    </row>
    <row r="1307" spans="1:9" x14ac:dyDescent="0.35">
      <c r="A1307" t="s">
        <v>26</v>
      </c>
      <c r="B1307" t="s">
        <v>5</v>
      </c>
      <c r="C1307">
        <v>1933670</v>
      </c>
      <c r="D1307">
        <v>1934263</v>
      </c>
      <c r="E1307" t="s">
        <v>23</v>
      </c>
      <c r="F1307" t="s">
        <v>4703</v>
      </c>
      <c r="G1307" t="s">
        <v>4702</v>
      </c>
      <c r="H1307" t="s">
        <v>1701</v>
      </c>
      <c r="I1307">
        <v>633</v>
      </c>
    </row>
    <row r="1308" spans="1:9" x14ac:dyDescent="0.35">
      <c r="A1308" t="s">
        <v>26</v>
      </c>
      <c r="B1308" t="s">
        <v>5</v>
      </c>
      <c r="C1308">
        <v>1935080</v>
      </c>
      <c r="D1308">
        <v>1936306</v>
      </c>
      <c r="E1308" t="s">
        <v>23</v>
      </c>
      <c r="F1308" t="s">
        <v>4708</v>
      </c>
      <c r="G1308" t="s">
        <v>4707</v>
      </c>
      <c r="H1308" t="s">
        <v>4709</v>
      </c>
      <c r="I1308">
        <v>634</v>
      </c>
    </row>
    <row r="1309" spans="1:9" x14ac:dyDescent="0.35">
      <c r="A1309" t="s">
        <v>26</v>
      </c>
      <c r="B1309" t="s">
        <v>5</v>
      </c>
      <c r="C1309">
        <v>1937317</v>
      </c>
      <c r="D1309">
        <v>1938168</v>
      </c>
      <c r="E1309" t="s">
        <v>23</v>
      </c>
      <c r="F1309" t="s">
        <v>4713</v>
      </c>
      <c r="G1309" t="s">
        <v>4712</v>
      </c>
      <c r="H1309" t="s">
        <v>2877</v>
      </c>
      <c r="I1309">
        <v>635</v>
      </c>
    </row>
    <row r="1310" spans="1:9" x14ac:dyDescent="0.35">
      <c r="A1310" t="s">
        <v>26</v>
      </c>
      <c r="B1310" t="s">
        <v>5</v>
      </c>
      <c r="C1310">
        <v>1953737</v>
      </c>
      <c r="D1310">
        <v>1955737</v>
      </c>
      <c r="E1310" t="s">
        <v>23</v>
      </c>
      <c r="F1310" t="s">
        <v>4751</v>
      </c>
      <c r="G1310" t="s">
        <v>4750</v>
      </c>
      <c r="H1310" t="s">
        <v>28</v>
      </c>
      <c r="I1310">
        <v>636</v>
      </c>
    </row>
    <row r="1311" spans="1:9" x14ac:dyDescent="0.35">
      <c r="A1311" t="s">
        <v>26</v>
      </c>
      <c r="B1311" t="s">
        <v>5</v>
      </c>
      <c r="C1311">
        <v>1957329</v>
      </c>
      <c r="D1311">
        <v>1958651</v>
      </c>
      <c r="E1311" t="s">
        <v>23</v>
      </c>
      <c r="F1311" t="s">
        <v>4753</v>
      </c>
      <c r="G1311" t="s">
        <v>4752</v>
      </c>
      <c r="H1311" t="s">
        <v>202</v>
      </c>
      <c r="I1311">
        <v>637</v>
      </c>
    </row>
    <row r="1312" spans="1:9" x14ac:dyDescent="0.35">
      <c r="A1312" t="s">
        <v>26</v>
      </c>
      <c r="B1312" t="s">
        <v>5</v>
      </c>
      <c r="C1312">
        <v>1959019</v>
      </c>
      <c r="D1312">
        <v>1959483</v>
      </c>
      <c r="E1312" t="s">
        <v>23</v>
      </c>
      <c r="F1312" t="s">
        <v>4755</v>
      </c>
      <c r="G1312" t="s">
        <v>4754</v>
      </c>
      <c r="H1312" t="s">
        <v>1180</v>
      </c>
      <c r="I1312">
        <v>638</v>
      </c>
    </row>
    <row r="1313" spans="1:9" x14ac:dyDescent="0.35">
      <c r="A1313" t="s">
        <v>26</v>
      </c>
      <c r="B1313" t="s">
        <v>5</v>
      </c>
      <c r="C1313">
        <v>1976602</v>
      </c>
      <c r="D1313">
        <v>1977639</v>
      </c>
      <c r="E1313" t="s">
        <v>23</v>
      </c>
      <c r="F1313" t="s">
        <v>4809</v>
      </c>
      <c r="G1313" t="s">
        <v>4808</v>
      </c>
      <c r="H1313" t="s">
        <v>4810</v>
      </c>
      <c r="I1313">
        <v>639</v>
      </c>
    </row>
    <row r="1314" spans="1:9" x14ac:dyDescent="0.35">
      <c r="A1314" t="s">
        <v>26</v>
      </c>
      <c r="B1314" t="s">
        <v>5</v>
      </c>
      <c r="C1314">
        <v>1991307</v>
      </c>
      <c r="D1314">
        <v>1991663</v>
      </c>
      <c r="E1314" t="s">
        <v>23</v>
      </c>
      <c r="F1314" t="s">
        <v>4850</v>
      </c>
      <c r="G1314" t="s">
        <v>4849</v>
      </c>
      <c r="H1314" t="s">
        <v>28</v>
      </c>
      <c r="I1314">
        <v>640</v>
      </c>
    </row>
    <row r="1315" spans="1:9" x14ac:dyDescent="0.35">
      <c r="A1315" t="s">
        <v>26</v>
      </c>
      <c r="B1315" t="s">
        <v>5</v>
      </c>
      <c r="C1315">
        <v>1993902</v>
      </c>
      <c r="D1315">
        <v>1994873</v>
      </c>
      <c r="E1315" t="s">
        <v>23</v>
      </c>
      <c r="F1315" t="s">
        <v>4860</v>
      </c>
      <c r="G1315" t="s">
        <v>4859</v>
      </c>
      <c r="H1315" t="s">
        <v>2275</v>
      </c>
      <c r="I1315">
        <v>641</v>
      </c>
    </row>
    <row r="1316" spans="1:9" x14ac:dyDescent="0.35">
      <c r="A1316" t="s">
        <v>26</v>
      </c>
      <c r="B1316" t="s">
        <v>5</v>
      </c>
      <c r="C1316">
        <v>1994931</v>
      </c>
      <c r="D1316">
        <v>1996265</v>
      </c>
      <c r="E1316" t="s">
        <v>23</v>
      </c>
      <c r="F1316" t="s">
        <v>4862</v>
      </c>
      <c r="G1316" t="s">
        <v>4861</v>
      </c>
      <c r="H1316" t="s">
        <v>28</v>
      </c>
      <c r="I1316">
        <v>641</v>
      </c>
    </row>
    <row r="1317" spans="1:9" x14ac:dyDescent="0.35">
      <c r="A1317" t="s">
        <v>26</v>
      </c>
      <c r="B1317" t="s">
        <v>5</v>
      </c>
      <c r="C1317">
        <v>1996534</v>
      </c>
      <c r="D1317">
        <v>1997352</v>
      </c>
      <c r="E1317" t="s">
        <v>23</v>
      </c>
      <c r="F1317" t="s">
        <v>4864</v>
      </c>
      <c r="G1317" t="s">
        <v>4863</v>
      </c>
      <c r="H1317" t="s">
        <v>2635</v>
      </c>
      <c r="I1317">
        <v>642</v>
      </c>
    </row>
    <row r="1318" spans="1:9" x14ac:dyDescent="0.35">
      <c r="A1318" t="s">
        <v>26</v>
      </c>
      <c r="B1318" t="s">
        <v>5</v>
      </c>
      <c r="C1318">
        <v>1997485</v>
      </c>
      <c r="D1318">
        <v>1998303</v>
      </c>
      <c r="E1318" t="s">
        <v>23</v>
      </c>
      <c r="F1318" t="s">
        <v>4866</v>
      </c>
      <c r="G1318" t="s">
        <v>4865</v>
      </c>
      <c r="H1318" t="s">
        <v>254</v>
      </c>
      <c r="I1318">
        <v>643</v>
      </c>
    </row>
    <row r="1319" spans="1:9" x14ac:dyDescent="0.35">
      <c r="A1319" t="s">
        <v>26</v>
      </c>
      <c r="B1319" t="s">
        <v>5</v>
      </c>
      <c r="C1319">
        <v>2011679</v>
      </c>
      <c r="D1319">
        <v>2012131</v>
      </c>
      <c r="E1319" t="s">
        <v>23</v>
      </c>
      <c r="F1319" t="s">
        <v>4897</v>
      </c>
      <c r="G1319" t="s">
        <v>4896</v>
      </c>
      <c r="H1319" t="s">
        <v>213</v>
      </c>
      <c r="I1319">
        <v>644</v>
      </c>
    </row>
    <row r="1320" spans="1:9" x14ac:dyDescent="0.35">
      <c r="A1320" t="s">
        <v>26</v>
      </c>
      <c r="B1320" t="s">
        <v>5</v>
      </c>
      <c r="C1320">
        <v>2012150</v>
      </c>
      <c r="D1320">
        <v>2012329</v>
      </c>
      <c r="E1320" t="s">
        <v>23</v>
      </c>
      <c r="F1320" t="s">
        <v>4899</v>
      </c>
      <c r="G1320" t="s">
        <v>4898</v>
      </c>
      <c r="H1320" t="s">
        <v>28</v>
      </c>
      <c r="I1320">
        <v>644</v>
      </c>
    </row>
    <row r="1321" spans="1:9" x14ac:dyDescent="0.35">
      <c r="A1321" t="s">
        <v>26</v>
      </c>
      <c r="B1321" t="s">
        <v>5</v>
      </c>
      <c r="C1321">
        <v>2012387</v>
      </c>
      <c r="D1321">
        <v>2012587</v>
      </c>
      <c r="E1321" t="s">
        <v>23</v>
      </c>
      <c r="F1321" t="s">
        <v>4901</v>
      </c>
      <c r="G1321" t="s">
        <v>4900</v>
      </c>
      <c r="H1321" t="s">
        <v>28</v>
      </c>
      <c r="I1321">
        <v>644</v>
      </c>
    </row>
    <row r="1322" spans="1:9" x14ac:dyDescent="0.35">
      <c r="A1322" t="s">
        <v>26</v>
      </c>
      <c r="B1322" t="s">
        <v>5</v>
      </c>
      <c r="C1322">
        <v>2013968</v>
      </c>
      <c r="D1322">
        <v>2014231</v>
      </c>
      <c r="E1322" t="s">
        <v>23</v>
      </c>
      <c r="F1322" t="s">
        <v>4906</v>
      </c>
      <c r="G1322" t="s">
        <v>4905</v>
      </c>
      <c r="H1322" t="s">
        <v>28</v>
      </c>
      <c r="I1322">
        <v>645</v>
      </c>
    </row>
    <row r="1323" spans="1:9" x14ac:dyDescent="0.35">
      <c r="A1323" t="s">
        <v>26</v>
      </c>
      <c r="B1323" t="s">
        <v>5</v>
      </c>
      <c r="C1323">
        <v>2014238</v>
      </c>
      <c r="D1323">
        <v>2014450</v>
      </c>
      <c r="E1323" t="s">
        <v>23</v>
      </c>
      <c r="F1323" t="s">
        <v>4908</v>
      </c>
      <c r="G1323" t="s">
        <v>4907</v>
      </c>
      <c r="H1323" t="s">
        <v>28</v>
      </c>
      <c r="I1323">
        <v>645</v>
      </c>
    </row>
    <row r="1324" spans="1:9" x14ac:dyDescent="0.35">
      <c r="A1324" t="s">
        <v>26</v>
      </c>
      <c r="B1324" t="s">
        <v>5</v>
      </c>
      <c r="C1324">
        <v>2015696</v>
      </c>
      <c r="D1324">
        <v>2015983</v>
      </c>
      <c r="E1324" t="s">
        <v>23</v>
      </c>
      <c r="F1324" t="s">
        <v>4911</v>
      </c>
      <c r="G1324" t="s">
        <v>4910</v>
      </c>
      <c r="H1324" t="s">
        <v>125</v>
      </c>
      <c r="I1324">
        <v>646</v>
      </c>
    </row>
    <row r="1325" spans="1:9" x14ac:dyDescent="0.35">
      <c r="A1325" t="s">
        <v>26</v>
      </c>
      <c r="B1325" t="s">
        <v>5</v>
      </c>
      <c r="C1325">
        <v>2018402</v>
      </c>
      <c r="D1325">
        <v>2018911</v>
      </c>
      <c r="E1325" t="s">
        <v>23</v>
      </c>
      <c r="F1325" t="s">
        <v>4918</v>
      </c>
      <c r="G1325" t="s">
        <v>4917</v>
      </c>
      <c r="H1325" t="s">
        <v>4919</v>
      </c>
      <c r="I1325">
        <v>647</v>
      </c>
    </row>
    <row r="1326" spans="1:9" x14ac:dyDescent="0.35">
      <c r="A1326" t="s">
        <v>26</v>
      </c>
      <c r="B1326" t="s">
        <v>5</v>
      </c>
      <c r="C1326">
        <v>2019235</v>
      </c>
      <c r="D1326">
        <v>2019690</v>
      </c>
      <c r="E1326" t="s">
        <v>23</v>
      </c>
      <c r="F1326" t="s">
        <v>4921</v>
      </c>
      <c r="G1326" t="s">
        <v>4920</v>
      </c>
      <c r="H1326" t="s">
        <v>28</v>
      </c>
      <c r="I1326">
        <v>648</v>
      </c>
    </row>
    <row r="1327" spans="1:9" x14ac:dyDescent="0.35">
      <c r="A1327" t="s">
        <v>26</v>
      </c>
      <c r="B1327" t="s">
        <v>5</v>
      </c>
      <c r="C1327">
        <v>2019786</v>
      </c>
      <c r="D1327">
        <v>2020016</v>
      </c>
      <c r="E1327" t="s">
        <v>23</v>
      </c>
      <c r="F1327" t="s">
        <v>4923</v>
      </c>
      <c r="G1327" t="s">
        <v>4922</v>
      </c>
      <c r="H1327" t="s">
        <v>28</v>
      </c>
      <c r="I1327">
        <v>648</v>
      </c>
    </row>
    <row r="1328" spans="1:9" x14ac:dyDescent="0.35">
      <c r="A1328" t="s">
        <v>26</v>
      </c>
      <c r="B1328" t="s">
        <v>5</v>
      </c>
      <c r="C1328">
        <v>2020239</v>
      </c>
      <c r="D1328">
        <v>2020607</v>
      </c>
      <c r="E1328" t="s">
        <v>23</v>
      </c>
      <c r="F1328" t="s">
        <v>4925</v>
      </c>
      <c r="G1328" t="s">
        <v>4924</v>
      </c>
      <c r="H1328" t="s">
        <v>28</v>
      </c>
      <c r="I1328">
        <v>649</v>
      </c>
    </row>
    <row r="1329" spans="1:9" x14ac:dyDescent="0.35">
      <c r="A1329" t="s">
        <v>26</v>
      </c>
      <c r="B1329" t="s">
        <v>5</v>
      </c>
      <c r="C1329">
        <v>2022263</v>
      </c>
      <c r="D1329">
        <v>2022664</v>
      </c>
      <c r="E1329" t="s">
        <v>23</v>
      </c>
      <c r="F1329" t="s">
        <v>4928</v>
      </c>
      <c r="G1329" t="s">
        <v>4927</v>
      </c>
      <c r="H1329" t="s">
        <v>28</v>
      </c>
      <c r="I1329">
        <v>650</v>
      </c>
    </row>
    <row r="1330" spans="1:9" x14ac:dyDescent="0.35">
      <c r="A1330" t="s">
        <v>26</v>
      </c>
      <c r="B1330" t="s">
        <v>5</v>
      </c>
      <c r="C1330">
        <v>2022713</v>
      </c>
      <c r="D1330">
        <v>2023648</v>
      </c>
      <c r="E1330" t="s">
        <v>23</v>
      </c>
      <c r="F1330" t="s">
        <v>4930</v>
      </c>
      <c r="G1330" t="s">
        <v>4929</v>
      </c>
      <c r="H1330" t="s">
        <v>28</v>
      </c>
      <c r="I1330">
        <v>650</v>
      </c>
    </row>
    <row r="1331" spans="1:9" x14ac:dyDescent="0.35">
      <c r="A1331" t="s">
        <v>26</v>
      </c>
      <c r="B1331" t="s">
        <v>5</v>
      </c>
      <c r="C1331">
        <v>2029808</v>
      </c>
      <c r="D1331">
        <v>2030131</v>
      </c>
      <c r="E1331" t="s">
        <v>23</v>
      </c>
      <c r="F1331" t="s">
        <v>4942</v>
      </c>
      <c r="G1331" t="s">
        <v>4941</v>
      </c>
      <c r="H1331" t="s">
        <v>28</v>
      </c>
      <c r="I1331">
        <v>651</v>
      </c>
    </row>
    <row r="1332" spans="1:9" x14ac:dyDescent="0.35">
      <c r="A1332" t="s">
        <v>26</v>
      </c>
      <c r="B1332" t="s">
        <v>5</v>
      </c>
      <c r="C1332">
        <v>2030157</v>
      </c>
      <c r="D1332">
        <v>2031341</v>
      </c>
      <c r="E1332" t="s">
        <v>23</v>
      </c>
      <c r="F1332" t="s">
        <v>4944</v>
      </c>
      <c r="G1332" t="s">
        <v>4943</v>
      </c>
      <c r="H1332" t="s">
        <v>468</v>
      </c>
      <c r="I1332">
        <v>651</v>
      </c>
    </row>
    <row r="1333" spans="1:9" x14ac:dyDescent="0.35">
      <c r="A1333" t="s">
        <v>26</v>
      </c>
      <c r="B1333" t="s">
        <v>5</v>
      </c>
      <c r="C1333">
        <v>2032250</v>
      </c>
      <c r="D1333">
        <v>2033656</v>
      </c>
      <c r="E1333" t="s">
        <v>23</v>
      </c>
      <c r="F1333" t="s">
        <v>4951</v>
      </c>
      <c r="G1333" t="s">
        <v>4950</v>
      </c>
      <c r="H1333" t="s">
        <v>2957</v>
      </c>
      <c r="I1333">
        <v>652</v>
      </c>
    </row>
    <row r="1334" spans="1:9" x14ac:dyDescent="0.35">
      <c r="A1334" t="s">
        <v>26</v>
      </c>
      <c r="B1334" t="s">
        <v>5</v>
      </c>
      <c r="C1334">
        <v>2035542</v>
      </c>
      <c r="D1334">
        <v>2036093</v>
      </c>
      <c r="E1334" t="s">
        <v>23</v>
      </c>
      <c r="F1334" t="s">
        <v>4957</v>
      </c>
      <c r="G1334" t="s">
        <v>4956</v>
      </c>
      <c r="H1334" t="s">
        <v>28</v>
      </c>
      <c r="I1334">
        <v>653</v>
      </c>
    </row>
    <row r="1335" spans="1:9" x14ac:dyDescent="0.35">
      <c r="A1335" t="s">
        <v>26</v>
      </c>
      <c r="B1335" t="s">
        <v>5</v>
      </c>
      <c r="C1335">
        <v>2040475</v>
      </c>
      <c r="D1335">
        <v>2042004</v>
      </c>
      <c r="E1335" t="s">
        <v>23</v>
      </c>
      <c r="F1335" t="s">
        <v>4969</v>
      </c>
      <c r="G1335" t="s">
        <v>4968</v>
      </c>
      <c r="H1335" t="s">
        <v>2602</v>
      </c>
      <c r="I1335">
        <v>654</v>
      </c>
    </row>
    <row r="1336" spans="1:9" x14ac:dyDescent="0.35">
      <c r="A1336" t="s">
        <v>26</v>
      </c>
      <c r="B1336" t="s">
        <v>5</v>
      </c>
      <c r="C1336">
        <v>2045529</v>
      </c>
      <c r="D1336">
        <v>2046719</v>
      </c>
      <c r="E1336" t="s">
        <v>23</v>
      </c>
      <c r="F1336" t="s">
        <v>4981</v>
      </c>
      <c r="G1336" t="s">
        <v>4980</v>
      </c>
      <c r="H1336" t="s">
        <v>125</v>
      </c>
      <c r="I1336">
        <v>655</v>
      </c>
    </row>
    <row r="1337" spans="1:9" x14ac:dyDescent="0.35">
      <c r="A1337" t="s">
        <v>26</v>
      </c>
      <c r="B1337" t="s">
        <v>5</v>
      </c>
      <c r="C1337">
        <v>2046836</v>
      </c>
      <c r="D1337">
        <v>2047279</v>
      </c>
      <c r="E1337" t="s">
        <v>23</v>
      </c>
      <c r="F1337" t="s">
        <v>4983</v>
      </c>
      <c r="G1337" t="s">
        <v>4982</v>
      </c>
      <c r="H1337" t="s">
        <v>4984</v>
      </c>
      <c r="I1337">
        <v>656</v>
      </c>
    </row>
    <row r="1338" spans="1:9" x14ac:dyDescent="0.35">
      <c r="A1338" t="s">
        <v>26</v>
      </c>
      <c r="B1338" t="s">
        <v>5</v>
      </c>
      <c r="C1338">
        <v>2047407</v>
      </c>
      <c r="D1338">
        <v>2048003</v>
      </c>
      <c r="E1338" t="s">
        <v>23</v>
      </c>
      <c r="F1338" t="s">
        <v>4986</v>
      </c>
      <c r="G1338" t="s">
        <v>4985</v>
      </c>
      <c r="H1338" t="s">
        <v>2080</v>
      </c>
      <c r="I1338">
        <v>657</v>
      </c>
    </row>
    <row r="1339" spans="1:9" x14ac:dyDescent="0.35">
      <c r="A1339" t="s">
        <v>26</v>
      </c>
      <c r="B1339" t="s">
        <v>5</v>
      </c>
      <c r="C1339">
        <v>2048703</v>
      </c>
      <c r="D1339">
        <v>2049188</v>
      </c>
      <c r="E1339" t="s">
        <v>23</v>
      </c>
      <c r="F1339" t="s">
        <v>4990</v>
      </c>
      <c r="G1339" t="s">
        <v>4989</v>
      </c>
      <c r="H1339" t="s">
        <v>227</v>
      </c>
      <c r="I1339">
        <v>658</v>
      </c>
    </row>
    <row r="1340" spans="1:9" x14ac:dyDescent="0.35">
      <c r="A1340" t="s">
        <v>26</v>
      </c>
      <c r="B1340" t="s">
        <v>5</v>
      </c>
      <c r="C1340">
        <v>2052526</v>
      </c>
      <c r="D1340">
        <v>2052882</v>
      </c>
      <c r="E1340" t="s">
        <v>23</v>
      </c>
      <c r="F1340" t="s">
        <v>4994</v>
      </c>
      <c r="G1340" t="s">
        <v>4993</v>
      </c>
      <c r="H1340" t="s">
        <v>1664</v>
      </c>
      <c r="I1340">
        <v>659</v>
      </c>
    </row>
    <row r="1341" spans="1:9" x14ac:dyDescent="0.35">
      <c r="A1341" t="s">
        <v>26</v>
      </c>
      <c r="B1341" t="s">
        <v>5</v>
      </c>
      <c r="C1341">
        <v>2052902</v>
      </c>
      <c r="D1341">
        <v>2054299</v>
      </c>
      <c r="E1341" t="s">
        <v>23</v>
      </c>
      <c r="F1341" t="s">
        <v>4996</v>
      </c>
      <c r="G1341" t="s">
        <v>4995</v>
      </c>
      <c r="H1341" t="s">
        <v>2967</v>
      </c>
      <c r="I1341">
        <v>659</v>
      </c>
    </row>
    <row r="1342" spans="1:9" x14ac:dyDescent="0.35">
      <c r="A1342" t="s">
        <v>26</v>
      </c>
      <c r="B1342" t="s">
        <v>5</v>
      </c>
      <c r="C1342">
        <v>2054299</v>
      </c>
      <c r="D1342">
        <v>2055351</v>
      </c>
      <c r="E1342" t="s">
        <v>23</v>
      </c>
      <c r="F1342" t="s">
        <v>4998</v>
      </c>
      <c r="G1342" t="s">
        <v>4997</v>
      </c>
      <c r="H1342" t="s">
        <v>28</v>
      </c>
      <c r="I1342">
        <v>659</v>
      </c>
    </row>
    <row r="1343" spans="1:9" x14ac:dyDescent="0.35">
      <c r="A1343" t="s">
        <v>26</v>
      </c>
      <c r="B1343" t="s">
        <v>5</v>
      </c>
      <c r="C1343">
        <v>2055348</v>
      </c>
      <c r="D1343">
        <v>2056958</v>
      </c>
      <c r="E1343" t="s">
        <v>23</v>
      </c>
      <c r="F1343" t="s">
        <v>5000</v>
      </c>
      <c r="G1343" t="s">
        <v>4999</v>
      </c>
      <c r="H1343" t="s">
        <v>40</v>
      </c>
      <c r="I1343">
        <v>659</v>
      </c>
    </row>
    <row r="1344" spans="1:9" x14ac:dyDescent="0.35">
      <c r="A1344" t="s">
        <v>26</v>
      </c>
      <c r="B1344" t="s">
        <v>5</v>
      </c>
      <c r="C1344">
        <v>2059843</v>
      </c>
      <c r="D1344">
        <v>2060517</v>
      </c>
      <c r="E1344" t="s">
        <v>23</v>
      </c>
      <c r="F1344" t="s">
        <v>5009</v>
      </c>
      <c r="G1344" t="s">
        <v>5008</v>
      </c>
      <c r="H1344" t="s">
        <v>3241</v>
      </c>
      <c r="I1344">
        <v>660</v>
      </c>
    </row>
    <row r="1345" spans="1:9" x14ac:dyDescent="0.35">
      <c r="A1345" t="s">
        <v>26</v>
      </c>
      <c r="B1345" t="s">
        <v>5</v>
      </c>
      <c r="C1345">
        <v>2060519</v>
      </c>
      <c r="D1345">
        <v>2061553</v>
      </c>
      <c r="E1345" t="s">
        <v>23</v>
      </c>
      <c r="F1345" t="s">
        <v>5011</v>
      </c>
      <c r="G1345" t="s">
        <v>5010</v>
      </c>
      <c r="H1345" t="s">
        <v>157</v>
      </c>
      <c r="I1345">
        <v>660</v>
      </c>
    </row>
    <row r="1346" spans="1:9" x14ac:dyDescent="0.35">
      <c r="A1346" t="s">
        <v>26</v>
      </c>
      <c r="B1346" t="s">
        <v>5</v>
      </c>
      <c r="C1346">
        <v>2061685</v>
      </c>
      <c r="D1346">
        <v>2063058</v>
      </c>
      <c r="E1346" t="s">
        <v>23</v>
      </c>
      <c r="F1346" t="s">
        <v>5013</v>
      </c>
      <c r="G1346" t="s">
        <v>5012</v>
      </c>
      <c r="H1346" t="s">
        <v>28</v>
      </c>
      <c r="I1346">
        <v>661</v>
      </c>
    </row>
    <row r="1347" spans="1:9" x14ac:dyDescent="0.35">
      <c r="A1347" t="s">
        <v>26</v>
      </c>
      <c r="B1347" t="s">
        <v>5</v>
      </c>
      <c r="C1347">
        <v>2063055</v>
      </c>
      <c r="D1347">
        <v>2063726</v>
      </c>
      <c r="E1347" t="s">
        <v>23</v>
      </c>
      <c r="F1347" t="s">
        <v>5015</v>
      </c>
      <c r="G1347" t="s">
        <v>5014</v>
      </c>
      <c r="H1347" t="s">
        <v>1132</v>
      </c>
      <c r="I1347">
        <v>661</v>
      </c>
    </row>
    <row r="1348" spans="1:9" x14ac:dyDescent="0.35">
      <c r="A1348" t="s">
        <v>26</v>
      </c>
      <c r="B1348" t="s">
        <v>5</v>
      </c>
      <c r="C1348">
        <v>2063946</v>
      </c>
      <c r="D1348">
        <v>2066369</v>
      </c>
      <c r="E1348" t="s">
        <v>23</v>
      </c>
      <c r="F1348" t="s">
        <v>5017</v>
      </c>
      <c r="G1348" t="s">
        <v>5016</v>
      </c>
      <c r="H1348" t="s">
        <v>40</v>
      </c>
      <c r="I1348">
        <v>662</v>
      </c>
    </row>
    <row r="1349" spans="1:9" x14ac:dyDescent="0.35">
      <c r="A1349" t="s">
        <v>26</v>
      </c>
      <c r="B1349" t="s">
        <v>5</v>
      </c>
      <c r="C1349">
        <v>2070933</v>
      </c>
      <c r="D1349">
        <v>2071625</v>
      </c>
      <c r="E1349" t="s">
        <v>23</v>
      </c>
      <c r="F1349" t="s">
        <v>5028</v>
      </c>
      <c r="G1349" t="s">
        <v>5027</v>
      </c>
      <c r="H1349" t="s">
        <v>1063</v>
      </c>
      <c r="I1349">
        <v>663</v>
      </c>
    </row>
    <row r="1350" spans="1:9" x14ac:dyDescent="0.35">
      <c r="A1350" t="s">
        <v>26</v>
      </c>
      <c r="B1350" t="s">
        <v>5</v>
      </c>
      <c r="C1350">
        <v>2071618</v>
      </c>
      <c r="D1350">
        <v>2074329</v>
      </c>
      <c r="E1350" t="s">
        <v>23</v>
      </c>
      <c r="F1350" t="s">
        <v>5030</v>
      </c>
      <c r="G1350" t="s">
        <v>5029</v>
      </c>
      <c r="H1350" t="s">
        <v>1664</v>
      </c>
      <c r="I1350">
        <v>663</v>
      </c>
    </row>
    <row r="1351" spans="1:9" x14ac:dyDescent="0.35">
      <c r="A1351" t="s">
        <v>26</v>
      </c>
      <c r="B1351" t="s">
        <v>5</v>
      </c>
      <c r="C1351">
        <v>2082198</v>
      </c>
      <c r="D1351">
        <v>2084537</v>
      </c>
      <c r="E1351" t="s">
        <v>23</v>
      </c>
      <c r="F1351" t="s">
        <v>5047</v>
      </c>
      <c r="G1351" t="s">
        <v>5046</v>
      </c>
      <c r="H1351" t="s">
        <v>40</v>
      </c>
      <c r="I1351">
        <v>664</v>
      </c>
    </row>
    <row r="1352" spans="1:9" x14ac:dyDescent="0.35">
      <c r="A1352" t="s">
        <v>26</v>
      </c>
      <c r="B1352" t="s">
        <v>5</v>
      </c>
      <c r="C1352">
        <v>2086482</v>
      </c>
      <c r="D1352">
        <v>2087273</v>
      </c>
      <c r="E1352" t="s">
        <v>23</v>
      </c>
      <c r="F1352" t="s">
        <v>5051</v>
      </c>
      <c r="G1352" t="s">
        <v>5050</v>
      </c>
      <c r="H1352" t="s">
        <v>28</v>
      </c>
      <c r="I1352">
        <v>665</v>
      </c>
    </row>
    <row r="1353" spans="1:9" x14ac:dyDescent="0.35">
      <c r="A1353" t="s">
        <v>26</v>
      </c>
      <c r="B1353" t="s">
        <v>5</v>
      </c>
      <c r="C1353">
        <v>2087447</v>
      </c>
      <c r="D1353">
        <v>2087845</v>
      </c>
      <c r="E1353" t="s">
        <v>23</v>
      </c>
      <c r="F1353" t="s">
        <v>5053</v>
      </c>
      <c r="G1353" t="s">
        <v>5052</v>
      </c>
      <c r="H1353" t="s">
        <v>5054</v>
      </c>
      <c r="I1353">
        <v>666</v>
      </c>
    </row>
    <row r="1354" spans="1:9" x14ac:dyDescent="0.35">
      <c r="A1354" t="s">
        <v>26</v>
      </c>
      <c r="B1354" t="s">
        <v>5</v>
      </c>
      <c r="C1354">
        <v>2087897</v>
      </c>
      <c r="D1354">
        <v>2088850</v>
      </c>
      <c r="E1354" t="s">
        <v>23</v>
      </c>
      <c r="F1354" t="s">
        <v>5056</v>
      </c>
      <c r="G1354" t="s">
        <v>5055</v>
      </c>
      <c r="H1354" t="s">
        <v>5057</v>
      </c>
      <c r="I1354">
        <v>666</v>
      </c>
    </row>
    <row r="1355" spans="1:9" x14ac:dyDescent="0.35">
      <c r="A1355" t="s">
        <v>26</v>
      </c>
      <c r="B1355" t="s">
        <v>5</v>
      </c>
      <c r="C1355">
        <v>2092940</v>
      </c>
      <c r="D1355">
        <v>2093926</v>
      </c>
      <c r="E1355" t="s">
        <v>23</v>
      </c>
      <c r="F1355" t="s">
        <v>5064</v>
      </c>
      <c r="G1355" t="s">
        <v>5063</v>
      </c>
      <c r="H1355" t="s">
        <v>1183</v>
      </c>
      <c r="I1355">
        <v>667</v>
      </c>
    </row>
    <row r="1356" spans="1:9" x14ac:dyDescent="0.35">
      <c r="A1356" t="s">
        <v>26</v>
      </c>
      <c r="B1356" t="s">
        <v>5</v>
      </c>
      <c r="C1356">
        <v>2094502</v>
      </c>
      <c r="D1356">
        <v>2095734</v>
      </c>
      <c r="E1356" t="s">
        <v>23</v>
      </c>
      <c r="F1356" t="s">
        <v>5068</v>
      </c>
      <c r="G1356" t="s">
        <v>5067</v>
      </c>
      <c r="H1356" t="s">
        <v>28</v>
      </c>
      <c r="I1356">
        <v>668</v>
      </c>
    </row>
    <row r="1357" spans="1:9" x14ac:dyDescent="0.35">
      <c r="A1357" t="s">
        <v>26</v>
      </c>
      <c r="B1357" t="s">
        <v>5</v>
      </c>
      <c r="C1357">
        <v>2097262</v>
      </c>
      <c r="D1357">
        <v>2097846</v>
      </c>
      <c r="E1357" t="s">
        <v>23</v>
      </c>
      <c r="F1357" t="s">
        <v>5074</v>
      </c>
      <c r="G1357" t="s">
        <v>5073</v>
      </c>
      <c r="H1357" t="s">
        <v>184</v>
      </c>
      <c r="I1357">
        <v>669</v>
      </c>
    </row>
    <row r="1358" spans="1:9" x14ac:dyDescent="0.35">
      <c r="A1358" t="s">
        <v>26</v>
      </c>
      <c r="B1358" t="s">
        <v>5</v>
      </c>
      <c r="C1358">
        <v>2098783</v>
      </c>
      <c r="D1358">
        <v>2099379</v>
      </c>
      <c r="E1358" t="s">
        <v>23</v>
      </c>
      <c r="F1358" t="s">
        <v>5079</v>
      </c>
      <c r="G1358" t="s">
        <v>5078</v>
      </c>
      <c r="H1358" t="s">
        <v>28</v>
      </c>
      <c r="I1358">
        <v>670</v>
      </c>
    </row>
    <row r="1359" spans="1:9" x14ac:dyDescent="0.35">
      <c r="A1359" t="s">
        <v>26</v>
      </c>
      <c r="B1359" t="s">
        <v>5</v>
      </c>
      <c r="C1359">
        <v>2099457</v>
      </c>
      <c r="D1359">
        <v>2099801</v>
      </c>
      <c r="E1359" t="s">
        <v>23</v>
      </c>
      <c r="F1359" t="s">
        <v>5081</v>
      </c>
      <c r="G1359" t="s">
        <v>5080</v>
      </c>
      <c r="H1359" t="s">
        <v>28</v>
      </c>
      <c r="I1359">
        <v>670</v>
      </c>
    </row>
    <row r="1360" spans="1:9" x14ac:dyDescent="0.35">
      <c r="A1360" t="s">
        <v>26</v>
      </c>
      <c r="B1360" t="s">
        <v>5</v>
      </c>
      <c r="C1360">
        <v>2103949</v>
      </c>
      <c r="D1360">
        <v>2104620</v>
      </c>
      <c r="E1360" t="s">
        <v>23</v>
      </c>
      <c r="F1360" t="s">
        <v>5093</v>
      </c>
      <c r="G1360" t="s">
        <v>5092</v>
      </c>
      <c r="H1360" t="s">
        <v>28</v>
      </c>
      <c r="I1360">
        <v>671</v>
      </c>
    </row>
    <row r="1361" spans="1:9" x14ac:dyDescent="0.35">
      <c r="A1361" t="s">
        <v>26</v>
      </c>
      <c r="B1361" t="s">
        <v>5</v>
      </c>
      <c r="C1361">
        <v>2105001</v>
      </c>
      <c r="D1361">
        <v>2105939</v>
      </c>
      <c r="E1361" t="s">
        <v>23</v>
      </c>
      <c r="F1361" t="s">
        <v>5095</v>
      </c>
      <c r="G1361" t="s">
        <v>5094</v>
      </c>
      <c r="H1361" t="s">
        <v>210</v>
      </c>
      <c r="I1361">
        <v>672</v>
      </c>
    </row>
    <row r="1362" spans="1:9" x14ac:dyDescent="0.35">
      <c r="A1362" t="s">
        <v>26</v>
      </c>
      <c r="B1362" t="s">
        <v>5</v>
      </c>
      <c r="C1362">
        <v>2110102</v>
      </c>
      <c r="D1362">
        <v>2110587</v>
      </c>
      <c r="E1362" t="s">
        <v>23</v>
      </c>
      <c r="F1362" t="s">
        <v>5110</v>
      </c>
      <c r="G1362" t="s">
        <v>5109</v>
      </c>
      <c r="H1362" t="s">
        <v>5111</v>
      </c>
      <c r="I1362">
        <v>673</v>
      </c>
    </row>
    <row r="1363" spans="1:9" x14ac:dyDescent="0.35">
      <c r="A1363" t="s">
        <v>26</v>
      </c>
      <c r="B1363" t="s">
        <v>5</v>
      </c>
      <c r="C1363">
        <v>2111465</v>
      </c>
      <c r="D1363">
        <v>2112271</v>
      </c>
      <c r="E1363" t="s">
        <v>23</v>
      </c>
      <c r="F1363" t="s">
        <v>5115</v>
      </c>
      <c r="G1363" t="s">
        <v>5114</v>
      </c>
      <c r="H1363" t="s">
        <v>28</v>
      </c>
      <c r="I1363">
        <v>674</v>
      </c>
    </row>
    <row r="1364" spans="1:9" x14ac:dyDescent="0.35">
      <c r="A1364" t="s">
        <v>26</v>
      </c>
      <c r="B1364" t="s">
        <v>5</v>
      </c>
      <c r="C1364">
        <v>2112404</v>
      </c>
      <c r="D1364">
        <v>2113204</v>
      </c>
      <c r="E1364" t="s">
        <v>23</v>
      </c>
      <c r="F1364" t="s">
        <v>5117</v>
      </c>
      <c r="G1364" t="s">
        <v>5116</v>
      </c>
      <c r="H1364" t="s">
        <v>28</v>
      </c>
      <c r="I1364">
        <v>675</v>
      </c>
    </row>
    <row r="1365" spans="1:9" x14ac:dyDescent="0.35">
      <c r="A1365" t="s">
        <v>26</v>
      </c>
      <c r="B1365" t="s">
        <v>5</v>
      </c>
      <c r="C1365">
        <v>2116877</v>
      </c>
      <c r="D1365">
        <v>2117767</v>
      </c>
      <c r="E1365" t="s">
        <v>23</v>
      </c>
      <c r="F1365" t="s">
        <v>5130</v>
      </c>
      <c r="G1365" t="s">
        <v>5129</v>
      </c>
      <c r="H1365" t="s">
        <v>5131</v>
      </c>
      <c r="I1365">
        <v>676</v>
      </c>
    </row>
    <row r="1366" spans="1:9" x14ac:dyDescent="0.35">
      <c r="A1366" t="s">
        <v>26</v>
      </c>
      <c r="B1366" t="s">
        <v>5</v>
      </c>
      <c r="C1366">
        <v>2127030</v>
      </c>
      <c r="D1366">
        <v>2127980</v>
      </c>
      <c r="E1366" t="s">
        <v>23</v>
      </c>
      <c r="F1366" t="s">
        <v>5147</v>
      </c>
      <c r="G1366" t="s">
        <v>5146</v>
      </c>
      <c r="H1366" t="s">
        <v>1068</v>
      </c>
      <c r="I1366">
        <v>677</v>
      </c>
    </row>
    <row r="1367" spans="1:9" x14ac:dyDescent="0.35">
      <c r="A1367" t="s">
        <v>26</v>
      </c>
      <c r="B1367" t="s">
        <v>5</v>
      </c>
      <c r="C1367">
        <v>2130072</v>
      </c>
      <c r="D1367">
        <v>2130959</v>
      </c>
      <c r="E1367" t="s">
        <v>23</v>
      </c>
      <c r="F1367" t="s">
        <v>5153</v>
      </c>
      <c r="G1367" t="s">
        <v>5152</v>
      </c>
      <c r="H1367" t="s">
        <v>2766</v>
      </c>
      <c r="I1367">
        <v>678</v>
      </c>
    </row>
    <row r="1368" spans="1:9" x14ac:dyDescent="0.35">
      <c r="A1368" t="s">
        <v>26</v>
      </c>
      <c r="B1368" t="s">
        <v>5</v>
      </c>
      <c r="C1368">
        <v>2131096</v>
      </c>
      <c r="D1368">
        <v>2132295</v>
      </c>
      <c r="E1368" t="s">
        <v>23</v>
      </c>
      <c r="F1368" t="s">
        <v>5155</v>
      </c>
      <c r="G1368" t="s">
        <v>5154</v>
      </c>
      <c r="H1368" t="s">
        <v>3093</v>
      </c>
      <c r="I1368">
        <v>679</v>
      </c>
    </row>
    <row r="1369" spans="1:9" x14ac:dyDescent="0.35">
      <c r="A1369" t="s">
        <v>26</v>
      </c>
      <c r="B1369" t="s">
        <v>5</v>
      </c>
      <c r="C1369">
        <v>2143687</v>
      </c>
      <c r="D1369">
        <v>2144964</v>
      </c>
      <c r="E1369" t="s">
        <v>23</v>
      </c>
      <c r="F1369" t="s">
        <v>5186</v>
      </c>
      <c r="G1369" t="s">
        <v>5185</v>
      </c>
      <c r="H1369" t="s">
        <v>125</v>
      </c>
      <c r="I1369">
        <v>680</v>
      </c>
    </row>
    <row r="1370" spans="1:9" x14ac:dyDescent="0.35">
      <c r="A1370" t="s">
        <v>26</v>
      </c>
      <c r="B1370" t="s">
        <v>5</v>
      </c>
      <c r="C1370">
        <v>2146153</v>
      </c>
      <c r="D1370">
        <v>2147340</v>
      </c>
      <c r="E1370" t="s">
        <v>23</v>
      </c>
      <c r="F1370" t="s">
        <v>5191</v>
      </c>
      <c r="G1370" t="s">
        <v>5190</v>
      </c>
      <c r="H1370" t="s">
        <v>5192</v>
      </c>
      <c r="I1370">
        <v>681</v>
      </c>
    </row>
    <row r="1371" spans="1:9" x14ac:dyDescent="0.35">
      <c r="A1371" t="s">
        <v>26</v>
      </c>
      <c r="B1371" t="s">
        <v>5</v>
      </c>
      <c r="C1371">
        <v>2147584</v>
      </c>
      <c r="D1371">
        <v>2147934</v>
      </c>
      <c r="E1371" t="s">
        <v>23</v>
      </c>
      <c r="F1371" t="s">
        <v>5194</v>
      </c>
      <c r="G1371" t="s">
        <v>5193</v>
      </c>
      <c r="H1371" t="s">
        <v>1558</v>
      </c>
      <c r="I1371">
        <v>682</v>
      </c>
    </row>
    <row r="1372" spans="1:9" x14ac:dyDescent="0.35">
      <c r="A1372" t="s">
        <v>26</v>
      </c>
      <c r="B1372" t="s">
        <v>5</v>
      </c>
      <c r="C1372">
        <v>2147912</v>
      </c>
      <c r="D1372">
        <v>2148196</v>
      </c>
      <c r="E1372" t="s">
        <v>23</v>
      </c>
      <c r="F1372" t="s">
        <v>5196</v>
      </c>
      <c r="G1372" t="s">
        <v>5195</v>
      </c>
      <c r="H1372" t="s">
        <v>1558</v>
      </c>
      <c r="I1372">
        <v>682</v>
      </c>
    </row>
    <row r="1373" spans="1:9" x14ac:dyDescent="0.35">
      <c r="A1373" t="s">
        <v>26</v>
      </c>
      <c r="B1373" t="s">
        <v>5</v>
      </c>
      <c r="C1373">
        <v>2148193</v>
      </c>
      <c r="D1373">
        <v>2148678</v>
      </c>
      <c r="E1373" t="s">
        <v>23</v>
      </c>
      <c r="F1373" t="s">
        <v>5198</v>
      </c>
      <c r="G1373" t="s">
        <v>5197</v>
      </c>
      <c r="H1373" t="s">
        <v>1558</v>
      </c>
      <c r="I1373">
        <v>682</v>
      </c>
    </row>
    <row r="1374" spans="1:9" x14ac:dyDescent="0.35">
      <c r="A1374" t="s">
        <v>26</v>
      </c>
      <c r="B1374" t="s">
        <v>5</v>
      </c>
      <c r="C1374">
        <v>2148710</v>
      </c>
      <c r="D1374">
        <v>2150194</v>
      </c>
      <c r="E1374" t="s">
        <v>23</v>
      </c>
      <c r="F1374" t="s">
        <v>5200</v>
      </c>
      <c r="G1374" t="s">
        <v>5199</v>
      </c>
      <c r="H1374" t="s">
        <v>1558</v>
      </c>
      <c r="I1374">
        <v>682</v>
      </c>
    </row>
    <row r="1375" spans="1:9" x14ac:dyDescent="0.35">
      <c r="A1375" t="s">
        <v>26</v>
      </c>
      <c r="B1375" t="s">
        <v>5</v>
      </c>
      <c r="C1375">
        <v>2150187</v>
      </c>
      <c r="D1375">
        <v>2150525</v>
      </c>
      <c r="E1375" t="s">
        <v>23</v>
      </c>
      <c r="F1375" t="s">
        <v>5202</v>
      </c>
      <c r="G1375" t="s">
        <v>5201</v>
      </c>
      <c r="H1375" t="s">
        <v>1558</v>
      </c>
      <c r="I1375">
        <v>682</v>
      </c>
    </row>
    <row r="1376" spans="1:9" x14ac:dyDescent="0.35">
      <c r="A1376" t="s">
        <v>26</v>
      </c>
      <c r="B1376" t="s">
        <v>5</v>
      </c>
      <c r="C1376">
        <v>2150529</v>
      </c>
      <c r="D1376">
        <v>2150951</v>
      </c>
      <c r="E1376" t="s">
        <v>23</v>
      </c>
      <c r="F1376" t="s">
        <v>5204</v>
      </c>
      <c r="G1376" t="s">
        <v>5203</v>
      </c>
      <c r="H1376" t="s">
        <v>1558</v>
      </c>
      <c r="I1376">
        <v>682</v>
      </c>
    </row>
    <row r="1377" spans="1:9" x14ac:dyDescent="0.35">
      <c r="A1377" t="s">
        <v>26</v>
      </c>
      <c r="B1377" t="s">
        <v>5</v>
      </c>
      <c r="C1377">
        <v>2150938</v>
      </c>
      <c r="D1377">
        <v>2153340</v>
      </c>
      <c r="E1377" t="s">
        <v>23</v>
      </c>
      <c r="F1377" t="s">
        <v>5206</v>
      </c>
      <c r="G1377" t="s">
        <v>5205</v>
      </c>
      <c r="H1377" t="s">
        <v>1558</v>
      </c>
      <c r="I1377">
        <v>682</v>
      </c>
    </row>
    <row r="1378" spans="1:9" x14ac:dyDescent="0.35">
      <c r="A1378" t="s">
        <v>26</v>
      </c>
      <c r="B1378" t="s">
        <v>5</v>
      </c>
      <c r="C1378">
        <v>2155341</v>
      </c>
      <c r="D1378">
        <v>2156837</v>
      </c>
      <c r="E1378" t="s">
        <v>23</v>
      </c>
      <c r="F1378" t="s">
        <v>5213</v>
      </c>
      <c r="G1378" t="s">
        <v>5212</v>
      </c>
      <c r="H1378" t="s">
        <v>5214</v>
      </c>
      <c r="I1378">
        <v>683</v>
      </c>
    </row>
    <row r="1379" spans="1:9" x14ac:dyDescent="0.35">
      <c r="A1379" t="s">
        <v>26</v>
      </c>
      <c r="B1379" t="s">
        <v>5</v>
      </c>
      <c r="C1379">
        <v>2178948</v>
      </c>
      <c r="D1379">
        <v>2180441</v>
      </c>
      <c r="E1379" t="s">
        <v>23</v>
      </c>
      <c r="F1379" t="s">
        <v>5250</v>
      </c>
      <c r="G1379" t="s">
        <v>5249</v>
      </c>
      <c r="H1379" t="s">
        <v>5243</v>
      </c>
      <c r="I1379">
        <v>684</v>
      </c>
    </row>
    <row r="1380" spans="1:9" x14ac:dyDescent="0.35">
      <c r="A1380" t="s">
        <v>26</v>
      </c>
      <c r="B1380" t="s">
        <v>5</v>
      </c>
      <c r="C1380">
        <v>2180438</v>
      </c>
      <c r="D1380">
        <v>2181541</v>
      </c>
      <c r="E1380" t="s">
        <v>23</v>
      </c>
      <c r="F1380" t="s">
        <v>5252</v>
      </c>
      <c r="G1380" t="s">
        <v>5251</v>
      </c>
      <c r="H1380" t="s">
        <v>205</v>
      </c>
      <c r="I1380">
        <v>684</v>
      </c>
    </row>
    <row r="1381" spans="1:9" x14ac:dyDescent="0.35">
      <c r="A1381" t="s">
        <v>26</v>
      </c>
      <c r="B1381" t="s">
        <v>5</v>
      </c>
      <c r="C1381">
        <v>2181541</v>
      </c>
      <c r="D1381">
        <v>2182215</v>
      </c>
      <c r="E1381" t="s">
        <v>23</v>
      </c>
      <c r="F1381" t="s">
        <v>5254</v>
      </c>
      <c r="G1381" t="s">
        <v>5253</v>
      </c>
      <c r="H1381" t="s">
        <v>5255</v>
      </c>
      <c r="I1381">
        <v>684</v>
      </c>
    </row>
    <row r="1382" spans="1:9" x14ac:dyDescent="0.35">
      <c r="A1382" t="s">
        <v>26</v>
      </c>
      <c r="B1382" t="s">
        <v>5</v>
      </c>
      <c r="C1382">
        <v>2182212</v>
      </c>
      <c r="D1382">
        <v>2182961</v>
      </c>
      <c r="E1382" t="s">
        <v>23</v>
      </c>
      <c r="F1382" t="s">
        <v>5257</v>
      </c>
      <c r="G1382" t="s">
        <v>5256</v>
      </c>
      <c r="H1382" t="s">
        <v>28</v>
      </c>
      <c r="I1382">
        <v>684</v>
      </c>
    </row>
    <row r="1383" spans="1:9" x14ac:dyDescent="0.35">
      <c r="A1383" t="s">
        <v>26</v>
      </c>
      <c r="B1383" t="s">
        <v>5</v>
      </c>
      <c r="C1383">
        <v>2194017</v>
      </c>
      <c r="D1383">
        <v>2194733</v>
      </c>
      <c r="E1383" t="s">
        <v>23</v>
      </c>
      <c r="F1383" t="s">
        <v>5288</v>
      </c>
      <c r="G1383" t="s">
        <v>5287</v>
      </c>
      <c r="H1383" t="s">
        <v>28</v>
      </c>
      <c r="I1383">
        <v>685</v>
      </c>
    </row>
    <row r="1384" spans="1:9" x14ac:dyDescent="0.35">
      <c r="A1384" t="s">
        <v>26</v>
      </c>
      <c r="B1384" t="s">
        <v>5</v>
      </c>
      <c r="C1384">
        <v>2194747</v>
      </c>
      <c r="D1384">
        <v>2195454</v>
      </c>
      <c r="E1384" t="s">
        <v>23</v>
      </c>
      <c r="F1384" t="s">
        <v>5290</v>
      </c>
      <c r="G1384" t="s">
        <v>5289</v>
      </c>
      <c r="H1384" t="s">
        <v>5291</v>
      </c>
      <c r="I1384">
        <v>685</v>
      </c>
    </row>
    <row r="1385" spans="1:9" x14ac:dyDescent="0.35">
      <c r="A1385" t="s">
        <v>26</v>
      </c>
      <c r="B1385" t="s">
        <v>5</v>
      </c>
      <c r="C1385">
        <v>2198818</v>
      </c>
      <c r="D1385">
        <v>2199621</v>
      </c>
      <c r="E1385" t="s">
        <v>23</v>
      </c>
      <c r="F1385" t="s">
        <v>5303</v>
      </c>
      <c r="G1385" t="s">
        <v>5302</v>
      </c>
      <c r="H1385" t="s">
        <v>5304</v>
      </c>
      <c r="I1385">
        <v>686</v>
      </c>
    </row>
    <row r="1386" spans="1:9" x14ac:dyDescent="0.35">
      <c r="A1386" t="s">
        <v>26</v>
      </c>
      <c r="B1386" t="s">
        <v>5</v>
      </c>
      <c r="C1386">
        <v>2200240</v>
      </c>
      <c r="D1386">
        <v>2200743</v>
      </c>
      <c r="E1386" t="s">
        <v>23</v>
      </c>
      <c r="F1386" t="s">
        <v>5308</v>
      </c>
      <c r="G1386" t="s">
        <v>5307</v>
      </c>
      <c r="H1386" t="s">
        <v>28</v>
      </c>
      <c r="I1386">
        <v>687</v>
      </c>
    </row>
    <row r="1387" spans="1:9" x14ac:dyDescent="0.35">
      <c r="A1387" t="s">
        <v>26</v>
      </c>
      <c r="B1387" t="s">
        <v>5</v>
      </c>
      <c r="C1387">
        <v>2201189</v>
      </c>
      <c r="D1387">
        <v>2202208</v>
      </c>
      <c r="E1387" t="s">
        <v>23</v>
      </c>
      <c r="F1387" t="s">
        <v>5310</v>
      </c>
      <c r="G1387" t="s">
        <v>5309</v>
      </c>
      <c r="H1387" t="s">
        <v>28</v>
      </c>
      <c r="I1387">
        <v>688</v>
      </c>
    </row>
    <row r="1388" spans="1:9" x14ac:dyDescent="0.35">
      <c r="A1388" t="s">
        <v>26</v>
      </c>
      <c r="B1388" t="s">
        <v>5</v>
      </c>
      <c r="C1388">
        <v>2203062</v>
      </c>
      <c r="D1388">
        <v>2204225</v>
      </c>
      <c r="E1388" t="s">
        <v>23</v>
      </c>
      <c r="F1388" t="s">
        <v>5315</v>
      </c>
      <c r="G1388" t="s">
        <v>5314</v>
      </c>
      <c r="H1388" t="s">
        <v>5316</v>
      </c>
      <c r="I1388">
        <v>689</v>
      </c>
    </row>
    <row r="1389" spans="1:9" x14ac:dyDescent="0.35">
      <c r="A1389" t="s">
        <v>26</v>
      </c>
      <c r="B1389" t="s">
        <v>5</v>
      </c>
      <c r="C1389">
        <v>2207980</v>
      </c>
      <c r="D1389">
        <v>2208543</v>
      </c>
      <c r="E1389" t="s">
        <v>23</v>
      </c>
      <c r="F1389" t="s">
        <v>5326</v>
      </c>
      <c r="G1389" t="s">
        <v>5325</v>
      </c>
      <c r="H1389" t="s">
        <v>628</v>
      </c>
      <c r="I1389">
        <v>690</v>
      </c>
    </row>
    <row r="1390" spans="1:9" x14ac:dyDescent="0.35">
      <c r="A1390" t="s">
        <v>26</v>
      </c>
      <c r="B1390" t="s">
        <v>5</v>
      </c>
      <c r="C1390">
        <v>2215289</v>
      </c>
      <c r="D1390">
        <v>2215966</v>
      </c>
      <c r="E1390" t="s">
        <v>23</v>
      </c>
      <c r="F1390" t="s">
        <v>5352</v>
      </c>
      <c r="G1390" t="s">
        <v>5351</v>
      </c>
      <c r="H1390" t="s">
        <v>210</v>
      </c>
      <c r="I1390">
        <v>691</v>
      </c>
    </row>
    <row r="1391" spans="1:9" x14ac:dyDescent="0.35">
      <c r="A1391" t="s">
        <v>26</v>
      </c>
      <c r="B1391" t="s">
        <v>5</v>
      </c>
      <c r="C1391">
        <v>2220097</v>
      </c>
      <c r="D1391">
        <v>2220792</v>
      </c>
      <c r="E1391" t="s">
        <v>23</v>
      </c>
      <c r="F1391" t="s">
        <v>5361</v>
      </c>
      <c r="G1391" t="s">
        <v>5360</v>
      </c>
      <c r="H1391" t="s">
        <v>28</v>
      </c>
      <c r="I1391">
        <v>692</v>
      </c>
    </row>
    <row r="1392" spans="1:9" x14ac:dyDescent="0.35">
      <c r="A1392" t="s">
        <v>26</v>
      </c>
      <c r="B1392" t="s">
        <v>5</v>
      </c>
      <c r="C1392">
        <v>2220994</v>
      </c>
      <c r="D1392">
        <v>2221518</v>
      </c>
      <c r="E1392" t="s">
        <v>23</v>
      </c>
      <c r="F1392" t="s">
        <v>5363</v>
      </c>
      <c r="G1392" t="s">
        <v>5362</v>
      </c>
      <c r="H1392" t="s">
        <v>5364</v>
      </c>
      <c r="I1392">
        <v>693</v>
      </c>
    </row>
    <row r="1393" spans="1:9" x14ac:dyDescent="0.35">
      <c r="A1393" t="s">
        <v>26</v>
      </c>
      <c r="B1393" t="s">
        <v>5</v>
      </c>
      <c r="C1393">
        <v>2229876</v>
      </c>
      <c r="D1393">
        <v>2230496</v>
      </c>
      <c r="E1393" t="s">
        <v>23</v>
      </c>
      <c r="F1393" t="s">
        <v>5394</v>
      </c>
      <c r="G1393" t="s">
        <v>5393</v>
      </c>
      <c r="H1393" t="s">
        <v>5395</v>
      </c>
      <c r="I1393">
        <v>694</v>
      </c>
    </row>
    <row r="1394" spans="1:9" x14ac:dyDescent="0.35">
      <c r="A1394" t="s">
        <v>26</v>
      </c>
      <c r="B1394" t="s">
        <v>5</v>
      </c>
      <c r="C1394">
        <v>2238122</v>
      </c>
      <c r="D1394">
        <v>2238325</v>
      </c>
      <c r="E1394" t="s">
        <v>23</v>
      </c>
      <c r="F1394" t="s">
        <v>5409</v>
      </c>
      <c r="G1394" t="s">
        <v>5408</v>
      </c>
      <c r="H1394" t="s">
        <v>28</v>
      </c>
      <c r="I1394">
        <v>695</v>
      </c>
    </row>
    <row r="1395" spans="1:9" x14ac:dyDescent="0.35">
      <c r="A1395" t="s">
        <v>26</v>
      </c>
      <c r="B1395" t="s">
        <v>5</v>
      </c>
      <c r="C1395">
        <v>2238380</v>
      </c>
      <c r="D1395">
        <v>2239084</v>
      </c>
      <c r="E1395" t="s">
        <v>23</v>
      </c>
      <c r="F1395" t="s">
        <v>5411</v>
      </c>
      <c r="G1395" t="s">
        <v>5410</v>
      </c>
      <c r="H1395" t="s">
        <v>2605</v>
      </c>
      <c r="I1395">
        <v>695</v>
      </c>
    </row>
    <row r="1396" spans="1:9" x14ac:dyDescent="0.35">
      <c r="A1396" t="s">
        <v>26</v>
      </c>
      <c r="B1396" t="s">
        <v>5</v>
      </c>
      <c r="C1396">
        <v>2240090</v>
      </c>
      <c r="D1396">
        <v>2240965</v>
      </c>
      <c r="E1396" t="s">
        <v>23</v>
      </c>
      <c r="F1396" t="s">
        <v>5416</v>
      </c>
      <c r="G1396" t="s">
        <v>5415</v>
      </c>
      <c r="H1396" t="s">
        <v>3502</v>
      </c>
      <c r="I1396">
        <v>696</v>
      </c>
    </row>
    <row r="1397" spans="1:9" x14ac:dyDescent="0.35">
      <c r="A1397" t="s">
        <v>26</v>
      </c>
      <c r="B1397" t="s">
        <v>5</v>
      </c>
      <c r="C1397">
        <v>2241113</v>
      </c>
      <c r="D1397">
        <v>2241748</v>
      </c>
      <c r="E1397" t="s">
        <v>23</v>
      </c>
      <c r="F1397" t="s">
        <v>5418</v>
      </c>
      <c r="G1397" t="s">
        <v>5417</v>
      </c>
      <c r="H1397" t="s">
        <v>589</v>
      </c>
      <c r="I1397">
        <v>697</v>
      </c>
    </row>
    <row r="1398" spans="1:9" x14ac:dyDescent="0.35">
      <c r="A1398" t="s">
        <v>26</v>
      </c>
      <c r="B1398" t="s">
        <v>5</v>
      </c>
      <c r="C1398">
        <v>2241978</v>
      </c>
      <c r="D1398">
        <v>2244581</v>
      </c>
      <c r="E1398" t="s">
        <v>23</v>
      </c>
      <c r="F1398" t="s">
        <v>5420</v>
      </c>
      <c r="G1398" t="s">
        <v>5419</v>
      </c>
      <c r="H1398" t="s">
        <v>28</v>
      </c>
      <c r="I1398">
        <v>698</v>
      </c>
    </row>
    <row r="1399" spans="1:9" x14ac:dyDescent="0.35">
      <c r="A1399" t="s">
        <v>26</v>
      </c>
      <c r="B1399" t="s">
        <v>5</v>
      </c>
      <c r="C1399">
        <v>2244602</v>
      </c>
      <c r="D1399">
        <v>2244997</v>
      </c>
      <c r="E1399" t="s">
        <v>23</v>
      </c>
      <c r="F1399" t="s">
        <v>5422</v>
      </c>
      <c r="G1399" t="s">
        <v>5421</v>
      </c>
      <c r="H1399" t="s">
        <v>5423</v>
      </c>
      <c r="I1399">
        <v>698</v>
      </c>
    </row>
    <row r="1400" spans="1:9" x14ac:dyDescent="0.35">
      <c r="A1400" t="s">
        <v>26</v>
      </c>
      <c r="B1400" t="s">
        <v>5</v>
      </c>
      <c r="C1400">
        <v>2244987</v>
      </c>
      <c r="D1400">
        <v>2245925</v>
      </c>
      <c r="E1400" t="s">
        <v>23</v>
      </c>
      <c r="F1400" t="s">
        <v>5425</v>
      </c>
      <c r="G1400" t="s">
        <v>5424</v>
      </c>
      <c r="H1400" t="s">
        <v>5426</v>
      </c>
      <c r="I1400">
        <v>698</v>
      </c>
    </row>
    <row r="1401" spans="1:9" x14ac:dyDescent="0.35">
      <c r="A1401" t="s">
        <v>26</v>
      </c>
      <c r="B1401" t="s">
        <v>5</v>
      </c>
      <c r="C1401">
        <v>2260453</v>
      </c>
      <c r="D1401">
        <v>2261886</v>
      </c>
      <c r="E1401" t="s">
        <v>23</v>
      </c>
      <c r="F1401" t="s">
        <v>5457</v>
      </c>
      <c r="G1401" t="s">
        <v>5456</v>
      </c>
      <c r="H1401" t="s">
        <v>194</v>
      </c>
      <c r="I1401">
        <v>699</v>
      </c>
    </row>
    <row r="1402" spans="1:9" x14ac:dyDescent="0.35">
      <c r="A1402" t="s">
        <v>26</v>
      </c>
      <c r="B1402" t="s">
        <v>5</v>
      </c>
      <c r="C1402">
        <v>2265326</v>
      </c>
      <c r="D1402">
        <v>2266114</v>
      </c>
      <c r="E1402" t="s">
        <v>23</v>
      </c>
      <c r="F1402" t="s">
        <v>5465</v>
      </c>
      <c r="G1402" t="s">
        <v>5464</v>
      </c>
      <c r="H1402" t="s">
        <v>1348</v>
      </c>
      <c r="I1402">
        <v>700</v>
      </c>
    </row>
    <row r="1403" spans="1:9" x14ac:dyDescent="0.35">
      <c r="A1403" t="s">
        <v>26</v>
      </c>
      <c r="B1403" t="s">
        <v>5</v>
      </c>
      <c r="C1403">
        <v>2289455</v>
      </c>
      <c r="D1403">
        <v>2290342</v>
      </c>
      <c r="E1403" t="s">
        <v>23</v>
      </c>
      <c r="F1403" t="s">
        <v>5520</v>
      </c>
      <c r="G1403" t="s">
        <v>5519</v>
      </c>
      <c r="H1403" t="s">
        <v>2054</v>
      </c>
      <c r="I1403">
        <v>701</v>
      </c>
    </row>
    <row r="1404" spans="1:9" x14ac:dyDescent="0.35">
      <c r="A1404" t="s">
        <v>26</v>
      </c>
      <c r="B1404" t="s">
        <v>5</v>
      </c>
      <c r="C1404">
        <v>2290725</v>
      </c>
      <c r="D1404">
        <v>2292026</v>
      </c>
      <c r="E1404" t="s">
        <v>23</v>
      </c>
      <c r="F1404" t="s">
        <v>5522</v>
      </c>
      <c r="G1404" t="s">
        <v>5521</v>
      </c>
      <c r="H1404" t="s">
        <v>2761</v>
      </c>
      <c r="I1404">
        <v>702</v>
      </c>
    </row>
    <row r="1405" spans="1:9" x14ac:dyDescent="0.35">
      <c r="A1405" t="s">
        <v>26</v>
      </c>
      <c r="B1405" t="s">
        <v>5</v>
      </c>
      <c r="C1405">
        <v>2292115</v>
      </c>
      <c r="D1405">
        <v>2292744</v>
      </c>
      <c r="E1405" t="s">
        <v>23</v>
      </c>
      <c r="F1405" t="s">
        <v>5524</v>
      </c>
      <c r="G1405" t="s">
        <v>5523</v>
      </c>
      <c r="H1405" t="s">
        <v>3104</v>
      </c>
      <c r="I1405">
        <v>702</v>
      </c>
    </row>
    <row r="1406" spans="1:9" x14ac:dyDescent="0.35">
      <c r="A1406" t="s">
        <v>26</v>
      </c>
      <c r="B1406" t="s">
        <v>5</v>
      </c>
      <c r="C1406">
        <v>2295339</v>
      </c>
      <c r="D1406">
        <v>2296538</v>
      </c>
      <c r="E1406" t="s">
        <v>23</v>
      </c>
      <c r="F1406" t="s">
        <v>5531</v>
      </c>
      <c r="G1406" t="s">
        <v>5530</v>
      </c>
      <c r="H1406" t="s">
        <v>5532</v>
      </c>
      <c r="I1406">
        <v>703</v>
      </c>
    </row>
    <row r="1407" spans="1:9" x14ac:dyDescent="0.35">
      <c r="A1407" t="s">
        <v>26</v>
      </c>
      <c r="B1407" t="s">
        <v>5</v>
      </c>
      <c r="C1407">
        <v>2296815</v>
      </c>
      <c r="D1407">
        <v>2297246</v>
      </c>
      <c r="E1407" t="s">
        <v>23</v>
      </c>
      <c r="F1407" t="s">
        <v>5534</v>
      </c>
      <c r="G1407" t="s">
        <v>5533</v>
      </c>
      <c r="H1407" t="s">
        <v>28</v>
      </c>
      <c r="I1407">
        <v>704</v>
      </c>
    </row>
    <row r="1408" spans="1:9" x14ac:dyDescent="0.35">
      <c r="A1408" t="s">
        <v>26</v>
      </c>
      <c r="B1408" t="s">
        <v>5</v>
      </c>
      <c r="C1408">
        <v>2319707</v>
      </c>
      <c r="D1408">
        <v>2320018</v>
      </c>
      <c r="E1408" t="s">
        <v>23</v>
      </c>
      <c r="F1408" t="s">
        <v>5585</v>
      </c>
      <c r="G1408" t="s">
        <v>5584</v>
      </c>
      <c r="H1408" t="s">
        <v>28</v>
      </c>
      <c r="I1408">
        <v>705</v>
      </c>
    </row>
    <row r="1409" spans="1:9" x14ac:dyDescent="0.35">
      <c r="A1409" t="s">
        <v>26</v>
      </c>
      <c r="B1409" t="s">
        <v>5</v>
      </c>
      <c r="C1409">
        <v>2321038</v>
      </c>
      <c r="D1409">
        <v>2321718</v>
      </c>
      <c r="E1409" t="s">
        <v>23</v>
      </c>
      <c r="F1409" t="s">
        <v>5590</v>
      </c>
      <c r="G1409" t="s">
        <v>5589</v>
      </c>
      <c r="H1409" t="s">
        <v>28</v>
      </c>
      <c r="I1409">
        <v>706</v>
      </c>
    </row>
    <row r="1410" spans="1:9" x14ac:dyDescent="0.35">
      <c r="A1410" t="s">
        <v>26</v>
      </c>
      <c r="B1410" t="s">
        <v>5</v>
      </c>
      <c r="C1410">
        <v>2322361</v>
      </c>
      <c r="D1410">
        <v>2323542</v>
      </c>
      <c r="E1410" t="s">
        <v>23</v>
      </c>
      <c r="F1410" t="s">
        <v>5594</v>
      </c>
      <c r="G1410" t="s">
        <v>5593</v>
      </c>
      <c r="H1410" t="s">
        <v>5595</v>
      </c>
      <c r="I1410">
        <v>707</v>
      </c>
    </row>
    <row r="1411" spans="1:9" x14ac:dyDescent="0.35">
      <c r="A1411" t="s">
        <v>26</v>
      </c>
      <c r="B1411" t="s">
        <v>5</v>
      </c>
      <c r="C1411">
        <v>2324039</v>
      </c>
      <c r="D1411">
        <v>2325226</v>
      </c>
      <c r="E1411" t="s">
        <v>23</v>
      </c>
      <c r="F1411" t="s">
        <v>5597</v>
      </c>
      <c r="G1411" t="s">
        <v>5596</v>
      </c>
      <c r="H1411" t="s">
        <v>5595</v>
      </c>
      <c r="I1411">
        <v>708</v>
      </c>
    </row>
    <row r="1412" spans="1:9" x14ac:dyDescent="0.35">
      <c r="A1412" t="s">
        <v>26</v>
      </c>
      <c r="B1412" t="s">
        <v>5</v>
      </c>
      <c r="C1412">
        <v>2325786</v>
      </c>
      <c r="D1412">
        <v>2326208</v>
      </c>
      <c r="E1412" t="s">
        <v>23</v>
      </c>
      <c r="F1412" t="s">
        <v>5601</v>
      </c>
      <c r="G1412" t="s">
        <v>5600</v>
      </c>
      <c r="H1412" t="s">
        <v>1278</v>
      </c>
      <c r="I1412">
        <v>709</v>
      </c>
    </row>
    <row r="1413" spans="1:9" x14ac:dyDescent="0.35">
      <c r="A1413" t="s">
        <v>26</v>
      </c>
      <c r="B1413" t="s">
        <v>5</v>
      </c>
      <c r="C1413">
        <v>2326308</v>
      </c>
      <c r="D1413">
        <v>2327195</v>
      </c>
      <c r="E1413" t="s">
        <v>23</v>
      </c>
      <c r="F1413" t="s">
        <v>5603</v>
      </c>
      <c r="G1413" t="s">
        <v>5602</v>
      </c>
      <c r="H1413" t="s">
        <v>3093</v>
      </c>
      <c r="I1413">
        <v>709</v>
      </c>
    </row>
    <row r="1414" spans="1:9" x14ac:dyDescent="0.35">
      <c r="A1414" t="s">
        <v>26</v>
      </c>
      <c r="B1414" t="s">
        <v>5</v>
      </c>
      <c r="C1414">
        <v>2327303</v>
      </c>
      <c r="D1414">
        <v>2327533</v>
      </c>
      <c r="E1414" t="s">
        <v>23</v>
      </c>
      <c r="F1414" t="s">
        <v>5605</v>
      </c>
      <c r="G1414" t="s">
        <v>5604</v>
      </c>
      <c r="H1414" t="s">
        <v>28</v>
      </c>
      <c r="I1414">
        <v>710</v>
      </c>
    </row>
    <row r="1415" spans="1:9" x14ac:dyDescent="0.35">
      <c r="A1415" t="s">
        <v>26</v>
      </c>
      <c r="B1415" t="s">
        <v>5</v>
      </c>
      <c r="C1415">
        <v>2327810</v>
      </c>
      <c r="D1415">
        <v>2329027</v>
      </c>
      <c r="E1415" t="s">
        <v>23</v>
      </c>
      <c r="F1415" t="s">
        <v>5607</v>
      </c>
      <c r="G1415" t="s">
        <v>5606</v>
      </c>
      <c r="H1415" t="s">
        <v>5608</v>
      </c>
      <c r="I1415">
        <v>711</v>
      </c>
    </row>
    <row r="1416" spans="1:9" x14ac:dyDescent="0.35">
      <c r="A1416" t="s">
        <v>26</v>
      </c>
      <c r="B1416" t="s">
        <v>5</v>
      </c>
      <c r="C1416">
        <v>2330429</v>
      </c>
      <c r="D1416">
        <v>2331262</v>
      </c>
      <c r="E1416" t="s">
        <v>23</v>
      </c>
      <c r="F1416" t="s">
        <v>5611</v>
      </c>
      <c r="G1416" t="s">
        <v>5610</v>
      </c>
      <c r="H1416" t="s">
        <v>1635</v>
      </c>
      <c r="I1416">
        <v>712</v>
      </c>
    </row>
    <row r="1417" spans="1:9" x14ac:dyDescent="0.35">
      <c r="A1417" t="s">
        <v>26</v>
      </c>
      <c r="B1417" t="s">
        <v>5</v>
      </c>
      <c r="C1417">
        <v>2331295</v>
      </c>
      <c r="D1417">
        <v>2331945</v>
      </c>
      <c r="E1417" t="s">
        <v>23</v>
      </c>
      <c r="F1417" t="s">
        <v>5613</v>
      </c>
      <c r="G1417" t="s">
        <v>5612</v>
      </c>
      <c r="H1417" t="s">
        <v>1638</v>
      </c>
      <c r="I1417">
        <v>712</v>
      </c>
    </row>
    <row r="1418" spans="1:9" x14ac:dyDescent="0.35">
      <c r="A1418" t="s">
        <v>26</v>
      </c>
      <c r="B1418" t="s">
        <v>5</v>
      </c>
      <c r="C1418">
        <v>2331935</v>
      </c>
      <c r="D1418">
        <v>2332966</v>
      </c>
      <c r="E1418" t="s">
        <v>23</v>
      </c>
      <c r="F1418" t="s">
        <v>5615</v>
      </c>
      <c r="G1418" t="s">
        <v>5614</v>
      </c>
      <c r="H1418" t="s">
        <v>575</v>
      </c>
      <c r="I1418">
        <v>712</v>
      </c>
    </row>
    <row r="1419" spans="1:9" x14ac:dyDescent="0.35">
      <c r="A1419" t="s">
        <v>26</v>
      </c>
      <c r="B1419" t="s">
        <v>5</v>
      </c>
      <c r="C1419">
        <v>2333326</v>
      </c>
      <c r="D1419">
        <v>2333967</v>
      </c>
      <c r="E1419" t="s">
        <v>23</v>
      </c>
      <c r="F1419" t="s">
        <v>5617</v>
      </c>
      <c r="G1419" t="s">
        <v>5616</v>
      </c>
      <c r="H1419" t="s">
        <v>5618</v>
      </c>
      <c r="I1419">
        <v>713</v>
      </c>
    </row>
    <row r="1420" spans="1:9" x14ac:dyDescent="0.35">
      <c r="A1420" t="s">
        <v>26</v>
      </c>
      <c r="B1420" t="s">
        <v>5</v>
      </c>
      <c r="C1420">
        <v>2336749</v>
      </c>
      <c r="D1420">
        <v>2336979</v>
      </c>
      <c r="E1420" t="s">
        <v>23</v>
      </c>
      <c r="F1420" t="s">
        <v>5626</v>
      </c>
      <c r="G1420" t="s">
        <v>5625</v>
      </c>
      <c r="H1420" t="s">
        <v>5627</v>
      </c>
      <c r="I1420">
        <v>714</v>
      </c>
    </row>
    <row r="1421" spans="1:9" x14ac:dyDescent="0.35">
      <c r="A1421" t="s">
        <v>26</v>
      </c>
      <c r="B1421" t="s">
        <v>5</v>
      </c>
      <c r="C1421">
        <v>2338637</v>
      </c>
      <c r="D1421">
        <v>2339272</v>
      </c>
      <c r="E1421" t="s">
        <v>23</v>
      </c>
      <c r="F1421" t="s">
        <v>5631</v>
      </c>
      <c r="G1421" t="s">
        <v>5630</v>
      </c>
      <c r="H1421" t="s">
        <v>1901</v>
      </c>
      <c r="I1421">
        <v>715</v>
      </c>
    </row>
    <row r="1422" spans="1:9" x14ac:dyDescent="0.35">
      <c r="A1422" t="s">
        <v>26</v>
      </c>
      <c r="B1422" t="s">
        <v>5</v>
      </c>
      <c r="C1422">
        <v>2339247</v>
      </c>
      <c r="D1422">
        <v>2340293</v>
      </c>
      <c r="E1422" t="s">
        <v>23</v>
      </c>
      <c r="F1422" t="s">
        <v>5633</v>
      </c>
      <c r="G1422" t="s">
        <v>5632</v>
      </c>
      <c r="H1422" t="s">
        <v>1664</v>
      </c>
      <c r="I1422">
        <v>715</v>
      </c>
    </row>
    <row r="1423" spans="1:9" x14ac:dyDescent="0.35">
      <c r="A1423" t="s">
        <v>26</v>
      </c>
      <c r="B1423" t="s">
        <v>5</v>
      </c>
      <c r="C1423">
        <v>2340290</v>
      </c>
      <c r="D1423">
        <v>2340988</v>
      </c>
      <c r="E1423" t="s">
        <v>23</v>
      </c>
      <c r="F1423" t="s">
        <v>5635</v>
      </c>
      <c r="G1423" t="s">
        <v>5634</v>
      </c>
      <c r="H1423" t="s">
        <v>28</v>
      </c>
      <c r="I1423">
        <v>715</v>
      </c>
    </row>
    <row r="1424" spans="1:9" x14ac:dyDescent="0.35">
      <c r="A1424" t="s">
        <v>26</v>
      </c>
      <c r="B1424" t="s">
        <v>5</v>
      </c>
      <c r="C1424">
        <v>2341054</v>
      </c>
      <c r="D1424">
        <v>2341692</v>
      </c>
      <c r="E1424" t="s">
        <v>23</v>
      </c>
      <c r="F1424" t="s">
        <v>5637</v>
      </c>
      <c r="G1424" t="s">
        <v>5636</v>
      </c>
      <c r="H1424" t="s">
        <v>28</v>
      </c>
      <c r="I1424">
        <v>715</v>
      </c>
    </row>
    <row r="1425" spans="1:9" x14ac:dyDescent="0.35">
      <c r="A1425" t="s">
        <v>26</v>
      </c>
      <c r="B1425" t="s">
        <v>5</v>
      </c>
      <c r="C1425">
        <v>2341706</v>
      </c>
      <c r="D1425">
        <v>2342053</v>
      </c>
      <c r="E1425" t="s">
        <v>23</v>
      </c>
      <c r="F1425" t="s">
        <v>5639</v>
      </c>
      <c r="G1425" t="s">
        <v>5638</v>
      </c>
      <c r="H1425" t="s">
        <v>157</v>
      </c>
      <c r="I1425">
        <v>715</v>
      </c>
    </row>
    <row r="1426" spans="1:9" x14ac:dyDescent="0.35">
      <c r="A1426" t="s">
        <v>26</v>
      </c>
      <c r="B1426" t="s">
        <v>5</v>
      </c>
      <c r="C1426">
        <v>2346621</v>
      </c>
      <c r="D1426">
        <v>2348147</v>
      </c>
      <c r="E1426" t="s">
        <v>23</v>
      </c>
      <c r="F1426" t="s">
        <v>5650</v>
      </c>
      <c r="G1426" t="s">
        <v>5649</v>
      </c>
      <c r="H1426" t="s">
        <v>132</v>
      </c>
      <c r="I1426">
        <v>716</v>
      </c>
    </row>
    <row r="1427" spans="1:9" x14ac:dyDescent="0.35">
      <c r="A1427" t="s">
        <v>26</v>
      </c>
      <c r="B1427" t="s">
        <v>5</v>
      </c>
      <c r="C1427">
        <v>2348166</v>
      </c>
      <c r="D1427">
        <v>2348615</v>
      </c>
      <c r="E1427" t="s">
        <v>23</v>
      </c>
      <c r="F1427" t="s">
        <v>5652</v>
      </c>
      <c r="G1427" t="s">
        <v>5651</v>
      </c>
      <c r="H1427" t="s">
        <v>132</v>
      </c>
      <c r="I1427">
        <v>716</v>
      </c>
    </row>
    <row r="1428" spans="1:9" x14ac:dyDescent="0.35">
      <c r="A1428" t="s">
        <v>26</v>
      </c>
      <c r="B1428" t="s">
        <v>5</v>
      </c>
      <c r="C1428">
        <v>2348665</v>
      </c>
      <c r="D1428">
        <v>2349684</v>
      </c>
      <c r="E1428" t="s">
        <v>23</v>
      </c>
      <c r="F1428" t="s">
        <v>5654</v>
      </c>
      <c r="G1428" t="s">
        <v>5653</v>
      </c>
      <c r="H1428" t="s">
        <v>132</v>
      </c>
      <c r="I1428">
        <v>716</v>
      </c>
    </row>
    <row r="1429" spans="1:9" x14ac:dyDescent="0.35">
      <c r="A1429" t="s">
        <v>26</v>
      </c>
      <c r="B1429" t="s">
        <v>5</v>
      </c>
      <c r="C1429">
        <v>2349821</v>
      </c>
      <c r="D1429">
        <v>2350555</v>
      </c>
      <c r="E1429" t="s">
        <v>23</v>
      </c>
      <c r="F1429" t="s">
        <v>5656</v>
      </c>
      <c r="G1429" t="s">
        <v>5655</v>
      </c>
      <c r="H1429" t="s">
        <v>1132</v>
      </c>
      <c r="I1429">
        <v>717</v>
      </c>
    </row>
    <row r="1430" spans="1:9" x14ac:dyDescent="0.35">
      <c r="A1430" t="s">
        <v>26</v>
      </c>
      <c r="B1430" t="s">
        <v>5</v>
      </c>
      <c r="C1430">
        <v>2350491</v>
      </c>
      <c r="D1430">
        <v>2352029</v>
      </c>
      <c r="E1430" t="s">
        <v>23</v>
      </c>
      <c r="F1430" t="s">
        <v>5658</v>
      </c>
      <c r="G1430" t="s">
        <v>5657</v>
      </c>
      <c r="H1430" t="s">
        <v>1664</v>
      </c>
      <c r="I1430">
        <v>717</v>
      </c>
    </row>
    <row r="1431" spans="1:9" x14ac:dyDescent="0.35">
      <c r="A1431" t="s">
        <v>26</v>
      </c>
      <c r="B1431" t="s">
        <v>5</v>
      </c>
      <c r="C1431">
        <v>2352323</v>
      </c>
      <c r="D1431">
        <v>2353171</v>
      </c>
      <c r="E1431" t="s">
        <v>23</v>
      </c>
      <c r="F1431" t="s">
        <v>5660</v>
      </c>
      <c r="G1431" t="s">
        <v>5659</v>
      </c>
      <c r="H1431" t="s">
        <v>53</v>
      </c>
      <c r="I1431">
        <v>718</v>
      </c>
    </row>
    <row r="1432" spans="1:9" x14ac:dyDescent="0.35">
      <c r="A1432" t="s">
        <v>26</v>
      </c>
      <c r="B1432" t="s">
        <v>5</v>
      </c>
      <c r="C1432">
        <v>2356197</v>
      </c>
      <c r="D1432">
        <v>2357108</v>
      </c>
      <c r="E1432" t="s">
        <v>23</v>
      </c>
      <c r="F1432" t="s">
        <v>5667</v>
      </c>
      <c r="G1432" t="s">
        <v>5666</v>
      </c>
      <c r="H1432" t="s">
        <v>3123</v>
      </c>
      <c r="I1432">
        <v>719</v>
      </c>
    </row>
    <row r="1433" spans="1:9" x14ac:dyDescent="0.35">
      <c r="A1433" t="s">
        <v>26</v>
      </c>
      <c r="B1433" t="s">
        <v>5</v>
      </c>
      <c r="C1433">
        <v>2363442</v>
      </c>
      <c r="D1433">
        <v>2365448</v>
      </c>
      <c r="E1433" t="s">
        <v>23</v>
      </c>
      <c r="F1433" t="s">
        <v>5681</v>
      </c>
      <c r="G1433" t="s">
        <v>5680</v>
      </c>
      <c r="H1433" t="s">
        <v>40</v>
      </c>
      <c r="I1433">
        <v>720</v>
      </c>
    </row>
    <row r="1434" spans="1:9" x14ac:dyDescent="0.35">
      <c r="A1434" t="s">
        <v>26</v>
      </c>
      <c r="B1434" t="s">
        <v>5</v>
      </c>
      <c r="C1434">
        <v>2373134</v>
      </c>
      <c r="D1434">
        <v>2373361</v>
      </c>
      <c r="E1434" t="s">
        <v>23</v>
      </c>
      <c r="F1434" t="s">
        <v>5696</v>
      </c>
      <c r="G1434" t="s">
        <v>5695</v>
      </c>
      <c r="H1434" t="s">
        <v>28</v>
      </c>
      <c r="I1434">
        <v>721</v>
      </c>
    </row>
    <row r="1435" spans="1:9" x14ac:dyDescent="0.35">
      <c r="A1435" t="s">
        <v>26</v>
      </c>
      <c r="B1435" t="s">
        <v>5</v>
      </c>
      <c r="C1435">
        <v>2375221</v>
      </c>
      <c r="D1435">
        <v>2376240</v>
      </c>
      <c r="E1435" t="s">
        <v>23</v>
      </c>
      <c r="F1435" t="s">
        <v>5703</v>
      </c>
      <c r="G1435" t="s">
        <v>5702</v>
      </c>
      <c r="H1435" t="s">
        <v>28</v>
      </c>
      <c r="I1435">
        <v>722</v>
      </c>
    </row>
    <row r="1436" spans="1:9" x14ac:dyDescent="0.35">
      <c r="A1436" t="s">
        <v>26</v>
      </c>
      <c r="B1436" t="s">
        <v>5</v>
      </c>
      <c r="C1436">
        <v>2376370</v>
      </c>
      <c r="D1436">
        <v>2377233</v>
      </c>
      <c r="E1436" t="s">
        <v>23</v>
      </c>
      <c r="F1436" t="s">
        <v>5705</v>
      </c>
      <c r="G1436" t="s">
        <v>5704</v>
      </c>
      <c r="H1436" t="s">
        <v>2926</v>
      </c>
      <c r="I1436">
        <v>723</v>
      </c>
    </row>
    <row r="1437" spans="1:9" x14ac:dyDescent="0.35">
      <c r="A1437" t="s">
        <v>26</v>
      </c>
      <c r="B1437" t="s">
        <v>5</v>
      </c>
      <c r="C1437">
        <v>2377341</v>
      </c>
      <c r="D1437">
        <v>2377901</v>
      </c>
      <c r="E1437" t="s">
        <v>23</v>
      </c>
      <c r="F1437" t="s">
        <v>5707</v>
      </c>
      <c r="G1437" t="s">
        <v>5706</v>
      </c>
      <c r="H1437" t="s">
        <v>5255</v>
      </c>
      <c r="I1437">
        <v>724</v>
      </c>
    </row>
    <row r="1438" spans="1:9" x14ac:dyDescent="0.35">
      <c r="A1438" t="s">
        <v>26</v>
      </c>
      <c r="B1438" t="s">
        <v>5</v>
      </c>
      <c r="C1438">
        <v>2377980</v>
      </c>
      <c r="D1438">
        <v>2379356</v>
      </c>
      <c r="E1438" t="s">
        <v>23</v>
      </c>
      <c r="F1438" t="s">
        <v>5709</v>
      </c>
      <c r="G1438" t="s">
        <v>5708</v>
      </c>
      <c r="H1438" t="s">
        <v>1828</v>
      </c>
      <c r="I1438">
        <v>724</v>
      </c>
    </row>
    <row r="1439" spans="1:9" x14ac:dyDescent="0.35">
      <c r="A1439" t="s">
        <v>26</v>
      </c>
      <c r="B1439" t="s">
        <v>5</v>
      </c>
      <c r="C1439">
        <v>2383433</v>
      </c>
      <c r="D1439">
        <v>2384998</v>
      </c>
      <c r="E1439" t="s">
        <v>23</v>
      </c>
      <c r="F1439" t="s">
        <v>5718</v>
      </c>
      <c r="G1439" t="s">
        <v>5717</v>
      </c>
      <c r="H1439" t="s">
        <v>5719</v>
      </c>
      <c r="I1439">
        <v>725</v>
      </c>
    </row>
    <row r="1440" spans="1:9" x14ac:dyDescent="0.35">
      <c r="A1440" t="s">
        <v>26</v>
      </c>
      <c r="B1440" t="s">
        <v>5</v>
      </c>
      <c r="C1440">
        <v>2385036</v>
      </c>
      <c r="D1440">
        <v>2385218</v>
      </c>
      <c r="E1440" t="s">
        <v>23</v>
      </c>
      <c r="F1440" t="s">
        <v>5721</v>
      </c>
      <c r="G1440" t="s">
        <v>5720</v>
      </c>
      <c r="H1440" t="s">
        <v>28</v>
      </c>
      <c r="I1440">
        <v>725</v>
      </c>
    </row>
    <row r="1441" spans="1:9" x14ac:dyDescent="0.35">
      <c r="A1441" t="s">
        <v>26</v>
      </c>
      <c r="B1441" t="s">
        <v>5</v>
      </c>
      <c r="C1441">
        <v>2388064</v>
      </c>
      <c r="D1441">
        <v>2389011</v>
      </c>
      <c r="E1441" t="s">
        <v>23</v>
      </c>
      <c r="F1441" t="s">
        <v>5729</v>
      </c>
      <c r="G1441" t="s">
        <v>5728</v>
      </c>
      <c r="H1441" t="s">
        <v>28</v>
      </c>
      <c r="I1441">
        <v>726</v>
      </c>
    </row>
    <row r="1442" spans="1:9" x14ac:dyDescent="0.35">
      <c r="A1442" t="s">
        <v>26</v>
      </c>
      <c r="B1442" t="s">
        <v>5</v>
      </c>
      <c r="C1442">
        <v>2397494</v>
      </c>
      <c r="D1442">
        <v>2398699</v>
      </c>
      <c r="E1442" t="s">
        <v>23</v>
      </c>
      <c r="F1442" t="s">
        <v>5751</v>
      </c>
      <c r="G1442" t="s">
        <v>5750</v>
      </c>
      <c r="H1442" t="s">
        <v>194</v>
      </c>
      <c r="I1442">
        <v>727</v>
      </c>
    </row>
    <row r="1443" spans="1:9" x14ac:dyDescent="0.35">
      <c r="A1443" t="s">
        <v>26</v>
      </c>
      <c r="B1443" t="s">
        <v>5</v>
      </c>
      <c r="C1443">
        <v>2400121</v>
      </c>
      <c r="D1443">
        <v>2400864</v>
      </c>
      <c r="E1443" t="s">
        <v>23</v>
      </c>
      <c r="F1443" t="s">
        <v>5756</v>
      </c>
      <c r="G1443" t="s">
        <v>5755</v>
      </c>
      <c r="H1443" t="s">
        <v>3738</v>
      </c>
      <c r="I1443">
        <v>728</v>
      </c>
    </row>
    <row r="1444" spans="1:9" x14ac:dyDescent="0.35">
      <c r="A1444" t="s">
        <v>26</v>
      </c>
      <c r="B1444" t="s">
        <v>5</v>
      </c>
      <c r="C1444">
        <v>2400901</v>
      </c>
      <c r="D1444">
        <v>2401602</v>
      </c>
      <c r="E1444" t="s">
        <v>23</v>
      </c>
      <c r="F1444" t="s">
        <v>5758</v>
      </c>
      <c r="G1444" t="s">
        <v>5757</v>
      </c>
      <c r="H1444" t="s">
        <v>5759</v>
      </c>
      <c r="I1444">
        <v>728</v>
      </c>
    </row>
    <row r="1445" spans="1:9" x14ac:dyDescent="0.35">
      <c r="A1445" t="s">
        <v>26</v>
      </c>
      <c r="B1445" t="s">
        <v>5</v>
      </c>
      <c r="C1445">
        <v>2401589</v>
      </c>
      <c r="D1445">
        <v>2402404</v>
      </c>
      <c r="E1445" t="s">
        <v>23</v>
      </c>
      <c r="F1445" t="s">
        <v>5761</v>
      </c>
      <c r="G1445" t="s">
        <v>5760</v>
      </c>
      <c r="H1445" t="s">
        <v>3712</v>
      </c>
      <c r="I1445">
        <v>728</v>
      </c>
    </row>
    <row r="1446" spans="1:9" x14ac:dyDescent="0.35">
      <c r="A1446" t="s">
        <v>26</v>
      </c>
      <c r="B1446" t="s">
        <v>5</v>
      </c>
      <c r="C1446">
        <v>2403850</v>
      </c>
      <c r="D1446">
        <v>2405202</v>
      </c>
      <c r="E1446" t="s">
        <v>23</v>
      </c>
      <c r="F1446" t="s">
        <v>5766</v>
      </c>
      <c r="G1446" t="s">
        <v>5765</v>
      </c>
      <c r="H1446" t="s">
        <v>28</v>
      </c>
      <c r="I1446">
        <v>729</v>
      </c>
    </row>
    <row r="1447" spans="1:9" x14ac:dyDescent="0.35">
      <c r="A1447" t="s">
        <v>26</v>
      </c>
      <c r="B1447" t="s">
        <v>5</v>
      </c>
      <c r="C1447">
        <v>2405358</v>
      </c>
      <c r="D1447">
        <v>2406047</v>
      </c>
      <c r="E1447" t="s">
        <v>23</v>
      </c>
      <c r="F1447" t="s">
        <v>5768</v>
      </c>
      <c r="G1447" t="s">
        <v>5767</v>
      </c>
      <c r="H1447" t="s">
        <v>5769</v>
      </c>
      <c r="I1447">
        <v>730</v>
      </c>
    </row>
    <row r="1448" spans="1:9" x14ac:dyDescent="0.35">
      <c r="A1448" t="s">
        <v>26</v>
      </c>
      <c r="B1448" t="s">
        <v>5</v>
      </c>
      <c r="C1448">
        <v>2406062</v>
      </c>
      <c r="D1448">
        <v>2406412</v>
      </c>
      <c r="E1448" t="s">
        <v>23</v>
      </c>
      <c r="F1448" t="s">
        <v>5771</v>
      </c>
      <c r="G1448" t="s">
        <v>5770</v>
      </c>
      <c r="H1448" t="s">
        <v>28</v>
      </c>
      <c r="I1448">
        <v>730</v>
      </c>
    </row>
    <row r="1449" spans="1:9" x14ac:dyDescent="0.35">
      <c r="A1449" t="s">
        <v>26</v>
      </c>
      <c r="B1449" t="s">
        <v>5</v>
      </c>
      <c r="C1449">
        <v>2406615</v>
      </c>
      <c r="D1449">
        <v>2407448</v>
      </c>
      <c r="E1449" t="s">
        <v>23</v>
      </c>
      <c r="F1449" t="s">
        <v>5773</v>
      </c>
      <c r="G1449" t="s">
        <v>5772</v>
      </c>
      <c r="H1449" t="s">
        <v>5177</v>
      </c>
      <c r="I1449">
        <v>731</v>
      </c>
    </row>
    <row r="1450" spans="1:9" x14ac:dyDescent="0.35">
      <c r="A1450" t="s">
        <v>26</v>
      </c>
      <c r="B1450" t="s">
        <v>5</v>
      </c>
      <c r="C1450">
        <v>2407508</v>
      </c>
      <c r="D1450">
        <v>2407762</v>
      </c>
      <c r="E1450" t="s">
        <v>23</v>
      </c>
      <c r="F1450" t="s">
        <v>5775</v>
      </c>
      <c r="G1450" t="s">
        <v>5774</v>
      </c>
      <c r="H1450" t="s">
        <v>28</v>
      </c>
      <c r="I1450">
        <v>731</v>
      </c>
    </row>
    <row r="1451" spans="1:9" x14ac:dyDescent="0.35">
      <c r="A1451" t="s">
        <v>26</v>
      </c>
      <c r="B1451" t="s">
        <v>5</v>
      </c>
      <c r="C1451">
        <v>2410227</v>
      </c>
      <c r="D1451">
        <v>2410976</v>
      </c>
      <c r="E1451" t="s">
        <v>23</v>
      </c>
      <c r="F1451" t="s">
        <v>5785</v>
      </c>
      <c r="G1451" t="s">
        <v>5784</v>
      </c>
      <c r="H1451" t="s">
        <v>5786</v>
      </c>
      <c r="I1451">
        <v>732</v>
      </c>
    </row>
    <row r="1452" spans="1:9" x14ac:dyDescent="0.35">
      <c r="A1452" t="s">
        <v>26</v>
      </c>
      <c r="B1452" t="s">
        <v>5</v>
      </c>
      <c r="C1452">
        <v>2414180</v>
      </c>
      <c r="D1452">
        <v>2414365</v>
      </c>
      <c r="E1452" t="s">
        <v>23</v>
      </c>
      <c r="F1452" t="s">
        <v>5794</v>
      </c>
      <c r="G1452" t="s">
        <v>5793</v>
      </c>
      <c r="H1452" t="s">
        <v>5795</v>
      </c>
      <c r="I1452">
        <v>733</v>
      </c>
    </row>
    <row r="1453" spans="1:9" x14ac:dyDescent="0.35">
      <c r="A1453" t="s">
        <v>26</v>
      </c>
      <c r="B1453" t="s">
        <v>5</v>
      </c>
      <c r="C1453">
        <v>2446989</v>
      </c>
      <c r="D1453">
        <v>2447465</v>
      </c>
      <c r="E1453" t="s">
        <v>23</v>
      </c>
      <c r="F1453" t="s">
        <v>5867</v>
      </c>
      <c r="G1453" t="s">
        <v>5866</v>
      </c>
      <c r="H1453" t="s">
        <v>28</v>
      </c>
      <c r="I1453">
        <v>734</v>
      </c>
    </row>
    <row r="1454" spans="1:9" x14ac:dyDescent="0.35">
      <c r="A1454" t="s">
        <v>26</v>
      </c>
      <c r="B1454" t="s">
        <v>5</v>
      </c>
      <c r="C1454">
        <v>2478232</v>
      </c>
      <c r="D1454">
        <v>2478663</v>
      </c>
      <c r="E1454" t="s">
        <v>23</v>
      </c>
      <c r="F1454" t="s">
        <v>5961</v>
      </c>
      <c r="G1454" t="s">
        <v>5960</v>
      </c>
      <c r="H1454" t="s">
        <v>28</v>
      </c>
      <c r="I1454">
        <v>735</v>
      </c>
    </row>
    <row r="1455" spans="1:9" x14ac:dyDescent="0.35">
      <c r="A1455" t="s">
        <v>26</v>
      </c>
      <c r="B1455" t="s">
        <v>5</v>
      </c>
      <c r="C1455">
        <v>2479598</v>
      </c>
      <c r="D1455">
        <v>2482321</v>
      </c>
      <c r="E1455" t="s">
        <v>23</v>
      </c>
      <c r="F1455" t="s">
        <v>5965</v>
      </c>
      <c r="G1455" t="s">
        <v>5964</v>
      </c>
      <c r="H1455" t="s">
        <v>5966</v>
      </c>
      <c r="I1455">
        <v>736</v>
      </c>
    </row>
    <row r="1456" spans="1:9" x14ac:dyDescent="0.35">
      <c r="A1456" t="s">
        <v>26</v>
      </c>
      <c r="B1456" t="s">
        <v>5</v>
      </c>
      <c r="C1456">
        <v>2482318</v>
      </c>
      <c r="D1456">
        <v>2483850</v>
      </c>
      <c r="E1456" t="s">
        <v>23</v>
      </c>
      <c r="F1456" t="s">
        <v>5968</v>
      </c>
      <c r="G1456" t="s">
        <v>5967</v>
      </c>
      <c r="H1456" t="s">
        <v>28</v>
      </c>
      <c r="I1456">
        <v>736</v>
      </c>
    </row>
    <row r="1457" spans="1:9" x14ac:dyDescent="0.35">
      <c r="A1457" t="s">
        <v>26</v>
      </c>
      <c r="B1457" t="s">
        <v>5</v>
      </c>
      <c r="C1457">
        <v>2509463</v>
      </c>
      <c r="D1457">
        <v>2511031</v>
      </c>
      <c r="E1457" t="s">
        <v>23</v>
      </c>
      <c r="F1457" t="s">
        <v>6017</v>
      </c>
      <c r="G1457" t="s">
        <v>6016</v>
      </c>
      <c r="H1457" t="s">
        <v>28</v>
      </c>
      <c r="I1457">
        <v>737</v>
      </c>
    </row>
    <row r="1458" spans="1:9" x14ac:dyDescent="0.35">
      <c r="A1458" t="s">
        <v>26</v>
      </c>
      <c r="B1458" t="s">
        <v>5</v>
      </c>
      <c r="C1458">
        <v>2511039</v>
      </c>
      <c r="D1458">
        <v>2512559</v>
      </c>
      <c r="E1458" t="s">
        <v>23</v>
      </c>
      <c r="F1458" t="s">
        <v>6019</v>
      </c>
      <c r="G1458" t="s">
        <v>6018</v>
      </c>
      <c r="H1458" t="s">
        <v>6020</v>
      </c>
      <c r="I1458">
        <v>737</v>
      </c>
    </row>
    <row r="1459" spans="1:9" x14ac:dyDescent="0.35">
      <c r="A1459" t="s">
        <v>26</v>
      </c>
      <c r="B1459" t="s">
        <v>5</v>
      </c>
      <c r="C1459">
        <v>2512630</v>
      </c>
      <c r="D1459">
        <v>2513805</v>
      </c>
      <c r="E1459" t="s">
        <v>23</v>
      </c>
      <c r="F1459" t="s">
        <v>6022</v>
      </c>
      <c r="G1459" t="s">
        <v>6021</v>
      </c>
      <c r="H1459" t="s">
        <v>2308</v>
      </c>
      <c r="I1459">
        <v>737</v>
      </c>
    </row>
    <row r="1460" spans="1:9" x14ac:dyDescent="0.35">
      <c r="A1460" t="s">
        <v>26</v>
      </c>
      <c r="B1460" t="s">
        <v>5</v>
      </c>
      <c r="C1460">
        <v>2513829</v>
      </c>
      <c r="D1460">
        <v>2514938</v>
      </c>
      <c r="E1460" t="s">
        <v>23</v>
      </c>
      <c r="F1460" t="s">
        <v>6024</v>
      </c>
      <c r="G1460" t="s">
        <v>6023</v>
      </c>
      <c r="H1460" t="s">
        <v>6025</v>
      </c>
      <c r="I1460">
        <v>737</v>
      </c>
    </row>
    <row r="1461" spans="1:9" x14ac:dyDescent="0.35">
      <c r="A1461" t="s">
        <v>26</v>
      </c>
      <c r="B1461" t="s">
        <v>5</v>
      </c>
      <c r="C1461">
        <v>2525479</v>
      </c>
      <c r="D1461">
        <v>2527335</v>
      </c>
      <c r="E1461" t="s">
        <v>23</v>
      </c>
      <c r="F1461" t="s">
        <v>6044</v>
      </c>
      <c r="G1461" t="s">
        <v>6043</v>
      </c>
      <c r="H1461" t="s">
        <v>28</v>
      </c>
      <c r="I1461">
        <v>738</v>
      </c>
    </row>
    <row r="1462" spans="1:9" x14ac:dyDescent="0.35">
      <c r="A1462" t="s">
        <v>26</v>
      </c>
      <c r="B1462" t="s">
        <v>5</v>
      </c>
      <c r="C1462">
        <v>2538634</v>
      </c>
      <c r="D1462">
        <v>2539374</v>
      </c>
      <c r="E1462" t="s">
        <v>23</v>
      </c>
      <c r="F1462" t="s">
        <v>6057</v>
      </c>
      <c r="G1462" t="s">
        <v>6056</v>
      </c>
      <c r="H1462" t="s">
        <v>3564</v>
      </c>
      <c r="I1462">
        <v>739</v>
      </c>
    </row>
    <row r="1463" spans="1:9" x14ac:dyDescent="0.35">
      <c r="A1463" t="s">
        <v>26</v>
      </c>
      <c r="B1463" t="s">
        <v>5</v>
      </c>
      <c r="C1463">
        <v>2549381</v>
      </c>
      <c r="D1463">
        <v>2550472</v>
      </c>
      <c r="E1463" t="s">
        <v>23</v>
      </c>
      <c r="F1463" t="s">
        <v>6069</v>
      </c>
      <c r="G1463" t="s">
        <v>6068</v>
      </c>
      <c r="H1463" t="s">
        <v>28</v>
      </c>
      <c r="I1463">
        <v>740</v>
      </c>
    </row>
    <row r="1464" spans="1:9" x14ac:dyDescent="0.35">
      <c r="A1464" t="s">
        <v>26</v>
      </c>
      <c r="B1464" t="s">
        <v>5</v>
      </c>
      <c r="C1464">
        <v>2553170</v>
      </c>
      <c r="D1464">
        <v>2554213</v>
      </c>
      <c r="E1464" t="s">
        <v>23</v>
      </c>
      <c r="F1464" t="s">
        <v>6074</v>
      </c>
      <c r="G1464" t="s">
        <v>6073</v>
      </c>
      <c r="H1464" t="s">
        <v>28</v>
      </c>
      <c r="I1464">
        <v>741</v>
      </c>
    </row>
    <row r="1465" spans="1:9" x14ac:dyDescent="0.35">
      <c r="A1465" t="s">
        <v>26</v>
      </c>
      <c r="B1465" t="s">
        <v>5</v>
      </c>
      <c r="C1465">
        <v>2554225</v>
      </c>
      <c r="D1465">
        <v>2555667</v>
      </c>
      <c r="E1465" t="s">
        <v>23</v>
      </c>
      <c r="F1465" t="s">
        <v>6076</v>
      </c>
      <c r="G1465" t="s">
        <v>6075</v>
      </c>
      <c r="H1465" t="s">
        <v>628</v>
      </c>
      <c r="I1465">
        <v>741</v>
      </c>
    </row>
    <row r="1466" spans="1:9" x14ac:dyDescent="0.35">
      <c r="A1466" t="s">
        <v>26</v>
      </c>
      <c r="B1466" t="s">
        <v>5</v>
      </c>
      <c r="C1466">
        <v>2556175</v>
      </c>
      <c r="D1466">
        <v>2556486</v>
      </c>
      <c r="E1466" t="s">
        <v>23</v>
      </c>
      <c r="F1466" t="s">
        <v>6078</v>
      </c>
      <c r="G1466" t="s">
        <v>6077</v>
      </c>
      <c r="H1466" t="s">
        <v>28</v>
      </c>
      <c r="I1466">
        <v>742</v>
      </c>
    </row>
    <row r="1467" spans="1:9" x14ac:dyDescent="0.35">
      <c r="A1467" t="s">
        <v>26</v>
      </c>
      <c r="B1467" t="s">
        <v>5</v>
      </c>
      <c r="C1467">
        <v>2564745</v>
      </c>
      <c r="D1467">
        <v>2565668</v>
      </c>
      <c r="E1467" t="s">
        <v>23</v>
      </c>
      <c r="F1467" t="s">
        <v>6097</v>
      </c>
      <c r="G1467" t="s">
        <v>6096</v>
      </c>
      <c r="H1467" t="s">
        <v>6098</v>
      </c>
      <c r="I1467">
        <v>743</v>
      </c>
    </row>
    <row r="1468" spans="1:9" x14ac:dyDescent="0.35">
      <c r="A1468" t="s">
        <v>26</v>
      </c>
      <c r="B1468" t="s">
        <v>5</v>
      </c>
      <c r="C1468">
        <v>2565683</v>
      </c>
      <c r="D1468">
        <v>2566468</v>
      </c>
      <c r="E1468" t="s">
        <v>23</v>
      </c>
      <c r="F1468" t="s">
        <v>6100</v>
      </c>
      <c r="G1468" t="s">
        <v>6099</v>
      </c>
      <c r="H1468" t="s">
        <v>6101</v>
      </c>
      <c r="I1468">
        <v>743</v>
      </c>
    </row>
    <row r="1469" spans="1:9" x14ac:dyDescent="0.35">
      <c r="A1469" t="s">
        <v>26</v>
      </c>
      <c r="B1469" t="s">
        <v>5</v>
      </c>
      <c r="C1469">
        <v>2582514</v>
      </c>
      <c r="D1469">
        <v>2582696</v>
      </c>
      <c r="E1469" t="s">
        <v>23</v>
      </c>
      <c r="F1469" t="s">
        <v>6139</v>
      </c>
      <c r="G1469" t="s">
        <v>6138</v>
      </c>
      <c r="H1469" t="s">
        <v>28</v>
      </c>
      <c r="I1469">
        <v>744</v>
      </c>
    </row>
    <row r="1470" spans="1:9" x14ac:dyDescent="0.35">
      <c r="A1470" t="s">
        <v>26</v>
      </c>
      <c r="B1470" t="s">
        <v>5</v>
      </c>
      <c r="C1470">
        <v>2582848</v>
      </c>
      <c r="D1470">
        <v>2583114</v>
      </c>
      <c r="E1470" t="s">
        <v>23</v>
      </c>
      <c r="F1470" t="s">
        <v>6141</v>
      </c>
      <c r="G1470" t="s">
        <v>6140</v>
      </c>
      <c r="H1470" t="s">
        <v>28</v>
      </c>
      <c r="I1470">
        <v>745</v>
      </c>
    </row>
    <row r="1471" spans="1:9" x14ac:dyDescent="0.35">
      <c r="A1471" t="s">
        <v>26</v>
      </c>
      <c r="B1471" t="s">
        <v>5</v>
      </c>
      <c r="C1471">
        <v>2586821</v>
      </c>
      <c r="D1471">
        <v>2587219</v>
      </c>
      <c r="E1471" t="s">
        <v>23</v>
      </c>
      <c r="F1471" t="s">
        <v>6148</v>
      </c>
      <c r="G1471" t="s">
        <v>6147</v>
      </c>
      <c r="H1471" t="s">
        <v>6149</v>
      </c>
      <c r="I1471">
        <v>746</v>
      </c>
    </row>
    <row r="1472" spans="1:9" x14ac:dyDescent="0.35">
      <c r="A1472" t="s">
        <v>26</v>
      </c>
      <c r="B1472" t="s">
        <v>5</v>
      </c>
      <c r="C1472">
        <v>2587216</v>
      </c>
      <c r="D1472">
        <v>2587470</v>
      </c>
      <c r="E1472" t="s">
        <v>23</v>
      </c>
      <c r="F1472" t="s">
        <v>6151</v>
      </c>
      <c r="G1472" t="s">
        <v>6150</v>
      </c>
      <c r="H1472" t="s">
        <v>4904</v>
      </c>
      <c r="I1472">
        <v>746</v>
      </c>
    </row>
    <row r="1473" spans="1:9" x14ac:dyDescent="0.35">
      <c r="A1473" t="s">
        <v>26</v>
      </c>
      <c r="B1473" t="s">
        <v>5</v>
      </c>
      <c r="C1473">
        <v>2587774</v>
      </c>
      <c r="D1473">
        <v>2588379</v>
      </c>
      <c r="E1473" t="s">
        <v>23</v>
      </c>
      <c r="F1473" t="s">
        <v>6153</v>
      </c>
      <c r="G1473" t="s">
        <v>6152</v>
      </c>
      <c r="H1473" t="s">
        <v>28</v>
      </c>
      <c r="I1473">
        <v>747</v>
      </c>
    </row>
    <row r="1474" spans="1:9" x14ac:dyDescent="0.35">
      <c r="A1474" t="s">
        <v>26</v>
      </c>
      <c r="B1474" t="s">
        <v>5</v>
      </c>
      <c r="C1474">
        <v>2588383</v>
      </c>
      <c r="D1474">
        <v>2589555</v>
      </c>
      <c r="E1474" t="s">
        <v>23</v>
      </c>
      <c r="F1474" t="s">
        <v>6155</v>
      </c>
      <c r="G1474" t="s">
        <v>6154</v>
      </c>
      <c r="H1474" t="s">
        <v>6156</v>
      </c>
      <c r="I1474">
        <v>747</v>
      </c>
    </row>
    <row r="1475" spans="1:9" x14ac:dyDescent="0.35">
      <c r="A1475" t="s">
        <v>26</v>
      </c>
      <c r="B1475" t="s">
        <v>5</v>
      </c>
      <c r="C1475">
        <v>2593301</v>
      </c>
      <c r="D1475">
        <v>2593522</v>
      </c>
      <c r="E1475" t="s">
        <v>23</v>
      </c>
      <c r="F1475" t="s">
        <v>6166</v>
      </c>
      <c r="G1475" t="s">
        <v>6165</v>
      </c>
      <c r="H1475" t="s">
        <v>28</v>
      </c>
      <c r="I1475">
        <v>748</v>
      </c>
    </row>
    <row r="1476" spans="1:9" x14ac:dyDescent="0.35">
      <c r="A1476" t="s">
        <v>26</v>
      </c>
      <c r="B1476" t="s">
        <v>5</v>
      </c>
      <c r="C1476">
        <v>2593671</v>
      </c>
      <c r="D1476">
        <v>2594774</v>
      </c>
      <c r="E1476" t="s">
        <v>23</v>
      </c>
      <c r="F1476" t="s">
        <v>6168</v>
      </c>
      <c r="G1476" t="s">
        <v>6167</v>
      </c>
      <c r="H1476" t="s">
        <v>28</v>
      </c>
      <c r="I1476">
        <v>749</v>
      </c>
    </row>
    <row r="1477" spans="1:9" x14ac:dyDescent="0.35">
      <c r="A1477" t="s">
        <v>26</v>
      </c>
      <c r="B1477" t="s">
        <v>5</v>
      </c>
      <c r="C1477">
        <v>2595657</v>
      </c>
      <c r="D1477">
        <v>2595854</v>
      </c>
      <c r="E1477" t="s">
        <v>23</v>
      </c>
      <c r="F1477" t="s">
        <v>6174</v>
      </c>
      <c r="G1477" t="s">
        <v>6173</v>
      </c>
      <c r="H1477" t="s">
        <v>28</v>
      </c>
      <c r="I1477">
        <v>750</v>
      </c>
    </row>
    <row r="1478" spans="1:9" x14ac:dyDescent="0.35">
      <c r="A1478" t="s">
        <v>26</v>
      </c>
      <c r="B1478" t="s">
        <v>5</v>
      </c>
      <c r="C1478">
        <v>2599429</v>
      </c>
      <c r="D1478">
        <v>2600487</v>
      </c>
      <c r="E1478" t="s">
        <v>23</v>
      </c>
      <c r="F1478" t="s">
        <v>6182</v>
      </c>
      <c r="G1478" t="s">
        <v>6181</v>
      </c>
      <c r="H1478" t="s">
        <v>6183</v>
      </c>
      <c r="I1478">
        <v>751</v>
      </c>
    </row>
    <row r="1479" spans="1:9" x14ac:dyDescent="0.35">
      <c r="A1479" t="s">
        <v>26</v>
      </c>
      <c r="B1479" t="s">
        <v>5</v>
      </c>
      <c r="C1479">
        <v>2600701</v>
      </c>
      <c r="D1479">
        <v>2601459</v>
      </c>
      <c r="E1479" t="s">
        <v>23</v>
      </c>
      <c r="F1479" t="s">
        <v>6185</v>
      </c>
      <c r="G1479" t="s">
        <v>6184</v>
      </c>
      <c r="H1479" t="s">
        <v>77</v>
      </c>
      <c r="I1479">
        <v>752</v>
      </c>
    </row>
    <row r="1480" spans="1:9" x14ac:dyDescent="0.35">
      <c r="A1480" t="s">
        <v>26</v>
      </c>
      <c r="B1480" t="s">
        <v>5</v>
      </c>
      <c r="C1480">
        <v>2601643</v>
      </c>
      <c r="D1480">
        <v>2603016</v>
      </c>
      <c r="E1480" t="s">
        <v>23</v>
      </c>
      <c r="F1480" t="s">
        <v>6187</v>
      </c>
      <c r="G1480" t="s">
        <v>6186</v>
      </c>
      <c r="H1480" t="s">
        <v>28</v>
      </c>
      <c r="I1480">
        <v>753</v>
      </c>
    </row>
    <row r="1481" spans="1:9" x14ac:dyDescent="0.35">
      <c r="A1481" t="s">
        <v>26</v>
      </c>
      <c r="B1481" t="s">
        <v>5</v>
      </c>
      <c r="C1481">
        <v>2603802</v>
      </c>
      <c r="D1481">
        <v>2604773</v>
      </c>
      <c r="E1481" t="s">
        <v>23</v>
      </c>
      <c r="F1481" t="s">
        <v>6189</v>
      </c>
      <c r="G1481" t="s">
        <v>6188</v>
      </c>
      <c r="H1481" t="s">
        <v>28</v>
      </c>
      <c r="I1481">
        <v>754</v>
      </c>
    </row>
    <row r="1482" spans="1:9" x14ac:dyDescent="0.35">
      <c r="A1482" t="s">
        <v>26</v>
      </c>
      <c r="B1482" t="s">
        <v>5</v>
      </c>
      <c r="C1482">
        <v>2604773</v>
      </c>
      <c r="D1482">
        <v>2605999</v>
      </c>
      <c r="E1482" t="s">
        <v>23</v>
      </c>
      <c r="F1482" t="s">
        <v>6191</v>
      </c>
      <c r="G1482" t="s">
        <v>6190</v>
      </c>
      <c r="H1482" t="s">
        <v>6192</v>
      </c>
      <c r="I1482">
        <v>754</v>
      </c>
    </row>
    <row r="1483" spans="1:9" x14ac:dyDescent="0.35">
      <c r="A1483" t="s">
        <v>26</v>
      </c>
      <c r="B1483" t="s">
        <v>5</v>
      </c>
      <c r="C1483">
        <v>2605999</v>
      </c>
      <c r="D1483">
        <v>2606757</v>
      </c>
      <c r="E1483" t="s">
        <v>23</v>
      </c>
      <c r="F1483" t="s">
        <v>6194</v>
      </c>
      <c r="G1483" t="s">
        <v>6193</v>
      </c>
      <c r="H1483" t="s">
        <v>28</v>
      </c>
      <c r="I1483">
        <v>754</v>
      </c>
    </row>
    <row r="1484" spans="1:9" x14ac:dyDescent="0.35">
      <c r="A1484" t="s">
        <v>26</v>
      </c>
      <c r="B1484" t="s">
        <v>5</v>
      </c>
      <c r="C1484">
        <v>2613398</v>
      </c>
      <c r="D1484">
        <v>2614222</v>
      </c>
      <c r="E1484" t="s">
        <v>23</v>
      </c>
      <c r="F1484" t="s">
        <v>6211</v>
      </c>
      <c r="G1484" t="s">
        <v>6210</v>
      </c>
      <c r="H1484" t="s">
        <v>1920</v>
      </c>
      <c r="I1484">
        <v>755</v>
      </c>
    </row>
    <row r="1485" spans="1:9" x14ac:dyDescent="0.35">
      <c r="A1485" t="s">
        <v>26</v>
      </c>
      <c r="B1485" t="s">
        <v>5</v>
      </c>
      <c r="C1485">
        <v>2626630</v>
      </c>
      <c r="D1485">
        <v>2627391</v>
      </c>
      <c r="E1485" t="s">
        <v>23</v>
      </c>
      <c r="F1485" t="s">
        <v>6237</v>
      </c>
      <c r="G1485" t="s">
        <v>6236</v>
      </c>
      <c r="H1485" t="s">
        <v>6238</v>
      </c>
      <c r="I1485">
        <v>756</v>
      </c>
    </row>
    <row r="1486" spans="1:9" x14ac:dyDescent="0.35">
      <c r="A1486" t="s">
        <v>26</v>
      </c>
      <c r="B1486" t="s">
        <v>5</v>
      </c>
      <c r="C1486">
        <v>2629371</v>
      </c>
      <c r="D1486">
        <v>2631371</v>
      </c>
      <c r="E1486" t="s">
        <v>23</v>
      </c>
      <c r="F1486" t="s">
        <v>6244</v>
      </c>
      <c r="G1486" t="s">
        <v>6243</v>
      </c>
      <c r="H1486" t="s">
        <v>40</v>
      </c>
      <c r="I1486">
        <v>757</v>
      </c>
    </row>
    <row r="1487" spans="1:9" x14ac:dyDescent="0.35">
      <c r="A1487" t="s">
        <v>26</v>
      </c>
      <c r="B1487" t="s">
        <v>5</v>
      </c>
      <c r="C1487">
        <v>2640543</v>
      </c>
      <c r="D1487">
        <v>2641532</v>
      </c>
      <c r="E1487" t="s">
        <v>23</v>
      </c>
      <c r="F1487" t="s">
        <v>6264</v>
      </c>
      <c r="G1487" t="s">
        <v>6263</v>
      </c>
      <c r="H1487" t="s">
        <v>628</v>
      </c>
      <c r="I1487">
        <v>758</v>
      </c>
    </row>
    <row r="1488" spans="1:9" x14ac:dyDescent="0.35">
      <c r="A1488" t="s">
        <v>26</v>
      </c>
      <c r="B1488" t="s">
        <v>5</v>
      </c>
      <c r="C1488">
        <v>2668149</v>
      </c>
      <c r="D1488">
        <v>2668595</v>
      </c>
      <c r="E1488" t="s">
        <v>23</v>
      </c>
      <c r="F1488" t="s">
        <v>6315</v>
      </c>
      <c r="G1488" t="s">
        <v>6314</v>
      </c>
      <c r="H1488" t="s">
        <v>28</v>
      </c>
      <c r="I1488">
        <v>759</v>
      </c>
    </row>
    <row r="1489" spans="1:9" x14ac:dyDescent="0.35">
      <c r="A1489" t="s">
        <v>26</v>
      </c>
      <c r="B1489" t="s">
        <v>5</v>
      </c>
      <c r="C1489">
        <v>2668592</v>
      </c>
      <c r="D1489">
        <v>2669767</v>
      </c>
      <c r="E1489" t="s">
        <v>23</v>
      </c>
      <c r="F1489" t="s">
        <v>6317</v>
      </c>
      <c r="G1489" t="s">
        <v>6316</v>
      </c>
      <c r="H1489" t="s">
        <v>28</v>
      </c>
      <c r="I1489">
        <v>759</v>
      </c>
    </row>
    <row r="1490" spans="1:9" x14ac:dyDescent="0.35">
      <c r="A1490" t="s">
        <v>26</v>
      </c>
      <c r="B1490" t="s">
        <v>5</v>
      </c>
      <c r="C1490">
        <v>2670048</v>
      </c>
      <c r="D1490">
        <v>2670767</v>
      </c>
      <c r="E1490" t="s">
        <v>23</v>
      </c>
      <c r="F1490" t="s">
        <v>6319</v>
      </c>
      <c r="G1490" t="s">
        <v>6318</v>
      </c>
      <c r="H1490" t="s">
        <v>28</v>
      </c>
      <c r="I1490">
        <v>760</v>
      </c>
    </row>
    <row r="1491" spans="1:9" x14ac:dyDescent="0.35">
      <c r="A1491" t="s">
        <v>26</v>
      </c>
      <c r="B1491" t="s">
        <v>5</v>
      </c>
      <c r="C1491">
        <v>2679393</v>
      </c>
      <c r="D1491">
        <v>2680289</v>
      </c>
      <c r="E1491" t="s">
        <v>23</v>
      </c>
      <c r="F1491" t="s">
        <v>6343</v>
      </c>
      <c r="G1491" t="s">
        <v>6342</v>
      </c>
      <c r="H1491" t="s">
        <v>6344</v>
      </c>
      <c r="I1491">
        <v>761</v>
      </c>
    </row>
    <row r="1492" spans="1:9" x14ac:dyDescent="0.35">
      <c r="A1492" t="s">
        <v>26</v>
      </c>
      <c r="B1492" t="s">
        <v>5</v>
      </c>
      <c r="C1492">
        <v>2680295</v>
      </c>
      <c r="D1492">
        <v>2682652</v>
      </c>
      <c r="E1492" t="s">
        <v>23</v>
      </c>
      <c r="F1492" t="s">
        <v>6346</v>
      </c>
      <c r="G1492" t="s">
        <v>6345</v>
      </c>
      <c r="H1492" t="s">
        <v>6347</v>
      </c>
      <c r="I1492">
        <v>761</v>
      </c>
    </row>
    <row r="1493" spans="1:9" x14ac:dyDescent="0.35">
      <c r="A1493" t="s">
        <v>26</v>
      </c>
      <c r="B1493" t="s">
        <v>5</v>
      </c>
      <c r="C1493">
        <v>2685554</v>
      </c>
      <c r="D1493">
        <v>2686207</v>
      </c>
      <c r="E1493" t="s">
        <v>23</v>
      </c>
      <c r="F1493" t="s">
        <v>6356</v>
      </c>
      <c r="G1493" t="s">
        <v>6355</v>
      </c>
      <c r="H1493" t="s">
        <v>6357</v>
      </c>
      <c r="I1493">
        <v>762</v>
      </c>
    </row>
    <row r="1494" spans="1:9" x14ac:dyDescent="0.35">
      <c r="A1494" t="s">
        <v>26</v>
      </c>
      <c r="B1494" t="s">
        <v>5</v>
      </c>
      <c r="C1494">
        <v>2686201</v>
      </c>
      <c r="D1494">
        <v>2687388</v>
      </c>
      <c r="E1494" t="s">
        <v>23</v>
      </c>
      <c r="F1494" t="s">
        <v>6359</v>
      </c>
      <c r="G1494" t="s">
        <v>6358</v>
      </c>
      <c r="H1494" t="s">
        <v>968</v>
      </c>
      <c r="I1494">
        <v>762</v>
      </c>
    </row>
    <row r="1495" spans="1:9" x14ac:dyDescent="0.35">
      <c r="A1495" t="s">
        <v>26</v>
      </c>
      <c r="B1495" t="s">
        <v>5</v>
      </c>
      <c r="C1495">
        <v>2687559</v>
      </c>
      <c r="D1495">
        <v>2688584</v>
      </c>
      <c r="E1495" t="s">
        <v>23</v>
      </c>
      <c r="F1495" t="s">
        <v>6361</v>
      </c>
      <c r="G1495" t="s">
        <v>6360</v>
      </c>
      <c r="H1495" t="s">
        <v>2322</v>
      </c>
      <c r="I1495">
        <v>763</v>
      </c>
    </row>
    <row r="1496" spans="1:9" x14ac:dyDescent="0.35">
      <c r="A1496" t="s">
        <v>26</v>
      </c>
      <c r="B1496" t="s">
        <v>5</v>
      </c>
      <c r="C1496">
        <v>2688952</v>
      </c>
      <c r="D1496">
        <v>2692116</v>
      </c>
      <c r="E1496" t="s">
        <v>23</v>
      </c>
      <c r="F1496" t="s">
        <v>6363</v>
      </c>
      <c r="G1496" t="s">
        <v>6362</v>
      </c>
      <c r="H1496" t="s">
        <v>6364</v>
      </c>
      <c r="I1496">
        <v>764</v>
      </c>
    </row>
    <row r="1497" spans="1:9" x14ac:dyDescent="0.35">
      <c r="A1497" t="s">
        <v>26</v>
      </c>
      <c r="B1497" t="s">
        <v>5</v>
      </c>
      <c r="C1497">
        <v>2692133</v>
      </c>
      <c r="D1497">
        <v>2692951</v>
      </c>
      <c r="E1497" t="s">
        <v>23</v>
      </c>
      <c r="F1497" t="s">
        <v>6366</v>
      </c>
      <c r="G1497" t="s">
        <v>6365</v>
      </c>
      <c r="H1497" t="s">
        <v>184</v>
      </c>
      <c r="I1497">
        <v>764</v>
      </c>
    </row>
    <row r="1498" spans="1:9" x14ac:dyDescent="0.35">
      <c r="A1498" t="s">
        <v>26</v>
      </c>
      <c r="B1498" t="s">
        <v>5</v>
      </c>
      <c r="C1498">
        <v>2696735</v>
      </c>
      <c r="D1498">
        <v>2697607</v>
      </c>
      <c r="E1498" t="s">
        <v>23</v>
      </c>
      <c r="F1498" t="s">
        <v>6374</v>
      </c>
      <c r="G1498" t="s">
        <v>6373</v>
      </c>
      <c r="H1498" t="s">
        <v>6375</v>
      </c>
      <c r="I1498">
        <v>765</v>
      </c>
    </row>
    <row r="1499" spans="1:9" x14ac:dyDescent="0.35">
      <c r="A1499" t="s">
        <v>26</v>
      </c>
      <c r="B1499" t="s">
        <v>5</v>
      </c>
      <c r="C1499">
        <v>2698297</v>
      </c>
      <c r="D1499">
        <v>2699055</v>
      </c>
      <c r="E1499" t="s">
        <v>23</v>
      </c>
      <c r="F1499" t="s">
        <v>6379</v>
      </c>
      <c r="G1499" t="s">
        <v>6378</v>
      </c>
      <c r="H1499" t="s">
        <v>28</v>
      </c>
      <c r="I1499">
        <v>766</v>
      </c>
    </row>
    <row r="1500" spans="1:9" x14ac:dyDescent="0.35">
      <c r="A1500" t="s">
        <v>26</v>
      </c>
      <c r="B1500" t="s">
        <v>5</v>
      </c>
      <c r="C1500">
        <v>2718117</v>
      </c>
      <c r="D1500">
        <v>2718860</v>
      </c>
      <c r="E1500" t="s">
        <v>23</v>
      </c>
      <c r="F1500" t="s">
        <v>6417</v>
      </c>
      <c r="G1500" t="s">
        <v>6416</v>
      </c>
      <c r="H1500" t="s">
        <v>111</v>
      </c>
      <c r="I1500">
        <v>767</v>
      </c>
    </row>
    <row r="1501" spans="1:9" x14ac:dyDescent="0.35">
      <c r="A1501" t="s">
        <v>26</v>
      </c>
      <c r="B1501" t="s">
        <v>5</v>
      </c>
      <c r="C1501">
        <v>2718862</v>
      </c>
      <c r="D1501">
        <v>2720493</v>
      </c>
      <c r="E1501" t="s">
        <v>23</v>
      </c>
      <c r="F1501" t="s">
        <v>6419</v>
      </c>
      <c r="G1501" t="s">
        <v>6418</v>
      </c>
      <c r="H1501" t="s">
        <v>4686</v>
      </c>
      <c r="I1501">
        <v>767</v>
      </c>
    </row>
    <row r="1502" spans="1:9" x14ac:dyDescent="0.35">
      <c r="A1502" t="s">
        <v>26</v>
      </c>
      <c r="B1502" t="s">
        <v>5</v>
      </c>
      <c r="C1502">
        <v>2720564</v>
      </c>
      <c r="D1502">
        <v>2721628</v>
      </c>
      <c r="E1502" t="s">
        <v>23</v>
      </c>
      <c r="F1502" t="s">
        <v>6421</v>
      </c>
      <c r="G1502" t="s">
        <v>6420</v>
      </c>
      <c r="H1502" t="s">
        <v>6422</v>
      </c>
      <c r="I1502">
        <v>767</v>
      </c>
    </row>
    <row r="1503" spans="1:9" x14ac:dyDescent="0.35">
      <c r="A1503" t="s">
        <v>26</v>
      </c>
      <c r="B1503" t="s">
        <v>5</v>
      </c>
      <c r="C1503">
        <v>2721971</v>
      </c>
      <c r="D1503">
        <v>2723143</v>
      </c>
      <c r="E1503" t="s">
        <v>23</v>
      </c>
      <c r="F1503" t="s">
        <v>6424</v>
      </c>
      <c r="G1503" t="s">
        <v>6423</v>
      </c>
      <c r="H1503" t="s">
        <v>5746</v>
      </c>
      <c r="I1503">
        <v>768</v>
      </c>
    </row>
    <row r="1504" spans="1:9" x14ac:dyDescent="0.35">
      <c r="A1504" t="s">
        <v>26</v>
      </c>
      <c r="B1504" t="s">
        <v>5</v>
      </c>
      <c r="C1504">
        <v>2723127</v>
      </c>
      <c r="D1504">
        <v>2724260</v>
      </c>
      <c r="E1504" t="s">
        <v>23</v>
      </c>
      <c r="F1504" t="s">
        <v>6426</v>
      </c>
      <c r="G1504" t="s">
        <v>6425</v>
      </c>
      <c r="H1504" t="s">
        <v>5746</v>
      </c>
      <c r="I1504">
        <v>768</v>
      </c>
    </row>
    <row r="1505" spans="1:9" x14ac:dyDescent="0.35">
      <c r="A1505" t="s">
        <v>26</v>
      </c>
      <c r="B1505" t="s">
        <v>5</v>
      </c>
      <c r="C1505">
        <v>2727163</v>
      </c>
      <c r="D1505">
        <v>2728044</v>
      </c>
      <c r="E1505" t="s">
        <v>23</v>
      </c>
      <c r="F1505" t="s">
        <v>6430</v>
      </c>
      <c r="G1505" t="s">
        <v>6429</v>
      </c>
      <c r="H1505" t="s">
        <v>28</v>
      </c>
      <c r="I1505">
        <v>769</v>
      </c>
    </row>
    <row r="1506" spans="1:9" x14ac:dyDescent="0.35">
      <c r="A1506" t="s">
        <v>26</v>
      </c>
      <c r="B1506" t="s">
        <v>5</v>
      </c>
      <c r="C1506">
        <v>2728181</v>
      </c>
      <c r="D1506">
        <v>2728903</v>
      </c>
      <c r="E1506" t="s">
        <v>23</v>
      </c>
      <c r="F1506" t="s">
        <v>6432</v>
      </c>
      <c r="G1506" t="s">
        <v>6431</v>
      </c>
      <c r="H1506" t="s">
        <v>2016</v>
      </c>
      <c r="I1506">
        <v>770</v>
      </c>
    </row>
    <row r="1507" spans="1:9" x14ac:dyDescent="0.35">
      <c r="A1507" t="s">
        <v>26</v>
      </c>
      <c r="B1507" t="s">
        <v>5</v>
      </c>
      <c r="C1507">
        <v>2728896</v>
      </c>
      <c r="D1507">
        <v>2729555</v>
      </c>
      <c r="E1507" t="s">
        <v>23</v>
      </c>
      <c r="F1507" t="s">
        <v>6434</v>
      </c>
      <c r="G1507" t="s">
        <v>6433</v>
      </c>
      <c r="H1507" t="s">
        <v>6435</v>
      </c>
      <c r="I1507">
        <v>770</v>
      </c>
    </row>
    <row r="1508" spans="1:9" x14ac:dyDescent="0.35">
      <c r="A1508" t="s">
        <v>26</v>
      </c>
      <c r="B1508" t="s">
        <v>5</v>
      </c>
      <c r="C1508">
        <v>2729584</v>
      </c>
      <c r="D1508">
        <v>2730369</v>
      </c>
      <c r="E1508" t="s">
        <v>23</v>
      </c>
      <c r="F1508" t="s">
        <v>6437</v>
      </c>
      <c r="G1508" t="s">
        <v>6436</v>
      </c>
      <c r="H1508" t="s">
        <v>162</v>
      </c>
      <c r="I1508">
        <v>770</v>
      </c>
    </row>
    <row r="1509" spans="1:9" x14ac:dyDescent="0.35">
      <c r="A1509" t="s">
        <v>26</v>
      </c>
      <c r="B1509" t="s">
        <v>5</v>
      </c>
      <c r="C1509">
        <v>2731335</v>
      </c>
      <c r="D1509">
        <v>2731994</v>
      </c>
      <c r="E1509" t="s">
        <v>23</v>
      </c>
      <c r="F1509" t="s">
        <v>6442</v>
      </c>
      <c r="G1509" t="s">
        <v>6441</v>
      </c>
      <c r="H1509" t="s">
        <v>1348</v>
      </c>
      <c r="I1509">
        <v>771</v>
      </c>
    </row>
    <row r="1510" spans="1:9" x14ac:dyDescent="0.35">
      <c r="A1510" t="s">
        <v>26</v>
      </c>
      <c r="B1510" t="s">
        <v>5</v>
      </c>
      <c r="C1510">
        <v>2733467</v>
      </c>
      <c r="D1510">
        <v>2735059</v>
      </c>
      <c r="E1510" t="s">
        <v>23</v>
      </c>
      <c r="F1510" t="s">
        <v>6448</v>
      </c>
      <c r="G1510" t="s">
        <v>6447</v>
      </c>
      <c r="H1510" t="s">
        <v>6449</v>
      </c>
      <c r="I1510">
        <v>772</v>
      </c>
    </row>
    <row r="1511" spans="1:9" x14ac:dyDescent="0.35">
      <c r="A1511" t="s">
        <v>26</v>
      </c>
      <c r="B1511" t="s">
        <v>5</v>
      </c>
      <c r="C1511">
        <v>2737292</v>
      </c>
      <c r="D1511">
        <v>2738140</v>
      </c>
      <c r="E1511" t="s">
        <v>23</v>
      </c>
      <c r="F1511" t="s">
        <v>6456</v>
      </c>
      <c r="G1511" t="s">
        <v>6455</v>
      </c>
      <c r="H1511" t="s">
        <v>74</v>
      </c>
      <c r="I1511">
        <v>773</v>
      </c>
    </row>
    <row r="1512" spans="1:9" x14ac:dyDescent="0.35">
      <c r="A1512" t="s">
        <v>26</v>
      </c>
      <c r="B1512" t="s">
        <v>5</v>
      </c>
      <c r="C1512">
        <v>2738257</v>
      </c>
      <c r="D1512">
        <v>2739621</v>
      </c>
      <c r="E1512" t="s">
        <v>23</v>
      </c>
      <c r="F1512" t="s">
        <v>6458</v>
      </c>
      <c r="G1512" t="s">
        <v>6457</v>
      </c>
      <c r="H1512" t="s">
        <v>1011</v>
      </c>
      <c r="I1512">
        <v>774</v>
      </c>
    </row>
    <row r="1513" spans="1:9" x14ac:dyDescent="0.35">
      <c r="A1513" t="s">
        <v>26</v>
      </c>
      <c r="B1513" t="s">
        <v>5</v>
      </c>
      <c r="C1513">
        <v>2743058</v>
      </c>
      <c r="D1513">
        <v>2744482</v>
      </c>
      <c r="E1513" t="s">
        <v>23</v>
      </c>
      <c r="F1513" t="s">
        <v>6469</v>
      </c>
      <c r="G1513" t="s">
        <v>6468</v>
      </c>
      <c r="H1513" t="s">
        <v>6470</v>
      </c>
      <c r="I1513">
        <v>775</v>
      </c>
    </row>
    <row r="1514" spans="1:9" x14ac:dyDescent="0.35">
      <c r="A1514" t="s">
        <v>26</v>
      </c>
      <c r="B1514" t="s">
        <v>5</v>
      </c>
      <c r="C1514">
        <v>2753640</v>
      </c>
      <c r="D1514">
        <v>2754407</v>
      </c>
      <c r="E1514" t="s">
        <v>23</v>
      </c>
      <c r="F1514" t="s">
        <v>6493</v>
      </c>
      <c r="G1514" t="s">
        <v>6492</v>
      </c>
      <c r="H1514" t="s">
        <v>28</v>
      </c>
      <c r="I1514">
        <v>776</v>
      </c>
    </row>
    <row r="1515" spans="1:9" x14ac:dyDescent="0.35">
      <c r="A1515" t="s">
        <v>26</v>
      </c>
      <c r="B1515" t="s">
        <v>5</v>
      </c>
      <c r="C1515">
        <v>2754413</v>
      </c>
      <c r="D1515">
        <v>2755708</v>
      </c>
      <c r="E1515" t="s">
        <v>23</v>
      </c>
      <c r="F1515" t="s">
        <v>6495</v>
      </c>
      <c r="G1515" t="s">
        <v>6494</v>
      </c>
      <c r="H1515" t="s">
        <v>53</v>
      </c>
      <c r="I1515">
        <v>776</v>
      </c>
    </row>
    <row r="1516" spans="1:9" x14ac:dyDescent="0.35">
      <c r="A1516" t="s">
        <v>26</v>
      </c>
      <c r="B1516" t="s">
        <v>5</v>
      </c>
      <c r="C1516">
        <v>2757831</v>
      </c>
      <c r="D1516">
        <v>2759156</v>
      </c>
      <c r="E1516" t="s">
        <v>23</v>
      </c>
      <c r="F1516" t="s">
        <v>6501</v>
      </c>
      <c r="G1516" t="s">
        <v>6500</v>
      </c>
      <c r="H1516" t="s">
        <v>6502</v>
      </c>
      <c r="I1516">
        <v>777</v>
      </c>
    </row>
    <row r="1517" spans="1:9" x14ac:dyDescent="0.35">
      <c r="A1517" t="s">
        <v>26</v>
      </c>
      <c r="B1517" t="s">
        <v>5</v>
      </c>
      <c r="C1517">
        <v>2759274</v>
      </c>
      <c r="D1517">
        <v>2759459</v>
      </c>
      <c r="E1517" t="s">
        <v>23</v>
      </c>
      <c r="F1517" t="s">
        <v>6504</v>
      </c>
      <c r="G1517" t="s">
        <v>6503</v>
      </c>
      <c r="H1517" t="s">
        <v>28</v>
      </c>
      <c r="I1517">
        <v>778</v>
      </c>
    </row>
    <row r="1518" spans="1:9" x14ac:dyDescent="0.35">
      <c r="A1518" t="s">
        <v>26</v>
      </c>
      <c r="B1518" t="s">
        <v>5</v>
      </c>
      <c r="C1518">
        <v>2759525</v>
      </c>
      <c r="D1518">
        <v>2759827</v>
      </c>
      <c r="E1518" t="s">
        <v>23</v>
      </c>
      <c r="F1518" t="s">
        <v>6506</v>
      </c>
      <c r="G1518" t="s">
        <v>6505</v>
      </c>
      <c r="H1518" t="s">
        <v>28</v>
      </c>
      <c r="I1518">
        <v>778</v>
      </c>
    </row>
    <row r="1519" spans="1:9" x14ac:dyDescent="0.35">
      <c r="A1519" t="s">
        <v>26</v>
      </c>
      <c r="B1519" t="s">
        <v>5</v>
      </c>
      <c r="C1519">
        <v>2761616</v>
      </c>
      <c r="D1519">
        <v>2762653</v>
      </c>
      <c r="E1519" t="s">
        <v>23</v>
      </c>
      <c r="F1519" t="s">
        <v>6511</v>
      </c>
      <c r="G1519" t="s">
        <v>6510</v>
      </c>
      <c r="H1519" t="s">
        <v>53</v>
      </c>
      <c r="I1519">
        <v>779</v>
      </c>
    </row>
    <row r="1520" spans="1:9" x14ac:dyDescent="0.35">
      <c r="A1520" t="s">
        <v>26</v>
      </c>
      <c r="B1520" t="s">
        <v>5</v>
      </c>
      <c r="C1520">
        <v>2762812</v>
      </c>
      <c r="D1520">
        <v>2763447</v>
      </c>
      <c r="E1520" t="s">
        <v>23</v>
      </c>
      <c r="F1520" t="s">
        <v>6513</v>
      </c>
      <c r="G1520" t="s">
        <v>6512</v>
      </c>
      <c r="H1520" t="s">
        <v>28</v>
      </c>
      <c r="I1520">
        <v>780</v>
      </c>
    </row>
    <row r="1521" spans="1:9" x14ac:dyDescent="0.35">
      <c r="A1521" t="s">
        <v>26</v>
      </c>
      <c r="B1521" t="s">
        <v>5</v>
      </c>
      <c r="C1521">
        <v>2765545</v>
      </c>
      <c r="D1521">
        <v>2766153</v>
      </c>
      <c r="E1521" t="s">
        <v>23</v>
      </c>
      <c r="F1521" t="s">
        <v>6519</v>
      </c>
      <c r="G1521" t="s">
        <v>6518</v>
      </c>
      <c r="H1521" t="s">
        <v>6520</v>
      </c>
      <c r="I1521">
        <v>781</v>
      </c>
    </row>
    <row r="1522" spans="1:9" x14ac:dyDescent="0.35">
      <c r="A1522" t="s">
        <v>26</v>
      </c>
      <c r="B1522" t="s">
        <v>5</v>
      </c>
      <c r="C1522">
        <v>2770331</v>
      </c>
      <c r="D1522">
        <v>2771038</v>
      </c>
      <c r="E1522" t="s">
        <v>23</v>
      </c>
      <c r="F1522" t="s">
        <v>6533</v>
      </c>
      <c r="G1522" t="s">
        <v>6532</v>
      </c>
      <c r="H1522" t="s">
        <v>210</v>
      </c>
      <c r="I1522">
        <v>782</v>
      </c>
    </row>
    <row r="1523" spans="1:9" x14ac:dyDescent="0.35">
      <c r="A1523" t="s">
        <v>26</v>
      </c>
      <c r="B1523" t="s">
        <v>5</v>
      </c>
      <c r="C1523">
        <v>2782402</v>
      </c>
      <c r="D1523">
        <v>2782707</v>
      </c>
      <c r="E1523" t="s">
        <v>23</v>
      </c>
      <c r="F1523" t="s">
        <v>6562</v>
      </c>
      <c r="G1523" t="s">
        <v>6561</v>
      </c>
      <c r="H1523" t="s">
        <v>6502</v>
      </c>
      <c r="I1523">
        <v>783</v>
      </c>
    </row>
    <row r="1524" spans="1:9" x14ac:dyDescent="0.35">
      <c r="A1524" t="s">
        <v>26</v>
      </c>
      <c r="B1524" t="s">
        <v>5</v>
      </c>
      <c r="C1524">
        <v>2782704</v>
      </c>
      <c r="D1524">
        <v>2783399</v>
      </c>
      <c r="E1524" t="s">
        <v>23</v>
      </c>
      <c r="F1524" t="s">
        <v>6564</v>
      </c>
      <c r="G1524" t="s">
        <v>6563</v>
      </c>
      <c r="H1524" t="s">
        <v>6565</v>
      </c>
      <c r="I1524">
        <v>783</v>
      </c>
    </row>
    <row r="1525" spans="1:9" x14ac:dyDescent="0.35">
      <c r="A1525" t="s">
        <v>26</v>
      </c>
      <c r="B1525" t="s">
        <v>5</v>
      </c>
      <c r="C1525">
        <v>2795583</v>
      </c>
      <c r="D1525">
        <v>2796917</v>
      </c>
      <c r="E1525" t="s">
        <v>23</v>
      </c>
      <c r="F1525" t="s">
        <v>6583</v>
      </c>
      <c r="G1525" t="s">
        <v>6582</v>
      </c>
      <c r="H1525" t="s">
        <v>1345</v>
      </c>
      <c r="I1525">
        <v>784</v>
      </c>
    </row>
    <row r="1526" spans="1:9" x14ac:dyDescent="0.35">
      <c r="A1526" t="s">
        <v>26</v>
      </c>
      <c r="B1526" t="s">
        <v>5</v>
      </c>
      <c r="C1526">
        <v>2796931</v>
      </c>
      <c r="D1526">
        <v>2797782</v>
      </c>
      <c r="E1526" t="s">
        <v>23</v>
      </c>
      <c r="F1526" t="s">
        <v>6585</v>
      </c>
      <c r="G1526" t="s">
        <v>6584</v>
      </c>
      <c r="H1526" t="s">
        <v>2926</v>
      </c>
      <c r="I1526">
        <v>784</v>
      </c>
    </row>
    <row r="1527" spans="1:9" x14ac:dyDescent="0.35">
      <c r="A1527" t="s">
        <v>26</v>
      </c>
      <c r="B1527" t="s">
        <v>5</v>
      </c>
      <c r="C1527">
        <v>2797803</v>
      </c>
      <c r="D1527">
        <v>2798609</v>
      </c>
      <c r="E1527" t="s">
        <v>23</v>
      </c>
      <c r="F1527" t="s">
        <v>6587</v>
      </c>
      <c r="G1527" t="s">
        <v>6586</v>
      </c>
      <c r="H1527" t="s">
        <v>99</v>
      </c>
      <c r="I1527">
        <v>784</v>
      </c>
    </row>
    <row r="1528" spans="1:9" x14ac:dyDescent="0.35">
      <c r="A1528" t="s">
        <v>26</v>
      </c>
      <c r="B1528" t="s">
        <v>5</v>
      </c>
      <c r="C1528">
        <v>2802238</v>
      </c>
      <c r="D1528">
        <v>2802423</v>
      </c>
      <c r="E1528" t="s">
        <v>23</v>
      </c>
      <c r="F1528" t="s">
        <v>6595</v>
      </c>
      <c r="G1528" t="s">
        <v>6594</v>
      </c>
      <c r="H1528" t="s">
        <v>28</v>
      </c>
      <c r="I1528">
        <v>785</v>
      </c>
    </row>
    <row r="1529" spans="1:9" x14ac:dyDescent="0.35">
      <c r="A1529" t="s">
        <v>26</v>
      </c>
      <c r="B1529" t="s">
        <v>5</v>
      </c>
      <c r="C1529">
        <v>2810905</v>
      </c>
      <c r="D1529">
        <v>2811900</v>
      </c>
      <c r="E1529" t="s">
        <v>23</v>
      </c>
      <c r="F1529" t="s">
        <v>6613</v>
      </c>
      <c r="G1529" t="s">
        <v>6612</v>
      </c>
      <c r="H1529" t="s">
        <v>6614</v>
      </c>
      <c r="I1529">
        <v>786</v>
      </c>
    </row>
    <row r="1530" spans="1:9" x14ac:dyDescent="0.35">
      <c r="A1530" t="s">
        <v>26</v>
      </c>
      <c r="B1530" t="s">
        <v>5</v>
      </c>
      <c r="C1530">
        <v>2812199</v>
      </c>
      <c r="D1530">
        <v>2812540</v>
      </c>
      <c r="E1530" t="s">
        <v>23</v>
      </c>
      <c r="F1530" t="s">
        <v>6616</v>
      </c>
      <c r="G1530" t="s">
        <v>6615</v>
      </c>
      <c r="H1530" t="s">
        <v>28</v>
      </c>
      <c r="I1530">
        <v>787</v>
      </c>
    </row>
    <row r="1531" spans="1:9" x14ac:dyDescent="0.35">
      <c r="A1531" t="s">
        <v>26</v>
      </c>
      <c r="B1531" t="s">
        <v>5</v>
      </c>
      <c r="C1531">
        <v>2825098</v>
      </c>
      <c r="D1531">
        <v>2826264</v>
      </c>
      <c r="E1531" t="s">
        <v>23</v>
      </c>
      <c r="F1531" t="s">
        <v>6641</v>
      </c>
      <c r="G1531" t="s">
        <v>6640</v>
      </c>
      <c r="H1531" t="s">
        <v>2806</v>
      </c>
      <c r="I1531">
        <v>788</v>
      </c>
    </row>
    <row r="1532" spans="1:9" x14ac:dyDescent="0.35">
      <c r="A1532" t="s">
        <v>26</v>
      </c>
      <c r="B1532" t="s">
        <v>5</v>
      </c>
      <c r="C1532">
        <v>2826538</v>
      </c>
      <c r="D1532">
        <v>2827335</v>
      </c>
      <c r="E1532" t="s">
        <v>23</v>
      </c>
      <c r="F1532" t="s">
        <v>6643</v>
      </c>
      <c r="G1532" t="s">
        <v>6642</v>
      </c>
      <c r="H1532" t="s">
        <v>6644</v>
      </c>
      <c r="I1532">
        <v>789</v>
      </c>
    </row>
    <row r="1533" spans="1:9" x14ac:dyDescent="0.35">
      <c r="A1533" t="s">
        <v>26</v>
      </c>
      <c r="B1533" t="s">
        <v>5</v>
      </c>
      <c r="C1533">
        <v>2827332</v>
      </c>
      <c r="D1533">
        <v>2827730</v>
      </c>
      <c r="E1533" t="s">
        <v>23</v>
      </c>
      <c r="F1533" t="s">
        <v>6646</v>
      </c>
      <c r="G1533" t="s">
        <v>6645</v>
      </c>
      <c r="H1533" t="s">
        <v>6647</v>
      </c>
      <c r="I1533">
        <v>789</v>
      </c>
    </row>
    <row r="1534" spans="1:9" x14ac:dyDescent="0.35">
      <c r="A1534" t="s">
        <v>26</v>
      </c>
      <c r="B1534" t="s">
        <v>5</v>
      </c>
      <c r="C1534">
        <v>2827832</v>
      </c>
      <c r="D1534">
        <v>2828422</v>
      </c>
      <c r="E1534" t="s">
        <v>23</v>
      </c>
      <c r="F1534" t="s">
        <v>6649</v>
      </c>
      <c r="G1534" t="s">
        <v>6648</v>
      </c>
      <c r="H1534" t="s">
        <v>6650</v>
      </c>
      <c r="I1534">
        <v>790</v>
      </c>
    </row>
    <row r="1535" spans="1:9" x14ac:dyDescent="0.35">
      <c r="A1535" t="s">
        <v>26</v>
      </c>
      <c r="B1535" t="s">
        <v>5</v>
      </c>
      <c r="C1535">
        <v>2831303</v>
      </c>
      <c r="D1535">
        <v>2832040</v>
      </c>
      <c r="E1535" t="s">
        <v>23</v>
      </c>
      <c r="F1535" t="s">
        <v>6661</v>
      </c>
      <c r="G1535" t="s">
        <v>6660</v>
      </c>
      <c r="H1535" t="s">
        <v>28</v>
      </c>
      <c r="I1535">
        <v>791</v>
      </c>
    </row>
    <row r="1536" spans="1:9" x14ac:dyDescent="0.35">
      <c r="A1536" t="s">
        <v>26</v>
      </c>
      <c r="B1536" t="s">
        <v>5</v>
      </c>
      <c r="C1536">
        <v>2834413</v>
      </c>
      <c r="D1536">
        <v>2834844</v>
      </c>
      <c r="E1536" t="s">
        <v>23</v>
      </c>
      <c r="F1536" t="s">
        <v>6668</v>
      </c>
      <c r="G1536" t="s">
        <v>6667</v>
      </c>
      <c r="H1536" t="s">
        <v>628</v>
      </c>
      <c r="I1536">
        <v>792</v>
      </c>
    </row>
    <row r="1537" spans="1:9" x14ac:dyDescent="0.35">
      <c r="A1537" t="s">
        <v>26</v>
      </c>
      <c r="B1537" t="s">
        <v>5</v>
      </c>
      <c r="C1537">
        <v>2834845</v>
      </c>
      <c r="D1537">
        <v>2835363</v>
      </c>
      <c r="E1537" t="s">
        <v>23</v>
      </c>
      <c r="F1537" t="s">
        <v>6670</v>
      </c>
      <c r="G1537" t="s">
        <v>6669</v>
      </c>
      <c r="H1537" t="s">
        <v>28</v>
      </c>
      <c r="I1537">
        <v>792</v>
      </c>
    </row>
    <row r="1538" spans="1:9" x14ac:dyDescent="0.35">
      <c r="A1538" t="s">
        <v>26</v>
      </c>
      <c r="B1538" t="s">
        <v>5</v>
      </c>
      <c r="C1538">
        <v>2835438</v>
      </c>
      <c r="D1538">
        <v>2836160</v>
      </c>
      <c r="E1538" t="s">
        <v>23</v>
      </c>
      <c r="F1538" t="s">
        <v>6672</v>
      </c>
      <c r="G1538" t="s">
        <v>6671</v>
      </c>
      <c r="H1538" t="s">
        <v>28</v>
      </c>
      <c r="I1538">
        <v>792</v>
      </c>
    </row>
    <row r="1539" spans="1:9" x14ac:dyDescent="0.35">
      <c r="A1539" t="s">
        <v>26</v>
      </c>
      <c r="B1539" t="s">
        <v>5</v>
      </c>
      <c r="C1539">
        <v>2844541</v>
      </c>
      <c r="D1539">
        <v>2845269</v>
      </c>
      <c r="E1539" t="s">
        <v>23</v>
      </c>
      <c r="F1539" t="s">
        <v>6694</v>
      </c>
      <c r="G1539" t="s">
        <v>6693</v>
      </c>
      <c r="H1539" t="s">
        <v>1068</v>
      </c>
      <c r="I1539">
        <v>793</v>
      </c>
    </row>
    <row r="1540" spans="1:9" x14ac:dyDescent="0.35">
      <c r="A1540" t="s">
        <v>26</v>
      </c>
      <c r="B1540" t="s">
        <v>5</v>
      </c>
      <c r="C1540">
        <v>2851934</v>
      </c>
      <c r="D1540">
        <v>2853499</v>
      </c>
      <c r="E1540" t="s">
        <v>23</v>
      </c>
      <c r="F1540" t="s">
        <v>6708</v>
      </c>
      <c r="G1540" t="s">
        <v>6707</v>
      </c>
      <c r="H1540" t="s">
        <v>1129</v>
      </c>
      <c r="I1540">
        <v>794</v>
      </c>
    </row>
    <row r="1541" spans="1:9" x14ac:dyDescent="0.35">
      <c r="A1541" t="s">
        <v>26</v>
      </c>
      <c r="B1541" t="s">
        <v>5</v>
      </c>
      <c r="C1541">
        <v>2867851</v>
      </c>
      <c r="D1541">
        <v>2868561</v>
      </c>
      <c r="E1541" t="s">
        <v>23</v>
      </c>
      <c r="F1541" t="s">
        <v>6735</v>
      </c>
      <c r="G1541" t="s">
        <v>6734</v>
      </c>
      <c r="H1541" t="s">
        <v>28</v>
      </c>
      <c r="I1541">
        <v>795</v>
      </c>
    </row>
    <row r="1542" spans="1:9" x14ac:dyDescent="0.35">
      <c r="A1542" t="s">
        <v>26</v>
      </c>
      <c r="B1542" t="s">
        <v>5</v>
      </c>
      <c r="C1542">
        <v>2868622</v>
      </c>
      <c r="D1542">
        <v>2869236</v>
      </c>
      <c r="E1542" t="s">
        <v>23</v>
      </c>
      <c r="F1542" t="s">
        <v>6737</v>
      </c>
      <c r="G1542" t="s">
        <v>6736</v>
      </c>
      <c r="H1542" t="s">
        <v>2978</v>
      </c>
      <c r="I1542">
        <v>795</v>
      </c>
    </row>
    <row r="1543" spans="1:9" x14ac:dyDescent="0.35">
      <c r="A1543" t="s">
        <v>26</v>
      </c>
      <c r="B1543" t="s">
        <v>5</v>
      </c>
      <c r="C1543">
        <v>2874075</v>
      </c>
      <c r="D1543">
        <v>2874536</v>
      </c>
      <c r="E1543" t="s">
        <v>23</v>
      </c>
      <c r="F1543" t="s">
        <v>6749</v>
      </c>
      <c r="G1543" t="s">
        <v>6748</v>
      </c>
      <c r="H1543" t="s">
        <v>28</v>
      </c>
      <c r="I1543">
        <v>796</v>
      </c>
    </row>
    <row r="1544" spans="1:9" x14ac:dyDescent="0.35">
      <c r="A1544" t="s">
        <v>26</v>
      </c>
      <c r="B1544" t="s">
        <v>5</v>
      </c>
      <c r="C1544">
        <v>2892660</v>
      </c>
      <c r="D1544">
        <v>2893850</v>
      </c>
      <c r="E1544" t="s">
        <v>23</v>
      </c>
      <c r="F1544" t="s">
        <v>6781</v>
      </c>
      <c r="G1544" t="s">
        <v>6780</v>
      </c>
      <c r="H1544" t="s">
        <v>3093</v>
      </c>
      <c r="I1544">
        <v>797</v>
      </c>
    </row>
    <row r="1545" spans="1:9" x14ac:dyDescent="0.35">
      <c r="A1545" t="s">
        <v>26</v>
      </c>
      <c r="B1545" t="s">
        <v>5</v>
      </c>
      <c r="C1545">
        <v>2893957</v>
      </c>
      <c r="D1545">
        <v>2895033</v>
      </c>
      <c r="E1545" t="s">
        <v>23</v>
      </c>
      <c r="F1545" t="s">
        <v>6783</v>
      </c>
      <c r="G1545" t="s">
        <v>6782</v>
      </c>
      <c r="H1545" t="s">
        <v>6784</v>
      </c>
      <c r="I1545">
        <v>798</v>
      </c>
    </row>
    <row r="1546" spans="1:9" x14ac:dyDescent="0.35">
      <c r="A1546" t="s">
        <v>26</v>
      </c>
      <c r="B1546" t="s">
        <v>5</v>
      </c>
      <c r="C1546">
        <v>2895030</v>
      </c>
      <c r="D1546">
        <v>2895836</v>
      </c>
      <c r="E1546" t="s">
        <v>23</v>
      </c>
      <c r="F1546" t="s">
        <v>6786</v>
      </c>
      <c r="G1546" t="s">
        <v>6785</v>
      </c>
      <c r="H1546" t="s">
        <v>6787</v>
      </c>
      <c r="I1546">
        <v>798</v>
      </c>
    </row>
    <row r="1547" spans="1:9" x14ac:dyDescent="0.35">
      <c r="A1547" t="s">
        <v>26</v>
      </c>
      <c r="B1547" t="s">
        <v>5</v>
      </c>
      <c r="C1547">
        <v>2895820</v>
      </c>
      <c r="D1547">
        <v>2896644</v>
      </c>
      <c r="E1547" t="s">
        <v>23</v>
      </c>
      <c r="F1547" t="s">
        <v>6789</v>
      </c>
      <c r="G1547" t="s">
        <v>6788</v>
      </c>
      <c r="H1547" t="s">
        <v>6787</v>
      </c>
      <c r="I1547">
        <v>798</v>
      </c>
    </row>
    <row r="1548" spans="1:9" x14ac:dyDescent="0.35">
      <c r="A1548" t="s">
        <v>26</v>
      </c>
      <c r="B1548" t="s">
        <v>5</v>
      </c>
      <c r="C1548">
        <v>2896634</v>
      </c>
      <c r="D1548">
        <v>2897740</v>
      </c>
      <c r="E1548" t="s">
        <v>23</v>
      </c>
      <c r="F1548" t="s">
        <v>6791</v>
      </c>
      <c r="G1548" t="s">
        <v>6790</v>
      </c>
      <c r="H1548" t="s">
        <v>6792</v>
      </c>
      <c r="I1548">
        <v>798</v>
      </c>
    </row>
    <row r="1549" spans="1:9" x14ac:dyDescent="0.35">
      <c r="A1549" t="s">
        <v>26</v>
      </c>
      <c r="B1549" t="s">
        <v>5</v>
      </c>
      <c r="C1549">
        <v>2897756</v>
      </c>
      <c r="D1549">
        <v>2898295</v>
      </c>
      <c r="E1549" t="s">
        <v>23</v>
      </c>
      <c r="F1549" t="s">
        <v>6794</v>
      </c>
      <c r="G1549" t="s">
        <v>6793</v>
      </c>
      <c r="H1549" t="s">
        <v>6795</v>
      </c>
      <c r="I1549">
        <v>798</v>
      </c>
    </row>
    <row r="1550" spans="1:9" x14ac:dyDescent="0.35">
      <c r="A1550" t="s">
        <v>26</v>
      </c>
      <c r="B1550" t="s">
        <v>5</v>
      </c>
      <c r="C1550">
        <v>2899925</v>
      </c>
      <c r="D1550">
        <v>2901592</v>
      </c>
      <c r="E1550" t="s">
        <v>23</v>
      </c>
      <c r="F1550" t="s">
        <v>6801</v>
      </c>
      <c r="G1550" t="s">
        <v>6800</v>
      </c>
      <c r="H1550" t="s">
        <v>6802</v>
      </c>
      <c r="I1550">
        <v>799</v>
      </c>
    </row>
    <row r="1551" spans="1:9" x14ac:dyDescent="0.35">
      <c r="A1551" t="s">
        <v>26</v>
      </c>
      <c r="B1551" t="s">
        <v>5</v>
      </c>
      <c r="C1551">
        <v>2901595</v>
      </c>
      <c r="D1551">
        <v>2901807</v>
      </c>
      <c r="E1551" t="s">
        <v>23</v>
      </c>
      <c r="F1551" t="s">
        <v>6804</v>
      </c>
      <c r="G1551" t="s">
        <v>6803</v>
      </c>
      <c r="H1551" t="s">
        <v>28</v>
      </c>
      <c r="I1551">
        <v>799</v>
      </c>
    </row>
    <row r="1552" spans="1:9" x14ac:dyDescent="0.35">
      <c r="A1552" t="s">
        <v>26</v>
      </c>
      <c r="B1552" t="s">
        <v>5</v>
      </c>
      <c r="C1552">
        <v>2902932</v>
      </c>
      <c r="D1552">
        <v>2903498</v>
      </c>
      <c r="E1552" t="s">
        <v>23</v>
      </c>
      <c r="F1552" t="s">
        <v>6809</v>
      </c>
      <c r="G1552" t="s">
        <v>6808</v>
      </c>
      <c r="H1552" t="s">
        <v>6810</v>
      </c>
      <c r="I1552">
        <v>800</v>
      </c>
    </row>
    <row r="1553" spans="1:9" x14ac:dyDescent="0.35">
      <c r="A1553" t="s">
        <v>26</v>
      </c>
      <c r="B1553" t="s">
        <v>5</v>
      </c>
      <c r="C1553">
        <v>2910622</v>
      </c>
      <c r="D1553">
        <v>2912091</v>
      </c>
      <c r="E1553" t="s">
        <v>23</v>
      </c>
      <c r="F1553" t="s">
        <v>6825</v>
      </c>
      <c r="G1553" t="s">
        <v>6824</v>
      </c>
      <c r="H1553" t="s">
        <v>6826</v>
      </c>
      <c r="I1553">
        <v>801</v>
      </c>
    </row>
    <row r="1554" spans="1:9" x14ac:dyDescent="0.35">
      <c r="A1554" t="s">
        <v>26</v>
      </c>
      <c r="B1554" t="s">
        <v>5</v>
      </c>
      <c r="C1554">
        <v>2913507</v>
      </c>
      <c r="D1554">
        <v>2914148</v>
      </c>
      <c r="E1554" t="s">
        <v>23</v>
      </c>
      <c r="F1554" t="s">
        <v>6833</v>
      </c>
      <c r="G1554" t="s">
        <v>6832</v>
      </c>
      <c r="H1554" t="s">
        <v>28</v>
      </c>
      <c r="I1554">
        <v>802</v>
      </c>
    </row>
    <row r="1555" spans="1:9" x14ac:dyDescent="0.35">
      <c r="A1555" t="s">
        <v>26</v>
      </c>
      <c r="B1555" t="s">
        <v>5</v>
      </c>
      <c r="C1555">
        <v>2915426</v>
      </c>
      <c r="D1555">
        <v>2915611</v>
      </c>
      <c r="E1555" t="s">
        <v>23</v>
      </c>
      <c r="F1555" t="s">
        <v>6840</v>
      </c>
      <c r="G1555" t="s">
        <v>6839</v>
      </c>
      <c r="H1555" t="s">
        <v>28</v>
      </c>
      <c r="I1555">
        <v>803</v>
      </c>
    </row>
    <row r="1556" spans="1:9" x14ac:dyDescent="0.35">
      <c r="A1556" t="s">
        <v>26</v>
      </c>
      <c r="B1556" t="s">
        <v>5</v>
      </c>
      <c r="C1556">
        <v>2917929</v>
      </c>
      <c r="D1556">
        <v>2918378</v>
      </c>
      <c r="E1556" t="s">
        <v>23</v>
      </c>
      <c r="F1556" t="s">
        <v>6847</v>
      </c>
      <c r="G1556" t="s">
        <v>6846</v>
      </c>
      <c r="H1556" t="s">
        <v>28</v>
      </c>
      <c r="I1556">
        <v>804</v>
      </c>
    </row>
    <row r="1557" spans="1:9" x14ac:dyDescent="0.35">
      <c r="A1557" t="s">
        <v>26</v>
      </c>
      <c r="B1557" t="s">
        <v>5</v>
      </c>
      <c r="C1557">
        <v>2918378</v>
      </c>
      <c r="D1557">
        <v>2918581</v>
      </c>
      <c r="E1557" t="s">
        <v>23</v>
      </c>
      <c r="F1557" t="s">
        <v>6849</v>
      </c>
      <c r="G1557" t="s">
        <v>6848</v>
      </c>
      <c r="H1557" t="s">
        <v>28</v>
      </c>
      <c r="I1557">
        <v>804</v>
      </c>
    </row>
    <row r="1558" spans="1:9" x14ac:dyDescent="0.35">
      <c r="A1558" t="s">
        <v>26</v>
      </c>
      <c r="B1558" t="s">
        <v>5</v>
      </c>
      <c r="C1558">
        <v>2918594</v>
      </c>
      <c r="D1558">
        <v>2919100</v>
      </c>
      <c r="E1558" t="s">
        <v>23</v>
      </c>
      <c r="F1558" t="s">
        <v>6851</v>
      </c>
      <c r="G1558" t="s">
        <v>6850</v>
      </c>
      <c r="H1558" t="s">
        <v>28</v>
      </c>
      <c r="I1558">
        <v>804</v>
      </c>
    </row>
    <row r="1559" spans="1:9" x14ac:dyDescent="0.35">
      <c r="A1559" t="s">
        <v>26</v>
      </c>
      <c r="B1559" t="s">
        <v>5</v>
      </c>
      <c r="C1559">
        <v>2924453</v>
      </c>
      <c r="D1559">
        <v>2925370</v>
      </c>
      <c r="E1559" t="s">
        <v>23</v>
      </c>
      <c r="F1559" t="s">
        <v>6861</v>
      </c>
      <c r="G1559" t="s">
        <v>6860</v>
      </c>
      <c r="H1559" t="s">
        <v>6862</v>
      </c>
      <c r="I1559">
        <v>805</v>
      </c>
    </row>
    <row r="1560" spans="1:9" x14ac:dyDescent="0.35">
      <c r="A1560" t="s">
        <v>26</v>
      </c>
      <c r="B1560" t="s">
        <v>5</v>
      </c>
      <c r="C1560">
        <v>2933195</v>
      </c>
      <c r="D1560">
        <v>2934250</v>
      </c>
      <c r="E1560" t="s">
        <v>23</v>
      </c>
      <c r="F1560" t="s">
        <v>6886</v>
      </c>
      <c r="G1560" t="s">
        <v>6885</v>
      </c>
      <c r="H1560" t="s">
        <v>6887</v>
      </c>
      <c r="I1560">
        <v>806</v>
      </c>
    </row>
    <row r="1561" spans="1:9" x14ac:dyDescent="0.35">
      <c r="A1561" t="s">
        <v>26</v>
      </c>
      <c r="B1561" t="s">
        <v>5</v>
      </c>
      <c r="C1561">
        <v>2934332</v>
      </c>
      <c r="D1561">
        <v>2934697</v>
      </c>
      <c r="E1561" t="s">
        <v>23</v>
      </c>
      <c r="F1561" t="s">
        <v>6889</v>
      </c>
      <c r="G1561" t="s">
        <v>6888</v>
      </c>
      <c r="H1561" t="s">
        <v>28</v>
      </c>
      <c r="I1561">
        <v>806</v>
      </c>
    </row>
    <row r="1562" spans="1:9" x14ac:dyDescent="0.35">
      <c r="A1562" t="s">
        <v>26</v>
      </c>
      <c r="B1562" t="s">
        <v>5</v>
      </c>
      <c r="C1562">
        <v>2935887</v>
      </c>
      <c r="D1562">
        <v>2936396</v>
      </c>
      <c r="E1562" t="s">
        <v>23</v>
      </c>
      <c r="F1562" t="s">
        <v>6893</v>
      </c>
      <c r="G1562" t="s">
        <v>6892</v>
      </c>
      <c r="H1562" t="s">
        <v>6894</v>
      </c>
      <c r="I1562">
        <v>807</v>
      </c>
    </row>
    <row r="1563" spans="1:9" x14ac:dyDescent="0.35">
      <c r="A1563" t="s">
        <v>26</v>
      </c>
      <c r="B1563" t="s">
        <v>5</v>
      </c>
      <c r="C1563">
        <v>2936984</v>
      </c>
      <c r="D1563">
        <v>2937892</v>
      </c>
      <c r="E1563" t="s">
        <v>23</v>
      </c>
      <c r="F1563" t="s">
        <v>6898</v>
      </c>
      <c r="G1563" t="s">
        <v>6897</v>
      </c>
      <c r="H1563" t="s">
        <v>2338</v>
      </c>
      <c r="I1563">
        <v>808</v>
      </c>
    </row>
    <row r="1564" spans="1:9" x14ac:dyDescent="0.35">
      <c r="A1564" t="s">
        <v>26</v>
      </c>
      <c r="B1564" t="s">
        <v>5</v>
      </c>
      <c r="C1564">
        <v>2938297</v>
      </c>
      <c r="D1564">
        <v>2938677</v>
      </c>
      <c r="E1564" t="s">
        <v>23</v>
      </c>
      <c r="F1564" t="s">
        <v>6902</v>
      </c>
      <c r="G1564" t="s">
        <v>6901</v>
      </c>
      <c r="H1564" t="s">
        <v>6903</v>
      </c>
      <c r="I1564">
        <v>809</v>
      </c>
    </row>
    <row r="1565" spans="1:9" x14ac:dyDescent="0.35">
      <c r="A1565" t="s">
        <v>26</v>
      </c>
      <c r="B1565" t="s">
        <v>5</v>
      </c>
      <c r="C1565">
        <v>2940896</v>
      </c>
      <c r="D1565">
        <v>2942095</v>
      </c>
      <c r="E1565" t="s">
        <v>23</v>
      </c>
      <c r="F1565" t="s">
        <v>6913</v>
      </c>
      <c r="G1565" t="s">
        <v>6912</v>
      </c>
      <c r="H1565" t="s">
        <v>28</v>
      </c>
      <c r="I1565">
        <v>810</v>
      </c>
    </row>
    <row r="1566" spans="1:9" x14ac:dyDescent="0.35">
      <c r="A1566" t="s">
        <v>26</v>
      </c>
      <c r="B1566" t="s">
        <v>5</v>
      </c>
      <c r="C1566">
        <v>2984770</v>
      </c>
      <c r="D1566">
        <v>2985450</v>
      </c>
      <c r="E1566" t="s">
        <v>23</v>
      </c>
      <c r="F1566" t="s">
        <v>7030</v>
      </c>
      <c r="G1566" t="s">
        <v>7029</v>
      </c>
      <c r="H1566" t="s">
        <v>5759</v>
      </c>
      <c r="I1566">
        <v>811</v>
      </c>
    </row>
    <row r="1567" spans="1:9" x14ac:dyDescent="0.35">
      <c r="A1567" t="s">
        <v>26</v>
      </c>
      <c r="B1567" t="s">
        <v>5</v>
      </c>
      <c r="C1567">
        <v>2985463</v>
      </c>
      <c r="D1567">
        <v>2986311</v>
      </c>
      <c r="E1567" t="s">
        <v>23</v>
      </c>
      <c r="F1567" t="s">
        <v>7032</v>
      </c>
      <c r="G1567" t="s">
        <v>7031</v>
      </c>
      <c r="H1567" t="s">
        <v>3712</v>
      </c>
      <c r="I1567">
        <v>811</v>
      </c>
    </row>
    <row r="1568" spans="1:9" x14ac:dyDescent="0.35">
      <c r="A1568" t="s">
        <v>26</v>
      </c>
      <c r="B1568" t="s">
        <v>5</v>
      </c>
      <c r="C1568">
        <v>2986583</v>
      </c>
      <c r="D1568">
        <v>2988247</v>
      </c>
      <c r="E1568" t="s">
        <v>23</v>
      </c>
      <c r="F1568" t="s">
        <v>7034</v>
      </c>
      <c r="G1568" t="s">
        <v>7033</v>
      </c>
      <c r="H1568" t="s">
        <v>28</v>
      </c>
      <c r="I1568">
        <v>812</v>
      </c>
    </row>
    <row r="1569" spans="1:9" x14ac:dyDescent="0.35">
      <c r="A1569" t="s">
        <v>26</v>
      </c>
      <c r="B1569" t="s">
        <v>5</v>
      </c>
      <c r="C1569">
        <v>3001036</v>
      </c>
      <c r="D1569">
        <v>3001224</v>
      </c>
      <c r="E1569" t="s">
        <v>23</v>
      </c>
      <c r="F1569" t="s">
        <v>7068</v>
      </c>
      <c r="G1569" t="s">
        <v>7067</v>
      </c>
      <c r="H1569" t="s">
        <v>7069</v>
      </c>
      <c r="I1569">
        <v>813</v>
      </c>
    </row>
    <row r="1570" spans="1:9" x14ac:dyDescent="0.35">
      <c r="A1570" t="s">
        <v>26</v>
      </c>
      <c r="B1570" t="s">
        <v>5</v>
      </c>
      <c r="C1570">
        <v>3091823</v>
      </c>
      <c r="D1570">
        <v>3092428</v>
      </c>
      <c r="E1570" t="s">
        <v>23</v>
      </c>
      <c r="F1570" t="s">
        <v>7289</v>
      </c>
      <c r="G1570" t="s">
        <v>7288</v>
      </c>
      <c r="H1570" t="s">
        <v>28</v>
      </c>
      <c r="I1570">
        <v>814</v>
      </c>
    </row>
    <row r="1571" spans="1:9" x14ac:dyDescent="0.35">
      <c r="A1571" t="s">
        <v>26</v>
      </c>
      <c r="B1571" t="s">
        <v>5</v>
      </c>
      <c r="C1571">
        <v>3097786</v>
      </c>
      <c r="D1571">
        <v>3098406</v>
      </c>
      <c r="E1571" t="s">
        <v>23</v>
      </c>
      <c r="F1571" t="s">
        <v>7306</v>
      </c>
      <c r="G1571" t="s">
        <v>7305</v>
      </c>
      <c r="H1571" t="s">
        <v>1063</v>
      </c>
      <c r="I1571">
        <v>815</v>
      </c>
    </row>
    <row r="1572" spans="1:9" x14ac:dyDescent="0.35">
      <c r="A1572" t="s">
        <v>26</v>
      </c>
      <c r="B1572" t="s">
        <v>5</v>
      </c>
      <c r="C1572">
        <v>3102775</v>
      </c>
      <c r="D1572">
        <v>3103716</v>
      </c>
      <c r="E1572" t="s">
        <v>23</v>
      </c>
      <c r="F1572" t="s">
        <v>7321</v>
      </c>
      <c r="G1572" t="s">
        <v>7320</v>
      </c>
      <c r="H1572" t="s">
        <v>28</v>
      </c>
      <c r="I1572">
        <v>816</v>
      </c>
    </row>
    <row r="1573" spans="1:9" x14ac:dyDescent="0.35">
      <c r="A1573" t="s">
        <v>26</v>
      </c>
      <c r="B1573" t="s">
        <v>5</v>
      </c>
      <c r="C1573">
        <v>3103729</v>
      </c>
      <c r="D1573">
        <v>3104628</v>
      </c>
      <c r="E1573" t="s">
        <v>23</v>
      </c>
      <c r="F1573" t="s">
        <v>7323</v>
      </c>
      <c r="G1573" t="s">
        <v>7322</v>
      </c>
      <c r="H1573" t="s">
        <v>7324</v>
      </c>
      <c r="I1573">
        <v>816</v>
      </c>
    </row>
    <row r="1574" spans="1:9" x14ac:dyDescent="0.35">
      <c r="A1574" t="s">
        <v>26</v>
      </c>
      <c r="B1574" t="s">
        <v>5</v>
      </c>
      <c r="C1574">
        <v>3106333</v>
      </c>
      <c r="D1574">
        <v>3108810</v>
      </c>
      <c r="E1574" t="s">
        <v>23</v>
      </c>
      <c r="F1574" t="s">
        <v>7330</v>
      </c>
      <c r="G1574" t="s">
        <v>7329</v>
      </c>
      <c r="H1574" t="s">
        <v>7266</v>
      </c>
      <c r="I1574">
        <v>817</v>
      </c>
    </row>
    <row r="1575" spans="1:9" x14ac:dyDescent="0.35">
      <c r="A1575" t="s">
        <v>26</v>
      </c>
      <c r="B1575" t="s">
        <v>5</v>
      </c>
      <c r="C1575">
        <v>3109305</v>
      </c>
      <c r="D1575">
        <v>3110207</v>
      </c>
      <c r="E1575" t="s">
        <v>23</v>
      </c>
      <c r="F1575" t="s">
        <v>7332</v>
      </c>
      <c r="G1575" t="s">
        <v>7331</v>
      </c>
      <c r="H1575" t="s">
        <v>210</v>
      </c>
      <c r="I1575">
        <v>818</v>
      </c>
    </row>
    <row r="1576" spans="1:9" x14ac:dyDescent="0.35">
      <c r="A1576" t="s">
        <v>26</v>
      </c>
      <c r="B1576" t="s">
        <v>5</v>
      </c>
      <c r="C1576">
        <v>3116959</v>
      </c>
      <c r="D1576">
        <v>3117519</v>
      </c>
      <c r="E1576" t="s">
        <v>23</v>
      </c>
      <c r="F1576" t="s">
        <v>7352</v>
      </c>
      <c r="G1576" t="s">
        <v>7351</v>
      </c>
      <c r="H1576" t="s">
        <v>28</v>
      </c>
      <c r="I1576">
        <v>819</v>
      </c>
    </row>
    <row r="1577" spans="1:9" x14ac:dyDescent="0.35">
      <c r="A1577" t="s">
        <v>26</v>
      </c>
      <c r="B1577" t="s">
        <v>5</v>
      </c>
      <c r="C1577">
        <v>3128999</v>
      </c>
      <c r="D1577">
        <v>3129250</v>
      </c>
      <c r="E1577" t="s">
        <v>23</v>
      </c>
      <c r="F1577" t="s">
        <v>7380</v>
      </c>
      <c r="G1577" t="s">
        <v>7379</v>
      </c>
      <c r="H1577" t="s">
        <v>2837</v>
      </c>
      <c r="I1577">
        <v>820</v>
      </c>
    </row>
    <row r="1578" spans="1:9" x14ac:dyDescent="0.35">
      <c r="A1578" t="s">
        <v>26</v>
      </c>
      <c r="B1578" t="s">
        <v>5</v>
      </c>
      <c r="C1578">
        <v>3160046</v>
      </c>
      <c r="D1578">
        <v>3160912</v>
      </c>
      <c r="E1578" t="s">
        <v>23</v>
      </c>
      <c r="F1578" t="s">
        <v>7474</v>
      </c>
      <c r="G1578" t="s">
        <v>7473</v>
      </c>
      <c r="H1578" t="s">
        <v>28</v>
      </c>
      <c r="I1578">
        <v>821</v>
      </c>
    </row>
    <row r="1579" spans="1:9" x14ac:dyDescent="0.35">
      <c r="A1579" t="s">
        <v>26</v>
      </c>
      <c r="B1579" t="s">
        <v>5</v>
      </c>
      <c r="C1579">
        <v>3175234</v>
      </c>
      <c r="D1579">
        <v>3177924</v>
      </c>
      <c r="E1579" t="s">
        <v>23</v>
      </c>
      <c r="F1579" t="s">
        <v>7518</v>
      </c>
      <c r="G1579" t="s">
        <v>7517</v>
      </c>
      <c r="H1579" t="s">
        <v>586</v>
      </c>
      <c r="I1579">
        <v>822</v>
      </c>
    </row>
    <row r="1580" spans="1:9" x14ac:dyDescent="0.35">
      <c r="A1580" t="s">
        <v>26</v>
      </c>
      <c r="B1580" t="s">
        <v>5</v>
      </c>
      <c r="C1580">
        <v>3177959</v>
      </c>
      <c r="D1580">
        <v>3178570</v>
      </c>
      <c r="E1580" t="s">
        <v>23</v>
      </c>
      <c r="F1580" t="s">
        <v>7520</v>
      </c>
      <c r="G1580" t="s">
        <v>7519</v>
      </c>
      <c r="H1580" t="s">
        <v>7521</v>
      </c>
      <c r="I1580">
        <v>822</v>
      </c>
    </row>
    <row r="1581" spans="1:9" x14ac:dyDescent="0.35">
      <c r="A1581" t="s">
        <v>26</v>
      </c>
      <c r="B1581" t="s">
        <v>5</v>
      </c>
      <c r="C1581">
        <v>3194323</v>
      </c>
      <c r="D1581">
        <v>3195639</v>
      </c>
      <c r="E1581" t="s">
        <v>23</v>
      </c>
      <c r="F1581" t="s">
        <v>7549</v>
      </c>
      <c r="G1581" t="s">
        <v>7548</v>
      </c>
      <c r="H1581" t="s">
        <v>2761</v>
      </c>
      <c r="I1581">
        <v>823</v>
      </c>
    </row>
    <row r="1582" spans="1:9" x14ac:dyDescent="0.35">
      <c r="A1582" t="s">
        <v>26</v>
      </c>
      <c r="B1582" t="s">
        <v>5</v>
      </c>
      <c r="C1582">
        <v>3198930</v>
      </c>
      <c r="D1582">
        <v>3199631</v>
      </c>
      <c r="E1582" t="s">
        <v>23</v>
      </c>
      <c r="F1582" t="s">
        <v>7557</v>
      </c>
      <c r="G1582" t="s">
        <v>7556</v>
      </c>
      <c r="H1582" t="s">
        <v>28</v>
      </c>
      <c r="I1582">
        <v>824</v>
      </c>
    </row>
    <row r="1583" spans="1:9" x14ac:dyDescent="0.35">
      <c r="A1583" t="s">
        <v>26</v>
      </c>
      <c r="B1583" t="s">
        <v>5</v>
      </c>
      <c r="C1583">
        <v>3199650</v>
      </c>
      <c r="D1583">
        <v>3200378</v>
      </c>
      <c r="E1583" t="s">
        <v>23</v>
      </c>
      <c r="F1583" t="s">
        <v>7559</v>
      </c>
      <c r="G1583" t="s">
        <v>7558</v>
      </c>
      <c r="H1583" t="s">
        <v>1161</v>
      </c>
      <c r="I1583">
        <v>824</v>
      </c>
    </row>
    <row r="1584" spans="1:9" x14ac:dyDescent="0.35">
      <c r="A1584" t="s">
        <v>26</v>
      </c>
      <c r="B1584" t="s">
        <v>5</v>
      </c>
      <c r="C1584">
        <v>3204931</v>
      </c>
      <c r="D1584">
        <v>3205377</v>
      </c>
      <c r="E1584" t="s">
        <v>23</v>
      </c>
      <c r="F1584" t="s">
        <v>7575</v>
      </c>
      <c r="G1584" t="s">
        <v>7574</v>
      </c>
      <c r="H1584" t="s">
        <v>28</v>
      </c>
      <c r="I1584">
        <v>825</v>
      </c>
    </row>
    <row r="1585" spans="1:9" x14ac:dyDescent="0.35">
      <c r="A1585" t="s">
        <v>26</v>
      </c>
      <c r="B1585" t="s">
        <v>5</v>
      </c>
      <c r="C1585">
        <v>3205601</v>
      </c>
      <c r="D1585">
        <v>3206257</v>
      </c>
      <c r="E1585" t="s">
        <v>23</v>
      </c>
      <c r="F1585" t="s">
        <v>7577</v>
      </c>
      <c r="G1585" t="s">
        <v>7576</v>
      </c>
      <c r="H1585" t="s">
        <v>7578</v>
      </c>
      <c r="I1585">
        <v>826</v>
      </c>
    </row>
    <row r="1586" spans="1:9" x14ac:dyDescent="0.35">
      <c r="A1586" t="s">
        <v>26</v>
      </c>
      <c r="B1586" t="s">
        <v>5</v>
      </c>
      <c r="C1586">
        <v>3206412</v>
      </c>
      <c r="D1586">
        <v>3206966</v>
      </c>
      <c r="E1586" t="s">
        <v>23</v>
      </c>
      <c r="F1586" t="s">
        <v>7580</v>
      </c>
      <c r="G1586" t="s">
        <v>7579</v>
      </c>
      <c r="H1586" t="s">
        <v>37</v>
      </c>
      <c r="I1586">
        <v>827</v>
      </c>
    </row>
    <row r="1587" spans="1:9" x14ac:dyDescent="0.35">
      <c r="A1587" t="s">
        <v>26</v>
      </c>
      <c r="B1587" t="s">
        <v>5</v>
      </c>
      <c r="C1587">
        <v>3208896</v>
      </c>
      <c r="D1587">
        <v>3209300</v>
      </c>
      <c r="E1587" t="s">
        <v>23</v>
      </c>
      <c r="F1587" t="s">
        <v>7586</v>
      </c>
      <c r="G1587" t="s">
        <v>7585</v>
      </c>
      <c r="H1587" t="s">
        <v>28</v>
      </c>
      <c r="I1587">
        <v>828</v>
      </c>
    </row>
    <row r="1588" spans="1:9" x14ac:dyDescent="0.35">
      <c r="A1588" t="s">
        <v>26</v>
      </c>
      <c r="B1588" t="s">
        <v>5</v>
      </c>
      <c r="C1588">
        <v>3215345</v>
      </c>
      <c r="D1588">
        <v>3215692</v>
      </c>
      <c r="E1588" t="s">
        <v>23</v>
      </c>
      <c r="F1588" t="s">
        <v>7603</v>
      </c>
      <c r="G1588" t="s">
        <v>7602</v>
      </c>
      <c r="H1588" t="s">
        <v>28</v>
      </c>
      <c r="I1588">
        <v>829</v>
      </c>
    </row>
    <row r="1589" spans="1:9" x14ac:dyDescent="0.35">
      <c r="A1589" t="s">
        <v>26</v>
      </c>
      <c r="B1589" t="s">
        <v>5</v>
      </c>
      <c r="C1589">
        <v>3215693</v>
      </c>
      <c r="D1589">
        <v>3216052</v>
      </c>
      <c r="E1589" t="s">
        <v>23</v>
      </c>
      <c r="F1589" t="s">
        <v>7605</v>
      </c>
      <c r="G1589" t="s">
        <v>7604</v>
      </c>
      <c r="H1589" t="s">
        <v>28</v>
      </c>
      <c r="I1589">
        <v>829</v>
      </c>
    </row>
    <row r="1590" spans="1:9" x14ac:dyDescent="0.35">
      <c r="A1590" t="s">
        <v>26</v>
      </c>
      <c r="B1590" t="s">
        <v>5</v>
      </c>
      <c r="C1590">
        <v>3216447</v>
      </c>
      <c r="D1590">
        <v>3216992</v>
      </c>
      <c r="E1590" t="s">
        <v>23</v>
      </c>
      <c r="F1590" t="s">
        <v>7607</v>
      </c>
      <c r="G1590" t="s">
        <v>7606</v>
      </c>
      <c r="H1590" t="s">
        <v>28</v>
      </c>
      <c r="I1590">
        <v>830</v>
      </c>
    </row>
    <row r="1591" spans="1:9" x14ac:dyDescent="0.35">
      <c r="A1591" t="s">
        <v>26</v>
      </c>
      <c r="B1591" t="s">
        <v>5</v>
      </c>
      <c r="C1591">
        <v>3217298</v>
      </c>
      <c r="D1591">
        <v>3217936</v>
      </c>
      <c r="E1591" t="s">
        <v>23</v>
      </c>
      <c r="F1591" t="s">
        <v>7609</v>
      </c>
      <c r="G1591" t="s">
        <v>7608</v>
      </c>
      <c r="H1591" t="s">
        <v>1834</v>
      </c>
      <c r="I1591">
        <v>831</v>
      </c>
    </row>
    <row r="1592" spans="1:9" x14ac:dyDescent="0.35">
      <c r="A1592" t="s">
        <v>26</v>
      </c>
      <c r="B1592" t="s">
        <v>5</v>
      </c>
      <c r="C1592">
        <v>3217952</v>
      </c>
      <c r="D1592">
        <v>3219448</v>
      </c>
      <c r="E1592" t="s">
        <v>23</v>
      </c>
      <c r="F1592" t="s">
        <v>7611</v>
      </c>
      <c r="G1592" t="s">
        <v>7610</v>
      </c>
      <c r="H1592" t="s">
        <v>34</v>
      </c>
      <c r="I1592">
        <v>831</v>
      </c>
    </row>
    <row r="1593" spans="1:9" x14ac:dyDescent="0.35">
      <c r="A1593" t="s">
        <v>26</v>
      </c>
      <c r="B1593" t="s">
        <v>5</v>
      </c>
      <c r="C1593">
        <v>3219432</v>
      </c>
      <c r="D1593">
        <v>3220220</v>
      </c>
      <c r="E1593" t="s">
        <v>23</v>
      </c>
      <c r="F1593" t="s">
        <v>7613</v>
      </c>
      <c r="G1593" t="s">
        <v>7612</v>
      </c>
      <c r="H1593" t="s">
        <v>157</v>
      </c>
      <c r="I1593">
        <v>831</v>
      </c>
    </row>
    <row r="1594" spans="1:9" x14ac:dyDescent="0.35">
      <c r="A1594" t="s">
        <v>26</v>
      </c>
      <c r="B1594" t="s">
        <v>5</v>
      </c>
      <c r="C1594">
        <v>3220251</v>
      </c>
      <c r="D1594">
        <v>3220949</v>
      </c>
      <c r="E1594" t="s">
        <v>23</v>
      </c>
      <c r="F1594" t="s">
        <v>7615</v>
      </c>
      <c r="G1594" t="s">
        <v>7614</v>
      </c>
      <c r="H1594" t="s">
        <v>28</v>
      </c>
      <c r="I1594">
        <v>831</v>
      </c>
    </row>
    <row r="1595" spans="1:9" x14ac:dyDescent="0.35">
      <c r="A1595" t="s">
        <v>26</v>
      </c>
      <c r="B1595" t="s">
        <v>5</v>
      </c>
      <c r="C1595">
        <v>3220933</v>
      </c>
      <c r="D1595">
        <v>3221283</v>
      </c>
      <c r="E1595" t="s">
        <v>23</v>
      </c>
      <c r="F1595" t="s">
        <v>7617</v>
      </c>
      <c r="G1595" t="s">
        <v>7616</v>
      </c>
      <c r="H1595" t="s">
        <v>4629</v>
      </c>
      <c r="I1595">
        <v>831</v>
      </c>
    </row>
    <row r="1596" spans="1:9" x14ac:dyDescent="0.35">
      <c r="A1596" t="s">
        <v>26</v>
      </c>
      <c r="B1596" t="s">
        <v>5</v>
      </c>
      <c r="C1596">
        <v>3222714</v>
      </c>
      <c r="D1596">
        <v>3223040</v>
      </c>
      <c r="E1596" t="s">
        <v>23</v>
      </c>
      <c r="F1596" t="s">
        <v>7621</v>
      </c>
      <c r="G1596" t="s">
        <v>7620</v>
      </c>
      <c r="H1596" t="s">
        <v>28</v>
      </c>
      <c r="I1596">
        <v>832</v>
      </c>
    </row>
    <row r="1597" spans="1:9" x14ac:dyDescent="0.35">
      <c r="A1597" t="s">
        <v>26</v>
      </c>
      <c r="B1597" t="s">
        <v>5</v>
      </c>
      <c r="C1597">
        <v>3223150</v>
      </c>
      <c r="D1597">
        <v>3223494</v>
      </c>
      <c r="E1597" t="s">
        <v>23</v>
      </c>
      <c r="F1597" t="s">
        <v>7623</v>
      </c>
      <c r="G1597" t="s">
        <v>7622</v>
      </c>
      <c r="H1597" t="s">
        <v>28</v>
      </c>
      <c r="I1597">
        <v>833</v>
      </c>
    </row>
    <row r="1598" spans="1:9" x14ac:dyDescent="0.35">
      <c r="A1598" t="s">
        <v>26</v>
      </c>
      <c r="B1598" t="s">
        <v>5</v>
      </c>
      <c r="C1598">
        <v>3224740</v>
      </c>
      <c r="D1598">
        <v>3225057</v>
      </c>
      <c r="E1598" t="s">
        <v>23</v>
      </c>
      <c r="F1598" t="s">
        <v>7627</v>
      </c>
      <c r="G1598" t="s">
        <v>7626</v>
      </c>
      <c r="H1598" t="s">
        <v>28</v>
      </c>
      <c r="I1598">
        <v>834</v>
      </c>
    </row>
    <row r="1599" spans="1:9" x14ac:dyDescent="0.35">
      <c r="A1599" t="s">
        <v>26</v>
      </c>
      <c r="B1599" t="s">
        <v>5</v>
      </c>
      <c r="C1599">
        <v>3225073</v>
      </c>
      <c r="D1599">
        <v>3225636</v>
      </c>
      <c r="E1599" t="s">
        <v>23</v>
      </c>
      <c r="F1599" t="s">
        <v>7629</v>
      </c>
      <c r="G1599" t="s">
        <v>7628</v>
      </c>
      <c r="H1599" t="s">
        <v>28</v>
      </c>
      <c r="I1599">
        <v>834</v>
      </c>
    </row>
    <row r="1600" spans="1:9" x14ac:dyDescent="0.35">
      <c r="A1600" t="s">
        <v>26</v>
      </c>
      <c r="B1600" t="s">
        <v>5</v>
      </c>
      <c r="C1600">
        <v>3225636</v>
      </c>
      <c r="D1600">
        <v>3225959</v>
      </c>
      <c r="E1600" t="s">
        <v>23</v>
      </c>
      <c r="F1600" t="s">
        <v>7631</v>
      </c>
      <c r="G1600" t="s">
        <v>7630</v>
      </c>
      <c r="H1600" t="s">
        <v>4629</v>
      </c>
      <c r="I1600">
        <v>834</v>
      </c>
    </row>
    <row r="1601" spans="1:9" x14ac:dyDescent="0.35">
      <c r="A1601" t="s">
        <v>26</v>
      </c>
      <c r="B1601" t="s">
        <v>5</v>
      </c>
      <c r="C1601">
        <v>3230836</v>
      </c>
      <c r="D1601">
        <v>3231504</v>
      </c>
      <c r="E1601" t="s">
        <v>23</v>
      </c>
      <c r="F1601" t="s">
        <v>7641</v>
      </c>
      <c r="G1601" t="s">
        <v>7640</v>
      </c>
      <c r="H1601" t="s">
        <v>2978</v>
      </c>
      <c r="I1601">
        <v>835</v>
      </c>
    </row>
    <row r="1602" spans="1:9" x14ac:dyDescent="0.35">
      <c r="A1602" t="s">
        <v>26</v>
      </c>
      <c r="B1602" t="s">
        <v>5</v>
      </c>
      <c r="C1602">
        <v>3231799</v>
      </c>
      <c r="D1602">
        <v>3232725</v>
      </c>
      <c r="E1602" t="s">
        <v>23</v>
      </c>
      <c r="F1602" t="s">
        <v>7643</v>
      </c>
      <c r="G1602" t="s">
        <v>7642</v>
      </c>
      <c r="H1602" t="s">
        <v>28</v>
      </c>
      <c r="I1602">
        <v>836</v>
      </c>
    </row>
    <row r="1603" spans="1:9" x14ac:dyDescent="0.35">
      <c r="A1603" t="s">
        <v>26</v>
      </c>
      <c r="B1603" t="s">
        <v>5</v>
      </c>
      <c r="C1603">
        <v>3232718</v>
      </c>
      <c r="D1603">
        <v>3233365</v>
      </c>
      <c r="E1603" t="s">
        <v>23</v>
      </c>
      <c r="F1603" t="s">
        <v>7645</v>
      </c>
      <c r="G1603" t="s">
        <v>7644</v>
      </c>
      <c r="H1603" t="s">
        <v>28</v>
      </c>
      <c r="I1603">
        <v>836</v>
      </c>
    </row>
    <row r="1604" spans="1:9" x14ac:dyDescent="0.35">
      <c r="A1604" t="s">
        <v>26</v>
      </c>
      <c r="B1604" t="s">
        <v>5</v>
      </c>
      <c r="C1604">
        <v>3235608</v>
      </c>
      <c r="D1604">
        <v>3236192</v>
      </c>
      <c r="E1604" t="s">
        <v>23</v>
      </c>
      <c r="F1604" t="s">
        <v>7653</v>
      </c>
      <c r="G1604" t="s">
        <v>7652</v>
      </c>
      <c r="H1604" t="s">
        <v>28</v>
      </c>
      <c r="I1604">
        <v>837</v>
      </c>
    </row>
    <row r="1605" spans="1:9" x14ac:dyDescent="0.35">
      <c r="A1605" t="s">
        <v>26</v>
      </c>
      <c r="B1605" t="s">
        <v>5</v>
      </c>
      <c r="C1605">
        <v>3236261</v>
      </c>
      <c r="D1605">
        <v>3236704</v>
      </c>
      <c r="E1605" t="s">
        <v>23</v>
      </c>
      <c r="F1605" t="s">
        <v>7655</v>
      </c>
      <c r="G1605" t="s">
        <v>7654</v>
      </c>
      <c r="H1605" t="s">
        <v>2806</v>
      </c>
      <c r="I1605">
        <v>837</v>
      </c>
    </row>
    <row r="1606" spans="1:9" x14ac:dyDescent="0.35">
      <c r="A1606" t="s">
        <v>26</v>
      </c>
      <c r="B1606" t="s">
        <v>5</v>
      </c>
      <c r="C1606">
        <v>3236945</v>
      </c>
      <c r="D1606">
        <v>3237283</v>
      </c>
      <c r="E1606" t="s">
        <v>23</v>
      </c>
      <c r="F1606" t="s">
        <v>7657</v>
      </c>
      <c r="G1606" t="s">
        <v>7656</v>
      </c>
      <c r="H1606" t="s">
        <v>28</v>
      </c>
      <c r="I1606">
        <v>838</v>
      </c>
    </row>
    <row r="1607" spans="1:9" x14ac:dyDescent="0.35">
      <c r="A1607" t="s">
        <v>26</v>
      </c>
      <c r="B1607" t="s">
        <v>5</v>
      </c>
      <c r="C1607">
        <v>3237367</v>
      </c>
      <c r="D1607">
        <v>3238566</v>
      </c>
      <c r="E1607" t="s">
        <v>23</v>
      </c>
      <c r="F1607" t="s">
        <v>7659</v>
      </c>
      <c r="G1607" t="s">
        <v>7658</v>
      </c>
      <c r="H1607" t="s">
        <v>28</v>
      </c>
      <c r="I1607">
        <v>838</v>
      </c>
    </row>
    <row r="1608" spans="1:9" x14ac:dyDescent="0.35">
      <c r="A1608" t="s">
        <v>26</v>
      </c>
      <c r="B1608" t="s">
        <v>5</v>
      </c>
      <c r="C1608">
        <v>3240384</v>
      </c>
      <c r="D1608">
        <v>3241151</v>
      </c>
      <c r="E1608" t="s">
        <v>23</v>
      </c>
      <c r="F1608" t="s">
        <v>7663</v>
      </c>
      <c r="G1608" t="s">
        <v>7662</v>
      </c>
      <c r="H1608" t="s">
        <v>28</v>
      </c>
      <c r="I1608">
        <v>839</v>
      </c>
    </row>
    <row r="1609" spans="1:9" x14ac:dyDescent="0.35">
      <c r="A1609" t="s">
        <v>26</v>
      </c>
      <c r="B1609" t="s">
        <v>5</v>
      </c>
      <c r="C1609">
        <v>3241148</v>
      </c>
      <c r="D1609">
        <v>3242038</v>
      </c>
      <c r="E1609" t="s">
        <v>23</v>
      </c>
      <c r="F1609" t="s">
        <v>7665</v>
      </c>
      <c r="G1609" t="s">
        <v>7664</v>
      </c>
      <c r="H1609" t="s">
        <v>1872</v>
      </c>
      <c r="I1609">
        <v>839</v>
      </c>
    </row>
    <row r="1610" spans="1:9" x14ac:dyDescent="0.35">
      <c r="A1610" t="s">
        <v>26</v>
      </c>
      <c r="B1610" t="s">
        <v>5</v>
      </c>
      <c r="C1610">
        <v>3242016</v>
      </c>
      <c r="D1610">
        <v>3242264</v>
      </c>
      <c r="E1610" t="s">
        <v>23</v>
      </c>
      <c r="F1610" t="s">
        <v>7667</v>
      </c>
      <c r="G1610" t="s">
        <v>7666</v>
      </c>
      <c r="H1610" t="s">
        <v>28</v>
      </c>
      <c r="I1610">
        <v>839</v>
      </c>
    </row>
    <row r="1611" spans="1:9" x14ac:dyDescent="0.35">
      <c r="A1611" t="s">
        <v>26</v>
      </c>
      <c r="B1611" t="s">
        <v>5</v>
      </c>
      <c r="C1611">
        <v>3248987</v>
      </c>
      <c r="D1611">
        <v>3249856</v>
      </c>
      <c r="E1611" t="s">
        <v>23</v>
      </c>
      <c r="F1611" t="s">
        <v>7684</v>
      </c>
      <c r="G1611" t="s">
        <v>7683</v>
      </c>
      <c r="H1611" t="s">
        <v>28</v>
      </c>
      <c r="I1611">
        <v>840</v>
      </c>
    </row>
    <row r="1612" spans="1:9" x14ac:dyDescent="0.35">
      <c r="A1612" t="s">
        <v>26</v>
      </c>
      <c r="B1612" t="s">
        <v>5</v>
      </c>
      <c r="C1612">
        <v>3249840</v>
      </c>
      <c r="D1612">
        <v>3250307</v>
      </c>
      <c r="E1612" t="s">
        <v>23</v>
      </c>
      <c r="F1612" t="s">
        <v>7686</v>
      </c>
      <c r="G1612" t="s">
        <v>7685</v>
      </c>
      <c r="H1612" t="s">
        <v>28</v>
      </c>
      <c r="I1612">
        <v>840</v>
      </c>
    </row>
    <row r="1613" spans="1:9" x14ac:dyDescent="0.35">
      <c r="A1613" t="s">
        <v>26</v>
      </c>
      <c r="B1613" t="s">
        <v>5</v>
      </c>
      <c r="C1613">
        <v>3250271</v>
      </c>
      <c r="D1613">
        <v>3251515</v>
      </c>
      <c r="E1613" t="s">
        <v>23</v>
      </c>
      <c r="F1613" t="s">
        <v>7688</v>
      </c>
      <c r="G1613" t="s">
        <v>7687</v>
      </c>
      <c r="H1613" t="s">
        <v>7689</v>
      </c>
      <c r="I1613">
        <v>840</v>
      </c>
    </row>
    <row r="1614" spans="1:9" x14ac:dyDescent="0.35">
      <c r="A1614" t="s">
        <v>26</v>
      </c>
      <c r="B1614" t="s">
        <v>5</v>
      </c>
      <c r="C1614">
        <v>3252904</v>
      </c>
      <c r="D1614">
        <v>3253710</v>
      </c>
      <c r="E1614" t="s">
        <v>23</v>
      </c>
      <c r="F1614" t="s">
        <v>7693</v>
      </c>
      <c r="G1614" t="s">
        <v>7692</v>
      </c>
      <c r="H1614" t="s">
        <v>628</v>
      </c>
      <c r="I1614">
        <v>841</v>
      </c>
    </row>
    <row r="1615" spans="1:9" x14ac:dyDescent="0.35">
      <c r="A1615" t="s">
        <v>26</v>
      </c>
      <c r="B1615" t="s">
        <v>5</v>
      </c>
      <c r="C1615">
        <v>3254879</v>
      </c>
      <c r="D1615">
        <v>3256006</v>
      </c>
      <c r="E1615" t="s">
        <v>23</v>
      </c>
      <c r="F1615" t="s">
        <v>7695</v>
      </c>
      <c r="G1615" t="s">
        <v>7694</v>
      </c>
      <c r="H1615" t="s">
        <v>28</v>
      </c>
      <c r="I1615">
        <v>842</v>
      </c>
    </row>
    <row r="1616" spans="1:9" x14ac:dyDescent="0.35">
      <c r="A1616" t="s">
        <v>26</v>
      </c>
      <c r="B1616" t="s">
        <v>5</v>
      </c>
      <c r="C1616">
        <v>3256595</v>
      </c>
      <c r="D1616">
        <v>3257320</v>
      </c>
      <c r="E1616" t="s">
        <v>23</v>
      </c>
      <c r="F1616" t="s">
        <v>7697</v>
      </c>
      <c r="G1616" t="s">
        <v>7696</v>
      </c>
      <c r="H1616" t="s">
        <v>4647</v>
      </c>
      <c r="I1616">
        <v>843</v>
      </c>
    </row>
    <row r="1617" spans="1:9" x14ac:dyDescent="0.35">
      <c r="A1617" t="s">
        <v>26</v>
      </c>
      <c r="B1617" t="s">
        <v>5</v>
      </c>
      <c r="C1617">
        <v>3257320</v>
      </c>
      <c r="D1617">
        <v>3258771</v>
      </c>
      <c r="E1617" t="s">
        <v>23</v>
      </c>
      <c r="F1617" t="s">
        <v>7699</v>
      </c>
      <c r="G1617" t="s">
        <v>7698</v>
      </c>
      <c r="H1617" t="s">
        <v>2806</v>
      </c>
      <c r="I1617">
        <v>843</v>
      </c>
    </row>
    <row r="1618" spans="1:9" x14ac:dyDescent="0.35">
      <c r="A1618" t="s">
        <v>26</v>
      </c>
      <c r="B1618" t="s">
        <v>5</v>
      </c>
      <c r="C1618">
        <v>3260905</v>
      </c>
      <c r="D1618">
        <v>3261315</v>
      </c>
      <c r="E1618" t="s">
        <v>23</v>
      </c>
      <c r="F1618" t="s">
        <v>7705</v>
      </c>
      <c r="G1618" t="s">
        <v>7704</v>
      </c>
      <c r="H1618" t="s">
        <v>213</v>
      </c>
      <c r="I1618">
        <v>844</v>
      </c>
    </row>
    <row r="1619" spans="1:9" x14ac:dyDescent="0.35">
      <c r="A1619" t="s">
        <v>26</v>
      </c>
      <c r="B1619" t="s">
        <v>5</v>
      </c>
      <c r="C1619">
        <v>3261585</v>
      </c>
      <c r="D1619">
        <v>3262358</v>
      </c>
      <c r="E1619" t="s">
        <v>23</v>
      </c>
      <c r="F1619" t="s">
        <v>7707</v>
      </c>
      <c r="G1619" t="s">
        <v>7706</v>
      </c>
      <c r="H1619" t="s">
        <v>28</v>
      </c>
      <c r="I1619">
        <v>845</v>
      </c>
    </row>
    <row r="1620" spans="1:9" x14ac:dyDescent="0.35">
      <c r="A1620" t="s">
        <v>26</v>
      </c>
      <c r="B1620" t="s">
        <v>5</v>
      </c>
      <c r="C1620">
        <v>3262838</v>
      </c>
      <c r="D1620">
        <v>3263272</v>
      </c>
      <c r="E1620" t="s">
        <v>23</v>
      </c>
      <c r="F1620" t="s">
        <v>7709</v>
      </c>
      <c r="G1620" t="s">
        <v>7708</v>
      </c>
      <c r="H1620" t="s">
        <v>28</v>
      </c>
      <c r="I1620">
        <v>846</v>
      </c>
    </row>
    <row r="1621" spans="1:9" x14ac:dyDescent="0.35">
      <c r="A1621" t="s">
        <v>26</v>
      </c>
      <c r="B1621" t="s">
        <v>5</v>
      </c>
      <c r="C1621">
        <v>3269230</v>
      </c>
      <c r="D1621">
        <v>3270600</v>
      </c>
      <c r="E1621" t="s">
        <v>23</v>
      </c>
      <c r="F1621" t="s">
        <v>7720</v>
      </c>
      <c r="G1621" t="s">
        <v>7719</v>
      </c>
      <c r="H1621" t="s">
        <v>7721</v>
      </c>
      <c r="I1621">
        <v>847</v>
      </c>
    </row>
    <row r="1622" spans="1:9" x14ac:dyDescent="0.35">
      <c r="A1622" t="s">
        <v>26</v>
      </c>
      <c r="B1622" t="s">
        <v>5</v>
      </c>
      <c r="C1622">
        <v>3276141</v>
      </c>
      <c r="D1622">
        <v>3276464</v>
      </c>
      <c r="E1622" t="s">
        <v>23</v>
      </c>
      <c r="F1622" t="s">
        <v>7732</v>
      </c>
      <c r="G1622" t="s">
        <v>7731</v>
      </c>
      <c r="H1622" t="s">
        <v>28</v>
      </c>
      <c r="I1622">
        <v>848</v>
      </c>
    </row>
    <row r="1623" spans="1:9" x14ac:dyDescent="0.35">
      <c r="A1623" t="s">
        <v>26</v>
      </c>
      <c r="B1623" t="s">
        <v>5</v>
      </c>
      <c r="C1623">
        <v>3279538</v>
      </c>
      <c r="D1623">
        <v>3280086</v>
      </c>
      <c r="E1623" t="s">
        <v>23</v>
      </c>
      <c r="F1623" t="s">
        <v>7741</v>
      </c>
      <c r="G1623" t="s">
        <v>7740</v>
      </c>
      <c r="H1623" t="s">
        <v>7742</v>
      </c>
      <c r="I1623">
        <v>849</v>
      </c>
    </row>
    <row r="1624" spans="1:9" x14ac:dyDescent="0.35">
      <c r="A1624" t="s">
        <v>26</v>
      </c>
      <c r="B1624" t="s">
        <v>5</v>
      </c>
      <c r="C1624">
        <v>3280083</v>
      </c>
      <c r="D1624">
        <v>3280703</v>
      </c>
      <c r="E1624" t="s">
        <v>23</v>
      </c>
      <c r="F1624" t="s">
        <v>7744</v>
      </c>
      <c r="G1624" t="s">
        <v>7743</v>
      </c>
      <c r="H1624" t="s">
        <v>28</v>
      </c>
      <c r="I1624">
        <v>849</v>
      </c>
    </row>
    <row r="1625" spans="1:9" x14ac:dyDescent="0.35">
      <c r="A1625" t="s">
        <v>26</v>
      </c>
      <c r="B1625" t="s">
        <v>5</v>
      </c>
      <c r="C1625">
        <v>3281264</v>
      </c>
      <c r="D1625">
        <v>3281455</v>
      </c>
      <c r="E1625" t="s">
        <v>23</v>
      </c>
      <c r="F1625" t="s">
        <v>7746</v>
      </c>
      <c r="G1625" t="s">
        <v>7745</v>
      </c>
      <c r="H1625" t="s">
        <v>28</v>
      </c>
      <c r="I1625">
        <v>850</v>
      </c>
    </row>
    <row r="1626" spans="1:9" x14ac:dyDescent="0.35">
      <c r="A1626" t="s">
        <v>26</v>
      </c>
      <c r="B1626" t="s">
        <v>5</v>
      </c>
      <c r="C1626">
        <v>3282576</v>
      </c>
      <c r="D1626">
        <v>3282812</v>
      </c>
      <c r="E1626" t="s">
        <v>23</v>
      </c>
      <c r="F1626" t="s">
        <v>7750</v>
      </c>
      <c r="G1626" t="s">
        <v>7749</v>
      </c>
      <c r="H1626" t="s">
        <v>28</v>
      </c>
      <c r="I1626">
        <v>851</v>
      </c>
    </row>
    <row r="1627" spans="1:9" x14ac:dyDescent="0.35">
      <c r="A1627" t="s">
        <v>26</v>
      </c>
      <c r="B1627" t="s">
        <v>5</v>
      </c>
      <c r="C1627">
        <v>3284131</v>
      </c>
      <c r="D1627">
        <v>3285480</v>
      </c>
      <c r="E1627" t="s">
        <v>23</v>
      </c>
      <c r="F1627" t="s">
        <v>7755</v>
      </c>
      <c r="G1627" t="s">
        <v>7754</v>
      </c>
      <c r="H1627" t="s">
        <v>7756</v>
      </c>
      <c r="I1627">
        <v>852</v>
      </c>
    </row>
    <row r="1628" spans="1:9" x14ac:dyDescent="0.35">
      <c r="A1628" t="s">
        <v>26</v>
      </c>
      <c r="B1628" t="s">
        <v>5</v>
      </c>
      <c r="C1628">
        <v>3285677</v>
      </c>
      <c r="D1628">
        <v>3286381</v>
      </c>
      <c r="E1628" t="s">
        <v>23</v>
      </c>
      <c r="F1628" t="s">
        <v>7758</v>
      </c>
      <c r="G1628" t="s">
        <v>7757</v>
      </c>
      <c r="H1628" t="s">
        <v>7759</v>
      </c>
      <c r="I1628">
        <v>853</v>
      </c>
    </row>
    <row r="1629" spans="1:9" x14ac:dyDescent="0.35">
      <c r="A1629" t="s">
        <v>26</v>
      </c>
      <c r="B1629" t="s">
        <v>5</v>
      </c>
      <c r="C1629">
        <v>3286539</v>
      </c>
      <c r="D1629">
        <v>3287255</v>
      </c>
      <c r="E1629" t="s">
        <v>23</v>
      </c>
      <c r="F1629" t="s">
        <v>7761</v>
      </c>
      <c r="G1629" t="s">
        <v>7760</v>
      </c>
      <c r="H1629" t="s">
        <v>7762</v>
      </c>
      <c r="I1629">
        <v>854</v>
      </c>
    </row>
    <row r="1630" spans="1:9" x14ac:dyDescent="0.35">
      <c r="A1630" t="s">
        <v>26</v>
      </c>
      <c r="B1630" t="s">
        <v>5</v>
      </c>
      <c r="C1630">
        <v>3294200</v>
      </c>
      <c r="D1630">
        <v>3294562</v>
      </c>
      <c r="E1630" t="s">
        <v>23</v>
      </c>
      <c r="F1630" t="s">
        <v>7774</v>
      </c>
      <c r="G1630" t="s">
        <v>7773</v>
      </c>
      <c r="H1630" t="s">
        <v>53</v>
      </c>
      <c r="I1630">
        <v>855</v>
      </c>
    </row>
    <row r="1631" spans="1:9" x14ac:dyDescent="0.35">
      <c r="A1631" t="s">
        <v>26</v>
      </c>
      <c r="B1631" t="s">
        <v>5</v>
      </c>
      <c r="C1631">
        <v>3299562</v>
      </c>
      <c r="D1631">
        <v>3299822</v>
      </c>
      <c r="E1631" t="s">
        <v>23</v>
      </c>
      <c r="F1631" t="s">
        <v>7785</v>
      </c>
      <c r="G1631" t="s">
        <v>7784</v>
      </c>
      <c r="H1631" t="s">
        <v>28</v>
      </c>
      <c r="I1631">
        <v>856</v>
      </c>
    </row>
    <row r="1632" spans="1:9" x14ac:dyDescent="0.35">
      <c r="A1632" t="s">
        <v>26</v>
      </c>
      <c r="B1632" t="s">
        <v>5</v>
      </c>
      <c r="C1632">
        <v>3299965</v>
      </c>
      <c r="D1632">
        <v>3300471</v>
      </c>
      <c r="E1632" t="s">
        <v>23</v>
      </c>
      <c r="F1632" t="s">
        <v>7787</v>
      </c>
      <c r="G1632" t="s">
        <v>7786</v>
      </c>
      <c r="H1632" t="s">
        <v>28</v>
      </c>
      <c r="I1632">
        <v>857</v>
      </c>
    </row>
    <row r="1633" spans="1:9" x14ac:dyDescent="0.35">
      <c r="A1633" t="s">
        <v>26</v>
      </c>
      <c r="B1633" t="s">
        <v>5</v>
      </c>
      <c r="C1633">
        <v>3302645</v>
      </c>
      <c r="D1633">
        <v>3303445</v>
      </c>
      <c r="E1633" t="s">
        <v>23</v>
      </c>
      <c r="F1633" t="s">
        <v>7791</v>
      </c>
      <c r="G1633" t="s">
        <v>7790</v>
      </c>
      <c r="H1633" t="s">
        <v>210</v>
      </c>
      <c r="I1633">
        <v>858</v>
      </c>
    </row>
    <row r="1634" spans="1:9" x14ac:dyDescent="0.35">
      <c r="A1634" t="s">
        <v>26</v>
      </c>
      <c r="B1634" t="s">
        <v>5</v>
      </c>
      <c r="C1634">
        <v>3303457</v>
      </c>
      <c r="D1634">
        <v>3303897</v>
      </c>
      <c r="E1634" t="s">
        <v>23</v>
      </c>
      <c r="F1634" t="s">
        <v>7793</v>
      </c>
      <c r="G1634" t="s">
        <v>7792</v>
      </c>
      <c r="H1634" t="s">
        <v>998</v>
      </c>
      <c r="I1634">
        <v>858</v>
      </c>
    </row>
    <row r="1635" spans="1:9" x14ac:dyDescent="0.35">
      <c r="A1635" t="s">
        <v>26</v>
      </c>
      <c r="B1635" t="s">
        <v>5</v>
      </c>
      <c r="C1635">
        <v>3304153</v>
      </c>
      <c r="D1635">
        <v>3305115</v>
      </c>
      <c r="E1635" t="s">
        <v>23</v>
      </c>
      <c r="F1635" t="s">
        <v>7795</v>
      </c>
      <c r="G1635" t="s">
        <v>7794</v>
      </c>
      <c r="H1635" t="s">
        <v>2608</v>
      </c>
      <c r="I1635">
        <v>859</v>
      </c>
    </row>
    <row r="1636" spans="1:9" x14ac:dyDescent="0.35">
      <c r="A1636" t="s">
        <v>26</v>
      </c>
      <c r="B1636" t="s">
        <v>5</v>
      </c>
      <c r="C1636">
        <v>3305632</v>
      </c>
      <c r="D1636">
        <v>3306279</v>
      </c>
      <c r="E1636" t="s">
        <v>23</v>
      </c>
      <c r="F1636" t="s">
        <v>7799</v>
      </c>
      <c r="G1636" t="s">
        <v>7798</v>
      </c>
      <c r="H1636" t="s">
        <v>7800</v>
      </c>
      <c r="I1636">
        <v>860</v>
      </c>
    </row>
    <row r="1637" spans="1:9" x14ac:dyDescent="0.35">
      <c r="A1637" t="s">
        <v>26</v>
      </c>
      <c r="B1637" t="s">
        <v>5</v>
      </c>
      <c r="C1637">
        <v>3306380</v>
      </c>
      <c r="D1637">
        <v>3306697</v>
      </c>
      <c r="E1637" t="s">
        <v>23</v>
      </c>
      <c r="F1637" t="s">
        <v>7802</v>
      </c>
      <c r="G1637" t="s">
        <v>7801</v>
      </c>
      <c r="H1637" t="s">
        <v>401</v>
      </c>
      <c r="I1637">
        <v>861</v>
      </c>
    </row>
    <row r="1638" spans="1:9" x14ac:dyDescent="0.35">
      <c r="A1638" t="s">
        <v>26</v>
      </c>
      <c r="B1638" t="s">
        <v>5</v>
      </c>
      <c r="C1638">
        <v>3311232</v>
      </c>
      <c r="D1638">
        <v>3311495</v>
      </c>
      <c r="E1638" t="s">
        <v>23</v>
      </c>
      <c r="F1638" t="s">
        <v>7817</v>
      </c>
      <c r="G1638" t="s">
        <v>7816</v>
      </c>
      <c r="H1638" t="s">
        <v>28</v>
      </c>
      <c r="I1638">
        <v>862</v>
      </c>
    </row>
    <row r="1639" spans="1:9" x14ac:dyDescent="0.35">
      <c r="A1639" t="s">
        <v>26</v>
      </c>
      <c r="B1639" t="s">
        <v>5</v>
      </c>
      <c r="C1639">
        <v>3311492</v>
      </c>
      <c r="D1639">
        <v>3311698</v>
      </c>
      <c r="E1639" t="s">
        <v>23</v>
      </c>
      <c r="F1639" t="s">
        <v>7819</v>
      </c>
      <c r="G1639" t="s">
        <v>7818</v>
      </c>
      <c r="H1639" t="s">
        <v>1063</v>
      </c>
      <c r="I1639">
        <v>862</v>
      </c>
    </row>
    <row r="1640" spans="1:9" x14ac:dyDescent="0.35">
      <c r="A1640" t="s">
        <v>26</v>
      </c>
      <c r="B1640" t="s">
        <v>5</v>
      </c>
      <c r="C1640">
        <v>3318274</v>
      </c>
      <c r="D1640">
        <v>3318795</v>
      </c>
      <c r="E1640" t="s">
        <v>23</v>
      </c>
      <c r="F1640" t="s">
        <v>7834</v>
      </c>
      <c r="G1640" t="s">
        <v>7833</v>
      </c>
      <c r="H1640" t="s">
        <v>213</v>
      </c>
      <c r="I1640">
        <v>863</v>
      </c>
    </row>
    <row r="1641" spans="1:9" x14ac:dyDescent="0.35">
      <c r="A1641" t="s">
        <v>26</v>
      </c>
      <c r="B1641" t="s">
        <v>5</v>
      </c>
      <c r="C1641">
        <v>3325331</v>
      </c>
      <c r="D1641">
        <v>3326509</v>
      </c>
      <c r="E1641" t="s">
        <v>23</v>
      </c>
      <c r="F1641" t="s">
        <v>7847</v>
      </c>
      <c r="G1641" t="s">
        <v>7846</v>
      </c>
      <c r="H1641" t="s">
        <v>2957</v>
      </c>
      <c r="I1641">
        <v>864</v>
      </c>
    </row>
    <row r="1642" spans="1:9" x14ac:dyDescent="0.35">
      <c r="A1642" t="s">
        <v>26</v>
      </c>
      <c r="B1642" t="s">
        <v>5</v>
      </c>
      <c r="C1642">
        <v>3326572</v>
      </c>
      <c r="D1642">
        <v>3327150</v>
      </c>
      <c r="E1642" t="s">
        <v>23</v>
      </c>
      <c r="F1642" t="s">
        <v>7849</v>
      </c>
      <c r="G1642" t="s">
        <v>7848</v>
      </c>
      <c r="H1642" t="s">
        <v>184</v>
      </c>
      <c r="I1642">
        <v>864</v>
      </c>
    </row>
    <row r="1643" spans="1:9" x14ac:dyDescent="0.35">
      <c r="A1643" t="s">
        <v>26</v>
      </c>
      <c r="B1643" t="s">
        <v>5</v>
      </c>
      <c r="C1643">
        <v>3327315</v>
      </c>
      <c r="D1643">
        <v>3328115</v>
      </c>
      <c r="E1643" t="s">
        <v>23</v>
      </c>
      <c r="F1643" t="s">
        <v>7851</v>
      </c>
      <c r="G1643" t="s">
        <v>7850</v>
      </c>
      <c r="H1643" t="s">
        <v>28</v>
      </c>
      <c r="I1643">
        <v>865</v>
      </c>
    </row>
    <row r="1644" spans="1:9" x14ac:dyDescent="0.35">
      <c r="A1644" t="s">
        <v>26</v>
      </c>
      <c r="B1644" t="s">
        <v>5</v>
      </c>
      <c r="C1644">
        <v>3329099</v>
      </c>
      <c r="D1644">
        <v>3329743</v>
      </c>
      <c r="E1644" t="s">
        <v>23</v>
      </c>
      <c r="F1644" t="s">
        <v>7858</v>
      </c>
      <c r="G1644" t="s">
        <v>7857</v>
      </c>
      <c r="H1644" t="s">
        <v>7859</v>
      </c>
      <c r="I1644">
        <v>866</v>
      </c>
    </row>
    <row r="1645" spans="1:9" x14ac:dyDescent="0.35">
      <c r="A1645" t="s">
        <v>26</v>
      </c>
      <c r="B1645" t="s">
        <v>5</v>
      </c>
      <c r="C1645">
        <v>3332154</v>
      </c>
      <c r="D1645">
        <v>3333164</v>
      </c>
      <c r="E1645" t="s">
        <v>23</v>
      </c>
      <c r="F1645" t="s">
        <v>7870</v>
      </c>
      <c r="G1645" t="s">
        <v>7869</v>
      </c>
      <c r="H1645" t="s">
        <v>7871</v>
      </c>
      <c r="I1645">
        <v>867</v>
      </c>
    </row>
    <row r="1646" spans="1:9" x14ac:dyDescent="0.35">
      <c r="A1646" t="s">
        <v>26</v>
      </c>
      <c r="B1646" t="s">
        <v>5</v>
      </c>
      <c r="C1646">
        <v>3333445</v>
      </c>
      <c r="D1646">
        <v>3333759</v>
      </c>
      <c r="E1646" t="s">
        <v>23</v>
      </c>
      <c r="F1646" t="s">
        <v>7873</v>
      </c>
      <c r="G1646" t="s">
        <v>7872</v>
      </c>
      <c r="H1646" t="s">
        <v>28</v>
      </c>
      <c r="I1646">
        <v>868</v>
      </c>
    </row>
    <row r="1647" spans="1:9" x14ac:dyDescent="0.35">
      <c r="A1647" t="s">
        <v>26</v>
      </c>
      <c r="B1647" t="s">
        <v>5</v>
      </c>
      <c r="C1647">
        <v>3333780</v>
      </c>
      <c r="D1647">
        <v>3333989</v>
      </c>
      <c r="E1647" t="s">
        <v>23</v>
      </c>
      <c r="F1647" t="s">
        <v>7875</v>
      </c>
      <c r="G1647" t="s">
        <v>7874</v>
      </c>
      <c r="H1647" t="s">
        <v>28</v>
      </c>
      <c r="I1647">
        <v>868</v>
      </c>
    </row>
    <row r="1648" spans="1:9" x14ac:dyDescent="0.35">
      <c r="A1648" t="s">
        <v>26</v>
      </c>
      <c r="B1648" t="s">
        <v>5</v>
      </c>
      <c r="C1648">
        <v>3334108</v>
      </c>
      <c r="D1648">
        <v>3334497</v>
      </c>
      <c r="E1648" t="s">
        <v>23</v>
      </c>
      <c r="F1648" t="s">
        <v>7877</v>
      </c>
      <c r="G1648" t="s">
        <v>7876</v>
      </c>
      <c r="H1648" t="s">
        <v>7878</v>
      </c>
      <c r="I1648">
        <v>869</v>
      </c>
    </row>
    <row r="1649" spans="1:9" x14ac:dyDescent="0.35">
      <c r="A1649" t="s">
        <v>26</v>
      </c>
      <c r="B1649" t="s">
        <v>5</v>
      </c>
      <c r="C1649">
        <v>3334506</v>
      </c>
      <c r="D1649">
        <v>3335189</v>
      </c>
      <c r="E1649" t="s">
        <v>23</v>
      </c>
      <c r="F1649" t="s">
        <v>7880</v>
      </c>
      <c r="G1649" t="s">
        <v>7879</v>
      </c>
      <c r="H1649" t="s">
        <v>28</v>
      </c>
      <c r="I1649">
        <v>869</v>
      </c>
    </row>
    <row r="1650" spans="1:9" x14ac:dyDescent="0.35">
      <c r="A1650" t="s">
        <v>26</v>
      </c>
      <c r="B1650" t="s">
        <v>5</v>
      </c>
      <c r="C1650">
        <v>3335605</v>
      </c>
      <c r="D1650">
        <v>3335814</v>
      </c>
      <c r="E1650" t="s">
        <v>23</v>
      </c>
      <c r="F1650" t="s">
        <v>7884</v>
      </c>
      <c r="G1650" t="s">
        <v>7883</v>
      </c>
      <c r="H1650" t="s">
        <v>3323</v>
      </c>
      <c r="I1650">
        <v>870</v>
      </c>
    </row>
    <row r="1651" spans="1:9" x14ac:dyDescent="0.35">
      <c r="A1651" t="s">
        <v>26</v>
      </c>
      <c r="B1651" t="s">
        <v>5</v>
      </c>
      <c r="C1651">
        <v>3354742</v>
      </c>
      <c r="D1651">
        <v>3356118</v>
      </c>
      <c r="E1651" t="s">
        <v>23</v>
      </c>
      <c r="F1651" t="s">
        <v>7937</v>
      </c>
      <c r="G1651" t="s">
        <v>7936</v>
      </c>
      <c r="H1651" t="s">
        <v>2950</v>
      </c>
      <c r="I1651">
        <v>871</v>
      </c>
    </row>
    <row r="1652" spans="1:9" x14ac:dyDescent="0.35">
      <c r="A1652" t="s">
        <v>26</v>
      </c>
      <c r="B1652" t="s">
        <v>5</v>
      </c>
      <c r="C1652">
        <v>3367527</v>
      </c>
      <c r="D1652">
        <v>3368708</v>
      </c>
      <c r="E1652" t="s">
        <v>23</v>
      </c>
      <c r="F1652" t="s">
        <v>7961</v>
      </c>
      <c r="G1652" t="s">
        <v>7960</v>
      </c>
      <c r="H1652" t="s">
        <v>7962</v>
      </c>
      <c r="I1652">
        <v>872</v>
      </c>
    </row>
    <row r="1653" spans="1:9" x14ac:dyDescent="0.35">
      <c r="A1653" t="s">
        <v>26</v>
      </c>
      <c r="B1653" t="s">
        <v>5</v>
      </c>
      <c r="C1653">
        <v>3368680</v>
      </c>
      <c r="D1653">
        <v>3369387</v>
      </c>
      <c r="E1653" t="s">
        <v>23</v>
      </c>
      <c r="F1653" t="s">
        <v>7964</v>
      </c>
      <c r="G1653" t="s">
        <v>7963</v>
      </c>
      <c r="H1653" t="s">
        <v>28</v>
      </c>
      <c r="I1653">
        <v>872</v>
      </c>
    </row>
    <row r="1654" spans="1:9" x14ac:dyDescent="0.35">
      <c r="A1654" t="s">
        <v>26</v>
      </c>
      <c r="B1654" t="s">
        <v>5</v>
      </c>
      <c r="C1654">
        <v>3371261</v>
      </c>
      <c r="D1654">
        <v>3372868</v>
      </c>
      <c r="E1654" t="s">
        <v>23</v>
      </c>
      <c r="F1654" t="s">
        <v>7974</v>
      </c>
      <c r="G1654" t="s">
        <v>7973</v>
      </c>
      <c r="H1654" t="s">
        <v>1872</v>
      </c>
      <c r="I1654">
        <v>873</v>
      </c>
    </row>
    <row r="1655" spans="1:9" x14ac:dyDescent="0.35">
      <c r="A1655" t="s">
        <v>26</v>
      </c>
      <c r="B1655" t="s">
        <v>5</v>
      </c>
      <c r="C1655">
        <v>3372976</v>
      </c>
      <c r="D1655">
        <v>3373209</v>
      </c>
      <c r="E1655" t="s">
        <v>23</v>
      </c>
      <c r="F1655" t="s">
        <v>7976</v>
      </c>
      <c r="G1655" t="s">
        <v>7975</v>
      </c>
      <c r="H1655" t="s">
        <v>28</v>
      </c>
      <c r="I1655">
        <v>874</v>
      </c>
    </row>
    <row r="1656" spans="1:9" x14ac:dyDescent="0.35">
      <c r="A1656" t="s">
        <v>26</v>
      </c>
      <c r="B1656" t="s">
        <v>5</v>
      </c>
      <c r="C1656">
        <v>3373597</v>
      </c>
      <c r="D1656">
        <v>3373914</v>
      </c>
      <c r="E1656" t="s">
        <v>23</v>
      </c>
      <c r="F1656" t="s">
        <v>7978</v>
      </c>
      <c r="G1656" t="s">
        <v>7977</v>
      </c>
      <c r="H1656" t="s">
        <v>28</v>
      </c>
      <c r="I1656">
        <v>875</v>
      </c>
    </row>
    <row r="1657" spans="1:9" x14ac:dyDescent="0.35">
      <c r="A1657" t="s">
        <v>26</v>
      </c>
      <c r="B1657" t="s">
        <v>5</v>
      </c>
      <c r="C1657">
        <v>3374019</v>
      </c>
      <c r="D1657">
        <v>3374549</v>
      </c>
      <c r="E1657" t="s">
        <v>23</v>
      </c>
      <c r="F1657" t="s">
        <v>7980</v>
      </c>
      <c r="G1657" t="s">
        <v>7979</v>
      </c>
      <c r="H1657" t="s">
        <v>1353</v>
      </c>
      <c r="I1657">
        <v>876</v>
      </c>
    </row>
    <row r="1658" spans="1:9" x14ac:dyDescent="0.35">
      <c r="A1658" t="s">
        <v>26</v>
      </c>
      <c r="B1658" t="s">
        <v>5</v>
      </c>
      <c r="C1658">
        <v>3377787</v>
      </c>
      <c r="D1658">
        <v>3378521</v>
      </c>
      <c r="E1658" t="s">
        <v>23</v>
      </c>
      <c r="F1658" t="s">
        <v>7989</v>
      </c>
      <c r="G1658" t="s">
        <v>7988</v>
      </c>
      <c r="H1658" t="s">
        <v>2628</v>
      </c>
      <c r="I1658">
        <v>877</v>
      </c>
    </row>
    <row r="1659" spans="1:9" x14ac:dyDescent="0.35">
      <c r="A1659" t="s">
        <v>26</v>
      </c>
      <c r="B1659" t="s">
        <v>5</v>
      </c>
      <c r="C1659">
        <v>3378523</v>
      </c>
      <c r="D1659">
        <v>3379953</v>
      </c>
      <c r="E1659" t="s">
        <v>23</v>
      </c>
      <c r="F1659" t="s">
        <v>7991</v>
      </c>
      <c r="G1659" t="s">
        <v>7990</v>
      </c>
      <c r="H1659" t="s">
        <v>111</v>
      </c>
      <c r="I1659">
        <v>877</v>
      </c>
    </row>
    <row r="1660" spans="1:9" x14ac:dyDescent="0.35">
      <c r="A1660" t="s">
        <v>26</v>
      </c>
      <c r="B1660" t="s">
        <v>5</v>
      </c>
      <c r="C1660">
        <v>3379946</v>
      </c>
      <c r="D1660">
        <v>3380527</v>
      </c>
      <c r="E1660" t="s">
        <v>23</v>
      </c>
      <c r="F1660" t="s">
        <v>7993</v>
      </c>
      <c r="G1660" t="s">
        <v>7992</v>
      </c>
      <c r="H1660" t="s">
        <v>7994</v>
      </c>
      <c r="I1660">
        <v>877</v>
      </c>
    </row>
    <row r="1661" spans="1:9" x14ac:dyDescent="0.35">
      <c r="A1661" t="s">
        <v>26</v>
      </c>
      <c r="B1661" t="s">
        <v>5</v>
      </c>
      <c r="C1661">
        <v>3380529</v>
      </c>
      <c r="D1661">
        <v>3381119</v>
      </c>
      <c r="E1661" t="s">
        <v>23</v>
      </c>
      <c r="F1661" t="s">
        <v>7996</v>
      </c>
      <c r="G1661" t="s">
        <v>7995</v>
      </c>
      <c r="H1661" t="s">
        <v>7997</v>
      </c>
      <c r="I1661">
        <v>877</v>
      </c>
    </row>
    <row r="1662" spans="1:9" x14ac:dyDescent="0.35">
      <c r="A1662" t="s">
        <v>26</v>
      </c>
      <c r="B1662" t="s">
        <v>5</v>
      </c>
      <c r="C1662">
        <v>3382212</v>
      </c>
      <c r="D1662">
        <v>3382688</v>
      </c>
      <c r="E1662" t="s">
        <v>23</v>
      </c>
      <c r="F1662" t="s">
        <v>8001</v>
      </c>
      <c r="G1662" t="s">
        <v>8000</v>
      </c>
      <c r="H1662" t="s">
        <v>28</v>
      </c>
      <c r="I1662">
        <v>878</v>
      </c>
    </row>
    <row r="1663" spans="1:9" x14ac:dyDescent="0.35">
      <c r="A1663" t="s">
        <v>26</v>
      </c>
      <c r="B1663" t="s">
        <v>5</v>
      </c>
      <c r="C1663">
        <v>3382906</v>
      </c>
      <c r="D1663">
        <v>3383181</v>
      </c>
      <c r="E1663" t="s">
        <v>23</v>
      </c>
      <c r="F1663" t="s">
        <v>8003</v>
      </c>
      <c r="G1663" t="s">
        <v>8002</v>
      </c>
      <c r="H1663" t="s">
        <v>28</v>
      </c>
      <c r="I1663">
        <v>879</v>
      </c>
    </row>
    <row r="1664" spans="1:9" x14ac:dyDescent="0.35">
      <c r="A1664" t="s">
        <v>26</v>
      </c>
      <c r="B1664" t="s">
        <v>5</v>
      </c>
      <c r="C1664">
        <v>3383195</v>
      </c>
      <c r="D1664">
        <v>3383512</v>
      </c>
      <c r="E1664" t="s">
        <v>23</v>
      </c>
      <c r="F1664" t="s">
        <v>8005</v>
      </c>
      <c r="G1664" t="s">
        <v>8004</v>
      </c>
      <c r="H1664" t="s">
        <v>28</v>
      </c>
      <c r="I1664">
        <v>879</v>
      </c>
    </row>
    <row r="1665" spans="1:9" x14ac:dyDescent="0.35">
      <c r="A1665" t="s">
        <v>26</v>
      </c>
      <c r="B1665" t="s">
        <v>5</v>
      </c>
      <c r="C1665">
        <v>3387201</v>
      </c>
      <c r="D1665">
        <v>3388403</v>
      </c>
      <c r="E1665" t="s">
        <v>23</v>
      </c>
      <c r="F1665" t="s">
        <v>8010</v>
      </c>
      <c r="G1665" t="s">
        <v>8009</v>
      </c>
      <c r="H1665" t="s">
        <v>125</v>
      </c>
      <c r="I1665">
        <v>880</v>
      </c>
    </row>
    <row r="1666" spans="1:9" x14ac:dyDescent="0.35">
      <c r="A1666" t="s">
        <v>26</v>
      </c>
      <c r="B1666" t="s">
        <v>5</v>
      </c>
      <c r="C1666">
        <v>3407955</v>
      </c>
      <c r="D1666">
        <v>3409325</v>
      </c>
      <c r="E1666" t="s">
        <v>23</v>
      </c>
      <c r="F1666" t="s">
        <v>8037</v>
      </c>
      <c r="G1666" t="s">
        <v>8036</v>
      </c>
      <c r="H1666" t="s">
        <v>28</v>
      </c>
      <c r="I1666">
        <v>881</v>
      </c>
    </row>
    <row r="1667" spans="1:9" x14ac:dyDescent="0.35">
      <c r="A1667" t="s">
        <v>26</v>
      </c>
      <c r="B1667" t="s">
        <v>5</v>
      </c>
      <c r="C1667">
        <v>3409267</v>
      </c>
      <c r="D1667">
        <v>3409710</v>
      </c>
      <c r="E1667" t="s">
        <v>23</v>
      </c>
      <c r="F1667" t="s">
        <v>8039</v>
      </c>
      <c r="G1667" t="s">
        <v>8038</v>
      </c>
      <c r="H1667" t="s">
        <v>28</v>
      </c>
      <c r="I1667">
        <v>881</v>
      </c>
    </row>
    <row r="1668" spans="1:9" x14ac:dyDescent="0.35">
      <c r="A1668" t="s">
        <v>26</v>
      </c>
      <c r="B1668" t="s">
        <v>5</v>
      </c>
      <c r="C1668">
        <v>3414675</v>
      </c>
      <c r="D1668">
        <v>3415721</v>
      </c>
      <c r="E1668" t="s">
        <v>23</v>
      </c>
      <c r="F1668" t="s">
        <v>8052</v>
      </c>
      <c r="G1668" t="s">
        <v>8051</v>
      </c>
      <c r="H1668" t="s">
        <v>8053</v>
      </c>
      <c r="I1668">
        <v>882</v>
      </c>
    </row>
    <row r="1669" spans="1:9" x14ac:dyDescent="0.35">
      <c r="A1669" t="s">
        <v>26</v>
      </c>
      <c r="B1669" t="s">
        <v>5</v>
      </c>
      <c r="C1669">
        <v>3421291</v>
      </c>
      <c r="D1669">
        <v>3422823</v>
      </c>
      <c r="E1669" t="s">
        <v>23</v>
      </c>
      <c r="F1669" t="s">
        <v>8068</v>
      </c>
      <c r="G1669" t="s">
        <v>8067</v>
      </c>
      <c r="H1669" t="s">
        <v>28</v>
      </c>
      <c r="I1669">
        <v>883</v>
      </c>
    </row>
    <row r="1670" spans="1:9" x14ac:dyDescent="0.35">
      <c r="A1670" t="s">
        <v>26</v>
      </c>
      <c r="B1670" t="s">
        <v>5</v>
      </c>
      <c r="C1670">
        <v>3422820</v>
      </c>
      <c r="D1670">
        <v>3423314</v>
      </c>
      <c r="E1670" t="s">
        <v>23</v>
      </c>
      <c r="F1670" t="s">
        <v>8070</v>
      </c>
      <c r="G1670" t="s">
        <v>8069</v>
      </c>
      <c r="H1670" t="s">
        <v>28</v>
      </c>
      <c r="I1670">
        <v>883</v>
      </c>
    </row>
    <row r="1671" spans="1:9" x14ac:dyDescent="0.35">
      <c r="A1671" t="s">
        <v>26</v>
      </c>
      <c r="B1671" t="s">
        <v>5</v>
      </c>
      <c r="C1671">
        <v>3426951</v>
      </c>
      <c r="D1671">
        <v>3427685</v>
      </c>
      <c r="E1671" t="s">
        <v>23</v>
      </c>
      <c r="F1671" t="s">
        <v>8081</v>
      </c>
      <c r="G1671" t="s">
        <v>8080</v>
      </c>
      <c r="H1671" t="s">
        <v>28</v>
      </c>
      <c r="I1671">
        <v>884</v>
      </c>
    </row>
    <row r="1672" spans="1:9" x14ac:dyDescent="0.35">
      <c r="A1672" t="s">
        <v>26</v>
      </c>
      <c r="B1672" t="s">
        <v>5</v>
      </c>
      <c r="C1672">
        <v>3429380</v>
      </c>
      <c r="D1672">
        <v>3430090</v>
      </c>
      <c r="E1672" t="s">
        <v>23</v>
      </c>
      <c r="F1672" t="s">
        <v>8085</v>
      </c>
      <c r="G1672" t="s">
        <v>8084</v>
      </c>
      <c r="H1672" t="s">
        <v>28</v>
      </c>
      <c r="I1672">
        <v>885</v>
      </c>
    </row>
    <row r="1673" spans="1:9" x14ac:dyDescent="0.35">
      <c r="A1673" t="s">
        <v>26</v>
      </c>
      <c r="B1673" t="s">
        <v>5</v>
      </c>
      <c r="C1673">
        <v>3439619</v>
      </c>
      <c r="D1673">
        <v>3440593</v>
      </c>
      <c r="E1673" t="s">
        <v>23</v>
      </c>
      <c r="F1673" t="s">
        <v>8103</v>
      </c>
      <c r="G1673" t="s">
        <v>8102</v>
      </c>
      <c r="H1673" t="s">
        <v>3532</v>
      </c>
      <c r="I1673">
        <v>886</v>
      </c>
    </row>
    <row r="1674" spans="1:9" x14ac:dyDescent="0.35">
      <c r="A1674" t="s">
        <v>26</v>
      </c>
      <c r="B1674" t="s">
        <v>5</v>
      </c>
      <c r="C1674">
        <v>3442043</v>
      </c>
      <c r="D1674">
        <v>3443335</v>
      </c>
      <c r="E1674" t="s">
        <v>23</v>
      </c>
      <c r="F1674" t="s">
        <v>8107</v>
      </c>
      <c r="G1674" t="s">
        <v>8106</v>
      </c>
      <c r="H1674" t="s">
        <v>8108</v>
      </c>
      <c r="I1674">
        <v>887</v>
      </c>
    </row>
    <row r="1675" spans="1:9" x14ac:dyDescent="0.35">
      <c r="A1675" t="s">
        <v>26</v>
      </c>
      <c r="B1675" t="s">
        <v>5</v>
      </c>
      <c r="C1675">
        <v>3444024</v>
      </c>
      <c r="D1675">
        <v>3444503</v>
      </c>
      <c r="E1675" t="s">
        <v>23</v>
      </c>
      <c r="F1675" t="s">
        <v>8110</v>
      </c>
      <c r="G1675" t="s">
        <v>8109</v>
      </c>
      <c r="H1675" t="s">
        <v>28</v>
      </c>
      <c r="I1675">
        <v>888</v>
      </c>
    </row>
    <row r="1676" spans="1:9" x14ac:dyDescent="0.35">
      <c r="A1676" t="s">
        <v>26</v>
      </c>
      <c r="B1676" t="s">
        <v>5</v>
      </c>
      <c r="C1676">
        <v>3444518</v>
      </c>
      <c r="D1676">
        <v>3447445</v>
      </c>
      <c r="E1676" t="s">
        <v>23</v>
      </c>
      <c r="F1676" t="s">
        <v>8112</v>
      </c>
      <c r="G1676" t="s">
        <v>8111</v>
      </c>
      <c r="H1676" t="s">
        <v>210</v>
      </c>
      <c r="I1676">
        <v>888</v>
      </c>
    </row>
    <row r="1677" spans="1:9" x14ac:dyDescent="0.35">
      <c r="A1677" t="s">
        <v>26</v>
      </c>
      <c r="B1677" t="s">
        <v>5</v>
      </c>
      <c r="C1677">
        <v>3455267</v>
      </c>
      <c r="D1677">
        <v>3456025</v>
      </c>
      <c r="E1677" t="s">
        <v>23</v>
      </c>
      <c r="F1677" t="s">
        <v>8139</v>
      </c>
      <c r="G1677" t="s">
        <v>8138</v>
      </c>
      <c r="H1677" t="s">
        <v>8140</v>
      </c>
      <c r="I1677">
        <v>889</v>
      </c>
    </row>
    <row r="1678" spans="1:9" x14ac:dyDescent="0.35">
      <c r="A1678" t="s">
        <v>26</v>
      </c>
      <c r="B1678" t="s">
        <v>5</v>
      </c>
      <c r="C1678">
        <v>3456133</v>
      </c>
      <c r="D1678">
        <v>3457263</v>
      </c>
      <c r="E1678" t="s">
        <v>23</v>
      </c>
      <c r="F1678" t="s">
        <v>8142</v>
      </c>
      <c r="G1678" t="s">
        <v>8141</v>
      </c>
      <c r="H1678" t="s">
        <v>8143</v>
      </c>
      <c r="I1678">
        <v>890</v>
      </c>
    </row>
    <row r="1679" spans="1:9" x14ac:dyDescent="0.35">
      <c r="A1679" t="s">
        <v>26</v>
      </c>
      <c r="B1679" t="s">
        <v>5</v>
      </c>
      <c r="C1679">
        <v>3457384</v>
      </c>
      <c r="D1679">
        <v>3458625</v>
      </c>
      <c r="E1679" t="s">
        <v>23</v>
      </c>
      <c r="F1679" t="s">
        <v>8145</v>
      </c>
      <c r="G1679" t="s">
        <v>8144</v>
      </c>
      <c r="H1679" t="s">
        <v>8146</v>
      </c>
      <c r="I1679">
        <v>891</v>
      </c>
    </row>
    <row r="1680" spans="1:9" x14ac:dyDescent="0.35">
      <c r="A1680" t="s">
        <v>26</v>
      </c>
      <c r="B1680" t="s">
        <v>5</v>
      </c>
      <c r="C1680">
        <v>3458769</v>
      </c>
      <c r="D1680">
        <v>3459455</v>
      </c>
      <c r="E1680" t="s">
        <v>23</v>
      </c>
      <c r="F1680" t="s">
        <v>8148</v>
      </c>
      <c r="G1680" t="s">
        <v>8147</v>
      </c>
      <c r="H1680" t="s">
        <v>28</v>
      </c>
      <c r="I1680">
        <v>892</v>
      </c>
    </row>
    <row r="1681" spans="1:9" x14ac:dyDescent="0.35">
      <c r="A1681" t="s">
        <v>26</v>
      </c>
      <c r="B1681" t="s">
        <v>5</v>
      </c>
      <c r="C1681">
        <v>3460370</v>
      </c>
      <c r="D1681">
        <v>3460567</v>
      </c>
      <c r="E1681" t="s">
        <v>23</v>
      </c>
      <c r="F1681" t="s">
        <v>8150</v>
      </c>
      <c r="G1681" t="s">
        <v>8149</v>
      </c>
      <c r="H1681" t="s">
        <v>28</v>
      </c>
      <c r="I1681">
        <v>893</v>
      </c>
    </row>
    <row r="1682" spans="1:9" x14ac:dyDescent="0.35">
      <c r="A1682" t="s">
        <v>26</v>
      </c>
      <c r="B1682" t="s">
        <v>5</v>
      </c>
      <c r="C1682">
        <v>3460784</v>
      </c>
      <c r="D1682">
        <v>3461446</v>
      </c>
      <c r="E1682" t="s">
        <v>23</v>
      </c>
      <c r="F1682" t="s">
        <v>8152</v>
      </c>
      <c r="G1682" t="s">
        <v>8151</v>
      </c>
      <c r="H1682" t="s">
        <v>184</v>
      </c>
      <c r="I1682">
        <v>894</v>
      </c>
    </row>
    <row r="1683" spans="1:9" x14ac:dyDescent="0.35">
      <c r="A1683" t="s">
        <v>26</v>
      </c>
      <c r="B1683" t="s">
        <v>5</v>
      </c>
      <c r="C1683">
        <v>3468921</v>
      </c>
      <c r="D1683">
        <v>3469430</v>
      </c>
      <c r="E1683" t="s">
        <v>23</v>
      </c>
      <c r="F1683" t="s">
        <v>8169</v>
      </c>
      <c r="G1683" t="s">
        <v>8168</v>
      </c>
      <c r="H1683" t="s">
        <v>28</v>
      </c>
      <c r="I1683">
        <v>895</v>
      </c>
    </row>
    <row r="1684" spans="1:9" x14ac:dyDescent="0.35">
      <c r="A1684" t="s">
        <v>26</v>
      </c>
      <c r="B1684" t="s">
        <v>5</v>
      </c>
      <c r="C1684">
        <v>845</v>
      </c>
      <c r="D1684">
        <v>2095</v>
      </c>
      <c r="E1684" t="s">
        <v>30</v>
      </c>
      <c r="F1684" t="s">
        <v>33</v>
      </c>
      <c r="G1684" t="s">
        <v>31</v>
      </c>
      <c r="H1684" t="s">
        <v>34</v>
      </c>
      <c r="I1684">
        <v>897</v>
      </c>
    </row>
    <row r="1685" spans="1:9" x14ac:dyDescent="0.35">
      <c r="A1685" t="s">
        <v>26</v>
      </c>
      <c r="B1685" t="s">
        <v>5</v>
      </c>
      <c r="C1685">
        <v>2127</v>
      </c>
      <c r="D1685">
        <v>2615</v>
      </c>
      <c r="E1685" t="s">
        <v>30</v>
      </c>
      <c r="F1685" t="s">
        <v>36</v>
      </c>
      <c r="G1685" t="s">
        <v>35</v>
      </c>
      <c r="H1685" t="s">
        <v>37</v>
      </c>
      <c r="I1685">
        <v>897</v>
      </c>
    </row>
    <row r="1686" spans="1:9" x14ac:dyDescent="0.35">
      <c r="A1686" t="s">
        <v>26</v>
      </c>
      <c r="B1686" t="s">
        <v>5</v>
      </c>
      <c r="C1686">
        <v>2820</v>
      </c>
      <c r="D1686">
        <v>3935</v>
      </c>
      <c r="E1686" t="s">
        <v>30</v>
      </c>
      <c r="F1686" t="s">
        <v>39</v>
      </c>
      <c r="G1686" t="s">
        <v>38</v>
      </c>
      <c r="H1686" t="s">
        <v>40</v>
      </c>
      <c r="I1686">
        <v>898</v>
      </c>
    </row>
    <row r="1687" spans="1:9" x14ac:dyDescent="0.35">
      <c r="A1687" t="s">
        <v>26</v>
      </c>
      <c r="B1687" t="s">
        <v>5</v>
      </c>
      <c r="C1687">
        <v>4123</v>
      </c>
      <c r="D1687">
        <v>5076</v>
      </c>
      <c r="E1687" t="s">
        <v>30</v>
      </c>
      <c r="F1687" t="s">
        <v>42</v>
      </c>
      <c r="G1687" t="s">
        <v>41</v>
      </c>
      <c r="H1687" t="s">
        <v>43</v>
      </c>
      <c r="I1687">
        <v>899</v>
      </c>
    </row>
    <row r="1688" spans="1:9" x14ac:dyDescent="0.35">
      <c r="A1688" t="s">
        <v>26</v>
      </c>
      <c r="B1688" t="s">
        <v>5</v>
      </c>
      <c r="C1688">
        <v>5489</v>
      </c>
      <c r="D1688">
        <v>6037</v>
      </c>
      <c r="E1688" t="s">
        <v>30</v>
      </c>
      <c r="F1688" t="s">
        <v>45</v>
      </c>
      <c r="G1688" t="s">
        <v>44</v>
      </c>
      <c r="H1688" t="s">
        <v>28</v>
      </c>
      <c r="I1688">
        <v>900</v>
      </c>
    </row>
    <row r="1689" spans="1:9" x14ac:dyDescent="0.35">
      <c r="A1689" t="s">
        <v>26</v>
      </c>
      <c r="B1689" t="s">
        <v>5</v>
      </c>
      <c r="C1689">
        <v>6034</v>
      </c>
      <c r="D1689">
        <v>6978</v>
      </c>
      <c r="E1689" t="s">
        <v>30</v>
      </c>
      <c r="F1689" t="s">
        <v>47</v>
      </c>
      <c r="G1689" t="s">
        <v>46</v>
      </c>
      <c r="H1689" t="s">
        <v>48</v>
      </c>
      <c r="I1689">
        <v>900</v>
      </c>
    </row>
    <row r="1690" spans="1:9" x14ac:dyDescent="0.35">
      <c r="A1690" t="s">
        <v>26</v>
      </c>
      <c r="B1690" t="s">
        <v>5</v>
      </c>
      <c r="C1690">
        <v>7971</v>
      </c>
      <c r="D1690">
        <v>8984</v>
      </c>
      <c r="E1690" t="s">
        <v>30</v>
      </c>
      <c r="F1690" t="s">
        <v>52</v>
      </c>
      <c r="G1690" t="s">
        <v>51</v>
      </c>
      <c r="H1690" t="s">
        <v>53</v>
      </c>
      <c r="I1690">
        <v>901</v>
      </c>
    </row>
    <row r="1691" spans="1:9" x14ac:dyDescent="0.35">
      <c r="A1691" t="s">
        <v>26</v>
      </c>
      <c r="B1691" t="s">
        <v>5</v>
      </c>
      <c r="C1691">
        <v>13155</v>
      </c>
      <c r="D1691">
        <v>13616</v>
      </c>
      <c r="E1691" t="s">
        <v>30</v>
      </c>
      <c r="F1691" t="s">
        <v>62</v>
      </c>
      <c r="G1691" t="s">
        <v>61</v>
      </c>
      <c r="H1691" t="s">
        <v>28</v>
      </c>
      <c r="I1691">
        <v>902</v>
      </c>
    </row>
    <row r="1692" spans="1:9" x14ac:dyDescent="0.35">
      <c r="A1692" t="s">
        <v>26</v>
      </c>
      <c r="B1692" t="s">
        <v>5</v>
      </c>
      <c r="C1692">
        <v>13929</v>
      </c>
      <c r="D1692">
        <v>15359</v>
      </c>
      <c r="E1692" t="s">
        <v>30</v>
      </c>
      <c r="F1692" t="s">
        <v>64</v>
      </c>
      <c r="G1692" t="s">
        <v>63</v>
      </c>
      <c r="H1692" t="s">
        <v>65</v>
      </c>
      <c r="I1692">
        <v>903</v>
      </c>
    </row>
    <row r="1693" spans="1:9" x14ac:dyDescent="0.35">
      <c r="A1693" t="s">
        <v>26</v>
      </c>
      <c r="B1693" t="s">
        <v>5</v>
      </c>
      <c r="C1693">
        <v>15886</v>
      </c>
      <c r="D1693">
        <v>16350</v>
      </c>
      <c r="E1693" t="s">
        <v>30</v>
      </c>
      <c r="F1693" t="s">
        <v>67</v>
      </c>
      <c r="G1693" t="s">
        <v>66</v>
      </c>
      <c r="H1693" t="s">
        <v>68</v>
      </c>
      <c r="I1693">
        <v>904</v>
      </c>
    </row>
    <row r="1694" spans="1:9" x14ac:dyDescent="0.35">
      <c r="A1694" t="s">
        <v>26</v>
      </c>
      <c r="B1694" t="s">
        <v>5</v>
      </c>
      <c r="C1694">
        <v>17463</v>
      </c>
      <c r="D1694">
        <v>18416</v>
      </c>
      <c r="E1694" t="s">
        <v>30</v>
      </c>
      <c r="F1694" t="s">
        <v>73</v>
      </c>
      <c r="G1694" t="s">
        <v>72</v>
      </c>
      <c r="H1694" t="s">
        <v>74</v>
      </c>
      <c r="I1694">
        <v>905</v>
      </c>
    </row>
    <row r="1695" spans="1:9" x14ac:dyDescent="0.35">
      <c r="A1695" t="s">
        <v>26</v>
      </c>
      <c r="B1695" t="s">
        <v>5</v>
      </c>
      <c r="C1695">
        <v>18752</v>
      </c>
      <c r="D1695">
        <v>19471</v>
      </c>
      <c r="E1695" t="s">
        <v>30</v>
      </c>
      <c r="F1695" t="s">
        <v>76</v>
      </c>
      <c r="G1695" t="s">
        <v>75</v>
      </c>
      <c r="H1695" t="s">
        <v>77</v>
      </c>
      <c r="I1695">
        <v>906</v>
      </c>
    </row>
    <row r="1696" spans="1:9" x14ac:dyDescent="0.35">
      <c r="A1696" t="s">
        <v>26</v>
      </c>
      <c r="B1696" t="s">
        <v>5</v>
      </c>
      <c r="C1696">
        <v>21685</v>
      </c>
      <c r="D1696">
        <v>22437</v>
      </c>
      <c r="E1696" t="s">
        <v>30</v>
      </c>
      <c r="F1696" t="s">
        <v>85</v>
      </c>
      <c r="G1696" t="s">
        <v>84</v>
      </c>
      <c r="H1696" t="s">
        <v>86</v>
      </c>
      <c r="I1696">
        <v>907</v>
      </c>
    </row>
    <row r="1697" spans="1:9" x14ac:dyDescent="0.35">
      <c r="A1697" t="s">
        <v>26</v>
      </c>
      <c r="B1697" t="s">
        <v>5</v>
      </c>
      <c r="C1697">
        <v>22434</v>
      </c>
      <c r="D1697">
        <v>23366</v>
      </c>
      <c r="E1697" t="s">
        <v>30</v>
      </c>
      <c r="F1697" t="s">
        <v>88</v>
      </c>
      <c r="G1697" t="s">
        <v>87</v>
      </c>
      <c r="H1697" t="s">
        <v>89</v>
      </c>
      <c r="I1697">
        <v>907</v>
      </c>
    </row>
    <row r="1698" spans="1:9" x14ac:dyDescent="0.35">
      <c r="A1698" t="s">
        <v>26</v>
      </c>
      <c r="B1698" t="s">
        <v>5</v>
      </c>
      <c r="C1698">
        <v>23363</v>
      </c>
      <c r="D1698">
        <v>25273</v>
      </c>
      <c r="E1698" t="s">
        <v>30</v>
      </c>
      <c r="F1698" t="s">
        <v>91</v>
      </c>
      <c r="G1698" t="s">
        <v>90</v>
      </c>
      <c r="H1698" t="s">
        <v>92</v>
      </c>
      <c r="I1698">
        <v>907</v>
      </c>
    </row>
    <row r="1699" spans="1:9" x14ac:dyDescent="0.35">
      <c r="A1699" t="s">
        <v>26</v>
      </c>
      <c r="B1699" t="s">
        <v>5</v>
      </c>
      <c r="C1699">
        <v>25481</v>
      </c>
      <c r="D1699">
        <v>25840</v>
      </c>
      <c r="E1699" t="s">
        <v>30</v>
      </c>
      <c r="F1699" t="s">
        <v>94</v>
      </c>
      <c r="G1699" t="s">
        <v>93</v>
      </c>
      <c r="H1699" t="s">
        <v>28</v>
      </c>
      <c r="I1699">
        <v>908</v>
      </c>
    </row>
    <row r="1700" spans="1:9" x14ac:dyDescent="0.35">
      <c r="A1700" t="s">
        <v>26</v>
      </c>
      <c r="B1700" t="s">
        <v>5</v>
      </c>
      <c r="C1700">
        <v>26311</v>
      </c>
      <c r="D1700">
        <v>26643</v>
      </c>
      <c r="E1700" t="s">
        <v>30</v>
      </c>
      <c r="F1700" t="s">
        <v>96</v>
      </c>
      <c r="G1700" t="s">
        <v>95</v>
      </c>
      <c r="H1700" t="s">
        <v>28</v>
      </c>
      <c r="I1700">
        <v>909</v>
      </c>
    </row>
    <row r="1701" spans="1:9" x14ac:dyDescent="0.35">
      <c r="A1701" t="s">
        <v>26</v>
      </c>
      <c r="B1701" t="s">
        <v>5</v>
      </c>
      <c r="C1701">
        <v>26740</v>
      </c>
      <c r="D1701">
        <v>27327</v>
      </c>
      <c r="E1701" t="s">
        <v>30</v>
      </c>
      <c r="F1701" t="s">
        <v>98</v>
      </c>
      <c r="G1701" t="s">
        <v>97</v>
      </c>
      <c r="H1701" t="s">
        <v>99</v>
      </c>
      <c r="I1701">
        <v>909</v>
      </c>
    </row>
    <row r="1702" spans="1:9" x14ac:dyDescent="0.35">
      <c r="A1702" t="s">
        <v>26</v>
      </c>
      <c r="B1702" t="s">
        <v>5</v>
      </c>
      <c r="C1702">
        <v>27697</v>
      </c>
      <c r="D1702">
        <v>28149</v>
      </c>
      <c r="E1702" t="s">
        <v>30</v>
      </c>
      <c r="F1702" t="s">
        <v>103</v>
      </c>
      <c r="G1702" t="s">
        <v>102</v>
      </c>
      <c r="H1702" t="s">
        <v>28</v>
      </c>
      <c r="I1702">
        <v>910</v>
      </c>
    </row>
    <row r="1703" spans="1:9" x14ac:dyDescent="0.35">
      <c r="A1703" t="s">
        <v>26</v>
      </c>
      <c r="B1703" t="s">
        <v>5</v>
      </c>
      <c r="C1703">
        <v>28165</v>
      </c>
      <c r="D1703">
        <v>28614</v>
      </c>
      <c r="E1703" t="s">
        <v>30</v>
      </c>
      <c r="F1703" t="s">
        <v>105</v>
      </c>
      <c r="G1703" t="s">
        <v>104</v>
      </c>
      <c r="H1703" t="s">
        <v>28</v>
      </c>
      <c r="I1703">
        <v>910</v>
      </c>
    </row>
    <row r="1704" spans="1:9" x14ac:dyDescent="0.35">
      <c r="A1704" t="s">
        <v>26</v>
      </c>
      <c r="B1704" t="s">
        <v>5</v>
      </c>
      <c r="C1704">
        <v>28740</v>
      </c>
      <c r="D1704">
        <v>29126</v>
      </c>
      <c r="E1704" t="s">
        <v>30</v>
      </c>
      <c r="F1704" t="s">
        <v>107</v>
      </c>
      <c r="G1704" t="s">
        <v>106</v>
      </c>
      <c r="H1704" t="s">
        <v>28</v>
      </c>
      <c r="I1704">
        <v>911</v>
      </c>
    </row>
    <row r="1705" spans="1:9" x14ac:dyDescent="0.35">
      <c r="A1705" t="s">
        <v>26</v>
      </c>
      <c r="B1705" t="s">
        <v>5</v>
      </c>
      <c r="C1705">
        <v>30691</v>
      </c>
      <c r="D1705">
        <v>32694</v>
      </c>
      <c r="E1705" t="s">
        <v>30</v>
      </c>
      <c r="F1705" t="s">
        <v>110</v>
      </c>
      <c r="G1705" t="s">
        <v>109</v>
      </c>
      <c r="H1705" t="s">
        <v>111</v>
      </c>
      <c r="I1705">
        <v>912</v>
      </c>
    </row>
    <row r="1706" spans="1:9" x14ac:dyDescent="0.35">
      <c r="A1706" t="s">
        <v>26</v>
      </c>
      <c r="B1706" t="s">
        <v>5</v>
      </c>
      <c r="C1706">
        <v>34099</v>
      </c>
      <c r="D1706">
        <v>34890</v>
      </c>
      <c r="E1706" t="s">
        <v>30</v>
      </c>
      <c r="F1706" t="s">
        <v>116</v>
      </c>
      <c r="G1706" t="s">
        <v>115</v>
      </c>
      <c r="H1706" t="s">
        <v>117</v>
      </c>
      <c r="I1706">
        <v>913</v>
      </c>
    </row>
    <row r="1707" spans="1:9" x14ac:dyDescent="0.35">
      <c r="A1707" t="s">
        <v>26</v>
      </c>
      <c r="B1707" t="s">
        <v>5</v>
      </c>
      <c r="C1707">
        <v>35041</v>
      </c>
      <c r="D1707">
        <v>37143</v>
      </c>
      <c r="E1707" t="s">
        <v>30</v>
      </c>
      <c r="F1707" t="s">
        <v>119</v>
      </c>
      <c r="G1707" t="s">
        <v>118</v>
      </c>
      <c r="H1707" t="s">
        <v>40</v>
      </c>
      <c r="I1707">
        <v>914</v>
      </c>
    </row>
    <row r="1708" spans="1:9" x14ac:dyDescent="0.35">
      <c r="A1708" t="s">
        <v>26</v>
      </c>
      <c r="B1708" t="s">
        <v>5</v>
      </c>
      <c r="C1708">
        <v>57934</v>
      </c>
      <c r="D1708">
        <v>58515</v>
      </c>
      <c r="E1708" t="s">
        <v>30</v>
      </c>
      <c r="F1708" t="s">
        <v>170</v>
      </c>
      <c r="G1708" t="s">
        <v>169</v>
      </c>
      <c r="H1708" t="s">
        <v>171</v>
      </c>
      <c r="I1708">
        <v>915</v>
      </c>
    </row>
    <row r="1709" spans="1:9" x14ac:dyDescent="0.35">
      <c r="A1709" t="s">
        <v>26</v>
      </c>
      <c r="B1709" t="s">
        <v>5</v>
      </c>
      <c r="C1709">
        <v>58532</v>
      </c>
      <c r="D1709">
        <v>59623</v>
      </c>
      <c r="E1709" t="s">
        <v>30</v>
      </c>
      <c r="F1709" t="s">
        <v>173</v>
      </c>
      <c r="G1709" t="s">
        <v>172</v>
      </c>
      <c r="H1709" t="s">
        <v>174</v>
      </c>
      <c r="I1709">
        <v>915</v>
      </c>
    </row>
    <row r="1710" spans="1:9" x14ac:dyDescent="0.35">
      <c r="A1710" t="s">
        <v>26</v>
      </c>
      <c r="B1710" t="s">
        <v>5</v>
      </c>
      <c r="C1710">
        <v>64100</v>
      </c>
      <c r="D1710">
        <v>64729</v>
      </c>
      <c r="E1710" t="s">
        <v>30</v>
      </c>
      <c r="F1710" t="s">
        <v>183</v>
      </c>
      <c r="G1710" t="s">
        <v>182</v>
      </c>
      <c r="H1710" t="s">
        <v>184</v>
      </c>
      <c r="I1710">
        <v>916</v>
      </c>
    </row>
    <row r="1711" spans="1:9" x14ac:dyDescent="0.35">
      <c r="A1711" t="s">
        <v>26</v>
      </c>
      <c r="B1711" t="s">
        <v>5</v>
      </c>
      <c r="C1711">
        <v>87929</v>
      </c>
      <c r="D1711">
        <v>88519</v>
      </c>
      <c r="E1711" t="s">
        <v>30</v>
      </c>
      <c r="F1711" t="s">
        <v>235</v>
      </c>
      <c r="G1711" t="s">
        <v>234</v>
      </c>
      <c r="H1711" t="s">
        <v>152</v>
      </c>
      <c r="I1711">
        <v>917</v>
      </c>
    </row>
    <row r="1712" spans="1:9" x14ac:dyDescent="0.35">
      <c r="A1712" t="s">
        <v>26</v>
      </c>
      <c r="B1712" t="s">
        <v>5</v>
      </c>
      <c r="C1712">
        <v>88541</v>
      </c>
      <c r="D1712">
        <v>89791</v>
      </c>
      <c r="E1712" t="s">
        <v>30</v>
      </c>
      <c r="F1712" t="s">
        <v>237</v>
      </c>
      <c r="G1712" t="s">
        <v>236</v>
      </c>
      <c r="H1712" t="s">
        <v>238</v>
      </c>
      <c r="I1712">
        <v>917</v>
      </c>
    </row>
    <row r="1713" spans="1:9" x14ac:dyDescent="0.35">
      <c r="A1713" t="s">
        <v>26</v>
      </c>
      <c r="B1713" t="s">
        <v>5</v>
      </c>
      <c r="C1713">
        <v>94307</v>
      </c>
      <c r="D1713">
        <v>95191</v>
      </c>
      <c r="E1713" t="s">
        <v>30</v>
      </c>
      <c r="F1713" t="s">
        <v>253</v>
      </c>
      <c r="G1713" t="s">
        <v>252</v>
      </c>
      <c r="H1713" t="s">
        <v>254</v>
      </c>
      <c r="I1713">
        <v>918</v>
      </c>
    </row>
    <row r="1714" spans="1:9" x14ac:dyDescent="0.35">
      <c r="A1714" t="s">
        <v>26</v>
      </c>
      <c r="B1714" t="s">
        <v>5</v>
      </c>
      <c r="C1714">
        <v>95979</v>
      </c>
      <c r="D1714">
        <v>96509</v>
      </c>
      <c r="E1714" t="s">
        <v>30</v>
      </c>
      <c r="F1714" t="s">
        <v>258</v>
      </c>
      <c r="G1714" t="s">
        <v>257</v>
      </c>
      <c r="H1714" t="s">
        <v>28</v>
      </c>
      <c r="I1714">
        <v>919</v>
      </c>
    </row>
    <row r="1715" spans="1:9" x14ac:dyDescent="0.35">
      <c r="A1715" t="s">
        <v>26</v>
      </c>
      <c r="B1715" t="s">
        <v>5</v>
      </c>
      <c r="C1715">
        <v>96861</v>
      </c>
      <c r="D1715">
        <v>97316</v>
      </c>
      <c r="E1715" t="s">
        <v>30</v>
      </c>
      <c r="F1715" t="s">
        <v>260</v>
      </c>
      <c r="G1715" t="s">
        <v>259</v>
      </c>
      <c r="H1715" t="s">
        <v>261</v>
      </c>
      <c r="I1715">
        <v>920</v>
      </c>
    </row>
    <row r="1716" spans="1:9" x14ac:dyDescent="0.35">
      <c r="A1716" t="s">
        <v>26</v>
      </c>
      <c r="B1716" t="s">
        <v>5</v>
      </c>
      <c r="C1716">
        <v>100408</v>
      </c>
      <c r="D1716">
        <v>101004</v>
      </c>
      <c r="E1716" t="s">
        <v>30</v>
      </c>
      <c r="F1716" t="s">
        <v>268</v>
      </c>
      <c r="G1716" t="s">
        <v>267</v>
      </c>
      <c r="H1716" t="s">
        <v>28</v>
      </c>
      <c r="I1716">
        <v>921</v>
      </c>
    </row>
    <row r="1717" spans="1:9" x14ac:dyDescent="0.35">
      <c r="A1717" t="s">
        <v>26</v>
      </c>
      <c r="B1717" t="s">
        <v>5</v>
      </c>
      <c r="C1717">
        <v>111057</v>
      </c>
      <c r="D1717">
        <v>111503</v>
      </c>
      <c r="E1717" t="s">
        <v>30</v>
      </c>
      <c r="F1717" t="s">
        <v>287</v>
      </c>
      <c r="G1717" t="s">
        <v>286</v>
      </c>
      <c r="H1717" t="s">
        <v>28</v>
      </c>
      <c r="I1717">
        <v>922</v>
      </c>
    </row>
    <row r="1718" spans="1:9" x14ac:dyDescent="0.35">
      <c r="A1718" t="s">
        <v>26</v>
      </c>
      <c r="B1718" t="s">
        <v>5</v>
      </c>
      <c r="C1718">
        <v>112267</v>
      </c>
      <c r="D1718">
        <v>112461</v>
      </c>
      <c r="E1718" t="s">
        <v>30</v>
      </c>
      <c r="F1718" t="s">
        <v>289</v>
      </c>
      <c r="G1718" t="s">
        <v>288</v>
      </c>
      <c r="H1718" t="s">
        <v>28</v>
      </c>
      <c r="I1718">
        <v>923</v>
      </c>
    </row>
    <row r="1719" spans="1:9" x14ac:dyDescent="0.35">
      <c r="A1719" t="s">
        <v>26</v>
      </c>
      <c r="B1719" t="s">
        <v>5</v>
      </c>
      <c r="C1719">
        <v>119421</v>
      </c>
      <c r="D1719">
        <v>119819</v>
      </c>
      <c r="E1719" t="s">
        <v>30</v>
      </c>
      <c r="F1719" t="s">
        <v>303</v>
      </c>
      <c r="G1719" t="s">
        <v>302</v>
      </c>
      <c r="H1719" t="s">
        <v>28</v>
      </c>
      <c r="I1719">
        <v>924</v>
      </c>
    </row>
    <row r="1720" spans="1:9" x14ac:dyDescent="0.35">
      <c r="A1720" t="s">
        <v>26</v>
      </c>
      <c r="B1720" t="s">
        <v>5</v>
      </c>
      <c r="C1720">
        <v>121018</v>
      </c>
      <c r="D1720">
        <v>121863</v>
      </c>
      <c r="E1720" t="s">
        <v>30</v>
      </c>
      <c r="F1720" t="s">
        <v>308</v>
      </c>
      <c r="G1720" t="s">
        <v>307</v>
      </c>
      <c r="H1720" t="s">
        <v>309</v>
      </c>
      <c r="I1720">
        <v>925</v>
      </c>
    </row>
    <row r="1721" spans="1:9" x14ac:dyDescent="0.35">
      <c r="A1721" t="s">
        <v>26</v>
      </c>
      <c r="B1721" t="s">
        <v>5</v>
      </c>
      <c r="C1721">
        <v>125959</v>
      </c>
      <c r="D1721">
        <v>126933</v>
      </c>
      <c r="E1721" t="s">
        <v>30</v>
      </c>
      <c r="F1721" t="s">
        <v>320</v>
      </c>
      <c r="G1721" t="s">
        <v>319</v>
      </c>
      <c r="H1721" t="s">
        <v>321</v>
      </c>
      <c r="I1721">
        <v>926</v>
      </c>
    </row>
    <row r="1722" spans="1:9" x14ac:dyDescent="0.35">
      <c r="A1722" t="s">
        <v>26</v>
      </c>
      <c r="B1722" t="s">
        <v>5</v>
      </c>
      <c r="C1722">
        <v>128028</v>
      </c>
      <c r="D1722">
        <v>129062</v>
      </c>
      <c r="E1722" t="s">
        <v>30</v>
      </c>
      <c r="F1722" t="s">
        <v>325</v>
      </c>
      <c r="G1722" t="s">
        <v>324</v>
      </c>
      <c r="H1722" t="s">
        <v>28</v>
      </c>
      <c r="I1722">
        <v>927</v>
      </c>
    </row>
    <row r="1723" spans="1:9" x14ac:dyDescent="0.35">
      <c r="A1723" t="s">
        <v>26</v>
      </c>
      <c r="B1723" t="s">
        <v>5</v>
      </c>
      <c r="C1723">
        <v>129351</v>
      </c>
      <c r="D1723">
        <v>130268</v>
      </c>
      <c r="E1723" t="s">
        <v>30</v>
      </c>
      <c r="F1723" t="s">
        <v>327</v>
      </c>
      <c r="G1723" t="s">
        <v>326</v>
      </c>
      <c r="H1723" t="s">
        <v>28</v>
      </c>
      <c r="I1723">
        <v>928</v>
      </c>
    </row>
    <row r="1724" spans="1:9" x14ac:dyDescent="0.35">
      <c r="A1724" t="s">
        <v>26</v>
      </c>
      <c r="B1724" t="s">
        <v>5</v>
      </c>
      <c r="C1724">
        <v>132490</v>
      </c>
      <c r="D1724">
        <v>132915</v>
      </c>
      <c r="E1724" t="s">
        <v>30</v>
      </c>
      <c r="F1724" t="s">
        <v>333</v>
      </c>
      <c r="G1724" t="s">
        <v>332</v>
      </c>
      <c r="H1724" t="s">
        <v>334</v>
      </c>
      <c r="I1724">
        <v>929</v>
      </c>
    </row>
    <row r="1725" spans="1:9" x14ac:dyDescent="0.35">
      <c r="A1725" t="s">
        <v>26</v>
      </c>
      <c r="B1725" t="s">
        <v>5</v>
      </c>
      <c r="C1725">
        <v>146499</v>
      </c>
      <c r="D1725">
        <v>147092</v>
      </c>
      <c r="E1725" t="s">
        <v>30</v>
      </c>
      <c r="F1725" t="s">
        <v>362</v>
      </c>
      <c r="G1725" t="s">
        <v>361</v>
      </c>
      <c r="H1725" t="s">
        <v>363</v>
      </c>
      <c r="I1725">
        <v>930</v>
      </c>
    </row>
    <row r="1726" spans="1:9" x14ac:dyDescent="0.35">
      <c r="A1726" t="s">
        <v>26</v>
      </c>
      <c r="B1726" t="s">
        <v>5</v>
      </c>
      <c r="C1726">
        <v>147113</v>
      </c>
      <c r="D1726">
        <v>147403</v>
      </c>
      <c r="E1726" t="s">
        <v>30</v>
      </c>
      <c r="F1726" t="s">
        <v>365</v>
      </c>
      <c r="G1726" t="s">
        <v>364</v>
      </c>
      <c r="H1726" t="s">
        <v>28</v>
      </c>
      <c r="I1726">
        <v>930</v>
      </c>
    </row>
    <row r="1727" spans="1:9" x14ac:dyDescent="0.35">
      <c r="A1727" t="s">
        <v>26</v>
      </c>
      <c r="B1727" t="s">
        <v>5</v>
      </c>
      <c r="C1727">
        <v>151868</v>
      </c>
      <c r="D1727">
        <v>152737</v>
      </c>
      <c r="E1727" t="s">
        <v>30</v>
      </c>
      <c r="F1727" t="s">
        <v>376</v>
      </c>
      <c r="G1727" t="s">
        <v>375</v>
      </c>
      <c r="H1727" t="s">
        <v>377</v>
      </c>
      <c r="I1727">
        <v>931</v>
      </c>
    </row>
    <row r="1728" spans="1:9" x14ac:dyDescent="0.35">
      <c r="A1728" t="s">
        <v>26</v>
      </c>
      <c r="B1728" t="s">
        <v>5</v>
      </c>
      <c r="C1728">
        <v>153051</v>
      </c>
      <c r="D1728">
        <v>153593</v>
      </c>
      <c r="E1728" t="s">
        <v>30</v>
      </c>
      <c r="F1728" t="s">
        <v>379</v>
      </c>
      <c r="G1728" t="s">
        <v>378</v>
      </c>
      <c r="H1728" t="s">
        <v>380</v>
      </c>
      <c r="I1728">
        <v>932</v>
      </c>
    </row>
    <row r="1729" spans="1:9" x14ac:dyDescent="0.35">
      <c r="A1729" t="s">
        <v>26</v>
      </c>
      <c r="B1729" t="s">
        <v>5</v>
      </c>
      <c r="C1729">
        <v>153684</v>
      </c>
      <c r="D1729">
        <v>153938</v>
      </c>
      <c r="E1729" t="s">
        <v>30</v>
      </c>
      <c r="F1729" t="s">
        <v>382</v>
      </c>
      <c r="G1729" t="s">
        <v>381</v>
      </c>
      <c r="H1729" t="s">
        <v>28</v>
      </c>
      <c r="I1729">
        <v>932</v>
      </c>
    </row>
    <row r="1730" spans="1:9" x14ac:dyDescent="0.35">
      <c r="A1730" t="s">
        <v>26</v>
      </c>
      <c r="B1730" t="s">
        <v>5</v>
      </c>
      <c r="C1730">
        <v>154777</v>
      </c>
      <c r="D1730">
        <v>155166</v>
      </c>
      <c r="E1730" t="s">
        <v>30</v>
      </c>
      <c r="F1730" t="s">
        <v>386</v>
      </c>
      <c r="G1730" t="s">
        <v>385</v>
      </c>
      <c r="H1730" t="s">
        <v>387</v>
      </c>
      <c r="I1730">
        <v>933</v>
      </c>
    </row>
    <row r="1731" spans="1:9" x14ac:dyDescent="0.35">
      <c r="A1731" t="s">
        <v>26</v>
      </c>
      <c r="B1731" t="s">
        <v>5</v>
      </c>
      <c r="C1731">
        <v>156874</v>
      </c>
      <c r="D1731">
        <v>157308</v>
      </c>
      <c r="E1731" t="s">
        <v>30</v>
      </c>
      <c r="F1731" t="s">
        <v>396</v>
      </c>
      <c r="G1731" t="s">
        <v>395</v>
      </c>
      <c r="H1731" t="s">
        <v>28</v>
      </c>
      <c r="I1731">
        <v>934</v>
      </c>
    </row>
    <row r="1732" spans="1:9" x14ac:dyDescent="0.35">
      <c r="A1732" t="s">
        <v>26</v>
      </c>
      <c r="B1732" t="s">
        <v>5</v>
      </c>
      <c r="C1732">
        <v>164171</v>
      </c>
      <c r="D1732">
        <v>164944</v>
      </c>
      <c r="E1732" t="s">
        <v>30</v>
      </c>
      <c r="F1732" t="s">
        <v>416</v>
      </c>
      <c r="G1732" t="s">
        <v>415</v>
      </c>
      <c r="H1732" t="s">
        <v>417</v>
      </c>
      <c r="I1732">
        <v>935</v>
      </c>
    </row>
    <row r="1733" spans="1:9" x14ac:dyDescent="0.35">
      <c r="A1733" t="s">
        <v>26</v>
      </c>
      <c r="B1733" t="s">
        <v>5</v>
      </c>
      <c r="C1733">
        <v>164992</v>
      </c>
      <c r="D1733">
        <v>166008</v>
      </c>
      <c r="E1733" t="s">
        <v>30</v>
      </c>
      <c r="F1733" t="s">
        <v>419</v>
      </c>
      <c r="G1733" t="s">
        <v>418</v>
      </c>
      <c r="H1733" t="s">
        <v>420</v>
      </c>
      <c r="I1733">
        <v>935</v>
      </c>
    </row>
    <row r="1734" spans="1:9" x14ac:dyDescent="0.35">
      <c r="A1734" t="s">
        <v>26</v>
      </c>
      <c r="B1734" t="s">
        <v>5</v>
      </c>
      <c r="C1734">
        <v>189349</v>
      </c>
      <c r="D1734">
        <v>189582</v>
      </c>
      <c r="E1734" t="s">
        <v>30</v>
      </c>
      <c r="F1734" t="s">
        <v>470</v>
      </c>
      <c r="G1734" t="s">
        <v>469</v>
      </c>
      <c r="H1734" t="s">
        <v>28</v>
      </c>
      <c r="I1734">
        <v>936</v>
      </c>
    </row>
    <row r="1735" spans="1:9" x14ac:dyDescent="0.35">
      <c r="A1735" t="s">
        <v>26</v>
      </c>
      <c r="B1735" t="s">
        <v>5</v>
      </c>
      <c r="C1735">
        <v>209488</v>
      </c>
      <c r="D1735">
        <v>209871</v>
      </c>
      <c r="E1735" t="s">
        <v>30</v>
      </c>
      <c r="F1735" t="s">
        <v>527</v>
      </c>
      <c r="G1735" t="s">
        <v>526</v>
      </c>
      <c r="H1735" t="s">
        <v>28</v>
      </c>
      <c r="I1735">
        <v>937</v>
      </c>
    </row>
    <row r="1736" spans="1:9" x14ac:dyDescent="0.35">
      <c r="A1736" t="s">
        <v>26</v>
      </c>
      <c r="B1736" t="s">
        <v>5</v>
      </c>
      <c r="C1736">
        <v>219398</v>
      </c>
      <c r="D1736">
        <v>219640</v>
      </c>
      <c r="E1736" t="s">
        <v>30</v>
      </c>
      <c r="F1736" t="s">
        <v>555</v>
      </c>
      <c r="G1736" t="s">
        <v>554</v>
      </c>
      <c r="H1736" t="s">
        <v>28</v>
      </c>
      <c r="I1736">
        <v>938</v>
      </c>
    </row>
    <row r="1737" spans="1:9" x14ac:dyDescent="0.35">
      <c r="A1737" t="s">
        <v>26</v>
      </c>
      <c r="B1737" t="s">
        <v>5</v>
      </c>
      <c r="C1737">
        <v>220516</v>
      </c>
      <c r="D1737">
        <v>220698</v>
      </c>
      <c r="E1737" t="s">
        <v>30</v>
      </c>
      <c r="F1737" t="s">
        <v>559</v>
      </c>
      <c r="G1737" t="s">
        <v>558</v>
      </c>
      <c r="H1737" t="s">
        <v>28</v>
      </c>
      <c r="I1737">
        <v>939</v>
      </c>
    </row>
    <row r="1738" spans="1:9" x14ac:dyDescent="0.35">
      <c r="A1738" t="s">
        <v>26</v>
      </c>
      <c r="B1738" t="s">
        <v>5</v>
      </c>
      <c r="C1738">
        <v>233986</v>
      </c>
      <c r="D1738">
        <v>234510</v>
      </c>
      <c r="E1738" t="s">
        <v>30</v>
      </c>
      <c r="F1738" t="s">
        <v>596</v>
      </c>
      <c r="G1738" t="s">
        <v>595</v>
      </c>
      <c r="H1738" t="s">
        <v>597</v>
      </c>
      <c r="I1738">
        <v>940</v>
      </c>
    </row>
    <row r="1739" spans="1:9" x14ac:dyDescent="0.35">
      <c r="A1739" t="s">
        <v>26</v>
      </c>
      <c r="B1739" t="s">
        <v>5</v>
      </c>
      <c r="C1739">
        <v>234686</v>
      </c>
      <c r="D1739">
        <v>235813</v>
      </c>
      <c r="E1739" t="s">
        <v>30</v>
      </c>
      <c r="F1739" t="s">
        <v>599</v>
      </c>
      <c r="G1739" t="s">
        <v>598</v>
      </c>
      <c r="H1739" t="s">
        <v>597</v>
      </c>
      <c r="I1739">
        <v>941</v>
      </c>
    </row>
    <row r="1740" spans="1:9" x14ac:dyDescent="0.35">
      <c r="A1740" t="s">
        <v>26</v>
      </c>
      <c r="B1740" t="s">
        <v>5</v>
      </c>
      <c r="C1740">
        <v>235826</v>
      </c>
      <c r="D1740">
        <v>236416</v>
      </c>
      <c r="E1740" t="s">
        <v>30</v>
      </c>
      <c r="F1740" t="s">
        <v>601</v>
      </c>
      <c r="G1740" t="s">
        <v>600</v>
      </c>
      <c r="H1740" t="s">
        <v>28</v>
      </c>
      <c r="I1740">
        <v>941</v>
      </c>
    </row>
    <row r="1741" spans="1:9" x14ac:dyDescent="0.35">
      <c r="A1741" t="s">
        <v>26</v>
      </c>
      <c r="B1741" t="s">
        <v>5</v>
      </c>
      <c r="C1741">
        <v>241104</v>
      </c>
      <c r="D1741">
        <v>242084</v>
      </c>
      <c r="E1741" t="s">
        <v>30</v>
      </c>
      <c r="F1741" t="s">
        <v>618</v>
      </c>
      <c r="G1741" t="s">
        <v>617</v>
      </c>
      <c r="H1741" t="s">
        <v>619</v>
      </c>
      <c r="I1741">
        <v>942</v>
      </c>
    </row>
    <row r="1742" spans="1:9" x14ac:dyDescent="0.35">
      <c r="A1742" t="s">
        <v>26</v>
      </c>
      <c r="B1742" t="s">
        <v>5</v>
      </c>
      <c r="C1742">
        <v>242364</v>
      </c>
      <c r="D1742">
        <v>242549</v>
      </c>
      <c r="E1742" t="s">
        <v>30</v>
      </c>
      <c r="F1742" t="s">
        <v>621</v>
      </c>
      <c r="G1742" t="s">
        <v>620</v>
      </c>
      <c r="H1742" t="s">
        <v>28</v>
      </c>
      <c r="I1742">
        <v>943</v>
      </c>
    </row>
    <row r="1743" spans="1:9" x14ac:dyDescent="0.35">
      <c r="A1743" t="s">
        <v>26</v>
      </c>
      <c r="B1743" t="s">
        <v>5</v>
      </c>
      <c r="C1743">
        <v>245226</v>
      </c>
      <c r="D1743">
        <v>246047</v>
      </c>
      <c r="E1743" t="s">
        <v>30</v>
      </c>
      <c r="F1743" t="s">
        <v>627</v>
      </c>
      <c r="G1743" t="s">
        <v>626</v>
      </c>
      <c r="H1743" t="s">
        <v>628</v>
      </c>
      <c r="I1743">
        <v>944</v>
      </c>
    </row>
    <row r="1744" spans="1:9" x14ac:dyDescent="0.35">
      <c r="A1744" t="s">
        <v>26</v>
      </c>
      <c r="B1744" t="s">
        <v>5</v>
      </c>
      <c r="C1744">
        <v>255151</v>
      </c>
      <c r="D1744">
        <v>256527</v>
      </c>
      <c r="E1744" t="s">
        <v>30</v>
      </c>
      <c r="F1744" t="s">
        <v>654</v>
      </c>
      <c r="G1744" t="s">
        <v>653</v>
      </c>
      <c r="H1744" t="s">
        <v>655</v>
      </c>
      <c r="I1744">
        <v>945</v>
      </c>
    </row>
    <row r="1745" spans="1:9" x14ac:dyDescent="0.35">
      <c r="A1745" t="s">
        <v>26</v>
      </c>
      <c r="B1745" t="s">
        <v>5</v>
      </c>
      <c r="C1745">
        <v>277452</v>
      </c>
      <c r="D1745">
        <v>277700</v>
      </c>
      <c r="E1745" t="s">
        <v>30</v>
      </c>
      <c r="F1745" t="s">
        <v>712</v>
      </c>
      <c r="G1745" t="s">
        <v>711</v>
      </c>
      <c r="H1745" t="s">
        <v>713</v>
      </c>
      <c r="I1745">
        <v>946</v>
      </c>
    </row>
    <row r="1746" spans="1:9" x14ac:dyDescent="0.35">
      <c r="A1746" t="s">
        <v>26</v>
      </c>
      <c r="B1746" t="s">
        <v>5</v>
      </c>
      <c r="C1746">
        <v>288847</v>
      </c>
      <c r="D1746">
        <v>289386</v>
      </c>
      <c r="E1746" t="s">
        <v>30</v>
      </c>
      <c r="F1746" t="s">
        <v>751</v>
      </c>
      <c r="G1746" t="s">
        <v>750</v>
      </c>
      <c r="H1746" t="s">
        <v>752</v>
      </c>
      <c r="I1746">
        <v>947</v>
      </c>
    </row>
    <row r="1747" spans="1:9" x14ac:dyDescent="0.35">
      <c r="A1747" t="s">
        <v>26</v>
      </c>
      <c r="B1747" t="s">
        <v>5</v>
      </c>
      <c r="C1747">
        <v>304589</v>
      </c>
      <c r="D1747">
        <v>305878</v>
      </c>
      <c r="E1747" t="s">
        <v>30</v>
      </c>
      <c r="F1747" t="s">
        <v>792</v>
      </c>
      <c r="G1747" t="s">
        <v>791</v>
      </c>
      <c r="H1747" t="s">
        <v>793</v>
      </c>
      <c r="I1747">
        <v>948</v>
      </c>
    </row>
    <row r="1748" spans="1:9" x14ac:dyDescent="0.35">
      <c r="A1748" t="s">
        <v>26</v>
      </c>
      <c r="B1748" t="s">
        <v>5</v>
      </c>
      <c r="C1748">
        <v>310576</v>
      </c>
      <c r="D1748">
        <v>312147</v>
      </c>
      <c r="E1748" t="s">
        <v>30</v>
      </c>
      <c r="F1748" t="s">
        <v>807</v>
      </c>
      <c r="G1748" t="s">
        <v>806</v>
      </c>
      <c r="H1748" t="s">
        <v>808</v>
      </c>
      <c r="I1748">
        <v>949</v>
      </c>
    </row>
    <row r="1749" spans="1:9" x14ac:dyDescent="0.35">
      <c r="A1749" t="s">
        <v>26</v>
      </c>
      <c r="B1749" t="s">
        <v>5</v>
      </c>
      <c r="C1749">
        <v>329117</v>
      </c>
      <c r="D1749">
        <v>329650</v>
      </c>
      <c r="E1749" t="s">
        <v>30</v>
      </c>
      <c r="F1749" t="s">
        <v>855</v>
      </c>
      <c r="G1749" t="s">
        <v>854</v>
      </c>
      <c r="H1749" t="s">
        <v>53</v>
      </c>
      <c r="I1749">
        <v>950</v>
      </c>
    </row>
    <row r="1750" spans="1:9" x14ac:dyDescent="0.35">
      <c r="A1750" t="s">
        <v>26</v>
      </c>
      <c r="B1750" t="s">
        <v>5</v>
      </c>
      <c r="C1750">
        <v>351330</v>
      </c>
      <c r="D1750">
        <v>351734</v>
      </c>
      <c r="E1750" t="s">
        <v>30</v>
      </c>
      <c r="F1750" t="s">
        <v>927</v>
      </c>
      <c r="G1750" t="s">
        <v>926</v>
      </c>
      <c r="H1750" t="s">
        <v>28</v>
      </c>
      <c r="I1750">
        <v>951</v>
      </c>
    </row>
    <row r="1751" spans="1:9" x14ac:dyDescent="0.35">
      <c r="A1751" t="s">
        <v>26</v>
      </c>
      <c r="B1751" t="s">
        <v>5</v>
      </c>
      <c r="C1751">
        <v>351715</v>
      </c>
      <c r="D1751">
        <v>352254</v>
      </c>
      <c r="E1751" t="s">
        <v>30</v>
      </c>
      <c r="F1751" t="s">
        <v>929</v>
      </c>
      <c r="G1751" t="s">
        <v>928</v>
      </c>
      <c r="H1751" t="s">
        <v>28</v>
      </c>
      <c r="I1751">
        <v>951</v>
      </c>
    </row>
    <row r="1752" spans="1:9" x14ac:dyDescent="0.35">
      <c r="A1752" t="s">
        <v>26</v>
      </c>
      <c r="B1752" t="s">
        <v>5</v>
      </c>
      <c r="C1752">
        <v>352313</v>
      </c>
      <c r="D1752">
        <v>354127</v>
      </c>
      <c r="E1752" t="s">
        <v>30</v>
      </c>
      <c r="F1752" t="s">
        <v>931</v>
      </c>
      <c r="G1752" t="s">
        <v>930</v>
      </c>
      <c r="H1752" t="s">
        <v>28</v>
      </c>
      <c r="I1752">
        <v>951</v>
      </c>
    </row>
    <row r="1753" spans="1:9" x14ac:dyDescent="0.35">
      <c r="A1753" t="s">
        <v>26</v>
      </c>
      <c r="B1753" t="s">
        <v>5</v>
      </c>
      <c r="C1753">
        <v>357177</v>
      </c>
      <c r="D1753">
        <v>358040</v>
      </c>
      <c r="E1753" t="s">
        <v>30</v>
      </c>
      <c r="F1753" t="s">
        <v>938</v>
      </c>
      <c r="G1753" t="s">
        <v>937</v>
      </c>
      <c r="H1753" t="s">
        <v>939</v>
      </c>
      <c r="I1753">
        <v>952</v>
      </c>
    </row>
    <row r="1754" spans="1:9" x14ac:dyDescent="0.35">
      <c r="A1754" t="s">
        <v>26</v>
      </c>
      <c r="B1754" t="s">
        <v>5</v>
      </c>
      <c r="C1754">
        <v>358037</v>
      </c>
      <c r="D1754">
        <v>358834</v>
      </c>
      <c r="E1754" t="s">
        <v>30</v>
      </c>
      <c r="F1754" t="s">
        <v>941</v>
      </c>
      <c r="G1754" t="s">
        <v>940</v>
      </c>
      <c r="H1754" t="s">
        <v>939</v>
      </c>
      <c r="I1754">
        <v>952</v>
      </c>
    </row>
    <row r="1755" spans="1:9" x14ac:dyDescent="0.35">
      <c r="A1755" t="s">
        <v>26</v>
      </c>
      <c r="B1755" t="s">
        <v>5</v>
      </c>
      <c r="C1755">
        <v>402229</v>
      </c>
      <c r="D1755">
        <v>403158</v>
      </c>
      <c r="E1755" t="s">
        <v>30</v>
      </c>
      <c r="F1755" t="s">
        <v>1044</v>
      </c>
      <c r="G1755" t="s">
        <v>1043</v>
      </c>
      <c r="H1755" t="s">
        <v>1045</v>
      </c>
      <c r="I1755">
        <v>953</v>
      </c>
    </row>
    <row r="1756" spans="1:9" x14ac:dyDescent="0.35">
      <c r="A1756" t="s">
        <v>26</v>
      </c>
      <c r="B1756" t="s">
        <v>5</v>
      </c>
      <c r="C1756">
        <v>409595</v>
      </c>
      <c r="D1756">
        <v>409906</v>
      </c>
      <c r="E1756" t="s">
        <v>30</v>
      </c>
      <c r="F1756" t="s">
        <v>1065</v>
      </c>
      <c r="G1756" t="s">
        <v>1064</v>
      </c>
      <c r="H1756" t="s">
        <v>28</v>
      </c>
      <c r="I1756">
        <v>954</v>
      </c>
    </row>
    <row r="1757" spans="1:9" x14ac:dyDescent="0.35">
      <c r="A1757" t="s">
        <v>26</v>
      </c>
      <c r="B1757" t="s">
        <v>5</v>
      </c>
      <c r="C1757">
        <v>412831</v>
      </c>
      <c r="D1757">
        <v>413217</v>
      </c>
      <c r="E1757" t="s">
        <v>30</v>
      </c>
      <c r="F1757" t="s">
        <v>1076</v>
      </c>
      <c r="G1757" t="s">
        <v>1075</v>
      </c>
      <c r="H1757" t="s">
        <v>1077</v>
      </c>
      <c r="I1757">
        <v>955</v>
      </c>
    </row>
    <row r="1758" spans="1:9" x14ac:dyDescent="0.35">
      <c r="A1758" t="s">
        <v>26</v>
      </c>
      <c r="B1758" t="s">
        <v>5</v>
      </c>
      <c r="C1758">
        <v>446737</v>
      </c>
      <c r="D1758">
        <v>447042</v>
      </c>
      <c r="E1758" t="s">
        <v>30</v>
      </c>
      <c r="F1758" t="s">
        <v>1169</v>
      </c>
      <c r="G1758" t="s">
        <v>1168</v>
      </c>
      <c r="H1758" t="s">
        <v>28</v>
      </c>
      <c r="I1758">
        <v>956</v>
      </c>
    </row>
    <row r="1759" spans="1:9" x14ac:dyDescent="0.35">
      <c r="A1759" t="s">
        <v>26</v>
      </c>
      <c r="B1759" t="s">
        <v>5</v>
      </c>
      <c r="C1759">
        <v>449609</v>
      </c>
      <c r="D1759">
        <v>450706</v>
      </c>
      <c r="E1759" t="s">
        <v>30</v>
      </c>
      <c r="F1759" t="s">
        <v>1176</v>
      </c>
      <c r="G1759" t="s">
        <v>1175</v>
      </c>
      <c r="H1759" t="s">
        <v>1177</v>
      </c>
      <c r="I1759">
        <v>957</v>
      </c>
    </row>
    <row r="1760" spans="1:9" x14ac:dyDescent="0.35">
      <c r="A1760" t="s">
        <v>26</v>
      </c>
      <c r="B1760" t="s">
        <v>5</v>
      </c>
      <c r="C1760">
        <v>450936</v>
      </c>
      <c r="D1760">
        <v>451403</v>
      </c>
      <c r="E1760" t="s">
        <v>30</v>
      </c>
      <c r="F1760" t="s">
        <v>1179</v>
      </c>
      <c r="G1760" t="s">
        <v>1178</v>
      </c>
      <c r="H1760" t="s">
        <v>1180</v>
      </c>
      <c r="I1760">
        <v>958</v>
      </c>
    </row>
    <row r="1761" spans="1:9" x14ac:dyDescent="0.35">
      <c r="A1761" t="s">
        <v>26</v>
      </c>
      <c r="B1761" t="s">
        <v>5</v>
      </c>
      <c r="C1761">
        <v>452565</v>
      </c>
      <c r="D1761">
        <v>453230</v>
      </c>
      <c r="E1761" t="s">
        <v>30</v>
      </c>
      <c r="F1761" t="s">
        <v>1185</v>
      </c>
      <c r="G1761" t="s">
        <v>1184</v>
      </c>
      <c r="H1761" t="s">
        <v>1186</v>
      </c>
      <c r="I1761">
        <v>959</v>
      </c>
    </row>
    <row r="1762" spans="1:9" x14ac:dyDescent="0.35">
      <c r="A1762" t="s">
        <v>26</v>
      </c>
      <c r="B1762" t="s">
        <v>5</v>
      </c>
      <c r="C1762">
        <v>453648</v>
      </c>
      <c r="D1762">
        <v>454355</v>
      </c>
      <c r="E1762" t="s">
        <v>30</v>
      </c>
      <c r="F1762" t="s">
        <v>1190</v>
      </c>
      <c r="G1762" t="s">
        <v>1189</v>
      </c>
      <c r="H1762" t="s">
        <v>1191</v>
      </c>
      <c r="I1762">
        <v>960</v>
      </c>
    </row>
    <row r="1763" spans="1:9" x14ac:dyDescent="0.35">
      <c r="A1763" t="s">
        <v>26</v>
      </c>
      <c r="B1763" t="s">
        <v>5</v>
      </c>
      <c r="C1763">
        <v>468420</v>
      </c>
      <c r="D1763">
        <v>469220</v>
      </c>
      <c r="E1763" t="s">
        <v>30</v>
      </c>
      <c r="F1763" t="s">
        <v>1232</v>
      </c>
      <c r="G1763" t="s">
        <v>1231</v>
      </c>
      <c r="H1763" t="s">
        <v>1233</v>
      </c>
      <c r="I1763">
        <v>961</v>
      </c>
    </row>
    <row r="1764" spans="1:9" x14ac:dyDescent="0.35">
      <c r="A1764" t="s">
        <v>26</v>
      </c>
      <c r="B1764" t="s">
        <v>5</v>
      </c>
      <c r="C1764">
        <v>469269</v>
      </c>
      <c r="D1764">
        <v>469748</v>
      </c>
      <c r="E1764" t="s">
        <v>30</v>
      </c>
      <c r="F1764" t="s">
        <v>1235</v>
      </c>
      <c r="G1764" t="s">
        <v>1234</v>
      </c>
      <c r="H1764" t="s">
        <v>1236</v>
      </c>
      <c r="I1764">
        <v>961</v>
      </c>
    </row>
    <row r="1765" spans="1:9" x14ac:dyDescent="0.35">
      <c r="A1765" t="s">
        <v>26</v>
      </c>
      <c r="B1765" t="s">
        <v>5</v>
      </c>
      <c r="C1765">
        <v>471332</v>
      </c>
      <c r="D1765">
        <v>471934</v>
      </c>
      <c r="E1765" t="s">
        <v>30</v>
      </c>
      <c r="F1765" t="s">
        <v>1241</v>
      </c>
      <c r="G1765" t="s">
        <v>1240</v>
      </c>
      <c r="H1765" t="s">
        <v>1242</v>
      </c>
      <c r="I1765">
        <v>962</v>
      </c>
    </row>
    <row r="1766" spans="1:9" x14ac:dyDescent="0.35">
      <c r="A1766" t="s">
        <v>26</v>
      </c>
      <c r="B1766" t="s">
        <v>5</v>
      </c>
      <c r="C1766">
        <v>473405</v>
      </c>
      <c r="D1766">
        <v>474211</v>
      </c>
      <c r="E1766" t="s">
        <v>30</v>
      </c>
      <c r="F1766" t="s">
        <v>1247</v>
      </c>
      <c r="G1766" t="s">
        <v>1246</v>
      </c>
      <c r="H1766" t="s">
        <v>48</v>
      </c>
      <c r="I1766">
        <v>963</v>
      </c>
    </row>
    <row r="1767" spans="1:9" x14ac:dyDescent="0.35">
      <c r="A1767" t="s">
        <v>26</v>
      </c>
      <c r="B1767" t="s">
        <v>5</v>
      </c>
      <c r="C1767">
        <v>475899</v>
      </c>
      <c r="D1767">
        <v>478877</v>
      </c>
      <c r="E1767" t="s">
        <v>30</v>
      </c>
      <c r="F1767" t="s">
        <v>1254</v>
      </c>
      <c r="G1767" t="s">
        <v>1253</v>
      </c>
      <c r="H1767" t="s">
        <v>1255</v>
      </c>
      <c r="I1767">
        <v>964</v>
      </c>
    </row>
    <row r="1768" spans="1:9" x14ac:dyDescent="0.35">
      <c r="A1768" t="s">
        <v>26</v>
      </c>
      <c r="B1768" t="s">
        <v>5</v>
      </c>
      <c r="C1768">
        <v>480809</v>
      </c>
      <c r="D1768">
        <v>481441</v>
      </c>
      <c r="E1768" t="s">
        <v>30</v>
      </c>
      <c r="F1768" t="s">
        <v>1260</v>
      </c>
      <c r="G1768" t="s">
        <v>1259</v>
      </c>
      <c r="H1768" t="s">
        <v>1261</v>
      </c>
      <c r="I1768">
        <v>965</v>
      </c>
    </row>
    <row r="1769" spans="1:9" x14ac:dyDescent="0.35">
      <c r="A1769" t="s">
        <v>26</v>
      </c>
      <c r="B1769" t="s">
        <v>5</v>
      </c>
      <c r="C1769">
        <v>481465</v>
      </c>
      <c r="D1769">
        <v>482109</v>
      </c>
      <c r="E1769" t="s">
        <v>30</v>
      </c>
      <c r="F1769" t="s">
        <v>1263</v>
      </c>
      <c r="G1769" t="s">
        <v>1262</v>
      </c>
      <c r="H1769" t="s">
        <v>1264</v>
      </c>
      <c r="I1769">
        <v>965</v>
      </c>
    </row>
    <row r="1770" spans="1:9" x14ac:dyDescent="0.35">
      <c r="A1770" t="s">
        <v>26</v>
      </c>
      <c r="B1770" t="s">
        <v>5</v>
      </c>
      <c r="C1770">
        <v>482106</v>
      </c>
      <c r="D1770">
        <v>483257</v>
      </c>
      <c r="E1770" t="s">
        <v>30</v>
      </c>
      <c r="F1770" t="s">
        <v>1266</v>
      </c>
      <c r="G1770" t="s">
        <v>1265</v>
      </c>
      <c r="H1770" t="s">
        <v>1267</v>
      </c>
      <c r="I1770">
        <v>965</v>
      </c>
    </row>
    <row r="1771" spans="1:9" x14ac:dyDescent="0.35">
      <c r="A1771" t="s">
        <v>26</v>
      </c>
      <c r="B1771" t="s">
        <v>5</v>
      </c>
      <c r="C1771">
        <v>495703</v>
      </c>
      <c r="D1771">
        <v>496017</v>
      </c>
      <c r="E1771" t="s">
        <v>30</v>
      </c>
      <c r="F1771" t="s">
        <v>1301</v>
      </c>
      <c r="G1771" t="s">
        <v>1300</v>
      </c>
      <c r="H1771" t="s">
        <v>1302</v>
      </c>
      <c r="I1771">
        <v>966</v>
      </c>
    </row>
    <row r="1772" spans="1:9" x14ac:dyDescent="0.35">
      <c r="A1772" t="s">
        <v>26</v>
      </c>
      <c r="B1772" t="s">
        <v>5</v>
      </c>
      <c r="C1772">
        <v>501818</v>
      </c>
      <c r="D1772">
        <v>502039</v>
      </c>
      <c r="E1772" t="s">
        <v>30</v>
      </c>
      <c r="F1772" t="s">
        <v>1318</v>
      </c>
      <c r="G1772" t="s">
        <v>1317</v>
      </c>
      <c r="H1772" t="s">
        <v>1319</v>
      </c>
      <c r="I1772">
        <v>967</v>
      </c>
    </row>
    <row r="1773" spans="1:9" x14ac:dyDescent="0.35">
      <c r="A1773" t="s">
        <v>26</v>
      </c>
      <c r="B1773" t="s">
        <v>5</v>
      </c>
      <c r="C1773">
        <v>504537</v>
      </c>
      <c r="D1773">
        <v>505802</v>
      </c>
      <c r="E1773" t="s">
        <v>30</v>
      </c>
      <c r="F1773" t="s">
        <v>1327</v>
      </c>
      <c r="G1773" t="s">
        <v>1326</v>
      </c>
      <c r="H1773" t="s">
        <v>28</v>
      </c>
      <c r="I1773">
        <v>968</v>
      </c>
    </row>
    <row r="1774" spans="1:9" x14ac:dyDescent="0.35">
      <c r="A1774" t="s">
        <v>26</v>
      </c>
      <c r="B1774" t="s">
        <v>5</v>
      </c>
      <c r="C1774">
        <v>510656</v>
      </c>
      <c r="D1774">
        <v>511633</v>
      </c>
      <c r="E1774" t="s">
        <v>30</v>
      </c>
      <c r="F1774" t="s">
        <v>1337</v>
      </c>
      <c r="G1774" t="s">
        <v>1336</v>
      </c>
      <c r="H1774" t="s">
        <v>1338</v>
      </c>
      <c r="I1774">
        <v>969</v>
      </c>
    </row>
    <row r="1775" spans="1:9" x14ac:dyDescent="0.35">
      <c r="A1775" t="s">
        <v>26</v>
      </c>
      <c r="B1775" t="s">
        <v>5</v>
      </c>
      <c r="C1775">
        <v>511630</v>
      </c>
      <c r="D1775">
        <v>512181</v>
      </c>
      <c r="E1775" t="s">
        <v>30</v>
      </c>
      <c r="F1775" t="s">
        <v>1340</v>
      </c>
      <c r="G1775" t="s">
        <v>1339</v>
      </c>
      <c r="H1775" t="s">
        <v>634</v>
      </c>
      <c r="I1775">
        <v>969</v>
      </c>
    </row>
    <row r="1776" spans="1:9" x14ac:dyDescent="0.35">
      <c r="A1776" t="s">
        <v>26</v>
      </c>
      <c r="B1776" t="s">
        <v>5</v>
      </c>
      <c r="C1776">
        <v>519550</v>
      </c>
      <c r="D1776">
        <v>520749</v>
      </c>
      <c r="E1776" t="s">
        <v>30</v>
      </c>
      <c r="F1776" t="s">
        <v>1362</v>
      </c>
      <c r="G1776" t="s">
        <v>1361</v>
      </c>
      <c r="H1776" t="s">
        <v>125</v>
      </c>
      <c r="I1776">
        <v>970</v>
      </c>
    </row>
    <row r="1777" spans="1:9" x14ac:dyDescent="0.35">
      <c r="A1777" t="s">
        <v>26</v>
      </c>
      <c r="B1777" t="s">
        <v>5</v>
      </c>
      <c r="C1777">
        <v>520709</v>
      </c>
      <c r="D1777">
        <v>520903</v>
      </c>
      <c r="E1777" t="s">
        <v>30</v>
      </c>
      <c r="F1777" t="s">
        <v>1364</v>
      </c>
      <c r="G1777" t="s">
        <v>1363</v>
      </c>
      <c r="H1777" t="s">
        <v>28</v>
      </c>
      <c r="I1777">
        <v>970</v>
      </c>
    </row>
    <row r="1778" spans="1:9" x14ac:dyDescent="0.35">
      <c r="A1778" t="s">
        <v>26</v>
      </c>
      <c r="B1778" t="s">
        <v>5</v>
      </c>
      <c r="C1778">
        <v>520907</v>
      </c>
      <c r="D1778">
        <v>521191</v>
      </c>
      <c r="E1778" t="s">
        <v>30</v>
      </c>
      <c r="F1778" t="s">
        <v>1366</v>
      </c>
      <c r="G1778" t="s">
        <v>1365</v>
      </c>
      <c r="H1778" t="s">
        <v>1367</v>
      </c>
      <c r="I1778">
        <v>970</v>
      </c>
    </row>
    <row r="1779" spans="1:9" x14ac:dyDescent="0.35">
      <c r="A1779" t="s">
        <v>26</v>
      </c>
      <c r="B1779" t="s">
        <v>5</v>
      </c>
      <c r="C1779">
        <v>524671</v>
      </c>
      <c r="D1779">
        <v>524877</v>
      </c>
      <c r="E1779" t="s">
        <v>30</v>
      </c>
      <c r="F1779" t="s">
        <v>1373</v>
      </c>
      <c r="G1779" t="s">
        <v>1372</v>
      </c>
      <c r="H1779" t="s">
        <v>28</v>
      </c>
      <c r="I1779">
        <v>971</v>
      </c>
    </row>
    <row r="1780" spans="1:9" x14ac:dyDescent="0.35">
      <c r="A1780" t="s">
        <v>26</v>
      </c>
      <c r="B1780" t="s">
        <v>5</v>
      </c>
      <c r="C1780">
        <v>528096</v>
      </c>
      <c r="D1780">
        <v>528836</v>
      </c>
      <c r="E1780" t="s">
        <v>30</v>
      </c>
      <c r="F1780" t="s">
        <v>1383</v>
      </c>
      <c r="G1780" t="s">
        <v>1382</v>
      </c>
      <c r="H1780" t="s">
        <v>1384</v>
      </c>
      <c r="I1780">
        <v>972</v>
      </c>
    </row>
    <row r="1781" spans="1:9" x14ac:dyDescent="0.35">
      <c r="A1781" t="s">
        <v>26</v>
      </c>
      <c r="B1781" t="s">
        <v>5</v>
      </c>
      <c r="C1781">
        <v>529490</v>
      </c>
      <c r="D1781">
        <v>530128</v>
      </c>
      <c r="E1781" t="s">
        <v>30</v>
      </c>
      <c r="F1781" t="s">
        <v>1386</v>
      </c>
      <c r="G1781" t="s">
        <v>1385</v>
      </c>
      <c r="H1781" t="s">
        <v>28</v>
      </c>
      <c r="I1781">
        <v>973</v>
      </c>
    </row>
    <row r="1782" spans="1:9" x14ac:dyDescent="0.35">
      <c r="A1782" t="s">
        <v>26</v>
      </c>
      <c r="B1782" t="s">
        <v>5</v>
      </c>
      <c r="C1782">
        <v>530216</v>
      </c>
      <c r="D1782">
        <v>530809</v>
      </c>
      <c r="E1782" t="s">
        <v>30</v>
      </c>
      <c r="F1782" t="s">
        <v>1388</v>
      </c>
      <c r="G1782" t="s">
        <v>1387</v>
      </c>
      <c r="H1782" t="s">
        <v>28</v>
      </c>
      <c r="I1782">
        <v>973</v>
      </c>
    </row>
    <row r="1783" spans="1:9" x14ac:dyDescent="0.35">
      <c r="A1783" t="s">
        <v>26</v>
      </c>
      <c r="B1783" t="s">
        <v>5</v>
      </c>
      <c r="C1783">
        <v>536846</v>
      </c>
      <c r="D1783">
        <v>537361</v>
      </c>
      <c r="E1783" t="s">
        <v>30</v>
      </c>
      <c r="F1783" t="s">
        <v>1408</v>
      </c>
      <c r="G1783" t="s">
        <v>1407</v>
      </c>
      <c r="H1783" t="s">
        <v>1409</v>
      </c>
      <c r="I1783">
        <v>974</v>
      </c>
    </row>
    <row r="1784" spans="1:9" x14ac:dyDescent="0.35">
      <c r="A1784" t="s">
        <v>26</v>
      </c>
      <c r="B1784" t="s">
        <v>5</v>
      </c>
      <c r="C1784">
        <v>539313</v>
      </c>
      <c r="D1784">
        <v>540902</v>
      </c>
      <c r="E1784" t="s">
        <v>30</v>
      </c>
      <c r="F1784" t="s">
        <v>1414</v>
      </c>
      <c r="G1784" t="s">
        <v>1413</v>
      </c>
      <c r="H1784" t="s">
        <v>1415</v>
      </c>
      <c r="I1784">
        <v>975</v>
      </c>
    </row>
    <row r="1785" spans="1:9" x14ac:dyDescent="0.35">
      <c r="A1785" t="s">
        <v>26</v>
      </c>
      <c r="B1785" t="s">
        <v>5</v>
      </c>
      <c r="C1785">
        <v>542783</v>
      </c>
      <c r="D1785">
        <v>543013</v>
      </c>
      <c r="E1785" t="s">
        <v>30</v>
      </c>
      <c r="F1785" t="s">
        <v>1425</v>
      </c>
      <c r="G1785" t="s">
        <v>1424</v>
      </c>
      <c r="H1785" t="s">
        <v>1426</v>
      </c>
      <c r="I1785">
        <v>976</v>
      </c>
    </row>
    <row r="1786" spans="1:9" x14ac:dyDescent="0.35">
      <c r="A1786" t="s">
        <v>26</v>
      </c>
      <c r="B1786" t="s">
        <v>5</v>
      </c>
      <c r="C1786">
        <v>543100</v>
      </c>
      <c r="D1786">
        <v>544062</v>
      </c>
      <c r="E1786" t="s">
        <v>30</v>
      </c>
      <c r="F1786" t="s">
        <v>1428</v>
      </c>
      <c r="G1786" t="s">
        <v>1427</v>
      </c>
      <c r="H1786" t="s">
        <v>1429</v>
      </c>
      <c r="I1786">
        <v>976</v>
      </c>
    </row>
    <row r="1787" spans="1:9" x14ac:dyDescent="0.35">
      <c r="A1787" t="s">
        <v>26</v>
      </c>
      <c r="B1787" t="s">
        <v>5</v>
      </c>
      <c r="C1787">
        <v>553032</v>
      </c>
      <c r="D1787">
        <v>553943</v>
      </c>
      <c r="E1787" t="s">
        <v>30</v>
      </c>
      <c r="F1787" t="s">
        <v>1455</v>
      </c>
      <c r="G1787" t="s">
        <v>1454</v>
      </c>
      <c r="H1787" t="s">
        <v>1456</v>
      </c>
      <c r="I1787">
        <v>977</v>
      </c>
    </row>
    <row r="1788" spans="1:9" x14ac:dyDescent="0.35">
      <c r="A1788" t="s">
        <v>26</v>
      </c>
      <c r="B1788" t="s">
        <v>5</v>
      </c>
      <c r="C1788">
        <v>554074</v>
      </c>
      <c r="D1788">
        <v>555039</v>
      </c>
      <c r="E1788" t="s">
        <v>30</v>
      </c>
      <c r="F1788" t="s">
        <v>1458</v>
      </c>
      <c r="G1788" t="s">
        <v>1457</v>
      </c>
      <c r="H1788" t="s">
        <v>28</v>
      </c>
      <c r="I1788">
        <v>978</v>
      </c>
    </row>
    <row r="1789" spans="1:9" x14ac:dyDescent="0.35">
      <c r="A1789" t="s">
        <v>26</v>
      </c>
      <c r="B1789" t="s">
        <v>5</v>
      </c>
      <c r="C1789">
        <v>563215</v>
      </c>
      <c r="D1789">
        <v>563943</v>
      </c>
      <c r="E1789" t="s">
        <v>30</v>
      </c>
      <c r="F1789" t="s">
        <v>1521</v>
      </c>
      <c r="G1789" t="s">
        <v>1520</v>
      </c>
      <c r="H1789" t="s">
        <v>1522</v>
      </c>
      <c r="I1789">
        <v>979</v>
      </c>
    </row>
    <row r="1790" spans="1:9" x14ac:dyDescent="0.35">
      <c r="A1790" t="s">
        <v>26</v>
      </c>
      <c r="B1790" t="s">
        <v>5</v>
      </c>
      <c r="C1790">
        <v>563959</v>
      </c>
      <c r="D1790">
        <v>564945</v>
      </c>
      <c r="E1790" t="s">
        <v>30</v>
      </c>
      <c r="F1790" t="s">
        <v>1524</v>
      </c>
      <c r="G1790" t="s">
        <v>1523</v>
      </c>
      <c r="H1790" t="s">
        <v>1525</v>
      </c>
      <c r="I1790">
        <v>979</v>
      </c>
    </row>
    <row r="1791" spans="1:9" x14ac:dyDescent="0.35">
      <c r="A1791" t="s">
        <v>26</v>
      </c>
      <c r="B1791" t="s">
        <v>5</v>
      </c>
      <c r="C1791">
        <v>570532</v>
      </c>
      <c r="D1791">
        <v>571845</v>
      </c>
      <c r="E1791" t="s">
        <v>30</v>
      </c>
      <c r="F1791" t="s">
        <v>1539</v>
      </c>
      <c r="G1791" t="s">
        <v>1538</v>
      </c>
      <c r="H1791" t="s">
        <v>53</v>
      </c>
      <c r="I1791">
        <v>980</v>
      </c>
    </row>
    <row r="1792" spans="1:9" x14ac:dyDescent="0.35">
      <c r="A1792" t="s">
        <v>26</v>
      </c>
      <c r="B1792" t="s">
        <v>5</v>
      </c>
      <c r="C1792">
        <v>575095</v>
      </c>
      <c r="D1792">
        <v>576429</v>
      </c>
      <c r="E1792" t="s">
        <v>30</v>
      </c>
      <c r="F1792" t="s">
        <v>1546</v>
      </c>
      <c r="G1792" t="s">
        <v>1545</v>
      </c>
      <c r="H1792" t="s">
        <v>132</v>
      </c>
      <c r="I1792">
        <v>981</v>
      </c>
    </row>
    <row r="1793" spans="1:9" x14ac:dyDescent="0.35">
      <c r="A1793" t="s">
        <v>26</v>
      </c>
      <c r="B1793" t="s">
        <v>5</v>
      </c>
      <c r="C1793">
        <v>576535</v>
      </c>
      <c r="D1793">
        <v>576747</v>
      </c>
      <c r="E1793" t="s">
        <v>30</v>
      </c>
      <c r="F1793" t="s">
        <v>1548</v>
      </c>
      <c r="G1793" t="s">
        <v>1547</v>
      </c>
      <c r="H1793" t="s">
        <v>1063</v>
      </c>
      <c r="I1793">
        <v>982</v>
      </c>
    </row>
    <row r="1794" spans="1:9" x14ac:dyDescent="0.35">
      <c r="A1794" t="s">
        <v>26</v>
      </c>
      <c r="B1794" t="s">
        <v>5</v>
      </c>
      <c r="C1794">
        <v>578039</v>
      </c>
      <c r="D1794">
        <v>579271</v>
      </c>
      <c r="E1794" t="s">
        <v>30</v>
      </c>
      <c r="F1794" t="s">
        <v>1555</v>
      </c>
      <c r="G1794" t="s">
        <v>1554</v>
      </c>
      <c r="H1794" t="s">
        <v>125</v>
      </c>
      <c r="I1794">
        <v>983</v>
      </c>
    </row>
    <row r="1795" spans="1:9" x14ac:dyDescent="0.35">
      <c r="A1795" t="s">
        <v>26</v>
      </c>
      <c r="B1795" t="s">
        <v>5</v>
      </c>
      <c r="C1795">
        <v>579479</v>
      </c>
      <c r="D1795">
        <v>581893</v>
      </c>
      <c r="E1795" t="s">
        <v>30</v>
      </c>
      <c r="F1795" t="s">
        <v>1557</v>
      </c>
      <c r="G1795" t="s">
        <v>1556</v>
      </c>
      <c r="H1795" t="s">
        <v>1558</v>
      </c>
      <c r="I1795">
        <v>984</v>
      </c>
    </row>
    <row r="1796" spans="1:9" x14ac:dyDescent="0.35">
      <c r="A1796" t="s">
        <v>26</v>
      </c>
      <c r="B1796" t="s">
        <v>5</v>
      </c>
      <c r="C1796">
        <v>581880</v>
      </c>
      <c r="D1796">
        <v>582302</v>
      </c>
      <c r="E1796" t="s">
        <v>30</v>
      </c>
      <c r="F1796" t="s">
        <v>1560</v>
      </c>
      <c r="G1796" t="s">
        <v>1559</v>
      </c>
      <c r="H1796" t="s">
        <v>1558</v>
      </c>
      <c r="I1796">
        <v>984</v>
      </c>
    </row>
    <row r="1797" spans="1:9" x14ac:dyDescent="0.35">
      <c r="A1797" t="s">
        <v>26</v>
      </c>
      <c r="B1797" t="s">
        <v>5</v>
      </c>
      <c r="C1797">
        <v>582302</v>
      </c>
      <c r="D1797">
        <v>582649</v>
      </c>
      <c r="E1797" t="s">
        <v>30</v>
      </c>
      <c r="F1797" t="s">
        <v>1562</v>
      </c>
      <c r="G1797" t="s">
        <v>1561</v>
      </c>
      <c r="H1797" t="s">
        <v>1558</v>
      </c>
      <c r="I1797">
        <v>984</v>
      </c>
    </row>
    <row r="1798" spans="1:9" x14ac:dyDescent="0.35">
      <c r="A1798" t="s">
        <v>26</v>
      </c>
      <c r="B1798" t="s">
        <v>5</v>
      </c>
      <c r="C1798">
        <v>584130</v>
      </c>
      <c r="D1798">
        <v>584609</v>
      </c>
      <c r="E1798" t="s">
        <v>30</v>
      </c>
      <c r="F1798" t="s">
        <v>1565</v>
      </c>
      <c r="G1798" t="s">
        <v>1564</v>
      </c>
      <c r="H1798" t="s">
        <v>1558</v>
      </c>
      <c r="I1798">
        <v>985</v>
      </c>
    </row>
    <row r="1799" spans="1:9" x14ac:dyDescent="0.35">
      <c r="A1799" t="s">
        <v>26</v>
      </c>
      <c r="B1799" t="s">
        <v>5</v>
      </c>
      <c r="C1799">
        <v>584606</v>
      </c>
      <c r="D1799">
        <v>584887</v>
      </c>
      <c r="E1799" t="s">
        <v>30</v>
      </c>
      <c r="F1799" t="s">
        <v>1567</v>
      </c>
      <c r="G1799" t="s">
        <v>1566</v>
      </c>
      <c r="H1799" t="s">
        <v>1558</v>
      </c>
      <c r="I1799">
        <v>985</v>
      </c>
    </row>
    <row r="1800" spans="1:9" x14ac:dyDescent="0.35">
      <c r="A1800" t="s">
        <v>26</v>
      </c>
      <c r="B1800" t="s">
        <v>5</v>
      </c>
      <c r="C1800">
        <v>584907</v>
      </c>
      <c r="D1800">
        <v>585254</v>
      </c>
      <c r="E1800" t="s">
        <v>30</v>
      </c>
      <c r="F1800" t="s">
        <v>1569</v>
      </c>
      <c r="G1800" t="s">
        <v>1568</v>
      </c>
      <c r="H1800" t="s">
        <v>1200</v>
      </c>
      <c r="I1800">
        <v>985</v>
      </c>
    </row>
    <row r="1801" spans="1:9" x14ac:dyDescent="0.35">
      <c r="A1801" t="s">
        <v>26</v>
      </c>
      <c r="B1801" t="s">
        <v>5</v>
      </c>
      <c r="C1801">
        <v>590762</v>
      </c>
      <c r="D1801">
        <v>591088</v>
      </c>
      <c r="E1801" t="s">
        <v>30</v>
      </c>
      <c r="F1801" t="s">
        <v>1587</v>
      </c>
      <c r="G1801" t="s">
        <v>1586</v>
      </c>
      <c r="H1801" t="s">
        <v>1588</v>
      </c>
      <c r="I1801">
        <v>986</v>
      </c>
    </row>
    <row r="1802" spans="1:9" x14ac:dyDescent="0.35">
      <c r="A1802" t="s">
        <v>26</v>
      </c>
      <c r="B1802" t="s">
        <v>5</v>
      </c>
      <c r="C1802">
        <v>592434</v>
      </c>
      <c r="D1802">
        <v>592670</v>
      </c>
      <c r="E1802" t="s">
        <v>30</v>
      </c>
      <c r="F1802" t="s">
        <v>1592</v>
      </c>
      <c r="G1802" t="s">
        <v>1591</v>
      </c>
      <c r="H1802" t="s">
        <v>28</v>
      </c>
      <c r="I1802">
        <v>987</v>
      </c>
    </row>
    <row r="1803" spans="1:9" x14ac:dyDescent="0.35">
      <c r="A1803" t="s">
        <v>26</v>
      </c>
      <c r="B1803" t="s">
        <v>5</v>
      </c>
      <c r="C1803">
        <v>621519</v>
      </c>
      <c r="D1803">
        <v>621839</v>
      </c>
      <c r="E1803" t="s">
        <v>30</v>
      </c>
      <c r="F1803" t="s">
        <v>1660</v>
      </c>
      <c r="G1803" t="s">
        <v>1659</v>
      </c>
      <c r="H1803" t="s">
        <v>1661</v>
      </c>
      <c r="I1803">
        <v>988</v>
      </c>
    </row>
    <row r="1804" spans="1:9" x14ac:dyDescent="0.35">
      <c r="A1804" t="s">
        <v>26</v>
      </c>
      <c r="B1804" t="s">
        <v>5</v>
      </c>
      <c r="C1804">
        <v>621941</v>
      </c>
      <c r="D1804">
        <v>622402</v>
      </c>
      <c r="E1804" t="s">
        <v>30</v>
      </c>
      <c r="F1804" t="s">
        <v>1663</v>
      </c>
      <c r="G1804" t="s">
        <v>1662</v>
      </c>
      <c r="H1804" t="s">
        <v>1664</v>
      </c>
      <c r="I1804">
        <v>989</v>
      </c>
    </row>
    <row r="1805" spans="1:9" x14ac:dyDescent="0.35">
      <c r="A1805" t="s">
        <v>26</v>
      </c>
      <c r="B1805" t="s">
        <v>5</v>
      </c>
      <c r="C1805">
        <v>622443</v>
      </c>
      <c r="D1805">
        <v>622958</v>
      </c>
      <c r="E1805" t="s">
        <v>30</v>
      </c>
      <c r="F1805" t="s">
        <v>1666</v>
      </c>
      <c r="G1805" t="s">
        <v>1665</v>
      </c>
      <c r="H1805" t="s">
        <v>28</v>
      </c>
      <c r="I1805">
        <v>989</v>
      </c>
    </row>
    <row r="1806" spans="1:9" x14ac:dyDescent="0.35">
      <c r="A1806" t="s">
        <v>26</v>
      </c>
      <c r="B1806" t="s">
        <v>5</v>
      </c>
      <c r="C1806">
        <v>639791</v>
      </c>
      <c r="D1806">
        <v>640402</v>
      </c>
      <c r="E1806" t="s">
        <v>30</v>
      </c>
      <c r="F1806" t="s">
        <v>1711</v>
      </c>
      <c r="G1806" t="s">
        <v>1710</v>
      </c>
      <c r="H1806" t="s">
        <v>1712</v>
      </c>
      <c r="I1806">
        <v>990</v>
      </c>
    </row>
    <row r="1807" spans="1:9" x14ac:dyDescent="0.35">
      <c r="A1807" t="s">
        <v>26</v>
      </c>
      <c r="B1807" t="s">
        <v>5</v>
      </c>
      <c r="C1807">
        <v>657518</v>
      </c>
      <c r="D1807">
        <v>658066</v>
      </c>
      <c r="E1807" t="s">
        <v>30</v>
      </c>
      <c r="F1807" t="s">
        <v>1768</v>
      </c>
      <c r="G1807" t="s">
        <v>1767</v>
      </c>
      <c r="H1807" t="s">
        <v>1769</v>
      </c>
      <c r="I1807">
        <v>991</v>
      </c>
    </row>
    <row r="1808" spans="1:9" x14ac:dyDescent="0.35">
      <c r="A1808" t="s">
        <v>26</v>
      </c>
      <c r="B1808" t="s">
        <v>5</v>
      </c>
      <c r="C1808">
        <v>658548</v>
      </c>
      <c r="D1808">
        <v>660494</v>
      </c>
      <c r="E1808" t="s">
        <v>30</v>
      </c>
      <c r="F1808" t="s">
        <v>1771</v>
      </c>
      <c r="G1808" t="s">
        <v>1770</v>
      </c>
      <c r="H1808" t="s">
        <v>1772</v>
      </c>
      <c r="I1808">
        <v>992</v>
      </c>
    </row>
    <row r="1809" spans="1:9" x14ac:dyDescent="0.35">
      <c r="A1809" t="s">
        <v>26</v>
      </c>
      <c r="B1809" t="s">
        <v>5</v>
      </c>
      <c r="C1809">
        <v>660524</v>
      </c>
      <c r="D1809">
        <v>660949</v>
      </c>
      <c r="E1809" t="s">
        <v>30</v>
      </c>
      <c r="F1809" t="s">
        <v>1774</v>
      </c>
      <c r="G1809" t="s">
        <v>1773</v>
      </c>
      <c r="H1809" t="s">
        <v>28</v>
      </c>
      <c r="I1809">
        <v>992</v>
      </c>
    </row>
    <row r="1810" spans="1:9" x14ac:dyDescent="0.35">
      <c r="A1810" t="s">
        <v>26</v>
      </c>
      <c r="B1810" t="s">
        <v>5</v>
      </c>
      <c r="C1810">
        <v>667788</v>
      </c>
      <c r="D1810">
        <v>668342</v>
      </c>
      <c r="E1810" t="s">
        <v>30</v>
      </c>
      <c r="F1810" t="s">
        <v>1787</v>
      </c>
      <c r="G1810" t="s">
        <v>1786</v>
      </c>
      <c r="H1810" t="s">
        <v>1788</v>
      </c>
      <c r="I1810">
        <v>993</v>
      </c>
    </row>
    <row r="1811" spans="1:9" x14ac:dyDescent="0.35">
      <c r="A1811" t="s">
        <v>26</v>
      </c>
      <c r="B1811" t="s">
        <v>5</v>
      </c>
      <c r="C1811">
        <v>670390</v>
      </c>
      <c r="D1811">
        <v>671166</v>
      </c>
      <c r="E1811" t="s">
        <v>30</v>
      </c>
      <c r="F1811" t="s">
        <v>1792</v>
      </c>
      <c r="G1811" t="s">
        <v>1791</v>
      </c>
      <c r="H1811" t="s">
        <v>1025</v>
      </c>
      <c r="I1811">
        <v>994</v>
      </c>
    </row>
    <row r="1812" spans="1:9" x14ac:dyDescent="0.35">
      <c r="A1812" t="s">
        <v>26</v>
      </c>
      <c r="B1812" t="s">
        <v>5</v>
      </c>
      <c r="C1812">
        <v>684874</v>
      </c>
      <c r="D1812">
        <v>685380</v>
      </c>
      <c r="E1812" t="s">
        <v>30</v>
      </c>
      <c r="F1812" t="s">
        <v>1821</v>
      </c>
      <c r="G1812" t="s">
        <v>1820</v>
      </c>
      <c r="H1812" t="s">
        <v>1822</v>
      </c>
      <c r="I1812">
        <v>995</v>
      </c>
    </row>
    <row r="1813" spans="1:9" x14ac:dyDescent="0.35">
      <c r="A1813" t="s">
        <v>26</v>
      </c>
      <c r="B1813" t="s">
        <v>5</v>
      </c>
      <c r="C1813">
        <v>685423</v>
      </c>
      <c r="D1813">
        <v>686418</v>
      </c>
      <c r="E1813" t="s">
        <v>30</v>
      </c>
      <c r="F1813" t="s">
        <v>1824</v>
      </c>
      <c r="G1813" t="s">
        <v>1823</v>
      </c>
      <c r="H1813" t="s">
        <v>1825</v>
      </c>
      <c r="I1813">
        <v>995</v>
      </c>
    </row>
    <row r="1814" spans="1:9" x14ac:dyDescent="0.35">
      <c r="A1814" t="s">
        <v>26</v>
      </c>
      <c r="B1814" t="s">
        <v>5</v>
      </c>
      <c r="C1814">
        <v>686598</v>
      </c>
      <c r="D1814">
        <v>687767</v>
      </c>
      <c r="E1814" t="s">
        <v>30</v>
      </c>
      <c r="F1814" t="s">
        <v>1827</v>
      </c>
      <c r="G1814" t="s">
        <v>1826</v>
      </c>
      <c r="H1814" t="s">
        <v>1828</v>
      </c>
      <c r="I1814">
        <v>996</v>
      </c>
    </row>
    <row r="1815" spans="1:9" x14ac:dyDescent="0.35">
      <c r="A1815" t="s">
        <v>26</v>
      </c>
      <c r="B1815" t="s">
        <v>5</v>
      </c>
      <c r="C1815">
        <v>689852</v>
      </c>
      <c r="D1815">
        <v>690283</v>
      </c>
      <c r="E1815" t="s">
        <v>30</v>
      </c>
      <c r="F1815" t="s">
        <v>1836</v>
      </c>
      <c r="G1815" t="s">
        <v>1835</v>
      </c>
      <c r="H1815" t="s">
        <v>1837</v>
      </c>
      <c r="I1815">
        <v>997</v>
      </c>
    </row>
    <row r="1816" spans="1:9" x14ac:dyDescent="0.35">
      <c r="A1816" t="s">
        <v>26</v>
      </c>
      <c r="B1816" t="s">
        <v>5</v>
      </c>
      <c r="C1816">
        <v>690388</v>
      </c>
      <c r="D1816">
        <v>690918</v>
      </c>
      <c r="E1816" t="s">
        <v>30</v>
      </c>
      <c r="F1816" t="s">
        <v>1839</v>
      </c>
      <c r="G1816" t="s">
        <v>1838</v>
      </c>
      <c r="H1816" t="s">
        <v>1840</v>
      </c>
      <c r="I1816">
        <v>998</v>
      </c>
    </row>
    <row r="1817" spans="1:9" x14ac:dyDescent="0.35">
      <c r="A1817" t="s">
        <v>26</v>
      </c>
      <c r="B1817" t="s">
        <v>5</v>
      </c>
      <c r="C1817">
        <v>691044</v>
      </c>
      <c r="D1817">
        <v>691466</v>
      </c>
      <c r="E1817" t="s">
        <v>30</v>
      </c>
      <c r="F1817" t="s">
        <v>1842</v>
      </c>
      <c r="G1817" t="s">
        <v>1841</v>
      </c>
      <c r="H1817" t="s">
        <v>28</v>
      </c>
      <c r="I1817">
        <v>999</v>
      </c>
    </row>
    <row r="1818" spans="1:9" x14ac:dyDescent="0.35">
      <c r="A1818" t="s">
        <v>26</v>
      </c>
      <c r="B1818" t="s">
        <v>5</v>
      </c>
      <c r="C1818">
        <v>691773</v>
      </c>
      <c r="D1818">
        <v>692315</v>
      </c>
      <c r="E1818" t="s">
        <v>30</v>
      </c>
      <c r="F1818" t="s">
        <v>1844</v>
      </c>
      <c r="G1818" t="s">
        <v>1843</v>
      </c>
      <c r="H1818" t="s">
        <v>53</v>
      </c>
      <c r="I1818">
        <v>1000</v>
      </c>
    </row>
    <row r="1819" spans="1:9" x14ac:dyDescent="0.35">
      <c r="A1819" t="s">
        <v>26</v>
      </c>
      <c r="B1819" t="s">
        <v>5</v>
      </c>
      <c r="C1819">
        <v>692417</v>
      </c>
      <c r="D1819">
        <v>692962</v>
      </c>
      <c r="E1819" t="s">
        <v>30</v>
      </c>
      <c r="F1819" t="s">
        <v>1846</v>
      </c>
      <c r="G1819" t="s">
        <v>1845</v>
      </c>
      <c r="H1819" t="s">
        <v>28</v>
      </c>
      <c r="I1819">
        <v>1001</v>
      </c>
    </row>
    <row r="1820" spans="1:9" x14ac:dyDescent="0.35">
      <c r="A1820" t="s">
        <v>26</v>
      </c>
      <c r="B1820" t="s">
        <v>5</v>
      </c>
      <c r="C1820">
        <v>693024</v>
      </c>
      <c r="D1820">
        <v>693209</v>
      </c>
      <c r="E1820" t="s">
        <v>30</v>
      </c>
      <c r="F1820" t="s">
        <v>1848</v>
      </c>
      <c r="G1820" t="s">
        <v>1847</v>
      </c>
      <c r="H1820" t="s">
        <v>28</v>
      </c>
      <c r="I1820">
        <v>1001</v>
      </c>
    </row>
    <row r="1821" spans="1:9" x14ac:dyDescent="0.35">
      <c r="A1821" t="s">
        <v>26</v>
      </c>
      <c r="B1821" t="s">
        <v>5</v>
      </c>
      <c r="C1821">
        <v>693318</v>
      </c>
      <c r="D1821">
        <v>694208</v>
      </c>
      <c r="E1821" t="s">
        <v>30</v>
      </c>
      <c r="F1821" t="s">
        <v>1850</v>
      </c>
      <c r="G1821" t="s">
        <v>1849</v>
      </c>
      <c r="H1821" t="s">
        <v>1851</v>
      </c>
      <c r="I1821">
        <v>1002</v>
      </c>
    </row>
    <row r="1822" spans="1:9" x14ac:dyDescent="0.35">
      <c r="A1822" t="s">
        <v>26</v>
      </c>
      <c r="B1822" t="s">
        <v>5</v>
      </c>
      <c r="C1822">
        <v>699549</v>
      </c>
      <c r="D1822">
        <v>699734</v>
      </c>
      <c r="E1822" t="s">
        <v>30</v>
      </c>
      <c r="F1822" t="s">
        <v>1861</v>
      </c>
      <c r="G1822" t="s">
        <v>1860</v>
      </c>
      <c r="H1822" t="s">
        <v>28</v>
      </c>
      <c r="I1822">
        <v>1003</v>
      </c>
    </row>
    <row r="1823" spans="1:9" x14ac:dyDescent="0.35">
      <c r="A1823" t="s">
        <v>26</v>
      </c>
      <c r="B1823" t="s">
        <v>5</v>
      </c>
      <c r="C1823">
        <v>702234</v>
      </c>
      <c r="D1823">
        <v>702437</v>
      </c>
      <c r="E1823" t="s">
        <v>30</v>
      </c>
      <c r="F1823" t="s">
        <v>1869</v>
      </c>
      <c r="G1823" t="s">
        <v>1868</v>
      </c>
      <c r="H1823" t="s">
        <v>28</v>
      </c>
      <c r="I1823">
        <v>1004</v>
      </c>
    </row>
    <row r="1824" spans="1:9" x14ac:dyDescent="0.35">
      <c r="A1824" t="s">
        <v>26</v>
      </c>
      <c r="B1824" t="s">
        <v>5</v>
      </c>
      <c r="C1824">
        <v>706504</v>
      </c>
      <c r="D1824">
        <v>707022</v>
      </c>
      <c r="E1824" t="s">
        <v>30</v>
      </c>
      <c r="F1824" t="s">
        <v>1876</v>
      </c>
      <c r="G1824" t="s">
        <v>1875</v>
      </c>
      <c r="H1824" t="s">
        <v>1197</v>
      </c>
      <c r="I1824">
        <v>1005</v>
      </c>
    </row>
    <row r="1825" spans="1:9" x14ac:dyDescent="0.35">
      <c r="A1825" t="s">
        <v>26</v>
      </c>
      <c r="B1825" t="s">
        <v>5</v>
      </c>
      <c r="C1825">
        <v>707234</v>
      </c>
      <c r="D1825">
        <v>707677</v>
      </c>
      <c r="E1825" t="s">
        <v>30</v>
      </c>
      <c r="F1825" t="s">
        <v>1878</v>
      </c>
      <c r="G1825" t="s">
        <v>1877</v>
      </c>
      <c r="H1825" t="s">
        <v>149</v>
      </c>
      <c r="I1825">
        <v>1006</v>
      </c>
    </row>
    <row r="1826" spans="1:9" x14ac:dyDescent="0.35">
      <c r="A1826" t="s">
        <v>26</v>
      </c>
      <c r="B1826" t="s">
        <v>5</v>
      </c>
      <c r="C1826">
        <v>711021</v>
      </c>
      <c r="D1826">
        <v>711914</v>
      </c>
      <c r="E1826" t="s">
        <v>30</v>
      </c>
      <c r="F1826" t="s">
        <v>1888</v>
      </c>
      <c r="G1826" t="s">
        <v>1887</v>
      </c>
      <c r="H1826" t="s">
        <v>132</v>
      </c>
      <c r="I1826">
        <v>1007</v>
      </c>
    </row>
    <row r="1827" spans="1:9" x14ac:dyDescent="0.35">
      <c r="A1827" t="s">
        <v>26</v>
      </c>
      <c r="B1827" t="s">
        <v>5</v>
      </c>
      <c r="C1827">
        <v>716069</v>
      </c>
      <c r="D1827">
        <v>717121</v>
      </c>
      <c r="E1827" t="s">
        <v>30</v>
      </c>
      <c r="F1827" t="s">
        <v>1897</v>
      </c>
      <c r="G1827" t="s">
        <v>1896</v>
      </c>
      <c r="H1827" t="s">
        <v>1898</v>
      </c>
      <c r="I1827">
        <v>1008</v>
      </c>
    </row>
    <row r="1828" spans="1:9" x14ac:dyDescent="0.35">
      <c r="A1828" t="s">
        <v>26</v>
      </c>
      <c r="B1828" t="s">
        <v>5</v>
      </c>
      <c r="C1828">
        <v>722811</v>
      </c>
      <c r="D1828">
        <v>723236</v>
      </c>
      <c r="E1828" t="s">
        <v>30</v>
      </c>
      <c r="F1828" t="s">
        <v>1911</v>
      </c>
      <c r="G1828" t="s">
        <v>1910</v>
      </c>
      <c r="H1828" t="s">
        <v>1912</v>
      </c>
      <c r="I1828">
        <v>1009</v>
      </c>
    </row>
    <row r="1829" spans="1:9" x14ac:dyDescent="0.35">
      <c r="A1829" t="s">
        <v>26</v>
      </c>
      <c r="B1829" t="s">
        <v>5</v>
      </c>
      <c r="C1829">
        <v>723238</v>
      </c>
      <c r="D1829">
        <v>723708</v>
      </c>
      <c r="E1829" t="s">
        <v>30</v>
      </c>
      <c r="F1829" t="s">
        <v>1914</v>
      </c>
      <c r="G1829" t="s">
        <v>1913</v>
      </c>
      <c r="H1829" t="s">
        <v>401</v>
      </c>
      <c r="I1829">
        <v>1009</v>
      </c>
    </row>
    <row r="1830" spans="1:9" x14ac:dyDescent="0.35">
      <c r="A1830" t="s">
        <v>26</v>
      </c>
      <c r="B1830" t="s">
        <v>5</v>
      </c>
      <c r="C1830">
        <v>723764</v>
      </c>
      <c r="D1830">
        <v>724609</v>
      </c>
      <c r="E1830" t="s">
        <v>30</v>
      </c>
      <c r="F1830" t="s">
        <v>1916</v>
      </c>
      <c r="G1830" t="s">
        <v>1915</v>
      </c>
      <c r="H1830" t="s">
        <v>1917</v>
      </c>
      <c r="I1830">
        <v>1009</v>
      </c>
    </row>
    <row r="1831" spans="1:9" x14ac:dyDescent="0.35">
      <c r="A1831" t="s">
        <v>26</v>
      </c>
      <c r="B1831" t="s">
        <v>5</v>
      </c>
      <c r="C1831">
        <v>725755</v>
      </c>
      <c r="D1831">
        <v>727056</v>
      </c>
      <c r="E1831" t="s">
        <v>30</v>
      </c>
      <c r="F1831" t="s">
        <v>1922</v>
      </c>
      <c r="G1831" t="s">
        <v>1921</v>
      </c>
      <c r="H1831" t="s">
        <v>1923</v>
      </c>
      <c r="I1831">
        <v>1010</v>
      </c>
    </row>
    <row r="1832" spans="1:9" x14ac:dyDescent="0.35">
      <c r="A1832" t="s">
        <v>26</v>
      </c>
      <c r="B1832" t="s">
        <v>5</v>
      </c>
      <c r="C1832">
        <v>729400</v>
      </c>
      <c r="D1832">
        <v>730062</v>
      </c>
      <c r="E1832" t="s">
        <v>30</v>
      </c>
      <c r="F1832" t="s">
        <v>1933</v>
      </c>
      <c r="G1832" t="s">
        <v>1932</v>
      </c>
      <c r="H1832" t="s">
        <v>28</v>
      </c>
      <c r="I1832">
        <v>1011</v>
      </c>
    </row>
    <row r="1833" spans="1:9" x14ac:dyDescent="0.35">
      <c r="A1833" t="s">
        <v>26</v>
      </c>
      <c r="B1833" t="s">
        <v>5</v>
      </c>
      <c r="C1833">
        <v>731502</v>
      </c>
      <c r="D1833">
        <v>732548</v>
      </c>
      <c r="E1833" t="s">
        <v>30</v>
      </c>
      <c r="F1833" t="s">
        <v>1937</v>
      </c>
      <c r="G1833" t="s">
        <v>1936</v>
      </c>
      <c r="H1833" t="s">
        <v>321</v>
      </c>
      <c r="I1833">
        <v>1012</v>
      </c>
    </row>
    <row r="1834" spans="1:9" x14ac:dyDescent="0.35">
      <c r="A1834" t="s">
        <v>26</v>
      </c>
      <c r="B1834" t="s">
        <v>5</v>
      </c>
      <c r="C1834">
        <v>734059</v>
      </c>
      <c r="D1834">
        <v>735255</v>
      </c>
      <c r="E1834" t="s">
        <v>30</v>
      </c>
      <c r="F1834" t="s">
        <v>1941</v>
      </c>
      <c r="G1834" t="s">
        <v>1940</v>
      </c>
      <c r="H1834" t="s">
        <v>1828</v>
      </c>
      <c r="I1834">
        <v>1013</v>
      </c>
    </row>
    <row r="1835" spans="1:9" x14ac:dyDescent="0.35">
      <c r="A1835" t="s">
        <v>26</v>
      </c>
      <c r="B1835" t="s">
        <v>5</v>
      </c>
      <c r="C1835">
        <v>735303</v>
      </c>
      <c r="D1835">
        <v>736130</v>
      </c>
      <c r="E1835" t="s">
        <v>30</v>
      </c>
      <c r="F1835" t="s">
        <v>1943</v>
      </c>
      <c r="G1835" t="s">
        <v>1942</v>
      </c>
      <c r="H1835" t="s">
        <v>28</v>
      </c>
      <c r="I1835">
        <v>1013</v>
      </c>
    </row>
    <row r="1836" spans="1:9" x14ac:dyDescent="0.35">
      <c r="A1836" t="s">
        <v>26</v>
      </c>
      <c r="B1836" t="s">
        <v>5</v>
      </c>
      <c r="C1836">
        <v>736114</v>
      </c>
      <c r="D1836">
        <v>736566</v>
      </c>
      <c r="E1836" t="s">
        <v>30</v>
      </c>
      <c r="F1836" t="s">
        <v>1945</v>
      </c>
      <c r="G1836" t="s">
        <v>1944</v>
      </c>
      <c r="H1836" t="s">
        <v>28</v>
      </c>
      <c r="I1836">
        <v>1013</v>
      </c>
    </row>
    <row r="1837" spans="1:9" x14ac:dyDescent="0.35">
      <c r="A1837" t="s">
        <v>26</v>
      </c>
      <c r="B1837" t="s">
        <v>5</v>
      </c>
      <c r="C1837">
        <v>747166</v>
      </c>
      <c r="D1837">
        <v>747519</v>
      </c>
      <c r="E1837" t="s">
        <v>30</v>
      </c>
      <c r="F1837" t="s">
        <v>1988</v>
      </c>
      <c r="G1837" t="s">
        <v>1987</v>
      </c>
      <c r="H1837" t="s">
        <v>28</v>
      </c>
      <c r="I1837">
        <v>1014</v>
      </c>
    </row>
    <row r="1838" spans="1:9" x14ac:dyDescent="0.35">
      <c r="A1838" t="s">
        <v>26</v>
      </c>
      <c r="B1838" t="s">
        <v>5</v>
      </c>
      <c r="C1838">
        <v>750291</v>
      </c>
      <c r="D1838">
        <v>751577</v>
      </c>
      <c r="E1838" t="s">
        <v>30</v>
      </c>
      <c r="F1838" t="s">
        <v>2000</v>
      </c>
      <c r="G1838" t="s">
        <v>1999</v>
      </c>
      <c r="H1838" t="s">
        <v>947</v>
      </c>
      <c r="I1838">
        <v>1015</v>
      </c>
    </row>
    <row r="1839" spans="1:9" x14ac:dyDescent="0.35">
      <c r="A1839" t="s">
        <v>26</v>
      </c>
      <c r="B1839" t="s">
        <v>5</v>
      </c>
      <c r="C1839">
        <v>751618</v>
      </c>
      <c r="D1839">
        <v>752703</v>
      </c>
      <c r="E1839" t="s">
        <v>30</v>
      </c>
      <c r="F1839" t="s">
        <v>2002</v>
      </c>
      <c r="G1839" t="s">
        <v>2001</v>
      </c>
      <c r="H1839" t="s">
        <v>28</v>
      </c>
      <c r="I1839">
        <v>1015</v>
      </c>
    </row>
    <row r="1840" spans="1:9" x14ac:dyDescent="0.35">
      <c r="A1840" t="s">
        <v>26</v>
      </c>
      <c r="B1840" t="s">
        <v>5</v>
      </c>
      <c r="C1840">
        <v>762903</v>
      </c>
      <c r="D1840">
        <v>763883</v>
      </c>
      <c r="E1840" t="s">
        <v>30</v>
      </c>
      <c r="F1840" t="s">
        <v>2028</v>
      </c>
      <c r="G1840" t="s">
        <v>2027</v>
      </c>
      <c r="H1840" t="s">
        <v>28</v>
      </c>
      <c r="I1840">
        <v>1016</v>
      </c>
    </row>
    <row r="1841" spans="1:9" x14ac:dyDescent="0.35">
      <c r="A1841" t="s">
        <v>26</v>
      </c>
      <c r="B1841" t="s">
        <v>5</v>
      </c>
      <c r="C1841">
        <v>765943</v>
      </c>
      <c r="D1841">
        <v>766842</v>
      </c>
      <c r="E1841" t="s">
        <v>30</v>
      </c>
      <c r="F1841" t="s">
        <v>2039</v>
      </c>
      <c r="G1841" t="s">
        <v>2038</v>
      </c>
      <c r="H1841" t="s">
        <v>2040</v>
      </c>
      <c r="I1841">
        <v>1017</v>
      </c>
    </row>
    <row r="1842" spans="1:9" x14ac:dyDescent="0.35">
      <c r="A1842" t="s">
        <v>26</v>
      </c>
      <c r="B1842" t="s">
        <v>5</v>
      </c>
      <c r="C1842">
        <v>766884</v>
      </c>
      <c r="D1842">
        <v>768248</v>
      </c>
      <c r="E1842" t="s">
        <v>30</v>
      </c>
      <c r="F1842" t="s">
        <v>2042</v>
      </c>
      <c r="G1842" t="s">
        <v>2041</v>
      </c>
      <c r="H1842" t="s">
        <v>484</v>
      </c>
      <c r="I1842">
        <v>1017</v>
      </c>
    </row>
    <row r="1843" spans="1:9" x14ac:dyDescent="0.35">
      <c r="A1843" t="s">
        <v>26</v>
      </c>
      <c r="B1843" t="s">
        <v>5</v>
      </c>
      <c r="C1843">
        <v>769549</v>
      </c>
      <c r="D1843">
        <v>769935</v>
      </c>
      <c r="E1843" t="s">
        <v>30</v>
      </c>
      <c r="F1843" t="s">
        <v>2046</v>
      </c>
      <c r="G1843" t="s">
        <v>2045</v>
      </c>
      <c r="H1843" t="s">
        <v>2047</v>
      </c>
      <c r="I1843">
        <v>1018</v>
      </c>
    </row>
    <row r="1844" spans="1:9" x14ac:dyDescent="0.35">
      <c r="A1844" t="s">
        <v>26</v>
      </c>
      <c r="B1844" t="s">
        <v>5</v>
      </c>
      <c r="C1844">
        <v>770264</v>
      </c>
      <c r="D1844">
        <v>770458</v>
      </c>
      <c r="E1844" t="s">
        <v>30</v>
      </c>
      <c r="F1844" t="s">
        <v>2049</v>
      </c>
      <c r="G1844" t="s">
        <v>2048</v>
      </c>
      <c r="H1844" t="s">
        <v>28</v>
      </c>
      <c r="I1844">
        <v>1019</v>
      </c>
    </row>
    <row r="1845" spans="1:9" x14ac:dyDescent="0.35">
      <c r="A1845" t="s">
        <v>26</v>
      </c>
      <c r="B1845" t="s">
        <v>5</v>
      </c>
      <c r="C1845">
        <v>770642</v>
      </c>
      <c r="D1845">
        <v>772510</v>
      </c>
      <c r="E1845" t="s">
        <v>30</v>
      </c>
      <c r="F1845" t="s">
        <v>2051</v>
      </c>
      <c r="G1845" t="s">
        <v>2050</v>
      </c>
      <c r="H1845" t="s">
        <v>342</v>
      </c>
      <c r="I1845">
        <v>1020</v>
      </c>
    </row>
    <row r="1846" spans="1:9" x14ac:dyDescent="0.35">
      <c r="A1846" t="s">
        <v>26</v>
      </c>
      <c r="B1846" t="s">
        <v>5</v>
      </c>
      <c r="C1846">
        <v>774126</v>
      </c>
      <c r="D1846">
        <v>775487</v>
      </c>
      <c r="E1846" t="s">
        <v>30</v>
      </c>
      <c r="F1846" t="s">
        <v>2058</v>
      </c>
      <c r="G1846" t="s">
        <v>2057</v>
      </c>
      <c r="H1846" t="s">
        <v>132</v>
      </c>
      <c r="I1846">
        <v>1021</v>
      </c>
    </row>
    <row r="1847" spans="1:9" x14ac:dyDescent="0.35">
      <c r="A1847" t="s">
        <v>26</v>
      </c>
      <c r="B1847" t="s">
        <v>5</v>
      </c>
      <c r="C1847">
        <v>775546</v>
      </c>
      <c r="D1847">
        <v>775767</v>
      </c>
      <c r="E1847" t="s">
        <v>30</v>
      </c>
      <c r="F1847" t="s">
        <v>2060</v>
      </c>
      <c r="G1847" t="s">
        <v>2059</v>
      </c>
      <c r="H1847" t="s">
        <v>28</v>
      </c>
      <c r="I1847">
        <v>1021</v>
      </c>
    </row>
    <row r="1848" spans="1:9" x14ac:dyDescent="0.35">
      <c r="A1848" t="s">
        <v>26</v>
      </c>
      <c r="B1848" t="s">
        <v>5</v>
      </c>
      <c r="C1848">
        <v>780904</v>
      </c>
      <c r="D1848">
        <v>782136</v>
      </c>
      <c r="E1848" t="s">
        <v>30</v>
      </c>
      <c r="F1848" t="s">
        <v>2073</v>
      </c>
      <c r="G1848" t="s">
        <v>2072</v>
      </c>
      <c r="H1848" t="s">
        <v>2074</v>
      </c>
      <c r="I1848">
        <v>1022</v>
      </c>
    </row>
    <row r="1849" spans="1:9" x14ac:dyDescent="0.35">
      <c r="A1849" t="s">
        <v>26</v>
      </c>
      <c r="B1849" t="s">
        <v>5</v>
      </c>
      <c r="C1849">
        <v>782621</v>
      </c>
      <c r="D1849">
        <v>783628</v>
      </c>
      <c r="E1849" t="s">
        <v>30</v>
      </c>
      <c r="F1849" t="s">
        <v>2076</v>
      </c>
      <c r="G1849" t="s">
        <v>2075</v>
      </c>
      <c r="H1849" t="s">
        <v>2077</v>
      </c>
      <c r="I1849">
        <v>1023</v>
      </c>
    </row>
    <row r="1850" spans="1:9" x14ac:dyDescent="0.35">
      <c r="A1850" t="s">
        <v>26</v>
      </c>
      <c r="B1850" t="s">
        <v>5</v>
      </c>
      <c r="C1850">
        <v>784244</v>
      </c>
      <c r="D1850">
        <v>784810</v>
      </c>
      <c r="E1850" t="s">
        <v>30</v>
      </c>
      <c r="F1850" t="s">
        <v>2079</v>
      </c>
      <c r="G1850" t="s">
        <v>2078</v>
      </c>
      <c r="H1850" t="s">
        <v>2080</v>
      </c>
      <c r="I1850">
        <v>1024</v>
      </c>
    </row>
    <row r="1851" spans="1:9" x14ac:dyDescent="0.35">
      <c r="A1851" t="s">
        <v>26</v>
      </c>
      <c r="B1851" t="s">
        <v>5</v>
      </c>
      <c r="C1851">
        <v>787930</v>
      </c>
      <c r="D1851">
        <v>788661</v>
      </c>
      <c r="E1851" t="s">
        <v>30</v>
      </c>
      <c r="F1851" t="s">
        <v>2090</v>
      </c>
      <c r="G1851" t="s">
        <v>2089</v>
      </c>
      <c r="H1851" t="s">
        <v>28</v>
      </c>
      <c r="I1851">
        <v>1025</v>
      </c>
    </row>
    <row r="1852" spans="1:9" x14ac:dyDescent="0.35">
      <c r="A1852" t="s">
        <v>26</v>
      </c>
      <c r="B1852" t="s">
        <v>5</v>
      </c>
      <c r="C1852">
        <v>790573</v>
      </c>
      <c r="D1852">
        <v>791646</v>
      </c>
      <c r="E1852" t="s">
        <v>30</v>
      </c>
      <c r="F1852" t="s">
        <v>2098</v>
      </c>
      <c r="G1852" t="s">
        <v>2097</v>
      </c>
      <c r="H1852" t="s">
        <v>2099</v>
      </c>
      <c r="I1852">
        <v>1026</v>
      </c>
    </row>
    <row r="1853" spans="1:9" x14ac:dyDescent="0.35">
      <c r="A1853" t="s">
        <v>26</v>
      </c>
      <c r="B1853" t="s">
        <v>5</v>
      </c>
      <c r="C1853">
        <v>797094</v>
      </c>
      <c r="D1853">
        <v>797954</v>
      </c>
      <c r="E1853" t="s">
        <v>30</v>
      </c>
      <c r="F1853" t="s">
        <v>2110</v>
      </c>
      <c r="G1853" t="s">
        <v>2109</v>
      </c>
      <c r="H1853" t="s">
        <v>184</v>
      </c>
      <c r="I1853">
        <v>1027</v>
      </c>
    </row>
    <row r="1854" spans="1:9" x14ac:dyDescent="0.35">
      <c r="A1854" t="s">
        <v>26</v>
      </c>
      <c r="B1854" t="s">
        <v>5</v>
      </c>
      <c r="C1854">
        <v>802681</v>
      </c>
      <c r="D1854">
        <v>803109</v>
      </c>
      <c r="E1854" t="s">
        <v>30</v>
      </c>
      <c r="F1854" t="s">
        <v>2120</v>
      </c>
      <c r="G1854" t="s">
        <v>2119</v>
      </c>
      <c r="H1854" t="s">
        <v>127</v>
      </c>
      <c r="I1854">
        <v>1028</v>
      </c>
    </row>
    <row r="1855" spans="1:9" x14ac:dyDescent="0.35">
      <c r="A1855" t="s">
        <v>26</v>
      </c>
      <c r="B1855" t="s">
        <v>5</v>
      </c>
      <c r="C1855">
        <v>860520</v>
      </c>
      <c r="D1855">
        <v>861020</v>
      </c>
      <c r="E1855" t="s">
        <v>30</v>
      </c>
      <c r="F1855" t="s">
        <v>2235</v>
      </c>
      <c r="G1855" t="s">
        <v>2234</v>
      </c>
      <c r="H1855" t="s">
        <v>628</v>
      </c>
      <c r="I1855">
        <v>1029</v>
      </c>
    </row>
    <row r="1856" spans="1:9" x14ac:dyDescent="0.35">
      <c r="A1856" t="s">
        <v>26</v>
      </c>
      <c r="B1856" t="s">
        <v>5</v>
      </c>
      <c r="C1856">
        <v>865181</v>
      </c>
      <c r="D1856">
        <v>866464</v>
      </c>
      <c r="E1856" t="s">
        <v>30</v>
      </c>
      <c r="F1856" t="s">
        <v>2242</v>
      </c>
      <c r="G1856" t="s">
        <v>2241</v>
      </c>
      <c r="H1856" t="s">
        <v>2243</v>
      </c>
      <c r="I1856">
        <v>1030</v>
      </c>
    </row>
    <row r="1857" spans="1:9" x14ac:dyDescent="0.35">
      <c r="A1857" t="s">
        <v>26</v>
      </c>
      <c r="B1857" t="s">
        <v>5</v>
      </c>
      <c r="C1857">
        <v>866616</v>
      </c>
      <c r="D1857">
        <v>867197</v>
      </c>
      <c r="E1857" t="s">
        <v>30</v>
      </c>
      <c r="F1857" t="s">
        <v>2245</v>
      </c>
      <c r="G1857" t="s">
        <v>2244</v>
      </c>
      <c r="H1857" t="s">
        <v>2246</v>
      </c>
      <c r="I1857">
        <v>1031</v>
      </c>
    </row>
    <row r="1858" spans="1:9" x14ac:dyDescent="0.35">
      <c r="A1858" t="s">
        <v>26</v>
      </c>
      <c r="B1858" t="s">
        <v>5</v>
      </c>
      <c r="C1858">
        <v>871441</v>
      </c>
      <c r="D1858">
        <v>871992</v>
      </c>
      <c r="E1858" t="s">
        <v>30</v>
      </c>
      <c r="F1858" t="s">
        <v>2258</v>
      </c>
      <c r="G1858" t="s">
        <v>2257</v>
      </c>
      <c r="H1858" t="s">
        <v>28</v>
      </c>
      <c r="I1858">
        <v>1032</v>
      </c>
    </row>
    <row r="1859" spans="1:9" x14ac:dyDescent="0.35">
      <c r="A1859" t="s">
        <v>26</v>
      </c>
      <c r="B1859" t="s">
        <v>5</v>
      </c>
      <c r="C1859">
        <v>872281</v>
      </c>
      <c r="D1859">
        <v>873054</v>
      </c>
      <c r="E1859" t="s">
        <v>30</v>
      </c>
      <c r="F1859" t="s">
        <v>2260</v>
      </c>
      <c r="G1859" t="s">
        <v>2259</v>
      </c>
      <c r="H1859" t="s">
        <v>2249</v>
      </c>
      <c r="I1859">
        <v>1033</v>
      </c>
    </row>
    <row r="1860" spans="1:9" x14ac:dyDescent="0.35">
      <c r="A1860" t="s">
        <v>26</v>
      </c>
      <c r="B1860" t="s">
        <v>5</v>
      </c>
      <c r="C1860">
        <v>875433</v>
      </c>
      <c r="D1860">
        <v>876314</v>
      </c>
      <c r="E1860" t="s">
        <v>30</v>
      </c>
      <c r="F1860" t="s">
        <v>2268</v>
      </c>
      <c r="G1860" t="s">
        <v>2267</v>
      </c>
      <c r="H1860" t="s">
        <v>2269</v>
      </c>
      <c r="I1860">
        <v>1034</v>
      </c>
    </row>
    <row r="1861" spans="1:9" x14ac:dyDescent="0.35">
      <c r="A1861" t="s">
        <v>26</v>
      </c>
      <c r="B1861" t="s">
        <v>5</v>
      </c>
      <c r="C1861">
        <v>880775</v>
      </c>
      <c r="D1861">
        <v>881695</v>
      </c>
      <c r="E1861" t="s">
        <v>30</v>
      </c>
      <c r="F1861" t="s">
        <v>2284</v>
      </c>
      <c r="G1861" t="s">
        <v>2283</v>
      </c>
      <c r="H1861" t="s">
        <v>2285</v>
      </c>
      <c r="I1861">
        <v>1035</v>
      </c>
    </row>
    <row r="1862" spans="1:9" x14ac:dyDescent="0.35">
      <c r="A1862" t="s">
        <v>26</v>
      </c>
      <c r="B1862" t="s">
        <v>5</v>
      </c>
      <c r="C1862">
        <v>884248</v>
      </c>
      <c r="D1862">
        <v>885168</v>
      </c>
      <c r="E1862" t="s">
        <v>30</v>
      </c>
      <c r="F1862" t="s">
        <v>2292</v>
      </c>
      <c r="G1862" t="s">
        <v>2291</v>
      </c>
      <c r="H1862" t="s">
        <v>2293</v>
      </c>
      <c r="I1862">
        <v>1036</v>
      </c>
    </row>
    <row r="1863" spans="1:9" x14ac:dyDescent="0.35">
      <c r="A1863" t="s">
        <v>26</v>
      </c>
      <c r="B1863" t="s">
        <v>5</v>
      </c>
      <c r="C1863">
        <v>885309</v>
      </c>
      <c r="D1863">
        <v>886025</v>
      </c>
      <c r="E1863" t="s">
        <v>30</v>
      </c>
      <c r="F1863" t="s">
        <v>2295</v>
      </c>
      <c r="G1863" t="s">
        <v>2294</v>
      </c>
      <c r="H1863" t="s">
        <v>77</v>
      </c>
      <c r="I1863">
        <v>1037</v>
      </c>
    </row>
    <row r="1864" spans="1:9" x14ac:dyDescent="0.35">
      <c r="A1864" t="s">
        <v>26</v>
      </c>
      <c r="B1864" t="s">
        <v>5</v>
      </c>
      <c r="C1864">
        <v>887819</v>
      </c>
      <c r="D1864">
        <v>888349</v>
      </c>
      <c r="E1864" t="s">
        <v>30</v>
      </c>
      <c r="F1864" t="s">
        <v>2299</v>
      </c>
      <c r="G1864" t="s">
        <v>2298</v>
      </c>
      <c r="H1864" t="s">
        <v>28</v>
      </c>
      <c r="I1864">
        <v>1038</v>
      </c>
    </row>
    <row r="1865" spans="1:9" x14ac:dyDescent="0.35">
      <c r="A1865" t="s">
        <v>26</v>
      </c>
      <c r="B1865" t="s">
        <v>5</v>
      </c>
      <c r="C1865">
        <v>892360</v>
      </c>
      <c r="D1865">
        <v>893355</v>
      </c>
      <c r="E1865" t="s">
        <v>30</v>
      </c>
      <c r="F1865" t="s">
        <v>2307</v>
      </c>
      <c r="G1865" t="s">
        <v>2306</v>
      </c>
      <c r="H1865" t="s">
        <v>2308</v>
      </c>
      <c r="I1865">
        <v>1039</v>
      </c>
    </row>
    <row r="1866" spans="1:9" x14ac:dyDescent="0.35">
      <c r="A1866" t="s">
        <v>26</v>
      </c>
      <c r="B1866" t="s">
        <v>5</v>
      </c>
      <c r="C1866">
        <v>893586</v>
      </c>
      <c r="D1866">
        <v>894545</v>
      </c>
      <c r="E1866" t="s">
        <v>30</v>
      </c>
      <c r="F1866" t="s">
        <v>2310</v>
      </c>
      <c r="G1866" t="s">
        <v>2309</v>
      </c>
      <c r="H1866" t="s">
        <v>1230</v>
      </c>
      <c r="I1866">
        <v>1040</v>
      </c>
    </row>
    <row r="1867" spans="1:9" x14ac:dyDescent="0.35">
      <c r="A1867" t="s">
        <v>26</v>
      </c>
      <c r="B1867" t="s">
        <v>5</v>
      </c>
      <c r="C1867">
        <v>894644</v>
      </c>
      <c r="D1867">
        <v>895540</v>
      </c>
      <c r="E1867" t="s">
        <v>30</v>
      </c>
      <c r="F1867" t="s">
        <v>2312</v>
      </c>
      <c r="G1867" t="s">
        <v>2311</v>
      </c>
      <c r="H1867" t="s">
        <v>2313</v>
      </c>
      <c r="I1867">
        <v>1040</v>
      </c>
    </row>
    <row r="1868" spans="1:9" x14ac:dyDescent="0.35">
      <c r="A1868" t="s">
        <v>26</v>
      </c>
      <c r="B1868" t="s">
        <v>5</v>
      </c>
      <c r="C1868">
        <v>895552</v>
      </c>
      <c r="D1868">
        <v>896307</v>
      </c>
      <c r="E1868" t="s">
        <v>30</v>
      </c>
      <c r="F1868" t="s">
        <v>2315</v>
      </c>
      <c r="G1868" t="s">
        <v>2314</v>
      </c>
      <c r="H1868" t="s">
        <v>2316</v>
      </c>
      <c r="I1868">
        <v>1040</v>
      </c>
    </row>
    <row r="1869" spans="1:9" x14ac:dyDescent="0.35">
      <c r="A1869" t="s">
        <v>26</v>
      </c>
      <c r="B1869" t="s">
        <v>5</v>
      </c>
      <c r="C1869">
        <v>896320</v>
      </c>
      <c r="D1869">
        <v>897090</v>
      </c>
      <c r="E1869" t="s">
        <v>30</v>
      </c>
      <c r="F1869" t="s">
        <v>2318</v>
      </c>
      <c r="G1869" t="s">
        <v>2317</v>
      </c>
      <c r="H1869" t="s">
        <v>2319</v>
      </c>
      <c r="I1869">
        <v>1040</v>
      </c>
    </row>
    <row r="1870" spans="1:9" x14ac:dyDescent="0.35">
      <c r="A1870" t="s">
        <v>26</v>
      </c>
      <c r="B1870" t="s">
        <v>5</v>
      </c>
      <c r="C1870">
        <v>897173</v>
      </c>
      <c r="D1870">
        <v>897751</v>
      </c>
      <c r="E1870" t="s">
        <v>30</v>
      </c>
      <c r="F1870" t="s">
        <v>2321</v>
      </c>
      <c r="G1870" t="s">
        <v>2320</v>
      </c>
      <c r="H1870" t="s">
        <v>2322</v>
      </c>
      <c r="I1870">
        <v>1040</v>
      </c>
    </row>
    <row r="1871" spans="1:9" x14ac:dyDescent="0.35">
      <c r="A1871" t="s">
        <v>26</v>
      </c>
      <c r="B1871" t="s">
        <v>5</v>
      </c>
      <c r="C1871">
        <v>899984</v>
      </c>
      <c r="D1871">
        <v>900721</v>
      </c>
      <c r="E1871" t="s">
        <v>30</v>
      </c>
      <c r="F1871" t="s">
        <v>2326</v>
      </c>
      <c r="G1871" t="s">
        <v>2325</v>
      </c>
      <c r="H1871" t="s">
        <v>28</v>
      </c>
      <c r="I1871">
        <v>1041</v>
      </c>
    </row>
    <row r="1872" spans="1:9" x14ac:dyDescent="0.35">
      <c r="A1872" t="s">
        <v>26</v>
      </c>
      <c r="B1872" t="s">
        <v>5</v>
      </c>
      <c r="C1872">
        <v>906036</v>
      </c>
      <c r="D1872">
        <v>906413</v>
      </c>
      <c r="E1872" t="s">
        <v>30</v>
      </c>
      <c r="F1872" t="s">
        <v>2340</v>
      </c>
      <c r="G1872" t="s">
        <v>2339</v>
      </c>
      <c r="H1872" t="s">
        <v>28</v>
      </c>
      <c r="I1872">
        <v>1042</v>
      </c>
    </row>
    <row r="1873" spans="1:9" x14ac:dyDescent="0.35">
      <c r="A1873" t="s">
        <v>26</v>
      </c>
      <c r="B1873" t="s">
        <v>5</v>
      </c>
      <c r="C1873">
        <v>906456</v>
      </c>
      <c r="D1873">
        <v>907673</v>
      </c>
      <c r="E1873" t="s">
        <v>30</v>
      </c>
      <c r="F1873" t="s">
        <v>2342</v>
      </c>
      <c r="G1873" t="s">
        <v>2341</v>
      </c>
      <c r="H1873" t="s">
        <v>40</v>
      </c>
      <c r="I1873">
        <v>1042</v>
      </c>
    </row>
    <row r="1874" spans="1:9" x14ac:dyDescent="0.35">
      <c r="A1874" t="s">
        <v>26</v>
      </c>
      <c r="B1874" t="s">
        <v>5</v>
      </c>
      <c r="C1874">
        <v>913986</v>
      </c>
      <c r="D1874">
        <v>914840</v>
      </c>
      <c r="E1874" t="s">
        <v>30</v>
      </c>
      <c r="F1874" t="s">
        <v>2358</v>
      </c>
      <c r="G1874" t="s">
        <v>2357</v>
      </c>
      <c r="H1874" t="s">
        <v>37</v>
      </c>
      <c r="I1874">
        <v>1043</v>
      </c>
    </row>
    <row r="1875" spans="1:9" x14ac:dyDescent="0.35">
      <c r="A1875" t="s">
        <v>26</v>
      </c>
      <c r="B1875" t="s">
        <v>5</v>
      </c>
      <c r="C1875">
        <v>917090</v>
      </c>
      <c r="D1875">
        <v>918925</v>
      </c>
      <c r="E1875" t="s">
        <v>30</v>
      </c>
      <c r="F1875" t="s">
        <v>2364</v>
      </c>
      <c r="G1875" t="s">
        <v>2363</v>
      </c>
      <c r="H1875" t="s">
        <v>2365</v>
      </c>
      <c r="I1875">
        <v>1044</v>
      </c>
    </row>
    <row r="1876" spans="1:9" x14ac:dyDescent="0.35">
      <c r="A1876" t="s">
        <v>26</v>
      </c>
      <c r="B1876" t="s">
        <v>5</v>
      </c>
      <c r="C1876">
        <v>919053</v>
      </c>
      <c r="D1876">
        <v>919583</v>
      </c>
      <c r="E1876" t="s">
        <v>30</v>
      </c>
      <c r="F1876" t="s">
        <v>2367</v>
      </c>
      <c r="G1876" t="s">
        <v>2366</v>
      </c>
      <c r="H1876" t="s">
        <v>401</v>
      </c>
      <c r="I1876">
        <v>1045</v>
      </c>
    </row>
    <row r="1877" spans="1:9" x14ac:dyDescent="0.35">
      <c r="A1877" t="s">
        <v>26</v>
      </c>
      <c r="B1877" t="s">
        <v>5</v>
      </c>
      <c r="C1877">
        <v>921726</v>
      </c>
      <c r="D1877">
        <v>922622</v>
      </c>
      <c r="E1877" t="s">
        <v>30</v>
      </c>
      <c r="F1877" t="s">
        <v>2374</v>
      </c>
      <c r="G1877" t="s">
        <v>2373</v>
      </c>
      <c r="H1877" t="s">
        <v>2375</v>
      </c>
      <c r="I1877">
        <v>1046</v>
      </c>
    </row>
    <row r="1878" spans="1:9" x14ac:dyDescent="0.35">
      <c r="A1878" t="s">
        <v>26</v>
      </c>
      <c r="B1878" t="s">
        <v>5</v>
      </c>
      <c r="C1878">
        <v>923341</v>
      </c>
      <c r="D1878">
        <v>924234</v>
      </c>
      <c r="E1878" t="s">
        <v>30</v>
      </c>
      <c r="F1878" t="s">
        <v>2380</v>
      </c>
      <c r="G1878" t="s">
        <v>2379</v>
      </c>
      <c r="H1878" t="s">
        <v>2375</v>
      </c>
      <c r="I1878">
        <v>1047</v>
      </c>
    </row>
    <row r="1879" spans="1:9" x14ac:dyDescent="0.35">
      <c r="A1879" t="s">
        <v>26</v>
      </c>
      <c r="B1879" t="s">
        <v>5</v>
      </c>
      <c r="C1879">
        <v>924374</v>
      </c>
      <c r="D1879">
        <v>925387</v>
      </c>
      <c r="E1879" t="s">
        <v>30</v>
      </c>
      <c r="F1879" t="s">
        <v>2382</v>
      </c>
      <c r="G1879" t="s">
        <v>2381</v>
      </c>
      <c r="H1879" t="s">
        <v>1245</v>
      </c>
      <c r="I1879">
        <v>1048</v>
      </c>
    </row>
    <row r="1880" spans="1:9" x14ac:dyDescent="0.35">
      <c r="A1880" t="s">
        <v>26</v>
      </c>
      <c r="B1880" t="s">
        <v>5</v>
      </c>
      <c r="C1880">
        <v>932489</v>
      </c>
      <c r="D1880">
        <v>933961</v>
      </c>
      <c r="E1880" t="s">
        <v>30</v>
      </c>
      <c r="F1880" t="s">
        <v>2400</v>
      </c>
      <c r="G1880" t="s">
        <v>2399</v>
      </c>
      <c r="H1880" t="s">
        <v>28</v>
      </c>
      <c r="I1880">
        <v>1049</v>
      </c>
    </row>
    <row r="1881" spans="1:9" x14ac:dyDescent="0.35">
      <c r="A1881" t="s">
        <v>26</v>
      </c>
      <c r="B1881" t="s">
        <v>5</v>
      </c>
      <c r="C1881">
        <v>934146</v>
      </c>
      <c r="D1881">
        <v>935033</v>
      </c>
      <c r="E1881" t="s">
        <v>30</v>
      </c>
      <c r="F1881" t="s">
        <v>2402</v>
      </c>
      <c r="G1881" t="s">
        <v>2401</v>
      </c>
      <c r="H1881" t="s">
        <v>2403</v>
      </c>
      <c r="I1881">
        <v>1050</v>
      </c>
    </row>
    <row r="1882" spans="1:9" x14ac:dyDescent="0.35">
      <c r="A1882" t="s">
        <v>26</v>
      </c>
      <c r="B1882" t="s">
        <v>5</v>
      </c>
      <c r="C1882">
        <v>938393</v>
      </c>
      <c r="D1882">
        <v>938869</v>
      </c>
      <c r="E1882" t="s">
        <v>30</v>
      </c>
      <c r="F1882" t="s">
        <v>2410</v>
      </c>
      <c r="G1882" t="s">
        <v>2409</v>
      </c>
      <c r="H1882" t="s">
        <v>2411</v>
      </c>
      <c r="I1882">
        <v>1051</v>
      </c>
    </row>
    <row r="1883" spans="1:9" x14ac:dyDescent="0.35">
      <c r="A1883" t="s">
        <v>26</v>
      </c>
      <c r="B1883" t="s">
        <v>5</v>
      </c>
      <c r="C1883">
        <v>942988</v>
      </c>
      <c r="D1883">
        <v>943194</v>
      </c>
      <c r="E1883" t="s">
        <v>30</v>
      </c>
      <c r="F1883" t="s">
        <v>2419</v>
      </c>
      <c r="G1883" t="s">
        <v>2418</v>
      </c>
      <c r="H1883" t="s">
        <v>28</v>
      </c>
      <c r="I1883">
        <v>1052</v>
      </c>
    </row>
    <row r="1884" spans="1:9" x14ac:dyDescent="0.35">
      <c r="A1884" t="s">
        <v>26</v>
      </c>
      <c r="B1884" t="s">
        <v>5</v>
      </c>
      <c r="C1884">
        <v>943210</v>
      </c>
      <c r="D1884">
        <v>943716</v>
      </c>
      <c r="E1884" t="s">
        <v>30</v>
      </c>
      <c r="F1884" t="s">
        <v>2421</v>
      </c>
      <c r="G1884" t="s">
        <v>2420</v>
      </c>
      <c r="H1884" t="s">
        <v>2422</v>
      </c>
      <c r="I1884">
        <v>1052</v>
      </c>
    </row>
    <row r="1885" spans="1:9" x14ac:dyDescent="0.35">
      <c r="A1885" t="s">
        <v>26</v>
      </c>
      <c r="B1885" t="s">
        <v>5</v>
      </c>
      <c r="C1885">
        <v>947170</v>
      </c>
      <c r="D1885">
        <v>948249</v>
      </c>
      <c r="E1885" t="s">
        <v>30</v>
      </c>
      <c r="F1885" t="s">
        <v>2430</v>
      </c>
      <c r="G1885" t="s">
        <v>2429</v>
      </c>
      <c r="H1885" t="s">
        <v>28</v>
      </c>
      <c r="I1885">
        <v>1053</v>
      </c>
    </row>
    <row r="1886" spans="1:9" x14ac:dyDescent="0.35">
      <c r="A1886" t="s">
        <v>26</v>
      </c>
      <c r="B1886" t="s">
        <v>5</v>
      </c>
      <c r="C1886">
        <v>949252</v>
      </c>
      <c r="D1886">
        <v>950565</v>
      </c>
      <c r="E1886" t="s">
        <v>30</v>
      </c>
      <c r="F1886" t="s">
        <v>2434</v>
      </c>
      <c r="G1886" t="s">
        <v>2433</v>
      </c>
      <c r="H1886" t="s">
        <v>468</v>
      </c>
      <c r="I1886">
        <v>1054</v>
      </c>
    </row>
    <row r="1887" spans="1:9" x14ac:dyDescent="0.35">
      <c r="A1887" t="s">
        <v>26</v>
      </c>
      <c r="B1887" t="s">
        <v>5</v>
      </c>
      <c r="C1887">
        <v>950578</v>
      </c>
      <c r="D1887">
        <v>951942</v>
      </c>
      <c r="E1887" t="s">
        <v>30</v>
      </c>
      <c r="F1887" t="s">
        <v>2436</v>
      </c>
      <c r="G1887" t="s">
        <v>2435</v>
      </c>
      <c r="H1887" t="s">
        <v>28</v>
      </c>
      <c r="I1887">
        <v>1054</v>
      </c>
    </row>
    <row r="1888" spans="1:9" x14ac:dyDescent="0.35">
      <c r="A1888" t="s">
        <v>26</v>
      </c>
      <c r="B1888" t="s">
        <v>5</v>
      </c>
      <c r="C1888">
        <v>959727</v>
      </c>
      <c r="D1888">
        <v>961220</v>
      </c>
      <c r="E1888" t="s">
        <v>30</v>
      </c>
      <c r="F1888" t="s">
        <v>2458</v>
      </c>
      <c r="G1888" t="s">
        <v>2457</v>
      </c>
      <c r="H1888" t="s">
        <v>125</v>
      </c>
      <c r="I1888">
        <v>1055</v>
      </c>
    </row>
    <row r="1889" spans="1:9" x14ac:dyDescent="0.35">
      <c r="A1889" t="s">
        <v>26</v>
      </c>
      <c r="B1889" t="s">
        <v>5</v>
      </c>
      <c r="C1889">
        <v>961476</v>
      </c>
      <c r="D1889">
        <v>961865</v>
      </c>
      <c r="E1889" t="s">
        <v>30</v>
      </c>
      <c r="F1889" t="s">
        <v>2460</v>
      </c>
      <c r="G1889" t="s">
        <v>2459</v>
      </c>
      <c r="H1889" t="s">
        <v>28</v>
      </c>
      <c r="I1889">
        <v>1056</v>
      </c>
    </row>
    <row r="1890" spans="1:9" x14ac:dyDescent="0.35">
      <c r="A1890" t="s">
        <v>26</v>
      </c>
      <c r="B1890" t="s">
        <v>5</v>
      </c>
      <c r="C1890">
        <v>966581</v>
      </c>
      <c r="D1890">
        <v>967144</v>
      </c>
      <c r="E1890" t="s">
        <v>30</v>
      </c>
      <c r="F1890" t="s">
        <v>2472</v>
      </c>
      <c r="G1890" t="s">
        <v>2471</v>
      </c>
      <c r="H1890" t="s">
        <v>28</v>
      </c>
      <c r="I1890">
        <v>1057</v>
      </c>
    </row>
    <row r="1891" spans="1:9" x14ac:dyDescent="0.35">
      <c r="A1891" t="s">
        <v>26</v>
      </c>
      <c r="B1891" t="s">
        <v>5</v>
      </c>
      <c r="C1891">
        <v>978485</v>
      </c>
      <c r="D1891">
        <v>979441</v>
      </c>
      <c r="E1891" t="s">
        <v>30</v>
      </c>
      <c r="F1891" t="s">
        <v>2500</v>
      </c>
      <c r="G1891" t="s">
        <v>2499</v>
      </c>
      <c r="H1891" t="s">
        <v>2501</v>
      </c>
      <c r="I1891">
        <v>1058</v>
      </c>
    </row>
    <row r="1892" spans="1:9" x14ac:dyDescent="0.35">
      <c r="A1892" t="s">
        <v>26</v>
      </c>
      <c r="B1892" t="s">
        <v>5</v>
      </c>
      <c r="C1892">
        <v>996092</v>
      </c>
      <c r="D1892">
        <v>997168</v>
      </c>
      <c r="E1892" t="s">
        <v>30</v>
      </c>
      <c r="F1892" t="s">
        <v>2530</v>
      </c>
      <c r="G1892" t="s">
        <v>2529</v>
      </c>
      <c r="H1892" t="s">
        <v>2531</v>
      </c>
      <c r="I1892">
        <v>1059</v>
      </c>
    </row>
    <row r="1893" spans="1:9" x14ac:dyDescent="0.35">
      <c r="A1893" t="s">
        <v>26</v>
      </c>
      <c r="B1893" t="s">
        <v>5</v>
      </c>
      <c r="C1893">
        <v>998508</v>
      </c>
      <c r="D1893">
        <v>999254</v>
      </c>
      <c r="E1893" t="s">
        <v>30</v>
      </c>
      <c r="F1893" t="s">
        <v>2536</v>
      </c>
      <c r="G1893" t="s">
        <v>2535</v>
      </c>
      <c r="H1893" t="s">
        <v>2375</v>
      </c>
      <c r="I1893">
        <v>1060</v>
      </c>
    </row>
    <row r="1894" spans="1:9" x14ac:dyDescent="0.35">
      <c r="A1894" t="s">
        <v>26</v>
      </c>
      <c r="B1894" t="s">
        <v>5</v>
      </c>
      <c r="C1894">
        <v>1001849</v>
      </c>
      <c r="D1894">
        <v>1002544</v>
      </c>
      <c r="E1894" t="s">
        <v>30</v>
      </c>
      <c r="F1894" t="s">
        <v>2544</v>
      </c>
      <c r="G1894" t="s">
        <v>2543</v>
      </c>
      <c r="H1894" t="s">
        <v>53</v>
      </c>
      <c r="I1894">
        <v>1061</v>
      </c>
    </row>
    <row r="1895" spans="1:9" x14ac:dyDescent="0.35">
      <c r="A1895" t="s">
        <v>26</v>
      </c>
      <c r="B1895" t="s">
        <v>5</v>
      </c>
      <c r="C1895">
        <v>1004764</v>
      </c>
      <c r="D1895">
        <v>1005435</v>
      </c>
      <c r="E1895" t="s">
        <v>30</v>
      </c>
      <c r="F1895" t="s">
        <v>2549</v>
      </c>
      <c r="G1895" t="s">
        <v>2548</v>
      </c>
      <c r="H1895" t="s">
        <v>28</v>
      </c>
      <c r="I1895">
        <v>1062</v>
      </c>
    </row>
    <row r="1896" spans="1:9" x14ac:dyDescent="0.35">
      <c r="A1896" t="s">
        <v>26</v>
      </c>
      <c r="B1896" t="s">
        <v>5</v>
      </c>
      <c r="C1896">
        <v>1005680</v>
      </c>
      <c r="D1896">
        <v>1006504</v>
      </c>
      <c r="E1896" t="s">
        <v>30</v>
      </c>
      <c r="F1896" t="s">
        <v>2551</v>
      </c>
      <c r="G1896" t="s">
        <v>2550</v>
      </c>
      <c r="H1896" t="s">
        <v>1245</v>
      </c>
      <c r="I1896">
        <v>1063</v>
      </c>
    </row>
    <row r="1897" spans="1:9" x14ac:dyDescent="0.35">
      <c r="A1897" t="s">
        <v>26</v>
      </c>
      <c r="B1897" t="s">
        <v>5</v>
      </c>
      <c r="C1897">
        <v>1008751</v>
      </c>
      <c r="D1897">
        <v>1009269</v>
      </c>
      <c r="E1897" t="s">
        <v>30</v>
      </c>
      <c r="F1897" t="s">
        <v>2557</v>
      </c>
      <c r="G1897" t="s">
        <v>2556</v>
      </c>
      <c r="H1897" t="s">
        <v>2558</v>
      </c>
      <c r="I1897">
        <v>1064</v>
      </c>
    </row>
    <row r="1898" spans="1:9" x14ac:dyDescent="0.35">
      <c r="A1898" t="s">
        <v>26</v>
      </c>
      <c r="B1898" t="s">
        <v>5</v>
      </c>
      <c r="C1898">
        <v>1009262</v>
      </c>
      <c r="D1898">
        <v>1010599</v>
      </c>
      <c r="E1898" t="s">
        <v>30</v>
      </c>
      <c r="F1898" t="s">
        <v>2560</v>
      </c>
      <c r="G1898" t="s">
        <v>2559</v>
      </c>
      <c r="H1898" t="s">
        <v>28</v>
      </c>
      <c r="I1898">
        <v>1064</v>
      </c>
    </row>
    <row r="1899" spans="1:9" x14ac:dyDescent="0.35">
      <c r="A1899" t="s">
        <v>26</v>
      </c>
      <c r="B1899" t="s">
        <v>5</v>
      </c>
      <c r="C1899">
        <v>1013206</v>
      </c>
      <c r="D1899">
        <v>1013655</v>
      </c>
      <c r="E1899" t="s">
        <v>30</v>
      </c>
      <c r="F1899" t="s">
        <v>2564</v>
      </c>
      <c r="G1899" t="s">
        <v>2563</v>
      </c>
      <c r="H1899" t="s">
        <v>2565</v>
      </c>
      <c r="I1899">
        <v>1065</v>
      </c>
    </row>
    <row r="1900" spans="1:9" x14ac:dyDescent="0.35">
      <c r="A1900" t="s">
        <v>26</v>
      </c>
      <c r="B1900" t="s">
        <v>5</v>
      </c>
      <c r="C1900">
        <v>1013674</v>
      </c>
      <c r="D1900">
        <v>1014099</v>
      </c>
      <c r="E1900" t="s">
        <v>30</v>
      </c>
      <c r="F1900" t="s">
        <v>2567</v>
      </c>
      <c r="G1900" t="s">
        <v>2566</v>
      </c>
      <c r="H1900" t="s">
        <v>2565</v>
      </c>
      <c r="I1900">
        <v>1065</v>
      </c>
    </row>
    <row r="1901" spans="1:9" x14ac:dyDescent="0.35">
      <c r="A1901" t="s">
        <v>26</v>
      </c>
      <c r="B1901" t="s">
        <v>5</v>
      </c>
      <c r="C1901">
        <v>1014117</v>
      </c>
      <c r="D1901">
        <v>1015280</v>
      </c>
      <c r="E1901" t="s">
        <v>30</v>
      </c>
      <c r="F1901" t="s">
        <v>2569</v>
      </c>
      <c r="G1901" t="s">
        <v>2568</v>
      </c>
      <c r="H1901" t="s">
        <v>2570</v>
      </c>
      <c r="I1901">
        <v>1065</v>
      </c>
    </row>
    <row r="1902" spans="1:9" x14ac:dyDescent="0.35">
      <c r="A1902" t="s">
        <v>26</v>
      </c>
      <c r="B1902" t="s">
        <v>5</v>
      </c>
      <c r="C1902">
        <v>1015293</v>
      </c>
      <c r="D1902">
        <v>1015727</v>
      </c>
      <c r="E1902" t="s">
        <v>30</v>
      </c>
      <c r="F1902" t="s">
        <v>2572</v>
      </c>
      <c r="G1902" t="s">
        <v>2571</v>
      </c>
      <c r="H1902" t="s">
        <v>28</v>
      </c>
      <c r="I1902">
        <v>1065</v>
      </c>
    </row>
    <row r="1903" spans="1:9" x14ac:dyDescent="0.35">
      <c r="A1903" t="s">
        <v>26</v>
      </c>
      <c r="B1903" t="s">
        <v>5</v>
      </c>
      <c r="C1903">
        <v>1015810</v>
      </c>
      <c r="D1903">
        <v>1017003</v>
      </c>
      <c r="E1903" t="s">
        <v>30</v>
      </c>
      <c r="F1903" t="s">
        <v>2574</v>
      </c>
      <c r="G1903" t="s">
        <v>2573</v>
      </c>
      <c r="H1903" t="s">
        <v>640</v>
      </c>
      <c r="I1903">
        <v>1065</v>
      </c>
    </row>
    <row r="1904" spans="1:9" x14ac:dyDescent="0.35">
      <c r="A1904" t="s">
        <v>26</v>
      </c>
      <c r="B1904" t="s">
        <v>5</v>
      </c>
      <c r="C1904">
        <v>1017025</v>
      </c>
      <c r="D1904">
        <v>1018173</v>
      </c>
      <c r="E1904" t="s">
        <v>30</v>
      </c>
      <c r="F1904" t="s">
        <v>2576</v>
      </c>
      <c r="G1904" t="s">
        <v>2575</v>
      </c>
      <c r="H1904" t="s">
        <v>28</v>
      </c>
      <c r="I1904">
        <v>1065</v>
      </c>
    </row>
    <row r="1905" spans="1:9" x14ac:dyDescent="0.35">
      <c r="A1905" t="s">
        <v>26</v>
      </c>
      <c r="B1905" t="s">
        <v>5</v>
      </c>
      <c r="C1905">
        <v>1018212</v>
      </c>
      <c r="D1905">
        <v>1019690</v>
      </c>
      <c r="E1905" t="s">
        <v>30</v>
      </c>
      <c r="F1905" t="s">
        <v>2578</v>
      </c>
      <c r="G1905" t="s">
        <v>2577</v>
      </c>
      <c r="H1905" t="s">
        <v>2217</v>
      </c>
      <c r="I1905">
        <v>1065</v>
      </c>
    </row>
    <row r="1906" spans="1:9" x14ac:dyDescent="0.35">
      <c r="A1906" t="s">
        <v>26</v>
      </c>
      <c r="B1906" t="s">
        <v>5</v>
      </c>
      <c r="C1906">
        <v>1019729</v>
      </c>
      <c r="D1906">
        <v>1021462</v>
      </c>
      <c r="E1906" t="s">
        <v>30</v>
      </c>
      <c r="F1906" t="s">
        <v>2580</v>
      </c>
      <c r="G1906" t="s">
        <v>2579</v>
      </c>
      <c r="H1906" t="s">
        <v>28</v>
      </c>
      <c r="I1906">
        <v>1065</v>
      </c>
    </row>
    <row r="1907" spans="1:9" x14ac:dyDescent="0.35">
      <c r="A1907" t="s">
        <v>26</v>
      </c>
      <c r="B1907" t="s">
        <v>5</v>
      </c>
      <c r="C1907">
        <v>1027277</v>
      </c>
      <c r="D1907">
        <v>1027615</v>
      </c>
      <c r="E1907" t="s">
        <v>30</v>
      </c>
      <c r="F1907" t="s">
        <v>2591</v>
      </c>
      <c r="G1907" t="s">
        <v>2590</v>
      </c>
      <c r="H1907" t="s">
        <v>28</v>
      </c>
      <c r="I1907">
        <v>1066</v>
      </c>
    </row>
    <row r="1908" spans="1:9" x14ac:dyDescent="0.35">
      <c r="A1908" t="s">
        <v>26</v>
      </c>
      <c r="B1908" t="s">
        <v>5</v>
      </c>
      <c r="C1908">
        <v>1027593</v>
      </c>
      <c r="D1908">
        <v>1028108</v>
      </c>
      <c r="E1908" t="s">
        <v>30</v>
      </c>
      <c r="F1908" t="s">
        <v>2593</v>
      </c>
      <c r="G1908" t="s">
        <v>2592</v>
      </c>
      <c r="H1908" t="s">
        <v>28</v>
      </c>
      <c r="I1908">
        <v>1066</v>
      </c>
    </row>
    <row r="1909" spans="1:9" x14ac:dyDescent="0.35">
      <c r="A1909" t="s">
        <v>26</v>
      </c>
      <c r="B1909" t="s">
        <v>5</v>
      </c>
      <c r="C1909">
        <v>1029063</v>
      </c>
      <c r="D1909">
        <v>1029938</v>
      </c>
      <c r="E1909" t="s">
        <v>30</v>
      </c>
      <c r="F1909" t="s">
        <v>2597</v>
      </c>
      <c r="G1909" t="s">
        <v>2596</v>
      </c>
      <c r="H1909" t="s">
        <v>28</v>
      </c>
      <c r="I1909">
        <v>1067</v>
      </c>
    </row>
    <row r="1910" spans="1:9" x14ac:dyDescent="0.35">
      <c r="A1910" t="s">
        <v>26</v>
      </c>
      <c r="B1910" t="s">
        <v>5</v>
      </c>
      <c r="C1910">
        <v>1046072</v>
      </c>
      <c r="D1910">
        <v>1047118</v>
      </c>
      <c r="E1910" t="s">
        <v>30</v>
      </c>
      <c r="F1910" t="s">
        <v>2632</v>
      </c>
      <c r="G1910" t="s">
        <v>2631</v>
      </c>
      <c r="H1910" t="s">
        <v>28</v>
      </c>
      <c r="I1910">
        <v>1068</v>
      </c>
    </row>
    <row r="1911" spans="1:9" x14ac:dyDescent="0.35">
      <c r="A1911" t="s">
        <v>26</v>
      </c>
      <c r="B1911" t="s">
        <v>5</v>
      </c>
      <c r="C1911">
        <v>1048212</v>
      </c>
      <c r="D1911">
        <v>1049675</v>
      </c>
      <c r="E1911" t="s">
        <v>30</v>
      </c>
      <c r="F1911" t="s">
        <v>2637</v>
      </c>
      <c r="G1911" t="s">
        <v>2636</v>
      </c>
      <c r="H1911" t="s">
        <v>2638</v>
      </c>
      <c r="I1911">
        <v>1069</v>
      </c>
    </row>
    <row r="1912" spans="1:9" x14ac:dyDescent="0.35">
      <c r="A1912" t="s">
        <v>26</v>
      </c>
      <c r="B1912" t="s">
        <v>5</v>
      </c>
      <c r="C1912">
        <v>1050024</v>
      </c>
      <c r="D1912">
        <v>1051898</v>
      </c>
      <c r="E1912" t="s">
        <v>30</v>
      </c>
      <c r="F1912" t="s">
        <v>2640</v>
      </c>
      <c r="G1912" t="s">
        <v>2639</v>
      </c>
      <c r="H1912" t="s">
        <v>28</v>
      </c>
      <c r="I1912">
        <v>1070</v>
      </c>
    </row>
    <row r="1913" spans="1:9" x14ac:dyDescent="0.35">
      <c r="A1913" t="s">
        <v>26</v>
      </c>
      <c r="B1913" t="s">
        <v>5</v>
      </c>
      <c r="C1913">
        <v>1052232</v>
      </c>
      <c r="D1913">
        <v>1052573</v>
      </c>
      <c r="E1913" t="s">
        <v>30</v>
      </c>
      <c r="F1913" t="s">
        <v>2642</v>
      </c>
      <c r="G1913" t="s">
        <v>2641</v>
      </c>
      <c r="H1913" t="s">
        <v>28</v>
      </c>
      <c r="I1913">
        <v>1071</v>
      </c>
    </row>
    <row r="1914" spans="1:9" x14ac:dyDescent="0.35">
      <c r="A1914" t="s">
        <v>26</v>
      </c>
      <c r="B1914" t="s">
        <v>5</v>
      </c>
      <c r="C1914">
        <v>1064431</v>
      </c>
      <c r="D1914">
        <v>1065423</v>
      </c>
      <c r="E1914" t="s">
        <v>30</v>
      </c>
      <c r="F1914" t="s">
        <v>2668</v>
      </c>
      <c r="G1914" t="s">
        <v>2667</v>
      </c>
      <c r="H1914" t="s">
        <v>2669</v>
      </c>
      <c r="I1914">
        <v>1072</v>
      </c>
    </row>
    <row r="1915" spans="1:9" x14ac:dyDescent="0.35">
      <c r="A1915" t="s">
        <v>26</v>
      </c>
      <c r="B1915" t="s">
        <v>5</v>
      </c>
      <c r="C1915">
        <v>1066459</v>
      </c>
      <c r="D1915">
        <v>1067463</v>
      </c>
      <c r="E1915" t="s">
        <v>30</v>
      </c>
      <c r="F1915" t="s">
        <v>2673</v>
      </c>
      <c r="G1915" t="s">
        <v>2672</v>
      </c>
      <c r="H1915" t="s">
        <v>965</v>
      </c>
      <c r="I1915">
        <v>1073</v>
      </c>
    </row>
    <row r="1916" spans="1:9" x14ac:dyDescent="0.35">
      <c r="A1916" t="s">
        <v>26</v>
      </c>
      <c r="B1916" t="s">
        <v>5</v>
      </c>
      <c r="C1916">
        <v>1068067</v>
      </c>
      <c r="D1916">
        <v>1068798</v>
      </c>
      <c r="E1916" t="s">
        <v>30</v>
      </c>
      <c r="F1916" t="s">
        <v>2675</v>
      </c>
      <c r="G1916" t="s">
        <v>2674</v>
      </c>
      <c r="H1916" t="s">
        <v>28</v>
      </c>
      <c r="I1916">
        <v>1074</v>
      </c>
    </row>
    <row r="1917" spans="1:9" x14ac:dyDescent="0.35">
      <c r="A1917" t="s">
        <v>26</v>
      </c>
      <c r="B1917" t="s">
        <v>5</v>
      </c>
      <c r="C1917">
        <v>1077375</v>
      </c>
      <c r="D1917">
        <v>1077704</v>
      </c>
      <c r="E1917" t="s">
        <v>30</v>
      </c>
      <c r="F1917" t="s">
        <v>2691</v>
      </c>
      <c r="G1917" t="s">
        <v>2690</v>
      </c>
      <c r="H1917" t="s">
        <v>28</v>
      </c>
      <c r="I1917">
        <v>1075</v>
      </c>
    </row>
    <row r="1918" spans="1:9" x14ac:dyDescent="0.35">
      <c r="A1918" t="s">
        <v>26</v>
      </c>
      <c r="B1918" t="s">
        <v>5</v>
      </c>
      <c r="C1918">
        <v>1091220</v>
      </c>
      <c r="D1918">
        <v>1091663</v>
      </c>
      <c r="E1918" t="s">
        <v>30</v>
      </c>
      <c r="F1918" t="s">
        <v>2711</v>
      </c>
      <c r="G1918" t="s">
        <v>2710</v>
      </c>
      <c r="H1918" t="s">
        <v>28</v>
      </c>
      <c r="I1918">
        <v>1076</v>
      </c>
    </row>
    <row r="1919" spans="1:9" x14ac:dyDescent="0.35">
      <c r="A1919" t="s">
        <v>26</v>
      </c>
      <c r="B1919" t="s">
        <v>5</v>
      </c>
      <c r="C1919">
        <v>1091653</v>
      </c>
      <c r="D1919">
        <v>1092276</v>
      </c>
      <c r="E1919" t="s">
        <v>30</v>
      </c>
      <c r="F1919" t="s">
        <v>2713</v>
      </c>
      <c r="G1919" t="s">
        <v>2712</v>
      </c>
      <c r="H1919" t="s">
        <v>28</v>
      </c>
      <c r="I1919">
        <v>1076</v>
      </c>
    </row>
    <row r="1920" spans="1:9" x14ac:dyDescent="0.35">
      <c r="A1920" t="s">
        <v>26</v>
      </c>
      <c r="B1920" t="s">
        <v>5</v>
      </c>
      <c r="C1920">
        <v>1093735</v>
      </c>
      <c r="D1920">
        <v>1094700</v>
      </c>
      <c r="E1920" t="s">
        <v>30</v>
      </c>
      <c r="F1920" t="s">
        <v>2717</v>
      </c>
      <c r="G1920" t="s">
        <v>2716</v>
      </c>
      <c r="H1920" t="s">
        <v>2718</v>
      </c>
      <c r="I1920">
        <v>1077</v>
      </c>
    </row>
    <row r="1921" spans="1:9" x14ac:dyDescent="0.35">
      <c r="A1921" t="s">
        <v>26</v>
      </c>
      <c r="B1921" t="s">
        <v>5</v>
      </c>
      <c r="C1921">
        <v>1094705</v>
      </c>
      <c r="D1921">
        <v>1095907</v>
      </c>
      <c r="E1921" t="s">
        <v>30</v>
      </c>
      <c r="F1921" t="s">
        <v>2720</v>
      </c>
      <c r="G1921" t="s">
        <v>2719</v>
      </c>
      <c r="H1921" t="s">
        <v>2721</v>
      </c>
      <c r="I1921">
        <v>1077</v>
      </c>
    </row>
    <row r="1922" spans="1:9" x14ac:dyDescent="0.35">
      <c r="A1922" t="s">
        <v>26</v>
      </c>
      <c r="B1922" t="s">
        <v>5</v>
      </c>
      <c r="C1922">
        <v>1098406</v>
      </c>
      <c r="D1922">
        <v>1099584</v>
      </c>
      <c r="E1922" t="s">
        <v>30</v>
      </c>
      <c r="F1922" t="s">
        <v>2729</v>
      </c>
      <c r="G1922" t="s">
        <v>2728</v>
      </c>
      <c r="H1922" t="s">
        <v>2730</v>
      </c>
      <c r="I1922">
        <v>1078</v>
      </c>
    </row>
    <row r="1923" spans="1:9" x14ac:dyDescent="0.35">
      <c r="A1923" t="s">
        <v>26</v>
      </c>
      <c r="B1923" t="s">
        <v>5</v>
      </c>
      <c r="C1923">
        <v>1099643</v>
      </c>
      <c r="D1923">
        <v>1101121</v>
      </c>
      <c r="E1923" t="s">
        <v>30</v>
      </c>
      <c r="F1923" t="s">
        <v>2732</v>
      </c>
      <c r="G1923" t="s">
        <v>2731</v>
      </c>
      <c r="H1923" t="s">
        <v>2733</v>
      </c>
      <c r="I1923">
        <v>1078</v>
      </c>
    </row>
    <row r="1924" spans="1:9" x14ac:dyDescent="0.35">
      <c r="A1924" t="s">
        <v>26</v>
      </c>
      <c r="B1924" t="s">
        <v>5</v>
      </c>
      <c r="C1924">
        <v>1115207</v>
      </c>
      <c r="D1924">
        <v>1115473</v>
      </c>
      <c r="E1924" t="s">
        <v>30</v>
      </c>
      <c r="F1924" t="s">
        <v>2756</v>
      </c>
      <c r="G1924" t="s">
        <v>2755</v>
      </c>
      <c r="H1924" t="s">
        <v>28</v>
      </c>
      <c r="I1924">
        <v>1079</v>
      </c>
    </row>
    <row r="1925" spans="1:9" x14ac:dyDescent="0.35">
      <c r="A1925" t="s">
        <v>26</v>
      </c>
      <c r="B1925" t="s">
        <v>5</v>
      </c>
      <c r="C1925">
        <v>1136960</v>
      </c>
      <c r="D1925">
        <v>1137847</v>
      </c>
      <c r="E1925" t="s">
        <v>30</v>
      </c>
      <c r="F1925" t="s">
        <v>2799</v>
      </c>
      <c r="G1925" t="s">
        <v>2798</v>
      </c>
      <c r="H1925" t="s">
        <v>2800</v>
      </c>
      <c r="I1925">
        <v>1080</v>
      </c>
    </row>
    <row r="1926" spans="1:9" x14ac:dyDescent="0.35">
      <c r="A1926" t="s">
        <v>26</v>
      </c>
      <c r="B1926" t="s">
        <v>5</v>
      </c>
      <c r="C1926">
        <v>1137956</v>
      </c>
      <c r="D1926">
        <v>1139053</v>
      </c>
      <c r="E1926" t="s">
        <v>30</v>
      </c>
      <c r="F1926" t="s">
        <v>2802</v>
      </c>
      <c r="G1926" t="s">
        <v>2801</v>
      </c>
      <c r="H1926" t="s">
        <v>2803</v>
      </c>
      <c r="I1926">
        <v>1081</v>
      </c>
    </row>
    <row r="1927" spans="1:9" x14ac:dyDescent="0.35">
      <c r="A1927" t="s">
        <v>26</v>
      </c>
      <c r="B1927" t="s">
        <v>5</v>
      </c>
      <c r="C1927">
        <v>1141226</v>
      </c>
      <c r="D1927">
        <v>1141786</v>
      </c>
      <c r="E1927" t="s">
        <v>30</v>
      </c>
      <c r="F1927" t="s">
        <v>2812</v>
      </c>
      <c r="G1927" t="s">
        <v>2811</v>
      </c>
      <c r="H1927" t="s">
        <v>628</v>
      </c>
      <c r="I1927">
        <v>1082</v>
      </c>
    </row>
    <row r="1928" spans="1:9" x14ac:dyDescent="0.35">
      <c r="A1928" t="s">
        <v>26</v>
      </c>
      <c r="B1928" t="s">
        <v>5</v>
      </c>
      <c r="C1928">
        <v>1144421</v>
      </c>
      <c r="D1928">
        <v>1144939</v>
      </c>
      <c r="E1928" t="s">
        <v>30</v>
      </c>
      <c r="F1928" t="s">
        <v>2818</v>
      </c>
      <c r="G1928" t="s">
        <v>2817</v>
      </c>
      <c r="H1928" t="s">
        <v>1058</v>
      </c>
      <c r="I1928">
        <v>1083</v>
      </c>
    </row>
    <row r="1929" spans="1:9" x14ac:dyDescent="0.35">
      <c r="A1929" t="s">
        <v>26</v>
      </c>
      <c r="B1929" t="s">
        <v>5</v>
      </c>
      <c r="C1929">
        <v>1144953</v>
      </c>
      <c r="D1929">
        <v>1145309</v>
      </c>
      <c r="E1929" t="s">
        <v>30</v>
      </c>
      <c r="F1929" t="s">
        <v>2820</v>
      </c>
      <c r="G1929" t="s">
        <v>2819</v>
      </c>
      <c r="H1929" t="s">
        <v>28</v>
      </c>
      <c r="I1929">
        <v>1083</v>
      </c>
    </row>
    <row r="1930" spans="1:9" x14ac:dyDescent="0.35">
      <c r="A1930" t="s">
        <v>26</v>
      </c>
      <c r="B1930" t="s">
        <v>5</v>
      </c>
      <c r="C1930">
        <v>1149287</v>
      </c>
      <c r="D1930">
        <v>1149526</v>
      </c>
      <c r="E1930" t="s">
        <v>30</v>
      </c>
      <c r="F1930" t="s">
        <v>2832</v>
      </c>
      <c r="G1930" t="s">
        <v>2831</v>
      </c>
      <c r="H1930" t="s">
        <v>28</v>
      </c>
      <c r="I1930">
        <v>1084</v>
      </c>
    </row>
    <row r="1931" spans="1:9" x14ac:dyDescent="0.35">
      <c r="A1931" t="s">
        <v>26</v>
      </c>
      <c r="B1931" t="s">
        <v>5</v>
      </c>
      <c r="C1931">
        <v>1149558</v>
      </c>
      <c r="D1931">
        <v>1149812</v>
      </c>
      <c r="E1931" t="s">
        <v>30</v>
      </c>
      <c r="F1931" t="s">
        <v>2834</v>
      </c>
      <c r="G1931" t="s">
        <v>2833</v>
      </c>
      <c r="H1931" t="s">
        <v>28</v>
      </c>
      <c r="I1931">
        <v>1084</v>
      </c>
    </row>
    <row r="1932" spans="1:9" x14ac:dyDescent="0.35">
      <c r="A1932" t="s">
        <v>26</v>
      </c>
      <c r="B1932" t="s">
        <v>5</v>
      </c>
      <c r="C1932">
        <v>1149912</v>
      </c>
      <c r="D1932">
        <v>1150238</v>
      </c>
      <c r="E1932" t="s">
        <v>30</v>
      </c>
      <c r="F1932" t="s">
        <v>2836</v>
      </c>
      <c r="G1932" t="s">
        <v>2835</v>
      </c>
      <c r="H1932" t="s">
        <v>2837</v>
      </c>
      <c r="I1932">
        <v>1084</v>
      </c>
    </row>
    <row r="1933" spans="1:9" x14ac:dyDescent="0.35">
      <c r="A1933" t="s">
        <v>26</v>
      </c>
      <c r="B1933" t="s">
        <v>5</v>
      </c>
      <c r="C1933">
        <v>1150346</v>
      </c>
      <c r="D1933">
        <v>1151824</v>
      </c>
      <c r="E1933" t="s">
        <v>30</v>
      </c>
      <c r="F1933" t="s">
        <v>2839</v>
      </c>
      <c r="G1933" t="s">
        <v>2838</v>
      </c>
      <c r="H1933" t="s">
        <v>210</v>
      </c>
      <c r="I1933">
        <v>1085</v>
      </c>
    </row>
    <row r="1934" spans="1:9" x14ac:dyDescent="0.35">
      <c r="A1934" t="s">
        <v>26</v>
      </c>
      <c r="B1934" t="s">
        <v>5</v>
      </c>
      <c r="C1934">
        <v>1155003</v>
      </c>
      <c r="D1934">
        <v>1155608</v>
      </c>
      <c r="E1934" t="s">
        <v>30</v>
      </c>
      <c r="F1934" t="s">
        <v>2847</v>
      </c>
      <c r="G1934" t="s">
        <v>2846</v>
      </c>
      <c r="H1934" t="s">
        <v>28</v>
      </c>
      <c r="I1934">
        <v>1086</v>
      </c>
    </row>
    <row r="1935" spans="1:9" x14ac:dyDescent="0.35">
      <c r="A1935" t="s">
        <v>26</v>
      </c>
      <c r="B1935" t="s">
        <v>5</v>
      </c>
      <c r="C1935">
        <v>1167269</v>
      </c>
      <c r="D1935">
        <v>1168597</v>
      </c>
      <c r="E1935" t="s">
        <v>30</v>
      </c>
      <c r="F1935" t="s">
        <v>2879</v>
      </c>
      <c r="G1935" t="s">
        <v>2878</v>
      </c>
      <c r="H1935" t="s">
        <v>2880</v>
      </c>
      <c r="I1935">
        <v>1087</v>
      </c>
    </row>
    <row r="1936" spans="1:9" x14ac:dyDescent="0.35">
      <c r="A1936" t="s">
        <v>26</v>
      </c>
      <c r="B1936" t="s">
        <v>5</v>
      </c>
      <c r="C1936">
        <v>1170014</v>
      </c>
      <c r="D1936">
        <v>1171042</v>
      </c>
      <c r="E1936" t="s">
        <v>30</v>
      </c>
      <c r="F1936" t="s">
        <v>2885</v>
      </c>
      <c r="G1936" t="s">
        <v>2884</v>
      </c>
      <c r="H1936" t="s">
        <v>2886</v>
      </c>
      <c r="I1936">
        <v>1088</v>
      </c>
    </row>
    <row r="1937" spans="1:9" x14ac:dyDescent="0.35">
      <c r="A1937" t="s">
        <v>26</v>
      </c>
      <c r="B1937" t="s">
        <v>5</v>
      </c>
      <c r="C1937">
        <v>1172647</v>
      </c>
      <c r="D1937">
        <v>1173786</v>
      </c>
      <c r="E1937" t="s">
        <v>30</v>
      </c>
      <c r="F1937" t="s">
        <v>2891</v>
      </c>
      <c r="G1937" t="s">
        <v>2890</v>
      </c>
      <c r="H1937" t="s">
        <v>2892</v>
      </c>
      <c r="I1937">
        <v>1089</v>
      </c>
    </row>
    <row r="1938" spans="1:9" x14ac:dyDescent="0.35">
      <c r="A1938" t="s">
        <v>26</v>
      </c>
      <c r="B1938" t="s">
        <v>5</v>
      </c>
      <c r="C1938">
        <v>1182269</v>
      </c>
      <c r="D1938">
        <v>1182781</v>
      </c>
      <c r="E1938" t="s">
        <v>30</v>
      </c>
      <c r="F1938" t="s">
        <v>2906</v>
      </c>
      <c r="G1938" t="s">
        <v>2905</v>
      </c>
      <c r="H1938" t="s">
        <v>2907</v>
      </c>
      <c r="I1938">
        <v>1090</v>
      </c>
    </row>
    <row r="1939" spans="1:9" x14ac:dyDescent="0.35">
      <c r="A1939" t="s">
        <v>26</v>
      </c>
      <c r="B1939" t="s">
        <v>5</v>
      </c>
      <c r="C1939">
        <v>1186109</v>
      </c>
      <c r="D1939">
        <v>1186831</v>
      </c>
      <c r="E1939" t="s">
        <v>30</v>
      </c>
      <c r="F1939" t="s">
        <v>2916</v>
      </c>
      <c r="G1939" t="s">
        <v>2915</v>
      </c>
      <c r="H1939" t="s">
        <v>28</v>
      </c>
      <c r="I1939">
        <v>1091</v>
      </c>
    </row>
    <row r="1940" spans="1:9" x14ac:dyDescent="0.35">
      <c r="A1940" t="s">
        <v>26</v>
      </c>
      <c r="B1940" t="s">
        <v>5</v>
      </c>
      <c r="C1940">
        <v>1187000</v>
      </c>
      <c r="D1940">
        <v>1188427</v>
      </c>
      <c r="E1940" t="s">
        <v>30</v>
      </c>
      <c r="F1940" t="s">
        <v>2918</v>
      </c>
      <c r="G1940" t="s">
        <v>2917</v>
      </c>
      <c r="H1940" t="s">
        <v>28</v>
      </c>
      <c r="I1940">
        <v>1092</v>
      </c>
    </row>
    <row r="1941" spans="1:9" x14ac:dyDescent="0.35">
      <c r="A1941" t="s">
        <v>26</v>
      </c>
      <c r="B1941" t="s">
        <v>5</v>
      </c>
      <c r="C1941">
        <v>1188472</v>
      </c>
      <c r="D1941">
        <v>1189566</v>
      </c>
      <c r="E1941" t="s">
        <v>30</v>
      </c>
      <c r="F1941" t="s">
        <v>2920</v>
      </c>
      <c r="G1941" t="s">
        <v>2919</v>
      </c>
      <c r="H1941" t="s">
        <v>28</v>
      </c>
      <c r="I1941">
        <v>1092</v>
      </c>
    </row>
    <row r="1942" spans="1:9" x14ac:dyDescent="0.35">
      <c r="A1942" t="s">
        <v>26</v>
      </c>
      <c r="B1942" t="s">
        <v>5</v>
      </c>
      <c r="C1942">
        <v>1189730</v>
      </c>
      <c r="D1942">
        <v>1190077</v>
      </c>
      <c r="E1942" t="s">
        <v>30</v>
      </c>
      <c r="F1942" t="s">
        <v>2922</v>
      </c>
      <c r="G1942" t="s">
        <v>2921</v>
      </c>
      <c r="H1942" t="s">
        <v>2923</v>
      </c>
      <c r="I1942">
        <v>1093</v>
      </c>
    </row>
    <row r="1943" spans="1:9" x14ac:dyDescent="0.35">
      <c r="A1943" t="s">
        <v>26</v>
      </c>
      <c r="B1943" t="s">
        <v>5</v>
      </c>
      <c r="C1943">
        <v>1205787</v>
      </c>
      <c r="D1943">
        <v>1207193</v>
      </c>
      <c r="E1943" t="s">
        <v>30</v>
      </c>
      <c r="F1943" t="s">
        <v>2956</v>
      </c>
      <c r="G1943" t="s">
        <v>2955</v>
      </c>
      <c r="H1943" t="s">
        <v>2957</v>
      </c>
      <c r="I1943">
        <v>1094</v>
      </c>
    </row>
    <row r="1944" spans="1:9" x14ac:dyDescent="0.35">
      <c r="A1944" t="s">
        <v>26</v>
      </c>
      <c r="B1944" t="s">
        <v>5</v>
      </c>
      <c r="C1944">
        <v>1208606</v>
      </c>
      <c r="D1944">
        <v>1209952</v>
      </c>
      <c r="E1944" t="s">
        <v>30</v>
      </c>
      <c r="F1944" t="s">
        <v>2961</v>
      </c>
      <c r="G1944" t="s">
        <v>2960</v>
      </c>
      <c r="H1944" t="s">
        <v>2602</v>
      </c>
      <c r="I1944">
        <v>1095</v>
      </c>
    </row>
    <row r="1945" spans="1:9" x14ac:dyDescent="0.35">
      <c r="A1945" t="s">
        <v>26</v>
      </c>
      <c r="B1945" t="s">
        <v>5</v>
      </c>
      <c r="C1945">
        <v>1217134</v>
      </c>
      <c r="D1945">
        <v>1217859</v>
      </c>
      <c r="E1945" t="s">
        <v>30</v>
      </c>
      <c r="F1945" t="s">
        <v>2977</v>
      </c>
      <c r="G1945" t="s">
        <v>2976</v>
      </c>
      <c r="H1945" t="s">
        <v>2978</v>
      </c>
      <c r="I1945">
        <v>1096</v>
      </c>
    </row>
    <row r="1946" spans="1:9" x14ac:dyDescent="0.35">
      <c r="A1946" t="s">
        <v>26</v>
      </c>
      <c r="B1946" t="s">
        <v>5</v>
      </c>
      <c r="C1946">
        <v>1219710</v>
      </c>
      <c r="D1946">
        <v>1221644</v>
      </c>
      <c r="E1946" t="s">
        <v>30</v>
      </c>
      <c r="F1946" t="s">
        <v>2989</v>
      </c>
      <c r="G1946" t="s">
        <v>2988</v>
      </c>
      <c r="H1946" t="s">
        <v>1834</v>
      </c>
      <c r="I1946">
        <v>1097</v>
      </c>
    </row>
    <row r="1947" spans="1:9" x14ac:dyDescent="0.35">
      <c r="A1947" t="s">
        <v>26</v>
      </c>
      <c r="B1947" t="s">
        <v>5</v>
      </c>
      <c r="C1947">
        <v>1241841</v>
      </c>
      <c r="D1947">
        <v>1242449</v>
      </c>
      <c r="E1947" t="s">
        <v>30</v>
      </c>
      <c r="F1947" t="s">
        <v>3055</v>
      </c>
      <c r="G1947" t="s">
        <v>3054</v>
      </c>
      <c r="H1947" t="s">
        <v>3056</v>
      </c>
      <c r="I1947">
        <v>1098</v>
      </c>
    </row>
    <row r="1948" spans="1:9" x14ac:dyDescent="0.35">
      <c r="A1948" t="s">
        <v>26</v>
      </c>
      <c r="B1948" t="s">
        <v>5</v>
      </c>
      <c r="C1948">
        <v>1251439</v>
      </c>
      <c r="D1948">
        <v>1252620</v>
      </c>
      <c r="E1948" t="s">
        <v>30</v>
      </c>
      <c r="F1948" t="s">
        <v>3080</v>
      </c>
      <c r="G1948" t="s">
        <v>3079</v>
      </c>
      <c r="H1948" t="s">
        <v>3081</v>
      </c>
      <c r="I1948">
        <v>1099</v>
      </c>
    </row>
    <row r="1949" spans="1:9" x14ac:dyDescent="0.35">
      <c r="A1949" t="s">
        <v>26</v>
      </c>
      <c r="B1949" t="s">
        <v>5</v>
      </c>
      <c r="C1949">
        <v>1253020</v>
      </c>
      <c r="D1949">
        <v>1253343</v>
      </c>
      <c r="E1949" t="s">
        <v>30</v>
      </c>
      <c r="F1949" t="s">
        <v>3083</v>
      </c>
      <c r="G1949" t="s">
        <v>3082</v>
      </c>
      <c r="H1949" t="s">
        <v>3084</v>
      </c>
      <c r="I1949">
        <v>1100</v>
      </c>
    </row>
    <row r="1950" spans="1:9" x14ac:dyDescent="0.35">
      <c r="A1950" t="s">
        <v>26</v>
      </c>
      <c r="B1950" t="s">
        <v>5</v>
      </c>
      <c r="C1950">
        <v>1253360</v>
      </c>
      <c r="D1950">
        <v>1253581</v>
      </c>
      <c r="E1950" t="s">
        <v>30</v>
      </c>
      <c r="F1950" t="s">
        <v>3086</v>
      </c>
      <c r="G1950" t="s">
        <v>3085</v>
      </c>
      <c r="H1950" t="s">
        <v>3087</v>
      </c>
      <c r="I1950">
        <v>1100</v>
      </c>
    </row>
    <row r="1951" spans="1:9" x14ac:dyDescent="0.35">
      <c r="A1951" t="s">
        <v>26</v>
      </c>
      <c r="B1951" t="s">
        <v>5</v>
      </c>
      <c r="C1951">
        <v>1253658</v>
      </c>
      <c r="D1951">
        <v>1256045</v>
      </c>
      <c r="E1951" t="s">
        <v>30</v>
      </c>
      <c r="F1951" t="s">
        <v>3089</v>
      </c>
      <c r="G1951" t="s">
        <v>3088</v>
      </c>
      <c r="H1951" t="s">
        <v>3090</v>
      </c>
      <c r="I1951">
        <v>1100</v>
      </c>
    </row>
    <row r="1952" spans="1:9" x14ac:dyDescent="0.35">
      <c r="A1952" t="s">
        <v>26</v>
      </c>
      <c r="B1952" t="s">
        <v>5</v>
      </c>
      <c r="C1952">
        <v>1256160</v>
      </c>
      <c r="D1952">
        <v>1257341</v>
      </c>
      <c r="E1952" t="s">
        <v>30</v>
      </c>
      <c r="F1952" t="s">
        <v>3092</v>
      </c>
      <c r="G1952" t="s">
        <v>3091</v>
      </c>
      <c r="H1952" t="s">
        <v>3093</v>
      </c>
      <c r="I1952">
        <v>1101</v>
      </c>
    </row>
    <row r="1953" spans="1:9" x14ac:dyDescent="0.35">
      <c r="A1953" t="s">
        <v>26</v>
      </c>
      <c r="B1953" t="s">
        <v>5</v>
      </c>
      <c r="C1953">
        <v>1260799</v>
      </c>
      <c r="D1953">
        <v>1261644</v>
      </c>
      <c r="E1953" t="s">
        <v>30</v>
      </c>
      <c r="F1953" t="s">
        <v>3099</v>
      </c>
      <c r="G1953" t="s">
        <v>3098</v>
      </c>
      <c r="H1953" t="s">
        <v>74</v>
      </c>
      <c r="I1953">
        <v>1102</v>
      </c>
    </row>
    <row r="1954" spans="1:9" x14ac:dyDescent="0.35">
      <c r="A1954" t="s">
        <v>26</v>
      </c>
      <c r="B1954" t="s">
        <v>5</v>
      </c>
      <c r="C1954">
        <v>1261802</v>
      </c>
      <c r="D1954">
        <v>1263064</v>
      </c>
      <c r="E1954" t="s">
        <v>30</v>
      </c>
      <c r="F1954" t="s">
        <v>3101</v>
      </c>
      <c r="G1954" t="s">
        <v>3100</v>
      </c>
      <c r="H1954" t="s">
        <v>2308</v>
      </c>
      <c r="I1954">
        <v>1103</v>
      </c>
    </row>
    <row r="1955" spans="1:9" x14ac:dyDescent="0.35">
      <c r="A1955" t="s">
        <v>26</v>
      </c>
      <c r="B1955" t="s">
        <v>5</v>
      </c>
      <c r="C1955">
        <v>1263009</v>
      </c>
      <c r="D1955">
        <v>1263728</v>
      </c>
      <c r="E1955" t="s">
        <v>30</v>
      </c>
      <c r="F1955" t="s">
        <v>3103</v>
      </c>
      <c r="G1955" t="s">
        <v>3102</v>
      </c>
      <c r="H1955" t="s">
        <v>3104</v>
      </c>
      <c r="I1955">
        <v>1103</v>
      </c>
    </row>
    <row r="1956" spans="1:9" x14ac:dyDescent="0.35">
      <c r="A1956" t="s">
        <v>26</v>
      </c>
      <c r="B1956" t="s">
        <v>5</v>
      </c>
      <c r="C1956">
        <v>1263911</v>
      </c>
      <c r="D1956">
        <v>1264741</v>
      </c>
      <c r="E1956" t="s">
        <v>30</v>
      </c>
      <c r="F1956" t="s">
        <v>3106</v>
      </c>
      <c r="G1956" t="s">
        <v>3105</v>
      </c>
      <c r="H1956" t="s">
        <v>3107</v>
      </c>
      <c r="I1956">
        <v>1104</v>
      </c>
    </row>
    <row r="1957" spans="1:9" x14ac:dyDescent="0.35">
      <c r="A1957" t="s">
        <v>26</v>
      </c>
      <c r="B1957" t="s">
        <v>5</v>
      </c>
      <c r="C1957">
        <v>1264895</v>
      </c>
      <c r="D1957">
        <v>1266349</v>
      </c>
      <c r="E1957" t="s">
        <v>30</v>
      </c>
      <c r="F1957" t="s">
        <v>3109</v>
      </c>
      <c r="G1957" t="s">
        <v>3108</v>
      </c>
      <c r="H1957" t="s">
        <v>3110</v>
      </c>
      <c r="I1957">
        <v>1105</v>
      </c>
    </row>
    <row r="1958" spans="1:9" x14ac:dyDescent="0.35">
      <c r="A1958" t="s">
        <v>26</v>
      </c>
      <c r="B1958" t="s">
        <v>5</v>
      </c>
      <c r="C1958">
        <v>1271007</v>
      </c>
      <c r="D1958">
        <v>1272134</v>
      </c>
      <c r="E1958" t="s">
        <v>30</v>
      </c>
      <c r="F1958" t="s">
        <v>3125</v>
      </c>
      <c r="G1958" t="s">
        <v>3124</v>
      </c>
      <c r="H1958" t="s">
        <v>3093</v>
      </c>
      <c r="I1958">
        <v>1106</v>
      </c>
    </row>
    <row r="1959" spans="1:9" x14ac:dyDescent="0.35">
      <c r="A1959" t="s">
        <v>26</v>
      </c>
      <c r="B1959" t="s">
        <v>5</v>
      </c>
      <c r="C1959">
        <v>1273317</v>
      </c>
      <c r="D1959">
        <v>1273808</v>
      </c>
      <c r="E1959" t="s">
        <v>30</v>
      </c>
      <c r="F1959" t="s">
        <v>3131</v>
      </c>
      <c r="G1959" t="s">
        <v>3130</v>
      </c>
      <c r="H1959" t="s">
        <v>213</v>
      </c>
      <c r="I1959">
        <v>1107</v>
      </c>
    </row>
    <row r="1960" spans="1:9" x14ac:dyDescent="0.35">
      <c r="A1960" t="s">
        <v>26</v>
      </c>
      <c r="B1960" t="s">
        <v>5</v>
      </c>
      <c r="C1960">
        <v>1282075</v>
      </c>
      <c r="D1960">
        <v>1283541</v>
      </c>
      <c r="E1960" t="s">
        <v>30</v>
      </c>
      <c r="F1960" t="s">
        <v>3151</v>
      </c>
      <c r="G1960" t="s">
        <v>3150</v>
      </c>
      <c r="H1960" t="s">
        <v>3152</v>
      </c>
      <c r="I1960">
        <v>1108</v>
      </c>
    </row>
    <row r="1961" spans="1:9" x14ac:dyDescent="0.35">
      <c r="A1961" t="s">
        <v>26</v>
      </c>
      <c r="B1961" t="s">
        <v>5</v>
      </c>
      <c r="C1961">
        <v>1283554</v>
      </c>
      <c r="D1961">
        <v>1283973</v>
      </c>
      <c r="E1961" t="s">
        <v>30</v>
      </c>
      <c r="F1961" t="s">
        <v>3154</v>
      </c>
      <c r="G1961" t="s">
        <v>3153</v>
      </c>
      <c r="H1961" t="s">
        <v>1197</v>
      </c>
      <c r="I1961">
        <v>1108</v>
      </c>
    </row>
    <row r="1962" spans="1:9" x14ac:dyDescent="0.35">
      <c r="A1962" t="s">
        <v>26</v>
      </c>
      <c r="B1962" t="s">
        <v>5</v>
      </c>
      <c r="C1962">
        <v>1288392</v>
      </c>
      <c r="D1962">
        <v>1288913</v>
      </c>
      <c r="E1962" t="s">
        <v>30</v>
      </c>
      <c r="F1962" t="s">
        <v>3168</v>
      </c>
      <c r="G1962" t="s">
        <v>3167</v>
      </c>
      <c r="H1962" t="s">
        <v>28</v>
      </c>
      <c r="I1962">
        <v>1109</v>
      </c>
    </row>
    <row r="1963" spans="1:9" x14ac:dyDescent="0.35">
      <c r="A1963" t="s">
        <v>26</v>
      </c>
      <c r="B1963" t="s">
        <v>5</v>
      </c>
      <c r="C1963">
        <v>1293959</v>
      </c>
      <c r="D1963">
        <v>1294759</v>
      </c>
      <c r="E1963" t="s">
        <v>30</v>
      </c>
      <c r="F1963" t="s">
        <v>3182</v>
      </c>
      <c r="G1963" t="s">
        <v>3181</v>
      </c>
      <c r="H1963" t="s">
        <v>628</v>
      </c>
      <c r="I1963">
        <v>1110</v>
      </c>
    </row>
    <row r="1964" spans="1:9" x14ac:dyDescent="0.35">
      <c r="A1964" t="s">
        <v>26</v>
      </c>
      <c r="B1964" t="s">
        <v>5</v>
      </c>
      <c r="C1964">
        <v>1315713</v>
      </c>
      <c r="D1964">
        <v>1316054</v>
      </c>
      <c r="E1964" t="s">
        <v>30</v>
      </c>
      <c r="F1964" t="s">
        <v>3235</v>
      </c>
      <c r="G1964" t="s">
        <v>3234</v>
      </c>
      <c r="H1964" t="s">
        <v>53</v>
      </c>
      <c r="I1964">
        <v>1111</v>
      </c>
    </row>
    <row r="1965" spans="1:9" x14ac:dyDescent="0.35">
      <c r="A1965" t="s">
        <v>26</v>
      </c>
      <c r="B1965" t="s">
        <v>5</v>
      </c>
      <c r="C1965">
        <v>1316067</v>
      </c>
      <c r="D1965">
        <v>1317356</v>
      </c>
      <c r="E1965" t="s">
        <v>30</v>
      </c>
      <c r="F1965" t="s">
        <v>3237</v>
      </c>
      <c r="G1965" t="s">
        <v>3236</v>
      </c>
      <c r="H1965" t="s">
        <v>3238</v>
      </c>
      <c r="I1965">
        <v>1111</v>
      </c>
    </row>
    <row r="1966" spans="1:9" x14ac:dyDescent="0.35">
      <c r="A1966" t="s">
        <v>26</v>
      </c>
      <c r="B1966" t="s">
        <v>5</v>
      </c>
      <c r="C1966">
        <v>1324417</v>
      </c>
      <c r="D1966">
        <v>1326135</v>
      </c>
      <c r="E1966" t="s">
        <v>30</v>
      </c>
      <c r="F1966" t="s">
        <v>3257</v>
      </c>
      <c r="G1966" t="s">
        <v>3256</v>
      </c>
      <c r="H1966" t="s">
        <v>1834</v>
      </c>
      <c r="I1966">
        <v>1112</v>
      </c>
    </row>
    <row r="1967" spans="1:9" x14ac:dyDescent="0.35">
      <c r="A1967" t="s">
        <v>26</v>
      </c>
      <c r="B1967" t="s">
        <v>5</v>
      </c>
      <c r="C1967">
        <v>1328538</v>
      </c>
      <c r="D1967">
        <v>1330088</v>
      </c>
      <c r="E1967" t="s">
        <v>30</v>
      </c>
      <c r="F1967" t="s">
        <v>3264</v>
      </c>
      <c r="G1967" t="s">
        <v>3263</v>
      </c>
      <c r="H1967" t="s">
        <v>1672</v>
      </c>
      <c r="I1967">
        <v>1113</v>
      </c>
    </row>
    <row r="1968" spans="1:9" x14ac:dyDescent="0.35">
      <c r="A1968" t="s">
        <v>26</v>
      </c>
      <c r="B1968" t="s">
        <v>5</v>
      </c>
      <c r="C1968">
        <v>1331779</v>
      </c>
      <c r="D1968">
        <v>1332147</v>
      </c>
      <c r="E1968" t="s">
        <v>30</v>
      </c>
      <c r="F1968" t="s">
        <v>3269</v>
      </c>
      <c r="G1968" t="s">
        <v>3268</v>
      </c>
      <c r="H1968" t="s">
        <v>28</v>
      </c>
      <c r="I1968">
        <v>1114</v>
      </c>
    </row>
    <row r="1969" spans="1:9" x14ac:dyDescent="0.35">
      <c r="A1969" t="s">
        <v>26</v>
      </c>
      <c r="B1969" t="s">
        <v>5</v>
      </c>
      <c r="C1969">
        <v>1335242</v>
      </c>
      <c r="D1969">
        <v>1335472</v>
      </c>
      <c r="E1969" t="s">
        <v>30</v>
      </c>
      <c r="F1969" t="s">
        <v>3278</v>
      </c>
      <c r="G1969" t="s">
        <v>3277</v>
      </c>
      <c r="H1969" t="s">
        <v>28</v>
      </c>
      <c r="I1969">
        <v>1115</v>
      </c>
    </row>
    <row r="1970" spans="1:9" x14ac:dyDescent="0.35">
      <c r="A1970" t="s">
        <v>26</v>
      </c>
      <c r="B1970" t="s">
        <v>5</v>
      </c>
      <c r="C1970">
        <v>1341837</v>
      </c>
      <c r="D1970">
        <v>1342994</v>
      </c>
      <c r="E1970" t="s">
        <v>30</v>
      </c>
      <c r="F1970" t="s">
        <v>3287</v>
      </c>
      <c r="G1970" t="s">
        <v>3286</v>
      </c>
      <c r="H1970" t="s">
        <v>634</v>
      </c>
      <c r="I1970">
        <v>1116</v>
      </c>
    </row>
    <row r="1971" spans="1:9" x14ac:dyDescent="0.35">
      <c r="A1971" t="s">
        <v>26</v>
      </c>
      <c r="B1971" t="s">
        <v>5</v>
      </c>
      <c r="C1971">
        <v>1342991</v>
      </c>
      <c r="D1971">
        <v>1343245</v>
      </c>
      <c r="E1971" t="s">
        <v>30</v>
      </c>
      <c r="F1971" t="s">
        <v>3289</v>
      </c>
      <c r="G1971" t="s">
        <v>3288</v>
      </c>
      <c r="H1971" t="s">
        <v>28</v>
      </c>
      <c r="I1971">
        <v>1116</v>
      </c>
    </row>
    <row r="1972" spans="1:9" x14ac:dyDescent="0.35">
      <c r="A1972" t="s">
        <v>26</v>
      </c>
      <c r="B1972" t="s">
        <v>5</v>
      </c>
      <c r="C1972">
        <v>1345538</v>
      </c>
      <c r="D1972">
        <v>1346092</v>
      </c>
      <c r="E1972" t="s">
        <v>30</v>
      </c>
      <c r="F1972" t="s">
        <v>3299</v>
      </c>
      <c r="G1972" t="s">
        <v>3298</v>
      </c>
      <c r="H1972" t="s">
        <v>968</v>
      </c>
      <c r="I1972">
        <v>1117</v>
      </c>
    </row>
    <row r="1973" spans="1:9" x14ac:dyDescent="0.35">
      <c r="A1973" t="s">
        <v>26</v>
      </c>
      <c r="B1973" t="s">
        <v>5</v>
      </c>
      <c r="C1973">
        <v>1348099</v>
      </c>
      <c r="D1973">
        <v>1349547</v>
      </c>
      <c r="E1973" t="s">
        <v>30</v>
      </c>
      <c r="F1973" t="s">
        <v>3306</v>
      </c>
      <c r="G1973" t="s">
        <v>3305</v>
      </c>
      <c r="H1973" t="s">
        <v>2217</v>
      </c>
      <c r="I1973">
        <v>1118</v>
      </c>
    </row>
    <row r="1974" spans="1:9" x14ac:dyDescent="0.35">
      <c r="A1974" t="s">
        <v>26</v>
      </c>
      <c r="B1974" t="s">
        <v>5</v>
      </c>
      <c r="C1974">
        <v>1356545</v>
      </c>
      <c r="D1974">
        <v>1356745</v>
      </c>
      <c r="E1974" t="s">
        <v>30</v>
      </c>
      <c r="F1974" t="s">
        <v>3322</v>
      </c>
      <c r="G1974" t="s">
        <v>3321</v>
      </c>
      <c r="H1974" t="s">
        <v>3323</v>
      </c>
      <c r="I1974">
        <v>1119</v>
      </c>
    </row>
    <row r="1975" spans="1:9" x14ac:dyDescent="0.35">
      <c r="A1975" t="s">
        <v>26</v>
      </c>
      <c r="B1975" t="s">
        <v>5</v>
      </c>
      <c r="C1975">
        <v>1364349</v>
      </c>
      <c r="D1975">
        <v>1365179</v>
      </c>
      <c r="E1975" t="s">
        <v>30</v>
      </c>
      <c r="F1975" t="s">
        <v>3337</v>
      </c>
      <c r="G1975" t="s">
        <v>3336</v>
      </c>
      <c r="H1975" t="s">
        <v>3338</v>
      </c>
      <c r="I1975">
        <v>1120</v>
      </c>
    </row>
    <row r="1976" spans="1:9" x14ac:dyDescent="0.35">
      <c r="A1976" t="s">
        <v>26</v>
      </c>
      <c r="B1976" t="s">
        <v>5</v>
      </c>
      <c r="C1976">
        <v>1368788</v>
      </c>
      <c r="D1976">
        <v>1369048</v>
      </c>
      <c r="E1976" t="s">
        <v>30</v>
      </c>
      <c r="F1976" t="s">
        <v>3348</v>
      </c>
      <c r="G1976" t="s">
        <v>3347</v>
      </c>
      <c r="H1976" t="s">
        <v>28</v>
      </c>
      <c r="I1976">
        <v>1121</v>
      </c>
    </row>
    <row r="1977" spans="1:9" x14ac:dyDescent="0.35">
      <c r="A1977" t="s">
        <v>26</v>
      </c>
      <c r="B1977" t="s">
        <v>5</v>
      </c>
      <c r="C1977">
        <v>1370411</v>
      </c>
      <c r="D1977">
        <v>1370740</v>
      </c>
      <c r="E1977" t="s">
        <v>30</v>
      </c>
      <c r="F1977" t="s">
        <v>3353</v>
      </c>
      <c r="G1977" t="s">
        <v>3352</v>
      </c>
      <c r="H1977" t="s">
        <v>3354</v>
      </c>
      <c r="I1977">
        <v>1122</v>
      </c>
    </row>
    <row r="1978" spans="1:9" x14ac:dyDescent="0.35">
      <c r="A1978" t="s">
        <v>26</v>
      </c>
      <c r="B1978" t="s">
        <v>5</v>
      </c>
      <c r="C1978">
        <v>1372828</v>
      </c>
      <c r="D1978">
        <v>1373139</v>
      </c>
      <c r="E1978" t="s">
        <v>30</v>
      </c>
      <c r="F1978" t="s">
        <v>3358</v>
      </c>
      <c r="G1978" t="s">
        <v>3357</v>
      </c>
      <c r="H1978" t="s">
        <v>28</v>
      </c>
      <c r="I1978">
        <v>1123</v>
      </c>
    </row>
    <row r="1979" spans="1:9" x14ac:dyDescent="0.35">
      <c r="A1979" t="s">
        <v>26</v>
      </c>
      <c r="B1979" t="s">
        <v>5</v>
      </c>
      <c r="C1979">
        <v>1375664</v>
      </c>
      <c r="D1979">
        <v>1375867</v>
      </c>
      <c r="E1979" t="s">
        <v>30</v>
      </c>
      <c r="F1979" t="s">
        <v>3367</v>
      </c>
      <c r="G1979" t="s">
        <v>3366</v>
      </c>
      <c r="H1979" t="s">
        <v>28</v>
      </c>
      <c r="I1979">
        <v>1124</v>
      </c>
    </row>
    <row r="1980" spans="1:9" x14ac:dyDescent="0.35">
      <c r="A1980" t="s">
        <v>26</v>
      </c>
      <c r="B1980" t="s">
        <v>5</v>
      </c>
      <c r="C1980">
        <v>1380887</v>
      </c>
      <c r="D1980">
        <v>1382386</v>
      </c>
      <c r="E1980" t="s">
        <v>30</v>
      </c>
      <c r="F1980" t="s">
        <v>3382</v>
      </c>
      <c r="G1980" t="s">
        <v>3381</v>
      </c>
      <c r="H1980" t="s">
        <v>181</v>
      </c>
      <c r="I1980">
        <v>1125</v>
      </c>
    </row>
    <row r="1981" spans="1:9" x14ac:dyDescent="0.35">
      <c r="A1981" t="s">
        <v>26</v>
      </c>
      <c r="B1981" t="s">
        <v>5</v>
      </c>
      <c r="C1981">
        <v>1383756</v>
      </c>
      <c r="D1981">
        <v>1384196</v>
      </c>
      <c r="E1981" t="s">
        <v>30</v>
      </c>
      <c r="F1981" t="s">
        <v>3387</v>
      </c>
      <c r="G1981" t="s">
        <v>3386</v>
      </c>
      <c r="H1981" t="s">
        <v>1553</v>
      </c>
      <c r="I1981">
        <v>1126</v>
      </c>
    </row>
    <row r="1982" spans="1:9" x14ac:dyDescent="0.35">
      <c r="A1982" t="s">
        <v>26</v>
      </c>
      <c r="B1982" t="s">
        <v>5</v>
      </c>
      <c r="C1982">
        <v>1388500</v>
      </c>
      <c r="D1982">
        <v>1389603</v>
      </c>
      <c r="E1982" t="s">
        <v>30</v>
      </c>
      <c r="F1982" t="s">
        <v>3401</v>
      </c>
      <c r="G1982" t="s">
        <v>3400</v>
      </c>
      <c r="H1982" t="s">
        <v>3402</v>
      </c>
      <c r="I1982">
        <v>1127</v>
      </c>
    </row>
    <row r="1983" spans="1:9" x14ac:dyDescent="0.35">
      <c r="A1983" t="s">
        <v>26</v>
      </c>
      <c r="B1983" t="s">
        <v>5</v>
      </c>
      <c r="C1983">
        <v>1390814</v>
      </c>
      <c r="D1983">
        <v>1391461</v>
      </c>
      <c r="E1983" t="s">
        <v>30</v>
      </c>
      <c r="F1983" t="s">
        <v>3408</v>
      </c>
      <c r="G1983" t="s">
        <v>3407</v>
      </c>
      <c r="H1983" t="s">
        <v>3409</v>
      </c>
      <c r="I1983">
        <v>1128</v>
      </c>
    </row>
    <row r="1984" spans="1:9" x14ac:dyDescent="0.35">
      <c r="A1984" t="s">
        <v>26</v>
      </c>
      <c r="B1984" t="s">
        <v>5</v>
      </c>
      <c r="C1984">
        <v>1399361</v>
      </c>
      <c r="D1984">
        <v>1399582</v>
      </c>
      <c r="E1984" t="s">
        <v>30</v>
      </c>
      <c r="F1984" t="s">
        <v>3426</v>
      </c>
      <c r="G1984" t="s">
        <v>3425</v>
      </c>
      <c r="H1984" t="s">
        <v>53</v>
      </c>
      <c r="I1984">
        <v>1129</v>
      </c>
    </row>
    <row r="1985" spans="1:9" x14ac:dyDescent="0.35">
      <c r="A1985" t="s">
        <v>26</v>
      </c>
      <c r="B1985" t="s">
        <v>5</v>
      </c>
      <c r="C1985">
        <v>1399633</v>
      </c>
      <c r="D1985">
        <v>1400073</v>
      </c>
      <c r="E1985" t="s">
        <v>30</v>
      </c>
      <c r="F1985" t="s">
        <v>3428</v>
      </c>
      <c r="G1985" t="s">
        <v>3427</v>
      </c>
      <c r="H1985" t="s">
        <v>28</v>
      </c>
      <c r="I1985">
        <v>1129</v>
      </c>
    </row>
    <row r="1986" spans="1:9" x14ac:dyDescent="0.35">
      <c r="A1986" t="s">
        <v>26</v>
      </c>
      <c r="B1986" t="s">
        <v>5</v>
      </c>
      <c r="C1986">
        <v>1412226</v>
      </c>
      <c r="D1986">
        <v>1412786</v>
      </c>
      <c r="E1986" t="s">
        <v>30</v>
      </c>
      <c r="F1986" t="s">
        <v>3457</v>
      </c>
      <c r="G1986" t="s">
        <v>3456</v>
      </c>
      <c r="H1986" t="s">
        <v>28</v>
      </c>
      <c r="I1986">
        <v>1130</v>
      </c>
    </row>
    <row r="1987" spans="1:9" x14ac:dyDescent="0.35">
      <c r="A1987" t="s">
        <v>26</v>
      </c>
      <c r="B1987" t="s">
        <v>5</v>
      </c>
      <c r="C1987">
        <v>1412872</v>
      </c>
      <c r="D1987">
        <v>1414362</v>
      </c>
      <c r="E1987" t="s">
        <v>30</v>
      </c>
      <c r="F1987" t="s">
        <v>3459</v>
      </c>
      <c r="G1987" t="s">
        <v>3458</v>
      </c>
      <c r="H1987" t="s">
        <v>1672</v>
      </c>
      <c r="I1987">
        <v>1130</v>
      </c>
    </row>
    <row r="1988" spans="1:9" x14ac:dyDescent="0.35">
      <c r="A1988" t="s">
        <v>26</v>
      </c>
      <c r="B1988" t="s">
        <v>5</v>
      </c>
      <c r="C1988">
        <v>1414469</v>
      </c>
      <c r="D1988">
        <v>1415842</v>
      </c>
      <c r="E1988" t="s">
        <v>30</v>
      </c>
      <c r="F1988" t="s">
        <v>3461</v>
      </c>
      <c r="G1988" t="s">
        <v>3460</v>
      </c>
      <c r="H1988" t="s">
        <v>1531</v>
      </c>
      <c r="I1988">
        <v>1131</v>
      </c>
    </row>
    <row r="1989" spans="1:9" x14ac:dyDescent="0.35">
      <c r="A1989" t="s">
        <v>26</v>
      </c>
      <c r="B1989" t="s">
        <v>5</v>
      </c>
      <c r="C1989">
        <v>1416934</v>
      </c>
      <c r="D1989">
        <v>1417206</v>
      </c>
      <c r="E1989" t="s">
        <v>30</v>
      </c>
      <c r="F1989" t="s">
        <v>3466</v>
      </c>
      <c r="G1989" t="s">
        <v>3465</v>
      </c>
      <c r="H1989" t="s">
        <v>28</v>
      </c>
      <c r="I1989">
        <v>1132</v>
      </c>
    </row>
    <row r="1990" spans="1:9" x14ac:dyDescent="0.35">
      <c r="A1990" t="s">
        <v>26</v>
      </c>
      <c r="B1990" t="s">
        <v>5</v>
      </c>
      <c r="C1990">
        <v>1418131</v>
      </c>
      <c r="D1990">
        <v>1418427</v>
      </c>
      <c r="E1990" t="s">
        <v>30</v>
      </c>
      <c r="F1990" t="s">
        <v>3470</v>
      </c>
      <c r="G1990" t="s">
        <v>3469</v>
      </c>
      <c r="H1990" t="s">
        <v>28</v>
      </c>
      <c r="I1990">
        <v>1133</v>
      </c>
    </row>
    <row r="1991" spans="1:9" x14ac:dyDescent="0.35">
      <c r="A1991" t="s">
        <v>26</v>
      </c>
      <c r="B1991" t="s">
        <v>5</v>
      </c>
      <c r="C1991">
        <v>1419864</v>
      </c>
      <c r="D1991">
        <v>1421675</v>
      </c>
      <c r="E1991" t="s">
        <v>30</v>
      </c>
      <c r="F1991" t="s">
        <v>3476</v>
      </c>
      <c r="G1991" t="s">
        <v>3475</v>
      </c>
      <c r="H1991" t="s">
        <v>285</v>
      </c>
      <c r="I1991">
        <v>1134</v>
      </c>
    </row>
    <row r="1992" spans="1:9" x14ac:dyDescent="0.35">
      <c r="A1992" t="s">
        <v>26</v>
      </c>
      <c r="B1992" t="s">
        <v>5</v>
      </c>
      <c r="C1992">
        <v>1421762</v>
      </c>
      <c r="D1992">
        <v>1422070</v>
      </c>
      <c r="E1992" t="s">
        <v>30</v>
      </c>
      <c r="F1992" t="s">
        <v>3478</v>
      </c>
      <c r="G1992" t="s">
        <v>3477</v>
      </c>
      <c r="H1992" t="s">
        <v>28</v>
      </c>
      <c r="I1992">
        <v>1134</v>
      </c>
    </row>
    <row r="1993" spans="1:9" x14ac:dyDescent="0.35">
      <c r="A1993" t="s">
        <v>26</v>
      </c>
      <c r="B1993" t="s">
        <v>5</v>
      </c>
      <c r="C1993">
        <v>1426651</v>
      </c>
      <c r="D1993">
        <v>1426980</v>
      </c>
      <c r="E1993" t="s">
        <v>30</v>
      </c>
      <c r="F1993" t="s">
        <v>3491</v>
      </c>
      <c r="G1993" t="s">
        <v>3490</v>
      </c>
      <c r="H1993" t="s">
        <v>1278</v>
      </c>
      <c r="I1993">
        <v>1135</v>
      </c>
    </row>
    <row r="1994" spans="1:9" x14ac:dyDescent="0.35">
      <c r="A1994" t="s">
        <v>26</v>
      </c>
      <c r="B1994" t="s">
        <v>5</v>
      </c>
      <c r="C1994">
        <v>1427208</v>
      </c>
      <c r="D1994">
        <v>1428263</v>
      </c>
      <c r="E1994" t="s">
        <v>30</v>
      </c>
      <c r="F1994" t="s">
        <v>3493</v>
      </c>
      <c r="G1994" t="s">
        <v>3492</v>
      </c>
      <c r="H1994" t="s">
        <v>28</v>
      </c>
      <c r="I1994">
        <v>1136</v>
      </c>
    </row>
    <row r="1995" spans="1:9" x14ac:dyDescent="0.35">
      <c r="A1995" t="s">
        <v>26</v>
      </c>
      <c r="B1995" t="s">
        <v>5</v>
      </c>
      <c r="C1995">
        <v>1428282</v>
      </c>
      <c r="D1995">
        <v>1428581</v>
      </c>
      <c r="E1995" t="s">
        <v>30</v>
      </c>
      <c r="F1995" t="s">
        <v>3495</v>
      </c>
      <c r="G1995" t="s">
        <v>3494</v>
      </c>
      <c r="H1995" t="s">
        <v>28</v>
      </c>
      <c r="I1995">
        <v>1136</v>
      </c>
    </row>
    <row r="1996" spans="1:9" x14ac:dyDescent="0.35">
      <c r="A1996" t="s">
        <v>26</v>
      </c>
      <c r="B1996" t="s">
        <v>5</v>
      </c>
      <c r="C1996">
        <v>1439483</v>
      </c>
      <c r="D1996">
        <v>1440061</v>
      </c>
      <c r="E1996" t="s">
        <v>30</v>
      </c>
      <c r="F1996" t="s">
        <v>3518</v>
      </c>
      <c r="G1996" t="s">
        <v>3517</v>
      </c>
      <c r="H1996" t="s">
        <v>390</v>
      </c>
      <c r="I1996">
        <v>1137</v>
      </c>
    </row>
    <row r="1997" spans="1:9" x14ac:dyDescent="0.35">
      <c r="A1997" t="s">
        <v>26</v>
      </c>
      <c r="B1997" t="s">
        <v>5</v>
      </c>
      <c r="C1997">
        <v>1440065</v>
      </c>
      <c r="D1997">
        <v>1440394</v>
      </c>
      <c r="E1997" t="s">
        <v>30</v>
      </c>
      <c r="F1997" t="s">
        <v>3520</v>
      </c>
      <c r="G1997" t="s">
        <v>3519</v>
      </c>
      <c r="H1997" t="s">
        <v>28</v>
      </c>
      <c r="I1997">
        <v>1137</v>
      </c>
    </row>
    <row r="1998" spans="1:9" x14ac:dyDescent="0.35">
      <c r="A1998" t="s">
        <v>26</v>
      </c>
      <c r="B1998" t="s">
        <v>5</v>
      </c>
      <c r="C1998">
        <v>1441623</v>
      </c>
      <c r="D1998">
        <v>1442183</v>
      </c>
      <c r="E1998" t="s">
        <v>30</v>
      </c>
      <c r="F1998" t="s">
        <v>3524</v>
      </c>
      <c r="G1998" t="s">
        <v>3523</v>
      </c>
      <c r="H1998" t="s">
        <v>129</v>
      </c>
      <c r="I1998">
        <v>1138</v>
      </c>
    </row>
    <row r="1999" spans="1:9" x14ac:dyDescent="0.35">
      <c r="A1999" t="s">
        <v>26</v>
      </c>
      <c r="B1999" t="s">
        <v>5</v>
      </c>
      <c r="C1999">
        <v>1445657</v>
      </c>
      <c r="D1999">
        <v>1446565</v>
      </c>
      <c r="E1999" t="s">
        <v>30</v>
      </c>
      <c r="F1999" t="s">
        <v>3531</v>
      </c>
      <c r="G1999" t="s">
        <v>3530</v>
      </c>
      <c r="H1999" t="s">
        <v>3532</v>
      </c>
      <c r="I1999">
        <v>1139</v>
      </c>
    </row>
    <row r="2000" spans="1:9" x14ac:dyDescent="0.35">
      <c r="A2000" t="s">
        <v>26</v>
      </c>
      <c r="B2000" t="s">
        <v>5</v>
      </c>
      <c r="C2000">
        <v>1448779</v>
      </c>
      <c r="D2000">
        <v>1449699</v>
      </c>
      <c r="E2000" t="s">
        <v>30</v>
      </c>
      <c r="F2000" t="s">
        <v>3539</v>
      </c>
      <c r="G2000" t="s">
        <v>3538</v>
      </c>
      <c r="H2000" t="s">
        <v>3540</v>
      </c>
      <c r="I2000">
        <v>1140</v>
      </c>
    </row>
    <row r="2001" spans="1:9" x14ac:dyDescent="0.35">
      <c r="A2001" t="s">
        <v>26</v>
      </c>
      <c r="B2001" t="s">
        <v>5</v>
      </c>
      <c r="C2001">
        <v>1459990</v>
      </c>
      <c r="D2001">
        <v>1461003</v>
      </c>
      <c r="E2001" t="s">
        <v>30</v>
      </c>
      <c r="F2001" t="s">
        <v>3563</v>
      </c>
      <c r="G2001" t="s">
        <v>3562</v>
      </c>
      <c r="H2001" t="s">
        <v>3564</v>
      </c>
      <c r="I2001">
        <v>1141</v>
      </c>
    </row>
    <row r="2002" spans="1:9" x14ac:dyDescent="0.35">
      <c r="A2002" t="s">
        <v>26</v>
      </c>
      <c r="B2002" t="s">
        <v>5</v>
      </c>
      <c r="C2002">
        <v>1461179</v>
      </c>
      <c r="D2002">
        <v>1462645</v>
      </c>
      <c r="E2002" t="s">
        <v>30</v>
      </c>
      <c r="F2002" t="s">
        <v>3566</v>
      </c>
      <c r="G2002" t="s">
        <v>3565</v>
      </c>
      <c r="H2002" t="s">
        <v>3464</v>
      </c>
      <c r="I2002">
        <v>1142</v>
      </c>
    </row>
    <row r="2003" spans="1:9" x14ac:dyDescent="0.35">
      <c r="A2003" t="s">
        <v>26</v>
      </c>
      <c r="B2003" t="s">
        <v>5</v>
      </c>
      <c r="C2003">
        <v>1464314</v>
      </c>
      <c r="D2003">
        <v>1464871</v>
      </c>
      <c r="E2003" t="s">
        <v>30</v>
      </c>
      <c r="F2003" t="s">
        <v>3570</v>
      </c>
      <c r="G2003" t="s">
        <v>3569</v>
      </c>
      <c r="H2003" t="s">
        <v>3571</v>
      </c>
      <c r="I2003">
        <v>1143</v>
      </c>
    </row>
    <row r="2004" spans="1:9" x14ac:dyDescent="0.35">
      <c r="A2004" t="s">
        <v>26</v>
      </c>
      <c r="B2004" t="s">
        <v>5</v>
      </c>
      <c r="C2004">
        <v>1465153</v>
      </c>
      <c r="D2004">
        <v>1466583</v>
      </c>
      <c r="E2004" t="s">
        <v>30</v>
      </c>
      <c r="F2004" t="s">
        <v>3573</v>
      </c>
      <c r="G2004" t="s">
        <v>3572</v>
      </c>
      <c r="H2004" t="s">
        <v>3574</v>
      </c>
      <c r="I2004">
        <v>1144</v>
      </c>
    </row>
    <row r="2005" spans="1:9" x14ac:dyDescent="0.35">
      <c r="A2005" t="s">
        <v>26</v>
      </c>
      <c r="B2005" t="s">
        <v>5</v>
      </c>
      <c r="C2005">
        <v>1466580</v>
      </c>
      <c r="D2005">
        <v>1467125</v>
      </c>
      <c r="E2005" t="s">
        <v>30</v>
      </c>
      <c r="F2005" t="s">
        <v>3576</v>
      </c>
      <c r="G2005" t="s">
        <v>3575</v>
      </c>
      <c r="H2005" t="s">
        <v>125</v>
      </c>
      <c r="I2005">
        <v>1144</v>
      </c>
    </row>
    <row r="2006" spans="1:9" x14ac:dyDescent="0.35">
      <c r="A2006" t="s">
        <v>26</v>
      </c>
      <c r="B2006" t="s">
        <v>5</v>
      </c>
      <c r="C2006">
        <v>1468229</v>
      </c>
      <c r="D2006">
        <v>1468705</v>
      </c>
      <c r="E2006" t="s">
        <v>30</v>
      </c>
      <c r="F2006" t="s">
        <v>3581</v>
      </c>
      <c r="G2006" t="s">
        <v>3580</v>
      </c>
      <c r="H2006" t="s">
        <v>1278</v>
      </c>
      <c r="I2006">
        <v>1145</v>
      </c>
    </row>
    <row r="2007" spans="1:9" x14ac:dyDescent="0.35">
      <c r="A2007" t="s">
        <v>26</v>
      </c>
      <c r="B2007" t="s">
        <v>5</v>
      </c>
      <c r="C2007">
        <v>1470613</v>
      </c>
      <c r="D2007">
        <v>1472637</v>
      </c>
      <c r="E2007" t="s">
        <v>30</v>
      </c>
      <c r="F2007" t="s">
        <v>3586</v>
      </c>
      <c r="G2007" t="s">
        <v>3585</v>
      </c>
      <c r="H2007" t="s">
        <v>28</v>
      </c>
      <c r="I2007">
        <v>1146</v>
      </c>
    </row>
    <row r="2008" spans="1:9" x14ac:dyDescent="0.35">
      <c r="A2008" t="s">
        <v>26</v>
      </c>
      <c r="B2008" t="s">
        <v>5</v>
      </c>
      <c r="C2008">
        <v>1472692</v>
      </c>
      <c r="D2008">
        <v>1473597</v>
      </c>
      <c r="E2008" t="s">
        <v>30</v>
      </c>
      <c r="F2008" t="s">
        <v>3588</v>
      </c>
      <c r="G2008" t="s">
        <v>3587</v>
      </c>
      <c r="H2008" t="s">
        <v>40</v>
      </c>
      <c r="I2008">
        <v>1146</v>
      </c>
    </row>
    <row r="2009" spans="1:9" x14ac:dyDescent="0.35">
      <c r="A2009" t="s">
        <v>26</v>
      </c>
      <c r="B2009" t="s">
        <v>5</v>
      </c>
      <c r="C2009">
        <v>1479938</v>
      </c>
      <c r="D2009">
        <v>1480999</v>
      </c>
      <c r="E2009" t="s">
        <v>30</v>
      </c>
      <c r="F2009" t="s">
        <v>3602</v>
      </c>
      <c r="G2009" t="s">
        <v>3601</v>
      </c>
      <c r="H2009" t="s">
        <v>28</v>
      </c>
      <c r="I2009">
        <v>1147</v>
      </c>
    </row>
    <row r="2010" spans="1:9" x14ac:dyDescent="0.35">
      <c r="A2010" t="s">
        <v>26</v>
      </c>
      <c r="B2010" t="s">
        <v>5</v>
      </c>
      <c r="C2010">
        <v>1483324</v>
      </c>
      <c r="D2010">
        <v>1484085</v>
      </c>
      <c r="E2010" t="s">
        <v>30</v>
      </c>
      <c r="F2010" t="s">
        <v>3612</v>
      </c>
      <c r="G2010" t="s">
        <v>3611</v>
      </c>
      <c r="H2010" t="s">
        <v>3613</v>
      </c>
      <c r="I2010">
        <v>1148</v>
      </c>
    </row>
    <row r="2011" spans="1:9" x14ac:dyDescent="0.35">
      <c r="A2011" t="s">
        <v>26</v>
      </c>
      <c r="B2011" t="s">
        <v>5</v>
      </c>
      <c r="C2011">
        <v>1484072</v>
      </c>
      <c r="D2011">
        <v>1485175</v>
      </c>
      <c r="E2011" t="s">
        <v>30</v>
      </c>
      <c r="F2011" t="s">
        <v>3615</v>
      </c>
      <c r="G2011" t="s">
        <v>3614</v>
      </c>
      <c r="H2011" t="s">
        <v>3616</v>
      </c>
      <c r="I2011">
        <v>1148</v>
      </c>
    </row>
    <row r="2012" spans="1:9" x14ac:dyDescent="0.35">
      <c r="A2012" t="s">
        <v>26</v>
      </c>
      <c r="B2012" t="s">
        <v>5</v>
      </c>
      <c r="C2012">
        <v>1485172</v>
      </c>
      <c r="D2012">
        <v>1485744</v>
      </c>
      <c r="E2012" t="s">
        <v>30</v>
      </c>
      <c r="F2012" t="s">
        <v>3618</v>
      </c>
      <c r="G2012" t="s">
        <v>3617</v>
      </c>
      <c r="H2012" t="s">
        <v>28</v>
      </c>
      <c r="I2012">
        <v>1148</v>
      </c>
    </row>
    <row r="2013" spans="1:9" x14ac:dyDescent="0.35">
      <c r="A2013" t="s">
        <v>26</v>
      </c>
      <c r="B2013" t="s">
        <v>5</v>
      </c>
      <c r="C2013">
        <v>1488124</v>
      </c>
      <c r="D2013">
        <v>1488861</v>
      </c>
      <c r="E2013" t="s">
        <v>30</v>
      </c>
      <c r="F2013" t="s">
        <v>3626</v>
      </c>
      <c r="G2013" t="s">
        <v>3625</v>
      </c>
      <c r="H2013" t="s">
        <v>1553</v>
      </c>
      <c r="I2013">
        <v>1149</v>
      </c>
    </row>
    <row r="2014" spans="1:9" x14ac:dyDescent="0.35">
      <c r="A2014" t="s">
        <v>26</v>
      </c>
      <c r="B2014" t="s">
        <v>5</v>
      </c>
      <c r="C2014">
        <v>1489315</v>
      </c>
      <c r="D2014">
        <v>1489962</v>
      </c>
      <c r="E2014" t="s">
        <v>30</v>
      </c>
      <c r="F2014" t="s">
        <v>3631</v>
      </c>
      <c r="G2014" t="s">
        <v>3630</v>
      </c>
      <c r="H2014" t="s">
        <v>3632</v>
      </c>
      <c r="I2014">
        <v>1150</v>
      </c>
    </row>
    <row r="2015" spans="1:9" x14ac:dyDescent="0.35">
      <c r="A2015" t="s">
        <v>26</v>
      </c>
      <c r="B2015" t="s">
        <v>5</v>
      </c>
      <c r="C2015">
        <v>1490057</v>
      </c>
      <c r="D2015">
        <v>1490440</v>
      </c>
      <c r="E2015" t="s">
        <v>30</v>
      </c>
      <c r="F2015" t="s">
        <v>3634</v>
      </c>
      <c r="G2015" t="s">
        <v>3633</v>
      </c>
      <c r="H2015" t="s">
        <v>28</v>
      </c>
      <c r="I2015">
        <v>1150</v>
      </c>
    </row>
    <row r="2016" spans="1:9" x14ac:dyDescent="0.35">
      <c r="A2016" t="s">
        <v>26</v>
      </c>
      <c r="B2016" t="s">
        <v>5</v>
      </c>
      <c r="C2016">
        <v>1491056</v>
      </c>
      <c r="D2016">
        <v>1491910</v>
      </c>
      <c r="E2016" t="s">
        <v>30</v>
      </c>
      <c r="F2016" t="s">
        <v>3638</v>
      </c>
      <c r="G2016" t="s">
        <v>3637</v>
      </c>
      <c r="H2016" t="s">
        <v>28</v>
      </c>
      <c r="I2016">
        <v>1151</v>
      </c>
    </row>
    <row r="2017" spans="1:9" x14ac:dyDescent="0.35">
      <c r="A2017" t="s">
        <v>26</v>
      </c>
      <c r="B2017" t="s">
        <v>5</v>
      </c>
      <c r="C2017">
        <v>1497846</v>
      </c>
      <c r="D2017">
        <v>1498346</v>
      </c>
      <c r="E2017" t="s">
        <v>30</v>
      </c>
      <c r="F2017" t="s">
        <v>3657</v>
      </c>
      <c r="G2017" t="s">
        <v>3656</v>
      </c>
      <c r="H2017" t="s">
        <v>3658</v>
      </c>
      <c r="I2017">
        <v>1152</v>
      </c>
    </row>
    <row r="2018" spans="1:9" x14ac:dyDescent="0.35">
      <c r="A2018" t="s">
        <v>26</v>
      </c>
      <c r="B2018" t="s">
        <v>5</v>
      </c>
      <c r="C2018">
        <v>1499437</v>
      </c>
      <c r="D2018">
        <v>1500627</v>
      </c>
      <c r="E2018" t="s">
        <v>30</v>
      </c>
      <c r="F2018" t="s">
        <v>3662</v>
      </c>
      <c r="G2018" t="s">
        <v>3661</v>
      </c>
      <c r="H2018" t="s">
        <v>28</v>
      </c>
      <c r="I2018">
        <v>1153</v>
      </c>
    </row>
    <row r="2019" spans="1:9" x14ac:dyDescent="0.35">
      <c r="A2019" t="s">
        <v>26</v>
      </c>
      <c r="B2019" t="s">
        <v>5</v>
      </c>
      <c r="C2019">
        <v>1504400</v>
      </c>
      <c r="D2019">
        <v>1504894</v>
      </c>
      <c r="E2019" t="s">
        <v>30</v>
      </c>
      <c r="F2019" t="s">
        <v>3677</v>
      </c>
      <c r="G2019" t="s">
        <v>3676</v>
      </c>
      <c r="H2019" t="s">
        <v>3678</v>
      </c>
      <c r="I2019">
        <v>1154</v>
      </c>
    </row>
    <row r="2020" spans="1:9" x14ac:dyDescent="0.35">
      <c r="A2020" t="s">
        <v>26</v>
      </c>
      <c r="B2020" t="s">
        <v>5</v>
      </c>
      <c r="C2020">
        <v>1504907</v>
      </c>
      <c r="D2020">
        <v>1505557</v>
      </c>
      <c r="E2020" t="s">
        <v>30</v>
      </c>
      <c r="F2020" t="s">
        <v>3680</v>
      </c>
      <c r="G2020" t="s">
        <v>3679</v>
      </c>
      <c r="H2020" t="s">
        <v>132</v>
      </c>
      <c r="I2020">
        <v>1154</v>
      </c>
    </row>
    <row r="2021" spans="1:9" x14ac:dyDescent="0.35">
      <c r="A2021" t="s">
        <v>26</v>
      </c>
      <c r="B2021" t="s">
        <v>5</v>
      </c>
      <c r="C2021">
        <v>1511458</v>
      </c>
      <c r="D2021">
        <v>1511661</v>
      </c>
      <c r="E2021" t="s">
        <v>30</v>
      </c>
      <c r="F2021" t="s">
        <v>3694</v>
      </c>
      <c r="G2021" t="s">
        <v>3693</v>
      </c>
      <c r="H2021" t="s">
        <v>28</v>
      </c>
      <c r="I2021">
        <v>1155</v>
      </c>
    </row>
    <row r="2022" spans="1:9" x14ac:dyDescent="0.35">
      <c r="A2022" t="s">
        <v>26</v>
      </c>
      <c r="B2022" t="s">
        <v>5</v>
      </c>
      <c r="C2022">
        <v>1512255</v>
      </c>
      <c r="D2022">
        <v>1512917</v>
      </c>
      <c r="E2022" t="s">
        <v>30</v>
      </c>
      <c r="F2022" t="s">
        <v>3698</v>
      </c>
      <c r="G2022" t="s">
        <v>3697</v>
      </c>
      <c r="H2022" t="s">
        <v>1161</v>
      </c>
      <c r="I2022">
        <v>1156</v>
      </c>
    </row>
    <row r="2023" spans="1:9" x14ac:dyDescent="0.35">
      <c r="A2023" t="s">
        <v>26</v>
      </c>
      <c r="B2023" t="s">
        <v>5</v>
      </c>
      <c r="C2023">
        <v>1514857</v>
      </c>
      <c r="D2023">
        <v>1515222</v>
      </c>
      <c r="E2023" t="s">
        <v>30</v>
      </c>
      <c r="F2023" t="s">
        <v>3703</v>
      </c>
      <c r="G2023" t="s">
        <v>3702</v>
      </c>
      <c r="H2023" t="s">
        <v>28</v>
      </c>
      <c r="I2023">
        <v>1157</v>
      </c>
    </row>
    <row r="2024" spans="1:9" x14ac:dyDescent="0.35">
      <c r="A2024" t="s">
        <v>26</v>
      </c>
      <c r="B2024" t="s">
        <v>5</v>
      </c>
      <c r="C2024">
        <v>1515222</v>
      </c>
      <c r="D2024">
        <v>1515911</v>
      </c>
      <c r="E2024" t="s">
        <v>30</v>
      </c>
      <c r="F2024" t="s">
        <v>3705</v>
      </c>
      <c r="G2024" t="s">
        <v>3704</v>
      </c>
      <c r="H2024" t="s">
        <v>28</v>
      </c>
      <c r="I2024">
        <v>1157</v>
      </c>
    </row>
    <row r="2025" spans="1:9" x14ac:dyDescent="0.35">
      <c r="A2025" t="s">
        <v>26</v>
      </c>
      <c r="B2025" t="s">
        <v>5</v>
      </c>
      <c r="C2025">
        <v>1518931</v>
      </c>
      <c r="D2025">
        <v>1519779</v>
      </c>
      <c r="E2025" t="s">
        <v>30</v>
      </c>
      <c r="F2025" t="s">
        <v>3711</v>
      </c>
      <c r="G2025" t="s">
        <v>3710</v>
      </c>
      <c r="H2025" t="s">
        <v>3712</v>
      </c>
      <c r="I2025">
        <v>1158</v>
      </c>
    </row>
    <row r="2026" spans="1:9" x14ac:dyDescent="0.35">
      <c r="A2026" t="s">
        <v>26</v>
      </c>
      <c r="B2026" t="s">
        <v>5</v>
      </c>
      <c r="C2026">
        <v>1520012</v>
      </c>
      <c r="D2026">
        <v>1520710</v>
      </c>
      <c r="E2026" t="s">
        <v>30</v>
      </c>
      <c r="F2026" t="s">
        <v>3714</v>
      </c>
      <c r="G2026" t="s">
        <v>3713</v>
      </c>
      <c r="H2026" t="s">
        <v>3715</v>
      </c>
      <c r="I2026">
        <v>1159</v>
      </c>
    </row>
    <row r="2027" spans="1:9" x14ac:dyDescent="0.35">
      <c r="A2027" t="s">
        <v>26</v>
      </c>
      <c r="B2027" t="s">
        <v>5</v>
      </c>
      <c r="C2027">
        <v>1520694</v>
      </c>
      <c r="D2027">
        <v>1521674</v>
      </c>
      <c r="E2027" t="s">
        <v>30</v>
      </c>
      <c r="F2027" t="s">
        <v>3717</v>
      </c>
      <c r="G2027" t="s">
        <v>3716</v>
      </c>
      <c r="H2027" t="s">
        <v>3718</v>
      </c>
      <c r="I2027">
        <v>1159</v>
      </c>
    </row>
    <row r="2028" spans="1:9" x14ac:dyDescent="0.35">
      <c r="A2028" t="s">
        <v>26</v>
      </c>
      <c r="B2028" t="s">
        <v>5</v>
      </c>
      <c r="C2028">
        <v>1521671</v>
      </c>
      <c r="D2028">
        <v>1522441</v>
      </c>
      <c r="E2028" t="s">
        <v>30</v>
      </c>
      <c r="F2028" t="s">
        <v>3720</v>
      </c>
      <c r="G2028" t="s">
        <v>3719</v>
      </c>
      <c r="H2028" t="s">
        <v>3721</v>
      </c>
      <c r="I2028">
        <v>1159</v>
      </c>
    </row>
    <row r="2029" spans="1:9" x14ac:dyDescent="0.35">
      <c r="A2029" t="s">
        <v>26</v>
      </c>
      <c r="B2029" t="s">
        <v>5</v>
      </c>
      <c r="C2029">
        <v>1522464</v>
      </c>
      <c r="D2029">
        <v>1523669</v>
      </c>
      <c r="E2029" t="s">
        <v>30</v>
      </c>
      <c r="F2029" t="s">
        <v>3723</v>
      </c>
      <c r="G2029" t="s">
        <v>3722</v>
      </c>
      <c r="H2029" t="s">
        <v>28</v>
      </c>
      <c r="I2029">
        <v>1159</v>
      </c>
    </row>
    <row r="2030" spans="1:9" x14ac:dyDescent="0.35">
      <c r="A2030" t="s">
        <v>26</v>
      </c>
      <c r="B2030" t="s">
        <v>5</v>
      </c>
      <c r="C2030">
        <v>1528699</v>
      </c>
      <c r="D2030">
        <v>1529055</v>
      </c>
      <c r="E2030" t="s">
        <v>30</v>
      </c>
      <c r="F2030" t="s">
        <v>3733</v>
      </c>
      <c r="G2030" t="s">
        <v>3732</v>
      </c>
      <c r="H2030" t="s">
        <v>28</v>
      </c>
      <c r="I2030">
        <v>1160</v>
      </c>
    </row>
    <row r="2031" spans="1:9" x14ac:dyDescent="0.35">
      <c r="A2031" t="s">
        <v>26</v>
      </c>
      <c r="B2031" t="s">
        <v>5</v>
      </c>
      <c r="C2031">
        <v>1557707</v>
      </c>
      <c r="D2031">
        <v>1558543</v>
      </c>
      <c r="E2031" t="s">
        <v>30</v>
      </c>
      <c r="F2031" t="s">
        <v>3827</v>
      </c>
      <c r="G2031" t="s">
        <v>3826</v>
      </c>
      <c r="H2031" t="s">
        <v>3828</v>
      </c>
      <c r="I2031">
        <v>1161</v>
      </c>
    </row>
    <row r="2032" spans="1:9" x14ac:dyDescent="0.35">
      <c r="A2032" t="s">
        <v>26</v>
      </c>
      <c r="B2032" t="s">
        <v>5</v>
      </c>
      <c r="C2032">
        <v>1558558</v>
      </c>
      <c r="D2032">
        <v>1559400</v>
      </c>
      <c r="E2032" t="s">
        <v>30</v>
      </c>
      <c r="F2032" t="s">
        <v>3830</v>
      </c>
      <c r="G2032" t="s">
        <v>3829</v>
      </c>
      <c r="H2032" t="s">
        <v>3831</v>
      </c>
      <c r="I2032">
        <v>1161</v>
      </c>
    </row>
    <row r="2033" spans="1:9" x14ac:dyDescent="0.35">
      <c r="A2033" t="s">
        <v>26</v>
      </c>
      <c r="B2033" t="s">
        <v>5</v>
      </c>
      <c r="C2033">
        <v>1578780</v>
      </c>
      <c r="D2033">
        <v>1580585</v>
      </c>
      <c r="E2033" t="s">
        <v>30</v>
      </c>
      <c r="F2033" t="s">
        <v>3890</v>
      </c>
      <c r="G2033" t="s">
        <v>3889</v>
      </c>
      <c r="H2033" t="s">
        <v>40</v>
      </c>
      <c r="I2033">
        <v>1162</v>
      </c>
    </row>
    <row r="2034" spans="1:9" x14ac:dyDescent="0.35">
      <c r="A2034" t="s">
        <v>26</v>
      </c>
      <c r="B2034" t="s">
        <v>5</v>
      </c>
      <c r="C2034">
        <v>1592238</v>
      </c>
      <c r="D2034">
        <v>1593317</v>
      </c>
      <c r="E2034" t="s">
        <v>30</v>
      </c>
      <c r="F2034" t="s">
        <v>3916</v>
      </c>
      <c r="G2034" t="s">
        <v>3915</v>
      </c>
      <c r="H2034" t="s">
        <v>3917</v>
      </c>
      <c r="I2034">
        <v>1163</v>
      </c>
    </row>
    <row r="2035" spans="1:9" x14ac:dyDescent="0.35">
      <c r="A2035" t="s">
        <v>26</v>
      </c>
      <c r="B2035" t="s">
        <v>5</v>
      </c>
      <c r="C2035">
        <v>1689512</v>
      </c>
      <c r="D2035">
        <v>1690582</v>
      </c>
      <c r="E2035" t="s">
        <v>30</v>
      </c>
      <c r="F2035" t="s">
        <v>4206</v>
      </c>
      <c r="G2035" t="s">
        <v>4205</v>
      </c>
      <c r="H2035" t="s">
        <v>4207</v>
      </c>
      <c r="I2035">
        <v>1164</v>
      </c>
    </row>
    <row r="2036" spans="1:9" x14ac:dyDescent="0.35">
      <c r="A2036" t="s">
        <v>26</v>
      </c>
      <c r="B2036" t="s">
        <v>5</v>
      </c>
      <c r="C2036">
        <v>1690575</v>
      </c>
      <c r="D2036">
        <v>1693673</v>
      </c>
      <c r="E2036" t="s">
        <v>30</v>
      </c>
      <c r="F2036" t="s">
        <v>4209</v>
      </c>
      <c r="G2036" t="s">
        <v>4208</v>
      </c>
      <c r="H2036" t="s">
        <v>4210</v>
      </c>
      <c r="I2036">
        <v>1164</v>
      </c>
    </row>
    <row r="2037" spans="1:9" x14ac:dyDescent="0.35">
      <c r="A2037" t="s">
        <v>26</v>
      </c>
      <c r="B2037" t="s">
        <v>5</v>
      </c>
      <c r="C2037">
        <v>1693670</v>
      </c>
      <c r="D2037">
        <v>1694623</v>
      </c>
      <c r="E2037" t="s">
        <v>30</v>
      </c>
      <c r="F2037" t="s">
        <v>4212</v>
      </c>
      <c r="G2037" t="s">
        <v>4211</v>
      </c>
      <c r="H2037" t="s">
        <v>4213</v>
      </c>
      <c r="I2037">
        <v>1164</v>
      </c>
    </row>
    <row r="2038" spans="1:9" x14ac:dyDescent="0.35">
      <c r="A2038" t="s">
        <v>26</v>
      </c>
      <c r="B2038" t="s">
        <v>5</v>
      </c>
      <c r="C2038">
        <v>1715284</v>
      </c>
      <c r="D2038">
        <v>1715562</v>
      </c>
      <c r="E2038" t="s">
        <v>30</v>
      </c>
      <c r="F2038" t="s">
        <v>4263</v>
      </c>
      <c r="G2038" t="s">
        <v>4262</v>
      </c>
      <c r="H2038" t="s">
        <v>4264</v>
      </c>
      <c r="I2038">
        <v>1165</v>
      </c>
    </row>
    <row r="2039" spans="1:9" x14ac:dyDescent="0.35">
      <c r="A2039" t="s">
        <v>26</v>
      </c>
      <c r="B2039" t="s">
        <v>5</v>
      </c>
      <c r="C2039">
        <v>1738113</v>
      </c>
      <c r="D2039">
        <v>1738595</v>
      </c>
      <c r="E2039" t="s">
        <v>30</v>
      </c>
      <c r="F2039" t="s">
        <v>4319</v>
      </c>
      <c r="G2039" t="s">
        <v>4318</v>
      </c>
      <c r="H2039" t="s">
        <v>2151</v>
      </c>
      <c r="I2039">
        <v>1166</v>
      </c>
    </row>
    <row r="2040" spans="1:9" x14ac:dyDescent="0.35">
      <c r="A2040" t="s">
        <v>26</v>
      </c>
      <c r="B2040" t="s">
        <v>5</v>
      </c>
      <c r="C2040">
        <v>1742771</v>
      </c>
      <c r="D2040">
        <v>1744165</v>
      </c>
      <c r="E2040" t="s">
        <v>30</v>
      </c>
      <c r="F2040" t="s">
        <v>4331</v>
      </c>
      <c r="G2040" t="s">
        <v>4330</v>
      </c>
      <c r="H2040" t="s">
        <v>1161</v>
      </c>
      <c r="I2040">
        <v>1167</v>
      </c>
    </row>
    <row r="2041" spans="1:9" x14ac:dyDescent="0.35">
      <c r="A2041" t="s">
        <v>26</v>
      </c>
      <c r="B2041" t="s">
        <v>5</v>
      </c>
      <c r="C2041">
        <v>1747349</v>
      </c>
      <c r="D2041">
        <v>1747714</v>
      </c>
      <c r="E2041" t="s">
        <v>30</v>
      </c>
      <c r="F2041" t="s">
        <v>4338</v>
      </c>
      <c r="G2041" t="s">
        <v>4337</v>
      </c>
      <c r="H2041" t="s">
        <v>28</v>
      </c>
      <c r="I2041">
        <v>1168</v>
      </c>
    </row>
    <row r="2042" spans="1:9" x14ac:dyDescent="0.35">
      <c r="A2042" t="s">
        <v>26</v>
      </c>
      <c r="B2042" t="s">
        <v>5</v>
      </c>
      <c r="C2042">
        <v>1747844</v>
      </c>
      <c r="D2042">
        <v>1748227</v>
      </c>
      <c r="E2042" t="s">
        <v>30</v>
      </c>
      <c r="F2042" t="s">
        <v>4340</v>
      </c>
      <c r="G2042" t="s">
        <v>4339</v>
      </c>
      <c r="H2042" t="s">
        <v>28</v>
      </c>
      <c r="I2042">
        <v>1169</v>
      </c>
    </row>
    <row r="2043" spans="1:9" x14ac:dyDescent="0.35">
      <c r="A2043" t="s">
        <v>26</v>
      </c>
      <c r="B2043" t="s">
        <v>5</v>
      </c>
      <c r="C2043">
        <v>1763585</v>
      </c>
      <c r="D2043">
        <v>1763722</v>
      </c>
      <c r="E2043" t="s">
        <v>30</v>
      </c>
      <c r="F2043" t="s">
        <v>4360</v>
      </c>
      <c r="G2043" t="s">
        <v>4359</v>
      </c>
      <c r="H2043" t="s">
        <v>4361</v>
      </c>
      <c r="I2043">
        <v>1170</v>
      </c>
    </row>
    <row r="2044" spans="1:9" x14ac:dyDescent="0.35">
      <c r="A2044" t="s">
        <v>26</v>
      </c>
      <c r="B2044" t="s">
        <v>5</v>
      </c>
      <c r="C2044">
        <v>1763804</v>
      </c>
      <c r="D2044">
        <v>1764145</v>
      </c>
      <c r="E2044" t="s">
        <v>30</v>
      </c>
      <c r="F2044" t="s">
        <v>4363</v>
      </c>
      <c r="G2044" t="s">
        <v>4362</v>
      </c>
      <c r="H2044" t="s">
        <v>4364</v>
      </c>
      <c r="I2044">
        <v>1170</v>
      </c>
    </row>
    <row r="2045" spans="1:9" x14ac:dyDescent="0.35">
      <c r="A2045" t="s">
        <v>26</v>
      </c>
      <c r="B2045" t="s">
        <v>5</v>
      </c>
      <c r="C2045">
        <v>1764206</v>
      </c>
      <c r="D2045">
        <v>1764985</v>
      </c>
      <c r="E2045" t="s">
        <v>30</v>
      </c>
      <c r="F2045" t="s">
        <v>4366</v>
      </c>
      <c r="G2045" t="s">
        <v>4365</v>
      </c>
      <c r="H2045" t="s">
        <v>3118</v>
      </c>
      <c r="I2045">
        <v>1170</v>
      </c>
    </row>
    <row r="2046" spans="1:9" x14ac:dyDescent="0.35">
      <c r="A2046" t="s">
        <v>26</v>
      </c>
      <c r="B2046" t="s">
        <v>5</v>
      </c>
      <c r="C2046">
        <v>1764982</v>
      </c>
      <c r="D2046">
        <v>1765722</v>
      </c>
      <c r="E2046" t="s">
        <v>30</v>
      </c>
      <c r="F2046" t="s">
        <v>4368</v>
      </c>
      <c r="G2046" t="s">
        <v>4367</v>
      </c>
      <c r="H2046" t="s">
        <v>4369</v>
      </c>
      <c r="I2046">
        <v>1170</v>
      </c>
    </row>
    <row r="2047" spans="1:9" x14ac:dyDescent="0.35">
      <c r="A2047" t="s">
        <v>26</v>
      </c>
      <c r="B2047" t="s">
        <v>5</v>
      </c>
      <c r="C2047">
        <v>1766035</v>
      </c>
      <c r="D2047">
        <v>1767420</v>
      </c>
      <c r="E2047" t="s">
        <v>30</v>
      </c>
      <c r="F2047" t="s">
        <v>4371</v>
      </c>
      <c r="G2047" t="s">
        <v>4370</v>
      </c>
      <c r="H2047" t="s">
        <v>4372</v>
      </c>
      <c r="I2047">
        <v>1171</v>
      </c>
    </row>
    <row r="2048" spans="1:9" x14ac:dyDescent="0.35">
      <c r="A2048" t="s">
        <v>26</v>
      </c>
      <c r="B2048" t="s">
        <v>5</v>
      </c>
      <c r="C2048">
        <v>1767443</v>
      </c>
      <c r="D2048">
        <v>1769332</v>
      </c>
      <c r="E2048" t="s">
        <v>30</v>
      </c>
      <c r="F2048" t="s">
        <v>4374</v>
      </c>
      <c r="G2048" t="s">
        <v>4373</v>
      </c>
      <c r="H2048" t="s">
        <v>4375</v>
      </c>
      <c r="I2048">
        <v>1171</v>
      </c>
    </row>
    <row r="2049" spans="1:9" x14ac:dyDescent="0.35">
      <c r="A2049" t="s">
        <v>26</v>
      </c>
      <c r="B2049" t="s">
        <v>5</v>
      </c>
      <c r="C2049">
        <v>1769426</v>
      </c>
      <c r="D2049">
        <v>1770139</v>
      </c>
      <c r="E2049" t="s">
        <v>30</v>
      </c>
      <c r="F2049" t="s">
        <v>4377</v>
      </c>
      <c r="G2049" t="s">
        <v>4376</v>
      </c>
      <c r="H2049" t="s">
        <v>4378</v>
      </c>
      <c r="I2049">
        <v>1171</v>
      </c>
    </row>
    <row r="2050" spans="1:9" x14ac:dyDescent="0.35">
      <c r="A2050" t="s">
        <v>26</v>
      </c>
      <c r="B2050" t="s">
        <v>5</v>
      </c>
      <c r="C2050">
        <v>1770219</v>
      </c>
      <c r="D2050">
        <v>1771085</v>
      </c>
      <c r="E2050" t="s">
        <v>30</v>
      </c>
      <c r="F2050" t="s">
        <v>4380</v>
      </c>
      <c r="G2050" t="s">
        <v>4379</v>
      </c>
      <c r="H2050" t="s">
        <v>4381</v>
      </c>
      <c r="I2050">
        <v>1171</v>
      </c>
    </row>
    <row r="2051" spans="1:9" x14ac:dyDescent="0.35">
      <c r="A2051" t="s">
        <v>26</v>
      </c>
      <c r="B2051" t="s">
        <v>5</v>
      </c>
      <c r="C2051">
        <v>1771305</v>
      </c>
      <c r="D2051">
        <v>1772066</v>
      </c>
      <c r="E2051" t="s">
        <v>30</v>
      </c>
      <c r="F2051" t="s">
        <v>4383</v>
      </c>
      <c r="G2051" t="s">
        <v>4382</v>
      </c>
      <c r="H2051" t="s">
        <v>4384</v>
      </c>
      <c r="I2051">
        <v>1172</v>
      </c>
    </row>
    <row r="2052" spans="1:9" x14ac:dyDescent="0.35">
      <c r="A2052" t="s">
        <v>26</v>
      </c>
      <c r="B2052" t="s">
        <v>5</v>
      </c>
      <c r="C2052">
        <v>1772059</v>
      </c>
      <c r="D2052">
        <v>1772892</v>
      </c>
      <c r="E2052" t="s">
        <v>30</v>
      </c>
      <c r="F2052" t="s">
        <v>4386</v>
      </c>
      <c r="G2052" t="s">
        <v>4385</v>
      </c>
      <c r="H2052" t="s">
        <v>4387</v>
      </c>
      <c r="I2052">
        <v>1172</v>
      </c>
    </row>
    <row r="2053" spans="1:9" x14ac:dyDescent="0.35">
      <c r="A2053" t="s">
        <v>26</v>
      </c>
      <c r="B2053" t="s">
        <v>5</v>
      </c>
      <c r="C2053">
        <v>1773021</v>
      </c>
      <c r="D2053">
        <v>1773734</v>
      </c>
      <c r="E2053" t="s">
        <v>30</v>
      </c>
      <c r="F2053" t="s">
        <v>4389</v>
      </c>
      <c r="G2053" t="s">
        <v>4388</v>
      </c>
      <c r="H2053" t="s">
        <v>28</v>
      </c>
      <c r="I2053">
        <v>1173</v>
      </c>
    </row>
    <row r="2054" spans="1:9" x14ac:dyDescent="0.35">
      <c r="A2054" t="s">
        <v>26</v>
      </c>
      <c r="B2054" t="s">
        <v>5</v>
      </c>
      <c r="C2054">
        <v>1773771</v>
      </c>
      <c r="D2054">
        <v>1774643</v>
      </c>
      <c r="E2054" t="s">
        <v>30</v>
      </c>
      <c r="F2054" t="s">
        <v>4391</v>
      </c>
      <c r="G2054" t="s">
        <v>4390</v>
      </c>
      <c r="H2054" t="s">
        <v>1891</v>
      </c>
      <c r="I2054">
        <v>1173</v>
      </c>
    </row>
    <row r="2055" spans="1:9" x14ac:dyDescent="0.35">
      <c r="A2055" t="s">
        <v>26</v>
      </c>
      <c r="B2055" t="s">
        <v>5</v>
      </c>
      <c r="C2055">
        <v>1774659</v>
      </c>
      <c r="D2055">
        <v>1774859</v>
      </c>
      <c r="E2055" t="s">
        <v>30</v>
      </c>
      <c r="F2055" t="s">
        <v>4393</v>
      </c>
      <c r="G2055" t="s">
        <v>4392</v>
      </c>
      <c r="H2055" t="s">
        <v>28</v>
      </c>
      <c r="I2055">
        <v>1173</v>
      </c>
    </row>
    <row r="2056" spans="1:9" x14ac:dyDescent="0.35">
      <c r="A2056" t="s">
        <v>26</v>
      </c>
      <c r="B2056" t="s">
        <v>5</v>
      </c>
      <c r="C2056">
        <v>1774948</v>
      </c>
      <c r="D2056">
        <v>1776048</v>
      </c>
      <c r="E2056" t="s">
        <v>30</v>
      </c>
      <c r="F2056" t="s">
        <v>4395</v>
      </c>
      <c r="G2056" t="s">
        <v>4394</v>
      </c>
      <c r="H2056" t="s">
        <v>965</v>
      </c>
      <c r="I2056">
        <v>1173</v>
      </c>
    </row>
    <row r="2057" spans="1:9" x14ac:dyDescent="0.35">
      <c r="A2057" t="s">
        <v>26</v>
      </c>
      <c r="B2057" t="s">
        <v>5</v>
      </c>
      <c r="C2057">
        <v>1776647</v>
      </c>
      <c r="D2057">
        <v>1777027</v>
      </c>
      <c r="E2057" t="s">
        <v>30</v>
      </c>
      <c r="F2057" t="s">
        <v>4397</v>
      </c>
      <c r="G2057" t="s">
        <v>4396</v>
      </c>
      <c r="H2057" t="s">
        <v>4398</v>
      </c>
      <c r="I2057">
        <v>1174</v>
      </c>
    </row>
    <row r="2058" spans="1:9" x14ac:dyDescent="0.35">
      <c r="A2058" t="s">
        <v>26</v>
      </c>
      <c r="B2058" t="s">
        <v>5</v>
      </c>
      <c r="C2058">
        <v>1777782</v>
      </c>
      <c r="D2058">
        <v>1778069</v>
      </c>
      <c r="E2058" t="s">
        <v>30</v>
      </c>
      <c r="F2058" t="s">
        <v>4402</v>
      </c>
      <c r="G2058" t="s">
        <v>4401</v>
      </c>
      <c r="H2058" t="s">
        <v>4403</v>
      </c>
      <c r="I2058">
        <v>1175</v>
      </c>
    </row>
    <row r="2059" spans="1:9" x14ac:dyDescent="0.35">
      <c r="A2059" t="s">
        <v>26</v>
      </c>
      <c r="B2059" t="s">
        <v>5</v>
      </c>
      <c r="C2059">
        <v>1778120</v>
      </c>
      <c r="D2059">
        <v>1778593</v>
      </c>
      <c r="E2059" t="s">
        <v>30</v>
      </c>
      <c r="F2059" t="s">
        <v>4405</v>
      </c>
      <c r="G2059" t="s">
        <v>4404</v>
      </c>
      <c r="H2059" t="s">
        <v>831</v>
      </c>
      <c r="I2059">
        <v>1175</v>
      </c>
    </row>
    <row r="2060" spans="1:9" x14ac:dyDescent="0.35">
      <c r="A2060" t="s">
        <v>26</v>
      </c>
      <c r="B2060" t="s">
        <v>5</v>
      </c>
      <c r="C2060">
        <v>1778643</v>
      </c>
      <c r="D2060">
        <v>1778879</v>
      </c>
      <c r="E2060" t="s">
        <v>30</v>
      </c>
      <c r="F2060" t="s">
        <v>4407</v>
      </c>
      <c r="G2060" t="s">
        <v>4406</v>
      </c>
      <c r="H2060" t="s">
        <v>4408</v>
      </c>
      <c r="I2060">
        <v>1175</v>
      </c>
    </row>
    <row r="2061" spans="1:9" x14ac:dyDescent="0.35">
      <c r="A2061" t="s">
        <v>26</v>
      </c>
      <c r="B2061" t="s">
        <v>5</v>
      </c>
      <c r="C2061">
        <v>1779083</v>
      </c>
      <c r="D2061">
        <v>1780042</v>
      </c>
      <c r="E2061" t="s">
        <v>30</v>
      </c>
      <c r="F2061" t="s">
        <v>4410</v>
      </c>
      <c r="G2061" t="s">
        <v>4409</v>
      </c>
      <c r="H2061" t="s">
        <v>28</v>
      </c>
      <c r="I2061">
        <v>1176</v>
      </c>
    </row>
    <row r="2062" spans="1:9" x14ac:dyDescent="0.35">
      <c r="A2062" t="s">
        <v>26</v>
      </c>
      <c r="B2062" t="s">
        <v>5</v>
      </c>
      <c r="C2062">
        <v>1780057</v>
      </c>
      <c r="D2062">
        <v>1782033</v>
      </c>
      <c r="E2062" t="s">
        <v>30</v>
      </c>
      <c r="F2062" t="s">
        <v>4412</v>
      </c>
      <c r="G2062" t="s">
        <v>4411</v>
      </c>
      <c r="H2062" t="s">
        <v>28</v>
      </c>
      <c r="I2062">
        <v>1176</v>
      </c>
    </row>
    <row r="2063" spans="1:9" x14ac:dyDescent="0.35">
      <c r="A2063" t="s">
        <v>26</v>
      </c>
      <c r="B2063" t="s">
        <v>5</v>
      </c>
      <c r="C2063">
        <v>1782030</v>
      </c>
      <c r="D2063">
        <v>1782479</v>
      </c>
      <c r="E2063" t="s">
        <v>30</v>
      </c>
      <c r="F2063" t="s">
        <v>4414</v>
      </c>
      <c r="G2063" t="s">
        <v>4413</v>
      </c>
      <c r="H2063" t="s">
        <v>4415</v>
      </c>
      <c r="I2063">
        <v>1176</v>
      </c>
    </row>
    <row r="2064" spans="1:9" x14ac:dyDescent="0.35">
      <c r="A2064" t="s">
        <v>26</v>
      </c>
      <c r="B2064" t="s">
        <v>5</v>
      </c>
      <c r="C2064">
        <v>1782492</v>
      </c>
      <c r="D2064">
        <v>1783847</v>
      </c>
      <c r="E2064" t="s">
        <v>30</v>
      </c>
      <c r="F2064" t="s">
        <v>4417</v>
      </c>
      <c r="G2064" t="s">
        <v>4416</v>
      </c>
      <c r="H2064" t="s">
        <v>4418</v>
      </c>
      <c r="I2064">
        <v>1176</v>
      </c>
    </row>
    <row r="2065" spans="1:9" x14ac:dyDescent="0.35">
      <c r="A2065" t="s">
        <v>26</v>
      </c>
      <c r="B2065" t="s">
        <v>5</v>
      </c>
      <c r="C2065">
        <v>1783979</v>
      </c>
      <c r="D2065">
        <v>1785265</v>
      </c>
      <c r="E2065" t="s">
        <v>30</v>
      </c>
      <c r="F2065" t="s">
        <v>4420</v>
      </c>
      <c r="G2065" t="s">
        <v>4419</v>
      </c>
      <c r="H2065" t="s">
        <v>4421</v>
      </c>
      <c r="I2065">
        <v>1177</v>
      </c>
    </row>
    <row r="2066" spans="1:9" x14ac:dyDescent="0.35">
      <c r="A2066" t="s">
        <v>26</v>
      </c>
      <c r="B2066" t="s">
        <v>5</v>
      </c>
      <c r="C2066">
        <v>1785552</v>
      </c>
      <c r="D2066">
        <v>1786259</v>
      </c>
      <c r="E2066" t="s">
        <v>30</v>
      </c>
      <c r="F2066" t="s">
        <v>4423</v>
      </c>
      <c r="G2066" t="s">
        <v>4422</v>
      </c>
      <c r="H2066" t="s">
        <v>4424</v>
      </c>
      <c r="I2066">
        <v>1178</v>
      </c>
    </row>
    <row r="2067" spans="1:9" x14ac:dyDescent="0.35">
      <c r="A2067" t="s">
        <v>26</v>
      </c>
      <c r="B2067" t="s">
        <v>5</v>
      </c>
      <c r="C2067">
        <v>1786264</v>
      </c>
      <c r="D2067">
        <v>1788090</v>
      </c>
      <c r="E2067" t="s">
        <v>30</v>
      </c>
      <c r="F2067" t="s">
        <v>4426</v>
      </c>
      <c r="G2067" t="s">
        <v>4425</v>
      </c>
      <c r="H2067" t="s">
        <v>1129</v>
      </c>
      <c r="I2067">
        <v>1178</v>
      </c>
    </row>
    <row r="2068" spans="1:9" x14ac:dyDescent="0.35">
      <c r="A2068" t="s">
        <v>26</v>
      </c>
      <c r="B2068" t="s">
        <v>5</v>
      </c>
      <c r="C2068">
        <v>1788087</v>
      </c>
      <c r="D2068">
        <v>1789424</v>
      </c>
      <c r="E2068" t="s">
        <v>30</v>
      </c>
      <c r="F2068" t="s">
        <v>4428</v>
      </c>
      <c r="G2068" t="s">
        <v>4427</v>
      </c>
      <c r="H2068" t="s">
        <v>53</v>
      </c>
      <c r="I2068">
        <v>1178</v>
      </c>
    </row>
    <row r="2069" spans="1:9" x14ac:dyDescent="0.35">
      <c r="A2069" t="s">
        <v>26</v>
      </c>
      <c r="B2069" t="s">
        <v>5</v>
      </c>
      <c r="C2069">
        <v>1789411</v>
      </c>
      <c r="D2069">
        <v>1790217</v>
      </c>
      <c r="E2069" t="s">
        <v>30</v>
      </c>
      <c r="F2069" t="s">
        <v>4430</v>
      </c>
      <c r="G2069" t="s">
        <v>4429</v>
      </c>
      <c r="H2069" t="s">
        <v>28</v>
      </c>
      <c r="I2069">
        <v>1178</v>
      </c>
    </row>
    <row r="2070" spans="1:9" x14ac:dyDescent="0.35">
      <c r="A2070" t="s">
        <v>26</v>
      </c>
      <c r="B2070" t="s">
        <v>5</v>
      </c>
      <c r="C2070">
        <v>1790231</v>
      </c>
      <c r="D2070">
        <v>1791019</v>
      </c>
      <c r="E2070" t="s">
        <v>30</v>
      </c>
      <c r="F2070" t="s">
        <v>4432</v>
      </c>
      <c r="G2070" t="s">
        <v>4431</v>
      </c>
      <c r="H2070" t="s">
        <v>4433</v>
      </c>
      <c r="I2070">
        <v>1178</v>
      </c>
    </row>
    <row r="2071" spans="1:9" x14ac:dyDescent="0.35">
      <c r="A2071" t="s">
        <v>26</v>
      </c>
      <c r="B2071" t="s">
        <v>5</v>
      </c>
      <c r="C2071">
        <v>1791366</v>
      </c>
      <c r="D2071">
        <v>1792568</v>
      </c>
      <c r="E2071" t="s">
        <v>30</v>
      </c>
      <c r="F2071" t="s">
        <v>4435</v>
      </c>
      <c r="G2071" t="s">
        <v>4434</v>
      </c>
      <c r="H2071" t="s">
        <v>4436</v>
      </c>
      <c r="I2071">
        <v>1179</v>
      </c>
    </row>
    <row r="2072" spans="1:9" x14ac:dyDescent="0.35">
      <c r="A2072" t="s">
        <v>26</v>
      </c>
      <c r="B2072" t="s">
        <v>5</v>
      </c>
      <c r="C2072">
        <v>1797469</v>
      </c>
      <c r="D2072">
        <v>1798368</v>
      </c>
      <c r="E2072" t="s">
        <v>30</v>
      </c>
      <c r="F2072" t="s">
        <v>4443</v>
      </c>
      <c r="G2072" t="s">
        <v>4442</v>
      </c>
      <c r="H2072" t="s">
        <v>28</v>
      </c>
      <c r="I2072">
        <v>1180</v>
      </c>
    </row>
    <row r="2073" spans="1:9" x14ac:dyDescent="0.35">
      <c r="A2073" t="s">
        <v>26</v>
      </c>
      <c r="B2073" t="s">
        <v>5</v>
      </c>
      <c r="C2073">
        <v>1798372</v>
      </c>
      <c r="D2073">
        <v>1798938</v>
      </c>
      <c r="E2073" t="s">
        <v>30</v>
      </c>
      <c r="F2073" t="s">
        <v>4445</v>
      </c>
      <c r="G2073" t="s">
        <v>4444</v>
      </c>
      <c r="H2073" t="s">
        <v>28</v>
      </c>
      <c r="I2073">
        <v>1180</v>
      </c>
    </row>
    <row r="2074" spans="1:9" x14ac:dyDescent="0.35">
      <c r="A2074" t="s">
        <v>26</v>
      </c>
      <c r="B2074" t="s">
        <v>5</v>
      </c>
      <c r="C2074">
        <v>1801232</v>
      </c>
      <c r="D2074">
        <v>1801519</v>
      </c>
      <c r="E2074" t="s">
        <v>30</v>
      </c>
      <c r="F2074" t="s">
        <v>4451</v>
      </c>
      <c r="G2074" t="s">
        <v>4450</v>
      </c>
      <c r="H2074" t="s">
        <v>28</v>
      </c>
      <c r="I2074">
        <v>1181</v>
      </c>
    </row>
    <row r="2075" spans="1:9" x14ac:dyDescent="0.35">
      <c r="A2075" t="s">
        <v>26</v>
      </c>
      <c r="B2075" t="s">
        <v>5</v>
      </c>
      <c r="C2075">
        <v>1801784</v>
      </c>
      <c r="D2075">
        <v>1802362</v>
      </c>
      <c r="E2075" t="s">
        <v>30</v>
      </c>
      <c r="F2075" t="s">
        <v>4453</v>
      </c>
      <c r="G2075" t="s">
        <v>4452</v>
      </c>
      <c r="H2075" t="s">
        <v>306</v>
      </c>
      <c r="I2075">
        <v>1182</v>
      </c>
    </row>
    <row r="2076" spans="1:9" x14ac:dyDescent="0.35">
      <c r="A2076" t="s">
        <v>26</v>
      </c>
      <c r="B2076" t="s">
        <v>5</v>
      </c>
      <c r="C2076">
        <v>1802467</v>
      </c>
      <c r="D2076">
        <v>1803036</v>
      </c>
      <c r="E2076" t="s">
        <v>30</v>
      </c>
      <c r="F2076" t="s">
        <v>4455</v>
      </c>
      <c r="G2076" t="s">
        <v>4454</v>
      </c>
      <c r="H2076" t="s">
        <v>28</v>
      </c>
      <c r="I2076">
        <v>1183</v>
      </c>
    </row>
    <row r="2077" spans="1:9" x14ac:dyDescent="0.35">
      <c r="A2077" t="s">
        <v>26</v>
      </c>
      <c r="B2077" t="s">
        <v>5</v>
      </c>
      <c r="C2077">
        <v>1805332</v>
      </c>
      <c r="D2077">
        <v>1806813</v>
      </c>
      <c r="E2077" t="s">
        <v>30</v>
      </c>
      <c r="F2077" t="s">
        <v>4461</v>
      </c>
      <c r="G2077" t="s">
        <v>4460</v>
      </c>
      <c r="H2077" t="s">
        <v>4462</v>
      </c>
      <c r="I2077">
        <v>1184</v>
      </c>
    </row>
    <row r="2078" spans="1:9" x14ac:dyDescent="0.35">
      <c r="A2078" t="s">
        <v>26</v>
      </c>
      <c r="B2078" t="s">
        <v>5</v>
      </c>
      <c r="C2078">
        <v>1806803</v>
      </c>
      <c r="D2078">
        <v>1807945</v>
      </c>
      <c r="E2078" t="s">
        <v>30</v>
      </c>
      <c r="F2078" t="s">
        <v>4464</v>
      </c>
      <c r="G2078" t="s">
        <v>4463</v>
      </c>
      <c r="H2078" t="s">
        <v>28</v>
      </c>
      <c r="I2078">
        <v>1184</v>
      </c>
    </row>
    <row r="2079" spans="1:9" x14ac:dyDescent="0.35">
      <c r="A2079" t="s">
        <v>26</v>
      </c>
      <c r="B2079" t="s">
        <v>5</v>
      </c>
      <c r="C2079">
        <v>1807936</v>
      </c>
      <c r="D2079">
        <v>1808160</v>
      </c>
      <c r="E2079" t="s">
        <v>30</v>
      </c>
      <c r="F2079" t="s">
        <v>4466</v>
      </c>
      <c r="G2079" t="s">
        <v>4465</v>
      </c>
      <c r="H2079" t="s">
        <v>28</v>
      </c>
      <c r="I2079">
        <v>1184</v>
      </c>
    </row>
    <row r="2080" spans="1:9" x14ac:dyDescent="0.35">
      <c r="A2080" t="s">
        <v>26</v>
      </c>
      <c r="B2080" t="s">
        <v>5</v>
      </c>
      <c r="C2080">
        <v>1808157</v>
      </c>
      <c r="D2080">
        <v>1811087</v>
      </c>
      <c r="E2080" t="s">
        <v>30</v>
      </c>
      <c r="F2080" t="s">
        <v>4468</v>
      </c>
      <c r="G2080" t="s">
        <v>4467</v>
      </c>
      <c r="H2080" t="s">
        <v>616</v>
      </c>
      <c r="I2080">
        <v>1184</v>
      </c>
    </row>
    <row r="2081" spans="1:9" x14ac:dyDescent="0.35">
      <c r="A2081" t="s">
        <v>26</v>
      </c>
      <c r="B2081" t="s">
        <v>5</v>
      </c>
      <c r="C2081">
        <v>1812155</v>
      </c>
      <c r="D2081">
        <v>1813267</v>
      </c>
      <c r="E2081" t="s">
        <v>30</v>
      </c>
      <c r="F2081" t="s">
        <v>4473</v>
      </c>
      <c r="G2081" t="s">
        <v>4472</v>
      </c>
      <c r="H2081" t="s">
        <v>28</v>
      </c>
      <c r="I2081">
        <v>1185</v>
      </c>
    </row>
    <row r="2082" spans="1:9" x14ac:dyDescent="0.35">
      <c r="A2082" t="s">
        <v>26</v>
      </c>
      <c r="B2082" t="s">
        <v>5</v>
      </c>
      <c r="C2082">
        <v>1815059</v>
      </c>
      <c r="D2082">
        <v>1816510</v>
      </c>
      <c r="E2082" t="s">
        <v>30</v>
      </c>
      <c r="F2082" t="s">
        <v>4479</v>
      </c>
      <c r="G2082" t="s">
        <v>4478</v>
      </c>
      <c r="H2082" t="s">
        <v>53</v>
      </c>
      <c r="I2082">
        <v>1186</v>
      </c>
    </row>
    <row r="2083" spans="1:9" x14ac:dyDescent="0.35">
      <c r="A2083" t="s">
        <v>26</v>
      </c>
      <c r="B2083" t="s">
        <v>5</v>
      </c>
      <c r="C2083">
        <v>1817967</v>
      </c>
      <c r="D2083">
        <v>1819271</v>
      </c>
      <c r="E2083" t="s">
        <v>30</v>
      </c>
      <c r="F2083" t="s">
        <v>4481</v>
      </c>
      <c r="G2083" t="s">
        <v>4480</v>
      </c>
      <c r="H2083" t="s">
        <v>4482</v>
      </c>
      <c r="I2083">
        <v>1187</v>
      </c>
    </row>
    <row r="2084" spans="1:9" x14ac:dyDescent="0.35">
      <c r="A2084" t="s">
        <v>26</v>
      </c>
      <c r="B2084" t="s">
        <v>5</v>
      </c>
      <c r="C2084">
        <v>1819868</v>
      </c>
      <c r="D2084">
        <v>1821376</v>
      </c>
      <c r="E2084" t="s">
        <v>30</v>
      </c>
      <c r="F2084" t="s">
        <v>4484</v>
      </c>
      <c r="G2084" t="s">
        <v>4483</v>
      </c>
      <c r="H2084" t="s">
        <v>28</v>
      </c>
      <c r="I2084">
        <v>1188</v>
      </c>
    </row>
    <row r="2085" spans="1:9" x14ac:dyDescent="0.35">
      <c r="A2085" t="s">
        <v>26</v>
      </c>
      <c r="B2085" t="s">
        <v>5</v>
      </c>
      <c r="C2085">
        <v>1823119</v>
      </c>
      <c r="D2085">
        <v>1823490</v>
      </c>
      <c r="E2085" t="s">
        <v>30</v>
      </c>
      <c r="F2085" t="s">
        <v>4489</v>
      </c>
      <c r="G2085" t="s">
        <v>4488</v>
      </c>
      <c r="H2085" t="s">
        <v>3354</v>
      </c>
      <c r="I2085">
        <v>1189</v>
      </c>
    </row>
    <row r="2086" spans="1:9" x14ac:dyDescent="0.35">
      <c r="A2086" t="s">
        <v>26</v>
      </c>
      <c r="B2086" t="s">
        <v>5</v>
      </c>
      <c r="C2086">
        <v>1824967</v>
      </c>
      <c r="D2086">
        <v>1825638</v>
      </c>
      <c r="E2086" t="s">
        <v>30</v>
      </c>
      <c r="F2086" t="s">
        <v>4493</v>
      </c>
      <c r="G2086" t="s">
        <v>4492</v>
      </c>
      <c r="H2086" t="s">
        <v>28</v>
      </c>
      <c r="I2086">
        <v>1190</v>
      </c>
    </row>
    <row r="2087" spans="1:9" x14ac:dyDescent="0.35">
      <c r="A2087" t="s">
        <v>26</v>
      </c>
      <c r="B2087" t="s">
        <v>5</v>
      </c>
      <c r="C2087">
        <v>1826318</v>
      </c>
      <c r="D2087">
        <v>1827115</v>
      </c>
      <c r="E2087" t="s">
        <v>30</v>
      </c>
      <c r="F2087" t="s">
        <v>4495</v>
      </c>
      <c r="G2087" t="s">
        <v>4494</v>
      </c>
      <c r="H2087" t="s">
        <v>210</v>
      </c>
      <c r="I2087">
        <v>1191</v>
      </c>
    </row>
    <row r="2088" spans="1:9" x14ac:dyDescent="0.35">
      <c r="A2088" t="s">
        <v>26</v>
      </c>
      <c r="B2088" t="s">
        <v>5</v>
      </c>
      <c r="C2088">
        <v>1827108</v>
      </c>
      <c r="D2088">
        <v>1828409</v>
      </c>
      <c r="E2088" t="s">
        <v>30</v>
      </c>
      <c r="F2088" t="s">
        <v>4497</v>
      </c>
      <c r="G2088" t="s">
        <v>4496</v>
      </c>
      <c r="H2088" t="s">
        <v>125</v>
      </c>
      <c r="I2088">
        <v>1191</v>
      </c>
    </row>
    <row r="2089" spans="1:9" x14ac:dyDescent="0.35">
      <c r="A2089" t="s">
        <v>26</v>
      </c>
      <c r="B2089" t="s">
        <v>5</v>
      </c>
      <c r="C2089">
        <v>1828554</v>
      </c>
      <c r="D2089">
        <v>1828967</v>
      </c>
      <c r="E2089" t="s">
        <v>30</v>
      </c>
      <c r="F2089" t="s">
        <v>4499</v>
      </c>
      <c r="G2089" t="s">
        <v>4498</v>
      </c>
      <c r="H2089" t="s">
        <v>998</v>
      </c>
      <c r="I2089">
        <v>1192</v>
      </c>
    </row>
    <row r="2090" spans="1:9" x14ac:dyDescent="0.35">
      <c r="A2090" t="s">
        <v>26</v>
      </c>
      <c r="B2090" t="s">
        <v>5</v>
      </c>
      <c r="C2090">
        <v>1829017</v>
      </c>
      <c r="D2090">
        <v>1829976</v>
      </c>
      <c r="E2090" t="s">
        <v>30</v>
      </c>
      <c r="F2090" t="s">
        <v>4501</v>
      </c>
      <c r="G2090" t="s">
        <v>4500</v>
      </c>
      <c r="H2090" t="s">
        <v>4502</v>
      </c>
      <c r="I2090">
        <v>1192</v>
      </c>
    </row>
    <row r="2091" spans="1:9" x14ac:dyDescent="0.35">
      <c r="A2091" t="s">
        <v>26</v>
      </c>
      <c r="B2091" t="s">
        <v>5</v>
      </c>
      <c r="C2091">
        <v>1830262</v>
      </c>
      <c r="D2091">
        <v>1830879</v>
      </c>
      <c r="E2091" t="s">
        <v>30</v>
      </c>
      <c r="F2091" t="s">
        <v>4504</v>
      </c>
      <c r="G2091" t="s">
        <v>4503</v>
      </c>
      <c r="H2091" t="s">
        <v>2040</v>
      </c>
      <c r="I2091">
        <v>1193</v>
      </c>
    </row>
    <row r="2092" spans="1:9" x14ac:dyDescent="0.35">
      <c r="A2092" t="s">
        <v>26</v>
      </c>
      <c r="B2092" t="s">
        <v>5</v>
      </c>
      <c r="C2092">
        <v>1830909</v>
      </c>
      <c r="D2092">
        <v>1831394</v>
      </c>
      <c r="E2092" t="s">
        <v>30</v>
      </c>
      <c r="F2092" t="s">
        <v>4506</v>
      </c>
      <c r="G2092" t="s">
        <v>4505</v>
      </c>
      <c r="H2092" t="s">
        <v>227</v>
      </c>
      <c r="I2092">
        <v>1193</v>
      </c>
    </row>
    <row r="2093" spans="1:9" x14ac:dyDescent="0.35">
      <c r="A2093" t="s">
        <v>26</v>
      </c>
      <c r="B2093" t="s">
        <v>5</v>
      </c>
      <c r="C2093">
        <v>1831548</v>
      </c>
      <c r="D2093">
        <v>1832741</v>
      </c>
      <c r="E2093" t="s">
        <v>30</v>
      </c>
      <c r="F2093" t="s">
        <v>4508</v>
      </c>
      <c r="G2093" t="s">
        <v>4507</v>
      </c>
      <c r="H2093" t="s">
        <v>28</v>
      </c>
      <c r="I2093">
        <v>1194</v>
      </c>
    </row>
    <row r="2094" spans="1:9" x14ac:dyDescent="0.35">
      <c r="A2094" t="s">
        <v>26</v>
      </c>
      <c r="B2094" t="s">
        <v>5</v>
      </c>
      <c r="C2094">
        <v>1832980</v>
      </c>
      <c r="D2094">
        <v>1835196</v>
      </c>
      <c r="E2094" t="s">
        <v>30</v>
      </c>
      <c r="F2094" t="s">
        <v>4510</v>
      </c>
      <c r="G2094" t="s">
        <v>4509</v>
      </c>
      <c r="H2094" t="s">
        <v>4511</v>
      </c>
      <c r="I2094">
        <v>1195</v>
      </c>
    </row>
    <row r="2095" spans="1:9" x14ac:dyDescent="0.35">
      <c r="A2095" t="s">
        <v>26</v>
      </c>
      <c r="B2095" t="s">
        <v>5</v>
      </c>
      <c r="C2095">
        <v>1835765</v>
      </c>
      <c r="D2095">
        <v>1836577</v>
      </c>
      <c r="E2095" t="s">
        <v>30</v>
      </c>
      <c r="F2095" t="s">
        <v>4515</v>
      </c>
      <c r="G2095" t="s">
        <v>4514</v>
      </c>
      <c r="H2095" t="s">
        <v>53</v>
      </c>
      <c r="I2095">
        <v>1196</v>
      </c>
    </row>
    <row r="2096" spans="1:9" x14ac:dyDescent="0.35">
      <c r="A2096" t="s">
        <v>26</v>
      </c>
      <c r="B2096" t="s">
        <v>5</v>
      </c>
      <c r="C2096">
        <v>1837900</v>
      </c>
      <c r="D2096">
        <v>1839414</v>
      </c>
      <c r="E2096" t="s">
        <v>30</v>
      </c>
      <c r="F2096" t="s">
        <v>4520</v>
      </c>
      <c r="G2096" t="s">
        <v>4519</v>
      </c>
      <c r="H2096" t="s">
        <v>3104</v>
      </c>
      <c r="I2096">
        <v>1197</v>
      </c>
    </row>
    <row r="2097" spans="1:9" x14ac:dyDescent="0.35">
      <c r="A2097" t="s">
        <v>26</v>
      </c>
      <c r="B2097" t="s">
        <v>5</v>
      </c>
      <c r="C2097">
        <v>1839411</v>
      </c>
      <c r="D2097">
        <v>1840931</v>
      </c>
      <c r="E2097" t="s">
        <v>30</v>
      </c>
      <c r="F2097" t="s">
        <v>4522</v>
      </c>
      <c r="G2097" t="s">
        <v>4521</v>
      </c>
      <c r="H2097" t="s">
        <v>4523</v>
      </c>
      <c r="I2097">
        <v>1197</v>
      </c>
    </row>
    <row r="2098" spans="1:9" x14ac:dyDescent="0.35">
      <c r="A2098" t="s">
        <v>26</v>
      </c>
      <c r="B2098" t="s">
        <v>5</v>
      </c>
      <c r="C2098">
        <v>1841040</v>
      </c>
      <c r="D2098">
        <v>1842554</v>
      </c>
      <c r="E2098" t="s">
        <v>30</v>
      </c>
      <c r="F2098" t="s">
        <v>4525</v>
      </c>
      <c r="G2098" t="s">
        <v>4524</v>
      </c>
      <c r="H2098" t="s">
        <v>162</v>
      </c>
      <c r="I2098">
        <v>1198</v>
      </c>
    </row>
    <row r="2099" spans="1:9" x14ac:dyDescent="0.35">
      <c r="A2099" t="s">
        <v>26</v>
      </c>
      <c r="B2099" t="s">
        <v>5</v>
      </c>
      <c r="C2099">
        <v>1842661</v>
      </c>
      <c r="D2099">
        <v>1843875</v>
      </c>
      <c r="E2099" t="s">
        <v>30</v>
      </c>
      <c r="F2099" t="s">
        <v>4527</v>
      </c>
      <c r="G2099" t="s">
        <v>4526</v>
      </c>
      <c r="H2099" t="s">
        <v>4241</v>
      </c>
      <c r="I2099">
        <v>1199</v>
      </c>
    </row>
    <row r="2100" spans="1:9" x14ac:dyDescent="0.35">
      <c r="A2100" t="s">
        <v>26</v>
      </c>
      <c r="B2100" t="s">
        <v>5</v>
      </c>
      <c r="C2100">
        <v>1852424</v>
      </c>
      <c r="D2100">
        <v>1853995</v>
      </c>
      <c r="E2100" t="s">
        <v>30</v>
      </c>
      <c r="F2100" t="s">
        <v>4546</v>
      </c>
      <c r="G2100" t="s">
        <v>4545</v>
      </c>
      <c r="H2100" t="s">
        <v>162</v>
      </c>
      <c r="I2100">
        <v>1200</v>
      </c>
    </row>
    <row r="2101" spans="1:9" x14ac:dyDescent="0.35">
      <c r="A2101" t="s">
        <v>26</v>
      </c>
      <c r="B2101" t="s">
        <v>5</v>
      </c>
      <c r="C2101">
        <v>1854064</v>
      </c>
      <c r="D2101">
        <v>1855290</v>
      </c>
      <c r="E2101" t="s">
        <v>30</v>
      </c>
      <c r="F2101" t="s">
        <v>4548</v>
      </c>
      <c r="G2101" t="s">
        <v>4547</v>
      </c>
      <c r="H2101" t="s">
        <v>4241</v>
      </c>
      <c r="I2101">
        <v>1200</v>
      </c>
    </row>
    <row r="2102" spans="1:9" x14ac:dyDescent="0.35">
      <c r="A2102" t="s">
        <v>26</v>
      </c>
      <c r="B2102" t="s">
        <v>5</v>
      </c>
      <c r="C2102">
        <v>1855313</v>
      </c>
      <c r="D2102">
        <v>1856533</v>
      </c>
      <c r="E2102" t="s">
        <v>30</v>
      </c>
      <c r="F2102" t="s">
        <v>4550</v>
      </c>
      <c r="G2102" t="s">
        <v>4549</v>
      </c>
      <c r="H2102" t="s">
        <v>4241</v>
      </c>
      <c r="I2102">
        <v>1200</v>
      </c>
    </row>
    <row r="2103" spans="1:9" x14ac:dyDescent="0.35">
      <c r="A2103" t="s">
        <v>26</v>
      </c>
      <c r="B2103" t="s">
        <v>5</v>
      </c>
      <c r="C2103">
        <v>1856553</v>
      </c>
      <c r="D2103">
        <v>1857731</v>
      </c>
      <c r="E2103" t="s">
        <v>30</v>
      </c>
      <c r="F2103" t="s">
        <v>4552</v>
      </c>
      <c r="G2103" t="s">
        <v>4551</v>
      </c>
      <c r="H2103" t="s">
        <v>28</v>
      </c>
      <c r="I2103">
        <v>1200</v>
      </c>
    </row>
    <row r="2104" spans="1:9" x14ac:dyDescent="0.35">
      <c r="A2104" t="s">
        <v>26</v>
      </c>
      <c r="B2104" t="s">
        <v>5</v>
      </c>
      <c r="C2104">
        <v>1858201</v>
      </c>
      <c r="D2104">
        <v>1860675</v>
      </c>
      <c r="E2104" t="s">
        <v>30</v>
      </c>
      <c r="F2104" t="s">
        <v>4554</v>
      </c>
      <c r="G2104" t="s">
        <v>4553</v>
      </c>
      <c r="H2104" t="s">
        <v>40</v>
      </c>
      <c r="I2104">
        <v>1201</v>
      </c>
    </row>
    <row r="2105" spans="1:9" x14ac:dyDescent="0.35">
      <c r="A2105" t="s">
        <v>26</v>
      </c>
      <c r="B2105" t="s">
        <v>5</v>
      </c>
      <c r="C2105">
        <v>1860860</v>
      </c>
      <c r="D2105">
        <v>1862773</v>
      </c>
      <c r="E2105" t="s">
        <v>30</v>
      </c>
      <c r="F2105" t="s">
        <v>4556</v>
      </c>
      <c r="G2105" t="s">
        <v>4555</v>
      </c>
      <c r="H2105" t="s">
        <v>4557</v>
      </c>
      <c r="I2105">
        <v>1202</v>
      </c>
    </row>
    <row r="2106" spans="1:9" x14ac:dyDescent="0.35">
      <c r="A2106" t="s">
        <v>26</v>
      </c>
      <c r="B2106" t="s">
        <v>5</v>
      </c>
      <c r="C2106">
        <v>1862870</v>
      </c>
      <c r="D2106">
        <v>1864957</v>
      </c>
      <c r="E2106" t="s">
        <v>30</v>
      </c>
      <c r="F2106" t="s">
        <v>4559</v>
      </c>
      <c r="G2106" t="s">
        <v>4558</v>
      </c>
      <c r="H2106" t="s">
        <v>4560</v>
      </c>
      <c r="I2106">
        <v>1202</v>
      </c>
    </row>
    <row r="2107" spans="1:9" x14ac:dyDescent="0.35">
      <c r="A2107" t="s">
        <v>26</v>
      </c>
      <c r="B2107" t="s">
        <v>5</v>
      </c>
      <c r="C2107">
        <v>1864963</v>
      </c>
      <c r="D2107">
        <v>1866102</v>
      </c>
      <c r="E2107" t="s">
        <v>30</v>
      </c>
      <c r="F2107" t="s">
        <v>4562</v>
      </c>
      <c r="G2107" t="s">
        <v>4561</v>
      </c>
      <c r="H2107" t="s">
        <v>4563</v>
      </c>
      <c r="I2107">
        <v>1202</v>
      </c>
    </row>
    <row r="2108" spans="1:9" x14ac:dyDescent="0.35">
      <c r="A2108" t="s">
        <v>26</v>
      </c>
      <c r="B2108" t="s">
        <v>5</v>
      </c>
      <c r="C2108">
        <v>1866376</v>
      </c>
      <c r="D2108">
        <v>1867875</v>
      </c>
      <c r="E2108" t="s">
        <v>30</v>
      </c>
      <c r="F2108" t="s">
        <v>4565</v>
      </c>
      <c r="G2108" t="s">
        <v>4564</v>
      </c>
      <c r="H2108" t="s">
        <v>4566</v>
      </c>
      <c r="I2108">
        <v>1203</v>
      </c>
    </row>
    <row r="2109" spans="1:9" x14ac:dyDescent="0.35">
      <c r="A2109" t="s">
        <v>26</v>
      </c>
      <c r="B2109" t="s">
        <v>5</v>
      </c>
      <c r="C2109">
        <v>1872369</v>
      </c>
      <c r="D2109">
        <v>1873250</v>
      </c>
      <c r="E2109" t="s">
        <v>30</v>
      </c>
      <c r="F2109" t="s">
        <v>4576</v>
      </c>
      <c r="G2109" t="s">
        <v>4575</v>
      </c>
      <c r="H2109" t="s">
        <v>1595</v>
      </c>
      <c r="I2109">
        <v>1204</v>
      </c>
    </row>
    <row r="2110" spans="1:9" x14ac:dyDescent="0.35">
      <c r="A2110" t="s">
        <v>26</v>
      </c>
      <c r="B2110" t="s">
        <v>5</v>
      </c>
      <c r="C2110">
        <v>1874502</v>
      </c>
      <c r="D2110">
        <v>1875551</v>
      </c>
      <c r="E2110" t="s">
        <v>30</v>
      </c>
      <c r="F2110" t="s">
        <v>4580</v>
      </c>
      <c r="G2110" t="s">
        <v>4579</v>
      </c>
      <c r="H2110" t="s">
        <v>4581</v>
      </c>
      <c r="I2110">
        <v>1205</v>
      </c>
    </row>
    <row r="2111" spans="1:9" x14ac:dyDescent="0.35">
      <c r="A2111" t="s">
        <v>26</v>
      </c>
      <c r="B2111" t="s">
        <v>5</v>
      </c>
      <c r="C2111">
        <v>1875722</v>
      </c>
      <c r="D2111">
        <v>1878874</v>
      </c>
      <c r="E2111" t="s">
        <v>30</v>
      </c>
      <c r="F2111" t="s">
        <v>4583</v>
      </c>
      <c r="G2111" t="s">
        <v>4582</v>
      </c>
      <c r="H2111" t="s">
        <v>4584</v>
      </c>
      <c r="I2111">
        <v>1206</v>
      </c>
    </row>
    <row r="2112" spans="1:9" x14ac:dyDescent="0.35">
      <c r="A2112" t="s">
        <v>26</v>
      </c>
      <c r="B2112" t="s">
        <v>5</v>
      </c>
      <c r="C2112">
        <v>1878961</v>
      </c>
      <c r="D2112">
        <v>1879575</v>
      </c>
      <c r="E2112" t="s">
        <v>30</v>
      </c>
      <c r="F2112" t="s">
        <v>4586</v>
      </c>
      <c r="G2112" t="s">
        <v>4585</v>
      </c>
      <c r="H2112" t="s">
        <v>4587</v>
      </c>
      <c r="I2112">
        <v>1206</v>
      </c>
    </row>
    <row r="2113" spans="1:9" x14ac:dyDescent="0.35">
      <c r="A2113" t="s">
        <v>26</v>
      </c>
      <c r="B2113" t="s">
        <v>5</v>
      </c>
      <c r="C2113">
        <v>1879719</v>
      </c>
      <c r="D2113">
        <v>1880792</v>
      </c>
      <c r="E2113" t="s">
        <v>30</v>
      </c>
      <c r="F2113" t="s">
        <v>4589</v>
      </c>
      <c r="G2113" t="s">
        <v>4588</v>
      </c>
      <c r="H2113" t="s">
        <v>4590</v>
      </c>
      <c r="I2113">
        <v>1207</v>
      </c>
    </row>
    <row r="2114" spans="1:9" x14ac:dyDescent="0.35">
      <c r="A2114" t="s">
        <v>26</v>
      </c>
      <c r="B2114" t="s">
        <v>5</v>
      </c>
      <c r="C2114">
        <v>1881004</v>
      </c>
      <c r="D2114">
        <v>1882209</v>
      </c>
      <c r="E2114" t="s">
        <v>30</v>
      </c>
      <c r="F2114" t="s">
        <v>4592</v>
      </c>
      <c r="G2114" t="s">
        <v>4591</v>
      </c>
      <c r="H2114" t="s">
        <v>125</v>
      </c>
      <c r="I2114">
        <v>1208</v>
      </c>
    </row>
    <row r="2115" spans="1:9" x14ac:dyDescent="0.35">
      <c r="A2115" t="s">
        <v>26</v>
      </c>
      <c r="B2115" t="s">
        <v>5</v>
      </c>
      <c r="C2115">
        <v>1882384</v>
      </c>
      <c r="D2115">
        <v>1883781</v>
      </c>
      <c r="E2115" t="s">
        <v>30</v>
      </c>
      <c r="F2115" t="s">
        <v>4594</v>
      </c>
      <c r="G2115" t="s">
        <v>4593</v>
      </c>
      <c r="H2115" t="s">
        <v>1319</v>
      </c>
      <c r="I2115">
        <v>1209</v>
      </c>
    </row>
    <row r="2116" spans="1:9" x14ac:dyDescent="0.35">
      <c r="A2116" t="s">
        <v>26</v>
      </c>
      <c r="B2116" t="s">
        <v>5</v>
      </c>
      <c r="C2116">
        <v>1884327</v>
      </c>
      <c r="D2116">
        <v>1885097</v>
      </c>
      <c r="E2116" t="s">
        <v>30</v>
      </c>
      <c r="F2116" t="s">
        <v>4596</v>
      </c>
      <c r="G2116" t="s">
        <v>4595</v>
      </c>
      <c r="H2116" t="s">
        <v>4597</v>
      </c>
      <c r="I2116">
        <v>1210</v>
      </c>
    </row>
    <row r="2117" spans="1:9" x14ac:dyDescent="0.35">
      <c r="A2117" t="s">
        <v>26</v>
      </c>
      <c r="B2117" t="s">
        <v>5</v>
      </c>
      <c r="C2117">
        <v>1885126</v>
      </c>
      <c r="D2117">
        <v>1886403</v>
      </c>
      <c r="E2117" t="s">
        <v>30</v>
      </c>
      <c r="F2117" t="s">
        <v>4599</v>
      </c>
      <c r="G2117" t="s">
        <v>4598</v>
      </c>
      <c r="H2117" t="s">
        <v>4600</v>
      </c>
      <c r="I2117">
        <v>1210</v>
      </c>
    </row>
    <row r="2118" spans="1:9" x14ac:dyDescent="0.35">
      <c r="A2118" t="s">
        <v>26</v>
      </c>
      <c r="B2118" t="s">
        <v>5</v>
      </c>
      <c r="C2118">
        <v>1888626</v>
      </c>
      <c r="D2118">
        <v>1889495</v>
      </c>
      <c r="E2118" t="s">
        <v>30</v>
      </c>
      <c r="F2118" t="s">
        <v>4607</v>
      </c>
      <c r="G2118" t="s">
        <v>4606</v>
      </c>
      <c r="H2118" t="s">
        <v>2638</v>
      </c>
      <c r="I2118">
        <v>1211</v>
      </c>
    </row>
    <row r="2119" spans="1:9" x14ac:dyDescent="0.35">
      <c r="A2119" t="s">
        <v>26</v>
      </c>
      <c r="B2119" t="s">
        <v>5</v>
      </c>
      <c r="C2119">
        <v>1893902</v>
      </c>
      <c r="D2119">
        <v>1894252</v>
      </c>
      <c r="E2119" t="s">
        <v>30</v>
      </c>
      <c r="F2119" t="s">
        <v>4610</v>
      </c>
      <c r="G2119" t="s">
        <v>4609</v>
      </c>
      <c r="H2119" t="s">
        <v>28</v>
      </c>
      <c r="I2119">
        <v>1212</v>
      </c>
    </row>
    <row r="2120" spans="1:9" x14ac:dyDescent="0.35">
      <c r="A2120" t="s">
        <v>26</v>
      </c>
      <c r="B2120" t="s">
        <v>5</v>
      </c>
      <c r="C2120">
        <v>1895349</v>
      </c>
      <c r="D2120">
        <v>1896092</v>
      </c>
      <c r="E2120" t="s">
        <v>30</v>
      </c>
      <c r="F2120" t="s">
        <v>4612</v>
      </c>
      <c r="G2120" t="s">
        <v>4611</v>
      </c>
      <c r="H2120" t="s">
        <v>4613</v>
      </c>
      <c r="I2120">
        <v>1213</v>
      </c>
    </row>
    <row r="2121" spans="1:9" x14ac:dyDescent="0.35">
      <c r="A2121" t="s">
        <v>26</v>
      </c>
      <c r="B2121" t="s">
        <v>5</v>
      </c>
      <c r="C2121">
        <v>1896533</v>
      </c>
      <c r="D2121">
        <v>1896826</v>
      </c>
      <c r="E2121" t="s">
        <v>30</v>
      </c>
      <c r="F2121" t="s">
        <v>4615</v>
      </c>
      <c r="G2121" t="s">
        <v>4614</v>
      </c>
      <c r="H2121" t="s">
        <v>28</v>
      </c>
      <c r="I2121">
        <v>1214</v>
      </c>
    </row>
    <row r="2122" spans="1:9" x14ac:dyDescent="0.35">
      <c r="A2122" t="s">
        <v>26</v>
      </c>
      <c r="B2122" t="s">
        <v>5</v>
      </c>
      <c r="C2122">
        <v>1899700</v>
      </c>
      <c r="D2122">
        <v>1900566</v>
      </c>
      <c r="E2122" t="s">
        <v>30</v>
      </c>
      <c r="F2122" t="s">
        <v>4621</v>
      </c>
      <c r="G2122" t="s">
        <v>4620</v>
      </c>
      <c r="H2122" t="s">
        <v>28</v>
      </c>
      <c r="I2122">
        <v>1215</v>
      </c>
    </row>
    <row r="2123" spans="1:9" x14ac:dyDescent="0.35">
      <c r="A2123" t="s">
        <v>26</v>
      </c>
      <c r="B2123" t="s">
        <v>5</v>
      </c>
      <c r="C2123">
        <v>1900878</v>
      </c>
      <c r="D2123">
        <v>1901309</v>
      </c>
      <c r="E2123" t="s">
        <v>30</v>
      </c>
      <c r="F2123" t="s">
        <v>4623</v>
      </c>
      <c r="G2123" t="s">
        <v>4622</v>
      </c>
      <c r="H2123" t="s">
        <v>4624</v>
      </c>
      <c r="I2123">
        <v>1216</v>
      </c>
    </row>
    <row r="2124" spans="1:9" x14ac:dyDescent="0.35">
      <c r="A2124" t="s">
        <v>26</v>
      </c>
      <c r="B2124" t="s">
        <v>5</v>
      </c>
      <c r="C2124">
        <v>1901382</v>
      </c>
      <c r="D2124">
        <v>1901954</v>
      </c>
      <c r="E2124" t="s">
        <v>30</v>
      </c>
      <c r="F2124" t="s">
        <v>4626</v>
      </c>
      <c r="G2124" t="s">
        <v>4625</v>
      </c>
      <c r="H2124" t="s">
        <v>763</v>
      </c>
      <c r="I2124">
        <v>1216</v>
      </c>
    </row>
    <row r="2125" spans="1:9" x14ac:dyDescent="0.35">
      <c r="A2125" t="s">
        <v>26</v>
      </c>
      <c r="B2125" t="s">
        <v>5</v>
      </c>
      <c r="C2125">
        <v>1902525</v>
      </c>
      <c r="D2125">
        <v>1902857</v>
      </c>
      <c r="E2125" t="s">
        <v>30</v>
      </c>
      <c r="F2125" t="s">
        <v>4628</v>
      </c>
      <c r="G2125" t="s">
        <v>4627</v>
      </c>
      <c r="H2125" t="s">
        <v>4629</v>
      </c>
      <c r="I2125">
        <v>1217</v>
      </c>
    </row>
    <row r="2126" spans="1:9" x14ac:dyDescent="0.35">
      <c r="A2126" t="s">
        <v>26</v>
      </c>
      <c r="B2126" t="s">
        <v>5</v>
      </c>
      <c r="C2126">
        <v>1902854</v>
      </c>
      <c r="D2126">
        <v>1903525</v>
      </c>
      <c r="E2126" t="s">
        <v>30</v>
      </c>
      <c r="F2126" t="s">
        <v>4631</v>
      </c>
      <c r="G2126" t="s">
        <v>4630</v>
      </c>
      <c r="H2126" t="s">
        <v>28</v>
      </c>
      <c r="I2126">
        <v>1217</v>
      </c>
    </row>
    <row r="2127" spans="1:9" x14ac:dyDescent="0.35">
      <c r="A2127" t="s">
        <v>26</v>
      </c>
      <c r="B2127" t="s">
        <v>5</v>
      </c>
      <c r="C2127">
        <v>1906241</v>
      </c>
      <c r="D2127">
        <v>1906738</v>
      </c>
      <c r="E2127" t="s">
        <v>30</v>
      </c>
      <c r="F2127" t="s">
        <v>4637</v>
      </c>
      <c r="G2127" t="s">
        <v>4636</v>
      </c>
      <c r="H2127" t="s">
        <v>4638</v>
      </c>
      <c r="I2127">
        <v>1218</v>
      </c>
    </row>
    <row r="2128" spans="1:9" x14ac:dyDescent="0.35">
      <c r="A2128" t="s">
        <v>26</v>
      </c>
      <c r="B2128" t="s">
        <v>5</v>
      </c>
      <c r="C2128">
        <v>1906735</v>
      </c>
      <c r="D2128">
        <v>1907607</v>
      </c>
      <c r="E2128" t="s">
        <v>30</v>
      </c>
      <c r="F2128" t="s">
        <v>4640</v>
      </c>
      <c r="G2128" t="s">
        <v>4639</v>
      </c>
      <c r="H2128" t="s">
        <v>3905</v>
      </c>
      <c r="I2128">
        <v>1218</v>
      </c>
    </row>
    <row r="2129" spans="1:9" x14ac:dyDescent="0.35">
      <c r="A2129" t="s">
        <v>26</v>
      </c>
      <c r="B2129" t="s">
        <v>5</v>
      </c>
      <c r="C2129">
        <v>1907778</v>
      </c>
      <c r="D2129">
        <v>1908641</v>
      </c>
      <c r="E2129" t="s">
        <v>30</v>
      </c>
      <c r="F2129" t="s">
        <v>4642</v>
      </c>
      <c r="G2129" t="s">
        <v>4641</v>
      </c>
      <c r="H2129" t="s">
        <v>28</v>
      </c>
      <c r="I2129">
        <v>1219</v>
      </c>
    </row>
    <row r="2130" spans="1:9" x14ac:dyDescent="0.35">
      <c r="A2130" t="s">
        <v>26</v>
      </c>
      <c r="B2130" t="s">
        <v>5</v>
      </c>
      <c r="C2130">
        <v>1909264</v>
      </c>
      <c r="D2130">
        <v>1910796</v>
      </c>
      <c r="E2130" t="s">
        <v>30</v>
      </c>
      <c r="F2130" t="s">
        <v>4644</v>
      </c>
      <c r="G2130" t="s">
        <v>4643</v>
      </c>
      <c r="H2130" t="s">
        <v>2806</v>
      </c>
      <c r="I2130">
        <v>1220</v>
      </c>
    </row>
    <row r="2131" spans="1:9" x14ac:dyDescent="0.35">
      <c r="A2131" t="s">
        <v>26</v>
      </c>
      <c r="B2131" t="s">
        <v>5</v>
      </c>
      <c r="C2131">
        <v>1910793</v>
      </c>
      <c r="D2131">
        <v>1911566</v>
      </c>
      <c r="E2131" t="s">
        <v>30</v>
      </c>
      <c r="F2131" t="s">
        <v>4646</v>
      </c>
      <c r="G2131" t="s">
        <v>4645</v>
      </c>
      <c r="H2131" t="s">
        <v>4647</v>
      </c>
      <c r="I2131">
        <v>1220</v>
      </c>
    </row>
    <row r="2132" spans="1:9" x14ac:dyDescent="0.35">
      <c r="A2132" t="s">
        <v>26</v>
      </c>
      <c r="B2132" t="s">
        <v>5</v>
      </c>
      <c r="C2132">
        <v>1913638</v>
      </c>
      <c r="D2132">
        <v>1914354</v>
      </c>
      <c r="E2132" t="s">
        <v>30</v>
      </c>
      <c r="F2132" t="s">
        <v>4653</v>
      </c>
      <c r="G2132" t="s">
        <v>4652</v>
      </c>
      <c r="H2132" t="s">
        <v>1132</v>
      </c>
      <c r="I2132">
        <v>1221</v>
      </c>
    </row>
    <row r="2133" spans="1:9" x14ac:dyDescent="0.35">
      <c r="A2133" t="s">
        <v>26</v>
      </c>
      <c r="B2133" t="s">
        <v>5</v>
      </c>
      <c r="C2133">
        <v>1914341</v>
      </c>
      <c r="D2133">
        <v>1916053</v>
      </c>
      <c r="E2133" t="s">
        <v>30</v>
      </c>
      <c r="F2133" t="s">
        <v>4655</v>
      </c>
      <c r="G2133" t="s">
        <v>4654</v>
      </c>
      <c r="H2133" t="s">
        <v>1664</v>
      </c>
      <c r="I2133">
        <v>1221</v>
      </c>
    </row>
    <row r="2134" spans="1:9" x14ac:dyDescent="0.35">
      <c r="A2134" t="s">
        <v>26</v>
      </c>
      <c r="B2134" t="s">
        <v>5</v>
      </c>
      <c r="C2134">
        <v>1918287</v>
      </c>
      <c r="D2134">
        <v>1918535</v>
      </c>
      <c r="E2134" t="s">
        <v>30</v>
      </c>
      <c r="F2134" t="s">
        <v>4659</v>
      </c>
      <c r="G2134" t="s">
        <v>4658</v>
      </c>
      <c r="H2134" t="s">
        <v>28</v>
      </c>
      <c r="I2134">
        <v>1222</v>
      </c>
    </row>
    <row r="2135" spans="1:9" x14ac:dyDescent="0.35">
      <c r="A2135" t="s">
        <v>26</v>
      </c>
      <c r="B2135" t="s">
        <v>5</v>
      </c>
      <c r="C2135">
        <v>1919503</v>
      </c>
      <c r="D2135">
        <v>1920186</v>
      </c>
      <c r="E2135" t="s">
        <v>30</v>
      </c>
      <c r="F2135" t="s">
        <v>4663</v>
      </c>
      <c r="G2135" t="s">
        <v>4662</v>
      </c>
      <c r="H2135" t="s">
        <v>28</v>
      </c>
      <c r="I2135">
        <v>1223</v>
      </c>
    </row>
    <row r="2136" spans="1:9" x14ac:dyDescent="0.35">
      <c r="A2136" t="s">
        <v>26</v>
      </c>
      <c r="B2136" t="s">
        <v>5</v>
      </c>
      <c r="C2136">
        <v>1921287</v>
      </c>
      <c r="D2136">
        <v>1921595</v>
      </c>
      <c r="E2136" t="s">
        <v>30</v>
      </c>
      <c r="F2136" t="s">
        <v>4668</v>
      </c>
      <c r="G2136" t="s">
        <v>4667</v>
      </c>
      <c r="H2136" t="s">
        <v>4629</v>
      </c>
      <c r="I2136">
        <v>1224</v>
      </c>
    </row>
    <row r="2137" spans="1:9" x14ac:dyDescent="0.35">
      <c r="A2137" t="s">
        <v>26</v>
      </c>
      <c r="B2137" t="s">
        <v>5</v>
      </c>
      <c r="C2137">
        <v>1921619</v>
      </c>
      <c r="D2137">
        <v>1922812</v>
      </c>
      <c r="E2137" t="s">
        <v>30</v>
      </c>
      <c r="F2137" t="s">
        <v>4670</v>
      </c>
      <c r="G2137" t="s">
        <v>4669</v>
      </c>
      <c r="H2137" t="s">
        <v>1886</v>
      </c>
      <c r="I2137">
        <v>1224</v>
      </c>
    </row>
    <row r="2138" spans="1:9" x14ac:dyDescent="0.35">
      <c r="A2138" t="s">
        <v>26</v>
      </c>
      <c r="B2138" t="s">
        <v>5</v>
      </c>
      <c r="C2138">
        <v>1923012</v>
      </c>
      <c r="D2138">
        <v>1923500</v>
      </c>
      <c r="E2138" t="s">
        <v>30</v>
      </c>
      <c r="F2138" t="s">
        <v>4672</v>
      </c>
      <c r="G2138" t="s">
        <v>4671</v>
      </c>
      <c r="H2138" t="s">
        <v>28</v>
      </c>
      <c r="I2138">
        <v>1225</v>
      </c>
    </row>
    <row r="2139" spans="1:9" x14ac:dyDescent="0.35">
      <c r="A2139" t="s">
        <v>26</v>
      </c>
      <c r="B2139" t="s">
        <v>5</v>
      </c>
      <c r="C2139">
        <v>1924388</v>
      </c>
      <c r="D2139">
        <v>1925380</v>
      </c>
      <c r="E2139" t="s">
        <v>30</v>
      </c>
      <c r="F2139" t="s">
        <v>4677</v>
      </c>
      <c r="G2139" t="s">
        <v>4676</v>
      </c>
      <c r="H2139" t="s">
        <v>4678</v>
      </c>
      <c r="I2139">
        <v>1226</v>
      </c>
    </row>
    <row r="2140" spans="1:9" x14ac:dyDescent="0.35">
      <c r="A2140" t="s">
        <v>26</v>
      </c>
      <c r="B2140" t="s">
        <v>5</v>
      </c>
      <c r="C2140">
        <v>1925501</v>
      </c>
      <c r="D2140">
        <v>1925860</v>
      </c>
      <c r="E2140" t="s">
        <v>30</v>
      </c>
      <c r="F2140" t="s">
        <v>4680</v>
      </c>
      <c r="G2140" t="s">
        <v>4679</v>
      </c>
      <c r="H2140" t="s">
        <v>4681</v>
      </c>
      <c r="I2140">
        <v>1227</v>
      </c>
    </row>
    <row r="2141" spans="1:9" x14ac:dyDescent="0.35">
      <c r="A2141" t="s">
        <v>26</v>
      </c>
      <c r="B2141" t="s">
        <v>5</v>
      </c>
      <c r="C2141">
        <v>1929854</v>
      </c>
      <c r="D2141">
        <v>1930903</v>
      </c>
      <c r="E2141" t="s">
        <v>30</v>
      </c>
      <c r="F2141" t="s">
        <v>4693</v>
      </c>
      <c r="G2141" t="s">
        <v>4692</v>
      </c>
      <c r="H2141" t="s">
        <v>1728</v>
      </c>
      <c r="I2141">
        <v>1228</v>
      </c>
    </row>
    <row r="2142" spans="1:9" x14ac:dyDescent="0.35">
      <c r="A2142" t="s">
        <v>26</v>
      </c>
      <c r="B2142" t="s">
        <v>5</v>
      </c>
      <c r="C2142">
        <v>1932864</v>
      </c>
      <c r="D2142">
        <v>1933676</v>
      </c>
      <c r="E2142" t="s">
        <v>30</v>
      </c>
      <c r="F2142" t="s">
        <v>4700</v>
      </c>
      <c r="G2142" t="s">
        <v>4699</v>
      </c>
      <c r="H2142" t="s">
        <v>4701</v>
      </c>
      <c r="I2142">
        <v>1229</v>
      </c>
    </row>
    <row r="2143" spans="1:9" x14ac:dyDescent="0.35">
      <c r="A2143" t="s">
        <v>26</v>
      </c>
      <c r="B2143" t="s">
        <v>5</v>
      </c>
      <c r="C2143">
        <v>1934423</v>
      </c>
      <c r="D2143">
        <v>1934992</v>
      </c>
      <c r="E2143" t="s">
        <v>30</v>
      </c>
      <c r="F2143" t="s">
        <v>4705</v>
      </c>
      <c r="G2143" t="s">
        <v>4704</v>
      </c>
      <c r="H2143" t="s">
        <v>4706</v>
      </c>
      <c r="I2143">
        <v>1230</v>
      </c>
    </row>
    <row r="2144" spans="1:9" x14ac:dyDescent="0.35">
      <c r="A2144" t="s">
        <v>26</v>
      </c>
      <c r="B2144" t="s">
        <v>5</v>
      </c>
      <c r="C2144">
        <v>1936670</v>
      </c>
      <c r="D2144">
        <v>1937272</v>
      </c>
      <c r="E2144" t="s">
        <v>30</v>
      </c>
      <c r="F2144" t="s">
        <v>4711</v>
      </c>
      <c r="G2144" t="s">
        <v>4710</v>
      </c>
      <c r="H2144" t="s">
        <v>28</v>
      </c>
      <c r="I2144">
        <v>1231</v>
      </c>
    </row>
    <row r="2145" spans="1:9" x14ac:dyDescent="0.35">
      <c r="A2145" t="s">
        <v>26</v>
      </c>
      <c r="B2145" t="s">
        <v>5</v>
      </c>
      <c r="C2145">
        <v>1938295</v>
      </c>
      <c r="D2145">
        <v>1939179</v>
      </c>
      <c r="E2145" t="s">
        <v>30</v>
      </c>
      <c r="F2145" t="s">
        <v>4715</v>
      </c>
      <c r="G2145" t="s">
        <v>4714</v>
      </c>
      <c r="H2145" t="s">
        <v>4716</v>
      </c>
      <c r="I2145">
        <v>1232</v>
      </c>
    </row>
    <row r="2146" spans="1:9" x14ac:dyDescent="0.35">
      <c r="A2146" t="s">
        <v>26</v>
      </c>
      <c r="B2146" t="s">
        <v>5</v>
      </c>
      <c r="C2146">
        <v>1939272</v>
      </c>
      <c r="D2146">
        <v>1940612</v>
      </c>
      <c r="E2146" t="s">
        <v>30</v>
      </c>
      <c r="F2146" t="s">
        <v>4718</v>
      </c>
      <c r="G2146" t="s">
        <v>4717</v>
      </c>
      <c r="H2146" t="s">
        <v>2525</v>
      </c>
      <c r="I2146">
        <v>1232</v>
      </c>
    </row>
    <row r="2147" spans="1:9" x14ac:dyDescent="0.35">
      <c r="A2147" t="s">
        <v>26</v>
      </c>
      <c r="B2147" t="s">
        <v>5</v>
      </c>
      <c r="C2147">
        <v>1940679</v>
      </c>
      <c r="D2147">
        <v>1942223</v>
      </c>
      <c r="E2147" t="s">
        <v>30</v>
      </c>
      <c r="F2147" t="s">
        <v>4720</v>
      </c>
      <c r="G2147" t="s">
        <v>4719</v>
      </c>
      <c r="H2147" t="s">
        <v>4721</v>
      </c>
      <c r="I2147">
        <v>1232</v>
      </c>
    </row>
    <row r="2148" spans="1:9" x14ac:dyDescent="0.35">
      <c r="A2148" t="s">
        <v>26</v>
      </c>
      <c r="B2148" t="s">
        <v>5</v>
      </c>
      <c r="C2148">
        <v>1942669</v>
      </c>
      <c r="D2148">
        <v>1944339</v>
      </c>
      <c r="E2148" t="s">
        <v>30</v>
      </c>
      <c r="F2148" t="s">
        <v>4723</v>
      </c>
      <c r="G2148" t="s">
        <v>4722</v>
      </c>
      <c r="H2148" t="s">
        <v>4724</v>
      </c>
      <c r="I2148">
        <v>1233</v>
      </c>
    </row>
    <row r="2149" spans="1:9" x14ac:dyDescent="0.35">
      <c r="A2149" t="s">
        <v>26</v>
      </c>
      <c r="B2149" t="s">
        <v>5</v>
      </c>
      <c r="C2149">
        <v>1944329</v>
      </c>
      <c r="D2149">
        <v>1944760</v>
      </c>
      <c r="E2149" t="s">
        <v>30</v>
      </c>
      <c r="F2149" t="s">
        <v>4726</v>
      </c>
      <c r="G2149" t="s">
        <v>4725</v>
      </c>
      <c r="H2149" t="s">
        <v>28</v>
      </c>
      <c r="I2149">
        <v>1233</v>
      </c>
    </row>
    <row r="2150" spans="1:9" x14ac:dyDescent="0.35">
      <c r="A2150" t="s">
        <v>26</v>
      </c>
      <c r="B2150" t="s">
        <v>5</v>
      </c>
      <c r="C2150">
        <v>1945004</v>
      </c>
      <c r="D2150">
        <v>1945471</v>
      </c>
      <c r="E2150" t="s">
        <v>30</v>
      </c>
      <c r="F2150" t="s">
        <v>4728</v>
      </c>
      <c r="G2150" t="s">
        <v>4727</v>
      </c>
      <c r="H2150" t="s">
        <v>28</v>
      </c>
      <c r="I2150">
        <v>1234</v>
      </c>
    </row>
    <row r="2151" spans="1:9" x14ac:dyDescent="0.35">
      <c r="A2151" t="s">
        <v>26</v>
      </c>
      <c r="B2151" t="s">
        <v>5</v>
      </c>
      <c r="C2151">
        <v>1945648</v>
      </c>
      <c r="D2151">
        <v>1946052</v>
      </c>
      <c r="E2151" t="s">
        <v>30</v>
      </c>
      <c r="F2151" t="s">
        <v>4730</v>
      </c>
      <c r="G2151" t="s">
        <v>4729</v>
      </c>
      <c r="H2151" t="s">
        <v>37</v>
      </c>
      <c r="I2151">
        <v>1235</v>
      </c>
    </row>
    <row r="2152" spans="1:9" x14ac:dyDescent="0.35">
      <c r="A2152" t="s">
        <v>26</v>
      </c>
      <c r="B2152" t="s">
        <v>5</v>
      </c>
      <c r="C2152">
        <v>1946097</v>
      </c>
      <c r="D2152">
        <v>1946636</v>
      </c>
      <c r="E2152" t="s">
        <v>30</v>
      </c>
      <c r="F2152" t="s">
        <v>4732</v>
      </c>
      <c r="G2152" t="s">
        <v>4731</v>
      </c>
      <c r="H2152" t="s">
        <v>2085</v>
      </c>
      <c r="I2152">
        <v>1235</v>
      </c>
    </row>
    <row r="2153" spans="1:9" x14ac:dyDescent="0.35">
      <c r="A2153" t="s">
        <v>26</v>
      </c>
      <c r="B2153" t="s">
        <v>5</v>
      </c>
      <c r="C2153">
        <v>1946673</v>
      </c>
      <c r="D2153">
        <v>1947218</v>
      </c>
      <c r="E2153" t="s">
        <v>30</v>
      </c>
      <c r="F2153" t="s">
        <v>4734</v>
      </c>
      <c r="G2153" t="s">
        <v>4733</v>
      </c>
      <c r="H2153" t="s">
        <v>628</v>
      </c>
      <c r="I2153">
        <v>1235</v>
      </c>
    </row>
    <row r="2154" spans="1:9" x14ac:dyDescent="0.35">
      <c r="A2154" t="s">
        <v>26</v>
      </c>
      <c r="B2154" t="s">
        <v>5</v>
      </c>
      <c r="C2154">
        <v>1948097</v>
      </c>
      <c r="D2154">
        <v>1948783</v>
      </c>
      <c r="E2154" t="s">
        <v>30</v>
      </c>
      <c r="F2154" t="s">
        <v>4737</v>
      </c>
      <c r="G2154" t="s">
        <v>4736</v>
      </c>
      <c r="H2154" t="s">
        <v>968</v>
      </c>
      <c r="I2154">
        <v>1236</v>
      </c>
    </row>
    <row r="2155" spans="1:9" x14ac:dyDescent="0.35">
      <c r="A2155" t="s">
        <v>26</v>
      </c>
      <c r="B2155" t="s">
        <v>5</v>
      </c>
      <c r="C2155">
        <v>1948793</v>
      </c>
      <c r="D2155">
        <v>1949572</v>
      </c>
      <c r="E2155" t="s">
        <v>30</v>
      </c>
      <c r="F2155" t="s">
        <v>4739</v>
      </c>
      <c r="G2155" t="s">
        <v>4738</v>
      </c>
      <c r="H2155" t="s">
        <v>2249</v>
      </c>
      <c r="I2155">
        <v>1236</v>
      </c>
    </row>
    <row r="2156" spans="1:9" x14ac:dyDescent="0.35">
      <c r="A2156" t="s">
        <v>26</v>
      </c>
      <c r="B2156" t="s">
        <v>5</v>
      </c>
      <c r="C2156">
        <v>1949569</v>
      </c>
      <c r="D2156">
        <v>1950051</v>
      </c>
      <c r="E2156" t="s">
        <v>30</v>
      </c>
      <c r="F2156" t="s">
        <v>4741</v>
      </c>
      <c r="G2156" t="s">
        <v>4740</v>
      </c>
      <c r="H2156" t="s">
        <v>628</v>
      </c>
      <c r="I2156">
        <v>1236</v>
      </c>
    </row>
    <row r="2157" spans="1:9" x14ac:dyDescent="0.35">
      <c r="A2157" t="s">
        <v>26</v>
      </c>
      <c r="B2157" t="s">
        <v>5</v>
      </c>
      <c r="C2157">
        <v>1950052</v>
      </c>
      <c r="D2157">
        <v>1950402</v>
      </c>
      <c r="E2157" t="s">
        <v>30</v>
      </c>
      <c r="F2157" t="s">
        <v>4743</v>
      </c>
      <c r="G2157" t="s">
        <v>4742</v>
      </c>
      <c r="H2157" t="s">
        <v>28</v>
      </c>
      <c r="I2157">
        <v>1236</v>
      </c>
    </row>
    <row r="2158" spans="1:9" x14ac:dyDescent="0.35">
      <c r="A2158" t="s">
        <v>26</v>
      </c>
      <c r="B2158" t="s">
        <v>5</v>
      </c>
      <c r="C2158">
        <v>1950432</v>
      </c>
      <c r="D2158">
        <v>1950965</v>
      </c>
      <c r="E2158" t="s">
        <v>30</v>
      </c>
      <c r="F2158" t="s">
        <v>4745</v>
      </c>
      <c r="G2158" t="s">
        <v>4744</v>
      </c>
      <c r="H2158" t="s">
        <v>628</v>
      </c>
      <c r="I2158">
        <v>1236</v>
      </c>
    </row>
    <row r="2159" spans="1:9" x14ac:dyDescent="0.35">
      <c r="A2159" t="s">
        <v>26</v>
      </c>
      <c r="B2159" t="s">
        <v>5</v>
      </c>
      <c r="C2159">
        <v>1951182</v>
      </c>
      <c r="D2159">
        <v>1952018</v>
      </c>
      <c r="E2159" t="s">
        <v>30</v>
      </c>
      <c r="F2159" t="s">
        <v>4747</v>
      </c>
      <c r="G2159" t="s">
        <v>4746</v>
      </c>
      <c r="H2159" t="s">
        <v>4748</v>
      </c>
      <c r="I2159">
        <v>1237</v>
      </c>
    </row>
    <row r="2160" spans="1:9" x14ac:dyDescent="0.35">
      <c r="A2160" t="s">
        <v>26</v>
      </c>
      <c r="B2160" t="s">
        <v>5</v>
      </c>
      <c r="C2160">
        <v>1959669</v>
      </c>
      <c r="D2160">
        <v>1960370</v>
      </c>
      <c r="E2160" t="s">
        <v>30</v>
      </c>
      <c r="F2160" t="s">
        <v>4757</v>
      </c>
      <c r="G2160" t="s">
        <v>4756</v>
      </c>
      <c r="H2160" t="s">
        <v>4758</v>
      </c>
      <c r="I2160">
        <v>1238</v>
      </c>
    </row>
    <row r="2161" spans="1:9" x14ac:dyDescent="0.35">
      <c r="A2161" t="s">
        <v>26</v>
      </c>
      <c r="B2161" t="s">
        <v>5</v>
      </c>
      <c r="C2161">
        <v>1960520</v>
      </c>
      <c r="D2161">
        <v>1960642</v>
      </c>
      <c r="E2161" t="s">
        <v>30</v>
      </c>
      <c r="F2161" t="s">
        <v>4760</v>
      </c>
      <c r="G2161" t="s">
        <v>4759</v>
      </c>
      <c r="H2161" t="s">
        <v>4761</v>
      </c>
      <c r="I2161">
        <v>1239</v>
      </c>
    </row>
    <row r="2162" spans="1:9" x14ac:dyDescent="0.35">
      <c r="A2162" t="s">
        <v>26</v>
      </c>
      <c r="B2162" t="s">
        <v>5</v>
      </c>
      <c r="C2162">
        <v>1960668</v>
      </c>
      <c r="D2162">
        <v>1961141</v>
      </c>
      <c r="E2162" t="s">
        <v>30</v>
      </c>
      <c r="F2162" t="s">
        <v>4763</v>
      </c>
      <c r="G2162" t="s">
        <v>4762</v>
      </c>
      <c r="H2162" t="s">
        <v>4764</v>
      </c>
      <c r="I2162">
        <v>1239</v>
      </c>
    </row>
    <row r="2163" spans="1:9" x14ac:dyDescent="0.35">
      <c r="A2163" t="s">
        <v>26</v>
      </c>
      <c r="B2163" t="s">
        <v>5</v>
      </c>
      <c r="C2163">
        <v>1961138</v>
      </c>
      <c r="D2163">
        <v>1962790</v>
      </c>
      <c r="E2163" t="s">
        <v>30</v>
      </c>
      <c r="F2163" t="s">
        <v>4766</v>
      </c>
      <c r="G2163" t="s">
        <v>4765</v>
      </c>
      <c r="H2163" t="s">
        <v>637</v>
      </c>
      <c r="I2163">
        <v>1239</v>
      </c>
    </row>
    <row r="2164" spans="1:9" x14ac:dyDescent="0.35">
      <c r="A2164" t="s">
        <v>26</v>
      </c>
      <c r="B2164" t="s">
        <v>5</v>
      </c>
      <c r="C2164">
        <v>1963021</v>
      </c>
      <c r="D2164">
        <v>1963578</v>
      </c>
      <c r="E2164" t="s">
        <v>30</v>
      </c>
      <c r="F2164" t="s">
        <v>4768</v>
      </c>
      <c r="G2164" t="s">
        <v>4767</v>
      </c>
      <c r="H2164" t="s">
        <v>4769</v>
      </c>
      <c r="I2164">
        <v>1240</v>
      </c>
    </row>
    <row r="2165" spans="1:9" x14ac:dyDescent="0.35">
      <c r="A2165" t="s">
        <v>26</v>
      </c>
      <c r="B2165" t="s">
        <v>5</v>
      </c>
      <c r="C2165">
        <v>1963724</v>
      </c>
      <c r="D2165">
        <v>1964143</v>
      </c>
      <c r="E2165" t="s">
        <v>30</v>
      </c>
      <c r="F2165" t="s">
        <v>4771</v>
      </c>
      <c r="G2165" t="s">
        <v>4770</v>
      </c>
      <c r="H2165" t="s">
        <v>2047</v>
      </c>
      <c r="I2165">
        <v>1241</v>
      </c>
    </row>
    <row r="2166" spans="1:9" x14ac:dyDescent="0.35">
      <c r="A2166" t="s">
        <v>26</v>
      </c>
      <c r="B2166" t="s">
        <v>5</v>
      </c>
      <c r="C2166">
        <v>1964167</v>
      </c>
      <c r="D2166">
        <v>1964604</v>
      </c>
      <c r="E2166" t="s">
        <v>30</v>
      </c>
      <c r="F2166" t="s">
        <v>4773</v>
      </c>
      <c r="G2166" t="s">
        <v>4772</v>
      </c>
      <c r="H2166" t="s">
        <v>998</v>
      </c>
      <c r="I2166">
        <v>1241</v>
      </c>
    </row>
    <row r="2167" spans="1:9" x14ac:dyDescent="0.35">
      <c r="A2167" t="s">
        <v>26</v>
      </c>
      <c r="B2167" t="s">
        <v>5</v>
      </c>
      <c r="C2167">
        <v>1964644</v>
      </c>
      <c r="D2167">
        <v>1965120</v>
      </c>
      <c r="E2167" t="s">
        <v>30</v>
      </c>
      <c r="F2167" t="s">
        <v>4775</v>
      </c>
      <c r="G2167" t="s">
        <v>4774</v>
      </c>
      <c r="H2167" t="s">
        <v>4776</v>
      </c>
      <c r="I2167">
        <v>1241</v>
      </c>
    </row>
    <row r="2168" spans="1:9" x14ac:dyDescent="0.35">
      <c r="A2168" t="s">
        <v>26</v>
      </c>
      <c r="B2168" t="s">
        <v>5</v>
      </c>
      <c r="C2168">
        <v>1965383</v>
      </c>
      <c r="D2168">
        <v>1966120</v>
      </c>
      <c r="E2168" t="s">
        <v>30</v>
      </c>
      <c r="F2168" t="s">
        <v>4778</v>
      </c>
      <c r="G2168" t="s">
        <v>4777</v>
      </c>
      <c r="H2168" t="s">
        <v>4779</v>
      </c>
      <c r="I2168">
        <v>1242</v>
      </c>
    </row>
    <row r="2169" spans="1:9" x14ac:dyDescent="0.35">
      <c r="A2169" t="s">
        <v>26</v>
      </c>
      <c r="B2169" t="s">
        <v>5</v>
      </c>
      <c r="C2169">
        <v>1966143</v>
      </c>
      <c r="D2169">
        <v>1966748</v>
      </c>
      <c r="E2169" t="s">
        <v>30</v>
      </c>
      <c r="F2169" t="s">
        <v>4781</v>
      </c>
      <c r="G2169" t="s">
        <v>4780</v>
      </c>
      <c r="H2169" t="s">
        <v>28</v>
      </c>
      <c r="I2169">
        <v>1242</v>
      </c>
    </row>
    <row r="2170" spans="1:9" x14ac:dyDescent="0.35">
      <c r="A2170" t="s">
        <v>26</v>
      </c>
      <c r="B2170" t="s">
        <v>5</v>
      </c>
      <c r="C2170">
        <v>1966835</v>
      </c>
      <c r="D2170">
        <v>1967020</v>
      </c>
      <c r="E2170" t="s">
        <v>30</v>
      </c>
      <c r="F2170" t="s">
        <v>4783</v>
      </c>
      <c r="G2170" t="s">
        <v>4782</v>
      </c>
      <c r="H2170" t="s">
        <v>28</v>
      </c>
      <c r="I2170">
        <v>1242</v>
      </c>
    </row>
    <row r="2171" spans="1:9" x14ac:dyDescent="0.35">
      <c r="A2171" t="s">
        <v>26</v>
      </c>
      <c r="B2171" t="s">
        <v>5</v>
      </c>
      <c r="C2171">
        <v>1967229</v>
      </c>
      <c r="D2171">
        <v>1968005</v>
      </c>
      <c r="E2171" t="s">
        <v>30</v>
      </c>
      <c r="F2171" t="s">
        <v>4785</v>
      </c>
      <c r="G2171" t="s">
        <v>4784</v>
      </c>
      <c r="H2171" t="s">
        <v>1664</v>
      </c>
      <c r="I2171">
        <v>1243</v>
      </c>
    </row>
    <row r="2172" spans="1:9" x14ac:dyDescent="0.35">
      <c r="A2172" t="s">
        <v>26</v>
      </c>
      <c r="B2172" t="s">
        <v>5</v>
      </c>
      <c r="C2172">
        <v>1968427</v>
      </c>
      <c r="D2172">
        <v>1968912</v>
      </c>
      <c r="E2172" t="s">
        <v>30</v>
      </c>
      <c r="F2172" t="s">
        <v>4787</v>
      </c>
      <c r="G2172" t="s">
        <v>4786</v>
      </c>
      <c r="H2172" t="s">
        <v>4788</v>
      </c>
      <c r="I2172">
        <v>1244</v>
      </c>
    </row>
    <row r="2173" spans="1:9" x14ac:dyDescent="0.35">
      <c r="A2173" t="s">
        <v>26</v>
      </c>
      <c r="B2173" t="s">
        <v>5</v>
      </c>
      <c r="C2173">
        <v>1968920</v>
      </c>
      <c r="D2173">
        <v>1971199</v>
      </c>
      <c r="E2173" t="s">
        <v>30</v>
      </c>
      <c r="F2173" t="s">
        <v>4790</v>
      </c>
      <c r="G2173" t="s">
        <v>4789</v>
      </c>
      <c r="H2173" t="s">
        <v>522</v>
      </c>
      <c r="I2173">
        <v>1244</v>
      </c>
    </row>
    <row r="2174" spans="1:9" x14ac:dyDescent="0.35">
      <c r="A2174" t="s">
        <v>26</v>
      </c>
      <c r="B2174" t="s">
        <v>5</v>
      </c>
      <c r="C2174">
        <v>1971212</v>
      </c>
      <c r="D2174">
        <v>1972258</v>
      </c>
      <c r="E2174" t="s">
        <v>30</v>
      </c>
      <c r="F2174" t="s">
        <v>4792</v>
      </c>
      <c r="G2174" t="s">
        <v>4791</v>
      </c>
      <c r="H2174" t="s">
        <v>4793</v>
      </c>
      <c r="I2174">
        <v>1244</v>
      </c>
    </row>
    <row r="2175" spans="1:9" x14ac:dyDescent="0.35">
      <c r="A2175" t="s">
        <v>26</v>
      </c>
      <c r="B2175" t="s">
        <v>5</v>
      </c>
      <c r="C2175">
        <v>1972239</v>
      </c>
      <c r="D2175">
        <v>1972691</v>
      </c>
      <c r="E2175" t="s">
        <v>30</v>
      </c>
      <c r="F2175" t="s">
        <v>4795</v>
      </c>
      <c r="G2175" t="s">
        <v>4794</v>
      </c>
      <c r="H2175" t="s">
        <v>4796</v>
      </c>
      <c r="I2175">
        <v>1244</v>
      </c>
    </row>
    <row r="2176" spans="1:9" x14ac:dyDescent="0.35">
      <c r="A2176" t="s">
        <v>26</v>
      </c>
      <c r="B2176" t="s">
        <v>5</v>
      </c>
      <c r="C2176">
        <v>1973148</v>
      </c>
      <c r="D2176">
        <v>1973552</v>
      </c>
      <c r="E2176" t="s">
        <v>30</v>
      </c>
      <c r="F2176" t="s">
        <v>4798</v>
      </c>
      <c r="G2176" t="s">
        <v>4797</v>
      </c>
      <c r="H2176" t="s">
        <v>28</v>
      </c>
      <c r="I2176">
        <v>1245</v>
      </c>
    </row>
    <row r="2177" spans="1:9" x14ac:dyDescent="0.35">
      <c r="A2177" t="s">
        <v>26</v>
      </c>
      <c r="B2177" t="s">
        <v>5</v>
      </c>
      <c r="C2177">
        <v>1973579</v>
      </c>
      <c r="D2177">
        <v>1973926</v>
      </c>
      <c r="E2177" t="s">
        <v>30</v>
      </c>
      <c r="F2177" t="s">
        <v>4800</v>
      </c>
      <c r="G2177" t="s">
        <v>4799</v>
      </c>
      <c r="H2177" t="s">
        <v>628</v>
      </c>
      <c r="I2177">
        <v>1245</v>
      </c>
    </row>
    <row r="2178" spans="1:9" x14ac:dyDescent="0.35">
      <c r="A2178" t="s">
        <v>26</v>
      </c>
      <c r="B2178" t="s">
        <v>5</v>
      </c>
      <c r="C2178">
        <v>1973961</v>
      </c>
      <c r="D2178">
        <v>1974155</v>
      </c>
      <c r="E2178" t="s">
        <v>30</v>
      </c>
      <c r="F2178" t="s">
        <v>4802</v>
      </c>
      <c r="G2178" t="s">
        <v>4801</v>
      </c>
      <c r="H2178" t="s">
        <v>28</v>
      </c>
      <c r="I2178">
        <v>1245</v>
      </c>
    </row>
    <row r="2179" spans="1:9" x14ac:dyDescent="0.35">
      <c r="A2179" t="s">
        <v>26</v>
      </c>
      <c r="B2179" t="s">
        <v>5</v>
      </c>
      <c r="C2179">
        <v>1974178</v>
      </c>
      <c r="D2179">
        <v>1974801</v>
      </c>
      <c r="E2179" t="s">
        <v>30</v>
      </c>
      <c r="F2179" t="s">
        <v>4804</v>
      </c>
      <c r="G2179" t="s">
        <v>4803</v>
      </c>
      <c r="H2179" t="s">
        <v>4805</v>
      </c>
      <c r="I2179">
        <v>1245</v>
      </c>
    </row>
    <row r="2180" spans="1:9" x14ac:dyDescent="0.35">
      <c r="A2180" t="s">
        <v>26</v>
      </c>
      <c r="B2180" t="s">
        <v>5</v>
      </c>
      <c r="C2180">
        <v>1977880</v>
      </c>
      <c r="D2180">
        <v>1978557</v>
      </c>
      <c r="E2180" t="s">
        <v>30</v>
      </c>
      <c r="F2180" t="s">
        <v>4812</v>
      </c>
      <c r="G2180" t="s">
        <v>4811</v>
      </c>
      <c r="H2180" t="s">
        <v>53</v>
      </c>
      <c r="I2180">
        <v>1246</v>
      </c>
    </row>
    <row r="2181" spans="1:9" x14ac:dyDescent="0.35">
      <c r="A2181" t="s">
        <v>26</v>
      </c>
      <c r="B2181" t="s">
        <v>5</v>
      </c>
      <c r="C2181">
        <v>1978740</v>
      </c>
      <c r="D2181">
        <v>1979162</v>
      </c>
      <c r="E2181" t="s">
        <v>30</v>
      </c>
      <c r="F2181" t="s">
        <v>4814</v>
      </c>
      <c r="G2181" t="s">
        <v>4813</v>
      </c>
      <c r="H2181" t="s">
        <v>4815</v>
      </c>
      <c r="I2181">
        <v>1247</v>
      </c>
    </row>
    <row r="2182" spans="1:9" x14ac:dyDescent="0.35">
      <c r="A2182" t="s">
        <v>26</v>
      </c>
      <c r="B2182" t="s">
        <v>5</v>
      </c>
      <c r="C2182">
        <v>1979200</v>
      </c>
      <c r="D2182">
        <v>1979796</v>
      </c>
      <c r="E2182" t="s">
        <v>30</v>
      </c>
      <c r="F2182" t="s">
        <v>4817</v>
      </c>
      <c r="G2182" t="s">
        <v>4816</v>
      </c>
      <c r="H2182" t="s">
        <v>4818</v>
      </c>
      <c r="I2182">
        <v>1247</v>
      </c>
    </row>
    <row r="2183" spans="1:9" x14ac:dyDescent="0.35">
      <c r="A2183" t="s">
        <v>26</v>
      </c>
      <c r="B2183" t="s">
        <v>5</v>
      </c>
      <c r="C2183">
        <v>1979797</v>
      </c>
      <c r="D2183">
        <v>1980912</v>
      </c>
      <c r="E2183" t="s">
        <v>30</v>
      </c>
      <c r="F2183" t="s">
        <v>4820</v>
      </c>
      <c r="G2183" t="s">
        <v>4819</v>
      </c>
      <c r="H2183" t="s">
        <v>4821</v>
      </c>
      <c r="I2183">
        <v>1247</v>
      </c>
    </row>
    <row r="2184" spans="1:9" x14ac:dyDescent="0.35">
      <c r="A2184" t="s">
        <v>26</v>
      </c>
      <c r="B2184" t="s">
        <v>5</v>
      </c>
      <c r="C2184">
        <v>1980902</v>
      </c>
      <c r="D2184">
        <v>1981768</v>
      </c>
      <c r="E2184" t="s">
        <v>30</v>
      </c>
      <c r="F2184" t="s">
        <v>4823</v>
      </c>
      <c r="G2184" t="s">
        <v>4822</v>
      </c>
      <c r="H2184" t="s">
        <v>4824</v>
      </c>
      <c r="I2184">
        <v>1247</v>
      </c>
    </row>
    <row r="2185" spans="1:9" x14ac:dyDescent="0.35">
      <c r="A2185" t="s">
        <v>26</v>
      </c>
      <c r="B2185" t="s">
        <v>5</v>
      </c>
      <c r="C2185">
        <v>1981761</v>
      </c>
      <c r="D2185">
        <v>1982600</v>
      </c>
      <c r="E2185" t="s">
        <v>30</v>
      </c>
      <c r="F2185" t="s">
        <v>4826</v>
      </c>
      <c r="G2185" t="s">
        <v>4825</v>
      </c>
      <c r="H2185" t="s">
        <v>4827</v>
      </c>
      <c r="I2185">
        <v>1247</v>
      </c>
    </row>
    <row r="2186" spans="1:9" x14ac:dyDescent="0.35">
      <c r="A2186" t="s">
        <v>26</v>
      </c>
      <c r="B2186" t="s">
        <v>5</v>
      </c>
      <c r="C2186">
        <v>1982614</v>
      </c>
      <c r="D2186">
        <v>1983795</v>
      </c>
      <c r="E2186" t="s">
        <v>30</v>
      </c>
      <c r="F2186" t="s">
        <v>4829</v>
      </c>
      <c r="G2186" t="s">
        <v>4828</v>
      </c>
      <c r="H2186" t="s">
        <v>4830</v>
      </c>
      <c r="I2186">
        <v>1247</v>
      </c>
    </row>
    <row r="2187" spans="1:9" x14ac:dyDescent="0.35">
      <c r="A2187" t="s">
        <v>26</v>
      </c>
      <c r="B2187" t="s">
        <v>5</v>
      </c>
      <c r="C2187">
        <v>1984373</v>
      </c>
      <c r="D2187">
        <v>1985098</v>
      </c>
      <c r="E2187" t="s">
        <v>30</v>
      </c>
      <c r="F2187" t="s">
        <v>4832</v>
      </c>
      <c r="G2187" t="s">
        <v>4831</v>
      </c>
      <c r="H2187" t="s">
        <v>2319</v>
      </c>
      <c r="I2187">
        <v>1248</v>
      </c>
    </row>
    <row r="2188" spans="1:9" x14ac:dyDescent="0.35">
      <c r="A2188" t="s">
        <v>26</v>
      </c>
      <c r="B2188" t="s">
        <v>5</v>
      </c>
      <c r="C2188">
        <v>1985088</v>
      </c>
      <c r="D2188">
        <v>1985903</v>
      </c>
      <c r="E2188" t="s">
        <v>30</v>
      </c>
      <c r="F2188" t="s">
        <v>4834</v>
      </c>
      <c r="G2188" t="s">
        <v>4833</v>
      </c>
      <c r="H2188" t="s">
        <v>2372</v>
      </c>
      <c r="I2188">
        <v>1248</v>
      </c>
    </row>
    <row r="2189" spans="1:9" x14ac:dyDescent="0.35">
      <c r="A2189" t="s">
        <v>26</v>
      </c>
      <c r="B2189" t="s">
        <v>5</v>
      </c>
      <c r="C2189">
        <v>1986006</v>
      </c>
      <c r="D2189">
        <v>1987046</v>
      </c>
      <c r="E2189" t="s">
        <v>30</v>
      </c>
      <c r="F2189" t="s">
        <v>4836</v>
      </c>
      <c r="G2189" t="s">
        <v>4835</v>
      </c>
      <c r="H2189" t="s">
        <v>2313</v>
      </c>
      <c r="I2189">
        <v>1249</v>
      </c>
    </row>
    <row r="2190" spans="1:9" x14ac:dyDescent="0.35">
      <c r="A2190" t="s">
        <v>26</v>
      </c>
      <c r="B2190" t="s">
        <v>5</v>
      </c>
      <c r="C2190">
        <v>1987124</v>
      </c>
      <c r="D2190">
        <v>1987906</v>
      </c>
      <c r="E2190" t="s">
        <v>30</v>
      </c>
      <c r="F2190" t="s">
        <v>4838</v>
      </c>
      <c r="G2190" t="s">
        <v>4837</v>
      </c>
      <c r="H2190" t="s">
        <v>2319</v>
      </c>
      <c r="I2190">
        <v>1249</v>
      </c>
    </row>
    <row r="2191" spans="1:9" x14ac:dyDescent="0.35">
      <c r="A2191" t="s">
        <v>26</v>
      </c>
      <c r="B2191" t="s">
        <v>5</v>
      </c>
      <c r="C2191">
        <v>1987919</v>
      </c>
      <c r="D2191">
        <v>1988707</v>
      </c>
      <c r="E2191" t="s">
        <v>30</v>
      </c>
      <c r="F2191" t="s">
        <v>4840</v>
      </c>
      <c r="G2191" t="s">
        <v>4839</v>
      </c>
      <c r="H2191" t="s">
        <v>4841</v>
      </c>
      <c r="I2191">
        <v>1249</v>
      </c>
    </row>
    <row r="2192" spans="1:9" x14ac:dyDescent="0.35">
      <c r="A2192" t="s">
        <v>26</v>
      </c>
      <c r="B2192" t="s">
        <v>5</v>
      </c>
      <c r="C2192">
        <v>1988707</v>
      </c>
      <c r="D2192">
        <v>1989549</v>
      </c>
      <c r="E2192" t="s">
        <v>30</v>
      </c>
      <c r="F2192" t="s">
        <v>4843</v>
      </c>
      <c r="G2192" t="s">
        <v>4842</v>
      </c>
      <c r="H2192" t="s">
        <v>4841</v>
      </c>
      <c r="I2192">
        <v>1249</v>
      </c>
    </row>
    <row r="2193" spans="1:9" x14ac:dyDescent="0.35">
      <c r="A2193" t="s">
        <v>26</v>
      </c>
      <c r="B2193" t="s">
        <v>5</v>
      </c>
      <c r="C2193">
        <v>1989655</v>
      </c>
      <c r="D2193">
        <v>1990398</v>
      </c>
      <c r="E2193" t="s">
        <v>30</v>
      </c>
      <c r="F2193" t="s">
        <v>4845</v>
      </c>
      <c r="G2193" t="s">
        <v>4844</v>
      </c>
      <c r="H2193" t="s">
        <v>2375</v>
      </c>
      <c r="I2193">
        <v>1250</v>
      </c>
    </row>
    <row r="2194" spans="1:9" x14ac:dyDescent="0.35">
      <c r="A2194" t="s">
        <v>26</v>
      </c>
      <c r="B2194" t="s">
        <v>5</v>
      </c>
      <c r="C2194">
        <v>1990550</v>
      </c>
      <c r="D2194">
        <v>1991236</v>
      </c>
      <c r="E2194" t="s">
        <v>30</v>
      </c>
      <c r="F2194" t="s">
        <v>4847</v>
      </c>
      <c r="G2194" t="s">
        <v>4846</v>
      </c>
      <c r="H2194" t="s">
        <v>4848</v>
      </c>
      <c r="I2194">
        <v>1251</v>
      </c>
    </row>
    <row r="2195" spans="1:9" x14ac:dyDescent="0.35">
      <c r="A2195" t="s">
        <v>26</v>
      </c>
      <c r="B2195" t="s">
        <v>5</v>
      </c>
      <c r="C2195">
        <v>1991884</v>
      </c>
      <c r="D2195">
        <v>1992453</v>
      </c>
      <c r="E2195" t="s">
        <v>30</v>
      </c>
      <c r="F2195" t="s">
        <v>4852</v>
      </c>
      <c r="G2195" t="s">
        <v>4851</v>
      </c>
      <c r="H2195" t="s">
        <v>2151</v>
      </c>
      <c r="I2195">
        <v>1252</v>
      </c>
    </row>
    <row r="2196" spans="1:9" x14ac:dyDescent="0.35">
      <c r="A2196" t="s">
        <v>26</v>
      </c>
      <c r="B2196" t="s">
        <v>5</v>
      </c>
      <c r="C2196">
        <v>1992450</v>
      </c>
      <c r="D2196">
        <v>1993346</v>
      </c>
      <c r="E2196" t="s">
        <v>30</v>
      </c>
      <c r="F2196" t="s">
        <v>4854</v>
      </c>
      <c r="G2196" t="s">
        <v>4853</v>
      </c>
      <c r="H2196" t="s">
        <v>4855</v>
      </c>
      <c r="I2196">
        <v>1252</v>
      </c>
    </row>
    <row r="2197" spans="1:9" x14ac:dyDescent="0.35">
      <c r="A2197" t="s">
        <v>26</v>
      </c>
      <c r="B2197" t="s">
        <v>5</v>
      </c>
      <c r="C2197">
        <v>1993343</v>
      </c>
      <c r="D2197">
        <v>1993834</v>
      </c>
      <c r="E2197" t="s">
        <v>30</v>
      </c>
      <c r="F2197" t="s">
        <v>4857</v>
      </c>
      <c r="G2197" t="s">
        <v>4856</v>
      </c>
      <c r="H2197" t="s">
        <v>4858</v>
      </c>
      <c r="I2197">
        <v>1252</v>
      </c>
    </row>
    <row r="2198" spans="1:9" x14ac:dyDescent="0.35">
      <c r="A2198" t="s">
        <v>26</v>
      </c>
      <c r="B2198" t="s">
        <v>5</v>
      </c>
      <c r="C2198">
        <v>1998509</v>
      </c>
      <c r="D2198">
        <v>1999579</v>
      </c>
      <c r="E2198" t="s">
        <v>30</v>
      </c>
      <c r="F2198" t="s">
        <v>4868</v>
      </c>
      <c r="G2198" t="s">
        <v>4867</v>
      </c>
      <c r="H2198" t="s">
        <v>4869</v>
      </c>
      <c r="I2198">
        <v>1253</v>
      </c>
    </row>
    <row r="2199" spans="1:9" x14ac:dyDescent="0.35">
      <c r="A2199" t="s">
        <v>26</v>
      </c>
      <c r="B2199" t="s">
        <v>5</v>
      </c>
      <c r="C2199">
        <v>2000047</v>
      </c>
      <c r="D2199">
        <v>2000322</v>
      </c>
      <c r="E2199" t="s">
        <v>30</v>
      </c>
      <c r="F2199" t="s">
        <v>4871</v>
      </c>
      <c r="G2199" t="s">
        <v>4870</v>
      </c>
      <c r="H2199" t="s">
        <v>28</v>
      </c>
      <c r="I2199">
        <v>1254</v>
      </c>
    </row>
    <row r="2200" spans="1:9" x14ac:dyDescent="0.35">
      <c r="A2200" t="s">
        <v>26</v>
      </c>
      <c r="B2200" t="s">
        <v>5</v>
      </c>
      <c r="C2200">
        <v>2000327</v>
      </c>
      <c r="D2200">
        <v>2000638</v>
      </c>
      <c r="E2200" t="s">
        <v>30</v>
      </c>
      <c r="F2200" t="s">
        <v>4873</v>
      </c>
      <c r="G2200" t="s">
        <v>4872</v>
      </c>
      <c r="H2200" t="s">
        <v>28</v>
      </c>
      <c r="I2200">
        <v>1254</v>
      </c>
    </row>
    <row r="2201" spans="1:9" x14ac:dyDescent="0.35">
      <c r="A2201" t="s">
        <v>26</v>
      </c>
      <c r="B2201" t="s">
        <v>5</v>
      </c>
      <c r="C2201">
        <v>2000738</v>
      </c>
      <c r="D2201">
        <v>2001547</v>
      </c>
      <c r="E2201" t="s">
        <v>30</v>
      </c>
      <c r="F2201" t="s">
        <v>4875</v>
      </c>
      <c r="G2201" t="s">
        <v>4874</v>
      </c>
      <c r="H2201" t="s">
        <v>28</v>
      </c>
      <c r="I2201">
        <v>1254</v>
      </c>
    </row>
    <row r="2202" spans="1:9" x14ac:dyDescent="0.35">
      <c r="A2202" t="s">
        <v>26</v>
      </c>
      <c r="B2202" t="s">
        <v>5</v>
      </c>
      <c r="C2202">
        <v>2002286</v>
      </c>
      <c r="D2202">
        <v>2003380</v>
      </c>
      <c r="E2202" t="s">
        <v>30</v>
      </c>
      <c r="F2202" t="s">
        <v>4877</v>
      </c>
      <c r="G2202" t="s">
        <v>4876</v>
      </c>
      <c r="H2202" t="s">
        <v>162</v>
      </c>
      <c r="I2202">
        <v>1255</v>
      </c>
    </row>
    <row r="2203" spans="1:9" x14ac:dyDescent="0.35">
      <c r="A2203" t="s">
        <v>26</v>
      </c>
      <c r="B2203" t="s">
        <v>5</v>
      </c>
      <c r="C2203">
        <v>2003370</v>
      </c>
      <c r="D2203">
        <v>2004197</v>
      </c>
      <c r="E2203" t="s">
        <v>30</v>
      </c>
      <c r="F2203" t="s">
        <v>4879</v>
      </c>
      <c r="G2203" t="s">
        <v>4878</v>
      </c>
      <c r="H2203" t="s">
        <v>4880</v>
      </c>
      <c r="I2203">
        <v>1255</v>
      </c>
    </row>
    <row r="2204" spans="1:9" x14ac:dyDescent="0.35">
      <c r="A2204" t="s">
        <v>26</v>
      </c>
      <c r="B2204" t="s">
        <v>5</v>
      </c>
      <c r="C2204">
        <v>2004312</v>
      </c>
      <c r="D2204">
        <v>2005103</v>
      </c>
      <c r="E2204" t="s">
        <v>30</v>
      </c>
      <c r="F2204" t="s">
        <v>4882</v>
      </c>
      <c r="G2204" t="s">
        <v>4881</v>
      </c>
      <c r="H2204" t="s">
        <v>157</v>
      </c>
      <c r="I2204">
        <v>1256</v>
      </c>
    </row>
    <row r="2205" spans="1:9" x14ac:dyDescent="0.35">
      <c r="A2205" t="s">
        <v>26</v>
      </c>
      <c r="B2205" t="s">
        <v>5</v>
      </c>
      <c r="C2205">
        <v>2005103</v>
      </c>
      <c r="D2205">
        <v>2005888</v>
      </c>
      <c r="E2205" t="s">
        <v>30</v>
      </c>
      <c r="F2205" t="s">
        <v>4884</v>
      </c>
      <c r="G2205" t="s">
        <v>4883</v>
      </c>
      <c r="H2205" t="s">
        <v>157</v>
      </c>
      <c r="I2205">
        <v>1256</v>
      </c>
    </row>
    <row r="2206" spans="1:9" x14ac:dyDescent="0.35">
      <c r="A2206" t="s">
        <v>26</v>
      </c>
      <c r="B2206" t="s">
        <v>5</v>
      </c>
      <c r="C2206">
        <v>2005885</v>
      </c>
      <c r="D2206">
        <v>2006889</v>
      </c>
      <c r="E2206" t="s">
        <v>30</v>
      </c>
      <c r="F2206" t="s">
        <v>4886</v>
      </c>
      <c r="G2206" t="s">
        <v>4885</v>
      </c>
      <c r="H2206" t="s">
        <v>1872</v>
      </c>
      <c r="I2206">
        <v>1256</v>
      </c>
    </row>
    <row r="2207" spans="1:9" x14ac:dyDescent="0.35">
      <c r="A2207" t="s">
        <v>26</v>
      </c>
      <c r="B2207" t="s">
        <v>5</v>
      </c>
      <c r="C2207">
        <v>2006886</v>
      </c>
      <c r="D2207">
        <v>2007668</v>
      </c>
      <c r="E2207" t="s">
        <v>30</v>
      </c>
      <c r="F2207" t="s">
        <v>4888</v>
      </c>
      <c r="G2207" t="s">
        <v>4887</v>
      </c>
      <c r="H2207" t="s">
        <v>53</v>
      </c>
      <c r="I2207">
        <v>1256</v>
      </c>
    </row>
    <row r="2208" spans="1:9" x14ac:dyDescent="0.35">
      <c r="A2208" t="s">
        <v>26</v>
      </c>
      <c r="B2208" t="s">
        <v>5</v>
      </c>
      <c r="C2208">
        <v>2007668</v>
      </c>
      <c r="D2208">
        <v>2008672</v>
      </c>
      <c r="E2208" t="s">
        <v>30</v>
      </c>
      <c r="F2208" t="s">
        <v>4890</v>
      </c>
      <c r="G2208" t="s">
        <v>4889</v>
      </c>
      <c r="H2208" t="s">
        <v>4891</v>
      </c>
      <c r="I2208">
        <v>1256</v>
      </c>
    </row>
    <row r="2209" spans="1:9" x14ac:dyDescent="0.35">
      <c r="A2209" t="s">
        <v>26</v>
      </c>
      <c r="B2209" t="s">
        <v>5</v>
      </c>
      <c r="C2209">
        <v>2009233</v>
      </c>
      <c r="D2209">
        <v>2010132</v>
      </c>
      <c r="E2209" t="s">
        <v>30</v>
      </c>
      <c r="F2209" t="s">
        <v>4893</v>
      </c>
      <c r="G2209" t="s">
        <v>4892</v>
      </c>
      <c r="H2209" t="s">
        <v>1872</v>
      </c>
      <c r="I2209">
        <v>1257</v>
      </c>
    </row>
    <row r="2210" spans="1:9" x14ac:dyDescent="0.35">
      <c r="A2210" t="s">
        <v>26</v>
      </c>
      <c r="B2210" t="s">
        <v>5</v>
      </c>
      <c r="C2210">
        <v>2010119</v>
      </c>
      <c r="D2210">
        <v>2011327</v>
      </c>
      <c r="E2210" t="s">
        <v>30</v>
      </c>
      <c r="F2210" t="s">
        <v>4895</v>
      </c>
      <c r="G2210" t="s">
        <v>4894</v>
      </c>
      <c r="H2210" t="s">
        <v>28</v>
      </c>
      <c r="I2210">
        <v>1257</v>
      </c>
    </row>
    <row r="2211" spans="1:9" x14ac:dyDescent="0.35">
      <c r="A2211" t="s">
        <v>26</v>
      </c>
      <c r="B2211" t="s">
        <v>5</v>
      </c>
      <c r="C2211">
        <v>2013030</v>
      </c>
      <c r="D2211">
        <v>2013326</v>
      </c>
      <c r="E2211" t="s">
        <v>30</v>
      </c>
      <c r="F2211" t="s">
        <v>4903</v>
      </c>
      <c r="G2211" t="s">
        <v>4902</v>
      </c>
      <c r="H2211" t="s">
        <v>4904</v>
      </c>
      <c r="I2211">
        <v>1258</v>
      </c>
    </row>
    <row r="2212" spans="1:9" x14ac:dyDescent="0.35">
      <c r="A2212" t="s">
        <v>26</v>
      </c>
      <c r="B2212" t="s">
        <v>5</v>
      </c>
      <c r="C2212">
        <v>2016228</v>
      </c>
      <c r="D2212">
        <v>2016701</v>
      </c>
      <c r="E2212" t="s">
        <v>30</v>
      </c>
      <c r="F2212" t="s">
        <v>4913</v>
      </c>
      <c r="G2212" t="s">
        <v>4912</v>
      </c>
      <c r="H2212" t="s">
        <v>28</v>
      </c>
      <c r="I2212">
        <v>1259</v>
      </c>
    </row>
    <row r="2213" spans="1:9" x14ac:dyDescent="0.35">
      <c r="A2213" t="s">
        <v>26</v>
      </c>
      <c r="B2213" t="s">
        <v>5</v>
      </c>
      <c r="C2213">
        <v>2023996</v>
      </c>
      <c r="D2213">
        <v>2024322</v>
      </c>
      <c r="E2213" t="s">
        <v>30</v>
      </c>
      <c r="F2213" t="s">
        <v>4932</v>
      </c>
      <c r="G2213" t="s">
        <v>4931</v>
      </c>
      <c r="H2213" t="s">
        <v>4933</v>
      </c>
      <c r="I2213">
        <v>1260</v>
      </c>
    </row>
    <row r="2214" spans="1:9" x14ac:dyDescent="0.35">
      <c r="A2214" t="s">
        <v>26</v>
      </c>
      <c r="B2214" t="s">
        <v>5</v>
      </c>
      <c r="C2214">
        <v>2024315</v>
      </c>
      <c r="D2214">
        <v>2026744</v>
      </c>
      <c r="E2214" t="s">
        <v>30</v>
      </c>
      <c r="F2214" t="s">
        <v>4935</v>
      </c>
      <c r="G2214" t="s">
        <v>4934</v>
      </c>
      <c r="H2214" t="s">
        <v>4936</v>
      </c>
      <c r="I2214">
        <v>1260</v>
      </c>
    </row>
    <row r="2215" spans="1:9" x14ac:dyDescent="0.35">
      <c r="A2215" t="s">
        <v>26</v>
      </c>
      <c r="B2215" t="s">
        <v>5</v>
      </c>
      <c r="C2215">
        <v>2027124</v>
      </c>
      <c r="D2215">
        <v>2028074</v>
      </c>
      <c r="E2215" t="s">
        <v>30</v>
      </c>
      <c r="F2215" t="s">
        <v>4938</v>
      </c>
      <c r="G2215" t="s">
        <v>4937</v>
      </c>
      <c r="H2215" t="s">
        <v>4232</v>
      </c>
      <c r="I2215">
        <v>1261</v>
      </c>
    </row>
    <row r="2216" spans="1:9" x14ac:dyDescent="0.35">
      <c r="A2216" t="s">
        <v>26</v>
      </c>
      <c r="B2216" t="s">
        <v>5</v>
      </c>
      <c r="C2216">
        <v>2028223</v>
      </c>
      <c r="D2216">
        <v>2029725</v>
      </c>
      <c r="E2216" t="s">
        <v>30</v>
      </c>
      <c r="F2216" t="s">
        <v>4940</v>
      </c>
      <c r="G2216" t="s">
        <v>4939</v>
      </c>
      <c r="H2216" t="s">
        <v>1672</v>
      </c>
      <c r="I2216">
        <v>1262</v>
      </c>
    </row>
    <row r="2217" spans="1:9" x14ac:dyDescent="0.35">
      <c r="A2217" t="s">
        <v>26</v>
      </c>
      <c r="B2217" t="s">
        <v>5</v>
      </c>
      <c r="C2217">
        <v>2031579</v>
      </c>
      <c r="D2217">
        <v>2031776</v>
      </c>
      <c r="E2217" t="s">
        <v>30</v>
      </c>
      <c r="F2217" t="s">
        <v>4946</v>
      </c>
      <c r="G2217" t="s">
        <v>4945</v>
      </c>
      <c r="H2217" t="s">
        <v>4947</v>
      </c>
      <c r="I2217">
        <v>1263</v>
      </c>
    </row>
    <row r="2218" spans="1:9" x14ac:dyDescent="0.35">
      <c r="A2218" t="s">
        <v>26</v>
      </c>
      <c r="B2218" t="s">
        <v>5</v>
      </c>
      <c r="C2218">
        <v>2031790</v>
      </c>
      <c r="D2218">
        <v>2032197</v>
      </c>
      <c r="E2218" t="s">
        <v>30</v>
      </c>
      <c r="F2218" t="s">
        <v>4949</v>
      </c>
      <c r="G2218" t="s">
        <v>4948</v>
      </c>
      <c r="H2218" t="s">
        <v>28</v>
      </c>
      <c r="I2218">
        <v>1263</v>
      </c>
    </row>
    <row r="2219" spans="1:9" x14ac:dyDescent="0.35">
      <c r="A2219" t="s">
        <v>26</v>
      </c>
      <c r="B2219" t="s">
        <v>5</v>
      </c>
      <c r="C2219">
        <v>2034341</v>
      </c>
      <c r="D2219">
        <v>2035273</v>
      </c>
      <c r="E2219" t="s">
        <v>30</v>
      </c>
      <c r="F2219" t="s">
        <v>4953</v>
      </c>
      <c r="G2219" t="s">
        <v>4952</v>
      </c>
      <c r="H2219" t="s">
        <v>28</v>
      </c>
      <c r="I2219">
        <v>1264</v>
      </c>
    </row>
    <row r="2220" spans="1:9" x14ac:dyDescent="0.35">
      <c r="A2220" t="s">
        <v>26</v>
      </c>
      <c r="B2220" t="s">
        <v>5</v>
      </c>
      <c r="C2220">
        <v>2035273</v>
      </c>
      <c r="D2220">
        <v>2035533</v>
      </c>
      <c r="E2220" t="s">
        <v>30</v>
      </c>
      <c r="F2220" t="s">
        <v>4955</v>
      </c>
      <c r="G2220" t="s">
        <v>4954</v>
      </c>
      <c r="H2220" t="s">
        <v>28</v>
      </c>
      <c r="I2220">
        <v>1264</v>
      </c>
    </row>
    <row r="2221" spans="1:9" x14ac:dyDescent="0.35">
      <c r="A2221" t="s">
        <v>26</v>
      </c>
      <c r="B2221" t="s">
        <v>5</v>
      </c>
      <c r="C2221">
        <v>2036272</v>
      </c>
      <c r="D2221">
        <v>2036475</v>
      </c>
      <c r="E2221" t="s">
        <v>30</v>
      </c>
      <c r="F2221" t="s">
        <v>4959</v>
      </c>
      <c r="G2221" t="s">
        <v>4958</v>
      </c>
      <c r="H2221" t="s">
        <v>28</v>
      </c>
      <c r="I2221">
        <v>1265</v>
      </c>
    </row>
    <row r="2222" spans="1:9" x14ac:dyDescent="0.35">
      <c r="A2222" t="s">
        <v>26</v>
      </c>
      <c r="B2222" t="s">
        <v>5</v>
      </c>
      <c r="C2222">
        <v>2037088</v>
      </c>
      <c r="D2222">
        <v>2037930</v>
      </c>
      <c r="E2222" t="s">
        <v>30</v>
      </c>
      <c r="F2222" t="s">
        <v>4961</v>
      </c>
      <c r="G2222" t="s">
        <v>4960</v>
      </c>
      <c r="H2222" t="s">
        <v>2877</v>
      </c>
      <c r="I2222">
        <v>1266</v>
      </c>
    </row>
    <row r="2223" spans="1:9" x14ac:dyDescent="0.35">
      <c r="A2223" t="s">
        <v>26</v>
      </c>
      <c r="B2223" t="s">
        <v>5</v>
      </c>
      <c r="C2223">
        <v>2037950</v>
      </c>
      <c r="D2223">
        <v>2038639</v>
      </c>
      <c r="E2223" t="s">
        <v>30</v>
      </c>
      <c r="F2223" t="s">
        <v>4963</v>
      </c>
      <c r="G2223" t="s">
        <v>4962</v>
      </c>
      <c r="H2223" t="s">
        <v>4964</v>
      </c>
      <c r="I2223">
        <v>1266</v>
      </c>
    </row>
    <row r="2224" spans="1:9" x14ac:dyDescent="0.35">
      <c r="A2224" t="s">
        <v>26</v>
      </c>
      <c r="B2224" t="s">
        <v>5</v>
      </c>
      <c r="C2224">
        <v>2038848</v>
      </c>
      <c r="D2224">
        <v>2040398</v>
      </c>
      <c r="E2224" t="s">
        <v>30</v>
      </c>
      <c r="F2224" t="s">
        <v>4966</v>
      </c>
      <c r="G2224" t="s">
        <v>4965</v>
      </c>
      <c r="H2224" t="s">
        <v>4967</v>
      </c>
      <c r="I2224">
        <v>1267</v>
      </c>
    </row>
    <row r="2225" spans="1:9" x14ac:dyDescent="0.35">
      <c r="A2225" t="s">
        <v>26</v>
      </c>
      <c r="B2225" t="s">
        <v>5</v>
      </c>
      <c r="C2225">
        <v>2042357</v>
      </c>
      <c r="D2225">
        <v>2043277</v>
      </c>
      <c r="E2225" t="s">
        <v>30</v>
      </c>
      <c r="F2225" t="s">
        <v>4971</v>
      </c>
      <c r="G2225" t="s">
        <v>4970</v>
      </c>
      <c r="H2225" t="s">
        <v>1801</v>
      </c>
      <c r="I2225">
        <v>1268</v>
      </c>
    </row>
    <row r="2226" spans="1:9" x14ac:dyDescent="0.35">
      <c r="A2226" t="s">
        <v>26</v>
      </c>
      <c r="B2226" t="s">
        <v>5</v>
      </c>
      <c r="C2226">
        <v>2043270</v>
      </c>
      <c r="D2226">
        <v>2044226</v>
      </c>
      <c r="E2226" t="s">
        <v>30</v>
      </c>
      <c r="F2226" t="s">
        <v>4973</v>
      </c>
      <c r="G2226" t="s">
        <v>4972</v>
      </c>
      <c r="H2226" t="s">
        <v>157</v>
      </c>
      <c r="I2226">
        <v>1268</v>
      </c>
    </row>
    <row r="2227" spans="1:9" x14ac:dyDescent="0.35">
      <c r="A2227" t="s">
        <v>26</v>
      </c>
      <c r="B2227" t="s">
        <v>5</v>
      </c>
      <c r="C2227">
        <v>2044260</v>
      </c>
      <c r="D2227">
        <v>2044685</v>
      </c>
      <c r="E2227" t="s">
        <v>30</v>
      </c>
      <c r="F2227" t="s">
        <v>4975</v>
      </c>
      <c r="G2227" t="s">
        <v>4974</v>
      </c>
      <c r="H2227" t="s">
        <v>28</v>
      </c>
      <c r="I2227">
        <v>1268</v>
      </c>
    </row>
    <row r="2228" spans="1:9" x14ac:dyDescent="0.35">
      <c r="A2228" t="s">
        <v>26</v>
      </c>
      <c r="B2228" t="s">
        <v>5</v>
      </c>
      <c r="C2228">
        <v>2044779</v>
      </c>
      <c r="D2228">
        <v>2044985</v>
      </c>
      <c r="E2228" t="s">
        <v>30</v>
      </c>
      <c r="F2228" t="s">
        <v>4977</v>
      </c>
      <c r="G2228" t="s">
        <v>4976</v>
      </c>
      <c r="H2228" t="s">
        <v>28</v>
      </c>
      <c r="I2228">
        <v>1268</v>
      </c>
    </row>
    <row r="2229" spans="1:9" x14ac:dyDescent="0.35">
      <c r="A2229" t="s">
        <v>26</v>
      </c>
      <c r="B2229" t="s">
        <v>5</v>
      </c>
      <c r="C2229">
        <v>2045167</v>
      </c>
      <c r="D2229">
        <v>2045400</v>
      </c>
      <c r="E2229" t="s">
        <v>30</v>
      </c>
      <c r="F2229" t="s">
        <v>4979</v>
      </c>
      <c r="G2229" t="s">
        <v>4978</v>
      </c>
      <c r="H2229" t="s">
        <v>2467</v>
      </c>
      <c r="I2229">
        <v>1269</v>
      </c>
    </row>
    <row r="2230" spans="1:9" x14ac:dyDescent="0.35">
      <c r="A2230" t="s">
        <v>26</v>
      </c>
      <c r="B2230" t="s">
        <v>5</v>
      </c>
      <c r="C2230">
        <v>2048162</v>
      </c>
      <c r="D2230">
        <v>2048593</v>
      </c>
      <c r="E2230" t="s">
        <v>30</v>
      </c>
      <c r="F2230" t="s">
        <v>4988</v>
      </c>
      <c r="G2230" t="s">
        <v>4987</v>
      </c>
      <c r="H2230" t="s">
        <v>53</v>
      </c>
      <c r="I2230">
        <v>1270</v>
      </c>
    </row>
    <row r="2231" spans="1:9" x14ac:dyDescent="0.35">
      <c r="A2231" t="s">
        <v>26</v>
      </c>
      <c r="B2231" t="s">
        <v>5</v>
      </c>
      <c r="C2231">
        <v>2049503</v>
      </c>
      <c r="D2231">
        <v>2052361</v>
      </c>
      <c r="E2231" t="s">
        <v>30</v>
      </c>
      <c r="F2231" t="s">
        <v>4992</v>
      </c>
      <c r="G2231" t="s">
        <v>4991</v>
      </c>
      <c r="H2231" t="s">
        <v>1664</v>
      </c>
      <c r="I2231">
        <v>1271</v>
      </c>
    </row>
    <row r="2232" spans="1:9" x14ac:dyDescent="0.35">
      <c r="A2232" t="s">
        <v>26</v>
      </c>
      <c r="B2232" t="s">
        <v>5</v>
      </c>
      <c r="C2232">
        <v>2057307</v>
      </c>
      <c r="D2232">
        <v>2058668</v>
      </c>
      <c r="E2232" t="s">
        <v>30</v>
      </c>
      <c r="F2232" t="s">
        <v>5002</v>
      </c>
      <c r="G2232" t="s">
        <v>5001</v>
      </c>
      <c r="H2232" t="s">
        <v>5003</v>
      </c>
      <c r="I2232">
        <v>1272</v>
      </c>
    </row>
    <row r="2233" spans="1:9" x14ac:dyDescent="0.35">
      <c r="A2233" t="s">
        <v>26</v>
      </c>
      <c r="B2233" t="s">
        <v>5</v>
      </c>
      <c r="C2233">
        <v>2058801</v>
      </c>
      <c r="D2233">
        <v>2059127</v>
      </c>
      <c r="E2233" t="s">
        <v>30</v>
      </c>
      <c r="F2233" t="s">
        <v>5005</v>
      </c>
      <c r="G2233" t="s">
        <v>5004</v>
      </c>
      <c r="H2233" t="s">
        <v>28</v>
      </c>
      <c r="I2233">
        <v>1273</v>
      </c>
    </row>
    <row r="2234" spans="1:9" x14ac:dyDescent="0.35">
      <c r="A2234" t="s">
        <v>26</v>
      </c>
      <c r="B2234" t="s">
        <v>5</v>
      </c>
      <c r="C2234">
        <v>2059198</v>
      </c>
      <c r="D2234">
        <v>2059758</v>
      </c>
      <c r="E2234" t="s">
        <v>30</v>
      </c>
      <c r="F2234" t="s">
        <v>5007</v>
      </c>
      <c r="G2234" t="s">
        <v>5006</v>
      </c>
      <c r="H2234" t="s">
        <v>28</v>
      </c>
      <c r="I2234">
        <v>1273</v>
      </c>
    </row>
    <row r="2235" spans="1:9" x14ac:dyDescent="0.35">
      <c r="A2235" t="s">
        <v>26</v>
      </c>
      <c r="B2235" t="s">
        <v>5</v>
      </c>
      <c r="C2235">
        <v>2066807</v>
      </c>
      <c r="D2235">
        <v>2067376</v>
      </c>
      <c r="E2235" t="s">
        <v>30</v>
      </c>
      <c r="F2235" t="s">
        <v>5019</v>
      </c>
      <c r="G2235" t="s">
        <v>5018</v>
      </c>
      <c r="H2235" t="s">
        <v>5020</v>
      </c>
      <c r="I2235">
        <v>1274</v>
      </c>
    </row>
    <row r="2236" spans="1:9" x14ac:dyDescent="0.35">
      <c r="A2236" t="s">
        <v>26</v>
      </c>
      <c r="B2236" t="s">
        <v>5</v>
      </c>
      <c r="C2236">
        <v>2068120</v>
      </c>
      <c r="D2236">
        <v>2068887</v>
      </c>
      <c r="E2236" t="s">
        <v>30</v>
      </c>
      <c r="F2236" t="s">
        <v>5022</v>
      </c>
      <c r="G2236" t="s">
        <v>5021</v>
      </c>
      <c r="H2236" t="s">
        <v>28</v>
      </c>
      <c r="I2236">
        <v>1275</v>
      </c>
    </row>
    <row r="2237" spans="1:9" x14ac:dyDescent="0.35">
      <c r="A2237" t="s">
        <v>26</v>
      </c>
      <c r="B2237" t="s">
        <v>5</v>
      </c>
      <c r="C2237">
        <v>2068990</v>
      </c>
      <c r="D2237">
        <v>2069649</v>
      </c>
      <c r="E2237" t="s">
        <v>30</v>
      </c>
      <c r="F2237" t="s">
        <v>5024</v>
      </c>
      <c r="G2237" t="s">
        <v>5023</v>
      </c>
      <c r="H2237" t="s">
        <v>2282</v>
      </c>
      <c r="I2237">
        <v>1276</v>
      </c>
    </row>
    <row r="2238" spans="1:9" x14ac:dyDescent="0.35">
      <c r="A2238" t="s">
        <v>26</v>
      </c>
      <c r="B2238" t="s">
        <v>5</v>
      </c>
      <c r="C2238">
        <v>2069937</v>
      </c>
      <c r="D2238">
        <v>2070443</v>
      </c>
      <c r="E2238" t="s">
        <v>30</v>
      </c>
      <c r="F2238" t="s">
        <v>5026</v>
      </c>
      <c r="G2238" t="s">
        <v>5025</v>
      </c>
      <c r="H2238" t="s">
        <v>28</v>
      </c>
      <c r="I2238">
        <v>1277</v>
      </c>
    </row>
    <row r="2239" spans="1:9" x14ac:dyDescent="0.35">
      <c r="A2239" t="s">
        <v>26</v>
      </c>
      <c r="B2239" t="s">
        <v>5</v>
      </c>
      <c r="C2239">
        <v>2074695</v>
      </c>
      <c r="D2239">
        <v>2076389</v>
      </c>
      <c r="E2239" t="s">
        <v>30</v>
      </c>
      <c r="F2239" t="s">
        <v>5032</v>
      </c>
      <c r="G2239" t="s">
        <v>5031</v>
      </c>
      <c r="H2239" t="s">
        <v>5033</v>
      </c>
      <c r="I2239">
        <v>1278</v>
      </c>
    </row>
    <row r="2240" spans="1:9" x14ac:dyDescent="0.35">
      <c r="A2240" t="s">
        <v>26</v>
      </c>
      <c r="B2240" t="s">
        <v>5</v>
      </c>
      <c r="C2240">
        <v>2076405</v>
      </c>
      <c r="D2240">
        <v>2078471</v>
      </c>
      <c r="E2240" t="s">
        <v>30</v>
      </c>
      <c r="F2240" t="s">
        <v>5035</v>
      </c>
      <c r="G2240" t="s">
        <v>5034</v>
      </c>
      <c r="H2240" t="s">
        <v>5036</v>
      </c>
      <c r="I2240">
        <v>1278</v>
      </c>
    </row>
    <row r="2241" spans="1:9" x14ac:dyDescent="0.35">
      <c r="A2241" t="s">
        <v>26</v>
      </c>
      <c r="B2241" t="s">
        <v>5</v>
      </c>
      <c r="C2241">
        <v>2078484</v>
      </c>
      <c r="D2241">
        <v>2079122</v>
      </c>
      <c r="E2241" t="s">
        <v>30</v>
      </c>
      <c r="F2241" t="s">
        <v>5038</v>
      </c>
      <c r="G2241" t="s">
        <v>5037</v>
      </c>
      <c r="H2241" t="s">
        <v>5039</v>
      </c>
      <c r="I2241">
        <v>1278</v>
      </c>
    </row>
    <row r="2242" spans="1:9" x14ac:dyDescent="0.35">
      <c r="A2242" t="s">
        <v>26</v>
      </c>
      <c r="B2242" t="s">
        <v>5</v>
      </c>
      <c r="C2242">
        <v>2079522</v>
      </c>
      <c r="D2242">
        <v>2080505</v>
      </c>
      <c r="E2242" t="s">
        <v>30</v>
      </c>
      <c r="F2242" t="s">
        <v>5041</v>
      </c>
      <c r="G2242" t="s">
        <v>5040</v>
      </c>
      <c r="H2242" t="s">
        <v>3351</v>
      </c>
      <c r="I2242">
        <v>1279</v>
      </c>
    </row>
    <row r="2243" spans="1:9" x14ac:dyDescent="0.35">
      <c r="A2243" t="s">
        <v>26</v>
      </c>
      <c r="B2243" t="s">
        <v>5</v>
      </c>
      <c r="C2243">
        <v>2080571</v>
      </c>
      <c r="D2243">
        <v>2081113</v>
      </c>
      <c r="E2243" t="s">
        <v>30</v>
      </c>
      <c r="F2243" t="s">
        <v>5043</v>
      </c>
      <c r="G2243" t="s">
        <v>5042</v>
      </c>
      <c r="H2243" t="s">
        <v>5020</v>
      </c>
      <c r="I2243">
        <v>1279</v>
      </c>
    </row>
    <row r="2244" spans="1:9" x14ac:dyDescent="0.35">
      <c r="A2244" t="s">
        <v>26</v>
      </c>
      <c r="B2244" t="s">
        <v>5</v>
      </c>
      <c r="C2244">
        <v>2081516</v>
      </c>
      <c r="D2244">
        <v>2082121</v>
      </c>
      <c r="E2244" t="s">
        <v>30</v>
      </c>
      <c r="F2244" t="s">
        <v>5045</v>
      </c>
      <c r="G2244" t="s">
        <v>5044</v>
      </c>
      <c r="H2244" t="s">
        <v>28</v>
      </c>
      <c r="I2244">
        <v>1280</v>
      </c>
    </row>
    <row r="2245" spans="1:9" x14ac:dyDescent="0.35">
      <c r="A2245" t="s">
        <v>26</v>
      </c>
      <c r="B2245" t="s">
        <v>5</v>
      </c>
      <c r="C2245">
        <v>2089132</v>
      </c>
      <c r="D2245">
        <v>2089527</v>
      </c>
      <c r="E2245" t="s">
        <v>30</v>
      </c>
      <c r="F2245" t="s">
        <v>5059</v>
      </c>
      <c r="G2245" t="s">
        <v>5058</v>
      </c>
      <c r="H2245" t="s">
        <v>2378</v>
      </c>
      <c r="I2245">
        <v>1281</v>
      </c>
    </row>
    <row r="2246" spans="1:9" x14ac:dyDescent="0.35">
      <c r="A2246" t="s">
        <v>26</v>
      </c>
      <c r="B2246" t="s">
        <v>5</v>
      </c>
      <c r="C2246">
        <v>2089572</v>
      </c>
      <c r="D2246">
        <v>2092496</v>
      </c>
      <c r="E2246" t="s">
        <v>30</v>
      </c>
      <c r="F2246" t="s">
        <v>5061</v>
      </c>
      <c r="G2246" t="s">
        <v>5060</v>
      </c>
      <c r="H2246" t="s">
        <v>5062</v>
      </c>
      <c r="I2246">
        <v>1281</v>
      </c>
    </row>
    <row r="2247" spans="1:9" x14ac:dyDescent="0.35">
      <c r="A2247" t="s">
        <v>26</v>
      </c>
      <c r="B2247" t="s">
        <v>5</v>
      </c>
      <c r="C2247">
        <v>2094039</v>
      </c>
      <c r="D2247">
        <v>2094461</v>
      </c>
      <c r="E2247" t="s">
        <v>30</v>
      </c>
      <c r="F2247" t="s">
        <v>5066</v>
      </c>
      <c r="G2247" t="s">
        <v>5065</v>
      </c>
      <c r="H2247" t="s">
        <v>998</v>
      </c>
      <c r="I2247">
        <v>1282</v>
      </c>
    </row>
    <row r="2248" spans="1:9" x14ac:dyDescent="0.35">
      <c r="A2248" t="s">
        <v>26</v>
      </c>
      <c r="B2248" t="s">
        <v>5</v>
      </c>
      <c r="C2248">
        <v>2096102</v>
      </c>
      <c r="D2248">
        <v>2096473</v>
      </c>
      <c r="E2248" t="s">
        <v>30</v>
      </c>
      <c r="F2248" t="s">
        <v>5070</v>
      </c>
      <c r="G2248" t="s">
        <v>5069</v>
      </c>
      <c r="H2248" t="s">
        <v>28</v>
      </c>
      <c r="I2248">
        <v>1283</v>
      </c>
    </row>
    <row r="2249" spans="1:9" x14ac:dyDescent="0.35">
      <c r="A2249" t="s">
        <v>26</v>
      </c>
      <c r="B2249" t="s">
        <v>5</v>
      </c>
      <c r="C2249">
        <v>2096523</v>
      </c>
      <c r="D2249">
        <v>2096891</v>
      </c>
      <c r="E2249" t="s">
        <v>30</v>
      </c>
      <c r="F2249" t="s">
        <v>5072</v>
      </c>
      <c r="G2249" t="s">
        <v>5071</v>
      </c>
      <c r="H2249" t="s">
        <v>28</v>
      </c>
      <c r="I2249">
        <v>1283</v>
      </c>
    </row>
    <row r="2250" spans="1:9" x14ac:dyDescent="0.35">
      <c r="A2250" t="s">
        <v>26</v>
      </c>
      <c r="B2250" t="s">
        <v>5</v>
      </c>
      <c r="C2250">
        <v>2098004</v>
      </c>
      <c r="D2250">
        <v>2098738</v>
      </c>
      <c r="E2250" t="s">
        <v>30</v>
      </c>
      <c r="F2250" t="s">
        <v>5076</v>
      </c>
      <c r="G2250" t="s">
        <v>5075</v>
      </c>
      <c r="H2250" t="s">
        <v>5077</v>
      </c>
      <c r="I2250">
        <v>1284</v>
      </c>
    </row>
    <row r="2251" spans="1:9" x14ac:dyDescent="0.35">
      <c r="A2251" t="s">
        <v>26</v>
      </c>
      <c r="B2251" t="s">
        <v>5</v>
      </c>
      <c r="C2251">
        <v>2099890</v>
      </c>
      <c r="D2251">
        <v>2100279</v>
      </c>
      <c r="E2251" t="s">
        <v>30</v>
      </c>
      <c r="F2251" t="s">
        <v>5083</v>
      </c>
      <c r="G2251" t="s">
        <v>5082</v>
      </c>
      <c r="H2251" t="s">
        <v>28</v>
      </c>
      <c r="I2251">
        <v>1285</v>
      </c>
    </row>
    <row r="2252" spans="1:9" x14ac:dyDescent="0.35">
      <c r="A2252" t="s">
        <v>26</v>
      </c>
      <c r="B2252" t="s">
        <v>5</v>
      </c>
      <c r="C2252">
        <v>2100285</v>
      </c>
      <c r="D2252">
        <v>2100677</v>
      </c>
      <c r="E2252" t="s">
        <v>30</v>
      </c>
      <c r="F2252" t="s">
        <v>5085</v>
      </c>
      <c r="G2252" t="s">
        <v>5084</v>
      </c>
      <c r="H2252" t="s">
        <v>1213</v>
      </c>
      <c r="I2252">
        <v>1285</v>
      </c>
    </row>
    <row r="2253" spans="1:9" x14ac:dyDescent="0.35">
      <c r="A2253" t="s">
        <v>26</v>
      </c>
      <c r="B2253" t="s">
        <v>5</v>
      </c>
      <c r="C2253">
        <v>2100943</v>
      </c>
      <c r="D2253">
        <v>2102160</v>
      </c>
      <c r="E2253" t="s">
        <v>30</v>
      </c>
      <c r="F2253" t="s">
        <v>5087</v>
      </c>
      <c r="G2253" t="s">
        <v>5086</v>
      </c>
      <c r="H2253" t="s">
        <v>132</v>
      </c>
      <c r="I2253">
        <v>1286</v>
      </c>
    </row>
    <row r="2254" spans="1:9" x14ac:dyDescent="0.35">
      <c r="A2254" t="s">
        <v>26</v>
      </c>
      <c r="B2254" t="s">
        <v>5</v>
      </c>
      <c r="C2254">
        <v>2102355</v>
      </c>
      <c r="D2254">
        <v>2102657</v>
      </c>
      <c r="E2254" t="s">
        <v>30</v>
      </c>
      <c r="F2254" t="s">
        <v>5089</v>
      </c>
      <c r="G2254" t="s">
        <v>5088</v>
      </c>
      <c r="H2254" t="s">
        <v>28</v>
      </c>
      <c r="I2254">
        <v>1287</v>
      </c>
    </row>
    <row r="2255" spans="1:9" x14ac:dyDescent="0.35">
      <c r="A2255" t="s">
        <v>26</v>
      </c>
      <c r="B2255" t="s">
        <v>5</v>
      </c>
      <c r="C2255">
        <v>2102848</v>
      </c>
      <c r="D2255">
        <v>2103906</v>
      </c>
      <c r="E2255" t="s">
        <v>30</v>
      </c>
      <c r="F2255" t="s">
        <v>5091</v>
      </c>
      <c r="G2255" t="s">
        <v>5090</v>
      </c>
      <c r="H2255" t="s">
        <v>2669</v>
      </c>
      <c r="I2255">
        <v>1288</v>
      </c>
    </row>
    <row r="2256" spans="1:9" x14ac:dyDescent="0.35">
      <c r="A2256" t="s">
        <v>26</v>
      </c>
      <c r="B2256" t="s">
        <v>5</v>
      </c>
      <c r="C2256">
        <v>2106321</v>
      </c>
      <c r="D2256">
        <v>2107091</v>
      </c>
      <c r="E2256" t="s">
        <v>30</v>
      </c>
      <c r="F2256" t="s">
        <v>5097</v>
      </c>
      <c r="G2256" t="s">
        <v>5096</v>
      </c>
      <c r="H2256" t="s">
        <v>5098</v>
      </c>
      <c r="I2256">
        <v>1289</v>
      </c>
    </row>
    <row r="2257" spans="1:9" x14ac:dyDescent="0.35">
      <c r="A2257" t="s">
        <v>26</v>
      </c>
      <c r="B2257" t="s">
        <v>5</v>
      </c>
      <c r="C2257">
        <v>2107088</v>
      </c>
      <c r="D2257">
        <v>2107771</v>
      </c>
      <c r="E2257" t="s">
        <v>30</v>
      </c>
      <c r="F2257" t="s">
        <v>5100</v>
      </c>
      <c r="G2257" t="s">
        <v>5099</v>
      </c>
      <c r="H2257" t="s">
        <v>157</v>
      </c>
      <c r="I2257">
        <v>1289</v>
      </c>
    </row>
    <row r="2258" spans="1:9" x14ac:dyDescent="0.35">
      <c r="A2258" t="s">
        <v>26</v>
      </c>
      <c r="B2258" t="s">
        <v>5</v>
      </c>
      <c r="C2258">
        <v>2107776</v>
      </c>
      <c r="D2258">
        <v>2108414</v>
      </c>
      <c r="E2258" t="s">
        <v>30</v>
      </c>
      <c r="F2258" t="s">
        <v>5102</v>
      </c>
      <c r="G2258" t="s">
        <v>5101</v>
      </c>
      <c r="H2258" t="s">
        <v>111</v>
      </c>
      <c r="I2258">
        <v>1289</v>
      </c>
    </row>
    <row r="2259" spans="1:9" x14ac:dyDescent="0.35">
      <c r="A2259" t="s">
        <v>26</v>
      </c>
      <c r="B2259" t="s">
        <v>5</v>
      </c>
      <c r="C2259">
        <v>2108474</v>
      </c>
      <c r="D2259">
        <v>2109493</v>
      </c>
      <c r="E2259" t="s">
        <v>30</v>
      </c>
      <c r="F2259" t="s">
        <v>5104</v>
      </c>
      <c r="G2259" t="s">
        <v>5103</v>
      </c>
      <c r="H2259" t="s">
        <v>5105</v>
      </c>
      <c r="I2259">
        <v>1289</v>
      </c>
    </row>
    <row r="2260" spans="1:9" x14ac:dyDescent="0.35">
      <c r="A2260" t="s">
        <v>26</v>
      </c>
      <c r="B2260" t="s">
        <v>5</v>
      </c>
      <c r="C2260">
        <v>2109512</v>
      </c>
      <c r="D2260">
        <v>2110012</v>
      </c>
      <c r="E2260" t="s">
        <v>30</v>
      </c>
      <c r="F2260" t="s">
        <v>5107</v>
      </c>
      <c r="G2260" t="s">
        <v>5106</v>
      </c>
      <c r="H2260" t="s">
        <v>5108</v>
      </c>
      <c r="I2260">
        <v>1289</v>
      </c>
    </row>
    <row r="2261" spans="1:9" x14ac:dyDescent="0.35">
      <c r="A2261" t="s">
        <v>26</v>
      </c>
      <c r="B2261" t="s">
        <v>5</v>
      </c>
      <c r="C2261">
        <v>2110800</v>
      </c>
      <c r="D2261">
        <v>2111426</v>
      </c>
      <c r="E2261" t="s">
        <v>30</v>
      </c>
      <c r="F2261" t="s">
        <v>5113</v>
      </c>
      <c r="G2261" t="s">
        <v>5112</v>
      </c>
      <c r="H2261" t="s">
        <v>28</v>
      </c>
      <c r="I2261">
        <v>1290</v>
      </c>
    </row>
    <row r="2262" spans="1:9" x14ac:dyDescent="0.35">
      <c r="A2262" t="s">
        <v>26</v>
      </c>
      <c r="B2262" t="s">
        <v>5</v>
      </c>
      <c r="C2262">
        <v>2113421</v>
      </c>
      <c r="D2262">
        <v>2113570</v>
      </c>
      <c r="E2262" t="s">
        <v>30</v>
      </c>
      <c r="F2262" t="s">
        <v>5119</v>
      </c>
      <c r="G2262" t="s">
        <v>5118</v>
      </c>
      <c r="H2262" t="s">
        <v>569</v>
      </c>
      <c r="I2262">
        <v>1291</v>
      </c>
    </row>
    <row r="2263" spans="1:9" x14ac:dyDescent="0.35">
      <c r="A2263" t="s">
        <v>26</v>
      </c>
      <c r="B2263" t="s">
        <v>5</v>
      </c>
      <c r="C2263">
        <v>2113618</v>
      </c>
      <c r="D2263">
        <v>2113887</v>
      </c>
      <c r="E2263" t="s">
        <v>30</v>
      </c>
      <c r="F2263" t="s">
        <v>5121</v>
      </c>
      <c r="G2263" t="s">
        <v>5120</v>
      </c>
      <c r="H2263" t="s">
        <v>3999</v>
      </c>
      <c r="I2263">
        <v>1291</v>
      </c>
    </row>
    <row r="2264" spans="1:9" x14ac:dyDescent="0.35">
      <c r="A2264" t="s">
        <v>26</v>
      </c>
      <c r="B2264" t="s">
        <v>5</v>
      </c>
      <c r="C2264">
        <v>2114092</v>
      </c>
      <c r="D2264">
        <v>2114904</v>
      </c>
      <c r="E2264" t="s">
        <v>30</v>
      </c>
      <c r="F2264" t="s">
        <v>5123</v>
      </c>
      <c r="G2264" t="s">
        <v>5122</v>
      </c>
      <c r="H2264" t="s">
        <v>5124</v>
      </c>
      <c r="I2264">
        <v>1292</v>
      </c>
    </row>
    <row r="2265" spans="1:9" x14ac:dyDescent="0.35">
      <c r="A2265" t="s">
        <v>26</v>
      </c>
      <c r="B2265" t="s">
        <v>5</v>
      </c>
      <c r="C2265">
        <v>2114909</v>
      </c>
      <c r="D2265">
        <v>2115856</v>
      </c>
      <c r="E2265" t="s">
        <v>30</v>
      </c>
      <c r="F2265" t="s">
        <v>5126</v>
      </c>
      <c r="G2265" t="s">
        <v>5125</v>
      </c>
      <c r="H2265" t="s">
        <v>40</v>
      </c>
      <c r="I2265">
        <v>1292</v>
      </c>
    </row>
    <row r="2266" spans="1:9" x14ac:dyDescent="0.35">
      <c r="A2266" t="s">
        <v>26</v>
      </c>
      <c r="B2266" t="s">
        <v>5</v>
      </c>
      <c r="C2266">
        <v>2115989</v>
      </c>
      <c r="D2266">
        <v>2116828</v>
      </c>
      <c r="E2266" t="s">
        <v>30</v>
      </c>
      <c r="F2266" t="s">
        <v>5128</v>
      </c>
      <c r="G2266" t="s">
        <v>5127</v>
      </c>
      <c r="H2266" t="s">
        <v>28</v>
      </c>
      <c r="I2266">
        <v>1293</v>
      </c>
    </row>
    <row r="2267" spans="1:9" x14ac:dyDescent="0.35">
      <c r="A2267" t="s">
        <v>26</v>
      </c>
      <c r="B2267" t="s">
        <v>5</v>
      </c>
      <c r="C2267">
        <v>2118179</v>
      </c>
      <c r="D2267">
        <v>2118790</v>
      </c>
      <c r="E2267" t="s">
        <v>30</v>
      </c>
      <c r="F2267" t="s">
        <v>5133</v>
      </c>
      <c r="G2267" t="s">
        <v>5132</v>
      </c>
      <c r="H2267" t="s">
        <v>634</v>
      </c>
      <c r="I2267">
        <v>1294</v>
      </c>
    </row>
    <row r="2268" spans="1:9" x14ac:dyDescent="0.35">
      <c r="A2268" t="s">
        <v>26</v>
      </c>
      <c r="B2268" t="s">
        <v>5</v>
      </c>
      <c r="C2268">
        <v>2118848</v>
      </c>
      <c r="D2268">
        <v>2119693</v>
      </c>
      <c r="E2268" t="s">
        <v>30</v>
      </c>
      <c r="F2268" t="s">
        <v>5135</v>
      </c>
      <c r="G2268" t="s">
        <v>5134</v>
      </c>
      <c r="H2268" t="s">
        <v>5136</v>
      </c>
      <c r="I2268">
        <v>1294</v>
      </c>
    </row>
    <row r="2269" spans="1:9" x14ac:dyDescent="0.35">
      <c r="A2269" t="s">
        <v>26</v>
      </c>
      <c r="B2269" t="s">
        <v>5</v>
      </c>
      <c r="C2269">
        <v>2119837</v>
      </c>
      <c r="D2269">
        <v>2121003</v>
      </c>
      <c r="E2269" t="s">
        <v>30</v>
      </c>
      <c r="F2269" t="s">
        <v>5138</v>
      </c>
      <c r="G2269" t="s">
        <v>5137</v>
      </c>
      <c r="H2269" t="s">
        <v>5139</v>
      </c>
      <c r="I2269">
        <v>1295</v>
      </c>
    </row>
    <row r="2270" spans="1:9" x14ac:dyDescent="0.35">
      <c r="A2270" t="s">
        <v>26</v>
      </c>
      <c r="B2270" t="s">
        <v>5</v>
      </c>
      <c r="C2270">
        <v>2121125</v>
      </c>
      <c r="D2270">
        <v>2121370</v>
      </c>
      <c r="E2270" t="s">
        <v>30</v>
      </c>
      <c r="F2270" t="s">
        <v>5141</v>
      </c>
      <c r="G2270" t="s">
        <v>5140</v>
      </c>
      <c r="H2270" t="s">
        <v>28</v>
      </c>
      <c r="I2270">
        <v>1296</v>
      </c>
    </row>
    <row r="2271" spans="1:9" x14ac:dyDescent="0.35">
      <c r="A2271" t="s">
        <v>26</v>
      </c>
      <c r="B2271" t="s">
        <v>5</v>
      </c>
      <c r="C2271">
        <v>2121471</v>
      </c>
      <c r="D2271">
        <v>2124518</v>
      </c>
      <c r="E2271" t="s">
        <v>30</v>
      </c>
      <c r="F2271" t="s">
        <v>5143</v>
      </c>
      <c r="G2271" t="s">
        <v>5142</v>
      </c>
      <c r="H2271" t="s">
        <v>3093</v>
      </c>
      <c r="I2271">
        <v>1297</v>
      </c>
    </row>
    <row r="2272" spans="1:9" x14ac:dyDescent="0.35">
      <c r="A2272" t="s">
        <v>26</v>
      </c>
      <c r="B2272" t="s">
        <v>5</v>
      </c>
      <c r="C2272">
        <v>2125065</v>
      </c>
      <c r="D2272">
        <v>2126276</v>
      </c>
      <c r="E2272" t="s">
        <v>30</v>
      </c>
      <c r="F2272" t="s">
        <v>5145</v>
      </c>
      <c r="G2272" t="s">
        <v>5144</v>
      </c>
      <c r="H2272" t="s">
        <v>132</v>
      </c>
      <c r="I2272">
        <v>1298</v>
      </c>
    </row>
    <row r="2273" spans="1:9" x14ac:dyDescent="0.35">
      <c r="A2273" t="s">
        <v>26</v>
      </c>
      <c r="B2273" t="s">
        <v>5</v>
      </c>
      <c r="C2273">
        <v>2128441</v>
      </c>
      <c r="D2273">
        <v>2129739</v>
      </c>
      <c r="E2273" t="s">
        <v>30</v>
      </c>
      <c r="F2273" t="s">
        <v>5149</v>
      </c>
      <c r="G2273" t="s">
        <v>5148</v>
      </c>
      <c r="H2273" t="s">
        <v>34</v>
      </c>
      <c r="I2273">
        <v>1299</v>
      </c>
    </row>
    <row r="2274" spans="1:9" x14ac:dyDescent="0.35">
      <c r="A2274" t="s">
        <v>26</v>
      </c>
      <c r="B2274" t="s">
        <v>5</v>
      </c>
      <c r="C2274">
        <v>2129832</v>
      </c>
      <c r="D2274">
        <v>2130017</v>
      </c>
      <c r="E2274" t="s">
        <v>30</v>
      </c>
      <c r="F2274" t="s">
        <v>5151</v>
      </c>
      <c r="G2274" t="s">
        <v>5150</v>
      </c>
      <c r="H2274" t="s">
        <v>28</v>
      </c>
      <c r="I2274">
        <v>1299</v>
      </c>
    </row>
    <row r="2275" spans="1:9" x14ac:dyDescent="0.35">
      <c r="A2275" t="s">
        <v>26</v>
      </c>
      <c r="B2275" t="s">
        <v>5</v>
      </c>
      <c r="C2275">
        <v>2132714</v>
      </c>
      <c r="D2275">
        <v>2134216</v>
      </c>
      <c r="E2275" t="s">
        <v>30</v>
      </c>
      <c r="F2275" t="s">
        <v>5157</v>
      </c>
      <c r="G2275" t="s">
        <v>5156</v>
      </c>
      <c r="H2275" t="s">
        <v>5158</v>
      </c>
      <c r="I2275">
        <v>1300</v>
      </c>
    </row>
    <row r="2276" spans="1:9" x14ac:dyDescent="0.35">
      <c r="A2276" t="s">
        <v>26</v>
      </c>
      <c r="B2276" t="s">
        <v>5</v>
      </c>
      <c r="C2276">
        <v>2134316</v>
      </c>
      <c r="D2276">
        <v>2134960</v>
      </c>
      <c r="E2276" t="s">
        <v>30</v>
      </c>
      <c r="F2276" t="s">
        <v>5160</v>
      </c>
      <c r="G2276" t="s">
        <v>5159</v>
      </c>
      <c r="H2276" t="s">
        <v>5161</v>
      </c>
      <c r="I2276">
        <v>1300</v>
      </c>
    </row>
    <row r="2277" spans="1:9" x14ac:dyDescent="0.35">
      <c r="A2277" t="s">
        <v>26</v>
      </c>
      <c r="B2277" t="s">
        <v>5</v>
      </c>
      <c r="C2277">
        <v>2135247</v>
      </c>
      <c r="D2277">
        <v>2136770</v>
      </c>
      <c r="E2277" t="s">
        <v>30</v>
      </c>
      <c r="F2277" t="s">
        <v>5163</v>
      </c>
      <c r="G2277" t="s">
        <v>5162</v>
      </c>
      <c r="H2277" t="s">
        <v>5158</v>
      </c>
      <c r="I2277">
        <v>1301</v>
      </c>
    </row>
    <row r="2278" spans="1:9" x14ac:dyDescent="0.35">
      <c r="A2278" t="s">
        <v>26</v>
      </c>
      <c r="B2278" t="s">
        <v>5</v>
      </c>
      <c r="C2278">
        <v>2137040</v>
      </c>
      <c r="D2278">
        <v>2138113</v>
      </c>
      <c r="E2278" t="s">
        <v>30</v>
      </c>
      <c r="F2278" t="s">
        <v>5165</v>
      </c>
      <c r="G2278" t="s">
        <v>5164</v>
      </c>
      <c r="H2278" t="s">
        <v>5166</v>
      </c>
      <c r="I2278">
        <v>1302</v>
      </c>
    </row>
    <row r="2279" spans="1:9" x14ac:dyDescent="0.35">
      <c r="A2279" t="s">
        <v>26</v>
      </c>
      <c r="B2279" t="s">
        <v>5</v>
      </c>
      <c r="C2279">
        <v>2138323</v>
      </c>
      <c r="D2279">
        <v>2138880</v>
      </c>
      <c r="E2279" t="s">
        <v>30</v>
      </c>
      <c r="F2279" t="s">
        <v>5168</v>
      </c>
      <c r="G2279" t="s">
        <v>5167</v>
      </c>
      <c r="H2279" t="s">
        <v>28</v>
      </c>
      <c r="I2279">
        <v>1303</v>
      </c>
    </row>
    <row r="2280" spans="1:9" x14ac:dyDescent="0.35">
      <c r="A2280" t="s">
        <v>26</v>
      </c>
      <c r="B2280" t="s">
        <v>5</v>
      </c>
      <c r="C2280">
        <v>2139234</v>
      </c>
      <c r="D2280">
        <v>2139917</v>
      </c>
      <c r="E2280" t="s">
        <v>30</v>
      </c>
      <c r="F2280" t="s">
        <v>5170</v>
      </c>
      <c r="G2280" t="s">
        <v>5169</v>
      </c>
      <c r="H2280" t="s">
        <v>5171</v>
      </c>
      <c r="I2280">
        <v>1304</v>
      </c>
    </row>
    <row r="2281" spans="1:9" x14ac:dyDescent="0.35">
      <c r="A2281" t="s">
        <v>26</v>
      </c>
      <c r="B2281" t="s">
        <v>5</v>
      </c>
      <c r="C2281">
        <v>2139919</v>
      </c>
      <c r="D2281">
        <v>2140704</v>
      </c>
      <c r="E2281" t="s">
        <v>30</v>
      </c>
      <c r="F2281" t="s">
        <v>5173</v>
      </c>
      <c r="G2281" t="s">
        <v>5172</v>
      </c>
      <c r="H2281" t="s">
        <v>5174</v>
      </c>
      <c r="I2281">
        <v>1304</v>
      </c>
    </row>
    <row r="2282" spans="1:9" x14ac:dyDescent="0.35">
      <c r="A2282" t="s">
        <v>26</v>
      </c>
      <c r="B2282" t="s">
        <v>5</v>
      </c>
      <c r="C2282">
        <v>2140701</v>
      </c>
      <c r="D2282">
        <v>2141546</v>
      </c>
      <c r="E2282" t="s">
        <v>30</v>
      </c>
      <c r="F2282" t="s">
        <v>5176</v>
      </c>
      <c r="G2282" t="s">
        <v>5175</v>
      </c>
      <c r="H2282" t="s">
        <v>5177</v>
      </c>
      <c r="I2282">
        <v>1304</v>
      </c>
    </row>
    <row r="2283" spans="1:9" x14ac:dyDescent="0.35">
      <c r="A2283" t="s">
        <v>26</v>
      </c>
      <c r="B2283" t="s">
        <v>5</v>
      </c>
      <c r="C2283">
        <v>2141566</v>
      </c>
      <c r="D2283">
        <v>2142183</v>
      </c>
      <c r="E2283" t="s">
        <v>30</v>
      </c>
      <c r="F2283" t="s">
        <v>5179</v>
      </c>
      <c r="G2283" t="s">
        <v>5178</v>
      </c>
      <c r="H2283" t="s">
        <v>5180</v>
      </c>
      <c r="I2283">
        <v>1304</v>
      </c>
    </row>
    <row r="2284" spans="1:9" x14ac:dyDescent="0.35">
      <c r="A2284" t="s">
        <v>26</v>
      </c>
      <c r="B2284" t="s">
        <v>5</v>
      </c>
      <c r="C2284">
        <v>2142180</v>
      </c>
      <c r="D2284">
        <v>2142668</v>
      </c>
      <c r="E2284" t="s">
        <v>30</v>
      </c>
      <c r="F2284" t="s">
        <v>5182</v>
      </c>
      <c r="G2284" t="s">
        <v>5181</v>
      </c>
      <c r="H2284" t="s">
        <v>5183</v>
      </c>
      <c r="I2284">
        <v>1304</v>
      </c>
    </row>
    <row r="2285" spans="1:9" x14ac:dyDescent="0.35">
      <c r="A2285" t="s">
        <v>26</v>
      </c>
      <c r="B2285" t="s">
        <v>5</v>
      </c>
      <c r="C2285">
        <v>2145207</v>
      </c>
      <c r="D2285">
        <v>2145962</v>
      </c>
      <c r="E2285" t="s">
        <v>30</v>
      </c>
      <c r="F2285" t="s">
        <v>5188</v>
      </c>
      <c r="G2285" t="s">
        <v>5187</v>
      </c>
      <c r="H2285" t="s">
        <v>5189</v>
      </c>
      <c r="I2285">
        <v>1305</v>
      </c>
    </row>
    <row r="2286" spans="1:9" x14ac:dyDescent="0.35">
      <c r="A2286" t="s">
        <v>26</v>
      </c>
      <c r="B2286" t="s">
        <v>5</v>
      </c>
      <c r="C2286">
        <v>2153653</v>
      </c>
      <c r="D2286">
        <v>2154342</v>
      </c>
      <c r="E2286" t="s">
        <v>30</v>
      </c>
      <c r="F2286" t="s">
        <v>5208</v>
      </c>
      <c r="G2286" t="s">
        <v>5207</v>
      </c>
      <c r="H2286" t="s">
        <v>1664</v>
      </c>
      <c r="I2286">
        <v>1306</v>
      </c>
    </row>
    <row r="2287" spans="1:9" x14ac:dyDescent="0.35">
      <c r="A2287" t="s">
        <v>26</v>
      </c>
      <c r="B2287" t="s">
        <v>5</v>
      </c>
      <c r="C2287">
        <v>2154413</v>
      </c>
      <c r="D2287">
        <v>2155054</v>
      </c>
      <c r="E2287" t="s">
        <v>30</v>
      </c>
      <c r="F2287" t="s">
        <v>5210</v>
      </c>
      <c r="G2287" t="s">
        <v>5209</v>
      </c>
      <c r="H2287" t="s">
        <v>5211</v>
      </c>
      <c r="I2287">
        <v>1306</v>
      </c>
    </row>
    <row r="2288" spans="1:9" x14ac:dyDescent="0.35">
      <c r="A2288" t="s">
        <v>26</v>
      </c>
      <c r="B2288" t="s">
        <v>5</v>
      </c>
      <c r="C2288">
        <v>2157248</v>
      </c>
      <c r="D2288">
        <v>2157604</v>
      </c>
      <c r="E2288" t="s">
        <v>30</v>
      </c>
      <c r="F2288" t="s">
        <v>5216</v>
      </c>
      <c r="G2288" t="s">
        <v>5215</v>
      </c>
      <c r="H2288" t="s">
        <v>53</v>
      </c>
      <c r="I2288">
        <v>1307</v>
      </c>
    </row>
    <row r="2289" spans="1:9" x14ac:dyDescent="0.35">
      <c r="A2289" t="s">
        <v>26</v>
      </c>
      <c r="B2289" t="s">
        <v>5</v>
      </c>
      <c r="C2289">
        <v>2157761</v>
      </c>
      <c r="D2289">
        <v>2159533</v>
      </c>
      <c r="E2289" t="s">
        <v>30</v>
      </c>
      <c r="F2289" t="s">
        <v>5218</v>
      </c>
      <c r="G2289" t="s">
        <v>5217</v>
      </c>
      <c r="H2289" t="s">
        <v>5219</v>
      </c>
      <c r="I2289">
        <v>1308</v>
      </c>
    </row>
    <row r="2290" spans="1:9" x14ac:dyDescent="0.35">
      <c r="A2290" t="s">
        <v>26</v>
      </c>
      <c r="B2290" t="s">
        <v>5</v>
      </c>
      <c r="C2290">
        <v>2159792</v>
      </c>
      <c r="D2290">
        <v>2164372</v>
      </c>
      <c r="E2290" t="s">
        <v>30</v>
      </c>
      <c r="F2290" t="s">
        <v>5221</v>
      </c>
      <c r="G2290" t="s">
        <v>5220</v>
      </c>
      <c r="H2290" t="s">
        <v>5222</v>
      </c>
      <c r="I2290">
        <v>1309</v>
      </c>
    </row>
    <row r="2291" spans="1:9" x14ac:dyDescent="0.35">
      <c r="A2291" t="s">
        <v>26</v>
      </c>
      <c r="B2291" t="s">
        <v>5</v>
      </c>
      <c r="C2291">
        <v>2164436</v>
      </c>
      <c r="D2291">
        <v>2165923</v>
      </c>
      <c r="E2291" t="s">
        <v>30</v>
      </c>
      <c r="F2291" t="s">
        <v>5224</v>
      </c>
      <c r="G2291" t="s">
        <v>5223</v>
      </c>
      <c r="H2291" t="s">
        <v>5225</v>
      </c>
      <c r="I2291">
        <v>1309</v>
      </c>
    </row>
    <row r="2292" spans="1:9" x14ac:dyDescent="0.35">
      <c r="A2292" t="s">
        <v>26</v>
      </c>
      <c r="B2292" t="s">
        <v>5</v>
      </c>
      <c r="C2292">
        <v>2166282</v>
      </c>
      <c r="D2292">
        <v>2166740</v>
      </c>
      <c r="E2292" t="s">
        <v>30</v>
      </c>
      <c r="F2292" t="s">
        <v>5227</v>
      </c>
      <c r="G2292" t="s">
        <v>5226</v>
      </c>
      <c r="H2292" t="s">
        <v>28</v>
      </c>
      <c r="I2292">
        <v>1310</v>
      </c>
    </row>
    <row r="2293" spans="1:9" x14ac:dyDescent="0.35">
      <c r="A2293" t="s">
        <v>26</v>
      </c>
      <c r="B2293" t="s">
        <v>5</v>
      </c>
      <c r="C2293">
        <v>2166823</v>
      </c>
      <c r="D2293">
        <v>2167731</v>
      </c>
      <c r="E2293" t="s">
        <v>30</v>
      </c>
      <c r="F2293" t="s">
        <v>5229</v>
      </c>
      <c r="G2293" t="s">
        <v>5228</v>
      </c>
      <c r="H2293" t="s">
        <v>187</v>
      </c>
      <c r="I2293">
        <v>1310</v>
      </c>
    </row>
    <row r="2294" spans="1:9" x14ac:dyDescent="0.35">
      <c r="A2294" t="s">
        <v>26</v>
      </c>
      <c r="B2294" t="s">
        <v>5</v>
      </c>
      <c r="C2294">
        <v>2167854</v>
      </c>
      <c r="D2294">
        <v>2168495</v>
      </c>
      <c r="E2294" t="s">
        <v>30</v>
      </c>
      <c r="F2294" t="s">
        <v>5231</v>
      </c>
      <c r="G2294" t="s">
        <v>5230</v>
      </c>
      <c r="H2294" t="s">
        <v>28</v>
      </c>
      <c r="I2294">
        <v>1311</v>
      </c>
    </row>
    <row r="2295" spans="1:9" x14ac:dyDescent="0.35">
      <c r="A2295" t="s">
        <v>26</v>
      </c>
      <c r="B2295" t="s">
        <v>5</v>
      </c>
      <c r="C2295">
        <v>2168642</v>
      </c>
      <c r="D2295">
        <v>2170066</v>
      </c>
      <c r="E2295" t="s">
        <v>30</v>
      </c>
      <c r="F2295" t="s">
        <v>5233</v>
      </c>
      <c r="G2295" t="s">
        <v>5232</v>
      </c>
      <c r="H2295" t="s">
        <v>28</v>
      </c>
      <c r="I2295">
        <v>1312</v>
      </c>
    </row>
    <row r="2296" spans="1:9" x14ac:dyDescent="0.35">
      <c r="A2296" t="s">
        <v>26</v>
      </c>
      <c r="B2296" t="s">
        <v>5</v>
      </c>
      <c r="C2296">
        <v>2170059</v>
      </c>
      <c r="D2296">
        <v>2171930</v>
      </c>
      <c r="E2296" t="s">
        <v>30</v>
      </c>
      <c r="F2296" t="s">
        <v>5235</v>
      </c>
      <c r="G2296" t="s">
        <v>5234</v>
      </c>
      <c r="H2296" t="s">
        <v>5236</v>
      </c>
      <c r="I2296">
        <v>1312</v>
      </c>
    </row>
    <row r="2297" spans="1:9" x14ac:dyDescent="0.35">
      <c r="A2297" t="s">
        <v>26</v>
      </c>
      <c r="B2297" t="s">
        <v>5</v>
      </c>
      <c r="C2297">
        <v>2172073</v>
      </c>
      <c r="D2297">
        <v>2173518</v>
      </c>
      <c r="E2297" t="s">
        <v>30</v>
      </c>
      <c r="F2297" t="s">
        <v>5238</v>
      </c>
      <c r="G2297" t="s">
        <v>5237</v>
      </c>
      <c r="H2297" t="s">
        <v>2106</v>
      </c>
      <c r="I2297">
        <v>1313</v>
      </c>
    </row>
    <row r="2298" spans="1:9" x14ac:dyDescent="0.35">
      <c r="A2298" t="s">
        <v>26</v>
      </c>
      <c r="B2298" t="s">
        <v>5</v>
      </c>
      <c r="C2298">
        <v>2173767</v>
      </c>
      <c r="D2298">
        <v>2174333</v>
      </c>
      <c r="E2298" t="s">
        <v>30</v>
      </c>
      <c r="F2298" t="s">
        <v>5240</v>
      </c>
      <c r="G2298" t="s">
        <v>5239</v>
      </c>
      <c r="H2298" t="s">
        <v>28</v>
      </c>
      <c r="I2298">
        <v>1314</v>
      </c>
    </row>
    <row r="2299" spans="1:9" x14ac:dyDescent="0.35">
      <c r="A2299" t="s">
        <v>26</v>
      </c>
      <c r="B2299" t="s">
        <v>5</v>
      </c>
      <c r="C2299">
        <v>2174588</v>
      </c>
      <c r="D2299">
        <v>2176114</v>
      </c>
      <c r="E2299" t="s">
        <v>30</v>
      </c>
      <c r="F2299" t="s">
        <v>5242</v>
      </c>
      <c r="G2299" t="s">
        <v>5241</v>
      </c>
      <c r="H2299" t="s">
        <v>5243</v>
      </c>
      <c r="I2299">
        <v>1315</v>
      </c>
    </row>
    <row r="2300" spans="1:9" x14ac:dyDescent="0.35">
      <c r="A2300" t="s">
        <v>26</v>
      </c>
      <c r="B2300" t="s">
        <v>5</v>
      </c>
      <c r="C2300">
        <v>2176111</v>
      </c>
      <c r="D2300">
        <v>2177568</v>
      </c>
      <c r="E2300" t="s">
        <v>30</v>
      </c>
      <c r="F2300" t="s">
        <v>5245</v>
      </c>
      <c r="G2300" t="s">
        <v>5244</v>
      </c>
      <c r="H2300" t="s">
        <v>5246</v>
      </c>
      <c r="I2300">
        <v>1315</v>
      </c>
    </row>
    <row r="2301" spans="1:9" x14ac:dyDescent="0.35">
      <c r="A2301" t="s">
        <v>26</v>
      </c>
      <c r="B2301" t="s">
        <v>5</v>
      </c>
      <c r="C2301">
        <v>2177565</v>
      </c>
      <c r="D2301">
        <v>2178398</v>
      </c>
      <c r="E2301" t="s">
        <v>30</v>
      </c>
      <c r="F2301" t="s">
        <v>5248</v>
      </c>
      <c r="G2301" t="s">
        <v>5247</v>
      </c>
      <c r="H2301" t="s">
        <v>3107</v>
      </c>
      <c r="I2301">
        <v>1315</v>
      </c>
    </row>
    <row r="2302" spans="1:9" x14ac:dyDescent="0.35">
      <c r="A2302" t="s">
        <v>26</v>
      </c>
      <c r="B2302" t="s">
        <v>5</v>
      </c>
      <c r="C2302">
        <v>2183460</v>
      </c>
      <c r="D2302">
        <v>2184302</v>
      </c>
      <c r="E2302" t="s">
        <v>30</v>
      </c>
      <c r="F2302" t="s">
        <v>5259</v>
      </c>
      <c r="G2302" t="s">
        <v>5258</v>
      </c>
      <c r="H2302" t="s">
        <v>2877</v>
      </c>
      <c r="I2302">
        <v>1316</v>
      </c>
    </row>
    <row r="2303" spans="1:9" x14ac:dyDescent="0.35">
      <c r="A2303" t="s">
        <v>26</v>
      </c>
      <c r="B2303" t="s">
        <v>5</v>
      </c>
      <c r="C2303">
        <v>2184378</v>
      </c>
      <c r="D2303">
        <v>2185217</v>
      </c>
      <c r="E2303" t="s">
        <v>30</v>
      </c>
      <c r="F2303" t="s">
        <v>5261</v>
      </c>
      <c r="G2303" t="s">
        <v>5260</v>
      </c>
      <c r="H2303" t="s">
        <v>162</v>
      </c>
      <c r="I2303">
        <v>1316</v>
      </c>
    </row>
    <row r="2304" spans="1:9" x14ac:dyDescent="0.35">
      <c r="A2304" t="s">
        <v>26</v>
      </c>
      <c r="B2304" t="s">
        <v>5</v>
      </c>
      <c r="C2304">
        <v>2185246</v>
      </c>
      <c r="D2304">
        <v>2185914</v>
      </c>
      <c r="E2304" t="s">
        <v>30</v>
      </c>
      <c r="F2304" t="s">
        <v>5263</v>
      </c>
      <c r="G2304" t="s">
        <v>5262</v>
      </c>
      <c r="H2304" t="s">
        <v>5264</v>
      </c>
      <c r="I2304">
        <v>1316</v>
      </c>
    </row>
    <row r="2305" spans="1:9" x14ac:dyDescent="0.35">
      <c r="A2305" t="s">
        <v>26</v>
      </c>
      <c r="B2305" t="s">
        <v>5</v>
      </c>
      <c r="C2305">
        <v>2185927</v>
      </c>
      <c r="D2305">
        <v>2186649</v>
      </c>
      <c r="E2305" t="s">
        <v>30</v>
      </c>
      <c r="F2305" t="s">
        <v>5266</v>
      </c>
      <c r="G2305" t="s">
        <v>5265</v>
      </c>
      <c r="H2305" t="s">
        <v>5267</v>
      </c>
      <c r="I2305">
        <v>1316</v>
      </c>
    </row>
    <row r="2306" spans="1:9" x14ac:dyDescent="0.35">
      <c r="A2306" t="s">
        <v>26</v>
      </c>
      <c r="B2306" t="s">
        <v>5</v>
      </c>
      <c r="C2306">
        <v>2186800</v>
      </c>
      <c r="D2306">
        <v>2187216</v>
      </c>
      <c r="E2306" t="s">
        <v>30</v>
      </c>
      <c r="F2306" t="s">
        <v>5269</v>
      </c>
      <c r="G2306" t="s">
        <v>5268</v>
      </c>
      <c r="H2306" t="s">
        <v>28</v>
      </c>
      <c r="I2306">
        <v>1317</v>
      </c>
    </row>
    <row r="2307" spans="1:9" x14ac:dyDescent="0.35">
      <c r="A2307" t="s">
        <v>26</v>
      </c>
      <c r="B2307" t="s">
        <v>5</v>
      </c>
      <c r="C2307">
        <v>2187420</v>
      </c>
      <c r="D2307">
        <v>2187956</v>
      </c>
      <c r="E2307" t="s">
        <v>30</v>
      </c>
      <c r="F2307" t="s">
        <v>5271</v>
      </c>
      <c r="G2307" t="s">
        <v>5270</v>
      </c>
      <c r="H2307" t="s">
        <v>184</v>
      </c>
      <c r="I2307">
        <v>1318</v>
      </c>
    </row>
    <row r="2308" spans="1:9" x14ac:dyDescent="0.35">
      <c r="A2308" t="s">
        <v>26</v>
      </c>
      <c r="B2308" t="s">
        <v>5</v>
      </c>
      <c r="C2308">
        <v>2188207</v>
      </c>
      <c r="D2308">
        <v>2189100</v>
      </c>
      <c r="E2308" t="s">
        <v>30</v>
      </c>
      <c r="F2308" t="s">
        <v>5273</v>
      </c>
      <c r="G2308" t="s">
        <v>5272</v>
      </c>
      <c r="H2308" t="s">
        <v>1183</v>
      </c>
      <c r="I2308">
        <v>1319</v>
      </c>
    </row>
    <row r="2309" spans="1:9" x14ac:dyDescent="0.35">
      <c r="A2309" t="s">
        <v>26</v>
      </c>
      <c r="B2309" t="s">
        <v>5</v>
      </c>
      <c r="C2309">
        <v>2189100</v>
      </c>
      <c r="D2309">
        <v>2190080</v>
      </c>
      <c r="E2309" t="s">
        <v>30</v>
      </c>
      <c r="F2309" t="s">
        <v>5275</v>
      </c>
      <c r="G2309" t="s">
        <v>5274</v>
      </c>
      <c r="H2309" t="s">
        <v>5276</v>
      </c>
      <c r="I2309">
        <v>1319</v>
      </c>
    </row>
    <row r="2310" spans="1:9" x14ac:dyDescent="0.35">
      <c r="A2310" t="s">
        <v>26</v>
      </c>
      <c r="B2310" t="s">
        <v>5</v>
      </c>
      <c r="C2310">
        <v>2190104</v>
      </c>
      <c r="D2310">
        <v>2190571</v>
      </c>
      <c r="E2310" t="s">
        <v>30</v>
      </c>
      <c r="F2310" t="s">
        <v>5278</v>
      </c>
      <c r="G2310" t="s">
        <v>5277</v>
      </c>
      <c r="H2310" t="s">
        <v>1658</v>
      </c>
      <c r="I2310">
        <v>1319</v>
      </c>
    </row>
    <row r="2311" spans="1:9" x14ac:dyDescent="0.35">
      <c r="A2311" t="s">
        <v>26</v>
      </c>
      <c r="B2311" t="s">
        <v>5</v>
      </c>
      <c r="C2311">
        <v>2190604</v>
      </c>
      <c r="D2311">
        <v>2191797</v>
      </c>
      <c r="E2311" t="s">
        <v>30</v>
      </c>
      <c r="F2311" t="s">
        <v>5280</v>
      </c>
      <c r="G2311" t="s">
        <v>5279</v>
      </c>
      <c r="H2311" t="s">
        <v>1872</v>
      </c>
      <c r="I2311">
        <v>1319</v>
      </c>
    </row>
    <row r="2312" spans="1:9" x14ac:dyDescent="0.35">
      <c r="A2312" t="s">
        <v>26</v>
      </c>
      <c r="B2312" t="s">
        <v>5</v>
      </c>
      <c r="C2312">
        <v>2191794</v>
      </c>
      <c r="D2312">
        <v>2192630</v>
      </c>
      <c r="E2312" t="s">
        <v>30</v>
      </c>
      <c r="F2312" t="s">
        <v>5282</v>
      </c>
      <c r="G2312" t="s">
        <v>5281</v>
      </c>
      <c r="H2312" t="s">
        <v>3218</v>
      </c>
      <c r="I2312">
        <v>1319</v>
      </c>
    </row>
    <row r="2313" spans="1:9" x14ac:dyDescent="0.35">
      <c r="A2313" t="s">
        <v>26</v>
      </c>
      <c r="B2313" t="s">
        <v>5</v>
      </c>
      <c r="C2313">
        <v>2192646</v>
      </c>
      <c r="D2313">
        <v>2193515</v>
      </c>
      <c r="E2313" t="s">
        <v>30</v>
      </c>
      <c r="F2313" t="s">
        <v>5284</v>
      </c>
      <c r="G2313" t="s">
        <v>5283</v>
      </c>
      <c r="H2313" t="s">
        <v>3215</v>
      </c>
      <c r="I2313">
        <v>1319</v>
      </c>
    </row>
    <row r="2314" spans="1:9" x14ac:dyDescent="0.35">
      <c r="A2314" t="s">
        <v>26</v>
      </c>
      <c r="B2314" t="s">
        <v>5</v>
      </c>
      <c r="C2314">
        <v>2193611</v>
      </c>
      <c r="D2314">
        <v>2193910</v>
      </c>
      <c r="E2314" t="s">
        <v>30</v>
      </c>
      <c r="F2314" t="s">
        <v>5286</v>
      </c>
      <c r="G2314" t="s">
        <v>5285</v>
      </c>
      <c r="H2314" t="s">
        <v>28</v>
      </c>
      <c r="I2314">
        <v>1319</v>
      </c>
    </row>
    <row r="2315" spans="1:9" x14ac:dyDescent="0.35">
      <c r="A2315" t="s">
        <v>26</v>
      </c>
      <c r="B2315" t="s">
        <v>5</v>
      </c>
      <c r="C2315">
        <v>2195664</v>
      </c>
      <c r="D2315">
        <v>2197184</v>
      </c>
      <c r="E2315" t="s">
        <v>30</v>
      </c>
      <c r="F2315" t="s">
        <v>5293</v>
      </c>
      <c r="G2315" t="s">
        <v>5292</v>
      </c>
      <c r="H2315" t="s">
        <v>2217</v>
      </c>
      <c r="I2315">
        <v>1320</v>
      </c>
    </row>
    <row r="2316" spans="1:9" x14ac:dyDescent="0.35">
      <c r="A2316" t="s">
        <v>26</v>
      </c>
      <c r="B2316" t="s">
        <v>5</v>
      </c>
      <c r="C2316">
        <v>2197237</v>
      </c>
      <c r="D2316">
        <v>2197599</v>
      </c>
      <c r="E2316" t="s">
        <v>30</v>
      </c>
      <c r="F2316" t="s">
        <v>5295</v>
      </c>
      <c r="G2316" t="s">
        <v>5294</v>
      </c>
      <c r="H2316" t="s">
        <v>5296</v>
      </c>
      <c r="I2316">
        <v>1320</v>
      </c>
    </row>
    <row r="2317" spans="1:9" x14ac:dyDescent="0.35">
      <c r="A2317" t="s">
        <v>26</v>
      </c>
      <c r="B2317" t="s">
        <v>5</v>
      </c>
      <c r="C2317">
        <v>2198005</v>
      </c>
      <c r="D2317">
        <v>2198193</v>
      </c>
      <c r="E2317" t="s">
        <v>30</v>
      </c>
      <c r="F2317" t="s">
        <v>5298</v>
      </c>
      <c r="G2317" t="s">
        <v>5297</v>
      </c>
      <c r="H2317" t="s">
        <v>28</v>
      </c>
      <c r="I2317">
        <v>1321</v>
      </c>
    </row>
    <row r="2318" spans="1:9" x14ac:dyDescent="0.35">
      <c r="A2318" t="s">
        <v>26</v>
      </c>
      <c r="B2318" t="s">
        <v>5</v>
      </c>
      <c r="C2318">
        <v>2198186</v>
      </c>
      <c r="D2318">
        <v>2198776</v>
      </c>
      <c r="E2318" t="s">
        <v>30</v>
      </c>
      <c r="F2318" t="s">
        <v>5300</v>
      </c>
      <c r="G2318" t="s">
        <v>5299</v>
      </c>
      <c r="H2318" t="s">
        <v>5301</v>
      </c>
      <c r="I2318">
        <v>1321</v>
      </c>
    </row>
    <row r="2319" spans="1:9" x14ac:dyDescent="0.35">
      <c r="A2319" t="s">
        <v>26</v>
      </c>
      <c r="B2319" t="s">
        <v>5</v>
      </c>
      <c r="C2319">
        <v>2199716</v>
      </c>
      <c r="D2319">
        <v>2200195</v>
      </c>
      <c r="E2319" t="s">
        <v>30</v>
      </c>
      <c r="F2319" t="s">
        <v>5306</v>
      </c>
      <c r="G2319" t="s">
        <v>5305</v>
      </c>
      <c r="H2319" t="s">
        <v>4788</v>
      </c>
      <c r="I2319">
        <v>1322</v>
      </c>
    </row>
    <row r="2320" spans="1:9" x14ac:dyDescent="0.35">
      <c r="A2320" t="s">
        <v>26</v>
      </c>
      <c r="B2320" t="s">
        <v>5</v>
      </c>
      <c r="C2320">
        <v>2202462</v>
      </c>
      <c r="D2320">
        <v>2202995</v>
      </c>
      <c r="E2320" t="s">
        <v>30</v>
      </c>
      <c r="F2320" t="s">
        <v>5312</v>
      </c>
      <c r="G2320" t="s">
        <v>5311</v>
      </c>
      <c r="H2320" t="s">
        <v>5313</v>
      </c>
      <c r="I2320">
        <v>1323</v>
      </c>
    </row>
    <row r="2321" spans="1:9" x14ac:dyDescent="0.35">
      <c r="A2321" t="s">
        <v>26</v>
      </c>
      <c r="B2321" t="s">
        <v>5</v>
      </c>
      <c r="C2321">
        <v>2204311</v>
      </c>
      <c r="D2321">
        <v>2205099</v>
      </c>
      <c r="E2321" t="s">
        <v>30</v>
      </c>
      <c r="F2321" t="s">
        <v>5318</v>
      </c>
      <c r="G2321" t="s">
        <v>5317</v>
      </c>
      <c r="H2321" t="s">
        <v>3104</v>
      </c>
      <c r="I2321">
        <v>1324</v>
      </c>
    </row>
    <row r="2322" spans="1:9" x14ac:dyDescent="0.35">
      <c r="A2322" t="s">
        <v>26</v>
      </c>
      <c r="B2322" t="s">
        <v>5</v>
      </c>
      <c r="C2322">
        <v>2205321</v>
      </c>
      <c r="D2322">
        <v>2206334</v>
      </c>
      <c r="E2322" t="s">
        <v>30</v>
      </c>
      <c r="F2322" t="s">
        <v>5320</v>
      </c>
      <c r="G2322" t="s">
        <v>5319</v>
      </c>
      <c r="H2322" t="s">
        <v>1641</v>
      </c>
      <c r="I2322">
        <v>1325</v>
      </c>
    </row>
    <row r="2323" spans="1:9" x14ac:dyDescent="0.35">
      <c r="A2323" t="s">
        <v>26</v>
      </c>
      <c r="B2323" t="s">
        <v>5</v>
      </c>
      <c r="C2323">
        <v>2206324</v>
      </c>
      <c r="D2323">
        <v>2206995</v>
      </c>
      <c r="E2323" t="s">
        <v>30</v>
      </c>
      <c r="F2323" t="s">
        <v>5322</v>
      </c>
      <c r="G2323" t="s">
        <v>5321</v>
      </c>
      <c r="H2323" t="s">
        <v>1638</v>
      </c>
      <c r="I2323">
        <v>1325</v>
      </c>
    </row>
    <row r="2324" spans="1:9" x14ac:dyDescent="0.35">
      <c r="A2324" t="s">
        <v>26</v>
      </c>
      <c r="B2324" t="s">
        <v>5</v>
      </c>
      <c r="C2324">
        <v>2207008</v>
      </c>
      <c r="D2324">
        <v>2207829</v>
      </c>
      <c r="E2324" t="s">
        <v>30</v>
      </c>
      <c r="F2324" t="s">
        <v>5324</v>
      </c>
      <c r="G2324" t="s">
        <v>5323</v>
      </c>
      <c r="H2324" t="s">
        <v>28</v>
      </c>
      <c r="I2324">
        <v>1325</v>
      </c>
    </row>
    <row r="2325" spans="1:9" x14ac:dyDescent="0.35">
      <c r="A2325" t="s">
        <v>26</v>
      </c>
      <c r="B2325" t="s">
        <v>5</v>
      </c>
      <c r="C2325">
        <v>2208686</v>
      </c>
      <c r="D2325">
        <v>2209627</v>
      </c>
      <c r="E2325" t="s">
        <v>30</v>
      </c>
      <c r="F2325" t="s">
        <v>5328</v>
      </c>
      <c r="G2325" t="s">
        <v>5327</v>
      </c>
      <c r="H2325" t="s">
        <v>5329</v>
      </c>
      <c r="I2325">
        <v>1326</v>
      </c>
    </row>
    <row r="2326" spans="1:9" x14ac:dyDescent="0.35">
      <c r="A2326" t="s">
        <v>26</v>
      </c>
      <c r="B2326" t="s">
        <v>5</v>
      </c>
      <c r="C2326">
        <v>2209642</v>
      </c>
      <c r="D2326">
        <v>2210091</v>
      </c>
      <c r="E2326" t="s">
        <v>30</v>
      </c>
      <c r="F2326" t="s">
        <v>5331</v>
      </c>
      <c r="G2326" t="s">
        <v>5330</v>
      </c>
      <c r="H2326" t="s">
        <v>28</v>
      </c>
      <c r="I2326">
        <v>1326</v>
      </c>
    </row>
    <row r="2327" spans="1:9" x14ac:dyDescent="0.35">
      <c r="A2327" t="s">
        <v>26</v>
      </c>
      <c r="B2327" t="s">
        <v>5</v>
      </c>
      <c r="C2327">
        <v>2210261</v>
      </c>
      <c r="D2327">
        <v>2210644</v>
      </c>
      <c r="E2327" t="s">
        <v>30</v>
      </c>
      <c r="F2327" t="s">
        <v>5333</v>
      </c>
      <c r="G2327" t="s">
        <v>5332</v>
      </c>
      <c r="H2327" t="s">
        <v>28</v>
      </c>
      <c r="I2327">
        <v>1327</v>
      </c>
    </row>
    <row r="2328" spans="1:9" x14ac:dyDescent="0.35">
      <c r="A2328" t="s">
        <v>26</v>
      </c>
      <c r="B2328" t="s">
        <v>5</v>
      </c>
      <c r="C2328">
        <v>2210789</v>
      </c>
      <c r="D2328">
        <v>2211049</v>
      </c>
      <c r="E2328" t="s">
        <v>30</v>
      </c>
      <c r="F2328" t="s">
        <v>5335</v>
      </c>
      <c r="G2328" t="s">
        <v>5334</v>
      </c>
      <c r="H2328" t="s">
        <v>2779</v>
      </c>
      <c r="I2328">
        <v>1328</v>
      </c>
    </row>
    <row r="2329" spans="1:9" x14ac:dyDescent="0.35">
      <c r="A2329" t="s">
        <v>26</v>
      </c>
      <c r="B2329" t="s">
        <v>5</v>
      </c>
      <c r="C2329">
        <v>2211190</v>
      </c>
      <c r="D2329">
        <v>2211672</v>
      </c>
      <c r="E2329" t="s">
        <v>30</v>
      </c>
      <c r="F2329" t="s">
        <v>5337</v>
      </c>
      <c r="G2329" t="s">
        <v>5336</v>
      </c>
      <c r="H2329" t="s">
        <v>28</v>
      </c>
      <c r="I2329">
        <v>1329</v>
      </c>
    </row>
    <row r="2330" spans="1:9" x14ac:dyDescent="0.35">
      <c r="A2330" t="s">
        <v>26</v>
      </c>
      <c r="B2330" t="s">
        <v>5</v>
      </c>
      <c r="C2330">
        <v>2211702</v>
      </c>
      <c r="D2330">
        <v>2212067</v>
      </c>
      <c r="E2330" t="s">
        <v>30</v>
      </c>
      <c r="F2330" t="s">
        <v>5339</v>
      </c>
      <c r="G2330" t="s">
        <v>5338</v>
      </c>
      <c r="H2330" t="s">
        <v>5340</v>
      </c>
      <c r="I2330">
        <v>1329</v>
      </c>
    </row>
    <row r="2331" spans="1:9" x14ac:dyDescent="0.35">
      <c r="A2331" t="s">
        <v>26</v>
      </c>
      <c r="B2331" t="s">
        <v>5</v>
      </c>
      <c r="C2331">
        <v>2212082</v>
      </c>
      <c r="D2331">
        <v>2212378</v>
      </c>
      <c r="E2331" t="s">
        <v>30</v>
      </c>
      <c r="F2331" t="s">
        <v>5342</v>
      </c>
      <c r="G2331" t="s">
        <v>5341</v>
      </c>
      <c r="H2331" t="s">
        <v>5340</v>
      </c>
      <c r="I2331">
        <v>1329</v>
      </c>
    </row>
    <row r="2332" spans="1:9" x14ac:dyDescent="0.35">
      <c r="A2332" t="s">
        <v>26</v>
      </c>
      <c r="B2332" t="s">
        <v>5</v>
      </c>
      <c r="C2332">
        <v>2212421</v>
      </c>
      <c r="D2332">
        <v>2212978</v>
      </c>
      <c r="E2332" t="s">
        <v>30</v>
      </c>
      <c r="F2332" t="s">
        <v>5344</v>
      </c>
      <c r="G2332" t="s">
        <v>5343</v>
      </c>
      <c r="H2332" t="s">
        <v>28</v>
      </c>
      <c r="I2332">
        <v>1329</v>
      </c>
    </row>
    <row r="2333" spans="1:9" x14ac:dyDescent="0.35">
      <c r="A2333" t="s">
        <v>26</v>
      </c>
      <c r="B2333" t="s">
        <v>5</v>
      </c>
      <c r="C2333">
        <v>2213018</v>
      </c>
      <c r="D2333">
        <v>2214142</v>
      </c>
      <c r="E2333" t="s">
        <v>30</v>
      </c>
      <c r="F2333" t="s">
        <v>5346</v>
      </c>
      <c r="G2333" t="s">
        <v>5345</v>
      </c>
      <c r="H2333" t="s">
        <v>28</v>
      </c>
      <c r="I2333">
        <v>1329</v>
      </c>
    </row>
    <row r="2334" spans="1:9" x14ac:dyDescent="0.35">
      <c r="A2334" t="s">
        <v>26</v>
      </c>
      <c r="B2334" t="s">
        <v>5</v>
      </c>
      <c r="C2334">
        <v>2214186</v>
      </c>
      <c r="D2334">
        <v>2214413</v>
      </c>
      <c r="E2334" t="s">
        <v>30</v>
      </c>
      <c r="F2334" t="s">
        <v>5348</v>
      </c>
      <c r="G2334" t="s">
        <v>5347</v>
      </c>
      <c r="H2334" t="s">
        <v>28</v>
      </c>
      <c r="I2334">
        <v>1329</v>
      </c>
    </row>
    <row r="2335" spans="1:9" x14ac:dyDescent="0.35">
      <c r="A2335" t="s">
        <v>26</v>
      </c>
      <c r="B2335" t="s">
        <v>5</v>
      </c>
      <c r="C2335">
        <v>2214472</v>
      </c>
      <c r="D2335">
        <v>2215248</v>
      </c>
      <c r="E2335" t="s">
        <v>30</v>
      </c>
      <c r="F2335" t="s">
        <v>5350</v>
      </c>
      <c r="G2335" t="s">
        <v>5349</v>
      </c>
      <c r="H2335" t="s">
        <v>28</v>
      </c>
      <c r="I2335">
        <v>1329</v>
      </c>
    </row>
    <row r="2336" spans="1:9" x14ac:dyDescent="0.35">
      <c r="A2336" t="s">
        <v>26</v>
      </c>
      <c r="B2336" t="s">
        <v>5</v>
      </c>
      <c r="C2336">
        <v>2216103</v>
      </c>
      <c r="D2336">
        <v>2218211</v>
      </c>
      <c r="E2336" t="s">
        <v>30</v>
      </c>
      <c r="F2336" t="s">
        <v>5354</v>
      </c>
      <c r="G2336" t="s">
        <v>5353</v>
      </c>
      <c r="H2336" t="s">
        <v>5355</v>
      </c>
      <c r="I2336">
        <v>1330</v>
      </c>
    </row>
    <row r="2337" spans="1:9" x14ac:dyDescent="0.35">
      <c r="A2337" t="s">
        <v>26</v>
      </c>
      <c r="B2337" t="s">
        <v>5</v>
      </c>
      <c r="C2337">
        <v>2218338</v>
      </c>
      <c r="D2337">
        <v>2219537</v>
      </c>
      <c r="E2337" t="s">
        <v>30</v>
      </c>
      <c r="F2337" t="s">
        <v>5357</v>
      </c>
      <c r="G2337" t="s">
        <v>5356</v>
      </c>
      <c r="H2337" t="s">
        <v>2408</v>
      </c>
      <c r="I2337">
        <v>1331</v>
      </c>
    </row>
    <row r="2338" spans="1:9" x14ac:dyDescent="0.35">
      <c r="A2338" t="s">
        <v>26</v>
      </c>
      <c r="B2338" t="s">
        <v>5</v>
      </c>
      <c r="C2338">
        <v>2219803</v>
      </c>
      <c r="D2338">
        <v>2220006</v>
      </c>
      <c r="E2338" t="s">
        <v>30</v>
      </c>
      <c r="F2338" t="s">
        <v>5359</v>
      </c>
      <c r="G2338" t="s">
        <v>5358</v>
      </c>
      <c r="H2338" t="s">
        <v>28</v>
      </c>
      <c r="I2338">
        <v>1332</v>
      </c>
    </row>
    <row r="2339" spans="1:9" x14ac:dyDescent="0.35">
      <c r="A2339" t="s">
        <v>26</v>
      </c>
      <c r="B2339" t="s">
        <v>5</v>
      </c>
      <c r="C2339">
        <v>2221738</v>
      </c>
      <c r="D2339">
        <v>2222418</v>
      </c>
      <c r="E2339" t="s">
        <v>30</v>
      </c>
      <c r="F2339" t="s">
        <v>5366</v>
      </c>
      <c r="G2339" t="s">
        <v>5365</v>
      </c>
      <c r="H2339" t="s">
        <v>2892</v>
      </c>
      <c r="I2339">
        <v>1333</v>
      </c>
    </row>
    <row r="2340" spans="1:9" x14ac:dyDescent="0.35">
      <c r="A2340" t="s">
        <v>26</v>
      </c>
      <c r="B2340" t="s">
        <v>5</v>
      </c>
      <c r="C2340">
        <v>2222517</v>
      </c>
      <c r="D2340">
        <v>2222711</v>
      </c>
      <c r="E2340" t="s">
        <v>30</v>
      </c>
      <c r="F2340" t="s">
        <v>5368</v>
      </c>
      <c r="G2340" t="s">
        <v>5367</v>
      </c>
      <c r="H2340" t="s">
        <v>5369</v>
      </c>
      <c r="I2340">
        <v>1333</v>
      </c>
    </row>
    <row r="2341" spans="1:9" x14ac:dyDescent="0.35">
      <c r="A2341" t="s">
        <v>26</v>
      </c>
      <c r="B2341" t="s">
        <v>5</v>
      </c>
      <c r="C2341">
        <v>2222708</v>
      </c>
      <c r="D2341">
        <v>2223589</v>
      </c>
      <c r="E2341" t="s">
        <v>30</v>
      </c>
      <c r="F2341" t="s">
        <v>5371</v>
      </c>
      <c r="G2341" t="s">
        <v>5370</v>
      </c>
      <c r="H2341" t="s">
        <v>1872</v>
      </c>
      <c r="I2341">
        <v>1333</v>
      </c>
    </row>
    <row r="2342" spans="1:9" x14ac:dyDescent="0.35">
      <c r="A2342" t="s">
        <v>26</v>
      </c>
      <c r="B2342" t="s">
        <v>5</v>
      </c>
      <c r="C2342">
        <v>2223586</v>
      </c>
      <c r="D2342">
        <v>2224371</v>
      </c>
      <c r="E2342" t="s">
        <v>30</v>
      </c>
      <c r="F2342" t="s">
        <v>5373</v>
      </c>
      <c r="G2342" t="s">
        <v>5372</v>
      </c>
      <c r="H2342" t="s">
        <v>157</v>
      </c>
      <c r="I2342">
        <v>1333</v>
      </c>
    </row>
    <row r="2343" spans="1:9" x14ac:dyDescent="0.35">
      <c r="A2343" t="s">
        <v>26</v>
      </c>
      <c r="B2343" t="s">
        <v>5</v>
      </c>
      <c r="C2343">
        <v>2224451</v>
      </c>
      <c r="D2343">
        <v>2224837</v>
      </c>
      <c r="E2343" t="s">
        <v>30</v>
      </c>
      <c r="F2343" t="s">
        <v>5375</v>
      </c>
      <c r="G2343" t="s">
        <v>5374</v>
      </c>
      <c r="H2343" t="s">
        <v>28</v>
      </c>
      <c r="I2343">
        <v>1333</v>
      </c>
    </row>
    <row r="2344" spans="1:9" x14ac:dyDescent="0.35">
      <c r="A2344" t="s">
        <v>26</v>
      </c>
      <c r="B2344" t="s">
        <v>5</v>
      </c>
      <c r="C2344">
        <v>2224899</v>
      </c>
      <c r="D2344">
        <v>2225723</v>
      </c>
      <c r="E2344" t="s">
        <v>30</v>
      </c>
      <c r="F2344" t="s">
        <v>5377</v>
      </c>
      <c r="G2344" t="s">
        <v>5376</v>
      </c>
      <c r="H2344" t="s">
        <v>2372</v>
      </c>
      <c r="I2344">
        <v>1333</v>
      </c>
    </row>
    <row r="2345" spans="1:9" x14ac:dyDescent="0.35">
      <c r="A2345" t="s">
        <v>26</v>
      </c>
      <c r="B2345" t="s">
        <v>5</v>
      </c>
      <c r="C2345">
        <v>2225836</v>
      </c>
      <c r="D2345">
        <v>2226324</v>
      </c>
      <c r="E2345" t="s">
        <v>30</v>
      </c>
      <c r="F2345" t="s">
        <v>5379</v>
      </c>
      <c r="G2345" t="s">
        <v>5378</v>
      </c>
      <c r="H2345" t="s">
        <v>213</v>
      </c>
      <c r="I2345">
        <v>1334</v>
      </c>
    </row>
    <row r="2346" spans="1:9" x14ac:dyDescent="0.35">
      <c r="A2346" t="s">
        <v>26</v>
      </c>
      <c r="B2346" t="s">
        <v>5</v>
      </c>
      <c r="C2346">
        <v>2227105</v>
      </c>
      <c r="D2346">
        <v>2227386</v>
      </c>
      <c r="E2346" t="s">
        <v>30</v>
      </c>
      <c r="F2346" t="s">
        <v>5381</v>
      </c>
      <c r="G2346" t="s">
        <v>5380</v>
      </c>
      <c r="H2346" t="s">
        <v>28</v>
      </c>
      <c r="I2346">
        <v>1335</v>
      </c>
    </row>
    <row r="2347" spans="1:9" x14ac:dyDescent="0.35">
      <c r="A2347" t="s">
        <v>26</v>
      </c>
      <c r="B2347" t="s">
        <v>5</v>
      </c>
      <c r="C2347">
        <v>2227387</v>
      </c>
      <c r="D2347">
        <v>2228016</v>
      </c>
      <c r="E2347" t="s">
        <v>30</v>
      </c>
      <c r="F2347" t="s">
        <v>5383</v>
      </c>
      <c r="G2347" t="s">
        <v>5382</v>
      </c>
      <c r="H2347" t="s">
        <v>5384</v>
      </c>
      <c r="I2347">
        <v>1335</v>
      </c>
    </row>
    <row r="2348" spans="1:9" x14ac:dyDescent="0.35">
      <c r="A2348" t="s">
        <v>26</v>
      </c>
      <c r="B2348" t="s">
        <v>5</v>
      </c>
      <c r="C2348">
        <v>2228678</v>
      </c>
      <c r="D2348">
        <v>2229142</v>
      </c>
      <c r="E2348" t="s">
        <v>30</v>
      </c>
      <c r="F2348" t="s">
        <v>5388</v>
      </c>
      <c r="G2348" t="s">
        <v>5387</v>
      </c>
      <c r="H2348" t="s">
        <v>5389</v>
      </c>
      <c r="I2348">
        <v>1336</v>
      </c>
    </row>
    <row r="2349" spans="1:9" x14ac:dyDescent="0.35">
      <c r="A2349" t="s">
        <v>26</v>
      </c>
      <c r="B2349" t="s">
        <v>5</v>
      </c>
      <c r="C2349">
        <v>2229300</v>
      </c>
      <c r="D2349">
        <v>2229830</v>
      </c>
      <c r="E2349" t="s">
        <v>30</v>
      </c>
      <c r="F2349" t="s">
        <v>5391</v>
      </c>
      <c r="G2349" t="s">
        <v>5390</v>
      </c>
      <c r="H2349" t="s">
        <v>5392</v>
      </c>
      <c r="I2349">
        <v>1337</v>
      </c>
    </row>
    <row r="2350" spans="1:9" x14ac:dyDescent="0.35">
      <c r="A2350" t="s">
        <v>26</v>
      </c>
      <c r="B2350" t="s">
        <v>5</v>
      </c>
      <c r="C2350">
        <v>2230760</v>
      </c>
      <c r="D2350">
        <v>2232580</v>
      </c>
      <c r="E2350" t="s">
        <v>30</v>
      </c>
      <c r="F2350" t="s">
        <v>5397</v>
      </c>
      <c r="G2350" t="s">
        <v>5396</v>
      </c>
      <c r="H2350" t="s">
        <v>2365</v>
      </c>
      <c r="I2350">
        <v>1338</v>
      </c>
    </row>
    <row r="2351" spans="1:9" x14ac:dyDescent="0.35">
      <c r="A2351" t="s">
        <v>26</v>
      </c>
      <c r="B2351" t="s">
        <v>5</v>
      </c>
      <c r="C2351">
        <v>2232645</v>
      </c>
      <c r="D2351">
        <v>2233655</v>
      </c>
      <c r="E2351" t="s">
        <v>30</v>
      </c>
      <c r="F2351" t="s">
        <v>5399</v>
      </c>
      <c r="G2351" t="s">
        <v>5398</v>
      </c>
      <c r="H2351" t="s">
        <v>965</v>
      </c>
      <c r="I2351">
        <v>1338</v>
      </c>
    </row>
    <row r="2352" spans="1:9" x14ac:dyDescent="0.35">
      <c r="A2352" t="s">
        <v>26</v>
      </c>
      <c r="B2352" t="s">
        <v>5</v>
      </c>
      <c r="C2352">
        <v>2233759</v>
      </c>
      <c r="D2352">
        <v>2234439</v>
      </c>
      <c r="E2352" t="s">
        <v>30</v>
      </c>
      <c r="F2352" t="s">
        <v>5401</v>
      </c>
      <c r="G2352" t="s">
        <v>5400</v>
      </c>
      <c r="H2352" t="s">
        <v>1901</v>
      </c>
      <c r="I2352">
        <v>1339</v>
      </c>
    </row>
    <row r="2353" spans="1:9" x14ac:dyDescent="0.35">
      <c r="A2353" t="s">
        <v>26</v>
      </c>
      <c r="B2353" t="s">
        <v>5</v>
      </c>
      <c r="C2353">
        <v>2234372</v>
      </c>
      <c r="D2353">
        <v>2235823</v>
      </c>
      <c r="E2353" t="s">
        <v>30</v>
      </c>
      <c r="F2353" t="s">
        <v>5403</v>
      </c>
      <c r="G2353" t="s">
        <v>5402</v>
      </c>
      <c r="H2353" t="s">
        <v>1664</v>
      </c>
      <c r="I2353">
        <v>1339</v>
      </c>
    </row>
    <row r="2354" spans="1:9" x14ac:dyDescent="0.35">
      <c r="A2354" t="s">
        <v>26</v>
      </c>
      <c r="B2354" t="s">
        <v>5</v>
      </c>
      <c r="C2354">
        <v>2235949</v>
      </c>
      <c r="D2354">
        <v>2236815</v>
      </c>
      <c r="E2354" t="s">
        <v>30</v>
      </c>
      <c r="F2354" t="s">
        <v>5405</v>
      </c>
      <c r="G2354" t="s">
        <v>5404</v>
      </c>
      <c r="H2354" t="s">
        <v>1851</v>
      </c>
      <c r="I2354">
        <v>1340</v>
      </c>
    </row>
    <row r="2355" spans="1:9" x14ac:dyDescent="0.35">
      <c r="A2355" t="s">
        <v>26</v>
      </c>
      <c r="B2355" t="s">
        <v>5</v>
      </c>
      <c r="C2355">
        <v>2236829</v>
      </c>
      <c r="D2355">
        <v>2238022</v>
      </c>
      <c r="E2355" t="s">
        <v>30</v>
      </c>
      <c r="F2355" t="s">
        <v>5407</v>
      </c>
      <c r="G2355" t="s">
        <v>5406</v>
      </c>
      <c r="H2355" t="s">
        <v>4436</v>
      </c>
      <c r="I2355">
        <v>1340</v>
      </c>
    </row>
    <row r="2356" spans="1:9" x14ac:dyDescent="0.35">
      <c r="A2356" t="s">
        <v>26</v>
      </c>
      <c r="B2356" t="s">
        <v>5</v>
      </c>
      <c r="C2356">
        <v>2239188</v>
      </c>
      <c r="D2356">
        <v>2240039</v>
      </c>
      <c r="E2356" t="s">
        <v>30</v>
      </c>
      <c r="F2356" t="s">
        <v>5413</v>
      </c>
      <c r="G2356" t="s">
        <v>5412</v>
      </c>
      <c r="H2356" t="s">
        <v>5414</v>
      </c>
      <c r="I2356">
        <v>1341</v>
      </c>
    </row>
    <row r="2357" spans="1:9" x14ac:dyDescent="0.35">
      <c r="A2357" t="s">
        <v>26</v>
      </c>
      <c r="B2357" t="s">
        <v>5</v>
      </c>
      <c r="C2357">
        <v>2246237</v>
      </c>
      <c r="D2357">
        <v>2246851</v>
      </c>
      <c r="E2357" t="s">
        <v>30</v>
      </c>
      <c r="F2357" t="s">
        <v>5428</v>
      </c>
      <c r="G2357" t="s">
        <v>5427</v>
      </c>
      <c r="H2357" t="s">
        <v>5429</v>
      </c>
      <c r="I2357">
        <v>1342</v>
      </c>
    </row>
    <row r="2358" spans="1:9" x14ac:dyDescent="0.35">
      <c r="A2358" t="s">
        <v>26</v>
      </c>
      <c r="B2358" t="s">
        <v>5</v>
      </c>
      <c r="C2358">
        <v>2246866</v>
      </c>
      <c r="D2358">
        <v>2247444</v>
      </c>
      <c r="E2358" t="s">
        <v>30</v>
      </c>
      <c r="F2358" t="s">
        <v>5431</v>
      </c>
      <c r="G2358" t="s">
        <v>5430</v>
      </c>
      <c r="H2358" t="s">
        <v>5432</v>
      </c>
      <c r="I2358">
        <v>1342</v>
      </c>
    </row>
    <row r="2359" spans="1:9" x14ac:dyDescent="0.35">
      <c r="A2359" t="s">
        <v>26</v>
      </c>
      <c r="B2359" t="s">
        <v>5</v>
      </c>
      <c r="C2359">
        <v>2247553</v>
      </c>
      <c r="D2359">
        <v>2248698</v>
      </c>
      <c r="E2359" t="s">
        <v>30</v>
      </c>
      <c r="F2359" t="s">
        <v>5434</v>
      </c>
      <c r="G2359" t="s">
        <v>5433</v>
      </c>
      <c r="H2359" t="s">
        <v>5435</v>
      </c>
      <c r="I2359">
        <v>1343</v>
      </c>
    </row>
    <row r="2360" spans="1:9" x14ac:dyDescent="0.35">
      <c r="A2360" t="s">
        <v>26</v>
      </c>
      <c r="B2360" t="s">
        <v>5</v>
      </c>
      <c r="C2360">
        <v>2248631</v>
      </c>
      <c r="D2360">
        <v>2250001</v>
      </c>
      <c r="E2360" t="s">
        <v>30</v>
      </c>
      <c r="F2360" t="s">
        <v>5437</v>
      </c>
      <c r="G2360" t="s">
        <v>5436</v>
      </c>
      <c r="H2360" t="s">
        <v>5438</v>
      </c>
      <c r="I2360">
        <v>1343</v>
      </c>
    </row>
    <row r="2361" spans="1:9" x14ac:dyDescent="0.35">
      <c r="A2361" t="s">
        <v>26</v>
      </c>
      <c r="B2361" t="s">
        <v>5</v>
      </c>
      <c r="C2361">
        <v>2249998</v>
      </c>
      <c r="D2361">
        <v>2251107</v>
      </c>
      <c r="E2361" t="s">
        <v>30</v>
      </c>
      <c r="F2361" t="s">
        <v>5440</v>
      </c>
      <c r="G2361" t="s">
        <v>5439</v>
      </c>
      <c r="H2361" t="s">
        <v>28</v>
      </c>
      <c r="I2361">
        <v>1343</v>
      </c>
    </row>
    <row r="2362" spans="1:9" x14ac:dyDescent="0.35">
      <c r="A2362" t="s">
        <v>26</v>
      </c>
      <c r="B2362" t="s">
        <v>5</v>
      </c>
      <c r="C2362">
        <v>2251104</v>
      </c>
      <c r="D2362">
        <v>2251919</v>
      </c>
      <c r="E2362" t="s">
        <v>30</v>
      </c>
      <c r="F2362" t="s">
        <v>5442</v>
      </c>
      <c r="G2362" t="s">
        <v>5441</v>
      </c>
      <c r="H2362" t="s">
        <v>28</v>
      </c>
      <c r="I2362">
        <v>1343</v>
      </c>
    </row>
    <row r="2363" spans="1:9" x14ac:dyDescent="0.35">
      <c r="A2363" t="s">
        <v>26</v>
      </c>
      <c r="B2363" t="s">
        <v>5</v>
      </c>
      <c r="C2363">
        <v>2251944</v>
      </c>
      <c r="D2363">
        <v>2253557</v>
      </c>
      <c r="E2363" t="s">
        <v>30</v>
      </c>
      <c r="F2363" t="s">
        <v>5444</v>
      </c>
      <c r="G2363" t="s">
        <v>5443</v>
      </c>
      <c r="H2363" t="s">
        <v>5445</v>
      </c>
      <c r="I2363">
        <v>1343</v>
      </c>
    </row>
    <row r="2364" spans="1:9" x14ac:dyDescent="0.35">
      <c r="A2364" t="s">
        <v>26</v>
      </c>
      <c r="B2364" t="s">
        <v>5</v>
      </c>
      <c r="C2364">
        <v>2253578</v>
      </c>
      <c r="D2364">
        <v>2254660</v>
      </c>
      <c r="E2364" t="s">
        <v>30</v>
      </c>
      <c r="F2364" t="s">
        <v>5447</v>
      </c>
      <c r="G2364" t="s">
        <v>5446</v>
      </c>
      <c r="H2364" t="s">
        <v>28</v>
      </c>
      <c r="I2364">
        <v>1343</v>
      </c>
    </row>
    <row r="2365" spans="1:9" x14ac:dyDescent="0.35">
      <c r="A2365" t="s">
        <v>26</v>
      </c>
      <c r="B2365" t="s">
        <v>5</v>
      </c>
      <c r="C2365">
        <v>2254679</v>
      </c>
      <c r="D2365">
        <v>2255257</v>
      </c>
      <c r="E2365" t="s">
        <v>30</v>
      </c>
      <c r="F2365" t="s">
        <v>5449</v>
      </c>
      <c r="G2365" t="s">
        <v>5448</v>
      </c>
      <c r="H2365" t="s">
        <v>5432</v>
      </c>
      <c r="I2365">
        <v>1343</v>
      </c>
    </row>
    <row r="2366" spans="1:9" x14ac:dyDescent="0.35">
      <c r="A2366" t="s">
        <v>26</v>
      </c>
      <c r="B2366" t="s">
        <v>5</v>
      </c>
      <c r="C2366">
        <v>2255901</v>
      </c>
      <c r="D2366">
        <v>2257067</v>
      </c>
      <c r="E2366" t="s">
        <v>30</v>
      </c>
      <c r="F2366" t="s">
        <v>5451</v>
      </c>
      <c r="G2366" t="s">
        <v>5450</v>
      </c>
      <c r="H2366" t="s">
        <v>1401</v>
      </c>
      <c r="I2366">
        <v>1344</v>
      </c>
    </row>
    <row r="2367" spans="1:9" x14ac:dyDescent="0.35">
      <c r="A2367" t="s">
        <v>26</v>
      </c>
      <c r="B2367" t="s">
        <v>5</v>
      </c>
      <c r="C2367">
        <v>2257174</v>
      </c>
      <c r="D2367">
        <v>2258721</v>
      </c>
      <c r="E2367" t="s">
        <v>30</v>
      </c>
      <c r="F2367" t="s">
        <v>5453</v>
      </c>
      <c r="G2367" t="s">
        <v>5452</v>
      </c>
      <c r="H2367" t="s">
        <v>132</v>
      </c>
      <c r="I2367">
        <v>1345</v>
      </c>
    </row>
    <row r="2368" spans="1:9" x14ac:dyDescent="0.35">
      <c r="A2368" t="s">
        <v>26</v>
      </c>
      <c r="B2368" t="s">
        <v>5</v>
      </c>
      <c r="C2368">
        <v>2258790</v>
      </c>
      <c r="D2368">
        <v>2260049</v>
      </c>
      <c r="E2368" t="s">
        <v>30</v>
      </c>
      <c r="F2368" t="s">
        <v>5455</v>
      </c>
      <c r="G2368" t="s">
        <v>5454</v>
      </c>
      <c r="H2368" t="s">
        <v>1828</v>
      </c>
      <c r="I2368">
        <v>1345</v>
      </c>
    </row>
    <row r="2369" spans="1:9" x14ac:dyDescent="0.35">
      <c r="A2369" t="s">
        <v>26</v>
      </c>
      <c r="B2369" t="s">
        <v>5</v>
      </c>
      <c r="C2369">
        <v>2262440</v>
      </c>
      <c r="D2369">
        <v>2263600</v>
      </c>
      <c r="E2369" t="s">
        <v>30</v>
      </c>
      <c r="F2369" t="s">
        <v>5459</v>
      </c>
      <c r="G2369" t="s">
        <v>5458</v>
      </c>
      <c r="H2369" t="s">
        <v>5460</v>
      </c>
      <c r="I2369">
        <v>1346</v>
      </c>
    </row>
    <row r="2370" spans="1:9" x14ac:dyDescent="0.35">
      <c r="A2370" t="s">
        <v>26</v>
      </c>
      <c r="B2370" t="s">
        <v>5</v>
      </c>
      <c r="C2370">
        <v>2263601</v>
      </c>
      <c r="D2370">
        <v>2265187</v>
      </c>
      <c r="E2370" t="s">
        <v>30</v>
      </c>
      <c r="F2370" t="s">
        <v>5462</v>
      </c>
      <c r="G2370" t="s">
        <v>5461</v>
      </c>
      <c r="H2370" t="s">
        <v>5463</v>
      </c>
      <c r="I2370">
        <v>1346</v>
      </c>
    </row>
    <row r="2371" spans="1:9" x14ac:dyDescent="0.35">
      <c r="A2371" t="s">
        <v>26</v>
      </c>
      <c r="B2371" t="s">
        <v>5</v>
      </c>
      <c r="C2371">
        <v>2267521</v>
      </c>
      <c r="D2371">
        <v>2268240</v>
      </c>
      <c r="E2371" t="s">
        <v>30</v>
      </c>
      <c r="F2371" t="s">
        <v>5469</v>
      </c>
      <c r="G2371" t="s">
        <v>5468</v>
      </c>
      <c r="H2371" t="s">
        <v>28</v>
      </c>
      <c r="I2371">
        <v>1347</v>
      </c>
    </row>
    <row r="2372" spans="1:9" x14ac:dyDescent="0.35">
      <c r="A2372" t="s">
        <v>26</v>
      </c>
      <c r="B2372" t="s">
        <v>5</v>
      </c>
      <c r="C2372">
        <v>2268598</v>
      </c>
      <c r="D2372">
        <v>2269824</v>
      </c>
      <c r="E2372" t="s">
        <v>30</v>
      </c>
      <c r="F2372" t="s">
        <v>5471</v>
      </c>
      <c r="G2372" t="s">
        <v>5470</v>
      </c>
      <c r="H2372" t="s">
        <v>640</v>
      </c>
      <c r="I2372">
        <v>1348</v>
      </c>
    </row>
    <row r="2373" spans="1:9" x14ac:dyDescent="0.35">
      <c r="A2373" t="s">
        <v>26</v>
      </c>
      <c r="B2373" t="s">
        <v>5</v>
      </c>
      <c r="C2373">
        <v>2269996</v>
      </c>
      <c r="D2373">
        <v>2271516</v>
      </c>
      <c r="E2373" t="s">
        <v>30</v>
      </c>
      <c r="F2373" t="s">
        <v>5473</v>
      </c>
      <c r="G2373" t="s">
        <v>5472</v>
      </c>
      <c r="H2373" t="s">
        <v>1030</v>
      </c>
      <c r="I2373">
        <v>1349</v>
      </c>
    </row>
    <row r="2374" spans="1:9" x14ac:dyDescent="0.35">
      <c r="A2374" t="s">
        <v>26</v>
      </c>
      <c r="B2374" t="s">
        <v>5</v>
      </c>
      <c r="C2374">
        <v>2271643</v>
      </c>
      <c r="D2374">
        <v>2272821</v>
      </c>
      <c r="E2374" t="s">
        <v>30</v>
      </c>
      <c r="F2374" t="s">
        <v>5475</v>
      </c>
      <c r="G2374" t="s">
        <v>5474</v>
      </c>
      <c r="H2374" t="s">
        <v>5476</v>
      </c>
      <c r="I2374">
        <v>1350</v>
      </c>
    </row>
    <row r="2375" spans="1:9" x14ac:dyDescent="0.35">
      <c r="A2375" t="s">
        <v>26</v>
      </c>
      <c r="B2375" t="s">
        <v>5</v>
      </c>
      <c r="C2375">
        <v>2272999</v>
      </c>
      <c r="D2375">
        <v>2273625</v>
      </c>
      <c r="E2375" t="s">
        <v>30</v>
      </c>
      <c r="F2375" t="s">
        <v>5478</v>
      </c>
      <c r="G2375" t="s">
        <v>5477</v>
      </c>
      <c r="H2375" t="s">
        <v>53</v>
      </c>
      <c r="I2375">
        <v>1351</v>
      </c>
    </row>
    <row r="2376" spans="1:9" x14ac:dyDescent="0.35">
      <c r="A2376" t="s">
        <v>26</v>
      </c>
      <c r="B2376" t="s">
        <v>5</v>
      </c>
      <c r="C2376">
        <v>2273612</v>
      </c>
      <c r="D2376">
        <v>2274379</v>
      </c>
      <c r="E2376" t="s">
        <v>30</v>
      </c>
      <c r="F2376" t="s">
        <v>5480</v>
      </c>
      <c r="G2376" t="s">
        <v>5479</v>
      </c>
      <c r="H2376" t="s">
        <v>3210</v>
      </c>
      <c r="I2376">
        <v>1351</v>
      </c>
    </row>
    <row r="2377" spans="1:9" x14ac:dyDescent="0.35">
      <c r="A2377" t="s">
        <v>26</v>
      </c>
      <c r="B2377" t="s">
        <v>5</v>
      </c>
      <c r="C2377">
        <v>2274435</v>
      </c>
      <c r="D2377">
        <v>2275208</v>
      </c>
      <c r="E2377" t="s">
        <v>30</v>
      </c>
      <c r="F2377" t="s">
        <v>5482</v>
      </c>
      <c r="G2377" t="s">
        <v>5481</v>
      </c>
      <c r="H2377" t="s">
        <v>1025</v>
      </c>
      <c r="I2377">
        <v>1351</v>
      </c>
    </row>
    <row r="2378" spans="1:9" x14ac:dyDescent="0.35">
      <c r="A2378" t="s">
        <v>26</v>
      </c>
      <c r="B2378" t="s">
        <v>5</v>
      </c>
      <c r="C2378">
        <v>2275245</v>
      </c>
      <c r="D2378">
        <v>2276393</v>
      </c>
      <c r="E2378" t="s">
        <v>30</v>
      </c>
      <c r="F2378" t="s">
        <v>5484</v>
      </c>
      <c r="G2378" t="s">
        <v>5483</v>
      </c>
      <c r="H2378" t="s">
        <v>640</v>
      </c>
      <c r="I2378">
        <v>1351</v>
      </c>
    </row>
    <row r="2379" spans="1:9" x14ac:dyDescent="0.35">
      <c r="A2379" t="s">
        <v>26</v>
      </c>
      <c r="B2379" t="s">
        <v>5</v>
      </c>
      <c r="C2379">
        <v>2276424</v>
      </c>
      <c r="D2379">
        <v>2277509</v>
      </c>
      <c r="E2379" t="s">
        <v>30</v>
      </c>
      <c r="F2379" t="s">
        <v>5486</v>
      </c>
      <c r="G2379" t="s">
        <v>5485</v>
      </c>
      <c r="H2379" t="s">
        <v>5487</v>
      </c>
      <c r="I2379">
        <v>1351</v>
      </c>
    </row>
    <row r="2380" spans="1:9" x14ac:dyDescent="0.35">
      <c r="A2380" t="s">
        <v>26</v>
      </c>
      <c r="B2380" t="s">
        <v>5</v>
      </c>
      <c r="C2380">
        <v>2277736</v>
      </c>
      <c r="D2380">
        <v>2279139</v>
      </c>
      <c r="E2380" t="s">
        <v>30</v>
      </c>
      <c r="F2380" t="s">
        <v>5489</v>
      </c>
      <c r="G2380" t="s">
        <v>5488</v>
      </c>
      <c r="H2380" t="s">
        <v>5490</v>
      </c>
      <c r="I2380">
        <v>1352</v>
      </c>
    </row>
    <row r="2381" spans="1:9" x14ac:dyDescent="0.35">
      <c r="A2381" t="s">
        <v>26</v>
      </c>
      <c r="B2381" t="s">
        <v>5</v>
      </c>
      <c r="C2381">
        <v>2279200</v>
      </c>
      <c r="D2381">
        <v>2279565</v>
      </c>
      <c r="E2381" t="s">
        <v>30</v>
      </c>
      <c r="F2381" t="s">
        <v>5492</v>
      </c>
      <c r="G2381" t="s">
        <v>5491</v>
      </c>
      <c r="H2381" t="s">
        <v>28</v>
      </c>
      <c r="I2381">
        <v>1352</v>
      </c>
    </row>
    <row r="2382" spans="1:9" x14ac:dyDescent="0.35">
      <c r="A2382" t="s">
        <v>26</v>
      </c>
      <c r="B2382" t="s">
        <v>5</v>
      </c>
      <c r="C2382">
        <v>2279732</v>
      </c>
      <c r="D2382">
        <v>2280976</v>
      </c>
      <c r="E2382" t="s">
        <v>30</v>
      </c>
      <c r="F2382" t="s">
        <v>5494</v>
      </c>
      <c r="G2382" t="s">
        <v>5493</v>
      </c>
      <c r="H2382" t="s">
        <v>4709</v>
      </c>
      <c r="I2382">
        <v>1353</v>
      </c>
    </row>
    <row r="2383" spans="1:9" x14ac:dyDescent="0.35">
      <c r="A2383" t="s">
        <v>26</v>
      </c>
      <c r="B2383" t="s">
        <v>5</v>
      </c>
      <c r="C2383">
        <v>2281475</v>
      </c>
      <c r="D2383">
        <v>2282458</v>
      </c>
      <c r="E2383" t="s">
        <v>30</v>
      </c>
      <c r="F2383" t="s">
        <v>5496</v>
      </c>
      <c r="G2383" t="s">
        <v>5495</v>
      </c>
      <c r="H2383" t="s">
        <v>53</v>
      </c>
      <c r="I2383">
        <v>1354</v>
      </c>
    </row>
    <row r="2384" spans="1:9" x14ac:dyDescent="0.35">
      <c r="A2384" t="s">
        <v>26</v>
      </c>
      <c r="B2384" t="s">
        <v>5</v>
      </c>
      <c r="C2384">
        <v>2282455</v>
      </c>
      <c r="D2384">
        <v>2283336</v>
      </c>
      <c r="E2384" t="s">
        <v>30</v>
      </c>
      <c r="F2384" t="s">
        <v>5498</v>
      </c>
      <c r="G2384" t="s">
        <v>5497</v>
      </c>
      <c r="H2384" t="s">
        <v>5499</v>
      </c>
      <c r="I2384">
        <v>1354</v>
      </c>
    </row>
    <row r="2385" spans="1:9" x14ac:dyDescent="0.35">
      <c r="A2385" t="s">
        <v>26</v>
      </c>
      <c r="B2385" t="s">
        <v>5</v>
      </c>
      <c r="C2385">
        <v>2283333</v>
      </c>
      <c r="D2385">
        <v>2283719</v>
      </c>
      <c r="E2385" t="s">
        <v>30</v>
      </c>
      <c r="F2385" t="s">
        <v>5501</v>
      </c>
      <c r="G2385" t="s">
        <v>5500</v>
      </c>
      <c r="H2385" t="s">
        <v>5502</v>
      </c>
      <c r="I2385">
        <v>1354</v>
      </c>
    </row>
    <row r="2386" spans="1:9" x14ac:dyDescent="0.35">
      <c r="A2386" t="s">
        <v>26</v>
      </c>
      <c r="B2386" t="s">
        <v>5</v>
      </c>
      <c r="C2386">
        <v>2283737</v>
      </c>
      <c r="D2386">
        <v>2285236</v>
      </c>
      <c r="E2386" t="s">
        <v>30</v>
      </c>
      <c r="F2386" t="s">
        <v>5504</v>
      </c>
      <c r="G2386" t="s">
        <v>5503</v>
      </c>
      <c r="H2386" t="s">
        <v>5505</v>
      </c>
      <c r="I2386">
        <v>1354</v>
      </c>
    </row>
    <row r="2387" spans="1:9" x14ac:dyDescent="0.35">
      <c r="A2387" t="s">
        <v>26</v>
      </c>
      <c r="B2387" t="s">
        <v>5</v>
      </c>
      <c r="C2387">
        <v>2285220</v>
      </c>
      <c r="D2387">
        <v>2286164</v>
      </c>
      <c r="E2387" t="s">
        <v>30</v>
      </c>
      <c r="F2387" t="s">
        <v>5507</v>
      </c>
      <c r="G2387" t="s">
        <v>5506</v>
      </c>
      <c r="H2387" t="s">
        <v>5508</v>
      </c>
      <c r="I2387">
        <v>1354</v>
      </c>
    </row>
    <row r="2388" spans="1:9" x14ac:dyDescent="0.35">
      <c r="A2388" t="s">
        <v>26</v>
      </c>
      <c r="B2388" t="s">
        <v>5</v>
      </c>
      <c r="C2388">
        <v>2286178</v>
      </c>
      <c r="D2388">
        <v>2287101</v>
      </c>
      <c r="E2388" t="s">
        <v>30</v>
      </c>
      <c r="F2388" t="s">
        <v>5510</v>
      </c>
      <c r="G2388" t="s">
        <v>5509</v>
      </c>
      <c r="H2388" t="s">
        <v>5511</v>
      </c>
      <c r="I2388">
        <v>1354</v>
      </c>
    </row>
    <row r="2389" spans="1:9" x14ac:dyDescent="0.35">
      <c r="A2389" t="s">
        <v>26</v>
      </c>
      <c r="B2389" t="s">
        <v>5</v>
      </c>
      <c r="C2389">
        <v>2287270</v>
      </c>
      <c r="D2389">
        <v>2287539</v>
      </c>
      <c r="E2389" t="s">
        <v>30</v>
      </c>
      <c r="F2389" t="s">
        <v>5513</v>
      </c>
      <c r="G2389" t="s">
        <v>5512</v>
      </c>
      <c r="H2389" t="s">
        <v>28</v>
      </c>
      <c r="I2389">
        <v>1355</v>
      </c>
    </row>
    <row r="2390" spans="1:9" x14ac:dyDescent="0.35">
      <c r="A2390" t="s">
        <v>26</v>
      </c>
      <c r="B2390" t="s">
        <v>5</v>
      </c>
      <c r="C2390">
        <v>2287719</v>
      </c>
      <c r="D2390">
        <v>2288441</v>
      </c>
      <c r="E2390" t="s">
        <v>30</v>
      </c>
      <c r="F2390" t="s">
        <v>5515</v>
      </c>
      <c r="G2390" t="s">
        <v>5514</v>
      </c>
      <c r="H2390" t="s">
        <v>5516</v>
      </c>
      <c r="I2390">
        <v>1356</v>
      </c>
    </row>
    <row r="2391" spans="1:9" x14ac:dyDescent="0.35">
      <c r="A2391" t="s">
        <v>26</v>
      </c>
      <c r="B2391" t="s">
        <v>5</v>
      </c>
      <c r="C2391">
        <v>2288442</v>
      </c>
      <c r="D2391">
        <v>2289395</v>
      </c>
      <c r="E2391" t="s">
        <v>30</v>
      </c>
      <c r="F2391" t="s">
        <v>5518</v>
      </c>
      <c r="G2391" t="s">
        <v>5517</v>
      </c>
      <c r="H2391" t="s">
        <v>40</v>
      </c>
      <c r="I2391">
        <v>1356</v>
      </c>
    </row>
    <row r="2392" spans="1:9" x14ac:dyDescent="0.35">
      <c r="A2392" t="s">
        <v>26</v>
      </c>
      <c r="B2392" t="s">
        <v>5</v>
      </c>
      <c r="C2392">
        <v>2292980</v>
      </c>
      <c r="D2392">
        <v>2293456</v>
      </c>
      <c r="E2392" t="s">
        <v>30</v>
      </c>
      <c r="F2392" t="s">
        <v>5526</v>
      </c>
      <c r="G2392" t="s">
        <v>5525</v>
      </c>
      <c r="H2392" t="s">
        <v>28</v>
      </c>
      <c r="I2392">
        <v>1357</v>
      </c>
    </row>
    <row r="2393" spans="1:9" x14ac:dyDescent="0.35">
      <c r="A2393" t="s">
        <v>26</v>
      </c>
      <c r="B2393" t="s">
        <v>5</v>
      </c>
      <c r="C2393">
        <v>2293669</v>
      </c>
      <c r="D2393">
        <v>2295315</v>
      </c>
      <c r="E2393" t="s">
        <v>30</v>
      </c>
      <c r="F2393" t="s">
        <v>5528</v>
      </c>
      <c r="G2393" t="s">
        <v>5527</v>
      </c>
      <c r="H2393" t="s">
        <v>5529</v>
      </c>
      <c r="I2393">
        <v>1358</v>
      </c>
    </row>
    <row r="2394" spans="1:9" x14ac:dyDescent="0.35">
      <c r="A2394" t="s">
        <v>26</v>
      </c>
      <c r="B2394" t="s">
        <v>5</v>
      </c>
      <c r="C2394">
        <v>2297561</v>
      </c>
      <c r="D2394">
        <v>2298238</v>
      </c>
      <c r="E2394" t="s">
        <v>30</v>
      </c>
      <c r="F2394" t="s">
        <v>5536</v>
      </c>
      <c r="G2394" t="s">
        <v>5535</v>
      </c>
      <c r="H2394" t="s">
        <v>28</v>
      </c>
      <c r="I2394">
        <v>1359</v>
      </c>
    </row>
    <row r="2395" spans="1:9" x14ac:dyDescent="0.35">
      <c r="A2395" t="s">
        <v>26</v>
      </c>
      <c r="B2395" t="s">
        <v>5</v>
      </c>
      <c r="C2395">
        <v>2299186</v>
      </c>
      <c r="D2395">
        <v>2299632</v>
      </c>
      <c r="E2395" t="s">
        <v>30</v>
      </c>
      <c r="F2395" t="s">
        <v>5540</v>
      </c>
      <c r="G2395" t="s">
        <v>5539</v>
      </c>
      <c r="H2395" t="s">
        <v>2085</v>
      </c>
      <c r="I2395">
        <v>1360</v>
      </c>
    </row>
    <row r="2396" spans="1:9" x14ac:dyDescent="0.35">
      <c r="A2396" t="s">
        <v>26</v>
      </c>
      <c r="B2396" t="s">
        <v>5</v>
      </c>
      <c r="C2396">
        <v>2299683</v>
      </c>
      <c r="D2396">
        <v>2300132</v>
      </c>
      <c r="E2396" t="s">
        <v>30</v>
      </c>
      <c r="F2396" t="s">
        <v>5542</v>
      </c>
      <c r="G2396" t="s">
        <v>5541</v>
      </c>
      <c r="H2396" t="s">
        <v>5543</v>
      </c>
      <c r="I2396">
        <v>1360</v>
      </c>
    </row>
    <row r="2397" spans="1:9" x14ac:dyDescent="0.35">
      <c r="A2397" t="s">
        <v>26</v>
      </c>
      <c r="B2397" t="s">
        <v>5</v>
      </c>
      <c r="C2397">
        <v>2300576</v>
      </c>
      <c r="D2397">
        <v>2301517</v>
      </c>
      <c r="E2397" t="s">
        <v>30</v>
      </c>
      <c r="F2397" t="s">
        <v>5545</v>
      </c>
      <c r="G2397" t="s">
        <v>5544</v>
      </c>
      <c r="H2397" t="s">
        <v>2005</v>
      </c>
      <c r="I2397">
        <v>1361</v>
      </c>
    </row>
    <row r="2398" spans="1:9" x14ac:dyDescent="0.35">
      <c r="A2398" t="s">
        <v>26</v>
      </c>
      <c r="B2398" t="s">
        <v>5</v>
      </c>
      <c r="C2398">
        <v>2301534</v>
      </c>
      <c r="D2398">
        <v>2302421</v>
      </c>
      <c r="E2398" t="s">
        <v>30</v>
      </c>
      <c r="F2398" t="s">
        <v>5547</v>
      </c>
      <c r="G2398" t="s">
        <v>5546</v>
      </c>
      <c r="H2398" t="s">
        <v>40</v>
      </c>
      <c r="I2398">
        <v>1361</v>
      </c>
    </row>
    <row r="2399" spans="1:9" x14ac:dyDescent="0.35">
      <c r="A2399" t="s">
        <v>26</v>
      </c>
      <c r="B2399" t="s">
        <v>5</v>
      </c>
      <c r="C2399">
        <v>2302445</v>
      </c>
      <c r="D2399">
        <v>2303998</v>
      </c>
      <c r="E2399" t="s">
        <v>30</v>
      </c>
      <c r="F2399" t="s">
        <v>5549</v>
      </c>
      <c r="G2399" t="s">
        <v>5548</v>
      </c>
      <c r="H2399" t="s">
        <v>162</v>
      </c>
      <c r="I2399">
        <v>1361</v>
      </c>
    </row>
    <row r="2400" spans="1:9" x14ac:dyDescent="0.35">
      <c r="A2400" t="s">
        <v>26</v>
      </c>
      <c r="B2400" t="s">
        <v>5</v>
      </c>
      <c r="C2400">
        <v>2304006</v>
      </c>
      <c r="D2400">
        <v>2305022</v>
      </c>
      <c r="E2400" t="s">
        <v>30</v>
      </c>
      <c r="F2400" t="s">
        <v>5551</v>
      </c>
      <c r="G2400" t="s">
        <v>5550</v>
      </c>
      <c r="H2400" t="s">
        <v>2016</v>
      </c>
      <c r="I2400">
        <v>1361</v>
      </c>
    </row>
    <row r="2401" spans="1:9" x14ac:dyDescent="0.35">
      <c r="A2401" t="s">
        <v>26</v>
      </c>
      <c r="B2401" t="s">
        <v>5</v>
      </c>
      <c r="C2401">
        <v>2304985</v>
      </c>
      <c r="D2401">
        <v>2305983</v>
      </c>
      <c r="E2401" t="s">
        <v>30</v>
      </c>
      <c r="F2401" t="s">
        <v>5553</v>
      </c>
      <c r="G2401" t="s">
        <v>5552</v>
      </c>
      <c r="H2401" t="s">
        <v>2010</v>
      </c>
      <c r="I2401">
        <v>1361</v>
      </c>
    </row>
    <row r="2402" spans="1:9" x14ac:dyDescent="0.35">
      <c r="A2402" t="s">
        <v>26</v>
      </c>
      <c r="B2402" t="s">
        <v>5</v>
      </c>
      <c r="C2402">
        <v>2306046</v>
      </c>
      <c r="D2402">
        <v>2307650</v>
      </c>
      <c r="E2402" t="s">
        <v>30</v>
      </c>
      <c r="F2402" t="s">
        <v>5555</v>
      </c>
      <c r="G2402" t="s">
        <v>5554</v>
      </c>
      <c r="H2402" t="s">
        <v>5556</v>
      </c>
      <c r="I2402">
        <v>1361</v>
      </c>
    </row>
    <row r="2403" spans="1:9" x14ac:dyDescent="0.35">
      <c r="A2403" t="s">
        <v>26</v>
      </c>
      <c r="B2403" t="s">
        <v>5</v>
      </c>
      <c r="C2403">
        <v>2307662</v>
      </c>
      <c r="D2403">
        <v>2308243</v>
      </c>
      <c r="E2403" t="s">
        <v>30</v>
      </c>
      <c r="F2403" t="s">
        <v>5558</v>
      </c>
      <c r="G2403" t="s">
        <v>5557</v>
      </c>
      <c r="H2403" t="s">
        <v>5559</v>
      </c>
      <c r="I2403">
        <v>1361</v>
      </c>
    </row>
    <row r="2404" spans="1:9" x14ac:dyDescent="0.35">
      <c r="A2404" t="s">
        <v>26</v>
      </c>
      <c r="B2404" t="s">
        <v>5</v>
      </c>
      <c r="C2404">
        <v>2308240</v>
      </c>
      <c r="D2404">
        <v>2308773</v>
      </c>
      <c r="E2404" t="s">
        <v>30</v>
      </c>
      <c r="F2404" t="s">
        <v>5561</v>
      </c>
      <c r="G2404" t="s">
        <v>5560</v>
      </c>
      <c r="H2404" t="s">
        <v>132</v>
      </c>
      <c r="I2404">
        <v>1361</v>
      </c>
    </row>
    <row r="2405" spans="1:9" x14ac:dyDescent="0.35">
      <c r="A2405" t="s">
        <v>26</v>
      </c>
      <c r="B2405" t="s">
        <v>5</v>
      </c>
      <c r="C2405">
        <v>2308936</v>
      </c>
      <c r="D2405">
        <v>2309418</v>
      </c>
      <c r="E2405" t="s">
        <v>30</v>
      </c>
      <c r="F2405" t="s">
        <v>5563</v>
      </c>
      <c r="G2405" t="s">
        <v>5562</v>
      </c>
      <c r="H2405" t="s">
        <v>53</v>
      </c>
      <c r="I2405">
        <v>1362</v>
      </c>
    </row>
    <row r="2406" spans="1:9" x14ac:dyDescent="0.35">
      <c r="A2406" t="s">
        <v>26</v>
      </c>
      <c r="B2406" t="s">
        <v>5</v>
      </c>
      <c r="C2406">
        <v>2309439</v>
      </c>
      <c r="D2406">
        <v>2309678</v>
      </c>
      <c r="E2406" t="s">
        <v>30</v>
      </c>
      <c r="F2406" t="s">
        <v>5565</v>
      </c>
      <c r="G2406" t="s">
        <v>5564</v>
      </c>
      <c r="H2406" t="s">
        <v>28</v>
      </c>
      <c r="I2406">
        <v>1362</v>
      </c>
    </row>
    <row r="2407" spans="1:9" x14ac:dyDescent="0.35">
      <c r="A2407" t="s">
        <v>26</v>
      </c>
      <c r="B2407" t="s">
        <v>5</v>
      </c>
      <c r="C2407">
        <v>2309693</v>
      </c>
      <c r="D2407">
        <v>2310571</v>
      </c>
      <c r="E2407" t="s">
        <v>30</v>
      </c>
      <c r="F2407" t="s">
        <v>5567</v>
      </c>
      <c r="G2407" t="s">
        <v>5566</v>
      </c>
      <c r="H2407" t="s">
        <v>4186</v>
      </c>
      <c r="I2407">
        <v>1362</v>
      </c>
    </row>
    <row r="2408" spans="1:9" x14ac:dyDescent="0.35">
      <c r="A2408" t="s">
        <v>26</v>
      </c>
      <c r="B2408" t="s">
        <v>5</v>
      </c>
      <c r="C2408">
        <v>2310710</v>
      </c>
      <c r="D2408">
        <v>2311312</v>
      </c>
      <c r="E2408" t="s">
        <v>30</v>
      </c>
      <c r="F2408" t="s">
        <v>5569</v>
      </c>
      <c r="G2408" t="s">
        <v>5568</v>
      </c>
      <c r="H2408" t="s">
        <v>1686</v>
      </c>
      <c r="I2408">
        <v>1363</v>
      </c>
    </row>
    <row r="2409" spans="1:9" x14ac:dyDescent="0.35">
      <c r="A2409" t="s">
        <v>26</v>
      </c>
      <c r="B2409" t="s">
        <v>5</v>
      </c>
      <c r="C2409">
        <v>2311458</v>
      </c>
      <c r="D2409">
        <v>2312423</v>
      </c>
      <c r="E2409" t="s">
        <v>30</v>
      </c>
      <c r="F2409" t="s">
        <v>5571</v>
      </c>
      <c r="G2409" t="s">
        <v>5570</v>
      </c>
      <c r="H2409" t="s">
        <v>5572</v>
      </c>
      <c r="I2409">
        <v>1364</v>
      </c>
    </row>
    <row r="2410" spans="1:9" x14ac:dyDescent="0.35">
      <c r="A2410" t="s">
        <v>26</v>
      </c>
      <c r="B2410" t="s">
        <v>5</v>
      </c>
      <c r="C2410">
        <v>2312547</v>
      </c>
      <c r="D2410">
        <v>2314592</v>
      </c>
      <c r="E2410" t="s">
        <v>30</v>
      </c>
      <c r="F2410" t="s">
        <v>5574</v>
      </c>
      <c r="G2410" t="s">
        <v>5573</v>
      </c>
      <c r="H2410" t="s">
        <v>3464</v>
      </c>
      <c r="I2410">
        <v>1365</v>
      </c>
    </row>
    <row r="2411" spans="1:9" x14ac:dyDescent="0.35">
      <c r="A2411" t="s">
        <v>26</v>
      </c>
      <c r="B2411" t="s">
        <v>5</v>
      </c>
      <c r="C2411">
        <v>2314699</v>
      </c>
      <c r="D2411">
        <v>2315796</v>
      </c>
      <c r="E2411" t="s">
        <v>30</v>
      </c>
      <c r="F2411" t="s">
        <v>5576</v>
      </c>
      <c r="G2411" t="s">
        <v>5575</v>
      </c>
      <c r="H2411" t="s">
        <v>28</v>
      </c>
      <c r="I2411">
        <v>1366</v>
      </c>
    </row>
    <row r="2412" spans="1:9" x14ac:dyDescent="0.35">
      <c r="A2412" t="s">
        <v>26</v>
      </c>
      <c r="B2412" t="s">
        <v>5</v>
      </c>
      <c r="C2412">
        <v>2315889</v>
      </c>
      <c r="D2412">
        <v>2316089</v>
      </c>
      <c r="E2412" t="s">
        <v>30</v>
      </c>
      <c r="F2412" t="s">
        <v>5578</v>
      </c>
      <c r="G2412" t="s">
        <v>5577</v>
      </c>
      <c r="H2412" t="s">
        <v>28</v>
      </c>
      <c r="I2412">
        <v>1366</v>
      </c>
    </row>
    <row r="2413" spans="1:9" x14ac:dyDescent="0.35">
      <c r="A2413" t="s">
        <v>26</v>
      </c>
      <c r="B2413" t="s">
        <v>5</v>
      </c>
      <c r="C2413">
        <v>2316239</v>
      </c>
      <c r="D2413">
        <v>2318365</v>
      </c>
      <c r="E2413" t="s">
        <v>30</v>
      </c>
      <c r="F2413" t="s">
        <v>5580</v>
      </c>
      <c r="G2413" t="s">
        <v>5579</v>
      </c>
      <c r="H2413" t="s">
        <v>5581</v>
      </c>
      <c r="I2413">
        <v>1367</v>
      </c>
    </row>
    <row r="2414" spans="1:9" x14ac:dyDescent="0.35">
      <c r="A2414" t="s">
        <v>26</v>
      </c>
      <c r="B2414" t="s">
        <v>5</v>
      </c>
      <c r="C2414">
        <v>2318418</v>
      </c>
      <c r="D2414">
        <v>2319686</v>
      </c>
      <c r="E2414" t="s">
        <v>30</v>
      </c>
      <c r="F2414" t="s">
        <v>5583</v>
      </c>
      <c r="G2414" t="s">
        <v>5582</v>
      </c>
      <c r="H2414" t="s">
        <v>125</v>
      </c>
      <c r="I2414">
        <v>1367</v>
      </c>
    </row>
    <row r="2415" spans="1:9" x14ac:dyDescent="0.35">
      <c r="A2415" t="s">
        <v>26</v>
      </c>
      <c r="B2415" t="s">
        <v>5</v>
      </c>
      <c r="C2415">
        <v>2320181</v>
      </c>
      <c r="D2415">
        <v>2321005</v>
      </c>
      <c r="E2415" t="s">
        <v>30</v>
      </c>
      <c r="F2415" t="s">
        <v>5587</v>
      </c>
      <c r="G2415" t="s">
        <v>5586</v>
      </c>
      <c r="H2415" t="s">
        <v>5588</v>
      </c>
      <c r="I2415">
        <v>1368</v>
      </c>
    </row>
    <row r="2416" spans="1:9" x14ac:dyDescent="0.35">
      <c r="A2416" t="s">
        <v>26</v>
      </c>
      <c r="B2416" t="s">
        <v>5</v>
      </c>
      <c r="C2416">
        <v>2321852</v>
      </c>
      <c r="D2416">
        <v>2322214</v>
      </c>
      <c r="E2416" t="s">
        <v>30</v>
      </c>
      <c r="F2416" t="s">
        <v>5592</v>
      </c>
      <c r="G2416" t="s">
        <v>5591</v>
      </c>
      <c r="H2416" t="s">
        <v>3351</v>
      </c>
      <c r="I2416">
        <v>1369</v>
      </c>
    </row>
    <row r="2417" spans="1:9" x14ac:dyDescent="0.35">
      <c r="A2417" t="s">
        <v>26</v>
      </c>
      <c r="B2417" t="s">
        <v>5</v>
      </c>
      <c r="C2417">
        <v>2325317</v>
      </c>
      <c r="D2417">
        <v>2325751</v>
      </c>
      <c r="E2417" t="s">
        <v>30</v>
      </c>
      <c r="F2417" t="s">
        <v>5599</v>
      </c>
      <c r="G2417" t="s">
        <v>5598</v>
      </c>
      <c r="H2417" t="s">
        <v>790</v>
      </c>
      <c r="I2417">
        <v>1370</v>
      </c>
    </row>
    <row r="2418" spans="1:9" x14ac:dyDescent="0.35">
      <c r="A2418" t="s">
        <v>26</v>
      </c>
      <c r="B2418" t="s">
        <v>5</v>
      </c>
      <c r="C2418">
        <v>2334315</v>
      </c>
      <c r="D2418">
        <v>2335607</v>
      </c>
      <c r="E2418" t="s">
        <v>30</v>
      </c>
      <c r="F2418" t="s">
        <v>5620</v>
      </c>
      <c r="G2418" t="s">
        <v>5619</v>
      </c>
      <c r="H2418" t="s">
        <v>5621</v>
      </c>
      <c r="I2418">
        <v>1371</v>
      </c>
    </row>
    <row r="2419" spans="1:9" x14ac:dyDescent="0.35">
      <c r="A2419" t="s">
        <v>26</v>
      </c>
      <c r="B2419" t="s">
        <v>5</v>
      </c>
      <c r="C2419">
        <v>2335620</v>
      </c>
      <c r="D2419">
        <v>2336633</v>
      </c>
      <c r="E2419" t="s">
        <v>30</v>
      </c>
      <c r="F2419" t="s">
        <v>5623</v>
      </c>
      <c r="G2419" t="s">
        <v>5622</v>
      </c>
      <c r="H2419" t="s">
        <v>5624</v>
      </c>
      <c r="I2419">
        <v>1371</v>
      </c>
    </row>
    <row r="2420" spans="1:9" x14ac:dyDescent="0.35">
      <c r="A2420" t="s">
        <v>26</v>
      </c>
      <c r="B2420" t="s">
        <v>5</v>
      </c>
      <c r="C2420">
        <v>2337252</v>
      </c>
      <c r="D2420">
        <v>2338514</v>
      </c>
      <c r="E2420" t="s">
        <v>30</v>
      </c>
      <c r="F2420" t="s">
        <v>5629</v>
      </c>
      <c r="G2420" t="s">
        <v>5628</v>
      </c>
      <c r="H2420" t="s">
        <v>28</v>
      </c>
      <c r="I2420">
        <v>1372</v>
      </c>
    </row>
    <row r="2421" spans="1:9" x14ac:dyDescent="0.35">
      <c r="A2421" t="s">
        <v>26</v>
      </c>
      <c r="B2421" t="s">
        <v>5</v>
      </c>
      <c r="C2421">
        <v>2342388</v>
      </c>
      <c r="D2421">
        <v>2343476</v>
      </c>
      <c r="E2421" t="s">
        <v>30</v>
      </c>
      <c r="F2421" t="s">
        <v>5641</v>
      </c>
      <c r="G2421" t="s">
        <v>5640</v>
      </c>
      <c r="H2421" t="s">
        <v>2372</v>
      </c>
      <c r="I2421">
        <v>1373</v>
      </c>
    </row>
    <row r="2422" spans="1:9" x14ac:dyDescent="0.35">
      <c r="A2422" t="s">
        <v>26</v>
      </c>
      <c r="B2422" t="s">
        <v>5</v>
      </c>
      <c r="C2422">
        <v>2343490</v>
      </c>
      <c r="D2422">
        <v>2344104</v>
      </c>
      <c r="E2422" t="s">
        <v>30</v>
      </c>
      <c r="F2422" t="s">
        <v>5643</v>
      </c>
      <c r="G2422" t="s">
        <v>5642</v>
      </c>
      <c r="H2422" t="s">
        <v>1319</v>
      </c>
      <c r="I2422">
        <v>1373</v>
      </c>
    </row>
    <row r="2423" spans="1:9" x14ac:dyDescent="0.35">
      <c r="A2423" t="s">
        <v>26</v>
      </c>
      <c r="B2423" t="s">
        <v>5</v>
      </c>
      <c r="C2423">
        <v>2344177</v>
      </c>
      <c r="D2423">
        <v>2345127</v>
      </c>
      <c r="E2423" t="s">
        <v>30</v>
      </c>
      <c r="F2423" t="s">
        <v>5645</v>
      </c>
      <c r="G2423" t="s">
        <v>5644</v>
      </c>
      <c r="H2423" t="s">
        <v>5646</v>
      </c>
      <c r="I2423">
        <v>1373</v>
      </c>
    </row>
    <row r="2424" spans="1:9" x14ac:dyDescent="0.35">
      <c r="A2424" t="s">
        <v>26</v>
      </c>
      <c r="B2424" t="s">
        <v>5</v>
      </c>
      <c r="C2424">
        <v>2345607</v>
      </c>
      <c r="D2424">
        <v>2346569</v>
      </c>
      <c r="E2424" t="s">
        <v>30</v>
      </c>
      <c r="F2424" t="s">
        <v>5648</v>
      </c>
      <c r="G2424" t="s">
        <v>5647</v>
      </c>
      <c r="H2424" t="s">
        <v>28</v>
      </c>
      <c r="I2424">
        <v>1374</v>
      </c>
    </row>
    <row r="2425" spans="1:9" x14ac:dyDescent="0.35">
      <c r="A2425" t="s">
        <v>26</v>
      </c>
      <c r="B2425" t="s">
        <v>5</v>
      </c>
      <c r="C2425">
        <v>2353443</v>
      </c>
      <c r="D2425">
        <v>2354924</v>
      </c>
      <c r="E2425" t="s">
        <v>30</v>
      </c>
      <c r="F2425" t="s">
        <v>5662</v>
      </c>
      <c r="G2425" t="s">
        <v>5661</v>
      </c>
      <c r="H2425" t="s">
        <v>2217</v>
      </c>
      <c r="I2425">
        <v>1375</v>
      </c>
    </row>
    <row r="2426" spans="1:9" x14ac:dyDescent="0.35">
      <c r="A2426" t="s">
        <v>26</v>
      </c>
      <c r="B2426" t="s">
        <v>5</v>
      </c>
      <c r="C2426">
        <v>2354943</v>
      </c>
      <c r="D2426">
        <v>2356109</v>
      </c>
      <c r="E2426" t="s">
        <v>30</v>
      </c>
      <c r="F2426" t="s">
        <v>5664</v>
      </c>
      <c r="G2426" t="s">
        <v>5663</v>
      </c>
      <c r="H2426" t="s">
        <v>5665</v>
      </c>
      <c r="I2426">
        <v>1375</v>
      </c>
    </row>
    <row r="2427" spans="1:9" x14ac:dyDescent="0.35">
      <c r="A2427" t="s">
        <v>26</v>
      </c>
      <c r="B2427" t="s">
        <v>5</v>
      </c>
      <c r="C2427">
        <v>2357216</v>
      </c>
      <c r="D2427">
        <v>2358382</v>
      </c>
      <c r="E2427" t="s">
        <v>30</v>
      </c>
      <c r="F2427" t="s">
        <v>5669</v>
      </c>
      <c r="G2427" t="s">
        <v>5668</v>
      </c>
      <c r="H2427" t="s">
        <v>5670</v>
      </c>
      <c r="I2427">
        <v>1376</v>
      </c>
    </row>
    <row r="2428" spans="1:9" x14ac:dyDescent="0.35">
      <c r="A2428" t="s">
        <v>26</v>
      </c>
      <c r="B2428" t="s">
        <v>5</v>
      </c>
      <c r="C2428">
        <v>2358465</v>
      </c>
      <c r="D2428">
        <v>2360624</v>
      </c>
      <c r="E2428" t="s">
        <v>30</v>
      </c>
      <c r="F2428" t="s">
        <v>5672</v>
      </c>
      <c r="G2428" t="s">
        <v>5671</v>
      </c>
      <c r="H2428" t="s">
        <v>28</v>
      </c>
      <c r="I2428">
        <v>1376</v>
      </c>
    </row>
    <row r="2429" spans="1:9" x14ac:dyDescent="0.35">
      <c r="A2429" t="s">
        <v>26</v>
      </c>
      <c r="B2429" t="s">
        <v>5</v>
      </c>
      <c r="C2429">
        <v>2360726</v>
      </c>
      <c r="D2429">
        <v>2361865</v>
      </c>
      <c r="E2429" t="s">
        <v>30</v>
      </c>
      <c r="F2429" t="s">
        <v>5674</v>
      </c>
      <c r="G2429" t="s">
        <v>5673</v>
      </c>
      <c r="H2429" t="s">
        <v>5675</v>
      </c>
      <c r="I2429">
        <v>1377</v>
      </c>
    </row>
    <row r="2430" spans="1:9" x14ac:dyDescent="0.35">
      <c r="A2430" t="s">
        <v>26</v>
      </c>
      <c r="B2430" t="s">
        <v>5</v>
      </c>
      <c r="C2430">
        <v>2361982</v>
      </c>
      <c r="D2430">
        <v>2362737</v>
      </c>
      <c r="E2430" t="s">
        <v>30</v>
      </c>
      <c r="F2430" t="s">
        <v>5677</v>
      </c>
      <c r="G2430" t="s">
        <v>5676</v>
      </c>
      <c r="H2430" t="s">
        <v>28</v>
      </c>
      <c r="I2430">
        <v>1378</v>
      </c>
    </row>
    <row r="2431" spans="1:9" x14ac:dyDescent="0.35">
      <c r="A2431" t="s">
        <v>26</v>
      </c>
      <c r="B2431" t="s">
        <v>5</v>
      </c>
      <c r="C2431">
        <v>2362750</v>
      </c>
      <c r="D2431">
        <v>2363217</v>
      </c>
      <c r="E2431" t="s">
        <v>30</v>
      </c>
      <c r="F2431" t="s">
        <v>5679</v>
      </c>
      <c r="G2431" t="s">
        <v>5678</v>
      </c>
      <c r="H2431" t="s">
        <v>28</v>
      </c>
      <c r="I2431">
        <v>1378</v>
      </c>
    </row>
    <row r="2432" spans="1:9" x14ac:dyDescent="0.35">
      <c r="A2432" t="s">
        <v>26</v>
      </c>
      <c r="B2432" t="s">
        <v>5</v>
      </c>
      <c r="C2432">
        <v>2365614</v>
      </c>
      <c r="D2432">
        <v>2366156</v>
      </c>
      <c r="E2432" t="s">
        <v>30</v>
      </c>
      <c r="F2432" t="s">
        <v>5683</v>
      </c>
      <c r="G2432" t="s">
        <v>5682</v>
      </c>
      <c r="H2432" t="s">
        <v>5684</v>
      </c>
      <c r="I2432">
        <v>1379</v>
      </c>
    </row>
    <row r="2433" spans="1:9" x14ac:dyDescent="0.35">
      <c r="A2433" t="s">
        <v>26</v>
      </c>
      <c r="B2433" t="s">
        <v>5</v>
      </c>
      <c r="C2433">
        <v>2366153</v>
      </c>
      <c r="D2433">
        <v>2367214</v>
      </c>
      <c r="E2433" t="s">
        <v>30</v>
      </c>
      <c r="F2433" t="s">
        <v>5686</v>
      </c>
      <c r="G2433" t="s">
        <v>5685</v>
      </c>
      <c r="H2433" t="s">
        <v>28</v>
      </c>
      <c r="I2433">
        <v>1379</v>
      </c>
    </row>
    <row r="2434" spans="1:9" x14ac:dyDescent="0.35">
      <c r="A2434" t="s">
        <v>26</v>
      </c>
      <c r="B2434" t="s">
        <v>5</v>
      </c>
      <c r="C2434">
        <v>2367269</v>
      </c>
      <c r="D2434">
        <v>2368201</v>
      </c>
      <c r="E2434" t="s">
        <v>30</v>
      </c>
      <c r="F2434" t="s">
        <v>5688</v>
      </c>
      <c r="G2434" t="s">
        <v>5687</v>
      </c>
      <c r="H2434" t="s">
        <v>3093</v>
      </c>
      <c r="I2434">
        <v>1379</v>
      </c>
    </row>
    <row r="2435" spans="1:9" x14ac:dyDescent="0.35">
      <c r="A2435" t="s">
        <v>26</v>
      </c>
      <c r="B2435" t="s">
        <v>5</v>
      </c>
      <c r="C2435">
        <v>2368449</v>
      </c>
      <c r="D2435">
        <v>2370176</v>
      </c>
      <c r="E2435" t="s">
        <v>30</v>
      </c>
      <c r="F2435" t="s">
        <v>5690</v>
      </c>
      <c r="G2435" t="s">
        <v>5689</v>
      </c>
      <c r="H2435" t="s">
        <v>1872</v>
      </c>
      <c r="I2435">
        <v>1380</v>
      </c>
    </row>
    <row r="2436" spans="1:9" x14ac:dyDescent="0.35">
      <c r="A2436" t="s">
        <v>26</v>
      </c>
      <c r="B2436" t="s">
        <v>5</v>
      </c>
      <c r="C2436">
        <v>2370163</v>
      </c>
      <c r="D2436">
        <v>2371992</v>
      </c>
      <c r="E2436" t="s">
        <v>30</v>
      </c>
      <c r="F2436" t="s">
        <v>5692</v>
      </c>
      <c r="G2436" t="s">
        <v>5691</v>
      </c>
      <c r="H2436" t="s">
        <v>1834</v>
      </c>
      <c r="I2436">
        <v>1380</v>
      </c>
    </row>
    <row r="2437" spans="1:9" x14ac:dyDescent="0.35">
      <c r="A2437" t="s">
        <v>26</v>
      </c>
      <c r="B2437" t="s">
        <v>5</v>
      </c>
      <c r="C2437">
        <v>2372220</v>
      </c>
      <c r="D2437">
        <v>2373065</v>
      </c>
      <c r="E2437" t="s">
        <v>30</v>
      </c>
      <c r="F2437" t="s">
        <v>5694</v>
      </c>
      <c r="G2437" t="s">
        <v>5693</v>
      </c>
      <c r="H2437" t="s">
        <v>628</v>
      </c>
      <c r="I2437">
        <v>1381</v>
      </c>
    </row>
    <row r="2438" spans="1:9" x14ac:dyDescent="0.35">
      <c r="A2438" t="s">
        <v>26</v>
      </c>
      <c r="B2438" t="s">
        <v>5</v>
      </c>
      <c r="C2438">
        <v>2373547</v>
      </c>
      <c r="D2438">
        <v>2374401</v>
      </c>
      <c r="E2438" t="s">
        <v>30</v>
      </c>
      <c r="F2438" t="s">
        <v>5698</v>
      </c>
      <c r="G2438" t="s">
        <v>5697</v>
      </c>
      <c r="H2438" t="s">
        <v>5699</v>
      </c>
      <c r="I2438">
        <v>1382</v>
      </c>
    </row>
    <row r="2439" spans="1:9" x14ac:dyDescent="0.35">
      <c r="A2439" t="s">
        <v>26</v>
      </c>
      <c r="B2439" t="s">
        <v>5</v>
      </c>
      <c r="C2439">
        <v>2374412</v>
      </c>
      <c r="D2439">
        <v>2375125</v>
      </c>
      <c r="E2439" t="s">
        <v>30</v>
      </c>
      <c r="F2439" t="s">
        <v>5701</v>
      </c>
      <c r="G2439" t="s">
        <v>5700</v>
      </c>
      <c r="H2439" t="s">
        <v>28</v>
      </c>
      <c r="I2439">
        <v>1382</v>
      </c>
    </row>
    <row r="2440" spans="1:9" x14ac:dyDescent="0.35">
      <c r="A2440" t="s">
        <v>26</v>
      </c>
      <c r="B2440" t="s">
        <v>5</v>
      </c>
      <c r="C2440">
        <v>2379506</v>
      </c>
      <c r="D2440">
        <v>2380750</v>
      </c>
      <c r="E2440" t="s">
        <v>30</v>
      </c>
      <c r="F2440" t="s">
        <v>5711</v>
      </c>
      <c r="G2440" t="s">
        <v>5710</v>
      </c>
      <c r="H2440" t="s">
        <v>3409</v>
      </c>
      <c r="I2440">
        <v>1383</v>
      </c>
    </row>
    <row r="2441" spans="1:9" x14ac:dyDescent="0.35">
      <c r="A2441" t="s">
        <v>26</v>
      </c>
      <c r="B2441" t="s">
        <v>5</v>
      </c>
      <c r="C2441">
        <v>2381302</v>
      </c>
      <c r="D2441">
        <v>2381838</v>
      </c>
      <c r="E2441" t="s">
        <v>30</v>
      </c>
      <c r="F2441" t="s">
        <v>5713</v>
      </c>
      <c r="G2441" t="s">
        <v>5712</v>
      </c>
      <c r="H2441" t="s">
        <v>4638</v>
      </c>
      <c r="I2441">
        <v>1384</v>
      </c>
    </row>
    <row r="2442" spans="1:9" x14ac:dyDescent="0.35">
      <c r="A2442" t="s">
        <v>26</v>
      </c>
      <c r="B2442" t="s">
        <v>5</v>
      </c>
      <c r="C2442">
        <v>2381933</v>
      </c>
      <c r="D2442">
        <v>2383387</v>
      </c>
      <c r="E2442" t="s">
        <v>30</v>
      </c>
      <c r="F2442" t="s">
        <v>5715</v>
      </c>
      <c r="G2442" t="s">
        <v>5714</v>
      </c>
      <c r="H2442" t="s">
        <v>5716</v>
      </c>
      <c r="I2442">
        <v>1384</v>
      </c>
    </row>
    <row r="2443" spans="1:9" x14ac:dyDescent="0.35">
      <c r="A2443" t="s">
        <v>26</v>
      </c>
      <c r="B2443" t="s">
        <v>5</v>
      </c>
      <c r="C2443">
        <v>2385365</v>
      </c>
      <c r="D2443">
        <v>2387188</v>
      </c>
      <c r="E2443" t="s">
        <v>30</v>
      </c>
      <c r="F2443" t="s">
        <v>5723</v>
      </c>
      <c r="G2443" t="s">
        <v>5722</v>
      </c>
      <c r="H2443" t="s">
        <v>5724</v>
      </c>
      <c r="I2443">
        <v>1385</v>
      </c>
    </row>
    <row r="2444" spans="1:9" x14ac:dyDescent="0.35">
      <c r="A2444" t="s">
        <v>26</v>
      </c>
      <c r="B2444" t="s">
        <v>5</v>
      </c>
      <c r="C2444">
        <v>2387323</v>
      </c>
      <c r="D2444">
        <v>2387886</v>
      </c>
      <c r="E2444" t="s">
        <v>30</v>
      </c>
      <c r="F2444" t="s">
        <v>5726</v>
      </c>
      <c r="G2444" t="s">
        <v>5725</v>
      </c>
      <c r="H2444" t="s">
        <v>5727</v>
      </c>
      <c r="I2444">
        <v>1386</v>
      </c>
    </row>
    <row r="2445" spans="1:9" x14ac:dyDescent="0.35">
      <c r="A2445" t="s">
        <v>26</v>
      </c>
      <c r="B2445" t="s">
        <v>5</v>
      </c>
      <c r="C2445">
        <v>2389245</v>
      </c>
      <c r="D2445">
        <v>2391404</v>
      </c>
      <c r="E2445" t="s">
        <v>30</v>
      </c>
      <c r="F2445" t="s">
        <v>5731</v>
      </c>
      <c r="G2445" t="s">
        <v>5730</v>
      </c>
      <c r="H2445" t="s">
        <v>5355</v>
      </c>
      <c r="I2445">
        <v>1387</v>
      </c>
    </row>
    <row r="2446" spans="1:9" x14ac:dyDescent="0.35">
      <c r="A2446" t="s">
        <v>26</v>
      </c>
      <c r="B2446" t="s">
        <v>5</v>
      </c>
      <c r="C2446">
        <v>2391468</v>
      </c>
      <c r="D2446">
        <v>2391959</v>
      </c>
      <c r="E2446" t="s">
        <v>30</v>
      </c>
      <c r="F2446" t="s">
        <v>5733</v>
      </c>
      <c r="G2446" t="s">
        <v>5732</v>
      </c>
      <c r="H2446" t="s">
        <v>5734</v>
      </c>
      <c r="I2446">
        <v>1387</v>
      </c>
    </row>
    <row r="2447" spans="1:9" x14ac:dyDescent="0.35">
      <c r="A2447" t="s">
        <v>26</v>
      </c>
      <c r="B2447" t="s">
        <v>5</v>
      </c>
      <c r="C2447">
        <v>2392026</v>
      </c>
      <c r="D2447">
        <v>2392667</v>
      </c>
      <c r="E2447" t="s">
        <v>30</v>
      </c>
      <c r="F2447" t="s">
        <v>5736</v>
      </c>
      <c r="G2447" t="s">
        <v>5735</v>
      </c>
      <c r="H2447" t="s">
        <v>28</v>
      </c>
      <c r="I2447">
        <v>1387</v>
      </c>
    </row>
    <row r="2448" spans="1:9" x14ac:dyDescent="0.35">
      <c r="A2448" t="s">
        <v>26</v>
      </c>
      <c r="B2448" t="s">
        <v>5</v>
      </c>
      <c r="C2448">
        <v>2392893</v>
      </c>
      <c r="D2448">
        <v>2393528</v>
      </c>
      <c r="E2448" t="s">
        <v>30</v>
      </c>
      <c r="F2448" t="s">
        <v>5738</v>
      </c>
      <c r="G2448" t="s">
        <v>5737</v>
      </c>
      <c r="H2448" t="s">
        <v>634</v>
      </c>
      <c r="I2448">
        <v>1388</v>
      </c>
    </row>
    <row r="2449" spans="1:9" x14ac:dyDescent="0.35">
      <c r="A2449" t="s">
        <v>26</v>
      </c>
      <c r="B2449" t="s">
        <v>5</v>
      </c>
      <c r="C2449">
        <v>2393541</v>
      </c>
      <c r="D2449">
        <v>2394014</v>
      </c>
      <c r="E2449" t="s">
        <v>30</v>
      </c>
      <c r="F2449" t="s">
        <v>5740</v>
      </c>
      <c r="G2449" t="s">
        <v>5739</v>
      </c>
      <c r="H2449" t="s">
        <v>5741</v>
      </c>
      <c r="I2449">
        <v>1388</v>
      </c>
    </row>
    <row r="2450" spans="1:9" x14ac:dyDescent="0.35">
      <c r="A2450" t="s">
        <v>26</v>
      </c>
      <c r="B2450" t="s">
        <v>5</v>
      </c>
      <c r="C2450">
        <v>2394026</v>
      </c>
      <c r="D2450">
        <v>2394955</v>
      </c>
      <c r="E2450" t="s">
        <v>30</v>
      </c>
      <c r="F2450" t="s">
        <v>5743</v>
      </c>
      <c r="G2450" t="s">
        <v>5742</v>
      </c>
      <c r="H2450" t="s">
        <v>2293</v>
      </c>
      <c r="I2450">
        <v>1388</v>
      </c>
    </row>
    <row r="2451" spans="1:9" x14ac:dyDescent="0.35">
      <c r="A2451" t="s">
        <v>26</v>
      </c>
      <c r="B2451" t="s">
        <v>5</v>
      </c>
      <c r="C2451">
        <v>2394958</v>
      </c>
      <c r="D2451">
        <v>2396091</v>
      </c>
      <c r="E2451" t="s">
        <v>30</v>
      </c>
      <c r="F2451" t="s">
        <v>5745</v>
      </c>
      <c r="G2451" t="s">
        <v>5744</v>
      </c>
      <c r="H2451" t="s">
        <v>5746</v>
      </c>
      <c r="I2451">
        <v>1388</v>
      </c>
    </row>
    <row r="2452" spans="1:9" x14ac:dyDescent="0.35">
      <c r="A2452" t="s">
        <v>26</v>
      </c>
      <c r="B2452" t="s">
        <v>5</v>
      </c>
      <c r="C2452">
        <v>2396184</v>
      </c>
      <c r="D2452">
        <v>2397374</v>
      </c>
      <c r="E2452" t="s">
        <v>30</v>
      </c>
      <c r="F2452" t="s">
        <v>5748</v>
      </c>
      <c r="G2452" t="s">
        <v>5747</v>
      </c>
      <c r="H2452" t="s">
        <v>5749</v>
      </c>
      <c r="I2452">
        <v>1388</v>
      </c>
    </row>
    <row r="2453" spans="1:9" x14ac:dyDescent="0.35">
      <c r="A2453" t="s">
        <v>26</v>
      </c>
      <c r="B2453" t="s">
        <v>5</v>
      </c>
      <c r="C2453">
        <v>2398798</v>
      </c>
      <c r="D2453">
        <v>2399910</v>
      </c>
      <c r="E2453" t="s">
        <v>30</v>
      </c>
      <c r="F2453" t="s">
        <v>5753</v>
      </c>
      <c r="G2453" t="s">
        <v>5752</v>
      </c>
      <c r="H2453" t="s">
        <v>5754</v>
      </c>
      <c r="I2453">
        <v>1389</v>
      </c>
    </row>
    <row r="2454" spans="1:9" x14ac:dyDescent="0.35">
      <c r="A2454" t="s">
        <v>26</v>
      </c>
      <c r="B2454" t="s">
        <v>5</v>
      </c>
      <c r="C2454">
        <v>2402857</v>
      </c>
      <c r="D2454">
        <v>2403801</v>
      </c>
      <c r="E2454" t="s">
        <v>30</v>
      </c>
      <c r="F2454" t="s">
        <v>5763</v>
      </c>
      <c r="G2454" t="s">
        <v>5762</v>
      </c>
      <c r="H2454" t="s">
        <v>5764</v>
      </c>
      <c r="I2454">
        <v>1390</v>
      </c>
    </row>
    <row r="2455" spans="1:9" x14ac:dyDescent="0.35">
      <c r="A2455" t="s">
        <v>26</v>
      </c>
      <c r="B2455" t="s">
        <v>5</v>
      </c>
      <c r="C2455">
        <v>2407832</v>
      </c>
      <c r="D2455">
        <v>2408551</v>
      </c>
      <c r="E2455" t="s">
        <v>30</v>
      </c>
      <c r="F2455" t="s">
        <v>5777</v>
      </c>
      <c r="G2455" t="s">
        <v>5776</v>
      </c>
      <c r="H2455" t="s">
        <v>28</v>
      </c>
      <c r="I2455">
        <v>1391</v>
      </c>
    </row>
    <row r="2456" spans="1:9" x14ac:dyDescent="0.35">
      <c r="A2456" t="s">
        <v>26</v>
      </c>
      <c r="B2456" t="s">
        <v>5</v>
      </c>
      <c r="C2456">
        <v>2408551</v>
      </c>
      <c r="D2456">
        <v>2409231</v>
      </c>
      <c r="E2456" t="s">
        <v>30</v>
      </c>
      <c r="F2456" t="s">
        <v>5779</v>
      </c>
      <c r="G2456" t="s">
        <v>5778</v>
      </c>
      <c r="H2456" t="s">
        <v>3233</v>
      </c>
      <c r="I2456">
        <v>1391</v>
      </c>
    </row>
    <row r="2457" spans="1:9" x14ac:dyDescent="0.35">
      <c r="A2457" t="s">
        <v>26</v>
      </c>
      <c r="B2457" t="s">
        <v>5</v>
      </c>
      <c r="C2457">
        <v>2409290</v>
      </c>
      <c r="D2457">
        <v>2409556</v>
      </c>
      <c r="E2457" t="s">
        <v>30</v>
      </c>
      <c r="F2457" t="s">
        <v>5781</v>
      </c>
      <c r="G2457" t="s">
        <v>5780</v>
      </c>
      <c r="H2457" t="s">
        <v>28</v>
      </c>
      <c r="I2457">
        <v>1391</v>
      </c>
    </row>
    <row r="2458" spans="1:9" x14ac:dyDescent="0.35">
      <c r="A2458" t="s">
        <v>26</v>
      </c>
      <c r="B2458" t="s">
        <v>5</v>
      </c>
      <c r="C2458">
        <v>2409577</v>
      </c>
      <c r="D2458">
        <v>2409954</v>
      </c>
      <c r="E2458" t="s">
        <v>30</v>
      </c>
      <c r="F2458" t="s">
        <v>5783</v>
      </c>
      <c r="G2458" t="s">
        <v>5782</v>
      </c>
      <c r="H2458" t="s">
        <v>28</v>
      </c>
      <c r="I2458">
        <v>1391</v>
      </c>
    </row>
    <row r="2459" spans="1:9" x14ac:dyDescent="0.35">
      <c r="A2459" t="s">
        <v>26</v>
      </c>
      <c r="B2459" t="s">
        <v>5</v>
      </c>
      <c r="C2459">
        <v>2411152</v>
      </c>
      <c r="D2459">
        <v>2411973</v>
      </c>
      <c r="E2459" t="s">
        <v>30</v>
      </c>
      <c r="F2459" t="s">
        <v>5788</v>
      </c>
      <c r="G2459" t="s">
        <v>5787</v>
      </c>
      <c r="H2459" t="s">
        <v>525</v>
      </c>
      <c r="I2459">
        <v>1392</v>
      </c>
    </row>
    <row r="2460" spans="1:9" x14ac:dyDescent="0.35">
      <c r="A2460" t="s">
        <v>26</v>
      </c>
      <c r="B2460" t="s">
        <v>5</v>
      </c>
      <c r="C2460">
        <v>2412027</v>
      </c>
      <c r="D2460">
        <v>2413331</v>
      </c>
      <c r="E2460" t="s">
        <v>30</v>
      </c>
      <c r="F2460" t="s">
        <v>5790</v>
      </c>
      <c r="G2460" t="s">
        <v>5789</v>
      </c>
      <c r="H2460" t="s">
        <v>28</v>
      </c>
      <c r="I2460">
        <v>1392</v>
      </c>
    </row>
    <row r="2461" spans="1:9" x14ac:dyDescent="0.35">
      <c r="A2461" t="s">
        <v>26</v>
      </c>
      <c r="B2461" t="s">
        <v>5</v>
      </c>
      <c r="C2461">
        <v>2413332</v>
      </c>
      <c r="D2461">
        <v>2413826</v>
      </c>
      <c r="E2461" t="s">
        <v>30</v>
      </c>
      <c r="F2461" t="s">
        <v>5792</v>
      </c>
      <c r="G2461" t="s">
        <v>5791</v>
      </c>
      <c r="H2461" t="s">
        <v>28</v>
      </c>
      <c r="I2461">
        <v>1392</v>
      </c>
    </row>
    <row r="2462" spans="1:9" x14ac:dyDescent="0.35">
      <c r="A2462" t="s">
        <v>26</v>
      </c>
      <c r="B2462" t="s">
        <v>5</v>
      </c>
      <c r="C2462">
        <v>2414427</v>
      </c>
      <c r="D2462">
        <v>2414942</v>
      </c>
      <c r="E2462" t="s">
        <v>30</v>
      </c>
      <c r="F2462" t="s">
        <v>5797</v>
      </c>
      <c r="G2462" t="s">
        <v>5796</v>
      </c>
      <c r="H2462" t="s">
        <v>28</v>
      </c>
      <c r="I2462">
        <v>1393</v>
      </c>
    </row>
    <row r="2463" spans="1:9" x14ac:dyDescent="0.35">
      <c r="A2463" t="s">
        <v>26</v>
      </c>
      <c r="B2463" t="s">
        <v>5</v>
      </c>
      <c r="C2463">
        <v>2415340</v>
      </c>
      <c r="D2463">
        <v>2416173</v>
      </c>
      <c r="E2463" t="s">
        <v>30</v>
      </c>
      <c r="F2463" t="s">
        <v>5799</v>
      </c>
      <c r="G2463" t="s">
        <v>5798</v>
      </c>
      <c r="H2463" t="s">
        <v>5800</v>
      </c>
      <c r="I2463">
        <v>1394</v>
      </c>
    </row>
    <row r="2464" spans="1:9" x14ac:dyDescent="0.35">
      <c r="A2464" t="s">
        <v>26</v>
      </c>
      <c r="B2464" t="s">
        <v>5</v>
      </c>
      <c r="C2464">
        <v>2416177</v>
      </c>
      <c r="D2464">
        <v>2417049</v>
      </c>
      <c r="E2464" t="s">
        <v>30</v>
      </c>
      <c r="F2464" t="s">
        <v>5802</v>
      </c>
      <c r="G2464" t="s">
        <v>5801</v>
      </c>
      <c r="H2464" t="s">
        <v>5803</v>
      </c>
      <c r="I2464">
        <v>1394</v>
      </c>
    </row>
    <row r="2465" spans="1:9" x14ac:dyDescent="0.35">
      <c r="A2465" t="s">
        <v>26</v>
      </c>
      <c r="B2465" t="s">
        <v>5</v>
      </c>
      <c r="C2465">
        <v>2417618</v>
      </c>
      <c r="D2465">
        <v>2418115</v>
      </c>
      <c r="E2465" t="s">
        <v>30</v>
      </c>
      <c r="F2465" t="s">
        <v>5805</v>
      </c>
      <c r="G2465" t="s">
        <v>5804</v>
      </c>
      <c r="H2465" t="s">
        <v>5806</v>
      </c>
      <c r="I2465">
        <v>1395</v>
      </c>
    </row>
    <row r="2466" spans="1:9" x14ac:dyDescent="0.35">
      <c r="A2466" t="s">
        <v>26</v>
      </c>
      <c r="B2466" t="s">
        <v>5</v>
      </c>
      <c r="C2466">
        <v>2418255</v>
      </c>
      <c r="D2466">
        <v>2419478</v>
      </c>
      <c r="E2466" t="s">
        <v>30</v>
      </c>
      <c r="F2466" t="s">
        <v>5808</v>
      </c>
      <c r="G2466" t="s">
        <v>5807</v>
      </c>
      <c r="H2466" t="s">
        <v>1200</v>
      </c>
      <c r="I2466">
        <v>1396</v>
      </c>
    </row>
    <row r="2467" spans="1:9" x14ac:dyDescent="0.35">
      <c r="A2467" t="s">
        <v>26</v>
      </c>
      <c r="B2467" t="s">
        <v>5</v>
      </c>
      <c r="C2467">
        <v>2419671</v>
      </c>
      <c r="D2467">
        <v>2420078</v>
      </c>
      <c r="E2467" t="s">
        <v>30</v>
      </c>
      <c r="F2467" t="s">
        <v>5810</v>
      </c>
      <c r="G2467" t="s">
        <v>5809</v>
      </c>
      <c r="H2467" t="s">
        <v>28</v>
      </c>
      <c r="I2467">
        <v>1397</v>
      </c>
    </row>
    <row r="2468" spans="1:9" x14ac:dyDescent="0.35">
      <c r="A2468" t="s">
        <v>26</v>
      </c>
      <c r="B2468" t="s">
        <v>5</v>
      </c>
      <c r="C2468">
        <v>2420078</v>
      </c>
      <c r="D2468">
        <v>2421739</v>
      </c>
      <c r="E2468" t="s">
        <v>30</v>
      </c>
      <c r="F2468" t="s">
        <v>5812</v>
      </c>
      <c r="G2468" t="s">
        <v>5811</v>
      </c>
      <c r="H2468" t="s">
        <v>266</v>
      </c>
      <c r="I2468">
        <v>1397</v>
      </c>
    </row>
    <row r="2469" spans="1:9" x14ac:dyDescent="0.35">
      <c r="A2469" t="s">
        <v>26</v>
      </c>
      <c r="B2469" t="s">
        <v>5</v>
      </c>
      <c r="C2469">
        <v>2422145</v>
      </c>
      <c r="D2469">
        <v>2423116</v>
      </c>
      <c r="E2469" t="s">
        <v>30</v>
      </c>
      <c r="F2469" t="s">
        <v>5814</v>
      </c>
      <c r="G2469" t="s">
        <v>5813</v>
      </c>
      <c r="H2469" t="s">
        <v>2470</v>
      </c>
      <c r="I2469">
        <v>1398</v>
      </c>
    </row>
    <row r="2470" spans="1:9" x14ac:dyDescent="0.35">
      <c r="A2470" t="s">
        <v>26</v>
      </c>
      <c r="B2470" t="s">
        <v>5</v>
      </c>
      <c r="C2470">
        <v>2423109</v>
      </c>
      <c r="D2470">
        <v>2424101</v>
      </c>
      <c r="E2470" t="s">
        <v>30</v>
      </c>
      <c r="F2470" t="s">
        <v>5816</v>
      </c>
      <c r="G2470" t="s">
        <v>5815</v>
      </c>
      <c r="H2470" t="s">
        <v>157</v>
      </c>
      <c r="I2470">
        <v>1398</v>
      </c>
    </row>
    <row r="2471" spans="1:9" x14ac:dyDescent="0.35">
      <c r="A2471" t="s">
        <v>26</v>
      </c>
      <c r="B2471" t="s">
        <v>5</v>
      </c>
      <c r="C2471">
        <v>2424104</v>
      </c>
      <c r="D2471">
        <v>2425567</v>
      </c>
      <c r="E2471" t="s">
        <v>30</v>
      </c>
      <c r="F2471" t="s">
        <v>5818</v>
      </c>
      <c r="G2471" t="s">
        <v>5817</v>
      </c>
      <c r="H2471" t="s">
        <v>1872</v>
      </c>
      <c r="I2471">
        <v>1398</v>
      </c>
    </row>
    <row r="2472" spans="1:9" x14ac:dyDescent="0.35">
      <c r="A2472" t="s">
        <v>26</v>
      </c>
      <c r="B2472" t="s">
        <v>5</v>
      </c>
      <c r="C2472">
        <v>2425567</v>
      </c>
      <c r="D2472">
        <v>2426520</v>
      </c>
      <c r="E2472" t="s">
        <v>30</v>
      </c>
      <c r="F2472" t="s">
        <v>5820</v>
      </c>
      <c r="G2472" t="s">
        <v>5819</v>
      </c>
      <c r="H2472" t="s">
        <v>5821</v>
      </c>
      <c r="I2472">
        <v>1398</v>
      </c>
    </row>
    <row r="2473" spans="1:9" x14ac:dyDescent="0.35">
      <c r="A2473" t="s">
        <v>26</v>
      </c>
      <c r="B2473" t="s">
        <v>5</v>
      </c>
      <c r="C2473">
        <v>2426507</v>
      </c>
      <c r="D2473">
        <v>2427586</v>
      </c>
      <c r="E2473" t="s">
        <v>30</v>
      </c>
      <c r="F2473" t="s">
        <v>5823</v>
      </c>
      <c r="G2473" t="s">
        <v>5822</v>
      </c>
      <c r="H2473" t="s">
        <v>5824</v>
      </c>
      <c r="I2473">
        <v>1398</v>
      </c>
    </row>
    <row r="2474" spans="1:9" x14ac:dyDescent="0.35">
      <c r="A2474" t="s">
        <v>26</v>
      </c>
      <c r="B2474" t="s">
        <v>5</v>
      </c>
      <c r="C2474">
        <v>2427568</v>
      </c>
      <c r="D2474">
        <v>2428116</v>
      </c>
      <c r="E2474" t="s">
        <v>30</v>
      </c>
      <c r="F2474" t="s">
        <v>5826</v>
      </c>
      <c r="G2474" t="s">
        <v>5825</v>
      </c>
      <c r="H2474" t="s">
        <v>5827</v>
      </c>
      <c r="I2474">
        <v>1398</v>
      </c>
    </row>
    <row r="2475" spans="1:9" x14ac:dyDescent="0.35">
      <c r="A2475" t="s">
        <v>26</v>
      </c>
      <c r="B2475" t="s">
        <v>5</v>
      </c>
      <c r="C2475">
        <v>2428121</v>
      </c>
      <c r="D2475">
        <v>2429578</v>
      </c>
      <c r="E2475" t="s">
        <v>30</v>
      </c>
      <c r="F2475" t="s">
        <v>5829</v>
      </c>
      <c r="G2475" t="s">
        <v>5828</v>
      </c>
      <c r="H2475" t="s">
        <v>5830</v>
      </c>
      <c r="I2475">
        <v>1398</v>
      </c>
    </row>
    <row r="2476" spans="1:9" x14ac:dyDescent="0.35">
      <c r="A2476" t="s">
        <v>26</v>
      </c>
      <c r="B2476" t="s">
        <v>5</v>
      </c>
      <c r="C2476">
        <v>2429575</v>
      </c>
      <c r="D2476">
        <v>2430345</v>
      </c>
      <c r="E2476" t="s">
        <v>30</v>
      </c>
      <c r="F2476" t="s">
        <v>5832</v>
      </c>
      <c r="G2476" t="s">
        <v>5831</v>
      </c>
      <c r="H2476" t="s">
        <v>5833</v>
      </c>
      <c r="I2476">
        <v>1398</v>
      </c>
    </row>
    <row r="2477" spans="1:9" x14ac:dyDescent="0.35">
      <c r="A2477" t="s">
        <v>26</v>
      </c>
      <c r="B2477" t="s">
        <v>5</v>
      </c>
      <c r="C2477">
        <v>2430318</v>
      </c>
      <c r="D2477">
        <v>2430902</v>
      </c>
      <c r="E2477" t="s">
        <v>30</v>
      </c>
      <c r="F2477" t="s">
        <v>5835</v>
      </c>
      <c r="G2477" t="s">
        <v>5834</v>
      </c>
      <c r="H2477" t="s">
        <v>28</v>
      </c>
      <c r="I2477">
        <v>1398</v>
      </c>
    </row>
    <row r="2478" spans="1:9" x14ac:dyDescent="0.35">
      <c r="A2478" t="s">
        <v>26</v>
      </c>
      <c r="B2478" t="s">
        <v>5</v>
      </c>
      <c r="C2478">
        <v>2430854</v>
      </c>
      <c r="D2478">
        <v>2431282</v>
      </c>
      <c r="E2478" t="s">
        <v>30</v>
      </c>
      <c r="F2478" t="s">
        <v>5837</v>
      </c>
      <c r="G2478" t="s">
        <v>5836</v>
      </c>
      <c r="H2478" t="s">
        <v>28</v>
      </c>
      <c r="I2478">
        <v>1398</v>
      </c>
    </row>
    <row r="2479" spans="1:9" x14ac:dyDescent="0.35">
      <c r="A2479" t="s">
        <v>26</v>
      </c>
      <c r="B2479" t="s">
        <v>5</v>
      </c>
      <c r="C2479">
        <v>2431254</v>
      </c>
      <c r="D2479">
        <v>2431844</v>
      </c>
      <c r="E2479" t="s">
        <v>30</v>
      </c>
      <c r="F2479" t="s">
        <v>5839</v>
      </c>
      <c r="G2479" t="s">
        <v>5838</v>
      </c>
      <c r="H2479" t="s">
        <v>5840</v>
      </c>
      <c r="I2479">
        <v>1398</v>
      </c>
    </row>
    <row r="2480" spans="1:9" x14ac:dyDescent="0.35">
      <c r="A2480" t="s">
        <v>26</v>
      </c>
      <c r="B2480" t="s">
        <v>5</v>
      </c>
      <c r="C2480">
        <v>2431846</v>
      </c>
      <c r="D2480">
        <v>2432340</v>
      </c>
      <c r="E2480" t="s">
        <v>30</v>
      </c>
      <c r="F2480" t="s">
        <v>5842</v>
      </c>
      <c r="G2480" t="s">
        <v>5841</v>
      </c>
      <c r="H2480" t="s">
        <v>28</v>
      </c>
      <c r="I2480">
        <v>1398</v>
      </c>
    </row>
    <row r="2481" spans="1:9" x14ac:dyDescent="0.35">
      <c r="A2481" t="s">
        <v>26</v>
      </c>
      <c r="B2481" t="s">
        <v>5</v>
      </c>
      <c r="C2481">
        <v>2432318</v>
      </c>
      <c r="D2481">
        <v>2432995</v>
      </c>
      <c r="E2481" t="s">
        <v>30</v>
      </c>
      <c r="F2481" t="s">
        <v>5844</v>
      </c>
      <c r="G2481" t="s">
        <v>5843</v>
      </c>
      <c r="H2481" t="s">
        <v>5845</v>
      </c>
      <c r="I2481">
        <v>1398</v>
      </c>
    </row>
    <row r="2482" spans="1:9" x14ac:dyDescent="0.35">
      <c r="A2482" t="s">
        <v>26</v>
      </c>
      <c r="B2482" t="s">
        <v>5</v>
      </c>
      <c r="C2482">
        <v>2433270</v>
      </c>
      <c r="D2482">
        <v>2435405</v>
      </c>
      <c r="E2482" t="s">
        <v>30</v>
      </c>
      <c r="F2482" t="s">
        <v>5847</v>
      </c>
      <c r="G2482" t="s">
        <v>5846</v>
      </c>
      <c r="H2482" t="s">
        <v>28</v>
      </c>
      <c r="I2482">
        <v>1399</v>
      </c>
    </row>
    <row r="2483" spans="1:9" x14ac:dyDescent="0.35">
      <c r="A2483" t="s">
        <v>26</v>
      </c>
      <c r="B2483" t="s">
        <v>5</v>
      </c>
      <c r="C2483">
        <v>2435755</v>
      </c>
      <c r="D2483">
        <v>2436948</v>
      </c>
      <c r="E2483" t="s">
        <v>30</v>
      </c>
      <c r="F2483" t="s">
        <v>5849</v>
      </c>
      <c r="G2483" t="s">
        <v>5848</v>
      </c>
      <c r="H2483" t="s">
        <v>1655</v>
      </c>
      <c r="I2483">
        <v>1400</v>
      </c>
    </row>
    <row r="2484" spans="1:9" x14ac:dyDescent="0.35">
      <c r="A2484" t="s">
        <v>26</v>
      </c>
      <c r="B2484" t="s">
        <v>5</v>
      </c>
      <c r="C2484">
        <v>2436951</v>
      </c>
      <c r="D2484">
        <v>2437802</v>
      </c>
      <c r="E2484" t="s">
        <v>30</v>
      </c>
      <c r="F2484" t="s">
        <v>5851</v>
      </c>
      <c r="G2484" t="s">
        <v>5850</v>
      </c>
      <c r="H2484" t="s">
        <v>5276</v>
      </c>
      <c r="I2484">
        <v>1400</v>
      </c>
    </row>
    <row r="2485" spans="1:9" x14ac:dyDescent="0.35">
      <c r="A2485" t="s">
        <v>26</v>
      </c>
      <c r="B2485" t="s">
        <v>5</v>
      </c>
      <c r="C2485">
        <v>2437820</v>
      </c>
      <c r="D2485">
        <v>2438956</v>
      </c>
      <c r="E2485" t="s">
        <v>30</v>
      </c>
      <c r="F2485" t="s">
        <v>5853</v>
      </c>
      <c r="G2485" t="s">
        <v>5852</v>
      </c>
      <c r="H2485" t="s">
        <v>640</v>
      </c>
      <c r="I2485">
        <v>1400</v>
      </c>
    </row>
    <row r="2486" spans="1:9" x14ac:dyDescent="0.35">
      <c r="A2486" t="s">
        <v>26</v>
      </c>
      <c r="B2486" t="s">
        <v>5</v>
      </c>
      <c r="C2486">
        <v>2438973</v>
      </c>
      <c r="D2486">
        <v>2440112</v>
      </c>
      <c r="E2486" t="s">
        <v>30</v>
      </c>
      <c r="F2486" t="s">
        <v>5855</v>
      </c>
      <c r="G2486" t="s">
        <v>5854</v>
      </c>
      <c r="H2486" t="s">
        <v>640</v>
      </c>
      <c r="I2486">
        <v>1400</v>
      </c>
    </row>
    <row r="2487" spans="1:9" x14ac:dyDescent="0.35">
      <c r="A2487" t="s">
        <v>26</v>
      </c>
      <c r="B2487" t="s">
        <v>5</v>
      </c>
      <c r="C2487">
        <v>2440128</v>
      </c>
      <c r="D2487">
        <v>2440769</v>
      </c>
      <c r="E2487" t="s">
        <v>30</v>
      </c>
      <c r="F2487" t="s">
        <v>5857</v>
      </c>
      <c r="G2487" t="s">
        <v>5856</v>
      </c>
      <c r="H2487" t="s">
        <v>184</v>
      </c>
      <c r="I2487">
        <v>1400</v>
      </c>
    </row>
    <row r="2488" spans="1:9" x14ac:dyDescent="0.35">
      <c r="A2488" t="s">
        <v>26</v>
      </c>
      <c r="B2488" t="s">
        <v>5</v>
      </c>
      <c r="C2488">
        <v>2440775</v>
      </c>
      <c r="D2488">
        <v>2444026</v>
      </c>
      <c r="E2488" t="s">
        <v>30</v>
      </c>
      <c r="F2488" t="s">
        <v>5859</v>
      </c>
      <c r="G2488" t="s">
        <v>5858</v>
      </c>
      <c r="H2488" t="s">
        <v>443</v>
      </c>
      <c r="I2488">
        <v>1400</v>
      </c>
    </row>
    <row r="2489" spans="1:9" x14ac:dyDescent="0.35">
      <c r="A2489" t="s">
        <v>26</v>
      </c>
      <c r="B2489" t="s">
        <v>5</v>
      </c>
      <c r="C2489">
        <v>2444613</v>
      </c>
      <c r="D2489">
        <v>2445176</v>
      </c>
      <c r="E2489" t="s">
        <v>30</v>
      </c>
      <c r="F2489" t="s">
        <v>5861</v>
      </c>
      <c r="G2489" t="s">
        <v>5860</v>
      </c>
      <c r="H2489" t="s">
        <v>5862</v>
      </c>
      <c r="I2489">
        <v>1401</v>
      </c>
    </row>
    <row r="2490" spans="1:9" x14ac:dyDescent="0.35">
      <c r="A2490" t="s">
        <v>26</v>
      </c>
      <c r="B2490" t="s">
        <v>5</v>
      </c>
      <c r="C2490">
        <v>2445333</v>
      </c>
      <c r="D2490">
        <v>2446931</v>
      </c>
      <c r="E2490" t="s">
        <v>30</v>
      </c>
      <c r="F2490" t="s">
        <v>5864</v>
      </c>
      <c r="G2490" t="s">
        <v>5863</v>
      </c>
      <c r="H2490" t="s">
        <v>5865</v>
      </c>
      <c r="I2490">
        <v>1402</v>
      </c>
    </row>
    <row r="2491" spans="1:9" x14ac:dyDescent="0.35">
      <c r="A2491" t="s">
        <v>26</v>
      </c>
      <c r="B2491" t="s">
        <v>5</v>
      </c>
      <c r="C2491">
        <v>2447513</v>
      </c>
      <c r="D2491">
        <v>2447872</v>
      </c>
      <c r="E2491" t="s">
        <v>30</v>
      </c>
      <c r="F2491" t="s">
        <v>5869</v>
      </c>
      <c r="G2491" t="s">
        <v>5868</v>
      </c>
      <c r="H2491" t="s">
        <v>1132</v>
      </c>
      <c r="I2491">
        <v>1403</v>
      </c>
    </row>
    <row r="2492" spans="1:9" x14ac:dyDescent="0.35">
      <c r="A2492" t="s">
        <v>26</v>
      </c>
      <c r="B2492" t="s">
        <v>5</v>
      </c>
      <c r="C2492">
        <v>2447957</v>
      </c>
      <c r="D2492">
        <v>2448814</v>
      </c>
      <c r="E2492" t="s">
        <v>30</v>
      </c>
      <c r="F2492" t="s">
        <v>5871</v>
      </c>
      <c r="G2492" t="s">
        <v>5870</v>
      </c>
      <c r="H2492" t="s">
        <v>5872</v>
      </c>
      <c r="I2492">
        <v>1403</v>
      </c>
    </row>
    <row r="2493" spans="1:9" x14ac:dyDescent="0.35">
      <c r="A2493" t="s">
        <v>26</v>
      </c>
      <c r="B2493" t="s">
        <v>5</v>
      </c>
      <c r="C2493">
        <v>2448892</v>
      </c>
      <c r="D2493">
        <v>2449548</v>
      </c>
      <c r="E2493" t="s">
        <v>30</v>
      </c>
      <c r="F2493" t="s">
        <v>5874</v>
      </c>
      <c r="G2493" t="s">
        <v>5873</v>
      </c>
      <c r="H2493" t="s">
        <v>5875</v>
      </c>
      <c r="I2493">
        <v>1403</v>
      </c>
    </row>
    <row r="2494" spans="1:9" x14ac:dyDescent="0.35">
      <c r="A2494" t="s">
        <v>26</v>
      </c>
      <c r="B2494" t="s">
        <v>5</v>
      </c>
      <c r="C2494">
        <v>2449708</v>
      </c>
      <c r="D2494">
        <v>2451006</v>
      </c>
      <c r="E2494" t="s">
        <v>30</v>
      </c>
      <c r="F2494" t="s">
        <v>5877</v>
      </c>
      <c r="G2494" t="s">
        <v>5876</v>
      </c>
      <c r="H2494" t="s">
        <v>5878</v>
      </c>
      <c r="I2494">
        <v>1404</v>
      </c>
    </row>
    <row r="2495" spans="1:9" x14ac:dyDescent="0.35">
      <c r="A2495" t="s">
        <v>26</v>
      </c>
      <c r="B2495" t="s">
        <v>5</v>
      </c>
      <c r="C2495">
        <v>2451079</v>
      </c>
      <c r="D2495">
        <v>2452044</v>
      </c>
      <c r="E2495" t="s">
        <v>30</v>
      </c>
      <c r="F2495" t="s">
        <v>5880</v>
      </c>
      <c r="G2495" t="s">
        <v>5879</v>
      </c>
      <c r="H2495" t="s">
        <v>345</v>
      </c>
      <c r="I2495">
        <v>1404</v>
      </c>
    </row>
    <row r="2496" spans="1:9" x14ac:dyDescent="0.35">
      <c r="A2496" t="s">
        <v>26</v>
      </c>
      <c r="B2496" t="s">
        <v>5</v>
      </c>
      <c r="C2496">
        <v>2452274</v>
      </c>
      <c r="D2496">
        <v>2453557</v>
      </c>
      <c r="E2496" t="s">
        <v>30</v>
      </c>
      <c r="F2496" t="s">
        <v>5882</v>
      </c>
      <c r="G2496" t="s">
        <v>5881</v>
      </c>
      <c r="H2496" t="s">
        <v>5883</v>
      </c>
      <c r="I2496">
        <v>1405</v>
      </c>
    </row>
    <row r="2497" spans="1:9" x14ac:dyDescent="0.35">
      <c r="A2497" t="s">
        <v>26</v>
      </c>
      <c r="B2497" t="s">
        <v>5</v>
      </c>
      <c r="C2497">
        <v>2453708</v>
      </c>
      <c r="D2497">
        <v>2453923</v>
      </c>
      <c r="E2497" t="s">
        <v>30</v>
      </c>
      <c r="F2497" t="s">
        <v>5885</v>
      </c>
      <c r="G2497" t="s">
        <v>5884</v>
      </c>
      <c r="H2497" t="s">
        <v>5886</v>
      </c>
      <c r="I2497">
        <v>1406</v>
      </c>
    </row>
    <row r="2498" spans="1:9" x14ac:dyDescent="0.35">
      <c r="A2498" t="s">
        <v>26</v>
      </c>
      <c r="B2498" t="s">
        <v>5</v>
      </c>
      <c r="C2498">
        <v>2454245</v>
      </c>
      <c r="D2498">
        <v>2454835</v>
      </c>
      <c r="E2498" t="s">
        <v>30</v>
      </c>
      <c r="F2498" t="s">
        <v>5888</v>
      </c>
      <c r="G2498" t="s">
        <v>5887</v>
      </c>
      <c r="H2498" t="s">
        <v>5889</v>
      </c>
      <c r="I2498">
        <v>1407</v>
      </c>
    </row>
    <row r="2499" spans="1:9" x14ac:dyDescent="0.35">
      <c r="A2499" t="s">
        <v>26</v>
      </c>
      <c r="B2499" t="s">
        <v>5</v>
      </c>
      <c r="C2499">
        <v>2455222</v>
      </c>
      <c r="D2499">
        <v>2456301</v>
      </c>
      <c r="E2499" t="s">
        <v>30</v>
      </c>
      <c r="F2499" t="s">
        <v>5891</v>
      </c>
      <c r="G2499" t="s">
        <v>5890</v>
      </c>
      <c r="H2499" t="s">
        <v>5892</v>
      </c>
      <c r="I2499">
        <v>1408</v>
      </c>
    </row>
    <row r="2500" spans="1:9" x14ac:dyDescent="0.35">
      <c r="A2500" t="s">
        <v>26</v>
      </c>
      <c r="B2500" t="s">
        <v>5</v>
      </c>
      <c r="C2500">
        <v>2456288</v>
      </c>
      <c r="D2500">
        <v>2457145</v>
      </c>
      <c r="E2500" t="s">
        <v>30</v>
      </c>
      <c r="F2500" t="s">
        <v>5894</v>
      </c>
      <c r="G2500" t="s">
        <v>5893</v>
      </c>
      <c r="H2500" t="s">
        <v>5895</v>
      </c>
      <c r="I2500">
        <v>1408</v>
      </c>
    </row>
    <row r="2501" spans="1:9" x14ac:dyDescent="0.35">
      <c r="A2501" t="s">
        <v>26</v>
      </c>
      <c r="B2501" t="s">
        <v>5</v>
      </c>
      <c r="C2501">
        <v>2457235</v>
      </c>
      <c r="D2501">
        <v>2458227</v>
      </c>
      <c r="E2501" t="s">
        <v>30</v>
      </c>
      <c r="F2501" t="s">
        <v>5897</v>
      </c>
      <c r="G2501" t="s">
        <v>5896</v>
      </c>
      <c r="H2501" t="s">
        <v>5898</v>
      </c>
      <c r="I2501">
        <v>1408</v>
      </c>
    </row>
    <row r="2502" spans="1:9" x14ac:dyDescent="0.35">
      <c r="A2502" t="s">
        <v>26</v>
      </c>
      <c r="B2502" t="s">
        <v>5</v>
      </c>
      <c r="C2502">
        <v>2458249</v>
      </c>
      <c r="D2502">
        <v>2458677</v>
      </c>
      <c r="E2502" t="s">
        <v>30</v>
      </c>
      <c r="F2502" t="s">
        <v>5900</v>
      </c>
      <c r="G2502" t="s">
        <v>5899</v>
      </c>
      <c r="H2502" t="s">
        <v>99</v>
      </c>
      <c r="I2502">
        <v>1408</v>
      </c>
    </row>
    <row r="2503" spans="1:9" x14ac:dyDescent="0.35">
      <c r="A2503" t="s">
        <v>26</v>
      </c>
      <c r="B2503" t="s">
        <v>5</v>
      </c>
      <c r="C2503">
        <v>2458830</v>
      </c>
      <c r="D2503">
        <v>2459267</v>
      </c>
      <c r="E2503" t="s">
        <v>30</v>
      </c>
      <c r="F2503" t="s">
        <v>5902</v>
      </c>
      <c r="G2503" t="s">
        <v>5901</v>
      </c>
      <c r="H2503" t="s">
        <v>5903</v>
      </c>
      <c r="I2503">
        <v>1409</v>
      </c>
    </row>
    <row r="2504" spans="1:9" x14ac:dyDescent="0.35">
      <c r="A2504" t="s">
        <v>26</v>
      </c>
      <c r="B2504" t="s">
        <v>5</v>
      </c>
      <c r="C2504">
        <v>2459280</v>
      </c>
      <c r="D2504">
        <v>2459864</v>
      </c>
      <c r="E2504" t="s">
        <v>30</v>
      </c>
      <c r="F2504" t="s">
        <v>5905</v>
      </c>
      <c r="G2504" t="s">
        <v>5904</v>
      </c>
      <c r="H2504" t="s">
        <v>28</v>
      </c>
      <c r="I2504">
        <v>1409</v>
      </c>
    </row>
    <row r="2505" spans="1:9" x14ac:dyDescent="0.35">
      <c r="A2505" t="s">
        <v>26</v>
      </c>
      <c r="B2505" t="s">
        <v>5</v>
      </c>
      <c r="C2505">
        <v>2459851</v>
      </c>
      <c r="D2505">
        <v>2461086</v>
      </c>
      <c r="E2505" t="s">
        <v>30</v>
      </c>
      <c r="F2505" t="s">
        <v>5907</v>
      </c>
      <c r="G2505" t="s">
        <v>5906</v>
      </c>
      <c r="H2505" t="s">
        <v>5908</v>
      </c>
      <c r="I2505">
        <v>1409</v>
      </c>
    </row>
    <row r="2506" spans="1:9" x14ac:dyDescent="0.35">
      <c r="A2506" t="s">
        <v>26</v>
      </c>
      <c r="B2506" t="s">
        <v>5</v>
      </c>
      <c r="C2506">
        <v>2461345</v>
      </c>
      <c r="D2506">
        <v>2463519</v>
      </c>
      <c r="E2506" t="s">
        <v>30</v>
      </c>
      <c r="F2506" t="s">
        <v>5910</v>
      </c>
      <c r="G2506" t="s">
        <v>5909</v>
      </c>
      <c r="H2506" t="s">
        <v>5911</v>
      </c>
      <c r="I2506">
        <v>1410</v>
      </c>
    </row>
    <row r="2507" spans="1:9" x14ac:dyDescent="0.35">
      <c r="A2507" t="s">
        <v>26</v>
      </c>
      <c r="B2507" t="s">
        <v>5</v>
      </c>
      <c r="C2507">
        <v>2463754</v>
      </c>
      <c r="D2507">
        <v>2464383</v>
      </c>
      <c r="E2507" t="s">
        <v>30</v>
      </c>
      <c r="F2507" t="s">
        <v>5913</v>
      </c>
      <c r="G2507" t="s">
        <v>5912</v>
      </c>
      <c r="H2507" t="s">
        <v>5914</v>
      </c>
      <c r="I2507">
        <v>1411</v>
      </c>
    </row>
    <row r="2508" spans="1:9" x14ac:dyDescent="0.35">
      <c r="A2508" t="s">
        <v>26</v>
      </c>
      <c r="B2508" t="s">
        <v>5</v>
      </c>
      <c r="C2508">
        <v>2464403</v>
      </c>
      <c r="D2508">
        <v>2465521</v>
      </c>
      <c r="E2508" t="s">
        <v>30</v>
      </c>
      <c r="F2508" t="s">
        <v>5916</v>
      </c>
      <c r="G2508" t="s">
        <v>5915</v>
      </c>
      <c r="H2508" t="s">
        <v>5917</v>
      </c>
      <c r="I2508">
        <v>1411</v>
      </c>
    </row>
    <row r="2509" spans="1:9" x14ac:dyDescent="0.35">
      <c r="A2509" t="s">
        <v>26</v>
      </c>
      <c r="B2509" t="s">
        <v>5</v>
      </c>
      <c r="C2509">
        <v>2466006</v>
      </c>
      <c r="D2509">
        <v>2466227</v>
      </c>
      <c r="E2509" t="s">
        <v>30</v>
      </c>
      <c r="F2509" t="s">
        <v>5919</v>
      </c>
      <c r="G2509" t="s">
        <v>5918</v>
      </c>
      <c r="H2509" t="s">
        <v>28</v>
      </c>
      <c r="I2509">
        <v>1412</v>
      </c>
    </row>
    <row r="2510" spans="1:9" x14ac:dyDescent="0.35">
      <c r="A2510" t="s">
        <v>26</v>
      </c>
      <c r="B2510" t="s">
        <v>5</v>
      </c>
      <c r="C2510">
        <v>2466230</v>
      </c>
      <c r="D2510">
        <v>2466601</v>
      </c>
      <c r="E2510" t="s">
        <v>30</v>
      </c>
      <c r="F2510" t="s">
        <v>5921</v>
      </c>
      <c r="G2510" t="s">
        <v>5920</v>
      </c>
      <c r="H2510" t="s">
        <v>5922</v>
      </c>
      <c r="I2510">
        <v>1412</v>
      </c>
    </row>
    <row r="2511" spans="1:9" x14ac:dyDescent="0.35">
      <c r="A2511" t="s">
        <v>26</v>
      </c>
      <c r="B2511" t="s">
        <v>5</v>
      </c>
      <c r="C2511">
        <v>2466629</v>
      </c>
      <c r="D2511">
        <v>2467339</v>
      </c>
      <c r="E2511" t="s">
        <v>30</v>
      </c>
      <c r="F2511" t="s">
        <v>5924</v>
      </c>
      <c r="G2511" t="s">
        <v>5923</v>
      </c>
      <c r="H2511" t="s">
        <v>5925</v>
      </c>
      <c r="I2511">
        <v>1412</v>
      </c>
    </row>
    <row r="2512" spans="1:9" x14ac:dyDescent="0.35">
      <c r="A2512" t="s">
        <v>26</v>
      </c>
      <c r="B2512" t="s">
        <v>5</v>
      </c>
      <c r="C2512">
        <v>2467398</v>
      </c>
      <c r="D2512">
        <v>2467622</v>
      </c>
      <c r="E2512" t="s">
        <v>30</v>
      </c>
      <c r="F2512" t="s">
        <v>5927</v>
      </c>
      <c r="G2512" t="s">
        <v>5926</v>
      </c>
      <c r="H2512" t="s">
        <v>5928</v>
      </c>
      <c r="I2512">
        <v>1412</v>
      </c>
    </row>
    <row r="2513" spans="1:9" x14ac:dyDescent="0.35">
      <c r="A2513" t="s">
        <v>26</v>
      </c>
      <c r="B2513" t="s">
        <v>5</v>
      </c>
      <c r="C2513">
        <v>2467783</v>
      </c>
      <c r="D2513">
        <v>2468304</v>
      </c>
      <c r="E2513" t="s">
        <v>30</v>
      </c>
      <c r="F2513" t="s">
        <v>5930</v>
      </c>
      <c r="G2513" t="s">
        <v>5929</v>
      </c>
      <c r="H2513" t="s">
        <v>5931</v>
      </c>
      <c r="I2513">
        <v>1413</v>
      </c>
    </row>
    <row r="2514" spans="1:9" x14ac:dyDescent="0.35">
      <c r="A2514" t="s">
        <v>26</v>
      </c>
      <c r="B2514" t="s">
        <v>5</v>
      </c>
      <c r="C2514">
        <v>2468301</v>
      </c>
      <c r="D2514">
        <v>2468831</v>
      </c>
      <c r="E2514" t="s">
        <v>30</v>
      </c>
      <c r="F2514" t="s">
        <v>5933</v>
      </c>
      <c r="G2514" t="s">
        <v>5932</v>
      </c>
      <c r="H2514" t="s">
        <v>5934</v>
      </c>
      <c r="I2514">
        <v>1413</v>
      </c>
    </row>
    <row r="2515" spans="1:9" x14ac:dyDescent="0.35">
      <c r="A2515" t="s">
        <v>26</v>
      </c>
      <c r="B2515" t="s">
        <v>5</v>
      </c>
      <c r="C2515">
        <v>2468859</v>
      </c>
      <c r="D2515">
        <v>2470367</v>
      </c>
      <c r="E2515" t="s">
        <v>30</v>
      </c>
      <c r="F2515" t="s">
        <v>5936</v>
      </c>
      <c r="G2515" t="s">
        <v>5935</v>
      </c>
      <c r="H2515" t="s">
        <v>5937</v>
      </c>
      <c r="I2515">
        <v>1413</v>
      </c>
    </row>
    <row r="2516" spans="1:9" x14ac:dyDescent="0.35">
      <c r="A2516" t="s">
        <v>26</v>
      </c>
      <c r="B2516" t="s">
        <v>5</v>
      </c>
      <c r="C2516">
        <v>2470415</v>
      </c>
      <c r="D2516">
        <v>2471272</v>
      </c>
      <c r="E2516" t="s">
        <v>30</v>
      </c>
      <c r="F2516" t="s">
        <v>5939</v>
      </c>
      <c r="G2516" t="s">
        <v>5938</v>
      </c>
      <c r="H2516" t="s">
        <v>5940</v>
      </c>
      <c r="I2516">
        <v>1413</v>
      </c>
    </row>
    <row r="2517" spans="1:9" x14ac:dyDescent="0.35">
      <c r="A2517" t="s">
        <v>26</v>
      </c>
      <c r="B2517" t="s">
        <v>5</v>
      </c>
      <c r="C2517">
        <v>2471442</v>
      </c>
      <c r="D2517">
        <v>2472857</v>
      </c>
      <c r="E2517" t="s">
        <v>30</v>
      </c>
      <c r="F2517" t="s">
        <v>5942</v>
      </c>
      <c r="G2517" t="s">
        <v>5941</v>
      </c>
      <c r="H2517" t="s">
        <v>5943</v>
      </c>
      <c r="I2517">
        <v>1414</v>
      </c>
    </row>
    <row r="2518" spans="1:9" x14ac:dyDescent="0.35">
      <c r="A2518" t="s">
        <v>26</v>
      </c>
      <c r="B2518" t="s">
        <v>5</v>
      </c>
      <c r="C2518">
        <v>2472882</v>
      </c>
      <c r="D2518">
        <v>2473286</v>
      </c>
      <c r="E2518" t="s">
        <v>30</v>
      </c>
      <c r="F2518" t="s">
        <v>5945</v>
      </c>
      <c r="G2518" t="s">
        <v>5944</v>
      </c>
      <c r="H2518" t="s">
        <v>5946</v>
      </c>
      <c r="I2518">
        <v>1414</v>
      </c>
    </row>
    <row r="2519" spans="1:9" x14ac:dyDescent="0.35">
      <c r="A2519" t="s">
        <v>26</v>
      </c>
      <c r="B2519" t="s">
        <v>5</v>
      </c>
      <c r="C2519">
        <v>2473603</v>
      </c>
      <c r="D2519">
        <v>2473836</v>
      </c>
      <c r="E2519" t="s">
        <v>30</v>
      </c>
      <c r="F2519" t="s">
        <v>5948</v>
      </c>
      <c r="G2519" t="s">
        <v>5947</v>
      </c>
      <c r="H2519" t="s">
        <v>28</v>
      </c>
      <c r="I2519">
        <v>1415</v>
      </c>
    </row>
    <row r="2520" spans="1:9" x14ac:dyDescent="0.35">
      <c r="A2520" t="s">
        <v>26</v>
      </c>
      <c r="B2520" t="s">
        <v>5</v>
      </c>
      <c r="C2520">
        <v>2474187</v>
      </c>
      <c r="D2520">
        <v>2475485</v>
      </c>
      <c r="E2520" t="s">
        <v>30</v>
      </c>
      <c r="F2520" t="s">
        <v>5950</v>
      </c>
      <c r="G2520" t="s">
        <v>5949</v>
      </c>
      <c r="H2520" t="s">
        <v>5878</v>
      </c>
      <c r="I2520">
        <v>1416</v>
      </c>
    </row>
    <row r="2521" spans="1:9" x14ac:dyDescent="0.35">
      <c r="A2521" t="s">
        <v>26</v>
      </c>
      <c r="B2521" t="s">
        <v>5</v>
      </c>
      <c r="C2521">
        <v>2475780</v>
      </c>
      <c r="D2521">
        <v>2476778</v>
      </c>
      <c r="E2521" t="s">
        <v>30</v>
      </c>
      <c r="F2521" t="s">
        <v>5952</v>
      </c>
      <c r="G2521" t="s">
        <v>5951</v>
      </c>
      <c r="H2521" t="s">
        <v>892</v>
      </c>
      <c r="I2521">
        <v>1417</v>
      </c>
    </row>
    <row r="2522" spans="1:9" x14ac:dyDescent="0.35">
      <c r="A2522" t="s">
        <v>26</v>
      </c>
      <c r="B2522" t="s">
        <v>5</v>
      </c>
      <c r="C2522">
        <v>2476893</v>
      </c>
      <c r="D2522">
        <v>2477156</v>
      </c>
      <c r="E2522" t="s">
        <v>30</v>
      </c>
      <c r="F2522" t="s">
        <v>5954</v>
      </c>
      <c r="G2522" t="s">
        <v>5953</v>
      </c>
      <c r="H2522" t="s">
        <v>28</v>
      </c>
      <c r="I2522">
        <v>1418</v>
      </c>
    </row>
    <row r="2523" spans="1:9" x14ac:dyDescent="0.35">
      <c r="A2523" t="s">
        <v>26</v>
      </c>
      <c r="B2523" t="s">
        <v>5</v>
      </c>
      <c r="C2523">
        <v>2477236</v>
      </c>
      <c r="D2523">
        <v>2477676</v>
      </c>
      <c r="E2523" t="s">
        <v>30</v>
      </c>
      <c r="F2523" t="s">
        <v>5956</v>
      </c>
      <c r="G2523" t="s">
        <v>5955</v>
      </c>
      <c r="H2523" t="s">
        <v>5957</v>
      </c>
      <c r="I2523">
        <v>1418</v>
      </c>
    </row>
    <row r="2524" spans="1:9" x14ac:dyDescent="0.35">
      <c r="A2524" t="s">
        <v>26</v>
      </c>
      <c r="B2524" t="s">
        <v>5</v>
      </c>
      <c r="C2524">
        <v>2477729</v>
      </c>
      <c r="D2524">
        <v>2478115</v>
      </c>
      <c r="E2524" t="s">
        <v>30</v>
      </c>
      <c r="F2524" t="s">
        <v>5959</v>
      </c>
      <c r="G2524" t="s">
        <v>5958</v>
      </c>
      <c r="H2524" t="s">
        <v>28</v>
      </c>
      <c r="I2524">
        <v>1418</v>
      </c>
    </row>
    <row r="2525" spans="1:9" x14ac:dyDescent="0.35">
      <c r="A2525" t="s">
        <v>26</v>
      </c>
      <c r="B2525" t="s">
        <v>5</v>
      </c>
      <c r="C2525">
        <v>2478953</v>
      </c>
      <c r="D2525">
        <v>2479363</v>
      </c>
      <c r="E2525" t="s">
        <v>30</v>
      </c>
      <c r="F2525" t="s">
        <v>5963</v>
      </c>
      <c r="G2525" t="s">
        <v>5962</v>
      </c>
      <c r="H2525" t="s">
        <v>28</v>
      </c>
      <c r="I2525">
        <v>1419</v>
      </c>
    </row>
    <row r="2526" spans="1:9" x14ac:dyDescent="0.35">
      <c r="A2526" t="s">
        <v>26</v>
      </c>
      <c r="B2526" t="s">
        <v>5</v>
      </c>
      <c r="C2526">
        <v>2484048</v>
      </c>
      <c r="D2526">
        <v>2484419</v>
      </c>
      <c r="E2526" t="s">
        <v>30</v>
      </c>
      <c r="F2526" t="s">
        <v>5970</v>
      </c>
      <c r="G2526" t="s">
        <v>5969</v>
      </c>
      <c r="H2526" t="s">
        <v>28</v>
      </c>
      <c r="I2526">
        <v>1420</v>
      </c>
    </row>
    <row r="2527" spans="1:9" x14ac:dyDescent="0.35">
      <c r="A2527" t="s">
        <v>26</v>
      </c>
      <c r="B2527" t="s">
        <v>5</v>
      </c>
      <c r="C2527">
        <v>2484786</v>
      </c>
      <c r="D2527">
        <v>2485256</v>
      </c>
      <c r="E2527" t="s">
        <v>30</v>
      </c>
      <c r="F2527" t="s">
        <v>5972</v>
      </c>
      <c r="G2527" t="s">
        <v>5971</v>
      </c>
      <c r="H2527" t="s">
        <v>53</v>
      </c>
      <c r="I2527">
        <v>1421</v>
      </c>
    </row>
    <row r="2528" spans="1:9" x14ac:dyDescent="0.35">
      <c r="A2528" t="s">
        <v>26</v>
      </c>
      <c r="B2528" t="s">
        <v>5</v>
      </c>
      <c r="C2528">
        <v>2486671</v>
      </c>
      <c r="D2528">
        <v>2487594</v>
      </c>
      <c r="E2528" t="s">
        <v>30</v>
      </c>
      <c r="F2528" t="s">
        <v>5975</v>
      </c>
      <c r="G2528" t="s">
        <v>5974</v>
      </c>
      <c r="H2528" t="s">
        <v>5976</v>
      </c>
      <c r="I2528">
        <v>1422</v>
      </c>
    </row>
    <row r="2529" spans="1:9" x14ac:dyDescent="0.35">
      <c r="A2529" t="s">
        <v>26</v>
      </c>
      <c r="B2529" t="s">
        <v>5</v>
      </c>
      <c r="C2529">
        <v>2487631</v>
      </c>
      <c r="D2529">
        <v>2488563</v>
      </c>
      <c r="E2529" t="s">
        <v>30</v>
      </c>
      <c r="F2529" t="s">
        <v>5978</v>
      </c>
      <c r="G2529" t="s">
        <v>5977</v>
      </c>
      <c r="H2529" t="s">
        <v>5979</v>
      </c>
      <c r="I2529">
        <v>1422</v>
      </c>
    </row>
    <row r="2530" spans="1:9" x14ac:dyDescent="0.35">
      <c r="A2530" t="s">
        <v>26</v>
      </c>
      <c r="B2530" t="s">
        <v>5</v>
      </c>
      <c r="C2530">
        <v>2488723</v>
      </c>
      <c r="D2530">
        <v>2488950</v>
      </c>
      <c r="E2530" t="s">
        <v>30</v>
      </c>
      <c r="F2530" t="s">
        <v>5981</v>
      </c>
      <c r="G2530" t="s">
        <v>5980</v>
      </c>
      <c r="H2530" t="s">
        <v>28</v>
      </c>
      <c r="I2530">
        <v>1423</v>
      </c>
    </row>
    <row r="2531" spans="1:9" x14ac:dyDescent="0.35">
      <c r="A2531" t="s">
        <v>26</v>
      </c>
      <c r="B2531" t="s">
        <v>5</v>
      </c>
      <c r="C2531">
        <v>2489386</v>
      </c>
      <c r="D2531">
        <v>2490003</v>
      </c>
      <c r="E2531" t="s">
        <v>30</v>
      </c>
      <c r="F2531" t="s">
        <v>5983</v>
      </c>
      <c r="G2531" t="s">
        <v>5982</v>
      </c>
      <c r="H2531" t="s">
        <v>28</v>
      </c>
      <c r="I2531">
        <v>1424</v>
      </c>
    </row>
    <row r="2532" spans="1:9" x14ac:dyDescent="0.35">
      <c r="A2532" t="s">
        <v>26</v>
      </c>
      <c r="B2532" t="s">
        <v>5</v>
      </c>
      <c r="C2532">
        <v>2489996</v>
      </c>
      <c r="D2532">
        <v>2491294</v>
      </c>
      <c r="E2532" t="s">
        <v>30</v>
      </c>
      <c r="F2532" t="s">
        <v>5985</v>
      </c>
      <c r="G2532" t="s">
        <v>5984</v>
      </c>
      <c r="H2532" t="s">
        <v>28</v>
      </c>
      <c r="I2532">
        <v>1424</v>
      </c>
    </row>
    <row r="2533" spans="1:9" x14ac:dyDescent="0.35">
      <c r="A2533" t="s">
        <v>26</v>
      </c>
      <c r="B2533" t="s">
        <v>5</v>
      </c>
      <c r="C2533">
        <v>2491449</v>
      </c>
      <c r="D2533">
        <v>2491715</v>
      </c>
      <c r="E2533" t="s">
        <v>30</v>
      </c>
      <c r="F2533" t="s">
        <v>5987</v>
      </c>
      <c r="G2533" t="s">
        <v>5986</v>
      </c>
      <c r="H2533" t="s">
        <v>5988</v>
      </c>
      <c r="I2533">
        <v>1425</v>
      </c>
    </row>
    <row r="2534" spans="1:9" x14ac:dyDescent="0.35">
      <c r="A2534" t="s">
        <v>26</v>
      </c>
      <c r="B2534" t="s">
        <v>5</v>
      </c>
      <c r="C2534">
        <v>2491715</v>
      </c>
      <c r="D2534">
        <v>2493175</v>
      </c>
      <c r="E2534" t="s">
        <v>30</v>
      </c>
      <c r="F2534" t="s">
        <v>5990</v>
      </c>
      <c r="G2534" t="s">
        <v>5989</v>
      </c>
      <c r="H2534" t="s">
        <v>5991</v>
      </c>
      <c r="I2534">
        <v>1425</v>
      </c>
    </row>
    <row r="2535" spans="1:9" x14ac:dyDescent="0.35">
      <c r="A2535" t="s">
        <v>26</v>
      </c>
      <c r="B2535" t="s">
        <v>5</v>
      </c>
      <c r="C2535">
        <v>2493279</v>
      </c>
      <c r="D2535">
        <v>2494154</v>
      </c>
      <c r="E2535" t="s">
        <v>30</v>
      </c>
      <c r="F2535" t="s">
        <v>5993</v>
      </c>
      <c r="G2535" t="s">
        <v>5992</v>
      </c>
      <c r="H2535" t="s">
        <v>28</v>
      </c>
      <c r="I2535">
        <v>1426</v>
      </c>
    </row>
    <row r="2536" spans="1:9" x14ac:dyDescent="0.35">
      <c r="A2536" t="s">
        <v>26</v>
      </c>
      <c r="B2536" t="s">
        <v>5</v>
      </c>
      <c r="C2536">
        <v>2494298</v>
      </c>
      <c r="D2536">
        <v>2495911</v>
      </c>
      <c r="E2536" t="s">
        <v>30</v>
      </c>
      <c r="F2536" t="s">
        <v>5995</v>
      </c>
      <c r="G2536" t="s">
        <v>5994</v>
      </c>
      <c r="H2536" t="s">
        <v>5049</v>
      </c>
      <c r="I2536">
        <v>1427</v>
      </c>
    </row>
    <row r="2537" spans="1:9" x14ac:dyDescent="0.35">
      <c r="A2537" t="s">
        <v>26</v>
      </c>
      <c r="B2537" t="s">
        <v>5</v>
      </c>
      <c r="C2537">
        <v>2495926</v>
      </c>
      <c r="D2537">
        <v>2496117</v>
      </c>
      <c r="E2537" t="s">
        <v>30</v>
      </c>
      <c r="F2537" t="s">
        <v>5997</v>
      </c>
      <c r="G2537" t="s">
        <v>5996</v>
      </c>
      <c r="H2537" t="s">
        <v>28</v>
      </c>
      <c r="I2537">
        <v>1427</v>
      </c>
    </row>
    <row r="2538" spans="1:9" x14ac:dyDescent="0.35">
      <c r="A2538" t="s">
        <v>26</v>
      </c>
      <c r="B2538" t="s">
        <v>5</v>
      </c>
      <c r="C2538">
        <v>2496169</v>
      </c>
      <c r="D2538">
        <v>2497113</v>
      </c>
      <c r="E2538" t="s">
        <v>30</v>
      </c>
      <c r="F2538" t="s">
        <v>5999</v>
      </c>
      <c r="G2538" t="s">
        <v>5998</v>
      </c>
      <c r="H2538" t="s">
        <v>6000</v>
      </c>
      <c r="I2538">
        <v>1427</v>
      </c>
    </row>
    <row r="2539" spans="1:9" x14ac:dyDescent="0.35">
      <c r="A2539" t="s">
        <v>26</v>
      </c>
      <c r="B2539" t="s">
        <v>5</v>
      </c>
      <c r="C2539">
        <v>2497288</v>
      </c>
      <c r="D2539">
        <v>2498379</v>
      </c>
      <c r="E2539" t="s">
        <v>30</v>
      </c>
      <c r="F2539" t="s">
        <v>6002</v>
      </c>
      <c r="G2539" t="s">
        <v>6001</v>
      </c>
      <c r="H2539" t="s">
        <v>194</v>
      </c>
      <c r="I2539">
        <v>1428</v>
      </c>
    </row>
    <row r="2540" spans="1:9" x14ac:dyDescent="0.35">
      <c r="A2540" t="s">
        <v>26</v>
      </c>
      <c r="B2540" t="s">
        <v>5</v>
      </c>
      <c r="C2540">
        <v>2498475</v>
      </c>
      <c r="D2540">
        <v>2499509</v>
      </c>
      <c r="E2540" t="s">
        <v>30</v>
      </c>
      <c r="F2540" t="s">
        <v>6004</v>
      </c>
      <c r="G2540" t="s">
        <v>6003</v>
      </c>
      <c r="H2540" t="s">
        <v>28</v>
      </c>
      <c r="I2540">
        <v>1428</v>
      </c>
    </row>
    <row r="2541" spans="1:9" x14ac:dyDescent="0.35">
      <c r="A2541" t="s">
        <v>26</v>
      </c>
      <c r="B2541" t="s">
        <v>5</v>
      </c>
      <c r="C2541">
        <v>2499740</v>
      </c>
      <c r="D2541">
        <v>2501158</v>
      </c>
      <c r="E2541" t="s">
        <v>30</v>
      </c>
      <c r="F2541" t="s">
        <v>6006</v>
      </c>
      <c r="G2541" t="s">
        <v>6005</v>
      </c>
      <c r="H2541" t="s">
        <v>6007</v>
      </c>
      <c r="I2541">
        <v>1429</v>
      </c>
    </row>
    <row r="2542" spans="1:9" x14ac:dyDescent="0.35">
      <c r="A2542" t="s">
        <v>26</v>
      </c>
      <c r="B2542" t="s">
        <v>5</v>
      </c>
      <c r="C2542">
        <v>2501475</v>
      </c>
      <c r="D2542">
        <v>2503652</v>
      </c>
      <c r="E2542" t="s">
        <v>30</v>
      </c>
      <c r="F2542" t="s">
        <v>6009</v>
      </c>
      <c r="G2542" t="s">
        <v>6008</v>
      </c>
      <c r="H2542" t="s">
        <v>1609</v>
      </c>
      <c r="I2542">
        <v>1430</v>
      </c>
    </row>
    <row r="2543" spans="1:9" x14ac:dyDescent="0.35">
      <c r="A2543" t="s">
        <v>26</v>
      </c>
      <c r="B2543" t="s">
        <v>5</v>
      </c>
      <c r="C2543">
        <v>2504038</v>
      </c>
      <c r="D2543">
        <v>2505501</v>
      </c>
      <c r="E2543" t="s">
        <v>30</v>
      </c>
      <c r="F2543" t="s">
        <v>6011</v>
      </c>
      <c r="G2543" t="s">
        <v>6010</v>
      </c>
      <c r="H2543" t="s">
        <v>28</v>
      </c>
      <c r="I2543">
        <v>1431</v>
      </c>
    </row>
    <row r="2544" spans="1:9" x14ac:dyDescent="0.35">
      <c r="A2544" t="s">
        <v>26</v>
      </c>
      <c r="B2544" t="s">
        <v>5</v>
      </c>
      <c r="C2544">
        <v>2505811</v>
      </c>
      <c r="D2544">
        <v>2506857</v>
      </c>
      <c r="E2544" t="s">
        <v>30</v>
      </c>
      <c r="F2544" t="s">
        <v>6013</v>
      </c>
      <c r="G2544" t="s">
        <v>6012</v>
      </c>
      <c r="H2544" t="s">
        <v>28</v>
      </c>
      <c r="I2544">
        <v>1432</v>
      </c>
    </row>
    <row r="2545" spans="1:9" x14ac:dyDescent="0.35">
      <c r="A2545" t="s">
        <v>26</v>
      </c>
      <c r="B2545" t="s">
        <v>5</v>
      </c>
      <c r="C2545">
        <v>2507148</v>
      </c>
      <c r="D2545">
        <v>2509151</v>
      </c>
      <c r="E2545" t="s">
        <v>30</v>
      </c>
      <c r="F2545" t="s">
        <v>6015</v>
      </c>
      <c r="G2545" t="s">
        <v>6014</v>
      </c>
      <c r="H2545" t="s">
        <v>28</v>
      </c>
      <c r="I2545">
        <v>1433</v>
      </c>
    </row>
    <row r="2546" spans="1:9" x14ac:dyDescent="0.35">
      <c r="A2546" t="s">
        <v>26</v>
      </c>
      <c r="B2546" t="s">
        <v>5</v>
      </c>
      <c r="C2546">
        <v>2515072</v>
      </c>
      <c r="D2546">
        <v>2515788</v>
      </c>
      <c r="E2546" t="s">
        <v>30</v>
      </c>
      <c r="F2546" t="s">
        <v>6027</v>
      </c>
      <c r="G2546" t="s">
        <v>6026</v>
      </c>
      <c r="H2546" t="s">
        <v>6028</v>
      </c>
      <c r="I2546">
        <v>1434</v>
      </c>
    </row>
    <row r="2547" spans="1:9" x14ac:dyDescent="0.35">
      <c r="A2547" t="s">
        <v>26</v>
      </c>
      <c r="B2547" t="s">
        <v>5</v>
      </c>
      <c r="C2547">
        <v>2515805</v>
      </c>
      <c r="D2547">
        <v>2517076</v>
      </c>
      <c r="E2547" t="s">
        <v>30</v>
      </c>
      <c r="F2547" t="s">
        <v>6030</v>
      </c>
      <c r="G2547" t="s">
        <v>6029</v>
      </c>
      <c r="H2547" t="s">
        <v>6031</v>
      </c>
      <c r="I2547">
        <v>1434</v>
      </c>
    </row>
    <row r="2548" spans="1:9" x14ac:dyDescent="0.35">
      <c r="A2548" t="s">
        <v>26</v>
      </c>
      <c r="B2548" t="s">
        <v>5</v>
      </c>
      <c r="C2548">
        <v>2517385</v>
      </c>
      <c r="D2548">
        <v>2518257</v>
      </c>
      <c r="E2548" t="s">
        <v>30</v>
      </c>
      <c r="F2548" t="s">
        <v>6033</v>
      </c>
      <c r="G2548" t="s">
        <v>6032</v>
      </c>
      <c r="H2548" t="s">
        <v>6034</v>
      </c>
      <c r="I2548">
        <v>1435</v>
      </c>
    </row>
    <row r="2549" spans="1:9" x14ac:dyDescent="0.35">
      <c r="A2549" t="s">
        <v>26</v>
      </c>
      <c r="B2549" t="s">
        <v>5</v>
      </c>
      <c r="C2549">
        <v>2518280</v>
      </c>
      <c r="D2549">
        <v>2519395</v>
      </c>
      <c r="E2549" t="s">
        <v>30</v>
      </c>
      <c r="F2549" t="s">
        <v>6036</v>
      </c>
      <c r="G2549" t="s">
        <v>6035</v>
      </c>
      <c r="H2549" t="s">
        <v>2308</v>
      </c>
      <c r="I2549">
        <v>1435</v>
      </c>
    </row>
    <row r="2550" spans="1:9" x14ac:dyDescent="0.35">
      <c r="A2550" t="s">
        <v>26</v>
      </c>
      <c r="B2550" t="s">
        <v>5</v>
      </c>
      <c r="C2550">
        <v>2519410</v>
      </c>
      <c r="D2550">
        <v>2520810</v>
      </c>
      <c r="E2550" t="s">
        <v>30</v>
      </c>
      <c r="F2550" t="s">
        <v>6038</v>
      </c>
      <c r="G2550" t="s">
        <v>6037</v>
      </c>
      <c r="H2550" t="s">
        <v>28</v>
      </c>
      <c r="I2550">
        <v>1435</v>
      </c>
    </row>
    <row r="2551" spans="1:9" x14ac:dyDescent="0.35">
      <c r="A2551" t="s">
        <v>26</v>
      </c>
      <c r="B2551" t="s">
        <v>5</v>
      </c>
      <c r="C2551">
        <v>2521489</v>
      </c>
      <c r="D2551">
        <v>2523939</v>
      </c>
      <c r="E2551" t="s">
        <v>30</v>
      </c>
      <c r="F2551" t="s">
        <v>6040</v>
      </c>
      <c r="G2551" t="s">
        <v>6039</v>
      </c>
      <c r="H2551" t="s">
        <v>28</v>
      </c>
      <c r="I2551">
        <v>1436</v>
      </c>
    </row>
    <row r="2552" spans="1:9" x14ac:dyDescent="0.35">
      <c r="A2552" t="s">
        <v>26</v>
      </c>
      <c r="B2552" t="s">
        <v>5</v>
      </c>
      <c r="C2552">
        <v>2524104</v>
      </c>
      <c r="D2552">
        <v>2525444</v>
      </c>
      <c r="E2552" t="s">
        <v>30</v>
      </c>
      <c r="F2552" t="s">
        <v>6042</v>
      </c>
      <c r="G2552" t="s">
        <v>6041</v>
      </c>
      <c r="H2552" t="s">
        <v>28</v>
      </c>
      <c r="I2552">
        <v>1437</v>
      </c>
    </row>
    <row r="2553" spans="1:9" x14ac:dyDescent="0.35">
      <c r="A2553" t="s">
        <v>26</v>
      </c>
      <c r="B2553" t="s">
        <v>5</v>
      </c>
      <c r="C2553">
        <v>2527610</v>
      </c>
      <c r="D2553">
        <v>2531269</v>
      </c>
      <c r="E2553" t="s">
        <v>30</v>
      </c>
      <c r="F2553" t="s">
        <v>6046</v>
      </c>
      <c r="G2553" t="s">
        <v>6045</v>
      </c>
      <c r="H2553" t="s">
        <v>6047</v>
      </c>
      <c r="I2553">
        <v>1438</v>
      </c>
    </row>
    <row r="2554" spans="1:9" x14ac:dyDescent="0.35">
      <c r="A2554" t="s">
        <v>26</v>
      </c>
      <c r="B2554" t="s">
        <v>5</v>
      </c>
      <c r="C2554">
        <v>2531510</v>
      </c>
      <c r="D2554">
        <v>2532091</v>
      </c>
      <c r="E2554" t="s">
        <v>30</v>
      </c>
      <c r="F2554" t="s">
        <v>6049</v>
      </c>
      <c r="G2554" t="s">
        <v>6048</v>
      </c>
      <c r="H2554" t="s">
        <v>28</v>
      </c>
      <c r="I2554">
        <v>1439</v>
      </c>
    </row>
    <row r="2555" spans="1:9" x14ac:dyDescent="0.35">
      <c r="A2555" t="s">
        <v>26</v>
      </c>
      <c r="B2555" t="s">
        <v>5</v>
      </c>
      <c r="C2555">
        <v>2532228</v>
      </c>
      <c r="D2555">
        <v>2535725</v>
      </c>
      <c r="E2555" t="s">
        <v>30</v>
      </c>
      <c r="F2555" t="s">
        <v>6051</v>
      </c>
      <c r="G2555" t="s">
        <v>6050</v>
      </c>
      <c r="H2555" t="s">
        <v>3683</v>
      </c>
      <c r="I2555">
        <v>1440</v>
      </c>
    </row>
    <row r="2556" spans="1:9" x14ac:dyDescent="0.35">
      <c r="A2556" t="s">
        <v>26</v>
      </c>
      <c r="B2556" t="s">
        <v>5</v>
      </c>
      <c r="C2556">
        <v>2535856</v>
      </c>
      <c r="D2556">
        <v>2536962</v>
      </c>
      <c r="E2556" t="s">
        <v>30</v>
      </c>
      <c r="F2556" t="s">
        <v>6053</v>
      </c>
      <c r="G2556" t="s">
        <v>6052</v>
      </c>
      <c r="H2556" t="s">
        <v>3341</v>
      </c>
      <c r="I2556">
        <v>1441</v>
      </c>
    </row>
    <row r="2557" spans="1:9" x14ac:dyDescent="0.35">
      <c r="A2557" t="s">
        <v>26</v>
      </c>
      <c r="B2557" t="s">
        <v>5</v>
      </c>
      <c r="C2557">
        <v>2537849</v>
      </c>
      <c r="D2557">
        <v>2538106</v>
      </c>
      <c r="E2557" t="s">
        <v>30</v>
      </c>
      <c r="F2557" t="s">
        <v>6055</v>
      </c>
      <c r="G2557" t="s">
        <v>6054</v>
      </c>
      <c r="H2557" t="s">
        <v>28</v>
      </c>
      <c r="I2557">
        <v>1442</v>
      </c>
    </row>
    <row r="2558" spans="1:9" x14ac:dyDescent="0.35">
      <c r="A2558" t="s">
        <v>26</v>
      </c>
      <c r="B2558" t="s">
        <v>5</v>
      </c>
      <c r="C2558">
        <v>2539893</v>
      </c>
      <c r="D2558">
        <v>2540858</v>
      </c>
      <c r="E2558" t="s">
        <v>30</v>
      </c>
      <c r="F2558" t="s">
        <v>6059</v>
      </c>
      <c r="G2558" t="s">
        <v>6058</v>
      </c>
      <c r="H2558" t="s">
        <v>5538</v>
      </c>
      <c r="I2558">
        <v>1443</v>
      </c>
    </row>
    <row r="2559" spans="1:9" x14ac:dyDescent="0.35">
      <c r="A2559" t="s">
        <v>26</v>
      </c>
      <c r="B2559" t="s">
        <v>5</v>
      </c>
      <c r="C2559">
        <v>2541029</v>
      </c>
      <c r="D2559">
        <v>2542054</v>
      </c>
      <c r="E2559" t="s">
        <v>30</v>
      </c>
      <c r="F2559" t="s">
        <v>6061</v>
      </c>
      <c r="G2559" t="s">
        <v>6060</v>
      </c>
      <c r="H2559" t="s">
        <v>28</v>
      </c>
      <c r="I2559">
        <v>1444</v>
      </c>
    </row>
    <row r="2560" spans="1:9" x14ac:dyDescent="0.35">
      <c r="A2560" t="s">
        <v>26</v>
      </c>
      <c r="B2560" t="s">
        <v>5</v>
      </c>
      <c r="C2560">
        <v>2542122</v>
      </c>
      <c r="D2560">
        <v>2542301</v>
      </c>
      <c r="E2560" t="s">
        <v>30</v>
      </c>
      <c r="F2560" t="s">
        <v>6063</v>
      </c>
      <c r="G2560" t="s">
        <v>6062</v>
      </c>
      <c r="H2560" t="s">
        <v>28</v>
      </c>
      <c r="I2560">
        <v>1444</v>
      </c>
    </row>
    <row r="2561" spans="1:9" x14ac:dyDescent="0.35">
      <c r="A2561" t="s">
        <v>26</v>
      </c>
      <c r="B2561" t="s">
        <v>5</v>
      </c>
      <c r="C2561">
        <v>2543420</v>
      </c>
      <c r="D2561">
        <v>2545330</v>
      </c>
      <c r="E2561" t="s">
        <v>30</v>
      </c>
      <c r="F2561" t="s">
        <v>6065</v>
      </c>
      <c r="G2561" t="s">
        <v>6064</v>
      </c>
      <c r="H2561" t="s">
        <v>28</v>
      </c>
      <c r="I2561">
        <v>1445</v>
      </c>
    </row>
    <row r="2562" spans="1:9" x14ac:dyDescent="0.35">
      <c r="A2562" t="s">
        <v>26</v>
      </c>
      <c r="B2562" t="s">
        <v>5</v>
      </c>
      <c r="C2562">
        <v>2545571</v>
      </c>
      <c r="D2562">
        <v>2549299</v>
      </c>
      <c r="E2562" t="s">
        <v>30</v>
      </c>
      <c r="F2562" t="s">
        <v>6067</v>
      </c>
      <c r="G2562" t="s">
        <v>6066</v>
      </c>
      <c r="H2562" t="s">
        <v>6047</v>
      </c>
      <c r="I2562">
        <v>1446</v>
      </c>
    </row>
    <row r="2563" spans="1:9" x14ac:dyDescent="0.35">
      <c r="A2563" t="s">
        <v>26</v>
      </c>
      <c r="B2563" t="s">
        <v>5</v>
      </c>
      <c r="C2563">
        <v>2550732</v>
      </c>
      <c r="D2563">
        <v>2553092</v>
      </c>
      <c r="E2563" t="s">
        <v>30</v>
      </c>
      <c r="F2563" t="s">
        <v>6071</v>
      </c>
      <c r="G2563" t="s">
        <v>6070</v>
      </c>
      <c r="H2563" t="s">
        <v>6072</v>
      </c>
      <c r="I2563">
        <v>1447</v>
      </c>
    </row>
    <row r="2564" spans="1:9" x14ac:dyDescent="0.35">
      <c r="A2564" t="s">
        <v>26</v>
      </c>
      <c r="B2564" t="s">
        <v>5</v>
      </c>
      <c r="C2564">
        <v>2556589</v>
      </c>
      <c r="D2564">
        <v>2557530</v>
      </c>
      <c r="E2564" t="s">
        <v>30</v>
      </c>
      <c r="F2564" t="s">
        <v>6080</v>
      </c>
      <c r="G2564" t="s">
        <v>6079</v>
      </c>
      <c r="H2564" t="s">
        <v>2967</v>
      </c>
      <c r="I2564">
        <v>1448</v>
      </c>
    </row>
    <row r="2565" spans="1:9" x14ac:dyDescent="0.35">
      <c r="A2565" t="s">
        <v>26</v>
      </c>
      <c r="B2565" t="s">
        <v>5</v>
      </c>
      <c r="C2565">
        <v>2557527</v>
      </c>
      <c r="D2565">
        <v>2559266</v>
      </c>
      <c r="E2565" t="s">
        <v>30</v>
      </c>
      <c r="F2565" t="s">
        <v>6082</v>
      </c>
      <c r="G2565" t="s">
        <v>6081</v>
      </c>
      <c r="H2565" t="s">
        <v>28</v>
      </c>
      <c r="I2565">
        <v>1448</v>
      </c>
    </row>
    <row r="2566" spans="1:9" x14ac:dyDescent="0.35">
      <c r="A2566" t="s">
        <v>26</v>
      </c>
      <c r="B2566" t="s">
        <v>5</v>
      </c>
      <c r="C2566">
        <v>2559301</v>
      </c>
      <c r="D2566">
        <v>2559597</v>
      </c>
      <c r="E2566" t="s">
        <v>30</v>
      </c>
      <c r="F2566" t="s">
        <v>6084</v>
      </c>
      <c r="G2566" t="s">
        <v>6083</v>
      </c>
      <c r="H2566" t="s">
        <v>28</v>
      </c>
      <c r="I2566">
        <v>1448</v>
      </c>
    </row>
    <row r="2567" spans="1:9" x14ac:dyDescent="0.35">
      <c r="A2567" t="s">
        <v>26</v>
      </c>
      <c r="B2567" t="s">
        <v>5</v>
      </c>
      <c r="C2567">
        <v>2559626</v>
      </c>
      <c r="D2567">
        <v>2559928</v>
      </c>
      <c r="E2567" t="s">
        <v>30</v>
      </c>
      <c r="F2567" t="s">
        <v>6086</v>
      </c>
      <c r="G2567" t="s">
        <v>6085</v>
      </c>
      <c r="H2567" t="s">
        <v>3093</v>
      </c>
      <c r="I2567">
        <v>1448</v>
      </c>
    </row>
    <row r="2568" spans="1:9" x14ac:dyDescent="0.35">
      <c r="A2568" t="s">
        <v>26</v>
      </c>
      <c r="B2568" t="s">
        <v>5</v>
      </c>
      <c r="C2568">
        <v>2559997</v>
      </c>
      <c r="D2568">
        <v>2560233</v>
      </c>
      <c r="E2568" t="s">
        <v>30</v>
      </c>
      <c r="F2568" t="s">
        <v>6088</v>
      </c>
      <c r="G2568" t="s">
        <v>6087</v>
      </c>
      <c r="H2568" t="s">
        <v>28</v>
      </c>
      <c r="I2568">
        <v>1448</v>
      </c>
    </row>
    <row r="2569" spans="1:9" x14ac:dyDescent="0.35">
      <c r="A2569" t="s">
        <v>26</v>
      </c>
      <c r="B2569" t="s">
        <v>5</v>
      </c>
      <c r="C2569">
        <v>2560774</v>
      </c>
      <c r="D2569">
        <v>2561616</v>
      </c>
      <c r="E2569" t="s">
        <v>30</v>
      </c>
      <c r="F2569" t="s">
        <v>6090</v>
      </c>
      <c r="G2569" t="s">
        <v>6089</v>
      </c>
      <c r="H2569" t="s">
        <v>6091</v>
      </c>
      <c r="I2569">
        <v>1449</v>
      </c>
    </row>
    <row r="2570" spans="1:9" x14ac:dyDescent="0.35">
      <c r="A2570" t="s">
        <v>26</v>
      </c>
      <c r="B2570" t="s">
        <v>5</v>
      </c>
      <c r="C2570">
        <v>2561738</v>
      </c>
      <c r="D2570">
        <v>2562898</v>
      </c>
      <c r="E2570" t="s">
        <v>30</v>
      </c>
      <c r="F2570" t="s">
        <v>6093</v>
      </c>
      <c r="G2570" t="s">
        <v>6092</v>
      </c>
      <c r="H2570" t="s">
        <v>28</v>
      </c>
      <c r="I2570">
        <v>1450</v>
      </c>
    </row>
    <row r="2571" spans="1:9" x14ac:dyDescent="0.35">
      <c r="A2571" t="s">
        <v>26</v>
      </c>
      <c r="B2571" t="s">
        <v>5</v>
      </c>
      <c r="C2571">
        <v>2563095</v>
      </c>
      <c r="D2571">
        <v>2563337</v>
      </c>
      <c r="E2571" t="s">
        <v>30</v>
      </c>
      <c r="F2571" t="s">
        <v>6095</v>
      </c>
      <c r="G2571" t="s">
        <v>6094</v>
      </c>
      <c r="H2571" t="s">
        <v>28</v>
      </c>
      <c r="I2571">
        <v>1451</v>
      </c>
    </row>
    <row r="2572" spans="1:9" x14ac:dyDescent="0.35">
      <c r="A2572" t="s">
        <v>26</v>
      </c>
      <c r="B2572" t="s">
        <v>5</v>
      </c>
      <c r="C2572">
        <v>2566650</v>
      </c>
      <c r="D2572">
        <v>2567372</v>
      </c>
      <c r="E2572" t="s">
        <v>30</v>
      </c>
      <c r="F2572" t="s">
        <v>6103</v>
      </c>
      <c r="G2572" t="s">
        <v>6102</v>
      </c>
      <c r="H2572" t="s">
        <v>6104</v>
      </c>
      <c r="I2572">
        <v>1452</v>
      </c>
    </row>
    <row r="2573" spans="1:9" x14ac:dyDescent="0.35">
      <c r="A2573" t="s">
        <v>26</v>
      </c>
      <c r="B2573" t="s">
        <v>5</v>
      </c>
      <c r="C2573">
        <v>2567376</v>
      </c>
      <c r="D2573">
        <v>2568077</v>
      </c>
      <c r="E2573" t="s">
        <v>30</v>
      </c>
      <c r="F2573" t="s">
        <v>6106</v>
      </c>
      <c r="G2573" t="s">
        <v>6105</v>
      </c>
      <c r="H2573" t="s">
        <v>6104</v>
      </c>
      <c r="I2573">
        <v>1452</v>
      </c>
    </row>
    <row r="2574" spans="1:9" x14ac:dyDescent="0.35">
      <c r="A2574" t="s">
        <v>26</v>
      </c>
      <c r="B2574" t="s">
        <v>5</v>
      </c>
      <c r="C2574">
        <v>2568127</v>
      </c>
      <c r="D2574">
        <v>2568894</v>
      </c>
      <c r="E2574" t="s">
        <v>30</v>
      </c>
      <c r="F2574" t="s">
        <v>6108</v>
      </c>
      <c r="G2574" t="s">
        <v>6107</v>
      </c>
      <c r="H2574" t="s">
        <v>6104</v>
      </c>
      <c r="I2574">
        <v>1452</v>
      </c>
    </row>
    <row r="2575" spans="1:9" x14ac:dyDescent="0.35">
      <c r="A2575" t="s">
        <v>26</v>
      </c>
      <c r="B2575" t="s">
        <v>5</v>
      </c>
      <c r="C2575">
        <v>2569021</v>
      </c>
      <c r="D2575">
        <v>2570862</v>
      </c>
      <c r="E2575" t="s">
        <v>30</v>
      </c>
      <c r="F2575" t="s">
        <v>6110</v>
      </c>
      <c r="G2575" t="s">
        <v>6109</v>
      </c>
      <c r="H2575" t="s">
        <v>28</v>
      </c>
      <c r="I2575">
        <v>1453</v>
      </c>
    </row>
    <row r="2576" spans="1:9" x14ac:dyDescent="0.35">
      <c r="A2576" t="s">
        <v>26</v>
      </c>
      <c r="B2576" t="s">
        <v>5</v>
      </c>
      <c r="C2576">
        <v>2570904</v>
      </c>
      <c r="D2576">
        <v>2572016</v>
      </c>
      <c r="E2576" t="s">
        <v>30</v>
      </c>
      <c r="F2576" t="s">
        <v>6112</v>
      </c>
      <c r="G2576" t="s">
        <v>6111</v>
      </c>
      <c r="H2576" t="s">
        <v>6113</v>
      </c>
      <c r="I2576">
        <v>1453</v>
      </c>
    </row>
    <row r="2577" spans="1:9" x14ac:dyDescent="0.35">
      <c r="A2577" t="s">
        <v>26</v>
      </c>
      <c r="B2577" t="s">
        <v>5</v>
      </c>
      <c r="C2577">
        <v>2572019</v>
      </c>
      <c r="D2577">
        <v>2572657</v>
      </c>
      <c r="E2577" t="s">
        <v>30</v>
      </c>
      <c r="F2577" t="s">
        <v>6115</v>
      </c>
      <c r="G2577" t="s">
        <v>6114</v>
      </c>
      <c r="H2577" t="s">
        <v>6116</v>
      </c>
      <c r="I2577">
        <v>1453</v>
      </c>
    </row>
    <row r="2578" spans="1:9" x14ac:dyDescent="0.35">
      <c r="A2578" t="s">
        <v>26</v>
      </c>
      <c r="B2578" t="s">
        <v>5</v>
      </c>
      <c r="C2578">
        <v>2572662</v>
      </c>
      <c r="D2578">
        <v>2573318</v>
      </c>
      <c r="E2578" t="s">
        <v>30</v>
      </c>
      <c r="F2578" t="s">
        <v>6118</v>
      </c>
      <c r="G2578" t="s">
        <v>6117</v>
      </c>
      <c r="H2578" t="s">
        <v>6119</v>
      </c>
      <c r="I2578">
        <v>1453</v>
      </c>
    </row>
    <row r="2579" spans="1:9" x14ac:dyDescent="0.35">
      <c r="A2579" t="s">
        <v>26</v>
      </c>
      <c r="B2579" t="s">
        <v>5</v>
      </c>
      <c r="C2579">
        <v>2573354</v>
      </c>
      <c r="D2579">
        <v>2574613</v>
      </c>
      <c r="E2579" t="s">
        <v>30</v>
      </c>
      <c r="F2579" t="s">
        <v>6121</v>
      </c>
      <c r="G2579" t="s">
        <v>6120</v>
      </c>
      <c r="H2579" t="s">
        <v>6122</v>
      </c>
      <c r="I2579">
        <v>1453</v>
      </c>
    </row>
    <row r="2580" spans="1:9" x14ac:dyDescent="0.35">
      <c r="A2580" t="s">
        <v>26</v>
      </c>
      <c r="B2580" t="s">
        <v>5</v>
      </c>
      <c r="C2580">
        <v>2574628</v>
      </c>
      <c r="D2580">
        <v>2575641</v>
      </c>
      <c r="E2580" t="s">
        <v>30</v>
      </c>
      <c r="F2580" t="s">
        <v>6124</v>
      </c>
      <c r="G2580" t="s">
        <v>6123</v>
      </c>
      <c r="H2580" t="s">
        <v>210</v>
      </c>
      <c r="I2580">
        <v>1453</v>
      </c>
    </row>
    <row r="2581" spans="1:9" x14ac:dyDescent="0.35">
      <c r="A2581" t="s">
        <v>26</v>
      </c>
      <c r="B2581" t="s">
        <v>5</v>
      </c>
      <c r="C2581">
        <v>2575665</v>
      </c>
      <c r="D2581">
        <v>2576987</v>
      </c>
      <c r="E2581" t="s">
        <v>30</v>
      </c>
      <c r="F2581" t="s">
        <v>6126</v>
      </c>
      <c r="G2581" t="s">
        <v>6125</v>
      </c>
      <c r="H2581" t="s">
        <v>6127</v>
      </c>
      <c r="I2581">
        <v>1453</v>
      </c>
    </row>
    <row r="2582" spans="1:9" x14ac:dyDescent="0.35">
      <c r="A2582" t="s">
        <v>26</v>
      </c>
      <c r="B2582" t="s">
        <v>5</v>
      </c>
      <c r="C2582">
        <v>2577013</v>
      </c>
      <c r="D2582">
        <v>2577573</v>
      </c>
      <c r="E2582" t="s">
        <v>30</v>
      </c>
      <c r="F2582" t="s">
        <v>6129</v>
      </c>
      <c r="G2582" t="s">
        <v>6128</v>
      </c>
      <c r="H2582" t="s">
        <v>628</v>
      </c>
      <c r="I2582">
        <v>1453</v>
      </c>
    </row>
    <row r="2583" spans="1:9" x14ac:dyDescent="0.35">
      <c r="A2583" t="s">
        <v>26</v>
      </c>
      <c r="B2583" t="s">
        <v>5</v>
      </c>
      <c r="C2583">
        <v>2577595</v>
      </c>
      <c r="D2583">
        <v>2578734</v>
      </c>
      <c r="E2583" t="s">
        <v>30</v>
      </c>
      <c r="F2583" t="s">
        <v>6131</v>
      </c>
      <c r="G2583" t="s">
        <v>6130</v>
      </c>
      <c r="H2583" t="s">
        <v>6113</v>
      </c>
      <c r="I2583">
        <v>1453</v>
      </c>
    </row>
    <row r="2584" spans="1:9" x14ac:dyDescent="0.35">
      <c r="A2584" t="s">
        <v>26</v>
      </c>
      <c r="B2584" t="s">
        <v>5</v>
      </c>
      <c r="C2584">
        <v>2578848</v>
      </c>
      <c r="D2584">
        <v>2580080</v>
      </c>
      <c r="E2584" t="s">
        <v>30</v>
      </c>
      <c r="F2584" t="s">
        <v>6133</v>
      </c>
      <c r="G2584" t="s">
        <v>6132</v>
      </c>
      <c r="H2584" t="s">
        <v>28</v>
      </c>
      <c r="I2584">
        <v>1454</v>
      </c>
    </row>
    <row r="2585" spans="1:9" x14ac:dyDescent="0.35">
      <c r="A2585" t="s">
        <v>26</v>
      </c>
      <c r="B2585" t="s">
        <v>5</v>
      </c>
      <c r="C2585">
        <v>2580073</v>
      </c>
      <c r="D2585">
        <v>2581323</v>
      </c>
      <c r="E2585" t="s">
        <v>30</v>
      </c>
      <c r="F2585" t="s">
        <v>6135</v>
      </c>
      <c r="G2585" t="s">
        <v>6134</v>
      </c>
      <c r="H2585" t="s">
        <v>28</v>
      </c>
      <c r="I2585">
        <v>1454</v>
      </c>
    </row>
    <row r="2586" spans="1:9" x14ac:dyDescent="0.35">
      <c r="A2586" t="s">
        <v>26</v>
      </c>
      <c r="B2586" t="s">
        <v>5</v>
      </c>
      <c r="C2586">
        <v>2581301</v>
      </c>
      <c r="D2586">
        <v>2582419</v>
      </c>
      <c r="E2586" t="s">
        <v>30</v>
      </c>
      <c r="F2586" t="s">
        <v>6137</v>
      </c>
      <c r="G2586" t="s">
        <v>6136</v>
      </c>
      <c r="H2586" t="s">
        <v>28</v>
      </c>
      <c r="I2586">
        <v>1454</v>
      </c>
    </row>
    <row r="2587" spans="1:9" x14ac:dyDescent="0.35">
      <c r="A2587" t="s">
        <v>26</v>
      </c>
      <c r="B2587" t="s">
        <v>5</v>
      </c>
      <c r="C2587">
        <v>2583736</v>
      </c>
      <c r="D2587">
        <v>2585274</v>
      </c>
      <c r="E2587" t="s">
        <v>30</v>
      </c>
      <c r="F2587" t="s">
        <v>6143</v>
      </c>
      <c r="G2587" t="s">
        <v>6142</v>
      </c>
      <c r="H2587" t="s">
        <v>6144</v>
      </c>
      <c r="I2587">
        <v>1455</v>
      </c>
    </row>
    <row r="2588" spans="1:9" x14ac:dyDescent="0.35">
      <c r="A2588" t="s">
        <v>26</v>
      </c>
      <c r="B2588" t="s">
        <v>5</v>
      </c>
      <c r="C2588">
        <v>2585328</v>
      </c>
      <c r="D2588">
        <v>2586020</v>
      </c>
      <c r="E2588" t="s">
        <v>30</v>
      </c>
      <c r="F2588" t="s">
        <v>6146</v>
      </c>
      <c r="G2588" t="s">
        <v>6145</v>
      </c>
      <c r="H2588" t="s">
        <v>1435</v>
      </c>
      <c r="I2588">
        <v>1455</v>
      </c>
    </row>
    <row r="2589" spans="1:9" x14ac:dyDescent="0.35">
      <c r="A2589" t="s">
        <v>26</v>
      </c>
      <c r="B2589" t="s">
        <v>5</v>
      </c>
      <c r="C2589">
        <v>2590003</v>
      </c>
      <c r="D2589">
        <v>2590587</v>
      </c>
      <c r="E2589" t="s">
        <v>30</v>
      </c>
      <c r="F2589" t="s">
        <v>6158</v>
      </c>
      <c r="G2589" t="s">
        <v>6157</v>
      </c>
      <c r="H2589" t="s">
        <v>28</v>
      </c>
      <c r="I2589">
        <v>1456</v>
      </c>
    </row>
    <row r="2590" spans="1:9" x14ac:dyDescent="0.35">
      <c r="A2590" t="s">
        <v>26</v>
      </c>
      <c r="B2590" t="s">
        <v>5</v>
      </c>
      <c r="C2590">
        <v>2590774</v>
      </c>
      <c r="D2590">
        <v>2590980</v>
      </c>
      <c r="E2590" t="s">
        <v>30</v>
      </c>
      <c r="F2590" t="s">
        <v>6160</v>
      </c>
      <c r="G2590" t="s">
        <v>6159</v>
      </c>
      <c r="H2590" t="s">
        <v>28</v>
      </c>
      <c r="I2590">
        <v>1457</v>
      </c>
    </row>
    <row r="2591" spans="1:9" x14ac:dyDescent="0.35">
      <c r="A2591" t="s">
        <v>26</v>
      </c>
      <c r="B2591" t="s">
        <v>5</v>
      </c>
      <c r="C2591">
        <v>2591124</v>
      </c>
      <c r="D2591">
        <v>2591597</v>
      </c>
      <c r="E2591" t="s">
        <v>30</v>
      </c>
      <c r="F2591" t="s">
        <v>6162</v>
      </c>
      <c r="G2591" t="s">
        <v>6161</v>
      </c>
      <c r="H2591" t="s">
        <v>28</v>
      </c>
      <c r="I2591">
        <v>1458</v>
      </c>
    </row>
    <row r="2592" spans="1:9" x14ac:dyDescent="0.35">
      <c r="A2592" t="s">
        <v>26</v>
      </c>
      <c r="B2592" t="s">
        <v>5</v>
      </c>
      <c r="C2592">
        <v>2592349</v>
      </c>
      <c r="D2592">
        <v>2592930</v>
      </c>
      <c r="E2592" t="s">
        <v>30</v>
      </c>
      <c r="F2592" t="s">
        <v>6164</v>
      </c>
      <c r="G2592" t="s">
        <v>6163</v>
      </c>
      <c r="H2592" t="s">
        <v>28</v>
      </c>
      <c r="I2592">
        <v>1459</v>
      </c>
    </row>
    <row r="2593" spans="1:9" x14ac:dyDescent="0.35">
      <c r="A2593" t="s">
        <v>26</v>
      </c>
      <c r="B2593" t="s">
        <v>5</v>
      </c>
      <c r="C2593">
        <v>2594967</v>
      </c>
      <c r="D2593">
        <v>2595185</v>
      </c>
      <c r="E2593" t="s">
        <v>30</v>
      </c>
      <c r="F2593" t="s">
        <v>6170</v>
      </c>
      <c r="G2593" t="s">
        <v>6169</v>
      </c>
      <c r="H2593" t="s">
        <v>28</v>
      </c>
      <c r="I2593">
        <v>1460</v>
      </c>
    </row>
    <row r="2594" spans="1:9" x14ac:dyDescent="0.35">
      <c r="A2594" t="s">
        <v>26</v>
      </c>
      <c r="B2594" t="s">
        <v>5</v>
      </c>
      <c r="C2594">
        <v>2595196</v>
      </c>
      <c r="D2594">
        <v>2595423</v>
      </c>
      <c r="E2594" t="s">
        <v>30</v>
      </c>
      <c r="F2594" t="s">
        <v>6172</v>
      </c>
      <c r="G2594" t="s">
        <v>6171</v>
      </c>
      <c r="H2594" t="s">
        <v>28</v>
      </c>
      <c r="I2594">
        <v>1460</v>
      </c>
    </row>
    <row r="2595" spans="1:9" x14ac:dyDescent="0.35">
      <c r="A2595" t="s">
        <v>26</v>
      </c>
      <c r="B2595" t="s">
        <v>5</v>
      </c>
      <c r="C2595">
        <v>2596394</v>
      </c>
      <c r="D2595">
        <v>2597791</v>
      </c>
      <c r="E2595" t="s">
        <v>30</v>
      </c>
      <c r="F2595" t="s">
        <v>6176</v>
      </c>
      <c r="G2595" t="s">
        <v>6175</v>
      </c>
      <c r="H2595" t="s">
        <v>6177</v>
      </c>
      <c r="I2595">
        <v>1461</v>
      </c>
    </row>
    <row r="2596" spans="1:9" x14ac:dyDescent="0.35">
      <c r="A2596" t="s">
        <v>26</v>
      </c>
      <c r="B2596" t="s">
        <v>5</v>
      </c>
      <c r="C2596">
        <v>2598092</v>
      </c>
      <c r="D2596">
        <v>2598367</v>
      </c>
      <c r="E2596" t="s">
        <v>30</v>
      </c>
      <c r="F2596" t="s">
        <v>6179</v>
      </c>
      <c r="G2596" t="s">
        <v>6178</v>
      </c>
      <c r="H2596" t="s">
        <v>28</v>
      </c>
      <c r="I2596">
        <v>1462</v>
      </c>
    </row>
    <row r="2597" spans="1:9" x14ac:dyDescent="0.35">
      <c r="A2597" t="s">
        <v>26</v>
      </c>
      <c r="B2597" t="s">
        <v>5</v>
      </c>
      <c r="C2597">
        <v>2607144</v>
      </c>
      <c r="D2597">
        <v>2607791</v>
      </c>
      <c r="E2597" t="s">
        <v>30</v>
      </c>
      <c r="F2597" t="s">
        <v>6196</v>
      </c>
      <c r="G2597" t="s">
        <v>6195</v>
      </c>
      <c r="H2597" t="s">
        <v>6197</v>
      </c>
      <c r="I2597">
        <v>1463</v>
      </c>
    </row>
    <row r="2598" spans="1:9" x14ac:dyDescent="0.35">
      <c r="A2598" t="s">
        <v>26</v>
      </c>
      <c r="B2598" t="s">
        <v>5</v>
      </c>
      <c r="C2598">
        <v>2607891</v>
      </c>
      <c r="D2598">
        <v>2608319</v>
      </c>
      <c r="E2598" t="s">
        <v>30</v>
      </c>
      <c r="F2598" t="s">
        <v>6199</v>
      </c>
      <c r="G2598" t="s">
        <v>6198</v>
      </c>
      <c r="H2598" t="s">
        <v>998</v>
      </c>
      <c r="I2598">
        <v>1463</v>
      </c>
    </row>
    <row r="2599" spans="1:9" x14ac:dyDescent="0.35">
      <c r="A2599" t="s">
        <v>26</v>
      </c>
      <c r="B2599" t="s">
        <v>5</v>
      </c>
      <c r="C2599">
        <v>2608358</v>
      </c>
      <c r="D2599">
        <v>2608654</v>
      </c>
      <c r="E2599" t="s">
        <v>30</v>
      </c>
      <c r="F2599" t="s">
        <v>6201</v>
      </c>
      <c r="G2599" t="s">
        <v>6200</v>
      </c>
      <c r="H2599" t="s">
        <v>2602</v>
      </c>
      <c r="I2599">
        <v>1463</v>
      </c>
    </row>
    <row r="2600" spans="1:9" x14ac:dyDescent="0.35">
      <c r="A2600" t="s">
        <v>26</v>
      </c>
      <c r="B2600" t="s">
        <v>5</v>
      </c>
      <c r="C2600">
        <v>2609443</v>
      </c>
      <c r="D2600">
        <v>2609907</v>
      </c>
      <c r="E2600" t="s">
        <v>30</v>
      </c>
      <c r="F2600" t="s">
        <v>6204</v>
      </c>
      <c r="G2600" t="s">
        <v>6203</v>
      </c>
      <c r="H2600" t="s">
        <v>28</v>
      </c>
      <c r="I2600">
        <v>1464</v>
      </c>
    </row>
    <row r="2601" spans="1:9" x14ac:dyDescent="0.35">
      <c r="A2601" t="s">
        <v>26</v>
      </c>
      <c r="B2601" t="s">
        <v>5</v>
      </c>
      <c r="C2601">
        <v>2610185</v>
      </c>
      <c r="D2601">
        <v>2610688</v>
      </c>
      <c r="E2601" t="s">
        <v>30</v>
      </c>
      <c r="F2601" t="s">
        <v>6206</v>
      </c>
      <c r="G2601" t="s">
        <v>6205</v>
      </c>
      <c r="H2601" t="s">
        <v>28</v>
      </c>
      <c r="I2601">
        <v>1465</v>
      </c>
    </row>
    <row r="2602" spans="1:9" x14ac:dyDescent="0.35">
      <c r="A2602" t="s">
        <v>26</v>
      </c>
      <c r="B2602" t="s">
        <v>5</v>
      </c>
      <c r="C2602">
        <v>2610911</v>
      </c>
      <c r="D2602">
        <v>2613343</v>
      </c>
      <c r="E2602" t="s">
        <v>30</v>
      </c>
      <c r="F2602" t="s">
        <v>6208</v>
      </c>
      <c r="G2602" t="s">
        <v>6207</v>
      </c>
      <c r="H2602" t="s">
        <v>6209</v>
      </c>
      <c r="I2602">
        <v>1466</v>
      </c>
    </row>
    <row r="2603" spans="1:9" x14ac:dyDescent="0.35">
      <c r="A2603" t="s">
        <v>26</v>
      </c>
      <c r="B2603" t="s">
        <v>5</v>
      </c>
      <c r="C2603">
        <v>2614769</v>
      </c>
      <c r="D2603">
        <v>2615032</v>
      </c>
      <c r="E2603" t="s">
        <v>30</v>
      </c>
      <c r="F2603" t="s">
        <v>6213</v>
      </c>
      <c r="G2603" t="s">
        <v>6212</v>
      </c>
      <c r="H2603" t="s">
        <v>28</v>
      </c>
      <c r="I2603">
        <v>1467</v>
      </c>
    </row>
    <row r="2604" spans="1:9" x14ac:dyDescent="0.35">
      <c r="A2604" t="s">
        <v>26</v>
      </c>
      <c r="B2604" t="s">
        <v>5</v>
      </c>
      <c r="C2604">
        <v>2615196</v>
      </c>
      <c r="D2604">
        <v>2616932</v>
      </c>
      <c r="E2604" t="s">
        <v>30</v>
      </c>
      <c r="F2604" t="s">
        <v>6215</v>
      </c>
      <c r="G2604" t="s">
        <v>6214</v>
      </c>
      <c r="H2604" t="s">
        <v>3683</v>
      </c>
      <c r="I2604">
        <v>1468</v>
      </c>
    </row>
    <row r="2605" spans="1:9" x14ac:dyDescent="0.35">
      <c r="A2605" t="s">
        <v>26</v>
      </c>
      <c r="B2605" t="s">
        <v>5</v>
      </c>
      <c r="C2605">
        <v>2616935</v>
      </c>
      <c r="D2605">
        <v>2617726</v>
      </c>
      <c r="E2605" t="s">
        <v>30</v>
      </c>
      <c r="F2605" t="s">
        <v>6217</v>
      </c>
      <c r="G2605" t="s">
        <v>6216</v>
      </c>
      <c r="H2605" t="s">
        <v>6218</v>
      </c>
      <c r="I2605">
        <v>1468</v>
      </c>
    </row>
    <row r="2606" spans="1:9" x14ac:dyDescent="0.35">
      <c r="A2606" t="s">
        <v>26</v>
      </c>
      <c r="B2606" t="s">
        <v>5</v>
      </c>
      <c r="C2606">
        <v>2618232</v>
      </c>
      <c r="D2606">
        <v>2618411</v>
      </c>
      <c r="E2606" t="s">
        <v>30</v>
      </c>
      <c r="F2606" t="s">
        <v>6220</v>
      </c>
      <c r="G2606" t="s">
        <v>6219</v>
      </c>
      <c r="H2606" t="s">
        <v>28</v>
      </c>
      <c r="I2606">
        <v>1469</v>
      </c>
    </row>
    <row r="2607" spans="1:9" x14ac:dyDescent="0.35">
      <c r="A2607" t="s">
        <v>26</v>
      </c>
      <c r="B2607" t="s">
        <v>5</v>
      </c>
      <c r="C2607">
        <v>2618408</v>
      </c>
      <c r="D2607">
        <v>2619817</v>
      </c>
      <c r="E2607" t="s">
        <v>30</v>
      </c>
      <c r="F2607" t="s">
        <v>6222</v>
      </c>
      <c r="G2607" t="s">
        <v>6221</v>
      </c>
      <c r="H2607" t="s">
        <v>2128</v>
      </c>
      <c r="I2607">
        <v>1469</v>
      </c>
    </row>
    <row r="2608" spans="1:9" x14ac:dyDescent="0.35">
      <c r="A2608" t="s">
        <v>26</v>
      </c>
      <c r="B2608" t="s">
        <v>5</v>
      </c>
      <c r="C2608">
        <v>2620160</v>
      </c>
      <c r="D2608">
        <v>2621098</v>
      </c>
      <c r="E2608" t="s">
        <v>30</v>
      </c>
      <c r="F2608" t="s">
        <v>6224</v>
      </c>
      <c r="G2608" t="s">
        <v>6223</v>
      </c>
      <c r="H2608" t="s">
        <v>3527</v>
      </c>
      <c r="I2608">
        <v>1470</v>
      </c>
    </row>
    <row r="2609" spans="1:9" x14ac:dyDescent="0.35">
      <c r="A2609" t="s">
        <v>26</v>
      </c>
      <c r="B2609" t="s">
        <v>5</v>
      </c>
      <c r="C2609">
        <v>2621270</v>
      </c>
      <c r="D2609">
        <v>2622274</v>
      </c>
      <c r="E2609" t="s">
        <v>30</v>
      </c>
      <c r="F2609" t="s">
        <v>6226</v>
      </c>
      <c r="G2609" t="s">
        <v>6225</v>
      </c>
      <c r="H2609" t="s">
        <v>628</v>
      </c>
      <c r="I2609">
        <v>1471</v>
      </c>
    </row>
    <row r="2610" spans="1:9" x14ac:dyDescent="0.35">
      <c r="A2610" t="s">
        <v>26</v>
      </c>
      <c r="B2610" t="s">
        <v>5</v>
      </c>
      <c r="C2610">
        <v>2622311</v>
      </c>
      <c r="D2610">
        <v>2623300</v>
      </c>
      <c r="E2610" t="s">
        <v>30</v>
      </c>
      <c r="F2610" t="s">
        <v>6228</v>
      </c>
      <c r="G2610" t="s">
        <v>6227</v>
      </c>
      <c r="H2610" t="s">
        <v>28</v>
      </c>
      <c r="I2610">
        <v>1471</v>
      </c>
    </row>
    <row r="2611" spans="1:9" x14ac:dyDescent="0.35">
      <c r="A2611" t="s">
        <v>26</v>
      </c>
      <c r="B2611" t="s">
        <v>5</v>
      </c>
      <c r="C2611">
        <v>2623455</v>
      </c>
      <c r="D2611">
        <v>2624408</v>
      </c>
      <c r="E2611" t="s">
        <v>30</v>
      </c>
      <c r="F2611" t="s">
        <v>6230</v>
      </c>
      <c r="G2611" t="s">
        <v>6229</v>
      </c>
      <c r="H2611" t="s">
        <v>28</v>
      </c>
      <c r="I2611">
        <v>1472</v>
      </c>
    </row>
    <row r="2612" spans="1:9" x14ac:dyDescent="0.35">
      <c r="A2612" t="s">
        <v>26</v>
      </c>
      <c r="B2612" t="s">
        <v>5</v>
      </c>
      <c r="C2612">
        <v>2624495</v>
      </c>
      <c r="D2612">
        <v>2625250</v>
      </c>
      <c r="E2612" t="s">
        <v>30</v>
      </c>
      <c r="F2612" t="s">
        <v>6232</v>
      </c>
      <c r="G2612" t="s">
        <v>6231</v>
      </c>
      <c r="H2612" t="s">
        <v>210</v>
      </c>
      <c r="I2612">
        <v>1472</v>
      </c>
    </row>
    <row r="2613" spans="1:9" x14ac:dyDescent="0.35">
      <c r="A2613" t="s">
        <v>26</v>
      </c>
      <c r="B2613" t="s">
        <v>5</v>
      </c>
      <c r="C2613">
        <v>2625664</v>
      </c>
      <c r="D2613">
        <v>2626569</v>
      </c>
      <c r="E2613" t="s">
        <v>30</v>
      </c>
      <c r="F2613" t="s">
        <v>6234</v>
      </c>
      <c r="G2613" t="s">
        <v>6233</v>
      </c>
      <c r="H2613" t="s">
        <v>6235</v>
      </c>
      <c r="I2613">
        <v>1473</v>
      </c>
    </row>
    <row r="2614" spans="1:9" x14ac:dyDescent="0.35">
      <c r="A2614" t="s">
        <v>26</v>
      </c>
      <c r="B2614" t="s">
        <v>5</v>
      </c>
      <c r="C2614">
        <v>2627590</v>
      </c>
      <c r="D2614">
        <v>2627937</v>
      </c>
      <c r="E2614" t="s">
        <v>30</v>
      </c>
      <c r="F2614" t="s">
        <v>6240</v>
      </c>
      <c r="G2614" t="s">
        <v>6239</v>
      </c>
      <c r="H2614" t="s">
        <v>53</v>
      </c>
      <c r="I2614">
        <v>1474</v>
      </c>
    </row>
    <row r="2615" spans="1:9" x14ac:dyDescent="0.35">
      <c r="A2615" t="s">
        <v>26</v>
      </c>
      <c r="B2615" t="s">
        <v>5</v>
      </c>
      <c r="C2615">
        <v>2628126</v>
      </c>
      <c r="D2615">
        <v>2629319</v>
      </c>
      <c r="E2615" t="s">
        <v>30</v>
      </c>
      <c r="F2615" t="s">
        <v>6242</v>
      </c>
      <c r="G2615" t="s">
        <v>6241</v>
      </c>
      <c r="H2615" t="s">
        <v>1200</v>
      </c>
      <c r="I2615">
        <v>1475</v>
      </c>
    </row>
    <row r="2616" spans="1:9" x14ac:dyDescent="0.35">
      <c r="A2616" t="s">
        <v>26</v>
      </c>
      <c r="B2616" t="s">
        <v>5</v>
      </c>
      <c r="C2616">
        <v>2632041</v>
      </c>
      <c r="D2616">
        <v>2632922</v>
      </c>
      <c r="E2616" t="s">
        <v>30</v>
      </c>
      <c r="F2616" t="s">
        <v>6246</v>
      </c>
      <c r="G2616" t="s">
        <v>6245</v>
      </c>
      <c r="H2616" t="s">
        <v>6034</v>
      </c>
      <c r="I2616">
        <v>1476</v>
      </c>
    </row>
    <row r="2617" spans="1:9" x14ac:dyDescent="0.35">
      <c r="A2617" t="s">
        <v>26</v>
      </c>
      <c r="B2617" t="s">
        <v>5</v>
      </c>
      <c r="C2617">
        <v>2633167</v>
      </c>
      <c r="D2617">
        <v>2634171</v>
      </c>
      <c r="E2617" t="s">
        <v>30</v>
      </c>
      <c r="F2617" t="s">
        <v>6248</v>
      </c>
      <c r="G2617" t="s">
        <v>6247</v>
      </c>
      <c r="H2617" t="s">
        <v>628</v>
      </c>
      <c r="I2617">
        <v>1477</v>
      </c>
    </row>
    <row r="2618" spans="1:9" x14ac:dyDescent="0.35">
      <c r="A2618" t="s">
        <v>26</v>
      </c>
      <c r="B2618" t="s">
        <v>5</v>
      </c>
      <c r="C2618">
        <v>2634367</v>
      </c>
      <c r="D2618">
        <v>2634840</v>
      </c>
      <c r="E2618" t="s">
        <v>30</v>
      </c>
      <c r="F2618" t="s">
        <v>6250</v>
      </c>
      <c r="G2618" t="s">
        <v>6249</v>
      </c>
      <c r="H2618" t="s">
        <v>6251</v>
      </c>
      <c r="I2618">
        <v>1478</v>
      </c>
    </row>
    <row r="2619" spans="1:9" x14ac:dyDescent="0.35">
      <c r="A2619" t="s">
        <v>26</v>
      </c>
      <c r="B2619" t="s">
        <v>5</v>
      </c>
      <c r="C2619">
        <v>2635034</v>
      </c>
      <c r="D2619">
        <v>2635267</v>
      </c>
      <c r="E2619" t="s">
        <v>30</v>
      </c>
      <c r="F2619" t="s">
        <v>6253</v>
      </c>
      <c r="G2619" t="s">
        <v>6252</v>
      </c>
      <c r="H2619" t="s">
        <v>28</v>
      </c>
      <c r="I2619">
        <v>1479</v>
      </c>
    </row>
    <row r="2620" spans="1:9" x14ac:dyDescent="0.35">
      <c r="A2620" t="s">
        <v>26</v>
      </c>
      <c r="B2620" t="s">
        <v>5</v>
      </c>
      <c r="C2620">
        <v>2635402</v>
      </c>
      <c r="D2620">
        <v>2636520</v>
      </c>
      <c r="E2620" t="s">
        <v>30</v>
      </c>
      <c r="F2620" t="s">
        <v>6255</v>
      </c>
      <c r="G2620" t="s">
        <v>6254</v>
      </c>
      <c r="H2620" t="s">
        <v>28</v>
      </c>
      <c r="I2620">
        <v>1480</v>
      </c>
    </row>
    <row r="2621" spans="1:9" x14ac:dyDescent="0.35">
      <c r="A2621" t="s">
        <v>26</v>
      </c>
      <c r="B2621" t="s">
        <v>5</v>
      </c>
      <c r="C2621">
        <v>2636826</v>
      </c>
      <c r="D2621">
        <v>2637791</v>
      </c>
      <c r="E2621" t="s">
        <v>30</v>
      </c>
      <c r="F2621" t="s">
        <v>6257</v>
      </c>
      <c r="G2621" t="s">
        <v>6256</v>
      </c>
      <c r="H2621" t="s">
        <v>5764</v>
      </c>
      <c r="I2621">
        <v>1481</v>
      </c>
    </row>
    <row r="2622" spans="1:9" x14ac:dyDescent="0.35">
      <c r="A2622" t="s">
        <v>26</v>
      </c>
      <c r="B2622" t="s">
        <v>5</v>
      </c>
      <c r="C2622">
        <v>2638025</v>
      </c>
      <c r="D2622">
        <v>2638990</v>
      </c>
      <c r="E2622" t="s">
        <v>30</v>
      </c>
      <c r="F2622" t="s">
        <v>6259</v>
      </c>
      <c r="G2622" t="s">
        <v>6258</v>
      </c>
      <c r="H2622" t="s">
        <v>205</v>
      </c>
      <c r="I2622">
        <v>1482</v>
      </c>
    </row>
    <row r="2623" spans="1:9" x14ac:dyDescent="0.35">
      <c r="A2623" t="s">
        <v>26</v>
      </c>
      <c r="B2623" t="s">
        <v>5</v>
      </c>
      <c r="C2623">
        <v>2639031</v>
      </c>
      <c r="D2623">
        <v>2640497</v>
      </c>
      <c r="E2623" t="s">
        <v>30</v>
      </c>
      <c r="F2623" t="s">
        <v>6261</v>
      </c>
      <c r="G2623" t="s">
        <v>6260</v>
      </c>
      <c r="H2623" t="s">
        <v>6262</v>
      </c>
      <c r="I2623">
        <v>1482</v>
      </c>
    </row>
    <row r="2624" spans="1:9" x14ac:dyDescent="0.35">
      <c r="A2624" t="s">
        <v>26</v>
      </c>
      <c r="B2624" t="s">
        <v>5</v>
      </c>
      <c r="C2624">
        <v>2641899</v>
      </c>
      <c r="D2624">
        <v>2643023</v>
      </c>
      <c r="E2624" t="s">
        <v>30</v>
      </c>
      <c r="F2624" t="s">
        <v>6266</v>
      </c>
      <c r="G2624" t="s">
        <v>6265</v>
      </c>
      <c r="H2624" t="s">
        <v>28</v>
      </c>
      <c r="I2624">
        <v>1483</v>
      </c>
    </row>
    <row r="2625" spans="1:9" x14ac:dyDescent="0.35">
      <c r="A2625" t="s">
        <v>26</v>
      </c>
      <c r="B2625" t="s">
        <v>5</v>
      </c>
      <c r="C2625">
        <v>2643218</v>
      </c>
      <c r="D2625">
        <v>2644129</v>
      </c>
      <c r="E2625" t="s">
        <v>30</v>
      </c>
      <c r="F2625" t="s">
        <v>6268</v>
      </c>
      <c r="G2625" t="s">
        <v>6267</v>
      </c>
      <c r="H2625" t="s">
        <v>205</v>
      </c>
      <c r="I2625">
        <v>1484</v>
      </c>
    </row>
    <row r="2626" spans="1:9" x14ac:dyDescent="0.35">
      <c r="A2626" t="s">
        <v>26</v>
      </c>
      <c r="B2626" t="s">
        <v>5</v>
      </c>
      <c r="C2626">
        <v>2644709</v>
      </c>
      <c r="D2626">
        <v>2646187</v>
      </c>
      <c r="E2626" t="s">
        <v>30</v>
      </c>
      <c r="F2626" t="s">
        <v>6270</v>
      </c>
      <c r="G2626" t="s">
        <v>6269</v>
      </c>
      <c r="H2626" t="s">
        <v>6262</v>
      </c>
      <c r="I2626">
        <v>1485</v>
      </c>
    </row>
    <row r="2627" spans="1:9" x14ac:dyDescent="0.35">
      <c r="A2627" t="s">
        <v>26</v>
      </c>
      <c r="B2627" t="s">
        <v>5</v>
      </c>
      <c r="C2627">
        <v>2646227</v>
      </c>
      <c r="D2627">
        <v>2647378</v>
      </c>
      <c r="E2627" t="s">
        <v>30</v>
      </c>
      <c r="F2627" t="s">
        <v>6272</v>
      </c>
      <c r="G2627" t="s">
        <v>6271</v>
      </c>
      <c r="H2627" t="s">
        <v>2408</v>
      </c>
      <c r="I2627">
        <v>1485</v>
      </c>
    </row>
    <row r="2628" spans="1:9" x14ac:dyDescent="0.35">
      <c r="A2628" t="s">
        <v>26</v>
      </c>
      <c r="B2628" t="s">
        <v>5</v>
      </c>
      <c r="C2628">
        <v>2647396</v>
      </c>
      <c r="D2628">
        <v>2648304</v>
      </c>
      <c r="E2628" t="s">
        <v>30</v>
      </c>
      <c r="F2628" t="s">
        <v>6274</v>
      </c>
      <c r="G2628" t="s">
        <v>6273</v>
      </c>
      <c r="H2628" t="s">
        <v>6275</v>
      </c>
      <c r="I2628">
        <v>1485</v>
      </c>
    </row>
    <row r="2629" spans="1:9" x14ac:dyDescent="0.35">
      <c r="A2629" t="s">
        <v>26</v>
      </c>
      <c r="B2629" t="s">
        <v>5</v>
      </c>
      <c r="C2629">
        <v>2648318</v>
      </c>
      <c r="D2629">
        <v>2649334</v>
      </c>
      <c r="E2629" t="s">
        <v>30</v>
      </c>
      <c r="F2629" t="s">
        <v>6277</v>
      </c>
      <c r="G2629" t="s">
        <v>6276</v>
      </c>
      <c r="H2629" t="s">
        <v>6091</v>
      </c>
      <c r="I2629">
        <v>1485</v>
      </c>
    </row>
    <row r="2630" spans="1:9" x14ac:dyDescent="0.35">
      <c r="A2630" t="s">
        <v>26</v>
      </c>
      <c r="B2630" t="s">
        <v>5</v>
      </c>
      <c r="C2630">
        <v>2649383</v>
      </c>
      <c r="D2630">
        <v>2651497</v>
      </c>
      <c r="E2630" t="s">
        <v>30</v>
      </c>
      <c r="F2630" t="s">
        <v>6279</v>
      </c>
      <c r="G2630" t="s">
        <v>6278</v>
      </c>
      <c r="H2630" t="s">
        <v>28</v>
      </c>
      <c r="I2630">
        <v>1485</v>
      </c>
    </row>
    <row r="2631" spans="1:9" x14ac:dyDescent="0.35">
      <c r="A2631" t="s">
        <v>26</v>
      </c>
      <c r="B2631" t="s">
        <v>5</v>
      </c>
      <c r="C2631">
        <v>2651519</v>
      </c>
      <c r="D2631">
        <v>2652994</v>
      </c>
      <c r="E2631" t="s">
        <v>30</v>
      </c>
      <c r="F2631" t="s">
        <v>6281</v>
      </c>
      <c r="G2631" t="s">
        <v>6280</v>
      </c>
      <c r="H2631" t="s">
        <v>6282</v>
      </c>
      <c r="I2631">
        <v>1485</v>
      </c>
    </row>
    <row r="2632" spans="1:9" x14ac:dyDescent="0.35">
      <c r="A2632" t="s">
        <v>26</v>
      </c>
      <c r="B2632" t="s">
        <v>5</v>
      </c>
      <c r="C2632">
        <v>2653301</v>
      </c>
      <c r="D2632">
        <v>2654251</v>
      </c>
      <c r="E2632" t="s">
        <v>30</v>
      </c>
      <c r="F2632" t="s">
        <v>6284</v>
      </c>
      <c r="G2632" t="s">
        <v>6283</v>
      </c>
      <c r="H2632" t="s">
        <v>6285</v>
      </c>
      <c r="I2632">
        <v>1486</v>
      </c>
    </row>
    <row r="2633" spans="1:9" x14ac:dyDescent="0.35">
      <c r="A2633" t="s">
        <v>26</v>
      </c>
      <c r="B2633" t="s">
        <v>5</v>
      </c>
      <c r="C2633">
        <v>2654263</v>
      </c>
      <c r="D2633">
        <v>2655327</v>
      </c>
      <c r="E2633" t="s">
        <v>30</v>
      </c>
      <c r="F2633" t="s">
        <v>6287</v>
      </c>
      <c r="G2633" t="s">
        <v>6286</v>
      </c>
      <c r="H2633" t="s">
        <v>6288</v>
      </c>
      <c r="I2633">
        <v>1486</v>
      </c>
    </row>
    <row r="2634" spans="1:9" x14ac:dyDescent="0.35">
      <c r="A2634" t="s">
        <v>26</v>
      </c>
      <c r="B2634" t="s">
        <v>5</v>
      </c>
      <c r="C2634">
        <v>2655369</v>
      </c>
      <c r="D2634">
        <v>2656340</v>
      </c>
      <c r="E2634" t="s">
        <v>30</v>
      </c>
      <c r="F2634" t="s">
        <v>6290</v>
      </c>
      <c r="G2634" t="s">
        <v>6289</v>
      </c>
      <c r="H2634" t="s">
        <v>2967</v>
      </c>
      <c r="I2634">
        <v>1486</v>
      </c>
    </row>
    <row r="2635" spans="1:9" x14ac:dyDescent="0.35">
      <c r="A2635" t="s">
        <v>26</v>
      </c>
      <c r="B2635" t="s">
        <v>5</v>
      </c>
      <c r="C2635">
        <v>2656399</v>
      </c>
      <c r="D2635">
        <v>2657775</v>
      </c>
      <c r="E2635" t="s">
        <v>30</v>
      </c>
      <c r="F2635" t="s">
        <v>6292</v>
      </c>
      <c r="G2635" t="s">
        <v>6291</v>
      </c>
      <c r="H2635" t="s">
        <v>28</v>
      </c>
      <c r="I2635">
        <v>1486</v>
      </c>
    </row>
    <row r="2636" spans="1:9" x14ac:dyDescent="0.35">
      <c r="A2636" t="s">
        <v>26</v>
      </c>
      <c r="B2636" t="s">
        <v>5</v>
      </c>
      <c r="C2636">
        <v>2657833</v>
      </c>
      <c r="D2636">
        <v>2658942</v>
      </c>
      <c r="E2636" t="s">
        <v>30</v>
      </c>
      <c r="F2636" t="s">
        <v>6294</v>
      </c>
      <c r="G2636" t="s">
        <v>6293</v>
      </c>
      <c r="H2636" t="s">
        <v>2308</v>
      </c>
      <c r="I2636">
        <v>1486</v>
      </c>
    </row>
    <row r="2637" spans="1:9" x14ac:dyDescent="0.35">
      <c r="A2637" t="s">
        <v>26</v>
      </c>
      <c r="B2637" t="s">
        <v>5</v>
      </c>
      <c r="C2637">
        <v>2658990</v>
      </c>
      <c r="D2637">
        <v>2660297</v>
      </c>
      <c r="E2637" t="s">
        <v>30</v>
      </c>
      <c r="F2637" t="s">
        <v>6296</v>
      </c>
      <c r="G2637" t="s">
        <v>6295</v>
      </c>
      <c r="H2637" t="s">
        <v>6122</v>
      </c>
      <c r="I2637">
        <v>1486</v>
      </c>
    </row>
    <row r="2638" spans="1:9" x14ac:dyDescent="0.35">
      <c r="A2638" t="s">
        <v>26</v>
      </c>
      <c r="B2638" t="s">
        <v>5</v>
      </c>
      <c r="C2638">
        <v>2660734</v>
      </c>
      <c r="D2638">
        <v>2662119</v>
      </c>
      <c r="E2638" t="s">
        <v>30</v>
      </c>
      <c r="F2638" t="s">
        <v>6298</v>
      </c>
      <c r="G2638" t="s">
        <v>6297</v>
      </c>
      <c r="H2638" t="s">
        <v>6299</v>
      </c>
      <c r="I2638">
        <v>1487</v>
      </c>
    </row>
    <row r="2639" spans="1:9" x14ac:dyDescent="0.35">
      <c r="A2639" t="s">
        <v>26</v>
      </c>
      <c r="B2639" t="s">
        <v>5</v>
      </c>
      <c r="C2639">
        <v>2662177</v>
      </c>
      <c r="D2639">
        <v>2663130</v>
      </c>
      <c r="E2639" t="s">
        <v>30</v>
      </c>
      <c r="F2639" t="s">
        <v>6301</v>
      </c>
      <c r="G2639" t="s">
        <v>6300</v>
      </c>
      <c r="H2639" t="s">
        <v>6302</v>
      </c>
      <c r="I2639">
        <v>1487</v>
      </c>
    </row>
    <row r="2640" spans="1:9" x14ac:dyDescent="0.35">
      <c r="A2640" t="s">
        <v>26</v>
      </c>
      <c r="B2640" t="s">
        <v>5</v>
      </c>
      <c r="C2640">
        <v>2663387</v>
      </c>
      <c r="D2640">
        <v>2664277</v>
      </c>
      <c r="E2640" t="s">
        <v>30</v>
      </c>
      <c r="F2640" t="s">
        <v>6304</v>
      </c>
      <c r="G2640" t="s">
        <v>6303</v>
      </c>
      <c r="H2640" t="s">
        <v>6034</v>
      </c>
      <c r="I2640">
        <v>1488</v>
      </c>
    </row>
    <row r="2641" spans="1:9" x14ac:dyDescent="0.35">
      <c r="A2641" t="s">
        <v>26</v>
      </c>
      <c r="B2641" t="s">
        <v>5</v>
      </c>
      <c r="C2641">
        <v>2664293</v>
      </c>
      <c r="D2641">
        <v>2665618</v>
      </c>
      <c r="E2641" t="s">
        <v>30</v>
      </c>
      <c r="F2641" t="s">
        <v>6306</v>
      </c>
      <c r="G2641" t="s">
        <v>6305</v>
      </c>
      <c r="H2641" t="s">
        <v>6307</v>
      </c>
      <c r="I2641">
        <v>1488</v>
      </c>
    </row>
    <row r="2642" spans="1:9" x14ac:dyDescent="0.35">
      <c r="A2642" t="s">
        <v>26</v>
      </c>
      <c r="B2642" t="s">
        <v>5</v>
      </c>
      <c r="C2642">
        <v>2665638</v>
      </c>
      <c r="D2642">
        <v>2666351</v>
      </c>
      <c r="E2642" t="s">
        <v>30</v>
      </c>
      <c r="F2642" t="s">
        <v>6309</v>
      </c>
      <c r="G2642" t="s">
        <v>6308</v>
      </c>
      <c r="H2642" t="s">
        <v>2957</v>
      </c>
      <c r="I2642">
        <v>1488</v>
      </c>
    </row>
    <row r="2643" spans="1:9" x14ac:dyDescent="0.35">
      <c r="A2643" t="s">
        <v>26</v>
      </c>
      <c r="B2643" t="s">
        <v>5</v>
      </c>
      <c r="C2643">
        <v>2666585</v>
      </c>
      <c r="D2643">
        <v>2667310</v>
      </c>
      <c r="E2643" t="s">
        <v>30</v>
      </c>
      <c r="F2643" t="s">
        <v>6311</v>
      </c>
      <c r="G2643" t="s">
        <v>6310</v>
      </c>
      <c r="H2643" t="s">
        <v>6104</v>
      </c>
      <c r="I2643">
        <v>1489</v>
      </c>
    </row>
    <row r="2644" spans="1:9" x14ac:dyDescent="0.35">
      <c r="A2644" t="s">
        <v>26</v>
      </c>
      <c r="B2644" t="s">
        <v>5</v>
      </c>
      <c r="C2644">
        <v>2667313</v>
      </c>
      <c r="D2644">
        <v>2668017</v>
      </c>
      <c r="E2644" t="s">
        <v>30</v>
      </c>
      <c r="F2644" t="s">
        <v>6313</v>
      </c>
      <c r="G2644" t="s">
        <v>6312</v>
      </c>
      <c r="H2644" t="s">
        <v>6104</v>
      </c>
      <c r="I2644">
        <v>1489</v>
      </c>
    </row>
    <row r="2645" spans="1:9" x14ac:dyDescent="0.35">
      <c r="A2645" t="s">
        <v>26</v>
      </c>
      <c r="B2645" t="s">
        <v>5</v>
      </c>
      <c r="C2645">
        <v>2671025</v>
      </c>
      <c r="D2645">
        <v>2671300</v>
      </c>
      <c r="E2645" t="s">
        <v>30</v>
      </c>
      <c r="F2645" t="s">
        <v>6321</v>
      </c>
      <c r="G2645" t="s">
        <v>6320</v>
      </c>
      <c r="H2645" t="s">
        <v>28</v>
      </c>
      <c r="I2645">
        <v>1490</v>
      </c>
    </row>
    <row r="2646" spans="1:9" x14ac:dyDescent="0.35">
      <c r="A2646" t="s">
        <v>26</v>
      </c>
      <c r="B2646" t="s">
        <v>5</v>
      </c>
      <c r="C2646">
        <v>2671332</v>
      </c>
      <c r="D2646">
        <v>2671877</v>
      </c>
      <c r="E2646" t="s">
        <v>30</v>
      </c>
      <c r="F2646" t="s">
        <v>6323</v>
      </c>
      <c r="G2646" t="s">
        <v>6322</v>
      </c>
      <c r="H2646" t="s">
        <v>6324</v>
      </c>
      <c r="I2646">
        <v>1490</v>
      </c>
    </row>
    <row r="2647" spans="1:9" x14ac:dyDescent="0.35">
      <c r="A2647" t="s">
        <v>26</v>
      </c>
      <c r="B2647" t="s">
        <v>5</v>
      </c>
      <c r="C2647">
        <v>2672055</v>
      </c>
      <c r="D2647">
        <v>2672885</v>
      </c>
      <c r="E2647" t="s">
        <v>30</v>
      </c>
      <c r="F2647" t="s">
        <v>6326</v>
      </c>
      <c r="G2647" t="s">
        <v>6325</v>
      </c>
      <c r="H2647" t="s">
        <v>6327</v>
      </c>
      <c r="I2647">
        <v>1491</v>
      </c>
    </row>
    <row r="2648" spans="1:9" x14ac:dyDescent="0.35">
      <c r="A2648" t="s">
        <v>26</v>
      </c>
      <c r="B2648" t="s">
        <v>5</v>
      </c>
      <c r="C2648">
        <v>2672908</v>
      </c>
      <c r="D2648">
        <v>2674410</v>
      </c>
      <c r="E2648" t="s">
        <v>30</v>
      </c>
      <c r="F2648" t="s">
        <v>6329</v>
      </c>
      <c r="G2648" t="s">
        <v>6328</v>
      </c>
      <c r="H2648" t="s">
        <v>6330</v>
      </c>
      <c r="I2648">
        <v>1491</v>
      </c>
    </row>
    <row r="2649" spans="1:9" x14ac:dyDescent="0.35">
      <c r="A2649" t="s">
        <v>26</v>
      </c>
      <c r="B2649" t="s">
        <v>5</v>
      </c>
      <c r="C2649">
        <v>2674643</v>
      </c>
      <c r="D2649">
        <v>2676319</v>
      </c>
      <c r="E2649" t="s">
        <v>30</v>
      </c>
      <c r="F2649" t="s">
        <v>6332</v>
      </c>
      <c r="G2649" t="s">
        <v>6331</v>
      </c>
      <c r="H2649" t="s">
        <v>6333</v>
      </c>
      <c r="I2649">
        <v>1492</v>
      </c>
    </row>
    <row r="2650" spans="1:9" x14ac:dyDescent="0.35">
      <c r="A2650" t="s">
        <v>26</v>
      </c>
      <c r="B2650" t="s">
        <v>5</v>
      </c>
      <c r="C2650">
        <v>2676450</v>
      </c>
      <c r="D2650">
        <v>2677550</v>
      </c>
      <c r="E2650" t="s">
        <v>30</v>
      </c>
      <c r="F2650" t="s">
        <v>6335</v>
      </c>
      <c r="G2650" t="s">
        <v>6334</v>
      </c>
      <c r="H2650" t="s">
        <v>6336</v>
      </c>
      <c r="I2650">
        <v>1493</v>
      </c>
    </row>
    <row r="2651" spans="1:9" x14ac:dyDescent="0.35">
      <c r="A2651" t="s">
        <v>26</v>
      </c>
      <c r="B2651" t="s">
        <v>5</v>
      </c>
      <c r="C2651">
        <v>2677657</v>
      </c>
      <c r="D2651">
        <v>2678352</v>
      </c>
      <c r="E2651" t="s">
        <v>30</v>
      </c>
      <c r="F2651" t="s">
        <v>6338</v>
      </c>
      <c r="G2651" t="s">
        <v>6337</v>
      </c>
      <c r="H2651" t="s">
        <v>28</v>
      </c>
      <c r="I2651">
        <v>1494</v>
      </c>
    </row>
    <row r="2652" spans="1:9" x14ac:dyDescent="0.35">
      <c r="A2652" t="s">
        <v>26</v>
      </c>
      <c r="B2652" t="s">
        <v>5</v>
      </c>
      <c r="C2652">
        <v>2678575</v>
      </c>
      <c r="D2652">
        <v>2679123</v>
      </c>
      <c r="E2652" t="s">
        <v>30</v>
      </c>
      <c r="F2652" t="s">
        <v>6340</v>
      </c>
      <c r="G2652" t="s">
        <v>6339</v>
      </c>
      <c r="H2652" t="s">
        <v>6341</v>
      </c>
      <c r="I2652">
        <v>1495</v>
      </c>
    </row>
    <row r="2653" spans="1:9" x14ac:dyDescent="0.35">
      <c r="A2653" t="s">
        <v>26</v>
      </c>
      <c r="B2653" t="s">
        <v>5</v>
      </c>
      <c r="C2653">
        <v>2683039</v>
      </c>
      <c r="D2653">
        <v>2683437</v>
      </c>
      <c r="E2653" t="s">
        <v>30</v>
      </c>
      <c r="F2653" t="s">
        <v>6349</v>
      </c>
      <c r="G2653" t="s">
        <v>6348</v>
      </c>
      <c r="H2653" t="s">
        <v>28</v>
      </c>
      <c r="I2653">
        <v>1496</v>
      </c>
    </row>
    <row r="2654" spans="1:9" x14ac:dyDescent="0.35">
      <c r="A2654" t="s">
        <v>26</v>
      </c>
      <c r="B2654" t="s">
        <v>5</v>
      </c>
      <c r="C2654">
        <v>2683524</v>
      </c>
      <c r="D2654">
        <v>2683709</v>
      </c>
      <c r="E2654" t="s">
        <v>30</v>
      </c>
      <c r="F2654" t="s">
        <v>6351</v>
      </c>
      <c r="G2654" t="s">
        <v>6350</v>
      </c>
      <c r="H2654" t="s">
        <v>28</v>
      </c>
      <c r="I2654">
        <v>1496</v>
      </c>
    </row>
    <row r="2655" spans="1:9" x14ac:dyDescent="0.35">
      <c r="A2655" t="s">
        <v>26</v>
      </c>
      <c r="B2655" t="s">
        <v>5</v>
      </c>
      <c r="C2655">
        <v>2684066</v>
      </c>
      <c r="D2655">
        <v>2685499</v>
      </c>
      <c r="E2655" t="s">
        <v>30</v>
      </c>
      <c r="F2655" t="s">
        <v>6353</v>
      </c>
      <c r="G2655" t="s">
        <v>6352</v>
      </c>
      <c r="H2655" t="s">
        <v>6354</v>
      </c>
      <c r="I2655">
        <v>1497</v>
      </c>
    </row>
    <row r="2656" spans="1:9" x14ac:dyDescent="0.35">
      <c r="A2656" t="s">
        <v>26</v>
      </c>
      <c r="B2656" t="s">
        <v>5</v>
      </c>
      <c r="C2656">
        <v>2693178</v>
      </c>
      <c r="D2656">
        <v>2693699</v>
      </c>
      <c r="E2656" t="s">
        <v>30</v>
      </c>
      <c r="F2656" t="s">
        <v>6368</v>
      </c>
      <c r="G2656" t="s">
        <v>6367</v>
      </c>
      <c r="H2656" t="s">
        <v>53</v>
      </c>
      <c r="I2656">
        <v>1498</v>
      </c>
    </row>
    <row r="2657" spans="1:9" x14ac:dyDescent="0.35">
      <c r="A2657" t="s">
        <v>26</v>
      </c>
      <c r="B2657" t="s">
        <v>5</v>
      </c>
      <c r="C2657">
        <v>2694402</v>
      </c>
      <c r="D2657">
        <v>2694884</v>
      </c>
      <c r="E2657" t="s">
        <v>30</v>
      </c>
      <c r="F2657" t="s">
        <v>6370</v>
      </c>
      <c r="G2657" t="s">
        <v>6369</v>
      </c>
      <c r="H2657" t="s">
        <v>2558</v>
      </c>
      <c r="I2657">
        <v>1499</v>
      </c>
    </row>
    <row r="2658" spans="1:9" x14ac:dyDescent="0.35">
      <c r="A2658" t="s">
        <v>26</v>
      </c>
      <c r="B2658" t="s">
        <v>5</v>
      </c>
      <c r="C2658">
        <v>2694988</v>
      </c>
      <c r="D2658">
        <v>2696265</v>
      </c>
      <c r="E2658" t="s">
        <v>30</v>
      </c>
      <c r="F2658" t="s">
        <v>6372</v>
      </c>
      <c r="G2658" t="s">
        <v>6371</v>
      </c>
      <c r="H2658" t="s">
        <v>1664</v>
      </c>
      <c r="I2658">
        <v>1500</v>
      </c>
    </row>
    <row r="2659" spans="1:9" x14ac:dyDescent="0.35">
      <c r="A2659" t="s">
        <v>26</v>
      </c>
      <c r="B2659" t="s">
        <v>5</v>
      </c>
      <c r="C2659">
        <v>2697780</v>
      </c>
      <c r="D2659">
        <v>2698199</v>
      </c>
      <c r="E2659" t="s">
        <v>30</v>
      </c>
      <c r="F2659" t="s">
        <v>6377</v>
      </c>
      <c r="G2659" t="s">
        <v>6376</v>
      </c>
      <c r="H2659" t="s">
        <v>628</v>
      </c>
      <c r="I2659">
        <v>1501</v>
      </c>
    </row>
    <row r="2660" spans="1:9" x14ac:dyDescent="0.35">
      <c r="A2660" t="s">
        <v>26</v>
      </c>
      <c r="B2660" t="s">
        <v>5</v>
      </c>
      <c r="C2660">
        <v>2699364</v>
      </c>
      <c r="D2660">
        <v>2701037</v>
      </c>
      <c r="E2660" t="s">
        <v>30</v>
      </c>
      <c r="F2660" t="s">
        <v>6381</v>
      </c>
      <c r="G2660" t="s">
        <v>6380</v>
      </c>
      <c r="H2660" t="s">
        <v>40</v>
      </c>
      <c r="I2660">
        <v>1502</v>
      </c>
    </row>
    <row r="2661" spans="1:9" x14ac:dyDescent="0.35">
      <c r="A2661" t="s">
        <v>26</v>
      </c>
      <c r="B2661" t="s">
        <v>5</v>
      </c>
      <c r="C2661">
        <v>2701341</v>
      </c>
      <c r="D2661">
        <v>2704631</v>
      </c>
      <c r="E2661" t="s">
        <v>30</v>
      </c>
      <c r="F2661" t="s">
        <v>6383</v>
      </c>
      <c r="G2661" t="s">
        <v>6382</v>
      </c>
      <c r="H2661" t="s">
        <v>6384</v>
      </c>
      <c r="I2661">
        <v>1503</v>
      </c>
    </row>
    <row r="2662" spans="1:9" x14ac:dyDescent="0.35">
      <c r="A2662" t="s">
        <v>26</v>
      </c>
      <c r="B2662" t="s">
        <v>5</v>
      </c>
      <c r="C2662">
        <v>2704649</v>
      </c>
      <c r="D2662">
        <v>2705344</v>
      </c>
      <c r="E2662" t="s">
        <v>30</v>
      </c>
      <c r="F2662" t="s">
        <v>6386</v>
      </c>
      <c r="G2662" t="s">
        <v>6385</v>
      </c>
      <c r="H2662" t="s">
        <v>4424</v>
      </c>
      <c r="I2662">
        <v>1503</v>
      </c>
    </row>
    <row r="2663" spans="1:9" x14ac:dyDescent="0.35">
      <c r="A2663" t="s">
        <v>26</v>
      </c>
      <c r="B2663" t="s">
        <v>5</v>
      </c>
      <c r="C2663">
        <v>2705714</v>
      </c>
      <c r="D2663">
        <v>2706502</v>
      </c>
      <c r="E2663" t="s">
        <v>30</v>
      </c>
      <c r="F2663" t="s">
        <v>6388</v>
      </c>
      <c r="G2663" t="s">
        <v>6387</v>
      </c>
      <c r="H2663" t="s">
        <v>6389</v>
      </c>
      <c r="I2663">
        <v>1504</v>
      </c>
    </row>
    <row r="2664" spans="1:9" x14ac:dyDescent="0.35">
      <c r="A2664" t="s">
        <v>26</v>
      </c>
      <c r="B2664" t="s">
        <v>5</v>
      </c>
      <c r="C2664">
        <v>2706444</v>
      </c>
      <c r="D2664">
        <v>2707139</v>
      </c>
      <c r="E2664" t="s">
        <v>30</v>
      </c>
      <c r="F2664" t="s">
        <v>6391</v>
      </c>
      <c r="G2664" t="s">
        <v>6390</v>
      </c>
      <c r="H2664" t="s">
        <v>6104</v>
      </c>
      <c r="I2664">
        <v>1504</v>
      </c>
    </row>
    <row r="2665" spans="1:9" x14ac:dyDescent="0.35">
      <c r="A2665" t="s">
        <v>26</v>
      </c>
      <c r="B2665" t="s">
        <v>5</v>
      </c>
      <c r="C2665">
        <v>2707172</v>
      </c>
      <c r="D2665">
        <v>2708119</v>
      </c>
      <c r="E2665" t="s">
        <v>30</v>
      </c>
      <c r="F2665" t="s">
        <v>6393</v>
      </c>
      <c r="G2665" t="s">
        <v>6392</v>
      </c>
      <c r="H2665" t="s">
        <v>6394</v>
      </c>
      <c r="I2665">
        <v>1504</v>
      </c>
    </row>
    <row r="2666" spans="1:9" x14ac:dyDescent="0.35">
      <c r="A2666" t="s">
        <v>26</v>
      </c>
      <c r="B2666" t="s">
        <v>5</v>
      </c>
      <c r="C2666">
        <v>2708217</v>
      </c>
      <c r="D2666">
        <v>2708720</v>
      </c>
      <c r="E2666" t="s">
        <v>30</v>
      </c>
      <c r="F2666" t="s">
        <v>6396</v>
      </c>
      <c r="G2666" t="s">
        <v>6395</v>
      </c>
      <c r="H2666" t="s">
        <v>6397</v>
      </c>
      <c r="I2666">
        <v>1504</v>
      </c>
    </row>
    <row r="2667" spans="1:9" x14ac:dyDescent="0.35">
      <c r="A2667" t="s">
        <v>26</v>
      </c>
      <c r="B2667" t="s">
        <v>5</v>
      </c>
      <c r="C2667">
        <v>2708856</v>
      </c>
      <c r="D2667">
        <v>2710142</v>
      </c>
      <c r="E2667" t="s">
        <v>30</v>
      </c>
      <c r="F2667" t="s">
        <v>6399</v>
      </c>
      <c r="G2667" t="s">
        <v>6398</v>
      </c>
      <c r="H2667" t="s">
        <v>6400</v>
      </c>
      <c r="I2667">
        <v>1505</v>
      </c>
    </row>
    <row r="2668" spans="1:9" x14ac:dyDescent="0.35">
      <c r="A2668" t="s">
        <v>26</v>
      </c>
      <c r="B2668" t="s">
        <v>5</v>
      </c>
      <c r="C2668">
        <v>2710312</v>
      </c>
      <c r="D2668">
        <v>2710641</v>
      </c>
      <c r="E2668" t="s">
        <v>30</v>
      </c>
      <c r="F2668" t="s">
        <v>6402</v>
      </c>
      <c r="G2668" t="s">
        <v>6401</v>
      </c>
      <c r="H2668" t="s">
        <v>28</v>
      </c>
      <c r="I2668">
        <v>1506</v>
      </c>
    </row>
    <row r="2669" spans="1:9" x14ac:dyDescent="0.35">
      <c r="A2669" t="s">
        <v>26</v>
      </c>
      <c r="B2669" t="s">
        <v>5</v>
      </c>
      <c r="C2669">
        <v>2710857</v>
      </c>
      <c r="D2669">
        <v>2711843</v>
      </c>
      <c r="E2669" t="s">
        <v>30</v>
      </c>
      <c r="F2669" t="s">
        <v>6404</v>
      </c>
      <c r="G2669" t="s">
        <v>6403</v>
      </c>
      <c r="H2669" t="s">
        <v>28</v>
      </c>
      <c r="I2669">
        <v>1507</v>
      </c>
    </row>
    <row r="2670" spans="1:9" x14ac:dyDescent="0.35">
      <c r="A2670" t="s">
        <v>26</v>
      </c>
      <c r="B2670" t="s">
        <v>5</v>
      </c>
      <c r="C2670">
        <v>2711935</v>
      </c>
      <c r="D2670">
        <v>2713212</v>
      </c>
      <c r="E2670" t="s">
        <v>30</v>
      </c>
      <c r="F2670" t="s">
        <v>6406</v>
      </c>
      <c r="G2670" t="s">
        <v>6405</v>
      </c>
      <c r="H2670" t="s">
        <v>1748</v>
      </c>
      <c r="I2670">
        <v>1507</v>
      </c>
    </row>
    <row r="2671" spans="1:9" x14ac:dyDescent="0.35">
      <c r="A2671" t="s">
        <v>26</v>
      </c>
      <c r="B2671" t="s">
        <v>5</v>
      </c>
      <c r="C2671">
        <v>2713243</v>
      </c>
      <c r="D2671">
        <v>2714559</v>
      </c>
      <c r="E2671" t="s">
        <v>30</v>
      </c>
      <c r="F2671" t="s">
        <v>6408</v>
      </c>
      <c r="G2671" t="s">
        <v>6407</v>
      </c>
      <c r="H2671" t="s">
        <v>2266</v>
      </c>
      <c r="I2671">
        <v>1507</v>
      </c>
    </row>
    <row r="2672" spans="1:9" x14ac:dyDescent="0.35">
      <c r="A2672" t="s">
        <v>26</v>
      </c>
      <c r="B2672" t="s">
        <v>5</v>
      </c>
      <c r="C2672">
        <v>2714643</v>
      </c>
      <c r="D2672">
        <v>2715587</v>
      </c>
      <c r="E2672" t="s">
        <v>30</v>
      </c>
      <c r="F2672" t="s">
        <v>6410</v>
      </c>
      <c r="G2672" t="s">
        <v>6409</v>
      </c>
      <c r="H2672" t="s">
        <v>5276</v>
      </c>
      <c r="I2672">
        <v>1507</v>
      </c>
    </row>
    <row r="2673" spans="1:9" x14ac:dyDescent="0.35">
      <c r="A2673" t="s">
        <v>26</v>
      </c>
      <c r="B2673" t="s">
        <v>5</v>
      </c>
      <c r="C2673">
        <v>2715584</v>
      </c>
      <c r="D2673">
        <v>2716348</v>
      </c>
      <c r="E2673" t="s">
        <v>30</v>
      </c>
      <c r="F2673" t="s">
        <v>6412</v>
      </c>
      <c r="G2673" t="s">
        <v>6411</v>
      </c>
      <c r="H2673" t="s">
        <v>6413</v>
      </c>
      <c r="I2673">
        <v>1507</v>
      </c>
    </row>
    <row r="2674" spans="1:9" x14ac:dyDescent="0.35">
      <c r="A2674" t="s">
        <v>26</v>
      </c>
      <c r="B2674" t="s">
        <v>5</v>
      </c>
      <c r="C2674">
        <v>2716793</v>
      </c>
      <c r="D2674">
        <v>2718040</v>
      </c>
      <c r="E2674" t="s">
        <v>30</v>
      </c>
      <c r="F2674" t="s">
        <v>6415</v>
      </c>
      <c r="G2674" t="s">
        <v>6414</v>
      </c>
      <c r="H2674" t="s">
        <v>1137</v>
      </c>
      <c r="I2674">
        <v>1508</v>
      </c>
    </row>
    <row r="2675" spans="1:9" x14ac:dyDescent="0.35">
      <c r="A2675" t="s">
        <v>26</v>
      </c>
      <c r="B2675" t="s">
        <v>5</v>
      </c>
      <c r="C2675">
        <v>2725688</v>
      </c>
      <c r="D2675">
        <v>2726695</v>
      </c>
      <c r="E2675" t="s">
        <v>30</v>
      </c>
      <c r="F2675" t="s">
        <v>6428</v>
      </c>
      <c r="G2675" t="s">
        <v>6427</v>
      </c>
      <c r="H2675" t="s">
        <v>2669</v>
      </c>
      <c r="I2675">
        <v>1509</v>
      </c>
    </row>
    <row r="2676" spans="1:9" x14ac:dyDescent="0.35">
      <c r="A2676" t="s">
        <v>26</v>
      </c>
      <c r="B2676" t="s">
        <v>5</v>
      </c>
      <c r="C2676">
        <v>2730690</v>
      </c>
      <c r="D2676">
        <v>2731298</v>
      </c>
      <c r="E2676" t="s">
        <v>30</v>
      </c>
      <c r="F2676" t="s">
        <v>6439</v>
      </c>
      <c r="G2676" t="s">
        <v>6438</v>
      </c>
      <c r="H2676" t="s">
        <v>6440</v>
      </c>
      <c r="I2676">
        <v>1510</v>
      </c>
    </row>
    <row r="2677" spans="1:9" x14ac:dyDescent="0.35">
      <c r="A2677" t="s">
        <v>26</v>
      </c>
      <c r="B2677" t="s">
        <v>5</v>
      </c>
      <c r="C2677">
        <v>2732148</v>
      </c>
      <c r="D2677">
        <v>2732441</v>
      </c>
      <c r="E2677" t="s">
        <v>30</v>
      </c>
      <c r="F2677" t="s">
        <v>6444</v>
      </c>
      <c r="G2677" t="s">
        <v>6443</v>
      </c>
      <c r="H2677" t="s">
        <v>28</v>
      </c>
      <c r="I2677">
        <v>1511</v>
      </c>
    </row>
    <row r="2678" spans="1:9" x14ac:dyDescent="0.35">
      <c r="A2678" t="s">
        <v>26</v>
      </c>
      <c r="B2678" t="s">
        <v>5</v>
      </c>
      <c r="C2678">
        <v>2732667</v>
      </c>
      <c r="D2678">
        <v>2733272</v>
      </c>
      <c r="E2678" t="s">
        <v>30</v>
      </c>
      <c r="F2678" t="s">
        <v>6446</v>
      </c>
      <c r="G2678" t="s">
        <v>6445</v>
      </c>
      <c r="H2678" t="s">
        <v>28</v>
      </c>
      <c r="I2678">
        <v>1512</v>
      </c>
    </row>
    <row r="2679" spans="1:9" x14ac:dyDescent="0.35">
      <c r="A2679" t="s">
        <v>26</v>
      </c>
      <c r="B2679" t="s">
        <v>5</v>
      </c>
      <c r="C2679">
        <v>2735233</v>
      </c>
      <c r="D2679">
        <v>2735883</v>
      </c>
      <c r="E2679" t="s">
        <v>30</v>
      </c>
      <c r="F2679" t="s">
        <v>6451</v>
      </c>
      <c r="G2679" t="s">
        <v>6450</v>
      </c>
      <c r="H2679" t="s">
        <v>1664</v>
      </c>
      <c r="I2679">
        <v>1513</v>
      </c>
    </row>
    <row r="2680" spans="1:9" x14ac:dyDescent="0.35">
      <c r="A2680" t="s">
        <v>26</v>
      </c>
      <c r="B2680" t="s">
        <v>5</v>
      </c>
      <c r="C2680">
        <v>2735980</v>
      </c>
      <c r="D2680">
        <v>2737137</v>
      </c>
      <c r="E2680" t="s">
        <v>30</v>
      </c>
      <c r="F2680" t="s">
        <v>6453</v>
      </c>
      <c r="G2680" t="s">
        <v>6452</v>
      </c>
      <c r="H2680" t="s">
        <v>6454</v>
      </c>
      <c r="I2680">
        <v>1513</v>
      </c>
    </row>
    <row r="2681" spans="1:9" x14ac:dyDescent="0.35">
      <c r="A2681" t="s">
        <v>26</v>
      </c>
      <c r="B2681" t="s">
        <v>5</v>
      </c>
      <c r="C2681">
        <v>2739749</v>
      </c>
      <c r="D2681">
        <v>2741041</v>
      </c>
      <c r="E2681" t="s">
        <v>30</v>
      </c>
      <c r="F2681" t="s">
        <v>6460</v>
      </c>
      <c r="G2681" t="s">
        <v>6459</v>
      </c>
      <c r="H2681" t="s">
        <v>6461</v>
      </c>
      <c r="I2681">
        <v>1514</v>
      </c>
    </row>
    <row r="2682" spans="1:9" x14ac:dyDescent="0.35">
      <c r="A2682" t="s">
        <v>26</v>
      </c>
      <c r="B2682" t="s">
        <v>5</v>
      </c>
      <c r="C2682">
        <v>2741038</v>
      </c>
      <c r="D2682">
        <v>2742099</v>
      </c>
      <c r="E2682" t="s">
        <v>30</v>
      </c>
      <c r="F2682" t="s">
        <v>6463</v>
      </c>
      <c r="G2682" t="s">
        <v>6462</v>
      </c>
      <c r="H2682" t="s">
        <v>6464</v>
      </c>
      <c r="I2682">
        <v>1514</v>
      </c>
    </row>
    <row r="2683" spans="1:9" x14ac:dyDescent="0.35">
      <c r="A2683" t="s">
        <v>26</v>
      </c>
      <c r="B2683" t="s">
        <v>5</v>
      </c>
      <c r="C2683">
        <v>2742096</v>
      </c>
      <c r="D2683">
        <v>2743001</v>
      </c>
      <c r="E2683" t="s">
        <v>30</v>
      </c>
      <c r="F2683" t="s">
        <v>6466</v>
      </c>
      <c r="G2683" t="s">
        <v>6465</v>
      </c>
      <c r="H2683" t="s">
        <v>6467</v>
      </c>
      <c r="I2683">
        <v>1514</v>
      </c>
    </row>
    <row r="2684" spans="1:9" x14ac:dyDescent="0.35">
      <c r="A2684" t="s">
        <v>26</v>
      </c>
      <c r="B2684" t="s">
        <v>5</v>
      </c>
      <c r="C2684">
        <v>2744810</v>
      </c>
      <c r="D2684">
        <v>2746006</v>
      </c>
      <c r="E2684" t="s">
        <v>30</v>
      </c>
      <c r="F2684" t="s">
        <v>6472</v>
      </c>
      <c r="G2684" t="s">
        <v>6471</v>
      </c>
      <c r="H2684" t="s">
        <v>28</v>
      </c>
      <c r="I2684">
        <v>1515</v>
      </c>
    </row>
    <row r="2685" spans="1:9" x14ac:dyDescent="0.35">
      <c r="A2685" t="s">
        <v>26</v>
      </c>
      <c r="B2685" t="s">
        <v>5</v>
      </c>
      <c r="C2685">
        <v>2746074</v>
      </c>
      <c r="D2685">
        <v>2747249</v>
      </c>
      <c r="E2685" t="s">
        <v>30</v>
      </c>
      <c r="F2685" t="s">
        <v>6474</v>
      </c>
      <c r="G2685" t="s">
        <v>6473</v>
      </c>
      <c r="H2685" t="s">
        <v>1828</v>
      </c>
      <c r="I2685">
        <v>1515</v>
      </c>
    </row>
    <row r="2686" spans="1:9" x14ac:dyDescent="0.35">
      <c r="A2686" t="s">
        <v>26</v>
      </c>
      <c r="B2686" t="s">
        <v>5</v>
      </c>
      <c r="C2686">
        <v>2747286</v>
      </c>
      <c r="D2686">
        <v>2748587</v>
      </c>
      <c r="E2686" t="s">
        <v>30</v>
      </c>
      <c r="F2686" t="s">
        <v>6476</v>
      </c>
      <c r="G2686" t="s">
        <v>6475</v>
      </c>
      <c r="H2686" t="s">
        <v>5490</v>
      </c>
      <c r="I2686">
        <v>1515</v>
      </c>
    </row>
    <row r="2687" spans="1:9" x14ac:dyDescent="0.35">
      <c r="A2687" t="s">
        <v>26</v>
      </c>
      <c r="B2687" t="s">
        <v>5</v>
      </c>
      <c r="C2687">
        <v>2748817</v>
      </c>
      <c r="D2687">
        <v>2749116</v>
      </c>
      <c r="E2687" t="s">
        <v>30</v>
      </c>
      <c r="F2687" t="s">
        <v>6478</v>
      </c>
      <c r="G2687" t="s">
        <v>6477</v>
      </c>
      <c r="H2687" t="s">
        <v>28</v>
      </c>
      <c r="I2687">
        <v>1516</v>
      </c>
    </row>
    <row r="2688" spans="1:9" x14ac:dyDescent="0.35">
      <c r="A2688" t="s">
        <v>26</v>
      </c>
      <c r="B2688" t="s">
        <v>5</v>
      </c>
      <c r="C2688">
        <v>2749326</v>
      </c>
      <c r="D2688">
        <v>2749616</v>
      </c>
      <c r="E2688" t="s">
        <v>30</v>
      </c>
      <c r="F2688" t="s">
        <v>6480</v>
      </c>
      <c r="G2688" t="s">
        <v>6479</v>
      </c>
      <c r="H2688" t="s">
        <v>28</v>
      </c>
      <c r="I2688">
        <v>1517</v>
      </c>
    </row>
    <row r="2689" spans="1:9" x14ac:dyDescent="0.35">
      <c r="A2689" t="s">
        <v>26</v>
      </c>
      <c r="B2689" t="s">
        <v>5</v>
      </c>
      <c r="C2689">
        <v>2749960</v>
      </c>
      <c r="D2689">
        <v>2750628</v>
      </c>
      <c r="E2689" t="s">
        <v>30</v>
      </c>
      <c r="F2689" t="s">
        <v>6482</v>
      </c>
      <c r="G2689" t="s">
        <v>6481</v>
      </c>
      <c r="H2689" t="s">
        <v>28</v>
      </c>
      <c r="I2689">
        <v>1518</v>
      </c>
    </row>
    <row r="2690" spans="1:9" x14ac:dyDescent="0.35">
      <c r="A2690" t="s">
        <v>26</v>
      </c>
      <c r="B2690" t="s">
        <v>5</v>
      </c>
      <c r="C2690">
        <v>2750657</v>
      </c>
      <c r="D2690">
        <v>2751670</v>
      </c>
      <c r="E2690" t="s">
        <v>30</v>
      </c>
      <c r="F2690" t="s">
        <v>6484</v>
      </c>
      <c r="G2690" t="s">
        <v>6483</v>
      </c>
      <c r="H2690" t="s">
        <v>28</v>
      </c>
      <c r="I2690">
        <v>1518</v>
      </c>
    </row>
    <row r="2691" spans="1:9" x14ac:dyDescent="0.35">
      <c r="A2691" t="s">
        <v>26</v>
      </c>
      <c r="B2691" t="s">
        <v>5</v>
      </c>
      <c r="C2691">
        <v>2751726</v>
      </c>
      <c r="D2691">
        <v>2752205</v>
      </c>
      <c r="E2691" t="s">
        <v>30</v>
      </c>
      <c r="F2691" t="s">
        <v>6486</v>
      </c>
      <c r="G2691" t="s">
        <v>6485</v>
      </c>
      <c r="H2691" t="s">
        <v>28</v>
      </c>
      <c r="I2691">
        <v>1518</v>
      </c>
    </row>
    <row r="2692" spans="1:9" x14ac:dyDescent="0.35">
      <c r="A2692" t="s">
        <v>26</v>
      </c>
      <c r="B2692" t="s">
        <v>5</v>
      </c>
      <c r="C2692">
        <v>2752232</v>
      </c>
      <c r="D2692">
        <v>2752579</v>
      </c>
      <c r="E2692" t="s">
        <v>30</v>
      </c>
      <c r="F2692" t="s">
        <v>6488</v>
      </c>
      <c r="G2692" t="s">
        <v>6487</v>
      </c>
      <c r="H2692" t="s">
        <v>6489</v>
      </c>
      <c r="I2692">
        <v>1518</v>
      </c>
    </row>
    <row r="2693" spans="1:9" x14ac:dyDescent="0.35">
      <c r="A2693" t="s">
        <v>26</v>
      </c>
      <c r="B2693" t="s">
        <v>5</v>
      </c>
      <c r="C2693">
        <v>2752732</v>
      </c>
      <c r="D2693">
        <v>2753466</v>
      </c>
      <c r="E2693" t="s">
        <v>30</v>
      </c>
      <c r="F2693" t="s">
        <v>6491</v>
      </c>
      <c r="G2693" t="s">
        <v>6490</v>
      </c>
      <c r="H2693" t="s">
        <v>5516</v>
      </c>
      <c r="I2693">
        <v>1519</v>
      </c>
    </row>
    <row r="2694" spans="1:9" x14ac:dyDescent="0.35">
      <c r="A2694" t="s">
        <v>26</v>
      </c>
      <c r="B2694" t="s">
        <v>5</v>
      </c>
      <c r="C2694">
        <v>2756215</v>
      </c>
      <c r="D2694">
        <v>2756808</v>
      </c>
      <c r="E2694" t="s">
        <v>30</v>
      </c>
      <c r="F2694" t="s">
        <v>6497</v>
      </c>
      <c r="G2694" t="s">
        <v>6496</v>
      </c>
      <c r="H2694" t="s">
        <v>28</v>
      </c>
      <c r="I2694">
        <v>1520</v>
      </c>
    </row>
    <row r="2695" spans="1:9" x14ac:dyDescent="0.35">
      <c r="A2695" t="s">
        <v>26</v>
      </c>
      <c r="B2695" t="s">
        <v>5</v>
      </c>
      <c r="C2695">
        <v>2756921</v>
      </c>
      <c r="D2695">
        <v>2757790</v>
      </c>
      <c r="E2695" t="s">
        <v>30</v>
      </c>
      <c r="F2695" t="s">
        <v>6499</v>
      </c>
      <c r="G2695" t="s">
        <v>6498</v>
      </c>
      <c r="H2695" t="s">
        <v>28</v>
      </c>
      <c r="I2695">
        <v>1521</v>
      </c>
    </row>
    <row r="2696" spans="1:9" x14ac:dyDescent="0.35">
      <c r="A2696" t="s">
        <v>26</v>
      </c>
      <c r="B2696" t="s">
        <v>5</v>
      </c>
      <c r="C2696">
        <v>2760436</v>
      </c>
      <c r="D2696">
        <v>2761512</v>
      </c>
      <c r="E2696" t="s">
        <v>30</v>
      </c>
      <c r="F2696" t="s">
        <v>6508</v>
      </c>
      <c r="G2696" t="s">
        <v>6507</v>
      </c>
      <c r="H2696" t="s">
        <v>6509</v>
      </c>
      <c r="I2696">
        <v>1522</v>
      </c>
    </row>
    <row r="2697" spans="1:9" x14ac:dyDescent="0.35">
      <c r="A2697" t="s">
        <v>26</v>
      </c>
      <c r="B2697" t="s">
        <v>5</v>
      </c>
      <c r="C2697">
        <v>2763603</v>
      </c>
      <c r="D2697">
        <v>2764748</v>
      </c>
      <c r="E2697" t="s">
        <v>30</v>
      </c>
      <c r="F2697" t="s">
        <v>6515</v>
      </c>
      <c r="G2697" t="s">
        <v>6514</v>
      </c>
      <c r="H2697" t="s">
        <v>1664</v>
      </c>
      <c r="I2697">
        <v>1523</v>
      </c>
    </row>
    <row r="2698" spans="1:9" x14ac:dyDescent="0.35">
      <c r="A2698" t="s">
        <v>26</v>
      </c>
      <c r="B2698" t="s">
        <v>5</v>
      </c>
      <c r="C2698">
        <v>2764776</v>
      </c>
      <c r="D2698">
        <v>2765450</v>
      </c>
      <c r="E2698" t="s">
        <v>30</v>
      </c>
      <c r="F2698" t="s">
        <v>6517</v>
      </c>
      <c r="G2698" t="s">
        <v>6516</v>
      </c>
      <c r="H2698" t="s">
        <v>1132</v>
      </c>
      <c r="I2698">
        <v>1523</v>
      </c>
    </row>
    <row r="2699" spans="1:9" x14ac:dyDescent="0.35">
      <c r="A2699" t="s">
        <v>26</v>
      </c>
      <c r="B2699" t="s">
        <v>5</v>
      </c>
      <c r="C2699">
        <v>2766287</v>
      </c>
      <c r="D2699">
        <v>2766856</v>
      </c>
      <c r="E2699" t="s">
        <v>30</v>
      </c>
      <c r="F2699" t="s">
        <v>6522</v>
      </c>
      <c r="G2699" t="s">
        <v>6521</v>
      </c>
      <c r="H2699" t="s">
        <v>3668</v>
      </c>
      <c r="I2699">
        <v>1524</v>
      </c>
    </row>
    <row r="2700" spans="1:9" x14ac:dyDescent="0.35">
      <c r="A2700" t="s">
        <v>26</v>
      </c>
      <c r="B2700" t="s">
        <v>5</v>
      </c>
      <c r="C2700">
        <v>2766947</v>
      </c>
      <c r="D2700">
        <v>2767780</v>
      </c>
      <c r="E2700" t="s">
        <v>30</v>
      </c>
      <c r="F2700" t="s">
        <v>6524</v>
      </c>
      <c r="G2700" t="s">
        <v>6523</v>
      </c>
      <c r="H2700" t="s">
        <v>2926</v>
      </c>
      <c r="I2700">
        <v>1524</v>
      </c>
    </row>
    <row r="2701" spans="1:9" x14ac:dyDescent="0.35">
      <c r="A2701" t="s">
        <v>26</v>
      </c>
      <c r="B2701" t="s">
        <v>5</v>
      </c>
      <c r="C2701">
        <v>2767820</v>
      </c>
      <c r="D2701">
        <v>2769142</v>
      </c>
      <c r="E2701" t="s">
        <v>30</v>
      </c>
      <c r="F2701" t="s">
        <v>6526</v>
      </c>
      <c r="G2701" t="s">
        <v>6525</v>
      </c>
      <c r="H2701" t="s">
        <v>1788</v>
      </c>
      <c r="I2701">
        <v>1524</v>
      </c>
    </row>
    <row r="2702" spans="1:9" x14ac:dyDescent="0.35">
      <c r="A2702" t="s">
        <v>26</v>
      </c>
      <c r="B2702" t="s">
        <v>5</v>
      </c>
      <c r="C2702">
        <v>2769385</v>
      </c>
      <c r="D2702">
        <v>2769798</v>
      </c>
      <c r="E2702" t="s">
        <v>30</v>
      </c>
      <c r="F2702" t="s">
        <v>6528</v>
      </c>
      <c r="G2702" t="s">
        <v>6527</v>
      </c>
      <c r="H2702" t="s">
        <v>6529</v>
      </c>
      <c r="I2702">
        <v>1525</v>
      </c>
    </row>
    <row r="2703" spans="1:9" x14ac:dyDescent="0.35">
      <c r="A2703" t="s">
        <v>26</v>
      </c>
      <c r="B2703" t="s">
        <v>5</v>
      </c>
      <c r="C2703">
        <v>2769835</v>
      </c>
      <c r="D2703">
        <v>2770194</v>
      </c>
      <c r="E2703" t="s">
        <v>30</v>
      </c>
      <c r="F2703" t="s">
        <v>6531</v>
      </c>
      <c r="G2703" t="s">
        <v>6530</v>
      </c>
      <c r="H2703" t="s">
        <v>28</v>
      </c>
      <c r="I2703">
        <v>1525</v>
      </c>
    </row>
    <row r="2704" spans="1:9" x14ac:dyDescent="0.35">
      <c r="A2704" t="s">
        <v>26</v>
      </c>
      <c r="B2704" t="s">
        <v>5</v>
      </c>
      <c r="C2704">
        <v>2771164</v>
      </c>
      <c r="D2704">
        <v>2771733</v>
      </c>
      <c r="E2704" t="s">
        <v>30</v>
      </c>
      <c r="F2704" t="s">
        <v>6535</v>
      </c>
      <c r="G2704" t="s">
        <v>6534</v>
      </c>
      <c r="H2704" t="s">
        <v>468</v>
      </c>
      <c r="I2704">
        <v>1526</v>
      </c>
    </row>
    <row r="2705" spans="1:9" x14ac:dyDescent="0.35">
      <c r="A2705" t="s">
        <v>26</v>
      </c>
      <c r="B2705" t="s">
        <v>5</v>
      </c>
      <c r="C2705">
        <v>2772039</v>
      </c>
      <c r="D2705">
        <v>2774555</v>
      </c>
      <c r="E2705" t="s">
        <v>30</v>
      </c>
      <c r="F2705" t="s">
        <v>6537</v>
      </c>
      <c r="G2705" t="s">
        <v>6536</v>
      </c>
      <c r="H2705" t="s">
        <v>6347</v>
      </c>
      <c r="I2705">
        <v>1527</v>
      </c>
    </row>
    <row r="2706" spans="1:9" x14ac:dyDescent="0.35">
      <c r="A2706" t="s">
        <v>26</v>
      </c>
      <c r="B2706" t="s">
        <v>5</v>
      </c>
      <c r="C2706">
        <v>2774736</v>
      </c>
      <c r="D2706">
        <v>2775719</v>
      </c>
      <c r="E2706" t="s">
        <v>30</v>
      </c>
      <c r="F2706" t="s">
        <v>6539</v>
      </c>
      <c r="G2706" t="s">
        <v>6538</v>
      </c>
      <c r="H2706" t="s">
        <v>6540</v>
      </c>
      <c r="I2706">
        <v>1528</v>
      </c>
    </row>
    <row r="2707" spans="1:9" x14ac:dyDescent="0.35">
      <c r="A2707" t="s">
        <v>26</v>
      </c>
      <c r="B2707" t="s">
        <v>5</v>
      </c>
      <c r="C2707">
        <v>2775898</v>
      </c>
      <c r="D2707">
        <v>2776770</v>
      </c>
      <c r="E2707" t="s">
        <v>30</v>
      </c>
      <c r="F2707" t="s">
        <v>6542</v>
      </c>
      <c r="G2707" t="s">
        <v>6541</v>
      </c>
      <c r="H2707" t="s">
        <v>28</v>
      </c>
      <c r="I2707">
        <v>1529</v>
      </c>
    </row>
    <row r="2708" spans="1:9" x14ac:dyDescent="0.35">
      <c r="A2708" t="s">
        <v>26</v>
      </c>
      <c r="B2708" t="s">
        <v>5</v>
      </c>
      <c r="C2708">
        <v>2776822</v>
      </c>
      <c r="D2708">
        <v>2777160</v>
      </c>
      <c r="E2708" t="s">
        <v>30</v>
      </c>
      <c r="F2708" t="s">
        <v>6544</v>
      </c>
      <c r="G2708" t="s">
        <v>6543</v>
      </c>
      <c r="H2708" t="s">
        <v>6545</v>
      </c>
      <c r="I2708">
        <v>1529</v>
      </c>
    </row>
    <row r="2709" spans="1:9" x14ac:dyDescent="0.35">
      <c r="A2709" t="s">
        <v>26</v>
      </c>
      <c r="B2709" t="s">
        <v>5</v>
      </c>
      <c r="C2709">
        <v>2777428</v>
      </c>
      <c r="D2709">
        <v>2778114</v>
      </c>
      <c r="E2709" t="s">
        <v>30</v>
      </c>
      <c r="F2709" t="s">
        <v>6547</v>
      </c>
      <c r="G2709" t="s">
        <v>6546</v>
      </c>
      <c r="H2709" t="s">
        <v>6548</v>
      </c>
      <c r="I2709">
        <v>1530</v>
      </c>
    </row>
    <row r="2710" spans="1:9" x14ac:dyDescent="0.35">
      <c r="A2710" t="s">
        <v>26</v>
      </c>
      <c r="B2710" t="s">
        <v>5</v>
      </c>
      <c r="C2710">
        <v>2778104</v>
      </c>
      <c r="D2710">
        <v>2778988</v>
      </c>
      <c r="E2710" t="s">
        <v>30</v>
      </c>
      <c r="F2710" t="s">
        <v>6550</v>
      </c>
      <c r="G2710" t="s">
        <v>6549</v>
      </c>
      <c r="H2710" t="s">
        <v>6551</v>
      </c>
      <c r="I2710">
        <v>1530</v>
      </c>
    </row>
    <row r="2711" spans="1:9" x14ac:dyDescent="0.35">
      <c r="A2711" t="s">
        <v>26</v>
      </c>
      <c r="B2711" t="s">
        <v>5</v>
      </c>
      <c r="C2711">
        <v>2779133</v>
      </c>
      <c r="D2711">
        <v>2779711</v>
      </c>
      <c r="E2711" t="s">
        <v>30</v>
      </c>
      <c r="F2711" t="s">
        <v>6553</v>
      </c>
      <c r="G2711" t="s">
        <v>6552</v>
      </c>
      <c r="H2711" t="s">
        <v>3665</v>
      </c>
      <c r="I2711">
        <v>1531</v>
      </c>
    </row>
    <row r="2712" spans="1:9" x14ac:dyDescent="0.35">
      <c r="A2712" t="s">
        <v>26</v>
      </c>
      <c r="B2712" t="s">
        <v>5</v>
      </c>
      <c r="C2712">
        <v>2779723</v>
      </c>
      <c r="D2712">
        <v>2780829</v>
      </c>
      <c r="E2712" t="s">
        <v>30</v>
      </c>
      <c r="F2712" t="s">
        <v>6555</v>
      </c>
      <c r="G2712" t="s">
        <v>6554</v>
      </c>
      <c r="H2712" t="s">
        <v>5746</v>
      </c>
      <c r="I2712">
        <v>1531</v>
      </c>
    </row>
    <row r="2713" spans="1:9" x14ac:dyDescent="0.35">
      <c r="A2713" t="s">
        <v>26</v>
      </c>
      <c r="B2713" t="s">
        <v>5</v>
      </c>
      <c r="C2713">
        <v>2780921</v>
      </c>
      <c r="D2713">
        <v>2782072</v>
      </c>
      <c r="E2713" t="s">
        <v>30</v>
      </c>
      <c r="F2713" t="s">
        <v>6557</v>
      </c>
      <c r="G2713" t="s">
        <v>6556</v>
      </c>
      <c r="H2713" t="s">
        <v>6558</v>
      </c>
      <c r="I2713">
        <v>1531</v>
      </c>
    </row>
    <row r="2714" spans="1:9" x14ac:dyDescent="0.35">
      <c r="A2714" t="s">
        <v>26</v>
      </c>
      <c r="B2714" t="s">
        <v>5</v>
      </c>
      <c r="C2714">
        <v>2782085</v>
      </c>
      <c r="D2714">
        <v>2782342</v>
      </c>
      <c r="E2714" t="s">
        <v>30</v>
      </c>
      <c r="F2714" t="s">
        <v>6560</v>
      </c>
      <c r="G2714" t="s">
        <v>6559</v>
      </c>
      <c r="H2714" t="s">
        <v>28</v>
      </c>
      <c r="I2714">
        <v>1531</v>
      </c>
    </row>
    <row r="2715" spans="1:9" x14ac:dyDescent="0.35">
      <c r="A2715" t="s">
        <v>26</v>
      </c>
      <c r="B2715" t="s">
        <v>5</v>
      </c>
      <c r="C2715">
        <v>2783539</v>
      </c>
      <c r="D2715">
        <v>2784168</v>
      </c>
      <c r="E2715" t="s">
        <v>30</v>
      </c>
      <c r="F2715" t="s">
        <v>6567</v>
      </c>
      <c r="G2715" t="s">
        <v>6566</v>
      </c>
      <c r="H2715" t="s">
        <v>28</v>
      </c>
      <c r="I2715">
        <v>1532</v>
      </c>
    </row>
    <row r="2716" spans="1:9" x14ac:dyDescent="0.35">
      <c r="A2716" t="s">
        <v>26</v>
      </c>
      <c r="B2716" t="s">
        <v>5</v>
      </c>
      <c r="C2716">
        <v>2784242</v>
      </c>
      <c r="D2716">
        <v>2787718</v>
      </c>
      <c r="E2716" t="s">
        <v>30</v>
      </c>
      <c r="F2716" t="s">
        <v>6569</v>
      </c>
      <c r="G2716" t="s">
        <v>6568</v>
      </c>
      <c r="H2716" t="s">
        <v>6570</v>
      </c>
      <c r="I2716">
        <v>1532</v>
      </c>
    </row>
    <row r="2717" spans="1:9" x14ac:dyDescent="0.35">
      <c r="A2717" t="s">
        <v>26</v>
      </c>
      <c r="B2717" t="s">
        <v>5</v>
      </c>
      <c r="C2717">
        <v>2787696</v>
      </c>
      <c r="D2717">
        <v>2791304</v>
      </c>
      <c r="E2717" t="s">
        <v>30</v>
      </c>
      <c r="F2717" t="s">
        <v>6572</v>
      </c>
      <c r="G2717" t="s">
        <v>6571</v>
      </c>
      <c r="H2717" t="s">
        <v>2509</v>
      </c>
      <c r="I2717">
        <v>1532</v>
      </c>
    </row>
    <row r="2718" spans="1:9" x14ac:dyDescent="0.35">
      <c r="A2718" t="s">
        <v>26</v>
      </c>
      <c r="B2718" t="s">
        <v>5</v>
      </c>
      <c r="C2718">
        <v>2791315</v>
      </c>
      <c r="D2718">
        <v>2792457</v>
      </c>
      <c r="E2718" t="s">
        <v>30</v>
      </c>
      <c r="F2718" t="s">
        <v>6574</v>
      </c>
      <c r="G2718" t="s">
        <v>6573</v>
      </c>
      <c r="H2718" t="s">
        <v>28</v>
      </c>
      <c r="I2718">
        <v>1532</v>
      </c>
    </row>
    <row r="2719" spans="1:9" x14ac:dyDescent="0.35">
      <c r="A2719" t="s">
        <v>26</v>
      </c>
      <c r="B2719" t="s">
        <v>5</v>
      </c>
      <c r="C2719">
        <v>2792537</v>
      </c>
      <c r="D2719">
        <v>2793436</v>
      </c>
      <c r="E2719" t="s">
        <v>30</v>
      </c>
      <c r="F2719" t="s">
        <v>6576</v>
      </c>
      <c r="G2719" t="s">
        <v>6575</v>
      </c>
      <c r="H2719" t="s">
        <v>28</v>
      </c>
      <c r="I2719">
        <v>1532</v>
      </c>
    </row>
    <row r="2720" spans="1:9" x14ac:dyDescent="0.35">
      <c r="A2720" t="s">
        <v>26</v>
      </c>
      <c r="B2720" t="s">
        <v>5</v>
      </c>
      <c r="C2720">
        <v>2793505</v>
      </c>
      <c r="D2720">
        <v>2793876</v>
      </c>
      <c r="E2720" t="s">
        <v>30</v>
      </c>
      <c r="F2720" t="s">
        <v>6578</v>
      </c>
      <c r="G2720" t="s">
        <v>6577</v>
      </c>
      <c r="H2720" t="s">
        <v>28</v>
      </c>
      <c r="I2720">
        <v>1532</v>
      </c>
    </row>
    <row r="2721" spans="1:9" x14ac:dyDescent="0.35">
      <c r="A2721" t="s">
        <v>26</v>
      </c>
      <c r="B2721" t="s">
        <v>5</v>
      </c>
      <c r="C2721">
        <v>2794053</v>
      </c>
      <c r="D2721">
        <v>2795519</v>
      </c>
      <c r="E2721" t="s">
        <v>30</v>
      </c>
      <c r="F2721" t="s">
        <v>6580</v>
      </c>
      <c r="G2721" t="s">
        <v>6579</v>
      </c>
      <c r="H2721" t="s">
        <v>6581</v>
      </c>
      <c r="I2721">
        <v>1533</v>
      </c>
    </row>
    <row r="2722" spans="1:9" x14ac:dyDescent="0.35">
      <c r="A2722" t="s">
        <v>26</v>
      </c>
      <c r="B2722" t="s">
        <v>5</v>
      </c>
      <c r="C2722">
        <v>2798769</v>
      </c>
      <c r="D2722">
        <v>2799536</v>
      </c>
      <c r="E2722" t="s">
        <v>30</v>
      </c>
      <c r="F2722" t="s">
        <v>6589</v>
      </c>
      <c r="G2722" t="s">
        <v>6588</v>
      </c>
      <c r="H2722" t="s">
        <v>2249</v>
      </c>
      <c r="I2722">
        <v>1534</v>
      </c>
    </row>
    <row r="2723" spans="1:9" x14ac:dyDescent="0.35">
      <c r="A2723" t="s">
        <v>26</v>
      </c>
      <c r="B2723" t="s">
        <v>5</v>
      </c>
      <c r="C2723">
        <v>2799602</v>
      </c>
      <c r="D2723">
        <v>2799910</v>
      </c>
      <c r="E2723" t="s">
        <v>30</v>
      </c>
      <c r="F2723" t="s">
        <v>6591</v>
      </c>
      <c r="G2723" t="s">
        <v>6590</v>
      </c>
      <c r="H2723" t="s">
        <v>6489</v>
      </c>
      <c r="I2723">
        <v>1534</v>
      </c>
    </row>
    <row r="2724" spans="1:9" x14ac:dyDescent="0.35">
      <c r="A2724" t="s">
        <v>26</v>
      </c>
      <c r="B2724" t="s">
        <v>5</v>
      </c>
      <c r="C2724">
        <v>2802611</v>
      </c>
      <c r="D2724">
        <v>2803543</v>
      </c>
      <c r="E2724" t="s">
        <v>30</v>
      </c>
      <c r="F2724" t="s">
        <v>6597</v>
      </c>
      <c r="G2724" t="s">
        <v>6596</v>
      </c>
      <c r="H2724" t="s">
        <v>6598</v>
      </c>
      <c r="I2724">
        <v>1535</v>
      </c>
    </row>
    <row r="2725" spans="1:9" x14ac:dyDescent="0.35">
      <c r="A2725" t="s">
        <v>26</v>
      </c>
      <c r="B2725" t="s">
        <v>5</v>
      </c>
      <c r="C2725">
        <v>2803571</v>
      </c>
      <c r="D2725">
        <v>2804806</v>
      </c>
      <c r="E2725" t="s">
        <v>30</v>
      </c>
      <c r="F2725" t="s">
        <v>6600</v>
      </c>
      <c r="G2725" t="s">
        <v>6599</v>
      </c>
      <c r="H2725" t="s">
        <v>6601</v>
      </c>
      <c r="I2725">
        <v>1535</v>
      </c>
    </row>
    <row r="2726" spans="1:9" x14ac:dyDescent="0.35">
      <c r="A2726" t="s">
        <v>26</v>
      </c>
      <c r="B2726" t="s">
        <v>5</v>
      </c>
      <c r="C2726">
        <v>2805111</v>
      </c>
      <c r="D2726">
        <v>2806127</v>
      </c>
      <c r="E2726" t="s">
        <v>30</v>
      </c>
      <c r="F2726" t="s">
        <v>6603</v>
      </c>
      <c r="G2726" t="s">
        <v>6602</v>
      </c>
      <c r="H2726" t="s">
        <v>2013</v>
      </c>
      <c r="I2726">
        <v>1536</v>
      </c>
    </row>
    <row r="2727" spans="1:9" x14ac:dyDescent="0.35">
      <c r="A2727" t="s">
        <v>26</v>
      </c>
      <c r="B2727" t="s">
        <v>5</v>
      </c>
      <c r="C2727">
        <v>2806114</v>
      </c>
      <c r="D2727">
        <v>2807049</v>
      </c>
      <c r="E2727" t="s">
        <v>30</v>
      </c>
      <c r="F2727" t="s">
        <v>6605</v>
      </c>
      <c r="G2727" t="s">
        <v>6604</v>
      </c>
      <c r="H2727" t="s">
        <v>2010</v>
      </c>
      <c r="I2727">
        <v>1536</v>
      </c>
    </row>
    <row r="2728" spans="1:9" x14ac:dyDescent="0.35">
      <c r="A2728" t="s">
        <v>26</v>
      </c>
      <c r="B2728" t="s">
        <v>5</v>
      </c>
      <c r="C2728">
        <v>2807055</v>
      </c>
      <c r="D2728">
        <v>2808017</v>
      </c>
      <c r="E2728" t="s">
        <v>30</v>
      </c>
      <c r="F2728" t="s">
        <v>6607</v>
      </c>
      <c r="G2728" t="s">
        <v>6606</v>
      </c>
      <c r="H2728" t="s">
        <v>2005</v>
      </c>
      <c r="I2728">
        <v>1536</v>
      </c>
    </row>
    <row r="2729" spans="1:9" x14ac:dyDescent="0.35">
      <c r="A2729" t="s">
        <v>26</v>
      </c>
      <c r="B2729" t="s">
        <v>5</v>
      </c>
      <c r="C2729">
        <v>2808043</v>
      </c>
      <c r="D2729">
        <v>2808954</v>
      </c>
      <c r="E2729" t="s">
        <v>30</v>
      </c>
      <c r="F2729" t="s">
        <v>6609</v>
      </c>
      <c r="G2729" t="s">
        <v>6608</v>
      </c>
      <c r="H2729" t="s">
        <v>2005</v>
      </c>
      <c r="I2729">
        <v>1536</v>
      </c>
    </row>
    <row r="2730" spans="1:9" x14ac:dyDescent="0.35">
      <c r="A2730" t="s">
        <v>26</v>
      </c>
      <c r="B2730" t="s">
        <v>5</v>
      </c>
      <c r="C2730">
        <v>2809050</v>
      </c>
      <c r="D2730">
        <v>2810864</v>
      </c>
      <c r="E2730" t="s">
        <v>30</v>
      </c>
      <c r="F2730" t="s">
        <v>6611</v>
      </c>
      <c r="G2730" t="s">
        <v>6610</v>
      </c>
      <c r="H2730" t="s">
        <v>162</v>
      </c>
      <c r="I2730">
        <v>1536</v>
      </c>
    </row>
    <row r="2731" spans="1:9" x14ac:dyDescent="0.35">
      <c r="A2731" t="s">
        <v>26</v>
      </c>
      <c r="B2731" t="s">
        <v>5</v>
      </c>
      <c r="C2731">
        <v>2812783</v>
      </c>
      <c r="D2731">
        <v>2814474</v>
      </c>
      <c r="E2731" t="s">
        <v>30</v>
      </c>
      <c r="F2731" t="s">
        <v>6618</v>
      </c>
      <c r="G2731" t="s">
        <v>6617</v>
      </c>
      <c r="H2731" t="s">
        <v>2010</v>
      </c>
      <c r="I2731">
        <v>1537</v>
      </c>
    </row>
    <row r="2732" spans="1:9" x14ac:dyDescent="0.35">
      <c r="A2732" t="s">
        <v>26</v>
      </c>
      <c r="B2732" t="s">
        <v>5</v>
      </c>
      <c r="C2732">
        <v>2814661</v>
      </c>
      <c r="D2732">
        <v>2815596</v>
      </c>
      <c r="E2732" t="s">
        <v>30</v>
      </c>
      <c r="F2732" t="s">
        <v>6620</v>
      </c>
      <c r="G2732" t="s">
        <v>6619</v>
      </c>
      <c r="H2732" t="s">
        <v>2005</v>
      </c>
      <c r="I2732">
        <v>1538</v>
      </c>
    </row>
    <row r="2733" spans="1:9" x14ac:dyDescent="0.35">
      <c r="A2733" t="s">
        <v>26</v>
      </c>
      <c r="B2733" t="s">
        <v>5</v>
      </c>
      <c r="C2733">
        <v>2815596</v>
      </c>
      <c r="D2733">
        <v>2816624</v>
      </c>
      <c r="E2733" t="s">
        <v>30</v>
      </c>
      <c r="F2733" t="s">
        <v>6622</v>
      </c>
      <c r="G2733" t="s">
        <v>6621</v>
      </c>
      <c r="H2733" t="s">
        <v>2005</v>
      </c>
      <c r="I2733">
        <v>1538</v>
      </c>
    </row>
    <row r="2734" spans="1:9" x14ac:dyDescent="0.35">
      <c r="A2734" t="s">
        <v>26</v>
      </c>
      <c r="B2734" t="s">
        <v>5</v>
      </c>
      <c r="C2734">
        <v>2816640</v>
      </c>
      <c r="D2734">
        <v>2817695</v>
      </c>
      <c r="E2734" t="s">
        <v>30</v>
      </c>
      <c r="F2734" t="s">
        <v>6624</v>
      </c>
      <c r="G2734" t="s">
        <v>6623</v>
      </c>
      <c r="H2734" t="s">
        <v>2016</v>
      </c>
      <c r="I2734">
        <v>1538</v>
      </c>
    </row>
    <row r="2735" spans="1:9" x14ac:dyDescent="0.35">
      <c r="A2735" t="s">
        <v>26</v>
      </c>
      <c r="B2735" t="s">
        <v>5</v>
      </c>
      <c r="C2735">
        <v>2817695</v>
      </c>
      <c r="D2735">
        <v>2818630</v>
      </c>
      <c r="E2735" t="s">
        <v>30</v>
      </c>
      <c r="F2735" t="s">
        <v>6626</v>
      </c>
      <c r="G2735" t="s">
        <v>6625</v>
      </c>
      <c r="H2735" t="s">
        <v>2016</v>
      </c>
      <c r="I2735">
        <v>1538</v>
      </c>
    </row>
    <row r="2736" spans="1:9" x14ac:dyDescent="0.35">
      <c r="A2736" t="s">
        <v>26</v>
      </c>
      <c r="B2736" t="s">
        <v>5</v>
      </c>
      <c r="C2736">
        <v>2818853</v>
      </c>
      <c r="D2736">
        <v>2820058</v>
      </c>
      <c r="E2736" t="s">
        <v>30</v>
      </c>
      <c r="F2736" t="s">
        <v>6628</v>
      </c>
      <c r="G2736" t="s">
        <v>6627</v>
      </c>
      <c r="H2736" t="s">
        <v>965</v>
      </c>
      <c r="I2736">
        <v>1539</v>
      </c>
    </row>
    <row r="2737" spans="1:9" x14ac:dyDescent="0.35">
      <c r="A2737" t="s">
        <v>26</v>
      </c>
      <c r="B2737" t="s">
        <v>5</v>
      </c>
      <c r="C2737">
        <v>2820425</v>
      </c>
      <c r="D2737">
        <v>2820823</v>
      </c>
      <c r="E2737" t="s">
        <v>30</v>
      </c>
      <c r="F2737" t="s">
        <v>6630</v>
      </c>
      <c r="G2737" t="s">
        <v>6629</v>
      </c>
      <c r="H2737" t="s">
        <v>152</v>
      </c>
      <c r="I2737">
        <v>1540</v>
      </c>
    </row>
    <row r="2738" spans="1:9" x14ac:dyDescent="0.35">
      <c r="A2738" t="s">
        <v>26</v>
      </c>
      <c r="B2738" t="s">
        <v>5</v>
      </c>
      <c r="C2738">
        <v>2821068</v>
      </c>
      <c r="D2738">
        <v>2821724</v>
      </c>
      <c r="E2738" t="s">
        <v>30</v>
      </c>
      <c r="F2738" t="s">
        <v>6632</v>
      </c>
      <c r="G2738" t="s">
        <v>6631</v>
      </c>
      <c r="H2738" t="s">
        <v>6633</v>
      </c>
      <c r="I2738">
        <v>1541</v>
      </c>
    </row>
    <row r="2739" spans="1:9" x14ac:dyDescent="0.35">
      <c r="A2739" t="s">
        <v>26</v>
      </c>
      <c r="B2739" t="s">
        <v>5</v>
      </c>
      <c r="C2739">
        <v>2821811</v>
      </c>
      <c r="D2739">
        <v>2822902</v>
      </c>
      <c r="E2739" t="s">
        <v>30</v>
      </c>
      <c r="F2739" t="s">
        <v>6635</v>
      </c>
      <c r="G2739" t="s">
        <v>6634</v>
      </c>
      <c r="H2739" t="s">
        <v>6636</v>
      </c>
      <c r="I2739">
        <v>1541</v>
      </c>
    </row>
    <row r="2740" spans="1:9" x14ac:dyDescent="0.35">
      <c r="A2740" t="s">
        <v>26</v>
      </c>
      <c r="B2740" t="s">
        <v>5</v>
      </c>
      <c r="C2740">
        <v>2822948</v>
      </c>
      <c r="D2740">
        <v>2824756</v>
      </c>
      <c r="E2740" t="s">
        <v>30</v>
      </c>
      <c r="F2740" t="s">
        <v>6638</v>
      </c>
      <c r="G2740" t="s">
        <v>6637</v>
      </c>
      <c r="H2740" t="s">
        <v>6639</v>
      </c>
      <c r="I2740">
        <v>1541</v>
      </c>
    </row>
    <row r="2741" spans="1:9" x14ac:dyDescent="0.35">
      <c r="A2741" t="s">
        <v>26</v>
      </c>
      <c r="B2741" t="s">
        <v>5</v>
      </c>
      <c r="C2741">
        <v>2828534</v>
      </c>
      <c r="D2741">
        <v>2828923</v>
      </c>
      <c r="E2741" t="s">
        <v>30</v>
      </c>
      <c r="F2741" t="s">
        <v>6652</v>
      </c>
      <c r="G2741" t="s">
        <v>6651</v>
      </c>
      <c r="H2741" t="s">
        <v>28</v>
      </c>
      <c r="I2741">
        <v>1542</v>
      </c>
    </row>
    <row r="2742" spans="1:9" x14ac:dyDescent="0.35">
      <c r="A2742" t="s">
        <v>26</v>
      </c>
      <c r="B2742" t="s">
        <v>5</v>
      </c>
      <c r="C2742">
        <v>2828945</v>
      </c>
      <c r="D2742">
        <v>2829622</v>
      </c>
      <c r="E2742" t="s">
        <v>30</v>
      </c>
      <c r="F2742" t="s">
        <v>6654</v>
      </c>
      <c r="G2742" t="s">
        <v>6653</v>
      </c>
      <c r="H2742" t="s">
        <v>4779</v>
      </c>
      <c r="I2742">
        <v>1542</v>
      </c>
    </row>
    <row r="2743" spans="1:9" x14ac:dyDescent="0.35">
      <c r="A2743" t="s">
        <v>26</v>
      </c>
      <c r="B2743" t="s">
        <v>5</v>
      </c>
      <c r="C2743">
        <v>2829619</v>
      </c>
      <c r="D2743">
        <v>2830425</v>
      </c>
      <c r="E2743" t="s">
        <v>30</v>
      </c>
      <c r="F2743" t="s">
        <v>6656</v>
      </c>
      <c r="G2743" t="s">
        <v>6655</v>
      </c>
      <c r="H2743" t="s">
        <v>6657</v>
      </c>
      <c r="I2743">
        <v>1542</v>
      </c>
    </row>
    <row r="2744" spans="1:9" x14ac:dyDescent="0.35">
      <c r="A2744" t="s">
        <v>26</v>
      </c>
      <c r="B2744" t="s">
        <v>5</v>
      </c>
      <c r="C2744">
        <v>2830431</v>
      </c>
      <c r="D2744">
        <v>2831306</v>
      </c>
      <c r="E2744" t="s">
        <v>30</v>
      </c>
      <c r="F2744" t="s">
        <v>6659</v>
      </c>
      <c r="G2744" t="s">
        <v>6658</v>
      </c>
      <c r="H2744" t="s">
        <v>1917</v>
      </c>
      <c r="I2744">
        <v>1542</v>
      </c>
    </row>
    <row r="2745" spans="1:9" x14ac:dyDescent="0.35">
      <c r="A2745" t="s">
        <v>26</v>
      </c>
      <c r="B2745" t="s">
        <v>5</v>
      </c>
      <c r="C2745">
        <v>2832140</v>
      </c>
      <c r="D2745">
        <v>2833510</v>
      </c>
      <c r="E2745" t="s">
        <v>30</v>
      </c>
      <c r="F2745" t="s">
        <v>6663</v>
      </c>
      <c r="G2745" t="s">
        <v>6662</v>
      </c>
      <c r="H2745" t="s">
        <v>6664</v>
      </c>
      <c r="I2745">
        <v>1543</v>
      </c>
    </row>
    <row r="2746" spans="1:9" x14ac:dyDescent="0.35">
      <c r="A2746" t="s">
        <v>26</v>
      </c>
      <c r="B2746" t="s">
        <v>5</v>
      </c>
      <c r="C2746">
        <v>2833590</v>
      </c>
      <c r="D2746">
        <v>2834360</v>
      </c>
      <c r="E2746" t="s">
        <v>30</v>
      </c>
      <c r="F2746" t="s">
        <v>6666</v>
      </c>
      <c r="G2746" t="s">
        <v>6665</v>
      </c>
      <c r="H2746" t="s">
        <v>2023</v>
      </c>
      <c r="I2746">
        <v>1543</v>
      </c>
    </row>
    <row r="2747" spans="1:9" x14ac:dyDescent="0.35">
      <c r="A2747" t="s">
        <v>26</v>
      </c>
      <c r="B2747" t="s">
        <v>5</v>
      </c>
      <c r="C2747">
        <v>2836265</v>
      </c>
      <c r="D2747">
        <v>2836849</v>
      </c>
      <c r="E2747" t="s">
        <v>30</v>
      </c>
      <c r="F2747" t="s">
        <v>6674</v>
      </c>
      <c r="G2747" t="s">
        <v>6673</v>
      </c>
      <c r="H2747" t="s">
        <v>6675</v>
      </c>
      <c r="I2747">
        <v>1544</v>
      </c>
    </row>
    <row r="2748" spans="1:9" x14ac:dyDescent="0.35">
      <c r="A2748" t="s">
        <v>26</v>
      </c>
      <c r="B2748" t="s">
        <v>5</v>
      </c>
      <c r="C2748">
        <v>2836975</v>
      </c>
      <c r="D2748">
        <v>2837955</v>
      </c>
      <c r="E2748" t="s">
        <v>30</v>
      </c>
      <c r="F2748" t="s">
        <v>6677</v>
      </c>
      <c r="G2748" t="s">
        <v>6676</v>
      </c>
      <c r="H2748" t="s">
        <v>6678</v>
      </c>
      <c r="I2748">
        <v>1545</v>
      </c>
    </row>
    <row r="2749" spans="1:9" x14ac:dyDescent="0.35">
      <c r="A2749" t="s">
        <v>26</v>
      </c>
      <c r="B2749" t="s">
        <v>5</v>
      </c>
      <c r="C2749">
        <v>2838030</v>
      </c>
      <c r="D2749">
        <v>2838554</v>
      </c>
      <c r="E2749" t="s">
        <v>30</v>
      </c>
      <c r="F2749" t="s">
        <v>6680</v>
      </c>
      <c r="G2749" t="s">
        <v>6679</v>
      </c>
      <c r="H2749" t="s">
        <v>6681</v>
      </c>
      <c r="I2749">
        <v>1545</v>
      </c>
    </row>
    <row r="2750" spans="1:9" x14ac:dyDescent="0.35">
      <c r="A2750" t="s">
        <v>26</v>
      </c>
      <c r="B2750" t="s">
        <v>5</v>
      </c>
      <c r="C2750">
        <v>2838544</v>
      </c>
      <c r="D2750">
        <v>2840577</v>
      </c>
      <c r="E2750" t="s">
        <v>30</v>
      </c>
      <c r="F2750" t="s">
        <v>6683</v>
      </c>
      <c r="G2750" t="s">
        <v>6682</v>
      </c>
      <c r="H2750" t="s">
        <v>6684</v>
      </c>
      <c r="I2750">
        <v>1545</v>
      </c>
    </row>
    <row r="2751" spans="1:9" x14ac:dyDescent="0.35">
      <c r="A2751" t="s">
        <v>26</v>
      </c>
      <c r="B2751" t="s">
        <v>5</v>
      </c>
      <c r="C2751">
        <v>2841040</v>
      </c>
      <c r="D2751">
        <v>2842293</v>
      </c>
      <c r="E2751" t="s">
        <v>30</v>
      </c>
      <c r="F2751" t="s">
        <v>6686</v>
      </c>
      <c r="G2751" t="s">
        <v>6685</v>
      </c>
      <c r="H2751" t="s">
        <v>6687</v>
      </c>
      <c r="I2751">
        <v>1546</v>
      </c>
    </row>
    <row r="2752" spans="1:9" x14ac:dyDescent="0.35">
      <c r="A2752" t="s">
        <v>26</v>
      </c>
      <c r="B2752" t="s">
        <v>5</v>
      </c>
      <c r="C2752">
        <v>2842307</v>
      </c>
      <c r="D2752">
        <v>2842669</v>
      </c>
      <c r="E2752" t="s">
        <v>30</v>
      </c>
      <c r="F2752" t="s">
        <v>6689</v>
      </c>
      <c r="G2752" t="s">
        <v>6688</v>
      </c>
      <c r="H2752" t="s">
        <v>28</v>
      </c>
      <c r="I2752">
        <v>1546</v>
      </c>
    </row>
    <row r="2753" spans="1:9" x14ac:dyDescent="0.35">
      <c r="A2753" t="s">
        <v>26</v>
      </c>
      <c r="B2753" t="s">
        <v>5</v>
      </c>
      <c r="C2753">
        <v>2845717</v>
      </c>
      <c r="D2753">
        <v>2846640</v>
      </c>
      <c r="E2753" t="s">
        <v>30</v>
      </c>
      <c r="F2753" t="s">
        <v>6696</v>
      </c>
      <c r="G2753" t="s">
        <v>6695</v>
      </c>
      <c r="H2753" t="s">
        <v>3377</v>
      </c>
      <c r="I2753">
        <v>1547</v>
      </c>
    </row>
    <row r="2754" spans="1:9" x14ac:dyDescent="0.35">
      <c r="A2754" t="s">
        <v>26</v>
      </c>
      <c r="B2754" t="s">
        <v>5</v>
      </c>
      <c r="C2754">
        <v>2846748</v>
      </c>
      <c r="D2754">
        <v>2848136</v>
      </c>
      <c r="E2754" t="s">
        <v>30</v>
      </c>
      <c r="F2754" t="s">
        <v>6698</v>
      </c>
      <c r="G2754" t="s">
        <v>6697</v>
      </c>
      <c r="H2754" t="s">
        <v>2217</v>
      </c>
      <c r="I2754">
        <v>1548</v>
      </c>
    </row>
    <row r="2755" spans="1:9" x14ac:dyDescent="0.35">
      <c r="A2755" t="s">
        <v>26</v>
      </c>
      <c r="B2755" t="s">
        <v>5</v>
      </c>
      <c r="C2755">
        <v>2848368</v>
      </c>
      <c r="D2755">
        <v>2849066</v>
      </c>
      <c r="E2755" t="s">
        <v>30</v>
      </c>
      <c r="F2755" t="s">
        <v>6700</v>
      </c>
      <c r="G2755" t="s">
        <v>6699</v>
      </c>
      <c r="H2755" t="s">
        <v>2395</v>
      </c>
      <c r="I2755">
        <v>1549</v>
      </c>
    </row>
    <row r="2756" spans="1:9" x14ac:dyDescent="0.35">
      <c r="A2756" t="s">
        <v>26</v>
      </c>
      <c r="B2756" t="s">
        <v>5</v>
      </c>
      <c r="C2756">
        <v>2849050</v>
      </c>
      <c r="D2756">
        <v>2850417</v>
      </c>
      <c r="E2756" t="s">
        <v>30</v>
      </c>
      <c r="F2756" t="s">
        <v>6702</v>
      </c>
      <c r="G2756" t="s">
        <v>6701</v>
      </c>
      <c r="H2756" t="s">
        <v>28</v>
      </c>
      <c r="I2756">
        <v>1549</v>
      </c>
    </row>
    <row r="2757" spans="1:9" x14ac:dyDescent="0.35">
      <c r="A2757" t="s">
        <v>26</v>
      </c>
      <c r="B2757" t="s">
        <v>5</v>
      </c>
      <c r="C2757">
        <v>2850420</v>
      </c>
      <c r="D2757">
        <v>2851112</v>
      </c>
      <c r="E2757" t="s">
        <v>30</v>
      </c>
      <c r="F2757" t="s">
        <v>6704</v>
      </c>
      <c r="G2757" t="s">
        <v>6703</v>
      </c>
      <c r="H2757" t="s">
        <v>28</v>
      </c>
      <c r="I2757">
        <v>1549</v>
      </c>
    </row>
    <row r="2758" spans="1:9" x14ac:dyDescent="0.35">
      <c r="A2758" t="s">
        <v>26</v>
      </c>
      <c r="B2758" t="s">
        <v>5</v>
      </c>
      <c r="C2758">
        <v>2851222</v>
      </c>
      <c r="D2758">
        <v>2851791</v>
      </c>
      <c r="E2758" t="s">
        <v>30</v>
      </c>
      <c r="F2758" t="s">
        <v>6706</v>
      </c>
      <c r="G2758" t="s">
        <v>6705</v>
      </c>
      <c r="H2758" t="s">
        <v>28</v>
      </c>
      <c r="I2758">
        <v>1550</v>
      </c>
    </row>
    <row r="2759" spans="1:9" x14ac:dyDescent="0.35">
      <c r="A2759" t="s">
        <v>26</v>
      </c>
      <c r="B2759" t="s">
        <v>5</v>
      </c>
      <c r="C2759">
        <v>2853705</v>
      </c>
      <c r="D2759">
        <v>2854757</v>
      </c>
      <c r="E2759" t="s">
        <v>30</v>
      </c>
      <c r="F2759" t="s">
        <v>6710</v>
      </c>
      <c r="G2759" t="s">
        <v>6709</v>
      </c>
      <c r="H2759" t="s">
        <v>6711</v>
      </c>
      <c r="I2759">
        <v>1551</v>
      </c>
    </row>
    <row r="2760" spans="1:9" x14ac:dyDescent="0.35">
      <c r="A2760" t="s">
        <v>26</v>
      </c>
      <c r="B2760" t="s">
        <v>5</v>
      </c>
      <c r="C2760">
        <v>2854777</v>
      </c>
      <c r="D2760">
        <v>2856234</v>
      </c>
      <c r="E2760" t="s">
        <v>30</v>
      </c>
      <c r="F2760" t="s">
        <v>6713</v>
      </c>
      <c r="G2760" t="s">
        <v>6712</v>
      </c>
      <c r="H2760" t="s">
        <v>6714</v>
      </c>
      <c r="I2760">
        <v>1551</v>
      </c>
    </row>
    <row r="2761" spans="1:9" x14ac:dyDescent="0.35">
      <c r="A2761" t="s">
        <v>26</v>
      </c>
      <c r="B2761" t="s">
        <v>5</v>
      </c>
      <c r="C2761">
        <v>2856344</v>
      </c>
      <c r="D2761">
        <v>2857912</v>
      </c>
      <c r="E2761" t="s">
        <v>30</v>
      </c>
      <c r="F2761" t="s">
        <v>6716</v>
      </c>
      <c r="G2761" t="s">
        <v>6715</v>
      </c>
      <c r="H2761" t="s">
        <v>6717</v>
      </c>
      <c r="I2761">
        <v>1552</v>
      </c>
    </row>
    <row r="2762" spans="1:9" x14ac:dyDescent="0.35">
      <c r="A2762" t="s">
        <v>26</v>
      </c>
      <c r="B2762" t="s">
        <v>5</v>
      </c>
      <c r="C2762">
        <v>2858046</v>
      </c>
      <c r="D2762">
        <v>2861105</v>
      </c>
      <c r="E2762" t="s">
        <v>30</v>
      </c>
      <c r="F2762" t="s">
        <v>6719</v>
      </c>
      <c r="G2762" t="s">
        <v>6718</v>
      </c>
      <c r="H2762" t="s">
        <v>1825</v>
      </c>
      <c r="I2762">
        <v>1553</v>
      </c>
    </row>
    <row r="2763" spans="1:9" x14ac:dyDescent="0.35">
      <c r="A2763" t="s">
        <v>26</v>
      </c>
      <c r="B2763" t="s">
        <v>5</v>
      </c>
      <c r="C2763">
        <v>2861249</v>
      </c>
      <c r="D2763">
        <v>2862328</v>
      </c>
      <c r="E2763" t="s">
        <v>30</v>
      </c>
      <c r="F2763" t="s">
        <v>6721</v>
      </c>
      <c r="G2763" t="s">
        <v>6720</v>
      </c>
      <c r="H2763" t="s">
        <v>6722</v>
      </c>
      <c r="I2763">
        <v>1554</v>
      </c>
    </row>
    <row r="2764" spans="1:9" x14ac:dyDescent="0.35">
      <c r="A2764" t="s">
        <v>26</v>
      </c>
      <c r="B2764" t="s">
        <v>5</v>
      </c>
      <c r="C2764">
        <v>2862550</v>
      </c>
      <c r="D2764">
        <v>2863347</v>
      </c>
      <c r="E2764" t="s">
        <v>30</v>
      </c>
      <c r="F2764" t="s">
        <v>6724</v>
      </c>
      <c r="G2764" t="s">
        <v>6723</v>
      </c>
      <c r="H2764" t="s">
        <v>28</v>
      </c>
      <c r="I2764">
        <v>1555</v>
      </c>
    </row>
    <row r="2765" spans="1:9" x14ac:dyDescent="0.35">
      <c r="A2765" t="s">
        <v>26</v>
      </c>
      <c r="B2765" t="s">
        <v>5</v>
      </c>
      <c r="C2765">
        <v>2863796</v>
      </c>
      <c r="D2765">
        <v>2864542</v>
      </c>
      <c r="E2765" t="s">
        <v>30</v>
      </c>
      <c r="F2765" t="s">
        <v>6726</v>
      </c>
      <c r="G2765" t="s">
        <v>6725</v>
      </c>
      <c r="H2765" t="s">
        <v>643</v>
      </c>
      <c r="I2765">
        <v>1556</v>
      </c>
    </row>
    <row r="2766" spans="1:9" x14ac:dyDescent="0.35">
      <c r="A2766" t="s">
        <v>26</v>
      </c>
      <c r="B2766" t="s">
        <v>5</v>
      </c>
      <c r="C2766">
        <v>2864542</v>
      </c>
      <c r="D2766">
        <v>2865738</v>
      </c>
      <c r="E2766" t="s">
        <v>30</v>
      </c>
      <c r="F2766" t="s">
        <v>6728</v>
      </c>
      <c r="G2766" t="s">
        <v>6727</v>
      </c>
      <c r="H2766" t="s">
        <v>28</v>
      </c>
      <c r="I2766">
        <v>1556</v>
      </c>
    </row>
    <row r="2767" spans="1:9" x14ac:dyDescent="0.35">
      <c r="A2767" t="s">
        <v>26</v>
      </c>
      <c r="B2767" t="s">
        <v>5</v>
      </c>
      <c r="C2767">
        <v>2865910</v>
      </c>
      <c r="D2767">
        <v>2867259</v>
      </c>
      <c r="E2767" t="s">
        <v>30</v>
      </c>
      <c r="F2767" t="s">
        <v>6730</v>
      </c>
      <c r="G2767" t="s">
        <v>6729</v>
      </c>
      <c r="H2767" t="s">
        <v>6731</v>
      </c>
      <c r="I2767">
        <v>1557</v>
      </c>
    </row>
    <row r="2768" spans="1:9" x14ac:dyDescent="0.35">
      <c r="A2768" t="s">
        <v>26</v>
      </c>
      <c r="B2768" t="s">
        <v>5</v>
      </c>
      <c r="C2768">
        <v>2867338</v>
      </c>
      <c r="D2768">
        <v>2867781</v>
      </c>
      <c r="E2768" t="s">
        <v>30</v>
      </c>
      <c r="F2768" t="s">
        <v>6733</v>
      </c>
      <c r="G2768" t="s">
        <v>6732</v>
      </c>
      <c r="H2768" t="s">
        <v>53</v>
      </c>
      <c r="I2768">
        <v>1557</v>
      </c>
    </row>
    <row r="2769" spans="1:9" x14ac:dyDescent="0.35">
      <c r="A2769" t="s">
        <v>26</v>
      </c>
      <c r="B2769" t="s">
        <v>5</v>
      </c>
      <c r="C2769">
        <v>2869455</v>
      </c>
      <c r="D2769">
        <v>2869643</v>
      </c>
      <c r="E2769" t="s">
        <v>30</v>
      </c>
      <c r="F2769" t="s">
        <v>6739</v>
      </c>
      <c r="G2769" t="s">
        <v>6738</v>
      </c>
      <c r="H2769" t="s">
        <v>28</v>
      </c>
      <c r="I2769">
        <v>1558</v>
      </c>
    </row>
    <row r="2770" spans="1:9" x14ac:dyDescent="0.35">
      <c r="A2770" t="s">
        <v>26</v>
      </c>
      <c r="B2770" t="s">
        <v>5</v>
      </c>
      <c r="C2770">
        <v>2869674</v>
      </c>
      <c r="D2770">
        <v>2870609</v>
      </c>
      <c r="E2770" t="s">
        <v>30</v>
      </c>
      <c r="F2770" t="s">
        <v>6741</v>
      </c>
      <c r="G2770" t="s">
        <v>6740</v>
      </c>
      <c r="H2770" t="s">
        <v>6156</v>
      </c>
      <c r="I2770">
        <v>1558</v>
      </c>
    </row>
    <row r="2771" spans="1:9" x14ac:dyDescent="0.35">
      <c r="A2771" t="s">
        <v>26</v>
      </c>
      <c r="B2771" t="s">
        <v>5</v>
      </c>
      <c r="C2771">
        <v>2870610</v>
      </c>
      <c r="D2771">
        <v>2871764</v>
      </c>
      <c r="E2771" t="s">
        <v>30</v>
      </c>
      <c r="F2771" t="s">
        <v>6743</v>
      </c>
      <c r="G2771" t="s">
        <v>6742</v>
      </c>
      <c r="H2771" t="s">
        <v>28</v>
      </c>
      <c r="I2771">
        <v>1558</v>
      </c>
    </row>
    <row r="2772" spans="1:9" x14ac:dyDescent="0.35">
      <c r="A2772" t="s">
        <v>26</v>
      </c>
      <c r="B2772" t="s">
        <v>5</v>
      </c>
      <c r="C2772">
        <v>2871761</v>
      </c>
      <c r="D2772">
        <v>2872981</v>
      </c>
      <c r="E2772" t="s">
        <v>30</v>
      </c>
      <c r="F2772" t="s">
        <v>6745</v>
      </c>
      <c r="G2772" t="s">
        <v>6744</v>
      </c>
      <c r="H2772" t="s">
        <v>28</v>
      </c>
      <c r="I2772">
        <v>1558</v>
      </c>
    </row>
    <row r="2773" spans="1:9" x14ac:dyDescent="0.35">
      <c r="A2773" t="s">
        <v>26</v>
      </c>
      <c r="B2773" t="s">
        <v>5</v>
      </c>
      <c r="C2773">
        <v>2873175</v>
      </c>
      <c r="D2773">
        <v>2874035</v>
      </c>
      <c r="E2773" t="s">
        <v>30</v>
      </c>
      <c r="F2773" t="s">
        <v>6747</v>
      </c>
      <c r="G2773" t="s">
        <v>6746</v>
      </c>
      <c r="H2773" t="s">
        <v>210</v>
      </c>
      <c r="I2773">
        <v>1559</v>
      </c>
    </row>
    <row r="2774" spans="1:9" x14ac:dyDescent="0.35">
      <c r="A2774" t="s">
        <v>26</v>
      </c>
      <c r="B2774" t="s">
        <v>5</v>
      </c>
      <c r="C2774">
        <v>2874762</v>
      </c>
      <c r="D2774">
        <v>2875529</v>
      </c>
      <c r="E2774" t="s">
        <v>30</v>
      </c>
      <c r="F2774" t="s">
        <v>6751</v>
      </c>
      <c r="G2774" t="s">
        <v>6750</v>
      </c>
      <c r="H2774" t="s">
        <v>2375</v>
      </c>
      <c r="I2774">
        <v>1560</v>
      </c>
    </row>
    <row r="2775" spans="1:9" x14ac:dyDescent="0.35">
      <c r="A2775" t="s">
        <v>26</v>
      </c>
      <c r="B2775" t="s">
        <v>5</v>
      </c>
      <c r="C2775">
        <v>2875632</v>
      </c>
      <c r="D2775">
        <v>2876075</v>
      </c>
      <c r="E2775" t="s">
        <v>30</v>
      </c>
      <c r="F2775" t="s">
        <v>6753</v>
      </c>
      <c r="G2775" t="s">
        <v>6752</v>
      </c>
      <c r="H2775" t="s">
        <v>28</v>
      </c>
      <c r="I2775">
        <v>1561</v>
      </c>
    </row>
    <row r="2776" spans="1:9" x14ac:dyDescent="0.35">
      <c r="A2776" t="s">
        <v>26</v>
      </c>
      <c r="B2776" t="s">
        <v>5</v>
      </c>
      <c r="C2776">
        <v>2876229</v>
      </c>
      <c r="D2776">
        <v>2877707</v>
      </c>
      <c r="E2776" t="s">
        <v>30</v>
      </c>
      <c r="F2776" t="s">
        <v>6755</v>
      </c>
      <c r="G2776" t="s">
        <v>6754</v>
      </c>
      <c r="H2776" t="s">
        <v>125</v>
      </c>
      <c r="I2776">
        <v>1562</v>
      </c>
    </row>
    <row r="2777" spans="1:9" x14ac:dyDescent="0.35">
      <c r="A2777" t="s">
        <v>26</v>
      </c>
      <c r="B2777" t="s">
        <v>5</v>
      </c>
      <c r="C2777">
        <v>2877697</v>
      </c>
      <c r="D2777">
        <v>2878572</v>
      </c>
      <c r="E2777" t="s">
        <v>30</v>
      </c>
      <c r="F2777" t="s">
        <v>6757</v>
      </c>
      <c r="G2777" t="s">
        <v>6756</v>
      </c>
      <c r="H2777" t="s">
        <v>2269</v>
      </c>
      <c r="I2777">
        <v>1562</v>
      </c>
    </row>
    <row r="2778" spans="1:9" x14ac:dyDescent="0.35">
      <c r="A2778" t="s">
        <v>26</v>
      </c>
      <c r="B2778" t="s">
        <v>5</v>
      </c>
      <c r="C2778">
        <v>2878640</v>
      </c>
      <c r="D2778">
        <v>2879353</v>
      </c>
      <c r="E2778" t="s">
        <v>30</v>
      </c>
      <c r="F2778" t="s">
        <v>6759</v>
      </c>
      <c r="G2778" t="s">
        <v>6758</v>
      </c>
      <c r="H2778" t="s">
        <v>6760</v>
      </c>
      <c r="I2778">
        <v>1562</v>
      </c>
    </row>
    <row r="2779" spans="1:9" x14ac:dyDescent="0.35">
      <c r="A2779" t="s">
        <v>26</v>
      </c>
      <c r="B2779" t="s">
        <v>5</v>
      </c>
      <c r="C2779">
        <v>2879366</v>
      </c>
      <c r="D2779">
        <v>2880481</v>
      </c>
      <c r="E2779" t="s">
        <v>30</v>
      </c>
      <c r="F2779" t="s">
        <v>6762</v>
      </c>
      <c r="G2779" t="s">
        <v>6761</v>
      </c>
      <c r="H2779" t="s">
        <v>6763</v>
      </c>
      <c r="I2779">
        <v>1562</v>
      </c>
    </row>
    <row r="2780" spans="1:9" x14ac:dyDescent="0.35">
      <c r="A2780" t="s">
        <v>26</v>
      </c>
      <c r="B2780" t="s">
        <v>5</v>
      </c>
      <c r="C2780">
        <v>2880867</v>
      </c>
      <c r="D2780">
        <v>2883224</v>
      </c>
      <c r="E2780" t="s">
        <v>30</v>
      </c>
      <c r="F2780" t="s">
        <v>6765</v>
      </c>
      <c r="G2780" t="s">
        <v>6764</v>
      </c>
      <c r="H2780" t="s">
        <v>28</v>
      </c>
      <c r="I2780">
        <v>1563</v>
      </c>
    </row>
    <row r="2781" spans="1:9" x14ac:dyDescent="0.35">
      <c r="A2781" t="s">
        <v>26</v>
      </c>
      <c r="B2781" t="s">
        <v>5</v>
      </c>
      <c r="C2781">
        <v>2883221</v>
      </c>
      <c r="D2781">
        <v>2884156</v>
      </c>
      <c r="E2781" t="s">
        <v>30</v>
      </c>
      <c r="F2781" t="s">
        <v>6767</v>
      </c>
      <c r="G2781" t="s">
        <v>6766</v>
      </c>
      <c r="H2781" t="s">
        <v>111</v>
      </c>
      <c r="I2781">
        <v>1563</v>
      </c>
    </row>
    <row r="2782" spans="1:9" x14ac:dyDescent="0.35">
      <c r="A2782" t="s">
        <v>26</v>
      </c>
      <c r="B2782" t="s">
        <v>5</v>
      </c>
      <c r="C2782">
        <v>2884153</v>
      </c>
      <c r="D2782">
        <v>2884995</v>
      </c>
      <c r="E2782" t="s">
        <v>30</v>
      </c>
      <c r="F2782" t="s">
        <v>6769</v>
      </c>
      <c r="G2782" t="s">
        <v>6768</v>
      </c>
      <c r="H2782" t="s">
        <v>157</v>
      </c>
      <c r="I2782">
        <v>1563</v>
      </c>
    </row>
    <row r="2783" spans="1:9" x14ac:dyDescent="0.35">
      <c r="A2783" t="s">
        <v>26</v>
      </c>
      <c r="B2783" t="s">
        <v>5</v>
      </c>
      <c r="C2783">
        <v>2885008</v>
      </c>
      <c r="D2783">
        <v>2886432</v>
      </c>
      <c r="E2783" t="s">
        <v>30</v>
      </c>
      <c r="F2783" t="s">
        <v>6771</v>
      </c>
      <c r="G2783" t="s">
        <v>6770</v>
      </c>
      <c r="H2783" t="s">
        <v>28</v>
      </c>
      <c r="I2783">
        <v>1563</v>
      </c>
    </row>
    <row r="2784" spans="1:9" x14ac:dyDescent="0.35">
      <c r="A2784" t="s">
        <v>26</v>
      </c>
      <c r="B2784" t="s">
        <v>5</v>
      </c>
      <c r="C2784">
        <v>2886448</v>
      </c>
      <c r="D2784">
        <v>2887440</v>
      </c>
      <c r="E2784" t="s">
        <v>30</v>
      </c>
      <c r="F2784" t="s">
        <v>6773</v>
      </c>
      <c r="G2784" t="s">
        <v>6772</v>
      </c>
      <c r="H2784" t="s">
        <v>1435</v>
      </c>
      <c r="I2784">
        <v>1563</v>
      </c>
    </row>
    <row r="2785" spans="1:9" x14ac:dyDescent="0.35">
      <c r="A2785" t="s">
        <v>26</v>
      </c>
      <c r="B2785" t="s">
        <v>5</v>
      </c>
      <c r="C2785">
        <v>2887437</v>
      </c>
      <c r="D2785">
        <v>2888297</v>
      </c>
      <c r="E2785" t="s">
        <v>30</v>
      </c>
      <c r="F2785" t="s">
        <v>6775</v>
      </c>
      <c r="G2785" t="s">
        <v>6774</v>
      </c>
      <c r="H2785" t="s">
        <v>28</v>
      </c>
      <c r="I2785">
        <v>1563</v>
      </c>
    </row>
    <row r="2786" spans="1:9" x14ac:dyDescent="0.35">
      <c r="A2786" t="s">
        <v>26</v>
      </c>
      <c r="B2786" t="s">
        <v>5</v>
      </c>
      <c r="C2786">
        <v>2888309</v>
      </c>
      <c r="D2786">
        <v>2890042</v>
      </c>
      <c r="E2786" t="s">
        <v>30</v>
      </c>
      <c r="F2786" t="s">
        <v>6777</v>
      </c>
      <c r="G2786" t="s">
        <v>6776</v>
      </c>
      <c r="H2786" t="s">
        <v>28</v>
      </c>
      <c r="I2786">
        <v>1563</v>
      </c>
    </row>
    <row r="2787" spans="1:9" x14ac:dyDescent="0.35">
      <c r="A2787" t="s">
        <v>26</v>
      </c>
      <c r="B2787" t="s">
        <v>5</v>
      </c>
      <c r="C2787">
        <v>2890023</v>
      </c>
      <c r="D2787">
        <v>2892596</v>
      </c>
      <c r="E2787" t="s">
        <v>30</v>
      </c>
      <c r="F2787" t="s">
        <v>6779</v>
      </c>
      <c r="G2787" t="s">
        <v>6778</v>
      </c>
      <c r="H2787" t="s">
        <v>28</v>
      </c>
      <c r="I2787">
        <v>1563</v>
      </c>
    </row>
    <row r="2788" spans="1:9" x14ac:dyDescent="0.35">
      <c r="A2788" t="s">
        <v>26</v>
      </c>
      <c r="B2788" t="s">
        <v>5</v>
      </c>
      <c r="C2788">
        <v>2898698</v>
      </c>
      <c r="D2788">
        <v>2898994</v>
      </c>
      <c r="E2788" t="s">
        <v>30</v>
      </c>
      <c r="F2788" t="s">
        <v>6797</v>
      </c>
      <c r="G2788" t="s">
        <v>6796</v>
      </c>
      <c r="H2788" t="s">
        <v>28</v>
      </c>
      <c r="I2788">
        <v>1564</v>
      </c>
    </row>
    <row r="2789" spans="1:9" x14ac:dyDescent="0.35">
      <c r="A2789" t="s">
        <v>26</v>
      </c>
      <c r="B2789" t="s">
        <v>5</v>
      </c>
      <c r="C2789">
        <v>2899155</v>
      </c>
      <c r="D2789">
        <v>2899814</v>
      </c>
      <c r="E2789" t="s">
        <v>30</v>
      </c>
      <c r="F2789" t="s">
        <v>6799</v>
      </c>
      <c r="G2789" t="s">
        <v>6798</v>
      </c>
      <c r="H2789" t="s">
        <v>2282</v>
      </c>
      <c r="I2789">
        <v>1565</v>
      </c>
    </row>
    <row r="2790" spans="1:9" x14ac:dyDescent="0.35">
      <c r="A2790" t="s">
        <v>26</v>
      </c>
      <c r="B2790" t="s">
        <v>5</v>
      </c>
      <c r="C2790">
        <v>2902094</v>
      </c>
      <c r="D2790">
        <v>2902864</v>
      </c>
      <c r="E2790" t="s">
        <v>30</v>
      </c>
      <c r="F2790" t="s">
        <v>6806</v>
      </c>
      <c r="G2790" t="s">
        <v>6805</v>
      </c>
      <c r="H2790" t="s">
        <v>6807</v>
      </c>
      <c r="I2790">
        <v>1566</v>
      </c>
    </row>
    <row r="2791" spans="1:9" x14ac:dyDescent="0.35">
      <c r="A2791" t="s">
        <v>26</v>
      </c>
      <c r="B2791" t="s">
        <v>5</v>
      </c>
      <c r="C2791">
        <v>2903645</v>
      </c>
      <c r="D2791">
        <v>2904289</v>
      </c>
      <c r="E2791" t="s">
        <v>30</v>
      </c>
      <c r="F2791" t="s">
        <v>6812</v>
      </c>
      <c r="G2791" t="s">
        <v>6811</v>
      </c>
      <c r="H2791" t="s">
        <v>28</v>
      </c>
      <c r="I2791">
        <v>1567</v>
      </c>
    </row>
    <row r="2792" spans="1:9" x14ac:dyDescent="0.35">
      <c r="A2792" t="s">
        <v>26</v>
      </c>
      <c r="B2792" t="s">
        <v>5</v>
      </c>
      <c r="C2792">
        <v>2904542</v>
      </c>
      <c r="D2792">
        <v>2905654</v>
      </c>
      <c r="E2792" t="s">
        <v>30</v>
      </c>
      <c r="F2792" t="s">
        <v>6814</v>
      </c>
      <c r="G2792" t="s">
        <v>6813</v>
      </c>
      <c r="H2792" t="s">
        <v>6815</v>
      </c>
      <c r="I2792">
        <v>1568</v>
      </c>
    </row>
    <row r="2793" spans="1:9" x14ac:dyDescent="0.35">
      <c r="A2793" t="s">
        <v>26</v>
      </c>
      <c r="B2793" t="s">
        <v>5</v>
      </c>
      <c r="C2793">
        <v>2905658</v>
      </c>
      <c r="D2793">
        <v>2906635</v>
      </c>
      <c r="E2793" t="s">
        <v>30</v>
      </c>
      <c r="F2793" t="s">
        <v>6817</v>
      </c>
      <c r="G2793" t="s">
        <v>6816</v>
      </c>
      <c r="H2793" t="s">
        <v>451</v>
      </c>
      <c r="I2793">
        <v>1568</v>
      </c>
    </row>
    <row r="2794" spans="1:9" x14ac:dyDescent="0.35">
      <c r="A2794" t="s">
        <v>26</v>
      </c>
      <c r="B2794" t="s">
        <v>5</v>
      </c>
      <c r="C2794">
        <v>2906664</v>
      </c>
      <c r="D2794">
        <v>2908055</v>
      </c>
      <c r="E2794" t="s">
        <v>30</v>
      </c>
      <c r="F2794" t="s">
        <v>6819</v>
      </c>
      <c r="G2794" t="s">
        <v>6818</v>
      </c>
      <c r="H2794" t="s">
        <v>448</v>
      </c>
      <c r="I2794">
        <v>1568</v>
      </c>
    </row>
    <row r="2795" spans="1:9" x14ac:dyDescent="0.35">
      <c r="A2795" t="s">
        <v>26</v>
      </c>
      <c r="B2795" t="s">
        <v>5</v>
      </c>
      <c r="C2795">
        <v>2908061</v>
      </c>
      <c r="D2795">
        <v>2909470</v>
      </c>
      <c r="E2795" t="s">
        <v>30</v>
      </c>
      <c r="F2795" t="s">
        <v>6821</v>
      </c>
      <c r="G2795" t="s">
        <v>6820</v>
      </c>
      <c r="H2795" t="s">
        <v>456</v>
      </c>
      <c r="I2795">
        <v>1568</v>
      </c>
    </row>
    <row r="2796" spans="1:9" x14ac:dyDescent="0.35">
      <c r="A2796" t="s">
        <v>26</v>
      </c>
      <c r="B2796" t="s">
        <v>5</v>
      </c>
      <c r="C2796">
        <v>2909559</v>
      </c>
      <c r="D2796">
        <v>2910398</v>
      </c>
      <c r="E2796" t="s">
        <v>30</v>
      </c>
      <c r="F2796" t="s">
        <v>6823</v>
      </c>
      <c r="G2796" t="s">
        <v>6822</v>
      </c>
      <c r="H2796" t="s">
        <v>2322</v>
      </c>
      <c r="I2796">
        <v>1568</v>
      </c>
    </row>
    <row r="2797" spans="1:9" x14ac:dyDescent="0.35">
      <c r="A2797" t="s">
        <v>26</v>
      </c>
      <c r="B2797" t="s">
        <v>5</v>
      </c>
      <c r="C2797">
        <v>2912228</v>
      </c>
      <c r="D2797">
        <v>2913193</v>
      </c>
      <c r="E2797" t="s">
        <v>30</v>
      </c>
      <c r="F2797" t="s">
        <v>6828</v>
      </c>
      <c r="G2797" t="s">
        <v>6827</v>
      </c>
      <c r="H2797" t="s">
        <v>6829</v>
      </c>
      <c r="I2797">
        <v>1569</v>
      </c>
    </row>
    <row r="2798" spans="1:9" x14ac:dyDescent="0.35">
      <c r="A2798" t="s">
        <v>26</v>
      </c>
      <c r="B2798" t="s">
        <v>5</v>
      </c>
      <c r="C2798">
        <v>2913209</v>
      </c>
      <c r="D2798">
        <v>2913487</v>
      </c>
      <c r="E2798" t="s">
        <v>30</v>
      </c>
      <c r="F2798" t="s">
        <v>6831</v>
      </c>
      <c r="G2798" t="s">
        <v>6830</v>
      </c>
      <c r="H2798" t="s">
        <v>28</v>
      </c>
      <c r="I2798">
        <v>1569</v>
      </c>
    </row>
    <row r="2799" spans="1:9" x14ac:dyDescent="0.35">
      <c r="A2799" t="s">
        <v>26</v>
      </c>
      <c r="B2799" t="s">
        <v>5</v>
      </c>
      <c r="C2799">
        <v>2914319</v>
      </c>
      <c r="D2799">
        <v>2914513</v>
      </c>
      <c r="E2799" t="s">
        <v>30</v>
      </c>
      <c r="F2799" t="s">
        <v>6835</v>
      </c>
      <c r="G2799" t="s">
        <v>6834</v>
      </c>
      <c r="H2799" t="s">
        <v>28</v>
      </c>
      <c r="I2799">
        <v>1570</v>
      </c>
    </row>
    <row r="2800" spans="1:9" x14ac:dyDescent="0.35">
      <c r="A2800" t="s">
        <v>26</v>
      </c>
      <c r="B2800" t="s">
        <v>5</v>
      </c>
      <c r="C2800">
        <v>2914600</v>
      </c>
      <c r="D2800">
        <v>2915391</v>
      </c>
      <c r="E2800" t="s">
        <v>30</v>
      </c>
      <c r="F2800" t="s">
        <v>6837</v>
      </c>
      <c r="G2800" t="s">
        <v>6836</v>
      </c>
      <c r="H2800" t="s">
        <v>6838</v>
      </c>
      <c r="I2800">
        <v>1570</v>
      </c>
    </row>
    <row r="2801" spans="1:9" x14ac:dyDescent="0.35">
      <c r="A2801" t="s">
        <v>26</v>
      </c>
      <c r="B2801" t="s">
        <v>5</v>
      </c>
      <c r="C2801">
        <v>2915735</v>
      </c>
      <c r="D2801">
        <v>2917582</v>
      </c>
      <c r="E2801" t="s">
        <v>30</v>
      </c>
      <c r="F2801" t="s">
        <v>6842</v>
      </c>
      <c r="G2801" t="s">
        <v>6841</v>
      </c>
      <c r="H2801" t="s">
        <v>6843</v>
      </c>
      <c r="I2801">
        <v>1571</v>
      </c>
    </row>
    <row r="2802" spans="1:9" x14ac:dyDescent="0.35">
      <c r="A2802" t="s">
        <v>26</v>
      </c>
      <c r="B2802" t="s">
        <v>5</v>
      </c>
      <c r="C2802">
        <v>2917606</v>
      </c>
      <c r="D2802">
        <v>2917935</v>
      </c>
      <c r="E2802" t="s">
        <v>30</v>
      </c>
      <c r="F2802" t="s">
        <v>6845</v>
      </c>
      <c r="G2802" t="s">
        <v>6844</v>
      </c>
      <c r="H2802" t="s">
        <v>28</v>
      </c>
      <c r="I2802">
        <v>1571</v>
      </c>
    </row>
    <row r="2803" spans="1:9" x14ac:dyDescent="0.35">
      <c r="A2803" t="s">
        <v>26</v>
      </c>
      <c r="B2803" t="s">
        <v>5</v>
      </c>
      <c r="C2803">
        <v>2919271</v>
      </c>
      <c r="D2803">
        <v>2919552</v>
      </c>
      <c r="E2803" t="s">
        <v>30</v>
      </c>
      <c r="F2803" t="s">
        <v>6853</v>
      </c>
      <c r="G2803" t="s">
        <v>6852</v>
      </c>
      <c r="H2803" t="s">
        <v>28</v>
      </c>
      <c r="I2803">
        <v>1572</v>
      </c>
    </row>
    <row r="2804" spans="1:9" x14ac:dyDescent="0.35">
      <c r="A2804" t="s">
        <v>26</v>
      </c>
      <c r="B2804" t="s">
        <v>5</v>
      </c>
      <c r="C2804">
        <v>2919794</v>
      </c>
      <c r="D2804">
        <v>2920960</v>
      </c>
      <c r="E2804" t="s">
        <v>30</v>
      </c>
      <c r="F2804" t="s">
        <v>6855</v>
      </c>
      <c r="G2804" t="s">
        <v>6854</v>
      </c>
      <c r="H2804" t="s">
        <v>6856</v>
      </c>
      <c r="I2804">
        <v>1573</v>
      </c>
    </row>
    <row r="2805" spans="1:9" x14ac:dyDescent="0.35">
      <c r="A2805" t="s">
        <v>26</v>
      </c>
      <c r="B2805" t="s">
        <v>5</v>
      </c>
      <c r="C2805">
        <v>2920976</v>
      </c>
      <c r="D2805">
        <v>2924416</v>
      </c>
      <c r="E2805" t="s">
        <v>30</v>
      </c>
      <c r="F2805" t="s">
        <v>6858</v>
      </c>
      <c r="G2805" t="s">
        <v>6857</v>
      </c>
      <c r="H2805" t="s">
        <v>6859</v>
      </c>
      <c r="I2805">
        <v>1573</v>
      </c>
    </row>
    <row r="2806" spans="1:9" x14ac:dyDescent="0.35">
      <c r="A2806" t="s">
        <v>26</v>
      </c>
      <c r="B2806" t="s">
        <v>5</v>
      </c>
      <c r="C2806">
        <v>2925718</v>
      </c>
      <c r="D2806">
        <v>2926635</v>
      </c>
      <c r="E2806" t="s">
        <v>30</v>
      </c>
      <c r="F2806" t="s">
        <v>6864</v>
      </c>
      <c r="G2806" t="s">
        <v>6863</v>
      </c>
      <c r="H2806" t="s">
        <v>6865</v>
      </c>
      <c r="I2806">
        <v>1574</v>
      </c>
    </row>
    <row r="2807" spans="1:9" x14ac:dyDescent="0.35">
      <c r="A2807" t="s">
        <v>26</v>
      </c>
      <c r="B2807" t="s">
        <v>5</v>
      </c>
      <c r="C2807">
        <v>2926688</v>
      </c>
      <c r="D2807">
        <v>2927782</v>
      </c>
      <c r="E2807" t="s">
        <v>30</v>
      </c>
      <c r="F2807" t="s">
        <v>6867</v>
      </c>
      <c r="G2807" t="s">
        <v>6866</v>
      </c>
      <c r="H2807" t="s">
        <v>6868</v>
      </c>
      <c r="I2807">
        <v>1574</v>
      </c>
    </row>
    <row r="2808" spans="1:9" x14ac:dyDescent="0.35">
      <c r="A2808" t="s">
        <v>26</v>
      </c>
      <c r="B2808" t="s">
        <v>5</v>
      </c>
      <c r="C2808">
        <v>2927813</v>
      </c>
      <c r="D2808">
        <v>2929696</v>
      </c>
      <c r="E2808" t="s">
        <v>30</v>
      </c>
      <c r="F2808" t="s">
        <v>6870</v>
      </c>
      <c r="G2808" t="s">
        <v>6869</v>
      </c>
      <c r="H2808" t="s">
        <v>6871</v>
      </c>
      <c r="I2808">
        <v>1574</v>
      </c>
    </row>
    <row r="2809" spans="1:9" x14ac:dyDescent="0.35">
      <c r="A2809" t="s">
        <v>26</v>
      </c>
      <c r="B2809" t="s">
        <v>5</v>
      </c>
      <c r="C2809">
        <v>2929686</v>
      </c>
      <c r="D2809">
        <v>2930312</v>
      </c>
      <c r="E2809" t="s">
        <v>30</v>
      </c>
      <c r="F2809" t="s">
        <v>6873</v>
      </c>
      <c r="G2809" t="s">
        <v>6872</v>
      </c>
      <c r="H2809" t="s">
        <v>6874</v>
      </c>
      <c r="I2809">
        <v>1574</v>
      </c>
    </row>
    <row r="2810" spans="1:9" x14ac:dyDescent="0.35">
      <c r="A2810" t="s">
        <v>26</v>
      </c>
      <c r="B2810" t="s">
        <v>5</v>
      </c>
      <c r="C2810">
        <v>2930312</v>
      </c>
      <c r="D2810">
        <v>2930644</v>
      </c>
      <c r="E2810" t="s">
        <v>30</v>
      </c>
      <c r="F2810" t="s">
        <v>6876</v>
      </c>
      <c r="G2810" t="s">
        <v>6875</v>
      </c>
      <c r="H2810" t="s">
        <v>6877</v>
      </c>
      <c r="I2810">
        <v>1574</v>
      </c>
    </row>
    <row r="2811" spans="1:9" x14ac:dyDescent="0.35">
      <c r="A2811" t="s">
        <v>26</v>
      </c>
      <c r="B2811" t="s">
        <v>5</v>
      </c>
      <c r="C2811">
        <v>2930696</v>
      </c>
      <c r="D2811">
        <v>2931109</v>
      </c>
      <c r="E2811" t="s">
        <v>30</v>
      </c>
      <c r="F2811" t="s">
        <v>6879</v>
      </c>
      <c r="G2811" t="s">
        <v>6878</v>
      </c>
      <c r="H2811" t="s">
        <v>28</v>
      </c>
      <c r="I2811">
        <v>1574</v>
      </c>
    </row>
    <row r="2812" spans="1:9" x14ac:dyDescent="0.35">
      <c r="A2812" t="s">
        <v>26</v>
      </c>
      <c r="B2812" t="s">
        <v>5</v>
      </c>
      <c r="C2812">
        <v>2931261</v>
      </c>
      <c r="D2812">
        <v>2932184</v>
      </c>
      <c r="E2812" t="s">
        <v>30</v>
      </c>
      <c r="F2812" t="s">
        <v>6881</v>
      </c>
      <c r="G2812" t="s">
        <v>6880</v>
      </c>
      <c r="H2812" t="s">
        <v>6882</v>
      </c>
      <c r="I2812">
        <v>1575</v>
      </c>
    </row>
    <row r="2813" spans="1:9" x14ac:dyDescent="0.35">
      <c r="A2813" t="s">
        <v>26</v>
      </c>
      <c r="B2813" t="s">
        <v>5</v>
      </c>
      <c r="C2813">
        <v>2932207</v>
      </c>
      <c r="D2813">
        <v>2932668</v>
      </c>
      <c r="E2813" t="s">
        <v>30</v>
      </c>
      <c r="F2813" t="s">
        <v>6884</v>
      </c>
      <c r="G2813" t="s">
        <v>6883</v>
      </c>
      <c r="H2813" t="s">
        <v>28</v>
      </c>
      <c r="I2813">
        <v>1575</v>
      </c>
    </row>
    <row r="2814" spans="1:9" x14ac:dyDescent="0.35">
      <c r="A2814" t="s">
        <v>26</v>
      </c>
      <c r="B2814" t="s">
        <v>5</v>
      </c>
      <c r="C2814">
        <v>2934842</v>
      </c>
      <c r="D2814">
        <v>2935906</v>
      </c>
      <c r="E2814" t="s">
        <v>30</v>
      </c>
      <c r="F2814" t="s">
        <v>6891</v>
      </c>
      <c r="G2814" t="s">
        <v>6890</v>
      </c>
      <c r="H2814" t="s">
        <v>28</v>
      </c>
      <c r="I2814">
        <v>1576</v>
      </c>
    </row>
    <row r="2815" spans="1:9" x14ac:dyDescent="0.35">
      <c r="A2815" t="s">
        <v>26</v>
      </c>
      <c r="B2815" t="s">
        <v>5</v>
      </c>
      <c r="C2815">
        <v>2936472</v>
      </c>
      <c r="D2815">
        <v>2936918</v>
      </c>
      <c r="E2815" t="s">
        <v>30</v>
      </c>
      <c r="F2815" t="s">
        <v>6896</v>
      </c>
      <c r="G2815" t="s">
        <v>6895</v>
      </c>
      <c r="H2815" t="s">
        <v>4810</v>
      </c>
      <c r="I2815">
        <v>1577</v>
      </c>
    </row>
    <row r="2816" spans="1:9" x14ac:dyDescent="0.35">
      <c r="A2816" t="s">
        <v>26</v>
      </c>
      <c r="B2816" t="s">
        <v>5</v>
      </c>
      <c r="C2816">
        <v>2938024</v>
      </c>
      <c r="D2816">
        <v>2938296</v>
      </c>
      <c r="E2816" t="s">
        <v>30</v>
      </c>
      <c r="F2816" t="s">
        <v>6900</v>
      </c>
      <c r="G2816" t="s">
        <v>6899</v>
      </c>
      <c r="H2816" t="s">
        <v>28</v>
      </c>
      <c r="I2816">
        <v>1578</v>
      </c>
    </row>
    <row r="2817" spans="1:9" x14ac:dyDescent="0.35">
      <c r="A2817" t="s">
        <v>26</v>
      </c>
      <c r="B2817" t="s">
        <v>5</v>
      </c>
      <c r="C2817">
        <v>2938762</v>
      </c>
      <c r="D2817">
        <v>2939337</v>
      </c>
      <c r="E2817" t="s">
        <v>30</v>
      </c>
      <c r="F2817" t="s">
        <v>6905</v>
      </c>
      <c r="G2817" t="s">
        <v>6904</v>
      </c>
      <c r="H2817" t="s">
        <v>6906</v>
      </c>
      <c r="I2817">
        <v>1579</v>
      </c>
    </row>
    <row r="2818" spans="1:9" x14ac:dyDescent="0.35">
      <c r="A2818" t="s">
        <v>26</v>
      </c>
      <c r="B2818" t="s">
        <v>5</v>
      </c>
      <c r="C2818">
        <v>2939330</v>
      </c>
      <c r="D2818">
        <v>2939809</v>
      </c>
      <c r="E2818" t="s">
        <v>30</v>
      </c>
      <c r="F2818" t="s">
        <v>6908</v>
      </c>
      <c r="G2818" t="s">
        <v>6907</v>
      </c>
      <c r="H2818" t="s">
        <v>6909</v>
      </c>
      <c r="I2818">
        <v>1579</v>
      </c>
    </row>
    <row r="2819" spans="1:9" x14ac:dyDescent="0.35">
      <c r="A2819" t="s">
        <v>26</v>
      </c>
      <c r="B2819" t="s">
        <v>5</v>
      </c>
      <c r="C2819">
        <v>2939883</v>
      </c>
      <c r="D2819">
        <v>2940908</v>
      </c>
      <c r="E2819" t="s">
        <v>30</v>
      </c>
      <c r="F2819" t="s">
        <v>6911</v>
      </c>
      <c r="G2819" t="s">
        <v>6910</v>
      </c>
      <c r="H2819" t="s">
        <v>968</v>
      </c>
      <c r="I2819">
        <v>1579</v>
      </c>
    </row>
    <row r="2820" spans="1:9" x14ac:dyDescent="0.35">
      <c r="A2820" t="s">
        <v>26</v>
      </c>
      <c r="B2820" t="s">
        <v>5</v>
      </c>
      <c r="C2820">
        <v>2942222</v>
      </c>
      <c r="D2820">
        <v>2942755</v>
      </c>
      <c r="E2820" t="s">
        <v>30</v>
      </c>
      <c r="F2820" t="s">
        <v>6915</v>
      </c>
      <c r="G2820" t="s">
        <v>6914</v>
      </c>
      <c r="H2820" t="s">
        <v>6916</v>
      </c>
      <c r="I2820">
        <v>1580</v>
      </c>
    </row>
    <row r="2821" spans="1:9" x14ac:dyDescent="0.35">
      <c r="A2821" t="s">
        <v>26</v>
      </c>
      <c r="B2821" t="s">
        <v>5</v>
      </c>
      <c r="C2821">
        <v>2942780</v>
      </c>
      <c r="D2821">
        <v>2942956</v>
      </c>
      <c r="E2821" t="s">
        <v>30</v>
      </c>
      <c r="F2821" t="s">
        <v>6918</v>
      </c>
      <c r="G2821" t="s">
        <v>6917</v>
      </c>
      <c r="H2821" t="s">
        <v>6919</v>
      </c>
      <c r="I2821">
        <v>1580</v>
      </c>
    </row>
    <row r="2822" spans="1:9" x14ac:dyDescent="0.35">
      <c r="A2822" t="s">
        <v>26</v>
      </c>
      <c r="B2822" t="s">
        <v>5</v>
      </c>
      <c r="C2822">
        <v>2943055</v>
      </c>
      <c r="D2822">
        <v>2943825</v>
      </c>
      <c r="E2822" t="s">
        <v>30</v>
      </c>
      <c r="F2822" t="s">
        <v>6921</v>
      </c>
      <c r="G2822" t="s">
        <v>6920</v>
      </c>
      <c r="H2822" t="s">
        <v>1025</v>
      </c>
      <c r="I2822">
        <v>1580</v>
      </c>
    </row>
    <row r="2823" spans="1:9" x14ac:dyDescent="0.35">
      <c r="A2823" t="s">
        <v>26</v>
      </c>
      <c r="B2823" t="s">
        <v>5</v>
      </c>
      <c r="C2823">
        <v>2943980</v>
      </c>
      <c r="D2823">
        <v>2945329</v>
      </c>
      <c r="E2823" t="s">
        <v>30</v>
      </c>
      <c r="F2823" t="s">
        <v>6923</v>
      </c>
      <c r="G2823" t="s">
        <v>6922</v>
      </c>
      <c r="H2823" t="s">
        <v>6924</v>
      </c>
      <c r="I2823">
        <v>1581</v>
      </c>
    </row>
    <row r="2824" spans="1:9" x14ac:dyDescent="0.35">
      <c r="A2824" t="s">
        <v>26</v>
      </c>
      <c r="B2824" t="s">
        <v>5</v>
      </c>
      <c r="C2824">
        <v>2945326</v>
      </c>
      <c r="D2824">
        <v>2945541</v>
      </c>
      <c r="E2824" t="s">
        <v>30</v>
      </c>
      <c r="F2824" t="s">
        <v>6926</v>
      </c>
      <c r="G2824" t="s">
        <v>6925</v>
      </c>
      <c r="H2824" t="s">
        <v>510</v>
      </c>
      <c r="I2824">
        <v>1581</v>
      </c>
    </row>
    <row r="2825" spans="1:9" x14ac:dyDescent="0.35">
      <c r="A2825" t="s">
        <v>26</v>
      </c>
      <c r="B2825" t="s">
        <v>5</v>
      </c>
      <c r="C2825">
        <v>2945567</v>
      </c>
      <c r="D2825">
        <v>2947117</v>
      </c>
      <c r="E2825" t="s">
        <v>30</v>
      </c>
      <c r="F2825" t="s">
        <v>6928</v>
      </c>
      <c r="G2825" t="s">
        <v>6927</v>
      </c>
      <c r="H2825" t="s">
        <v>6929</v>
      </c>
      <c r="I2825">
        <v>1581</v>
      </c>
    </row>
    <row r="2826" spans="1:9" x14ac:dyDescent="0.35">
      <c r="A2826" t="s">
        <v>26</v>
      </c>
      <c r="B2826" t="s">
        <v>5</v>
      </c>
      <c r="C2826">
        <v>2947199</v>
      </c>
      <c r="D2826">
        <v>2948062</v>
      </c>
      <c r="E2826" t="s">
        <v>30</v>
      </c>
      <c r="F2826" t="s">
        <v>6931</v>
      </c>
      <c r="G2826" t="s">
        <v>6930</v>
      </c>
      <c r="H2826" t="s">
        <v>2256</v>
      </c>
      <c r="I2826">
        <v>1581</v>
      </c>
    </row>
    <row r="2827" spans="1:9" x14ac:dyDescent="0.35">
      <c r="A2827" t="s">
        <v>26</v>
      </c>
      <c r="B2827" t="s">
        <v>5</v>
      </c>
      <c r="C2827">
        <v>2948059</v>
      </c>
      <c r="D2827">
        <v>2948436</v>
      </c>
      <c r="E2827" t="s">
        <v>30</v>
      </c>
      <c r="F2827" t="s">
        <v>6933</v>
      </c>
      <c r="G2827" t="s">
        <v>6932</v>
      </c>
      <c r="H2827" t="s">
        <v>28</v>
      </c>
      <c r="I2827">
        <v>1581</v>
      </c>
    </row>
    <row r="2828" spans="1:9" x14ac:dyDescent="0.35">
      <c r="A2828" t="s">
        <v>26</v>
      </c>
      <c r="B2828" t="s">
        <v>5</v>
      </c>
      <c r="C2828">
        <v>2948514</v>
      </c>
      <c r="D2828">
        <v>2950133</v>
      </c>
      <c r="E2828" t="s">
        <v>30</v>
      </c>
      <c r="F2828" t="s">
        <v>6935</v>
      </c>
      <c r="G2828" t="s">
        <v>6934</v>
      </c>
      <c r="H2828" t="s">
        <v>6936</v>
      </c>
      <c r="I2828">
        <v>1581</v>
      </c>
    </row>
    <row r="2829" spans="1:9" x14ac:dyDescent="0.35">
      <c r="A2829" t="s">
        <v>26</v>
      </c>
      <c r="B2829" t="s">
        <v>5</v>
      </c>
      <c r="C2829">
        <v>2950280</v>
      </c>
      <c r="D2829">
        <v>2950711</v>
      </c>
      <c r="E2829" t="s">
        <v>30</v>
      </c>
      <c r="F2829" t="s">
        <v>6938</v>
      </c>
      <c r="G2829" t="s">
        <v>6937</v>
      </c>
      <c r="H2829" t="s">
        <v>6939</v>
      </c>
      <c r="I2829">
        <v>1582</v>
      </c>
    </row>
    <row r="2830" spans="1:9" x14ac:dyDescent="0.35">
      <c r="A2830" t="s">
        <v>26</v>
      </c>
      <c r="B2830" t="s">
        <v>5</v>
      </c>
      <c r="C2830">
        <v>2950733</v>
      </c>
      <c r="D2830">
        <v>2951671</v>
      </c>
      <c r="E2830" t="s">
        <v>30</v>
      </c>
      <c r="F2830" t="s">
        <v>6941</v>
      </c>
      <c r="G2830" t="s">
        <v>6940</v>
      </c>
      <c r="H2830" t="s">
        <v>6942</v>
      </c>
      <c r="I2830">
        <v>1582</v>
      </c>
    </row>
    <row r="2831" spans="1:9" x14ac:dyDescent="0.35">
      <c r="A2831" t="s">
        <v>26</v>
      </c>
      <c r="B2831" t="s">
        <v>5</v>
      </c>
      <c r="C2831">
        <v>2951684</v>
      </c>
      <c r="D2831">
        <v>2952043</v>
      </c>
      <c r="E2831" t="s">
        <v>30</v>
      </c>
      <c r="F2831" t="s">
        <v>6944</v>
      </c>
      <c r="G2831" t="s">
        <v>6943</v>
      </c>
      <c r="H2831" t="s">
        <v>6945</v>
      </c>
      <c r="I2831">
        <v>1582</v>
      </c>
    </row>
    <row r="2832" spans="1:9" x14ac:dyDescent="0.35">
      <c r="A2832" t="s">
        <v>26</v>
      </c>
      <c r="B2832" t="s">
        <v>5</v>
      </c>
      <c r="C2832">
        <v>2952040</v>
      </c>
      <c r="D2832">
        <v>2954313</v>
      </c>
      <c r="E2832" t="s">
        <v>30</v>
      </c>
      <c r="F2832" t="s">
        <v>6947</v>
      </c>
      <c r="G2832" t="s">
        <v>6946</v>
      </c>
      <c r="H2832" t="s">
        <v>586</v>
      </c>
      <c r="I2832">
        <v>1582</v>
      </c>
    </row>
    <row r="2833" spans="1:9" x14ac:dyDescent="0.35">
      <c r="A2833" t="s">
        <v>26</v>
      </c>
      <c r="B2833" t="s">
        <v>5</v>
      </c>
      <c r="C2833">
        <v>2954338</v>
      </c>
      <c r="D2833">
        <v>2955306</v>
      </c>
      <c r="E2833" t="s">
        <v>30</v>
      </c>
      <c r="F2833" t="s">
        <v>6949</v>
      </c>
      <c r="G2833" t="s">
        <v>6948</v>
      </c>
      <c r="H2833" t="s">
        <v>6950</v>
      </c>
      <c r="I2833">
        <v>1582</v>
      </c>
    </row>
    <row r="2834" spans="1:9" x14ac:dyDescent="0.35">
      <c r="A2834" t="s">
        <v>26</v>
      </c>
      <c r="B2834" t="s">
        <v>5</v>
      </c>
      <c r="C2834">
        <v>2955307</v>
      </c>
      <c r="D2834">
        <v>2956671</v>
      </c>
      <c r="E2834" t="s">
        <v>30</v>
      </c>
      <c r="F2834" t="s">
        <v>6952</v>
      </c>
      <c r="G2834" t="s">
        <v>6951</v>
      </c>
      <c r="H2834" t="s">
        <v>6953</v>
      </c>
      <c r="I2834">
        <v>1582</v>
      </c>
    </row>
    <row r="2835" spans="1:9" x14ac:dyDescent="0.35">
      <c r="A2835" t="s">
        <v>26</v>
      </c>
      <c r="B2835" t="s">
        <v>5</v>
      </c>
      <c r="C2835">
        <v>2956691</v>
      </c>
      <c r="D2835">
        <v>2957482</v>
      </c>
      <c r="E2835" t="s">
        <v>30</v>
      </c>
      <c r="F2835" t="s">
        <v>6955</v>
      </c>
      <c r="G2835" t="s">
        <v>6954</v>
      </c>
      <c r="H2835" t="s">
        <v>6956</v>
      </c>
      <c r="I2835">
        <v>1582</v>
      </c>
    </row>
    <row r="2836" spans="1:9" x14ac:dyDescent="0.35">
      <c r="A2836" t="s">
        <v>26</v>
      </c>
      <c r="B2836" t="s">
        <v>5</v>
      </c>
      <c r="C2836">
        <v>2957454</v>
      </c>
      <c r="D2836">
        <v>2958179</v>
      </c>
      <c r="E2836" t="s">
        <v>30</v>
      </c>
      <c r="F2836" t="s">
        <v>6958</v>
      </c>
      <c r="G2836" t="s">
        <v>6957</v>
      </c>
      <c r="H2836" t="s">
        <v>28</v>
      </c>
      <c r="I2836">
        <v>1582</v>
      </c>
    </row>
    <row r="2837" spans="1:9" x14ac:dyDescent="0.35">
      <c r="A2837" t="s">
        <v>26</v>
      </c>
      <c r="B2837" t="s">
        <v>5</v>
      </c>
      <c r="C2837">
        <v>2958196</v>
      </c>
      <c r="D2837">
        <v>2958912</v>
      </c>
      <c r="E2837" t="s">
        <v>30</v>
      </c>
      <c r="F2837" t="s">
        <v>6960</v>
      </c>
      <c r="G2837" t="s">
        <v>6959</v>
      </c>
      <c r="H2837" t="s">
        <v>28</v>
      </c>
      <c r="I2837">
        <v>1582</v>
      </c>
    </row>
    <row r="2838" spans="1:9" x14ac:dyDescent="0.35">
      <c r="A2838" t="s">
        <v>26</v>
      </c>
      <c r="B2838" t="s">
        <v>5</v>
      </c>
      <c r="C2838">
        <v>2958915</v>
      </c>
      <c r="D2838">
        <v>2959277</v>
      </c>
      <c r="E2838" t="s">
        <v>30</v>
      </c>
      <c r="F2838" t="s">
        <v>6962</v>
      </c>
      <c r="G2838" t="s">
        <v>6961</v>
      </c>
      <c r="H2838" t="s">
        <v>6963</v>
      </c>
      <c r="I2838">
        <v>1582</v>
      </c>
    </row>
    <row r="2839" spans="1:9" x14ac:dyDescent="0.35">
      <c r="A2839" t="s">
        <v>26</v>
      </c>
      <c r="B2839" t="s">
        <v>5</v>
      </c>
      <c r="C2839">
        <v>2959380</v>
      </c>
      <c r="D2839">
        <v>2960663</v>
      </c>
      <c r="E2839" t="s">
        <v>30</v>
      </c>
      <c r="F2839" t="s">
        <v>6965</v>
      </c>
      <c r="G2839" t="s">
        <v>6964</v>
      </c>
      <c r="H2839" t="s">
        <v>6966</v>
      </c>
      <c r="I2839">
        <v>1583</v>
      </c>
    </row>
    <row r="2840" spans="1:9" x14ac:dyDescent="0.35">
      <c r="A2840" t="s">
        <v>26</v>
      </c>
      <c r="B2840" t="s">
        <v>5</v>
      </c>
      <c r="C2840">
        <v>2960723</v>
      </c>
      <c r="D2840">
        <v>2961916</v>
      </c>
      <c r="E2840" t="s">
        <v>30</v>
      </c>
      <c r="F2840" t="s">
        <v>6968</v>
      </c>
      <c r="G2840" t="s">
        <v>6967</v>
      </c>
      <c r="H2840" t="s">
        <v>6969</v>
      </c>
      <c r="I2840">
        <v>1583</v>
      </c>
    </row>
    <row r="2841" spans="1:9" x14ac:dyDescent="0.35">
      <c r="A2841" t="s">
        <v>26</v>
      </c>
      <c r="B2841" t="s">
        <v>5</v>
      </c>
      <c r="C2841">
        <v>2962026</v>
      </c>
      <c r="D2841">
        <v>2962697</v>
      </c>
      <c r="E2841" t="s">
        <v>30</v>
      </c>
      <c r="F2841" t="s">
        <v>6971</v>
      </c>
      <c r="G2841" t="s">
        <v>6970</v>
      </c>
      <c r="H2841" t="s">
        <v>6972</v>
      </c>
      <c r="I2841">
        <v>1584</v>
      </c>
    </row>
    <row r="2842" spans="1:9" x14ac:dyDescent="0.35">
      <c r="A2842" t="s">
        <v>26</v>
      </c>
      <c r="B2842" t="s">
        <v>5</v>
      </c>
      <c r="C2842">
        <v>2962694</v>
      </c>
      <c r="D2842">
        <v>2963173</v>
      </c>
      <c r="E2842" t="s">
        <v>30</v>
      </c>
      <c r="F2842" t="s">
        <v>6974</v>
      </c>
      <c r="G2842" t="s">
        <v>6973</v>
      </c>
      <c r="H2842" t="s">
        <v>6975</v>
      </c>
      <c r="I2842">
        <v>1584</v>
      </c>
    </row>
    <row r="2843" spans="1:9" x14ac:dyDescent="0.35">
      <c r="A2843" t="s">
        <v>26</v>
      </c>
      <c r="B2843" t="s">
        <v>5</v>
      </c>
      <c r="C2843">
        <v>2963194</v>
      </c>
      <c r="D2843">
        <v>2963457</v>
      </c>
      <c r="E2843" t="s">
        <v>30</v>
      </c>
      <c r="F2843" t="s">
        <v>6977</v>
      </c>
      <c r="G2843" t="s">
        <v>6976</v>
      </c>
      <c r="H2843" t="s">
        <v>28</v>
      </c>
      <c r="I2843">
        <v>1584</v>
      </c>
    </row>
    <row r="2844" spans="1:9" x14ac:dyDescent="0.35">
      <c r="A2844" t="s">
        <v>26</v>
      </c>
      <c r="B2844" t="s">
        <v>5</v>
      </c>
      <c r="C2844">
        <v>2963523</v>
      </c>
      <c r="D2844">
        <v>2964308</v>
      </c>
      <c r="E2844" t="s">
        <v>30</v>
      </c>
      <c r="F2844" t="s">
        <v>6979</v>
      </c>
      <c r="G2844" t="s">
        <v>6978</v>
      </c>
      <c r="H2844" t="s">
        <v>738</v>
      </c>
      <c r="I2844">
        <v>1584</v>
      </c>
    </row>
    <row r="2845" spans="1:9" x14ac:dyDescent="0.35">
      <c r="A2845" t="s">
        <v>26</v>
      </c>
      <c r="B2845" t="s">
        <v>5</v>
      </c>
      <c r="C2845">
        <v>2964403</v>
      </c>
      <c r="D2845">
        <v>2964924</v>
      </c>
      <c r="E2845" t="s">
        <v>30</v>
      </c>
      <c r="F2845" t="s">
        <v>6981</v>
      </c>
      <c r="G2845" t="s">
        <v>6980</v>
      </c>
      <c r="H2845" t="s">
        <v>6982</v>
      </c>
      <c r="I2845">
        <v>1584</v>
      </c>
    </row>
    <row r="2846" spans="1:9" x14ac:dyDescent="0.35">
      <c r="A2846" t="s">
        <v>26</v>
      </c>
      <c r="B2846" t="s">
        <v>5</v>
      </c>
      <c r="C2846">
        <v>2965220</v>
      </c>
      <c r="D2846">
        <v>2967982</v>
      </c>
      <c r="E2846" t="s">
        <v>30</v>
      </c>
      <c r="F2846" t="s">
        <v>6984</v>
      </c>
      <c r="G2846" t="s">
        <v>6983</v>
      </c>
      <c r="H2846" t="s">
        <v>6985</v>
      </c>
      <c r="I2846">
        <v>1585</v>
      </c>
    </row>
    <row r="2847" spans="1:9" x14ac:dyDescent="0.35">
      <c r="A2847" t="s">
        <v>26</v>
      </c>
      <c r="B2847" t="s">
        <v>5</v>
      </c>
      <c r="C2847">
        <v>2968105</v>
      </c>
      <c r="D2847">
        <v>2968581</v>
      </c>
      <c r="E2847" t="s">
        <v>30</v>
      </c>
      <c r="F2847" t="s">
        <v>6987</v>
      </c>
      <c r="G2847" t="s">
        <v>6986</v>
      </c>
      <c r="H2847" t="s">
        <v>6988</v>
      </c>
      <c r="I2847">
        <v>1586</v>
      </c>
    </row>
    <row r="2848" spans="1:9" x14ac:dyDescent="0.35">
      <c r="A2848" t="s">
        <v>26</v>
      </c>
      <c r="B2848" t="s">
        <v>5</v>
      </c>
      <c r="C2848">
        <v>2968581</v>
      </c>
      <c r="D2848">
        <v>2969492</v>
      </c>
      <c r="E2848" t="s">
        <v>30</v>
      </c>
      <c r="F2848" t="s">
        <v>6990</v>
      </c>
      <c r="G2848" t="s">
        <v>6989</v>
      </c>
      <c r="H2848" t="s">
        <v>6991</v>
      </c>
      <c r="I2848">
        <v>1586</v>
      </c>
    </row>
    <row r="2849" spans="1:9" x14ac:dyDescent="0.35">
      <c r="A2849" t="s">
        <v>26</v>
      </c>
      <c r="B2849" t="s">
        <v>5</v>
      </c>
      <c r="C2849">
        <v>2969684</v>
      </c>
      <c r="D2849">
        <v>2970223</v>
      </c>
      <c r="E2849" t="s">
        <v>30</v>
      </c>
      <c r="F2849" t="s">
        <v>6993</v>
      </c>
      <c r="G2849" t="s">
        <v>6992</v>
      </c>
      <c r="H2849" t="s">
        <v>53</v>
      </c>
      <c r="I2849">
        <v>1587</v>
      </c>
    </row>
    <row r="2850" spans="1:9" x14ac:dyDescent="0.35">
      <c r="A2850" t="s">
        <v>26</v>
      </c>
      <c r="B2850" t="s">
        <v>5</v>
      </c>
      <c r="C2850">
        <v>2970251</v>
      </c>
      <c r="D2850">
        <v>2971537</v>
      </c>
      <c r="E2850" t="s">
        <v>30</v>
      </c>
      <c r="F2850" t="s">
        <v>6995</v>
      </c>
      <c r="G2850" t="s">
        <v>6994</v>
      </c>
      <c r="H2850" t="s">
        <v>2964</v>
      </c>
      <c r="I2850">
        <v>1587</v>
      </c>
    </row>
    <row r="2851" spans="1:9" x14ac:dyDescent="0.35">
      <c r="A2851" t="s">
        <v>26</v>
      </c>
      <c r="B2851" t="s">
        <v>5</v>
      </c>
      <c r="C2851">
        <v>2971670</v>
      </c>
      <c r="D2851">
        <v>2972539</v>
      </c>
      <c r="E2851" t="s">
        <v>30</v>
      </c>
      <c r="F2851" t="s">
        <v>6997</v>
      </c>
      <c r="G2851" t="s">
        <v>6996</v>
      </c>
      <c r="H2851" t="s">
        <v>6998</v>
      </c>
      <c r="I2851">
        <v>1588</v>
      </c>
    </row>
    <row r="2852" spans="1:9" x14ac:dyDescent="0.35">
      <c r="A2852" t="s">
        <v>26</v>
      </c>
      <c r="B2852" t="s">
        <v>5</v>
      </c>
      <c r="C2852">
        <v>2972568</v>
      </c>
      <c r="D2852">
        <v>2973818</v>
      </c>
      <c r="E2852" t="s">
        <v>30</v>
      </c>
      <c r="F2852" t="s">
        <v>7000</v>
      </c>
      <c r="G2852" t="s">
        <v>6999</v>
      </c>
      <c r="H2852" t="s">
        <v>7001</v>
      </c>
      <c r="I2852">
        <v>1588</v>
      </c>
    </row>
    <row r="2853" spans="1:9" x14ac:dyDescent="0.35">
      <c r="A2853" t="s">
        <v>26</v>
      </c>
      <c r="B2853" t="s">
        <v>5</v>
      </c>
      <c r="C2853">
        <v>2973797</v>
      </c>
      <c r="D2853">
        <v>2974912</v>
      </c>
      <c r="E2853" t="s">
        <v>30</v>
      </c>
      <c r="F2853" t="s">
        <v>7003</v>
      </c>
      <c r="G2853" t="s">
        <v>7002</v>
      </c>
      <c r="H2853" t="s">
        <v>7004</v>
      </c>
      <c r="I2853">
        <v>1588</v>
      </c>
    </row>
    <row r="2854" spans="1:9" x14ac:dyDescent="0.35">
      <c r="A2854" t="s">
        <v>26</v>
      </c>
      <c r="B2854" t="s">
        <v>5</v>
      </c>
      <c r="C2854">
        <v>2974905</v>
      </c>
      <c r="D2854">
        <v>2978093</v>
      </c>
      <c r="E2854" t="s">
        <v>30</v>
      </c>
      <c r="F2854" t="s">
        <v>7006</v>
      </c>
      <c r="G2854" t="s">
        <v>7005</v>
      </c>
      <c r="H2854" t="s">
        <v>4210</v>
      </c>
      <c r="I2854">
        <v>1588</v>
      </c>
    </row>
    <row r="2855" spans="1:9" x14ac:dyDescent="0.35">
      <c r="A2855" t="s">
        <v>26</v>
      </c>
      <c r="B2855" t="s">
        <v>5</v>
      </c>
      <c r="C2855">
        <v>2978090</v>
      </c>
      <c r="D2855">
        <v>2978857</v>
      </c>
      <c r="E2855" t="s">
        <v>30</v>
      </c>
      <c r="F2855" t="s">
        <v>7008</v>
      </c>
      <c r="G2855" t="s">
        <v>7007</v>
      </c>
      <c r="H2855" t="s">
        <v>7009</v>
      </c>
      <c r="I2855">
        <v>1588</v>
      </c>
    </row>
    <row r="2856" spans="1:9" x14ac:dyDescent="0.35">
      <c r="A2856" t="s">
        <v>26</v>
      </c>
      <c r="B2856" t="s">
        <v>5</v>
      </c>
      <c r="C2856">
        <v>2978854</v>
      </c>
      <c r="D2856">
        <v>2979768</v>
      </c>
      <c r="E2856" t="s">
        <v>30</v>
      </c>
      <c r="F2856" t="s">
        <v>7011</v>
      </c>
      <c r="G2856" t="s">
        <v>7010</v>
      </c>
      <c r="H2856" t="s">
        <v>7009</v>
      </c>
      <c r="I2856">
        <v>1588</v>
      </c>
    </row>
    <row r="2857" spans="1:9" x14ac:dyDescent="0.35">
      <c r="A2857" t="s">
        <v>26</v>
      </c>
      <c r="B2857" t="s">
        <v>5</v>
      </c>
      <c r="C2857">
        <v>2979765</v>
      </c>
      <c r="D2857">
        <v>2980451</v>
      </c>
      <c r="E2857" t="s">
        <v>30</v>
      </c>
      <c r="F2857" t="s">
        <v>7013</v>
      </c>
      <c r="G2857" t="s">
        <v>7012</v>
      </c>
      <c r="H2857" t="s">
        <v>7014</v>
      </c>
      <c r="I2857">
        <v>1588</v>
      </c>
    </row>
    <row r="2858" spans="1:9" x14ac:dyDescent="0.35">
      <c r="A2858" t="s">
        <v>26</v>
      </c>
      <c r="B2858" t="s">
        <v>5</v>
      </c>
      <c r="C2858">
        <v>2980451</v>
      </c>
      <c r="D2858">
        <v>2981074</v>
      </c>
      <c r="E2858" t="s">
        <v>30</v>
      </c>
      <c r="F2858" t="s">
        <v>7016</v>
      </c>
      <c r="G2858" t="s">
        <v>7015</v>
      </c>
      <c r="H2858" t="s">
        <v>7017</v>
      </c>
      <c r="I2858">
        <v>1588</v>
      </c>
    </row>
    <row r="2859" spans="1:9" x14ac:dyDescent="0.35">
      <c r="A2859" t="s">
        <v>26</v>
      </c>
      <c r="B2859" t="s">
        <v>5</v>
      </c>
      <c r="C2859">
        <v>2981226</v>
      </c>
      <c r="D2859">
        <v>2981570</v>
      </c>
      <c r="E2859" t="s">
        <v>30</v>
      </c>
      <c r="F2859" t="s">
        <v>7019</v>
      </c>
      <c r="G2859" t="s">
        <v>7018</v>
      </c>
      <c r="H2859" t="s">
        <v>4629</v>
      </c>
      <c r="I2859">
        <v>1589</v>
      </c>
    </row>
    <row r="2860" spans="1:9" x14ac:dyDescent="0.35">
      <c r="A2860" t="s">
        <v>26</v>
      </c>
      <c r="B2860" t="s">
        <v>5</v>
      </c>
      <c r="C2860">
        <v>2981554</v>
      </c>
      <c r="D2860">
        <v>2982231</v>
      </c>
      <c r="E2860" t="s">
        <v>30</v>
      </c>
      <c r="F2860" t="s">
        <v>7021</v>
      </c>
      <c r="G2860" t="s">
        <v>7020</v>
      </c>
      <c r="H2860" t="s">
        <v>28</v>
      </c>
      <c r="I2860">
        <v>1589</v>
      </c>
    </row>
    <row r="2861" spans="1:9" x14ac:dyDescent="0.35">
      <c r="A2861" t="s">
        <v>26</v>
      </c>
      <c r="B2861" t="s">
        <v>5</v>
      </c>
      <c r="C2861">
        <v>2982297</v>
      </c>
      <c r="D2861">
        <v>2983646</v>
      </c>
      <c r="E2861" t="s">
        <v>30</v>
      </c>
      <c r="F2861" t="s">
        <v>7023</v>
      </c>
      <c r="G2861" t="s">
        <v>7022</v>
      </c>
      <c r="H2861" t="s">
        <v>7024</v>
      </c>
      <c r="I2861">
        <v>1589</v>
      </c>
    </row>
    <row r="2862" spans="1:9" x14ac:dyDescent="0.35">
      <c r="A2862" t="s">
        <v>26</v>
      </c>
      <c r="B2862" t="s">
        <v>5</v>
      </c>
      <c r="C2862">
        <v>2983649</v>
      </c>
      <c r="D2862">
        <v>2983945</v>
      </c>
      <c r="E2862" t="s">
        <v>30</v>
      </c>
      <c r="F2862" t="s">
        <v>7026</v>
      </c>
      <c r="G2862" t="s">
        <v>7025</v>
      </c>
      <c r="H2862" t="s">
        <v>28</v>
      </c>
      <c r="I2862">
        <v>1589</v>
      </c>
    </row>
    <row r="2863" spans="1:9" x14ac:dyDescent="0.35">
      <c r="A2863" t="s">
        <v>26</v>
      </c>
      <c r="B2863" t="s">
        <v>5</v>
      </c>
      <c r="C2863">
        <v>2984319</v>
      </c>
      <c r="D2863">
        <v>2984720</v>
      </c>
      <c r="E2863" t="s">
        <v>30</v>
      </c>
      <c r="F2863" t="s">
        <v>7028</v>
      </c>
      <c r="G2863" t="s">
        <v>7027</v>
      </c>
      <c r="H2863" t="s">
        <v>114</v>
      </c>
      <c r="I2863">
        <v>1590</v>
      </c>
    </row>
    <row r="2864" spans="1:9" x14ac:dyDescent="0.35">
      <c r="A2864" t="s">
        <v>26</v>
      </c>
      <c r="B2864" t="s">
        <v>5</v>
      </c>
      <c r="C2864">
        <v>2988583</v>
      </c>
      <c r="D2864">
        <v>2989203</v>
      </c>
      <c r="E2864" t="s">
        <v>30</v>
      </c>
      <c r="F2864" t="s">
        <v>7036</v>
      </c>
      <c r="G2864" t="s">
        <v>7035</v>
      </c>
      <c r="H2864" t="s">
        <v>7037</v>
      </c>
      <c r="I2864">
        <v>1591</v>
      </c>
    </row>
    <row r="2865" spans="1:9" x14ac:dyDescent="0.35">
      <c r="A2865" t="s">
        <v>26</v>
      </c>
      <c r="B2865" t="s">
        <v>5</v>
      </c>
      <c r="C2865">
        <v>2989203</v>
      </c>
      <c r="D2865">
        <v>2989427</v>
      </c>
      <c r="E2865" t="s">
        <v>30</v>
      </c>
      <c r="F2865" t="s">
        <v>7039</v>
      </c>
      <c r="G2865" t="s">
        <v>7038</v>
      </c>
      <c r="H2865" t="s">
        <v>7040</v>
      </c>
      <c r="I2865">
        <v>1591</v>
      </c>
    </row>
    <row r="2866" spans="1:9" x14ac:dyDescent="0.35">
      <c r="A2866" t="s">
        <v>26</v>
      </c>
      <c r="B2866" t="s">
        <v>5</v>
      </c>
      <c r="C2866">
        <v>2989502</v>
      </c>
      <c r="D2866">
        <v>2990707</v>
      </c>
      <c r="E2866" t="s">
        <v>30</v>
      </c>
      <c r="F2866" t="s">
        <v>7042</v>
      </c>
      <c r="G2866" t="s">
        <v>7041</v>
      </c>
      <c r="H2866" t="s">
        <v>7043</v>
      </c>
      <c r="I2866">
        <v>1591</v>
      </c>
    </row>
    <row r="2867" spans="1:9" x14ac:dyDescent="0.35">
      <c r="A2867" t="s">
        <v>26</v>
      </c>
      <c r="B2867" t="s">
        <v>5</v>
      </c>
      <c r="C2867">
        <v>2990697</v>
      </c>
      <c r="D2867">
        <v>2993093</v>
      </c>
      <c r="E2867" t="s">
        <v>30</v>
      </c>
      <c r="F2867" t="s">
        <v>7045</v>
      </c>
      <c r="G2867" t="s">
        <v>7044</v>
      </c>
      <c r="H2867" t="s">
        <v>7046</v>
      </c>
      <c r="I2867">
        <v>1591</v>
      </c>
    </row>
    <row r="2868" spans="1:9" x14ac:dyDescent="0.35">
      <c r="A2868" t="s">
        <v>26</v>
      </c>
      <c r="B2868" t="s">
        <v>5</v>
      </c>
      <c r="C2868">
        <v>2993113</v>
      </c>
      <c r="D2868">
        <v>2993622</v>
      </c>
      <c r="E2868" t="s">
        <v>30</v>
      </c>
      <c r="F2868" t="s">
        <v>7048</v>
      </c>
      <c r="G2868" t="s">
        <v>7047</v>
      </c>
      <c r="H2868" t="s">
        <v>6810</v>
      </c>
      <c r="I2868">
        <v>1591</v>
      </c>
    </row>
    <row r="2869" spans="1:9" x14ac:dyDescent="0.35">
      <c r="A2869" t="s">
        <v>26</v>
      </c>
      <c r="B2869" t="s">
        <v>5</v>
      </c>
      <c r="C2869">
        <v>2993619</v>
      </c>
      <c r="D2869">
        <v>2994551</v>
      </c>
      <c r="E2869" t="s">
        <v>30</v>
      </c>
      <c r="F2869" t="s">
        <v>7050</v>
      </c>
      <c r="G2869" t="s">
        <v>7049</v>
      </c>
      <c r="H2869" t="s">
        <v>7051</v>
      </c>
      <c r="I2869">
        <v>1591</v>
      </c>
    </row>
    <row r="2870" spans="1:9" x14ac:dyDescent="0.35">
      <c r="A2870" t="s">
        <v>26</v>
      </c>
      <c r="B2870" t="s">
        <v>5</v>
      </c>
      <c r="C2870">
        <v>2994548</v>
      </c>
      <c r="D2870">
        <v>2995900</v>
      </c>
      <c r="E2870" t="s">
        <v>30</v>
      </c>
      <c r="F2870" t="s">
        <v>7053</v>
      </c>
      <c r="G2870" t="s">
        <v>7052</v>
      </c>
      <c r="H2870" t="s">
        <v>689</v>
      </c>
      <c r="I2870">
        <v>1591</v>
      </c>
    </row>
    <row r="2871" spans="1:9" x14ac:dyDescent="0.35">
      <c r="A2871" t="s">
        <v>26</v>
      </c>
      <c r="B2871" t="s">
        <v>5</v>
      </c>
      <c r="C2871">
        <v>2995922</v>
      </c>
      <c r="D2871">
        <v>2996671</v>
      </c>
      <c r="E2871" t="s">
        <v>30</v>
      </c>
      <c r="F2871" t="s">
        <v>7055</v>
      </c>
      <c r="G2871" t="s">
        <v>7054</v>
      </c>
      <c r="H2871" t="s">
        <v>4701</v>
      </c>
      <c r="I2871">
        <v>1591</v>
      </c>
    </row>
    <row r="2872" spans="1:9" x14ac:dyDescent="0.35">
      <c r="A2872" t="s">
        <v>26</v>
      </c>
      <c r="B2872" t="s">
        <v>5</v>
      </c>
      <c r="C2872">
        <v>2996674</v>
      </c>
      <c r="D2872">
        <v>2998647</v>
      </c>
      <c r="E2872" t="s">
        <v>30</v>
      </c>
      <c r="F2872" t="s">
        <v>7057</v>
      </c>
      <c r="G2872" t="s">
        <v>7056</v>
      </c>
      <c r="H2872" t="s">
        <v>2415</v>
      </c>
      <c r="I2872">
        <v>1591</v>
      </c>
    </row>
    <row r="2873" spans="1:9" x14ac:dyDescent="0.35">
      <c r="A2873" t="s">
        <v>26</v>
      </c>
      <c r="B2873" t="s">
        <v>5</v>
      </c>
      <c r="C2873">
        <v>2998668</v>
      </c>
      <c r="D2873">
        <v>2999564</v>
      </c>
      <c r="E2873" t="s">
        <v>30</v>
      </c>
      <c r="F2873" t="s">
        <v>7059</v>
      </c>
      <c r="G2873" t="s">
        <v>7058</v>
      </c>
      <c r="H2873" t="s">
        <v>7060</v>
      </c>
      <c r="I2873">
        <v>1591</v>
      </c>
    </row>
    <row r="2874" spans="1:9" x14ac:dyDescent="0.35">
      <c r="A2874" t="s">
        <v>26</v>
      </c>
      <c r="B2874" t="s">
        <v>5</v>
      </c>
      <c r="C2874">
        <v>2999557</v>
      </c>
      <c r="D2874">
        <v>3000222</v>
      </c>
      <c r="E2874" t="s">
        <v>30</v>
      </c>
      <c r="F2874" t="s">
        <v>7062</v>
      </c>
      <c r="G2874" t="s">
        <v>7061</v>
      </c>
      <c r="H2874" t="s">
        <v>7063</v>
      </c>
      <c r="I2874">
        <v>1591</v>
      </c>
    </row>
    <row r="2875" spans="1:9" x14ac:dyDescent="0.35">
      <c r="A2875" t="s">
        <v>26</v>
      </c>
      <c r="B2875" t="s">
        <v>5</v>
      </c>
      <c r="C2875">
        <v>3000219</v>
      </c>
      <c r="D2875">
        <v>3000860</v>
      </c>
      <c r="E2875" t="s">
        <v>30</v>
      </c>
      <c r="F2875" t="s">
        <v>7065</v>
      </c>
      <c r="G2875" t="s">
        <v>7064</v>
      </c>
      <c r="H2875" t="s">
        <v>7066</v>
      </c>
      <c r="I2875">
        <v>1591</v>
      </c>
    </row>
    <row r="2876" spans="1:9" x14ac:dyDescent="0.35">
      <c r="A2876" t="s">
        <v>26</v>
      </c>
      <c r="B2876" t="s">
        <v>5</v>
      </c>
      <c r="C2876">
        <v>3001444</v>
      </c>
      <c r="D2876">
        <v>3001806</v>
      </c>
      <c r="E2876" t="s">
        <v>30</v>
      </c>
      <c r="F2876" t="s">
        <v>7071</v>
      </c>
      <c r="G2876" t="s">
        <v>7070</v>
      </c>
      <c r="H2876" t="s">
        <v>28</v>
      </c>
      <c r="I2876">
        <v>1592</v>
      </c>
    </row>
    <row r="2877" spans="1:9" x14ac:dyDescent="0.35">
      <c r="A2877" t="s">
        <v>26</v>
      </c>
      <c r="B2877" t="s">
        <v>5</v>
      </c>
      <c r="C2877">
        <v>3001825</v>
      </c>
      <c r="D2877">
        <v>3003477</v>
      </c>
      <c r="E2877" t="s">
        <v>30</v>
      </c>
      <c r="F2877" t="s">
        <v>7073</v>
      </c>
      <c r="G2877" t="s">
        <v>7072</v>
      </c>
      <c r="H2877" t="s">
        <v>28</v>
      </c>
      <c r="I2877">
        <v>1592</v>
      </c>
    </row>
    <row r="2878" spans="1:9" x14ac:dyDescent="0.35">
      <c r="A2878" t="s">
        <v>26</v>
      </c>
      <c r="B2878" t="s">
        <v>5</v>
      </c>
      <c r="C2878">
        <v>3003612</v>
      </c>
      <c r="D2878">
        <v>3004274</v>
      </c>
      <c r="E2878" t="s">
        <v>30</v>
      </c>
      <c r="F2878" t="s">
        <v>7075</v>
      </c>
      <c r="G2878" t="s">
        <v>7074</v>
      </c>
      <c r="H2878" t="s">
        <v>7076</v>
      </c>
      <c r="I2878">
        <v>1593</v>
      </c>
    </row>
    <row r="2879" spans="1:9" x14ac:dyDescent="0.35">
      <c r="A2879" t="s">
        <v>26</v>
      </c>
      <c r="B2879" t="s">
        <v>5</v>
      </c>
      <c r="C2879">
        <v>3004291</v>
      </c>
      <c r="D2879">
        <v>3005190</v>
      </c>
      <c r="E2879" t="s">
        <v>30</v>
      </c>
      <c r="F2879" t="s">
        <v>7078</v>
      </c>
      <c r="G2879" t="s">
        <v>7077</v>
      </c>
      <c r="H2879" t="s">
        <v>7076</v>
      </c>
      <c r="I2879">
        <v>1593</v>
      </c>
    </row>
    <row r="2880" spans="1:9" x14ac:dyDescent="0.35">
      <c r="A2880" t="s">
        <v>26</v>
      </c>
      <c r="B2880" t="s">
        <v>5</v>
      </c>
      <c r="C2880">
        <v>3005180</v>
      </c>
      <c r="D2880">
        <v>3007222</v>
      </c>
      <c r="E2880" t="s">
        <v>30</v>
      </c>
      <c r="F2880" t="s">
        <v>7080</v>
      </c>
      <c r="G2880" t="s">
        <v>7079</v>
      </c>
      <c r="H2880" t="s">
        <v>7081</v>
      </c>
      <c r="I2880">
        <v>1593</v>
      </c>
    </row>
    <row r="2881" spans="1:9" x14ac:dyDescent="0.35">
      <c r="A2881" t="s">
        <v>26</v>
      </c>
      <c r="B2881" t="s">
        <v>5</v>
      </c>
      <c r="C2881">
        <v>3007313</v>
      </c>
      <c r="D2881">
        <v>3007897</v>
      </c>
      <c r="E2881" t="s">
        <v>30</v>
      </c>
      <c r="F2881" t="s">
        <v>7083</v>
      </c>
      <c r="G2881" t="s">
        <v>7082</v>
      </c>
      <c r="H2881" t="s">
        <v>7084</v>
      </c>
      <c r="I2881">
        <v>1593</v>
      </c>
    </row>
    <row r="2882" spans="1:9" x14ac:dyDescent="0.35">
      <c r="A2882" t="s">
        <v>26</v>
      </c>
      <c r="B2882" t="s">
        <v>5</v>
      </c>
      <c r="C2882">
        <v>3007894</v>
      </c>
      <c r="D2882">
        <v>3008892</v>
      </c>
      <c r="E2882" t="s">
        <v>30</v>
      </c>
      <c r="F2882" t="s">
        <v>7086</v>
      </c>
      <c r="G2882" t="s">
        <v>7085</v>
      </c>
      <c r="H2882" t="s">
        <v>7087</v>
      </c>
      <c r="I2882">
        <v>1593</v>
      </c>
    </row>
    <row r="2883" spans="1:9" x14ac:dyDescent="0.35">
      <c r="A2883" t="s">
        <v>26</v>
      </c>
      <c r="B2883" t="s">
        <v>5</v>
      </c>
      <c r="C2883">
        <v>3008882</v>
      </c>
      <c r="D2883">
        <v>3009820</v>
      </c>
      <c r="E2883" t="s">
        <v>30</v>
      </c>
      <c r="F2883" t="s">
        <v>7089</v>
      </c>
      <c r="G2883" t="s">
        <v>7088</v>
      </c>
      <c r="H2883" t="s">
        <v>7090</v>
      </c>
      <c r="I2883">
        <v>1593</v>
      </c>
    </row>
    <row r="2884" spans="1:9" x14ac:dyDescent="0.35">
      <c r="A2884" t="s">
        <v>26</v>
      </c>
      <c r="B2884" t="s">
        <v>5</v>
      </c>
      <c r="C2884">
        <v>3009817</v>
      </c>
      <c r="D2884">
        <v>3010563</v>
      </c>
      <c r="E2884" t="s">
        <v>30</v>
      </c>
      <c r="F2884" t="s">
        <v>7092</v>
      </c>
      <c r="G2884" t="s">
        <v>7091</v>
      </c>
      <c r="H2884" t="s">
        <v>7093</v>
      </c>
      <c r="I2884">
        <v>1593</v>
      </c>
    </row>
    <row r="2885" spans="1:9" x14ac:dyDescent="0.35">
      <c r="A2885" t="s">
        <v>26</v>
      </c>
      <c r="B2885" t="s">
        <v>5</v>
      </c>
      <c r="C2885">
        <v>3010604</v>
      </c>
      <c r="D2885">
        <v>3010840</v>
      </c>
      <c r="E2885" t="s">
        <v>30</v>
      </c>
      <c r="F2885" t="s">
        <v>7095</v>
      </c>
      <c r="G2885" t="s">
        <v>7094</v>
      </c>
      <c r="H2885" t="s">
        <v>7096</v>
      </c>
      <c r="I2885">
        <v>1593</v>
      </c>
    </row>
    <row r="2886" spans="1:9" x14ac:dyDescent="0.35">
      <c r="A2886" t="s">
        <v>26</v>
      </c>
      <c r="B2886" t="s">
        <v>5</v>
      </c>
      <c r="C2886">
        <v>3011216</v>
      </c>
      <c r="D2886">
        <v>3011971</v>
      </c>
      <c r="E2886" t="s">
        <v>30</v>
      </c>
      <c r="F2886" t="s">
        <v>7098</v>
      </c>
      <c r="G2886" t="s">
        <v>7097</v>
      </c>
      <c r="H2886" t="s">
        <v>4117</v>
      </c>
      <c r="I2886">
        <v>1594</v>
      </c>
    </row>
    <row r="2887" spans="1:9" x14ac:dyDescent="0.35">
      <c r="A2887" t="s">
        <v>26</v>
      </c>
      <c r="B2887" t="s">
        <v>5</v>
      </c>
      <c r="C2887">
        <v>3011977</v>
      </c>
      <c r="D2887">
        <v>3015525</v>
      </c>
      <c r="E2887" t="s">
        <v>30</v>
      </c>
      <c r="F2887" t="s">
        <v>7100</v>
      </c>
      <c r="G2887" t="s">
        <v>7099</v>
      </c>
      <c r="H2887" t="s">
        <v>7101</v>
      </c>
      <c r="I2887">
        <v>1594</v>
      </c>
    </row>
    <row r="2888" spans="1:9" x14ac:dyDescent="0.35">
      <c r="A2888" t="s">
        <v>26</v>
      </c>
      <c r="B2888" t="s">
        <v>5</v>
      </c>
      <c r="C2888">
        <v>3015543</v>
      </c>
      <c r="D2888">
        <v>3016559</v>
      </c>
      <c r="E2888" t="s">
        <v>30</v>
      </c>
      <c r="F2888" t="s">
        <v>7103</v>
      </c>
      <c r="G2888" t="s">
        <v>7102</v>
      </c>
      <c r="H2888" t="s">
        <v>7104</v>
      </c>
      <c r="I2888">
        <v>1594</v>
      </c>
    </row>
    <row r="2889" spans="1:9" x14ac:dyDescent="0.35">
      <c r="A2889" t="s">
        <v>26</v>
      </c>
      <c r="B2889" t="s">
        <v>5</v>
      </c>
      <c r="C2889">
        <v>3016627</v>
      </c>
      <c r="D2889">
        <v>3016950</v>
      </c>
      <c r="E2889" t="s">
        <v>30</v>
      </c>
      <c r="F2889" t="s">
        <v>7106</v>
      </c>
      <c r="G2889" t="s">
        <v>7105</v>
      </c>
      <c r="H2889" t="s">
        <v>28</v>
      </c>
      <c r="I2889">
        <v>1594</v>
      </c>
    </row>
    <row r="2890" spans="1:9" x14ac:dyDescent="0.35">
      <c r="A2890" t="s">
        <v>26</v>
      </c>
      <c r="B2890" t="s">
        <v>5</v>
      </c>
      <c r="C2890">
        <v>3016963</v>
      </c>
      <c r="D2890">
        <v>3018321</v>
      </c>
      <c r="E2890" t="s">
        <v>30</v>
      </c>
      <c r="F2890" t="s">
        <v>7108</v>
      </c>
      <c r="G2890" t="s">
        <v>7107</v>
      </c>
      <c r="H2890" t="s">
        <v>7109</v>
      </c>
      <c r="I2890">
        <v>1594</v>
      </c>
    </row>
    <row r="2891" spans="1:9" x14ac:dyDescent="0.35">
      <c r="A2891" t="s">
        <v>26</v>
      </c>
      <c r="B2891" t="s">
        <v>5</v>
      </c>
      <c r="C2891">
        <v>3018416</v>
      </c>
      <c r="D2891">
        <v>3018688</v>
      </c>
      <c r="E2891" t="s">
        <v>30</v>
      </c>
      <c r="F2891" t="s">
        <v>7111</v>
      </c>
      <c r="G2891" t="s">
        <v>7110</v>
      </c>
      <c r="H2891" t="s">
        <v>7112</v>
      </c>
      <c r="I2891">
        <v>1594</v>
      </c>
    </row>
    <row r="2892" spans="1:9" x14ac:dyDescent="0.35">
      <c r="A2892" t="s">
        <v>26</v>
      </c>
      <c r="B2892" t="s">
        <v>5</v>
      </c>
      <c r="C2892">
        <v>3018702</v>
      </c>
      <c r="D2892">
        <v>3018935</v>
      </c>
      <c r="E2892" t="s">
        <v>30</v>
      </c>
      <c r="F2892" t="s">
        <v>7114</v>
      </c>
      <c r="G2892" t="s">
        <v>7113</v>
      </c>
      <c r="H2892" t="s">
        <v>738</v>
      </c>
      <c r="I2892">
        <v>1594</v>
      </c>
    </row>
    <row r="2893" spans="1:9" x14ac:dyDescent="0.35">
      <c r="A2893" t="s">
        <v>26</v>
      </c>
      <c r="B2893" t="s">
        <v>5</v>
      </c>
      <c r="C2893">
        <v>3018999</v>
      </c>
      <c r="D2893">
        <v>3019514</v>
      </c>
      <c r="E2893" t="s">
        <v>30</v>
      </c>
      <c r="F2893" t="s">
        <v>7116</v>
      </c>
      <c r="G2893" t="s">
        <v>7115</v>
      </c>
      <c r="H2893" t="s">
        <v>7117</v>
      </c>
      <c r="I2893">
        <v>1594</v>
      </c>
    </row>
    <row r="2894" spans="1:9" x14ac:dyDescent="0.35">
      <c r="A2894" t="s">
        <v>26</v>
      </c>
      <c r="B2894" t="s">
        <v>5</v>
      </c>
      <c r="C2894">
        <v>3019514</v>
      </c>
      <c r="D2894">
        <v>3020233</v>
      </c>
      <c r="E2894" t="s">
        <v>30</v>
      </c>
      <c r="F2894" t="s">
        <v>7119</v>
      </c>
      <c r="G2894" t="s">
        <v>7118</v>
      </c>
      <c r="H2894" t="s">
        <v>7120</v>
      </c>
      <c r="I2894">
        <v>1594</v>
      </c>
    </row>
    <row r="2895" spans="1:9" x14ac:dyDescent="0.35">
      <c r="A2895" t="s">
        <v>26</v>
      </c>
      <c r="B2895" t="s">
        <v>5</v>
      </c>
      <c r="C2895">
        <v>3020376</v>
      </c>
      <c r="D2895">
        <v>3020720</v>
      </c>
      <c r="E2895" t="s">
        <v>30</v>
      </c>
      <c r="F2895" t="s">
        <v>7122</v>
      </c>
      <c r="G2895" t="s">
        <v>7121</v>
      </c>
      <c r="H2895" t="s">
        <v>7123</v>
      </c>
      <c r="I2895">
        <v>1595</v>
      </c>
    </row>
    <row r="2896" spans="1:9" x14ac:dyDescent="0.35">
      <c r="A2896" t="s">
        <v>26</v>
      </c>
      <c r="B2896" t="s">
        <v>5</v>
      </c>
      <c r="C2896">
        <v>3020820</v>
      </c>
      <c r="D2896">
        <v>3021380</v>
      </c>
      <c r="E2896" t="s">
        <v>30</v>
      </c>
      <c r="F2896" t="s">
        <v>7125</v>
      </c>
      <c r="G2896" t="s">
        <v>7124</v>
      </c>
      <c r="H2896" t="s">
        <v>314</v>
      </c>
      <c r="I2896">
        <v>1595</v>
      </c>
    </row>
    <row r="2897" spans="1:9" x14ac:dyDescent="0.35">
      <c r="A2897" t="s">
        <v>26</v>
      </c>
      <c r="B2897" t="s">
        <v>5</v>
      </c>
      <c r="C2897">
        <v>3021392</v>
      </c>
      <c r="D2897">
        <v>3022255</v>
      </c>
      <c r="E2897" t="s">
        <v>30</v>
      </c>
      <c r="F2897" t="s">
        <v>7127</v>
      </c>
      <c r="G2897" t="s">
        <v>7126</v>
      </c>
      <c r="H2897" t="s">
        <v>7128</v>
      </c>
      <c r="I2897">
        <v>1595</v>
      </c>
    </row>
    <row r="2898" spans="1:9" x14ac:dyDescent="0.35">
      <c r="A2898" t="s">
        <v>26</v>
      </c>
      <c r="B2898" t="s">
        <v>5</v>
      </c>
      <c r="C2898">
        <v>3022427</v>
      </c>
      <c r="D2898">
        <v>3023206</v>
      </c>
      <c r="E2898" t="s">
        <v>30</v>
      </c>
      <c r="F2898" t="s">
        <v>7130</v>
      </c>
      <c r="G2898" t="s">
        <v>7129</v>
      </c>
      <c r="H2898" t="s">
        <v>7131</v>
      </c>
      <c r="I2898">
        <v>1596</v>
      </c>
    </row>
    <row r="2899" spans="1:9" x14ac:dyDescent="0.35">
      <c r="A2899" t="s">
        <v>26</v>
      </c>
      <c r="B2899" t="s">
        <v>5</v>
      </c>
      <c r="C2899">
        <v>3023319</v>
      </c>
      <c r="D2899">
        <v>3024479</v>
      </c>
      <c r="E2899" t="s">
        <v>30</v>
      </c>
      <c r="F2899" t="s">
        <v>7133</v>
      </c>
      <c r="G2899" t="s">
        <v>7132</v>
      </c>
      <c r="H2899" t="s">
        <v>7134</v>
      </c>
      <c r="I2899">
        <v>1597</v>
      </c>
    </row>
    <row r="2900" spans="1:9" x14ac:dyDescent="0.35">
      <c r="A2900" t="s">
        <v>26</v>
      </c>
      <c r="B2900" t="s">
        <v>5</v>
      </c>
      <c r="C2900">
        <v>3024498</v>
      </c>
      <c r="D2900">
        <v>3025400</v>
      </c>
      <c r="E2900" t="s">
        <v>30</v>
      </c>
      <c r="F2900" t="s">
        <v>7136</v>
      </c>
      <c r="G2900" t="s">
        <v>7135</v>
      </c>
      <c r="H2900" t="s">
        <v>7137</v>
      </c>
      <c r="I2900">
        <v>1597</v>
      </c>
    </row>
    <row r="2901" spans="1:9" x14ac:dyDescent="0.35">
      <c r="A2901" t="s">
        <v>26</v>
      </c>
      <c r="B2901" t="s">
        <v>5</v>
      </c>
      <c r="C2901">
        <v>3025721</v>
      </c>
      <c r="D2901">
        <v>3026617</v>
      </c>
      <c r="E2901" t="s">
        <v>30</v>
      </c>
      <c r="F2901" t="s">
        <v>7139</v>
      </c>
      <c r="G2901" t="s">
        <v>7138</v>
      </c>
      <c r="H2901" t="s">
        <v>7140</v>
      </c>
      <c r="I2901">
        <v>1598</v>
      </c>
    </row>
    <row r="2902" spans="1:9" x14ac:dyDescent="0.35">
      <c r="A2902" t="s">
        <v>26</v>
      </c>
      <c r="B2902" t="s">
        <v>5</v>
      </c>
      <c r="C2902">
        <v>3026719</v>
      </c>
      <c r="D2902">
        <v>3028788</v>
      </c>
      <c r="E2902" t="s">
        <v>30</v>
      </c>
      <c r="F2902" t="s">
        <v>7142</v>
      </c>
      <c r="G2902" t="s">
        <v>7141</v>
      </c>
      <c r="H2902" t="s">
        <v>7143</v>
      </c>
      <c r="I2902">
        <v>1599</v>
      </c>
    </row>
    <row r="2903" spans="1:9" x14ac:dyDescent="0.35">
      <c r="A2903" t="s">
        <v>26</v>
      </c>
      <c r="B2903" t="s">
        <v>5</v>
      </c>
      <c r="C2903">
        <v>3028809</v>
      </c>
      <c r="D2903">
        <v>3030119</v>
      </c>
      <c r="E2903" t="s">
        <v>30</v>
      </c>
      <c r="F2903" t="s">
        <v>7145</v>
      </c>
      <c r="G2903" t="s">
        <v>7144</v>
      </c>
      <c r="H2903" t="s">
        <v>7146</v>
      </c>
      <c r="I2903">
        <v>1599</v>
      </c>
    </row>
    <row r="2904" spans="1:9" x14ac:dyDescent="0.35">
      <c r="A2904" t="s">
        <v>26</v>
      </c>
      <c r="B2904" t="s">
        <v>5</v>
      </c>
      <c r="C2904">
        <v>3030187</v>
      </c>
      <c r="D2904">
        <v>3031080</v>
      </c>
      <c r="E2904" t="s">
        <v>30</v>
      </c>
      <c r="F2904" t="s">
        <v>7148</v>
      </c>
      <c r="G2904" t="s">
        <v>7147</v>
      </c>
      <c r="H2904" t="s">
        <v>377</v>
      </c>
      <c r="I2904">
        <v>1599</v>
      </c>
    </row>
    <row r="2905" spans="1:9" x14ac:dyDescent="0.35">
      <c r="A2905" t="s">
        <v>26</v>
      </c>
      <c r="B2905" t="s">
        <v>5</v>
      </c>
      <c r="C2905">
        <v>3031097</v>
      </c>
      <c r="D2905">
        <v>3031645</v>
      </c>
      <c r="E2905" t="s">
        <v>30</v>
      </c>
      <c r="F2905" t="s">
        <v>7150</v>
      </c>
      <c r="G2905" t="s">
        <v>7149</v>
      </c>
      <c r="H2905" t="s">
        <v>7151</v>
      </c>
      <c r="I2905">
        <v>1599</v>
      </c>
    </row>
    <row r="2906" spans="1:9" x14ac:dyDescent="0.35">
      <c r="A2906" t="s">
        <v>26</v>
      </c>
      <c r="B2906" t="s">
        <v>5</v>
      </c>
      <c r="C2906">
        <v>3031642</v>
      </c>
      <c r="D2906">
        <v>3033042</v>
      </c>
      <c r="E2906" t="s">
        <v>30</v>
      </c>
      <c r="F2906" t="s">
        <v>7153</v>
      </c>
      <c r="G2906" t="s">
        <v>7152</v>
      </c>
      <c r="H2906" t="s">
        <v>7154</v>
      </c>
      <c r="I2906">
        <v>1599</v>
      </c>
    </row>
    <row r="2907" spans="1:9" x14ac:dyDescent="0.35">
      <c r="A2907" t="s">
        <v>26</v>
      </c>
      <c r="B2907" t="s">
        <v>5</v>
      </c>
      <c r="C2907">
        <v>3033130</v>
      </c>
      <c r="D2907">
        <v>3033909</v>
      </c>
      <c r="E2907" t="s">
        <v>30</v>
      </c>
      <c r="F2907" t="s">
        <v>7156</v>
      </c>
      <c r="G2907" t="s">
        <v>7155</v>
      </c>
      <c r="H2907" t="s">
        <v>7157</v>
      </c>
      <c r="I2907">
        <v>1599</v>
      </c>
    </row>
    <row r="2908" spans="1:9" x14ac:dyDescent="0.35">
      <c r="A2908" t="s">
        <v>26</v>
      </c>
      <c r="B2908" t="s">
        <v>5</v>
      </c>
      <c r="C2908">
        <v>3034133</v>
      </c>
      <c r="D2908">
        <v>3034849</v>
      </c>
      <c r="E2908" t="s">
        <v>30</v>
      </c>
      <c r="F2908" t="s">
        <v>7159</v>
      </c>
      <c r="G2908" t="s">
        <v>7158</v>
      </c>
      <c r="H2908" t="s">
        <v>7160</v>
      </c>
      <c r="I2908">
        <v>1600</v>
      </c>
    </row>
    <row r="2909" spans="1:9" x14ac:dyDescent="0.35">
      <c r="A2909" t="s">
        <v>26</v>
      </c>
      <c r="B2909" t="s">
        <v>5</v>
      </c>
      <c r="C2909">
        <v>3034939</v>
      </c>
      <c r="D2909">
        <v>3035823</v>
      </c>
      <c r="E2909" t="s">
        <v>30</v>
      </c>
      <c r="F2909" t="s">
        <v>7162</v>
      </c>
      <c r="G2909" t="s">
        <v>7161</v>
      </c>
      <c r="H2909" t="s">
        <v>7163</v>
      </c>
      <c r="I2909">
        <v>1600</v>
      </c>
    </row>
    <row r="2910" spans="1:9" x14ac:dyDescent="0.35">
      <c r="A2910" t="s">
        <v>26</v>
      </c>
      <c r="B2910" t="s">
        <v>5</v>
      </c>
      <c r="C2910">
        <v>3035905</v>
      </c>
      <c r="D2910">
        <v>3036630</v>
      </c>
      <c r="E2910" t="s">
        <v>30</v>
      </c>
      <c r="F2910" t="s">
        <v>7165</v>
      </c>
      <c r="G2910" t="s">
        <v>7164</v>
      </c>
      <c r="H2910" t="s">
        <v>7166</v>
      </c>
      <c r="I2910">
        <v>1600</v>
      </c>
    </row>
    <row r="2911" spans="1:9" x14ac:dyDescent="0.35">
      <c r="A2911" t="s">
        <v>26</v>
      </c>
      <c r="B2911" t="s">
        <v>5</v>
      </c>
      <c r="C2911">
        <v>3036630</v>
      </c>
      <c r="D2911">
        <v>3037187</v>
      </c>
      <c r="E2911" t="s">
        <v>30</v>
      </c>
      <c r="F2911" t="s">
        <v>7168</v>
      </c>
      <c r="G2911" t="s">
        <v>7167</v>
      </c>
      <c r="H2911" t="s">
        <v>7169</v>
      </c>
      <c r="I2911">
        <v>1600</v>
      </c>
    </row>
    <row r="2912" spans="1:9" x14ac:dyDescent="0.35">
      <c r="A2912" t="s">
        <v>26</v>
      </c>
      <c r="B2912" t="s">
        <v>5</v>
      </c>
      <c r="C2912">
        <v>3037340</v>
      </c>
      <c r="D2912">
        <v>3038131</v>
      </c>
      <c r="E2912" t="s">
        <v>30</v>
      </c>
      <c r="F2912" t="s">
        <v>7171</v>
      </c>
      <c r="G2912" t="s">
        <v>7170</v>
      </c>
      <c r="H2912" t="s">
        <v>7172</v>
      </c>
      <c r="I2912">
        <v>1601</v>
      </c>
    </row>
    <row r="2913" spans="1:9" x14ac:dyDescent="0.35">
      <c r="A2913" t="s">
        <v>26</v>
      </c>
      <c r="B2913" t="s">
        <v>5</v>
      </c>
      <c r="C2913">
        <v>3038128</v>
      </c>
      <c r="D2913">
        <v>3038919</v>
      </c>
      <c r="E2913" t="s">
        <v>30</v>
      </c>
      <c r="F2913" t="s">
        <v>7174</v>
      </c>
      <c r="G2913" t="s">
        <v>7173</v>
      </c>
      <c r="H2913" t="s">
        <v>7175</v>
      </c>
      <c r="I2913">
        <v>1601</v>
      </c>
    </row>
    <row r="2914" spans="1:9" x14ac:dyDescent="0.35">
      <c r="A2914" t="s">
        <v>26</v>
      </c>
      <c r="B2914" t="s">
        <v>5</v>
      </c>
      <c r="C2914">
        <v>3038936</v>
      </c>
      <c r="D2914">
        <v>3040081</v>
      </c>
      <c r="E2914" t="s">
        <v>30</v>
      </c>
      <c r="F2914" t="s">
        <v>7177</v>
      </c>
      <c r="G2914" t="s">
        <v>7176</v>
      </c>
      <c r="H2914" t="s">
        <v>7178</v>
      </c>
      <c r="I2914">
        <v>1601</v>
      </c>
    </row>
    <row r="2915" spans="1:9" x14ac:dyDescent="0.35">
      <c r="A2915" t="s">
        <v>26</v>
      </c>
      <c r="B2915" t="s">
        <v>5</v>
      </c>
      <c r="C2915">
        <v>3040124</v>
      </c>
      <c r="D2915">
        <v>3041383</v>
      </c>
      <c r="E2915" t="s">
        <v>30</v>
      </c>
      <c r="F2915" t="s">
        <v>7180</v>
      </c>
      <c r="G2915" t="s">
        <v>7179</v>
      </c>
      <c r="H2915" t="s">
        <v>7181</v>
      </c>
      <c r="I2915">
        <v>1601</v>
      </c>
    </row>
    <row r="2916" spans="1:9" x14ac:dyDescent="0.35">
      <c r="A2916" t="s">
        <v>26</v>
      </c>
      <c r="B2916" t="s">
        <v>5</v>
      </c>
      <c r="C2916">
        <v>3041479</v>
      </c>
      <c r="D2916">
        <v>3043182</v>
      </c>
      <c r="E2916" t="s">
        <v>30</v>
      </c>
      <c r="F2916" t="s">
        <v>7183</v>
      </c>
      <c r="G2916" t="s">
        <v>7182</v>
      </c>
      <c r="H2916" t="s">
        <v>7184</v>
      </c>
      <c r="I2916">
        <v>1601</v>
      </c>
    </row>
    <row r="2917" spans="1:9" x14ac:dyDescent="0.35">
      <c r="A2917" t="s">
        <v>26</v>
      </c>
      <c r="B2917" t="s">
        <v>5</v>
      </c>
      <c r="C2917">
        <v>3043477</v>
      </c>
      <c r="D2917">
        <v>3047784</v>
      </c>
      <c r="E2917" t="s">
        <v>30</v>
      </c>
      <c r="F2917" t="s">
        <v>7186</v>
      </c>
      <c r="G2917" t="s">
        <v>7185</v>
      </c>
      <c r="H2917" t="s">
        <v>1164</v>
      </c>
      <c r="I2917">
        <v>1602</v>
      </c>
    </row>
    <row r="2918" spans="1:9" x14ac:dyDescent="0.35">
      <c r="A2918" t="s">
        <v>26</v>
      </c>
      <c r="B2918" t="s">
        <v>5</v>
      </c>
      <c r="C2918">
        <v>3047909</v>
      </c>
      <c r="D2918">
        <v>3048394</v>
      </c>
      <c r="E2918" t="s">
        <v>30</v>
      </c>
      <c r="F2918" t="s">
        <v>7188</v>
      </c>
      <c r="G2918" t="s">
        <v>7187</v>
      </c>
      <c r="H2918" t="s">
        <v>7189</v>
      </c>
      <c r="I2918">
        <v>1603</v>
      </c>
    </row>
    <row r="2919" spans="1:9" x14ac:dyDescent="0.35">
      <c r="A2919" t="s">
        <v>26</v>
      </c>
      <c r="B2919" t="s">
        <v>5</v>
      </c>
      <c r="C2919">
        <v>3048415</v>
      </c>
      <c r="D2919">
        <v>3049542</v>
      </c>
      <c r="E2919" t="s">
        <v>30</v>
      </c>
      <c r="F2919" t="s">
        <v>7191</v>
      </c>
      <c r="G2919" t="s">
        <v>7190</v>
      </c>
      <c r="H2919" t="s">
        <v>7192</v>
      </c>
      <c r="I2919">
        <v>1603</v>
      </c>
    </row>
    <row r="2920" spans="1:9" x14ac:dyDescent="0.35">
      <c r="A2920" t="s">
        <v>26</v>
      </c>
      <c r="B2920" t="s">
        <v>5</v>
      </c>
      <c r="C2920">
        <v>3049563</v>
      </c>
      <c r="D2920">
        <v>3049841</v>
      </c>
      <c r="E2920" t="s">
        <v>30</v>
      </c>
      <c r="F2920" t="s">
        <v>7194</v>
      </c>
      <c r="G2920" t="s">
        <v>7193</v>
      </c>
      <c r="H2920" t="s">
        <v>738</v>
      </c>
      <c r="I2920">
        <v>1603</v>
      </c>
    </row>
    <row r="2921" spans="1:9" x14ac:dyDescent="0.35">
      <c r="A2921" t="s">
        <v>26</v>
      </c>
      <c r="B2921" t="s">
        <v>5</v>
      </c>
      <c r="C2921">
        <v>3049841</v>
      </c>
      <c r="D2921">
        <v>3050185</v>
      </c>
      <c r="E2921" t="s">
        <v>30</v>
      </c>
      <c r="F2921" t="s">
        <v>7196</v>
      </c>
      <c r="G2921" t="s">
        <v>7195</v>
      </c>
      <c r="H2921" t="s">
        <v>7197</v>
      </c>
      <c r="I2921">
        <v>1603</v>
      </c>
    </row>
    <row r="2922" spans="1:9" x14ac:dyDescent="0.35">
      <c r="A2922" t="s">
        <v>26</v>
      </c>
      <c r="B2922" t="s">
        <v>5</v>
      </c>
      <c r="C2922">
        <v>3050163</v>
      </c>
      <c r="D2922">
        <v>3052499</v>
      </c>
      <c r="E2922" t="s">
        <v>30</v>
      </c>
      <c r="F2922" t="s">
        <v>7199</v>
      </c>
      <c r="G2922" t="s">
        <v>7198</v>
      </c>
      <c r="H2922" t="s">
        <v>7200</v>
      </c>
      <c r="I2922">
        <v>1603</v>
      </c>
    </row>
    <row r="2923" spans="1:9" x14ac:dyDescent="0.35">
      <c r="A2923" t="s">
        <v>26</v>
      </c>
      <c r="B2923" t="s">
        <v>5</v>
      </c>
      <c r="C2923">
        <v>3052496</v>
      </c>
      <c r="D2923">
        <v>3052774</v>
      </c>
      <c r="E2923" t="s">
        <v>30</v>
      </c>
      <c r="F2923" t="s">
        <v>7202</v>
      </c>
      <c r="G2923" t="s">
        <v>7201</v>
      </c>
      <c r="H2923" t="s">
        <v>28</v>
      </c>
      <c r="I2923">
        <v>1603</v>
      </c>
    </row>
    <row r="2924" spans="1:9" x14ac:dyDescent="0.35">
      <c r="A2924" t="s">
        <v>26</v>
      </c>
      <c r="B2924" t="s">
        <v>5</v>
      </c>
      <c r="C2924">
        <v>3052793</v>
      </c>
      <c r="D2924">
        <v>3053143</v>
      </c>
      <c r="E2924" t="s">
        <v>30</v>
      </c>
      <c r="F2924" t="s">
        <v>7204</v>
      </c>
      <c r="G2924" t="s">
        <v>7203</v>
      </c>
      <c r="H2924" t="s">
        <v>7205</v>
      </c>
      <c r="I2924">
        <v>1603</v>
      </c>
    </row>
    <row r="2925" spans="1:9" x14ac:dyDescent="0.35">
      <c r="A2925" t="s">
        <v>26</v>
      </c>
      <c r="B2925" t="s">
        <v>5</v>
      </c>
      <c r="C2925">
        <v>3053211</v>
      </c>
      <c r="D2925">
        <v>3054140</v>
      </c>
      <c r="E2925" t="s">
        <v>30</v>
      </c>
      <c r="F2925" t="s">
        <v>7207</v>
      </c>
      <c r="G2925" t="s">
        <v>7206</v>
      </c>
      <c r="H2925" t="s">
        <v>7208</v>
      </c>
      <c r="I2925">
        <v>1603</v>
      </c>
    </row>
    <row r="2926" spans="1:9" x14ac:dyDescent="0.35">
      <c r="A2926" t="s">
        <v>26</v>
      </c>
      <c r="B2926" t="s">
        <v>5</v>
      </c>
      <c r="C2926">
        <v>3054142</v>
      </c>
      <c r="D2926">
        <v>3055092</v>
      </c>
      <c r="E2926" t="s">
        <v>30</v>
      </c>
      <c r="F2926" t="s">
        <v>7210</v>
      </c>
      <c r="G2926" t="s">
        <v>7209</v>
      </c>
      <c r="H2926" t="s">
        <v>7211</v>
      </c>
      <c r="I2926">
        <v>1603</v>
      </c>
    </row>
    <row r="2927" spans="1:9" x14ac:dyDescent="0.35">
      <c r="A2927" t="s">
        <v>26</v>
      </c>
      <c r="B2927" t="s">
        <v>5</v>
      </c>
      <c r="C2927">
        <v>3055228</v>
      </c>
      <c r="D2927">
        <v>3055497</v>
      </c>
      <c r="E2927" t="s">
        <v>30</v>
      </c>
      <c r="F2927" t="s">
        <v>7213</v>
      </c>
      <c r="G2927" t="s">
        <v>7212</v>
      </c>
      <c r="H2927" t="s">
        <v>7214</v>
      </c>
      <c r="I2927">
        <v>1604</v>
      </c>
    </row>
    <row r="2928" spans="1:9" x14ac:dyDescent="0.35">
      <c r="A2928" t="s">
        <v>26</v>
      </c>
      <c r="B2928" t="s">
        <v>5</v>
      </c>
      <c r="C2928">
        <v>3055647</v>
      </c>
      <c r="D2928">
        <v>3057764</v>
      </c>
      <c r="E2928" t="s">
        <v>30</v>
      </c>
      <c r="F2928" t="s">
        <v>7216</v>
      </c>
      <c r="G2928" t="s">
        <v>7215</v>
      </c>
      <c r="H2928" t="s">
        <v>7217</v>
      </c>
      <c r="I2928">
        <v>1605</v>
      </c>
    </row>
    <row r="2929" spans="1:9" x14ac:dyDescent="0.35">
      <c r="A2929" t="s">
        <v>26</v>
      </c>
      <c r="B2929" t="s">
        <v>5</v>
      </c>
      <c r="C2929">
        <v>3057828</v>
      </c>
      <c r="D2929">
        <v>3059054</v>
      </c>
      <c r="E2929" t="s">
        <v>30</v>
      </c>
      <c r="F2929" t="s">
        <v>7219</v>
      </c>
      <c r="G2929" t="s">
        <v>7218</v>
      </c>
      <c r="H2929" t="s">
        <v>7220</v>
      </c>
      <c r="I2929">
        <v>1605</v>
      </c>
    </row>
    <row r="2930" spans="1:9" x14ac:dyDescent="0.35">
      <c r="A2930" t="s">
        <v>26</v>
      </c>
      <c r="B2930" t="s">
        <v>5</v>
      </c>
      <c r="C2930">
        <v>3059688</v>
      </c>
      <c r="D2930">
        <v>3060698</v>
      </c>
      <c r="E2930" t="s">
        <v>30</v>
      </c>
      <c r="F2930" t="s">
        <v>7222</v>
      </c>
      <c r="G2930" t="s">
        <v>7221</v>
      </c>
      <c r="H2930" t="s">
        <v>7223</v>
      </c>
      <c r="I2930">
        <v>1606</v>
      </c>
    </row>
    <row r="2931" spans="1:9" x14ac:dyDescent="0.35">
      <c r="A2931" t="s">
        <v>26</v>
      </c>
      <c r="B2931" t="s">
        <v>5</v>
      </c>
      <c r="C2931">
        <v>3060825</v>
      </c>
      <c r="D2931">
        <v>3062492</v>
      </c>
      <c r="E2931" t="s">
        <v>30</v>
      </c>
      <c r="F2931" t="s">
        <v>7225</v>
      </c>
      <c r="G2931" t="s">
        <v>7224</v>
      </c>
      <c r="H2931" t="s">
        <v>5490</v>
      </c>
      <c r="I2931">
        <v>1607</v>
      </c>
    </row>
    <row r="2932" spans="1:9" x14ac:dyDescent="0.35">
      <c r="A2932" t="s">
        <v>26</v>
      </c>
      <c r="B2932" t="s">
        <v>5</v>
      </c>
      <c r="C2932">
        <v>3062571</v>
      </c>
      <c r="D2932">
        <v>3064907</v>
      </c>
      <c r="E2932" t="s">
        <v>30</v>
      </c>
      <c r="F2932" t="s">
        <v>7227</v>
      </c>
      <c r="G2932" t="s">
        <v>7226</v>
      </c>
      <c r="H2932" t="s">
        <v>7228</v>
      </c>
      <c r="I2932">
        <v>1607</v>
      </c>
    </row>
    <row r="2933" spans="1:9" x14ac:dyDescent="0.35">
      <c r="A2933" t="s">
        <v>26</v>
      </c>
      <c r="B2933" t="s">
        <v>5</v>
      </c>
      <c r="C2933">
        <v>3065083</v>
      </c>
      <c r="D2933">
        <v>3065811</v>
      </c>
      <c r="E2933" t="s">
        <v>30</v>
      </c>
      <c r="F2933" t="s">
        <v>7230</v>
      </c>
      <c r="G2933" t="s">
        <v>7229</v>
      </c>
      <c r="H2933" t="s">
        <v>1161</v>
      </c>
      <c r="I2933">
        <v>1608</v>
      </c>
    </row>
    <row r="2934" spans="1:9" x14ac:dyDescent="0.35">
      <c r="A2934" t="s">
        <v>26</v>
      </c>
      <c r="B2934" t="s">
        <v>5</v>
      </c>
      <c r="C2934">
        <v>3065859</v>
      </c>
      <c r="D2934">
        <v>3066932</v>
      </c>
      <c r="E2934" t="s">
        <v>30</v>
      </c>
      <c r="F2934" t="s">
        <v>7232</v>
      </c>
      <c r="G2934" t="s">
        <v>7231</v>
      </c>
      <c r="H2934" t="s">
        <v>28</v>
      </c>
      <c r="I2934">
        <v>1608</v>
      </c>
    </row>
    <row r="2935" spans="1:9" x14ac:dyDescent="0.35">
      <c r="A2935" t="s">
        <v>26</v>
      </c>
      <c r="B2935" t="s">
        <v>5</v>
      </c>
      <c r="C2935">
        <v>3067105</v>
      </c>
      <c r="D2935">
        <v>3068664</v>
      </c>
      <c r="E2935" t="s">
        <v>30</v>
      </c>
      <c r="F2935" t="s">
        <v>7234</v>
      </c>
      <c r="G2935" t="s">
        <v>7233</v>
      </c>
      <c r="H2935" t="s">
        <v>5719</v>
      </c>
      <c r="I2935">
        <v>1609</v>
      </c>
    </row>
    <row r="2936" spans="1:9" x14ac:dyDescent="0.35">
      <c r="A2936" t="s">
        <v>26</v>
      </c>
      <c r="B2936" t="s">
        <v>5</v>
      </c>
      <c r="C2936">
        <v>3068654</v>
      </c>
      <c r="D2936">
        <v>3069703</v>
      </c>
      <c r="E2936" t="s">
        <v>30</v>
      </c>
      <c r="F2936" t="s">
        <v>7236</v>
      </c>
      <c r="G2936" t="s">
        <v>7235</v>
      </c>
      <c r="H2936" t="s">
        <v>6565</v>
      </c>
      <c r="I2936">
        <v>1609</v>
      </c>
    </row>
    <row r="2937" spans="1:9" x14ac:dyDescent="0.35">
      <c r="A2937" t="s">
        <v>26</v>
      </c>
      <c r="B2937" t="s">
        <v>5</v>
      </c>
      <c r="C2937">
        <v>3069705</v>
      </c>
      <c r="D2937">
        <v>3070664</v>
      </c>
      <c r="E2937" t="s">
        <v>30</v>
      </c>
      <c r="F2937" t="s">
        <v>7238</v>
      </c>
      <c r="G2937" t="s">
        <v>7237</v>
      </c>
      <c r="H2937" t="s">
        <v>2617</v>
      </c>
      <c r="I2937">
        <v>1609</v>
      </c>
    </row>
    <row r="2938" spans="1:9" x14ac:dyDescent="0.35">
      <c r="A2938" t="s">
        <v>26</v>
      </c>
      <c r="B2938" t="s">
        <v>5</v>
      </c>
      <c r="C2938">
        <v>3070811</v>
      </c>
      <c r="D2938">
        <v>3072085</v>
      </c>
      <c r="E2938" t="s">
        <v>30</v>
      </c>
      <c r="F2938" t="s">
        <v>7240</v>
      </c>
      <c r="G2938" t="s">
        <v>7239</v>
      </c>
      <c r="H2938" t="s">
        <v>7241</v>
      </c>
      <c r="I2938">
        <v>1610</v>
      </c>
    </row>
    <row r="2939" spans="1:9" x14ac:dyDescent="0.35">
      <c r="A2939" t="s">
        <v>26</v>
      </c>
      <c r="B2939" t="s">
        <v>5</v>
      </c>
      <c r="C2939">
        <v>3072078</v>
      </c>
      <c r="D2939">
        <v>3073379</v>
      </c>
      <c r="E2939" t="s">
        <v>30</v>
      </c>
      <c r="F2939" t="s">
        <v>7243</v>
      </c>
      <c r="G2939" t="s">
        <v>7242</v>
      </c>
      <c r="H2939" t="s">
        <v>7220</v>
      </c>
      <c r="I2939">
        <v>1610</v>
      </c>
    </row>
    <row r="2940" spans="1:9" x14ac:dyDescent="0.35">
      <c r="A2940" t="s">
        <v>26</v>
      </c>
      <c r="B2940" t="s">
        <v>5</v>
      </c>
      <c r="C2940">
        <v>3073376</v>
      </c>
      <c r="D2940">
        <v>3074095</v>
      </c>
      <c r="E2940" t="s">
        <v>30</v>
      </c>
      <c r="F2940" t="s">
        <v>7245</v>
      </c>
      <c r="G2940" t="s">
        <v>7244</v>
      </c>
      <c r="H2940" t="s">
        <v>7246</v>
      </c>
      <c r="I2940">
        <v>1610</v>
      </c>
    </row>
    <row r="2941" spans="1:9" x14ac:dyDescent="0.35">
      <c r="A2941" t="s">
        <v>26</v>
      </c>
      <c r="B2941" t="s">
        <v>5</v>
      </c>
      <c r="C2941">
        <v>3074583</v>
      </c>
      <c r="D2941">
        <v>3075383</v>
      </c>
      <c r="E2941" t="s">
        <v>30</v>
      </c>
      <c r="F2941" t="s">
        <v>7248</v>
      </c>
      <c r="G2941" t="s">
        <v>7247</v>
      </c>
      <c r="H2941" t="s">
        <v>28</v>
      </c>
      <c r="I2941">
        <v>1611</v>
      </c>
    </row>
    <row r="2942" spans="1:9" x14ac:dyDescent="0.35">
      <c r="A2942" t="s">
        <v>26</v>
      </c>
      <c r="B2942" t="s">
        <v>5</v>
      </c>
      <c r="C2942">
        <v>3075401</v>
      </c>
      <c r="D2942">
        <v>3076258</v>
      </c>
      <c r="E2942" t="s">
        <v>30</v>
      </c>
      <c r="F2942" t="s">
        <v>7250</v>
      </c>
      <c r="G2942" t="s">
        <v>7249</v>
      </c>
      <c r="H2942" t="s">
        <v>7251</v>
      </c>
      <c r="I2942">
        <v>1611</v>
      </c>
    </row>
    <row r="2943" spans="1:9" x14ac:dyDescent="0.35">
      <c r="A2943" t="s">
        <v>26</v>
      </c>
      <c r="B2943" t="s">
        <v>5</v>
      </c>
      <c r="C2943">
        <v>3076309</v>
      </c>
      <c r="D2943">
        <v>3076887</v>
      </c>
      <c r="E2943" t="s">
        <v>30</v>
      </c>
      <c r="F2943" t="s">
        <v>7253</v>
      </c>
      <c r="G2943" t="s">
        <v>7252</v>
      </c>
      <c r="H2943" t="s">
        <v>7254</v>
      </c>
      <c r="I2943">
        <v>1611</v>
      </c>
    </row>
    <row r="2944" spans="1:9" x14ac:dyDescent="0.35">
      <c r="A2944" t="s">
        <v>26</v>
      </c>
      <c r="B2944" t="s">
        <v>5</v>
      </c>
      <c r="C2944">
        <v>3076912</v>
      </c>
      <c r="D2944">
        <v>3078165</v>
      </c>
      <c r="E2944" t="s">
        <v>30</v>
      </c>
      <c r="F2944" t="s">
        <v>7256</v>
      </c>
      <c r="G2944" t="s">
        <v>7255</v>
      </c>
      <c r="H2944" t="s">
        <v>7257</v>
      </c>
      <c r="I2944">
        <v>1611</v>
      </c>
    </row>
    <row r="2945" spans="1:9" x14ac:dyDescent="0.35">
      <c r="A2945" t="s">
        <v>26</v>
      </c>
      <c r="B2945" t="s">
        <v>5</v>
      </c>
      <c r="C2945">
        <v>3078340</v>
      </c>
      <c r="D2945">
        <v>3079410</v>
      </c>
      <c r="E2945" t="s">
        <v>30</v>
      </c>
      <c r="F2945" t="s">
        <v>7259</v>
      </c>
      <c r="G2945" t="s">
        <v>7258</v>
      </c>
      <c r="H2945" t="s">
        <v>7260</v>
      </c>
      <c r="I2945">
        <v>1612</v>
      </c>
    </row>
    <row r="2946" spans="1:9" x14ac:dyDescent="0.35">
      <c r="A2946" t="s">
        <v>26</v>
      </c>
      <c r="B2946" t="s">
        <v>5</v>
      </c>
      <c r="C2946">
        <v>3079771</v>
      </c>
      <c r="D2946">
        <v>3081327</v>
      </c>
      <c r="E2946" t="s">
        <v>30</v>
      </c>
      <c r="F2946" t="s">
        <v>7262</v>
      </c>
      <c r="G2946" t="s">
        <v>7261</v>
      </c>
      <c r="H2946" t="s">
        <v>7263</v>
      </c>
      <c r="I2946">
        <v>1613</v>
      </c>
    </row>
    <row r="2947" spans="1:9" x14ac:dyDescent="0.35">
      <c r="A2947" t="s">
        <v>26</v>
      </c>
      <c r="B2947" t="s">
        <v>5</v>
      </c>
      <c r="C2947">
        <v>3081393</v>
      </c>
      <c r="D2947">
        <v>3082190</v>
      </c>
      <c r="E2947" t="s">
        <v>30</v>
      </c>
      <c r="F2947" t="s">
        <v>7265</v>
      </c>
      <c r="G2947" t="s">
        <v>7264</v>
      </c>
      <c r="H2947" t="s">
        <v>7266</v>
      </c>
      <c r="I2947">
        <v>1613</v>
      </c>
    </row>
    <row r="2948" spans="1:9" x14ac:dyDescent="0.35">
      <c r="A2948" t="s">
        <v>26</v>
      </c>
      <c r="B2948" t="s">
        <v>5</v>
      </c>
      <c r="C2948">
        <v>3082480</v>
      </c>
      <c r="D2948">
        <v>3082908</v>
      </c>
      <c r="E2948" t="s">
        <v>30</v>
      </c>
      <c r="F2948" t="s">
        <v>7268</v>
      </c>
      <c r="G2948" t="s">
        <v>7267</v>
      </c>
      <c r="H2948" t="s">
        <v>28</v>
      </c>
      <c r="I2948">
        <v>1614</v>
      </c>
    </row>
    <row r="2949" spans="1:9" x14ac:dyDescent="0.35">
      <c r="A2949" t="s">
        <v>26</v>
      </c>
      <c r="B2949" t="s">
        <v>5</v>
      </c>
      <c r="C2949">
        <v>3083344</v>
      </c>
      <c r="D2949">
        <v>3085869</v>
      </c>
      <c r="E2949" t="s">
        <v>30</v>
      </c>
      <c r="F2949" t="s">
        <v>7270</v>
      </c>
      <c r="G2949" t="s">
        <v>7269</v>
      </c>
      <c r="H2949" t="s">
        <v>7271</v>
      </c>
      <c r="I2949">
        <v>1615</v>
      </c>
    </row>
    <row r="2950" spans="1:9" x14ac:dyDescent="0.35">
      <c r="A2950" t="s">
        <v>26</v>
      </c>
      <c r="B2950" t="s">
        <v>5</v>
      </c>
      <c r="C2950">
        <v>3085874</v>
      </c>
      <c r="D2950">
        <v>3087688</v>
      </c>
      <c r="E2950" t="s">
        <v>30</v>
      </c>
      <c r="F2950" t="s">
        <v>7273</v>
      </c>
      <c r="G2950" t="s">
        <v>7272</v>
      </c>
      <c r="H2950" t="s">
        <v>7274</v>
      </c>
      <c r="I2950">
        <v>1615</v>
      </c>
    </row>
    <row r="2951" spans="1:9" x14ac:dyDescent="0.35">
      <c r="A2951" t="s">
        <v>26</v>
      </c>
      <c r="B2951" t="s">
        <v>5</v>
      </c>
      <c r="C2951">
        <v>3087760</v>
      </c>
      <c r="D2951">
        <v>3088680</v>
      </c>
      <c r="E2951" t="s">
        <v>30</v>
      </c>
      <c r="F2951" t="s">
        <v>7276</v>
      </c>
      <c r="G2951" t="s">
        <v>7275</v>
      </c>
      <c r="H2951" t="s">
        <v>254</v>
      </c>
      <c r="I2951">
        <v>1615</v>
      </c>
    </row>
    <row r="2952" spans="1:9" x14ac:dyDescent="0.35">
      <c r="A2952" t="s">
        <v>26</v>
      </c>
      <c r="B2952" t="s">
        <v>5</v>
      </c>
      <c r="C2952">
        <v>3088673</v>
      </c>
      <c r="D2952">
        <v>3089629</v>
      </c>
      <c r="E2952" t="s">
        <v>30</v>
      </c>
      <c r="F2952" t="s">
        <v>7278</v>
      </c>
      <c r="G2952" t="s">
        <v>7277</v>
      </c>
      <c r="H2952" t="s">
        <v>7279</v>
      </c>
      <c r="I2952">
        <v>1615</v>
      </c>
    </row>
    <row r="2953" spans="1:9" x14ac:dyDescent="0.35">
      <c r="A2953" t="s">
        <v>26</v>
      </c>
      <c r="B2953" t="s">
        <v>5</v>
      </c>
      <c r="C2953">
        <v>3089640</v>
      </c>
      <c r="D2953">
        <v>3089864</v>
      </c>
      <c r="E2953" t="s">
        <v>30</v>
      </c>
      <c r="F2953" t="s">
        <v>7281</v>
      </c>
      <c r="G2953" t="s">
        <v>7280</v>
      </c>
      <c r="H2953" t="s">
        <v>7282</v>
      </c>
      <c r="I2953">
        <v>1615</v>
      </c>
    </row>
    <row r="2954" spans="1:9" x14ac:dyDescent="0.35">
      <c r="A2954" t="s">
        <v>26</v>
      </c>
      <c r="B2954" t="s">
        <v>5</v>
      </c>
      <c r="C2954">
        <v>3090162</v>
      </c>
      <c r="D2954">
        <v>3090461</v>
      </c>
      <c r="E2954" t="s">
        <v>30</v>
      </c>
      <c r="F2954" t="s">
        <v>7284</v>
      </c>
      <c r="G2954" t="s">
        <v>7283</v>
      </c>
      <c r="H2954" t="s">
        <v>5340</v>
      </c>
      <c r="I2954">
        <v>1616</v>
      </c>
    </row>
    <row r="2955" spans="1:9" x14ac:dyDescent="0.35">
      <c r="A2955" t="s">
        <v>26</v>
      </c>
      <c r="B2955" t="s">
        <v>5</v>
      </c>
      <c r="C2955">
        <v>3090771</v>
      </c>
      <c r="D2955">
        <v>3091472</v>
      </c>
      <c r="E2955" t="s">
        <v>30</v>
      </c>
      <c r="F2955" t="s">
        <v>7286</v>
      </c>
      <c r="G2955" t="s">
        <v>7285</v>
      </c>
      <c r="H2955" t="s">
        <v>7287</v>
      </c>
      <c r="I2955">
        <v>1617</v>
      </c>
    </row>
    <row r="2956" spans="1:9" x14ac:dyDescent="0.35">
      <c r="A2956" t="s">
        <v>26</v>
      </c>
      <c r="B2956" t="s">
        <v>5</v>
      </c>
      <c r="C2956">
        <v>3092526</v>
      </c>
      <c r="D2956">
        <v>3093770</v>
      </c>
      <c r="E2956" t="s">
        <v>30</v>
      </c>
      <c r="F2956" t="s">
        <v>7291</v>
      </c>
      <c r="G2956" t="s">
        <v>7290</v>
      </c>
      <c r="H2956" t="s">
        <v>28</v>
      </c>
      <c r="I2956">
        <v>1618</v>
      </c>
    </row>
    <row r="2957" spans="1:9" x14ac:dyDescent="0.35">
      <c r="A2957" t="s">
        <v>26</v>
      </c>
      <c r="B2957" t="s">
        <v>5</v>
      </c>
      <c r="C2957">
        <v>3093892</v>
      </c>
      <c r="D2957">
        <v>3094278</v>
      </c>
      <c r="E2957" t="s">
        <v>30</v>
      </c>
      <c r="F2957" t="s">
        <v>7293</v>
      </c>
      <c r="G2957" t="s">
        <v>7292</v>
      </c>
      <c r="H2957" t="s">
        <v>2766</v>
      </c>
      <c r="I2957">
        <v>1619</v>
      </c>
    </row>
    <row r="2958" spans="1:9" x14ac:dyDescent="0.35">
      <c r="A2958" t="s">
        <v>26</v>
      </c>
      <c r="B2958" t="s">
        <v>5</v>
      </c>
      <c r="C2958">
        <v>3094323</v>
      </c>
      <c r="D2958">
        <v>3095657</v>
      </c>
      <c r="E2958" t="s">
        <v>30</v>
      </c>
      <c r="F2958" t="s">
        <v>7295</v>
      </c>
      <c r="G2958" t="s">
        <v>7294</v>
      </c>
      <c r="H2958" t="s">
        <v>7296</v>
      </c>
      <c r="I2958">
        <v>1619</v>
      </c>
    </row>
    <row r="2959" spans="1:9" x14ac:dyDescent="0.35">
      <c r="A2959" t="s">
        <v>26</v>
      </c>
      <c r="B2959" t="s">
        <v>5</v>
      </c>
      <c r="C2959">
        <v>3095882</v>
      </c>
      <c r="D2959">
        <v>3096070</v>
      </c>
      <c r="E2959" t="s">
        <v>30</v>
      </c>
      <c r="F2959" t="s">
        <v>7298</v>
      </c>
      <c r="G2959" t="s">
        <v>7297</v>
      </c>
      <c r="H2959" t="s">
        <v>28</v>
      </c>
      <c r="I2959">
        <v>1620</v>
      </c>
    </row>
    <row r="2960" spans="1:9" x14ac:dyDescent="0.35">
      <c r="A2960" t="s">
        <v>26</v>
      </c>
      <c r="B2960" t="s">
        <v>5</v>
      </c>
      <c r="C2960">
        <v>3096216</v>
      </c>
      <c r="D2960">
        <v>3096647</v>
      </c>
      <c r="E2960" t="s">
        <v>30</v>
      </c>
      <c r="F2960" t="s">
        <v>7300</v>
      </c>
      <c r="G2960" t="s">
        <v>7299</v>
      </c>
      <c r="H2960" t="s">
        <v>28</v>
      </c>
      <c r="I2960">
        <v>1621</v>
      </c>
    </row>
    <row r="2961" spans="1:9" x14ac:dyDescent="0.35">
      <c r="A2961" t="s">
        <v>26</v>
      </c>
      <c r="B2961" t="s">
        <v>5</v>
      </c>
      <c r="C2961">
        <v>3096708</v>
      </c>
      <c r="D2961">
        <v>3096902</v>
      </c>
      <c r="E2961" t="s">
        <v>30</v>
      </c>
      <c r="F2961" t="s">
        <v>7302</v>
      </c>
      <c r="G2961" t="s">
        <v>7301</v>
      </c>
      <c r="H2961" t="s">
        <v>28</v>
      </c>
      <c r="I2961">
        <v>1621</v>
      </c>
    </row>
    <row r="2962" spans="1:9" x14ac:dyDescent="0.35">
      <c r="A2962" t="s">
        <v>26</v>
      </c>
      <c r="B2962" t="s">
        <v>5</v>
      </c>
      <c r="C2962">
        <v>3096991</v>
      </c>
      <c r="D2962">
        <v>3097725</v>
      </c>
      <c r="E2962" t="s">
        <v>30</v>
      </c>
      <c r="F2962" t="s">
        <v>7304</v>
      </c>
      <c r="G2962" t="s">
        <v>7303</v>
      </c>
      <c r="H2962" t="s">
        <v>727</v>
      </c>
      <c r="I2962">
        <v>1621</v>
      </c>
    </row>
    <row r="2963" spans="1:9" x14ac:dyDescent="0.35">
      <c r="A2963" t="s">
        <v>26</v>
      </c>
      <c r="B2963" t="s">
        <v>5</v>
      </c>
      <c r="C2963">
        <v>3098572</v>
      </c>
      <c r="D2963">
        <v>3098889</v>
      </c>
      <c r="E2963" t="s">
        <v>30</v>
      </c>
      <c r="F2963" t="s">
        <v>7308</v>
      </c>
      <c r="G2963" t="s">
        <v>7307</v>
      </c>
      <c r="H2963" t="s">
        <v>28</v>
      </c>
      <c r="I2963">
        <v>1622</v>
      </c>
    </row>
    <row r="2964" spans="1:9" x14ac:dyDescent="0.35">
      <c r="A2964" t="s">
        <v>26</v>
      </c>
      <c r="B2964" t="s">
        <v>5</v>
      </c>
      <c r="C2964">
        <v>3098886</v>
      </c>
      <c r="D2964">
        <v>3099539</v>
      </c>
      <c r="E2964" t="s">
        <v>30</v>
      </c>
      <c r="F2964" t="s">
        <v>7310</v>
      </c>
      <c r="G2964" t="s">
        <v>7309</v>
      </c>
      <c r="H2964" t="s">
        <v>306</v>
      </c>
      <c r="I2964">
        <v>1622</v>
      </c>
    </row>
    <row r="2965" spans="1:9" x14ac:dyDescent="0.35">
      <c r="A2965" t="s">
        <v>26</v>
      </c>
      <c r="B2965" t="s">
        <v>5</v>
      </c>
      <c r="C2965">
        <v>3099598</v>
      </c>
      <c r="D2965">
        <v>3099831</v>
      </c>
      <c r="E2965" t="s">
        <v>30</v>
      </c>
      <c r="F2965" t="s">
        <v>7312</v>
      </c>
      <c r="G2965" t="s">
        <v>7311</v>
      </c>
      <c r="H2965" t="s">
        <v>28</v>
      </c>
      <c r="I2965">
        <v>1622</v>
      </c>
    </row>
    <row r="2966" spans="1:9" x14ac:dyDescent="0.35">
      <c r="A2966" t="s">
        <v>26</v>
      </c>
      <c r="B2966" t="s">
        <v>5</v>
      </c>
      <c r="C2966">
        <v>3099919</v>
      </c>
      <c r="D2966">
        <v>3101922</v>
      </c>
      <c r="E2966" t="s">
        <v>30</v>
      </c>
      <c r="F2966" t="s">
        <v>7314</v>
      </c>
      <c r="G2966" t="s">
        <v>7313</v>
      </c>
      <c r="H2966" t="s">
        <v>7315</v>
      </c>
      <c r="I2966">
        <v>1622</v>
      </c>
    </row>
    <row r="2967" spans="1:9" x14ac:dyDescent="0.35">
      <c r="A2967" t="s">
        <v>26</v>
      </c>
      <c r="B2967" t="s">
        <v>5</v>
      </c>
      <c r="C2967">
        <v>3102053</v>
      </c>
      <c r="D2967">
        <v>3102295</v>
      </c>
      <c r="E2967" t="s">
        <v>30</v>
      </c>
      <c r="F2967" t="s">
        <v>7317</v>
      </c>
      <c r="G2967" t="s">
        <v>7316</v>
      </c>
      <c r="H2967" t="s">
        <v>28</v>
      </c>
      <c r="I2967">
        <v>1623</v>
      </c>
    </row>
    <row r="2968" spans="1:9" x14ac:dyDescent="0.35">
      <c r="A2968" t="s">
        <v>26</v>
      </c>
      <c r="B2968" t="s">
        <v>5</v>
      </c>
      <c r="C2968">
        <v>3102426</v>
      </c>
      <c r="D2968">
        <v>3102707</v>
      </c>
      <c r="E2968" t="s">
        <v>30</v>
      </c>
      <c r="F2968" t="s">
        <v>7319</v>
      </c>
      <c r="G2968" t="s">
        <v>7318</v>
      </c>
      <c r="H2968" t="s">
        <v>28</v>
      </c>
      <c r="I2968">
        <v>1624</v>
      </c>
    </row>
    <row r="2969" spans="1:9" x14ac:dyDescent="0.35">
      <c r="A2969" t="s">
        <v>26</v>
      </c>
      <c r="B2969" t="s">
        <v>5</v>
      </c>
      <c r="C2969">
        <v>3104710</v>
      </c>
      <c r="D2969">
        <v>3105894</v>
      </c>
      <c r="E2969" t="s">
        <v>30</v>
      </c>
      <c r="F2969" t="s">
        <v>7326</v>
      </c>
      <c r="G2969" t="s">
        <v>7325</v>
      </c>
      <c r="H2969" t="s">
        <v>1655</v>
      </c>
      <c r="I2969">
        <v>1625</v>
      </c>
    </row>
    <row r="2970" spans="1:9" x14ac:dyDescent="0.35">
      <c r="A2970" t="s">
        <v>26</v>
      </c>
      <c r="B2970" t="s">
        <v>5</v>
      </c>
      <c r="C2970">
        <v>3105908</v>
      </c>
      <c r="D2970">
        <v>3106117</v>
      </c>
      <c r="E2970" t="s">
        <v>30</v>
      </c>
      <c r="F2970" t="s">
        <v>7328</v>
      </c>
      <c r="G2970" t="s">
        <v>7327</v>
      </c>
      <c r="H2970" t="s">
        <v>28</v>
      </c>
      <c r="I2970">
        <v>1625</v>
      </c>
    </row>
    <row r="2971" spans="1:9" x14ac:dyDescent="0.35">
      <c r="A2971" t="s">
        <v>26</v>
      </c>
      <c r="B2971" t="s">
        <v>5</v>
      </c>
      <c r="C2971">
        <v>3110287</v>
      </c>
      <c r="D2971">
        <v>3110838</v>
      </c>
      <c r="E2971" t="s">
        <v>30</v>
      </c>
      <c r="F2971" t="s">
        <v>7334</v>
      </c>
      <c r="G2971" t="s">
        <v>7333</v>
      </c>
      <c r="H2971" t="s">
        <v>337</v>
      </c>
      <c r="I2971">
        <v>1626</v>
      </c>
    </row>
    <row r="2972" spans="1:9" x14ac:dyDescent="0.35">
      <c r="A2972" t="s">
        <v>26</v>
      </c>
      <c r="B2972" t="s">
        <v>5</v>
      </c>
      <c r="C2972">
        <v>3110943</v>
      </c>
      <c r="D2972">
        <v>3111404</v>
      </c>
      <c r="E2972" t="s">
        <v>30</v>
      </c>
      <c r="F2972" t="s">
        <v>7336</v>
      </c>
      <c r="G2972" t="s">
        <v>7335</v>
      </c>
      <c r="H2972" t="s">
        <v>604</v>
      </c>
      <c r="I2972">
        <v>1627</v>
      </c>
    </row>
    <row r="2973" spans="1:9" x14ac:dyDescent="0.35">
      <c r="A2973" t="s">
        <v>26</v>
      </c>
      <c r="B2973" t="s">
        <v>5</v>
      </c>
      <c r="C2973">
        <v>3111499</v>
      </c>
      <c r="D2973">
        <v>3112401</v>
      </c>
      <c r="E2973" t="s">
        <v>30</v>
      </c>
      <c r="F2973" t="s">
        <v>7338</v>
      </c>
      <c r="G2973" t="s">
        <v>7337</v>
      </c>
      <c r="H2973" t="s">
        <v>7339</v>
      </c>
      <c r="I2973">
        <v>1627</v>
      </c>
    </row>
    <row r="2974" spans="1:9" x14ac:dyDescent="0.35">
      <c r="A2974" t="s">
        <v>26</v>
      </c>
      <c r="B2974" t="s">
        <v>5</v>
      </c>
      <c r="C2974">
        <v>3112469</v>
      </c>
      <c r="D2974">
        <v>3113656</v>
      </c>
      <c r="E2974" t="s">
        <v>30</v>
      </c>
      <c r="F2974" t="s">
        <v>7341</v>
      </c>
      <c r="G2974" t="s">
        <v>7340</v>
      </c>
      <c r="H2974" t="s">
        <v>7342</v>
      </c>
      <c r="I2974">
        <v>1627</v>
      </c>
    </row>
    <row r="2975" spans="1:9" x14ac:dyDescent="0.35">
      <c r="A2975" t="s">
        <v>26</v>
      </c>
      <c r="B2975" t="s">
        <v>5</v>
      </c>
      <c r="C2975">
        <v>3113705</v>
      </c>
      <c r="D2975">
        <v>3115009</v>
      </c>
      <c r="E2975" t="s">
        <v>30</v>
      </c>
      <c r="F2975" t="s">
        <v>7344</v>
      </c>
      <c r="G2975" t="s">
        <v>7343</v>
      </c>
      <c r="H2975" t="s">
        <v>7345</v>
      </c>
      <c r="I2975">
        <v>1627</v>
      </c>
    </row>
    <row r="2976" spans="1:9" x14ac:dyDescent="0.35">
      <c r="A2976" t="s">
        <v>26</v>
      </c>
      <c r="B2976" t="s">
        <v>5</v>
      </c>
      <c r="C2976">
        <v>3115156</v>
      </c>
      <c r="D2976">
        <v>3116478</v>
      </c>
      <c r="E2976" t="s">
        <v>30</v>
      </c>
      <c r="F2976" t="s">
        <v>7347</v>
      </c>
      <c r="G2976" t="s">
        <v>7346</v>
      </c>
      <c r="H2976" t="s">
        <v>7348</v>
      </c>
      <c r="I2976">
        <v>1628</v>
      </c>
    </row>
    <row r="2977" spans="1:9" x14ac:dyDescent="0.35">
      <c r="A2977" t="s">
        <v>26</v>
      </c>
      <c r="B2977" t="s">
        <v>5</v>
      </c>
      <c r="C2977">
        <v>3116659</v>
      </c>
      <c r="D2977">
        <v>3117018</v>
      </c>
      <c r="E2977" t="s">
        <v>30</v>
      </c>
      <c r="F2977" t="s">
        <v>7350</v>
      </c>
      <c r="G2977" t="s">
        <v>7349</v>
      </c>
      <c r="H2977" t="s">
        <v>628</v>
      </c>
      <c r="I2977">
        <v>1629</v>
      </c>
    </row>
    <row r="2978" spans="1:9" x14ac:dyDescent="0.35">
      <c r="A2978" t="s">
        <v>26</v>
      </c>
      <c r="B2978" t="s">
        <v>5</v>
      </c>
      <c r="C2978">
        <v>3117603</v>
      </c>
      <c r="D2978">
        <v>3118376</v>
      </c>
      <c r="E2978" t="s">
        <v>30</v>
      </c>
      <c r="F2978" t="s">
        <v>7354</v>
      </c>
      <c r="G2978" t="s">
        <v>7353</v>
      </c>
      <c r="H2978" t="s">
        <v>7355</v>
      </c>
      <c r="I2978">
        <v>1630</v>
      </c>
    </row>
    <row r="2979" spans="1:9" x14ac:dyDescent="0.35">
      <c r="A2979" t="s">
        <v>26</v>
      </c>
      <c r="B2979" t="s">
        <v>5</v>
      </c>
      <c r="C2979">
        <v>3118354</v>
      </c>
      <c r="D2979">
        <v>3118944</v>
      </c>
      <c r="E2979" t="s">
        <v>30</v>
      </c>
      <c r="F2979" t="s">
        <v>7357</v>
      </c>
      <c r="G2979" t="s">
        <v>7356</v>
      </c>
      <c r="H2979" t="s">
        <v>7358</v>
      </c>
      <c r="I2979">
        <v>1630</v>
      </c>
    </row>
    <row r="2980" spans="1:9" x14ac:dyDescent="0.35">
      <c r="A2980" t="s">
        <v>26</v>
      </c>
      <c r="B2980" t="s">
        <v>5</v>
      </c>
      <c r="C2980">
        <v>3119197</v>
      </c>
      <c r="D2980">
        <v>3119928</v>
      </c>
      <c r="E2980" t="s">
        <v>30</v>
      </c>
      <c r="F2980" t="s">
        <v>7360</v>
      </c>
      <c r="G2980" t="s">
        <v>7359</v>
      </c>
      <c r="H2980" t="s">
        <v>6991</v>
      </c>
      <c r="I2980">
        <v>1631</v>
      </c>
    </row>
    <row r="2981" spans="1:9" x14ac:dyDescent="0.35">
      <c r="A2981" t="s">
        <v>26</v>
      </c>
      <c r="B2981" t="s">
        <v>5</v>
      </c>
      <c r="C2981">
        <v>3120020</v>
      </c>
      <c r="D2981">
        <v>3120580</v>
      </c>
      <c r="E2981" t="s">
        <v>30</v>
      </c>
      <c r="F2981" t="s">
        <v>7362</v>
      </c>
      <c r="G2981" t="s">
        <v>7361</v>
      </c>
      <c r="H2981" t="s">
        <v>3665</v>
      </c>
      <c r="I2981">
        <v>1631</v>
      </c>
    </row>
    <row r="2982" spans="1:9" x14ac:dyDescent="0.35">
      <c r="A2982" t="s">
        <v>26</v>
      </c>
      <c r="B2982" t="s">
        <v>5</v>
      </c>
      <c r="C2982">
        <v>3120594</v>
      </c>
      <c r="D2982">
        <v>3122252</v>
      </c>
      <c r="E2982" t="s">
        <v>30</v>
      </c>
      <c r="F2982" t="s">
        <v>7364</v>
      </c>
      <c r="G2982" t="s">
        <v>7363</v>
      </c>
      <c r="H2982" t="s">
        <v>7365</v>
      </c>
      <c r="I2982">
        <v>1631</v>
      </c>
    </row>
    <row r="2983" spans="1:9" x14ac:dyDescent="0.35">
      <c r="A2983" t="s">
        <v>26</v>
      </c>
      <c r="B2983" t="s">
        <v>5</v>
      </c>
      <c r="C2983">
        <v>3122249</v>
      </c>
      <c r="D2983">
        <v>3123433</v>
      </c>
      <c r="E2983" t="s">
        <v>30</v>
      </c>
      <c r="F2983" t="s">
        <v>7367</v>
      </c>
      <c r="G2983" t="s">
        <v>7366</v>
      </c>
      <c r="H2983" t="s">
        <v>7365</v>
      </c>
      <c r="I2983">
        <v>1631</v>
      </c>
    </row>
    <row r="2984" spans="1:9" x14ac:dyDescent="0.35">
      <c r="A2984" t="s">
        <v>26</v>
      </c>
      <c r="B2984" t="s">
        <v>5</v>
      </c>
      <c r="C2984">
        <v>3123585</v>
      </c>
      <c r="D2984">
        <v>3124301</v>
      </c>
      <c r="E2984" t="s">
        <v>30</v>
      </c>
      <c r="F2984" t="s">
        <v>7369</v>
      </c>
      <c r="G2984" t="s">
        <v>7368</v>
      </c>
      <c r="H2984" t="s">
        <v>1132</v>
      </c>
      <c r="I2984">
        <v>1632</v>
      </c>
    </row>
    <row r="2985" spans="1:9" x14ac:dyDescent="0.35">
      <c r="A2985" t="s">
        <v>26</v>
      </c>
      <c r="B2985" t="s">
        <v>5</v>
      </c>
      <c r="C2985">
        <v>3124294</v>
      </c>
      <c r="D2985">
        <v>3126075</v>
      </c>
      <c r="E2985" t="s">
        <v>30</v>
      </c>
      <c r="F2985" t="s">
        <v>7371</v>
      </c>
      <c r="G2985" t="s">
        <v>7370</v>
      </c>
      <c r="H2985" t="s">
        <v>1664</v>
      </c>
      <c r="I2985">
        <v>1632</v>
      </c>
    </row>
    <row r="2986" spans="1:9" x14ac:dyDescent="0.35">
      <c r="A2986" t="s">
        <v>26</v>
      </c>
      <c r="B2986" t="s">
        <v>5</v>
      </c>
      <c r="C2986">
        <v>3126122</v>
      </c>
      <c r="D2986">
        <v>3126655</v>
      </c>
      <c r="E2986" t="s">
        <v>30</v>
      </c>
      <c r="F2986" t="s">
        <v>7373</v>
      </c>
      <c r="G2986" t="s">
        <v>7372</v>
      </c>
      <c r="H2986" t="s">
        <v>643</v>
      </c>
      <c r="I2986">
        <v>1632</v>
      </c>
    </row>
    <row r="2987" spans="1:9" x14ac:dyDescent="0.35">
      <c r="A2987" t="s">
        <v>26</v>
      </c>
      <c r="B2987" t="s">
        <v>5</v>
      </c>
      <c r="C2987">
        <v>3126645</v>
      </c>
      <c r="D2987">
        <v>3127835</v>
      </c>
      <c r="E2987" t="s">
        <v>30</v>
      </c>
      <c r="F2987" t="s">
        <v>7375</v>
      </c>
      <c r="G2987" t="s">
        <v>7374</v>
      </c>
      <c r="H2987" t="s">
        <v>28</v>
      </c>
      <c r="I2987">
        <v>1632</v>
      </c>
    </row>
    <row r="2988" spans="1:9" x14ac:dyDescent="0.35">
      <c r="A2988" t="s">
        <v>26</v>
      </c>
      <c r="B2988" t="s">
        <v>5</v>
      </c>
      <c r="C2988">
        <v>3128189</v>
      </c>
      <c r="D2988">
        <v>3128770</v>
      </c>
      <c r="E2988" t="s">
        <v>30</v>
      </c>
      <c r="F2988" t="s">
        <v>7377</v>
      </c>
      <c r="G2988" t="s">
        <v>7376</v>
      </c>
      <c r="H2988" t="s">
        <v>7378</v>
      </c>
      <c r="I2988">
        <v>1633</v>
      </c>
    </row>
    <row r="2989" spans="1:9" x14ac:dyDescent="0.35">
      <c r="A2989" t="s">
        <v>26</v>
      </c>
      <c r="B2989" t="s">
        <v>5</v>
      </c>
      <c r="C2989">
        <v>3129357</v>
      </c>
      <c r="D2989">
        <v>3130382</v>
      </c>
      <c r="E2989" t="s">
        <v>30</v>
      </c>
      <c r="F2989" t="s">
        <v>7382</v>
      </c>
      <c r="G2989" t="s">
        <v>7381</v>
      </c>
      <c r="H2989" t="s">
        <v>28</v>
      </c>
      <c r="I2989">
        <v>1634</v>
      </c>
    </row>
    <row r="2990" spans="1:9" x14ac:dyDescent="0.35">
      <c r="A2990" t="s">
        <v>26</v>
      </c>
      <c r="B2990" t="s">
        <v>5</v>
      </c>
      <c r="C2990">
        <v>3130379</v>
      </c>
      <c r="D2990">
        <v>3131806</v>
      </c>
      <c r="E2990" t="s">
        <v>30</v>
      </c>
      <c r="F2990" t="s">
        <v>7384</v>
      </c>
      <c r="G2990" t="s">
        <v>7383</v>
      </c>
      <c r="H2990" t="s">
        <v>7385</v>
      </c>
      <c r="I2990">
        <v>1634</v>
      </c>
    </row>
    <row r="2991" spans="1:9" x14ac:dyDescent="0.35">
      <c r="A2991" t="s">
        <v>26</v>
      </c>
      <c r="B2991" t="s">
        <v>5</v>
      </c>
      <c r="C2991">
        <v>3131886</v>
      </c>
      <c r="D2991">
        <v>3132656</v>
      </c>
      <c r="E2991" t="s">
        <v>30</v>
      </c>
      <c r="F2991" t="s">
        <v>7387</v>
      </c>
      <c r="G2991" t="s">
        <v>7386</v>
      </c>
      <c r="H2991" t="s">
        <v>7388</v>
      </c>
      <c r="I2991">
        <v>1634</v>
      </c>
    </row>
    <row r="2992" spans="1:9" x14ac:dyDescent="0.35">
      <c r="A2992" t="s">
        <v>26</v>
      </c>
      <c r="B2992" t="s">
        <v>5</v>
      </c>
      <c r="C2992">
        <v>3132726</v>
      </c>
      <c r="D2992">
        <v>3133358</v>
      </c>
      <c r="E2992" t="s">
        <v>30</v>
      </c>
      <c r="F2992" t="s">
        <v>7390</v>
      </c>
      <c r="G2992" t="s">
        <v>7389</v>
      </c>
      <c r="H2992" t="s">
        <v>28</v>
      </c>
      <c r="I2992">
        <v>1634</v>
      </c>
    </row>
    <row r="2993" spans="1:9" x14ac:dyDescent="0.35">
      <c r="A2993" t="s">
        <v>26</v>
      </c>
      <c r="B2993" t="s">
        <v>5</v>
      </c>
      <c r="C2993">
        <v>3133425</v>
      </c>
      <c r="D2993">
        <v>3134195</v>
      </c>
      <c r="E2993" t="s">
        <v>30</v>
      </c>
      <c r="F2993" t="s">
        <v>7392</v>
      </c>
      <c r="G2993" t="s">
        <v>7391</v>
      </c>
      <c r="H2993" t="s">
        <v>2372</v>
      </c>
      <c r="I2993">
        <v>1634</v>
      </c>
    </row>
    <row r="2994" spans="1:9" x14ac:dyDescent="0.35">
      <c r="A2994" t="s">
        <v>26</v>
      </c>
      <c r="B2994" t="s">
        <v>5</v>
      </c>
      <c r="C2994">
        <v>3134250</v>
      </c>
      <c r="D2994">
        <v>3135218</v>
      </c>
      <c r="E2994" t="s">
        <v>30</v>
      </c>
      <c r="F2994" t="s">
        <v>7394</v>
      </c>
      <c r="G2994" t="s">
        <v>7393</v>
      </c>
      <c r="H2994" t="s">
        <v>28</v>
      </c>
      <c r="I2994">
        <v>1634</v>
      </c>
    </row>
    <row r="2995" spans="1:9" x14ac:dyDescent="0.35">
      <c r="A2995" t="s">
        <v>26</v>
      </c>
      <c r="B2995" t="s">
        <v>5</v>
      </c>
      <c r="C2995">
        <v>3135286</v>
      </c>
      <c r="D2995">
        <v>3136254</v>
      </c>
      <c r="E2995" t="s">
        <v>30</v>
      </c>
      <c r="F2995" t="s">
        <v>7396</v>
      </c>
      <c r="G2995" t="s">
        <v>7395</v>
      </c>
      <c r="H2995" t="s">
        <v>2666</v>
      </c>
      <c r="I2995">
        <v>1634</v>
      </c>
    </row>
    <row r="2996" spans="1:9" x14ac:dyDescent="0.35">
      <c r="A2996" t="s">
        <v>26</v>
      </c>
      <c r="B2996" t="s">
        <v>5</v>
      </c>
      <c r="C2996">
        <v>3136336</v>
      </c>
      <c r="D2996">
        <v>3137025</v>
      </c>
      <c r="E2996" t="s">
        <v>30</v>
      </c>
      <c r="F2996" t="s">
        <v>7398</v>
      </c>
      <c r="G2996" t="s">
        <v>7397</v>
      </c>
      <c r="H2996" t="s">
        <v>968</v>
      </c>
      <c r="I2996">
        <v>1634</v>
      </c>
    </row>
    <row r="2997" spans="1:9" x14ac:dyDescent="0.35">
      <c r="A2997" t="s">
        <v>26</v>
      </c>
      <c r="B2997" t="s">
        <v>5</v>
      </c>
      <c r="C2997">
        <v>3137113</v>
      </c>
      <c r="D2997">
        <v>3137784</v>
      </c>
      <c r="E2997" t="s">
        <v>30</v>
      </c>
      <c r="F2997" t="s">
        <v>7400</v>
      </c>
      <c r="G2997" t="s">
        <v>7399</v>
      </c>
      <c r="H2997" t="s">
        <v>7401</v>
      </c>
      <c r="I2997">
        <v>1634</v>
      </c>
    </row>
    <row r="2998" spans="1:9" x14ac:dyDescent="0.35">
      <c r="A2998" t="s">
        <v>26</v>
      </c>
      <c r="B2998" t="s">
        <v>5</v>
      </c>
      <c r="C2998">
        <v>3137786</v>
      </c>
      <c r="D2998">
        <v>3138376</v>
      </c>
      <c r="E2998" t="s">
        <v>30</v>
      </c>
      <c r="F2998" t="s">
        <v>7403</v>
      </c>
      <c r="G2998" t="s">
        <v>7402</v>
      </c>
      <c r="H2998" t="s">
        <v>5255</v>
      </c>
      <c r="I2998">
        <v>1634</v>
      </c>
    </row>
    <row r="2999" spans="1:9" x14ac:dyDescent="0.35">
      <c r="A2999" t="s">
        <v>26</v>
      </c>
      <c r="B2999" t="s">
        <v>5</v>
      </c>
      <c r="C2999">
        <v>3138445</v>
      </c>
      <c r="D2999">
        <v>3139590</v>
      </c>
      <c r="E2999" t="s">
        <v>30</v>
      </c>
      <c r="F2999" t="s">
        <v>7405</v>
      </c>
      <c r="G2999" t="s">
        <v>7404</v>
      </c>
      <c r="H2999" t="s">
        <v>7406</v>
      </c>
      <c r="I2999">
        <v>1634</v>
      </c>
    </row>
    <row r="3000" spans="1:9" x14ac:dyDescent="0.35">
      <c r="A3000" t="s">
        <v>26</v>
      </c>
      <c r="B3000" t="s">
        <v>5</v>
      </c>
      <c r="C3000">
        <v>3139592</v>
      </c>
      <c r="D3000">
        <v>3140647</v>
      </c>
      <c r="E3000" t="s">
        <v>30</v>
      </c>
      <c r="F3000" t="s">
        <v>7408</v>
      </c>
      <c r="G3000" t="s">
        <v>7407</v>
      </c>
      <c r="H3000" t="s">
        <v>7409</v>
      </c>
      <c r="I3000">
        <v>1634</v>
      </c>
    </row>
    <row r="3001" spans="1:9" x14ac:dyDescent="0.35">
      <c r="A3001" t="s">
        <v>26</v>
      </c>
      <c r="B3001" t="s">
        <v>5</v>
      </c>
      <c r="C3001">
        <v>3140741</v>
      </c>
      <c r="D3001">
        <v>3142051</v>
      </c>
      <c r="E3001" t="s">
        <v>30</v>
      </c>
      <c r="F3001" t="s">
        <v>7411</v>
      </c>
      <c r="G3001" t="s">
        <v>7410</v>
      </c>
      <c r="H3001" t="s">
        <v>7412</v>
      </c>
      <c r="I3001">
        <v>1634</v>
      </c>
    </row>
    <row r="3002" spans="1:9" x14ac:dyDescent="0.35">
      <c r="A3002" t="s">
        <v>26</v>
      </c>
      <c r="B3002" t="s">
        <v>5</v>
      </c>
      <c r="C3002">
        <v>3142074</v>
      </c>
      <c r="D3002">
        <v>3143093</v>
      </c>
      <c r="E3002" t="s">
        <v>30</v>
      </c>
      <c r="F3002" t="s">
        <v>7414</v>
      </c>
      <c r="G3002" t="s">
        <v>7413</v>
      </c>
      <c r="H3002" t="s">
        <v>6333</v>
      </c>
      <c r="I3002">
        <v>1634</v>
      </c>
    </row>
    <row r="3003" spans="1:9" x14ac:dyDescent="0.35">
      <c r="A3003" t="s">
        <v>26</v>
      </c>
      <c r="B3003" t="s">
        <v>5</v>
      </c>
      <c r="C3003">
        <v>3143181</v>
      </c>
      <c r="D3003">
        <v>3143384</v>
      </c>
      <c r="E3003" t="s">
        <v>30</v>
      </c>
      <c r="F3003" t="s">
        <v>7416</v>
      </c>
      <c r="G3003" t="s">
        <v>7415</v>
      </c>
      <c r="H3003" t="s">
        <v>7417</v>
      </c>
      <c r="I3003">
        <v>1634</v>
      </c>
    </row>
    <row r="3004" spans="1:9" x14ac:dyDescent="0.35">
      <c r="A3004" t="s">
        <v>26</v>
      </c>
      <c r="B3004" t="s">
        <v>5</v>
      </c>
      <c r="C3004">
        <v>3143395</v>
      </c>
      <c r="D3004">
        <v>3144105</v>
      </c>
      <c r="E3004" t="s">
        <v>30</v>
      </c>
      <c r="F3004" t="s">
        <v>7419</v>
      </c>
      <c r="G3004" t="s">
        <v>7418</v>
      </c>
      <c r="H3004" t="s">
        <v>28</v>
      </c>
      <c r="I3004">
        <v>1634</v>
      </c>
    </row>
    <row r="3005" spans="1:9" x14ac:dyDescent="0.35">
      <c r="A3005" t="s">
        <v>26</v>
      </c>
      <c r="B3005" t="s">
        <v>5</v>
      </c>
      <c r="C3005">
        <v>3144276</v>
      </c>
      <c r="D3005">
        <v>3144548</v>
      </c>
      <c r="E3005" t="s">
        <v>30</v>
      </c>
      <c r="F3005" t="s">
        <v>7421</v>
      </c>
      <c r="G3005" t="s">
        <v>7420</v>
      </c>
      <c r="H3005" t="s">
        <v>1058</v>
      </c>
      <c r="I3005">
        <v>1635</v>
      </c>
    </row>
    <row r="3006" spans="1:9" x14ac:dyDescent="0.35">
      <c r="A3006" t="s">
        <v>26</v>
      </c>
      <c r="B3006" t="s">
        <v>5</v>
      </c>
      <c r="C3006">
        <v>3144894</v>
      </c>
      <c r="D3006">
        <v>3145478</v>
      </c>
      <c r="E3006" t="s">
        <v>30</v>
      </c>
      <c r="F3006" t="s">
        <v>7423</v>
      </c>
      <c r="G3006" t="s">
        <v>7422</v>
      </c>
      <c r="H3006" t="s">
        <v>7424</v>
      </c>
      <c r="I3006">
        <v>1636</v>
      </c>
    </row>
    <row r="3007" spans="1:9" x14ac:dyDescent="0.35">
      <c r="A3007" t="s">
        <v>26</v>
      </c>
      <c r="B3007" t="s">
        <v>5</v>
      </c>
      <c r="C3007">
        <v>3145501</v>
      </c>
      <c r="D3007">
        <v>3145722</v>
      </c>
      <c r="E3007" t="s">
        <v>30</v>
      </c>
      <c r="F3007" t="s">
        <v>7426</v>
      </c>
      <c r="G3007" t="s">
        <v>7425</v>
      </c>
      <c r="H3007" t="s">
        <v>7427</v>
      </c>
      <c r="I3007">
        <v>1636</v>
      </c>
    </row>
    <row r="3008" spans="1:9" x14ac:dyDescent="0.35">
      <c r="A3008" t="s">
        <v>26</v>
      </c>
      <c r="B3008" t="s">
        <v>5</v>
      </c>
      <c r="C3008">
        <v>3145799</v>
      </c>
      <c r="D3008">
        <v>3146575</v>
      </c>
      <c r="E3008" t="s">
        <v>30</v>
      </c>
      <c r="F3008" t="s">
        <v>7429</v>
      </c>
      <c r="G3008" t="s">
        <v>7428</v>
      </c>
      <c r="H3008" t="s">
        <v>7430</v>
      </c>
      <c r="I3008">
        <v>1636</v>
      </c>
    </row>
    <row r="3009" spans="1:9" x14ac:dyDescent="0.35">
      <c r="A3009" t="s">
        <v>26</v>
      </c>
      <c r="B3009" t="s">
        <v>5</v>
      </c>
      <c r="C3009">
        <v>3146581</v>
      </c>
      <c r="D3009">
        <v>3147285</v>
      </c>
      <c r="E3009" t="s">
        <v>30</v>
      </c>
      <c r="F3009" t="s">
        <v>7432</v>
      </c>
      <c r="G3009" t="s">
        <v>7431</v>
      </c>
      <c r="H3009" t="s">
        <v>7433</v>
      </c>
      <c r="I3009">
        <v>1636</v>
      </c>
    </row>
    <row r="3010" spans="1:9" x14ac:dyDescent="0.35">
      <c r="A3010" t="s">
        <v>26</v>
      </c>
      <c r="B3010" t="s">
        <v>5</v>
      </c>
      <c r="C3010">
        <v>3147303</v>
      </c>
      <c r="D3010">
        <v>3148277</v>
      </c>
      <c r="E3010" t="s">
        <v>30</v>
      </c>
      <c r="F3010" t="s">
        <v>7435</v>
      </c>
      <c r="G3010" t="s">
        <v>7434</v>
      </c>
      <c r="H3010" t="s">
        <v>7430</v>
      </c>
      <c r="I3010">
        <v>1636</v>
      </c>
    </row>
    <row r="3011" spans="1:9" x14ac:dyDescent="0.35">
      <c r="A3011" t="s">
        <v>26</v>
      </c>
      <c r="B3011" t="s">
        <v>5</v>
      </c>
      <c r="C3011">
        <v>3148363</v>
      </c>
      <c r="D3011">
        <v>3148809</v>
      </c>
      <c r="E3011" t="s">
        <v>30</v>
      </c>
      <c r="F3011" t="s">
        <v>7437</v>
      </c>
      <c r="G3011" t="s">
        <v>7436</v>
      </c>
      <c r="H3011" t="s">
        <v>7438</v>
      </c>
      <c r="I3011">
        <v>1636</v>
      </c>
    </row>
    <row r="3012" spans="1:9" x14ac:dyDescent="0.35">
      <c r="A3012" t="s">
        <v>26</v>
      </c>
      <c r="B3012" t="s">
        <v>5</v>
      </c>
      <c r="C3012">
        <v>3149035</v>
      </c>
      <c r="D3012">
        <v>3150207</v>
      </c>
      <c r="E3012" t="s">
        <v>30</v>
      </c>
      <c r="F3012" t="s">
        <v>7440</v>
      </c>
      <c r="G3012" t="s">
        <v>7439</v>
      </c>
      <c r="H3012" t="s">
        <v>7441</v>
      </c>
      <c r="I3012">
        <v>1637</v>
      </c>
    </row>
    <row r="3013" spans="1:9" x14ac:dyDescent="0.35">
      <c r="A3013" t="s">
        <v>26</v>
      </c>
      <c r="B3013" t="s">
        <v>5</v>
      </c>
      <c r="C3013">
        <v>3150210</v>
      </c>
      <c r="D3013">
        <v>3151286</v>
      </c>
      <c r="E3013" t="s">
        <v>30</v>
      </c>
      <c r="F3013" t="s">
        <v>7443</v>
      </c>
      <c r="G3013" t="s">
        <v>7442</v>
      </c>
      <c r="H3013" t="s">
        <v>7444</v>
      </c>
      <c r="I3013">
        <v>1637</v>
      </c>
    </row>
    <row r="3014" spans="1:9" x14ac:dyDescent="0.35">
      <c r="A3014" t="s">
        <v>26</v>
      </c>
      <c r="B3014" t="s">
        <v>5</v>
      </c>
      <c r="C3014">
        <v>3151283</v>
      </c>
      <c r="D3014">
        <v>3151666</v>
      </c>
      <c r="E3014" t="s">
        <v>30</v>
      </c>
      <c r="F3014" t="s">
        <v>7446</v>
      </c>
      <c r="G3014" t="s">
        <v>7445</v>
      </c>
      <c r="H3014" t="s">
        <v>1273</v>
      </c>
      <c r="I3014">
        <v>1637</v>
      </c>
    </row>
    <row r="3015" spans="1:9" x14ac:dyDescent="0.35">
      <c r="A3015" t="s">
        <v>26</v>
      </c>
      <c r="B3015" t="s">
        <v>5</v>
      </c>
      <c r="C3015">
        <v>3151663</v>
      </c>
      <c r="D3015">
        <v>3152751</v>
      </c>
      <c r="E3015" t="s">
        <v>30</v>
      </c>
      <c r="F3015" t="s">
        <v>7448</v>
      </c>
      <c r="G3015" t="s">
        <v>7447</v>
      </c>
      <c r="H3015" t="s">
        <v>7449</v>
      </c>
      <c r="I3015">
        <v>1637</v>
      </c>
    </row>
    <row r="3016" spans="1:9" x14ac:dyDescent="0.35">
      <c r="A3016" t="s">
        <v>26</v>
      </c>
      <c r="B3016" t="s">
        <v>5</v>
      </c>
      <c r="C3016">
        <v>3152768</v>
      </c>
      <c r="D3016">
        <v>3154060</v>
      </c>
      <c r="E3016" t="s">
        <v>30</v>
      </c>
      <c r="F3016" t="s">
        <v>7451</v>
      </c>
      <c r="G3016" t="s">
        <v>7450</v>
      </c>
      <c r="H3016" t="s">
        <v>7452</v>
      </c>
      <c r="I3016">
        <v>1637</v>
      </c>
    </row>
    <row r="3017" spans="1:9" x14ac:dyDescent="0.35">
      <c r="A3017" t="s">
        <v>26</v>
      </c>
      <c r="B3017" t="s">
        <v>5</v>
      </c>
      <c r="C3017">
        <v>3154138</v>
      </c>
      <c r="D3017">
        <v>3155391</v>
      </c>
      <c r="E3017" t="s">
        <v>30</v>
      </c>
      <c r="F3017" t="s">
        <v>7454</v>
      </c>
      <c r="G3017" t="s">
        <v>7453</v>
      </c>
      <c r="H3017" t="s">
        <v>28</v>
      </c>
      <c r="I3017">
        <v>1637</v>
      </c>
    </row>
    <row r="3018" spans="1:9" x14ac:dyDescent="0.35">
      <c r="A3018" t="s">
        <v>26</v>
      </c>
      <c r="B3018" t="s">
        <v>5</v>
      </c>
      <c r="C3018">
        <v>3155406</v>
      </c>
      <c r="D3018">
        <v>3155966</v>
      </c>
      <c r="E3018" t="s">
        <v>30</v>
      </c>
      <c r="F3018" t="s">
        <v>7456</v>
      </c>
      <c r="G3018" t="s">
        <v>7455</v>
      </c>
      <c r="H3018" t="s">
        <v>28</v>
      </c>
      <c r="I3018">
        <v>1637</v>
      </c>
    </row>
    <row r="3019" spans="1:9" x14ac:dyDescent="0.35">
      <c r="A3019" t="s">
        <v>26</v>
      </c>
      <c r="B3019" t="s">
        <v>5</v>
      </c>
      <c r="C3019">
        <v>3155976</v>
      </c>
      <c r="D3019">
        <v>3156428</v>
      </c>
      <c r="E3019" t="s">
        <v>30</v>
      </c>
      <c r="F3019" t="s">
        <v>7458</v>
      </c>
      <c r="G3019" t="s">
        <v>7457</v>
      </c>
      <c r="H3019" t="s">
        <v>28</v>
      </c>
      <c r="I3019">
        <v>1637</v>
      </c>
    </row>
    <row r="3020" spans="1:9" x14ac:dyDescent="0.35">
      <c r="A3020" t="s">
        <v>26</v>
      </c>
      <c r="B3020" t="s">
        <v>5</v>
      </c>
      <c r="C3020">
        <v>3156569</v>
      </c>
      <c r="D3020">
        <v>3157072</v>
      </c>
      <c r="E3020" t="s">
        <v>30</v>
      </c>
      <c r="F3020" t="s">
        <v>7460</v>
      </c>
      <c r="G3020" t="s">
        <v>7459</v>
      </c>
      <c r="H3020" t="s">
        <v>7461</v>
      </c>
      <c r="I3020">
        <v>1638</v>
      </c>
    </row>
    <row r="3021" spans="1:9" x14ac:dyDescent="0.35">
      <c r="A3021" t="s">
        <v>26</v>
      </c>
      <c r="B3021" t="s">
        <v>5</v>
      </c>
      <c r="C3021">
        <v>3157094</v>
      </c>
      <c r="D3021">
        <v>3157768</v>
      </c>
      <c r="E3021" t="s">
        <v>30</v>
      </c>
      <c r="F3021" t="s">
        <v>7463</v>
      </c>
      <c r="G3021" t="s">
        <v>7462</v>
      </c>
      <c r="H3021" t="s">
        <v>7464</v>
      </c>
      <c r="I3021">
        <v>1638</v>
      </c>
    </row>
    <row r="3022" spans="1:9" x14ac:dyDescent="0.35">
      <c r="A3022" t="s">
        <v>26</v>
      </c>
      <c r="B3022" t="s">
        <v>5</v>
      </c>
      <c r="C3022">
        <v>3157807</v>
      </c>
      <c r="D3022">
        <v>3158589</v>
      </c>
      <c r="E3022" t="s">
        <v>30</v>
      </c>
      <c r="F3022" t="s">
        <v>7466</v>
      </c>
      <c r="G3022" t="s">
        <v>7465</v>
      </c>
      <c r="H3022" t="s">
        <v>7467</v>
      </c>
      <c r="I3022">
        <v>1638</v>
      </c>
    </row>
    <row r="3023" spans="1:9" x14ac:dyDescent="0.35">
      <c r="A3023" t="s">
        <v>26</v>
      </c>
      <c r="B3023" t="s">
        <v>5</v>
      </c>
      <c r="C3023">
        <v>3158654</v>
      </c>
      <c r="D3023">
        <v>3159265</v>
      </c>
      <c r="E3023" t="s">
        <v>30</v>
      </c>
      <c r="F3023" t="s">
        <v>7469</v>
      </c>
      <c r="G3023" t="s">
        <v>7468</v>
      </c>
      <c r="H3023" t="s">
        <v>28</v>
      </c>
      <c r="I3023">
        <v>1638</v>
      </c>
    </row>
    <row r="3024" spans="1:9" x14ac:dyDescent="0.35">
      <c r="A3024" t="s">
        <v>26</v>
      </c>
      <c r="B3024" t="s">
        <v>5</v>
      </c>
      <c r="C3024">
        <v>3159321</v>
      </c>
      <c r="D3024">
        <v>3160004</v>
      </c>
      <c r="E3024" t="s">
        <v>30</v>
      </c>
      <c r="F3024" t="s">
        <v>7471</v>
      </c>
      <c r="G3024" t="s">
        <v>7470</v>
      </c>
      <c r="H3024" t="s">
        <v>7472</v>
      </c>
      <c r="I3024">
        <v>1638</v>
      </c>
    </row>
    <row r="3025" spans="1:9" x14ac:dyDescent="0.35">
      <c r="A3025" t="s">
        <v>26</v>
      </c>
      <c r="B3025" t="s">
        <v>5</v>
      </c>
      <c r="C3025">
        <v>3161020</v>
      </c>
      <c r="D3025">
        <v>3161358</v>
      </c>
      <c r="E3025" t="s">
        <v>30</v>
      </c>
      <c r="F3025" t="s">
        <v>7476</v>
      </c>
      <c r="G3025" t="s">
        <v>7475</v>
      </c>
      <c r="H3025" t="s">
        <v>7477</v>
      </c>
      <c r="I3025">
        <v>1639</v>
      </c>
    </row>
    <row r="3026" spans="1:9" x14ac:dyDescent="0.35">
      <c r="A3026" t="s">
        <v>26</v>
      </c>
      <c r="B3026" t="s">
        <v>5</v>
      </c>
      <c r="C3026">
        <v>3161355</v>
      </c>
      <c r="D3026">
        <v>3162155</v>
      </c>
      <c r="E3026" t="s">
        <v>30</v>
      </c>
      <c r="F3026" t="s">
        <v>7479</v>
      </c>
      <c r="G3026" t="s">
        <v>7478</v>
      </c>
      <c r="H3026" t="s">
        <v>7480</v>
      </c>
      <c r="I3026">
        <v>1639</v>
      </c>
    </row>
    <row r="3027" spans="1:9" x14ac:dyDescent="0.35">
      <c r="A3027" t="s">
        <v>26</v>
      </c>
      <c r="B3027" t="s">
        <v>5</v>
      </c>
      <c r="C3027">
        <v>3162169</v>
      </c>
      <c r="D3027">
        <v>3162573</v>
      </c>
      <c r="E3027" t="s">
        <v>30</v>
      </c>
      <c r="F3027" t="s">
        <v>7482</v>
      </c>
      <c r="G3027" t="s">
        <v>7481</v>
      </c>
      <c r="H3027" t="s">
        <v>7483</v>
      </c>
      <c r="I3027">
        <v>1639</v>
      </c>
    </row>
    <row r="3028" spans="1:9" x14ac:dyDescent="0.35">
      <c r="A3028" t="s">
        <v>26</v>
      </c>
      <c r="B3028" t="s">
        <v>5</v>
      </c>
      <c r="C3028">
        <v>3162585</v>
      </c>
      <c r="D3028">
        <v>3163727</v>
      </c>
      <c r="E3028" t="s">
        <v>30</v>
      </c>
      <c r="F3028" t="s">
        <v>7485</v>
      </c>
      <c r="G3028" t="s">
        <v>7484</v>
      </c>
      <c r="H3028" t="s">
        <v>7486</v>
      </c>
      <c r="I3028">
        <v>1639</v>
      </c>
    </row>
    <row r="3029" spans="1:9" x14ac:dyDescent="0.35">
      <c r="A3029" t="s">
        <v>26</v>
      </c>
      <c r="B3029" t="s">
        <v>5</v>
      </c>
      <c r="C3029">
        <v>3163724</v>
      </c>
      <c r="D3029">
        <v>3164857</v>
      </c>
      <c r="E3029" t="s">
        <v>30</v>
      </c>
      <c r="F3029" t="s">
        <v>7488</v>
      </c>
      <c r="G3029" t="s">
        <v>7487</v>
      </c>
      <c r="H3029" t="s">
        <v>7489</v>
      </c>
      <c r="I3029">
        <v>1639</v>
      </c>
    </row>
    <row r="3030" spans="1:9" x14ac:dyDescent="0.35">
      <c r="A3030" t="s">
        <v>26</v>
      </c>
      <c r="B3030" t="s">
        <v>5</v>
      </c>
      <c r="C3030">
        <v>3164835</v>
      </c>
      <c r="D3030">
        <v>3165836</v>
      </c>
      <c r="E3030" t="s">
        <v>30</v>
      </c>
      <c r="F3030" t="s">
        <v>7491</v>
      </c>
      <c r="G3030" t="s">
        <v>7490</v>
      </c>
      <c r="H3030" t="s">
        <v>7492</v>
      </c>
      <c r="I3030">
        <v>1639</v>
      </c>
    </row>
    <row r="3031" spans="1:9" x14ac:dyDescent="0.35">
      <c r="A3031" t="s">
        <v>26</v>
      </c>
      <c r="B3031" t="s">
        <v>5</v>
      </c>
      <c r="C3031">
        <v>3166117</v>
      </c>
      <c r="D3031">
        <v>3166953</v>
      </c>
      <c r="E3031" t="s">
        <v>30</v>
      </c>
      <c r="F3031" t="s">
        <v>7494</v>
      </c>
      <c r="G3031" t="s">
        <v>7493</v>
      </c>
      <c r="H3031" t="s">
        <v>7495</v>
      </c>
      <c r="I3031">
        <v>1640</v>
      </c>
    </row>
    <row r="3032" spans="1:9" x14ac:dyDescent="0.35">
      <c r="A3032" t="s">
        <v>26</v>
      </c>
      <c r="B3032" t="s">
        <v>5</v>
      </c>
      <c r="C3032">
        <v>3166957</v>
      </c>
      <c r="D3032">
        <v>3167340</v>
      </c>
      <c r="E3032" t="s">
        <v>30</v>
      </c>
      <c r="F3032" t="s">
        <v>7497</v>
      </c>
      <c r="G3032" t="s">
        <v>7496</v>
      </c>
      <c r="H3032" t="s">
        <v>7498</v>
      </c>
      <c r="I3032">
        <v>1640</v>
      </c>
    </row>
    <row r="3033" spans="1:9" x14ac:dyDescent="0.35">
      <c r="A3033" t="s">
        <v>26</v>
      </c>
      <c r="B3033" t="s">
        <v>5</v>
      </c>
      <c r="C3033">
        <v>3167485</v>
      </c>
      <c r="D3033">
        <v>3170244</v>
      </c>
      <c r="E3033" t="s">
        <v>30</v>
      </c>
      <c r="F3033" t="s">
        <v>7500</v>
      </c>
      <c r="G3033" t="s">
        <v>7499</v>
      </c>
      <c r="H3033" t="s">
        <v>6520</v>
      </c>
      <c r="I3033">
        <v>1641</v>
      </c>
    </row>
    <row r="3034" spans="1:9" x14ac:dyDescent="0.35">
      <c r="A3034" t="s">
        <v>26</v>
      </c>
      <c r="B3034" t="s">
        <v>5</v>
      </c>
      <c r="C3034">
        <v>3170448</v>
      </c>
      <c r="D3034">
        <v>3170924</v>
      </c>
      <c r="E3034" t="s">
        <v>30</v>
      </c>
      <c r="F3034" t="s">
        <v>7502</v>
      </c>
      <c r="G3034" t="s">
        <v>7501</v>
      </c>
      <c r="H3034" t="s">
        <v>28</v>
      </c>
      <c r="I3034">
        <v>1642</v>
      </c>
    </row>
    <row r="3035" spans="1:9" x14ac:dyDescent="0.35">
      <c r="A3035" t="s">
        <v>26</v>
      </c>
      <c r="B3035" t="s">
        <v>5</v>
      </c>
      <c r="C3035">
        <v>3170939</v>
      </c>
      <c r="D3035">
        <v>3172129</v>
      </c>
      <c r="E3035" t="s">
        <v>30</v>
      </c>
      <c r="F3035" t="s">
        <v>7504</v>
      </c>
      <c r="G3035" t="s">
        <v>7503</v>
      </c>
      <c r="H3035" t="s">
        <v>7505</v>
      </c>
      <c r="I3035">
        <v>1642</v>
      </c>
    </row>
    <row r="3036" spans="1:9" x14ac:dyDescent="0.35">
      <c r="A3036" t="s">
        <v>26</v>
      </c>
      <c r="B3036" t="s">
        <v>5</v>
      </c>
      <c r="C3036">
        <v>3172161</v>
      </c>
      <c r="D3036">
        <v>3173456</v>
      </c>
      <c r="E3036" t="s">
        <v>30</v>
      </c>
      <c r="F3036" t="s">
        <v>7507</v>
      </c>
      <c r="G3036" t="s">
        <v>7506</v>
      </c>
      <c r="H3036" t="s">
        <v>7508</v>
      </c>
      <c r="I3036">
        <v>1642</v>
      </c>
    </row>
    <row r="3037" spans="1:9" x14ac:dyDescent="0.35">
      <c r="A3037" t="s">
        <v>26</v>
      </c>
      <c r="B3037" t="s">
        <v>5</v>
      </c>
      <c r="C3037">
        <v>3173486</v>
      </c>
      <c r="D3037">
        <v>3174187</v>
      </c>
      <c r="E3037" t="s">
        <v>30</v>
      </c>
      <c r="F3037" t="s">
        <v>7510</v>
      </c>
      <c r="G3037" t="s">
        <v>7509</v>
      </c>
      <c r="H3037" t="s">
        <v>7511</v>
      </c>
      <c r="I3037">
        <v>1642</v>
      </c>
    </row>
    <row r="3038" spans="1:9" x14ac:dyDescent="0.35">
      <c r="A3038" t="s">
        <v>26</v>
      </c>
      <c r="B3038" t="s">
        <v>5</v>
      </c>
      <c r="C3038">
        <v>3174200</v>
      </c>
      <c r="D3038">
        <v>3174880</v>
      </c>
      <c r="E3038" t="s">
        <v>30</v>
      </c>
      <c r="F3038" t="s">
        <v>7513</v>
      </c>
      <c r="G3038" t="s">
        <v>7512</v>
      </c>
      <c r="H3038" t="s">
        <v>7514</v>
      </c>
      <c r="I3038">
        <v>1642</v>
      </c>
    </row>
    <row r="3039" spans="1:9" x14ac:dyDescent="0.35">
      <c r="A3039" t="s">
        <v>26</v>
      </c>
      <c r="B3039" t="s">
        <v>5</v>
      </c>
      <c r="C3039">
        <v>3174855</v>
      </c>
      <c r="D3039">
        <v>3175193</v>
      </c>
      <c r="E3039" t="s">
        <v>30</v>
      </c>
      <c r="F3039" t="s">
        <v>7516</v>
      </c>
      <c r="G3039" t="s">
        <v>7515</v>
      </c>
      <c r="H3039" t="s">
        <v>28</v>
      </c>
      <c r="I3039">
        <v>1642</v>
      </c>
    </row>
    <row r="3040" spans="1:9" x14ac:dyDescent="0.35">
      <c r="A3040" t="s">
        <v>26</v>
      </c>
      <c r="B3040" t="s">
        <v>5</v>
      </c>
      <c r="C3040">
        <v>3178895</v>
      </c>
      <c r="D3040">
        <v>3179263</v>
      </c>
      <c r="E3040" t="s">
        <v>30</v>
      </c>
      <c r="F3040" t="s">
        <v>7523</v>
      </c>
      <c r="G3040" t="s">
        <v>7522</v>
      </c>
      <c r="H3040" t="s">
        <v>28</v>
      </c>
      <c r="I3040">
        <v>1643</v>
      </c>
    </row>
    <row r="3041" spans="1:9" x14ac:dyDescent="0.35">
      <c r="A3041" t="s">
        <v>26</v>
      </c>
      <c r="B3041" t="s">
        <v>5</v>
      </c>
      <c r="C3041">
        <v>3179256</v>
      </c>
      <c r="D3041">
        <v>3181526</v>
      </c>
      <c r="E3041" t="s">
        <v>30</v>
      </c>
      <c r="F3041" t="s">
        <v>7525</v>
      </c>
      <c r="G3041" t="s">
        <v>7524</v>
      </c>
      <c r="H3041" t="s">
        <v>2509</v>
      </c>
      <c r="I3041">
        <v>1643</v>
      </c>
    </row>
    <row r="3042" spans="1:9" x14ac:dyDescent="0.35">
      <c r="A3042" t="s">
        <v>26</v>
      </c>
      <c r="B3042" t="s">
        <v>5</v>
      </c>
      <c r="C3042">
        <v>3181533</v>
      </c>
      <c r="D3042">
        <v>3182780</v>
      </c>
      <c r="E3042" t="s">
        <v>30</v>
      </c>
      <c r="F3042" t="s">
        <v>7527</v>
      </c>
      <c r="G3042" t="s">
        <v>7526</v>
      </c>
      <c r="H3042" t="s">
        <v>28</v>
      </c>
      <c r="I3042">
        <v>1643</v>
      </c>
    </row>
    <row r="3043" spans="1:9" x14ac:dyDescent="0.35">
      <c r="A3043" t="s">
        <v>26</v>
      </c>
      <c r="B3043" t="s">
        <v>5</v>
      </c>
      <c r="C3043">
        <v>3182846</v>
      </c>
      <c r="D3043">
        <v>3183139</v>
      </c>
      <c r="E3043" t="s">
        <v>30</v>
      </c>
      <c r="F3043" t="s">
        <v>7529</v>
      </c>
      <c r="G3043" t="s">
        <v>7528</v>
      </c>
      <c r="H3043" t="s">
        <v>7530</v>
      </c>
      <c r="I3043">
        <v>1643</v>
      </c>
    </row>
    <row r="3044" spans="1:9" x14ac:dyDescent="0.35">
      <c r="A3044" t="s">
        <v>26</v>
      </c>
      <c r="B3044" t="s">
        <v>5</v>
      </c>
      <c r="C3044">
        <v>3183820</v>
      </c>
      <c r="D3044">
        <v>3184953</v>
      </c>
      <c r="E3044" t="s">
        <v>30</v>
      </c>
      <c r="F3044" t="s">
        <v>7535</v>
      </c>
      <c r="G3044" t="s">
        <v>7534</v>
      </c>
      <c r="H3044" t="s">
        <v>484</v>
      </c>
      <c r="I3044">
        <v>1644</v>
      </c>
    </row>
    <row r="3045" spans="1:9" x14ac:dyDescent="0.35">
      <c r="A3045" t="s">
        <v>26</v>
      </c>
      <c r="B3045" t="s">
        <v>5</v>
      </c>
      <c r="C3045">
        <v>3185007</v>
      </c>
      <c r="D3045">
        <v>3186914</v>
      </c>
      <c r="E3045" t="s">
        <v>30</v>
      </c>
      <c r="F3045" t="s">
        <v>7537</v>
      </c>
      <c r="G3045" t="s">
        <v>7536</v>
      </c>
      <c r="H3045" t="s">
        <v>2509</v>
      </c>
      <c r="I3045">
        <v>1644</v>
      </c>
    </row>
    <row r="3046" spans="1:9" x14ac:dyDescent="0.35">
      <c r="A3046" t="s">
        <v>26</v>
      </c>
      <c r="B3046" t="s">
        <v>5</v>
      </c>
      <c r="C3046">
        <v>3186968</v>
      </c>
      <c r="D3046">
        <v>3188473</v>
      </c>
      <c r="E3046" t="s">
        <v>30</v>
      </c>
      <c r="F3046" t="s">
        <v>7539</v>
      </c>
      <c r="G3046" t="s">
        <v>7538</v>
      </c>
      <c r="H3046" t="s">
        <v>7540</v>
      </c>
      <c r="I3046">
        <v>1644</v>
      </c>
    </row>
    <row r="3047" spans="1:9" x14ac:dyDescent="0.35">
      <c r="A3047" t="s">
        <v>26</v>
      </c>
      <c r="B3047" t="s">
        <v>5</v>
      </c>
      <c r="C3047">
        <v>3188652</v>
      </c>
      <c r="D3047">
        <v>3189410</v>
      </c>
      <c r="E3047" t="s">
        <v>30</v>
      </c>
      <c r="F3047" t="s">
        <v>7542</v>
      </c>
      <c r="G3047" t="s">
        <v>7541</v>
      </c>
      <c r="H3047" t="s">
        <v>6413</v>
      </c>
      <c r="I3047">
        <v>1645</v>
      </c>
    </row>
    <row r="3048" spans="1:9" x14ac:dyDescent="0.35">
      <c r="A3048" t="s">
        <v>26</v>
      </c>
      <c r="B3048" t="s">
        <v>5</v>
      </c>
      <c r="C3048">
        <v>3189694</v>
      </c>
      <c r="D3048">
        <v>3193275</v>
      </c>
      <c r="E3048" t="s">
        <v>30</v>
      </c>
      <c r="F3048" t="s">
        <v>7544</v>
      </c>
      <c r="G3048" t="s">
        <v>7543</v>
      </c>
      <c r="H3048" t="s">
        <v>7545</v>
      </c>
      <c r="I3048">
        <v>1646</v>
      </c>
    </row>
    <row r="3049" spans="1:9" x14ac:dyDescent="0.35">
      <c r="A3049" t="s">
        <v>26</v>
      </c>
      <c r="B3049" t="s">
        <v>5</v>
      </c>
      <c r="C3049">
        <v>3193279</v>
      </c>
      <c r="D3049">
        <v>3194214</v>
      </c>
      <c r="E3049" t="s">
        <v>30</v>
      </c>
      <c r="F3049" t="s">
        <v>7547</v>
      </c>
      <c r="G3049" t="s">
        <v>7546</v>
      </c>
      <c r="H3049" t="s">
        <v>2290</v>
      </c>
      <c r="I3049">
        <v>1646</v>
      </c>
    </row>
    <row r="3050" spans="1:9" x14ac:dyDescent="0.35">
      <c r="A3050" t="s">
        <v>26</v>
      </c>
      <c r="B3050" t="s">
        <v>5</v>
      </c>
      <c r="C3050">
        <v>3195809</v>
      </c>
      <c r="D3050">
        <v>3197386</v>
      </c>
      <c r="E3050" t="s">
        <v>30</v>
      </c>
      <c r="F3050" t="s">
        <v>7551</v>
      </c>
      <c r="G3050" t="s">
        <v>7550</v>
      </c>
      <c r="H3050" t="s">
        <v>194</v>
      </c>
      <c r="I3050">
        <v>1647</v>
      </c>
    </row>
    <row r="3051" spans="1:9" x14ac:dyDescent="0.35">
      <c r="A3051" t="s">
        <v>26</v>
      </c>
      <c r="B3051" t="s">
        <v>5</v>
      </c>
      <c r="C3051">
        <v>3197386</v>
      </c>
      <c r="D3051">
        <v>3198135</v>
      </c>
      <c r="E3051" t="s">
        <v>30</v>
      </c>
      <c r="F3051" t="s">
        <v>7553</v>
      </c>
      <c r="G3051" t="s">
        <v>7552</v>
      </c>
      <c r="H3051" t="s">
        <v>2375</v>
      </c>
      <c r="I3051">
        <v>1647</v>
      </c>
    </row>
    <row r="3052" spans="1:9" x14ac:dyDescent="0.35">
      <c r="A3052" t="s">
        <v>26</v>
      </c>
      <c r="B3052" t="s">
        <v>5</v>
      </c>
      <c r="C3052">
        <v>3198132</v>
      </c>
      <c r="D3052">
        <v>3198341</v>
      </c>
      <c r="E3052" t="s">
        <v>30</v>
      </c>
      <c r="F3052" t="s">
        <v>7555</v>
      </c>
      <c r="G3052" t="s">
        <v>7554</v>
      </c>
      <c r="H3052" t="s">
        <v>28</v>
      </c>
      <c r="I3052">
        <v>1647</v>
      </c>
    </row>
    <row r="3053" spans="1:9" x14ac:dyDescent="0.35">
      <c r="A3053" t="s">
        <v>26</v>
      </c>
      <c r="B3053" t="s">
        <v>5</v>
      </c>
      <c r="C3053">
        <v>3200657</v>
      </c>
      <c r="D3053">
        <v>3201973</v>
      </c>
      <c r="E3053" t="s">
        <v>30</v>
      </c>
      <c r="F3053" t="s">
        <v>7561</v>
      </c>
      <c r="G3053" t="s">
        <v>7560</v>
      </c>
      <c r="H3053" t="s">
        <v>7562</v>
      </c>
      <c r="I3053">
        <v>1648</v>
      </c>
    </row>
    <row r="3054" spans="1:9" x14ac:dyDescent="0.35">
      <c r="A3054" t="s">
        <v>26</v>
      </c>
      <c r="B3054" t="s">
        <v>5</v>
      </c>
      <c r="C3054">
        <v>3201970</v>
      </c>
      <c r="D3054">
        <v>3203259</v>
      </c>
      <c r="E3054" t="s">
        <v>30</v>
      </c>
      <c r="F3054" t="s">
        <v>7564</v>
      </c>
      <c r="G3054" t="s">
        <v>7563</v>
      </c>
      <c r="H3054" t="s">
        <v>7565</v>
      </c>
      <c r="I3054">
        <v>1648</v>
      </c>
    </row>
    <row r="3055" spans="1:9" x14ac:dyDescent="0.35">
      <c r="A3055" t="s">
        <v>26</v>
      </c>
      <c r="B3055" t="s">
        <v>5</v>
      </c>
      <c r="C3055">
        <v>3203262</v>
      </c>
      <c r="D3055">
        <v>3203600</v>
      </c>
      <c r="E3055" t="s">
        <v>30</v>
      </c>
      <c r="F3055" t="s">
        <v>7567</v>
      </c>
      <c r="G3055" t="s">
        <v>7566</v>
      </c>
      <c r="H3055" t="s">
        <v>7568</v>
      </c>
      <c r="I3055">
        <v>1648</v>
      </c>
    </row>
    <row r="3056" spans="1:9" x14ac:dyDescent="0.35">
      <c r="A3056" t="s">
        <v>26</v>
      </c>
      <c r="B3056" t="s">
        <v>5</v>
      </c>
      <c r="C3056">
        <v>3203597</v>
      </c>
      <c r="D3056">
        <v>3203899</v>
      </c>
      <c r="E3056" t="s">
        <v>30</v>
      </c>
      <c r="F3056" t="s">
        <v>7570</v>
      </c>
      <c r="G3056" t="s">
        <v>7569</v>
      </c>
      <c r="H3056" t="s">
        <v>7571</v>
      </c>
      <c r="I3056">
        <v>1648</v>
      </c>
    </row>
    <row r="3057" spans="1:9" x14ac:dyDescent="0.35">
      <c r="A3057" t="s">
        <v>26</v>
      </c>
      <c r="B3057" t="s">
        <v>5</v>
      </c>
      <c r="C3057">
        <v>3204029</v>
      </c>
      <c r="D3057">
        <v>3204310</v>
      </c>
      <c r="E3057" t="s">
        <v>30</v>
      </c>
      <c r="F3057" t="s">
        <v>7573</v>
      </c>
      <c r="G3057" t="s">
        <v>7572</v>
      </c>
      <c r="H3057" t="s">
        <v>83</v>
      </c>
      <c r="I3057">
        <v>1649</v>
      </c>
    </row>
    <row r="3058" spans="1:9" x14ac:dyDescent="0.35">
      <c r="A3058" t="s">
        <v>26</v>
      </c>
      <c r="B3058" t="s">
        <v>5</v>
      </c>
      <c r="C3058">
        <v>3207268</v>
      </c>
      <c r="D3058">
        <v>3208161</v>
      </c>
      <c r="E3058" t="s">
        <v>30</v>
      </c>
      <c r="F3058" t="s">
        <v>7582</v>
      </c>
      <c r="G3058" t="s">
        <v>7581</v>
      </c>
      <c r="H3058" t="s">
        <v>3276</v>
      </c>
      <c r="I3058">
        <v>1650</v>
      </c>
    </row>
    <row r="3059" spans="1:9" x14ac:dyDescent="0.35">
      <c r="A3059" t="s">
        <v>26</v>
      </c>
      <c r="B3059" t="s">
        <v>5</v>
      </c>
      <c r="C3059">
        <v>3208185</v>
      </c>
      <c r="D3059">
        <v>3208439</v>
      </c>
      <c r="E3059" t="s">
        <v>30</v>
      </c>
      <c r="F3059" t="s">
        <v>7584</v>
      </c>
      <c r="G3059" t="s">
        <v>7583</v>
      </c>
      <c r="H3059" t="s">
        <v>28</v>
      </c>
      <c r="I3059">
        <v>1650</v>
      </c>
    </row>
    <row r="3060" spans="1:9" x14ac:dyDescent="0.35">
      <c r="A3060" t="s">
        <v>26</v>
      </c>
      <c r="B3060" t="s">
        <v>5</v>
      </c>
      <c r="C3060">
        <v>3209723</v>
      </c>
      <c r="D3060">
        <v>3209929</v>
      </c>
      <c r="E3060" t="s">
        <v>30</v>
      </c>
      <c r="F3060" t="s">
        <v>7588</v>
      </c>
      <c r="G3060" t="s">
        <v>7587</v>
      </c>
      <c r="H3060" t="s">
        <v>1063</v>
      </c>
      <c r="I3060">
        <v>1651</v>
      </c>
    </row>
    <row r="3061" spans="1:9" x14ac:dyDescent="0.35">
      <c r="A3061" t="s">
        <v>26</v>
      </c>
      <c r="B3061" t="s">
        <v>5</v>
      </c>
      <c r="C3061">
        <v>3209926</v>
      </c>
      <c r="D3061">
        <v>3210618</v>
      </c>
      <c r="E3061" t="s">
        <v>30</v>
      </c>
      <c r="F3061" t="s">
        <v>7590</v>
      </c>
      <c r="G3061" t="s">
        <v>7589</v>
      </c>
      <c r="H3061" t="s">
        <v>28</v>
      </c>
      <c r="I3061">
        <v>1651</v>
      </c>
    </row>
    <row r="3062" spans="1:9" x14ac:dyDescent="0.35">
      <c r="A3062" t="s">
        <v>26</v>
      </c>
      <c r="B3062" t="s">
        <v>5</v>
      </c>
      <c r="C3062">
        <v>3211034</v>
      </c>
      <c r="D3062">
        <v>3211987</v>
      </c>
      <c r="E3062" t="s">
        <v>30</v>
      </c>
      <c r="F3062" t="s">
        <v>7592</v>
      </c>
      <c r="G3062" t="s">
        <v>7591</v>
      </c>
      <c r="H3062" t="s">
        <v>2470</v>
      </c>
      <c r="I3062">
        <v>1652</v>
      </c>
    </row>
    <row r="3063" spans="1:9" x14ac:dyDescent="0.35">
      <c r="A3063" t="s">
        <v>26</v>
      </c>
      <c r="B3063" t="s">
        <v>5</v>
      </c>
      <c r="C3063">
        <v>3212054</v>
      </c>
      <c r="D3063">
        <v>3213070</v>
      </c>
      <c r="E3063" t="s">
        <v>30</v>
      </c>
      <c r="F3063" t="s">
        <v>7594</v>
      </c>
      <c r="G3063" t="s">
        <v>7593</v>
      </c>
      <c r="H3063" t="s">
        <v>7595</v>
      </c>
      <c r="I3063">
        <v>1652</v>
      </c>
    </row>
    <row r="3064" spans="1:9" x14ac:dyDescent="0.35">
      <c r="A3064" t="s">
        <v>26</v>
      </c>
      <c r="B3064" t="s">
        <v>5</v>
      </c>
      <c r="C3064">
        <v>3213063</v>
      </c>
      <c r="D3064">
        <v>3214097</v>
      </c>
      <c r="E3064" t="s">
        <v>30</v>
      </c>
      <c r="F3064" t="s">
        <v>7597</v>
      </c>
      <c r="G3064" t="s">
        <v>7596</v>
      </c>
      <c r="H3064" t="s">
        <v>3251</v>
      </c>
      <c r="I3064">
        <v>1652</v>
      </c>
    </row>
    <row r="3065" spans="1:9" x14ac:dyDescent="0.35">
      <c r="A3065" t="s">
        <v>26</v>
      </c>
      <c r="B3065" t="s">
        <v>5</v>
      </c>
      <c r="C3065">
        <v>3214127</v>
      </c>
      <c r="D3065">
        <v>3214912</v>
      </c>
      <c r="E3065" t="s">
        <v>30</v>
      </c>
      <c r="F3065" t="s">
        <v>7599</v>
      </c>
      <c r="G3065" t="s">
        <v>7598</v>
      </c>
      <c r="H3065" t="s">
        <v>111</v>
      </c>
      <c r="I3065">
        <v>1652</v>
      </c>
    </row>
    <row r="3066" spans="1:9" x14ac:dyDescent="0.35">
      <c r="A3066" t="s">
        <v>26</v>
      </c>
      <c r="B3066" t="s">
        <v>5</v>
      </c>
      <c r="C3066">
        <v>3214929</v>
      </c>
      <c r="D3066">
        <v>3215111</v>
      </c>
      <c r="E3066" t="s">
        <v>30</v>
      </c>
      <c r="F3066" t="s">
        <v>7601</v>
      </c>
      <c r="G3066" t="s">
        <v>7600</v>
      </c>
      <c r="H3066" t="s">
        <v>28</v>
      </c>
      <c r="I3066">
        <v>1652</v>
      </c>
    </row>
    <row r="3067" spans="1:9" x14ac:dyDescent="0.35">
      <c r="A3067" t="s">
        <v>26</v>
      </c>
      <c r="B3067" t="s">
        <v>5</v>
      </c>
      <c r="C3067">
        <v>3221620</v>
      </c>
      <c r="D3067">
        <v>3222516</v>
      </c>
      <c r="E3067" t="s">
        <v>30</v>
      </c>
      <c r="F3067" t="s">
        <v>7619</v>
      </c>
      <c r="G3067" t="s">
        <v>7618</v>
      </c>
      <c r="H3067" t="s">
        <v>377</v>
      </c>
      <c r="I3067">
        <v>1653</v>
      </c>
    </row>
    <row r="3068" spans="1:9" x14ac:dyDescent="0.35">
      <c r="A3068" t="s">
        <v>26</v>
      </c>
      <c r="B3068" t="s">
        <v>5</v>
      </c>
      <c r="C3068">
        <v>3226806</v>
      </c>
      <c r="D3068">
        <v>3227438</v>
      </c>
      <c r="E3068" t="s">
        <v>30</v>
      </c>
      <c r="F3068" t="s">
        <v>7633</v>
      </c>
      <c r="G3068" t="s">
        <v>7632</v>
      </c>
      <c r="H3068" t="s">
        <v>28</v>
      </c>
      <c r="I3068">
        <v>1654</v>
      </c>
    </row>
    <row r="3069" spans="1:9" x14ac:dyDescent="0.35">
      <c r="A3069" t="s">
        <v>26</v>
      </c>
      <c r="B3069" t="s">
        <v>5</v>
      </c>
      <c r="C3069">
        <v>3228422</v>
      </c>
      <c r="D3069">
        <v>3228988</v>
      </c>
      <c r="E3069" t="s">
        <v>30</v>
      </c>
      <c r="F3069" t="s">
        <v>7635</v>
      </c>
      <c r="G3069" t="s">
        <v>7634</v>
      </c>
      <c r="H3069" t="s">
        <v>28</v>
      </c>
      <c r="I3069">
        <v>1655</v>
      </c>
    </row>
    <row r="3070" spans="1:9" x14ac:dyDescent="0.35">
      <c r="A3070" t="s">
        <v>26</v>
      </c>
      <c r="B3070" t="s">
        <v>5</v>
      </c>
      <c r="C3070">
        <v>3228975</v>
      </c>
      <c r="D3070">
        <v>3229715</v>
      </c>
      <c r="E3070" t="s">
        <v>30</v>
      </c>
      <c r="F3070" t="s">
        <v>7637</v>
      </c>
      <c r="G3070" t="s">
        <v>7636</v>
      </c>
      <c r="H3070" t="s">
        <v>28</v>
      </c>
      <c r="I3070">
        <v>1655</v>
      </c>
    </row>
    <row r="3071" spans="1:9" x14ac:dyDescent="0.35">
      <c r="A3071" t="s">
        <v>26</v>
      </c>
      <c r="B3071" t="s">
        <v>5</v>
      </c>
      <c r="C3071">
        <v>3230050</v>
      </c>
      <c r="D3071">
        <v>3230802</v>
      </c>
      <c r="E3071" t="s">
        <v>30</v>
      </c>
      <c r="F3071" t="s">
        <v>7639</v>
      </c>
      <c r="G3071" t="s">
        <v>7638</v>
      </c>
      <c r="H3071" t="s">
        <v>53</v>
      </c>
      <c r="I3071">
        <v>1656</v>
      </c>
    </row>
    <row r="3072" spans="1:9" x14ac:dyDescent="0.35">
      <c r="A3072" t="s">
        <v>26</v>
      </c>
      <c r="B3072" t="s">
        <v>5</v>
      </c>
      <c r="C3072">
        <v>3233711</v>
      </c>
      <c r="D3072">
        <v>3234223</v>
      </c>
      <c r="E3072" t="s">
        <v>30</v>
      </c>
      <c r="F3072" t="s">
        <v>7647</v>
      </c>
      <c r="G3072" t="s">
        <v>7646</v>
      </c>
      <c r="H3072" t="s">
        <v>628</v>
      </c>
      <c r="I3072">
        <v>1657</v>
      </c>
    </row>
    <row r="3073" spans="1:9" x14ac:dyDescent="0.35">
      <c r="A3073" t="s">
        <v>26</v>
      </c>
      <c r="B3073" t="s">
        <v>5</v>
      </c>
      <c r="C3073">
        <v>3234432</v>
      </c>
      <c r="D3073">
        <v>3234986</v>
      </c>
      <c r="E3073" t="s">
        <v>30</v>
      </c>
      <c r="F3073" t="s">
        <v>7649</v>
      </c>
      <c r="G3073" t="s">
        <v>7648</v>
      </c>
      <c r="H3073" t="s">
        <v>337</v>
      </c>
      <c r="I3073">
        <v>1658</v>
      </c>
    </row>
    <row r="3074" spans="1:9" x14ac:dyDescent="0.35">
      <c r="A3074" t="s">
        <v>26</v>
      </c>
      <c r="B3074" t="s">
        <v>5</v>
      </c>
      <c r="C3074">
        <v>3234996</v>
      </c>
      <c r="D3074">
        <v>3235457</v>
      </c>
      <c r="E3074" t="s">
        <v>30</v>
      </c>
      <c r="F3074" t="s">
        <v>7651</v>
      </c>
      <c r="G3074" t="s">
        <v>7650</v>
      </c>
      <c r="H3074" t="s">
        <v>127</v>
      </c>
      <c r="I3074">
        <v>1658</v>
      </c>
    </row>
    <row r="3075" spans="1:9" x14ac:dyDescent="0.35">
      <c r="A3075" t="s">
        <v>26</v>
      </c>
      <c r="B3075" t="s">
        <v>5</v>
      </c>
      <c r="C3075">
        <v>3239096</v>
      </c>
      <c r="D3075">
        <v>3239977</v>
      </c>
      <c r="E3075" t="s">
        <v>30</v>
      </c>
      <c r="F3075" t="s">
        <v>7661</v>
      </c>
      <c r="G3075" t="s">
        <v>7660</v>
      </c>
      <c r="H3075" t="s">
        <v>53</v>
      </c>
      <c r="I3075">
        <v>1659</v>
      </c>
    </row>
    <row r="3076" spans="1:9" x14ac:dyDescent="0.35">
      <c r="A3076" t="s">
        <v>26</v>
      </c>
      <c r="B3076" t="s">
        <v>5</v>
      </c>
      <c r="C3076">
        <v>3242467</v>
      </c>
      <c r="D3076">
        <v>3242985</v>
      </c>
      <c r="E3076" t="s">
        <v>30</v>
      </c>
      <c r="F3076" t="s">
        <v>7669</v>
      </c>
      <c r="G3076" t="s">
        <v>7668</v>
      </c>
      <c r="H3076" t="s">
        <v>28</v>
      </c>
      <c r="I3076">
        <v>1660</v>
      </c>
    </row>
    <row r="3077" spans="1:9" x14ac:dyDescent="0.35">
      <c r="A3077" t="s">
        <v>26</v>
      </c>
      <c r="B3077" t="s">
        <v>5</v>
      </c>
      <c r="C3077">
        <v>3243258</v>
      </c>
      <c r="D3077">
        <v>3243587</v>
      </c>
      <c r="E3077" t="s">
        <v>30</v>
      </c>
      <c r="F3077" t="s">
        <v>7671</v>
      </c>
      <c r="G3077" t="s">
        <v>7670</v>
      </c>
      <c r="H3077" t="s">
        <v>4629</v>
      </c>
      <c r="I3077">
        <v>1661</v>
      </c>
    </row>
    <row r="3078" spans="1:9" x14ac:dyDescent="0.35">
      <c r="A3078" t="s">
        <v>26</v>
      </c>
      <c r="B3078" t="s">
        <v>5</v>
      </c>
      <c r="C3078">
        <v>3243589</v>
      </c>
      <c r="D3078">
        <v>3244359</v>
      </c>
      <c r="E3078" t="s">
        <v>30</v>
      </c>
      <c r="F3078" t="s">
        <v>7673</v>
      </c>
      <c r="G3078" t="s">
        <v>7672</v>
      </c>
      <c r="H3078" t="s">
        <v>1581</v>
      </c>
      <c r="I3078">
        <v>1661</v>
      </c>
    </row>
    <row r="3079" spans="1:9" x14ac:dyDescent="0.35">
      <c r="A3079" t="s">
        <v>26</v>
      </c>
      <c r="B3079" t="s">
        <v>5</v>
      </c>
      <c r="C3079">
        <v>3244656</v>
      </c>
      <c r="D3079">
        <v>3244973</v>
      </c>
      <c r="E3079" t="s">
        <v>30</v>
      </c>
      <c r="F3079" t="s">
        <v>7675</v>
      </c>
      <c r="G3079" t="s">
        <v>7674</v>
      </c>
      <c r="H3079" t="s">
        <v>28</v>
      </c>
      <c r="I3079">
        <v>1662</v>
      </c>
    </row>
    <row r="3080" spans="1:9" x14ac:dyDescent="0.35">
      <c r="A3080" t="s">
        <v>26</v>
      </c>
      <c r="B3080" t="s">
        <v>5</v>
      </c>
      <c r="C3080">
        <v>3244979</v>
      </c>
      <c r="D3080">
        <v>3245182</v>
      </c>
      <c r="E3080" t="s">
        <v>30</v>
      </c>
      <c r="F3080" t="s">
        <v>7677</v>
      </c>
      <c r="G3080" t="s">
        <v>7676</v>
      </c>
      <c r="H3080" t="s">
        <v>6795</v>
      </c>
      <c r="I3080">
        <v>1662</v>
      </c>
    </row>
    <row r="3081" spans="1:9" x14ac:dyDescent="0.35">
      <c r="A3081" t="s">
        <v>26</v>
      </c>
      <c r="B3081" t="s">
        <v>5</v>
      </c>
      <c r="C3081">
        <v>3245179</v>
      </c>
      <c r="D3081">
        <v>3245601</v>
      </c>
      <c r="E3081" t="s">
        <v>30</v>
      </c>
      <c r="F3081" t="s">
        <v>7679</v>
      </c>
      <c r="G3081" t="s">
        <v>7678</v>
      </c>
      <c r="H3081" t="s">
        <v>28</v>
      </c>
      <c r="I3081">
        <v>1662</v>
      </c>
    </row>
    <row r="3082" spans="1:9" x14ac:dyDescent="0.35">
      <c r="A3082" t="s">
        <v>26</v>
      </c>
      <c r="B3082" t="s">
        <v>5</v>
      </c>
      <c r="C3082">
        <v>3245880</v>
      </c>
      <c r="D3082">
        <v>3247229</v>
      </c>
      <c r="E3082" t="s">
        <v>30</v>
      </c>
      <c r="F3082" t="s">
        <v>7681</v>
      </c>
      <c r="G3082" t="s">
        <v>7680</v>
      </c>
      <c r="H3082" t="s">
        <v>2806</v>
      </c>
      <c r="I3082">
        <v>1663</v>
      </c>
    </row>
    <row r="3083" spans="1:9" x14ac:dyDescent="0.35">
      <c r="A3083" t="s">
        <v>26</v>
      </c>
      <c r="B3083" t="s">
        <v>5</v>
      </c>
      <c r="C3083">
        <v>3251675</v>
      </c>
      <c r="D3083">
        <v>3252712</v>
      </c>
      <c r="E3083" t="s">
        <v>30</v>
      </c>
      <c r="F3083" t="s">
        <v>7691</v>
      </c>
      <c r="G3083" t="s">
        <v>7690</v>
      </c>
      <c r="H3083" t="s">
        <v>28</v>
      </c>
      <c r="I3083">
        <v>1664</v>
      </c>
    </row>
    <row r="3084" spans="1:9" x14ac:dyDescent="0.35">
      <c r="A3084" t="s">
        <v>26</v>
      </c>
      <c r="B3084" t="s">
        <v>5</v>
      </c>
      <c r="C3084">
        <v>3259031</v>
      </c>
      <c r="D3084">
        <v>3259579</v>
      </c>
      <c r="E3084" t="s">
        <v>30</v>
      </c>
      <c r="F3084" t="s">
        <v>7701</v>
      </c>
      <c r="G3084" t="s">
        <v>7700</v>
      </c>
      <c r="H3084" t="s">
        <v>4638</v>
      </c>
      <c r="I3084">
        <v>1665</v>
      </c>
    </row>
    <row r="3085" spans="1:9" x14ac:dyDescent="0.35">
      <c r="A3085" t="s">
        <v>26</v>
      </c>
      <c r="B3085" t="s">
        <v>5</v>
      </c>
      <c r="C3085">
        <v>3259554</v>
      </c>
      <c r="D3085">
        <v>3260657</v>
      </c>
      <c r="E3085" t="s">
        <v>30</v>
      </c>
      <c r="F3085" t="s">
        <v>7703</v>
      </c>
      <c r="G3085" t="s">
        <v>7702</v>
      </c>
      <c r="H3085" t="s">
        <v>28</v>
      </c>
      <c r="I3085">
        <v>1665</v>
      </c>
    </row>
    <row r="3086" spans="1:9" x14ac:dyDescent="0.35">
      <c r="A3086" t="s">
        <v>26</v>
      </c>
      <c r="B3086" t="s">
        <v>5</v>
      </c>
      <c r="C3086">
        <v>3263617</v>
      </c>
      <c r="D3086">
        <v>3264966</v>
      </c>
      <c r="E3086" t="s">
        <v>30</v>
      </c>
      <c r="F3086" t="s">
        <v>7711</v>
      </c>
      <c r="G3086" t="s">
        <v>7710</v>
      </c>
      <c r="H3086" t="s">
        <v>2806</v>
      </c>
      <c r="I3086">
        <v>1666</v>
      </c>
    </row>
    <row r="3087" spans="1:9" x14ac:dyDescent="0.35">
      <c r="A3087" t="s">
        <v>26</v>
      </c>
      <c r="B3087" t="s">
        <v>5</v>
      </c>
      <c r="C3087">
        <v>3265458</v>
      </c>
      <c r="D3087">
        <v>3265826</v>
      </c>
      <c r="E3087" t="s">
        <v>30</v>
      </c>
      <c r="F3087" t="s">
        <v>7713</v>
      </c>
      <c r="G3087" t="s">
        <v>7712</v>
      </c>
      <c r="H3087" t="s">
        <v>28</v>
      </c>
      <c r="I3087">
        <v>1667</v>
      </c>
    </row>
    <row r="3088" spans="1:9" x14ac:dyDescent="0.35">
      <c r="A3088" t="s">
        <v>26</v>
      </c>
      <c r="B3088" t="s">
        <v>5</v>
      </c>
      <c r="C3088">
        <v>3265874</v>
      </c>
      <c r="D3088">
        <v>3266053</v>
      </c>
      <c r="E3088" t="s">
        <v>30</v>
      </c>
      <c r="F3088" t="s">
        <v>7715</v>
      </c>
      <c r="G3088" t="s">
        <v>7714</v>
      </c>
      <c r="H3088" t="s">
        <v>157</v>
      </c>
      <c r="I3088">
        <v>1667</v>
      </c>
    </row>
    <row r="3089" spans="1:9" x14ac:dyDescent="0.35">
      <c r="A3089" t="s">
        <v>26</v>
      </c>
      <c r="B3089" t="s">
        <v>5</v>
      </c>
      <c r="C3089">
        <v>3267923</v>
      </c>
      <c r="D3089">
        <v>3268573</v>
      </c>
      <c r="E3089" t="s">
        <v>30</v>
      </c>
      <c r="F3089" t="s">
        <v>7718</v>
      </c>
      <c r="G3089" t="s">
        <v>7717</v>
      </c>
      <c r="H3089" t="s">
        <v>28</v>
      </c>
      <c r="I3089">
        <v>1668</v>
      </c>
    </row>
    <row r="3090" spans="1:9" x14ac:dyDescent="0.35">
      <c r="A3090" t="s">
        <v>26</v>
      </c>
      <c r="B3090" t="s">
        <v>5</v>
      </c>
      <c r="C3090">
        <v>3271681</v>
      </c>
      <c r="D3090">
        <v>3272808</v>
      </c>
      <c r="E3090" t="s">
        <v>30</v>
      </c>
      <c r="F3090" t="s">
        <v>7723</v>
      </c>
      <c r="G3090" t="s">
        <v>7722</v>
      </c>
      <c r="H3090" t="s">
        <v>7724</v>
      </c>
      <c r="I3090">
        <v>1669</v>
      </c>
    </row>
    <row r="3091" spans="1:9" x14ac:dyDescent="0.35">
      <c r="A3091" t="s">
        <v>26</v>
      </c>
      <c r="B3091" t="s">
        <v>5</v>
      </c>
      <c r="C3091">
        <v>3273333</v>
      </c>
      <c r="D3091">
        <v>3273812</v>
      </c>
      <c r="E3091" t="s">
        <v>30</v>
      </c>
      <c r="F3091" t="s">
        <v>7726</v>
      </c>
      <c r="G3091" t="s">
        <v>7725</v>
      </c>
      <c r="H3091" t="s">
        <v>28</v>
      </c>
      <c r="I3091">
        <v>1670</v>
      </c>
    </row>
    <row r="3092" spans="1:9" x14ac:dyDescent="0.35">
      <c r="A3092" t="s">
        <v>26</v>
      </c>
      <c r="B3092" t="s">
        <v>5</v>
      </c>
      <c r="C3092">
        <v>3274335</v>
      </c>
      <c r="D3092">
        <v>3275273</v>
      </c>
      <c r="E3092" t="s">
        <v>30</v>
      </c>
      <c r="F3092" t="s">
        <v>7728</v>
      </c>
      <c r="G3092" t="s">
        <v>7727</v>
      </c>
      <c r="H3092" t="s">
        <v>3361</v>
      </c>
      <c r="I3092">
        <v>1671</v>
      </c>
    </row>
    <row r="3093" spans="1:9" x14ac:dyDescent="0.35">
      <c r="A3093" t="s">
        <v>26</v>
      </c>
      <c r="B3093" t="s">
        <v>5</v>
      </c>
      <c r="C3093">
        <v>3275528</v>
      </c>
      <c r="D3093">
        <v>3275833</v>
      </c>
      <c r="E3093" t="s">
        <v>30</v>
      </c>
      <c r="F3093" t="s">
        <v>7730</v>
      </c>
      <c r="G3093" t="s">
        <v>7729</v>
      </c>
      <c r="H3093" t="s">
        <v>28</v>
      </c>
      <c r="I3093">
        <v>1672</v>
      </c>
    </row>
    <row r="3094" spans="1:9" x14ac:dyDescent="0.35">
      <c r="A3094" t="s">
        <v>26</v>
      </c>
      <c r="B3094" t="s">
        <v>5</v>
      </c>
      <c r="C3094">
        <v>3276618</v>
      </c>
      <c r="D3094">
        <v>3277706</v>
      </c>
      <c r="E3094" t="s">
        <v>30</v>
      </c>
      <c r="F3094" t="s">
        <v>7734</v>
      </c>
      <c r="G3094" t="s">
        <v>7733</v>
      </c>
      <c r="H3094" t="s">
        <v>28</v>
      </c>
      <c r="I3094">
        <v>1673</v>
      </c>
    </row>
    <row r="3095" spans="1:9" x14ac:dyDescent="0.35">
      <c r="A3095" t="s">
        <v>26</v>
      </c>
      <c r="B3095" t="s">
        <v>5</v>
      </c>
      <c r="C3095">
        <v>3277791</v>
      </c>
      <c r="D3095">
        <v>3278510</v>
      </c>
      <c r="E3095" t="s">
        <v>30</v>
      </c>
      <c r="F3095" t="s">
        <v>7736</v>
      </c>
      <c r="G3095" t="s">
        <v>7735</v>
      </c>
      <c r="H3095" t="s">
        <v>7737</v>
      </c>
      <c r="I3095">
        <v>1673</v>
      </c>
    </row>
    <row r="3096" spans="1:9" x14ac:dyDescent="0.35">
      <c r="A3096" t="s">
        <v>26</v>
      </c>
      <c r="B3096" t="s">
        <v>5</v>
      </c>
      <c r="C3096">
        <v>3278555</v>
      </c>
      <c r="D3096">
        <v>3279052</v>
      </c>
      <c r="E3096" t="s">
        <v>30</v>
      </c>
      <c r="F3096" t="s">
        <v>7739</v>
      </c>
      <c r="G3096" t="s">
        <v>7738</v>
      </c>
      <c r="H3096" t="s">
        <v>628</v>
      </c>
      <c r="I3096">
        <v>1673</v>
      </c>
    </row>
    <row r="3097" spans="1:9" x14ac:dyDescent="0.35">
      <c r="A3097" t="s">
        <v>26</v>
      </c>
      <c r="B3097" t="s">
        <v>5</v>
      </c>
      <c r="C3097">
        <v>3281693</v>
      </c>
      <c r="D3097">
        <v>3282472</v>
      </c>
      <c r="E3097" t="s">
        <v>30</v>
      </c>
      <c r="F3097" t="s">
        <v>7748</v>
      </c>
      <c r="G3097" t="s">
        <v>7747</v>
      </c>
      <c r="H3097" t="s">
        <v>1004</v>
      </c>
      <c r="I3097">
        <v>1674</v>
      </c>
    </row>
    <row r="3098" spans="1:9" x14ac:dyDescent="0.35">
      <c r="A3098" t="s">
        <v>26</v>
      </c>
      <c r="B3098" t="s">
        <v>5</v>
      </c>
      <c r="C3098">
        <v>3282934</v>
      </c>
      <c r="D3098">
        <v>3284037</v>
      </c>
      <c r="E3098" t="s">
        <v>30</v>
      </c>
      <c r="F3098" t="s">
        <v>7752</v>
      </c>
      <c r="G3098" t="s">
        <v>7751</v>
      </c>
      <c r="H3098" t="s">
        <v>7753</v>
      </c>
      <c r="I3098">
        <v>1675</v>
      </c>
    </row>
    <row r="3099" spans="1:9" x14ac:dyDescent="0.35">
      <c r="A3099" t="s">
        <v>26</v>
      </c>
      <c r="B3099" t="s">
        <v>5</v>
      </c>
      <c r="C3099">
        <v>3287649</v>
      </c>
      <c r="D3099">
        <v>3288551</v>
      </c>
      <c r="E3099" t="s">
        <v>30</v>
      </c>
      <c r="F3099" t="s">
        <v>7764</v>
      </c>
      <c r="G3099" t="s">
        <v>7763</v>
      </c>
      <c r="H3099" t="s">
        <v>3215</v>
      </c>
      <c r="I3099">
        <v>1676</v>
      </c>
    </row>
    <row r="3100" spans="1:9" x14ac:dyDescent="0.35">
      <c r="A3100" t="s">
        <v>26</v>
      </c>
      <c r="B3100" t="s">
        <v>5</v>
      </c>
      <c r="C3100">
        <v>3288611</v>
      </c>
      <c r="D3100">
        <v>3289882</v>
      </c>
      <c r="E3100" t="s">
        <v>30</v>
      </c>
      <c r="F3100" t="s">
        <v>7766</v>
      </c>
      <c r="G3100" t="s">
        <v>7765</v>
      </c>
      <c r="H3100" t="s">
        <v>28</v>
      </c>
      <c r="I3100">
        <v>1676</v>
      </c>
    </row>
    <row r="3101" spans="1:9" x14ac:dyDescent="0.35">
      <c r="A3101" t="s">
        <v>26</v>
      </c>
      <c r="B3101" t="s">
        <v>5</v>
      </c>
      <c r="C3101">
        <v>3290117</v>
      </c>
      <c r="D3101">
        <v>3290623</v>
      </c>
      <c r="E3101" t="s">
        <v>30</v>
      </c>
      <c r="F3101" t="s">
        <v>7768</v>
      </c>
      <c r="G3101" t="s">
        <v>7767</v>
      </c>
      <c r="H3101" t="s">
        <v>790</v>
      </c>
      <c r="I3101">
        <v>1677</v>
      </c>
    </row>
    <row r="3102" spans="1:9" x14ac:dyDescent="0.35">
      <c r="A3102" t="s">
        <v>26</v>
      </c>
      <c r="B3102" t="s">
        <v>5</v>
      </c>
      <c r="C3102">
        <v>3290620</v>
      </c>
      <c r="D3102">
        <v>3293460</v>
      </c>
      <c r="E3102" t="s">
        <v>30</v>
      </c>
      <c r="F3102" t="s">
        <v>7770</v>
      </c>
      <c r="G3102" t="s">
        <v>7769</v>
      </c>
      <c r="H3102" t="s">
        <v>28</v>
      </c>
      <c r="I3102">
        <v>1677</v>
      </c>
    </row>
    <row r="3103" spans="1:9" x14ac:dyDescent="0.35">
      <c r="A3103" t="s">
        <v>26</v>
      </c>
      <c r="B3103" t="s">
        <v>5</v>
      </c>
      <c r="C3103">
        <v>3293643</v>
      </c>
      <c r="D3103">
        <v>3294137</v>
      </c>
      <c r="E3103" t="s">
        <v>30</v>
      </c>
      <c r="F3103" t="s">
        <v>7772</v>
      </c>
      <c r="G3103" t="s">
        <v>7771</v>
      </c>
      <c r="H3103" t="s">
        <v>628</v>
      </c>
      <c r="I3103">
        <v>1678</v>
      </c>
    </row>
    <row r="3104" spans="1:9" x14ac:dyDescent="0.35">
      <c r="A3104" t="s">
        <v>26</v>
      </c>
      <c r="B3104" t="s">
        <v>5</v>
      </c>
      <c r="C3104">
        <v>3294976</v>
      </c>
      <c r="D3104">
        <v>3296091</v>
      </c>
      <c r="E3104" t="s">
        <v>30</v>
      </c>
      <c r="F3104" t="s">
        <v>7776</v>
      </c>
      <c r="G3104" t="s">
        <v>7775</v>
      </c>
      <c r="H3104" t="s">
        <v>7777</v>
      </c>
      <c r="I3104">
        <v>1679</v>
      </c>
    </row>
    <row r="3105" spans="1:9" x14ac:dyDescent="0.35">
      <c r="A3105" t="s">
        <v>26</v>
      </c>
      <c r="B3105" t="s">
        <v>5</v>
      </c>
      <c r="C3105">
        <v>3296096</v>
      </c>
      <c r="D3105">
        <v>3296929</v>
      </c>
      <c r="E3105" t="s">
        <v>30</v>
      </c>
      <c r="F3105" t="s">
        <v>7779</v>
      </c>
      <c r="G3105" t="s">
        <v>7778</v>
      </c>
      <c r="H3105" t="s">
        <v>7780</v>
      </c>
      <c r="I3105">
        <v>1679</v>
      </c>
    </row>
    <row r="3106" spans="1:9" x14ac:dyDescent="0.35">
      <c r="A3106" t="s">
        <v>26</v>
      </c>
      <c r="B3106" t="s">
        <v>5</v>
      </c>
      <c r="C3106">
        <v>3297215</v>
      </c>
      <c r="D3106">
        <v>3299473</v>
      </c>
      <c r="E3106" t="s">
        <v>30</v>
      </c>
      <c r="F3106" t="s">
        <v>7782</v>
      </c>
      <c r="G3106" t="s">
        <v>7781</v>
      </c>
      <c r="H3106" t="s">
        <v>7783</v>
      </c>
      <c r="I3106">
        <v>1680</v>
      </c>
    </row>
    <row r="3107" spans="1:9" x14ac:dyDescent="0.35">
      <c r="A3107" t="s">
        <v>26</v>
      </c>
      <c r="B3107" t="s">
        <v>5</v>
      </c>
      <c r="C3107">
        <v>3300852</v>
      </c>
      <c r="D3107">
        <v>3302210</v>
      </c>
      <c r="E3107" t="s">
        <v>30</v>
      </c>
      <c r="F3107" t="s">
        <v>7789</v>
      </c>
      <c r="G3107" t="s">
        <v>7788</v>
      </c>
      <c r="H3107" t="s">
        <v>5003</v>
      </c>
      <c r="I3107">
        <v>1681</v>
      </c>
    </row>
    <row r="3108" spans="1:9" x14ac:dyDescent="0.35">
      <c r="A3108" t="s">
        <v>26</v>
      </c>
      <c r="B3108" t="s">
        <v>5</v>
      </c>
      <c r="C3108">
        <v>3305209</v>
      </c>
      <c r="D3108">
        <v>3305397</v>
      </c>
      <c r="E3108" t="s">
        <v>30</v>
      </c>
      <c r="F3108" t="s">
        <v>7797</v>
      </c>
      <c r="G3108" t="s">
        <v>7796</v>
      </c>
      <c r="H3108" t="s">
        <v>28</v>
      </c>
      <c r="I3108">
        <v>1682</v>
      </c>
    </row>
    <row r="3109" spans="1:9" x14ac:dyDescent="0.35">
      <c r="A3109" t="s">
        <v>26</v>
      </c>
      <c r="B3109" t="s">
        <v>5</v>
      </c>
      <c r="C3109">
        <v>3306812</v>
      </c>
      <c r="D3109">
        <v>3307372</v>
      </c>
      <c r="E3109" t="s">
        <v>30</v>
      </c>
      <c r="F3109" t="s">
        <v>7804</v>
      </c>
      <c r="G3109" t="s">
        <v>7803</v>
      </c>
      <c r="H3109" t="s">
        <v>28</v>
      </c>
      <c r="I3109">
        <v>1683</v>
      </c>
    </row>
    <row r="3110" spans="1:9" x14ac:dyDescent="0.35">
      <c r="A3110" t="s">
        <v>26</v>
      </c>
      <c r="B3110" t="s">
        <v>5</v>
      </c>
      <c r="C3110">
        <v>3307673</v>
      </c>
      <c r="D3110">
        <v>3308413</v>
      </c>
      <c r="E3110" t="s">
        <v>30</v>
      </c>
      <c r="F3110" t="s">
        <v>7806</v>
      </c>
      <c r="G3110" t="s">
        <v>7805</v>
      </c>
      <c r="H3110" t="s">
        <v>7807</v>
      </c>
      <c r="I3110">
        <v>1684</v>
      </c>
    </row>
    <row r="3111" spans="1:9" x14ac:dyDescent="0.35">
      <c r="A3111" t="s">
        <v>26</v>
      </c>
      <c r="B3111" t="s">
        <v>5</v>
      </c>
      <c r="C3111">
        <v>3308416</v>
      </c>
      <c r="D3111">
        <v>3309273</v>
      </c>
      <c r="E3111" t="s">
        <v>30</v>
      </c>
      <c r="F3111" t="s">
        <v>7809</v>
      </c>
      <c r="G3111" t="s">
        <v>7808</v>
      </c>
      <c r="H3111" t="s">
        <v>7810</v>
      </c>
      <c r="I3111">
        <v>1684</v>
      </c>
    </row>
    <row r="3112" spans="1:9" x14ac:dyDescent="0.35">
      <c r="A3112" t="s">
        <v>26</v>
      </c>
      <c r="B3112" t="s">
        <v>5</v>
      </c>
      <c r="C3112">
        <v>3309300</v>
      </c>
      <c r="D3112">
        <v>3310238</v>
      </c>
      <c r="E3112" t="s">
        <v>30</v>
      </c>
      <c r="F3112" t="s">
        <v>7812</v>
      </c>
      <c r="G3112" t="s">
        <v>7811</v>
      </c>
      <c r="H3112" t="s">
        <v>7813</v>
      </c>
      <c r="I3112">
        <v>1684</v>
      </c>
    </row>
    <row r="3113" spans="1:9" x14ac:dyDescent="0.35">
      <c r="A3113" t="s">
        <v>26</v>
      </c>
      <c r="B3113" t="s">
        <v>5</v>
      </c>
      <c r="C3113">
        <v>3310534</v>
      </c>
      <c r="D3113">
        <v>3310749</v>
      </c>
      <c r="E3113" t="s">
        <v>30</v>
      </c>
      <c r="F3113" t="s">
        <v>7815</v>
      </c>
      <c r="G3113" t="s">
        <v>7814</v>
      </c>
      <c r="H3113" t="s">
        <v>117</v>
      </c>
      <c r="I3113">
        <v>1685</v>
      </c>
    </row>
    <row r="3114" spans="1:9" x14ac:dyDescent="0.35">
      <c r="A3114" t="s">
        <v>26</v>
      </c>
      <c r="B3114" t="s">
        <v>5</v>
      </c>
      <c r="C3114">
        <v>3312022</v>
      </c>
      <c r="D3114">
        <v>3313404</v>
      </c>
      <c r="E3114" t="s">
        <v>30</v>
      </c>
      <c r="F3114" t="s">
        <v>7821</v>
      </c>
      <c r="G3114" t="s">
        <v>7820</v>
      </c>
      <c r="H3114" t="s">
        <v>968</v>
      </c>
      <c r="I3114">
        <v>1686</v>
      </c>
    </row>
    <row r="3115" spans="1:9" x14ac:dyDescent="0.35">
      <c r="A3115" t="s">
        <v>26</v>
      </c>
      <c r="B3115" t="s">
        <v>5</v>
      </c>
      <c r="C3115">
        <v>3313591</v>
      </c>
      <c r="D3115">
        <v>3314784</v>
      </c>
      <c r="E3115" t="s">
        <v>30</v>
      </c>
      <c r="F3115" t="s">
        <v>7823</v>
      </c>
      <c r="G3115" t="s">
        <v>7822</v>
      </c>
      <c r="H3115" t="s">
        <v>28</v>
      </c>
      <c r="I3115">
        <v>1687</v>
      </c>
    </row>
    <row r="3116" spans="1:9" x14ac:dyDescent="0.35">
      <c r="A3116" t="s">
        <v>26</v>
      </c>
      <c r="B3116" t="s">
        <v>5</v>
      </c>
      <c r="C3116">
        <v>3314830</v>
      </c>
      <c r="D3116">
        <v>3315369</v>
      </c>
      <c r="E3116" t="s">
        <v>30</v>
      </c>
      <c r="F3116" t="s">
        <v>7825</v>
      </c>
      <c r="G3116" t="s">
        <v>7824</v>
      </c>
      <c r="H3116" t="s">
        <v>53</v>
      </c>
      <c r="I3116">
        <v>1687</v>
      </c>
    </row>
    <row r="3117" spans="1:9" x14ac:dyDescent="0.35">
      <c r="A3117" t="s">
        <v>26</v>
      </c>
      <c r="B3117" t="s">
        <v>5</v>
      </c>
      <c r="C3117">
        <v>3315762</v>
      </c>
      <c r="D3117">
        <v>3316169</v>
      </c>
      <c r="E3117" t="s">
        <v>30</v>
      </c>
      <c r="F3117" t="s">
        <v>7827</v>
      </c>
      <c r="G3117" t="s">
        <v>7826</v>
      </c>
      <c r="H3117" t="s">
        <v>7828</v>
      </c>
      <c r="I3117">
        <v>1688</v>
      </c>
    </row>
    <row r="3118" spans="1:9" x14ac:dyDescent="0.35">
      <c r="A3118" t="s">
        <v>26</v>
      </c>
      <c r="B3118" t="s">
        <v>5</v>
      </c>
      <c r="C3118">
        <v>3316426</v>
      </c>
      <c r="D3118">
        <v>3317703</v>
      </c>
      <c r="E3118" t="s">
        <v>30</v>
      </c>
      <c r="F3118" t="s">
        <v>7830</v>
      </c>
      <c r="G3118" t="s">
        <v>7829</v>
      </c>
      <c r="H3118" t="s">
        <v>34</v>
      </c>
      <c r="I3118">
        <v>1689</v>
      </c>
    </row>
    <row r="3119" spans="1:9" x14ac:dyDescent="0.35">
      <c r="A3119" t="s">
        <v>26</v>
      </c>
      <c r="B3119" t="s">
        <v>5</v>
      </c>
      <c r="C3119">
        <v>3317743</v>
      </c>
      <c r="D3119">
        <v>3318195</v>
      </c>
      <c r="E3119" t="s">
        <v>30</v>
      </c>
      <c r="F3119" t="s">
        <v>7832</v>
      </c>
      <c r="G3119" t="s">
        <v>7831</v>
      </c>
      <c r="H3119" t="s">
        <v>213</v>
      </c>
      <c r="I3119">
        <v>1689</v>
      </c>
    </row>
    <row r="3120" spans="1:9" x14ac:dyDescent="0.35">
      <c r="A3120" t="s">
        <v>26</v>
      </c>
      <c r="B3120" t="s">
        <v>5</v>
      </c>
      <c r="C3120">
        <v>3319084</v>
      </c>
      <c r="D3120">
        <v>3319842</v>
      </c>
      <c r="E3120" t="s">
        <v>30</v>
      </c>
      <c r="F3120" t="s">
        <v>7836</v>
      </c>
      <c r="G3120" t="s">
        <v>7835</v>
      </c>
      <c r="H3120" t="s">
        <v>210</v>
      </c>
      <c r="I3120">
        <v>1690</v>
      </c>
    </row>
    <row r="3121" spans="1:9" x14ac:dyDescent="0.35">
      <c r="A3121" t="s">
        <v>26</v>
      </c>
      <c r="B3121" t="s">
        <v>5</v>
      </c>
      <c r="C3121">
        <v>3319872</v>
      </c>
      <c r="D3121">
        <v>3321356</v>
      </c>
      <c r="E3121" t="s">
        <v>30</v>
      </c>
      <c r="F3121" t="s">
        <v>7838</v>
      </c>
      <c r="G3121" t="s">
        <v>7837</v>
      </c>
      <c r="H3121" t="s">
        <v>7839</v>
      </c>
      <c r="I3121">
        <v>1690</v>
      </c>
    </row>
    <row r="3122" spans="1:9" x14ac:dyDescent="0.35">
      <c r="A3122" t="s">
        <v>26</v>
      </c>
      <c r="B3122" t="s">
        <v>5</v>
      </c>
      <c r="C3122">
        <v>3321492</v>
      </c>
      <c r="D3122">
        <v>3322925</v>
      </c>
      <c r="E3122" t="s">
        <v>30</v>
      </c>
      <c r="F3122" t="s">
        <v>7841</v>
      </c>
      <c r="G3122" t="s">
        <v>7840</v>
      </c>
      <c r="H3122" t="s">
        <v>7842</v>
      </c>
      <c r="I3122">
        <v>1691</v>
      </c>
    </row>
    <row r="3123" spans="1:9" x14ac:dyDescent="0.35">
      <c r="A3123" t="s">
        <v>26</v>
      </c>
      <c r="B3123" t="s">
        <v>5</v>
      </c>
      <c r="C3123">
        <v>3324495</v>
      </c>
      <c r="D3123">
        <v>3325211</v>
      </c>
      <c r="E3123" t="s">
        <v>30</v>
      </c>
      <c r="F3123" t="s">
        <v>7845</v>
      </c>
      <c r="G3123" t="s">
        <v>7844</v>
      </c>
      <c r="H3123" t="s">
        <v>28</v>
      </c>
      <c r="I3123">
        <v>1692</v>
      </c>
    </row>
    <row r="3124" spans="1:9" x14ac:dyDescent="0.35">
      <c r="A3124" t="s">
        <v>26</v>
      </c>
      <c r="B3124" t="s">
        <v>5</v>
      </c>
      <c r="C3124">
        <v>3328214</v>
      </c>
      <c r="D3124">
        <v>3328723</v>
      </c>
      <c r="E3124" t="s">
        <v>30</v>
      </c>
      <c r="F3124" t="s">
        <v>7853</v>
      </c>
      <c r="G3124" t="s">
        <v>7852</v>
      </c>
      <c r="H3124" t="s">
        <v>7854</v>
      </c>
      <c r="I3124">
        <v>1693</v>
      </c>
    </row>
    <row r="3125" spans="1:9" x14ac:dyDescent="0.35">
      <c r="A3125" t="s">
        <v>26</v>
      </c>
      <c r="B3125" t="s">
        <v>5</v>
      </c>
      <c r="C3125">
        <v>3328792</v>
      </c>
      <c r="D3125">
        <v>3329037</v>
      </c>
      <c r="E3125" t="s">
        <v>30</v>
      </c>
      <c r="F3125" t="s">
        <v>7856</v>
      </c>
      <c r="G3125" t="s">
        <v>7855</v>
      </c>
      <c r="H3125" t="s">
        <v>28</v>
      </c>
      <c r="I3125">
        <v>1693</v>
      </c>
    </row>
    <row r="3126" spans="1:9" x14ac:dyDescent="0.35">
      <c r="A3126" t="s">
        <v>26</v>
      </c>
      <c r="B3126" t="s">
        <v>5</v>
      </c>
      <c r="C3126">
        <v>3329937</v>
      </c>
      <c r="D3126">
        <v>3330143</v>
      </c>
      <c r="E3126" t="s">
        <v>30</v>
      </c>
      <c r="F3126" t="s">
        <v>7861</v>
      </c>
      <c r="G3126" t="s">
        <v>7860</v>
      </c>
      <c r="H3126" t="s">
        <v>28</v>
      </c>
      <c r="I3126">
        <v>1694</v>
      </c>
    </row>
    <row r="3127" spans="1:9" x14ac:dyDescent="0.35">
      <c r="A3127" t="s">
        <v>26</v>
      </c>
      <c r="B3127" t="s">
        <v>5</v>
      </c>
      <c r="C3127">
        <v>3330164</v>
      </c>
      <c r="D3127">
        <v>3331174</v>
      </c>
      <c r="E3127" t="s">
        <v>30</v>
      </c>
      <c r="F3127" t="s">
        <v>7863</v>
      </c>
      <c r="G3127" t="s">
        <v>7862</v>
      </c>
      <c r="H3127" t="s">
        <v>7864</v>
      </c>
      <c r="I3127">
        <v>1694</v>
      </c>
    </row>
    <row r="3128" spans="1:9" x14ac:dyDescent="0.35">
      <c r="A3128" t="s">
        <v>26</v>
      </c>
      <c r="B3128" t="s">
        <v>5</v>
      </c>
      <c r="C3128">
        <v>3331245</v>
      </c>
      <c r="D3128">
        <v>3331586</v>
      </c>
      <c r="E3128" t="s">
        <v>30</v>
      </c>
      <c r="F3128" t="s">
        <v>7866</v>
      </c>
      <c r="G3128" t="s">
        <v>7865</v>
      </c>
      <c r="H3128" t="s">
        <v>28</v>
      </c>
      <c r="I3128">
        <v>1694</v>
      </c>
    </row>
    <row r="3129" spans="1:9" x14ac:dyDescent="0.35">
      <c r="A3129" t="s">
        <v>26</v>
      </c>
      <c r="B3129" t="s">
        <v>5</v>
      </c>
      <c r="C3129">
        <v>3331604</v>
      </c>
      <c r="D3129">
        <v>3332101</v>
      </c>
      <c r="E3129" t="s">
        <v>30</v>
      </c>
      <c r="F3129" t="s">
        <v>7868</v>
      </c>
      <c r="G3129" t="s">
        <v>7867</v>
      </c>
      <c r="H3129" t="s">
        <v>628</v>
      </c>
      <c r="I3129">
        <v>1694</v>
      </c>
    </row>
    <row r="3130" spans="1:9" x14ac:dyDescent="0.35">
      <c r="A3130" t="s">
        <v>26</v>
      </c>
      <c r="B3130" t="s">
        <v>5</v>
      </c>
      <c r="C3130">
        <v>3335336</v>
      </c>
      <c r="D3130">
        <v>3335536</v>
      </c>
      <c r="E3130" t="s">
        <v>30</v>
      </c>
      <c r="F3130" t="s">
        <v>7882</v>
      </c>
      <c r="G3130" t="s">
        <v>7881</v>
      </c>
      <c r="H3130" t="s">
        <v>28</v>
      </c>
      <c r="I3130">
        <v>1695</v>
      </c>
    </row>
    <row r="3131" spans="1:9" x14ac:dyDescent="0.35">
      <c r="A3131" t="s">
        <v>26</v>
      </c>
      <c r="B3131" t="s">
        <v>5</v>
      </c>
      <c r="C3131">
        <v>3335980</v>
      </c>
      <c r="D3131">
        <v>3336615</v>
      </c>
      <c r="E3131" t="s">
        <v>30</v>
      </c>
      <c r="F3131" t="s">
        <v>7886</v>
      </c>
      <c r="G3131" t="s">
        <v>7885</v>
      </c>
      <c r="H3131" t="s">
        <v>187</v>
      </c>
      <c r="I3131">
        <v>1696</v>
      </c>
    </row>
    <row r="3132" spans="1:9" x14ac:dyDescent="0.35">
      <c r="A3132" t="s">
        <v>26</v>
      </c>
      <c r="B3132" t="s">
        <v>5</v>
      </c>
      <c r="C3132">
        <v>3336612</v>
      </c>
      <c r="D3132">
        <v>3338489</v>
      </c>
      <c r="E3132" t="s">
        <v>30</v>
      </c>
      <c r="F3132" t="s">
        <v>7888</v>
      </c>
      <c r="G3132" t="s">
        <v>7887</v>
      </c>
      <c r="H3132" t="s">
        <v>1834</v>
      </c>
      <c r="I3132">
        <v>1696</v>
      </c>
    </row>
    <row r="3133" spans="1:9" x14ac:dyDescent="0.35">
      <c r="A3133" t="s">
        <v>26</v>
      </c>
      <c r="B3133" t="s">
        <v>5</v>
      </c>
      <c r="C3133">
        <v>3338515</v>
      </c>
      <c r="D3133">
        <v>3339645</v>
      </c>
      <c r="E3133" t="s">
        <v>30</v>
      </c>
      <c r="F3133" t="s">
        <v>7890</v>
      </c>
      <c r="G3133" t="s">
        <v>7889</v>
      </c>
      <c r="H3133" t="s">
        <v>7891</v>
      </c>
      <c r="I3133">
        <v>1696</v>
      </c>
    </row>
    <row r="3134" spans="1:9" x14ac:dyDescent="0.35">
      <c r="A3134" t="s">
        <v>26</v>
      </c>
      <c r="B3134" t="s">
        <v>5</v>
      </c>
      <c r="C3134">
        <v>3339797</v>
      </c>
      <c r="D3134">
        <v>3340099</v>
      </c>
      <c r="E3134" t="s">
        <v>30</v>
      </c>
      <c r="F3134" t="s">
        <v>7893</v>
      </c>
      <c r="G3134" t="s">
        <v>7892</v>
      </c>
      <c r="H3134" t="s">
        <v>28</v>
      </c>
      <c r="I3134">
        <v>1697</v>
      </c>
    </row>
    <row r="3135" spans="1:9" x14ac:dyDescent="0.35">
      <c r="A3135" t="s">
        <v>26</v>
      </c>
      <c r="B3135" t="s">
        <v>5</v>
      </c>
      <c r="C3135">
        <v>3340526</v>
      </c>
      <c r="D3135">
        <v>3340732</v>
      </c>
      <c r="E3135" t="s">
        <v>30</v>
      </c>
      <c r="F3135" t="s">
        <v>7895</v>
      </c>
      <c r="G3135" t="s">
        <v>7894</v>
      </c>
      <c r="H3135" t="s">
        <v>28</v>
      </c>
      <c r="I3135">
        <v>1698</v>
      </c>
    </row>
    <row r="3136" spans="1:9" x14ac:dyDescent="0.35">
      <c r="A3136" t="s">
        <v>26</v>
      </c>
      <c r="B3136" t="s">
        <v>5</v>
      </c>
      <c r="C3136">
        <v>3341930</v>
      </c>
      <c r="D3136">
        <v>3342367</v>
      </c>
      <c r="E3136" t="s">
        <v>30</v>
      </c>
      <c r="F3136" t="s">
        <v>7897</v>
      </c>
      <c r="G3136" t="s">
        <v>7896</v>
      </c>
      <c r="H3136" t="s">
        <v>28</v>
      </c>
      <c r="I3136">
        <v>1699</v>
      </c>
    </row>
    <row r="3137" spans="1:9" x14ac:dyDescent="0.35">
      <c r="A3137" t="s">
        <v>26</v>
      </c>
      <c r="B3137" t="s">
        <v>5</v>
      </c>
      <c r="C3137">
        <v>3342364</v>
      </c>
      <c r="D3137">
        <v>3343152</v>
      </c>
      <c r="E3137" t="s">
        <v>30</v>
      </c>
      <c r="F3137" t="s">
        <v>7899</v>
      </c>
      <c r="G3137" t="s">
        <v>7898</v>
      </c>
      <c r="H3137" t="s">
        <v>28</v>
      </c>
      <c r="I3137">
        <v>1699</v>
      </c>
    </row>
    <row r="3138" spans="1:9" x14ac:dyDescent="0.35">
      <c r="A3138" t="s">
        <v>26</v>
      </c>
      <c r="B3138" t="s">
        <v>5</v>
      </c>
      <c r="C3138">
        <v>3343658</v>
      </c>
      <c r="D3138">
        <v>3343966</v>
      </c>
      <c r="E3138" t="s">
        <v>30</v>
      </c>
      <c r="F3138" t="s">
        <v>7903</v>
      </c>
      <c r="G3138" t="s">
        <v>7902</v>
      </c>
      <c r="H3138" t="s">
        <v>5340</v>
      </c>
      <c r="I3138">
        <v>1700</v>
      </c>
    </row>
    <row r="3139" spans="1:9" x14ac:dyDescent="0.35">
      <c r="A3139" t="s">
        <v>26</v>
      </c>
      <c r="B3139" t="s">
        <v>5</v>
      </c>
      <c r="C3139">
        <v>3344418</v>
      </c>
      <c r="D3139">
        <v>3345011</v>
      </c>
      <c r="E3139" t="s">
        <v>30</v>
      </c>
      <c r="F3139" t="s">
        <v>7905</v>
      </c>
      <c r="G3139" t="s">
        <v>7904</v>
      </c>
      <c r="H3139" t="s">
        <v>28</v>
      </c>
      <c r="I3139">
        <v>1701</v>
      </c>
    </row>
    <row r="3140" spans="1:9" x14ac:dyDescent="0.35">
      <c r="A3140" t="s">
        <v>26</v>
      </c>
      <c r="B3140" t="s">
        <v>5</v>
      </c>
      <c r="C3140">
        <v>3345248</v>
      </c>
      <c r="D3140">
        <v>3346192</v>
      </c>
      <c r="E3140" t="s">
        <v>30</v>
      </c>
      <c r="F3140" t="s">
        <v>7907</v>
      </c>
      <c r="G3140" t="s">
        <v>7906</v>
      </c>
      <c r="H3140" t="s">
        <v>7908</v>
      </c>
      <c r="I3140">
        <v>1702</v>
      </c>
    </row>
    <row r="3141" spans="1:9" x14ac:dyDescent="0.35">
      <c r="A3141" t="s">
        <v>26</v>
      </c>
      <c r="B3141" t="s">
        <v>5</v>
      </c>
      <c r="C3141">
        <v>3346296</v>
      </c>
      <c r="D3141">
        <v>3346793</v>
      </c>
      <c r="E3141" t="s">
        <v>30</v>
      </c>
      <c r="F3141" t="s">
        <v>7910</v>
      </c>
      <c r="G3141" t="s">
        <v>7909</v>
      </c>
      <c r="H3141" t="s">
        <v>7911</v>
      </c>
      <c r="I3141">
        <v>1703</v>
      </c>
    </row>
    <row r="3142" spans="1:9" x14ac:dyDescent="0.35">
      <c r="A3142" t="s">
        <v>26</v>
      </c>
      <c r="B3142" t="s">
        <v>5</v>
      </c>
      <c r="C3142">
        <v>3346786</v>
      </c>
      <c r="D3142">
        <v>3347535</v>
      </c>
      <c r="E3142" t="s">
        <v>30</v>
      </c>
      <c r="F3142" t="s">
        <v>7913</v>
      </c>
      <c r="G3142" t="s">
        <v>7912</v>
      </c>
      <c r="H3142" t="s">
        <v>5255</v>
      </c>
      <c r="I3142">
        <v>1703</v>
      </c>
    </row>
    <row r="3143" spans="1:9" x14ac:dyDescent="0.35">
      <c r="A3143" t="s">
        <v>26</v>
      </c>
      <c r="B3143" t="s">
        <v>5</v>
      </c>
      <c r="C3143">
        <v>3347611</v>
      </c>
      <c r="D3143">
        <v>3348450</v>
      </c>
      <c r="E3143" t="s">
        <v>30</v>
      </c>
      <c r="F3143" t="s">
        <v>7915</v>
      </c>
      <c r="G3143" t="s">
        <v>7914</v>
      </c>
      <c r="H3143" t="s">
        <v>2926</v>
      </c>
      <c r="I3143">
        <v>1703</v>
      </c>
    </row>
    <row r="3144" spans="1:9" x14ac:dyDescent="0.35">
      <c r="A3144" t="s">
        <v>26</v>
      </c>
      <c r="B3144" t="s">
        <v>5</v>
      </c>
      <c r="C3144">
        <v>3348490</v>
      </c>
      <c r="D3144">
        <v>3349287</v>
      </c>
      <c r="E3144" t="s">
        <v>30</v>
      </c>
      <c r="F3144" t="s">
        <v>7917</v>
      </c>
      <c r="G3144" t="s">
        <v>7916</v>
      </c>
      <c r="H3144" t="s">
        <v>6238</v>
      </c>
      <c r="I3144">
        <v>1703</v>
      </c>
    </row>
    <row r="3145" spans="1:9" x14ac:dyDescent="0.35">
      <c r="A3145" t="s">
        <v>26</v>
      </c>
      <c r="B3145" t="s">
        <v>5</v>
      </c>
      <c r="C3145">
        <v>3349299</v>
      </c>
      <c r="D3145">
        <v>3349874</v>
      </c>
      <c r="E3145" t="s">
        <v>30</v>
      </c>
      <c r="F3145" t="s">
        <v>7919</v>
      </c>
      <c r="G3145" t="s">
        <v>7918</v>
      </c>
      <c r="H3145" t="s">
        <v>28</v>
      </c>
      <c r="I3145">
        <v>1703</v>
      </c>
    </row>
    <row r="3146" spans="1:9" x14ac:dyDescent="0.35">
      <c r="A3146" t="s">
        <v>26</v>
      </c>
      <c r="B3146" t="s">
        <v>5</v>
      </c>
      <c r="C3146">
        <v>3349891</v>
      </c>
      <c r="D3146">
        <v>3350421</v>
      </c>
      <c r="E3146" t="s">
        <v>30</v>
      </c>
      <c r="F3146" t="s">
        <v>7921</v>
      </c>
      <c r="G3146" t="s">
        <v>7920</v>
      </c>
      <c r="H3146" t="s">
        <v>1353</v>
      </c>
      <c r="I3146">
        <v>1703</v>
      </c>
    </row>
    <row r="3147" spans="1:9" x14ac:dyDescent="0.35">
      <c r="A3147" t="s">
        <v>26</v>
      </c>
      <c r="B3147" t="s">
        <v>5</v>
      </c>
      <c r="C3147">
        <v>3350418</v>
      </c>
      <c r="D3147">
        <v>3350843</v>
      </c>
      <c r="E3147" t="s">
        <v>30</v>
      </c>
      <c r="F3147" t="s">
        <v>7923</v>
      </c>
      <c r="G3147" t="s">
        <v>7922</v>
      </c>
      <c r="H3147" t="s">
        <v>7924</v>
      </c>
      <c r="I3147">
        <v>1703</v>
      </c>
    </row>
    <row r="3148" spans="1:9" x14ac:dyDescent="0.35">
      <c r="A3148" t="s">
        <v>26</v>
      </c>
      <c r="B3148" t="s">
        <v>5</v>
      </c>
      <c r="C3148">
        <v>3350903</v>
      </c>
      <c r="D3148">
        <v>3351118</v>
      </c>
      <c r="E3148" t="s">
        <v>30</v>
      </c>
      <c r="F3148" t="s">
        <v>7926</v>
      </c>
      <c r="G3148" t="s">
        <v>7925</v>
      </c>
      <c r="H3148" t="s">
        <v>28</v>
      </c>
      <c r="I3148">
        <v>1703</v>
      </c>
    </row>
    <row r="3149" spans="1:9" x14ac:dyDescent="0.35">
      <c r="A3149" t="s">
        <v>26</v>
      </c>
      <c r="B3149" t="s">
        <v>5</v>
      </c>
      <c r="C3149">
        <v>3351188</v>
      </c>
      <c r="D3149">
        <v>3351892</v>
      </c>
      <c r="E3149" t="s">
        <v>30</v>
      </c>
      <c r="F3149" t="s">
        <v>7928</v>
      </c>
      <c r="G3149" t="s">
        <v>7927</v>
      </c>
      <c r="H3149" t="s">
        <v>7759</v>
      </c>
      <c r="I3149">
        <v>1703</v>
      </c>
    </row>
    <row r="3150" spans="1:9" x14ac:dyDescent="0.35">
      <c r="A3150" t="s">
        <v>26</v>
      </c>
      <c r="B3150" t="s">
        <v>5</v>
      </c>
      <c r="C3150">
        <v>3351994</v>
      </c>
      <c r="D3150">
        <v>3353508</v>
      </c>
      <c r="E3150" t="s">
        <v>30</v>
      </c>
      <c r="F3150" t="s">
        <v>7930</v>
      </c>
      <c r="G3150" t="s">
        <v>7929</v>
      </c>
      <c r="H3150" t="s">
        <v>7931</v>
      </c>
      <c r="I3150">
        <v>1704</v>
      </c>
    </row>
    <row r="3151" spans="1:9" x14ac:dyDescent="0.35">
      <c r="A3151" t="s">
        <v>26</v>
      </c>
      <c r="B3151" t="s">
        <v>5</v>
      </c>
      <c r="C3151">
        <v>3353564</v>
      </c>
      <c r="D3151">
        <v>3354445</v>
      </c>
      <c r="E3151" t="s">
        <v>30</v>
      </c>
      <c r="F3151" t="s">
        <v>7933</v>
      </c>
      <c r="G3151" t="s">
        <v>7932</v>
      </c>
      <c r="H3151" t="s">
        <v>5821</v>
      </c>
      <c r="I3151">
        <v>1704</v>
      </c>
    </row>
    <row r="3152" spans="1:9" x14ac:dyDescent="0.35">
      <c r="A3152" t="s">
        <v>26</v>
      </c>
      <c r="B3152" t="s">
        <v>5</v>
      </c>
      <c r="C3152">
        <v>3354442</v>
      </c>
      <c r="D3152">
        <v>3354681</v>
      </c>
      <c r="E3152" t="s">
        <v>30</v>
      </c>
      <c r="F3152" t="s">
        <v>7935</v>
      </c>
      <c r="G3152" t="s">
        <v>7934</v>
      </c>
      <c r="H3152" t="s">
        <v>28</v>
      </c>
      <c r="I3152">
        <v>1704</v>
      </c>
    </row>
    <row r="3153" spans="1:18" x14ac:dyDescent="0.35">
      <c r="A3153" t="s">
        <v>26</v>
      </c>
      <c r="B3153" t="s">
        <v>5</v>
      </c>
      <c r="C3153">
        <v>3356392</v>
      </c>
      <c r="D3153">
        <v>3357468</v>
      </c>
      <c r="E3153" t="s">
        <v>30</v>
      </c>
      <c r="F3153" t="s">
        <v>7939</v>
      </c>
      <c r="G3153" t="s">
        <v>7938</v>
      </c>
      <c r="H3153" t="s">
        <v>7940</v>
      </c>
      <c r="I3153">
        <v>1705</v>
      </c>
    </row>
    <row r="3154" spans="1:18" x14ac:dyDescent="0.35">
      <c r="A3154" t="s">
        <v>26</v>
      </c>
      <c r="B3154" t="s">
        <v>5</v>
      </c>
      <c r="C3154">
        <v>3357498</v>
      </c>
      <c r="D3154">
        <v>3358451</v>
      </c>
      <c r="E3154" t="s">
        <v>30</v>
      </c>
      <c r="F3154" t="s">
        <v>7942</v>
      </c>
      <c r="G3154" t="s">
        <v>7941</v>
      </c>
      <c r="H3154" t="s">
        <v>7943</v>
      </c>
      <c r="I3154">
        <v>1705</v>
      </c>
    </row>
    <row r="3155" spans="1:18" x14ac:dyDescent="0.35">
      <c r="A3155" t="s">
        <v>26</v>
      </c>
      <c r="B3155" t="s">
        <v>5</v>
      </c>
      <c r="C3155">
        <v>3358569</v>
      </c>
      <c r="D3155">
        <v>3358871</v>
      </c>
      <c r="E3155" t="s">
        <v>30</v>
      </c>
      <c r="F3155" t="s">
        <v>7945</v>
      </c>
      <c r="G3155" t="s">
        <v>7944</v>
      </c>
      <c r="H3155" t="s">
        <v>28</v>
      </c>
      <c r="I3155">
        <v>1706</v>
      </c>
    </row>
    <row r="3156" spans="1:18" x14ac:dyDescent="0.35">
      <c r="A3156" t="s">
        <v>26</v>
      </c>
      <c r="B3156" t="s">
        <v>5</v>
      </c>
      <c r="C3156">
        <v>3359455</v>
      </c>
      <c r="D3156">
        <v>3362265</v>
      </c>
      <c r="E3156" t="s">
        <v>30</v>
      </c>
      <c r="F3156" t="s">
        <v>7947</v>
      </c>
      <c r="G3156" t="s">
        <v>7946</v>
      </c>
      <c r="H3156" t="s">
        <v>7948</v>
      </c>
      <c r="I3156">
        <v>1707</v>
      </c>
    </row>
    <row r="3157" spans="1:18" x14ac:dyDescent="0.35">
      <c r="A3157" t="s">
        <v>26</v>
      </c>
      <c r="B3157" t="s">
        <v>5</v>
      </c>
      <c r="C3157">
        <v>3362290</v>
      </c>
      <c r="D3157">
        <v>3363549</v>
      </c>
      <c r="E3157" t="s">
        <v>30</v>
      </c>
      <c r="F3157" t="s">
        <v>7950</v>
      </c>
      <c r="G3157" t="s">
        <v>7949</v>
      </c>
      <c r="H3157" t="s">
        <v>7951</v>
      </c>
      <c r="I3157">
        <v>1707</v>
      </c>
    </row>
    <row r="3158" spans="1:18" x14ac:dyDescent="0.35">
      <c r="A3158" t="s">
        <v>26</v>
      </c>
      <c r="B3158" t="s">
        <v>5</v>
      </c>
      <c r="C3158">
        <v>3363639</v>
      </c>
      <c r="D3158">
        <v>3364229</v>
      </c>
      <c r="E3158" t="s">
        <v>30</v>
      </c>
      <c r="F3158" t="s">
        <v>7953</v>
      </c>
      <c r="G3158" t="s">
        <v>7952</v>
      </c>
      <c r="H3158" t="s">
        <v>1319</v>
      </c>
      <c r="I3158">
        <v>1707</v>
      </c>
    </row>
    <row r="3159" spans="1:18" x14ac:dyDescent="0.35">
      <c r="A3159" t="s">
        <v>26</v>
      </c>
      <c r="B3159" t="s">
        <v>5</v>
      </c>
      <c r="C3159">
        <v>3364318</v>
      </c>
      <c r="D3159">
        <v>3364518</v>
      </c>
      <c r="E3159" t="s">
        <v>30</v>
      </c>
      <c r="F3159" t="s">
        <v>7955</v>
      </c>
      <c r="G3159" t="s">
        <v>7954</v>
      </c>
      <c r="H3159" t="s">
        <v>28</v>
      </c>
      <c r="I3159">
        <v>1707</v>
      </c>
    </row>
    <row r="3160" spans="1:18" x14ac:dyDescent="0.35">
      <c r="A3160" t="s">
        <v>26</v>
      </c>
      <c r="B3160" t="s">
        <v>5</v>
      </c>
      <c r="C3160">
        <v>3364579</v>
      </c>
      <c r="D3160">
        <v>3365436</v>
      </c>
      <c r="E3160" t="s">
        <v>30</v>
      </c>
      <c r="F3160" t="s">
        <v>7957</v>
      </c>
      <c r="G3160" t="s">
        <v>7956</v>
      </c>
      <c r="H3160" t="s">
        <v>28</v>
      </c>
      <c r="I3160">
        <v>1707</v>
      </c>
    </row>
    <row r="3161" spans="1:18" x14ac:dyDescent="0.35">
      <c r="A3161" t="s">
        <v>26</v>
      </c>
      <c r="B3161" t="s">
        <v>5</v>
      </c>
      <c r="C3161">
        <v>3365446</v>
      </c>
      <c r="D3161">
        <v>3367299</v>
      </c>
      <c r="E3161" t="s">
        <v>30</v>
      </c>
      <c r="F3161" t="s">
        <v>7959</v>
      </c>
      <c r="G3161" t="s">
        <v>7958</v>
      </c>
      <c r="H3161" t="s">
        <v>28</v>
      </c>
      <c r="I3161">
        <v>1707</v>
      </c>
    </row>
    <row r="3162" spans="1:18" x14ac:dyDescent="0.35">
      <c r="A3162" t="s">
        <v>26</v>
      </c>
      <c r="B3162" t="s">
        <v>5</v>
      </c>
      <c r="C3162">
        <v>3369589</v>
      </c>
      <c r="D3162">
        <v>3369885</v>
      </c>
      <c r="E3162" t="s">
        <v>30</v>
      </c>
      <c r="F3162" t="s">
        <v>7966</v>
      </c>
      <c r="G3162" t="s">
        <v>7965</v>
      </c>
      <c r="H3162" t="s">
        <v>28</v>
      </c>
      <c r="I3162">
        <v>1708</v>
      </c>
    </row>
    <row r="3163" spans="1:18" x14ac:dyDescent="0.35">
      <c r="A3163" t="s">
        <v>26</v>
      </c>
      <c r="B3163" t="s">
        <v>5</v>
      </c>
      <c r="C3163">
        <v>3370070</v>
      </c>
      <c r="D3163">
        <v>3370270</v>
      </c>
      <c r="E3163" t="s">
        <v>30</v>
      </c>
      <c r="F3163" t="s">
        <v>7968</v>
      </c>
      <c r="G3163" t="s">
        <v>7967</v>
      </c>
      <c r="H3163" t="s">
        <v>3323</v>
      </c>
      <c r="I3163">
        <v>1709</v>
      </c>
    </row>
    <row r="3164" spans="1:18" x14ac:dyDescent="0.35">
      <c r="A3164" t="s">
        <v>26</v>
      </c>
      <c r="B3164" t="s">
        <v>5</v>
      </c>
      <c r="C3164">
        <v>3370429</v>
      </c>
      <c r="D3164">
        <v>3370635</v>
      </c>
      <c r="E3164" t="s">
        <v>30</v>
      </c>
      <c r="F3164" t="s">
        <v>7970</v>
      </c>
      <c r="G3164" t="s">
        <v>7969</v>
      </c>
      <c r="H3164" t="s">
        <v>3323</v>
      </c>
      <c r="I3164">
        <v>1710</v>
      </c>
    </row>
    <row r="3165" spans="1:18" x14ac:dyDescent="0.35">
      <c r="A3165" t="s">
        <v>26</v>
      </c>
      <c r="B3165" t="s">
        <v>5</v>
      </c>
      <c r="C3165">
        <v>3370668</v>
      </c>
      <c r="D3165">
        <v>3371144</v>
      </c>
      <c r="E3165" t="s">
        <v>30</v>
      </c>
      <c r="F3165" t="s">
        <v>7972</v>
      </c>
      <c r="G3165" t="s">
        <v>7971</v>
      </c>
      <c r="H3165" t="s">
        <v>28</v>
      </c>
      <c r="I3165">
        <v>1710</v>
      </c>
    </row>
    <row r="3166" spans="1:18" x14ac:dyDescent="0.35">
      <c r="A3166" t="s">
        <v>26</v>
      </c>
      <c r="B3166" t="s">
        <v>5</v>
      </c>
      <c r="C3166">
        <v>3374833</v>
      </c>
      <c r="D3166">
        <v>3375780</v>
      </c>
      <c r="E3166" t="s">
        <v>30</v>
      </c>
      <c r="F3166" t="s">
        <v>7982</v>
      </c>
      <c r="G3166" t="s">
        <v>7981</v>
      </c>
      <c r="H3166" t="s">
        <v>53</v>
      </c>
      <c r="I3166">
        <v>1711</v>
      </c>
      <c r="R3166" t="str">
        <f>H:H</f>
        <v>transcriptional regulator</v>
      </c>
    </row>
    <row r="3167" spans="1:18" x14ac:dyDescent="0.35">
      <c r="A3167" t="s">
        <v>26</v>
      </c>
      <c r="B3167" t="s">
        <v>5</v>
      </c>
      <c r="C3167">
        <v>3375839</v>
      </c>
      <c r="D3167">
        <v>3377026</v>
      </c>
      <c r="E3167" t="s">
        <v>30</v>
      </c>
      <c r="F3167" t="s">
        <v>7984</v>
      </c>
      <c r="G3167" t="s">
        <v>7983</v>
      </c>
      <c r="H3167" t="s">
        <v>28</v>
      </c>
      <c r="I3167">
        <v>1711</v>
      </c>
    </row>
    <row r="3168" spans="1:18" x14ac:dyDescent="0.35">
      <c r="A3168" t="s">
        <v>26</v>
      </c>
      <c r="B3168" t="s">
        <v>5</v>
      </c>
      <c r="C3168">
        <v>3377091</v>
      </c>
      <c r="D3168">
        <v>3377510</v>
      </c>
      <c r="E3168" t="s">
        <v>30</v>
      </c>
      <c r="F3168" t="s">
        <v>7986</v>
      </c>
      <c r="G3168" t="s">
        <v>7985</v>
      </c>
      <c r="H3168" t="s">
        <v>7987</v>
      </c>
      <c r="I3168">
        <v>1711</v>
      </c>
    </row>
    <row r="3169" spans="1:9" x14ac:dyDescent="0.35">
      <c r="A3169" t="s">
        <v>26</v>
      </c>
      <c r="B3169" t="s">
        <v>5</v>
      </c>
      <c r="C3169">
        <v>3381801</v>
      </c>
      <c r="D3169">
        <v>3382013</v>
      </c>
      <c r="E3169" t="s">
        <v>30</v>
      </c>
      <c r="F3169" t="s">
        <v>7999</v>
      </c>
      <c r="G3169" t="s">
        <v>7998</v>
      </c>
      <c r="H3169" t="s">
        <v>28</v>
      </c>
      <c r="I3169">
        <v>1712</v>
      </c>
    </row>
    <row r="3170" spans="1:9" x14ac:dyDescent="0.35">
      <c r="A3170" t="s">
        <v>26</v>
      </c>
      <c r="B3170" t="s">
        <v>5</v>
      </c>
      <c r="C3170">
        <v>3384447</v>
      </c>
      <c r="D3170">
        <v>3385496</v>
      </c>
      <c r="E3170" t="s">
        <v>30</v>
      </c>
      <c r="F3170" t="s">
        <v>8007</v>
      </c>
      <c r="G3170" t="s">
        <v>8006</v>
      </c>
      <c r="H3170" t="s">
        <v>28</v>
      </c>
      <c r="I3170">
        <v>1713</v>
      </c>
    </row>
    <row r="3171" spans="1:9" x14ac:dyDescent="0.35">
      <c r="A3171" t="s">
        <v>26</v>
      </c>
      <c r="B3171" t="s">
        <v>5</v>
      </c>
      <c r="C3171">
        <v>3388979</v>
      </c>
      <c r="D3171">
        <v>3390268</v>
      </c>
      <c r="E3171" t="s">
        <v>30</v>
      </c>
      <c r="F3171" t="s">
        <v>8012</v>
      </c>
      <c r="G3171" t="s">
        <v>8011</v>
      </c>
      <c r="H3171" t="s">
        <v>8013</v>
      </c>
      <c r="I3171">
        <v>1714</v>
      </c>
    </row>
    <row r="3172" spans="1:9" x14ac:dyDescent="0.35">
      <c r="A3172" t="s">
        <v>26</v>
      </c>
      <c r="B3172" t="s">
        <v>5</v>
      </c>
      <c r="C3172">
        <v>3390744</v>
      </c>
      <c r="D3172">
        <v>3391148</v>
      </c>
      <c r="E3172" t="s">
        <v>30</v>
      </c>
      <c r="F3172" t="s">
        <v>8015</v>
      </c>
      <c r="G3172" t="s">
        <v>8014</v>
      </c>
      <c r="H3172" t="s">
        <v>28</v>
      </c>
      <c r="I3172">
        <v>1715</v>
      </c>
    </row>
    <row r="3173" spans="1:9" x14ac:dyDescent="0.35">
      <c r="A3173" t="s">
        <v>26</v>
      </c>
      <c r="B3173" t="s">
        <v>5</v>
      </c>
      <c r="C3173">
        <v>3391568</v>
      </c>
      <c r="D3173">
        <v>3392839</v>
      </c>
      <c r="E3173" t="s">
        <v>30</v>
      </c>
      <c r="F3173" t="s">
        <v>8017</v>
      </c>
      <c r="G3173" t="s">
        <v>8016</v>
      </c>
      <c r="H3173" t="s">
        <v>28</v>
      </c>
      <c r="I3173">
        <v>1716</v>
      </c>
    </row>
    <row r="3174" spans="1:9" x14ac:dyDescent="0.35">
      <c r="A3174" t="s">
        <v>26</v>
      </c>
      <c r="B3174" t="s">
        <v>5</v>
      </c>
      <c r="C3174">
        <v>3393026</v>
      </c>
      <c r="D3174">
        <v>3393262</v>
      </c>
      <c r="E3174" t="s">
        <v>30</v>
      </c>
      <c r="F3174" t="s">
        <v>8019</v>
      </c>
      <c r="G3174" t="s">
        <v>8018</v>
      </c>
      <c r="H3174" t="s">
        <v>2967</v>
      </c>
      <c r="I3174">
        <v>1717</v>
      </c>
    </row>
    <row r="3175" spans="1:9" x14ac:dyDescent="0.35">
      <c r="A3175" t="s">
        <v>26</v>
      </c>
      <c r="B3175" t="s">
        <v>5</v>
      </c>
      <c r="C3175">
        <v>3393293</v>
      </c>
      <c r="D3175">
        <v>3393889</v>
      </c>
      <c r="E3175" t="s">
        <v>30</v>
      </c>
      <c r="F3175" t="s">
        <v>8021</v>
      </c>
      <c r="G3175" t="s">
        <v>8020</v>
      </c>
      <c r="H3175" t="s">
        <v>28</v>
      </c>
      <c r="I3175">
        <v>1717</v>
      </c>
    </row>
    <row r="3176" spans="1:9" x14ac:dyDescent="0.35">
      <c r="A3176" t="s">
        <v>26</v>
      </c>
      <c r="B3176" t="s">
        <v>5</v>
      </c>
      <c r="C3176">
        <v>3393902</v>
      </c>
      <c r="D3176">
        <v>3394468</v>
      </c>
      <c r="E3176" t="s">
        <v>30</v>
      </c>
      <c r="F3176" t="s">
        <v>8023</v>
      </c>
      <c r="G3176" t="s">
        <v>8022</v>
      </c>
      <c r="H3176" t="s">
        <v>28</v>
      </c>
      <c r="I3176">
        <v>1717</v>
      </c>
    </row>
    <row r="3177" spans="1:9" x14ac:dyDescent="0.35">
      <c r="A3177" t="s">
        <v>26</v>
      </c>
      <c r="B3177" t="s">
        <v>5</v>
      </c>
      <c r="C3177">
        <v>3394488</v>
      </c>
      <c r="D3177">
        <v>3398060</v>
      </c>
      <c r="E3177" t="s">
        <v>30</v>
      </c>
      <c r="F3177" t="s">
        <v>8025</v>
      </c>
      <c r="G3177" t="s">
        <v>8024</v>
      </c>
      <c r="H3177" t="s">
        <v>28</v>
      </c>
      <c r="I3177">
        <v>1717</v>
      </c>
    </row>
    <row r="3178" spans="1:9" x14ac:dyDescent="0.35">
      <c r="A3178" t="s">
        <v>26</v>
      </c>
      <c r="B3178" t="s">
        <v>5</v>
      </c>
      <c r="C3178">
        <v>3401641</v>
      </c>
      <c r="D3178">
        <v>3404199</v>
      </c>
      <c r="E3178" t="s">
        <v>30</v>
      </c>
      <c r="F3178" t="s">
        <v>8028</v>
      </c>
      <c r="G3178" t="s">
        <v>8027</v>
      </c>
      <c r="H3178" t="s">
        <v>1319</v>
      </c>
      <c r="I3178">
        <v>1718</v>
      </c>
    </row>
    <row r="3179" spans="1:9" x14ac:dyDescent="0.35">
      <c r="A3179" t="s">
        <v>26</v>
      </c>
      <c r="B3179" t="s">
        <v>5</v>
      </c>
      <c r="C3179">
        <v>3404216</v>
      </c>
      <c r="D3179">
        <v>3406273</v>
      </c>
      <c r="E3179" t="s">
        <v>30</v>
      </c>
      <c r="F3179" t="s">
        <v>8030</v>
      </c>
      <c r="G3179" t="s">
        <v>8029</v>
      </c>
      <c r="H3179" t="s">
        <v>8031</v>
      </c>
      <c r="I3179">
        <v>1718</v>
      </c>
    </row>
    <row r="3180" spans="1:9" x14ac:dyDescent="0.35">
      <c r="A3180" t="s">
        <v>26</v>
      </c>
      <c r="B3180" t="s">
        <v>5</v>
      </c>
      <c r="C3180">
        <v>3406406</v>
      </c>
      <c r="D3180">
        <v>3407503</v>
      </c>
      <c r="E3180" t="s">
        <v>30</v>
      </c>
      <c r="F3180" t="s">
        <v>8033</v>
      </c>
      <c r="G3180" t="s">
        <v>8032</v>
      </c>
      <c r="H3180" t="s">
        <v>28</v>
      </c>
      <c r="I3180">
        <v>1719</v>
      </c>
    </row>
    <row r="3181" spans="1:9" x14ac:dyDescent="0.35">
      <c r="A3181" t="s">
        <v>26</v>
      </c>
      <c r="B3181" t="s">
        <v>5</v>
      </c>
      <c r="C3181">
        <v>3407500</v>
      </c>
      <c r="D3181">
        <v>3407706</v>
      </c>
      <c r="E3181" t="s">
        <v>30</v>
      </c>
      <c r="F3181" t="s">
        <v>8035</v>
      </c>
      <c r="G3181" t="s">
        <v>8034</v>
      </c>
      <c r="H3181" t="s">
        <v>28</v>
      </c>
      <c r="I3181">
        <v>1719</v>
      </c>
    </row>
    <row r="3182" spans="1:9" x14ac:dyDescent="0.35">
      <c r="A3182" t="s">
        <v>26</v>
      </c>
      <c r="B3182" t="s">
        <v>5</v>
      </c>
      <c r="C3182">
        <v>3410917</v>
      </c>
      <c r="D3182">
        <v>3412659</v>
      </c>
      <c r="E3182" t="s">
        <v>30</v>
      </c>
      <c r="F3182" t="s">
        <v>8042</v>
      </c>
      <c r="G3182" t="s">
        <v>8041</v>
      </c>
      <c r="H3182" t="s">
        <v>28</v>
      </c>
      <c r="I3182">
        <v>1720</v>
      </c>
    </row>
    <row r="3183" spans="1:9" x14ac:dyDescent="0.35">
      <c r="A3183" t="s">
        <v>26</v>
      </c>
      <c r="B3183" t="s">
        <v>5</v>
      </c>
      <c r="C3183">
        <v>3412751</v>
      </c>
      <c r="D3183">
        <v>3412936</v>
      </c>
      <c r="E3183" t="s">
        <v>30</v>
      </c>
      <c r="F3183" t="s">
        <v>8044</v>
      </c>
      <c r="G3183" t="s">
        <v>8043</v>
      </c>
      <c r="H3183" t="s">
        <v>28</v>
      </c>
      <c r="I3183">
        <v>1720</v>
      </c>
    </row>
    <row r="3184" spans="1:9" x14ac:dyDescent="0.35">
      <c r="A3184" t="s">
        <v>26</v>
      </c>
      <c r="B3184" t="s">
        <v>5</v>
      </c>
      <c r="C3184">
        <v>3413231</v>
      </c>
      <c r="D3184">
        <v>3413503</v>
      </c>
      <c r="E3184" t="s">
        <v>30</v>
      </c>
      <c r="F3184" t="s">
        <v>8046</v>
      </c>
      <c r="G3184" t="s">
        <v>8045</v>
      </c>
      <c r="H3184" t="s">
        <v>28</v>
      </c>
      <c r="I3184">
        <v>1721</v>
      </c>
    </row>
    <row r="3185" spans="1:9" x14ac:dyDescent="0.35">
      <c r="A3185" t="s">
        <v>26</v>
      </c>
      <c r="B3185" t="s">
        <v>5</v>
      </c>
      <c r="C3185">
        <v>3413525</v>
      </c>
      <c r="D3185">
        <v>3413815</v>
      </c>
      <c r="E3185" t="s">
        <v>30</v>
      </c>
      <c r="F3185" t="s">
        <v>8048</v>
      </c>
      <c r="G3185" t="s">
        <v>8047</v>
      </c>
      <c r="H3185" t="s">
        <v>28</v>
      </c>
      <c r="I3185">
        <v>1721</v>
      </c>
    </row>
    <row r="3186" spans="1:9" x14ac:dyDescent="0.35">
      <c r="A3186" t="s">
        <v>26</v>
      </c>
      <c r="B3186" t="s">
        <v>5</v>
      </c>
      <c r="C3186">
        <v>3414300</v>
      </c>
      <c r="D3186">
        <v>3414512</v>
      </c>
      <c r="E3186" t="s">
        <v>30</v>
      </c>
      <c r="F3186" t="s">
        <v>8050</v>
      </c>
      <c r="G3186" t="s">
        <v>8049</v>
      </c>
      <c r="H3186" t="s">
        <v>28</v>
      </c>
      <c r="I3186">
        <v>1722</v>
      </c>
    </row>
    <row r="3187" spans="1:9" x14ac:dyDescent="0.35">
      <c r="A3187" t="s">
        <v>26</v>
      </c>
      <c r="B3187" t="s">
        <v>5</v>
      </c>
      <c r="C3187">
        <v>3416033</v>
      </c>
      <c r="D3187">
        <v>3416794</v>
      </c>
      <c r="E3187" t="s">
        <v>30</v>
      </c>
      <c r="F3187" t="s">
        <v>8055</v>
      </c>
      <c r="G3187" t="s">
        <v>8054</v>
      </c>
      <c r="H3187" t="s">
        <v>28</v>
      </c>
      <c r="I3187">
        <v>1723</v>
      </c>
    </row>
    <row r="3188" spans="1:9" x14ac:dyDescent="0.35">
      <c r="A3188" t="s">
        <v>26</v>
      </c>
      <c r="B3188" t="s">
        <v>5</v>
      </c>
      <c r="C3188">
        <v>3416818</v>
      </c>
      <c r="D3188">
        <v>3417801</v>
      </c>
      <c r="E3188" t="s">
        <v>30</v>
      </c>
      <c r="F3188" t="s">
        <v>8057</v>
      </c>
      <c r="G3188" t="s">
        <v>8056</v>
      </c>
      <c r="H3188" t="s">
        <v>8058</v>
      </c>
      <c r="I3188">
        <v>1723</v>
      </c>
    </row>
    <row r="3189" spans="1:9" x14ac:dyDescent="0.35">
      <c r="A3189" t="s">
        <v>26</v>
      </c>
      <c r="B3189" t="s">
        <v>5</v>
      </c>
      <c r="C3189">
        <v>3417883</v>
      </c>
      <c r="D3189">
        <v>3418533</v>
      </c>
      <c r="E3189" t="s">
        <v>30</v>
      </c>
      <c r="F3189" t="s">
        <v>8060</v>
      </c>
      <c r="G3189" t="s">
        <v>8059</v>
      </c>
      <c r="H3189" t="s">
        <v>28</v>
      </c>
      <c r="I3189">
        <v>1723</v>
      </c>
    </row>
    <row r="3190" spans="1:9" x14ac:dyDescent="0.35">
      <c r="A3190" t="s">
        <v>26</v>
      </c>
      <c r="B3190" t="s">
        <v>5</v>
      </c>
      <c r="C3190">
        <v>3419019</v>
      </c>
      <c r="D3190">
        <v>3419903</v>
      </c>
      <c r="E3190" t="s">
        <v>30</v>
      </c>
      <c r="F3190" t="s">
        <v>8062</v>
      </c>
      <c r="G3190" t="s">
        <v>8061</v>
      </c>
      <c r="H3190" t="s">
        <v>8063</v>
      </c>
      <c r="I3190">
        <v>1724</v>
      </c>
    </row>
    <row r="3191" spans="1:9" x14ac:dyDescent="0.35">
      <c r="A3191" t="s">
        <v>26</v>
      </c>
      <c r="B3191" t="s">
        <v>5</v>
      </c>
      <c r="C3191">
        <v>3420202</v>
      </c>
      <c r="D3191">
        <v>3421188</v>
      </c>
      <c r="E3191" t="s">
        <v>30</v>
      </c>
      <c r="F3191" t="s">
        <v>8065</v>
      </c>
      <c r="G3191" t="s">
        <v>8064</v>
      </c>
      <c r="H3191" t="s">
        <v>8066</v>
      </c>
      <c r="I3191">
        <v>1725</v>
      </c>
    </row>
    <row r="3192" spans="1:9" x14ac:dyDescent="0.35">
      <c r="A3192" t="s">
        <v>26</v>
      </c>
      <c r="B3192" t="s">
        <v>5</v>
      </c>
      <c r="C3192">
        <v>3423483</v>
      </c>
      <c r="D3192">
        <v>3423734</v>
      </c>
      <c r="E3192" t="s">
        <v>30</v>
      </c>
      <c r="F3192" t="s">
        <v>8072</v>
      </c>
      <c r="G3192" t="s">
        <v>8071</v>
      </c>
      <c r="H3192" t="s">
        <v>8073</v>
      </c>
      <c r="I3192">
        <v>1726</v>
      </c>
    </row>
    <row r="3193" spans="1:9" x14ac:dyDescent="0.35">
      <c r="A3193" t="s">
        <v>26</v>
      </c>
      <c r="B3193" t="s">
        <v>5</v>
      </c>
      <c r="C3193">
        <v>3424565</v>
      </c>
      <c r="D3193">
        <v>3424966</v>
      </c>
      <c r="E3193" t="s">
        <v>30</v>
      </c>
      <c r="F3193" t="s">
        <v>8075</v>
      </c>
      <c r="G3193" t="s">
        <v>8074</v>
      </c>
      <c r="H3193" t="s">
        <v>28</v>
      </c>
      <c r="I3193">
        <v>1727</v>
      </c>
    </row>
    <row r="3194" spans="1:9" x14ac:dyDescent="0.35">
      <c r="A3194" t="s">
        <v>26</v>
      </c>
      <c r="B3194" t="s">
        <v>5</v>
      </c>
      <c r="C3194">
        <v>3424998</v>
      </c>
      <c r="D3194">
        <v>3425360</v>
      </c>
      <c r="E3194" t="s">
        <v>30</v>
      </c>
      <c r="F3194" t="s">
        <v>8077</v>
      </c>
      <c r="G3194" t="s">
        <v>8076</v>
      </c>
      <c r="H3194" t="s">
        <v>28</v>
      </c>
      <c r="I3194">
        <v>1727</v>
      </c>
    </row>
    <row r="3195" spans="1:9" x14ac:dyDescent="0.35">
      <c r="A3195" t="s">
        <v>26</v>
      </c>
      <c r="B3195" t="s">
        <v>5</v>
      </c>
      <c r="C3195">
        <v>3425888</v>
      </c>
      <c r="D3195">
        <v>3426898</v>
      </c>
      <c r="E3195" t="s">
        <v>30</v>
      </c>
      <c r="F3195" t="s">
        <v>8079</v>
      </c>
      <c r="G3195" t="s">
        <v>8078</v>
      </c>
      <c r="H3195" t="s">
        <v>28</v>
      </c>
      <c r="I3195">
        <v>1728</v>
      </c>
    </row>
    <row r="3196" spans="1:9" x14ac:dyDescent="0.35">
      <c r="A3196" t="s">
        <v>26</v>
      </c>
      <c r="B3196" t="s">
        <v>5</v>
      </c>
      <c r="C3196">
        <v>3428168</v>
      </c>
      <c r="D3196">
        <v>3429151</v>
      </c>
      <c r="E3196" t="s">
        <v>30</v>
      </c>
      <c r="F3196" t="s">
        <v>8083</v>
      </c>
      <c r="G3196" t="s">
        <v>8082</v>
      </c>
      <c r="H3196" t="s">
        <v>6598</v>
      </c>
      <c r="I3196">
        <v>1729</v>
      </c>
    </row>
    <row r="3197" spans="1:9" x14ac:dyDescent="0.35">
      <c r="A3197" t="s">
        <v>26</v>
      </c>
      <c r="B3197" t="s">
        <v>5</v>
      </c>
      <c r="C3197">
        <v>3430456</v>
      </c>
      <c r="D3197">
        <v>3431898</v>
      </c>
      <c r="E3197" t="s">
        <v>30</v>
      </c>
      <c r="F3197" t="s">
        <v>8087</v>
      </c>
      <c r="G3197" t="s">
        <v>8086</v>
      </c>
      <c r="H3197" t="s">
        <v>28</v>
      </c>
      <c r="I3197">
        <v>1730</v>
      </c>
    </row>
    <row r="3198" spans="1:9" x14ac:dyDescent="0.35">
      <c r="A3198" t="s">
        <v>26</v>
      </c>
      <c r="B3198" t="s">
        <v>5</v>
      </c>
      <c r="C3198">
        <v>3431899</v>
      </c>
      <c r="D3198">
        <v>3432993</v>
      </c>
      <c r="E3198" t="s">
        <v>30</v>
      </c>
      <c r="F3198" t="s">
        <v>8089</v>
      </c>
      <c r="G3198" t="s">
        <v>8088</v>
      </c>
      <c r="H3198" t="s">
        <v>28</v>
      </c>
      <c r="I3198">
        <v>1730</v>
      </c>
    </row>
    <row r="3199" spans="1:9" x14ac:dyDescent="0.35">
      <c r="A3199" t="s">
        <v>26</v>
      </c>
      <c r="B3199" t="s">
        <v>5</v>
      </c>
      <c r="C3199">
        <v>3433461</v>
      </c>
      <c r="D3199">
        <v>3433784</v>
      </c>
      <c r="E3199" t="s">
        <v>30</v>
      </c>
      <c r="F3199" t="s">
        <v>8091</v>
      </c>
      <c r="G3199" t="s">
        <v>8090</v>
      </c>
      <c r="H3199" t="s">
        <v>4624</v>
      </c>
      <c r="I3199">
        <v>1731</v>
      </c>
    </row>
    <row r="3200" spans="1:9" x14ac:dyDescent="0.35">
      <c r="A3200" t="s">
        <v>26</v>
      </c>
      <c r="B3200" t="s">
        <v>5</v>
      </c>
      <c r="C3200">
        <v>3433926</v>
      </c>
      <c r="D3200">
        <v>3434321</v>
      </c>
      <c r="E3200" t="s">
        <v>30</v>
      </c>
      <c r="F3200" t="s">
        <v>8093</v>
      </c>
      <c r="G3200" t="s">
        <v>8092</v>
      </c>
      <c r="H3200" t="s">
        <v>28</v>
      </c>
      <c r="I3200">
        <v>1732</v>
      </c>
    </row>
    <row r="3201" spans="1:9" x14ac:dyDescent="0.35">
      <c r="A3201" t="s">
        <v>26</v>
      </c>
      <c r="B3201" t="s">
        <v>5</v>
      </c>
      <c r="C3201">
        <v>3434678</v>
      </c>
      <c r="D3201">
        <v>3435706</v>
      </c>
      <c r="E3201" t="s">
        <v>30</v>
      </c>
      <c r="F3201" t="s">
        <v>8095</v>
      </c>
      <c r="G3201" t="s">
        <v>8094</v>
      </c>
      <c r="H3201" t="s">
        <v>162</v>
      </c>
      <c r="I3201">
        <v>1733</v>
      </c>
    </row>
    <row r="3202" spans="1:9" x14ac:dyDescent="0.35">
      <c r="A3202" t="s">
        <v>26</v>
      </c>
      <c r="B3202" t="s">
        <v>5</v>
      </c>
      <c r="C3202">
        <v>3435743</v>
      </c>
      <c r="D3202">
        <v>3437485</v>
      </c>
      <c r="E3202" t="s">
        <v>30</v>
      </c>
      <c r="F3202" t="s">
        <v>8097</v>
      </c>
      <c r="G3202" t="s">
        <v>8096</v>
      </c>
      <c r="H3202" t="s">
        <v>157</v>
      </c>
      <c r="I3202">
        <v>1733</v>
      </c>
    </row>
    <row r="3203" spans="1:9" x14ac:dyDescent="0.35">
      <c r="A3203" t="s">
        <v>26</v>
      </c>
      <c r="B3203" t="s">
        <v>5</v>
      </c>
      <c r="C3203">
        <v>3437482</v>
      </c>
      <c r="D3203">
        <v>3438552</v>
      </c>
      <c r="E3203" t="s">
        <v>30</v>
      </c>
      <c r="F3203" t="s">
        <v>8099</v>
      </c>
      <c r="G3203" t="s">
        <v>8098</v>
      </c>
      <c r="H3203" t="s">
        <v>132</v>
      </c>
      <c r="I3203">
        <v>1733</v>
      </c>
    </row>
    <row r="3204" spans="1:9" x14ac:dyDescent="0.35">
      <c r="A3204" t="s">
        <v>26</v>
      </c>
      <c r="B3204" t="s">
        <v>5</v>
      </c>
      <c r="C3204">
        <v>3438704</v>
      </c>
      <c r="D3204">
        <v>3439507</v>
      </c>
      <c r="E3204" t="s">
        <v>30</v>
      </c>
      <c r="F3204" t="s">
        <v>8101</v>
      </c>
      <c r="G3204" t="s">
        <v>8100</v>
      </c>
      <c r="H3204" t="s">
        <v>28</v>
      </c>
      <c r="I3204">
        <v>1734</v>
      </c>
    </row>
    <row r="3205" spans="1:9" x14ac:dyDescent="0.35">
      <c r="A3205" t="s">
        <v>26</v>
      </c>
      <c r="B3205" t="s">
        <v>5</v>
      </c>
      <c r="C3205">
        <v>3440894</v>
      </c>
      <c r="D3205">
        <v>3441454</v>
      </c>
      <c r="E3205" t="s">
        <v>30</v>
      </c>
      <c r="F3205" t="s">
        <v>8105</v>
      </c>
      <c r="G3205" t="s">
        <v>8104</v>
      </c>
      <c r="H3205" t="s">
        <v>213</v>
      </c>
      <c r="I3205">
        <v>1735</v>
      </c>
    </row>
    <row r="3206" spans="1:9" x14ac:dyDescent="0.35">
      <c r="A3206" t="s">
        <v>26</v>
      </c>
      <c r="B3206" t="s">
        <v>5</v>
      </c>
      <c r="C3206">
        <v>3447702</v>
      </c>
      <c r="D3206">
        <v>3448085</v>
      </c>
      <c r="E3206" t="s">
        <v>30</v>
      </c>
      <c r="F3206" t="s">
        <v>8114</v>
      </c>
      <c r="G3206" t="s">
        <v>8113</v>
      </c>
      <c r="H3206" t="s">
        <v>28</v>
      </c>
      <c r="I3206">
        <v>1736</v>
      </c>
    </row>
    <row r="3207" spans="1:9" x14ac:dyDescent="0.35">
      <c r="A3207" t="s">
        <v>26</v>
      </c>
      <c r="B3207" t="s">
        <v>5</v>
      </c>
      <c r="C3207">
        <v>3448072</v>
      </c>
      <c r="D3207">
        <v>3448902</v>
      </c>
      <c r="E3207" t="s">
        <v>30</v>
      </c>
      <c r="F3207" t="s">
        <v>8116</v>
      </c>
      <c r="G3207" t="s">
        <v>8115</v>
      </c>
      <c r="H3207" t="s">
        <v>8117</v>
      </c>
      <c r="I3207">
        <v>1736</v>
      </c>
    </row>
    <row r="3208" spans="1:9" x14ac:dyDescent="0.35">
      <c r="A3208" t="s">
        <v>26</v>
      </c>
      <c r="B3208" t="s">
        <v>5</v>
      </c>
      <c r="C3208">
        <v>3449086</v>
      </c>
      <c r="D3208">
        <v>3450369</v>
      </c>
      <c r="E3208" t="s">
        <v>30</v>
      </c>
      <c r="F3208" t="s">
        <v>8119</v>
      </c>
      <c r="G3208" t="s">
        <v>8118</v>
      </c>
      <c r="H3208" t="s">
        <v>125</v>
      </c>
      <c r="I3208">
        <v>1737</v>
      </c>
    </row>
    <row r="3209" spans="1:9" x14ac:dyDescent="0.35">
      <c r="A3209" t="s">
        <v>26</v>
      </c>
      <c r="B3209" t="s">
        <v>5</v>
      </c>
      <c r="C3209">
        <v>3450628</v>
      </c>
      <c r="D3209">
        <v>3451872</v>
      </c>
      <c r="E3209" t="s">
        <v>30</v>
      </c>
      <c r="F3209" t="s">
        <v>8121</v>
      </c>
      <c r="G3209" t="s">
        <v>8120</v>
      </c>
      <c r="H3209" t="s">
        <v>8122</v>
      </c>
      <c r="I3209">
        <v>1738</v>
      </c>
    </row>
    <row r="3210" spans="1:9" x14ac:dyDescent="0.35">
      <c r="A3210" t="s">
        <v>26</v>
      </c>
      <c r="B3210" t="s">
        <v>5</v>
      </c>
      <c r="C3210">
        <v>3451860</v>
      </c>
      <c r="D3210">
        <v>3452381</v>
      </c>
      <c r="E3210" t="s">
        <v>30</v>
      </c>
      <c r="F3210" t="s">
        <v>8124</v>
      </c>
      <c r="G3210" t="s">
        <v>8123</v>
      </c>
      <c r="H3210" t="s">
        <v>8125</v>
      </c>
      <c r="I3210">
        <v>1738</v>
      </c>
    </row>
    <row r="3211" spans="1:9" x14ac:dyDescent="0.35">
      <c r="A3211" t="s">
        <v>26</v>
      </c>
      <c r="B3211" t="s">
        <v>5</v>
      </c>
      <c r="C3211">
        <v>3452368</v>
      </c>
      <c r="D3211">
        <v>3452808</v>
      </c>
      <c r="E3211" t="s">
        <v>30</v>
      </c>
      <c r="F3211" t="s">
        <v>8127</v>
      </c>
      <c r="G3211" t="s">
        <v>8126</v>
      </c>
      <c r="H3211" t="s">
        <v>8128</v>
      </c>
      <c r="I3211">
        <v>1738</v>
      </c>
    </row>
    <row r="3212" spans="1:9" x14ac:dyDescent="0.35">
      <c r="A3212" t="s">
        <v>26</v>
      </c>
      <c r="B3212" t="s">
        <v>5</v>
      </c>
      <c r="C3212">
        <v>3452805</v>
      </c>
      <c r="D3212">
        <v>3453038</v>
      </c>
      <c r="E3212" t="s">
        <v>30</v>
      </c>
      <c r="F3212" t="s">
        <v>8130</v>
      </c>
      <c r="G3212" t="s">
        <v>8129</v>
      </c>
      <c r="H3212" t="s">
        <v>8131</v>
      </c>
      <c r="I3212">
        <v>1738</v>
      </c>
    </row>
    <row r="3213" spans="1:9" x14ac:dyDescent="0.35">
      <c r="A3213" t="s">
        <v>26</v>
      </c>
      <c r="B3213" t="s">
        <v>5</v>
      </c>
      <c r="C3213">
        <v>3453035</v>
      </c>
      <c r="D3213">
        <v>3453598</v>
      </c>
      <c r="E3213" t="s">
        <v>30</v>
      </c>
      <c r="F3213" t="s">
        <v>8133</v>
      </c>
      <c r="G3213" t="s">
        <v>8132</v>
      </c>
      <c r="H3213" t="s">
        <v>8134</v>
      </c>
      <c r="I3213">
        <v>1738</v>
      </c>
    </row>
    <row r="3214" spans="1:9" x14ac:dyDescent="0.35">
      <c r="A3214" t="s">
        <v>26</v>
      </c>
      <c r="B3214" t="s">
        <v>5</v>
      </c>
      <c r="C3214">
        <v>3453614</v>
      </c>
      <c r="D3214">
        <v>3454630</v>
      </c>
      <c r="E3214" t="s">
        <v>30</v>
      </c>
      <c r="F3214" t="s">
        <v>8136</v>
      </c>
      <c r="G3214" t="s">
        <v>8135</v>
      </c>
      <c r="H3214" t="s">
        <v>8137</v>
      </c>
      <c r="I3214">
        <v>1738</v>
      </c>
    </row>
    <row r="3215" spans="1:9" x14ac:dyDescent="0.35">
      <c r="A3215" t="s">
        <v>26</v>
      </c>
      <c r="B3215" t="s">
        <v>5</v>
      </c>
      <c r="C3215">
        <v>3461616</v>
      </c>
      <c r="D3215">
        <v>3462353</v>
      </c>
      <c r="E3215" t="s">
        <v>30</v>
      </c>
      <c r="F3215" t="s">
        <v>8154</v>
      </c>
      <c r="G3215" t="s">
        <v>8153</v>
      </c>
      <c r="H3215" t="s">
        <v>210</v>
      </c>
      <c r="I3215">
        <v>1739</v>
      </c>
    </row>
    <row r="3216" spans="1:9" x14ac:dyDescent="0.35">
      <c r="A3216" t="s">
        <v>26</v>
      </c>
      <c r="B3216" t="s">
        <v>5</v>
      </c>
      <c r="C3216">
        <v>3462381</v>
      </c>
      <c r="D3216">
        <v>3463853</v>
      </c>
      <c r="E3216" t="s">
        <v>30</v>
      </c>
      <c r="F3216" t="s">
        <v>8156</v>
      </c>
      <c r="G3216" t="s">
        <v>8155</v>
      </c>
      <c r="H3216" t="s">
        <v>2217</v>
      </c>
      <c r="I3216">
        <v>1739</v>
      </c>
    </row>
    <row r="3217" spans="1:9" x14ac:dyDescent="0.35">
      <c r="A3217" t="s">
        <v>26</v>
      </c>
      <c r="B3217" t="s">
        <v>5</v>
      </c>
      <c r="C3217">
        <v>3464027</v>
      </c>
      <c r="D3217">
        <v>3464620</v>
      </c>
      <c r="E3217" t="s">
        <v>30</v>
      </c>
      <c r="F3217" t="s">
        <v>8158</v>
      </c>
      <c r="G3217" t="s">
        <v>8157</v>
      </c>
      <c r="H3217" t="s">
        <v>4706</v>
      </c>
      <c r="I3217">
        <v>1740</v>
      </c>
    </row>
    <row r="3218" spans="1:9" x14ac:dyDescent="0.35">
      <c r="A3218" t="s">
        <v>26</v>
      </c>
      <c r="B3218" t="s">
        <v>5</v>
      </c>
      <c r="C3218">
        <v>3464879</v>
      </c>
      <c r="D3218">
        <v>3465445</v>
      </c>
      <c r="E3218" t="s">
        <v>30</v>
      </c>
      <c r="F3218" t="s">
        <v>8160</v>
      </c>
      <c r="G3218" t="s">
        <v>8159</v>
      </c>
      <c r="H3218" t="s">
        <v>4638</v>
      </c>
      <c r="I3218">
        <v>1741</v>
      </c>
    </row>
    <row r="3219" spans="1:9" x14ac:dyDescent="0.35">
      <c r="A3219" t="s">
        <v>26</v>
      </c>
      <c r="B3219" t="s">
        <v>5</v>
      </c>
      <c r="C3219">
        <v>3465438</v>
      </c>
      <c r="D3219">
        <v>3466157</v>
      </c>
      <c r="E3219" t="s">
        <v>30</v>
      </c>
      <c r="F3219" t="s">
        <v>8162</v>
      </c>
      <c r="G3219" t="s">
        <v>8161</v>
      </c>
      <c r="H3219" t="s">
        <v>28</v>
      </c>
      <c r="I3219">
        <v>1741</v>
      </c>
    </row>
    <row r="3220" spans="1:9" x14ac:dyDescent="0.35">
      <c r="A3220" t="s">
        <v>26</v>
      </c>
      <c r="B3220" t="s">
        <v>5</v>
      </c>
      <c r="C3220">
        <v>3466283</v>
      </c>
      <c r="D3220">
        <v>3467641</v>
      </c>
      <c r="E3220" t="s">
        <v>30</v>
      </c>
      <c r="F3220" t="s">
        <v>8164</v>
      </c>
      <c r="G3220" t="s">
        <v>8163</v>
      </c>
      <c r="H3220" t="s">
        <v>5003</v>
      </c>
      <c r="I3220">
        <v>1742</v>
      </c>
    </row>
    <row r="3221" spans="1:9" x14ac:dyDescent="0.35">
      <c r="A3221" t="s">
        <v>26</v>
      </c>
      <c r="B3221" t="s">
        <v>5</v>
      </c>
      <c r="C3221">
        <v>3467921</v>
      </c>
      <c r="D3221">
        <v>3468904</v>
      </c>
      <c r="E3221" t="s">
        <v>30</v>
      </c>
      <c r="F3221" t="s">
        <v>8166</v>
      </c>
      <c r="G3221" t="s">
        <v>8165</v>
      </c>
      <c r="H3221" t="s">
        <v>8167</v>
      </c>
      <c r="I3221">
        <v>1743</v>
      </c>
    </row>
    <row r="3222" spans="1:9" x14ac:dyDescent="0.35">
      <c r="A3222" t="s">
        <v>26</v>
      </c>
      <c r="B3222" t="s">
        <v>5</v>
      </c>
      <c r="C3222">
        <v>3469706</v>
      </c>
      <c r="D3222">
        <v>3470785</v>
      </c>
      <c r="E3222" t="s">
        <v>30</v>
      </c>
      <c r="F3222" t="s">
        <v>8171</v>
      </c>
      <c r="G3222" t="s">
        <v>8170</v>
      </c>
      <c r="H3222" t="s">
        <v>1572</v>
      </c>
      <c r="I3222">
        <v>1744</v>
      </c>
    </row>
    <row r="3223" spans="1:9" x14ac:dyDescent="0.35">
      <c r="A3223" t="s">
        <v>26</v>
      </c>
      <c r="B3223" t="s">
        <v>8172</v>
      </c>
      <c r="C3223">
        <v>3312</v>
      </c>
      <c r="D3223">
        <v>3875</v>
      </c>
      <c r="E3223" t="s">
        <v>23</v>
      </c>
      <c r="F3223" t="s">
        <v>8182</v>
      </c>
      <c r="G3223" t="s">
        <v>8181</v>
      </c>
      <c r="H3223" t="s">
        <v>6144</v>
      </c>
      <c r="I3223">
        <v>1746</v>
      </c>
    </row>
    <row r="3224" spans="1:9" x14ac:dyDescent="0.35">
      <c r="A3224" t="s">
        <v>26</v>
      </c>
      <c r="B3224" t="s">
        <v>8172</v>
      </c>
      <c r="C3224">
        <v>3908</v>
      </c>
      <c r="D3224">
        <v>4114</v>
      </c>
      <c r="E3224" t="s">
        <v>23</v>
      </c>
      <c r="F3224" t="s">
        <v>8184</v>
      </c>
      <c r="G3224" t="s">
        <v>8183</v>
      </c>
      <c r="H3224" t="s">
        <v>28</v>
      </c>
      <c r="I3224">
        <v>1746</v>
      </c>
    </row>
    <row r="3225" spans="1:9" x14ac:dyDescent="0.35">
      <c r="A3225" t="s">
        <v>26</v>
      </c>
      <c r="B3225" t="s">
        <v>8172</v>
      </c>
      <c r="C3225">
        <v>4137</v>
      </c>
      <c r="D3225">
        <v>4427</v>
      </c>
      <c r="E3225" t="s">
        <v>23</v>
      </c>
      <c r="F3225" t="s">
        <v>8186</v>
      </c>
      <c r="G3225" t="s">
        <v>8185</v>
      </c>
      <c r="H3225" t="s">
        <v>28</v>
      </c>
      <c r="I3225">
        <v>1746</v>
      </c>
    </row>
    <row r="3226" spans="1:9" x14ac:dyDescent="0.35">
      <c r="A3226" t="s">
        <v>26</v>
      </c>
      <c r="B3226" t="s">
        <v>8172</v>
      </c>
      <c r="C3226">
        <v>4516</v>
      </c>
      <c r="D3226">
        <v>4890</v>
      </c>
      <c r="E3226" t="s">
        <v>23</v>
      </c>
      <c r="F3226" t="s">
        <v>8188</v>
      </c>
      <c r="G3226" t="s">
        <v>8187</v>
      </c>
      <c r="H3226" t="s">
        <v>28</v>
      </c>
      <c r="I3226">
        <v>1746</v>
      </c>
    </row>
    <row r="3227" spans="1:9" x14ac:dyDescent="0.35">
      <c r="A3227" t="s">
        <v>26</v>
      </c>
      <c r="B3227" t="s">
        <v>8172</v>
      </c>
      <c r="C3227">
        <v>5036</v>
      </c>
      <c r="D3227">
        <v>5896</v>
      </c>
      <c r="E3227" t="s">
        <v>23</v>
      </c>
      <c r="F3227" t="s">
        <v>8190</v>
      </c>
      <c r="G3227" t="s">
        <v>8189</v>
      </c>
      <c r="H3227" t="s">
        <v>28</v>
      </c>
      <c r="I3227">
        <v>1747</v>
      </c>
    </row>
    <row r="3228" spans="1:9" x14ac:dyDescent="0.35">
      <c r="A3228" t="s">
        <v>26</v>
      </c>
      <c r="B3228" t="s">
        <v>8172</v>
      </c>
      <c r="C3228">
        <v>5996</v>
      </c>
      <c r="D3228">
        <v>6574</v>
      </c>
      <c r="E3228" t="s">
        <v>23</v>
      </c>
      <c r="F3228" t="s">
        <v>8192</v>
      </c>
      <c r="G3228" t="s">
        <v>8191</v>
      </c>
      <c r="H3228" t="s">
        <v>28</v>
      </c>
      <c r="I3228">
        <v>1747</v>
      </c>
    </row>
    <row r="3229" spans="1:9" x14ac:dyDescent="0.35">
      <c r="A3229" t="s">
        <v>26</v>
      </c>
      <c r="B3229" t="s">
        <v>8172</v>
      </c>
      <c r="C3229">
        <v>6805</v>
      </c>
      <c r="D3229">
        <v>7122</v>
      </c>
      <c r="E3229" t="s">
        <v>23</v>
      </c>
      <c r="F3229" t="s">
        <v>8194</v>
      </c>
      <c r="G3229" t="s">
        <v>8193</v>
      </c>
      <c r="H3229" t="s">
        <v>28</v>
      </c>
      <c r="I3229">
        <v>1748</v>
      </c>
    </row>
    <row r="3230" spans="1:9" x14ac:dyDescent="0.35">
      <c r="A3230" t="s">
        <v>26</v>
      </c>
      <c r="B3230" t="s">
        <v>8172</v>
      </c>
      <c r="C3230">
        <v>7520</v>
      </c>
      <c r="D3230">
        <v>8584</v>
      </c>
      <c r="E3230" t="s">
        <v>23</v>
      </c>
      <c r="F3230" t="s">
        <v>8196</v>
      </c>
      <c r="G3230" t="s">
        <v>8195</v>
      </c>
      <c r="H3230" t="s">
        <v>28</v>
      </c>
      <c r="I3230">
        <v>1749</v>
      </c>
    </row>
    <row r="3231" spans="1:9" x14ac:dyDescent="0.35">
      <c r="A3231" t="s">
        <v>26</v>
      </c>
      <c r="B3231" t="s">
        <v>8172</v>
      </c>
      <c r="C3231">
        <v>8961</v>
      </c>
      <c r="D3231">
        <v>10109</v>
      </c>
      <c r="E3231" t="s">
        <v>23</v>
      </c>
      <c r="F3231" t="s">
        <v>8198</v>
      </c>
      <c r="G3231" t="s">
        <v>8197</v>
      </c>
      <c r="H3231" t="s">
        <v>28</v>
      </c>
      <c r="I3231">
        <v>1750</v>
      </c>
    </row>
    <row r="3232" spans="1:9" x14ac:dyDescent="0.35">
      <c r="A3232" t="s">
        <v>26</v>
      </c>
      <c r="B3232" t="s">
        <v>8172</v>
      </c>
      <c r="C3232">
        <v>1</v>
      </c>
      <c r="D3232">
        <v>13524</v>
      </c>
      <c r="E3232" t="s">
        <v>30</v>
      </c>
      <c r="F3232" t="s">
        <v>8176</v>
      </c>
      <c r="G3232" t="s">
        <v>8175</v>
      </c>
      <c r="H3232" t="s">
        <v>3147</v>
      </c>
      <c r="I3232">
        <v>1752</v>
      </c>
    </row>
    <row r="3233" spans="1:9" x14ac:dyDescent="0.35">
      <c r="A3233" t="s">
        <v>26</v>
      </c>
      <c r="B3233" t="s">
        <v>8172</v>
      </c>
      <c r="C3233">
        <v>464</v>
      </c>
      <c r="D3233">
        <v>1840</v>
      </c>
      <c r="E3233" t="s">
        <v>30</v>
      </c>
      <c r="F3233" t="s">
        <v>8178</v>
      </c>
      <c r="G3233" t="s">
        <v>8177</v>
      </c>
      <c r="H3233" t="s">
        <v>28</v>
      </c>
      <c r="I3233">
        <v>1753</v>
      </c>
    </row>
    <row r="3234" spans="1:9" x14ac:dyDescent="0.35">
      <c r="A3234" t="s">
        <v>26</v>
      </c>
      <c r="B3234" t="s">
        <v>8172</v>
      </c>
      <c r="C3234">
        <v>1936</v>
      </c>
      <c r="D3234">
        <v>3273</v>
      </c>
      <c r="E3234" t="s">
        <v>30</v>
      </c>
      <c r="F3234" t="s">
        <v>8180</v>
      </c>
      <c r="G3234" t="s">
        <v>8179</v>
      </c>
      <c r="H3234" t="s">
        <v>2806</v>
      </c>
      <c r="I3234">
        <v>1753</v>
      </c>
    </row>
    <row r="3235" spans="1:9" x14ac:dyDescent="0.35">
      <c r="A3235" t="s">
        <v>26</v>
      </c>
      <c r="B3235" t="s">
        <v>8172</v>
      </c>
      <c r="C3235">
        <v>10990</v>
      </c>
      <c r="D3235">
        <v>11316</v>
      </c>
      <c r="E3235" t="s">
        <v>30</v>
      </c>
      <c r="F3235" t="s">
        <v>8200</v>
      </c>
      <c r="G3235" t="s">
        <v>8199</v>
      </c>
      <c r="H3235" t="s">
        <v>28</v>
      </c>
      <c r="I3235">
        <v>1754</v>
      </c>
    </row>
    <row r="3236" spans="1:9" x14ac:dyDescent="0.35">
      <c r="I3236" t="s">
        <v>8223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337"/>
  <sheetViews>
    <sheetView topLeftCell="J1" workbookViewId="0">
      <selection activeCell="J3" sqref="J3"/>
    </sheetView>
  </sheetViews>
  <sheetFormatPr defaultRowHeight="14.5" x14ac:dyDescent="0.35"/>
  <cols>
    <col min="1" max="1" width="4.81640625" bestFit="1" customWidth="1"/>
    <col min="2" max="2" width="13.453125" bestFit="1" customWidth="1"/>
    <col min="3" max="3" width="16" bestFit="1" customWidth="1"/>
    <col min="4" max="4" width="15.7265625" bestFit="1" customWidth="1"/>
    <col min="11" max="11" width="16.453125" bestFit="1" customWidth="1"/>
    <col min="12" max="12" width="21.453125" bestFit="1" customWidth="1"/>
    <col min="13" max="13" width="11.6328125" customWidth="1"/>
    <col min="14" max="14" width="8.7265625" customWidth="1"/>
    <col min="15" max="15" width="9.54296875" bestFit="1" customWidth="1"/>
    <col min="16" max="16" width="8.7265625" customWidth="1"/>
    <col min="25" max="25" width="16.453125" bestFit="1" customWidth="1"/>
    <col min="26" max="26" width="21" customWidth="1"/>
  </cols>
  <sheetData>
    <row r="1" spans="1:26" x14ac:dyDescent="0.35">
      <c r="K1" t="s">
        <v>8254</v>
      </c>
      <c r="L1" t="s">
        <v>8255</v>
      </c>
      <c r="Y1" t="s">
        <v>8254</v>
      </c>
      <c r="Z1" t="s">
        <v>8255</v>
      </c>
    </row>
    <row r="2" spans="1:26" x14ac:dyDescent="0.35">
      <c r="A2" t="s">
        <v>18</v>
      </c>
      <c r="B2" t="s">
        <v>29</v>
      </c>
      <c r="C2" t="s">
        <v>20</v>
      </c>
      <c r="D2" t="s">
        <v>21</v>
      </c>
      <c r="E2" t="s">
        <v>5</v>
      </c>
      <c r="G2" t="s">
        <v>22</v>
      </c>
      <c r="H2">
        <v>7049</v>
      </c>
      <c r="I2">
        <v>7804</v>
      </c>
      <c r="J2" t="s">
        <v>23</v>
      </c>
      <c r="K2">
        <f>MOD((ABS(I2-H3)+1),3)</f>
        <v>2</v>
      </c>
      <c r="L2" t="str">
        <f>IF(I2-H3&gt;=0,"да","нет")</f>
        <v>нет</v>
      </c>
      <c r="M2" s="1" t="s">
        <v>8245</v>
      </c>
      <c r="N2" s="1" t="s">
        <v>8229</v>
      </c>
      <c r="O2" s="1" t="s">
        <v>8230</v>
      </c>
      <c r="P2" s="1" t="s">
        <v>8231</v>
      </c>
      <c r="S2" t="s">
        <v>5</v>
      </c>
      <c r="U2" t="s">
        <v>22</v>
      </c>
      <c r="V2">
        <v>845</v>
      </c>
      <c r="W2">
        <v>2095</v>
      </c>
      <c r="X2" t="s">
        <v>30</v>
      </c>
      <c r="Y2">
        <f>MOD((ABS(W2-V3)+1),3)</f>
        <v>0</v>
      </c>
      <c r="Z2" t="str">
        <f>IF(W2-V3&gt;=0,"да","нет")</f>
        <v>нет</v>
      </c>
    </row>
    <row r="3" spans="1:26" x14ac:dyDescent="0.35">
      <c r="A3" t="s">
        <v>18</v>
      </c>
      <c r="B3" t="s">
        <v>29</v>
      </c>
      <c r="C3" t="s">
        <v>20</v>
      </c>
      <c r="D3" t="s">
        <v>21</v>
      </c>
      <c r="E3" t="s">
        <v>5</v>
      </c>
      <c r="G3" t="s">
        <v>22</v>
      </c>
      <c r="H3">
        <v>9113</v>
      </c>
      <c r="I3">
        <v>9847</v>
      </c>
      <c r="J3" t="s">
        <v>23</v>
      </c>
      <c r="K3">
        <f t="shared" ref="K3:K66" si="0">MOD((ABS(I3-H4)+1),3)</f>
        <v>1</v>
      </c>
      <c r="L3" t="str">
        <f t="shared" ref="L3:L66" si="1">IF(I3-H4&gt;=0,"да","нет")</f>
        <v>нет</v>
      </c>
      <c r="M3" s="1" t="s">
        <v>8227</v>
      </c>
      <c r="N3" s="1">
        <f>COUNTIFS(K2:K1782,0,L2:L1782,"да")</f>
        <v>0</v>
      </c>
      <c r="O3" s="1">
        <f>COUNTIFS(K2:K1782,1,L2:L1782,"да")</f>
        <v>152</v>
      </c>
      <c r="P3" s="1">
        <f>COUNTIFS(K2:K1782,2,L2:L1782,"да")</f>
        <v>88</v>
      </c>
      <c r="S3" t="s">
        <v>5</v>
      </c>
      <c r="U3" t="s">
        <v>22</v>
      </c>
      <c r="V3">
        <v>2127</v>
      </c>
      <c r="W3">
        <v>2615</v>
      </c>
      <c r="X3" t="s">
        <v>30</v>
      </c>
      <c r="Y3">
        <f t="shared" ref="Y3:Y66" si="2">MOD((ABS(W3-V4)+1),3)</f>
        <v>2</v>
      </c>
      <c r="Z3" t="str">
        <f t="shared" ref="Z3:Z66" si="3">IF(W3-V4&gt;=0,"да","нет")</f>
        <v>нет</v>
      </c>
    </row>
    <row r="4" spans="1:26" x14ac:dyDescent="0.35">
      <c r="A4" t="s">
        <v>18</v>
      </c>
      <c r="B4" t="s">
        <v>29</v>
      </c>
      <c r="C4" t="s">
        <v>20</v>
      </c>
      <c r="D4" t="s">
        <v>21</v>
      </c>
      <c r="E4" t="s">
        <v>5</v>
      </c>
      <c r="G4" t="s">
        <v>22</v>
      </c>
      <c r="H4">
        <v>9955</v>
      </c>
      <c r="I4">
        <v>11625</v>
      </c>
      <c r="J4" t="s">
        <v>23</v>
      </c>
      <c r="K4">
        <f t="shared" si="0"/>
        <v>1</v>
      </c>
      <c r="L4" t="str">
        <f t="shared" si="1"/>
        <v>нет</v>
      </c>
      <c r="M4" s="1" t="s">
        <v>8226</v>
      </c>
      <c r="N4" s="1">
        <f>COUNTIFS(K1783:K3324,0,L1783:L3324,"да")</f>
        <v>0</v>
      </c>
      <c r="O4" s="1">
        <f>COUNTIFS(K1783:K3324,1,L1783:L3324,"да")</f>
        <v>117</v>
      </c>
      <c r="P4" s="1">
        <f>COUNTIFS(K1783:K3324,2,L1783:L3324,"да")</f>
        <v>77</v>
      </c>
      <c r="S4" t="s">
        <v>5</v>
      </c>
      <c r="U4" t="s">
        <v>22</v>
      </c>
      <c r="V4">
        <v>2820</v>
      </c>
      <c r="W4">
        <v>3935</v>
      </c>
      <c r="X4" t="s">
        <v>30</v>
      </c>
      <c r="Y4">
        <f t="shared" si="2"/>
        <v>0</v>
      </c>
      <c r="Z4" t="str">
        <f t="shared" si="3"/>
        <v>нет</v>
      </c>
    </row>
    <row r="5" spans="1:26" x14ac:dyDescent="0.35">
      <c r="A5" t="s">
        <v>18</v>
      </c>
      <c r="B5" t="s">
        <v>29</v>
      </c>
      <c r="C5" t="s">
        <v>20</v>
      </c>
      <c r="D5" t="s">
        <v>21</v>
      </c>
      <c r="E5" t="s">
        <v>5</v>
      </c>
      <c r="G5" t="s">
        <v>22</v>
      </c>
      <c r="H5">
        <v>11928</v>
      </c>
      <c r="I5">
        <v>12929</v>
      </c>
      <c r="J5" t="s">
        <v>23</v>
      </c>
      <c r="K5">
        <f t="shared" si="0"/>
        <v>0</v>
      </c>
      <c r="L5" t="str">
        <f t="shared" si="1"/>
        <v>нет</v>
      </c>
      <c r="M5" s="1" t="s">
        <v>8228</v>
      </c>
      <c r="N5" s="1">
        <f>COUNTIFS(Y2:Y3324,0,Z2:Z3324,"да")</f>
        <v>2</v>
      </c>
      <c r="O5" s="1">
        <f>COUNTIFS(Y2:Y3324,1,Z2:Z3324,"да")-O4-O3</f>
        <v>5</v>
      </c>
      <c r="P5" s="1">
        <f>COUNTIFS(Y2:Y3324,2,Z2:Z3324,"да")-P4-P3</f>
        <v>2</v>
      </c>
      <c r="S5" t="s">
        <v>5</v>
      </c>
      <c r="U5" t="s">
        <v>22</v>
      </c>
      <c r="V5">
        <v>4123</v>
      </c>
      <c r="W5">
        <v>5076</v>
      </c>
      <c r="X5" t="s">
        <v>30</v>
      </c>
      <c r="Y5">
        <f t="shared" si="2"/>
        <v>0</v>
      </c>
      <c r="Z5" t="str">
        <f t="shared" si="3"/>
        <v>нет</v>
      </c>
    </row>
    <row r="6" spans="1:26" x14ac:dyDescent="0.35">
      <c r="A6" t="s">
        <v>18</v>
      </c>
      <c r="B6" t="s">
        <v>29</v>
      </c>
      <c r="C6" t="s">
        <v>20</v>
      </c>
      <c r="D6" t="s">
        <v>21</v>
      </c>
      <c r="E6" t="s">
        <v>5</v>
      </c>
      <c r="G6" t="s">
        <v>22</v>
      </c>
      <c r="H6">
        <v>16393</v>
      </c>
      <c r="I6">
        <v>17247</v>
      </c>
      <c r="J6" t="s">
        <v>23</v>
      </c>
      <c r="K6">
        <f t="shared" si="0"/>
        <v>1</v>
      </c>
      <c r="L6" t="str">
        <f t="shared" si="1"/>
        <v>нет</v>
      </c>
      <c r="S6" t="s">
        <v>5</v>
      </c>
      <c r="U6" t="s">
        <v>22</v>
      </c>
      <c r="V6">
        <v>5489</v>
      </c>
      <c r="W6">
        <v>6037</v>
      </c>
      <c r="X6" t="s">
        <v>30</v>
      </c>
      <c r="Y6">
        <f t="shared" si="2"/>
        <v>1</v>
      </c>
      <c r="Z6" t="str">
        <f t="shared" si="3"/>
        <v>да</v>
      </c>
    </row>
    <row r="7" spans="1:26" x14ac:dyDescent="0.35">
      <c r="A7" t="s">
        <v>18</v>
      </c>
      <c r="B7" t="s">
        <v>29</v>
      </c>
      <c r="C7" t="s">
        <v>20</v>
      </c>
      <c r="D7" t="s">
        <v>21</v>
      </c>
      <c r="E7" t="s">
        <v>5</v>
      </c>
      <c r="G7" t="s">
        <v>22</v>
      </c>
      <c r="H7">
        <v>19512</v>
      </c>
      <c r="I7">
        <v>21230</v>
      </c>
      <c r="J7" t="s">
        <v>23</v>
      </c>
      <c r="K7">
        <f t="shared" si="0"/>
        <v>1</v>
      </c>
      <c r="L7" t="str">
        <f t="shared" si="1"/>
        <v>да</v>
      </c>
      <c r="M7" s="1" t="s">
        <v>8246</v>
      </c>
      <c r="N7" s="1" t="s">
        <v>8229</v>
      </c>
      <c r="O7" s="1" t="s">
        <v>8230</v>
      </c>
      <c r="P7" s="1" t="s">
        <v>8231</v>
      </c>
      <c r="S7" t="s">
        <v>5</v>
      </c>
      <c r="U7" t="s">
        <v>22</v>
      </c>
      <c r="V7">
        <v>6034</v>
      </c>
      <c r="W7">
        <v>6978</v>
      </c>
      <c r="X7" t="s">
        <v>30</v>
      </c>
      <c r="Y7">
        <f t="shared" si="2"/>
        <v>0</v>
      </c>
      <c r="Z7" t="str">
        <f t="shared" si="3"/>
        <v>нет</v>
      </c>
    </row>
    <row r="8" spans="1:26" x14ac:dyDescent="0.35">
      <c r="A8" t="s">
        <v>18</v>
      </c>
      <c r="B8" t="s">
        <v>29</v>
      </c>
      <c r="C8" t="s">
        <v>20</v>
      </c>
      <c r="D8" t="s">
        <v>21</v>
      </c>
      <c r="E8" t="s">
        <v>5</v>
      </c>
      <c r="G8" t="s">
        <v>22</v>
      </c>
      <c r="H8">
        <v>21227</v>
      </c>
      <c r="I8">
        <v>21496</v>
      </c>
      <c r="J8" t="s">
        <v>23</v>
      </c>
      <c r="K8">
        <f t="shared" si="0"/>
        <v>2</v>
      </c>
      <c r="L8" t="str">
        <f t="shared" si="1"/>
        <v>нет</v>
      </c>
      <c r="M8" s="1" t="s">
        <v>8226</v>
      </c>
      <c r="N8" s="1">
        <f>COUNTIFS(K3325:K3333,0,L3325:L3333,"да")</f>
        <v>0</v>
      </c>
      <c r="O8" s="1">
        <f>COUNTIFS(K3325:K3333,1,L3325:L3333,"да")</f>
        <v>0</v>
      </c>
      <c r="P8" s="1">
        <f>COUNTIFS(K3325:K3333,2,L3325:L3333,"да")</f>
        <v>0</v>
      </c>
      <c r="S8" t="s">
        <v>5</v>
      </c>
      <c r="U8" t="s">
        <v>22</v>
      </c>
      <c r="V8">
        <v>7049</v>
      </c>
      <c r="W8">
        <v>7804</v>
      </c>
      <c r="X8" t="s">
        <v>23</v>
      </c>
      <c r="Y8">
        <f t="shared" si="2"/>
        <v>0</v>
      </c>
      <c r="Z8" t="str">
        <f t="shared" si="3"/>
        <v>нет</v>
      </c>
    </row>
    <row r="9" spans="1:26" x14ac:dyDescent="0.35">
      <c r="A9" t="s">
        <v>18</v>
      </c>
      <c r="B9" t="s">
        <v>29</v>
      </c>
      <c r="C9" t="s">
        <v>20</v>
      </c>
      <c r="D9" t="s">
        <v>21</v>
      </c>
      <c r="E9" t="s">
        <v>5</v>
      </c>
      <c r="G9" t="s">
        <v>22</v>
      </c>
      <c r="H9">
        <v>27365</v>
      </c>
      <c r="I9">
        <v>27547</v>
      </c>
      <c r="J9" t="s">
        <v>23</v>
      </c>
      <c r="K9">
        <f t="shared" si="0"/>
        <v>1</v>
      </c>
      <c r="L9" t="str">
        <f t="shared" si="1"/>
        <v>нет</v>
      </c>
      <c r="M9" s="1" t="s">
        <v>8227</v>
      </c>
      <c r="N9" s="1">
        <f>COUNTIFS(K3334:K3337,0,L3334:L3337,"да")</f>
        <v>0</v>
      </c>
      <c r="O9" s="1">
        <f>COUNTIFS(K3334:K3337,1,L3334:L3337,"да")</f>
        <v>0</v>
      </c>
      <c r="P9" s="1">
        <f>COUNTIFS(K3334:K3337,2,L3334:L3337,"да")</f>
        <v>1</v>
      </c>
      <c r="S9" t="s">
        <v>5</v>
      </c>
      <c r="U9" t="s">
        <v>22</v>
      </c>
      <c r="V9">
        <v>7971</v>
      </c>
      <c r="W9">
        <v>8984</v>
      </c>
      <c r="X9" t="s">
        <v>30</v>
      </c>
      <c r="Y9">
        <f t="shared" si="2"/>
        <v>1</v>
      </c>
      <c r="Z9" t="str">
        <f t="shared" si="3"/>
        <v>нет</v>
      </c>
    </row>
    <row r="10" spans="1:26" x14ac:dyDescent="0.35">
      <c r="A10" t="s">
        <v>18</v>
      </c>
      <c r="B10" t="s">
        <v>29</v>
      </c>
      <c r="C10" t="s">
        <v>20</v>
      </c>
      <c r="D10" t="s">
        <v>21</v>
      </c>
      <c r="E10" t="s">
        <v>5</v>
      </c>
      <c r="G10" t="s">
        <v>22</v>
      </c>
      <c r="H10">
        <v>33439</v>
      </c>
      <c r="I10">
        <v>33861</v>
      </c>
      <c r="J10" t="s">
        <v>23</v>
      </c>
      <c r="K10">
        <f t="shared" si="0"/>
        <v>2</v>
      </c>
      <c r="L10" t="str">
        <f t="shared" si="1"/>
        <v>нет</v>
      </c>
      <c r="M10" s="1" t="s">
        <v>8228</v>
      </c>
      <c r="N10" s="1">
        <f>COUNTIFS(Y3325:Y3337,0,Z3325:Z3337,"да")</f>
        <v>0</v>
      </c>
      <c r="O10" s="1">
        <f>COUNTIFS(Y3325:Y3337,1,Z3325:Z3337,"да")</f>
        <v>0</v>
      </c>
      <c r="P10" s="1">
        <f>COUNTIFS(Y3325:Y3337,2,Z3325:Z3337,"да")-P9</f>
        <v>0</v>
      </c>
      <c r="S10" t="s">
        <v>5</v>
      </c>
      <c r="U10" t="s">
        <v>22</v>
      </c>
      <c r="V10">
        <v>9113</v>
      </c>
      <c r="W10">
        <v>9847</v>
      </c>
      <c r="X10" t="s">
        <v>23</v>
      </c>
      <c r="Y10">
        <f t="shared" si="2"/>
        <v>1</v>
      </c>
      <c r="Z10" t="str">
        <f t="shared" si="3"/>
        <v>нет</v>
      </c>
    </row>
    <row r="11" spans="1:26" x14ac:dyDescent="0.35">
      <c r="A11" t="s">
        <v>18</v>
      </c>
      <c r="B11" t="s">
        <v>29</v>
      </c>
      <c r="C11" t="s">
        <v>20</v>
      </c>
      <c r="D11" t="s">
        <v>21</v>
      </c>
      <c r="E11" t="s">
        <v>5</v>
      </c>
      <c r="G11" t="s">
        <v>22</v>
      </c>
      <c r="H11">
        <v>37195</v>
      </c>
      <c r="I11">
        <v>38796</v>
      </c>
      <c r="J11" t="s">
        <v>23</v>
      </c>
      <c r="K11">
        <f t="shared" si="0"/>
        <v>0</v>
      </c>
      <c r="L11" t="str">
        <f t="shared" si="1"/>
        <v>нет</v>
      </c>
      <c r="S11" t="s">
        <v>5</v>
      </c>
      <c r="U11" t="s">
        <v>22</v>
      </c>
      <c r="V11">
        <v>9955</v>
      </c>
      <c r="W11">
        <v>11625</v>
      </c>
      <c r="X11" t="s">
        <v>23</v>
      </c>
      <c r="Y11">
        <f t="shared" si="2"/>
        <v>1</v>
      </c>
      <c r="Z11" t="str">
        <f t="shared" si="3"/>
        <v>нет</v>
      </c>
    </row>
    <row r="12" spans="1:26" x14ac:dyDescent="0.35">
      <c r="A12" t="s">
        <v>18</v>
      </c>
      <c r="B12" t="s">
        <v>29</v>
      </c>
      <c r="C12" t="s">
        <v>20</v>
      </c>
      <c r="D12" t="s">
        <v>21</v>
      </c>
      <c r="E12" t="s">
        <v>5</v>
      </c>
      <c r="G12" t="s">
        <v>22</v>
      </c>
      <c r="H12">
        <v>39002</v>
      </c>
      <c r="I12">
        <v>40210</v>
      </c>
      <c r="J12" t="s">
        <v>23</v>
      </c>
      <c r="K12">
        <f t="shared" si="0"/>
        <v>1</v>
      </c>
      <c r="L12" t="str">
        <f t="shared" si="1"/>
        <v>нет</v>
      </c>
      <c r="S12" t="s">
        <v>5</v>
      </c>
      <c r="U12" t="s">
        <v>22</v>
      </c>
      <c r="V12">
        <v>11928</v>
      </c>
      <c r="W12">
        <v>12929</v>
      </c>
      <c r="X12" t="s">
        <v>23</v>
      </c>
      <c r="Y12">
        <f t="shared" si="2"/>
        <v>2</v>
      </c>
      <c r="Z12" t="str">
        <f t="shared" si="3"/>
        <v>нет</v>
      </c>
    </row>
    <row r="13" spans="1:26" x14ac:dyDescent="0.35">
      <c r="A13" t="s">
        <v>18</v>
      </c>
      <c r="B13" t="s">
        <v>29</v>
      </c>
      <c r="C13" t="s">
        <v>20</v>
      </c>
      <c r="D13" t="s">
        <v>21</v>
      </c>
      <c r="E13" t="s">
        <v>5</v>
      </c>
      <c r="G13" t="s">
        <v>22</v>
      </c>
      <c r="H13">
        <v>41239</v>
      </c>
      <c r="I13">
        <v>42156</v>
      </c>
      <c r="J13" t="s">
        <v>23</v>
      </c>
      <c r="K13">
        <f t="shared" si="0"/>
        <v>0</v>
      </c>
      <c r="L13" t="str">
        <f t="shared" si="1"/>
        <v>нет</v>
      </c>
      <c r="S13" t="s">
        <v>5</v>
      </c>
      <c r="U13" t="s">
        <v>22</v>
      </c>
      <c r="V13">
        <v>13155</v>
      </c>
      <c r="W13">
        <v>13616</v>
      </c>
      <c r="X13" t="s">
        <v>30</v>
      </c>
      <c r="Y13">
        <f t="shared" si="2"/>
        <v>2</v>
      </c>
      <c r="Z13" t="str">
        <f t="shared" si="3"/>
        <v>нет</v>
      </c>
    </row>
    <row r="14" spans="1:26" x14ac:dyDescent="0.35">
      <c r="A14" t="s">
        <v>18</v>
      </c>
      <c r="B14" t="s">
        <v>29</v>
      </c>
      <c r="C14" t="s">
        <v>20</v>
      </c>
      <c r="D14" t="s">
        <v>21</v>
      </c>
      <c r="E14" t="s">
        <v>5</v>
      </c>
      <c r="G14" t="s">
        <v>22</v>
      </c>
      <c r="H14">
        <v>42389</v>
      </c>
      <c r="I14">
        <v>43300</v>
      </c>
      <c r="J14" t="s">
        <v>23</v>
      </c>
      <c r="K14">
        <f t="shared" si="0"/>
        <v>2</v>
      </c>
      <c r="L14" t="str">
        <f t="shared" si="1"/>
        <v>нет</v>
      </c>
      <c r="S14" t="s">
        <v>5</v>
      </c>
      <c r="U14" t="s">
        <v>22</v>
      </c>
      <c r="V14">
        <v>13929</v>
      </c>
      <c r="W14">
        <v>15359</v>
      </c>
      <c r="X14" t="s">
        <v>30</v>
      </c>
      <c r="Y14">
        <f t="shared" si="2"/>
        <v>0</v>
      </c>
      <c r="Z14" t="str">
        <f t="shared" si="3"/>
        <v>нет</v>
      </c>
    </row>
    <row r="15" spans="1:26" x14ac:dyDescent="0.35">
      <c r="A15" t="s">
        <v>18</v>
      </c>
      <c r="B15" t="s">
        <v>29</v>
      </c>
      <c r="C15" t="s">
        <v>20</v>
      </c>
      <c r="D15" t="s">
        <v>21</v>
      </c>
      <c r="E15" t="s">
        <v>5</v>
      </c>
      <c r="G15" t="s">
        <v>22</v>
      </c>
      <c r="H15">
        <v>43376</v>
      </c>
      <c r="I15">
        <v>44599</v>
      </c>
      <c r="J15" t="s">
        <v>23</v>
      </c>
      <c r="K15">
        <f t="shared" si="0"/>
        <v>1</v>
      </c>
      <c r="L15" t="str">
        <f t="shared" si="1"/>
        <v>нет</v>
      </c>
      <c r="S15" t="s">
        <v>5</v>
      </c>
      <c r="U15" t="s">
        <v>22</v>
      </c>
      <c r="V15">
        <v>15886</v>
      </c>
      <c r="W15">
        <v>16350</v>
      </c>
      <c r="X15" t="s">
        <v>30</v>
      </c>
      <c r="Y15">
        <f t="shared" si="2"/>
        <v>2</v>
      </c>
      <c r="Z15" t="str">
        <f t="shared" si="3"/>
        <v>нет</v>
      </c>
    </row>
    <row r="16" spans="1:26" x14ac:dyDescent="0.35">
      <c r="A16" t="s">
        <v>18</v>
      </c>
      <c r="B16" t="s">
        <v>29</v>
      </c>
      <c r="C16" t="s">
        <v>20</v>
      </c>
      <c r="D16" t="s">
        <v>21</v>
      </c>
      <c r="E16" t="s">
        <v>5</v>
      </c>
      <c r="G16" t="s">
        <v>22</v>
      </c>
      <c r="H16">
        <v>44971</v>
      </c>
      <c r="I16">
        <v>46365</v>
      </c>
      <c r="J16" t="s">
        <v>23</v>
      </c>
      <c r="K16">
        <f t="shared" si="0"/>
        <v>2</v>
      </c>
      <c r="L16" t="str">
        <f t="shared" si="1"/>
        <v>да</v>
      </c>
      <c r="S16" t="s">
        <v>5</v>
      </c>
      <c r="U16" t="s">
        <v>22</v>
      </c>
      <c r="V16">
        <v>16393</v>
      </c>
      <c r="W16">
        <v>17247</v>
      </c>
      <c r="X16" t="s">
        <v>23</v>
      </c>
      <c r="Y16">
        <f t="shared" si="2"/>
        <v>1</v>
      </c>
      <c r="Z16" t="str">
        <f t="shared" si="3"/>
        <v>нет</v>
      </c>
    </row>
    <row r="17" spans="1:26" x14ac:dyDescent="0.35">
      <c r="A17" t="s">
        <v>18</v>
      </c>
      <c r="B17" t="s">
        <v>29</v>
      </c>
      <c r="C17" t="s">
        <v>20</v>
      </c>
      <c r="D17" t="s">
        <v>21</v>
      </c>
      <c r="E17" t="s">
        <v>5</v>
      </c>
      <c r="G17" t="s">
        <v>22</v>
      </c>
      <c r="H17">
        <v>46358</v>
      </c>
      <c r="I17">
        <v>46606</v>
      </c>
      <c r="J17" t="s">
        <v>23</v>
      </c>
      <c r="K17">
        <f t="shared" si="0"/>
        <v>0</v>
      </c>
      <c r="L17" t="str">
        <f t="shared" si="1"/>
        <v>нет</v>
      </c>
      <c r="S17" t="s">
        <v>5</v>
      </c>
      <c r="U17" t="s">
        <v>22</v>
      </c>
      <c r="V17">
        <v>17463</v>
      </c>
      <c r="W17">
        <v>18416</v>
      </c>
      <c r="X17" t="s">
        <v>30</v>
      </c>
      <c r="Y17">
        <f t="shared" si="2"/>
        <v>1</v>
      </c>
      <c r="Z17" t="str">
        <f t="shared" si="3"/>
        <v>нет</v>
      </c>
    </row>
    <row r="18" spans="1:26" x14ac:dyDescent="0.35">
      <c r="A18" t="s">
        <v>18</v>
      </c>
      <c r="B18" t="s">
        <v>29</v>
      </c>
      <c r="C18" t="s">
        <v>20</v>
      </c>
      <c r="D18" t="s">
        <v>21</v>
      </c>
      <c r="E18" t="s">
        <v>5</v>
      </c>
      <c r="G18" t="s">
        <v>22</v>
      </c>
      <c r="H18">
        <v>48234</v>
      </c>
      <c r="I18">
        <v>49829</v>
      </c>
      <c r="J18" t="s">
        <v>23</v>
      </c>
      <c r="K18">
        <f t="shared" si="0"/>
        <v>1</v>
      </c>
      <c r="L18" t="str">
        <f t="shared" si="1"/>
        <v>нет</v>
      </c>
      <c r="S18" t="s">
        <v>5</v>
      </c>
      <c r="U18" t="s">
        <v>22</v>
      </c>
      <c r="V18">
        <v>18752</v>
      </c>
      <c r="W18">
        <v>19471</v>
      </c>
      <c r="X18" t="s">
        <v>30</v>
      </c>
      <c r="Y18">
        <f t="shared" si="2"/>
        <v>0</v>
      </c>
      <c r="Z18" t="str">
        <f t="shared" si="3"/>
        <v>нет</v>
      </c>
    </row>
    <row r="19" spans="1:26" x14ac:dyDescent="0.35">
      <c r="A19" t="s">
        <v>18</v>
      </c>
      <c r="B19" t="s">
        <v>29</v>
      </c>
      <c r="C19" t="s">
        <v>20</v>
      </c>
      <c r="D19" t="s">
        <v>21</v>
      </c>
      <c r="E19" t="s">
        <v>5</v>
      </c>
      <c r="G19" t="s">
        <v>22</v>
      </c>
      <c r="H19">
        <v>49991</v>
      </c>
      <c r="I19">
        <v>50434</v>
      </c>
      <c r="J19" t="s">
        <v>23</v>
      </c>
      <c r="K19">
        <f t="shared" si="0"/>
        <v>1</v>
      </c>
      <c r="L19" t="str">
        <f t="shared" si="1"/>
        <v>нет</v>
      </c>
      <c r="S19" t="s">
        <v>5</v>
      </c>
      <c r="U19" t="s">
        <v>22</v>
      </c>
      <c r="V19">
        <v>19512</v>
      </c>
      <c r="W19">
        <v>21230</v>
      </c>
      <c r="X19" t="s">
        <v>23</v>
      </c>
      <c r="Y19">
        <f t="shared" si="2"/>
        <v>1</v>
      </c>
      <c r="Z19" t="str">
        <f t="shared" si="3"/>
        <v>да</v>
      </c>
    </row>
    <row r="20" spans="1:26" x14ac:dyDescent="0.35">
      <c r="A20" t="s">
        <v>18</v>
      </c>
      <c r="B20" t="s">
        <v>29</v>
      </c>
      <c r="C20" t="s">
        <v>20</v>
      </c>
      <c r="D20" t="s">
        <v>21</v>
      </c>
      <c r="E20" t="s">
        <v>5</v>
      </c>
      <c r="G20" t="s">
        <v>22</v>
      </c>
      <c r="H20">
        <v>50461</v>
      </c>
      <c r="I20">
        <v>50808</v>
      </c>
      <c r="J20" t="s">
        <v>23</v>
      </c>
      <c r="K20">
        <f t="shared" si="0"/>
        <v>1</v>
      </c>
      <c r="L20" t="str">
        <f t="shared" si="1"/>
        <v>нет</v>
      </c>
      <c r="S20" t="s">
        <v>5</v>
      </c>
      <c r="U20" t="s">
        <v>22</v>
      </c>
      <c r="V20">
        <v>21227</v>
      </c>
      <c r="W20">
        <v>21496</v>
      </c>
      <c r="X20" t="s">
        <v>23</v>
      </c>
      <c r="Y20">
        <f t="shared" si="2"/>
        <v>1</v>
      </c>
      <c r="Z20" t="str">
        <f t="shared" si="3"/>
        <v>нет</v>
      </c>
    </row>
    <row r="21" spans="1:26" x14ac:dyDescent="0.35">
      <c r="A21" t="s">
        <v>18</v>
      </c>
      <c r="B21" t="s">
        <v>29</v>
      </c>
      <c r="C21" t="s">
        <v>20</v>
      </c>
      <c r="D21" t="s">
        <v>21</v>
      </c>
      <c r="E21" t="s">
        <v>5</v>
      </c>
      <c r="G21" t="s">
        <v>22</v>
      </c>
      <c r="H21">
        <v>51147</v>
      </c>
      <c r="I21">
        <v>52223</v>
      </c>
      <c r="J21" t="s">
        <v>23</v>
      </c>
      <c r="K21">
        <f t="shared" si="0"/>
        <v>2</v>
      </c>
      <c r="L21" t="str">
        <f t="shared" si="1"/>
        <v>нет</v>
      </c>
      <c r="S21" t="s">
        <v>5</v>
      </c>
      <c r="U21" t="s">
        <v>22</v>
      </c>
      <c r="V21">
        <v>21685</v>
      </c>
      <c r="W21">
        <v>22437</v>
      </c>
      <c r="X21" t="s">
        <v>30</v>
      </c>
      <c r="Y21">
        <f t="shared" si="2"/>
        <v>1</v>
      </c>
      <c r="Z21" t="str">
        <f t="shared" si="3"/>
        <v>да</v>
      </c>
    </row>
    <row r="22" spans="1:26" x14ac:dyDescent="0.35">
      <c r="A22" t="s">
        <v>18</v>
      </c>
      <c r="B22" t="s">
        <v>29</v>
      </c>
      <c r="C22" t="s">
        <v>20</v>
      </c>
      <c r="D22" t="s">
        <v>21</v>
      </c>
      <c r="E22" t="s">
        <v>5</v>
      </c>
      <c r="G22" t="s">
        <v>22</v>
      </c>
      <c r="H22">
        <v>52236</v>
      </c>
      <c r="I22">
        <v>53051</v>
      </c>
      <c r="J22" t="s">
        <v>23</v>
      </c>
      <c r="K22">
        <f t="shared" si="0"/>
        <v>1</v>
      </c>
      <c r="L22" t="str">
        <f t="shared" si="1"/>
        <v>да</v>
      </c>
      <c r="S22" t="s">
        <v>5</v>
      </c>
      <c r="U22" t="s">
        <v>22</v>
      </c>
      <c r="V22">
        <v>22434</v>
      </c>
      <c r="W22">
        <v>23366</v>
      </c>
      <c r="X22" t="s">
        <v>30</v>
      </c>
      <c r="Y22">
        <f t="shared" si="2"/>
        <v>1</v>
      </c>
      <c r="Z22" t="str">
        <f t="shared" si="3"/>
        <v>да</v>
      </c>
    </row>
    <row r="23" spans="1:26" x14ac:dyDescent="0.35">
      <c r="A23" t="s">
        <v>18</v>
      </c>
      <c r="B23" t="s">
        <v>29</v>
      </c>
      <c r="C23" t="s">
        <v>20</v>
      </c>
      <c r="D23" t="s">
        <v>21</v>
      </c>
      <c r="E23" t="s">
        <v>5</v>
      </c>
      <c r="G23" t="s">
        <v>22</v>
      </c>
      <c r="H23">
        <v>53051</v>
      </c>
      <c r="I23">
        <v>53935</v>
      </c>
      <c r="J23" t="s">
        <v>23</v>
      </c>
      <c r="K23">
        <f t="shared" si="0"/>
        <v>2</v>
      </c>
      <c r="L23" t="str">
        <f t="shared" si="1"/>
        <v>да</v>
      </c>
      <c r="S23" t="s">
        <v>5</v>
      </c>
      <c r="U23" t="s">
        <v>22</v>
      </c>
      <c r="V23">
        <v>23363</v>
      </c>
      <c r="W23">
        <v>25273</v>
      </c>
      <c r="X23" t="s">
        <v>30</v>
      </c>
      <c r="Y23">
        <f t="shared" si="2"/>
        <v>2</v>
      </c>
      <c r="Z23" t="str">
        <f t="shared" si="3"/>
        <v>нет</v>
      </c>
    </row>
    <row r="24" spans="1:26" x14ac:dyDescent="0.35">
      <c r="A24" t="s">
        <v>18</v>
      </c>
      <c r="B24" t="s">
        <v>29</v>
      </c>
      <c r="C24" t="s">
        <v>20</v>
      </c>
      <c r="D24" t="s">
        <v>21</v>
      </c>
      <c r="E24" t="s">
        <v>5</v>
      </c>
      <c r="G24" t="s">
        <v>22</v>
      </c>
      <c r="H24">
        <v>53919</v>
      </c>
      <c r="I24">
        <v>55166</v>
      </c>
      <c r="J24" t="s">
        <v>23</v>
      </c>
      <c r="K24">
        <f t="shared" si="0"/>
        <v>2</v>
      </c>
      <c r="L24" t="str">
        <f t="shared" si="1"/>
        <v>нет</v>
      </c>
      <c r="S24" t="s">
        <v>5</v>
      </c>
      <c r="U24" t="s">
        <v>22</v>
      </c>
      <c r="V24">
        <v>25481</v>
      </c>
      <c r="W24">
        <v>25840</v>
      </c>
      <c r="X24" t="s">
        <v>30</v>
      </c>
      <c r="Y24">
        <f t="shared" si="2"/>
        <v>1</v>
      </c>
      <c r="Z24" t="str">
        <f t="shared" si="3"/>
        <v>нет</v>
      </c>
    </row>
    <row r="25" spans="1:26" x14ac:dyDescent="0.35">
      <c r="A25" t="s">
        <v>18</v>
      </c>
      <c r="B25" t="s">
        <v>29</v>
      </c>
      <c r="C25" t="s">
        <v>20</v>
      </c>
      <c r="D25" t="s">
        <v>21</v>
      </c>
      <c r="E25" t="s">
        <v>5</v>
      </c>
      <c r="G25" t="s">
        <v>22</v>
      </c>
      <c r="H25">
        <v>55203</v>
      </c>
      <c r="I25">
        <v>55862</v>
      </c>
      <c r="J25" t="s">
        <v>23</v>
      </c>
      <c r="K25">
        <f t="shared" si="0"/>
        <v>1</v>
      </c>
      <c r="L25" t="str">
        <f t="shared" si="1"/>
        <v>да</v>
      </c>
      <c r="S25" t="s">
        <v>5</v>
      </c>
      <c r="U25" t="s">
        <v>22</v>
      </c>
      <c r="V25">
        <v>26311</v>
      </c>
      <c r="W25">
        <v>26643</v>
      </c>
      <c r="X25" t="s">
        <v>30</v>
      </c>
      <c r="Y25">
        <f t="shared" si="2"/>
        <v>2</v>
      </c>
      <c r="Z25" t="str">
        <f t="shared" si="3"/>
        <v>нет</v>
      </c>
    </row>
    <row r="26" spans="1:26" x14ac:dyDescent="0.35">
      <c r="A26" t="s">
        <v>18</v>
      </c>
      <c r="B26" t="s">
        <v>29</v>
      </c>
      <c r="C26" t="s">
        <v>20</v>
      </c>
      <c r="D26" t="s">
        <v>21</v>
      </c>
      <c r="E26" t="s">
        <v>5</v>
      </c>
      <c r="G26" t="s">
        <v>22</v>
      </c>
      <c r="H26">
        <v>55859</v>
      </c>
      <c r="I26">
        <v>57742</v>
      </c>
      <c r="J26" t="s">
        <v>23</v>
      </c>
      <c r="K26">
        <f t="shared" si="0"/>
        <v>0</v>
      </c>
      <c r="L26" t="str">
        <f t="shared" si="1"/>
        <v>нет</v>
      </c>
      <c r="S26" t="s">
        <v>5</v>
      </c>
      <c r="U26" t="s">
        <v>22</v>
      </c>
      <c r="V26">
        <v>26740</v>
      </c>
      <c r="W26">
        <v>27327</v>
      </c>
      <c r="X26" t="s">
        <v>30</v>
      </c>
      <c r="Y26">
        <f t="shared" si="2"/>
        <v>0</v>
      </c>
      <c r="Z26" t="str">
        <f t="shared" si="3"/>
        <v>нет</v>
      </c>
    </row>
    <row r="27" spans="1:26" x14ac:dyDescent="0.35">
      <c r="A27" t="s">
        <v>18</v>
      </c>
      <c r="B27" t="s">
        <v>29</v>
      </c>
      <c r="C27" t="s">
        <v>20</v>
      </c>
      <c r="D27" t="s">
        <v>21</v>
      </c>
      <c r="E27" t="s">
        <v>5</v>
      </c>
      <c r="G27" t="s">
        <v>22</v>
      </c>
      <c r="H27">
        <v>59730</v>
      </c>
      <c r="I27">
        <v>60218</v>
      </c>
      <c r="J27" t="s">
        <v>23</v>
      </c>
      <c r="K27">
        <f t="shared" si="0"/>
        <v>2</v>
      </c>
      <c r="L27" t="str">
        <f t="shared" si="1"/>
        <v>нет</v>
      </c>
      <c r="S27" t="s">
        <v>5</v>
      </c>
      <c r="U27" t="s">
        <v>22</v>
      </c>
      <c r="V27">
        <v>27365</v>
      </c>
      <c r="W27">
        <v>27547</v>
      </c>
      <c r="X27" t="s">
        <v>23</v>
      </c>
      <c r="Y27">
        <f t="shared" si="2"/>
        <v>1</v>
      </c>
      <c r="Z27" t="str">
        <f t="shared" si="3"/>
        <v>нет</v>
      </c>
    </row>
    <row r="28" spans="1:26" x14ac:dyDescent="0.35">
      <c r="A28" t="s">
        <v>18</v>
      </c>
      <c r="B28" t="s">
        <v>29</v>
      </c>
      <c r="C28" t="s">
        <v>20</v>
      </c>
      <c r="D28" t="s">
        <v>21</v>
      </c>
      <c r="E28" t="s">
        <v>5</v>
      </c>
      <c r="G28" t="s">
        <v>22</v>
      </c>
      <c r="H28">
        <v>60294</v>
      </c>
      <c r="I28">
        <v>62339</v>
      </c>
      <c r="J28" t="s">
        <v>23</v>
      </c>
      <c r="K28">
        <f t="shared" si="0"/>
        <v>1</v>
      </c>
      <c r="L28" t="str">
        <f t="shared" si="1"/>
        <v>нет</v>
      </c>
      <c r="S28" t="s">
        <v>5</v>
      </c>
      <c r="U28" t="s">
        <v>22</v>
      </c>
      <c r="V28">
        <v>27697</v>
      </c>
      <c r="W28">
        <v>28149</v>
      </c>
      <c r="X28" t="s">
        <v>30</v>
      </c>
      <c r="Y28">
        <f t="shared" si="2"/>
        <v>2</v>
      </c>
      <c r="Z28" t="str">
        <f t="shared" si="3"/>
        <v>нет</v>
      </c>
    </row>
    <row r="29" spans="1:26" x14ac:dyDescent="0.35">
      <c r="A29" t="s">
        <v>18</v>
      </c>
      <c r="B29" t="s">
        <v>29</v>
      </c>
      <c r="C29" t="s">
        <v>20</v>
      </c>
      <c r="D29" t="s">
        <v>21</v>
      </c>
      <c r="E29" t="s">
        <v>5</v>
      </c>
      <c r="G29" t="s">
        <v>22</v>
      </c>
      <c r="H29">
        <v>64802</v>
      </c>
      <c r="I29">
        <v>65722</v>
      </c>
      <c r="J29" t="s">
        <v>23</v>
      </c>
      <c r="K29">
        <f t="shared" si="0"/>
        <v>2</v>
      </c>
      <c r="L29" t="str">
        <f t="shared" si="1"/>
        <v>нет</v>
      </c>
      <c r="S29" t="s">
        <v>5</v>
      </c>
      <c r="U29" t="s">
        <v>22</v>
      </c>
      <c r="V29">
        <v>28165</v>
      </c>
      <c r="W29">
        <v>28614</v>
      </c>
      <c r="X29" t="s">
        <v>30</v>
      </c>
      <c r="Y29">
        <f t="shared" si="2"/>
        <v>1</v>
      </c>
      <c r="Z29" t="str">
        <f t="shared" si="3"/>
        <v>нет</v>
      </c>
    </row>
    <row r="30" spans="1:26" x14ac:dyDescent="0.35">
      <c r="A30" t="s">
        <v>18</v>
      </c>
      <c r="B30" t="s">
        <v>29</v>
      </c>
      <c r="C30" t="s">
        <v>20</v>
      </c>
      <c r="D30" t="s">
        <v>21</v>
      </c>
      <c r="E30" t="s">
        <v>5</v>
      </c>
      <c r="G30" t="s">
        <v>22</v>
      </c>
      <c r="H30">
        <v>65807</v>
      </c>
      <c r="I30">
        <v>66502</v>
      </c>
      <c r="J30" t="s">
        <v>23</v>
      </c>
      <c r="K30">
        <f t="shared" si="0"/>
        <v>0</v>
      </c>
      <c r="L30" t="str">
        <f t="shared" si="1"/>
        <v>нет</v>
      </c>
      <c r="S30" t="s">
        <v>5</v>
      </c>
      <c r="U30" t="s">
        <v>22</v>
      </c>
      <c r="V30">
        <v>28740</v>
      </c>
      <c r="W30">
        <v>29126</v>
      </c>
      <c r="X30" t="s">
        <v>30</v>
      </c>
      <c r="Y30">
        <f t="shared" si="2"/>
        <v>0</v>
      </c>
      <c r="Z30" t="str">
        <f t="shared" si="3"/>
        <v>нет</v>
      </c>
    </row>
    <row r="31" spans="1:26" x14ac:dyDescent="0.35">
      <c r="A31" t="s">
        <v>18</v>
      </c>
      <c r="B31" t="s">
        <v>29</v>
      </c>
      <c r="C31" t="s">
        <v>20</v>
      </c>
      <c r="D31" t="s">
        <v>21</v>
      </c>
      <c r="E31" t="s">
        <v>5</v>
      </c>
      <c r="G31" t="s">
        <v>22</v>
      </c>
      <c r="H31">
        <v>67206</v>
      </c>
      <c r="I31">
        <v>68927</v>
      </c>
      <c r="J31" t="s">
        <v>23</v>
      </c>
      <c r="K31">
        <f t="shared" si="0"/>
        <v>0</v>
      </c>
      <c r="L31" t="str">
        <f t="shared" si="1"/>
        <v>нет</v>
      </c>
      <c r="S31" t="s">
        <v>5</v>
      </c>
      <c r="U31" t="s">
        <v>22</v>
      </c>
      <c r="V31">
        <v>30691</v>
      </c>
      <c r="W31">
        <v>32694</v>
      </c>
      <c r="X31" t="s">
        <v>30</v>
      </c>
      <c r="Y31">
        <f t="shared" si="2"/>
        <v>2</v>
      </c>
      <c r="Z31" t="str">
        <f t="shared" si="3"/>
        <v>нет</v>
      </c>
    </row>
    <row r="32" spans="1:26" x14ac:dyDescent="0.35">
      <c r="A32" t="s">
        <v>18</v>
      </c>
      <c r="B32" t="s">
        <v>29</v>
      </c>
      <c r="C32" t="s">
        <v>20</v>
      </c>
      <c r="D32" t="s">
        <v>21</v>
      </c>
      <c r="E32" t="s">
        <v>5</v>
      </c>
      <c r="G32" t="s">
        <v>22</v>
      </c>
      <c r="H32">
        <v>69061</v>
      </c>
      <c r="I32">
        <v>70278</v>
      </c>
      <c r="J32" t="s">
        <v>23</v>
      </c>
      <c r="K32">
        <f t="shared" si="0"/>
        <v>2</v>
      </c>
      <c r="L32" t="str">
        <f t="shared" si="1"/>
        <v>да</v>
      </c>
      <c r="S32" t="s">
        <v>5</v>
      </c>
      <c r="U32" t="s">
        <v>22</v>
      </c>
      <c r="V32">
        <v>33439</v>
      </c>
      <c r="W32">
        <v>33861</v>
      </c>
      <c r="X32" t="s">
        <v>23</v>
      </c>
      <c r="Y32">
        <f t="shared" si="2"/>
        <v>2</v>
      </c>
      <c r="Z32" t="str">
        <f t="shared" si="3"/>
        <v>нет</v>
      </c>
    </row>
    <row r="33" spans="1:26" x14ac:dyDescent="0.35">
      <c r="A33" t="s">
        <v>18</v>
      </c>
      <c r="B33" t="s">
        <v>29</v>
      </c>
      <c r="C33" t="s">
        <v>20</v>
      </c>
      <c r="D33" t="s">
        <v>21</v>
      </c>
      <c r="E33" t="s">
        <v>5</v>
      </c>
      <c r="G33" t="s">
        <v>22</v>
      </c>
      <c r="H33">
        <v>70268</v>
      </c>
      <c r="I33">
        <v>71449</v>
      </c>
      <c r="J33" t="s">
        <v>23</v>
      </c>
      <c r="K33">
        <f t="shared" si="0"/>
        <v>2</v>
      </c>
      <c r="L33" t="str">
        <f t="shared" si="1"/>
        <v>нет</v>
      </c>
      <c r="S33" t="s">
        <v>5</v>
      </c>
      <c r="U33" t="s">
        <v>22</v>
      </c>
      <c r="V33">
        <v>34099</v>
      </c>
      <c r="W33">
        <v>34890</v>
      </c>
      <c r="X33" t="s">
        <v>30</v>
      </c>
      <c r="Y33">
        <f t="shared" si="2"/>
        <v>2</v>
      </c>
      <c r="Z33" t="str">
        <f t="shared" si="3"/>
        <v>нет</v>
      </c>
    </row>
    <row r="34" spans="1:26" x14ac:dyDescent="0.35">
      <c r="A34" t="s">
        <v>18</v>
      </c>
      <c r="B34" t="s">
        <v>29</v>
      </c>
      <c r="C34" t="s">
        <v>20</v>
      </c>
      <c r="D34" t="s">
        <v>21</v>
      </c>
      <c r="E34" t="s">
        <v>5</v>
      </c>
      <c r="G34" t="s">
        <v>22</v>
      </c>
      <c r="H34">
        <v>71468</v>
      </c>
      <c r="I34">
        <v>72949</v>
      </c>
      <c r="J34" t="s">
        <v>23</v>
      </c>
      <c r="K34">
        <f t="shared" si="0"/>
        <v>0</v>
      </c>
      <c r="L34" t="str">
        <f t="shared" si="1"/>
        <v>нет</v>
      </c>
      <c r="S34" t="s">
        <v>5</v>
      </c>
      <c r="U34" t="s">
        <v>22</v>
      </c>
      <c r="V34">
        <v>35041</v>
      </c>
      <c r="W34">
        <v>37143</v>
      </c>
      <c r="X34" t="s">
        <v>30</v>
      </c>
      <c r="Y34">
        <f t="shared" si="2"/>
        <v>2</v>
      </c>
      <c r="Z34" t="str">
        <f t="shared" si="3"/>
        <v>нет</v>
      </c>
    </row>
    <row r="35" spans="1:26" x14ac:dyDescent="0.35">
      <c r="A35" t="s">
        <v>18</v>
      </c>
      <c r="B35" t="s">
        <v>29</v>
      </c>
      <c r="C35" t="s">
        <v>20</v>
      </c>
      <c r="D35" t="s">
        <v>21</v>
      </c>
      <c r="E35" t="s">
        <v>5</v>
      </c>
      <c r="G35" t="s">
        <v>22</v>
      </c>
      <c r="H35">
        <v>73485</v>
      </c>
      <c r="I35">
        <v>74849</v>
      </c>
      <c r="J35" t="s">
        <v>23</v>
      </c>
      <c r="K35">
        <f t="shared" si="0"/>
        <v>0</v>
      </c>
      <c r="L35" t="str">
        <f t="shared" si="1"/>
        <v>нет</v>
      </c>
      <c r="S35" t="s">
        <v>5</v>
      </c>
      <c r="U35" t="s">
        <v>22</v>
      </c>
      <c r="V35">
        <v>37195</v>
      </c>
      <c r="W35">
        <v>38796</v>
      </c>
      <c r="X35" t="s">
        <v>23</v>
      </c>
      <c r="Y35">
        <f t="shared" si="2"/>
        <v>0</v>
      </c>
      <c r="Z35" t="str">
        <f t="shared" si="3"/>
        <v>нет</v>
      </c>
    </row>
    <row r="36" spans="1:26" x14ac:dyDescent="0.35">
      <c r="A36" t="s">
        <v>18</v>
      </c>
      <c r="B36" t="s">
        <v>29</v>
      </c>
      <c r="C36" t="s">
        <v>20</v>
      </c>
      <c r="D36" t="s">
        <v>21</v>
      </c>
      <c r="E36" t="s">
        <v>5</v>
      </c>
      <c r="G36" t="s">
        <v>22</v>
      </c>
      <c r="H36">
        <v>75154</v>
      </c>
      <c r="I36">
        <v>76128</v>
      </c>
      <c r="J36" t="s">
        <v>23</v>
      </c>
      <c r="K36">
        <f t="shared" si="0"/>
        <v>0</v>
      </c>
      <c r="L36" t="str">
        <f t="shared" si="1"/>
        <v>нет</v>
      </c>
      <c r="S36" t="s">
        <v>5</v>
      </c>
      <c r="U36" t="s">
        <v>22</v>
      </c>
      <c r="V36">
        <v>39002</v>
      </c>
      <c r="W36">
        <v>40210</v>
      </c>
      <c r="X36" t="s">
        <v>23</v>
      </c>
      <c r="Y36">
        <f t="shared" si="2"/>
        <v>1</v>
      </c>
      <c r="Z36" t="str">
        <f t="shared" si="3"/>
        <v>нет</v>
      </c>
    </row>
    <row r="37" spans="1:26" x14ac:dyDescent="0.35">
      <c r="A37" t="s">
        <v>18</v>
      </c>
      <c r="B37" t="s">
        <v>29</v>
      </c>
      <c r="C37" t="s">
        <v>20</v>
      </c>
      <c r="D37" t="s">
        <v>21</v>
      </c>
      <c r="E37" t="s">
        <v>5</v>
      </c>
      <c r="G37" t="s">
        <v>22</v>
      </c>
      <c r="H37">
        <v>76166</v>
      </c>
      <c r="I37">
        <v>76909</v>
      </c>
      <c r="J37" t="s">
        <v>23</v>
      </c>
      <c r="K37">
        <f t="shared" si="0"/>
        <v>0</v>
      </c>
      <c r="L37" t="str">
        <f t="shared" si="1"/>
        <v>нет</v>
      </c>
      <c r="S37" t="s">
        <v>5</v>
      </c>
      <c r="U37" t="s">
        <v>22</v>
      </c>
      <c r="V37">
        <v>41239</v>
      </c>
      <c r="W37">
        <v>42156</v>
      </c>
      <c r="X37" t="s">
        <v>23</v>
      </c>
      <c r="Y37">
        <f t="shared" si="2"/>
        <v>0</v>
      </c>
      <c r="Z37" t="str">
        <f t="shared" si="3"/>
        <v>нет</v>
      </c>
    </row>
    <row r="38" spans="1:26" x14ac:dyDescent="0.35">
      <c r="A38" t="s">
        <v>18</v>
      </c>
      <c r="B38" t="s">
        <v>29</v>
      </c>
      <c r="C38" t="s">
        <v>20</v>
      </c>
      <c r="D38" t="s">
        <v>21</v>
      </c>
      <c r="E38" t="s">
        <v>5</v>
      </c>
      <c r="G38" t="s">
        <v>22</v>
      </c>
      <c r="H38">
        <v>76989</v>
      </c>
      <c r="I38">
        <v>77762</v>
      </c>
      <c r="J38" t="s">
        <v>23</v>
      </c>
      <c r="K38">
        <f t="shared" si="0"/>
        <v>0</v>
      </c>
      <c r="L38" t="str">
        <f t="shared" si="1"/>
        <v>нет</v>
      </c>
      <c r="S38" t="s">
        <v>5</v>
      </c>
      <c r="U38" t="s">
        <v>22</v>
      </c>
      <c r="V38">
        <v>42389</v>
      </c>
      <c r="W38">
        <v>43300</v>
      </c>
      <c r="X38" t="s">
        <v>23</v>
      </c>
      <c r="Y38">
        <f t="shared" si="2"/>
        <v>2</v>
      </c>
      <c r="Z38" t="str">
        <f t="shared" si="3"/>
        <v>нет</v>
      </c>
    </row>
    <row r="39" spans="1:26" x14ac:dyDescent="0.35">
      <c r="A39" t="s">
        <v>18</v>
      </c>
      <c r="B39" t="s">
        <v>29</v>
      </c>
      <c r="C39" t="s">
        <v>20</v>
      </c>
      <c r="D39" t="s">
        <v>21</v>
      </c>
      <c r="E39" t="s">
        <v>5</v>
      </c>
      <c r="G39" t="s">
        <v>22</v>
      </c>
      <c r="H39">
        <v>77962</v>
      </c>
      <c r="I39">
        <v>78528</v>
      </c>
      <c r="J39" t="s">
        <v>23</v>
      </c>
      <c r="K39">
        <f t="shared" si="0"/>
        <v>1</v>
      </c>
      <c r="L39" t="str">
        <f t="shared" si="1"/>
        <v>нет</v>
      </c>
      <c r="S39" t="s">
        <v>5</v>
      </c>
      <c r="U39" t="s">
        <v>22</v>
      </c>
      <c r="V39">
        <v>43376</v>
      </c>
      <c r="W39">
        <v>44599</v>
      </c>
      <c r="X39" t="s">
        <v>23</v>
      </c>
      <c r="Y39">
        <f t="shared" si="2"/>
        <v>1</v>
      </c>
      <c r="Z39" t="str">
        <f t="shared" si="3"/>
        <v>нет</v>
      </c>
    </row>
    <row r="40" spans="1:26" x14ac:dyDescent="0.35">
      <c r="A40" t="s">
        <v>18</v>
      </c>
      <c r="B40" t="s">
        <v>29</v>
      </c>
      <c r="C40" t="s">
        <v>20</v>
      </c>
      <c r="D40" t="s">
        <v>21</v>
      </c>
      <c r="E40" t="s">
        <v>5</v>
      </c>
      <c r="G40" t="s">
        <v>22</v>
      </c>
      <c r="H40">
        <v>79113</v>
      </c>
      <c r="I40">
        <v>79325</v>
      </c>
      <c r="J40" t="s">
        <v>23</v>
      </c>
      <c r="K40">
        <f t="shared" si="0"/>
        <v>1</v>
      </c>
      <c r="L40" t="str">
        <f t="shared" si="1"/>
        <v>нет</v>
      </c>
      <c r="S40" t="s">
        <v>5</v>
      </c>
      <c r="U40" t="s">
        <v>22</v>
      </c>
      <c r="V40">
        <v>44971</v>
      </c>
      <c r="W40">
        <v>46365</v>
      </c>
      <c r="X40" t="s">
        <v>23</v>
      </c>
      <c r="Y40">
        <f t="shared" si="2"/>
        <v>2</v>
      </c>
      <c r="Z40" t="str">
        <f t="shared" si="3"/>
        <v>да</v>
      </c>
    </row>
    <row r="41" spans="1:26" x14ac:dyDescent="0.35">
      <c r="A41" t="s">
        <v>18</v>
      </c>
      <c r="B41" t="s">
        <v>29</v>
      </c>
      <c r="C41" t="s">
        <v>20</v>
      </c>
      <c r="D41" t="s">
        <v>21</v>
      </c>
      <c r="E41" t="s">
        <v>5</v>
      </c>
      <c r="G41" t="s">
        <v>22</v>
      </c>
      <c r="H41">
        <v>79364</v>
      </c>
      <c r="I41">
        <v>79714</v>
      </c>
      <c r="J41" t="s">
        <v>23</v>
      </c>
      <c r="K41">
        <f t="shared" si="0"/>
        <v>1</v>
      </c>
      <c r="L41" t="str">
        <f t="shared" si="1"/>
        <v>нет</v>
      </c>
      <c r="S41" t="s">
        <v>5</v>
      </c>
      <c r="U41" t="s">
        <v>22</v>
      </c>
      <c r="V41">
        <v>46358</v>
      </c>
      <c r="W41">
        <v>46606</v>
      </c>
      <c r="X41" t="s">
        <v>23</v>
      </c>
      <c r="Y41">
        <f t="shared" si="2"/>
        <v>0</v>
      </c>
      <c r="Z41" t="str">
        <f t="shared" si="3"/>
        <v>нет</v>
      </c>
    </row>
    <row r="42" spans="1:26" x14ac:dyDescent="0.35">
      <c r="A42" t="s">
        <v>18</v>
      </c>
      <c r="B42" t="s">
        <v>29</v>
      </c>
      <c r="C42" t="s">
        <v>20</v>
      </c>
      <c r="D42" t="s">
        <v>21</v>
      </c>
      <c r="E42" t="s">
        <v>5</v>
      </c>
      <c r="G42" t="s">
        <v>22</v>
      </c>
      <c r="H42">
        <v>79789</v>
      </c>
      <c r="I42">
        <v>80526</v>
      </c>
      <c r="J42" t="s">
        <v>23</v>
      </c>
      <c r="K42">
        <f t="shared" si="0"/>
        <v>2</v>
      </c>
      <c r="L42" t="str">
        <f t="shared" si="1"/>
        <v>нет</v>
      </c>
      <c r="S42" t="s">
        <v>5</v>
      </c>
      <c r="U42" t="s">
        <v>22</v>
      </c>
      <c r="V42">
        <v>48234</v>
      </c>
      <c r="W42">
        <v>49829</v>
      </c>
      <c r="X42" t="s">
        <v>23</v>
      </c>
      <c r="Y42">
        <f t="shared" si="2"/>
        <v>1</v>
      </c>
      <c r="Z42" t="str">
        <f t="shared" si="3"/>
        <v>нет</v>
      </c>
    </row>
    <row r="43" spans="1:26" x14ac:dyDescent="0.35">
      <c r="A43" t="s">
        <v>18</v>
      </c>
      <c r="B43" t="s">
        <v>29</v>
      </c>
      <c r="C43" t="s">
        <v>20</v>
      </c>
      <c r="D43" t="s">
        <v>21</v>
      </c>
      <c r="E43" t="s">
        <v>5</v>
      </c>
      <c r="G43" t="s">
        <v>22</v>
      </c>
      <c r="H43">
        <v>80587</v>
      </c>
      <c r="I43">
        <v>81087</v>
      </c>
      <c r="J43" t="s">
        <v>23</v>
      </c>
      <c r="K43">
        <f t="shared" si="0"/>
        <v>2</v>
      </c>
      <c r="L43" t="str">
        <f t="shared" si="1"/>
        <v>нет</v>
      </c>
      <c r="S43" t="s">
        <v>5</v>
      </c>
      <c r="U43" t="s">
        <v>22</v>
      </c>
      <c r="V43">
        <v>49991</v>
      </c>
      <c r="W43">
        <v>50434</v>
      </c>
      <c r="X43" t="s">
        <v>23</v>
      </c>
      <c r="Y43">
        <f t="shared" si="2"/>
        <v>1</v>
      </c>
      <c r="Z43" t="str">
        <f t="shared" si="3"/>
        <v>нет</v>
      </c>
    </row>
    <row r="44" spans="1:26" x14ac:dyDescent="0.35">
      <c r="A44" t="s">
        <v>18</v>
      </c>
      <c r="B44" t="s">
        <v>29</v>
      </c>
      <c r="C44" t="s">
        <v>20</v>
      </c>
      <c r="D44" t="s">
        <v>21</v>
      </c>
      <c r="E44" t="s">
        <v>5</v>
      </c>
      <c r="G44" t="s">
        <v>22</v>
      </c>
      <c r="H44">
        <v>81352</v>
      </c>
      <c r="I44">
        <v>82389</v>
      </c>
      <c r="J44" t="s">
        <v>23</v>
      </c>
      <c r="K44">
        <f t="shared" si="0"/>
        <v>1</v>
      </c>
      <c r="L44" t="str">
        <f t="shared" si="1"/>
        <v>нет</v>
      </c>
      <c r="S44" t="s">
        <v>5</v>
      </c>
      <c r="U44" t="s">
        <v>22</v>
      </c>
      <c r="V44">
        <v>50461</v>
      </c>
      <c r="W44">
        <v>50808</v>
      </c>
      <c r="X44" t="s">
        <v>23</v>
      </c>
      <c r="Y44">
        <f t="shared" si="2"/>
        <v>1</v>
      </c>
      <c r="Z44" t="str">
        <f t="shared" si="3"/>
        <v>нет</v>
      </c>
    </row>
    <row r="45" spans="1:26" x14ac:dyDescent="0.35">
      <c r="A45" t="s">
        <v>18</v>
      </c>
      <c r="B45" t="s">
        <v>29</v>
      </c>
      <c r="C45" t="s">
        <v>20</v>
      </c>
      <c r="D45" t="s">
        <v>21</v>
      </c>
      <c r="E45" t="s">
        <v>5</v>
      </c>
      <c r="G45" t="s">
        <v>22</v>
      </c>
      <c r="H45">
        <v>82668</v>
      </c>
      <c r="I45">
        <v>83009</v>
      </c>
      <c r="J45" t="s">
        <v>23</v>
      </c>
      <c r="K45">
        <f t="shared" si="0"/>
        <v>0</v>
      </c>
      <c r="L45" t="str">
        <f t="shared" si="1"/>
        <v>нет</v>
      </c>
      <c r="S45" t="s">
        <v>5</v>
      </c>
      <c r="U45" t="s">
        <v>22</v>
      </c>
      <c r="V45">
        <v>51147</v>
      </c>
      <c r="W45">
        <v>52223</v>
      </c>
      <c r="X45" t="s">
        <v>23</v>
      </c>
      <c r="Y45">
        <f t="shared" si="2"/>
        <v>2</v>
      </c>
      <c r="Z45" t="str">
        <f t="shared" si="3"/>
        <v>нет</v>
      </c>
    </row>
    <row r="46" spans="1:26" x14ac:dyDescent="0.35">
      <c r="A46" t="s">
        <v>18</v>
      </c>
      <c r="B46" t="s">
        <v>29</v>
      </c>
      <c r="C46" t="s">
        <v>20</v>
      </c>
      <c r="D46" t="s">
        <v>21</v>
      </c>
      <c r="E46" t="s">
        <v>5</v>
      </c>
      <c r="G46" t="s">
        <v>22</v>
      </c>
      <c r="H46">
        <v>83911</v>
      </c>
      <c r="I46">
        <v>85134</v>
      </c>
      <c r="J46" t="s">
        <v>23</v>
      </c>
      <c r="K46">
        <f t="shared" si="0"/>
        <v>0</v>
      </c>
      <c r="L46" t="str">
        <f t="shared" si="1"/>
        <v>нет</v>
      </c>
      <c r="S46" t="s">
        <v>5</v>
      </c>
      <c r="U46" t="s">
        <v>22</v>
      </c>
      <c r="V46">
        <v>52236</v>
      </c>
      <c r="W46">
        <v>53051</v>
      </c>
      <c r="X46" t="s">
        <v>23</v>
      </c>
      <c r="Y46">
        <f t="shared" si="2"/>
        <v>1</v>
      </c>
      <c r="Z46" t="str">
        <f t="shared" si="3"/>
        <v>да</v>
      </c>
    </row>
    <row r="47" spans="1:26" x14ac:dyDescent="0.35">
      <c r="A47" t="s">
        <v>18</v>
      </c>
      <c r="B47" t="s">
        <v>29</v>
      </c>
      <c r="C47" t="s">
        <v>20</v>
      </c>
      <c r="D47" t="s">
        <v>21</v>
      </c>
      <c r="E47" t="s">
        <v>5</v>
      </c>
      <c r="G47" t="s">
        <v>22</v>
      </c>
      <c r="H47">
        <v>85718</v>
      </c>
      <c r="I47">
        <v>86608</v>
      </c>
      <c r="J47" t="s">
        <v>23</v>
      </c>
      <c r="K47">
        <f t="shared" si="0"/>
        <v>0</v>
      </c>
      <c r="L47" t="str">
        <f t="shared" si="1"/>
        <v>нет</v>
      </c>
      <c r="S47" t="s">
        <v>5</v>
      </c>
      <c r="U47" t="s">
        <v>22</v>
      </c>
      <c r="V47">
        <v>53051</v>
      </c>
      <c r="W47">
        <v>53935</v>
      </c>
      <c r="X47" t="s">
        <v>23</v>
      </c>
      <c r="Y47">
        <f t="shared" si="2"/>
        <v>2</v>
      </c>
      <c r="Z47" t="str">
        <f t="shared" si="3"/>
        <v>да</v>
      </c>
    </row>
    <row r="48" spans="1:26" x14ac:dyDescent="0.35">
      <c r="A48" t="s">
        <v>18</v>
      </c>
      <c r="B48" t="s">
        <v>29</v>
      </c>
      <c r="C48" t="s">
        <v>20</v>
      </c>
      <c r="D48" t="s">
        <v>21</v>
      </c>
      <c r="E48" t="s">
        <v>5</v>
      </c>
      <c r="G48" t="s">
        <v>22</v>
      </c>
      <c r="H48">
        <v>86718</v>
      </c>
      <c r="I48">
        <v>87665</v>
      </c>
      <c r="J48" t="s">
        <v>23</v>
      </c>
      <c r="K48">
        <f t="shared" si="0"/>
        <v>2</v>
      </c>
      <c r="L48" t="str">
        <f t="shared" si="1"/>
        <v>нет</v>
      </c>
      <c r="S48" t="s">
        <v>5</v>
      </c>
      <c r="U48" t="s">
        <v>22</v>
      </c>
      <c r="V48">
        <v>53919</v>
      </c>
      <c r="W48">
        <v>55166</v>
      </c>
      <c r="X48" t="s">
        <v>23</v>
      </c>
      <c r="Y48">
        <f t="shared" si="2"/>
        <v>2</v>
      </c>
      <c r="Z48" t="str">
        <f t="shared" si="3"/>
        <v>нет</v>
      </c>
    </row>
    <row r="49" spans="1:26" x14ac:dyDescent="0.35">
      <c r="A49" t="s">
        <v>18</v>
      </c>
      <c r="B49" t="s">
        <v>29</v>
      </c>
      <c r="C49" t="s">
        <v>20</v>
      </c>
      <c r="D49" t="s">
        <v>21</v>
      </c>
      <c r="E49" t="s">
        <v>5</v>
      </c>
      <c r="G49" t="s">
        <v>22</v>
      </c>
      <c r="H49">
        <v>90138</v>
      </c>
      <c r="I49">
        <v>90932</v>
      </c>
      <c r="J49" t="s">
        <v>23</v>
      </c>
      <c r="K49">
        <f t="shared" si="0"/>
        <v>0</v>
      </c>
      <c r="L49" t="str">
        <f t="shared" si="1"/>
        <v>нет</v>
      </c>
      <c r="S49" t="s">
        <v>5</v>
      </c>
      <c r="U49" t="s">
        <v>22</v>
      </c>
      <c r="V49">
        <v>55203</v>
      </c>
      <c r="W49">
        <v>55862</v>
      </c>
      <c r="X49" t="s">
        <v>23</v>
      </c>
      <c r="Y49">
        <f t="shared" si="2"/>
        <v>1</v>
      </c>
      <c r="Z49" t="str">
        <f t="shared" si="3"/>
        <v>да</v>
      </c>
    </row>
    <row r="50" spans="1:26" x14ac:dyDescent="0.35">
      <c r="A50" t="s">
        <v>18</v>
      </c>
      <c r="B50" t="s">
        <v>29</v>
      </c>
      <c r="C50" t="s">
        <v>20</v>
      </c>
      <c r="D50" t="s">
        <v>21</v>
      </c>
      <c r="E50" t="s">
        <v>5</v>
      </c>
      <c r="G50" t="s">
        <v>22</v>
      </c>
      <c r="H50">
        <v>90961</v>
      </c>
      <c r="I50">
        <v>91512</v>
      </c>
      <c r="J50" t="s">
        <v>23</v>
      </c>
      <c r="K50">
        <f t="shared" si="0"/>
        <v>2</v>
      </c>
      <c r="L50" t="str">
        <f t="shared" si="1"/>
        <v>нет</v>
      </c>
      <c r="S50" t="s">
        <v>5</v>
      </c>
      <c r="U50" t="s">
        <v>22</v>
      </c>
      <c r="V50">
        <v>55859</v>
      </c>
      <c r="W50">
        <v>57742</v>
      </c>
      <c r="X50" t="s">
        <v>23</v>
      </c>
      <c r="Y50">
        <f t="shared" si="2"/>
        <v>1</v>
      </c>
      <c r="Z50" t="str">
        <f t="shared" si="3"/>
        <v>нет</v>
      </c>
    </row>
    <row r="51" spans="1:26" x14ac:dyDescent="0.35">
      <c r="A51" t="s">
        <v>18</v>
      </c>
      <c r="B51" t="s">
        <v>29</v>
      </c>
      <c r="C51" t="s">
        <v>20</v>
      </c>
      <c r="D51" t="s">
        <v>21</v>
      </c>
      <c r="E51" t="s">
        <v>5</v>
      </c>
      <c r="G51" t="s">
        <v>22</v>
      </c>
      <c r="H51">
        <v>91618</v>
      </c>
      <c r="I51">
        <v>92262</v>
      </c>
      <c r="J51" t="s">
        <v>23</v>
      </c>
      <c r="K51">
        <f t="shared" si="0"/>
        <v>1</v>
      </c>
      <c r="L51" t="str">
        <f t="shared" si="1"/>
        <v>нет</v>
      </c>
      <c r="S51" t="s">
        <v>5</v>
      </c>
      <c r="U51" t="s">
        <v>22</v>
      </c>
      <c r="V51">
        <v>57934</v>
      </c>
      <c r="W51">
        <v>58515</v>
      </c>
      <c r="X51" t="s">
        <v>30</v>
      </c>
      <c r="Y51">
        <f t="shared" si="2"/>
        <v>0</v>
      </c>
      <c r="Z51" t="str">
        <f t="shared" si="3"/>
        <v>нет</v>
      </c>
    </row>
    <row r="52" spans="1:26" x14ac:dyDescent="0.35">
      <c r="A52" t="s">
        <v>18</v>
      </c>
      <c r="B52" t="s">
        <v>29</v>
      </c>
      <c r="C52" t="s">
        <v>20</v>
      </c>
      <c r="D52" t="s">
        <v>21</v>
      </c>
      <c r="E52" t="s">
        <v>5</v>
      </c>
      <c r="G52" t="s">
        <v>22</v>
      </c>
      <c r="H52">
        <v>92379</v>
      </c>
      <c r="I52">
        <v>92876</v>
      </c>
      <c r="J52" t="s">
        <v>23</v>
      </c>
      <c r="K52">
        <f t="shared" si="0"/>
        <v>2</v>
      </c>
      <c r="L52" t="str">
        <f t="shared" si="1"/>
        <v>нет</v>
      </c>
      <c r="S52" t="s">
        <v>5</v>
      </c>
      <c r="U52" t="s">
        <v>22</v>
      </c>
      <c r="V52">
        <v>58532</v>
      </c>
      <c r="W52">
        <v>59623</v>
      </c>
      <c r="X52" t="s">
        <v>30</v>
      </c>
      <c r="Y52">
        <f t="shared" si="2"/>
        <v>0</v>
      </c>
      <c r="Z52" t="str">
        <f t="shared" si="3"/>
        <v>нет</v>
      </c>
    </row>
    <row r="53" spans="1:26" x14ac:dyDescent="0.35">
      <c r="A53" t="s">
        <v>18</v>
      </c>
      <c r="B53" t="s">
        <v>29</v>
      </c>
      <c r="C53" t="s">
        <v>20</v>
      </c>
      <c r="D53" t="s">
        <v>21</v>
      </c>
      <c r="E53" t="s">
        <v>5</v>
      </c>
      <c r="G53" t="s">
        <v>22</v>
      </c>
      <c r="H53">
        <v>93216</v>
      </c>
      <c r="I53">
        <v>93422</v>
      </c>
      <c r="J53" t="s">
        <v>23</v>
      </c>
      <c r="K53">
        <f t="shared" si="0"/>
        <v>1</v>
      </c>
      <c r="L53" t="str">
        <f t="shared" si="1"/>
        <v>нет</v>
      </c>
      <c r="S53" t="s">
        <v>5</v>
      </c>
      <c r="U53" t="s">
        <v>22</v>
      </c>
      <c r="V53">
        <v>59730</v>
      </c>
      <c r="W53">
        <v>60218</v>
      </c>
      <c r="X53" t="s">
        <v>23</v>
      </c>
      <c r="Y53">
        <f t="shared" si="2"/>
        <v>2</v>
      </c>
      <c r="Z53" t="str">
        <f t="shared" si="3"/>
        <v>нет</v>
      </c>
    </row>
    <row r="54" spans="1:26" x14ac:dyDescent="0.35">
      <c r="A54" t="s">
        <v>18</v>
      </c>
      <c r="B54" t="s">
        <v>29</v>
      </c>
      <c r="C54" t="s">
        <v>20</v>
      </c>
      <c r="D54" t="s">
        <v>21</v>
      </c>
      <c r="E54" t="s">
        <v>5</v>
      </c>
      <c r="G54" t="s">
        <v>22</v>
      </c>
      <c r="H54">
        <v>93518</v>
      </c>
      <c r="I54">
        <v>94051</v>
      </c>
      <c r="J54" t="s">
        <v>23</v>
      </c>
      <c r="K54">
        <f t="shared" si="0"/>
        <v>1</v>
      </c>
      <c r="L54" t="str">
        <f t="shared" si="1"/>
        <v>нет</v>
      </c>
      <c r="S54" t="s">
        <v>5</v>
      </c>
      <c r="U54" t="s">
        <v>22</v>
      </c>
      <c r="V54">
        <v>60294</v>
      </c>
      <c r="W54">
        <v>62339</v>
      </c>
      <c r="X54" t="s">
        <v>23</v>
      </c>
      <c r="Y54">
        <f t="shared" si="2"/>
        <v>1</v>
      </c>
      <c r="Z54" t="str">
        <f t="shared" si="3"/>
        <v>нет</v>
      </c>
    </row>
    <row r="55" spans="1:26" x14ac:dyDescent="0.35">
      <c r="A55" t="s">
        <v>18</v>
      </c>
      <c r="B55" t="s">
        <v>29</v>
      </c>
      <c r="C55" t="s">
        <v>20</v>
      </c>
      <c r="D55" t="s">
        <v>21</v>
      </c>
      <c r="E55" t="s">
        <v>5</v>
      </c>
      <c r="G55" t="s">
        <v>22</v>
      </c>
      <c r="H55">
        <v>95239</v>
      </c>
      <c r="I55">
        <v>95868</v>
      </c>
      <c r="J55" t="s">
        <v>23</v>
      </c>
      <c r="K55">
        <f t="shared" si="0"/>
        <v>1</v>
      </c>
      <c r="L55" t="str">
        <f t="shared" si="1"/>
        <v>нет</v>
      </c>
      <c r="S55" t="s">
        <v>5</v>
      </c>
      <c r="U55" t="s">
        <v>22</v>
      </c>
      <c r="V55">
        <v>64100</v>
      </c>
      <c r="W55">
        <v>64729</v>
      </c>
      <c r="X55" t="s">
        <v>30</v>
      </c>
      <c r="Y55">
        <f t="shared" si="2"/>
        <v>2</v>
      </c>
      <c r="Z55" t="str">
        <f t="shared" si="3"/>
        <v>нет</v>
      </c>
    </row>
    <row r="56" spans="1:26" x14ac:dyDescent="0.35">
      <c r="A56" t="s">
        <v>18</v>
      </c>
      <c r="B56" t="s">
        <v>29</v>
      </c>
      <c r="C56" t="s">
        <v>20</v>
      </c>
      <c r="D56" t="s">
        <v>21</v>
      </c>
      <c r="E56" t="s">
        <v>5</v>
      </c>
      <c r="G56" t="s">
        <v>22</v>
      </c>
      <c r="H56">
        <v>97536</v>
      </c>
      <c r="I56">
        <v>97748</v>
      </c>
      <c r="J56" t="s">
        <v>23</v>
      </c>
      <c r="K56">
        <f t="shared" si="0"/>
        <v>0</v>
      </c>
      <c r="L56" t="str">
        <f t="shared" si="1"/>
        <v>нет</v>
      </c>
      <c r="S56" t="s">
        <v>5</v>
      </c>
      <c r="U56" t="s">
        <v>22</v>
      </c>
      <c r="V56">
        <v>64802</v>
      </c>
      <c r="W56">
        <v>65722</v>
      </c>
      <c r="X56" t="s">
        <v>23</v>
      </c>
      <c r="Y56">
        <f t="shared" si="2"/>
        <v>2</v>
      </c>
      <c r="Z56" t="str">
        <f t="shared" si="3"/>
        <v>нет</v>
      </c>
    </row>
    <row r="57" spans="1:26" x14ac:dyDescent="0.35">
      <c r="A57" t="s">
        <v>18</v>
      </c>
      <c r="B57" t="s">
        <v>29</v>
      </c>
      <c r="C57" t="s">
        <v>20</v>
      </c>
      <c r="D57" t="s">
        <v>21</v>
      </c>
      <c r="E57" t="s">
        <v>5</v>
      </c>
      <c r="G57" t="s">
        <v>22</v>
      </c>
      <c r="H57">
        <v>98035</v>
      </c>
      <c r="I57">
        <v>99726</v>
      </c>
      <c r="J57" t="s">
        <v>23</v>
      </c>
      <c r="K57">
        <f t="shared" si="0"/>
        <v>1</v>
      </c>
      <c r="L57" t="str">
        <f t="shared" si="1"/>
        <v>нет</v>
      </c>
      <c r="S57" t="s">
        <v>5</v>
      </c>
      <c r="U57" t="s">
        <v>22</v>
      </c>
      <c r="V57">
        <v>65807</v>
      </c>
      <c r="W57">
        <v>66502</v>
      </c>
      <c r="X57" t="s">
        <v>23</v>
      </c>
      <c r="Y57">
        <f t="shared" si="2"/>
        <v>0</v>
      </c>
      <c r="Z57" t="str">
        <f t="shared" si="3"/>
        <v>нет</v>
      </c>
    </row>
    <row r="58" spans="1:26" x14ac:dyDescent="0.35">
      <c r="A58" t="s">
        <v>18</v>
      </c>
      <c r="B58" t="s">
        <v>29</v>
      </c>
      <c r="C58" t="s">
        <v>20</v>
      </c>
      <c r="D58" t="s">
        <v>21</v>
      </c>
      <c r="E58" t="s">
        <v>5</v>
      </c>
      <c r="G58" t="s">
        <v>22</v>
      </c>
      <c r="H58">
        <v>101307</v>
      </c>
      <c r="I58">
        <v>102947</v>
      </c>
      <c r="J58" t="s">
        <v>23</v>
      </c>
      <c r="K58">
        <f t="shared" si="0"/>
        <v>0</v>
      </c>
      <c r="L58" t="str">
        <f t="shared" si="1"/>
        <v>нет</v>
      </c>
      <c r="S58" t="s">
        <v>5</v>
      </c>
      <c r="U58" t="s">
        <v>22</v>
      </c>
      <c r="V58">
        <v>67206</v>
      </c>
      <c r="W58">
        <v>68927</v>
      </c>
      <c r="X58" t="s">
        <v>23</v>
      </c>
      <c r="Y58">
        <f t="shared" si="2"/>
        <v>0</v>
      </c>
      <c r="Z58" t="str">
        <f t="shared" si="3"/>
        <v>нет</v>
      </c>
    </row>
    <row r="59" spans="1:26" x14ac:dyDescent="0.35">
      <c r="A59" t="s">
        <v>18</v>
      </c>
      <c r="B59" t="s">
        <v>29</v>
      </c>
      <c r="C59" t="s">
        <v>20</v>
      </c>
      <c r="D59" t="s">
        <v>21</v>
      </c>
      <c r="E59" t="s">
        <v>5</v>
      </c>
      <c r="G59" t="s">
        <v>22</v>
      </c>
      <c r="H59">
        <v>103939</v>
      </c>
      <c r="I59">
        <v>105528</v>
      </c>
      <c r="J59" t="s">
        <v>23</v>
      </c>
      <c r="K59">
        <f t="shared" si="0"/>
        <v>0</v>
      </c>
      <c r="L59" t="str">
        <f t="shared" si="1"/>
        <v>нет</v>
      </c>
      <c r="S59" t="s">
        <v>5</v>
      </c>
      <c r="U59" t="s">
        <v>22</v>
      </c>
      <c r="V59">
        <v>69061</v>
      </c>
      <c r="W59">
        <v>70278</v>
      </c>
      <c r="X59" t="s">
        <v>23</v>
      </c>
      <c r="Y59">
        <f t="shared" si="2"/>
        <v>2</v>
      </c>
      <c r="Z59" t="str">
        <f t="shared" si="3"/>
        <v>да</v>
      </c>
    </row>
    <row r="60" spans="1:26" x14ac:dyDescent="0.35">
      <c r="A60" t="s">
        <v>18</v>
      </c>
      <c r="B60" t="s">
        <v>29</v>
      </c>
      <c r="C60" t="s">
        <v>20</v>
      </c>
      <c r="D60" t="s">
        <v>21</v>
      </c>
      <c r="E60" t="s">
        <v>5</v>
      </c>
      <c r="G60" t="s">
        <v>22</v>
      </c>
      <c r="H60">
        <v>106151</v>
      </c>
      <c r="I60">
        <v>107080</v>
      </c>
      <c r="J60" t="s">
        <v>23</v>
      </c>
      <c r="K60">
        <f t="shared" si="0"/>
        <v>1</v>
      </c>
      <c r="L60" t="str">
        <f t="shared" si="1"/>
        <v>нет</v>
      </c>
      <c r="S60" t="s">
        <v>5</v>
      </c>
      <c r="U60" t="s">
        <v>22</v>
      </c>
      <c r="V60">
        <v>70268</v>
      </c>
      <c r="W60">
        <v>71449</v>
      </c>
      <c r="X60" t="s">
        <v>23</v>
      </c>
      <c r="Y60">
        <f t="shared" si="2"/>
        <v>2</v>
      </c>
      <c r="Z60" t="str">
        <f t="shared" si="3"/>
        <v>нет</v>
      </c>
    </row>
    <row r="61" spans="1:26" x14ac:dyDescent="0.35">
      <c r="A61" t="s">
        <v>18</v>
      </c>
      <c r="B61" t="s">
        <v>29</v>
      </c>
      <c r="C61" t="s">
        <v>20</v>
      </c>
      <c r="D61" t="s">
        <v>21</v>
      </c>
      <c r="E61" t="s">
        <v>5</v>
      </c>
      <c r="G61" t="s">
        <v>22</v>
      </c>
      <c r="H61">
        <v>107305</v>
      </c>
      <c r="I61">
        <v>107673</v>
      </c>
      <c r="J61" t="s">
        <v>23</v>
      </c>
      <c r="K61">
        <f t="shared" si="0"/>
        <v>1</v>
      </c>
      <c r="L61" t="str">
        <f t="shared" si="1"/>
        <v>нет</v>
      </c>
      <c r="S61" t="s">
        <v>5</v>
      </c>
      <c r="U61" t="s">
        <v>22</v>
      </c>
      <c r="V61">
        <v>71468</v>
      </c>
      <c r="W61">
        <v>72949</v>
      </c>
      <c r="X61" t="s">
        <v>23</v>
      </c>
      <c r="Y61">
        <f t="shared" si="2"/>
        <v>0</v>
      </c>
      <c r="Z61" t="str">
        <f t="shared" si="3"/>
        <v>нет</v>
      </c>
    </row>
    <row r="62" spans="1:26" x14ac:dyDescent="0.35">
      <c r="A62" t="s">
        <v>18</v>
      </c>
      <c r="B62" t="s">
        <v>29</v>
      </c>
      <c r="C62" t="s">
        <v>20</v>
      </c>
      <c r="D62" t="s">
        <v>21</v>
      </c>
      <c r="E62" t="s">
        <v>5</v>
      </c>
      <c r="G62" t="s">
        <v>22</v>
      </c>
      <c r="H62">
        <v>107757</v>
      </c>
      <c r="I62">
        <v>108038</v>
      </c>
      <c r="J62" t="s">
        <v>23</v>
      </c>
      <c r="K62">
        <f t="shared" si="0"/>
        <v>1</v>
      </c>
      <c r="L62" t="str">
        <f t="shared" si="1"/>
        <v>нет</v>
      </c>
      <c r="S62" t="s">
        <v>5</v>
      </c>
      <c r="U62" t="s">
        <v>22</v>
      </c>
      <c r="V62">
        <v>73485</v>
      </c>
      <c r="W62">
        <v>74849</v>
      </c>
      <c r="X62" t="s">
        <v>23</v>
      </c>
      <c r="Y62">
        <f t="shared" si="2"/>
        <v>0</v>
      </c>
      <c r="Z62" t="str">
        <f t="shared" si="3"/>
        <v>нет</v>
      </c>
    </row>
    <row r="63" spans="1:26" x14ac:dyDescent="0.35">
      <c r="A63" t="s">
        <v>18</v>
      </c>
      <c r="B63" t="s">
        <v>29</v>
      </c>
      <c r="C63" t="s">
        <v>20</v>
      </c>
      <c r="D63" t="s">
        <v>21</v>
      </c>
      <c r="E63" t="s">
        <v>5</v>
      </c>
      <c r="G63" t="s">
        <v>22</v>
      </c>
      <c r="H63">
        <v>108464</v>
      </c>
      <c r="I63">
        <v>108709</v>
      </c>
      <c r="J63" t="s">
        <v>23</v>
      </c>
      <c r="K63">
        <f t="shared" si="0"/>
        <v>2</v>
      </c>
      <c r="L63" t="str">
        <f t="shared" si="1"/>
        <v>нет</v>
      </c>
      <c r="S63" t="s">
        <v>5</v>
      </c>
      <c r="U63" t="s">
        <v>22</v>
      </c>
      <c r="V63">
        <v>75154</v>
      </c>
      <c r="W63">
        <v>76128</v>
      </c>
      <c r="X63" t="s">
        <v>23</v>
      </c>
      <c r="Y63">
        <f t="shared" si="2"/>
        <v>0</v>
      </c>
      <c r="Z63" t="str">
        <f t="shared" si="3"/>
        <v>нет</v>
      </c>
    </row>
    <row r="64" spans="1:26" x14ac:dyDescent="0.35">
      <c r="A64" t="s">
        <v>18</v>
      </c>
      <c r="B64" t="s">
        <v>29</v>
      </c>
      <c r="C64" t="s">
        <v>20</v>
      </c>
      <c r="D64" t="s">
        <v>21</v>
      </c>
      <c r="E64" t="s">
        <v>5</v>
      </c>
      <c r="G64" t="s">
        <v>22</v>
      </c>
      <c r="H64">
        <v>109013</v>
      </c>
      <c r="I64">
        <v>110827</v>
      </c>
      <c r="J64" t="s">
        <v>23</v>
      </c>
      <c r="K64">
        <f t="shared" si="0"/>
        <v>1</v>
      </c>
      <c r="L64" t="str">
        <f t="shared" si="1"/>
        <v>нет</v>
      </c>
      <c r="S64" t="s">
        <v>5</v>
      </c>
      <c r="U64" t="s">
        <v>22</v>
      </c>
      <c r="V64">
        <v>76166</v>
      </c>
      <c r="W64">
        <v>76909</v>
      </c>
      <c r="X64" t="s">
        <v>23</v>
      </c>
      <c r="Y64">
        <f t="shared" si="2"/>
        <v>0</v>
      </c>
      <c r="Z64" t="str">
        <f t="shared" si="3"/>
        <v>нет</v>
      </c>
    </row>
    <row r="65" spans="1:26" x14ac:dyDescent="0.35">
      <c r="A65" t="s">
        <v>18</v>
      </c>
      <c r="B65" t="s">
        <v>29</v>
      </c>
      <c r="C65" t="s">
        <v>20</v>
      </c>
      <c r="D65" t="s">
        <v>21</v>
      </c>
      <c r="E65" t="s">
        <v>5</v>
      </c>
      <c r="G65" t="s">
        <v>22</v>
      </c>
      <c r="H65">
        <v>112585</v>
      </c>
      <c r="I65">
        <v>112791</v>
      </c>
      <c r="J65" t="s">
        <v>23</v>
      </c>
      <c r="K65">
        <f t="shared" si="0"/>
        <v>2</v>
      </c>
      <c r="L65" t="str">
        <f t="shared" si="1"/>
        <v>нет</v>
      </c>
      <c r="S65" t="s">
        <v>5</v>
      </c>
      <c r="U65" t="s">
        <v>22</v>
      </c>
      <c r="V65">
        <v>76989</v>
      </c>
      <c r="W65">
        <v>77762</v>
      </c>
      <c r="X65" t="s">
        <v>23</v>
      </c>
      <c r="Y65">
        <f t="shared" si="2"/>
        <v>0</v>
      </c>
      <c r="Z65" t="str">
        <f t="shared" si="3"/>
        <v>нет</v>
      </c>
    </row>
    <row r="66" spans="1:26" x14ac:dyDescent="0.35">
      <c r="A66" t="s">
        <v>18</v>
      </c>
      <c r="B66" t="s">
        <v>29</v>
      </c>
      <c r="C66" t="s">
        <v>20</v>
      </c>
      <c r="D66" t="s">
        <v>21</v>
      </c>
      <c r="E66" t="s">
        <v>5</v>
      </c>
      <c r="G66" t="s">
        <v>22</v>
      </c>
      <c r="H66">
        <v>112867</v>
      </c>
      <c r="I66">
        <v>113277</v>
      </c>
      <c r="J66" t="s">
        <v>23</v>
      </c>
      <c r="K66">
        <f t="shared" si="0"/>
        <v>2</v>
      </c>
      <c r="L66" t="str">
        <f t="shared" si="1"/>
        <v>нет</v>
      </c>
      <c r="S66" t="s">
        <v>5</v>
      </c>
      <c r="U66" t="s">
        <v>22</v>
      </c>
      <c r="V66">
        <v>77962</v>
      </c>
      <c r="W66">
        <v>78528</v>
      </c>
      <c r="X66" t="s">
        <v>23</v>
      </c>
      <c r="Y66">
        <f t="shared" si="2"/>
        <v>1</v>
      </c>
      <c r="Z66" t="str">
        <f t="shared" si="3"/>
        <v>нет</v>
      </c>
    </row>
    <row r="67" spans="1:26" x14ac:dyDescent="0.35">
      <c r="A67" t="s">
        <v>18</v>
      </c>
      <c r="B67" t="s">
        <v>29</v>
      </c>
      <c r="C67" t="s">
        <v>20</v>
      </c>
      <c r="D67" t="s">
        <v>21</v>
      </c>
      <c r="E67" t="s">
        <v>5</v>
      </c>
      <c r="G67" t="s">
        <v>22</v>
      </c>
      <c r="H67">
        <v>114028</v>
      </c>
      <c r="I67">
        <v>114546</v>
      </c>
      <c r="J67" t="s">
        <v>23</v>
      </c>
      <c r="K67">
        <f t="shared" ref="K67:K130" si="4">MOD((ABS(I67-H68)+1),3)</f>
        <v>2</v>
      </c>
      <c r="L67" t="str">
        <f t="shared" ref="L67:L130" si="5">IF(I67-H68&gt;=0,"да","нет")</f>
        <v>да</v>
      </c>
      <c r="S67" t="s">
        <v>5</v>
      </c>
      <c r="U67" t="s">
        <v>22</v>
      </c>
      <c r="V67">
        <v>79113</v>
      </c>
      <c r="W67">
        <v>79325</v>
      </c>
      <c r="X67" t="s">
        <v>23</v>
      </c>
      <c r="Y67">
        <f t="shared" ref="Y67:Y130" si="6">MOD((ABS(W67-V68)+1),3)</f>
        <v>1</v>
      </c>
      <c r="Z67" t="str">
        <f t="shared" ref="Z67:Z130" si="7">IF(W67-V68&gt;=0,"да","нет")</f>
        <v>нет</v>
      </c>
    </row>
    <row r="68" spans="1:26" x14ac:dyDescent="0.35">
      <c r="A68" t="s">
        <v>18</v>
      </c>
      <c r="B68" t="s">
        <v>29</v>
      </c>
      <c r="C68" t="s">
        <v>20</v>
      </c>
      <c r="D68" t="s">
        <v>21</v>
      </c>
      <c r="E68" t="s">
        <v>5</v>
      </c>
      <c r="G68" t="s">
        <v>22</v>
      </c>
      <c r="H68">
        <v>114539</v>
      </c>
      <c r="I68">
        <v>116368</v>
      </c>
      <c r="J68" t="s">
        <v>23</v>
      </c>
      <c r="K68">
        <f t="shared" si="4"/>
        <v>1</v>
      </c>
      <c r="L68" t="str">
        <f t="shared" si="5"/>
        <v>да</v>
      </c>
      <c r="S68" t="s">
        <v>5</v>
      </c>
      <c r="U68" t="s">
        <v>22</v>
      </c>
      <c r="V68">
        <v>79364</v>
      </c>
      <c r="W68">
        <v>79714</v>
      </c>
      <c r="X68" t="s">
        <v>23</v>
      </c>
      <c r="Y68">
        <f t="shared" si="6"/>
        <v>1</v>
      </c>
      <c r="Z68" t="str">
        <f t="shared" si="7"/>
        <v>нет</v>
      </c>
    </row>
    <row r="69" spans="1:26" x14ac:dyDescent="0.35">
      <c r="A69" t="s">
        <v>18</v>
      </c>
      <c r="B69" t="s">
        <v>29</v>
      </c>
      <c r="C69" t="s">
        <v>20</v>
      </c>
      <c r="D69" t="s">
        <v>21</v>
      </c>
      <c r="E69" t="s">
        <v>5</v>
      </c>
      <c r="G69" t="s">
        <v>22</v>
      </c>
      <c r="H69">
        <v>116365</v>
      </c>
      <c r="I69">
        <v>117426</v>
      </c>
      <c r="J69" t="s">
        <v>23</v>
      </c>
      <c r="K69">
        <f t="shared" si="4"/>
        <v>1</v>
      </c>
      <c r="L69" t="str">
        <f t="shared" si="5"/>
        <v>нет</v>
      </c>
      <c r="S69" t="s">
        <v>5</v>
      </c>
      <c r="U69" t="s">
        <v>22</v>
      </c>
      <c r="V69">
        <v>79789</v>
      </c>
      <c r="W69">
        <v>80526</v>
      </c>
      <c r="X69" t="s">
        <v>23</v>
      </c>
      <c r="Y69">
        <f t="shared" si="6"/>
        <v>2</v>
      </c>
      <c r="Z69" t="str">
        <f t="shared" si="7"/>
        <v>нет</v>
      </c>
    </row>
    <row r="70" spans="1:26" x14ac:dyDescent="0.35">
      <c r="A70" t="s">
        <v>18</v>
      </c>
      <c r="B70" t="s">
        <v>29</v>
      </c>
      <c r="C70" t="s">
        <v>20</v>
      </c>
      <c r="D70" t="s">
        <v>21</v>
      </c>
      <c r="E70" t="s">
        <v>5</v>
      </c>
      <c r="G70" t="s">
        <v>22</v>
      </c>
      <c r="H70">
        <v>117450</v>
      </c>
      <c r="I70">
        <v>118976</v>
      </c>
      <c r="J70" t="s">
        <v>23</v>
      </c>
      <c r="K70">
        <f t="shared" si="4"/>
        <v>1</v>
      </c>
      <c r="L70" t="str">
        <f t="shared" si="5"/>
        <v>нет</v>
      </c>
      <c r="S70" t="s">
        <v>5</v>
      </c>
      <c r="U70" t="s">
        <v>22</v>
      </c>
      <c r="V70">
        <v>80587</v>
      </c>
      <c r="W70">
        <v>81087</v>
      </c>
      <c r="X70" t="s">
        <v>23</v>
      </c>
      <c r="Y70">
        <f t="shared" si="6"/>
        <v>2</v>
      </c>
      <c r="Z70" t="str">
        <f t="shared" si="7"/>
        <v>нет</v>
      </c>
    </row>
    <row r="71" spans="1:26" x14ac:dyDescent="0.35">
      <c r="A71" t="s">
        <v>18</v>
      </c>
      <c r="B71" t="s">
        <v>29</v>
      </c>
      <c r="C71" t="s">
        <v>20</v>
      </c>
      <c r="D71" t="s">
        <v>21</v>
      </c>
      <c r="E71" t="s">
        <v>5</v>
      </c>
      <c r="G71" t="s">
        <v>22</v>
      </c>
      <c r="H71">
        <v>120068</v>
      </c>
      <c r="I71">
        <v>120622</v>
      </c>
      <c r="J71" t="s">
        <v>23</v>
      </c>
      <c r="K71">
        <f t="shared" si="4"/>
        <v>2</v>
      </c>
      <c r="L71" t="str">
        <f t="shared" si="5"/>
        <v>нет</v>
      </c>
      <c r="S71" t="s">
        <v>5</v>
      </c>
      <c r="U71" t="s">
        <v>22</v>
      </c>
      <c r="V71">
        <v>81352</v>
      </c>
      <c r="W71">
        <v>82389</v>
      </c>
      <c r="X71" t="s">
        <v>23</v>
      </c>
      <c r="Y71">
        <f t="shared" si="6"/>
        <v>1</v>
      </c>
      <c r="Z71" t="str">
        <f t="shared" si="7"/>
        <v>нет</v>
      </c>
    </row>
    <row r="72" spans="1:26" x14ac:dyDescent="0.35">
      <c r="A72" t="s">
        <v>18</v>
      </c>
      <c r="B72" t="s">
        <v>29</v>
      </c>
      <c r="C72" t="s">
        <v>20</v>
      </c>
      <c r="D72" t="s">
        <v>21</v>
      </c>
      <c r="E72" t="s">
        <v>5</v>
      </c>
      <c r="G72" t="s">
        <v>22</v>
      </c>
      <c r="H72">
        <v>122591</v>
      </c>
      <c r="I72">
        <v>123112</v>
      </c>
      <c r="J72" t="s">
        <v>23</v>
      </c>
      <c r="K72">
        <f t="shared" si="4"/>
        <v>2</v>
      </c>
      <c r="L72" t="str">
        <f t="shared" si="5"/>
        <v>нет</v>
      </c>
      <c r="S72" t="s">
        <v>5</v>
      </c>
      <c r="U72" t="s">
        <v>22</v>
      </c>
      <c r="V72">
        <v>82668</v>
      </c>
      <c r="W72">
        <v>83009</v>
      </c>
      <c r="X72" t="s">
        <v>23</v>
      </c>
      <c r="Y72">
        <f t="shared" si="6"/>
        <v>0</v>
      </c>
      <c r="Z72" t="str">
        <f t="shared" si="7"/>
        <v>нет</v>
      </c>
    </row>
    <row r="73" spans="1:26" x14ac:dyDescent="0.35">
      <c r="A73" t="s">
        <v>18</v>
      </c>
      <c r="B73" t="s">
        <v>29</v>
      </c>
      <c r="C73" t="s">
        <v>20</v>
      </c>
      <c r="D73" t="s">
        <v>21</v>
      </c>
      <c r="E73" t="s">
        <v>5</v>
      </c>
      <c r="G73" t="s">
        <v>22</v>
      </c>
      <c r="H73">
        <v>123398</v>
      </c>
      <c r="I73">
        <v>123964</v>
      </c>
      <c r="J73" t="s">
        <v>23</v>
      </c>
      <c r="K73">
        <f t="shared" si="4"/>
        <v>1</v>
      </c>
      <c r="L73" t="str">
        <f t="shared" si="5"/>
        <v>нет</v>
      </c>
      <c r="S73" t="s">
        <v>5</v>
      </c>
      <c r="U73" t="s">
        <v>22</v>
      </c>
      <c r="V73">
        <v>83911</v>
      </c>
      <c r="W73">
        <v>85134</v>
      </c>
      <c r="X73" t="s">
        <v>23</v>
      </c>
      <c r="Y73">
        <f t="shared" si="6"/>
        <v>0</v>
      </c>
      <c r="Z73" t="str">
        <f t="shared" si="7"/>
        <v>нет</v>
      </c>
    </row>
    <row r="74" spans="1:26" x14ac:dyDescent="0.35">
      <c r="A74" t="s">
        <v>18</v>
      </c>
      <c r="B74" t="s">
        <v>29</v>
      </c>
      <c r="C74" t="s">
        <v>20</v>
      </c>
      <c r="D74" t="s">
        <v>21</v>
      </c>
      <c r="E74" t="s">
        <v>5</v>
      </c>
      <c r="G74" t="s">
        <v>22</v>
      </c>
      <c r="H74">
        <v>124066</v>
      </c>
      <c r="I74">
        <v>124407</v>
      </c>
      <c r="J74" t="s">
        <v>23</v>
      </c>
      <c r="K74">
        <f t="shared" si="4"/>
        <v>0</v>
      </c>
      <c r="L74" t="str">
        <f t="shared" si="5"/>
        <v>нет</v>
      </c>
      <c r="S74" t="s">
        <v>5</v>
      </c>
      <c r="U74" t="s">
        <v>22</v>
      </c>
      <c r="V74">
        <v>85718</v>
      </c>
      <c r="W74">
        <v>86608</v>
      </c>
      <c r="X74" t="s">
        <v>23</v>
      </c>
      <c r="Y74">
        <f t="shared" si="6"/>
        <v>0</v>
      </c>
      <c r="Z74" t="str">
        <f t="shared" si="7"/>
        <v>нет</v>
      </c>
    </row>
    <row r="75" spans="1:26" x14ac:dyDescent="0.35">
      <c r="A75" t="s">
        <v>18</v>
      </c>
      <c r="B75" t="s">
        <v>29</v>
      </c>
      <c r="C75" t="s">
        <v>20</v>
      </c>
      <c r="D75" t="s">
        <v>21</v>
      </c>
      <c r="E75" t="s">
        <v>5</v>
      </c>
      <c r="G75" t="s">
        <v>22</v>
      </c>
      <c r="H75">
        <v>124967</v>
      </c>
      <c r="I75">
        <v>125311</v>
      </c>
      <c r="J75" t="s">
        <v>23</v>
      </c>
      <c r="K75">
        <f t="shared" si="4"/>
        <v>0</v>
      </c>
      <c r="L75" t="str">
        <f t="shared" si="5"/>
        <v>нет</v>
      </c>
      <c r="S75" t="s">
        <v>5</v>
      </c>
      <c r="U75" t="s">
        <v>22</v>
      </c>
      <c r="V75">
        <v>86718</v>
      </c>
      <c r="W75">
        <v>87665</v>
      </c>
      <c r="X75" t="s">
        <v>23</v>
      </c>
      <c r="Y75">
        <f t="shared" si="6"/>
        <v>1</v>
      </c>
      <c r="Z75" t="str">
        <f t="shared" si="7"/>
        <v>нет</v>
      </c>
    </row>
    <row r="76" spans="1:26" x14ac:dyDescent="0.35">
      <c r="A76" t="s">
        <v>18</v>
      </c>
      <c r="B76" t="s">
        <v>29</v>
      </c>
      <c r="C76" t="s">
        <v>20</v>
      </c>
      <c r="D76" t="s">
        <v>21</v>
      </c>
      <c r="E76" t="s">
        <v>5</v>
      </c>
      <c r="G76" t="s">
        <v>22</v>
      </c>
      <c r="H76">
        <v>127017</v>
      </c>
      <c r="I76">
        <v>127922</v>
      </c>
      <c r="J76" t="s">
        <v>23</v>
      </c>
      <c r="K76">
        <f t="shared" si="4"/>
        <v>1</v>
      </c>
      <c r="L76" t="str">
        <f t="shared" si="5"/>
        <v>нет</v>
      </c>
      <c r="S76" t="s">
        <v>5</v>
      </c>
      <c r="U76" t="s">
        <v>22</v>
      </c>
      <c r="V76">
        <v>87929</v>
      </c>
      <c r="W76">
        <v>88519</v>
      </c>
      <c r="X76" t="s">
        <v>30</v>
      </c>
      <c r="Y76">
        <f t="shared" si="6"/>
        <v>2</v>
      </c>
      <c r="Z76" t="str">
        <f t="shared" si="7"/>
        <v>нет</v>
      </c>
    </row>
    <row r="77" spans="1:26" x14ac:dyDescent="0.35">
      <c r="A77" t="s">
        <v>18</v>
      </c>
      <c r="B77" t="s">
        <v>29</v>
      </c>
      <c r="C77" t="s">
        <v>20</v>
      </c>
      <c r="D77" t="s">
        <v>21</v>
      </c>
      <c r="E77" t="s">
        <v>5</v>
      </c>
      <c r="G77" t="s">
        <v>22</v>
      </c>
      <c r="H77">
        <v>130424</v>
      </c>
      <c r="I77">
        <v>131314</v>
      </c>
      <c r="J77" t="s">
        <v>23</v>
      </c>
      <c r="K77">
        <f t="shared" si="4"/>
        <v>2</v>
      </c>
      <c r="L77" t="str">
        <f t="shared" si="5"/>
        <v>нет</v>
      </c>
      <c r="S77" t="s">
        <v>5</v>
      </c>
      <c r="U77" t="s">
        <v>22</v>
      </c>
      <c r="V77">
        <v>88541</v>
      </c>
      <c r="W77">
        <v>89791</v>
      </c>
      <c r="X77" t="s">
        <v>30</v>
      </c>
      <c r="Y77">
        <f t="shared" si="6"/>
        <v>0</v>
      </c>
      <c r="Z77" t="str">
        <f t="shared" si="7"/>
        <v>нет</v>
      </c>
    </row>
    <row r="78" spans="1:26" x14ac:dyDescent="0.35">
      <c r="A78" t="s">
        <v>18</v>
      </c>
      <c r="B78" t="s">
        <v>29</v>
      </c>
      <c r="C78" t="s">
        <v>20</v>
      </c>
      <c r="D78" t="s">
        <v>21</v>
      </c>
      <c r="E78" t="s">
        <v>5</v>
      </c>
      <c r="G78" t="s">
        <v>22</v>
      </c>
      <c r="H78">
        <v>131390</v>
      </c>
      <c r="I78">
        <v>132241</v>
      </c>
      <c r="J78" t="s">
        <v>23</v>
      </c>
      <c r="K78">
        <f t="shared" si="4"/>
        <v>1</v>
      </c>
      <c r="L78" t="str">
        <f t="shared" si="5"/>
        <v>нет</v>
      </c>
      <c r="S78" t="s">
        <v>5</v>
      </c>
      <c r="U78" t="s">
        <v>22</v>
      </c>
      <c r="V78">
        <v>90138</v>
      </c>
      <c r="W78">
        <v>90932</v>
      </c>
      <c r="X78" t="s">
        <v>23</v>
      </c>
      <c r="Y78">
        <f t="shared" si="6"/>
        <v>0</v>
      </c>
      <c r="Z78" t="str">
        <f t="shared" si="7"/>
        <v>нет</v>
      </c>
    </row>
    <row r="79" spans="1:26" x14ac:dyDescent="0.35">
      <c r="A79" t="s">
        <v>18</v>
      </c>
      <c r="B79" t="s">
        <v>29</v>
      </c>
      <c r="C79" t="s">
        <v>20</v>
      </c>
      <c r="D79" t="s">
        <v>21</v>
      </c>
      <c r="E79" t="s">
        <v>5</v>
      </c>
      <c r="G79" t="s">
        <v>22</v>
      </c>
      <c r="H79">
        <v>132988</v>
      </c>
      <c r="I79">
        <v>133428</v>
      </c>
      <c r="J79" t="s">
        <v>23</v>
      </c>
      <c r="K79">
        <f t="shared" si="4"/>
        <v>0</v>
      </c>
      <c r="L79" t="str">
        <f t="shared" si="5"/>
        <v>нет</v>
      </c>
      <c r="S79" t="s">
        <v>5</v>
      </c>
      <c r="U79" t="s">
        <v>22</v>
      </c>
      <c r="V79">
        <v>90961</v>
      </c>
      <c r="W79">
        <v>91512</v>
      </c>
      <c r="X79" t="s">
        <v>23</v>
      </c>
      <c r="Y79">
        <f t="shared" si="6"/>
        <v>2</v>
      </c>
      <c r="Z79" t="str">
        <f t="shared" si="7"/>
        <v>нет</v>
      </c>
    </row>
    <row r="80" spans="1:26" x14ac:dyDescent="0.35">
      <c r="A80" t="s">
        <v>18</v>
      </c>
      <c r="B80" t="s">
        <v>29</v>
      </c>
      <c r="C80" t="s">
        <v>20</v>
      </c>
      <c r="D80" t="s">
        <v>21</v>
      </c>
      <c r="E80" t="s">
        <v>5</v>
      </c>
      <c r="G80" t="s">
        <v>22</v>
      </c>
      <c r="H80">
        <v>133490</v>
      </c>
      <c r="I80">
        <v>134008</v>
      </c>
      <c r="J80" t="s">
        <v>23</v>
      </c>
      <c r="K80">
        <f t="shared" si="4"/>
        <v>1</v>
      </c>
      <c r="L80" t="str">
        <f t="shared" si="5"/>
        <v>нет</v>
      </c>
      <c r="S80" t="s">
        <v>5</v>
      </c>
      <c r="U80" t="s">
        <v>22</v>
      </c>
      <c r="V80">
        <v>91618</v>
      </c>
      <c r="W80">
        <v>92262</v>
      </c>
      <c r="X80" t="s">
        <v>23</v>
      </c>
      <c r="Y80">
        <f t="shared" si="6"/>
        <v>1</v>
      </c>
      <c r="Z80" t="str">
        <f t="shared" si="7"/>
        <v>нет</v>
      </c>
    </row>
    <row r="81" spans="1:26" x14ac:dyDescent="0.35">
      <c r="A81" t="s">
        <v>18</v>
      </c>
      <c r="B81" t="s">
        <v>29</v>
      </c>
      <c r="C81" t="s">
        <v>20</v>
      </c>
      <c r="D81" t="s">
        <v>21</v>
      </c>
      <c r="E81" t="s">
        <v>5</v>
      </c>
      <c r="G81" t="s">
        <v>22</v>
      </c>
      <c r="H81">
        <v>134143</v>
      </c>
      <c r="I81">
        <v>136191</v>
      </c>
      <c r="J81" t="s">
        <v>23</v>
      </c>
      <c r="K81">
        <f t="shared" si="4"/>
        <v>2</v>
      </c>
      <c r="L81" t="str">
        <f t="shared" si="5"/>
        <v>нет</v>
      </c>
      <c r="S81" t="s">
        <v>5</v>
      </c>
      <c r="U81" t="s">
        <v>22</v>
      </c>
      <c r="V81">
        <v>92379</v>
      </c>
      <c r="W81">
        <v>92876</v>
      </c>
      <c r="X81" t="s">
        <v>23</v>
      </c>
      <c r="Y81">
        <f t="shared" si="6"/>
        <v>2</v>
      </c>
      <c r="Z81" t="str">
        <f t="shared" si="7"/>
        <v>нет</v>
      </c>
    </row>
    <row r="82" spans="1:26" x14ac:dyDescent="0.35">
      <c r="A82" t="s">
        <v>18</v>
      </c>
      <c r="B82" t="s">
        <v>29</v>
      </c>
      <c r="C82" t="s">
        <v>20</v>
      </c>
      <c r="D82" t="s">
        <v>21</v>
      </c>
      <c r="E82" t="s">
        <v>5</v>
      </c>
      <c r="G82" t="s">
        <v>22</v>
      </c>
      <c r="H82">
        <v>136420</v>
      </c>
      <c r="I82">
        <v>138351</v>
      </c>
      <c r="J82" t="s">
        <v>23</v>
      </c>
      <c r="K82">
        <f t="shared" si="4"/>
        <v>2</v>
      </c>
      <c r="L82" t="str">
        <f t="shared" si="5"/>
        <v>нет</v>
      </c>
      <c r="S82" t="s">
        <v>5</v>
      </c>
      <c r="U82" t="s">
        <v>22</v>
      </c>
      <c r="V82">
        <v>93216</v>
      </c>
      <c r="W82">
        <v>93422</v>
      </c>
      <c r="X82" t="s">
        <v>23</v>
      </c>
      <c r="Y82">
        <f t="shared" si="6"/>
        <v>1</v>
      </c>
      <c r="Z82" t="str">
        <f t="shared" si="7"/>
        <v>нет</v>
      </c>
    </row>
    <row r="83" spans="1:26" x14ac:dyDescent="0.35">
      <c r="A83" t="s">
        <v>18</v>
      </c>
      <c r="B83" t="s">
        <v>29</v>
      </c>
      <c r="C83" t="s">
        <v>20</v>
      </c>
      <c r="D83" t="s">
        <v>21</v>
      </c>
      <c r="E83" t="s">
        <v>5</v>
      </c>
      <c r="G83" t="s">
        <v>22</v>
      </c>
      <c r="H83">
        <v>138844</v>
      </c>
      <c r="I83">
        <v>139404</v>
      </c>
      <c r="J83" t="s">
        <v>23</v>
      </c>
      <c r="K83">
        <f t="shared" si="4"/>
        <v>0</v>
      </c>
      <c r="L83" t="str">
        <f t="shared" si="5"/>
        <v>нет</v>
      </c>
      <c r="S83" t="s">
        <v>5</v>
      </c>
      <c r="U83" t="s">
        <v>22</v>
      </c>
      <c r="V83">
        <v>93518</v>
      </c>
      <c r="W83">
        <v>94051</v>
      </c>
      <c r="X83" t="s">
        <v>23</v>
      </c>
      <c r="Y83">
        <f t="shared" si="6"/>
        <v>2</v>
      </c>
      <c r="Z83" t="str">
        <f t="shared" si="7"/>
        <v>нет</v>
      </c>
    </row>
    <row r="84" spans="1:26" x14ac:dyDescent="0.35">
      <c r="A84" t="s">
        <v>18</v>
      </c>
      <c r="B84" t="s">
        <v>29</v>
      </c>
      <c r="C84" t="s">
        <v>20</v>
      </c>
      <c r="D84" t="s">
        <v>21</v>
      </c>
      <c r="E84" t="s">
        <v>5</v>
      </c>
      <c r="G84" t="s">
        <v>22</v>
      </c>
      <c r="H84">
        <v>139535</v>
      </c>
      <c r="I84">
        <v>140824</v>
      </c>
      <c r="J84" t="s">
        <v>23</v>
      </c>
      <c r="K84">
        <f t="shared" si="4"/>
        <v>1</v>
      </c>
      <c r="L84" t="str">
        <f t="shared" si="5"/>
        <v>нет</v>
      </c>
      <c r="S84" t="s">
        <v>5</v>
      </c>
      <c r="U84" t="s">
        <v>22</v>
      </c>
      <c r="V84">
        <v>94307</v>
      </c>
      <c r="W84">
        <v>95191</v>
      </c>
      <c r="X84" t="s">
        <v>30</v>
      </c>
      <c r="Y84">
        <f t="shared" si="6"/>
        <v>1</v>
      </c>
      <c r="Z84" t="str">
        <f t="shared" si="7"/>
        <v>нет</v>
      </c>
    </row>
    <row r="85" spans="1:26" x14ac:dyDescent="0.35">
      <c r="A85" t="s">
        <v>18</v>
      </c>
      <c r="B85" t="s">
        <v>29</v>
      </c>
      <c r="C85" t="s">
        <v>20</v>
      </c>
      <c r="D85" t="s">
        <v>21</v>
      </c>
      <c r="E85" t="s">
        <v>5</v>
      </c>
      <c r="G85" t="s">
        <v>22</v>
      </c>
      <c r="H85">
        <v>141442</v>
      </c>
      <c r="I85">
        <v>143868</v>
      </c>
      <c r="J85" t="s">
        <v>23</v>
      </c>
      <c r="K85">
        <f t="shared" si="4"/>
        <v>1</v>
      </c>
      <c r="L85" t="str">
        <f t="shared" si="5"/>
        <v>да</v>
      </c>
      <c r="S85" t="s">
        <v>5</v>
      </c>
      <c r="U85" t="s">
        <v>22</v>
      </c>
      <c r="V85">
        <v>95239</v>
      </c>
      <c r="W85">
        <v>95868</v>
      </c>
      <c r="X85" t="s">
        <v>23</v>
      </c>
      <c r="Y85">
        <f t="shared" si="6"/>
        <v>1</v>
      </c>
      <c r="Z85" t="str">
        <f t="shared" si="7"/>
        <v>нет</v>
      </c>
    </row>
    <row r="86" spans="1:26" x14ac:dyDescent="0.35">
      <c r="A86" t="s">
        <v>18</v>
      </c>
      <c r="B86" t="s">
        <v>29</v>
      </c>
      <c r="C86" t="s">
        <v>20</v>
      </c>
      <c r="D86" t="s">
        <v>21</v>
      </c>
      <c r="E86" t="s">
        <v>5</v>
      </c>
      <c r="G86" t="s">
        <v>22</v>
      </c>
      <c r="H86">
        <v>143865</v>
      </c>
      <c r="I86">
        <v>145835</v>
      </c>
      <c r="J86" t="s">
        <v>23</v>
      </c>
      <c r="K86">
        <f t="shared" si="4"/>
        <v>1</v>
      </c>
      <c r="L86" t="str">
        <f t="shared" si="5"/>
        <v>нет</v>
      </c>
      <c r="S86" t="s">
        <v>5</v>
      </c>
      <c r="U86" t="s">
        <v>22</v>
      </c>
      <c r="V86">
        <v>95979</v>
      </c>
      <c r="W86">
        <v>96509</v>
      </c>
      <c r="X86" t="s">
        <v>30</v>
      </c>
      <c r="Y86">
        <f t="shared" si="6"/>
        <v>2</v>
      </c>
      <c r="Z86" t="str">
        <f t="shared" si="7"/>
        <v>нет</v>
      </c>
    </row>
    <row r="87" spans="1:26" x14ac:dyDescent="0.35">
      <c r="A87" t="s">
        <v>18</v>
      </c>
      <c r="B87" t="s">
        <v>29</v>
      </c>
      <c r="C87" t="s">
        <v>20</v>
      </c>
      <c r="D87" t="s">
        <v>21</v>
      </c>
      <c r="E87" t="s">
        <v>5</v>
      </c>
      <c r="G87" t="s">
        <v>22</v>
      </c>
      <c r="H87">
        <v>145955</v>
      </c>
      <c r="I87">
        <v>146368</v>
      </c>
      <c r="J87" t="s">
        <v>23</v>
      </c>
      <c r="K87">
        <f t="shared" si="4"/>
        <v>2</v>
      </c>
      <c r="L87" t="str">
        <f t="shared" si="5"/>
        <v>нет</v>
      </c>
      <c r="S87" t="s">
        <v>5</v>
      </c>
      <c r="U87" t="s">
        <v>22</v>
      </c>
      <c r="V87">
        <v>96861</v>
      </c>
      <c r="W87">
        <v>97316</v>
      </c>
      <c r="X87" t="s">
        <v>30</v>
      </c>
      <c r="Y87">
        <f t="shared" si="6"/>
        <v>2</v>
      </c>
      <c r="Z87" t="str">
        <f t="shared" si="7"/>
        <v>нет</v>
      </c>
    </row>
    <row r="88" spans="1:26" x14ac:dyDescent="0.35">
      <c r="A88" t="s">
        <v>18</v>
      </c>
      <c r="B88" t="s">
        <v>29</v>
      </c>
      <c r="C88" t="s">
        <v>20</v>
      </c>
      <c r="D88" t="s">
        <v>21</v>
      </c>
      <c r="E88" t="s">
        <v>5</v>
      </c>
      <c r="G88" t="s">
        <v>22</v>
      </c>
      <c r="H88">
        <v>147419</v>
      </c>
      <c r="I88">
        <v>147727</v>
      </c>
      <c r="J88" t="s">
        <v>23</v>
      </c>
      <c r="K88">
        <f t="shared" si="4"/>
        <v>2</v>
      </c>
      <c r="L88" t="str">
        <f t="shared" si="5"/>
        <v>да</v>
      </c>
      <c r="S88" t="s">
        <v>5</v>
      </c>
      <c r="U88" t="s">
        <v>22</v>
      </c>
      <c r="V88">
        <v>97536</v>
      </c>
      <c r="W88">
        <v>97748</v>
      </c>
      <c r="X88" t="s">
        <v>23</v>
      </c>
      <c r="Y88">
        <f t="shared" si="6"/>
        <v>0</v>
      </c>
      <c r="Z88" t="str">
        <f t="shared" si="7"/>
        <v>нет</v>
      </c>
    </row>
    <row r="89" spans="1:26" x14ac:dyDescent="0.35">
      <c r="A89" t="s">
        <v>18</v>
      </c>
      <c r="B89" t="s">
        <v>29</v>
      </c>
      <c r="C89" t="s">
        <v>20</v>
      </c>
      <c r="D89" t="s">
        <v>21</v>
      </c>
      <c r="E89" t="s">
        <v>5</v>
      </c>
      <c r="G89" t="s">
        <v>22</v>
      </c>
      <c r="H89">
        <v>147711</v>
      </c>
      <c r="I89">
        <v>148151</v>
      </c>
      <c r="J89" t="s">
        <v>23</v>
      </c>
      <c r="K89">
        <f t="shared" si="4"/>
        <v>2</v>
      </c>
      <c r="L89" t="str">
        <f t="shared" si="5"/>
        <v>нет</v>
      </c>
      <c r="S89" t="s">
        <v>5</v>
      </c>
      <c r="U89" t="s">
        <v>22</v>
      </c>
      <c r="V89">
        <v>98035</v>
      </c>
      <c r="W89">
        <v>99726</v>
      </c>
      <c r="X89" t="s">
        <v>23</v>
      </c>
      <c r="Y89">
        <f t="shared" si="6"/>
        <v>2</v>
      </c>
      <c r="Z89" t="str">
        <f t="shared" si="7"/>
        <v>нет</v>
      </c>
    </row>
    <row r="90" spans="1:26" x14ac:dyDescent="0.35">
      <c r="A90" t="s">
        <v>18</v>
      </c>
      <c r="B90" t="s">
        <v>29</v>
      </c>
      <c r="C90" t="s">
        <v>20</v>
      </c>
      <c r="D90" t="s">
        <v>21</v>
      </c>
      <c r="E90" t="s">
        <v>5</v>
      </c>
      <c r="G90" t="s">
        <v>22</v>
      </c>
      <c r="H90">
        <v>148299</v>
      </c>
      <c r="I90">
        <v>151013</v>
      </c>
      <c r="J90" t="s">
        <v>23</v>
      </c>
      <c r="K90">
        <f t="shared" si="4"/>
        <v>1</v>
      </c>
      <c r="L90" t="str">
        <f t="shared" si="5"/>
        <v>нет</v>
      </c>
      <c r="S90" t="s">
        <v>5</v>
      </c>
      <c r="U90" t="s">
        <v>22</v>
      </c>
      <c r="V90">
        <v>100408</v>
      </c>
      <c r="W90">
        <v>101004</v>
      </c>
      <c r="X90" t="s">
        <v>30</v>
      </c>
      <c r="Y90">
        <f t="shared" si="6"/>
        <v>1</v>
      </c>
      <c r="Z90" t="str">
        <f t="shared" si="7"/>
        <v>нет</v>
      </c>
    </row>
    <row r="91" spans="1:26" x14ac:dyDescent="0.35">
      <c r="A91" t="s">
        <v>18</v>
      </c>
      <c r="B91" t="s">
        <v>29</v>
      </c>
      <c r="C91" t="s">
        <v>20</v>
      </c>
      <c r="D91" t="s">
        <v>21</v>
      </c>
      <c r="E91" t="s">
        <v>5</v>
      </c>
      <c r="G91" t="s">
        <v>22</v>
      </c>
      <c r="H91">
        <v>151142</v>
      </c>
      <c r="I91">
        <v>151645</v>
      </c>
      <c r="J91" t="s">
        <v>23</v>
      </c>
      <c r="K91">
        <f t="shared" si="4"/>
        <v>1</v>
      </c>
      <c r="L91" t="str">
        <f t="shared" si="5"/>
        <v>нет</v>
      </c>
      <c r="S91" t="s">
        <v>5</v>
      </c>
      <c r="U91" t="s">
        <v>22</v>
      </c>
      <c r="V91">
        <v>101307</v>
      </c>
      <c r="W91">
        <v>102947</v>
      </c>
      <c r="X91" t="s">
        <v>23</v>
      </c>
      <c r="Y91">
        <f t="shared" si="6"/>
        <v>0</v>
      </c>
      <c r="Z91" t="str">
        <f t="shared" si="7"/>
        <v>нет</v>
      </c>
    </row>
    <row r="92" spans="1:26" x14ac:dyDescent="0.35">
      <c r="A92" t="s">
        <v>18</v>
      </c>
      <c r="B92" t="s">
        <v>29</v>
      </c>
      <c r="C92" t="s">
        <v>20</v>
      </c>
      <c r="D92" t="s">
        <v>21</v>
      </c>
      <c r="E92" t="s">
        <v>5</v>
      </c>
      <c r="G92" t="s">
        <v>22</v>
      </c>
      <c r="H92">
        <v>153982</v>
      </c>
      <c r="I92">
        <v>154620</v>
      </c>
      <c r="J92" t="s">
        <v>23</v>
      </c>
      <c r="K92">
        <f t="shared" si="4"/>
        <v>0</v>
      </c>
      <c r="L92" t="str">
        <f t="shared" si="5"/>
        <v>нет</v>
      </c>
      <c r="S92" t="s">
        <v>5</v>
      </c>
      <c r="U92" t="s">
        <v>22</v>
      </c>
      <c r="V92">
        <v>103939</v>
      </c>
      <c r="W92">
        <v>105528</v>
      </c>
      <c r="X92" t="s">
        <v>23</v>
      </c>
      <c r="Y92">
        <f t="shared" si="6"/>
        <v>0</v>
      </c>
      <c r="Z92" t="str">
        <f t="shared" si="7"/>
        <v>нет</v>
      </c>
    </row>
    <row r="93" spans="1:26" x14ac:dyDescent="0.35">
      <c r="A93" t="s">
        <v>18</v>
      </c>
      <c r="B93" t="s">
        <v>29</v>
      </c>
      <c r="C93" t="s">
        <v>20</v>
      </c>
      <c r="D93" t="s">
        <v>21</v>
      </c>
      <c r="E93" t="s">
        <v>5</v>
      </c>
      <c r="G93" t="s">
        <v>22</v>
      </c>
      <c r="H93">
        <v>155450</v>
      </c>
      <c r="I93">
        <v>156013</v>
      </c>
      <c r="J93" t="s">
        <v>23</v>
      </c>
      <c r="K93">
        <f t="shared" si="4"/>
        <v>2</v>
      </c>
      <c r="L93" t="str">
        <f t="shared" si="5"/>
        <v>нет</v>
      </c>
      <c r="S93" t="s">
        <v>5</v>
      </c>
      <c r="U93" t="s">
        <v>22</v>
      </c>
      <c r="V93">
        <v>106151</v>
      </c>
      <c r="W93">
        <v>107080</v>
      </c>
      <c r="X93" t="s">
        <v>23</v>
      </c>
      <c r="Y93">
        <f t="shared" si="6"/>
        <v>1</v>
      </c>
      <c r="Z93" t="str">
        <f t="shared" si="7"/>
        <v>нет</v>
      </c>
    </row>
    <row r="94" spans="1:26" x14ac:dyDescent="0.35">
      <c r="A94" t="s">
        <v>18</v>
      </c>
      <c r="B94" t="s">
        <v>29</v>
      </c>
      <c r="C94" t="s">
        <v>20</v>
      </c>
      <c r="D94" t="s">
        <v>21</v>
      </c>
      <c r="E94" t="s">
        <v>5</v>
      </c>
      <c r="G94" t="s">
        <v>22</v>
      </c>
      <c r="H94">
        <v>156299</v>
      </c>
      <c r="I94">
        <v>156514</v>
      </c>
      <c r="J94" t="s">
        <v>23</v>
      </c>
      <c r="K94">
        <f t="shared" si="4"/>
        <v>2</v>
      </c>
      <c r="L94" t="str">
        <f t="shared" si="5"/>
        <v>нет</v>
      </c>
      <c r="S94" t="s">
        <v>5</v>
      </c>
      <c r="U94" t="s">
        <v>22</v>
      </c>
      <c r="V94">
        <v>107305</v>
      </c>
      <c r="W94">
        <v>107673</v>
      </c>
      <c r="X94" t="s">
        <v>23</v>
      </c>
      <c r="Y94">
        <f t="shared" si="6"/>
        <v>1</v>
      </c>
      <c r="Z94" t="str">
        <f t="shared" si="7"/>
        <v>нет</v>
      </c>
    </row>
    <row r="95" spans="1:26" x14ac:dyDescent="0.35">
      <c r="A95" t="s">
        <v>18</v>
      </c>
      <c r="B95" t="s">
        <v>29</v>
      </c>
      <c r="C95" t="s">
        <v>20</v>
      </c>
      <c r="D95" t="s">
        <v>21</v>
      </c>
      <c r="E95" t="s">
        <v>5</v>
      </c>
      <c r="G95" t="s">
        <v>22</v>
      </c>
      <c r="H95">
        <v>156536</v>
      </c>
      <c r="I95">
        <v>156754</v>
      </c>
      <c r="J95" t="s">
        <v>23</v>
      </c>
      <c r="K95">
        <f t="shared" si="4"/>
        <v>0</v>
      </c>
      <c r="L95" t="str">
        <f t="shared" si="5"/>
        <v>нет</v>
      </c>
      <c r="S95" t="s">
        <v>5</v>
      </c>
      <c r="U95" t="s">
        <v>22</v>
      </c>
      <c r="V95">
        <v>107757</v>
      </c>
      <c r="W95">
        <v>108038</v>
      </c>
      <c r="X95" t="s">
        <v>23</v>
      </c>
      <c r="Y95">
        <f t="shared" si="6"/>
        <v>1</v>
      </c>
      <c r="Z95" t="str">
        <f t="shared" si="7"/>
        <v>нет</v>
      </c>
    </row>
    <row r="96" spans="1:26" x14ac:dyDescent="0.35">
      <c r="A96" t="s">
        <v>18</v>
      </c>
      <c r="B96" t="s">
        <v>29</v>
      </c>
      <c r="C96" t="s">
        <v>20</v>
      </c>
      <c r="D96" t="s">
        <v>21</v>
      </c>
      <c r="E96" t="s">
        <v>5</v>
      </c>
      <c r="G96" t="s">
        <v>22</v>
      </c>
      <c r="H96">
        <v>157323</v>
      </c>
      <c r="I96">
        <v>157823</v>
      </c>
      <c r="J96" t="s">
        <v>23</v>
      </c>
      <c r="K96">
        <f t="shared" si="4"/>
        <v>2</v>
      </c>
      <c r="L96" t="str">
        <f t="shared" si="5"/>
        <v>да</v>
      </c>
      <c r="S96" t="s">
        <v>5</v>
      </c>
      <c r="U96" t="s">
        <v>22</v>
      </c>
      <c r="V96">
        <v>108464</v>
      </c>
      <c r="W96">
        <v>108709</v>
      </c>
      <c r="X96" t="s">
        <v>23</v>
      </c>
      <c r="Y96">
        <f t="shared" si="6"/>
        <v>2</v>
      </c>
      <c r="Z96" t="str">
        <f t="shared" si="7"/>
        <v>нет</v>
      </c>
    </row>
    <row r="97" spans="1:26" x14ac:dyDescent="0.35">
      <c r="A97" t="s">
        <v>18</v>
      </c>
      <c r="B97" t="s">
        <v>29</v>
      </c>
      <c r="C97" t="s">
        <v>20</v>
      </c>
      <c r="D97" t="s">
        <v>21</v>
      </c>
      <c r="E97" t="s">
        <v>5</v>
      </c>
      <c r="G97" t="s">
        <v>22</v>
      </c>
      <c r="H97">
        <v>157816</v>
      </c>
      <c r="I97">
        <v>158139</v>
      </c>
      <c r="J97" t="s">
        <v>23</v>
      </c>
      <c r="K97">
        <f t="shared" si="4"/>
        <v>2</v>
      </c>
      <c r="L97" t="str">
        <f t="shared" si="5"/>
        <v>нет</v>
      </c>
      <c r="S97" t="s">
        <v>5</v>
      </c>
      <c r="U97" t="s">
        <v>22</v>
      </c>
      <c r="V97">
        <v>109013</v>
      </c>
      <c r="W97">
        <v>110827</v>
      </c>
      <c r="X97" t="s">
        <v>23</v>
      </c>
      <c r="Y97">
        <f t="shared" si="6"/>
        <v>0</v>
      </c>
      <c r="Z97" t="str">
        <f t="shared" si="7"/>
        <v>нет</v>
      </c>
    </row>
    <row r="98" spans="1:26" x14ac:dyDescent="0.35">
      <c r="A98" t="s">
        <v>18</v>
      </c>
      <c r="B98" t="s">
        <v>29</v>
      </c>
      <c r="C98" t="s">
        <v>20</v>
      </c>
      <c r="D98" t="s">
        <v>21</v>
      </c>
      <c r="E98" t="s">
        <v>5</v>
      </c>
      <c r="G98" t="s">
        <v>22</v>
      </c>
      <c r="H98">
        <v>158164</v>
      </c>
      <c r="I98">
        <v>158874</v>
      </c>
      <c r="J98" t="s">
        <v>23</v>
      </c>
      <c r="K98">
        <f t="shared" si="4"/>
        <v>2</v>
      </c>
      <c r="L98" t="str">
        <f t="shared" si="5"/>
        <v>нет</v>
      </c>
      <c r="S98" t="s">
        <v>5</v>
      </c>
      <c r="U98" t="s">
        <v>22</v>
      </c>
      <c r="V98">
        <v>111057</v>
      </c>
      <c r="W98">
        <v>111503</v>
      </c>
      <c r="X98" t="s">
        <v>30</v>
      </c>
      <c r="Y98">
        <f t="shared" si="6"/>
        <v>0</v>
      </c>
      <c r="Z98" t="str">
        <f t="shared" si="7"/>
        <v>нет</v>
      </c>
    </row>
    <row r="99" spans="1:26" x14ac:dyDescent="0.35">
      <c r="A99" t="s">
        <v>18</v>
      </c>
      <c r="B99" t="s">
        <v>29</v>
      </c>
      <c r="C99" t="s">
        <v>20</v>
      </c>
      <c r="D99" t="s">
        <v>21</v>
      </c>
      <c r="E99" t="s">
        <v>5</v>
      </c>
      <c r="G99" t="s">
        <v>22</v>
      </c>
      <c r="H99">
        <v>159427</v>
      </c>
      <c r="I99">
        <v>160800</v>
      </c>
      <c r="J99" t="s">
        <v>23</v>
      </c>
      <c r="K99">
        <f t="shared" si="4"/>
        <v>1</v>
      </c>
      <c r="L99" t="str">
        <f t="shared" si="5"/>
        <v>да</v>
      </c>
      <c r="S99" t="s">
        <v>5</v>
      </c>
      <c r="U99" t="s">
        <v>22</v>
      </c>
      <c r="V99">
        <v>112267</v>
      </c>
      <c r="W99">
        <v>112461</v>
      </c>
      <c r="X99" t="s">
        <v>30</v>
      </c>
      <c r="Y99">
        <f t="shared" si="6"/>
        <v>2</v>
      </c>
      <c r="Z99" t="str">
        <f t="shared" si="7"/>
        <v>нет</v>
      </c>
    </row>
    <row r="100" spans="1:26" x14ac:dyDescent="0.35">
      <c r="A100" t="s">
        <v>18</v>
      </c>
      <c r="B100" t="s">
        <v>29</v>
      </c>
      <c r="C100" t="s">
        <v>20</v>
      </c>
      <c r="D100" t="s">
        <v>21</v>
      </c>
      <c r="E100" t="s">
        <v>5</v>
      </c>
      <c r="G100" t="s">
        <v>22</v>
      </c>
      <c r="H100">
        <v>160797</v>
      </c>
      <c r="I100">
        <v>162029</v>
      </c>
      <c r="J100" t="s">
        <v>23</v>
      </c>
      <c r="K100">
        <f t="shared" si="4"/>
        <v>1</v>
      </c>
      <c r="L100" t="str">
        <f t="shared" si="5"/>
        <v>нет</v>
      </c>
      <c r="S100" t="s">
        <v>5</v>
      </c>
      <c r="U100" t="s">
        <v>22</v>
      </c>
      <c r="V100">
        <v>112585</v>
      </c>
      <c r="W100">
        <v>112791</v>
      </c>
      <c r="X100" t="s">
        <v>23</v>
      </c>
      <c r="Y100">
        <f t="shared" si="6"/>
        <v>2</v>
      </c>
      <c r="Z100" t="str">
        <f t="shared" si="7"/>
        <v>нет</v>
      </c>
    </row>
    <row r="101" spans="1:26" x14ac:dyDescent="0.35">
      <c r="A101" t="s">
        <v>18</v>
      </c>
      <c r="B101" t="s">
        <v>29</v>
      </c>
      <c r="C101" t="s">
        <v>20</v>
      </c>
      <c r="D101" t="s">
        <v>21</v>
      </c>
      <c r="E101" t="s">
        <v>5</v>
      </c>
      <c r="G101" t="s">
        <v>22</v>
      </c>
      <c r="H101">
        <v>162167</v>
      </c>
      <c r="I101">
        <v>162727</v>
      </c>
      <c r="J101" t="s">
        <v>23</v>
      </c>
      <c r="K101">
        <f t="shared" si="4"/>
        <v>1</v>
      </c>
      <c r="L101" t="str">
        <f t="shared" si="5"/>
        <v>нет</v>
      </c>
      <c r="S101" t="s">
        <v>5</v>
      </c>
      <c r="U101" t="s">
        <v>22</v>
      </c>
      <c r="V101">
        <v>112867</v>
      </c>
      <c r="W101">
        <v>113277</v>
      </c>
      <c r="X101" t="s">
        <v>23</v>
      </c>
      <c r="Y101">
        <f t="shared" si="6"/>
        <v>2</v>
      </c>
      <c r="Z101" t="str">
        <f t="shared" si="7"/>
        <v>нет</v>
      </c>
    </row>
    <row r="102" spans="1:26" x14ac:dyDescent="0.35">
      <c r="A102" t="s">
        <v>18</v>
      </c>
      <c r="B102" t="s">
        <v>29</v>
      </c>
      <c r="C102" t="s">
        <v>20</v>
      </c>
      <c r="D102" t="s">
        <v>21</v>
      </c>
      <c r="E102" t="s">
        <v>5</v>
      </c>
      <c r="G102" t="s">
        <v>22</v>
      </c>
      <c r="H102">
        <v>162820</v>
      </c>
      <c r="I102">
        <v>163767</v>
      </c>
      <c r="J102" t="s">
        <v>23</v>
      </c>
      <c r="K102">
        <f t="shared" si="4"/>
        <v>2</v>
      </c>
      <c r="L102" t="str">
        <f t="shared" si="5"/>
        <v>нет</v>
      </c>
      <c r="S102" t="s">
        <v>5</v>
      </c>
      <c r="U102" t="s">
        <v>22</v>
      </c>
      <c r="V102">
        <v>114028</v>
      </c>
      <c r="W102">
        <v>114546</v>
      </c>
      <c r="X102" t="s">
        <v>23</v>
      </c>
      <c r="Y102">
        <f t="shared" si="6"/>
        <v>2</v>
      </c>
      <c r="Z102" t="str">
        <f t="shared" si="7"/>
        <v>да</v>
      </c>
    </row>
    <row r="103" spans="1:26" x14ac:dyDescent="0.35">
      <c r="A103" t="s">
        <v>18</v>
      </c>
      <c r="B103" t="s">
        <v>29</v>
      </c>
      <c r="C103" t="s">
        <v>20</v>
      </c>
      <c r="D103" t="s">
        <v>21</v>
      </c>
      <c r="E103" t="s">
        <v>5</v>
      </c>
      <c r="G103" t="s">
        <v>22</v>
      </c>
      <c r="H103">
        <v>166396</v>
      </c>
      <c r="I103">
        <v>167355</v>
      </c>
      <c r="J103" t="s">
        <v>23</v>
      </c>
      <c r="K103">
        <f t="shared" si="4"/>
        <v>0</v>
      </c>
      <c r="L103" t="str">
        <f t="shared" si="5"/>
        <v>нет</v>
      </c>
      <c r="S103" t="s">
        <v>5</v>
      </c>
      <c r="U103" t="s">
        <v>22</v>
      </c>
      <c r="V103">
        <v>114539</v>
      </c>
      <c r="W103">
        <v>116368</v>
      </c>
      <c r="X103" t="s">
        <v>23</v>
      </c>
      <c r="Y103">
        <f t="shared" si="6"/>
        <v>1</v>
      </c>
      <c r="Z103" t="str">
        <f t="shared" si="7"/>
        <v>да</v>
      </c>
    </row>
    <row r="104" spans="1:26" x14ac:dyDescent="0.35">
      <c r="A104" t="s">
        <v>18</v>
      </c>
      <c r="B104" t="s">
        <v>29</v>
      </c>
      <c r="C104" t="s">
        <v>20</v>
      </c>
      <c r="D104" t="s">
        <v>21</v>
      </c>
      <c r="E104" t="s">
        <v>5</v>
      </c>
      <c r="G104" t="s">
        <v>22</v>
      </c>
      <c r="H104">
        <v>167363</v>
      </c>
      <c r="I104">
        <v>168604</v>
      </c>
      <c r="J104" t="s">
        <v>23</v>
      </c>
      <c r="K104">
        <f t="shared" si="4"/>
        <v>0</v>
      </c>
      <c r="L104" t="str">
        <f t="shared" si="5"/>
        <v>нет</v>
      </c>
      <c r="S104" t="s">
        <v>5</v>
      </c>
      <c r="U104" t="s">
        <v>22</v>
      </c>
      <c r="V104">
        <v>116365</v>
      </c>
      <c r="W104">
        <v>117426</v>
      </c>
      <c r="X104" t="s">
        <v>23</v>
      </c>
      <c r="Y104">
        <f t="shared" si="6"/>
        <v>1</v>
      </c>
      <c r="Z104" t="str">
        <f t="shared" si="7"/>
        <v>нет</v>
      </c>
    </row>
    <row r="105" spans="1:26" x14ac:dyDescent="0.35">
      <c r="A105" t="s">
        <v>18</v>
      </c>
      <c r="B105" t="s">
        <v>29</v>
      </c>
      <c r="C105" t="s">
        <v>20</v>
      </c>
      <c r="D105" t="s">
        <v>21</v>
      </c>
      <c r="E105" t="s">
        <v>5</v>
      </c>
      <c r="G105" t="s">
        <v>22</v>
      </c>
      <c r="H105">
        <v>168696</v>
      </c>
      <c r="I105">
        <v>169814</v>
      </c>
      <c r="J105" t="s">
        <v>23</v>
      </c>
      <c r="K105">
        <f t="shared" si="4"/>
        <v>2</v>
      </c>
      <c r="L105" t="str">
        <f t="shared" si="5"/>
        <v>нет</v>
      </c>
      <c r="S105" t="s">
        <v>5</v>
      </c>
      <c r="U105" t="s">
        <v>22</v>
      </c>
      <c r="V105">
        <v>117450</v>
      </c>
      <c r="W105">
        <v>118976</v>
      </c>
      <c r="X105" t="s">
        <v>23</v>
      </c>
      <c r="Y105">
        <f t="shared" si="6"/>
        <v>2</v>
      </c>
      <c r="Z105" t="str">
        <f t="shared" si="7"/>
        <v>нет</v>
      </c>
    </row>
    <row r="106" spans="1:26" x14ac:dyDescent="0.35">
      <c r="A106" t="s">
        <v>18</v>
      </c>
      <c r="B106" t="s">
        <v>29</v>
      </c>
      <c r="C106" t="s">
        <v>20</v>
      </c>
      <c r="D106" t="s">
        <v>21</v>
      </c>
      <c r="E106" t="s">
        <v>5</v>
      </c>
      <c r="G106" t="s">
        <v>22</v>
      </c>
      <c r="H106">
        <v>169836</v>
      </c>
      <c r="I106">
        <v>171377</v>
      </c>
      <c r="J106" t="s">
        <v>23</v>
      </c>
      <c r="K106">
        <f t="shared" si="4"/>
        <v>1</v>
      </c>
      <c r="L106" t="str">
        <f t="shared" si="5"/>
        <v>нет</v>
      </c>
      <c r="S106" t="s">
        <v>5</v>
      </c>
      <c r="U106" t="s">
        <v>22</v>
      </c>
      <c r="V106">
        <v>119421</v>
      </c>
      <c r="W106">
        <v>119819</v>
      </c>
      <c r="X106" t="s">
        <v>30</v>
      </c>
      <c r="Y106">
        <f t="shared" si="6"/>
        <v>1</v>
      </c>
      <c r="Z106" t="str">
        <f t="shared" si="7"/>
        <v>нет</v>
      </c>
    </row>
    <row r="107" spans="1:26" x14ac:dyDescent="0.35">
      <c r="A107" t="s">
        <v>18</v>
      </c>
      <c r="B107" t="s">
        <v>29</v>
      </c>
      <c r="C107" t="s">
        <v>20</v>
      </c>
      <c r="D107" t="s">
        <v>21</v>
      </c>
      <c r="E107" t="s">
        <v>5</v>
      </c>
      <c r="G107" t="s">
        <v>22</v>
      </c>
      <c r="H107">
        <v>171392</v>
      </c>
      <c r="I107">
        <v>171790</v>
      </c>
      <c r="J107" t="s">
        <v>23</v>
      </c>
      <c r="K107">
        <f t="shared" si="4"/>
        <v>0</v>
      </c>
      <c r="L107" t="str">
        <f t="shared" si="5"/>
        <v>нет</v>
      </c>
      <c r="S107" t="s">
        <v>5</v>
      </c>
      <c r="U107" t="s">
        <v>22</v>
      </c>
      <c r="V107">
        <v>120068</v>
      </c>
      <c r="W107">
        <v>120622</v>
      </c>
      <c r="X107" t="s">
        <v>23</v>
      </c>
      <c r="Y107">
        <f t="shared" si="6"/>
        <v>1</v>
      </c>
      <c r="Z107" t="str">
        <f t="shared" si="7"/>
        <v>нет</v>
      </c>
    </row>
    <row r="108" spans="1:26" x14ac:dyDescent="0.35">
      <c r="A108" t="s">
        <v>18</v>
      </c>
      <c r="B108" t="s">
        <v>29</v>
      </c>
      <c r="C108" t="s">
        <v>20</v>
      </c>
      <c r="D108" t="s">
        <v>21</v>
      </c>
      <c r="E108" t="s">
        <v>5</v>
      </c>
      <c r="G108" t="s">
        <v>22</v>
      </c>
      <c r="H108">
        <v>172128</v>
      </c>
      <c r="I108">
        <v>173120</v>
      </c>
      <c r="J108" t="s">
        <v>23</v>
      </c>
      <c r="K108">
        <f t="shared" si="4"/>
        <v>2</v>
      </c>
      <c r="L108" t="str">
        <f t="shared" si="5"/>
        <v>нет</v>
      </c>
      <c r="S108" t="s">
        <v>5</v>
      </c>
      <c r="U108" t="s">
        <v>22</v>
      </c>
      <c r="V108">
        <v>121018</v>
      </c>
      <c r="W108">
        <v>121863</v>
      </c>
      <c r="X108" t="s">
        <v>30</v>
      </c>
      <c r="Y108">
        <f t="shared" si="6"/>
        <v>0</v>
      </c>
      <c r="Z108" t="str">
        <f t="shared" si="7"/>
        <v>нет</v>
      </c>
    </row>
    <row r="109" spans="1:26" x14ac:dyDescent="0.35">
      <c r="A109" t="s">
        <v>18</v>
      </c>
      <c r="B109" t="s">
        <v>29</v>
      </c>
      <c r="C109" t="s">
        <v>20</v>
      </c>
      <c r="D109" t="s">
        <v>21</v>
      </c>
      <c r="E109" t="s">
        <v>5</v>
      </c>
      <c r="G109" t="s">
        <v>22</v>
      </c>
      <c r="H109">
        <v>173175</v>
      </c>
      <c r="I109">
        <v>173615</v>
      </c>
      <c r="J109" t="s">
        <v>23</v>
      </c>
      <c r="K109">
        <f t="shared" si="4"/>
        <v>2</v>
      </c>
      <c r="L109" t="str">
        <f t="shared" si="5"/>
        <v>нет</v>
      </c>
      <c r="S109" t="s">
        <v>5</v>
      </c>
      <c r="U109" t="s">
        <v>22</v>
      </c>
      <c r="V109">
        <v>122591</v>
      </c>
      <c r="W109">
        <v>123112</v>
      </c>
      <c r="X109" t="s">
        <v>23</v>
      </c>
      <c r="Y109">
        <f t="shared" si="6"/>
        <v>2</v>
      </c>
      <c r="Z109" t="str">
        <f t="shared" si="7"/>
        <v>нет</v>
      </c>
    </row>
    <row r="110" spans="1:26" x14ac:dyDescent="0.35">
      <c r="A110" t="s">
        <v>18</v>
      </c>
      <c r="B110" t="s">
        <v>29</v>
      </c>
      <c r="C110" t="s">
        <v>20</v>
      </c>
      <c r="D110" t="s">
        <v>21</v>
      </c>
      <c r="E110" t="s">
        <v>5</v>
      </c>
      <c r="G110" t="s">
        <v>22</v>
      </c>
      <c r="H110">
        <v>173682</v>
      </c>
      <c r="I110">
        <v>174749</v>
      </c>
      <c r="J110" t="s">
        <v>23</v>
      </c>
      <c r="K110">
        <f t="shared" si="4"/>
        <v>1</v>
      </c>
      <c r="L110" t="str">
        <f t="shared" si="5"/>
        <v>да</v>
      </c>
      <c r="S110" t="s">
        <v>5</v>
      </c>
      <c r="U110" t="s">
        <v>22</v>
      </c>
      <c r="V110">
        <v>123398</v>
      </c>
      <c r="W110">
        <v>123964</v>
      </c>
      <c r="X110" t="s">
        <v>23</v>
      </c>
      <c r="Y110">
        <f t="shared" si="6"/>
        <v>1</v>
      </c>
      <c r="Z110" t="str">
        <f t="shared" si="7"/>
        <v>нет</v>
      </c>
    </row>
    <row r="111" spans="1:26" x14ac:dyDescent="0.35">
      <c r="A111" t="s">
        <v>18</v>
      </c>
      <c r="B111" t="s">
        <v>29</v>
      </c>
      <c r="C111" t="s">
        <v>20</v>
      </c>
      <c r="D111" t="s">
        <v>21</v>
      </c>
      <c r="E111" t="s">
        <v>5</v>
      </c>
      <c r="G111" t="s">
        <v>22</v>
      </c>
      <c r="H111">
        <v>174749</v>
      </c>
      <c r="I111">
        <v>176896</v>
      </c>
      <c r="J111" t="s">
        <v>23</v>
      </c>
      <c r="K111">
        <f t="shared" si="4"/>
        <v>1</v>
      </c>
      <c r="L111" t="str">
        <f t="shared" si="5"/>
        <v>да</v>
      </c>
      <c r="S111" t="s">
        <v>5</v>
      </c>
      <c r="U111" t="s">
        <v>22</v>
      </c>
      <c r="V111">
        <v>124066</v>
      </c>
      <c r="W111">
        <v>124407</v>
      </c>
      <c r="X111" t="s">
        <v>23</v>
      </c>
      <c r="Y111">
        <f t="shared" si="6"/>
        <v>0</v>
      </c>
      <c r="Z111" t="str">
        <f t="shared" si="7"/>
        <v>нет</v>
      </c>
    </row>
    <row r="112" spans="1:26" x14ac:dyDescent="0.35">
      <c r="A112" t="s">
        <v>18</v>
      </c>
      <c r="B112" t="s">
        <v>29</v>
      </c>
      <c r="C112" t="s">
        <v>20</v>
      </c>
      <c r="D112" t="s">
        <v>21</v>
      </c>
      <c r="E112" t="s">
        <v>5</v>
      </c>
      <c r="G112" t="s">
        <v>22</v>
      </c>
      <c r="H112">
        <v>176896</v>
      </c>
      <c r="I112">
        <v>178590</v>
      </c>
      <c r="J112" t="s">
        <v>23</v>
      </c>
      <c r="K112">
        <f t="shared" si="4"/>
        <v>0</v>
      </c>
      <c r="L112" t="str">
        <f t="shared" si="5"/>
        <v>нет</v>
      </c>
      <c r="S112" t="s">
        <v>5</v>
      </c>
      <c r="U112" t="s">
        <v>22</v>
      </c>
      <c r="V112">
        <v>124967</v>
      </c>
      <c r="W112">
        <v>125311</v>
      </c>
      <c r="X112" t="s">
        <v>23</v>
      </c>
      <c r="Y112">
        <f t="shared" si="6"/>
        <v>1</v>
      </c>
      <c r="Z112" t="str">
        <f t="shared" si="7"/>
        <v>нет</v>
      </c>
    </row>
    <row r="113" spans="1:26" x14ac:dyDescent="0.35">
      <c r="A113" t="s">
        <v>18</v>
      </c>
      <c r="B113" t="s">
        <v>29</v>
      </c>
      <c r="C113" t="s">
        <v>20</v>
      </c>
      <c r="D113" t="s">
        <v>21</v>
      </c>
      <c r="E113" t="s">
        <v>5</v>
      </c>
      <c r="G113" t="s">
        <v>22</v>
      </c>
      <c r="H113">
        <v>178688</v>
      </c>
      <c r="I113">
        <v>180010</v>
      </c>
      <c r="J113" t="s">
        <v>23</v>
      </c>
      <c r="K113">
        <f t="shared" si="4"/>
        <v>1</v>
      </c>
      <c r="L113" t="str">
        <f t="shared" si="5"/>
        <v>нет</v>
      </c>
      <c r="S113" t="s">
        <v>5</v>
      </c>
      <c r="U113" t="s">
        <v>22</v>
      </c>
      <c r="V113">
        <v>125959</v>
      </c>
      <c r="W113">
        <v>126933</v>
      </c>
      <c r="X113" t="s">
        <v>30</v>
      </c>
      <c r="Y113">
        <f t="shared" si="6"/>
        <v>1</v>
      </c>
      <c r="Z113" t="str">
        <f t="shared" si="7"/>
        <v>нет</v>
      </c>
    </row>
    <row r="114" spans="1:26" x14ac:dyDescent="0.35">
      <c r="A114" t="s">
        <v>18</v>
      </c>
      <c r="B114" t="s">
        <v>29</v>
      </c>
      <c r="C114" t="s">
        <v>20</v>
      </c>
      <c r="D114" t="s">
        <v>21</v>
      </c>
      <c r="E114" t="s">
        <v>5</v>
      </c>
      <c r="G114" t="s">
        <v>22</v>
      </c>
      <c r="H114">
        <v>180271</v>
      </c>
      <c r="I114">
        <v>181254</v>
      </c>
      <c r="J114" t="s">
        <v>23</v>
      </c>
      <c r="K114">
        <f t="shared" si="4"/>
        <v>1</v>
      </c>
      <c r="L114" t="str">
        <f t="shared" si="5"/>
        <v>да</v>
      </c>
      <c r="S114" t="s">
        <v>5</v>
      </c>
      <c r="U114" t="s">
        <v>22</v>
      </c>
      <c r="V114">
        <v>127017</v>
      </c>
      <c r="W114">
        <v>127922</v>
      </c>
      <c r="X114" t="s">
        <v>23</v>
      </c>
      <c r="Y114">
        <f t="shared" si="6"/>
        <v>2</v>
      </c>
      <c r="Z114" t="str">
        <f t="shared" si="7"/>
        <v>нет</v>
      </c>
    </row>
    <row r="115" spans="1:26" x14ac:dyDescent="0.35">
      <c r="A115" t="s">
        <v>18</v>
      </c>
      <c r="B115" t="s">
        <v>29</v>
      </c>
      <c r="C115" t="s">
        <v>20</v>
      </c>
      <c r="D115" t="s">
        <v>21</v>
      </c>
      <c r="E115" t="s">
        <v>5</v>
      </c>
      <c r="G115" t="s">
        <v>22</v>
      </c>
      <c r="H115">
        <v>181254</v>
      </c>
      <c r="I115">
        <v>182258</v>
      </c>
      <c r="J115" t="s">
        <v>23</v>
      </c>
      <c r="K115">
        <f t="shared" si="4"/>
        <v>1</v>
      </c>
      <c r="L115" t="str">
        <f t="shared" si="5"/>
        <v>нет</v>
      </c>
      <c r="S115" t="s">
        <v>5</v>
      </c>
      <c r="U115" t="s">
        <v>22</v>
      </c>
      <c r="V115">
        <v>128028</v>
      </c>
      <c r="W115">
        <v>129062</v>
      </c>
      <c r="X115" t="s">
        <v>30</v>
      </c>
      <c r="Y115">
        <f t="shared" si="6"/>
        <v>2</v>
      </c>
      <c r="Z115" t="str">
        <f t="shared" si="7"/>
        <v>нет</v>
      </c>
    </row>
    <row r="116" spans="1:26" x14ac:dyDescent="0.35">
      <c r="A116" t="s">
        <v>18</v>
      </c>
      <c r="B116" t="s">
        <v>29</v>
      </c>
      <c r="C116" t="s">
        <v>20</v>
      </c>
      <c r="D116" t="s">
        <v>21</v>
      </c>
      <c r="E116" t="s">
        <v>5</v>
      </c>
      <c r="G116" t="s">
        <v>22</v>
      </c>
      <c r="H116">
        <v>182273</v>
      </c>
      <c r="I116">
        <v>183700</v>
      </c>
      <c r="J116" t="s">
        <v>23</v>
      </c>
      <c r="K116">
        <f t="shared" si="4"/>
        <v>0</v>
      </c>
      <c r="L116" t="str">
        <f t="shared" si="5"/>
        <v>нет</v>
      </c>
      <c r="S116" t="s">
        <v>5</v>
      </c>
      <c r="U116" t="s">
        <v>22</v>
      </c>
      <c r="V116">
        <v>129351</v>
      </c>
      <c r="W116">
        <v>130268</v>
      </c>
      <c r="X116" t="s">
        <v>30</v>
      </c>
      <c r="Y116">
        <f t="shared" si="6"/>
        <v>1</v>
      </c>
      <c r="Z116" t="str">
        <f t="shared" si="7"/>
        <v>нет</v>
      </c>
    </row>
    <row r="117" spans="1:26" x14ac:dyDescent="0.35">
      <c r="A117" t="s">
        <v>18</v>
      </c>
      <c r="B117" t="s">
        <v>29</v>
      </c>
      <c r="C117" t="s">
        <v>20</v>
      </c>
      <c r="D117" t="s">
        <v>21</v>
      </c>
      <c r="E117" t="s">
        <v>5</v>
      </c>
      <c r="G117" t="s">
        <v>22</v>
      </c>
      <c r="H117">
        <v>183765</v>
      </c>
      <c r="I117">
        <v>184847</v>
      </c>
      <c r="J117" t="s">
        <v>23</v>
      </c>
      <c r="K117">
        <f t="shared" si="4"/>
        <v>1</v>
      </c>
      <c r="L117" t="str">
        <f t="shared" si="5"/>
        <v>нет</v>
      </c>
      <c r="S117" t="s">
        <v>5</v>
      </c>
      <c r="U117" t="s">
        <v>22</v>
      </c>
      <c r="V117">
        <v>130424</v>
      </c>
      <c r="W117">
        <v>131314</v>
      </c>
      <c r="X117" t="s">
        <v>23</v>
      </c>
      <c r="Y117">
        <f t="shared" si="6"/>
        <v>2</v>
      </c>
      <c r="Z117" t="str">
        <f t="shared" si="7"/>
        <v>нет</v>
      </c>
    </row>
    <row r="118" spans="1:26" x14ac:dyDescent="0.35">
      <c r="A118" t="s">
        <v>18</v>
      </c>
      <c r="B118" t="s">
        <v>29</v>
      </c>
      <c r="C118" t="s">
        <v>20</v>
      </c>
      <c r="D118" t="s">
        <v>21</v>
      </c>
      <c r="E118" t="s">
        <v>5</v>
      </c>
      <c r="G118" t="s">
        <v>22</v>
      </c>
      <c r="H118">
        <v>185015</v>
      </c>
      <c r="I118">
        <v>186109</v>
      </c>
      <c r="J118" t="s">
        <v>23</v>
      </c>
      <c r="K118">
        <f t="shared" si="4"/>
        <v>1</v>
      </c>
      <c r="L118" t="str">
        <f t="shared" si="5"/>
        <v>нет</v>
      </c>
      <c r="S118" t="s">
        <v>5</v>
      </c>
      <c r="U118" t="s">
        <v>22</v>
      </c>
      <c r="V118">
        <v>131390</v>
      </c>
      <c r="W118">
        <v>132241</v>
      </c>
      <c r="X118" t="s">
        <v>23</v>
      </c>
      <c r="Y118">
        <f t="shared" si="6"/>
        <v>1</v>
      </c>
      <c r="Z118" t="str">
        <f t="shared" si="7"/>
        <v>нет</v>
      </c>
    </row>
    <row r="119" spans="1:26" x14ac:dyDescent="0.35">
      <c r="A119" t="s">
        <v>18</v>
      </c>
      <c r="B119" t="s">
        <v>29</v>
      </c>
      <c r="C119" t="s">
        <v>20</v>
      </c>
      <c r="D119" t="s">
        <v>21</v>
      </c>
      <c r="E119" t="s">
        <v>5</v>
      </c>
      <c r="G119" t="s">
        <v>22</v>
      </c>
      <c r="H119">
        <v>186112</v>
      </c>
      <c r="I119">
        <v>187044</v>
      </c>
      <c r="J119" t="s">
        <v>23</v>
      </c>
      <c r="K119">
        <f t="shared" si="4"/>
        <v>0</v>
      </c>
      <c r="L119" t="str">
        <f t="shared" si="5"/>
        <v>нет</v>
      </c>
      <c r="S119" t="s">
        <v>5</v>
      </c>
      <c r="U119" t="s">
        <v>22</v>
      </c>
      <c r="V119">
        <v>132490</v>
      </c>
      <c r="W119">
        <v>132915</v>
      </c>
      <c r="X119" t="s">
        <v>30</v>
      </c>
      <c r="Y119">
        <f t="shared" si="6"/>
        <v>2</v>
      </c>
      <c r="Z119" t="str">
        <f t="shared" si="7"/>
        <v>нет</v>
      </c>
    </row>
    <row r="120" spans="1:26" x14ac:dyDescent="0.35">
      <c r="A120" t="s">
        <v>18</v>
      </c>
      <c r="B120" t="s">
        <v>29</v>
      </c>
      <c r="C120" t="s">
        <v>20</v>
      </c>
      <c r="D120" t="s">
        <v>21</v>
      </c>
      <c r="E120" t="s">
        <v>5</v>
      </c>
      <c r="G120" t="s">
        <v>22</v>
      </c>
      <c r="H120">
        <v>187175</v>
      </c>
      <c r="I120">
        <v>189223</v>
      </c>
      <c r="J120" t="s">
        <v>23</v>
      </c>
      <c r="K120">
        <f t="shared" si="4"/>
        <v>0</v>
      </c>
      <c r="L120" t="str">
        <f t="shared" si="5"/>
        <v>нет</v>
      </c>
      <c r="S120" t="s">
        <v>5</v>
      </c>
      <c r="U120" t="s">
        <v>22</v>
      </c>
      <c r="V120">
        <v>132988</v>
      </c>
      <c r="W120">
        <v>133428</v>
      </c>
      <c r="X120" t="s">
        <v>23</v>
      </c>
      <c r="Y120">
        <f t="shared" si="6"/>
        <v>0</v>
      </c>
      <c r="Z120" t="str">
        <f t="shared" si="7"/>
        <v>нет</v>
      </c>
    </row>
    <row r="121" spans="1:26" x14ac:dyDescent="0.35">
      <c r="A121" t="s">
        <v>18</v>
      </c>
      <c r="B121" t="s">
        <v>29</v>
      </c>
      <c r="C121" t="s">
        <v>20</v>
      </c>
      <c r="D121" t="s">
        <v>21</v>
      </c>
      <c r="E121" t="s">
        <v>5</v>
      </c>
      <c r="G121" t="s">
        <v>22</v>
      </c>
      <c r="H121">
        <v>189594</v>
      </c>
      <c r="I121">
        <v>190319</v>
      </c>
      <c r="J121" t="s">
        <v>23</v>
      </c>
      <c r="K121">
        <f t="shared" si="4"/>
        <v>1</v>
      </c>
      <c r="L121" t="str">
        <f t="shared" si="5"/>
        <v>нет</v>
      </c>
      <c r="S121" t="s">
        <v>5</v>
      </c>
      <c r="U121" t="s">
        <v>22</v>
      </c>
      <c r="V121">
        <v>133490</v>
      </c>
      <c r="W121">
        <v>134008</v>
      </c>
      <c r="X121" t="s">
        <v>23</v>
      </c>
      <c r="Y121">
        <f t="shared" si="6"/>
        <v>1</v>
      </c>
      <c r="Z121" t="str">
        <f t="shared" si="7"/>
        <v>нет</v>
      </c>
    </row>
    <row r="122" spans="1:26" x14ac:dyDescent="0.35">
      <c r="A122" t="s">
        <v>18</v>
      </c>
      <c r="B122" t="s">
        <v>29</v>
      </c>
      <c r="C122" t="s">
        <v>20</v>
      </c>
      <c r="D122" t="s">
        <v>21</v>
      </c>
      <c r="E122" t="s">
        <v>5</v>
      </c>
      <c r="G122" t="s">
        <v>22</v>
      </c>
      <c r="H122">
        <v>190940</v>
      </c>
      <c r="I122">
        <v>191707</v>
      </c>
      <c r="J122" t="s">
        <v>23</v>
      </c>
      <c r="K122">
        <f t="shared" si="4"/>
        <v>1</v>
      </c>
      <c r="L122" t="str">
        <f t="shared" si="5"/>
        <v>нет</v>
      </c>
      <c r="S122" t="s">
        <v>5</v>
      </c>
      <c r="U122" t="s">
        <v>22</v>
      </c>
      <c r="V122">
        <v>134143</v>
      </c>
      <c r="W122">
        <v>136191</v>
      </c>
      <c r="X122" t="s">
        <v>23</v>
      </c>
      <c r="Y122">
        <f t="shared" si="6"/>
        <v>2</v>
      </c>
      <c r="Z122" t="str">
        <f t="shared" si="7"/>
        <v>нет</v>
      </c>
    </row>
    <row r="123" spans="1:26" x14ac:dyDescent="0.35">
      <c r="A123" t="s">
        <v>18</v>
      </c>
      <c r="B123" t="s">
        <v>29</v>
      </c>
      <c r="C123" t="s">
        <v>20</v>
      </c>
      <c r="D123" t="s">
        <v>21</v>
      </c>
      <c r="E123" t="s">
        <v>5</v>
      </c>
      <c r="G123" t="s">
        <v>22</v>
      </c>
      <c r="H123">
        <v>191797</v>
      </c>
      <c r="I123">
        <v>193494</v>
      </c>
      <c r="J123" t="s">
        <v>23</v>
      </c>
      <c r="K123">
        <f t="shared" si="4"/>
        <v>0</v>
      </c>
      <c r="L123" t="str">
        <f t="shared" si="5"/>
        <v>нет</v>
      </c>
      <c r="S123" t="s">
        <v>5</v>
      </c>
      <c r="U123" t="s">
        <v>22</v>
      </c>
      <c r="V123">
        <v>136420</v>
      </c>
      <c r="W123">
        <v>138351</v>
      </c>
      <c r="X123" t="s">
        <v>23</v>
      </c>
      <c r="Y123">
        <f t="shared" si="6"/>
        <v>2</v>
      </c>
      <c r="Z123" t="str">
        <f t="shared" si="7"/>
        <v>нет</v>
      </c>
    </row>
    <row r="124" spans="1:26" x14ac:dyDescent="0.35">
      <c r="A124" t="s">
        <v>18</v>
      </c>
      <c r="B124" t="s">
        <v>29</v>
      </c>
      <c r="C124" t="s">
        <v>20</v>
      </c>
      <c r="D124" t="s">
        <v>21</v>
      </c>
      <c r="E124" t="s">
        <v>5</v>
      </c>
      <c r="G124" t="s">
        <v>22</v>
      </c>
      <c r="H124">
        <v>193511</v>
      </c>
      <c r="I124">
        <v>193960</v>
      </c>
      <c r="J124" t="s">
        <v>23</v>
      </c>
      <c r="K124">
        <f t="shared" si="4"/>
        <v>2</v>
      </c>
      <c r="L124" t="str">
        <f t="shared" si="5"/>
        <v>нет</v>
      </c>
      <c r="S124" t="s">
        <v>5</v>
      </c>
      <c r="U124" t="s">
        <v>22</v>
      </c>
      <c r="V124">
        <v>138844</v>
      </c>
      <c r="W124">
        <v>139404</v>
      </c>
      <c r="X124" t="s">
        <v>23</v>
      </c>
      <c r="Y124">
        <f t="shared" si="6"/>
        <v>0</v>
      </c>
      <c r="Z124" t="str">
        <f t="shared" si="7"/>
        <v>нет</v>
      </c>
    </row>
    <row r="125" spans="1:26" x14ac:dyDescent="0.35">
      <c r="A125" t="s">
        <v>18</v>
      </c>
      <c r="B125" t="s">
        <v>29</v>
      </c>
      <c r="C125" t="s">
        <v>20</v>
      </c>
      <c r="D125" t="s">
        <v>21</v>
      </c>
      <c r="E125" t="s">
        <v>5</v>
      </c>
      <c r="G125" t="s">
        <v>22</v>
      </c>
      <c r="H125">
        <v>194057</v>
      </c>
      <c r="I125">
        <v>194878</v>
      </c>
      <c r="J125" t="s">
        <v>23</v>
      </c>
      <c r="K125">
        <f t="shared" si="4"/>
        <v>1</v>
      </c>
      <c r="L125" t="str">
        <f t="shared" si="5"/>
        <v>да</v>
      </c>
      <c r="S125" t="s">
        <v>5</v>
      </c>
      <c r="U125" t="s">
        <v>22</v>
      </c>
      <c r="V125">
        <v>139535</v>
      </c>
      <c r="W125">
        <v>140824</v>
      </c>
      <c r="X125" t="s">
        <v>23</v>
      </c>
      <c r="Y125">
        <f t="shared" si="6"/>
        <v>1</v>
      </c>
      <c r="Z125" t="str">
        <f t="shared" si="7"/>
        <v>нет</v>
      </c>
    </row>
    <row r="126" spans="1:26" x14ac:dyDescent="0.35">
      <c r="A126" t="s">
        <v>18</v>
      </c>
      <c r="B126" t="s">
        <v>29</v>
      </c>
      <c r="C126" t="s">
        <v>20</v>
      </c>
      <c r="D126" t="s">
        <v>21</v>
      </c>
      <c r="E126" t="s">
        <v>5</v>
      </c>
      <c r="G126" t="s">
        <v>22</v>
      </c>
      <c r="H126">
        <v>194875</v>
      </c>
      <c r="I126">
        <v>196779</v>
      </c>
      <c r="J126" t="s">
        <v>23</v>
      </c>
      <c r="K126">
        <f t="shared" si="4"/>
        <v>1</v>
      </c>
      <c r="L126" t="str">
        <f t="shared" si="5"/>
        <v>нет</v>
      </c>
      <c r="S126" t="s">
        <v>5</v>
      </c>
      <c r="U126" t="s">
        <v>22</v>
      </c>
      <c r="V126">
        <v>141442</v>
      </c>
      <c r="W126">
        <v>143868</v>
      </c>
      <c r="X126" t="s">
        <v>23</v>
      </c>
      <c r="Y126">
        <f t="shared" si="6"/>
        <v>1</v>
      </c>
      <c r="Z126" t="str">
        <f t="shared" si="7"/>
        <v>да</v>
      </c>
    </row>
    <row r="127" spans="1:26" x14ac:dyDescent="0.35">
      <c r="A127" t="s">
        <v>18</v>
      </c>
      <c r="B127" t="s">
        <v>29</v>
      </c>
      <c r="C127" t="s">
        <v>20</v>
      </c>
      <c r="D127" t="s">
        <v>21</v>
      </c>
      <c r="E127" t="s">
        <v>5</v>
      </c>
      <c r="G127" t="s">
        <v>22</v>
      </c>
      <c r="H127">
        <v>196872</v>
      </c>
      <c r="I127">
        <v>197753</v>
      </c>
      <c r="J127" t="s">
        <v>23</v>
      </c>
      <c r="K127">
        <f t="shared" si="4"/>
        <v>1</v>
      </c>
      <c r="L127" t="str">
        <f t="shared" si="5"/>
        <v>да</v>
      </c>
      <c r="S127" t="s">
        <v>5</v>
      </c>
      <c r="U127" t="s">
        <v>22</v>
      </c>
      <c r="V127">
        <v>143865</v>
      </c>
      <c r="W127">
        <v>145835</v>
      </c>
      <c r="X127" t="s">
        <v>23</v>
      </c>
      <c r="Y127">
        <f t="shared" si="6"/>
        <v>1</v>
      </c>
      <c r="Z127" t="str">
        <f t="shared" si="7"/>
        <v>нет</v>
      </c>
    </row>
    <row r="128" spans="1:26" x14ac:dyDescent="0.35">
      <c r="A128" t="s">
        <v>18</v>
      </c>
      <c r="B128" t="s">
        <v>29</v>
      </c>
      <c r="C128" t="s">
        <v>20</v>
      </c>
      <c r="D128" t="s">
        <v>21</v>
      </c>
      <c r="E128" t="s">
        <v>5</v>
      </c>
      <c r="G128" t="s">
        <v>22</v>
      </c>
      <c r="H128">
        <v>197750</v>
      </c>
      <c r="I128">
        <v>197986</v>
      </c>
      <c r="J128" t="s">
        <v>23</v>
      </c>
      <c r="K128">
        <f t="shared" si="4"/>
        <v>2</v>
      </c>
      <c r="L128" t="str">
        <f t="shared" si="5"/>
        <v>да</v>
      </c>
      <c r="S128" t="s">
        <v>5</v>
      </c>
      <c r="U128" t="s">
        <v>22</v>
      </c>
      <c r="V128">
        <v>145955</v>
      </c>
      <c r="W128">
        <v>146368</v>
      </c>
      <c r="X128" t="s">
        <v>23</v>
      </c>
      <c r="Y128">
        <f t="shared" si="6"/>
        <v>0</v>
      </c>
      <c r="Z128" t="str">
        <f t="shared" si="7"/>
        <v>нет</v>
      </c>
    </row>
    <row r="129" spans="1:26" x14ac:dyDescent="0.35">
      <c r="A129" t="s">
        <v>18</v>
      </c>
      <c r="B129" t="s">
        <v>29</v>
      </c>
      <c r="C129" t="s">
        <v>20</v>
      </c>
      <c r="D129" t="s">
        <v>21</v>
      </c>
      <c r="E129" t="s">
        <v>5</v>
      </c>
      <c r="G129" t="s">
        <v>22</v>
      </c>
      <c r="H129">
        <v>197979</v>
      </c>
      <c r="I129">
        <v>199340</v>
      </c>
      <c r="J129" t="s">
        <v>23</v>
      </c>
      <c r="K129">
        <f t="shared" si="4"/>
        <v>2</v>
      </c>
      <c r="L129" t="str">
        <f t="shared" si="5"/>
        <v>нет</v>
      </c>
      <c r="S129" t="s">
        <v>5</v>
      </c>
      <c r="U129" t="s">
        <v>22</v>
      </c>
      <c r="V129">
        <v>146499</v>
      </c>
      <c r="W129">
        <v>147092</v>
      </c>
      <c r="X129" t="s">
        <v>30</v>
      </c>
      <c r="Y129">
        <f t="shared" si="6"/>
        <v>1</v>
      </c>
      <c r="Z129" t="str">
        <f t="shared" si="7"/>
        <v>нет</v>
      </c>
    </row>
    <row r="130" spans="1:26" x14ac:dyDescent="0.35">
      <c r="A130" t="s">
        <v>18</v>
      </c>
      <c r="B130" t="s">
        <v>29</v>
      </c>
      <c r="C130" t="s">
        <v>20</v>
      </c>
      <c r="D130" t="s">
        <v>21</v>
      </c>
      <c r="E130" t="s">
        <v>5</v>
      </c>
      <c r="G130" t="s">
        <v>22</v>
      </c>
      <c r="H130">
        <v>199425</v>
      </c>
      <c r="I130">
        <v>200285</v>
      </c>
      <c r="J130" t="s">
        <v>23</v>
      </c>
      <c r="K130">
        <f t="shared" si="4"/>
        <v>1</v>
      </c>
      <c r="L130" t="str">
        <f t="shared" si="5"/>
        <v>нет</v>
      </c>
      <c r="S130" t="s">
        <v>5</v>
      </c>
      <c r="U130" t="s">
        <v>22</v>
      </c>
      <c r="V130">
        <v>147113</v>
      </c>
      <c r="W130">
        <v>147403</v>
      </c>
      <c r="X130" t="s">
        <v>30</v>
      </c>
      <c r="Y130">
        <f t="shared" si="6"/>
        <v>2</v>
      </c>
      <c r="Z130" t="str">
        <f t="shared" si="7"/>
        <v>нет</v>
      </c>
    </row>
    <row r="131" spans="1:26" x14ac:dyDescent="0.35">
      <c r="A131" t="s">
        <v>18</v>
      </c>
      <c r="B131" t="s">
        <v>29</v>
      </c>
      <c r="C131" t="s">
        <v>20</v>
      </c>
      <c r="D131" t="s">
        <v>21</v>
      </c>
      <c r="E131" t="s">
        <v>5</v>
      </c>
      <c r="G131" t="s">
        <v>22</v>
      </c>
      <c r="H131">
        <v>200300</v>
      </c>
      <c r="I131">
        <v>200689</v>
      </c>
      <c r="J131" t="s">
        <v>23</v>
      </c>
      <c r="K131">
        <f t="shared" ref="K131:K194" si="8">MOD((ABS(I131-H132)+1),3)</f>
        <v>0</v>
      </c>
      <c r="L131" t="str">
        <f t="shared" ref="L131:L194" si="9">IF(I131-H132&gt;=0,"да","нет")</f>
        <v>нет</v>
      </c>
      <c r="S131" t="s">
        <v>5</v>
      </c>
      <c r="U131" t="s">
        <v>22</v>
      </c>
      <c r="V131">
        <v>147419</v>
      </c>
      <c r="W131">
        <v>147727</v>
      </c>
      <c r="X131" t="s">
        <v>23</v>
      </c>
      <c r="Y131">
        <f t="shared" ref="Y131:Y194" si="10">MOD((ABS(W131-V132)+1),3)</f>
        <v>2</v>
      </c>
      <c r="Z131" t="str">
        <f t="shared" ref="Z131:Z194" si="11">IF(W131-V132&gt;=0,"да","нет")</f>
        <v>да</v>
      </c>
    </row>
    <row r="132" spans="1:26" x14ac:dyDescent="0.35">
      <c r="A132" t="s">
        <v>18</v>
      </c>
      <c r="B132" t="s">
        <v>29</v>
      </c>
      <c r="C132" t="s">
        <v>20</v>
      </c>
      <c r="D132" t="s">
        <v>21</v>
      </c>
      <c r="E132" t="s">
        <v>5</v>
      </c>
      <c r="G132" t="s">
        <v>22</v>
      </c>
      <c r="H132">
        <v>200868</v>
      </c>
      <c r="I132">
        <v>201263</v>
      </c>
      <c r="J132" t="s">
        <v>23</v>
      </c>
      <c r="K132">
        <f t="shared" si="8"/>
        <v>0</v>
      </c>
      <c r="L132" t="str">
        <f t="shared" si="9"/>
        <v>нет</v>
      </c>
      <c r="S132" t="s">
        <v>5</v>
      </c>
      <c r="U132" t="s">
        <v>22</v>
      </c>
      <c r="V132">
        <v>147711</v>
      </c>
      <c r="W132">
        <v>148151</v>
      </c>
      <c r="X132" t="s">
        <v>23</v>
      </c>
      <c r="Y132">
        <f t="shared" si="10"/>
        <v>2</v>
      </c>
      <c r="Z132" t="str">
        <f t="shared" si="11"/>
        <v>нет</v>
      </c>
    </row>
    <row r="133" spans="1:26" x14ac:dyDescent="0.35">
      <c r="A133" t="s">
        <v>18</v>
      </c>
      <c r="B133" t="s">
        <v>29</v>
      </c>
      <c r="C133" t="s">
        <v>20</v>
      </c>
      <c r="D133" t="s">
        <v>21</v>
      </c>
      <c r="E133" t="s">
        <v>5</v>
      </c>
      <c r="G133" t="s">
        <v>22</v>
      </c>
      <c r="H133">
        <v>201280</v>
      </c>
      <c r="I133">
        <v>202629</v>
      </c>
      <c r="J133" t="s">
        <v>23</v>
      </c>
      <c r="K133">
        <f t="shared" si="8"/>
        <v>1</v>
      </c>
      <c r="L133" t="str">
        <f t="shared" si="9"/>
        <v>нет</v>
      </c>
      <c r="S133" t="s">
        <v>5</v>
      </c>
      <c r="U133" t="s">
        <v>22</v>
      </c>
      <c r="V133">
        <v>148299</v>
      </c>
      <c r="W133">
        <v>151013</v>
      </c>
      <c r="X133" t="s">
        <v>23</v>
      </c>
      <c r="Y133">
        <f t="shared" si="10"/>
        <v>1</v>
      </c>
      <c r="Z133" t="str">
        <f t="shared" si="11"/>
        <v>нет</v>
      </c>
    </row>
    <row r="134" spans="1:26" x14ac:dyDescent="0.35">
      <c r="A134" t="s">
        <v>18</v>
      </c>
      <c r="B134" t="s">
        <v>29</v>
      </c>
      <c r="C134" t="s">
        <v>20</v>
      </c>
      <c r="D134" t="s">
        <v>21</v>
      </c>
      <c r="E134" t="s">
        <v>5</v>
      </c>
      <c r="G134" t="s">
        <v>22</v>
      </c>
      <c r="H134">
        <v>202656</v>
      </c>
      <c r="I134">
        <v>203162</v>
      </c>
      <c r="J134" t="s">
        <v>23</v>
      </c>
      <c r="K134">
        <f t="shared" si="8"/>
        <v>0</v>
      </c>
      <c r="L134" t="str">
        <f t="shared" si="9"/>
        <v>нет</v>
      </c>
      <c r="S134" t="s">
        <v>5</v>
      </c>
      <c r="U134" t="s">
        <v>22</v>
      </c>
      <c r="V134">
        <v>151142</v>
      </c>
      <c r="W134">
        <v>151645</v>
      </c>
      <c r="X134" t="s">
        <v>23</v>
      </c>
      <c r="Y134">
        <f t="shared" si="10"/>
        <v>2</v>
      </c>
      <c r="Z134" t="str">
        <f t="shared" si="11"/>
        <v>нет</v>
      </c>
    </row>
    <row r="135" spans="1:26" x14ac:dyDescent="0.35">
      <c r="A135" t="s">
        <v>18</v>
      </c>
      <c r="B135" t="s">
        <v>29</v>
      </c>
      <c r="C135" t="s">
        <v>20</v>
      </c>
      <c r="D135" t="s">
        <v>21</v>
      </c>
      <c r="E135" t="s">
        <v>5</v>
      </c>
      <c r="G135" t="s">
        <v>22</v>
      </c>
      <c r="H135">
        <v>203290</v>
      </c>
      <c r="I135">
        <v>203850</v>
      </c>
      <c r="J135" t="s">
        <v>23</v>
      </c>
      <c r="K135">
        <f t="shared" si="8"/>
        <v>1</v>
      </c>
      <c r="L135" t="str">
        <f t="shared" si="9"/>
        <v>нет</v>
      </c>
      <c r="S135" t="s">
        <v>5</v>
      </c>
      <c r="U135" t="s">
        <v>22</v>
      </c>
      <c r="V135">
        <v>151868</v>
      </c>
      <c r="W135">
        <v>152737</v>
      </c>
      <c r="X135" t="s">
        <v>30</v>
      </c>
      <c r="Y135">
        <f t="shared" si="10"/>
        <v>0</v>
      </c>
      <c r="Z135" t="str">
        <f t="shared" si="11"/>
        <v>нет</v>
      </c>
    </row>
    <row r="136" spans="1:26" x14ac:dyDescent="0.35">
      <c r="A136" t="s">
        <v>18</v>
      </c>
      <c r="B136" t="s">
        <v>29</v>
      </c>
      <c r="C136" t="s">
        <v>20</v>
      </c>
      <c r="D136" t="s">
        <v>21</v>
      </c>
      <c r="E136" t="s">
        <v>5</v>
      </c>
      <c r="G136" t="s">
        <v>22</v>
      </c>
      <c r="H136">
        <v>203868</v>
      </c>
      <c r="I136">
        <v>204926</v>
      </c>
      <c r="J136" t="s">
        <v>23</v>
      </c>
      <c r="K136">
        <f t="shared" si="8"/>
        <v>1</v>
      </c>
      <c r="L136" t="str">
        <f t="shared" si="9"/>
        <v>нет</v>
      </c>
      <c r="S136" t="s">
        <v>5</v>
      </c>
      <c r="U136" t="s">
        <v>22</v>
      </c>
      <c r="V136">
        <v>153051</v>
      </c>
      <c r="W136">
        <v>153593</v>
      </c>
      <c r="X136" t="s">
        <v>30</v>
      </c>
      <c r="Y136">
        <f t="shared" si="10"/>
        <v>2</v>
      </c>
      <c r="Z136" t="str">
        <f t="shared" si="11"/>
        <v>нет</v>
      </c>
    </row>
    <row r="137" spans="1:26" x14ac:dyDescent="0.35">
      <c r="A137" t="s">
        <v>18</v>
      </c>
      <c r="B137" t="s">
        <v>29</v>
      </c>
      <c r="C137" t="s">
        <v>20</v>
      </c>
      <c r="D137" t="s">
        <v>21</v>
      </c>
      <c r="E137" t="s">
        <v>5</v>
      </c>
      <c r="G137" t="s">
        <v>22</v>
      </c>
      <c r="H137">
        <v>204932</v>
      </c>
      <c r="I137">
        <v>205372</v>
      </c>
      <c r="J137" t="s">
        <v>23</v>
      </c>
      <c r="K137">
        <f t="shared" si="8"/>
        <v>1</v>
      </c>
      <c r="L137" t="str">
        <f t="shared" si="9"/>
        <v>нет</v>
      </c>
      <c r="S137" t="s">
        <v>5</v>
      </c>
      <c r="U137" t="s">
        <v>22</v>
      </c>
      <c r="V137">
        <v>153684</v>
      </c>
      <c r="W137">
        <v>153938</v>
      </c>
      <c r="X137" t="s">
        <v>30</v>
      </c>
      <c r="Y137">
        <f t="shared" si="10"/>
        <v>0</v>
      </c>
      <c r="Z137" t="str">
        <f t="shared" si="11"/>
        <v>нет</v>
      </c>
    </row>
    <row r="138" spans="1:26" x14ac:dyDescent="0.35">
      <c r="A138" t="s">
        <v>18</v>
      </c>
      <c r="B138" t="s">
        <v>29</v>
      </c>
      <c r="C138" t="s">
        <v>20</v>
      </c>
      <c r="D138" t="s">
        <v>21</v>
      </c>
      <c r="E138" t="s">
        <v>5</v>
      </c>
      <c r="G138" t="s">
        <v>22</v>
      </c>
      <c r="H138">
        <v>205804</v>
      </c>
      <c r="I138">
        <v>208365</v>
      </c>
      <c r="J138" t="s">
        <v>23</v>
      </c>
      <c r="K138">
        <f t="shared" si="8"/>
        <v>2</v>
      </c>
      <c r="L138" t="str">
        <f t="shared" si="9"/>
        <v>нет</v>
      </c>
      <c r="S138" t="s">
        <v>5</v>
      </c>
      <c r="U138" t="s">
        <v>22</v>
      </c>
      <c r="V138">
        <v>153982</v>
      </c>
      <c r="W138">
        <v>154620</v>
      </c>
      <c r="X138" t="s">
        <v>23</v>
      </c>
      <c r="Y138">
        <f t="shared" si="10"/>
        <v>2</v>
      </c>
      <c r="Z138" t="str">
        <f t="shared" si="11"/>
        <v>нет</v>
      </c>
    </row>
    <row r="139" spans="1:26" x14ac:dyDescent="0.35">
      <c r="A139" t="s">
        <v>18</v>
      </c>
      <c r="B139" t="s">
        <v>29</v>
      </c>
      <c r="C139" t="s">
        <v>20</v>
      </c>
      <c r="D139" t="s">
        <v>21</v>
      </c>
      <c r="E139" t="s">
        <v>5</v>
      </c>
      <c r="G139" t="s">
        <v>22</v>
      </c>
      <c r="H139">
        <v>208552</v>
      </c>
      <c r="I139">
        <v>209388</v>
      </c>
      <c r="J139" t="s">
        <v>23</v>
      </c>
      <c r="K139">
        <f t="shared" si="8"/>
        <v>0</v>
      </c>
      <c r="L139" t="str">
        <f t="shared" si="9"/>
        <v>нет</v>
      </c>
      <c r="S139" t="s">
        <v>5</v>
      </c>
      <c r="U139" t="s">
        <v>22</v>
      </c>
      <c r="V139">
        <v>154777</v>
      </c>
      <c r="W139">
        <v>155166</v>
      </c>
      <c r="X139" t="s">
        <v>30</v>
      </c>
      <c r="Y139">
        <f t="shared" si="10"/>
        <v>0</v>
      </c>
      <c r="Z139" t="str">
        <f t="shared" si="11"/>
        <v>нет</v>
      </c>
    </row>
    <row r="140" spans="1:26" x14ac:dyDescent="0.35">
      <c r="A140" t="s">
        <v>18</v>
      </c>
      <c r="B140" t="s">
        <v>29</v>
      </c>
      <c r="C140" t="s">
        <v>20</v>
      </c>
      <c r="D140" t="s">
        <v>21</v>
      </c>
      <c r="E140" t="s">
        <v>5</v>
      </c>
      <c r="G140" t="s">
        <v>22</v>
      </c>
      <c r="H140">
        <v>210509</v>
      </c>
      <c r="I140">
        <v>211972</v>
      </c>
      <c r="J140" t="s">
        <v>23</v>
      </c>
      <c r="K140">
        <f t="shared" si="8"/>
        <v>2</v>
      </c>
      <c r="L140" t="str">
        <f t="shared" si="9"/>
        <v>да</v>
      </c>
      <c r="S140" t="s">
        <v>5</v>
      </c>
      <c r="U140" t="s">
        <v>22</v>
      </c>
      <c r="V140">
        <v>155450</v>
      </c>
      <c r="W140">
        <v>156013</v>
      </c>
      <c r="X140" t="s">
        <v>23</v>
      </c>
      <c r="Y140">
        <f t="shared" si="10"/>
        <v>2</v>
      </c>
      <c r="Z140" t="str">
        <f t="shared" si="11"/>
        <v>нет</v>
      </c>
    </row>
    <row r="141" spans="1:26" x14ac:dyDescent="0.35">
      <c r="A141" t="s">
        <v>18</v>
      </c>
      <c r="B141" t="s">
        <v>29</v>
      </c>
      <c r="C141" t="s">
        <v>20</v>
      </c>
      <c r="D141" t="s">
        <v>21</v>
      </c>
      <c r="E141" t="s">
        <v>5</v>
      </c>
      <c r="G141" t="s">
        <v>22</v>
      </c>
      <c r="H141">
        <v>211965</v>
      </c>
      <c r="I141">
        <v>213332</v>
      </c>
      <c r="J141" t="s">
        <v>23</v>
      </c>
      <c r="K141">
        <f t="shared" si="8"/>
        <v>0</v>
      </c>
      <c r="L141" t="str">
        <f t="shared" si="9"/>
        <v>нет</v>
      </c>
      <c r="S141" t="s">
        <v>5</v>
      </c>
      <c r="U141" t="s">
        <v>22</v>
      </c>
      <c r="V141">
        <v>156299</v>
      </c>
      <c r="W141">
        <v>156514</v>
      </c>
      <c r="X141" t="s">
        <v>23</v>
      </c>
      <c r="Y141">
        <f t="shared" si="10"/>
        <v>2</v>
      </c>
      <c r="Z141" t="str">
        <f t="shared" si="11"/>
        <v>нет</v>
      </c>
    </row>
    <row r="142" spans="1:26" x14ac:dyDescent="0.35">
      <c r="A142" t="s">
        <v>18</v>
      </c>
      <c r="B142" t="s">
        <v>29</v>
      </c>
      <c r="C142" t="s">
        <v>20</v>
      </c>
      <c r="D142" t="s">
        <v>21</v>
      </c>
      <c r="E142" t="s">
        <v>5</v>
      </c>
      <c r="G142" t="s">
        <v>22</v>
      </c>
      <c r="H142">
        <v>213361</v>
      </c>
      <c r="I142">
        <v>214461</v>
      </c>
      <c r="J142" t="s">
        <v>23</v>
      </c>
      <c r="K142">
        <f t="shared" si="8"/>
        <v>1</v>
      </c>
      <c r="L142" t="str">
        <f t="shared" si="9"/>
        <v>нет</v>
      </c>
      <c r="S142" t="s">
        <v>5</v>
      </c>
      <c r="U142" t="s">
        <v>22</v>
      </c>
      <c r="V142">
        <v>156536</v>
      </c>
      <c r="W142">
        <v>156754</v>
      </c>
      <c r="X142" t="s">
        <v>23</v>
      </c>
      <c r="Y142">
        <f t="shared" si="10"/>
        <v>1</v>
      </c>
      <c r="Z142" t="str">
        <f t="shared" si="11"/>
        <v>нет</v>
      </c>
    </row>
    <row r="143" spans="1:26" x14ac:dyDescent="0.35">
      <c r="A143" t="s">
        <v>18</v>
      </c>
      <c r="B143" t="s">
        <v>29</v>
      </c>
      <c r="C143" t="s">
        <v>20</v>
      </c>
      <c r="D143" t="s">
        <v>21</v>
      </c>
      <c r="E143" t="s">
        <v>5</v>
      </c>
      <c r="G143" t="s">
        <v>22</v>
      </c>
      <c r="H143">
        <v>214866</v>
      </c>
      <c r="I143">
        <v>215378</v>
      </c>
      <c r="J143" t="s">
        <v>23</v>
      </c>
      <c r="K143">
        <f t="shared" si="8"/>
        <v>0</v>
      </c>
      <c r="L143" t="str">
        <f t="shared" si="9"/>
        <v>нет</v>
      </c>
      <c r="S143" t="s">
        <v>5</v>
      </c>
      <c r="U143" t="s">
        <v>22</v>
      </c>
      <c r="V143">
        <v>156874</v>
      </c>
      <c r="W143">
        <v>157308</v>
      </c>
      <c r="X143" t="s">
        <v>30</v>
      </c>
      <c r="Y143">
        <f t="shared" si="10"/>
        <v>1</v>
      </c>
      <c r="Z143" t="str">
        <f t="shared" si="11"/>
        <v>нет</v>
      </c>
    </row>
    <row r="144" spans="1:26" x14ac:dyDescent="0.35">
      <c r="A144" t="s">
        <v>18</v>
      </c>
      <c r="B144" t="s">
        <v>29</v>
      </c>
      <c r="C144" t="s">
        <v>20</v>
      </c>
      <c r="D144" t="s">
        <v>21</v>
      </c>
      <c r="E144" t="s">
        <v>5</v>
      </c>
      <c r="G144" t="s">
        <v>22</v>
      </c>
      <c r="H144">
        <v>215401</v>
      </c>
      <c r="I144">
        <v>215604</v>
      </c>
      <c r="J144" t="s">
        <v>23</v>
      </c>
      <c r="K144">
        <f t="shared" si="8"/>
        <v>2</v>
      </c>
      <c r="L144" t="str">
        <f t="shared" si="9"/>
        <v>да</v>
      </c>
      <c r="S144" t="s">
        <v>5</v>
      </c>
      <c r="U144" t="s">
        <v>22</v>
      </c>
      <c r="V144">
        <v>157323</v>
      </c>
      <c r="W144">
        <v>157823</v>
      </c>
      <c r="X144" t="s">
        <v>23</v>
      </c>
      <c r="Y144">
        <f t="shared" si="10"/>
        <v>2</v>
      </c>
      <c r="Z144" t="str">
        <f t="shared" si="11"/>
        <v>да</v>
      </c>
    </row>
    <row r="145" spans="1:26" x14ac:dyDescent="0.35">
      <c r="A145" t="s">
        <v>18</v>
      </c>
      <c r="B145" t="s">
        <v>29</v>
      </c>
      <c r="C145" t="s">
        <v>20</v>
      </c>
      <c r="D145" t="s">
        <v>21</v>
      </c>
      <c r="E145" t="s">
        <v>5</v>
      </c>
      <c r="G145" t="s">
        <v>22</v>
      </c>
      <c r="H145">
        <v>215579</v>
      </c>
      <c r="I145">
        <v>216022</v>
      </c>
      <c r="J145" t="s">
        <v>23</v>
      </c>
      <c r="K145">
        <f t="shared" si="8"/>
        <v>1</v>
      </c>
      <c r="L145" t="str">
        <f t="shared" si="9"/>
        <v>да</v>
      </c>
      <c r="S145" t="s">
        <v>5</v>
      </c>
      <c r="U145" t="s">
        <v>22</v>
      </c>
      <c r="V145">
        <v>157816</v>
      </c>
      <c r="W145">
        <v>158139</v>
      </c>
      <c r="X145" t="s">
        <v>23</v>
      </c>
      <c r="Y145">
        <f t="shared" si="10"/>
        <v>2</v>
      </c>
      <c r="Z145" t="str">
        <f t="shared" si="11"/>
        <v>нет</v>
      </c>
    </row>
    <row r="146" spans="1:26" x14ac:dyDescent="0.35">
      <c r="A146" t="s">
        <v>18</v>
      </c>
      <c r="B146" t="s">
        <v>29</v>
      </c>
      <c r="C146" t="s">
        <v>20</v>
      </c>
      <c r="D146" t="s">
        <v>21</v>
      </c>
      <c r="E146" t="s">
        <v>5</v>
      </c>
      <c r="G146" t="s">
        <v>22</v>
      </c>
      <c r="H146">
        <v>216010</v>
      </c>
      <c r="I146">
        <v>216270</v>
      </c>
      <c r="J146" t="s">
        <v>23</v>
      </c>
      <c r="K146">
        <f t="shared" si="8"/>
        <v>0</v>
      </c>
      <c r="L146" t="str">
        <f t="shared" si="9"/>
        <v>нет</v>
      </c>
      <c r="S146" t="s">
        <v>5</v>
      </c>
      <c r="U146" t="s">
        <v>22</v>
      </c>
      <c r="V146">
        <v>158164</v>
      </c>
      <c r="W146">
        <v>158874</v>
      </c>
      <c r="X146" t="s">
        <v>23</v>
      </c>
      <c r="Y146">
        <f t="shared" si="10"/>
        <v>2</v>
      </c>
      <c r="Z146" t="str">
        <f t="shared" si="11"/>
        <v>нет</v>
      </c>
    </row>
    <row r="147" spans="1:26" x14ac:dyDescent="0.35">
      <c r="A147" t="s">
        <v>18</v>
      </c>
      <c r="B147" t="s">
        <v>29</v>
      </c>
      <c r="C147" t="s">
        <v>20</v>
      </c>
      <c r="D147" t="s">
        <v>21</v>
      </c>
      <c r="E147" t="s">
        <v>5</v>
      </c>
      <c r="G147" t="s">
        <v>22</v>
      </c>
      <c r="H147">
        <v>216296</v>
      </c>
      <c r="I147">
        <v>216694</v>
      </c>
      <c r="J147" t="s">
        <v>23</v>
      </c>
      <c r="K147">
        <f t="shared" si="8"/>
        <v>0</v>
      </c>
      <c r="L147" t="str">
        <f t="shared" si="9"/>
        <v>нет</v>
      </c>
      <c r="S147" t="s">
        <v>5</v>
      </c>
      <c r="U147" t="s">
        <v>22</v>
      </c>
      <c r="V147">
        <v>159427</v>
      </c>
      <c r="W147">
        <v>160800</v>
      </c>
      <c r="X147" t="s">
        <v>23</v>
      </c>
      <c r="Y147">
        <f t="shared" si="10"/>
        <v>1</v>
      </c>
      <c r="Z147" t="str">
        <f t="shared" si="11"/>
        <v>да</v>
      </c>
    </row>
    <row r="148" spans="1:26" x14ac:dyDescent="0.35">
      <c r="A148" t="s">
        <v>18</v>
      </c>
      <c r="B148" t="s">
        <v>29</v>
      </c>
      <c r="C148" t="s">
        <v>20</v>
      </c>
      <c r="D148" t="s">
        <v>21</v>
      </c>
      <c r="E148" t="s">
        <v>5</v>
      </c>
      <c r="G148" t="s">
        <v>22</v>
      </c>
      <c r="H148">
        <v>216720</v>
      </c>
      <c r="I148">
        <v>217034</v>
      </c>
      <c r="J148" t="s">
        <v>23</v>
      </c>
      <c r="K148">
        <f t="shared" si="8"/>
        <v>1</v>
      </c>
      <c r="L148" t="str">
        <f t="shared" si="9"/>
        <v>нет</v>
      </c>
      <c r="S148" t="s">
        <v>5</v>
      </c>
      <c r="U148" t="s">
        <v>22</v>
      </c>
      <c r="V148">
        <v>160797</v>
      </c>
      <c r="W148">
        <v>162029</v>
      </c>
      <c r="X148" t="s">
        <v>23</v>
      </c>
      <c r="Y148">
        <f t="shared" si="10"/>
        <v>1</v>
      </c>
      <c r="Z148" t="str">
        <f t="shared" si="11"/>
        <v>нет</v>
      </c>
    </row>
    <row r="149" spans="1:26" x14ac:dyDescent="0.35">
      <c r="A149" t="s">
        <v>18</v>
      </c>
      <c r="B149" t="s">
        <v>29</v>
      </c>
      <c r="C149" t="s">
        <v>20</v>
      </c>
      <c r="D149" t="s">
        <v>21</v>
      </c>
      <c r="E149" t="s">
        <v>5</v>
      </c>
      <c r="G149" t="s">
        <v>22</v>
      </c>
      <c r="H149">
        <v>217046</v>
      </c>
      <c r="I149">
        <v>218089</v>
      </c>
      <c r="J149" t="s">
        <v>23</v>
      </c>
      <c r="K149">
        <f t="shared" si="8"/>
        <v>2</v>
      </c>
      <c r="L149" t="str">
        <f t="shared" si="9"/>
        <v>да</v>
      </c>
      <c r="S149" t="s">
        <v>5</v>
      </c>
      <c r="U149" t="s">
        <v>22</v>
      </c>
      <c r="V149">
        <v>162167</v>
      </c>
      <c r="W149">
        <v>162727</v>
      </c>
      <c r="X149" t="s">
        <v>23</v>
      </c>
      <c r="Y149">
        <f t="shared" si="10"/>
        <v>1</v>
      </c>
      <c r="Z149" t="str">
        <f t="shared" si="11"/>
        <v>нет</v>
      </c>
    </row>
    <row r="150" spans="1:26" x14ac:dyDescent="0.35">
      <c r="A150" t="s">
        <v>18</v>
      </c>
      <c r="B150" t="s">
        <v>29</v>
      </c>
      <c r="C150" t="s">
        <v>20</v>
      </c>
      <c r="D150" t="s">
        <v>21</v>
      </c>
      <c r="E150" t="s">
        <v>5</v>
      </c>
      <c r="G150" t="s">
        <v>22</v>
      </c>
      <c r="H150">
        <v>218043</v>
      </c>
      <c r="I150">
        <v>219086</v>
      </c>
      <c r="J150" t="s">
        <v>23</v>
      </c>
      <c r="K150">
        <f t="shared" si="8"/>
        <v>0</v>
      </c>
      <c r="L150" t="str">
        <f t="shared" si="9"/>
        <v>нет</v>
      </c>
      <c r="S150" t="s">
        <v>5</v>
      </c>
      <c r="U150" t="s">
        <v>22</v>
      </c>
      <c r="V150">
        <v>162820</v>
      </c>
      <c r="W150">
        <v>163767</v>
      </c>
      <c r="X150" t="s">
        <v>23</v>
      </c>
      <c r="Y150">
        <f t="shared" si="10"/>
        <v>0</v>
      </c>
      <c r="Z150" t="str">
        <f t="shared" si="11"/>
        <v>нет</v>
      </c>
    </row>
    <row r="151" spans="1:26" x14ac:dyDescent="0.35">
      <c r="A151" t="s">
        <v>18</v>
      </c>
      <c r="B151" t="s">
        <v>29</v>
      </c>
      <c r="C151" t="s">
        <v>20</v>
      </c>
      <c r="D151" t="s">
        <v>21</v>
      </c>
      <c r="E151" t="s">
        <v>5</v>
      </c>
      <c r="G151" t="s">
        <v>22</v>
      </c>
      <c r="H151">
        <v>219727</v>
      </c>
      <c r="I151">
        <v>220365</v>
      </c>
      <c r="J151" t="s">
        <v>23</v>
      </c>
      <c r="K151">
        <f t="shared" si="8"/>
        <v>1</v>
      </c>
      <c r="L151" t="str">
        <f t="shared" si="9"/>
        <v>нет</v>
      </c>
      <c r="S151" t="s">
        <v>5</v>
      </c>
      <c r="U151" t="s">
        <v>22</v>
      </c>
      <c r="V151">
        <v>164171</v>
      </c>
      <c r="W151">
        <v>164944</v>
      </c>
      <c r="X151" t="s">
        <v>30</v>
      </c>
      <c r="Y151">
        <f t="shared" si="10"/>
        <v>1</v>
      </c>
      <c r="Z151" t="str">
        <f t="shared" si="11"/>
        <v>нет</v>
      </c>
    </row>
    <row r="152" spans="1:26" x14ac:dyDescent="0.35">
      <c r="A152" t="s">
        <v>18</v>
      </c>
      <c r="B152" t="s">
        <v>29</v>
      </c>
      <c r="C152" t="s">
        <v>20</v>
      </c>
      <c r="D152" t="s">
        <v>21</v>
      </c>
      <c r="E152" t="s">
        <v>5</v>
      </c>
      <c r="G152" t="s">
        <v>22</v>
      </c>
      <c r="H152">
        <v>220782</v>
      </c>
      <c r="I152">
        <v>222686</v>
      </c>
      <c r="J152" t="s">
        <v>23</v>
      </c>
      <c r="K152">
        <f t="shared" si="8"/>
        <v>0</v>
      </c>
      <c r="L152" t="str">
        <f t="shared" si="9"/>
        <v>нет</v>
      </c>
      <c r="S152" t="s">
        <v>5</v>
      </c>
      <c r="U152" t="s">
        <v>22</v>
      </c>
      <c r="V152">
        <v>164992</v>
      </c>
      <c r="W152">
        <v>166008</v>
      </c>
      <c r="X152" t="s">
        <v>30</v>
      </c>
      <c r="Y152">
        <f t="shared" si="10"/>
        <v>2</v>
      </c>
      <c r="Z152" t="str">
        <f t="shared" si="11"/>
        <v>нет</v>
      </c>
    </row>
    <row r="153" spans="1:26" x14ac:dyDescent="0.35">
      <c r="A153" t="s">
        <v>18</v>
      </c>
      <c r="B153" t="s">
        <v>29</v>
      </c>
      <c r="C153" t="s">
        <v>20</v>
      </c>
      <c r="D153" t="s">
        <v>21</v>
      </c>
      <c r="E153" t="s">
        <v>5</v>
      </c>
      <c r="G153" t="s">
        <v>22</v>
      </c>
      <c r="H153">
        <v>222823</v>
      </c>
      <c r="I153">
        <v>223020</v>
      </c>
      <c r="J153" t="s">
        <v>23</v>
      </c>
      <c r="K153">
        <f t="shared" si="8"/>
        <v>1</v>
      </c>
      <c r="L153" t="str">
        <f t="shared" si="9"/>
        <v>да</v>
      </c>
      <c r="S153" t="s">
        <v>5</v>
      </c>
      <c r="U153" t="s">
        <v>22</v>
      </c>
      <c r="V153">
        <v>166396</v>
      </c>
      <c r="W153">
        <v>167355</v>
      </c>
      <c r="X153" t="s">
        <v>23</v>
      </c>
      <c r="Y153">
        <f t="shared" si="10"/>
        <v>0</v>
      </c>
      <c r="Z153" t="str">
        <f t="shared" si="11"/>
        <v>нет</v>
      </c>
    </row>
    <row r="154" spans="1:26" x14ac:dyDescent="0.35">
      <c r="A154" t="s">
        <v>18</v>
      </c>
      <c r="B154" t="s">
        <v>29</v>
      </c>
      <c r="C154" t="s">
        <v>20</v>
      </c>
      <c r="D154" t="s">
        <v>21</v>
      </c>
      <c r="E154" t="s">
        <v>5</v>
      </c>
      <c r="G154" t="s">
        <v>22</v>
      </c>
      <c r="H154">
        <v>223017</v>
      </c>
      <c r="I154">
        <v>223592</v>
      </c>
      <c r="J154" t="s">
        <v>23</v>
      </c>
      <c r="K154">
        <f t="shared" si="8"/>
        <v>1</v>
      </c>
      <c r="L154" t="str">
        <f t="shared" si="9"/>
        <v>нет</v>
      </c>
      <c r="S154" t="s">
        <v>5</v>
      </c>
      <c r="U154" t="s">
        <v>22</v>
      </c>
      <c r="V154">
        <v>167363</v>
      </c>
      <c r="W154">
        <v>168604</v>
      </c>
      <c r="X154" t="s">
        <v>23</v>
      </c>
      <c r="Y154">
        <f t="shared" si="10"/>
        <v>0</v>
      </c>
      <c r="Z154" t="str">
        <f t="shared" si="11"/>
        <v>нет</v>
      </c>
    </row>
    <row r="155" spans="1:26" x14ac:dyDescent="0.35">
      <c r="A155" t="s">
        <v>18</v>
      </c>
      <c r="B155" t="s">
        <v>29</v>
      </c>
      <c r="C155" t="s">
        <v>20</v>
      </c>
      <c r="D155" t="s">
        <v>21</v>
      </c>
      <c r="E155" t="s">
        <v>5</v>
      </c>
      <c r="G155" t="s">
        <v>22</v>
      </c>
      <c r="H155">
        <v>223658</v>
      </c>
      <c r="I155">
        <v>223807</v>
      </c>
      <c r="J155" t="s">
        <v>23</v>
      </c>
      <c r="K155">
        <f t="shared" si="8"/>
        <v>1</v>
      </c>
      <c r="L155" t="str">
        <f t="shared" si="9"/>
        <v>нет</v>
      </c>
      <c r="S155" t="s">
        <v>5</v>
      </c>
      <c r="U155" t="s">
        <v>22</v>
      </c>
      <c r="V155">
        <v>168696</v>
      </c>
      <c r="W155">
        <v>169814</v>
      </c>
      <c r="X155" t="s">
        <v>23</v>
      </c>
      <c r="Y155">
        <f t="shared" si="10"/>
        <v>2</v>
      </c>
      <c r="Z155" t="str">
        <f t="shared" si="11"/>
        <v>нет</v>
      </c>
    </row>
    <row r="156" spans="1:26" x14ac:dyDescent="0.35">
      <c r="A156" t="s">
        <v>18</v>
      </c>
      <c r="B156" t="s">
        <v>29</v>
      </c>
      <c r="C156" t="s">
        <v>20</v>
      </c>
      <c r="D156" t="s">
        <v>21</v>
      </c>
      <c r="E156" t="s">
        <v>5</v>
      </c>
      <c r="G156" t="s">
        <v>22</v>
      </c>
      <c r="H156">
        <v>223996</v>
      </c>
      <c r="I156">
        <v>224655</v>
      </c>
      <c r="J156" t="s">
        <v>23</v>
      </c>
      <c r="K156">
        <f t="shared" si="8"/>
        <v>1</v>
      </c>
      <c r="L156" t="str">
        <f t="shared" si="9"/>
        <v>нет</v>
      </c>
      <c r="S156" t="s">
        <v>5</v>
      </c>
      <c r="U156" t="s">
        <v>22</v>
      </c>
      <c r="V156">
        <v>169836</v>
      </c>
      <c r="W156">
        <v>171377</v>
      </c>
      <c r="X156" t="s">
        <v>23</v>
      </c>
      <c r="Y156">
        <f t="shared" si="10"/>
        <v>1</v>
      </c>
      <c r="Z156" t="str">
        <f t="shared" si="11"/>
        <v>нет</v>
      </c>
    </row>
    <row r="157" spans="1:26" x14ac:dyDescent="0.35">
      <c r="A157" t="s">
        <v>18</v>
      </c>
      <c r="B157" t="s">
        <v>29</v>
      </c>
      <c r="C157" t="s">
        <v>20</v>
      </c>
      <c r="D157" t="s">
        <v>21</v>
      </c>
      <c r="E157" t="s">
        <v>5</v>
      </c>
      <c r="G157" t="s">
        <v>22</v>
      </c>
      <c r="H157">
        <v>224673</v>
      </c>
      <c r="I157">
        <v>225485</v>
      </c>
      <c r="J157" t="s">
        <v>23</v>
      </c>
      <c r="K157">
        <f t="shared" si="8"/>
        <v>0</v>
      </c>
      <c r="L157" t="str">
        <f t="shared" si="9"/>
        <v>нет</v>
      </c>
      <c r="S157" t="s">
        <v>5</v>
      </c>
      <c r="U157" t="s">
        <v>22</v>
      </c>
      <c r="V157">
        <v>171392</v>
      </c>
      <c r="W157">
        <v>171790</v>
      </c>
      <c r="X157" t="s">
        <v>23</v>
      </c>
      <c r="Y157">
        <f t="shared" si="10"/>
        <v>0</v>
      </c>
      <c r="Z157" t="str">
        <f t="shared" si="11"/>
        <v>нет</v>
      </c>
    </row>
    <row r="158" spans="1:26" x14ac:dyDescent="0.35">
      <c r="A158" t="s">
        <v>18</v>
      </c>
      <c r="B158" t="s">
        <v>29</v>
      </c>
      <c r="C158" t="s">
        <v>20</v>
      </c>
      <c r="D158" t="s">
        <v>21</v>
      </c>
      <c r="E158" t="s">
        <v>5</v>
      </c>
      <c r="G158" t="s">
        <v>22</v>
      </c>
      <c r="H158">
        <v>225514</v>
      </c>
      <c r="I158">
        <v>226392</v>
      </c>
      <c r="J158" t="s">
        <v>23</v>
      </c>
      <c r="K158">
        <f t="shared" si="8"/>
        <v>0</v>
      </c>
      <c r="L158" t="str">
        <f t="shared" si="9"/>
        <v>нет</v>
      </c>
      <c r="S158" t="s">
        <v>5</v>
      </c>
      <c r="U158" t="s">
        <v>22</v>
      </c>
      <c r="V158">
        <v>172128</v>
      </c>
      <c r="W158">
        <v>173120</v>
      </c>
      <c r="X158" t="s">
        <v>23</v>
      </c>
      <c r="Y158">
        <f t="shared" si="10"/>
        <v>2</v>
      </c>
      <c r="Z158" t="str">
        <f t="shared" si="11"/>
        <v>нет</v>
      </c>
    </row>
    <row r="159" spans="1:26" x14ac:dyDescent="0.35">
      <c r="A159" t="s">
        <v>18</v>
      </c>
      <c r="B159" t="s">
        <v>29</v>
      </c>
      <c r="C159" t="s">
        <v>20</v>
      </c>
      <c r="D159" t="s">
        <v>21</v>
      </c>
      <c r="E159" t="s">
        <v>5</v>
      </c>
      <c r="G159" t="s">
        <v>22</v>
      </c>
      <c r="H159">
        <v>226394</v>
      </c>
      <c r="I159">
        <v>227320</v>
      </c>
      <c r="J159" t="s">
        <v>23</v>
      </c>
      <c r="K159">
        <f t="shared" si="8"/>
        <v>2</v>
      </c>
      <c r="L159" t="str">
        <f t="shared" si="9"/>
        <v>нет</v>
      </c>
      <c r="S159" t="s">
        <v>5</v>
      </c>
      <c r="U159" t="s">
        <v>22</v>
      </c>
      <c r="V159">
        <v>173175</v>
      </c>
      <c r="W159">
        <v>173615</v>
      </c>
      <c r="X159" t="s">
        <v>23</v>
      </c>
      <c r="Y159">
        <f t="shared" si="10"/>
        <v>2</v>
      </c>
      <c r="Z159" t="str">
        <f t="shared" si="11"/>
        <v>нет</v>
      </c>
    </row>
    <row r="160" spans="1:26" x14ac:dyDescent="0.35">
      <c r="A160" t="s">
        <v>18</v>
      </c>
      <c r="B160" t="s">
        <v>29</v>
      </c>
      <c r="C160" t="s">
        <v>20</v>
      </c>
      <c r="D160" t="s">
        <v>21</v>
      </c>
      <c r="E160" t="s">
        <v>5</v>
      </c>
      <c r="G160" t="s">
        <v>22</v>
      </c>
      <c r="H160">
        <v>227432</v>
      </c>
      <c r="I160">
        <v>228391</v>
      </c>
      <c r="J160" t="s">
        <v>23</v>
      </c>
      <c r="K160">
        <f t="shared" si="8"/>
        <v>1</v>
      </c>
      <c r="L160" t="str">
        <f t="shared" si="9"/>
        <v>нет</v>
      </c>
      <c r="S160" t="s">
        <v>5</v>
      </c>
      <c r="U160" t="s">
        <v>22</v>
      </c>
      <c r="V160">
        <v>173682</v>
      </c>
      <c r="W160">
        <v>174749</v>
      </c>
      <c r="X160" t="s">
        <v>23</v>
      </c>
      <c r="Y160">
        <f t="shared" si="10"/>
        <v>1</v>
      </c>
      <c r="Z160" t="str">
        <f t="shared" si="11"/>
        <v>да</v>
      </c>
    </row>
    <row r="161" spans="1:26" x14ac:dyDescent="0.35">
      <c r="A161" t="s">
        <v>18</v>
      </c>
      <c r="B161" t="s">
        <v>29</v>
      </c>
      <c r="C161" t="s">
        <v>20</v>
      </c>
      <c r="D161" t="s">
        <v>21</v>
      </c>
      <c r="E161" t="s">
        <v>5</v>
      </c>
      <c r="G161" t="s">
        <v>22</v>
      </c>
      <c r="H161">
        <v>228562</v>
      </c>
      <c r="I161">
        <v>230739</v>
      </c>
      <c r="J161" t="s">
        <v>23</v>
      </c>
      <c r="K161">
        <f t="shared" si="8"/>
        <v>1</v>
      </c>
      <c r="L161" t="str">
        <f t="shared" si="9"/>
        <v>нет</v>
      </c>
      <c r="S161" t="s">
        <v>5</v>
      </c>
      <c r="U161" t="s">
        <v>22</v>
      </c>
      <c r="V161">
        <v>174749</v>
      </c>
      <c r="W161">
        <v>176896</v>
      </c>
      <c r="X161" t="s">
        <v>23</v>
      </c>
      <c r="Y161">
        <f t="shared" si="10"/>
        <v>1</v>
      </c>
      <c r="Z161" t="str">
        <f t="shared" si="11"/>
        <v>да</v>
      </c>
    </row>
    <row r="162" spans="1:26" x14ac:dyDescent="0.35">
      <c r="A162" t="s">
        <v>18</v>
      </c>
      <c r="B162" t="s">
        <v>29</v>
      </c>
      <c r="C162" t="s">
        <v>20</v>
      </c>
      <c r="D162" t="s">
        <v>21</v>
      </c>
      <c r="E162" t="s">
        <v>5</v>
      </c>
      <c r="G162" t="s">
        <v>22</v>
      </c>
      <c r="H162">
        <v>230850</v>
      </c>
      <c r="I162">
        <v>231458</v>
      </c>
      <c r="J162" t="s">
        <v>23</v>
      </c>
      <c r="K162">
        <f t="shared" si="8"/>
        <v>1</v>
      </c>
      <c r="L162" t="str">
        <f t="shared" si="9"/>
        <v>нет</v>
      </c>
      <c r="S162" t="s">
        <v>5</v>
      </c>
      <c r="U162" t="s">
        <v>22</v>
      </c>
      <c r="V162">
        <v>176896</v>
      </c>
      <c r="W162">
        <v>178590</v>
      </c>
      <c r="X162" t="s">
        <v>23</v>
      </c>
      <c r="Y162">
        <f t="shared" si="10"/>
        <v>0</v>
      </c>
      <c r="Z162" t="str">
        <f t="shared" si="11"/>
        <v>нет</v>
      </c>
    </row>
    <row r="163" spans="1:26" x14ac:dyDescent="0.35">
      <c r="A163" t="s">
        <v>18</v>
      </c>
      <c r="B163" t="s">
        <v>29</v>
      </c>
      <c r="C163" t="s">
        <v>20</v>
      </c>
      <c r="D163" t="s">
        <v>21</v>
      </c>
      <c r="E163" t="s">
        <v>5</v>
      </c>
      <c r="G163" t="s">
        <v>22</v>
      </c>
      <c r="H163">
        <v>231587</v>
      </c>
      <c r="I163">
        <v>232066</v>
      </c>
      <c r="J163" t="s">
        <v>23</v>
      </c>
      <c r="K163">
        <f t="shared" si="8"/>
        <v>2</v>
      </c>
      <c r="L163" t="str">
        <f t="shared" si="9"/>
        <v>нет</v>
      </c>
      <c r="S163" t="s">
        <v>5</v>
      </c>
      <c r="U163" t="s">
        <v>22</v>
      </c>
      <c r="V163">
        <v>178688</v>
      </c>
      <c r="W163">
        <v>180010</v>
      </c>
      <c r="X163" t="s">
        <v>23</v>
      </c>
      <c r="Y163">
        <f t="shared" si="10"/>
        <v>1</v>
      </c>
      <c r="Z163" t="str">
        <f t="shared" si="11"/>
        <v>нет</v>
      </c>
    </row>
    <row r="164" spans="1:26" x14ac:dyDescent="0.35">
      <c r="A164" t="s">
        <v>18</v>
      </c>
      <c r="B164" t="s">
        <v>29</v>
      </c>
      <c r="C164" t="s">
        <v>20</v>
      </c>
      <c r="D164" t="s">
        <v>21</v>
      </c>
      <c r="E164" t="s">
        <v>5</v>
      </c>
      <c r="G164" t="s">
        <v>22</v>
      </c>
      <c r="H164">
        <v>232187</v>
      </c>
      <c r="I164">
        <v>233818</v>
      </c>
      <c r="J164" t="s">
        <v>23</v>
      </c>
      <c r="K164">
        <f t="shared" si="8"/>
        <v>0</v>
      </c>
      <c r="L164" t="str">
        <f t="shared" si="9"/>
        <v>нет</v>
      </c>
      <c r="S164" t="s">
        <v>5</v>
      </c>
      <c r="U164" t="s">
        <v>22</v>
      </c>
      <c r="V164">
        <v>180271</v>
      </c>
      <c r="W164">
        <v>181254</v>
      </c>
      <c r="X164" t="s">
        <v>23</v>
      </c>
      <c r="Y164">
        <f t="shared" si="10"/>
        <v>1</v>
      </c>
      <c r="Z164" t="str">
        <f t="shared" si="11"/>
        <v>да</v>
      </c>
    </row>
    <row r="165" spans="1:26" x14ac:dyDescent="0.35">
      <c r="A165" t="s">
        <v>18</v>
      </c>
      <c r="B165" t="s">
        <v>29</v>
      </c>
      <c r="C165" t="s">
        <v>20</v>
      </c>
      <c r="D165" t="s">
        <v>21</v>
      </c>
      <c r="E165" t="s">
        <v>5</v>
      </c>
      <c r="G165" t="s">
        <v>22</v>
      </c>
      <c r="H165">
        <v>236463</v>
      </c>
      <c r="I165">
        <v>236873</v>
      </c>
      <c r="J165" t="s">
        <v>23</v>
      </c>
      <c r="K165">
        <f t="shared" si="8"/>
        <v>1</v>
      </c>
      <c r="L165" t="str">
        <f t="shared" si="9"/>
        <v>да</v>
      </c>
      <c r="S165" t="s">
        <v>5</v>
      </c>
      <c r="U165" t="s">
        <v>22</v>
      </c>
      <c r="V165">
        <v>181254</v>
      </c>
      <c r="W165">
        <v>182258</v>
      </c>
      <c r="X165" t="s">
        <v>23</v>
      </c>
      <c r="Y165">
        <f t="shared" si="10"/>
        <v>1</v>
      </c>
      <c r="Z165" t="str">
        <f t="shared" si="11"/>
        <v>нет</v>
      </c>
    </row>
    <row r="166" spans="1:26" x14ac:dyDescent="0.35">
      <c r="A166" t="s">
        <v>18</v>
      </c>
      <c r="B166" t="s">
        <v>29</v>
      </c>
      <c r="C166" t="s">
        <v>20</v>
      </c>
      <c r="D166" t="s">
        <v>21</v>
      </c>
      <c r="E166" t="s">
        <v>5</v>
      </c>
      <c r="G166" t="s">
        <v>22</v>
      </c>
      <c r="H166">
        <v>236870</v>
      </c>
      <c r="I166">
        <v>237724</v>
      </c>
      <c r="J166" t="s">
        <v>23</v>
      </c>
      <c r="K166">
        <f t="shared" si="8"/>
        <v>1</v>
      </c>
      <c r="L166" t="str">
        <f t="shared" si="9"/>
        <v>да</v>
      </c>
      <c r="S166" t="s">
        <v>5</v>
      </c>
      <c r="U166" t="s">
        <v>22</v>
      </c>
      <c r="V166">
        <v>182273</v>
      </c>
      <c r="W166">
        <v>183700</v>
      </c>
      <c r="X166" t="s">
        <v>23</v>
      </c>
      <c r="Y166">
        <f t="shared" si="10"/>
        <v>0</v>
      </c>
      <c r="Z166" t="str">
        <f t="shared" si="11"/>
        <v>нет</v>
      </c>
    </row>
    <row r="167" spans="1:26" x14ac:dyDescent="0.35">
      <c r="A167" t="s">
        <v>18</v>
      </c>
      <c r="B167" t="s">
        <v>29</v>
      </c>
      <c r="C167" t="s">
        <v>20</v>
      </c>
      <c r="D167" t="s">
        <v>21</v>
      </c>
      <c r="E167" t="s">
        <v>5</v>
      </c>
      <c r="G167" t="s">
        <v>22</v>
      </c>
      <c r="H167">
        <v>237721</v>
      </c>
      <c r="I167">
        <v>238488</v>
      </c>
      <c r="J167" t="s">
        <v>23</v>
      </c>
      <c r="K167">
        <f t="shared" si="8"/>
        <v>0</v>
      </c>
      <c r="L167" t="str">
        <f t="shared" si="9"/>
        <v>нет</v>
      </c>
      <c r="S167" t="s">
        <v>5</v>
      </c>
      <c r="U167" t="s">
        <v>22</v>
      </c>
      <c r="V167">
        <v>183765</v>
      </c>
      <c r="W167">
        <v>184847</v>
      </c>
      <c r="X167" t="s">
        <v>23</v>
      </c>
      <c r="Y167">
        <f t="shared" si="10"/>
        <v>1</v>
      </c>
      <c r="Z167" t="str">
        <f t="shared" si="11"/>
        <v>нет</v>
      </c>
    </row>
    <row r="168" spans="1:26" x14ac:dyDescent="0.35">
      <c r="A168" t="s">
        <v>18</v>
      </c>
      <c r="B168" t="s">
        <v>29</v>
      </c>
      <c r="C168" t="s">
        <v>20</v>
      </c>
      <c r="D168" t="s">
        <v>21</v>
      </c>
      <c r="E168" t="s">
        <v>5</v>
      </c>
      <c r="G168" t="s">
        <v>22</v>
      </c>
      <c r="H168">
        <v>238772</v>
      </c>
      <c r="I168">
        <v>239665</v>
      </c>
      <c r="J168" t="s">
        <v>23</v>
      </c>
      <c r="K168">
        <f t="shared" si="8"/>
        <v>2</v>
      </c>
      <c r="L168" t="str">
        <f t="shared" si="9"/>
        <v>нет</v>
      </c>
      <c r="S168" t="s">
        <v>5</v>
      </c>
      <c r="U168" t="s">
        <v>22</v>
      </c>
      <c r="V168">
        <v>185015</v>
      </c>
      <c r="W168">
        <v>186109</v>
      </c>
      <c r="X168" t="s">
        <v>23</v>
      </c>
      <c r="Y168">
        <f t="shared" si="10"/>
        <v>1</v>
      </c>
      <c r="Z168" t="str">
        <f t="shared" si="11"/>
        <v>нет</v>
      </c>
    </row>
    <row r="169" spans="1:26" x14ac:dyDescent="0.35">
      <c r="A169" t="s">
        <v>18</v>
      </c>
      <c r="B169" t="s">
        <v>29</v>
      </c>
      <c r="C169" t="s">
        <v>20</v>
      </c>
      <c r="D169" t="s">
        <v>21</v>
      </c>
      <c r="E169" t="s">
        <v>5</v>
      </c>
      <c r="G169" t="s">
        <v>22</v>
      </c>
      <c r="H169">
        <v>239678</v>
      </c>
      <c r="I169">
        <v>240973</v>
      </c>
      <c r="J169" t="s">
        <v>23</v>
      </c>
      <c r="K169">
        <f t="shared" si="8"/>
        <v>1</v>
      </c>
      <c r="L169" t="str">
        <f t="shared" si="9"/>
        <v>нет</v>
      </c>
      <c r="S169" t="s">
        <v>5</v>
      </c>
      <c r="U169" t="s">
        <v>22</v>
      </c>
      <c r="V169">
        <v>186112</v>
      </c>
      <c r="W169">
        <v>187044</v>
      </c>
      <c r="X169" t="s">
        <v>23</v>
      </c>
      <c r="Y169">
        <f t="shared" si="10"/>
        <v>0</v>
      </c>
      <c r="Z169" t="str">
        <f t="shared" si="11"/>
        <v>нет</v>
      </c>
    </row>
    <row r="170" spans="1:26" x14ac:dyDescent="0.35">
      <c r="A170" t="s">
        <v>18</v>
      </c>
      <c r="B170" t="s">
        <v>29</v>
      </c>
      <c r="C170" t="s">
        <v>20</v>
      </c>
      <c r="D170" t="s">
        <v>21</v>
      </c>
      <c r="E170" t="s">
        <v>5</v>
      </c>
      <c r="G170" t="s">
        <v>22</v>
      </c>
      <c r="H170">
        <v>242572</v>
      </c>
      <c r="I170">
        <v>243840</v>
      </c>
      <c r="J170" t="s">
        <v>23</v>
      </c>
      <c r="K170">
        <f t="shared" si="8"/>
        <v>2</v>
      </c>
      <c r="L170" t="str">
        <f t="shared" si="9"/>
        <v>нет</v>
      </c>
      <c r="S170" t="s">
        <v>5</v>
      </c>
      <c r="U170" t="s">
        <v>22</v>
      </c>
      <c r="V170">
        <v>187175</v>
      </c>
      <c r="W170">
        <v>189223</v>
      </c>
      <c r="X170" t="s">
        <v>23</v>
      </c>
      <c r="Y170">
        <f t="shared" si="10"/>
        <v>1</v>
      </c>
      <c r="Z170" t="str">
        <f t="shared" si="11"/>
        <v>нет</v>
      </c>
    </row>
    <row r="171" spans="1:26" x14ac:dyDescent="0.35">
      <c r="A171" t="s">
        <v>18</v>
      </c>
      <c r="B171" t="s">
        <v>29</v>
      </c>
      <c r="C171" t="s">
        <v>20</v>
      </c>
      <c r="D171" t="s">
        <v>21</v>
      </c>
      <c r="E171" t="s">
        <v>5</v>
      </c>
      <c r="G171" t="s">
        <v>22</v>
      </c>
      <c r="H171">
        <v>243922</v>
      </c>
      <c r="I171">
        <v>244758</v>
      </c>
      <c r="J171" t="s">
        <v>23</v>
      </c>
      <c r="K171">
        <f t="shared" si="8"/>
        <v>0</v>
      </c>
      <c r="L171" t="str">
        <f t="shared" si="9"/>
        <v>нет</v>
      </c>
      <c r="S171" t="s">
        <v>5</v>
      </c>
      <c r="U171" t="s">
        <v>22</v>
      </c>
      <c r="V171">
        <v>189349</v>
      </c>
      <c r="W171">
        <v>189582</v>
      </c>
      <c r="X171" t="s">
        <v>30</v>
      </c>
      <c r="Y171">
        <f t="shared" si="10"/>
        <v>1</v>
      </c>
      <c r="Z171" t="str">
        <f t="shared" si="11"/>
        <v>нет</v>
      </c>
    </row>
    <row r="172" spans="1:26" x14ac:dyDescent="0.35">
      <c r="A172" t="s">
        <v>18</v>
      </c>
      <c r="B172" t="s">
        <v>29</v>
      </c>
      <c r="C172" t="s">
        <v>20</v>
      </c>
      <c r="D172" t="s">
        <v>21</v>
      </c>
      <c r="E172" t="s">
        <v>5</v>
      </c>
      <c r="G172" t="s">
        <v>22</v>
      </c>
      <c r="H172">
        <v>246365</v>
      </c>
      <c r="I172">
        <v>247477</v>
      </c>
      <c r="J172" t="s">
        <v>23</v>
      </c>
      <c r="K172">
        <f t="shared" si="8"/>
        <v>2</v>
      </c>
      <c r="L172" t="str">
        <f t="shared" si="9"/>
        <v>да</v>
      </c>
      <c r="S172" t="s">
        <v>5</v>
      </c>
      <c r="U172" t="s">
        <v>22</v>
      </c>
      <c r="V172">
        <v>189594</v>
      </c>
      <c r="W172">
        <v>190319</v>
      </c>
      <c r="X172" t="s">
        <v>23</v>
      </c>
      <c r="Y172">
        <f t="shared" si="10"/>
        <v>1</v>
      </c>
      <c r="Z172" t="str">
        <f t="shared" si="11"/>
        <v>нет</v>
      </c>
    </row>
    <row r="173" spans="1:26" x14ac:dyDescent="0.35">
      <c r="A173" t="s">
        <v>18</v>
      </c>
      <c r="B173" t="s">
        <v>29</v>
      </c>
      <c r="C173" t="s">
        <v>20</v>
      </c>
      <c r="D173" t="s">
        <v>21</v>
      </c>
      <c r="E173" t="s">
        <v>5</v>
      </c>
      <c r="G173" t="s">
        <v>22</v>
      </c>
      <c r="H173">
        <v>247464</v>
      </c>
      <c r="I173">
        <v>248177</v>
      </c>
      <c r="J173" t="s">
        <v>23</v>
      </c>
      <c r="K173">
        <f t="shared" si="8"/>
        <v>2</v>
      </c>
      <c r="L173" t="str">
        <f t="shared" si="9"/>
        <v>нет</v>
      </c>
      <c r="S173" t="s">
        <v>5</v>
      </c>
      <c r="U173" t="s">
        <v>22</v>
      </c>
      <c r="V173">
        <v>190940</v>
      </c>
      <c r="W173">
        <v>191707</v>
      </c>
      <c r="X173" t="s">
        <v>23</v>
      </c>
      <c r="Y173">
        <f t="shared" si="10"/>
        <v>1</v>
      </c>
      <c r="Z173" t="str">
        <f t="shared" si="11"/>
        <v>нет</v>
      </c>
    </row>
    <row r="174" spans="1:26" x14ac:dyDescent="0.35">
      <c r="A174" t="s">
        <v>18</v>
      </c>
      <c r="B174" t="s">
        <v>29</v>
      </c>
      <c r="C174" t="s">
        <v>20</v>
      </c>
      <c r="D174" t="s">
        <v>21</v>
      </c>
      <c r="E174" t="s">
        <v>5</v>
      </c>
      <c r="G174" t="s">
        <v>22</v>
      </c>
      <c r="H174">
        <v>248241</v>
      </c>
      <c r="I174">
        <v>248627</v>
      </c>
      <c r="J174" t="s">
        <v>23</v>
      </c>
      <c r="K174">
        <f t="shared" si="8"/>
        <v>1</v>
      </c>
      <c r="L174" t="str">
        <f t="shared" si="9"/>
        <v>нет</v>
      </c>
      <c r="S174" t="s">
        <v>5</v>
      </c>
      <c r="U174" t="s">
        <v>22</v>
      </c>
      <c r="V174">
        <v>191797</v>
      </c>
      <c r="W174">
        <v>193494</v>
      </c>
      <c r="X174" t="s">
        <v>23</v>
      </c>
      <c r="Y174">
        <f t="shared" si="10"/>
        <v>0</v>
      </c>
      <c r="Z174" t="str">
        <f t="shared" si="11"/>
        <v>нет</v>
      </c>
    </row>
    <row r="175" spans="1:26" x14ac:dyDescent="0.35">
      <c r="A175" t="s">
        <v>18</v>
      </c>
      <c r="B175" t="s">
        <v>29</v>
      </c>
      <c r="C175" t="s">
        <v>20</v>
      </c>
      <c r="D175" t="s">
        <v>21</v>
      </c>
      <c r="E175" t="s">
        <v>5</v>
      </c>
      <c r="G175" t="s">
        <v>22</v>
      </c>
      <c r="H175">
        <v>248891</v>
      </c>
      <c r="I175">
        <v>250030</v>
      </c>
      <c r="J175" t="s">
        <v>23</v>
      </c>
      <c r="K175">
        <f t="shared" si="8"/>
        <v>1</v>
      </c>
      <c r="L175" t="str">
        <f t="shared" si="9"/>
        <v>нет</v>
      </c>
      <c r="S175" t="s">
        <v>5</v>
      </c>
      <c r="U175" t="s">
        <v>22</v>
      </c>
      <c r="V175">
        <v>193511</v>
      </c>
      <c r="W175">
        <v>193960</v>
      </c>
      <c r="X175" t="s">
        <v>23</v>
      </c>
      <c r="Y175">
        <f t="shared" si="10"/>
        <v>2</v>
      </c>
      <c r="Z175" t="str">
        <f t="shared" si="11"/>
        <v>нет</v>
      </c>
    </row>
    <row r="176" spans="1:26" x14ac:dyDescent="0.35">
      <c r="A176" t="s">
        <v>18</v>
      </c>
      <c r="B176" t="s">
        <v>29</v>
      </c>
      <c r="C176" t="s">
        <v>20</v>
      </c>
      <c r="D176" t="s">
        <v>21</v>
      </c>
      <c r="E176" t="s">
        <v>5</v>
      </c>
      <c r="G176" t="s">
        <v>22</v>
      </c>
      <c r="H176">
        <v>250183</v>
      </c>
      <c r="I176">
        <v>251337</v>
      </c>
      <c r="J176" t="s">
        <v>23</v>
      </c>
      <c r="K176">
        <f t="shared" si="8"/>
        <v>2</v>
      </c>
      <c r="L176" t="str">
        <f t="shared" si="9"/>
        <v>нет</v>
      </c>
      <c r="S176" t="s">
        <v>5</v>
      </c>
      <c r="U176" t="s">
        <v>22</v>
      </c>
      <c r="V176">
        <v>194057</v>
      </c>
      <c r="W176">
        <v>194878</v>
      </c>
      <c r="X176" t="s">
        <v>23</v>
      </c>
      <c r="Y176">
        <f t="shared" si="10"/>
        <v>1</v>
      </c>
      <c r="Z176" t="str">
        <f t="shared" si="11"/>
        <v>да</v>
      </c>
    </row>
    <row r="177" spans="1:26" x14ac:dyDescent="0.35">
      <c r="A177" t="s">
        <v>18</v>
      </c>
      <c r="B177" t="s">
        <v>29</v>
      </c>
      <c r="C177" t="s">
        <v>20</v>
      </c>
      <c r="D177" t="s">
        <v>21</v>
      </c>
      <c r="E177" t="s">
        <v>5</v>
      </c>
      <c r="G177" t="s">
        <v>22</v>
      </c>
      <c r="H177">
        <v>251371</v>
      </c>
      <c r="I177">
        <v>253170</v>
      </c>
      <c r="J177" t="s">
        <v>23</v>
      </c>
      <c r="K177">
        <f t="shared" si="8"/>
        <v>0</v>
      </c>
      <c r="L177" t="str">
        <f t="shared" si="9"/>
        <v>нет</v>
      </c>
      <c r="S177" t="s">
        <v>5</v>
      </c>
      <c r="U177" t="s">
        <v>22</v>
      </c>
      <c r="V177">
        <v>194875</v>
      </c>
      <c r="W177">
        <v>196779</v>
      </c>
      <c r="X177" t="s">
        <v>23</v>
      </c>
      <c r="Y177">
        <f t="shared" si="10"/>
        <v>1</v>
      </c>
      <c r="Z177" t="str">
        <f t="shared" si="11"/>
        <v>нет</v>
      </c>
    </row>
    <row r="178" spans="1:26" x14ac:dyDescent="0.35">
      <c r="A178" t="s">
        <v>18</v>
      </c>
      <c r="B178" t="s">
        <v>29</v>
      </c>
      <c r="C178" t="s">
        <v>20</v>
      </c>
      <c r="D178" t="s">
        <v>21</v>
      </c>
      <c r="E178" t="s">
        <v>5</v>
      </c>
      <c r="G178" t="s">
        <v>22</v>
      </c>
      <c r="H178">
        <v>253370</v>
      </c>
      <c r="I178">
        <v>254176</v>
      </c>
      <c r="J178" t="s">
        <v>23</v>
      </c>
      <c r="K178">
        <f t="shared" si="8"/>
        <v>0</v>
      </c>
      <c r="L178" t="str">
        <f t="shared" si="9"/>
        <v>нет</v>
      </c>
      <c r="S178" t="s">
        <v>5</v>
      </c>
      <c r="U178" t="s">
        <v>22</v>
      </c>
      <c r="V178">
        <v>196872</v>
      </c>
      <c r="W178">
        <v>197753</v>
      </c>
      <c r="X178" t="s">
        <v>23</v>
      </c>
      <c r="Y178">
        <f t="shared" si="10"/>
        <v>1</v>
      </c>
      <c r="Z178" t="str">
        <f t="shared" si="11"/>
        <v>да</v>
      </c>
    </row>
    <row r="179" spans="1:26" x14ac:dyDescent="0.35">
      <c r="A179" t="s">
        <v>18</v>
      </c>
      <c r="B179" t="s">
        <v>29</v>
      </c>
      <c r="C179" t="s">
        <v>20</v>
      </c>
      <c r="D179" t="s">
        <v>21</v>
      </c>
      <c r="E179" t="s">
        <v>5</v>
      </c>
      <c r="G179" t="s">
        <v>22</v>
      </c>
      <c r="H179">
        <v>254187</v>
      </c>
      <c r="I179">
        <v>254825</v>
      </c>
      <c r="J179" t="s">
        <v>23</v>
      </c>
      <c r="K179">
        <f t="shared" si="8"/>
        <v>1</v>
      </c>
      <c r="L179" t="str">
        <f t="shared" si="9"/>
        <v>нет</v>
      </c>
      <c r="S179" t="s">
        <v>5</v>
      </c>
      <c r="U179" t="s">
        <v>22</v>
      </c>
      <c r="V179">
        <v>197750</v>
      </c>
      <c r="W179">
        <v>197986</v>
      </c>
      <c r="X179" t="s">
        <v>23</v>
      </c>
      <c r="Y179">
        <f t="shared" si="10"/>
        <v>2</v>
      </c>
      <c r="Z179" t="str">
        <f t="shared" si="11"/>
        <v>да</v>
      </c>
    </row>
    <row r="180" spans="1:26" x14ac:dyDescent="0.35">
      <c r="A180" t="s">
        <v>18</v>
      </c>
      <c r="B180" t="s">
        <v>29</v>
      </c>
      <c r="C180" t="s">
        <v>20</v>
      </c>
      <c r="D180" t="s">
        <v>21</v>
      </c>
      <c r="E180" t="s">
        <v>5</v>
      </c>
      <c r="G180" t="s">
        <v>22</v>
      </c>
      <c r="H180">
        <v>257009</v>
      </c>
      <c r="I180">
        <v>257791</v>
      </c>
      <c r="J180" t="s">
        <v>23</v>
      </c>
      <c r="K180">
        <f t="shared" si="8"/>
        <v>2</v>
      </c>
      <c r="L180" t="str">
        <f t="shared" si="9"/>
        <v>нет</v>
      </c>
      <c r="S180" t="s">
        <v>5</v>
      </c>
      <c r="U180" t="s">
        <v>22</v>
      </c>
      <c r="V180">
        <v>197979</v>
      </c>
      <c r="W180">
        <v>199340</v>
      </c>
      <c r="X180" t="s">
        <v>23</v>
      </c>
      <c r="Y180">
        <f t="shared" si="10"/>
        <v>2</v>
      </c>
      <c r="Z180" t="str">
        <f t="shared" si="11"/>
        <v>нет</v>
      </c>
    </row>
    <row r="181" spans="1:26" x14ac:dyDescent="0.35">
      <c r="A181" t="s">
        <v>18</v>
      </c>
      <c r="B181" t="s">
        <v>29</v>
      </c>
      <c r="C181" t="s">
        <v>20</v>
      </c>
      <c r="D181" t="s">
        <v>21</v>
      </c>
      <c r="E181" t="s">
        <v>5</v>
      </c>
      <c r="G181" t="s">
        <v>22</v>
      </c>
      <c r="H181">
        <v>257804</v>
      </c>
      <c r="I181">
        <v>258721</v>
      </c>
      <c r="J181" t="s">
        <v>23</v>
      </c>
      <c r="K181">
        <f t="shared" si="8"/>
        <v>2</v>
      </c>
      <c r="L181" t="str">
        <f t="shared" si="9"/>
        <v>да</v>
      </c>
      <c r="S181" t="s">
        <v>5</v>
      </c>
      <c r="U181" t="s">
        <v>22</v>
      </c>
      <c r="V181">
        <v>199425</v>
      </c>
      <c r="W181">
        <v>200285</v>
      </c>
      <c r="X181" t="s">
        <v>23</v>
      </c>
      <c r="Y181">
        <f t="shared" si="10"/>
        <v>1</v>
      </c>
      <c r="Z181" t="str">
        <f t="shared" si="11"/>
        <v>нет</v>
      </c>
    </row>
    <row r="182" spans="1:26" x14ac:dyDescent="0.35">
      <c r="A182" t="s">
        <v>18</v>
      </c>
      <c r="B182" t="s">
        <v>29</v>
      </c>
      <c r="C182" t="s">
        <v>20</v>
      </c>
      <c r="D182" t="s">
        <v>21</v>
      </c>
      <c r="E182" t="s">
        <v>5</v>
      </c>
      <c r="G182" t="s">
        <v>22</v>
      </c>
      <c r="H182">
        <v>258705</v>
      </c>
      <c r="I182">
        <v>259115</v>
      </c>
      <c r="J182" t="s">
        <v>23</v>
      </c>
      <c r="K182">
        <f t="shared" si="8"/>
        <v>0</v>
      </c>
      <c r="L182" t="str">
        <f t="shared" si="9"/>
        <v>нет</v>
      </c>
      <c r="S182" t="s">
        <v>5</v>
      </c>
      <c r="U182" t="s">
        <v>22</v>
      </c>
      <c r="V182">
        <v>200300</v>
      </c>
      <c r="W182">
        <v>200689</v>
      </c>
      <c r="X182" t="s">
        <v>23</v>
      </c>
      <c r="Y182">
        <f t="shared" si="10"/>
        <v>0</v>
      </c>
      <c r="Z182" t="str">
        <f t="shared" si="11"/>
        <v>нет</v>
      </c>
    </row>
    <row r="183" spans="1:26" x14ac:dyDescent="0.35">
      <c r="A183" t="s">
        <v>18</v>
      </c>
      <c r="B183" t="s">
        <v>29</v>
      </c>
      <c r="C183" t="s">
        <v>20</v>
      </c>
      <c r="D183" t="s">
        <v>21</v>
      </c>
      <c r="E183" t="s">
        <v>5</v>
      </c>
      <c r="G183" t="s">
        <v>22</v>
      </c>
      <c r="H183">
        <v>259135</v>
      </c>
      <c r="I183">
        <v>259488</v>
      </c>
      <c r="J183" t="s">
        <v>23</v>
      </c>
      <c r="K183">
        <f t="shared" si="8"/>
        <v>2</v>
      </c>
      <c r="L183" t="str">
        <f t="shared" si="9"/>
        <v>да</v>
      </c>
      <c r="S183" t="s">
        <v>5</v>
      </c>
      <c r="U183" t="s">
        <v>22</v>
      </c>
      <c r="V183">
        <v>200868</v>
      </c>
      <c r="W183">
        <v>201263</v>
      </c>
      <c r="X183" t="s">
        <v>23</v>
      </c>
      <c r="Y183">
        <f t="shared" si="10"/>
        <v>0</v>
      </c>
      <c r="Z183" t="str">
        <f t="shared" si="11"/>
        <v>нет</v>
      </c>
    </row>
    <row r="184" spans="1:26" x14ac:dyDescent="0.35">
      <c r="A184" t="s">
        <v>18</v>
      </c>
      <c r="B184" t="s">
        <v>29</v>
      </c>
      <c r="C184" t="s">
        <v>20</v>
      </c>
      <c r="D184" t="s">
        <v>21</v>
      </c>
      <c r="E184" t="s">
        <v>5</v>
      </c>
      <c r="G184" t="s">
        <v>22</v>
      </c>
      <c r="H184">
        <v>259475</v>
      </c>
      <c r="I184">
        <v>259957</v>
      </c>
      <c r="J184" t="s">
        <v>23</v>
      </c>
      <c r="K184">
        <f t="shared" si="8"/>
        <v>0</v>
      </c>
      <c r="L184" t="str">
        <f t="shared" si="9"/>
        <v>нет</v>
      </c>
      <c r="S184" t="s">
        <v>5</v>
      </c>
      <c r="U184" t="s">
        <v>22</v>
      </c>
      <c r="V184">
        <v>201280</v>
      </c>
      <c r="W184">
        <v>202629</v>
      </c>
      <c r="X184" t="s">
        <v>23</v>
      </c>
      <c r="Y184">
        <f t="shared" si="10"/>
        <v>1</v>
      </c>
      <c r="Z184" t="str">
        <f t="shared" si="11"/>
        <v>нет</v>
      </c>
    </row>
    <row r="185" spans="1:26" x14ac:dyDescent="0.35">
      <c r="A185" t="s">
        <v>18</v>
      </c>
      <c r="B185" t="s">
        <v>29</v>
      </c>
      <c r="C185" t="s">
        <v>20</v>
      </c>
      <c r="D185" t="s">
        <v>21</v>
      </c>
      <c r="E185" t="s">
        <v>5</v>
      </c>
      <c r="G185" t="s">
        <v>22</v>
      </c>
      <c r="H185">
        <v>259971</v>
      </c>
      <c r="I185">
        <v>262091</v>
      </c>
      <c r="J185" t="s">
        <v>23</v>
      </c>
      <c r="K185">
        <f t="shared" si="8"/>
        <v>1</v>
      </c>
      <c r="L185" t="str">
        <f t="shared" si="9"/>
        <v>нет</v>
      </c>
      <c r="S185" t="s">
        <v>5</v>
      </c>
      <c r="U185" t="s">
        <v>22</v>
      </c>
      <c r="V185">
        <v>202656</v>
      </c>
      <c r="W185">
        <v>203162</v>
      </c>
      <c r="X185" t="s">
        <v>23</v>
      </c>
      <c r="Y185">
        <f t="shared" si="10"/>
        <v>0</v>
      </c>
      <c r="Z185" t="str">
        <f t="shared" si="11"/>
        <v>нет</v>
      </c>
    </row>
    <row r="186" spans="1:26" x14ac:dyDescent="0.35">
      <c r="A186" t="s">
        <v>18</v>
      </c>
      <c r="B186" t="s">
        <v>29</v>
      </c>
      <c r="C186" t="s">
        <v>20</v>
      </c>
      <c r="D186" t="s">
        <v>21</v>
      </c>
      <c r="E186" t="s">
        <v>5</v>
      </c>
      <c r="G186" t="s">
        <v>22</v>
      </c>
      <c r="H186">
        <v>262271</v>
      </c>
      <c r="I186">
        <v>263230</v>
      </c>
      <c r="J186" t="s">
        <v>23</v>
      </c>
      <c r="K186">
        <f t="shared" si="8"/>
        <v>2</v>
      </c>
      <c r="L186" t="str">
        <f t="shared" si="9"/>
        <v>нет</v>
      </c>
      <c r="S186" t="s">
        <v>5</v>
      </c>
      <c r="U186" t="s">
        <v>22</v>
      </c>
      <c r="V186">
        <v>203290</v>
      </c>
      <c r="W186">
        <v>203850</v>
      </c>
      <c r="X186" t="s">
        <v>23</v>
      </c>
      <c r="Y186">
        <f t="shared" si="10"/>
        <v>1</v>
      </c>
      <c r="Z186" t="str">
        <f t="shared" si="11"/>
        <v>нет</v>
      </c>
    </row>
    <row r="187" spans="1:26" x14ac:dyDescent="0.35">
      <c r="A187" t="s">
        <v>18</v>
      </c>
      <c r="B187" t="s">
        <v>29</v>
      </c>
      <c r="C187" t="s">
        <v>20</v>
      </c>
      <c r="D187" t="s">
        <v>21</v>
      </c>
      <c r="E187" t="s">
        <v>5</v>
      </c>
      <c r="G187" t="s">
        <v>22</v>
      </c>
      <c r="H187">
        <v>263531</v>
      </c>
      <c r="I187">
        <v>264028</v>
      </c>
      <c r="J187" t="s">
        <v>23</v>
      </c>
      <c r="K187">
        <f t="shared" si="8"/>
        <v>2</v>
      </c>
      <c r="L187" t="str">
        <f t="shared" si="9"/>
        <v>нет</v>
      </c>
      <c r="S187" t="s">
        <v>5</v>
      </c>
      <c r="U187" t="s">
        <v>22</v>
      </c>
      <c r="V187">
        <v>203868</v>
      </c>
      <c r="W187">
        <v>204926</v>
      </c>
      <c r="X187" t="s">
        <v>23</v>
      </c>
      <c r="Y187">
        <f t="shared" si="10"/>
        <v>1</v>
      </c>
      <c r="Z187" t="str">
        <f t="shared" si="11"/>
        <v>нет</v>
      </c>
    </row>
    <row r="188" spans="1:26" x14ac:dyDescent="0.35">
      <c r="A188" t="s">
        <v>18</v>
      </c>
      <c r="B188" t="s">
        <v>29</v>
      </c>
      <c r="C188" t="s">
        <v>20</v>
      </c>
      <c r="D188" t="s">
        <v>21</v>
      </c>
      <c r="E188" t="s">
        <v>5</v>
      </c>
      <c r="G188" t="s">
        <v>22</v>
      </c>
      <c r="H188">
        <v>264059</v>
      </c>
      <c r="I188">
        <v>265045</v>
      </c>
      <c r="J188" t="s">
        <v>23</v>
      </c>
      <c r="K188">
        <f t="shared" si="8"/>
        <v>0</v>
      </c>
      <c r="L188" t="str">
        <f t="shared" si="9"/>
        <v>нет</v>
      </c>
      <c r="S188" t="s">
        <v>5</v>
      </c>
      <c r="U188" t="s">
        <v>22</v>
      </c>
      <c r="V188">
        <v>204932</v>
      </c>
      <c r="W188">
        <v>205372</v>
      </c>
      <c r="X188" t="s">
        <v>23</v>
      </c>
      <c r="Y188">
        <f t="shared" si="10"/>
        <v>1</v>
      </c>
      <c r="Z188" t="str">
        <f t="shared" si="11"/>
        <v>нет</v>
      </c>
    </row>
    <row r="189" spans="1:26" x14ac:dyDescent="0.35">
      <c r="A189" t="s">
        <v>18</v>
      </c>
      <c r="B189" t="s">
        <v>29</v>
      </c>
      <c r="C189" t="s">
        <v>20</v>
      </c>
      <c r="D189" t="s">
        <v>21</v>
      </c>
      <c r="E189" t="s">
        <v>5</v>
      </c>
      <c r="G189" t="s">
        <v>22</v>
      </c>
      <c r="H189">
        <v>265050</v>
      </c>
      <c r="I189">
        <v>266318</v>
      </c>
      <c r="J189" t="s">
        <v>23</v>
      </c>
      <c r="K189">
        <f t="shared" si="8"/>
        <v>1</v>
      </c>
      <c r="L189" t="str">
        <f t="shared" si="9"/>
        <v>нет</v>
      </c>
      <c r="S189" t="s">
        <v>5</v>
      </c>
      <c r="U189" t="s">
        <v>22</v>
      </c>
      <c r="V189">
        <v>205804</v>
      </c>
      <c r="W189">
        <v>208365</v>
      </c>
      <c r="X189" t="s">
        <v>23</v>
      </c>
      <c r="Y189">
        <f t="shared" si="10"/>
        <v>2</v>
      </c>
      <c r="Z189" t="str">
        <f t="shared" si="11"/>
        <v>нет</v>
      </c>
    </row>
    <row r="190" spans="1:26" x14ac:dyDescent="0.35">
      <c r="A190" t="s">
        <v>18</v>
      </c>
      <c r="B190" t="s">
        <v>29</v>
      </c>
      <c r="C190" t="s">
        <v>20</v>
      </c>
      <c r="D190" t="s">
        <v>21</v>
      </c>
      <c r="E190" t="s">
        <v>5</v>
      </c>
      <c r="G190" t="s">
        <v>22</v>
      </c>
      <c r="H190">
        <v>266600</v>
      </c>
      <c r="I190">
        <v>266773</v>
      </c>
      <c r="J190" t="s">
        <v>23</v>
      </c>
      <c r="K190">
        <f t="shared" si="8"/>
        <v>1</v>
      </c>
      <c r="L190" t="str">
        <f t="shared" si="9"/>
        <v>нет</v>
      </c>
      <c r="S190" t="s">
        <v>5</v>
      </c>
      <c r="U190" t="s">
        <v>22</v>
      </c>
      <c r="V190">
        <v>208552</v>
      </c>
      <c r="W190">
        <v>209388</v>
      </c>
      <c r="X190" t="s">
        <v>23</v>
      </c>
      <c r="Y190">
        <f t="shared" si="10"/>
        <v>2</v>
      </c>
      <c r="Z190" t="str">
        <f t="shared" si="11"/>
        <v>нет</v>
      </c>
    </row>
    <row r="191" spans="1:26" x14ac:dyDescent="0.35">
      <c r="A191" t="s">
        <v>18</v>
      </c>
      <c r="B191" t="s">
        <v>29</v>
      </c>
      <c r="C191" t="s">
        <v>20</v>
      </c>
      <c r="D191" t="s">
        <v>21</v>
      </c>
      <c r="E191" t="s">
        <v>5</v>
      </c>
      <c r="G191" t="s">
        <v>22</v>
      </c>
      <c r="H191">
        <v>266869</v>
      </c>
      <c r="I191">
        <v>267537</v>
      </c>
      <c r="J191" t="s">
        <v>23</v>
      </c>
      <c r="K191">
        <f t="shared" si="8"/>
        <v>2</v>
      </c>
      <c r="L191" t="str">
        <f t="shared" si="9"/>
        <v>нет</v>
      </c>
      <c r="S191" t="s">
        <v>5</v>
      </c>
      <c r="U191" t="s">
        <v>22</v>
      </c>
      <c r="V191">
        <v>209488</v>
      </c>
      <c r="W191">
        <v>209871</v>
      </c>
      <c r="X191" t="s">
        <v>30</v>
      </c>
      <c r="Y191">
        <f t="shared" si="10"/>
        <v>0</v>
      </c>
      <c r="Z191" t="str">
        <f t="shared" si="11"/>
        <v>нет</v>
      </c>
    </row>
    <row r="192" spans="1:26" x14ac:dyDescent="0.35">
      <c r="A192" t="s">
        <v>18</v>
      </c>
      <c r="B192" t="s">
        <v>29</v>
      </c>
      <c r="C192" t="s">
        <v>20</v>
      </c>
      <c r="D192" t="s">
        <v>21</v>
      </c>
      <c r="E192" t="s">
        <v>5</v>
      </c>
      <c r="G192" t="s">
        <v>22</v>
      </c>
      <c r="H192">
        <v>267580</v>
      </c>
      <c r="I192">
        <v>268317</v>
      </c>
      <c r="J192" t="s">
        <v>23</v>
      </c>
      <c r="K192">
        <f t="shared" si="8"/>
        <v>2</v>
      </c>
      <c r="L192" t="str">
        <f t="shared" si="9"/>
        <v>нет</v>
      </c>
      <c r="S192" t="s">
        <v>5</v>
      </c>
      <c r="U192" t="s">
        <v>22</v>
      </c>
      <c r="V192">
        <v>210509</v>
      </c>
      <c r="W192">
        <v>211972</v>
      </c>
      <c r="X192" t="s">
        <v>23</v>
      </c>
      <c r="Y192">
        <f t="shared" si="10"/>
        <v>2</v>
      </c>
      <c r="Z192" t="str">
        <f t="shared" si="11"/>
        <v>да</v>
      </c>
    </row>
    <row r="193" spans="1:26" x14ac:dyDescent="0.35">
      <c r="A193" t="s">
        <v>18</v>
      </c>
      <c r="B193" t="s">
        <v>29</v>
      </c>
      <c r="C193" t="s">
        <v>20</v>
      </c>
      <c r="D193" t="s">
        <v>21</v>
      </c>
      <c r="E193" t="s">
        <v>5</v>
      </c>
      <c r="G193" t="s">
        <v>22</v>
      </c>
      <c r="H193">
        <v>268330</v>
      </c>
      <c r="I193">
        <v>269271</v>
      </c>
      <c r="J193" t="s">
        <v>23</v>
      </c>
      <c r="K193">
        <f t="shared" si="8"/>
        <v>2</v>
      </c>
      <c r="L193" t="str">
        <f t="shared" si="9"/>
        <v>нет</v>
      </c>
      <c r="S193" t="s">
        <v>5</v>
      </c>
      <c r="U193" t="s">
        <v>22</v>
      </c>
      <c r="V193">
        <v>211965</v>
      </c>
      <c r="W193">
        <v>213332</v>
      </c>
      <c r="X193" t="s">
        <v>23</v>
      </c>
      <c r="Y193">
        <f t="shared" si="10"/>
        <v>0</v>
      </c>
      <c r="Z193" t="str">
        <f t="shared" si="11"/>
        <v>нет</v>
      </c>
    </row>
    <row r="194" spans="1:26" x14ac:dyDescent="0.35">
      <c r="A194" t="s">
        <v>18</v>
      </c>
      <c r="B194" t="s">
        <v>29</v>
      </c>
      <c r="C194" t="s">
        <v>20</v>
      </c>
      <c r="D194" t="s">
        <v>21</v>
      </c>
      <c r="E194" t="s">
        <v>5</v>
      </c>
      <c r="G194" t="s">
        <v>22</v>
      </c>
      <c r="H194">
        <v>269398</v>
      </c>
      <c r="I194">
        <v>270510</v>
      </c>
      <c r="J194" t="s">
        <v>23</v>
      </c>
      <c r="K194">
        <f t="shared" si="8"/>
        <v>0</v>
      </c>
      <c r="L194" t="str">
        <f t="shared" si="9"/>
        <v>нет</v>
      </c>
      <c r="S194" t="s">
        <v>5</v>
      </c>
      <c r="U194" t="s">
        <v>22</v>
      </c>
      <c r="V194">
        <v>213361</v>
      </c>
      <c r="W194">
        <v>214461</v>
      </c>
      <c r="X194" t="s">
        <v>23</v>
      </c>
      <c r="Y194">
        <f t="shared" si="10"/>
        <v>1</v>
      </c>
      <c r="Z194" t="str">
        <f t="shared" si="11"/>
        <v>нет</v>
      </c>
    </row>
    <row r="195" spans="1:26" x14ac:dyDescent="0.35">
      <c r="A195" t="s">
        <v>18</v>
      </c>
      <c r="B195" t="s">
        <v>29</v>
      </c>
      <c r="C195" t="s">
        <v>20</v>
      </c>
      <c r="D195" t="s">
        <v>21</v>
      </c>
      <c r="E195" t="s">
        <v>5</v>
      </c>
      <c r="G195" t="s">
        <v>22</v>
      </c>
      <c r="H195">
        <v>270620</v>
      </c>
      <c r="I195">
        <v>272446</v>
      </c>
      <c r="J195" t="s">
        <v>23</v>
      </c>
      <c r="K195">
        <f t="shared" ref="K195:K258" si="12">MOD((ABS(I195-H196)+1),3)</f>
        <v>2</v>
      </c>
      <c r="L195" t="str">
        <f t="shared" ref="L195:L258" si="13">IF(I195-H196&gt;=0,"да","нет")</f>
        <v>нет</v>
      </c>
      <c r="S195" t="s">
        <v>5</v>
      </c>
      <c r="U195" t="s">
        <v>22</v>
      </c>
      <c r="V195">
        <v>214866</v>
      </c>
      <c r="W195">
        <v>215378</v>
      </c>
      <c r="X195" t="s">
        <v>23</v>
      </c>
      <c r="Y195">
        <f t="shared" ref="Y195:Y258" si="14">MOD((ABS(W195-V196)+1),3)</f>
        <v>0</v>
      </c>
      <c r="Z195" t="str">
        <f t="shared" ref="Z195:Z258" si="15">IF(W195-V196&gt;=0,"да","нет")</f>
        <v>нет</v>
      </c>
    </row>
    <row r="196" spans="1:26" x14ac:dyDescent="0.35">
      <c r="A196" t="s">
        <v>18</v>
      </c>
      <c r="B196" t="s">
        <v>29</v>
      </c>
      <c r="C196" t="s">
        <v>20</v>
      </c>
      <c r="D196" t="s">
        <v>21</v>
      </c>
      <c r="E196" t="s">
        <v>5</v>
      </c>
      <c r="G196" t="s">
        <v>22</v>
      </c>
      <c r="H196">
        <v>272468</v>
      </c>
      <c r="I196">
        <v>273064</v>
      </c>
      <c r="J196" t="s">
        <v>23</v>
      </c>
      <c r="K196">
        <f t="shared" si="12"/>
        <v>1</v>
      </c>
      <c r="L196" t="str">
        <f t="shared" si="13"/>
        <v>нет</v>
      </c>
      <c r="S196" t="s">
        <v>5</v>
      </c>
      <c r="U196" t="s">
        <v>22</v>
      </c>
      <c r="V196">
        <v>215401</v>
      </c>
      <c r="W196">
        <v>215604</v>
      </c>
      <c r="X196" t="s">
        <v>23</v>
      </c>
      <c r="Y196">
        <f t="shared" si="14"/>
        <v>2</v>
      </c>
      <c r="Z196" t="str">
        <f t="shared" si="15"/>
        <v>да</v>
      </c>
    </row>
    <row r="197" spans="1:26" x14ac:dyDescent="0.35">
      <c r="A197" t="s">
        <v>18</v>
      </c>
      <c r="B197" t="s">
        <v>29</v>
      </c>
      <c r="C197" t="s">
        <v>20</v>
      </c>
      <c r="D197" t="s">
        <v>21</v>
      </c>
      <c r="E197" t="s">
        <v>5</v>
      </c>
      <c r="G197" t="s">
        <v>22</v>
      </c>
      <c r="H197">
        <v>273082</v>
      </c>
      <c r="I197">
        <v>274116</v>
      </c>
      <c r="J197" t="s">
        <v>23</v>
      </c>
      <c r="K197">
        <f t="shared" si="12"/>
        <v>2</v>
      </c>
      <c r="L197" t="str">
        <f t="shared" si="13"/>
        <v>нет</v>
      </c>
      <c r="S197" t="s">
        <v>5</v>
      </c>
      <c r="U197" t="s">
        <v>22</v>
      </c>
      <c r="V197">
        <v>215579</v>
      </c>
      <c r="W197">
        <v>216022</v>
      </c>
      <c r="X197" t="s">
        <v>23</v>
      </c>
      <c r="Y197">
        <f t="shared" si="14"/>
        <v>1</v>
      </c>
      <c r="Z197" t="str">
        <f t="shared" si="15"/>
        <v>да</v>
      </c>
    </row>
    <row r="198" spans="1:26" x14ac:dyDescent="0.35">
      <c r="A198" t="s">
        <v>18</v>
      </c>
      <c r="B198" t="s">
        <v>29</v>
      </c>
      <c r="C198" t="s">
        <v>20</v>
      </c>
      <c r="D198" t="s">
        <v>21</v>
      </c>
      <c r="E198" t="s">
        <v>5</v>
      </c>
      <c r="G198" t="s">
        <v>22</v>
      </c>
      <c r="H198">
        <v>274207</v>
      </c>
      <c r="I198">
        <v>275346</v>
      </c>
      <c r="J198" t="s">
        <v>23</v>
      </c>
      <c r="K198">
        <f t="shared" si="12"/>
        <v>1</v>
      </c>
      <c r="L198" t="str">
        <f t="shared" si="13"/>
        <v>нет</v>
      </c>
      <c r="S198" t="s">
        <v>5</v>
      </c>
      <c r="U198" t="s">
        <v>22</v>
      </c>
      <c r="V198">
        <v>216010</v>
      </c>
      <c r="W198">
        <v>216270</v>
      </c>
      <c r="X198" t="s">
        <v>23</v>
      </c>
      <c r="Y198">
        <f t="shared" si="14"/>
        <v>0</v>
      </c>
      <c r="Z198" t="str">
        <f t="shared" si="15"/>
        <v>нет</v>
      </c>
    </row>
    <row r="199" spans="1:26" x14ac:dyDescent="0.35">
      <c r="A199" t="s">
        <v>18</v>
      </c>
      <c r="B199" t="s">
        <v>29</v>
      </c>
      <c r="C199" t="s">
        <v>20</v>
      </c>
      <c r="D199" t="s">
        <v>21</v>
      </c>
      <c r="E199" t="s">
        <v>5</v>
      </c>
      <c r="G199" t="s">
        <v>22</v>
      </c>
      <c r="H199">
        <v>275406</v>
      </c>
      <c r="I199">
        <v>277235</v>
      </c>
      <c r="J199" t="s">
        <v>23</v>
      </c>
      <c r="K199">
        <f t="shared" si="12"/>
        <v>2</v>
      </c>
      <c r="L199" t="str">
        <f t="shared" si="13"/>
        <v>нет</v>
      </c>
      <c r="S199" t="s">
        <v>5</v>
      </c>
      <c r="U199" t="s">
        <v>22</v>
      </c>
      <c r="V199">
        <v>216296</v>
      </c>
      <c r="W199">
        <v>216694</v>
      </c>
      <c r="X199" t="s">
        <v>23</v>
      </c>
      <c r="Y199">
        <f t="shared" si="14"/>
        <v>0</v>
      </c>
      <c r="Z199" t="str">
        <f t="shared" si="15"/>
        <v>нет</v>
      </c>
    </row>
    <row r="200" spans="1:26" x14ac:dyDescent="0.35">
      <c r="A200" t="s">
        <v>18</v>
      </c>
      <c r="B200" t="s">
        <v>29</v>
      </c>
      <c r="C200" t="s">
        <v>20</v>
      </c>
      <c r="D200" t="s">
        <v>21</v>
      </c>
      <c r="E200" t="s">
        <v>5</v>
      </c>
      <c r="G200" t="s">
        <v>22</v>
      </c>
      <c r="H200">
        <v>277752</v>
      </c>
      <c r="I200">
        <v>278780</v>
      </c>
      <c r="J200" t="s">
        <v>23</v>
      </c>
      <c r="K200">
        <f t="shared" si="12"/>
        <v>1</v>
      </c>
      <c r="L200" t="str">
        <f t="shared" si="13"/>
        <v>нет</v>
      </c>
      <c r="S200" t="s">
        <v>5</v>
      </c>
      <c r="U200" t="s">
        <v>22</v>
      </c>
      <c r="V200">
        <v>216720</v>
      </c>
      <c r="W200">
        <v>217034</v>
      </c>
      <c r="X200" t="s">
        <v>23</v>
      </c>
      <c r="Y200">
        <f t="shared" si="14"/>
        <v>1</v>
      </c>
      <c r="Z200" t="str">
        <f t="shared" si="15"/>
        <v>нет</v>
      </c>
    </row>
    <row r="201" spans="1:26" x14ac:dyDescent="0.35">
      <c r="A201" t="s">
        <v>18</v>
      </c>
      <c r="B201" t="s">
        <v>29</v>
      </c>
      <c r="C201" t="s">
        <v>20</v>
      </c>
      <c r="D201" t="s">
        <v>21</v>
      </c>
      <c r="E201" t="s">
        <v>5</v>
      </c>
      <c r="G201" t="s">
        <v>22</v>
      </c>
      <c r="H201">
        <v>279317</v>
      </c>
      <c r="I201">
        <v>281512</v>
      </c>
      <c r="J201" t="s">
        <v>23</v>
      </c>
      <c r="K201">
        <f t="shared" si="12"/>
        <v>1</v>
      </c>
      <c r="L201" t="str">
        <f t="shared" si="13"/>
        <v>нет</v>
      </c>
      <c r="S201" t="s">
        <v>5</v>
      </c>
      <c r="U201" t="s">
        <v>22</v>
      </c>
      <c r="V201">
        <v>217046</v>
      </c>
      <c r="W201">
        <v>218089</v>
      </c>
      <c r="X201" t="s">
        <v>23</v>
      </c>
      <c r="Y201">
        <f t="shared" si="14"/>
        <v>2</v>
      </c>
      <c r="Z201" t="str">
        <f t="shared" si="15"/>
        <v>да</v>
      </c>
    </row>
    <row r="202" spans="1:26" x14ac:dyDescent="0.35">
      <c r="A202" t="s">
        <v>18</v>
      </c>
      <c r="B202" t="s">
        <v>29</v>
      </c>
      <c r="C202" t="s">
        <v>20</v>
      </c>
      <c r="D202" t="s">
        <v>21</v>
      </c>
      <c r="E202" t="s">
        <v>5</v>
      </c>
      <c r="G202" t="s">
        <v>22</v>
      </c>
      <c r="H202">
        <v>281590</v>
      </c>
      <c r="I202">
        <v>282162</v>
      </c>
      <c r="J202" t="s">
        <v>23</v>
      </c>
      <c r="K202">
        <f t="shared" si="12"/>
        <v>2</v>
      </c>
      <c r="L202" t="str">
        <f t="shared" si="13"/>
        <v>нет</v>
      </c>
      <c r="S202" t="s">
        <v>5</v>
      </c>
      <c r="U202" t="s">
        <v>22</v>
      </c>
      <c r="V202">
        <v>218043</v>
      </c>
      <c r="W202">
        <v>219086</v>
      </c>
      <c r="X202" t="s">
        <v>23</v>
      </c>
      <c r="Y202">
        <f t="shared" si="14"/>
        <v>1</v>
      </c>
      <c r="Z202" t="str">
        <f t="shared" si="15"/>
        <v>нет</v>
      </c>
    </row>
    <row r="203" spans="1:26" x14ac:dyDescent="0.35">
      <c r="A203" t="s">
        <v>18</v>
      </c>
      <c r="B203" t="s">
        <v>29</v>
      </c>
      <c r="C203" t="s">
        <v>20</v>
      </c>
      <c r="D203" t="s">
        <v>21</v>
      </c>
      <c r="E203" t="s">
        <v>5</v>
      </c>
      <c r="G203" t="s">
        <v>22</v>
      </c>
      <c r="H203">
        <v>282244</v>
      </c>
      <c r="I203">
        <v>282828</v>
      </c>
      <c r="J203" t="s">
        <v>23</v>
      </c>
      <c r="K203">
        <f t="shared" si="12"/>
        <v>0</v>
      </c>
      <c r="L203" t="str">
        <f t="shared" si="13"/>
        <v>нет</v>
      </c>
      <c r="S203" t="s">
        <v>5</v>
      </c>
      <c r="U203" t="s">
        <v>22</v>
      </c>
      <c r="V203">
        <v>219398</v>
      </c>
      <c r="W203">
        <v>219640</v>
      </c>
      <c r="X203" t="s">
        <v>30</v>
      </c>
      <c r="Y203">
        <f t="shared" si="14"/>
        <v>1</v>
      </c>
      <c r="Z203" t="str">
        <f t="shared" si="15"/>
        <v>нет</v>
      </c>
    </row>
    <row r="204" spans="1:26" x14ac:dyDescent="0.35">
      <c r="A204" t="s">
        <v>18</v>
      </c>
      <c r="B204" t="s">
        <v>29</v>
      </c>
      <c r="C204" t="s">
        <v>20</v>
      </c>
      <c r="D204" t="s">
        <v>21</v>
      </c>
      <c r="E204" t="s">
        <v>5</v>
      </c>
      <c r="G204" t="s">
        <v>22</v>
      </c>
      <c r="H204">
        <v>283007</v>
      </c>
      <c r="I204">
        <v>283732</v>
      </c>
      <c r="J204" t="s">
        <v>23</v>
      </c>
      <c r="K204">
        <f t="shared" si="12"/>
        <v>1</v>
      </c>
      <c r="L204" t="str">
        <f t="shared" si="13"/>
        <v>да</v>
      </c>
      <c r="S204" t="s">
        <v>5</v>
      </c>
      <c r="U204" t="s">
        <v>22</v>
      </c>
      <c r="V204">
        <v>219727</v>
      </c>
      <c r="W204">
        <v>220365</v>
      </c>
      <c r="X204" t="s">
        <v>23</v>
      </c>
      <c r="Y204">
        <f t="shared" si="14"/>
        <v>2</v>
      </c>
      <c r="Z204" t="str">
        <f t="shared" si="15"/>
        <v>нет</v>
      </c>
    </row>
    <row r="205" spans="1:26" x14ac:dyDescent="0.35">
      <c r="A205" t="s">
        <v>18</v>
      </c>
      <c r="B205" t="s">
        <v>29</v>
      </c>
      <c r="C205" t="s">
        <v>20</v>
      </c>
      <c r="D205" t="s">
        <v>21</v>
      </c>
      <c r="E205" t="s">
        <v>5</v>
      </c>
      <c r="G205" t="s">
        <v>22</v>
      </c>
      <c r="H205">
        <v>283729</v>
      </c>
      <c r="I205">
        <v>284067</v>
      </c>
      <c r="J205" t="s">
        <v>23</v>
      </c>
      <c r="K205">
        <f t="shared" si="12"/>
        <v>1</v>
      </c>
      <c r="L205" t="str">
        <f t="shared" si="13"/>
        <v>да</v>
      </c>
      <c r="S205" t="s">
        <v>5</v>
      </c>
      <c r="U205" t="s">
        <v>22</v>
      </c>
      <c r="V205">
        <v>220516</v>
      </c>
      <c r="W205">
        <v>220698</v>
      </c>
      <c r="X205" t="s">
        <v>30</v>
      </c>
      <c r="Y205">
        <f t="shared" si="14"/>
        <v>1</v>
      </c>
      <c r="Z205" t="str">
        <f t="shared" si="15"/>
        <v>нет</v>
      </c>
    </row>
    <row r="206" spans="1:26" x14ac:dyDescent="0.35">
      <c r="A206" t="s">
        <v>18</v>
      </c>
      <c r="B206" t="s">
        <v>29</v>
      </c>
      <c r="C206" t="s">
        <v>20</v>
      </c>
      <c r="D206" t="s">
        <v>21</v>
      </c>
      <c r="E206" t="s">
        <v>5</v>
      </c>
      <c r="G206" t="s">
        <v>22</v>
      </c>
      <c r="H206">
        <v>284064</v>
      </c>
      <c r="I206">
        <v>284639</v>
      </c>
      <c r="J206" t="s">
        <v>23</v>
      </c>
      <c r="K206">
        <f t="shared" si="12"/>
        <v>2</v>
      </c>
      <c r="L206" t="str">
        <f t="shared" si="13"/>
        <v>да</v>
      </c>
      <c r="S206" t="s">
        <v>5</v>
      </c>
      <c r="U206" t="s">
        <v>22</v>
      </c>
      <c r="V206">
        <v>220782</v>
      </c>
      <c r="W206">
        <v>222686</v>
      </c>
      <c r="X206" t="s">
        <v>23</v>
      </c>
      <c r="Y206">
        <f t="shared" si="14"/>
        <v>0</v>
      </c>
      <c r="Z206" t="str">
        <f t="shared" si="15"/>
        <v>нет</v>
      </c>
    </row>
    <row r="207" spans="1:26" x14ac:dyDescent="0.35">
      <c r="A207" t="s">
        <v>18</v>
      </c>
      <c r="B207" t="s">
        <v>29</v>
      </c>
      <c r="C207" t="s">
        <v>20</v>
      </c>
      <c r="D207" t="s">
        <v>21</v>
      </c>
      <c r="E207" t="s">
        <v>5</v>
      </c>
      <c r="G207" t="s">
        <v>22</v>
      </c>
      <c r="H207">
        <v>284608</v>
      </c>
      <c r="I207">
        <v>285195</v>
      </c>
      <c r="J207" t="s">
        <v>23</v>
      </c>
      <c r="K207">
        <f t="shared" si="12"/>
        <v>1</v>
      </c>
      <c r="L207" t="str">
        <f t="shared" si="13"/>
        <v>да</v>
      </c>
      <c r="S207" t="s">
        <v>5</v>
      </c>
      <c r="U207" t="s">
        <v>22</v>
      </c>
      <c r="V207">
        <v>222823</v>
      </c>
      <c r="W207">
        <v>223020</v>
      </c>
      <c r="X207" t="s">
        <v>23</v>
      </c>
      <c r="Y207">
        <f t="shared" si="14"/>
        <v>1</v>
      </c>
      <c r="Z207" t="str">
        <f t="shared" si="15"/>
        <v>да</v>
      </c>
    </row>
    <row r="208" spans="1:26" x14ac:dyDescent="0.35">
      <c r="A208" t="s">
        <v>18</v>
      </c>
      <c r="B208" t="s">
        <v>29</v>
      </c>
      <c r="C208" t="s">
        <v>20</v>
      </c>
      <c r="D208" t="s">
        <v>21</v>
      </c>
      <c r="E208" t="s">
        <v>5</v>
      </c>
      <c r="G208" t="s">
        <v>22</v>
      </c>
      <c r="H208">
        <v>285192</v>
      </c>
      <c r="I208">
        <v>285491</v>
      </c>
      <c r="J208" t="s">
        <v>23</v>
      </c>
      <c r="K208">
        <f t="shared" si="12"/>
        <v>2</v>
      </c>
      <c r="L208" t="str">
        <f t="shared" si="13"/>
        <v>да</v>
      </c>
      <c r="S208" t="s">
        <v>5</v>
      </c>
      <c r="U208" t="s">
        <v>22</v>
      </c>
      <c r="V208">
        <v>223017</v>
      </c>
      <c r="W208">
        <v>223592</v>
      </c>
      <c r="X208" t="s">
        <v>23</v>
      </c>
      <c r="Y208">
        <f t="shared" si="14"/>
        <v>1</v>
      </c>
      <c r="Z208" t="str">
        <f t="shared" si="15"/>
        <v>нет</v>
      </c>
    </row>
    <row r="209" spans="1:26" x14ac:dyDescent="0.35">
      <c r="A209" t="s">
        <v>18</v>
      </c>
      <c r="B209" t="s">
        <v>29</v>
      </c>
      <c r="C209" t="s">
        <v>20</v>
      </c>
      <c r="D209" t="s">
        <v>21</v>
      </c>
      <c r="E209" t="s">
        <v>5</v>
      </c>
      <c r="G209" t="s">
        <v>22</v>
      </c>
      <c r="H209">
        <v>285478</v>
      </c>
      <c r="I209">
        <v>286305</v>
      </c>
      <c r="J209" t="s">
        <v>23</v>
      </c>
      <c r="K209">
        <f t="shared" si="12"/>
        <v>1</v>
      </c>
      <c r="L209" t="str">
        <f t="shared" si="13"/>
        <v>нет</v>
      </c>
      <c r="S209" t="s">
        <v>5</v>
      </c>
      <c r="U209" t="s">
        <v>22</v>
      </c>
      <c r="V209">
        <v>223658</v>
      </c>
      <c r="W209">
        <v>223807</v>
      </c>
      <c r="X209" t="s">
        <v>23</v>
      </c>
      <c r="Y209">
        <f t="shared" si="14"/>
        <v>1</v>
      </c>
      <c r="Z209" t="str">
        <f t="shared" si="15"/>
        <v>нет</v>
      </c>
    </row>
    <row r="210" spans="1:26" x14ac:dyDescent="0.35">
      <c r="A210" t="s">
        <v>18</v>
      </c>
      <c r="B210" t="s">
        <v>29</v>
      </c>
      <c r="C210" t="s">
        <v>20</v>
      </c>
      <c r="D210" t="s">
        <v>21</v>
      </c>
      <c r="E210" t="s">
        <v>5</v>
      </c>
      <c r="G210" t="s">
        <v>22</v>
      </c>
      <c r="H210">
        <v>286317</v>
      </c>
      <c r="I210">
        <v>287420</v>
      </c>
      <c r="J210" t="s">
        <v>23</v>
      </c>
      <c r="K210">
        <f t="shared" si="12"/>
        <v>1</v>
      </c>
      <c r="L210" t="str">
        <f t="shared" si="13"/>
        <v>да</v>
      </c>
      <c r="S210" t="s">
        <v>5</v>
      </c>
      <c r="U210" t="s">
        <v>22</v>
      </c>
      <c r="V210">
        <v>223996</v>
      </c>
      <c r="W210">
        <v>224655</v>
      </c>
      <c r="X210" t="s">
        <v>23</v>
      </c>
      <c r="Y210">
        <f t="shared" si="14"/>
        <v>1</v>
      </c>
      <c r="Z210" t="str">
        <f t="shared" si="15"/>
        <v>нет</v>
      </c>
    </row>
    <row r="211" spans="1:26" x14ac:dyDescent="0.35">
      <c r="A211" t="s">
        <v>18</v>
      </c>
      <c r="B211" t="s">
        <v>29</v>
      </c>
      <c r="C211" t="s">
        <v>20</v>
      </c>
      <c r="D211" t="s">
        <v>21</v>
      </c>
      <c r="E211" t="s">
        <v>5</v>
      </c>
      <c r="G211" t="s">
        <v>22</v>
      </c>
      <c r="H211">
        <v>287417</v>
      </c>
      <c r="I211">
        <v>287938</v>
      </c>
      <c r="J211" t="s">
        <v>23</v>
      </c>
      <c r="K211">
        <f t="shared" si="12"/>
        <v>1</v>
      </c>
      <c r="L211" t="str">
        <f t="shared" si="13"/>
        <v>нет</v>
      </c>
      <c r="S211" t="s">
        <v>5</v>
      </c>
      <c r="U211" t="s">
        <v>22</v>
      </c>
      <c r="V211">
        <v>224673</v>
      </c>
      <c r="W211">
        <v>225485</v>
      </c>
      <c r="X211" t="s">
        <v>23</v>
      </c>
      <c r="Y211">
        <f t="shared" si="14"/>
        <v>0</v>
      </c>
      <c r="Z211" t="str">
        <f t="shared" si="15"/>
        <v>нет</v>
      </c>
    </row>
    <row r="212" spans="1:26" x14ac:dyDescent="0.35">
      <c r="A212" t="s">
        <v>18</v>
      </c>
      <c r="B212" t="s">
        <v>29</v>
      </c>
      <c r="C212" t="s">
        <v>20</v>
      </c>
      <c r="D212" t="s">
        <v>21</v>
      </c>
      <c r="E212" t="s">
        <v>5</v>
      </c>
      <c r="G212" t="s">
        <v>22</v>
      </c>
      <c r="H212">
        <v>287977</v>
      </c>
      <c r="I212">
        <v>288750</v>
      </c>
      <c r="J212" t="s">
        <v>23</v>
      </c>
      <c r="K212">
        <f t="shared" si="12"/>
        <v>0</v>
      </c>
      <c r="L212" t="str">
        <f t="shared" si="13"/>
        <v>нет</v>
      </c>
      <c r="S212" t="s">
        <v>5</v>
      </c>
      <c r="U212" t="s">
        <v>22</v>
      </c>
      <c r="V212">
        <v>225514</v>
      </c>
      <c r="W212">
        <v>226392</v>
      </c>
      <c r="X212" t="s">
        <v>23</v>
      </c>
      <c r="Y212">
        <f t="shared" si="14"/>
        <v>0</v>
      </c>
      <c r="Z212" t="str">
        <f t="shared" si="15"/>
        <v>нет</v>
      </c>
    </row>
    <row r="213" spans="1:26" x14ac:dyDescent="0.35">
      <c r="A213" t="s">
        <v>18</v>
      </c>
      <c r="B213" t="s">
        <v>29</v>
      </c>
      <c r="C213" t="s">
        <v>20</v>
      </c>
      <c r="D213" t="s">
        <v>21</v>
      </c>
      <c r="E213" t="s">
        <v>5</v>
      </c>
      <c r="G213" t="s">
        <v>22</v>
      </c>
      <c r="H213">
        <v>289445</v>
      </c>
      <c r="I213">
        <v>290149</v>
      </c>
      <c r="J213" t="s">
        <v>23</v>
      </c>
      <c r="K213">
        <f t="shared" si="12"/>
        <v>0</v>
      </c>
      <c r="L213" t="str">
        <f t="shared" si="13"/>
        <v>нет</v>
      </c>
      <c r="S213" t="s">
        <v>5</v>
      </c>
      <c r="U213" t="s">
        <v>22</v>
      </c>
      <c r="V213">
        <v>226394</v>
      </c>
      <c r="W213">
        <v>227320</v>
      </c>
      <c r="X213" t="s">
        <v>23</v>
      </c>
      <c r="Y213">
        <f t="shared" si="14"/>
        <v>2</v>
      </c>
      <c r="Z213" t="str">
        <f t="shared" si="15"/>
        <v>нет</v>
      </c>
    </row>
    <row r="214" spans="1:26" x14ac:dyDescent="0.35">
      <c r="A214" t="s">
        <v>18</v>
      </c>
      <c r="B214" t="s">
        <v>29</v>
      </c>
      <c r="C214" t="s">
        <v>20</v>
      </c>
      <c r="D214" t="s">
        <v>21</v>
      </c>
      <c r="E214" t="s">
        <v>5</v>
      </c>
      <c r="G214" t="s">
        <v>22</v>
      </c>
      <c r="H214">
        <v>290217</v>
      </c>
      <c r="I214">
        <v>290891</v>
      </c>
      <c r="J214" t="s">
        <v>23</v>
      </c>
      <c r="K214">
        <f t="shared" si="12"/>
        <v>1</v>
      </c>
      <c r="L214" t="str">
        <f t="shared" si="13"/>
        <v>нет</v>
      </c>
      <c r="S214" t="s">
        <v>5</v>
      </c>
      <c r="U214" t="s">
        <v>22</v>
      </c>
      <c r="V214">
        <v>227432</v>
      </c>
      <c r="W214">
        <v>228391</v>
      </c>
      <c r="X214" t="s">
        <v>23</v>
      </c>
      <c r="Y214">
        <f t="shared" si="14"/>
        <v>1</v>
      </c>
      <c r="Z214" t="str">
        <f t="shared" si="15"/>
        <v>нет</v>
      </c>
    </row>
    <row r="215" spans="1:26" x14ac:dyDescent="0.35">
      <c r="A215" t="s">
        <v>18</v>
      </c>
      <c r="B215" t="s">
        <v>29</v>
      </c>
      <c r="C215" t="s">
        <v>20</v>
      </c>
      <c r="D215" t="s">
        <v>21</v>
      </c>
      <c r="E215" t="s">
        <v>5</v>
      </c>
      <c r="G215" t="s">
        <v>22</v>
      </c>
      <c r="H215">
        <v>291023</v>
      </c>
      <c r="I215">
        <v>291499</v>
      </c>
      <c r="J215" t="s">
        <v>23</v>
      </c>
      <c r="K215">
        <f t="shared" si="12"/>
        <v>0</v>
      </c>
      <c r="L215" t="str">
        <f t="shared" si="13"/>
        <v>нет</v>
      </c>
      <c r="S215" t="s">
        <v>5</v>
      </c>
      <c r="U215" t="s">
        <v>22</v>
      </c>
      <c r="V215">
        <v>228562</v>
      </c>
      <c r="W215">
        <v>230739</v>
      </c>
      <c r="X215" t="s">
        <v>23</v>
      </c>
      <c r="Y215">
        <f t="shared" si="14"/>
        <v>1</v>
      </c>
      <c r="Z215" t="str">
        <f t="shared" si="15"/>
        <v>нет</v>
      </c>
    </row>
    <row r="216" spans="1:26" x14ac:dyDescent="0.35">
      <c r="A216" t="s">
        <v>18</v>
      </c>
      <c r="B216" t="s">
        <v>29</v>
      </c>
      <c r="C216" t="s">
        <v>20</v>
      </c>
      <c r="D216" t="s">
        <v>21</v>
      </c>
      <c r="E216" t="s">
        <v>5</v>
      </c>
      <c r="G216" t="s">
        <v>22</v>
      </c>
      <c r="H216">
        <v>291576</v>
      </c>
      <c r="I216">
        <v>292199</v>
      </c>
      <c r="J216" t="s">
        <v>23</v>
      </c>
      <c r="K216">
        <f t="shared" si="12"/>
        <v>2</v>
      </c>
      <c r="L216" t="str">
        <f t="shared" si="13"/>
        <v>нет</v>
      </c>
      <c r="S216" t="s">
        <v>5</v>
      </c>
      <c r="U216" t="s">
        <v>22</v>
      </c>
      <c r="V216">
        <v>230850</v>
      </c>
      <c r="W216">
        <v>231458</v>
      </c>
      <c r="X216" t="s">
        <v>23</v>
      </c>
      <c r="Y216">
        <f t="shared" si="14"/>
        <v>1</v>
      </c>
      <c r="Z216" t="str">
        <f t="shared" si="15"/>
        <v>нет</v>
      </c>
    </row>
    <row r="217" spans="1:26" x14ac:dyDescent="0.35">
      <c r="A217" t="s">
        <v>18</v>
      </c>
      <c r="B217" t="s">
        <v>29</v>
      </c>
      <c r="C217" t="s">
        <v>20</v>
      </c>
      <c r="D217" t="s">
        <v>21</v>
      </c>
      <c r="E217" t="s">
        <v>5</v>
      </c>
      <c r="G217" t="s">
        <v>22</v>
      </c>
      <c r="H217">
        <v>292236</v>
      </c>
      <c r="I217">
        <v>292841</v>
      </c>
      <c r="J217" t="s">
        <v>23</v>
      </c>
      <c r="K217">
        <f t="shared" si="12"/>
        <v>2</v>
      </c>
      <c r="L217" t="str">
        <f t="shared" si="13"/>
        <v>нет</v>
      </c>
      <c r="S217" t="s">
        <v>5</v>
      </c>
      <c r="U217" t="s">
        <v>22</v>
      </c>
      <c r="V217">
        <v>231587</v>
      </c>
      <c r="W217">
        <v>232066</v>
      </c>
      <c r="X217" t="s">
        <v>23</v>
      </c>
      <c r="Y217">
        <f t="shared" si="14"/>
        <v>2</v>
      </c>
      <c r="Z217" t="str">
        <f t="shared" si="15"/>
        <v>нет</v>
      </c>
    </row>
    <row r="218" spans="1:26" x14ac:dyDescent="0.35">
      <c r="A218" t="s">
        <v>18</v>
      </c>
      <c r="B218" t="s">
        <v>29</v>
      </c>
      <c r="C218" t="s">
        <v>20</v>
      </c>
      <c r="D218" t="s">
        <v>21</v>
      </c>
      <c r="E218" t="s">
        <v>5</v>
      </c>
      <c r="G218" t="s">
        <v>22</v>
      </c>
      <c r="H218">
        <v>292932</v>
      </c>
      <c r="I218">
        <v>294029</v>
      </c>
      <c r="J218" t="s">
        <v>23</v>
      </c>
      <c r="K218">
        <f t="shared" si="12"/>
        <v>1</v>
      </c>
      <c r="L218" t="str">
        <f t="shared" si="13"/>
        <v>нет</v>
      </c>
      <c r="S218" t="s">
        <v>5</v>
      </c>
      <c r="U218" t="s">
        <v>22</v>
      </c>
      <c r="V218">
        <v>232187</v>
      </c>
      <c r="W218">
        <v>233818</v>
      </c>
      <c r="X218" t="s">
        <v>23</v>
      </c>
      <c r="Y218">
        <f t="shared" si="14"/>
        <v>1</v>
      </c>
      <c r="Z218" t="str">
        <f t="shared" si="15"/>
        <v>нет</v>
      </c>
    </row>
    <row r="219" spans="1:26" x14ac:dyDescent="0.35">
      <c r="A219" t="s">
        <v>18</v>
      </c>
      <c r="B219" t="s">
        <v>29</v>
      </c>
      <c r="C219" t="s">
        <v>20</v>
      </c>
      <c r="D219" t="s">
        <v>21</v>
      </c>
      <c r="E219" t="s">
        <v>5</v>
      </c>
      <c r="G219" t="s">
        <v>22</v>
      </c>
      <c r="H219">
        <v>294182</v>
      </c>
      <c r="I219">
        <v>294490</v>
      </c>
      <c r="J219" t="s">
        <v>23</v>
      </c>
      <c r="K219">
        <f t="shared" si="12"/>
        <v>0</v>
      </c>
      <c r="L219" t="str">
        <f t="shared" si="13"/>
        <v>нет</v>
      </c>
      <c r="S219" t="s">
        <v>5</v>
      </c>
      <c r="U219" t="s">
        <v>22</v>
      </c>
      <c r="V219">
        <v>233986</v>
      </c>
      <c r="W219">
        <v>234510</v>
      </c>
      <c r="X219" t="s">
        <v>30</v>
      </c>
      <c r="Y219">
        <f t="shared" si="14"/>
        <v>0</v>
      </c>
      <c r="Z219" t="str">
        <f t="shared" si="15"/>
        <v>нет</v>
      </c>
    </row>
    <row r="220" spans="1:26" x14ac:dyDescent="0.35">
      <c r="A220" t="s">
        <v>18</v>
      </c>
      <c r="B220" t="s">
        <v>29</v>
      </c>
      <c r="C220" t="s">
        <v>20</v>
      </c>
      <c r="D220" t="s">
        <v>21</v>
      </c>
      <c r="E220" t="s">
        <v>5</v>
      </c>
      <c r="G220" t="s">
        <v>22</v>
      </c>
      <c r="H220">
        <v>294504</v>
      </c>
      <c r="I220">
        <v>294920</v>
      </c>
      <c r="J220" t="s">
        <v>23</v>
      </c>
      <c r="K220">
        <f t="shared" si="12"/>
        <v>1</v>
      </c>
      <c r="L220" t="str">
        <f t="shared" si="13"/>
        <v>нет</v>
      </c>
      <c r="S220" t="s">
        <v>5</v>
      </c>
      <c r="U220" t="s">
        <v>22</v>
      </c>
      <c r="V220">
        <v>234686</v>
      </c>
      <c r="W220">
        <v>235813</v>
      </c>
      <c r="X220" t="s">
        <v>30</v>
      </c>
      <c r="Y220">
        <f t="shared" si="14"/>
        <v>2</v>
      </c>
      <c r="Z220" t="str">
        <f t="shared" si="15"/>
        <v>нет</v>
      </c>
    </row>
    <row r="221" spans="1:26" x14ac:dyDescent="0.35">
      <c r="A221" t="s">
        <v>18</v>
      </c>
      <c r="B221" t="s">
        <v>29</v>
      </c>
      <c r="C221" t="s">
        <v>20</v>
      </c>
      <c r="D221" t="s">
        <v>21</v>
      </c>
      <c r="E221" t="s">
        <v>5</v>
      </c>
      <c r="G221" t="s">
        <v>22</v>
      </c>
      <c r="H221">
        <v>294923</v>
      </c>
      <c r="I221">
        <v>295189</v>
      </c>
      <c r="J221" t="s">
        <v>23</v>
      </c>
      <c r="K221">
        <f t="shared" si="12"/>
        <v>1</v>
      </c>
      <c r="L221" t="str">
        <f t="shared" si="13"/>
        <v>нет</v>
      </c>
      <c r="S221" t="s">
        <v>5</v>
      </c>
      <c r="U221" t="s">
        <v>22</v>
      </c>
      <c r="V221">
        <v>235826</v>
      </c>
      <c r="W221">
        <v>236416</v>
      </c>
      <c r="X221" t="s">
        <v>30</v>
      </c>
      <c r="Y221">
        <f t="shared" si="14"/>
        <v>0</v>
      </c>
      <c r="Z221" t="str">
        <f t="shared" si="15"/>
        <v>нет</v>
      </c>
    </row>
    <row r="222" spans="1:26" x14ac:dyDescent="0.35">
      <c r="A222" t="s">
        <v>18</v>
      </c>
      <c r="B222" t="s">
        <v>29</v>
      </c>
      <c r="C222" t="s">
        <v>20</v>
      </c>
      <c r="D222" t="s">
        <v>21</v>
      </c>
      <c r="E222" t="s">
        <v>5</v>
      </c>
      <c r="G222" t="s">
        <v>22</v>
      </c>
      <c r="H222">
        <v>295279</v>
      </c>
      <c r="I222">
        <v>297903</v>
      </c>
      <c r="J222" t="s">
        <v>23</v>
      </c>
      <c r="K222">
        <f t="shared" si="12"/>
        <v>1</v>
      </c>
      <c r="L222" t="str">
        <f t="shared" si="13"/>
        <v>нет</v>
      </c>
      <c r="S222" t="s">
        <v>5</v>
      </c>
      <c r="U222" t="s">
        <v>22</v>
      </c>
      <c r="V222">
        <v>236463</v>
      </c>
      <c r="W222">
        <v>236873</v>
      </c>
      <c r="X222" t="s">
        <v>23</v>
      </c>
      <c r="Y222">
        <f t="shared" si="14"/>
        <v>1</v>
      </c>
      <c r="Z222" t="str">
        <f t="shared" si="15"/>
        <v>да</v>
      </c>
    </row>
    <row r="223" spans="1:26" x14ac:dyDescent="0.35">
      <c r="A223" t="s">
        <v>18</v>
      </c>
      <c r="B223" t="s">
        <v>29</v>
      </c>
      <c r="C223" t="s">
        <v>20</v>
      </c>
      <c r="D223" t="s">
        <v>21</v>
      </c>
      <c r="E223" t="s">
        <v>5</v>
      </c>
      <c r="G223" t="s">
        <v>22</v>
      </c>
      <c r="H223">
        <v>298449</v>
      </c>
      <c r="I223">
        <v>300866</v>
      </c>
      <c r="J223" t="s">
        <v>23</v>
      </c>
      <c r="K223">
        <f t="shared" si="12"/>
        <v>2</v>
      </c>
      <c r="L223" t="str">
        <f t="shared" si="13"/>
        <v>нет</v>
      </c>
      <c r="S223" t="s">
        <v>5</v>
      </c>
      <c r="U223" t="s">
        <v>22</v>
      </c>
      <c r="V223">
        <v>236870</v>
      </c>
      <c r="W223">
        <v>237724</v>
      </c>
      <c r="X223" t="s">
        <v>23</v>
      </c>
      <c r="Y223">
        <f t="shared" si="14"/>
        <v>1</v>
      </c>
      <c r="Z223" t="str">
        <f t="shared" si="15"/>
        <v>да</v>
      </c>
    </row>
    <row r="224" spans="1:26" x14ac:dyDescent="0.35">
      <c r="A224" t="s">
        <v>18</v>
      </c>
      <c r="B224" t="s">
        <v>29</v>
      </c>
      <c r="C224" t="s">
        <v>20</v>
      </c>
      <c r="D224" t="s">
        <v>21</v>
      </c>
      <c r="E224" t="s">
        <v>5</v>
      </c>
      <c r="G224" t="s">
        <v>22</v>
      </c>
      <c r="H224">
        <v>300891</v>
      </c>
      <c r="I224">
        <v>301550</v>
      </c>
      <c r="J224" t="s">
        <v>23</v>
      </c>
      <c r="K224">
        <f t="shared" si="12"/>
        <v>1</v>
      </c>
      <c r="L224" t="str">
        <f t="shared" si="13"/>
        <v>нет</v>
      </c>
      <c r="S224" t="s">
        <v>5</v>
      </c>
      <c r="U224" t="s">
        <v>22</v>
      </c>
      <c r="V224">
        <v>237721</v>
      </c>
      <c r="W224">
        <v>238488</v>
      </c>
      <c r="X224" t="s">
        <v>23</v>
      </c>
      <c r="Y224">
        <f t="shared" si="14"/>
        <v>0</v>
      </c>
      <c r="Z224" t="str">
        <f t="shared" si="15"/>
        <v>нет</v>
      </c>
    </row>
    <row r="225" spans="1:26" x14ac:dyDescent="0.35">
      <c r="A225" t="s">
        <v>18</v>
      </c>
      <c r="B225" t="s">
        <v>29</v>
      </c>
      <c r="C225" t="s">
        <v>20</v>
      </c>
      <c r="D225" t="s">
        <v>21</v>
      </c>
      <c r="E225" t="s">
        <v>5</v>
      </c>
      <c r="G225" t="s">
        <v>22</v>
      </c>
      <c r="H225">
        <v>301565</v>
      </c>
      <c r="I225">
        <v>302680</v>
      </c>
      <c r="J225" t="s">
        <v>23</v>
      </c>
      <c r="K225">
        <f t="shared" si="12"/>
        <v>0</v>
      </c>
      <c r="L225" t="str">
        <f t="shared" si="13"/>
        <v>нет</v>
      </c>
      <c r="S225" t="s">
        <v>5</v>
      </c>
      <c r="U225" t="s">
        <v>22</v>
      </c>
      <c r="V225">
        <v>238772</v>
      </c>
      <c r="W225">
        <v>239665</v>
      </c>
      <c r="X225" t="s">
        <v>23</v>
      </c>
      <c r="Y225">
        <f t="shared" si="14"/>
        <v>2</v>
      </c>
      <c r="Z225" t="str">
        <f t="shared" si="15"/>
        <v>нет</v>
      </c>
    </row>
    <row r="226" spans="1:26" x14ac:dyDescent="0.35">
      <c r="A226" t="s">
        <v>18</v>
      </c>
      <c r="B226" t="s">
        <v>29</v>
      </c>
      <c r="C226" t="s">
        <v>20</v>
      </c>
      <c r="D226" t="s">
        <v>21</v>
      </c>
      <c r="E226" t="s">
        <v>5</v>
      </c>
      <c r="G226" t="s">
        <v>22</v>
      </c>
      <c r="H226">
        <v>302694</v>
      </c>
      <c r="I226">
        <v>303827</v>
      </c>
      <c r="J226" t="s">
        <v>23</v>
      </c>
      <c r="K226">
        <f t="shared" si="12"/>
        <v>1</v>
      </c>
      <c r="L226" t="str">
        <f t="shared" si="13"/>
        <v>нет</v>
      </c>
      <c r="S226" t="s">
        <v>5</v>
      </c>
      <c r="U226" t="s">
        <v>22</v>
      </c>
      <c r="V226">
        <v>239678</v>
      </c>
      <c r="W226">
        <v>240973</v>
      </c>
      <c r="X226" t="s">
        <v>23</v>
      </c>
      <c r="Y226">
        <f t="shared" si="14"/>
        <v>0</v>
      </c>
      <c r="Z226" t="str">
        <f t="shared" si="15"/>
        <v>нет</v>
      </c>
    </row>
    <row r="227" spans="1:26" x14ac:dyDescent="0.35">
      <c r="A227" t="s">
        <v>18</v>
      </c>
      <c r="B227" t="s">
        <v>29</v>
      </c>
      <c r="C227" t="s">
        <v>20</v>
      </c>
      <c r="D227" t="s">
        <v>21</v>
      </c>
      <c r="E227" t="s">
        <v>5</v>
      </c>
      <c r="G227" t="s">
        <v>22</v>
      </c>
      <c r="H227">
        <v>303842</v>
      </c>
      <c r="I227">
        <v>304258</v>
      </c>
      <c r="J227" t="s">
        <v>23</v>
      </c>
      <c r="K227">
        <f t="shared" si="12"/>
        <v>1</v>
      </c>
      <c r="L227" t="str">
        <f t="shared" si="13"/>
        <v>нет</v>
      </c>
      <c r="S227" t="s">
        <v>5</v>
      </c>
      <c r="U227" t="s">
        <v>22</v>
      </c>
      <c r="V227">
        <v>241104</v>
      </c>
      <c r="W227">
        <v>242084</v>
      </c>
      <c r="X227" t="s">
        <v>30</v>
      </c>
      <c r="Y227">
        <f t="shared" si="14"/>
        <v>2</v>
      </c>
      <c r="Z227" t="str">
        <f t="shared" si="15"/>
        <v>нет</v>
      </c>
    </row>
    <row r="228" spans="1:26" x14ac:dyDescent="0.35">
      <c r="A228" t="s">
        <v>18</v>
      </c>
      <c r="B228" t="s">
        <v>29</v>
      </c>
      <c r="C228" t="s">
        <v>20</v>
      </c>
      <c r="D228" t="s">
        <v>21</v>
      </c>
      <c r="E228" t="s">
        <v>5</v>
      </c>
      <c r="G228" t="s">
        <v>22</v>
      </c>
      <c r="H228">
        <v>306007</v>
      </c>
      <c r="I228">
        <v>306771</v>
      </c>
      <c r="J228" t="s">
        <v>23</v>
      </c>
      <c r="K228">
        <f t="shared" si="12"/>
        <v>2</v>
      </c>
      <c r="L228" t="str">
        <f t="shared" si="13"/>
        <v>нет</v>
      </c>
      <c r="S228" t="s">
        <v>5</v>
      </c>
      <c r="U228" t="s">
        <v>22</v>
      </c>
      <c r="V228">
        <v>242364</v>
      </c>
      <c r="W228">
        <v>242549</v>
      </c>
      <c r="X228" t="s">
        <v>30</v>
      </c>
      <c r="Y228">
        <f t="shared" si="14"/>
        <v>0</v>
      </c>
      <c r="Z228" t="str">
        <f t="shared" si="15"/>
        <v>нет</v>
      </c>
    </row>
    <row r="229" spans="1:26" x14ac:dyDescent="0.35">
      <c r="A229" t="s">
        <v>18</v>
      </c>
      <c r="B229" t="s">
        <v>796</v>
      </c>
      <c r="C229" t="s">
        <v>20</v>
      </c>
      <c r="D229" t="s">
        <v>21</v>
      </c>
      <c r="E229" t="s">
        <v>5</v>
      </c>
      <c r="G229" t="s">
        <v>22</v>
      </c>
      <c r="H229">
        <v>306874</v>
      </c>
      <c r="I229">
        <v>307056</v>
      </c>
      <c r="J229" t="s">
        <v>23</v>
      </c>
      <c r="K229">
        <f t="shared" si="12"/>
        <v>1</v>
      </c>
      <c r="L229" t="str">
        <f t="shared" si="13"/>
        <v>нет</v>
      </c>
      <c r="S229" t="s">
        <v>5</v>
      </c>
      <c r="U229" t="s">
        <v>22</v>
      </c>
      <c r="V229">
        <v>242572</v>
      </c>
      <c r="W229">
        <v>243840</v>
      </c>
      <c r="X229" t="s">
        <v>23</v>
      </c>
      <c r="Y229">
        <f t="shared" si="14"/>
        <v>2</v>
      </c>
      <c r="Z229" t="str">
        <f t="shared" si="15"/>
        <v>нет</v>
      </c>
    </row>
    <row r="230" spans="1:26" x14ac:dyDescent="0.35">
      <c r="A230" t="s">
        <v>18</v>
      </c>
      <c r="B230" t="s">
        <v>29</v>
      </c>
      <c r="C230" t="s">
        <v>20</v>
      </c>
      <c r="D230" t="s">
        <v>21</v>
      </c>
      <c r="E230" t="s">
        <v>5</v>
      </c>
      <c r="G230" t="s">
        <v>22</v>
      </c>
      <c r="H230">
        <v>307101</v>
      </c>
      <c r="I230">
        <v>308885</v>
      </c>
      <c r="J230" t="s">
        <v>23</v>
      </c>
      <c r="K230">
        <f t="shared" si="12"/>
        <v>1</v>
      </c>
      <c r="L230" t="str">
        <f t="shared" si="13"/>
        <v>нет</v>
      </c>
      <c r="S230" t="s">
        <v>5</v>
      </c>
      <c r="U230" t="s">
        <v>22</v>
      </c>
      <c r="V230">
        <v>243922</v>
      </c>
      <c r="W230">
        <v>244758</v>
      </c>
      <c r="X230" t="s">
        <v>23</v>
      </c>
      <c r="Y230">
        <f t="shared" si="14"/>
        <v>1</v>
      </c>
      <c r="Z230" t="str">
        <f t="shared" si="15"/>
        <v>нет</v>
      </c>
    </row>
    <row r="231" spans="1:26" x14ac:dyDescent="0.35">
      <c r="A231" t="s">
        <v>18</v>
      </c>
      <c r="B231" t="s">
        <v>29</v>
      </c>
      <c r="C231" t="s">
        <v>20</v>
      </c>
      <c r="D231" t="s">
        <v>21</v>
      </c>
      <c r="E231" t="s">
        <v>5</v>
      </c>
      <c r="G231" t="s">
        <v>22</v>
      </c>
      <c r="H231">
        <v>308888</v>
      </c>
      <c r="I231">
        <v>310168</v>
      </c>
      <c r="J231" t="s">
        <v>23</v>
      </c>
      <c r="K231">
        <f t="shared" si="12"/>
        <v>0</v>
      </c>
      <c r="L231" t="str">
        <f t="shared" si="13"/>
        <v>нет</v>
      </c>
      <c r="S231" t="s">
        <v>5</v>
      </c>
      <c r="U231" t="s">
        <v>22</v>
      </c>
      <c r="V231">
        <v>245226</v>
      </c>
      <c r="W231">
        <v>246047</v>
      </c>
      <c r="X231" t="s">
        <v>30</v>
      </c>
      <c r="Y231">
        <f t="shared" si="14"/>
        <v>1</v>
      </c>
      <c r="Z231" t="str">
        <f t="shared" si="15"/>
        <v>нет</v>
      </c>
    </row>
    <row r="232" spans="1:26" x14ac:dyDescent="0.35">
      <c r="A232" t="s">
        <v>18</v>
      </c>
      <c r="B232" t="s">
        <v>29</v>
      </c>
      <c r="C232" t="s">
        <v>20</v>
      </c>
      <c r="D232" t="s">
        <v>21</v>
      </c>
      <c r="E232" t="s">
        <v>5</v>
      </c>
      <c r="G232" t="s">
        <v>22</v>
      </c>
      <c r="H232">
        <v>312327</v>
      </c>
      <c r="I232">
        <v>312767</v>
      </c>
      <c r="J232" t="s">
        <v>23</v>
      </c>
      <c r="K232">
        <f t="shared" si="12"/>
        <v>1</v>
      </c>
      <c r="L232" t="str">
        <f t="shared" si="13"/>
        <v>да</v>
      </c>
      <c r="S232" t="s">
        <v>5</v>
      </c>
      <c r="U232" t="s">
        <v>22</v>
      </c>
      <c r="V232">
        <v>246365</v>
      </c>
      <c r="W232">
        <v>247477</v>
      </c>
      <c r="X232" t="s">
        <v>23</v>
      </c>
      <c r="Y232">
        <f t="shared" si="14"/>
        <v>2</v>
      </c>
      <c r="Z232" t="str">
        <f t="shared" si="15"/>
        <v>да</v>
      </c>
    </row>
    <row r="233" spans="1:26" x14ac:dyDescent="0.35">
      <c r="A233" t="s">
        <v>18</v>
      </c>
      <c r="B233" t="s">
        <v>29</v>
      </c>
      <c r="C233" t="s">
        <v>20</v>
      </c>
      <c r="D233" t="s">
        <v>21</v>
      </c>
      <c r="E233" t="s">
        <v>5</v>
      </c>
      <c r="G233" t="s">
        <v>22</v>
      </c>
      <c r="H233">
        <v>312767</v>
      </c>
      <c r="I233">
        <v>314959</v>
      </c>
      <c r="J233" t="s">
        <v>23</v>
      </c>
      <c r="K233">
        <f t="shared" si="12"/>
        <v>1</v>
      </c>
      <c r="L233" t="str">
        <f t="shared" si="13"/>
        <v>нет</v>
      </c>
      <c r="S233" t="s">
        <v>5</v>
      </c>
      <c r="U233" t="s">
        <v>22</v>
      </c>
      <c r="V233">
        <v>247464</v>
      </c>
      <c r="W233">
        <v>248177</v>
      </c>
      <c r="X233" t="s">
        <v>23</v>
      </c>
      <c r="Y233">
        <f t="shared" si="14"/>
        <v>2</v>
      </c>
      <c r="Z233" t="str">
        <f t="shared" si="15"/>
        <v>нет</v>
      </c>
    </row>
    <row r="234" spans="1:26" x14ac:dyDescent="0.35">
      <c r="A234" t="s">
        <v>18</v>
      </c>
      <c r="B234" t="s">
        <v>29</v>
      </c>
      <c r="C234" t="s">
        <v>20</v>
      </c>
      <c r="D234" t="s">
        <v>21</v>
      </c>
      <c r="E234" t="s">
        <v>5</v>
      </c>
      <c r="G234" t="s">
        <v>22</v>
      </c>
      <c r="H234">
        <v>315040</v>
      </c>
      <c r="I234">
        <v>315564</v>
      </c>
      <c r="J234" t="s">
        <v>23</v>
      </c>
      <c r="K234">
        <f t="shared" si="12"/>
        <v>0</v>
      </c>
      <c r="L234" t="str">
        <f t="shared" si="13"/>
        <v>нет</v>
      </c>
      <c r="S234" t="s">
        <v>5</v>
      </c>
      <c r="U234" t="s">
        <v>22</v>
      </c>
      <c r="V234">
        <v>248241</v>
      </c>
      <c r="W234">
        <v>248627</v>
      </c>
      <c r="X234" t="s">
        <v>23</v>
      </c>
      <c r="Y234">
        <f t="shared" si="14"/>
        <v>1</v>
      </c>
      <c r="Z234" t="str">
        <f t="shared" si="15"/>
        <v>нет</v>
      </c>
    </row>
    <row r="235" spans="1:26" x14ac:dyDescent="0.35">
      <c r="A235" t="s">
        <v>18</v>
      </c>
      <c r="B235" t="s">
        <v>29</v>
      </c>
      <c r="C235" t="s">
        <v>20</v>
      </c>
      <c r="D235" t="s">
        <v>21</v>
      </c>
      <c r="E235" t="s">
        <v>5</v>
      </c>
      <c r="G235" t="s">
        <v>22</v>
      </c>
      <c r="H235">
        <v>315590</v>
      </c>
      <c r="I235">
        <v>317143</v>
      </c>
      <c r="J235" t="s">
        <v>23</v>
      </c>
      <c r="K235">
        <f t="shared" si="12"/>
        <v>0</v>
      </c>
      <c r="L235" t="str">
        <f t="shared" si="13"/>
        <v>нет</v>
      </c>
      <c r="S235" t="s">
        <v>5</v>
      </c>
      <c r="U235" t="s">
        <v>22</v>
      </c>
      <c r="V235">
        <v>248891</v>
      </c>
      <c r="W235">
        <v>250030</v>
      </c>
      <c r="X235" t="s">
        <v>23</v>
      </c>
      <c r="Y235">
        <f t="shared" si="14"/>
        <v>1</v>
      </c>
      <c r="Z235" t="str">
        <f t="shared" si="15"/>
        <v>нет</v>
      </c>
    </row>
    <row r="236" spans="1:26" x14ac:dyDescent="0.35">
      <c r="A236" t="s">
        <v>18</v>
      </c>
      <c r="B236" t="s">
        <v>29</v>
      </c>
      <c r="C236" t="s">
        <v>20</v>
      </c>
      <c r="D236" t="s">
        <v>21</v>
      </c>
      <c r="E236" t="s">
        <v>5</v>
      </c>
      <c r="G236" t="s">
        <v>22</v>
      </c>
      <c r="H236">
        <v>317235</v>
      </c>
      <c r="I236">
        <v>317747</v>
      </c>
      <c r="J236" t="s">
        <v>23</v>
      </c>
      <c r="K236">
        <f t="shared" si="12"/>
        <v>1</v>
      </c>
      <c r="L236" t="str">
        <f t="shared" si="13"/>
        <v>да</v>
      </c>
      <c r="S236" t="s">
        <v>5</v>
      </c>
      <c r="U236" t="s">
        <v>22</v>
      </c>
      <c r="V236">
        <v>250183</v>
      </c>
      <c r="W236">
        <v>251337</v>
      </c>
      <c r="X236" t="s">
        <v>23</v>
      </c>
      <c r="Y236">
        <f t="shared" si="14"/>
        <v>2</v>
      </c>
      <c r="Z236" t="str">
        <f t="shared" si="15"/>
        <v>нет</v>
      </c>
    </row>
    <row r="237" spans="1:26" x14ac:dyDescent="0.35">
      <c r="A237" t="s">
        <v>18</v>
      </c>
      <c r="B237" t="s">
        <v>29</v>
      </c>
      <c r="C237" t="s">
        <v>20</v>
      </c>
      <c r="D237" t="s">
        <v>21</v>
      </c>
      <c r="E237" t="s">
        <v>5</v>
      </c>
      <c r="G237" t="s">
        <v>22</v>
      </c>
      <c r="H237">
        <v>317738</v>
      </c>
      <c r="I237">
        <v>319741</v>
      </c>
      <c r="J237" t="s">
        <v>23</v>
      </c>
      <c r="K237">
        <f t="shared" si="12"/>
        <v>0</v>
      </c>
      <c r="L237" t="str">
        <f t="shared" si="13"/>
        <v>нет</v>
      </c>
      <c r="S237" t="s">
        <v>5</v>
      </c>
      <c r="U237" t="s">
        <v>22</v>
      </c>
      <c r="V237">
        <v>251371</v>
      </c>
      <c r="W237">
        <v>253170</v>
      </c>
      <c r="X237" t="s">
        <v>23</v>
      </c>
      <c r="Y237">
        <f t="shared" si="14"/>
        <v>0</v>
      </c>
      <c r="Z237" t="str">
        <f t="shared" si="15"/>
        <v>нет</v>
      </c>
    </row>
    <row r="238" spans="1:26" x14ac:dyDescent="0.35">
      <c r="A238" t="s">
        <v>18</v>
      </c>
      <c r="B238" t="s">
        <v>29</v>
      </c>
      <c r="C238" t="s">
        <v>20</v>
      </c>
      <c r="D238" t="s">
        <v>21</v>
      </c>
      <c r="E238" t="s">
        <v>5</v>
      </c>
      <c r="G238" t="s">
        <v>22</v>
      </c>
      <c r="H238">
        <v>319986</v>
      </c>
      <c r="I238">
        <v>320309</v>
      </c>
      <c r="J238" t="s">
        <v>23</v>
      </c>
      <c r="K238">
        <f t="shared" si="12"/>
        <v>0</v>
      </c>
      <c r="L238" t="str">
        <f t="shared" si="13"/>
        <v>нет</v>
      </c>
      <c r="S238" t="s">
        <v>5</v>
      </c>
      <c r="U238" t="s">
        <v>22</v>
      </c>
      <c r="V238">
        <v>253370</v>
      </c>
      <c r="W238">
        <v>254176</v>
      </c>
      <c r="X238" t="s">
        <v>23</v>
      </c>
      <c r="Y238">
        <f t="shared" si="14"/>
        <v>0</v>
      </c>
      <c r="Z238" t="str">
        <f t="shared" si="15"/>
        <v>нет</v>
      </c>
    </row>
    <row r="239" spans="1:26" x14ac:dyDescent="0.35">
      <c r="A239" t="s">
        <v>18</v>
      </c>
      <c r="B239" t="s">
        <v>29</v>
      </c>
      <c r="C239" t="s">
        <v>20</v>
      </c>
      <c r="D239" t="s">
        <v>21</v>
      </c>
      <c r="E239" t="s">
        <v>5</v>
      </c>
      <c r="G239" t="s">
        <v>22</v>
      </c>
      <c r="H239">
        <v>321013</v>
      </c>
      <c r="I239">
        <v>321303</v>
      </c>
      <c r="J239" t="s">
        <v>23</v>
      </c>
      <c r="K239">
        <f t="shared" si="12"/>
        <v>2</v>
      </c>
      <c r="L239" t="str">
        <f t="shared" si="13"/>
        <v>нет</v>
      </c>
      <c r="S239" t="s">
        <v>5</v>
      </c>
      <c r="U239" t="s">
        <v>22</v>
      </c>
      <c r="V239">
        <v>254187</v>
      </c>
      <c r="W239">
        <v>254825</v>
      </c>
      <c r="X239" t="s">
        <v>23</v>
      </c>
      <c r="Y239">
        <f t="shared" si="14"/>
        <v>0</v>
      </c>
      <c r="Z239" t="str">
        <f t="shared" si="15"/>
        <v>нет</v>
      </c>
    </row>
    <row r="240" spans="1:26" x14ac:dyDescent="0.35">
      <c r="A240" t="s">
        <v>18</v>
      </c>
      <c r="B240" t="s">
        <v>29</v>
      </c>
      <c r="C240" t="s">
        <v>20</v>
      </c>
      <c r="D240" t="s">
        <v>21</v>
      </c>
      <c r="E240" t="s">
        <v>5</v>
      </c>
      <c r="G240" t="s">
        <v>22</v>
      </c>
      <c r="H240">
        <v>321388</v>
      </c>
      <c r="I240">
        <v>321777</v>
      </c>
      <c r="J240" t="s">
        <v>23</v>
      </c>
      <c r="K240">
        <f t="shared" si="12"/>
        <v>0</v>
      </c>
      <c r="L240" t="str">
        <f t="shared" si="13"/>
        <v>нет</v>
      </c>
      <c r="S240" t="s">
        <v>5</v>
      </c>
      <c r="U240" t="s">
        <v>22</v>
      </c>
      <c r="V240">
        <v>255151</v>
      </c>
      <c r="W240">
        <v>256527</v>
      </c>
      <c r="X240" t="s">
        <v>30</v>
      </c>
      <c r="Y240">
        <f t="shared" si="14"/>
        <v>0</v>
      </c>
      <c r="Z240" t="str">
        <f t="shared" si="15"/>
        <v>нет</v>
      </c>
    </row>
    <row r="241" spans="1:26" x14ac:dyDescent="0.35">
      <c r="A241" t="s">
        <v>18</v>
      </c>
      <c r="B241" t="s">
        <v>29</v>
      </c>
      <c r="C241" t="s">
        <v>20</v>
      </c>
      <c r="D241" t="s">
        <v>21</v>
      </c>
      <c r="E241" t="s">
        <v>5</v>
      </c>
      <c r="G241" t="s">
        <v>22</v>
      </c>
      <c r="H241">
        <v>321854</v>
      </c>
      <c r="I241">
        <v>324130</v>
      </c>
      <c r="J241" t="s">
        <v>23</v>
      </c>
      <c r="K241">
        <f t="shared" si="12"/>
        <v>2</v>
      </c>
      <c r="L241" t="str">
        <f t="shared" si="13"/>
        <v>нет</v>
      </c>
      <c r="S241" t="s">
        <v>5</v>
      </c>
      <c r="U241" t="s">
        <v>22</v>
      </c>
      <c r="V241">
        <v>257009</v>
      </c>
      <c r="W241">
        <v>257791</v>
      </c>
      <c r="X241" t="s">
        <v>23</v>
      </c>
      <c r="Y241">
        <f t="shared" si="14"/>
        <v>2</v>
      </c>
      <c r="Z241" t="str">
        <f t="shared" si="15"/>
        <v>нет</v>
      </c>
    </row>
    <row r="242" spans="1:26" x14ac:dyDescent="0.35">
      <c r="A242" t="s">
        <v>18</v>
      </c>
      <c r="B242" t="s">
        <v>29</v>
      </c>
      <c r="C242" t="s">
        <v>20</v>
      </c>
      <c r="D242" t="s">
        <v>21</v>
      </c>
      <c r="E242" t="s">
        <v>5</v>
      </c>
      <c r="G242" t="s">
        <v>22</v>
      </c>
      <c r="H242">
        <v>324413</v>
      </c>
      <c r="I242">
        <v>324721</v>
      </c>
      <c r="J242" t="s">
        <v>23</v>
      </c>
      <c r="K242">
        <f t="shared" si="12"/>
        <v>0</v>
      </c>
      <c r="L242" t="str">
        <f t="shared" si="13"/>
        <v>нет</v>
      </c>
      <c r="S242" t="s">
        <v>5</v>
      </c>
      <c r="U242" t="s">
        <v>22</v>
      </c>
      <c r="V242">
        <v>257804</v>
      </c>
      <c r="W242">
        <v>258721</v>
      </c>
      <c r="X242" t="s">
        <v>23</v>
      </c>
      <c r="Y242">
        <f t="shared" si="14"/>
        <v>2</v>
      </c>
      <c r="Z242" t="str">
        <f t="shared" si="15"/>
        <v>да</v>
      </c>
    </row>
    <row r="243" spans="1:26" x14ac:dyDescent="0.35">
      <c r="A243" t="s">
        <v>18</v>
      </c>
      <c r="B243" t="s">
        <v>29</v>
      </c>
      <c r="C243" t="s">
        <v>20</v>
      </c>
      <c r="D243" t="s">
        <v>21</v>
      </c>
      <c r="E243" t="s">
        <v>5</v>
      </c>
      <c r="G243" t="s">
        <v>22</v>
      </c>
      <c r="H243">
        <v>324843</v>
      </c>
      <c r="I243">
        <v>325118</v>
      </c>
      <c r="J243" t="s">
        <v>23</v>
      </c>
      <c r="K243">
        <f t="shared" si="12"/>
        <v>2</v>
      </c>
      <c r="L243" t="str">
        <f t="shared" si="13"/>
        <v>нет</v>
      </c>
      <c r="S243" t="s">
        <v>5</v>
      </c>
      <c r="U243" t="s">
        <v>22</v>
      </c>
      <c r="V243">
        <v>258705</v>
      </c>
      <c r="W243">
        <v>259115</v>
      </c>
      <c r="X243" t="s">
        <v>23</v>
      </c>
      <c r="Y243">
        <f t="shared" si="14"/>
        <v>0</v>
      </c>
      <c r="Z243" t="str">
        <f t="shared" si="15"/>
        <v>нет</v>
      </c>
    </row>
    <row r="244" spans="1:26" x14ac:dyDescent="0.35">
      <c r="A244" t="s">
        <v>18</v>
      </c>
      <c r="B244" t="s">
        <v>29</v>
      </c>
      <c r="C244" t="s">
        <v>20</v>
      </c>
      <c r="D244" t="s">
        <v>21</v>
      </c>
      <c r="E244" t="s">
        <v>5</v>
      </c>
      <c r="G244" t="s">
        <v>22</v>
      </c>
      <c r="H244">
        <v>325161</v>
      </c>
      <c r="I244">
        <v>326303</v>
      </c>
      <c r="J244" t="s">
        <v>23</v>
      </c>
      <c r="K244">
        <f t="shared" si="12"/>
        <v>1</v>
      </c>
      <c r="L244" t="str">
        <f t="shared" si="13"/>
        <v>да</v>
      </c>
      <c r="S244" t="s">
        <v>5</v>
      </c>
      <c r="U244" t="s">
        <v>22</v>
      </c>
      <c r="V244">
        <v>259135</v>
      </c>
      <c r="W244">
        <v>259488</v>
      </c>
      <c r="X244" t="s">
        <v>23</v>
      </c>
      <c r="Y244">
        <f t="shared" si="14"/>
        <v>2</v>
      </c>
      <c r="Z244" t="str">
        <f t="shared" si="15"/>
        <v>да</v>
      </c>
    </row>
    <row r="245" spans="1:26" x14ac:dyDescent="0.35">
      <c r="A245" t="s">
        <v>18</v>
      </c>
      <c r="B245" t="s">
        <v>29</v>
      </c>
      <c r="C245" t="s">
        <v>20</v>
      </c>
      <c r="D245" t="s">
        <v>21</v>
      </c>
      <c r="E245" t="s">
        <v>5</v>
      </c>
      <c r="G245" t="s">
        <v>22</v>
      </c>
      <c r="H245">
        <v>326300</v>
      </c>
      <c r="I245">
        <v>327382</v>
      </c>
      <c r="J245" t="s">
        <v>23</v>
      </c>
      <c r="K245">
        <f t="shared" si="12"/>
        <v>1</v>
      </c>
      <c r="L245" t="str">
        <f t="shared" si="13"/>
        <v>да</v>
      </c>
      <c r="S245" t="s">
        <v>5</v>
      </c>
      <c r="U245" t="s">
        <v>22</v>
      </c>
      <c r="V245">
        <v>259475</v>
      </c>
      <c r="W245">
        <v>259957</v>
      </c>
      <c r="X245" t="s">
        <v>23</v>
      </c>
      <c r="Y245">
        <f t="shared" si="14"/>
        <v>0</v>
      </c>
      <c r="Z245" t="str">
        <f t="shared" si="15"/>
        <v>нет</v>
      </c>
    </row>
    <row r="246" spans="1:26" x14ac:dyDescent="0.35">
      <c r="A246" t="s">
        <v>18</v>
      </c>
      <c r="B246" t="s">
        <v>29</v>
      </c>
      <c r="C246" t="s">
        <v>20</v>
      </c>
      <c r="D246" t="s">
        <v>21</v>
      </c>
      <c r="E246" t="s">
        <v>5</v>
      </c>
      <c r="G246" t="s">
        <v>22</v>
      </c>
      <c r="H246">
        <v>327379</v>
      </c>
      <c r="I246">
        <v>328377</v>
      </c>
      <c r="J246" t="s">
        <v>23</v>
      </c>
      <c r="K246">
        <f t="shared" si="12"/>
        <v>2</v>
      </c>
      <c r="L246" t="str">
        <f t="shared" si="13"/>
        <v>нет</v>
      </c>
      <c r="S246" t="s">
        <v>5</v>
      </c>
      <c r="U246" t="s">
        <v>22</v>
      </c>
      <c r="V246">
        <v>259971</v>
      </c>
      <c r="W246">
        <v>262091</v>
      </c>
      <c r="X246" t="s">
        <v>23</v>
      </c>
      <c r="Y246">
        <f t="shared" si="14"/>
        <v>1</v>
      </c>
      <c r="Z246" t="str">
        <f t="shared" si="15"/>
        <v>нет</v>
      </c>
    </row>
    <row r="247" spans="1:26" x14ac:dyDescent="0.35">
      <c r="A247" t="s">
        <v>18</v>
      </c>
      <c r="B247" t="s">
        <v>29</v>
      </c>
      <c r="C247" t="s">
        <v>20</v>
      </c>
      <c r="D247" t="s">
        <v>21</v>
      </c>
      <c r="E247" t="s">
        <v>5</v>
      </c>
      <c r="G247" t="s">
        <v>22</v>
      </c>
      <c r="H247">
        <v>328396</v>
      </c>
      <c r="I247">
        <v>328992</v>
      </c>
      <c r="J247" t="s">
        <v>23</v>
      </c>
      <c r="K247">
        <f t="shared" si="12"/>
        <v>0</v>
      </c>
      <c r="L247" t="str">
        <f t="shared" si="13"/>
        <v>нет</v>
      </c>
      <c r="S247" t="s">
        <v>5</v>
      </c>
      <c r="U247" t="s">
        <v>22</v>
      </c>
      <c r="V247">
        <v>262271</v>
      </c>
      <c r="W247">
        <v>263230</v>
      </c>
      <c r="X247" t="s">
        <v>23</v>
      </c>
      <c r="Y247">
        <f t="shared" si="14"/>
        <v>2</v>
      </c>
      <c r="Z247" t="str">
        <f t="shared" si="15"/>
        <v>нет</v>
      </c>
    </row>
    <row r="248" spans="1:26" x14ac:dyDescent="0.35">
      <c r="A248" t="s">
        <v>18</v>
      </c>
      <c r="B248" t="s">
        <v>29</v>
      </c>
      <c r="C248" t="s">
        <v>20</v>
      </c>
      <c r="D248" t="s">
        <v>21</v>
      </c>
      <c r="E248" t="s">
        <v>5</v>
      </c>
      <c r="G248" t="s">
        <v>22</v>
      </c>
      <c r="H248">
        <v>329744</v>
      </c>
      <c r="I248">
        <v>330607</v>
      </c>
      <c r="J248" t="s">
        <v>23</v>
      </c>
      <c r="K248">
        <f t="shared" si="12"/>
        <v>2</v>
      </c>
      <c r="L248" t="str">
        <f t="shared" si="13"/>
        <v>нет</v>
      </c>
      <c r="S248" t="s">
        <v>5</v>
      </c>
      <c r="U248" t="s">
        <v>22</v>
      </c>
      <c r="V248">
        <v>263531</v>
      </c>
      <c r="W248">
        <v>264028</v>
      </c>
      <c r="X248" t="s">
        <v>23</v>
      </c>
      <c r="Y248">
        <f t="shared" si="14"/>
        <v>2</v>
      </c>
      <c r="Z248" t="str">
        <f t="shared" si="15"/>
        <v>нет</v>
      </c>
    </row>
    <row r="249" spans="1:26" x14ac:dyDescent="0.35">
      <c r="A249" t="s">
        <v>18</v>
      </c>
      <c r="B249" t="s">
        <v>29</v>
      </c>
      <c r="C249" t="s">
        <v>20</v>
      </c>
      <c r="D249" t="s">
        <v>21</v>
      </c>
      <c r="E249" t="s">
        <v>5</v>
      </c>
      <c r="G249" t="s">
        <v>22</v>
      </c>
      <c r="H249">
        <v>330623</v>
      </c>
      <c r="I249">
        <v>331075</v>
      </c>
      <c r="J249" t="s">
        <v>23</v>
      </c>
      <c r="K249">
        <f t="shared" si="12"/>
        <v>0</v>
      </c>
      <c r="L249" t="str">
        <f t="shared" si="13"/>
        <v>нет</v>
      </c>
      <c r="S249" t="s">
        <v>5</v>
      </c>
      <c r="U249" t="s">
        <v>22</v>
      </c>
      <c r="V249">
        <v>264059</v>
      </c>
      <c r="W249">
        <v>265045</v>
      </c>
      <c r="X249" t="s">
        <v>23</v>
      </c>
      <c r="Y249">
        <f t="shared" si="14"/>
        <v>0</v>
      </c>
      <c r="Z249" t="str">
        <f t="shared" si="15"/>
        <v>нет</v>
      </c>
    </row>
    <row r="250" spans="1:26" x14ac:dyDescent="0.35">
      <c r="A250" t="s">
        <v>18</v>
      </c>
      <c r="B250" t="s">
        <v>29</v>
      </c>
      <c r="C250" t="s">
        <v>20</v>
      </c>
      <c r="D250" t="s">
        <v>21</v>
      </c>
      <c r="E250" t="s">
        <v>5</v>
      </c>
      <c r="G250" t="s">
        <v>22</v>
      </c>
      <c r="H250">
        <v>331092</v>
      </c>
      <c r="I250">
        <v>332381</v>
      </c>
      <c r="J250" t="s">
        <v>23</v>
      </c>
      <c r="K250">
        <f t="shared" si="12"/>
        <v>0</v>
      </c>
      <c r="L250" t="str">
        <f t="shared" si="13"/>
        <v>нет</v>
      </c>
      <c r="S250" t="s">
        <v>5</v>
      </c>
      <c r="U250" t="s">
        <v>22</v>
      </c>
      <c r="V250">
        <v>265050</v>
      </c>
      <c r="W250">
        <v>266318</v>
      </c>
      <c r="X250" t="s">
        <v>23</v>
      </c>
      <c r="Y250">
        <f t="shared" si="14"/>
        <v>1</v>
      </c>
      <c r="Z250" t="str">
        <f t="shared" si="15"/>
        <v>нет</v>
      </c>
    </row>
    <row r="251" spans="1:26" x14ac:dyDescent="0.35">
      <c r="A251" t="s">
        <v>18</v>
      </c>
      <c r="B251" t="s">
        <v>29</v>
      </c>
      <c r="C251" t="s">
        <v>20</v>
      </c>
      <c r="D251" t="s">
        <v>21</v>
      </c>
      <c r="E251" t="s">
        <v>5</v>
      </c>
      <c r="G251" t="s">
        <v>22</v>
      </c>
      <c r="H251">
        <v>332383</v>
      </c>
      <c r="I251">
        <v>332898</v>
      </c>
      <c r="J251" t="s">
        <v>23</v>
      </c>
      <c r="K251">
        <f t="shared" si="12"/>
        <v>1</v>
      </c>
      <c r="L251" t="str">
        <f t="shared" si="13"/>
        <v>нет</v>
      </c>
      <c r="S251" t="s">
        <v>5</v>
      </c>
      <c r="U251" t="s">
        <v>22</v>
      </c>
      <c r="V251">
        <v>266600</v>
      </c>
      <c r="W251">
        <v>266773</v>
      </c>
      <c r="X251" t="s">
        <v>23</v>
      </c>
      <c r="Y251">
        <f t="shared" si="14"/>
        <v>1</v>
      </c>
      <c r="Z251" t="str">
        <f t="shared" si="15"/>
        <v>нет</v>
      </c>
    </row>
    <row r="252" spans="1:26" x14ac:dyDescent="0.35">
      <c r="A252" t="s">
        <v>18</v>
      </c>
      <c r="B252" t="s">
        <v>29</v>
      </c>
      <c r="C252" t="s">
        <v>20</v>
      </c>
      <c r="D252" t="s">
        <v>21</v>
      </c>
      <c r="E252" t="s">
        <v>5</v>
      </c>
      <c r="G252" t="s">
        <v>22</v>
      </c>
      <c r="H252">
        <v>333045</v>
      </c>
      <c r="I252">
        <v>333335</v>
      </c>
      <c r="J252" t="s">
        <v>23</v>
      </c>
      <c r="K252">
        <f t="shared" si="12"/>
        <v>0</v>
      </c>
      <c r="L252" t="str">
        <f t="shared" si="13"/>
        <v>нет</v>
      </c>
      <c r="S252" t="s">
        <v>5</v>
      </c>
      <c r="U252" t="s">
        <v>22</v>
      </c>
      <c r="V252">
        <v>266869</v>
      </c>
      <c r="W252">
        <v>267537</v>
      </c>
      <c r="X252" t="s">
        <v>23</v>
      </c>
      <c r="Y252">
        <f t="shared" si="14"/>
        <v>2</v>
      </c>
      <c r="Z252" t="str">
        <f t="shared" si="15"/>
        <v>нет</v>
      </c>
    </row>
    <row r="253" spans="1:26" x14ac:dyDescent="0.35">
      <c r="A253" t="s">
        <v>18</v>
      </c>
      <c r="B253" t="s">
        <v>29</v>
      </c>
      <c r="C253" t="s">
        <v>20</v>
      </c>
      <c r="D253" t="s">
        <v>21</v>
      </c>
      <c r="E253" t="s">
        <v>5</v>
      </c>
      <c r="G253" t="s">
        <v>22</v>
      </c>
      <c r="H253">
        <v>333349</v>
      </c>
      <c r="I253">
        <v>333678</v>
      </c>
      <c r="J253" t="s">
        <v>23</v>
      </c>
      <c r="K253">
        <f t="shared" si="12"/>
        <v>1</v>
      </c>
      <c r="L253" t="str">
        <f t="shared" si="13"/>
        <v>нет</v>
      </c>
      <c r="S253" t="s">
        <v>5</v>
      </c>
      <c r="U253" t="s">
        <v>22</v>
      </c>
      <c r="V253">
        <v>267580</v>
      </c>
      <c r="W253">
        <v>268317</v>
      </c>
      <c r="X253" t="s">
        <v>23</v>
      </c>
      <c r="Y253">
        <f t="shared" si="14"/>
        <v>2</v>
      </c>
      <c r="Z253" t="str">
        <f t="shared" si="15"/>
        <v>нет</v>
      </c>
    </row>
    <row r="254" spans="1:26" x14ac:dyDescent="0.35">
      <c r="A254" t="s">
        <v>18</v>
      </c>
      <c r="B254" t="s">
        <v>29</v>
      </c>
      <c r="C254" t="s">
        <v>20</v>
      </c>
      <c r="D254" t="s">
        <v>21</v>
      </c>
      <c r="E254" t="s">
        <v>5</v>
      </c>
      <c r="G254" t="s">
        <v>22</v>
      </c>
      <c r="H254">
        <v>333681</v>
      </c>
      <c r="I254">
        <v>333989</v>
      </c>
      <c r="J254" t="s">
        <v>23</v>
      </c>
      <c r="K254">
        <f t="shared" si="12"/>
        <v>2</v>
      </c>
      <c r="L254" t="str">
        <f t="shared" si="13"/>
        <v>нет</v>
      </c>
      <c r="S254" t="s">
        <v>5</v>
      </c>
      <c r="U254" t="s">
        <v>22</v>
      </c>
      <c r="V254">
        <v>268330</v>
      </c>
      <c r="W254">
        <v>269271</v>
      </c>
      <c r="X254" t="s">
        <v>23</v>
      </c>
      <c r="Y254">
        <f t="shared" si="14"/>
        <v>2</v>
      </c>
      <c r="Z254" t="str">
        <f t="shared" si="15"/>
        <v>нет</v>
      </c>
    </row>
    <row r="255" spans="1:26" x14ac:dyDescent="0.35">
      <c r="A255" t="s">
        <v>18</v>
      </c>
      <c r="B255" t="s">
        <v>29</v>
      </c>
      <c r="C255" t="s">
        <v>20</v>
      </c>
      <c r="D255" t="s">
        <v>21</v>
      </c>
      <c r="E255" t="s">
        <v>5</v>
      </c>
      <c r="G255" t="s">
        <v>22</v>
      </c>
      <c r="H255">
        <v>334287</v>
      </c>
      <c r="I255">
        <v>335222</v>
      </c>
      <c r="J255" t="s">
        <v>23</v>
      </c>
      <c r="K255">
        <f t="shared" si="12"/>
        <v>0</v>
      </c>
      <c r="L255" t="str">
        <f t="shared" si="13"/>
        <v>нет</v>
      </c>
      <c r="S255" t="s">
        <v>5</v>
      </c>
      <c r="U255" t="s">
        <v>22</v>
      </c>
      <c r="V255">
        <v>269398</v>
      </c>
      <c r="W255">
        <v>270510</v>
      </c>
      <c r="X255" t="s">
        <v>23</v>
      </c>
      <c r="Y255">
        <f t="shared" si="14"/>
        <v>0</v>
      </c>
      <c r="Z255" t="str">
        <f t="shared" si="15"/>
        <v>нет</v>
      </c>
    </row>
    <row r="256" spans="1:26" x14ac:dyDescent="0.35">
      <c r="A256" t="s">
        <v>18</v>
      </c>
      <c r="B256" t="s">
        <v>29</v>
      </c>
      <c r="C256" t="s">
        <v>20</v>
      </c>
      <c r="D256" t="s">
        <v>21</v>
      </c>
      <c r="E256" t="s">
        <v>5</v>
      </c>
      <c r="G256" t="s">
        <v>22</v>
      </c>
      <c r="H256">
        <v>335284</v>
      </c>
      <c r="I256">
        <v>336084</v>
      </c>
      <c r="J256" t="s">
        <v>23</v>
      </c>
      <c r="K256">
        <f t="shared" si="12"/>
        <v>0</v>
      </c>
      <c r="L256" t="str">
        <f t="shared" si="13"/>
        <v>нет</v>
      </c>
      <c r="S256" t="s">
        <v>5</v>
      </c>
      <c r="U256" t="s">
        <v>22</v>
      </c>
      <c r="V256">
        <v>270620</v>
      </c>
      <c r="W256">
        <v>272446</v>
      </c>
      <c r="X256" t="s">
        <v>23</v>
      </c>
      <c r="Y256">
        <f t="shared" si="14"/>
        <v>2</v>
      </c>
      <c r="Z256" t="str">
        <f t="shared" si="15"/>
        <v>нет</v>
      </c>
    </row>
    <row r="257" spans="1:26" x14ac:dyDescent="0.35">
      <c r="A257" t="s">
        <v>18</v>
      </c>
      <c r="B257" t="s">
        <v>29</v>
      </c>
      <c r="C257" t="s">
        <v>20</v>
      </c>
      <c r="D257" t="s">
        <v>21</v>
      </c>
      <c r="E257" t="s">
        <v>5</v>
      </c>
      <c r="G257" t="s">
        <v>22</v>
      </c>
      <c r="H257">
        <v>336086</v>
      </c>
      <c r="I257">
        <v>336757</v>
      </c>
      <c r="J257" t="s">
        <v>23</v>
      </c>
      <c r="K257">
        <f t="shared" si="12"/>
        <v>0</v>
      </c>
      <c r="L257" t="str">
        <f t="shared" si="13"/>
        <v>нет</v>
      </c>
      <c r="S257" t="s">
        <v>5</v>
      </c>
      <c r="U257" t="s">
        <v>22</v>
      </c>
      <c r="V257">
        <v>272468</v>
      </c>
      <c r="W257">
        <v>273064</v>
      </c>
      <c r="X257" t="s">
        <v>23</v>
      </c>
      <c r="Y257">
        <f t="shared" si="14"/>
        <v>1</v>
      </c>
      <c r="Z257" t="str">
        <f t="shared" si="15"/>
        <v>нет</v>
      </c>
    </row>
    <row r="258" spans="1:26" x14ac:dyDescent="0.35">
      <c r="A258" t="s">
        <v>18</v>
      </c>
      <c r="B258" t="s">
        <v>29</v>
      </c>
      <c r="C258" t="s">
        <v>20</v>
      </c>
      <c r="D258" t="s">
        <v>21</v>
      </c>
      <c r="E258" t="s">
        <v>5</v>
      </c>
      <c r="G258" t="s">
        <v>22</v>
      </c>
      <c r="H258">
        <v>336774</v>
      </c>
      <c r="I258">
        <v>337304</v>
      </c>
      <c r="J258" t="s">
        <v>23</v>
      </c>
      <c r="K258">
        <f t="shared" si="12"/>
        <v>1</v>
      </c>
      <c r="L258" t="str">
        <f t="shared" si="13"/>
        <v>да</v>
      </c>
      <c r="S258" t="s">
        <v>5</v>
      </c>
      <c r="U258" t="s">
        <v>22</v>
      </c>
      <c r="V258">
        <v>273082</v>
      </c>
      <c r="W258">
        <v>274116</v>
      </c>
      <c r="X258" t="s">
        <v>23</v>
      </c>
      <c r="Y258">
        <f t="shared" si="14"/>
        <v>2</v>
      </c>
      <c r="Z258" t="str">
        <f t="shared" si="15"/>
        <v>нет</v>
      </c>
    </row>
    <row r="259" spans="1:26" x14ac:dyDescent="0.35">
      <c r="A259" t="s">
        <v>18</v>
      </c>
      <c r="B259" t="s">
        <v>29</v>
      </c>
      <c r="C259" t="s">
        <v>20</v>
      </c>
      <c r="D259" t="s">
        <v>21</v>
      </c>
      <c r="E259" t="s">
        <v>5</v>
      </c>
      <c r="G259" t="s">
        <v>22</v>
      </c>
      <c r="H259">
        <v>337301</v>
      </c>
      <c r="I259">
        <v>338185</v>
      </c>
      <c r="J259" t="s">
        <v>23</v>
      </c>
      <c r="K259">
        <f t="shared" ref="K259:K322" si="16">MOD((ABS(I259-H260)+1),3)</f>
        <v>0</v>
      </c>
      <c r="L259" t="str">
        <f t="shared" ref="L259:L322" si="17">IF(I259-H260&gt;=0,"да","нет")</f>
        <v>нет</v>
      </c>
      <c r="S259" t="s">
        <v>5</v>
      </c>
      <c r="U259" t="s">
        <v>22</v>
      </c>
      <c r="V259">
        <v>274207</v>
      </c>
      <c r="W259">
        <v>275346</v>
      </c>
      <c r="X259" t="s">
        <v>23</v>
      </c>
      <c r="Y259">
        <f t="shared" ref="Y259:Y322" si="18">MOD((ABS(W259-V260)+1),3)</f>
        <v>1</v>
      </c>
      <c r="Z259" t="str">
        <f t="shared" ref="Z259:Z322" si="19">IF(W259-V260&gt;=0,"да","нет")</f>
        <v>нет</v>
      </c>
    </row>
    <row r="260" spans="1:26" x14ac:dyDescent="0.35">
      <c r="A260" t="s">
        <v>18</v>
      </c>
      <c r="B260" t="s">
        <v>29</v>
      </c>
      <c r="C260" t="s">
        <v>20</v>
      </c>
      <c r="D260" t="s">
        <v>21</v>
      </c>
      <c r="E260" t="s">
        <v>5</v>
      </c>
      <c r="G260" t="s">
        <v>22</v>
      </c>
      <c r="H260">
        <v>338199</v>
      </c>
      <c r="I260">
        <v>339227</v>
      </c>
      <c r="J260" t="s">
        <v>23</v>
      </c>
      <c r="K260">
        <f t="shared" si="16"/>
        <v>2</v>
      </c>
      <c r="L260" t="str">
        <f t="shared" si="17"/>
        <v>нет</v>
      </c>
      <c r="S260" t="s">
        <v>5</v>
      </c>
      <c r="U260" t="s">
        <v>22</v>
      </c>
      <c r="V260">
        <v>275406</v>
      </c>
      <c r="W260">
        <v>277235</v>
      </c>
      <c r="X260" t="s">
        <v>23</v>
      </c>
      <c r="Y260">
        <f t="shared" si="18"/>
        <v>2</v>
      </c>
      <c r="Z260" t="str">
        <f t="shared" si="19"/>
        <v>нет</v>
      </c>
    </row>
    <row r="261" spans="1:26" x14ac:dyDescent="0.35">
      <c r="A261" t="s">
        <v>18</v>
      </c>
      <c r="B261" t="s">
        <v>29</v>
      </c>
      <c r="C261" t="s">
        <v>20</v>
      </c>
      <c r="D261" t="s">
        <v>21</v>
      </c>
      <c r="E261" t="s">
        <v>5</v>
      </c>
      <c r="G261" t="s">
        <v>22</v>
      </c>
      <c r="H261">
        <v>339321</v>
      </c>
      <c r="I261">
        <v>340013</v>
      </c>
      <c r="J261" t="s">
        <v>23</v>
      </c>
      <c r="K261">
        <f t="shared" si="16"/>
        <v>1</v>
      </c>
      <c r="L261" t="str">
        <f t="shared" si="17"/>
        <v>да</v>
      </c>
      <c r="S261" t="s">
        <v>5</v>
      </c>
      <c r="U261" t="s">
        <v>22</v>
      </c>
      <c r="V261">
        <v>277452</v>
      </c>
      <c r="W261">
        <v>277700</v>
      </c>
      <c r="X261" t="s">
        <v>30</v>
      </c>
      <c r="Y261">
        <f t="shared" si="18"/>
        <v>2</v>
      </c>
      <c r="Z261" t="str">
        <f t="shared" si="19"/>
        <v>нет</v>
      </c>
    </row>
    <row r="262" spans="1:26" x14ac:dyDescent="0.35">
      <c r="A262" t="s">
        <v>18</v>
      </c>
      <c r="B262" t="s">
        <v>29</v>
      </c>
      <c r="C262" t="s">
        <v>20</v>
      </c>
      <c r="D262" t="s">
        <v>21</v>
      </c>
      <c r="E262" t="s">
        <v>5</v>
      </c>
      <c r="G262" t="s">
        <v>22</v>
      </c>
      <c r="H262">
        <v>340007</v>
      </c>
      <c r="I262">
        <v>340615</v>
      </c>
      <c r="J262" t="s">
        <v>23</v>
      </c>
      <c r="K262">
        <f t="shared" si="16"/>
        <v>0</v>
      </c>
      <c r="L262" t="str">
        <f t="shared" si="17"/>
        <v>нет</v>
      </c>
      <c r="S262" t="s">
        <v>5</v>
      </c>
      <c r="U262" t="s">
        <v>22</v>
      </c>
      <c r="V262">
        <v>277752</v>
      </c>
      <c r="W262">
        <v>278780</v>
      </c>
      <c r="X262" t="s">
        <v>23</v>
      </c>
      <c r="Y262">
        <f t="shared" si="18"/>
        <v>1</v>
      </c>
      <c r="Z262" t="str">
        <f t="shared" si="19"/>
        <v>нет</v>
      </c>
    </row>
    <row r="263" spans="1:26" x14ac:dyDescent="0.35">
      <c r="A263" t="s">
        <v>18</v>
      </c>
      <c r="B263" t="s">
        <v>29</v>
      </c>
      <c r="C263" t="s">
        <v>20</v>
      </c>
      <c r="D263" t="s">
        <v>21</v>
      </c>
      <c r="E263" t="s">
        <v>5</v>
      </c>
      <c r="G263" t="s">
        <v>22</v>
      </c>
      <c r="H263">
        <v>340926</v>
      </c>
      <c r="I263">
        <v>341681</v>
      </c>
      <c r="J263" t="s">
        <v>23</v>
      </c>
      <c r="K263">
        <f t="shared" si="16"/>
        <v>0</v>
      </c>
      <c r="L263" t="str">
        <f t="shared" si="17"/>
        <v>нет</v>
      </c>
      <c r="S263" t="s">
        <v>5</v>
      </c>
      <c r="U263" t="s">
        <v>22</v>
      </c>
      <c r="V263">
        <v>279317</v>
      </c>
      <c r="W263">
        <v>281512</v>
      </c>
      <c r="X263" t="s">
        <v>23</v>
      </c>
      <c r="Y263">
        <f t="shared" si="18"/>
        <v>1</v>
      </c>
      <c r="Z263" t="str">
        <f t="shared" si="19"/>
        <v>нет</v>
      </c>
    </row>
    <row r="264" spans="1:26" x14ac:dyDescent="0.35">
      <c r="A264" t="s">
        <v>18</v>
      </c>
      <c r="B264" t="s">
        <v>29</v>
      </c>
      <c r="C264" t="s">
        <v>20</v>
      </c>
      <c r="D264" t="s">
        <v>21</v>
      </c>
      <c r="E264" t="s">
        <v>5</v>
      </c>
      <c r="G264" t="s">
        <v>22</v>
      </c>
      <c r="H264">
        <v>342193</v>
      </c>
      <c r="I264">
        <v>342987</v>
      </c>
      <c r="J264" t="s">
        <v>23</v>
      </c>
      <c r="K264">
        <f t="shared" si="16"/>
        <v>1</v>
      </c>
      <c r="L264" t="str">
        <f t="shared" si="17"/>
        <v>да</v>
      </c>
      <c r="S264" t="s">
        <v>5</v>
      </c>
      <c r="U264" t="s">
        <v>22</v>
      </c>
      <c r="V264">
        <v>281590</v>
      </c>
      <c r="W264">
        <v>282162</v>
      </c>
      <c r="X264" t="s">
        <v>23</v>
      </c>
      <c r="Y264">
        <f t="shared" si="18"/>
        <v>2</v>
      </c>
      <c r="Z264" t="str">
        <f t="shared" si="19"/>
        <v>нет</v>
      </c>
    </row>
    <row r="265" spans="1:26" x14ac:dyDescent="0.35">
      <c r="A265" t="s">
        <v>18</v>
      </c>
      <c r="B265" t="s">
        <v>29</v>
      </c>
      <c r="C265" t="s">
        <v>20</v>
      </c>
      <c r="D265" t="s">
        <v>21</v>
      </c>
      <c r="E265" t="s">
        <v>5</v>
      </c>
      <c r="G265" t="s">
        <v>22</v>
      </c>
      <c r="H265">
        <v>342984</v>
      </c>
      <c r="I265">
        <v>343715</v>
      </c>
      <c r="J265" t="s">
        <v>23</v>
      </c>
      <c r="K265">
        <f t="shared" si="16"/>
        <v>1</v>
      </c>
      <c r="L265" t="str">
        <f t="shared" si="17"/>
        <v>нет</v>
      </c>
      <c r="S265" t="s">
        <v>5</v>
      </c>
      <c r="U265" t="s">
        <v>22</v>
      </c>
      <c r="V265">
        <v>282244</v>
      </c>
      <c r="W265">
        <v>282828</v>
      </c>
      <c r="X265" t="s">
        <v>23</v>
      </c>
      <c r="Y265">
        <f t="shared" si="18"/>
        <v>0</v>
      </c>
      <c r="Z265" t="str">
        <f t="shared" si="19"/>
        <v>нет</v>
      </c>
    </row>
    <row r="266" spans="1:26" x14ac:dyDescent="0.35">
      <c r="A266" t="s">
        <v>18</v>
      </c>
      <c r="B266" t="s">
        <v>29</v>
      </c>
      <c r="C266" t="s">
        <v>20</v>
      </c>
      <c r="D266" t="s">
        <v>21</v>
      </c>
      <c r="E266" t="s">
        <v>5</v>
      </c>
      <c r="G266" t="s">
        <v>22</v>
      </c>
      <c r="H266">
        <v>343718</v>
      </c>
      <c r="I266">
        <v>344644</v>
      </c>
      <c r="J266" t="s">
        <v>23</v>
      </c>
      <c r="K266">
        <f t="shared" si="16"/>
        <v>2</v>
      </c>
      <c r="L266" t="str">
        <f t="shared" si="17"/>
        <v>нет</v>
      </c>
      <c r="S266" t="s">
        <v>5</v>
      </c>
      <c r="U266" t="s">
        <v>22</v>
      </c>
      <c r="V266">
        <v>283007</v>
      </c>
      <c r="W266">
        <v>283732</v>
      </c>
      <c r="X266" t="s">
        <v>23</v>
      </c>
      <c r="Y266">
        <f t="shared" si="18"/>
        <v>1</v>
      </c>
      <c r="Z266" t="str">
        <f t="shared" si="19"/>
        <v>да</v>
      </c>
    </row>
    <row r="267" spans="1:26" x14ac:dyDescent="0.35">
      <c r="A267" t="s">
        <v>18</v>
      </c>
      <c r="B267" t="s">
        <v>29</v>
      </c>
      <c r="C267" t="s">
        <v>20</v>
      </c>
      <c r="D267" t="s">
        <v>21</v>
      </c>
      <c r="E267" t="s">
        <v>5</v>
      </c>
      <c r="G267" t="s">
        <v>22</v>
      </c>
      <c r="H267">
        <v>344684</v>
      </c>
      <c r="I267">
        <v>345139</v>
      </c>
      <c r="J267" t="s">
        <v>23</v>
      </c>
      <c r="K267">
        <f t="shared" si="16"/>
        <v>0</v>
      </c>
      <c r="L267" t="str">
        <f t="shared" si="17"/>
        <v>нет</v>
      </c>
      <c r="S267" t="s">
        <v>5</v>
      </c>
      <c r="U267" t="s">
        <v>22</v>
      </c>
      <c r="V267">
        <v>283729</v>
      </c>
      <c r="W267">
        <v>284067</v>
      </c>
      <c r="X267" t="s">
        <v>23</v>
      </c>
      <c r="Y267">
        <f t="shared" si="18"/>
        <v>1</v>
      </c>
      <c r="Z267" t="str">
        <f t="shared" si="19"/>
        <v>да</v>
      </c>
    </row>
    <row r="268" spans="1:26" x14ac:dyDescent="0.35">
      <c r="A268" t="s">
        <v>18</v>
      </c>
      <c r="B268" t="s">
        <v>29</v>
      </c>
      <c r="C268" t="s">
        <v>20</v>
      </c>
      <c r="D268" t="s">
        <v>21</v>
      </c>
      <c r="E268" t="s">
        <v>5</v>
      </c>
      <c r="G268" t="s">
        <v>22</v>
      </c>
      <c r="H268">
        <v>345273</v>
      </c>
      <c r="I268">
        <v>346484</v>
      </c>
      <c r="J268" t="s">
        <v>23</v>
      </c>
      <c r="K268">
        <f t="shared" si="16"/>
        <v>0</v>
      </c>
      <c r="L268" t="str">
        <f t="shared" si="17"/>
        <v>нет</v>
      </c>
      <c r="S268" t="s">
        <v>5</v>
      </c>
      <c r="U268" t="s">
        <v>22</v>
      </c>
      <c r="V268">
        <v>284064</v>
      </c>
      <c r="W268">
        <v>284639</v>
      </c>
      <c r="X268" t="s">
        <v>23</v>
      </c>
      <c r="Y268">
        <f t="shared" si="18"/>
        <v>2</v>
      </c>
      <c r="Z268" t="str">
        <f t="shared" si="19"/>
        <v>да</v>
      </c>
    </row>
    <row r="269" spans="1:26" x14ac:dyDescent="0.35">
      <c r="A269" t="s">
        <v>18</v>
      </c>
      <c r="B269" t="s">
        <v>29</v>
      </c>
      <c r="C269" t="s">
        <v>20</v>
      </c>
      <c r="D269" t="s">
        <v>21</v>
      </c>
      <c r="E269" t="s">
        <v>5</v>
      </c>
      <c r="G269" t="s">
        <v>22</v>
      </c>
      <c r="H269">
        <v>346486</v>
      </c>
      <c r="I269">
        <v>347526</v>
      </c>
      <c r="J269" t="s">
        <v>23</v>
      </c>
      <c r="K269">
        <f t="shared" si="16"/>
        <v>0</v>
      </c>
      <c r="L269" t="str">
        <f t="shared" si="17"/>
        <v>нет</v>
      </c>
      <c r="S269" t="s">
        <v>5</v>
      </c>
      <c r="U269" t="s">
        <v>22</v>
      </c>
      <c r="V269">
        <v>284608</v>
      </c>
      <c r="W269">
        <v>285195</v>
      </c>
      <c r="X269" t="s">
        <v>23</v>
      </c>
      <c r="Y269">
        <f t="shared" si="18"/>
        <v>1</v>
      </c>
      <c r="Z269" t="str">
        <f t="shared" si="19"/>
        <v>да</v>
      </c>
    </row>
    <row r="270" spans="1:26" x14ac:dyDescent="0.35">
      <c r="A270" t="s">
        <v>18</v>
      </c>
      <c r="B270" t="s">
        <v>29</v>
      </c>
      <c r="C270" t="s">
        <v>20</v>
      </c>
      <c r="D270" t="s">
        <v>21</v>
      </c>
      <c r="E270" t="s">
        <v>5</v>
      </c>
      <c r="G270" t="s">
        <v>22</v>
      </c>
      <c r="H270">
        <v>347531</v>
      </c>
      <c r="I270">
        <v>349189</v>
      </c>
      <c r="J270" t="s">
        <v>23</v>
      </c>
      <c r="K270">
        <f t="shared" si="16"/>
        <v>0</v>
      </c>
      <c r="L270" t="str">
        <f t="shared" si="17"/>
        <v>нет</v>
      </c>
      <c r="S270" t="s">
        <v>5</v>
      </c>
      <c r="U270" t="s">
        <v>22</v>
      </c>
      <c r="V270">
        <v>285192</v>
      </c>
      <c r="W270">
        <v>285491</v>
      </c>
      <c r="X270" t="s">
        <v>23</v>
      </c>
      <c r="Y270">
        <f t="shared" si="18"/>
        <v>2</v>
      </c>
      <c r="Z270" t="str">
        <f t="shared" si="19"/>
        <v>да</v>
      </c>
    </row>
    <row r="271" spans="1:26" x14ac:dyDescent="0.35">
      <c r="A271" t="s">
        <v>18</v>
      </c>
      <c r="B271" t="s">
        <v>29</v>
      </c>
      <c r="C271" t="s">
        <v>20</v>
      </c>
      <c r="D271" t="s">
        <v>21</v>
      </c>
      <c r="E271" t="s">
        <v>5</v>
      </c>
      <c r="G271" t="s">
        <v>22</v>
      </c>
      <c r="H271">
        <v>349212</v>
      </c>
      <c r="I271">
        <v>350615</v>
      </c>
      <c r="J271" t="s">
        <v>23</v>
      </c>
      <c r="K271">
        <f t="shared" si="16"/>
        <v>2</v>
      </c>
      <c r="L271" t="str">
        <f t="shared" si="17"/>
        <v>да</v>
      </c>
      <c r="S271" t="s">
        <v>5</v>
      </c>
      <c r="U271" t="s">
        <v>22</v>
      </c>
      <c r="V271">
        <v>285478</v>
      </c>
      <c r="W271">
        <v>286305</v>
      </c>
      <c r="X271" t="s">
        <v>23</v>
      </c>
      <c r="Y271">
        <f t="shared" si="18"/>
        <v>1</v>
      </c>
      <c r="Z271" t="str">
        <f t="shared" si="19"/>
        <v>нет</v>
      </c>
    </row>
    <row r="272" spans="1:26" x14ac:dyDescent="0.35">
      <c r="A272" t="s">
        <v>18</v>
      </c>
      <c r="B272" t="s">
        <v>29</v>
      </c>
      <c r="C272" t="s">
        <v>20</v>
      </c>
      <c r="D272" t="s">
        <v>21</v>
      </c>
      <c r="E272" t="s">
        <v>5</v>
      </c>
      <c r="G272" t="s">
        <v>22</v>
      </c>
      <c r="H272">
        <v>350608</v>
      </c>
      <c r="I272">
        <v>351015</v>
      </c>
      <c r="J272" t="s">
        <v>23</v>
      </c>
      <c r="K272">
        <f t="shared" si="16"/>
        <v>2</v>
      </c>
      <c r="L272" t="str">
        <f t="shared" si="17"/>
        <v>нет</v>
      </c>
      <c r="S272" t="s">
        <v>5</v>
      </c>
      <c r="U272" t="s">
        <v>22</v>
      </c>
      <c r="V272">
        <v>286317</v>
      </c>
      <c r="W272">
        <v>287420</v>
      </c>
      <c r="X272" t="s">
        <v>23</v>
      </c>
      <c r="Y272">
        <f t="shared" si="18"/>
        <v>1</v>
      </c>
      <c r="Z272" t="str">
        <f t="shared" si="19"/>
        <v>да</v>
      </c>
    </row>
    <row r="273" spans="1:26" x14ac:dyDescent="0.35">
      <c r="A273" t="s">
        <v>18</v>
      </c>
      <c r="B273" t="s">
        <v>29</v>
      </c>
      <c r="C273" t="s">
        <v>20</v>
      </c>
      <c r="D273" t="s">
        <v>21</v>
      </c>
      <c r="E273" t="s">
        <v>5</v>
      </c>
      <c r="G273" t="s">
        <v>22</v>
      </c>
      <c r="H273">
        <v>354169</v>
      </c>
      <c r="I273">
        <v>355872</v>
      </c>
      <c r="J273" t="s">
        <v>23</v>
      </c>
      <c r="K273">
        <f t="shared" si="16"/>
        <v>0</v>
      </c>
      <c r="L273" t="str">
        <f t="shared" si="17"/>
        <v>нет</v>
      </c>
      <c r="S273" t="s">
        <v>5</v>
      </c>
      <c r="U273" t="s">
        <v>22</v>
      </c>
      <c r="V273">
        <v>287417</v>
      </c>
      <c r="W273">
        <v>287938</v>
      </c>
      <c r="X273" t="s">
        <v>23</v>
      </c>
      <c r="Y273">
        <f t="shared" si="18"/>
        <v>1</v>
      </c>
      <c r="Z273" t="str">
        <f t="shared" si="19"/>
        <v>нет</v>
      </c>
    </row>
    <row r="274" spans="1:26" x14ac:dyDescent="0.35">
      <c r="A274" t="s">
        <v>18</v>
      </c>
      <c r="B274" t="s">
        <v>29</v>
      </c>
      <c r="C274" t="s">
        <v>20</v>
      </c>
      <c r="D274" t="s">
        <v>21</v>
      </c>
      <c r="E274" t="s">
        <v>5</v>
      </c>
      <c r="G274" t="s">
        <v>22</v>
      </c>
      <c r="H274">
        <v>355919</v>
      </c>
      <c r="I274">
        <v>357106</v>
      </c>
      <c r="J274" t="s">
        <v>23</v>
      </c>
      <c r="K274">
        <f t="shared" si="16"/>
        <v>2</v>
      </c>
      <c r="L274" t="str">
        <f t="shared" si="17"/>
        <v>нет</v>
      </c>
      <c r="S274" t="s">
        <v>5</v>
      </c>
      <c r="U274" t="s">
        <v>22</v>
      </c>
      <c r="V274">
        <v>287977</v>
      </c>
      <c r="W274">
        <v>288750</v>
      </c>
      <c r="X274" t="s">
        <v>23</v>
      </c>
      <c r="Y274">
        <f t="shared" si="18"/>
        <v>2</v>
      </c>
      <c r="Z274" t="str">
        <f t="shared" si="19"/>
        <v>нет</v>
      </c>
    </row>
    <row r="275" spans="1:26" x14ac:dyDescent="0.35">
      <c r="A275" t="s">
        <v>18</v>
      </c>
      <c r="B275" t="s">
        <v>29</v>
      </c>
      <c r="C275" t="s">
        <v>20</v>
      </c>
      <c r="D275" t="s">
        <v>21</v>
      </c>
      <c r="E275" t="s">
        <v>5</v>
      </c>
      <c r="G275" t="s">
        <v>22</v>
      </c>
      <c r="H275">
        <v>359069</v>
      </c>
      <c r="I275">
        <v>361702</v>
      </c>
      <c r="J275" t="s">
        <v>23</v>
      </c>
      <c r="K275">
        <f t="shared" si="16"/>
        <v>1</v>
      </c>
      <c r="L275" t="str">
        <f t="shared" si="17"/>
        <v>нет</v>
      </c>
      <c r="S275" t="s">
        <v>5</v>
      </c>
      <c r="U275" t="s">
        <v>22</v>
      </c>
      <c r="V275">
        <v>288847</v>
      </c>
      <c r="W275">
        <v>289386</v>
      </c>
      <c r="X275" t="s">
        <v>30</v>
      </c>
      <c r="Y275">
        <f t="shared" si="18"/>
        <v>0</v>
      </c>
      <c r="Z275" t="str">
        <f t="shared" si="19"/>
        <v>нет</v>
      </c>
    </row>
    <row r="276" spans="1:26" x14ac:dyDescent="0.35">
      <c r="A276" t="s">
        <v>18</v>
      </c>
      <c r="B276" t="s">
        <v>29</v>
      </c>
      <c r="C276" t="s">
        <v>20</v>
      </c>
      <c r="D276" t="s">
        <v>21</v>
      </c>
      <c r="E276" t="s">
        <v>5</v>
      </c>
      <c r="G276" t="s">
        <v>22</v>
      </c>
      <c r="H276">
        <v>363250</v>
      </c>
      <c r="I276">
        <v>364536</v>
      </c>
      <c r="J276" t="s">
        <v>23</v>
      </c>
      <c r="K276">
        <f t="shared" si="16"/>
        <v>1</v>
      </c>
      <c r="L276" t="str">
        <f t="shared" si="17"/>
        <v>да</v>
      </c>
      <c r="S276" t="s">
        <v>5</v>
      </c>
      <c r="U276" t="s">
        <v>22</v>
      </c>
      <c r="V276">
        <v>289445</v>
      </c>
      <c r="W276">
        <v>290149</v>
      </c>
      <c r="X276" t="s">
        <v>23</v>
      </c>
      <c r="Y276">
        <f t="shared" si="18"/>
        <v>0</v>
      </c>
      <c r="Z276" t="str">
        <f t="shared" si="19"/>
        <v>нет</v>
      </c>
    </row>
    <row r="277" spans="1:26" x14ac:dyDescent="0.35">
      <c r="A277" t="s">
        <v>18</v>
      </c>
      <c r="B277" t="s">
        <v>29</v>
      </c>
      <c r="C277" t="s">
        <v>20</v>
      </c>
      <c r="D277" t="s">
        <v>21</v>
      </c>
      <c r="E277" t="s">
        <v>5</v>
      </c>
      <c r="G277" t="s">
        <v>22</v>
      </c>
      <c r="H277">
        <v>364533</v>
      </c>
      <c r="I277">
        <v>365516</v>
      </c>
      <c r="J277" t="s">
        <v>23</v>
      </c>
      <c r="K277">
        <f t="shared" si="16"/>
        <v>1</v>
      </c>
      <c r="L277" t="str">
        <f t="shared" si="17"/>
        <v>да</v>
      </c>
      <c r="S277" t="s">
        <v>5</v>
      </c>
      <c r="U277" t="s">
        <v>22</v>
      </c>
      <c r="V277">
        <v>290217</v>
      </c>
      <c r="W277">
        <v>290891</v>
      </c>
      <c r="X277" t="s">
        <v>23</v>
      </c>
      <c r="Y277">
        <f t="shared" si="18"/>
        <v>1</v>
      </c>
      <c r="Z277" t="str">
        <f t="shared" si="19"/>
        <v>нет</v>
      </c>
    </row>
    <row r="278" spans="1:26" x14ac:dyDescent="0.35">
      <c r="A278" t="s">
        <v>18</v>
      </c>
      <c r="B278" t="s">
        <v>29</v>
      </c>
      <c r="C278" t="s">
        <v>20</v>
      </c>
      <c r="D278" t="s">
        <v>21</v>
      </c>
      <c r="E278" t="s">
        <v>5</v>
      </c>
      <c r="G278" t="s">
        <v>22</v>
      </c>
      <c r="H278">
        <v>365513</v>
      </c>
      <c r="I278">
        <v>366214</v>
      </c>
      <c r="J278" t="s">
        <v>23</v>
      </c>
      <c r="K278">
        <f t="shared" si="16"/>
        <v>2</v>
      </c>
      <c r="L278" t="str">
        <f t="shared" si="17"/>
        <v>да</v>
      </c>
      <c r="S278" t="s">
        <v>5</v>
      </c>
      <c r="U278" t="s">
        <v>22</v>
      </c>
      <c r="V278">
        <v>291023</v>
      </c>
      <c r="W278">
        <v>291499</v>
      </c>
      <c r="X278" t="s">
        <v>23</v>
      </c>
      <c r="Y278">
        <f t="shared" si="18"/>
        <v>0</v>
      </c>
      <c r="Z278" t="str">
        <f t="shared" si="19"/>
        <v>нет</v>
      </c>
    </row>
    <row r="279" spans="1:26" x14ac:dyDescent="0.35">
      <c r="A279" t="s">
        <v>18</v>
      </c>
      <c r="B279" t="s">
        <v>29</v>
      </c>
      <c r="C279" t="s">
        <v>20</v>
      </c>
      <c r="D279" t="s">
        <v>21</v>
      </c>
      <c r="E279" t="s">
        <v>5</v>
      </c>
      <c r="G279" t="s">
        <v>22</v>
      </c>
      <c r="H279">
        <v>366207</v>
      </c>
      <c r="I279">
        <v>367136</v>
      </c>
      <c r="J279" t="s">
        <v>23</v>
      </c>
      <c r="K279">
        <f t="shared" si="16"/>
        <v>1</v>
      </c>
      <c r="L279" t="str">
        <f t="shared" si="17"/>
        <v>нет</v>
      </c>
      <c r="S279" t="s">
        <v>5</v>
      </c>
      <c r="U279" t="s">
        <v>22</v>
      </c>
      <c r="V279">
        <v>291576</v>
      </c>
      <c r="W279">
        <v>292199</v>
      </c>
      <c r="X279" t="s">
        <v>23</v>
      </c>
      <c r="Y279">
        <f t="shared" si="18"/>
        <v>2</v>
      </c>
      <c r="Z279" t="str">
        <f t="shared" si="19"/>
        <v>нет</v>
      </c>
    </row>
    <row r="280" spans="1:26" x14ac:dyDescent="0.35">
      <c r="A280" t="s">
        <v>18</v>
      </c>
      <c r="B280" t="s">
        <v>29</v>
      </c>
      <c r="C280" t="s">
        <v>20</v>
      </c>
      <c r="D280" t="s">
        <v>21</v>
      </c>
      <c r="E280" t="s">
        <v>5</v>
      </c>
      <c r="G280" t="s">
        <v>22</v>
      </c>
      <c r="H280">
        <v>367154</v>
      </c>
      <c r="I280">
        <v>367984</v>
      </c>
      <c r="J280" t="s">
        <v>23</v>
      </c>
      <c r="K280">
        <f t="shared" si="16"/>
        <v>2</v>
      </c>
      <c r="L280" t="str">
        <f t="shared" si="17"/>
        <v>нет</v>
      </c>
      <c r="S280" t="s">
        <v>5</v>
      </c>
      <c r="U280" t="s">
        <v>22</v>
      </c>
      <c r="V280">
        <v>292236</v>
      </c>
      <c r="W280">
        <v>292841</v>
      </c>
      <c r="X280" t="s">
        <v>23</v>
      </c>
      <c r="Y280">
        <f t="shared" si="18"/>
        <v>2</v>
      </c>
      <c r="Z280" t="str">
        <f t="shared" si="19"/>
        <v>нет</v>
      </c>
    </row>
    <row r="281" spans="1:26" x14ac:dyDescent="0.35">
      <c r="A281" t="s">
        <v>18</v>
      </c>
      <c r="B281" t="s">
        <v>29</v>
      </c>
      <c r="C281" t="s">
        <v>20</v>
      </c>
      <c r="D281" t="s">
        <v>21</v>
      </c>
      <c r="E281" t="s">
        <v>5</v>
      </c>
      <c r="G281" t="s">
        <v>22</v>
      </c>
      <c r="H281">
        <v>368069</v>
      </c>
      <c r="I281">
        <v>369442</v>
      </c>
      <c r="J281" t="s">
        <v>23</v>
      </c>
      <c r="K281">
        <f t="shared" si="16"/>
        <v>0</v>
      </c>
      <c r="L281" t="str">
        <f t="shared" si="17"/>
        <v>нет</v>
      </c>
      <c r="S281" t="s">
        <v>5</v>
      </c>
      <c r="U281" t="s">
        <v>22</v>
      </c>
      <c r="V281">
        <v>292932</v>
      </c>
      <c r="W281">
        <v>294029</v>
      </c>
      <c r="X281" t="s">
        <v>23</v>
      </c>
      <c r="Y281">
        <f t="shared" si="18"/>
        <v>1</v>
      </c>
      <c r="Z281" t="str">
        <f t="shared" si="19"/>
        <v>нет</v>
      </c>
    </row>
    <row r="282" spans="1:26" x14ac:dyDescent="0.35">
      <c r="A282" t="s">
        <v>18</v>
      </c>
      <c r="B282" t="s">
        <v>29</v>
      </c>
      <c r="C282" t="s">
        <v>20</v>
      </c>
      <c r="D282" t="s">
        <v>21</v>
      </c>
      <c r="E282" t="s">
        <v>5</v>
      </c>
      <c r="G282" t="s">
        <v>22</v>
      </c>
      <c r="H282">
        <v>369843</v>
      </c>
      <c r="I282">
        <v>370424</v>
      </c>
      <c r="J282" t="s">
        <v>23</v>
      </c>
      <c r="K282">
        <f t="shared" si="16"/>
        <v>1</v>
      </c>
      <c r="L282" t="str">
        <f t="shared" si="17"/>
        <v>да</v>
      </c>
      <c r="S282" t="s">
        <v>5</v>
      </c>
      <c r="U282" t="s">
        <v>22</v>
      </c>
      <c r="V282">
        <v>294182</v>
      </c>
      <c r="W282">
        <v>294490</v>
      </c>
      <c r="X282" t="s">
        <v>23</v>
      </c>
      <c r="Y282">
        <f t="shared" si="18"/>
        <v>0</v>
      </c>
      <c r="Z282" t="str">
        <f t="shared" si="19"/>
        <v>нет</v>
      </c>
    </row>
    <row r="283" spans="1:26" x14ac:dyDescent="0.35">
      <c r="A283" t="s">
        <v>18</v>
      </c>
      <c r="B283" t="s">
        <v>29</v>
      </c>
      <c r="C283" t="s">
        <v>20</v>
      </c>
      <c r="D283" t="s">
        <v>21</v>
      </c>
      <c r="E283" t="s">
        <v>5</v>
      </c>
      <c r="G283" t="s">
        <v>22</v>
      </c>
      <c r="H283">
        <v>370421</v>
      </c>
      <c r="I283">
        <v>372748</v>
      </c>
      <c r="J283" t="s">
        <v>23</v>
      </c>
      <c r="K283">
        <f t="shared" si="16"/>
        <v>2</v>
      </c>
      <c r="L283" t="str">
        <f t="shared" si="17"/>
        <v>нет</v>
      </c>
      <c r="S283" t="s">
        <v>5</v>
      </c>
      <c r="U283" t="s">
        <v>22</v>
      </c>
      <c r="V283">
        <v>294504</v>
      </c>
      <c r="W283">
        <v>294920</v>
      </c>
      <c r="X283" t="s">
        <v>23</v>
      </c>
      <c r="Y283">
        <f t="shared" si="18"/>
        <v>1</v>
      </c>
      <c r="Z283" t="str">
        <f t="shared" si="19"/>
        <v>нет</v>
      </c>
    </row>
    <row r="284" spans="1:26" x14ac:dyDescent="0.35">
      <c r="A284" t="s">
        <v>18</v>
      </c>
      <c r="B284" t="s">
        <v>29</v>
      </c>
      <c r="C284" t="s">
        <v>20</v>
      </c>
      <c r="D284" t="s">
        <v>21</v>
      </c>
      <c r="E284" t="s">
        <v>5</v>
      </c>
      <c r="G284" t="s">
        <v>22</v>
      </c>
      <c r="H284">
        <v>372833</v>
      </c>
      <c r="I284">
        <v>373069</v>
      </c>
      <c r="J284" t="s">
        <v>23</v>
      </c>
      <c r="K284">
        <f t="shared" si="16"/>
        <v>1</v>
      </c>
      <c r="L284" t="str">
        <f t="shared" si="17"/>
        <v>нет</v>
      </c>
      <c r="S284" t="s">
        <v>5</v>
      </c>
      <c r="U284" t="s">
        <v>22</v>
      </c>
      <c r="V284">
        <v>294923</v>
      </c>
      <c r="W284">
        <v>295189</v>
      </c>
      <c r="X284" t="s">
        <v>23</v>
      </c>
      <c r="Y284">
        <f t="shared" si="18"/>
        <v>1</v>
      </c>
      <c r="Z284" t="str">
        <f t="shared" si="19"/>
        <v>нет</v>
      </c>
    </row>
    <row r="285" spans="1:26" x14ac:dyDescent="0.35">
      <c r="A285" t="s">
        <v>18</v>
      </c>
      <c r="B285" t="s">
        <v>29</v>
      </c>
      <c r="C285" t="s">
        <v>20</v>
      </c>
      <c r="D285" t="s">
        <v>21</v>
      </c>
      <c r="E285" t="s">
        <v>5</v>
      </c>
      <c r="G285" t="s">
        <v>22</v>
      </c>
      <c r="H285">
        <v>373297</v>
      </c>
      <c r="I285">
        <v>374568</v>
      </c>
      <c r="J285" t="s">
        <v>23</v>
      </c>
      <c r="K285">
        <f t="shared" si="16"/>
        <v>2</v>
      </c>
      <c r="L285" t="str">
        <f t="shared" si="17"/>
        <v>нет</v>
      </c>
      <c r="S285" t="s">
        <v>5</v>
      </c>
      <c r="U285" t="s">
        <v>22</v>
      </c>
      <c r="V285">
        <v>295279</v>
      </c>
      <c r="W285">
        <v>297903</v>
      </c>
      <c r="X285" t="s">
        <v>23</v>
      </c>
      <c r="Y285">
        <f t="shared" si="18"/>
        <v>1</v>
      </c>
      <c r="Z285" t="str">
        <f t="shared" si="19"/>
        <v>нет</v>
      </c>
    </row>
    <row r="286" spans="1:26" x14ac:dyDescent="0.35">
      <c r="A286" t="s">
        <v>18</v>
      </c>
      <c r="B286" t="s">
        <v>29</v>
      </c>
      <c r="C286" t="s">
        <v>20</v>
      </c>
      <c r="D286" t="s">
        <v>21</v>
      </c>
      <c r="E286" t="s">
        <v>5</v>
      </c>
      <c r="G286" t="s">
        <v>22</v>
      </c>
      <c r="H286">
        <v>374743</v>
      </c>
      <c r="I286">
        <v>376029</v>
      </c>
      <c r="J286" t="s">
        <v>23</v>
      </c>
      <c r="K286">
        <f t="shared" si="16"/>
        <v>2</v>
      </c>
      <c r="L286" t="str">
        <f t="shared" si="17"/>
        <v>нет</v>
      </c>
      <c r="S286" t="s">
        <v>5</v>
      </c>
      <c r="U286" t="s">
        <v>22</v>
      </c>
      <c r="V286">
        <v>298449</v>
      </c>
      <c r="W286">
        <v>300866</v>
      </c>
      <c r="X286" t="s">
        <v>23</v>
      </c>
      <c r="Y286">
        <f t="shared" si="18"/>
        <v>2</v>
      </c>
      <c r="Z286" t="str">
        <f t="shared" si="19"/>
        <v>нет</v>
      </c>
    </row>
    <row r="287" spans="1:26" x14ac:dyDescent="0.35">
      <c r="A287" t="s">
        <v>18</v>
      </c>
      <c r="B287" t="s">
        <v>29</v>
      </c>
      <c r="C287" t="s">
        <v>20</v>
      </c>
      <c r="D287" t="s">
        <v>21</v>
      </c>
      <c r="E287" t="s">
        <v>5</v>
      </c>
      <c r="G287" t="s">
        <v>22</v>
      </c>
      <c r="H287">
        <v>376132</v>
      </c>
      <c r="I287">
        <v>377112</v>
      </c>
      <c r="J287" t="s">
        <v>23</v>
      </c>
      <c r="K287">
        <f t="shared" si="16"/>
        <v>2</v>
      </c>
      <c r="L287" t="str">
        <f t="shared" si="17"/>
        <v>нет</v>
      </c>
      <c r="S287" t="s">
        <v>5</v>
      </c>
      <c r="U287" t="s">
        <v>22</v>
      </c>
      <c r="V287">
        <v>300891</v>
      </c>
      <c r="W287">
        <v>301550</v>
      </c>
      <c r="X287" t="s">
        <v>23</v>
      </c>
      <c r="Y287">
        <f t="shared" si="18"/>
        <v>1</v>
      </c>
      <c r="Z287" t="str">
        <f t="shared" si="19"/>
        <v>нет</v>
      </c>
    </row>
    <row r="288" spans="1:26" x14ac:dyDescent="0.35">
      <c r="A288" t="s">
        <v>18</v>
      </c>
      <c r="B288" t="s">
        <v>29</v>
      </c>
      <c r="C288" t="s">
        <v>20</v>
      </c>
      <c r="D288" t="s">
        <v>21</v>
      </c>
      <c r="E288" t="s">
        <v>5</v>
      </c>
      <c r="G288" t="s">
        <v>22</v>
      </c>
      <c r="H288">
        <v>377200</v>
      </c>
      <c r="I288">
        <v>377499</v>
      </c>
      <c r="J288" t="s">
        <v>23</v>
      </c>
      <c r="K288">
        <f t="shared" si="16"/>
        <v>0</v>
      </c>
      <c r="L288" t="str">
        <f t="shared" si="17"/>
        <v>нет</v>
      </c>
      <c r="S288" t="s">
        <v>5</v>
      </c>
      <c r="U288" t="s">
        <v>22</v>
      </c>
      <c r="V288">
        <v>301565</v>
      </c>
      <c r="W288">
        <v>302680</v>
      </c>
      <c r="X288" t="s">
        <v>23</v>
      </c>
      <c r="Y288">
        <f t="shared" si="18"/>
        <v>0</v>
      </c>
      <c r="Z288" t="str">
        <f t="shared" si="19"/>
        <v>нет</v>
      </c>
    </row>
    <row r="289" spans="1:26" x14ac:dyDescent="0.35">
      <c r="A289" t="s">
        <v>18</v>
      </c>
      <c r="B289" t="s">
        <v>29</v>
      </c>
      <c r="C289" t="s">
        <v>20</v>
      </c>
      <c r="D289" t="s">
        <v>21</v>
      </c>
      <c r="E289" t="s">
        <v>5</v>
      </c>
      <c r="G289" t="s">
        <v>22</v>
      </c>
      <c r="H289">
        <v>377735</v>
      </c>
      <c r="I289">
        <v>379735</v>
      </c>
      <c r="J289" t="s">
        <v>23</v>
      </c>
      <c r="K289">
        <f t="shared" si="16"/>
        <v>1</v>
      </c>
      <c r="L289" t="str">
        <f t="shared" si="17"/>
        <v>нет</v>
      </c>
      <c r="S289" t="s">
        <v>5</v>
      </c>
      <c r="U289" t="s">
        <v>22</v>
      </c>
      <c r="V289">
        <v>302694</v>
      </c>
      <c r="W289">
        <v>303827</v>
      </c>
      <c r="X289" t="s">
        <v>23</v>
      </c>
      <c r="Y289">
        <f t="shared" si="18"/>
        <v>1</v>
      </c>
      <c r="Z289" t="str">
        <f t="shared" si="19"/>
        <v>нет</v>
      </c>
    </row>
    <row r="290" spans="1:26" x14ac:dyDescent="0.35">
      <c r="A290" t="s">
        <v>18</v>
      </c>
      <c r="B290" t="s">
        <v>983</v>
      </c>
      <c r="C290" t="s">
        <v>20</v>
      </c>
      <c r="D290" t="s">
        <v>21</v>
      </c>
      <c r="E290" t="s">
        <v>5</v>
      </c>
      <c r="G290" t="s">
        <v>22</v>
      </c>
      <c r="H290">
        <v>379954</v>
      </c>
      <c r="I290">
        <v>380027</v>
      </c>
      <c r="J290" t="s">
        <v>23</v>
      </c>
      <c r="K290">
        <f t="shared" si="16"/>
        <v>2</v>
      </c>
      <c r="L290" t="str">
        <f t="shared" si="17"/>
        <v>нет</v>
      </c>
      <c r="S290" t="s">
        <v>5</v>
      </c>
      <c r="U290" t="s">
        <v>22</v>
      </c>
      <c r="V290">
        <v>303842</v>
      </c>
      <c r="W290">
        <v>304258</v>
      </c>
      <c r="X290" t="s">
        <v>23</v>
      </c>
      <c r="Y290">
        <f t="shared" si="18"/>
        <v>2</v>
      </c>
      <c r="Z290" t="str">
        <f t="shared" si="19"/>
        <v>нет</v>
      </c>
    </row>
    <row r="291" spans="1:26" x14ac:dyDescent="0.35">
      <c r="A291" t="s">
        <v>18</v>
      </c>
      <c r="B291" t="s">
        <v>29</v>
      </c>
      <c r="C291" t="s">
        <v>20</v>
      </c>
      <c r="D291" t="s">
        <v>21</v>
      </c>
      <c r="E291" t="s">
        <v>5</v>
      </c>
      <c r="G291" t="s">
        <v>22</v>
      </c>
      <c r="H291">
        <v>380166</v>
      </c>
      <c r="I291">
        <v>380777</v>
      </c>
      <c r="J291" t="s">
        <v>23</v>
      </c>
      <c r="K291">
        <f t="shared" si="16"/>
        <v>1</v>
      </c>
      <c r="L291" t="str">
        <f t="shared" si="17"/>
        <v>да</v>
      </c>
      <c r="S291" t="s">
        <v>5</v>
      </c>
      <c r="U291" t="s">
        <v>22</v>
      </c>
      <c r="V291">
        <v>304589</v>
      </c>
      <c r="W291">
        <v>305878</v>
      </c>
      <c r="X291" t="s">
        <v>30</v>
      </c>
      <c r="Y291">
        <f t="shared" si="18"/>
        <v>1</v>
      </c>
      <c r="Z291" t="str">
        <f t="shared" si="19"/>
        <v>нет</v>
      </c>
    </row>
    <row r="292" spans="1:26" x14ac:dyDescent="0.35">
      <c r="A292" t="s">
        <v>18</v>
      </c>
      <c r="B292" t="s">
        <v>29</v>
      </c>
      <c r="C292" t="s">
        <v>20</v>
      </c>
      <c r="D292" t="s">
        <v>21</v>
      </c>
      <c r="E292" t="s">
        <v>5</v>
      </c>
      <c r="G292" t="s">
        <v>22</v>
      </c>
      <c r="H292">
        <v>380774</v>
      </c>
      <c r="I292">
        <v>381523</v>
      </c>
      <c r="J292" t="s">
        <v>23</v>
      </c>
      <c r="K292">
        <f t="shared" si="16"/>
        <v>0</v>
      </c>
      <c r="L292" t="str">
        <f t="shared" si="17"/>
        <v>нет</v>
      </c>
      <c r="S292" t="s">
        <v>5</v>
      </c>
      <c r="U292" t="s">
        <v>22</v>
      </c>
      <c r="V292">
        <v>306007</v>
      </c>
      <c r="W292">
        <v>306771</v>
      </c>
      <c r="X292" t="s">
        <v>23</v>
      </c>
      <c r="Y292">
        <f t="shared" si="18"/>
        <v>2</v>
      </c>
      <c r="Z292" t="str">
        <f t="shared" si="19"/>
        <v>нет</v>
      </c>
    </row>
    <row r="293" spans="1:26" x14ac:dyDescent="0.35">
      <c r="A293" t="s">
        <v>18</v>
      </c>
      <c r="B293" t="s">
        <v>29</v>
      </c>
      <c r="C293" t="s">
        <v>20</v>
      </c>
      <c r="D293" t="s">
        <v>21</v>
      </c>
      <c r="E293" t="s">
        <v>5</v>
      </c>
      <c r="G293" t="s">
        <v>22</v>
      </c>
      <c r="H293">
        <v>381600</v>
      </c>
      <c r="I293">
        <v>382403</v>
      </c>
      <c r="J293" t="s">
        <v>23</v>
      </c>
      <c r="K293">
        <f t="shared" si="16"/>
        <v>0</v>
      </c>
      <c r="L293" t="str">
        <f t="shared" si="17"/>
        <v>нет</v>
      </c>
      <c r="S293" t="s">
        <v>5</v>
      </c>
      <c r="U293" t="s">
        <v>22</v>
      </c>
      <c r="V293">
        <v>306874</v>
      </c>
      <c r="W293">
        <v>307056</v>
      </c>
      <c r="X293" t="s">
        <v>23</v>
      </c>
      <c r="Y293">
        <f t="shared" si="18"/>
        <v>1</v>
      </c>
      <c r="Z293" t="str">
        <f t="shared" si="19"/>
        <v>нет</v>
      </c>
    </row>
    <row r="294" spans="1:26" x14ac:dyDescent="0.35">
      <c r="A294" t="s">
        <v>18</v>
      </c>
      <c r="B294" t="s">
        <v>29</v>
      </c>
      <c r="C294" t="s">
        <v>20</v>
      </c>
      <c r="D294" t="s">
        <v>21</v>
      </c>
      <c r="E294" t="s">
        <v>5</v>
      </c>
      <c r="G294" t="s">
        <v>22</v>
      </c>
      <c r="H294">
        <v>382420</v>
      </c>
      <c r="I294">
        <v>382872</v>
      </c>
      <c r="J294" t="s">
        <v>23</v>
      </c>
      <c r="K294">
        <f t="shared" si="16"/>
        <v>1</v>
      </c>
      <c r="L294" t="str">
        <f t="shared" si="17"/>
        <v>нет</v>
      </c>
      <c r="S294" t="s">
        <v>5</v>
      </c>
      <c r="U294" t="s">
        <v>22</v>
      </c>
      <c r="V294">
        <v>307101</v>
      </c>
      <c r="W294">
        <v>308885</v>
      </c>
      <c r="X294" t="s">
        <v>23</v>
      </c>
      <c r="Y294">
        <f t="shared" si="18"/>
        <v>1</v>
      </c>
      <c r="Z294" t="str">
        <f t="shared" si="19"/>
        <v>нет</v>
      </c>
    </row>
    <row r="295" spans="1:26" x14ac:dyDescent="0.35">
      <c r="A295" t="s">
        <v>18</v>
      </c>
      <c r="B295" t="s">
        <v>29</v>
      </c>
      <c r="C295" t="s">
        <v>20</v>
      </c>
      <c r="D295" t="s">
        <v>21</v>
      </c>
      <c r="E295" t="s">
        <v>5</v>
      </c>
      <c r="G295" t="s">
        <v>22</v>
      </c>
      <c r="H295">
        <v>382947</v>
      </c>
      <c r="I295">
        <v>383414</v>
      </c>
      <c r="J295" t="s">
        <v>23</v>
      </c>
      <c r="K295">
        <f t="shared" si="16"/>
        <v>2</v>
      </c>
      <c r="L295" t="str">
        <f t="shared" si="17"/>
        <v>нет</v>
      </c>
      <c r="S295" t="s">
        <v>5</v>
      </c>
      <c r="U295" t="s">
        <v>22</v>
      </c>
      <c r="V295">
        <v>308888</v>
      </c>
      <c r="W295">
        <v>310168</v>
      </c>
      <c r="X295" t="s">
        <v>23</v>
      </c>
      <c r="Y295">
        <f t="shared" si="18"/>
        <v>1</v>
      </c>
      <c r="Z295" t="str">
        <f t="shared" si="19"/>
        <v>нет</v>
      </c>
    </row>
    <row r="296" spans="1:26" x14ac:dyDescent="0.35">
      <c r="A296" t="s">
        <v>18</v>
      </c>
      <c r="B296" t="s">
        <v>29</v>
      </c>
      <c r="C296" t="s">
        <v>20</v>
      </c>
      <c r="D296" t="s">
        <v>21</v>
      </c>
      <c r="E296" t="s">
        <v>5</v>
      </c>
      <c r="G296" t="s">
        <v>22</v>
      </c>
      <c r="H296">
        <v>383661</v>
      </c>
      <c r="I296">
        <v>384431</v>
      </c>
      <c r="J296" t="s">
        <v>23</v>
      </c>
      <c r="K296">
        <f t="shared" si="16"/>
        <v>0</v>
      </c>
      <c r="L296" t="str">
        <f t="shared" si="17"/>
        <v>нет</v>
      </c>
      <c r="S296" t="s">
        <v>5</v>
      </c>
      <c r="U296" t="s">
        <v>22</v>
      </c>
      <c r="V296">
        <v>310576</v>
      </c>
      <c r="W296">
        <v>312147</v>
      </c>
      <c r="X296" t="s">
        <v>30</v>
      </c>
      <c r="Y296">
        <f t="shared" si="18"/>
        <v>1</v>
      </c>
      <c r="Z296" t="str">
        <f t="shared" si="19"/>
        <v>нет</v>
      </c>
    </row>
    <row r="297" spans="1:26" x14ac:dyDescent="0.35">
      <c r="A297" t="s">
        <v>18</v>
      </c>
      <c r="B297" t="s">
        <v>29</v>
      </c>
      <c r="C297" t="s">
        <v>20</v>
      </c>
      <c r="D297" t="s">
        <v>21</v>
      </c>
      <c r="E297" t="s">
        <v>5</v>
      </c>
      <c r="G297" t="s">
        <v>22</v>
      </c>
      <c r="H297">
        <v>384454</v>
      </c>
      <c r="I297">
        <v>386202</v>
      </c>
      <c r="J297" t="s">
        <v>23</v>
      </c>
      <c r="K297">
        <f t="shared" si="16"/>
        <v>2</v>
      </c>
      <c r="L297" t="str">
        <f t="shared" si="17"/>
        <v>нет</v>
      </c>
      <c r="S297" t="s">
        <v>5</v>
      </c>
      <c r="U297" t="s">
        <v>22</v>
      </c>
      <c r="V297">
        <v>312327</v>
      </c>
      <c r="W297">
        <v>312767</v>
      </c>
      <c r="X297" t="s">
        <v>23</v>
      </c>
      <c r="Y297">
        <f t="shared" si="18"/>
        <v>1</v>
      </c>
      <c r="Z297" t="str">
        <f t="shared" si="19"/>
        <v>да</v>
      </c>
    </row>
    <row r="298" spans="1:26" x14ac:dyDescent="0.35">
      <c r="A298" t="s">
        <v>18</v>
      </c>
      <c r="B298" t="s">
        <v>29</v>
      </c>
      <c r="C298" t="s">
        <v>20</v>
      </c>
      <c r="D298" t="s">
        <v>21</v>
      </c>
      <c r="E298" t="s">
        <v>5</v>
      </c>
      <c r="G298" t="s">
        <v>22</v>
      </c>
      <c r="H298">
        <v>386248</v>
      </c>
      <c r="I298">
        <v>386862</v>
      </c>
      <c r="J298" t="s">
        <v>23</v>
      </c>
      <c r="K298">
        <f t="shared" si="16"/>
        <v>0</v>
      </c>
      <c r="L298" t="str">
        <f t="shared" si="17"/>
        <v>нет</v>
      </c>
      <c r="S298" t="s">
        <v>5</v>
      </c>
      <c r="U298" t="s">
        <v>22</v>
      </c>
      <c r="V298">
        <v>312767</v>
      </c>
      <c r="W298">
        <v>314959</v>
      </c>
      <c r="X298" t="s">
        <v>23</v>
      </c>
      <c r="Y298">
        <f t="shared" si="18"/>
        <v>1</v>
      </c>
      <c r="Z298" t="str">
        <f t="shared" si="19"/>
        <v>нет</v>
      </c>
    </row>
    <row r="299" spans="1:26" x14ac:dyDescent="0.35">
      <c r="A299" t="s">
        <v>18</v>
      </c>
      <c r="B299" t="s">
        <v>29</v>
      </c>
      <c r="C299" t="s">
        <v>20</v>
      </c>
      <c r="D299" t="s">
        <v>21</v>
      </c>
      <c r="E299" t="s">
        <v>5</v>
      </c>
      <c r="G299" t="s">
        <v>22</v>
      </c>
      <c r="H299">
        <v>387248</v>
      </c>
      <c r="I299">
        <v>388477</v>
      </c>
      <c r="J299" t="s">
        <v>23</v>
      </c>
      <c r="K299">
        <f t="shared" si="16"/>
        <v>2</v>
      </c>
      <c r="L299" t="str">
        <f t="shared" si="17"/>
        <v>нет</v>
      </c>
      <c r="S299" t="s">
        <v>5</v>
      </c>
      <c r="U299" t="s">
        <v>22</v>
      </c>
      <c r="V299">
        <v>315040</v>
      </c>
      <c r="W299">
        <v>315564</v>
      </c>
      <c r="X299" t="s">
        <v>23</v>
      </c>
      <c r="Y299">
        <f t="shared" si="18"/>
        <v>0</v>
      </c>
      <c r="Z299" t="str">
        <f t="shared" si="19"/>
        <v>нет</v>
      </c>
    </row>
    <row r="300" spans="1:26" x14ac:dyDescent="0.35">
      <c r="A300" t="s">
        <v>18</v>
      </c>
      <c r="B300" t="s">
        <v>29</v>
      </c>
      <c r="C300" t="s">
        <v>20</v>
      </c>
      <c r="D300" t="s">
        <v>21</v>
      </c>
      <c r="E300" t="s">
        <v>5</v>
      </c>
      <c r="G300" t="s">
        <v>22</v>
      </c>
      <c r="H300">
        <v>388826</v>
      </c>
      <c r="I300">
        <v>390622</v>
      </c>
      <c r="J300" t="s">
        <v>23</v>
      </c>
      <c r="K300">
        <f t="shared" si="16"/>
        <v>1</v>
      </c>
      <c r="L300" t="str">
        <f t="shared" si="17"/>
        <v>нет</v>
      </c>
      <c r="S300" t="s">
        <v>5</v>
      </c>
      <c r="U300" t="s">
        <v>22</v>
      </c>
      <c r="V300">
        <v>315590</v>
      </c>
      <c r="W300">
        <v>317143</v>
      </c>
      <c r="X300" t="s">
        <v>23</v>
      </c>
      <c r="Y300">
        <f t="shared" si="18"/>
        <v>0</v>
      </c>
      <c r="Z300" t="str">
        <f t="shared" si="19"/>
        <v>нет</v>
      </c>
    </row>
    <row r="301" spans="1:26" x14ac:dyDescent="0.35">
      <c r="A301" t="s">
        <v>18</v>
      </c>
      <c r="B301" t="s">
        <v>29</v>
      </c>
      <c r="C301" t="s">
        <v>20</v>
      </c>
      <c r="D301" t="s">
        <v>21</v>
      </c>
      <c r="E301" t="s">
        <v>5</v>
      </c>
      <c r="G301" t="s">
        <v>22</v>
      </c>
      <c r="H301">
        <v>390673</v>
      </c>
      <c r="I301">
        <v>390987</v>
      </c>
      <c r="J301" t="s">
        <v>23</v>
      </c>
      <c r="K301">
        <f t="shared" si="16"/>
        <v>0</v>
      </c>
      <c r="L301" t="str">
        <f t="shared" si="17"/>
        <v>нет</v>
      </c>
      <c r="S301" t="s">
        <v>5</v>
      </c>
      <c r="U301" t="s">
        <v>22</v>
      </c>
      <c r="V301">
        <v>317235</v>
      </c>
      <c r="W301">
        <v>317747</v>
      </c>
      <c r="X301" t="s">
        <v>23</v>
      </c>
      <c r="Y301">
        <f t="shared" si="18"/>
        <v>1</v>
      </c>
      <c r="Z301" t="str">
        <f t="shared" si="19"/>
        <v>да</v>
      </c>
    </row>
    <row r="302" spans="1:26" x14ac:dyDescent="0.35">
      <c r="A302" t="s">
        <v>18</v>
      </c>
      <c r="B302" t="s">
        <v>29</v>
      </c>
      <c r="C302" t="s">
        <v>20</v>
      </c>
      <c r="D302" t="s">
        <v>21</v>
      </c>
      <c r="E302" t="s">
        <v>5</v>
      </c>
      <c r="G302" t="s">
        <v>22</v>
      </c>
      <c r="H302">
        <v>391265</v>
      </c>
      <c r="I302">
        <v>392230</v>
      </c>
      <c r="J302" t="s">
        <v>23</v>
      </c>
      <c r="K302">
        <f t="shared" si="16"/>
        <v>0</v>
      </c>
      <c r="L302" t="str">
        <f t="shared" si="17"/>
        <v>нет</v>
      </c>
      <c r="S302" t="s">
        <v>5</v>
      </c>
      <c r="U302" t="s">
        <v>22</v>
      </c>
      <c r="V302">
        <v>317738</v>
      </c>
      <c r="W302">
        <v>319741</v>
      </c>
      <c r="X302" t="s">
        <v>23</v>
      </c>
      <c r="Y302">
        <f t="shared" si="18"/>
        <v>0</v>
      </c>
      <c r="Z302" t="str">
        <f t="shared" si="19"/>
        <v>нет</v>
      </c>
    </row>
    <row r="303" spans="1:26" x14ac:dyDescent="0.35">
      <c r="A303" t="s">
        <v>18</v>
      </c>
      <c r="B303" t="s">
        <v>29</v>
      </c>
      <c r="C303" t="s">
        <v>20</v>
      </c>
      <c r="D303" t="s">
        <v>21</v>
      </c>
      <c r="E303" t="s">
        <v>5</v>
      </c>
      <c r="G303" t="s">
        <v>22</v>
      </c>
      <c r="H303">
        <v>392358</v>
      </c>
      <c r="I303">
        <v>393131</v>
      </c>
      <c r="J303" t="s">
        <v>23</v>
      </c>
      <c r="K303">
        <f t="shared" si="16"/>
        <v>1</v>
      </c>
      <c r="L303" t="str">
        <f t="shared" si="17"/>
        <v>нет</v>
      </c>
      <c r="S303" t="s">
        <v>5</v>
      </c>
      <c r="U303" t="s">
        <v>22</v>
      </c>
      <c r="V303">
        <v>319986</v>
      </c>
      <c r="W303">
        <v>320309</v>
      </c>
      <c r="X303" t="s">
        <v>23</v>
      </c>
      <c r="Y303">
        <f t="shared" si="18"/>
        <v>0</v>
      </c>
      <c r="Z303" t="str">
        <f t="shared" si="19"/>
        <v>нет</v>
      </c>
    </row>
    <row r="304" spans="1:26" x14ac:dyDescent="0.35">
      <c r="A304" t="s">
        <v>18</v>
      </c>
      <c r="B304" t="s">
        <v>29</v>
      </c>
      <c r="C304" t="s">
        <v>20</v>
      </c>
      <c r="D304" t="s">
        <v>21</v>
      </c>
      <c r="E304" t="s">
        <v>5</v>
      </c>
      <c r="G304" t="s">
        <v>22</v>
      </c>
      <c r="H304">
        <v>393152</v>
      </c>
      <c r="I304">
        <v>393925</v>
      </c>
      <c r="J304" t="s">
        <v>23</v>
      </c>
      <c r="K304">
        <f t="shared" si="16"/>
        <v>1</v>
      </c>
      <c r="L304" t="str">
        <f t="shared" si="17"/>
        <v>нет</v>
      </c>
      <c r="S304" t="s">
        <v>5</v>
      </c>
      <c r="U304" t="s">
        <v>22</v>
      </c>
      <c r="V304">
        <v>321013</v>
      </c>
      <c r="W304">
        <v>321303</v>
      </c>
      <c r="X304" t="s">
        <v>23</v>
      </c>
      <c r="Y304">
        <f t="shared" si="18"/>
        <v>2</v>
      </c>
      <c r="Z304" t="str">
        <f t="shared" si="19"/>
        <v>нет</v>
      </c>
    </row>
    <row r="305" spans="1:26" x14ac:dyDescent="0.35">
      <c r="A305" t="s">
        <v>18</v>
      </c>
      <c r="B305" t="s">
        <v>29</v>
      </c>
      <c r="C305" t="s">
        <v>20</v>
      </c>
      <c r="D305" t="s">
        <v>21</v>
      </c>
      <c r="E305" t="s">
        <v>5</v>
      </c>
      <c r="G305" t="s">
        <v>22</v>
      </c>
      <c r="H305">
        <v>393943</v>
      </c>
      <c r="I305">
        <v>394527</v>
      </c>
      <c r="J305" t="s">
        <v>23</v>
      </c>
      <c r="K305">
        <f t="shared" si="16"/>
        <v>0</v>
      </c>
      <c r="L305" t="str">
        <f t="shared" si="17"/>
        <v>нет</v>
      </c>
      <c r="S305" t="s">
        <v>5</v>
      </c>
      <c r="U305" t="s">
        <v>22</v>
      </c>
      <c r="V305">
        <v>321388</v>
      </c>
      <c r="W305">
        <v>321777</v>
      </c>
      <c r="X305" t="s">
        <v>23</v>
      </c>
      <c r="Y305">
        <f t="shared" si="18"/>
        <v>0</v>
      </c>
      <c r="Z305" t="str">
        <f t="shared" si="19"/>
        <v>нет</v>
      </c>
    </row>
    <row r="306" spans="1:26" x14ac:dyDescent="0.35">
      <c r="A306" t="s">
        <v>18</v>
      </c>
      <c r="B306" t="s">
        <v>29</v>
      </c>
      <c r="C306" t="s">
        <v>20</v>
      </c>
      <c r="D306" t="s">
        <v>21</v>
      </c>
      <c r="E306" t="s">
        <v>5</v>
      </c>
      <c r="G306" t="s">
        <v>22</v>
      </c>
      <c r="H306">
        <v>394667</v>
      </c>
      <c r="I306">
        <v>396358</v>
      </c>
      <c r="J306" t="s">
        <v>23</v>
      </c>
      <c r="K306">
        <f t="shared" si="16"/>
        <v>0</v>
      </c>
      <c r="L306" t="str">
        <f t="shared" si="17"/>
        <v>нет</v>
      </c>
      <c r="S306" t="s">
        <v>5</v>
      </c>
      <c r="U306" t="s">
        <v>22</v>
      </c>
      <c r="V306">
        <v>321854</v>
      </c>
      <c r="W306">
        <v>324130</v>
      </c>
      <c r="X306" t="s">
        <v>23</v>
      </c>
      <c r="Y306">
        <f t="shared" si="18"/>
        <v>2</v>
      </c>
      <c r="Z306" t="str">
        <f t="shared" si="19"/>
        <v>нет</v>
      </c>
    </row>
    <row r="307" spans="1:26" x14ac:dyDescent="0.35">
      <c r="A307" t="s">
        <v>18</v>
      </c>
      <c r="B307" t="s">
        <v>29</v>
      </c>
      <c r="C307" t="s">
        <v>20</v>
      </c>
      <c r="D307" t="s">
        <v>21</v>
      </c>
      <c r="E307" t="s">
        <v>5</v>
      </c>
      <c r="G307" t="s">
        <v>22</v>
      </c>
      <c r="H307">
        <v>396708</v>
      </c>
      <c r="I307">
        <v>397121</v>
      </c>
      <c r="J307" t="s">
        <v>23</v>
      </c>
      <c r="K307">
        <f t="shared" si="16"/>
        <v>1</v>
      </c>
      <c r="L307" t="str">
        <f t="shared" si="17"/>
        <v>нет</v>
      </c>
      <c r="S307" t="s">
        <v>5</v>
      </c>
      <c r="U307" t="s">
        <v>22</v>
      </c>
      <c r="V307">
        <v>324413</v>
      </c>
      <c r="W307">
        <v>324721</v>
      </c>
      <c r="X307" t="s">
        <v>23</v>
      </c>
      <c r="Y307">
        <f t="shared" si="18"/>
        <v>0</v>
      </c>
      <c r="Z307" t="str">
        <f t="shared" si="19"/>
        <v>нет</v>
      </c>
    </row>
    <row r="308" spans="1:26" x14ac:dyDescent="0.35">
      <c r="A308" t="s">
        <v>18</v>
      </c>
      <c r="B308" t="s">
        <v>29</v>
      </c>
      <c r="C308" t="s">
        <v>20</v>
      </c>
      <c r="D308" t="s">
        <v>21</v>
      </c>
      <c r="E308" t="s">
        <v>5</v>
      </c>
      <c r="G308" t="s">
        <v>22</v>
      </c>
      <c r="H308">
        <v>397145</v>
      </c>
      <c r="I308">
        <v>399505</v>
      </c>
      <c r="J308" t="s">
        <v>23</v>
      </c>
      <c r="K308">
        <f t="shared" si="16"/>
        <v>0</v>
      </c>
      <c r="L308" t="str">
        <f t="shared" si="17"/>
        <v>нет</v>
      </c>
      <c r="S308" t="s">
        <v>5</v>
      </c>
      <c r="U308" t="s">
        <v>22</v>
      </c>
      <c r="V308">
        <v>324843</v>
      </c>
      <c r="W308">
        <v>325118</v>
      </c>
      <c r="X308" t="s">
        <v>23</v>
      </c>
      <c r="Y308">
        <f t="shared" si="18"/>
        <v>2</v>
      </c>
      <c r="Z308" t="str">
        <f t="shared" si="19"/>
        <v>нет</v>
      </c>
    </row>
    <row r="309" spans="1:26" x14ac:dyDescent="0.35">
      <c r="A309" t="s">
        <v>18</v>
      </c>
      <c r="B309" t="s">
        <v>29</v>
      </c>
      <c r="C309" t="s">
        <v>20</v>
      </c>
      <c r="D309" t="s">
        <v>21</v>
      </c>
      <c r="E309" t="s">
        <v>5</v>
      </c>
      <c r="G309" t="s">
        <v>22</v>
      </c>
      <c r="H309">
        <v>399579</v>
      </c>
      <c r="I309">
        <v>401288</v>
      </c>
      <c r="J309" t="s">
        <v>23</v>
      </c>
      <c r="K309">
        <f t="shared" si="16"/>
        <v>1</v>
      </c>
      <c r="L309" t="str">
        <f t="shared" si="17"/>
        <v>нет</v>
      </c>
      <c r="S309" t="s">
        <v>5</v>
      </c>
      <c r="U309" t="s">
        <v>22</v>
      </c>
      <c r="V309">
        <v>325161</v>
      </c>
      <c r="W309">
        <v>326303</v>
      </c>
      <c r="X309" t="s">
        <v>23</v>
      </c>
      <c r="Y309">
        <f t="shared" si="18"/>
        <v>1</v>
      </c>
      <c r="Z309" t="str">
        <f t="shared" si="19"/>
        <v>да</v>
      </c>
    </row>
    <row r="310" spans="1:26" x14ac:dyDescent="0.35">
      <c r="A310" t="s">
        <v>18</v>
      </c>
      <c r="B310" t="s">
        <v>29</v>
      </c>
      <c r="C310" t="s">
        <v>20</v>
      </c>
      <c r="D310" t="s">
        <v>21</v>
      </c>
      <c r="E310" t="s">
        <v>5</v>
      </c>
      <c r="G310" t="s">
        <v>22</v>
      </c>
      <c r="H310">
        <v>401345</v>
      </c>
      <c r="I310">
        <v>401881</v>
      </c>
      <c r="J310" t="s">
        <v>23</v>
      </c>
      <c r="K310">
        <f t="shared" si="16"/>
        <v>1</v>
      </c>
      <c r="L310" t="str">
        <f t="shared" si="17"/>
        <v>нет</v>
      </c>
      <c r="S310" t="s">
        <v>5</v>
      </c>
      <c r="U310" t="s">
        <v>22</v>
      </c>
      <c r="V310">
        <v>326300</v>
      </c>
      <c r="W310">
        <v>327382</v>
      </c>
      <c r="X310" t="s">
        <v>23</v>
      </c>
      <c r="Y310">
        <f t="shared" si="18"/>
        <v>1</v>
      </c>
      <c r="Z310" t="str">
        <f t="shared" si="19"/>
        <v>да</v>
      </c>
    </row>
    <row r="311" spans="1:26" x14ac:dyDescent="0.35">
      <c r="A311" t="s">
        <v>18</v>
      </c>
      <c r="B311" t="s">
        <v>29</v>
      </c>
      <c r="C311" t="s">
        <v>20</v>
      </c>
      <c r="D311" t="s">
        <v>21</v>
      </c>
      <c r="E311" t="s">
        <v>5</v>
      </c>
      <c r="G311" t="s">
        <v>22</v>
      </c>
      <c r="H311">
        <v>401887</v>
      </c>
      <c r="I311">
        <v>402147</v>
      </c>
      <c r="J311" t="s">
        <v>23</v>
      </c>
      <c r="K311">
        <f t="shared" si="16"/>
        <v>1</v>
      </c>
      <c r="L311" t="str">
        <f t="shared" si="17"/>
        <v>нет</v>
      </c>
      <c r="S311" t="s">
        <v>5</v>
      </c>
      <c r="U311" t="s">
        <v>22</v>
      </c>
      <c r="V311">
        <v>327379</v>
      </c>
      <c r="W311">
        <v>328377</v>
      </c>
      <c r="X311" t="s">
        <v>23</v>
      </c>
      <c r="Y311">
        <f t="shared" si="18"/>
        <v>2</v>
      </c>
      <c r="Z311" t="str">
        <f t="shared" si="19"/>
        <v>нет</v>
      </c>
    </row>
    <row r="312" spans="1:26" x14ac:dyDescent="0.35">
      <c r="A312" t="s">
        <v>18</v>
      </c>
      <c r="B312" t="s">
        <v>29</v>
      </c>
      <c r="C312" t="s">
        <v>20</v>
      </c>
      <c r="D312" t="s">
        <v>21</v>
      </c>
      <c r="E312" t="s">
        <v>5</v>
      </c>
      <c r="G312" t="s">
        <v>22</v>
      </c>
      <c r="H312">
        <v>403275</v>
      </c>
      <c r="I312">
        <v>403553</v>
      </c>
      <c r="J312" t="s">
        <v>23</v>
      </c>
      <c r="K312">
        <f t="shared" si="16"/>
        <v>1</v>
      </c>
      <c r="L312" t="str">
        <f t="shared" si="17"/>
        <v>нет</v>
      </c>
      <c r="S312" t="s">
        <v>5</v>
      </c>
      <c r="U312" t="s">
        <v>22</v>
      </c>
      <c r="V312">
        <v>328396</v>
      </c>
      <c r="W312">
        <v>328992</v>
      </c>
      <c r="X312" t="s">
        <v>23</v>
      </c>
      <c r="Y312">
        <f t="shared" si="18"/>
        <v>0</v>
      </c>
      <c r="Z312" t="str">
        <f t="shared" si="19"/>
        <v>нет</v>
      </c>
    </row>
    <row r="313" spans="1:26" x14ac:dyDescent="0.35">
      <c r="A313" t="s">
        <v>18</v>
      </c>
      <c r="B313" t="s">
        <v>29</v>
      </c>
      <c r="C313" t="s">
        <v>20</v>
      </c>
      <c r="D313" t="s">
        <v>21</v>
      </c>
      <c r="E313" t="s">
        <v>5</v>
      </c>
      <c r="G313" t="s">
        <v>22</v>
      </c>
      <c r="H313">
        <v>403604</v>
      </c>
      <c r="I313">
        <v>406003</v>
      </c>
      <c r="J313" t="s">
        <v>23</v>
      </c>
      <c r="K313">
        <f t="shared" si="16"/>
        <v>1</v>
      </c>
      <c r="L313" t="str">
        <f t="shared" si="17"/>
        <v>нет</v>
      </c>
      <c r="S313" t="s">
        <v>5</v>
      </c>
      <c r="U313" t="s">
        <v>22</v>
      </c>
      <c r="V313">
        <v>329117</v>
      </c>
      <c r="W313">
        <v>329650</v>
      </c>
      <c r="X313" t="s">
        <v>30</v>
      </c>
      <c r="Y313">
        <f t="shared" si="18"/>
        <v>2</v>
      </c>
      <c r="Z313" t="str">
        <f t="shared" si="19"/>
        <v>нет</v>
      </c>
    </row>
    <row r="314" spans="1:26" x14ac:dyDescent="0.35">
      <c r="A314" t="s">
        <v>18</v>
      </c>
      <c r="B314" t="s">
        <v>29</v>
      </c>
      <c r="C314" t="s">
        <v>20</v>
      </c>
      <c r="D314" t="s">
        <v>21</v>
      </c>
      <c r="E314" t="s">
        <v>5</v>
      </c>
      <c r="G314" t="s">
        <v>22</v>
      </c>
      <c r="H314">
        <v>406018</v>
      </c>
      <c r="I314">
        <v>407055</v>
      </c>
      <c r="J314" t="s">
        <v>23</v>
      </c>
      <c r="K314">
        <f t="shared" si="16"/>
        <v>0</v>
      </c>
      <c r="L314" t="str">
        <f t="shared" si="17"/>
        <v>нет</v>
      </c>
      <c r="S314" t="s">
        <v>5</v>
      </c>
      <c r="U314" t="s">
        <v>22</v>
      </c>
      <c r="V314">
        <v>329744</v>
      </c>
      <c r="W314">
        <v>330607</v>
      </c>
      <c r="X314" t="s">
        <v>23</v>
      </c>
      <c r="Y314">
        <f t="shared" si="18"/>
        <v>2</v>
      </c>
      <c r="Z314" t="str">
        <f t="shared" si="19"/>
        <v>нет</v>
      </c>
    </row>
    <row r="315" spans="1:26" x14ac:dyDescent="0.35">
      <c r="A315" t="s">
        <v>18</v>
      </c>
      <c r="B315" t="s">
        <v>29</v>
      </c>
      <c r="C315" t="s">
        <v>20</v>
      </c>
      <c r="D315" t="s">
        <v>21</v>
      </c>
      <c r="E315" t="s">
        <v>5</v>
      </c>
      <c r="G315" t="s">
        <v>22</v>
      </c>
      <c r="H315">
        <v>407366</v>
      </c>
      <c r="I315">
        <v>408133</v>
      </c>
      <c r="J315" t="s">
        <v>23</v>
      </c>
      <c r="K315">
        <f t="shared" si="16"/>
        <v>1</v>
      </c>
      <c r="L315" t="str">
        <f t="shared" si="17"/>
        <v>нет</v>
      </c>
      <c r="S315" t="s">
        <v>5</v>
      </c>
      <c r="U315" t="s">
        <v>22</v>
      </c>
      <c r="V315">
        <v>330623</v>
      </c>
      <c r="W315">
        <v>331075</v>
      </c>
      <c r="X315" t="s">
        <v>23</v>
      </c>
      <c r="Y315">
        <f t="shared" si="18"/>
        <v>0</v>
      </c>
      <c r="Z315" t="str">
        <f t="shared" si="19"/>
        <v>нет</v>
      </c>
    </row>
    <row r="316" spans="1:26" x14ac:dyDescent="0.35">
      <c r="A316" t="s">
        <v>18</v>
      </c>
      <c r="B316" t="s">
        <v>29</v>
      </c>
      <c r="C316" t="s">
        <v>20</v>
      </c>
      <c r="D316" t="s">
        <v>21</v>
      </c>
      <c r="E316" t="s">
        <v>5</v>
      </c>
      <c r="G316" t="s">
        <v>22</v>
      </c>
      <c r="H316">
        <v>408304</v>
      </c>
      <c r="I316">
        <v>408747</v>
      </c>
      <c r="J316" t="s">
        <v>23</v>
      </c>
      <c r="K316">
        <f t="shared" si="16"/>
        <v>1</v>
      </c>
      <c r="L316" t="str">
        <f t="shared" si="17"/>
        <v>да</v>
      </c>
      <c r="S316" t="s">
        <v>5</v>
      </c>
      <c r="U316" t="s">
        <v>22</v>
      </c>
      <c r="V316">
        <v>331092</v>
      </c>
      <c r="W316">
        <v>332381</v>
      </c>
      <c r="X316" t="s">
        <v>23</v>
      </c>
      <c r="Y316">
        <f t="shared" si="18"/>
        <v>0</v>
      </c>
      <c r="Z316" t="str">
        <f t="shared" si="19"/>
        <v>нет</v>
      </c>
    </row>
    <row r="317" spans="1:26" x14ac:dyDescent="0.35">
      <c r="A317" t="s">
        <v>18</v>
      </c>
      <c r="B317" t="s">
        <v>29</v>
      </c>
      <c r="C317" t="s">
        <v>20</v>
      </c>
      <c r="D317" t="s">
        <v>21</v>
      </c>
      <c r="E317" t="s">
        <v>5</v>
      </c>
      <c r="G317" t="s">
        <v>22</v>
      </c>
      <c r="H317">
        <v>408744</v>
      </c>
      <c r="I317">
        <v>409247</v>
      </c>
      <c r="J317" t="s">
        <v>23</v>
      </c>
      <c r="K317">
        <f t="shared" si="16"/>
        <v>2</v>
      </c>
      <c r="L317" t="str">
        <f t="shared" si="17"/>
        <v>да</v>
      </c>
      <c r="S317" t="s">
        <v>5</v>
      </c>
      <c r="U317" t="s">
        <v>22</v>
      </c>
      <c r="V317">
        <v>332383</v>
      </c>
      <c r="W317">
        <v>332898</v>
      </c>
      <c r="X317" t="s">
        <v>23</v>
      </c>
      <c r="Y317">
        <f t="shared" si="18"/>
        <v>1</v>
      </c>
      <c r="Z317" t="str">
        <f t="shared" si="19"/>
        <v>нет</v>
      </c>
    </row>
    <row r="318" spans="1:26" x14ac:dyDescent="0.35">
      <c r="A318" t="s">
        <v>18</v>
      </c>
      <c r="B318" t="s">
        <v>29</v>
      </c>
      <c r="C318" t="s">
        <v>20</v>
      </c>
      <c r="D318" t="s">
        <v>21</v>
      </c>
      <c r="E318" t="s">
        <v>5</v>
      </c>
      <c r="G318" t="s">
        <v>22</v>
      </c>
      <c r="H318">
        <v>409237</v>
      </c>
      <c r="I318">
        <v>409452</v>
      </c>
      <c r="J318" t="s">
        <v>23</v>
      </c>
      <c r="K318">
        <f t="shared" si="16"/>
        <v>0</v>
      </c>
      <c r="L318" t="str">
        <f t="shared" si="17"/>
        <v>нет</v>
      </c>
      <c r="S318" t="s">
        <v>5</v>
      </c>
      <c r="U318" t="s">
        <v>22</v>
      </c>
      <c r="V318">
        <v>333045</v>
      </c>
      <c r="W318">
        <v>333335</v>
      </c>
      <c r="X318" t="s">
        <v>23</v>
      </c>
      <c r="Y318">
        <f t="shared" si="18"/>
        <v>0</v>
      </c>
      <c r="Z318" t="str">
        <f t="shared" si="19"/>
        <v>нет</v>
      </c>
    </row>
    <row r="319" spans="1:26" x14ac:dyDescent="0.35">
      <c r="A319" t="s">
        <v>18</v>
      </c>
      <c r="B319" t="s">
        <v>29</v>
      </c>
      <c r="C319" t="s">
        <v>20</v>
      </c>
      <c r="D319" t="s">
        <v>21</v>
      </c>
      <c r="E319" t="s">
        <v>5</v>
      </c>
      <c r="G319" t="s">
        <v>22</v>
      </c>
      <c r="H319">
        <v>409889</v>
      </c>
      <c r="I319">
        <v>410851</v>
      </c>
      <c r="J319" t="s">
        <v>23</v>
      </c>
      <c r="K319">
        <f t="shared" si="16"/>
        <v>0</v>
      </c>
      <c r="L319" t="str">
        <f t="shared" si="17"/>
        <v>нет</v>
      </c>
      <c r="S319" t="s">
        <v>5</v>
      </c>
      <c r="U319" t="s">
        <v>22</v>
      </c>
      <c r="V319">
        <v>333349</v>
      </c>
      <c r="W319">
        <v>333678</v>
      </c>
      <c r="X319" t="s">
        <v>23</v>
      </c>
      <c r="Y319">
        <f t="shared" si="18"/>
        <v>1</v>
      </c>
      <c r="Z319" t="str">
        <f t="shared" si="19"/>
        <v>нет</v>
      </c>
    </row>
    <row r="320" spans="1:26" x14ac:dyDescent="0.35">
      <c r="A320" t="s">
        <v>18</v>
      </c>
      <c r="B320" t="s">
        <v>29</v>
      </c>
      <c r="C320" t="s">
        <v>20</v>
      </c>
      <c r="D320" t="s">
        <v>21</v>
      </c>
      <c r="E320" t="s">
        <v>5</v>
      </c>
      <c r="G320" t="s">
        <v>22</v>
      </c>
      <c r="H320">
        <v>411087</v>
      </c>
      <c r="I320">
        <v>412175</v>
      </c>
      <c r="J320" t="s">
        <v>23</v>
      </c>
      <c r="K320">
        <f t="shared" si="16"/>
        <v>0</v>
      </c>
      <c r="L320" t="str">
        <f t="shared" si="17"/>
        <v>нет</v>
      </c>
      <c r="S320" t="s">
        <v>5</v>
      </c>
      <c r="U320" t="s">
        <v>22</v>
      </c>
      <c r="V320">
        <v>333681</v>
      </c>
      <c r="W320">
        <v>333989</v>
      </c>
      <c r="X320" t="s">
        <v>23</v>
      </c>
      <c r="Y320">
        <f t="shared" si="18"/>
        <v>2</v>
      </c>
      <c r="Z320" t="str">
        <f t="shared" si="19"/>
        <v>нет</v>
      </c>
    </row>
    <row r="321" spans="1:26" x14ac:dyDescent="0.35">
      <c r="A321" t="s">
        <v>18</v>
      </c>
      <c r="B321" t="s">
        <v>29</v>
      </c>
      <c r="C321" t="s">
        <v>20</v>
      </c>
      <c r="D321" t="s">
        <v>21</v>
      </c>
      <c r="E321" t="s">
        <v>5</v>
      </c>
      <c r="G321" t="s">
        <v>22</v>
      </c>
      <c r="H321">
        <v>412252</v>
      </c>
      <c r="I321">
        <v>412737</v>
      </c>
      <c r="J321" t="s">
        <v>23</v>
      </c>
      <c r="K321">
        <f t="shared" si="16"/>
        <v>2</v>
      </c>
      <c r="L321" t="str">
        <f t="shared" si="17"/>
        <v>нет</v>
      </c>
      <c r="S321" t="s">
        <v>5</v>
      </c>
      <c r="U321" t="s">
        <v>22</v>
      </c>
      <c r="V321">
        <v>334287</v>
      </c>
      <c r="W321">
        <v>335222</v>
      </c>
      <c r="X321" t="s">
        <v>23</v>
      </c>
      <c r="Y321">
        <f t="shared" si="18"/>
        <v>0</v>
      </c>
      <c r="Z321" t="str">
        <f t="shared" si="19"/>
        <v>нет</v>
      </c>
    </row>
    <row r="322" spans="1:26" x14ac:dyDescent="0.35">
      <c r="A322" t="s">
        <v>18</v>
      </c>
      <c r="B322" t="s">
        <v>29</v>
      </c>
      <c r="C322" t="s">
        <v>20</v>
      </c>
      <c r="D322" t="s">
        <v>21</v>
      </c>
      <c r="E322" t="s">
        <v>5</v>
      </c>
      <c r="G322" t="s">
        <v>22</v>
      </c>
      <c r="H322">
        <v>413227</v>
      </c>
      <c r="I322">
        <v>413505</v>
      </c>
      <c r="J322" t="s">
        <v>23</v>
      </c>
      <c r="K322">
        <f t="shared" si="16"/>
        <v>2</v>
      </c>
      <c r="L322" t="str">
        <f t="shared" si="17"/>
        <v>нет</v>
      </c>
      <c r="S322" t="s">
        <v>5</v>
      </c>
      <c r="U322" t="s">
        <v>22</v>
      </c>
      <c r="V322">
        <v>335284</v>
      </c>
      <c r="W322">
        <v>336084</v>
      </c>
      <c r="X322" t="s">
        <v>23</v>
      </c>
      <c r="Y322">
        <f t="shared" si="18"/>
        <v>0</v>
      </c>
      <c r="Z322" t="str">
        <f t="shared" si="19"/>
        <v>нет</v>
      </c>
    </row>
    <row r="323" spans="1:26" x14ac:dyDescent="0.35">
      <c r="A323" t="s">
        <v>18</v>
      </c>
      <c r="B323" t="s">
        <v>29</v>
      </c>
      <c r="C323" t="s">
        <v>20</v>
      </c>
      <c r="D323" t="s">
        <v>21</v>
      </c>
      <c r="E323" t="s">
        <v>5</v>
      </c>
      <c r="G323" t="s">
        <v>22</v>
      </c>
      <c r="H323">
        <v>413875</v>
      </c>
      <c r="I323">
        <v>414234</v>
      </c>
      <c r="J323" t="s">
        <v>23</v>
      </c>
      <c r="K323">
        <f t="shared" ref="K323:K386" si="20">MOD((ABS(I323-H324)+1),3)</f>
        <v>1</v>
      </c>
      <c r="L323" t="str">
        <f t="shared" ref="L323:L386" si="21">IF(I323-H324&gt;=0,"да","нет")</f>
        <v>нет</v>
      </c>
      <c r="S323" t="s">
        <v>5</v>
      </c>
      <c r="U323" t="s">
        <v>22</v>
      </c>
      <c r="V323">
        <v>336086</v>
      </c>
      <c r="W323">
        <v>336757</v>
      </c>
      <c r="X323" t="s">
        <v>23</v>
      </c>
      <c r="Y323">
        <f t="shared" ref="Y323:Y386" si="22">MOD((ABS(W323-V324)+1),3)</f>
        <v>0</v>
      </c>
      <c r="Z323" t="str">
        <f t="shared" ref="Z323:Z386" si="23">IF(W323-V324&gt;=0,"да","нет")</f>
        <v>нет</v>
      </c>
    </row>
    <row r="324" spans="1:26" x14ac:dyDescent="0.35">
      <c r="A324" t="s">
        <v>18</v>
      </c>
      <c r="B324" t="s">
        <v>29</v>
      </c>
      <c r="C324" t="s">
        <v>20</v>
      </c>
      <c r="D324" t="s">
        <v>21</v>
      </c>
      <c r="E324" t="s">
        <v>5</v>
      </c>
      <c r="G324" t="s">
        <v>22</v>
      </c>
      <c r="H324">
        <v>414402</v>
      </c>
      <c r="I324">
        <v>414602</v>
      </c>
      <c r="J324" t="s">
        <v>23</v>
      </c>
      <c r="K324">
        <f t="shared" si="20"/>
        <v>2</v>
      </c>
      <c r="L324" t="str">
        <f t="shared" si="21"/>
        <v>нет</v>
      </c>
      <c r="S324" t="s">
        <v>5</v>
      </c>
      <c r="U324" t="s">
        <v>22</v>
      </c>
      <c r="V324">
        <v>336774</v>
      </c>
      <c r="W324">
        <v>337304</v>
      </c>
      <c r="X324" t="s">
        <v>23</v>
      </c>
      <c r="Y324">
        <f t="shared" si="22"/>
        <v>1</v>
      </c>
      <c r="Z324" t="str">
        <f t="shared" si="23"/>
        <v>да</v>
      </c>
    </row>
    <row r="325" spans="1:26" x14ac:dyDescent="0.35">
      <c r="A325" t="s">
        <v>18</v>
      </c>
      <c r="B325" t="s">
        <v>29</v>
      </c>
      <c r="C325" t="s">
        <v>20</v>
      </c>
      <c r="D325" t="s">
        <v>21</v>
      </c>
      <c r="E325" t="s">
        <v>5</v>
      </c>
      <c r="G325" t="s">
        <v>22</v>
      </c>
      <c r="H325">
        <v>414630</v>
      </c>
      <c r="I325">
        <v>415136</v>
      </c>
      <c r="J325" t="s">
        <v>23</v>
      </c>
      <c r="K325">
        <f t="shared" si="20"/>
        <v>1</v>
      </c>
      <c r="L325" t="str">
        <f t="shared" si="21"/>
        <v>нет</v>
      </c>
      <c r="S325" t="s">
        <v>5</v>
      </c>
      <c r="U325" t="s">
        <v>22</v>
      </c>
      <c r="V325">
        <v>337301</v>
      </c>
      <c r="W325">
        <v>338185</v>
      </c>
      <c r="X325" t="s">
        <v>23</v>
      </c>
      <c r="Y325">
        <f t="shared" si="22"/>
        <v>0</v>
      </c>
      <c r="Z325" t="str">
        <f t="shared" si="23"/>
        <v>нет</v>
      </c>
    </row>
    <row r="326" spans="1:26" x14ac:dyDescent="0.35">
      <c r="A326" t="s">
        <v>18</v>
      </c>
      <c r="B326" t="s">
        <v>29</v>
      </c>
      <c r="C326" t="s">
        <v>20</v>
      </c>
      <c r="D326" t="s">
        <v>21</v>
      </c>
      <c r="E326" t="s">
        <v>5</v>
      </c>
      <c r="G326" t="s">
        <v>22</v>
      </c>
      <c r="H326">
        <v>415418</v>
      </c>
      <c r="I326">
        <v>417346</v>
      </c>
      <c r="J326" t="s">
        <v>23</v>
      </c>
      <c r="K326">
        <f t="shared" si="20"/>
        <v>0</v>
      </c>
      <c r="L326" t="str">
        <f t="shared" si="21"/>
        <v>нет</v>
      </c>
      <c r="S326" t="s">
        <v>5</v>
      </c>
      <c r="U326" t="s">
        <v>22</v>
      </c>
      <c r="V326">
        <v>338199</v>
      </c>
      <c r="W326">
        <v>339227</v>
      </c>
      <c r="X326" t="s">
        <v>23</v>
      </c>
      <c r="Y326">
        <f t="shared" si="22"/>
        <v>2</v>
      </c>
      <c r="Z326" t="str">
        <f t="shared" si="23"/>
        <v>нет</v>
      </c>
    </row>
    <row r="327" spans="1:26" x14ac:dyDescent="0.35">
      <c r="A327" t="s">
        <v>18</v>
      </c>
      <c r="B327" t="s">
        <v>29</v>
      </c>
      <c r="C327" t="s">
        <v>20</v>
      </c>
      <c r="D327" t="s">
        <v>21</v>
      </c>
      <c r="E327" t="s">
        <v>5</v>
      </c>
      <c r="G327" t="s">
        <v>22</v>
      </c>
      <c r="H327">
        <v>417423</v>
      </c>
      <c r="I327">
        <v>417692</v>
      </c>
      <c r="J327" t="s">
        <v>23</v>
      </c>
      <c r="K327">
        <f t="shared" si="20"/>
        <v>1</v>
      </c>
      <c r="L327" t="str">
        <f t="shared" si="21"/>
        <v>нет</v>
      </c>
      <c r="S327" t="s">
        <v>5</v>
      </c>
      <c r="U327" t="s">
        <v>22</v>
      </c>
      <c r="V327">
        <v>339321</v>
      </c>
      <c r="W327">
        <v>340013</v>
      </c>
      <c r="X327" t="s">
        <v>23</v>
      </c>
      <c r="Y327">
        <f t="shared" si="22"/>
        <v>1</v>
      </c>
      <c r="Z327" t="str">
        <f t="shared" si="23"/>
        <v>да</v>
      </c>
    </row>
    <row r="328" spans="1:26" x14ac:dyDescent="0.35">
      <c r="A328" t="s">
        <v>18</v>
      </c>
      <c r="B328" t="s">
        <v>29</v>
      </c>
      <c r="C328" t="s">
        <v>20</v>
      </c>
      <c r="D328" t="s">
        <v>21</v>
      </c>
      <c r="E328" t="s">
        <v>5</v>
      </c>
      <c r="G328" t="s">
        <v>22</v>
      </c>
      <c r="H328">
        <v>417866</v>
      </c>
      <c r="I328">
        <v>418801</v>
      </c>
      <c r="J328" t="s">
        <v>23</v>
      </c>
      <c r="K328">
        <f t="shared" si="20"/>
        <v>2</v>
      </c>
      <c r="L328" t="str">
        <f t="shared" si="21"/>
        <v>нет</v>
      </c>
      <c r="S328" t="s">
        <v>5</v>
      </c>
      <c r="U328" t="s">
        <v>22</v>
      </c>
      <c r="V328">
        <v>340007</v>
      </c>
      <c r="W328">
        <v>340615</v>
      </c>
      <c r="X328" t="s">
        <v>23</v>
      </c>
      <c r="Y328">
        <f t="shared" si="22"/>
        <v>0</v>
      </c>
      <c r="Z328" t="str">
        <f t="shared" si="23"/>
        <v>нет</v>
      </c>
    </row>
    <row r="329" spans="1:26" x14ac:dyDescent="0.35">
      <c r="A329" t="s">
        <v>18</v>
      </c>
      <c r="B329" t="s">
        <v>29</v>
      </c>
      <c r="C329" t="s">
        <v>20</v>
      </c>
      <c r="D329" t="s">
        <v>21</v>
      </c>
      <c r="E329" t="s">
        <v>5</v>
      </c>
      <c r="G329" t="s">
        <v>22</v>
      </c>
      <c r="H329">
        <v>418802</v>
      </c>
      <c r="I329">
        <v>420172</v>
      </c>
      <c r="J329" t="s">
        <v>23</v>
      </c>
      <c r="K329">
        <f t="shared" si="20"/>
        <v>1</v>
      </c>
      <c r="L329" t="str">
        <f t="shared" si="21"/>
        <v>нет</v>
      </c>
      <c r="S329" t="s">
        <v>5</v>
      </c>
      <c r="U329" t="s">
        <v>22</v>
      </c>
      <c r="V329">
        <v>340926</v>
      </c>
      <c r="W329">
        <v>341681</v>
      </c>
      <c r="X329" t="s">
        <v>23</v>
      </c>
      <c r="Y329">
        <f t="shared" si="22"/>
        <v>0</v>
      </c>
      <c r="Z329" t="str">
        <f t="shared" si="23"/>
        <v>нет</v>
      </c>
    </row>
    <row r="330" spans="1:26" x14ac:dyDescent="0.35">
      <c r="A330" t="s">
        <v>18</v>
      </c>
      <c r="B330" t="s">
        <v>29</v>
      </c>
      <c r="C330" t="s">
        <v>20</v>
      </c>
      <c r="D330" t="s">
        <v>21</v>
      </c>
      <c r="E330" t="s">
        <v>5</v>
      </c>
      <c r="G330" t="s">
        <v>22</v>
      </c>
      <c r="H330">
        <v>420184</v>
      </c>
      <c r="I330">
        <v>420660</v>
      </c>
      <c r="J330" t="s">
        <v>23</v>
      </c>
      <c r="K330">
        <f t="shared" si="20"/>
        <v>2</v>
      </c>
      <c r="L330" t="str">
        <f t="shared" si="21"/>
        <v>нет</v>
      </c>
      <c r="S330" t="s">
        <v>5</v>
      </c>
      <c r="U330" t="s">
        <v>22</v>
      </c>
      <c r="V330">
        <v>342193</v>
      </c>
      <c r="W330">
        <v>342987</v>
      </c>
      <c r="X330" t="s">
        <v>23</v>
      </c>
      <c r="Y330">
        <f t="shared" si="22"/>
        <v>1</v>
      </c>
      <c r="Z330" t="str">
        <f t="shared" si="23"/>
        <v>да</v>
      </c>
    </row>
    <row r="331" spans="1:26" x14ac:dyDescent="0.35">
      <c r="A331" t="s">
        <v>18</v>
      </c>
      <c r="B331" t="s">
        <v>29</v>
      </c>
      <c r="C331" t="s">
        <v>20</v>
      </c>
      <c r="D331" t="s">
        <v>21</v>
      </c>
      <c r="E331" t="s">
        <v>5</v>
      </c>
      <c r="G331" t="s">
        <v>22</v>
      </c>
      <c r="H331">
        <v>420775</v>
      </c>
      <c r="I331">
        <v>421158</v>
      </c>
      <c r="J331" t="s">
        <v>23</v>
      </c>
      <c r="K331">
        <f t="shared" si="20"/>
        <v>0</v>
      </c>
      <c r="L331" t="str">
        <f t="shared" si="21"/>
        <v>нет</v>
      </c>
      <c r="S331" t="s">
        <v>5</v>
      </c>
      <c r="U331" t="s">
        <v>22</v>
      </c>
      <c r="V331">
        <v>342984</v>
      </c>
      <c r="W331">
        <v>343715</v>
      </c>
      <c r="X331" t="s">
        <v>23</v>
      </c>
      <c r="Y331">
        <f t="shared" si="22"/>
        <v>1</v>
      </c>
      <c r="Z331" t="str">
        <f t="shared" si="23"/>
        <v>нет</v>
      </c>
    </row>
    <row r="332" spans="1:26" x14ac:dyDescent="0.35">
      <c r="A332" t="s">
        <v>18</v>
      </c>
      <c r="B332" t="s">
        <v>29</v>
      </c>
      <c r="C332" t="s">
        <v>20</v>
      </c>
      <c r="D332" t="s">
        <v>21</v>
      </c>
      <c r="E332" t="s">
        <v>5</v>
      </c>
      <c r="G332" t="s">
        <v>22</v>
      </c>
      <c r="H332">
        <v>421475</v>
      </c>
      <c r="I332">
        <v>422494</v>
      </c>
      <c r="J332" t="s">
        <v>23</v>
      </c>
      <c r="K332">
        <f t="shared" si="20"/>
        <v>2</v>
      </c>
      <c r="L332" t="str">
        <f t="shared" si="21"/>
        <v>нет</v>
      </c>
      <c r="S332" t="s">
        <v>5</v>
      </c>
      <c r="U332" t="s">
        <v>22</v>
      </c>
      <c r="V332">
        <v>343718</v>
      </c>
      <c r="W332">
        <v>344644</v>
      </c>
      <c r="X332" t="s">
        <v>23</v>
      </c>
      <c r="Y332">
        <f t="shared" si="22"/>
        <v>2</v>
      </c>
      <c r="Z332" t="str">
        <f t="shared" si="23"/>
        <v>нет</v>
      </c>
    </row>
    <row r="333" spans="1:26" x14ac:dyDescent="0.35">
      <c r="A333" t="s">
        <v>18</v>
      </c>
      <c r="B333" t="s">
        <v>29</v>
      </c>
      <c r="C333" t="s">
        <v>20</v>
      </c>
      <c r="D333" t="s">
        <v>21</v>
      </c>
      <c r="E333" t="s">
        <v>5</v>
      </c>
      <c r="G333" t="s">
        <v>22</v>
      </c>
      <c r="H333">
        <v>422597</v>
      </c>
      <c r="I333">
        <v>423202</v>
      </c>
      <c r="J333" t="s">
        <v>23</v>
      </c>
      <c r="K333">
        <f t="shared" si="20"/>
        <v>2</v>
      </c>
      <c r="L333" t="str">
        <f t="shared" si="21"/>
        <v>нет</v>
      </c>
      <c r="S333" t="s">
        <v>5</v>
      </c>
      <c r="U333" t="s">
        <v>22</v>
      </c>
      <c r="V333">
        <v>344684</v>
      </c>
      <c r="W333">
        <v>345139</v>
      </c>
      <c r="X333" t="s">
        <v>23</v>
      </c>
      <c r="Y333">
        <f t="shared" si="22"/>
        <v>0</v>
      </c>
      <c r="Z333" t="str">
        <f t="shared" si="23"/>
        <v>нет</v>
      </c>
    </row>
    <row r="334" spans="1:26" x14ac:dyDescent="0.35">
      <c r="A334" t="s">
        <v>18</v>
      </c>
      <c r="B334" t="s">
        <v>29</v>
      </c>
      <c r="C334" t="s">
        <v>20</v>
      </c>
      <c r="D334" t="s">
        <v>21</v>
      </c>
      <c r="E334" t="s">
        <v>5</v>
      </c>
      <c r="G334" t="s">
        <v>22</v>
      </c>
      <c r="H334">
        <v>423212</v>
      </c>
      <c r="I334">
        <v>424081</v>
      </c>
      <c r="J334" t="s">
        <v>23</v>
      </c>
      <c r="K334">
        <f t="shared" si="20"/>
        <v>2</v>
      </c>
      <c r="L334" t="str">
        <f t="shared" si="21"/>
        <v>нет</v>
      </c>
      <c r="S334" t="s">
        <v>5</v>
      </c>
      <c r="U334" t="s">
        <v>22</v>
      </c>
      <c r="V334">
        <v>345273</v>
      </c>
      <c r="W334">
        <v>346484</v>
      </c>
      <c r="X334" t="s">
        <v>23</v>
      </c>
      <c r="Y334">
        <f t="shared" si="22"/>
        <v>0</v>
      </c>
      <c r="Z334" t="str">
        <f t="shared" si="23"/>
        <v>нет</v>
      </c>
    </row>
    <row r="335" spans="1:26" x14ac:dyDescent="0.35">
      <c r="A335" t="s">
        <v>18</v>
      </c>
      <c r="B335" t="s">
        <v>29</v>
      </c>
      <c r="C335" t="s">
        <v>20</v>
      </c>
      <c r="D335" t="s">
        <v>21</v>
      </c>
      <c r="E335" t="s">
        <v>5</v>
      </c>
      <c r="G335" t="s">
        <v>22</v>
      </c>
      <c r="H335">
        <v>424097</v>
      </c>
      <c r="I335">
        <v>426733</v>
      </c>
      <c r="J335" t="s">
        <v>23</v>
      </c>
      <c r="K335">
        <f t="shared" si="20"/>
        <v>0</v>
      </c>
      <c r="L335" t="str">
        <f t="shared" si="21"/>
        <v>нет</v>
      </c>
      <c r="S335" t="s">
        <v>5</v>
      </c>
      <c r="U335" t="s">
        <v>22</v>
      </c>
      <c r="V335">
        <v>346486</v>
      </c>
      <c r="W335">
        <v>347526</v>
      </c>
      <c r="X335" t="s">
        <v>23</v>
      </c>
      <c r="Y335">
        <f t="shared" si="22"/>
        <v>0</v>
      </c>
      <c r="Z335" t="str">
        <f t="shared" si="23"/>
        <v>нет</v>
      </c>
    </row>
    <row r="336" spans="1:26" x14ac:dyDescent="0.35">
      <c r="A336" t="s">
        <v>18</v>
      </c>
      <c r="B336" t="s">
        <v>29</v>
      </c>
      <c r="C336" t="s">
        <v>20</v>
      </c>
      <c r="D336" t="s">
        <v>21</v>
      </c>
      <c r="E336" t="s">
        <v>5</v>
      </c>
      <c r="G336" t="s">
        <v>22</v>
      </c>
      <c r="H336">
        <v>426801</v>
      </c>
      <c r="I336">
        <v>427772</v>
      </c>
      <c r="J336" t="s">
        <v>23</v>
      </c>
      <c r="K336">
        <f t="shared" si="20"/>
        <v>1</v>
      </c>
      <c r="L336" t="str">
        <f t="shared" si="21"/>
        <v>да</v>
      </c>
      <c r="S336" t="s">
        <v>5</v>
      </c>
      <c r="U336" t="s">
        <v>22</v>
      </c>
      <c r="V336">
        <v>347531</v>
      </c>
      <c r="W336">
        <v>349189</v>
      </c>
      <c r="X336" t="s">
        <v>23</v>
      </c>
      <c r="Y336">
        <f t="shared" si="22"/>
        <v>0</v>
      </c>
      <c r="Z336" t="str">
        <f t="shared" si="23"/>
        <v>нет</v>
      </c>
    </row>
    <row r="337" spans="1:26" x14ac:dyDescent="0.35">
      <c r="A337" t="s">
        <v>18</v>
      </c>
      <c r="B337" t="s">
        <v>29</v>
      </c>
      <c r="C337" t="s">
        <v>20</v>
      </c>
      <c r="D337" t="s">
        <v>21</v>
      </c>
      <c r="E337" t="s">
        <v>5</v>
      </c>
      <c r="G337" t="s">
        <v>22</v>
      </c>
      <c r="H337">
        <v>427772</v>
      </c>
      <c r="I337">
        <v>428740</v>
      </c>
      <c r="J337" t="s">
        <v>23</v>
      </c>
      <c r="K337">
        <f t="shared" si="20"/>
        <v>2</v>
      </c>
      <c r="L337" t="str">
        <f t="shared" si="21"/>
        <v>нет</v>
      </c>
      <c r="S337" t="s">
        <v>5</v>
      </c>
      <c r="U337" t="s">
        <v>22</v>
      </c>
      <c r="V337">
        <v>349212</v>
      </c>
      <c r="W337">
        <v>350615</v>
      </c>
      <c r="X337" t="s">
        <v>23</v>
      </c>
      <c r="Y337">
        <f t="shared" si="22"/>
        <v>2</v>
      </c>
      <c r="Z337" t="str">
        <f t="shared" si="23"/>
        <v>да</v>
      </c>
    </row>
    <row r="338" spans="1:26" x14ac:dyDescent="0.35">
      <c r="A338" t="s">
        <v>18</v>
      </c>
      <c r="B338" t="s">
        <v>29</v>
      </c>
      <c r="C338" t="s">
        <v>20</v>
      </c>
      <c r="D338" t="s">
        <v>21</v>
      </c>
      <c r="E338" t="s">
        <v>5</v>
      </c>
      <c r="G338" t="s">
        <v>22</v>
      </c>
      <c r="H338">
        <v>428909</v>
      </c>
      <c r="I338">
        <v>430126</v>
      </c>
      <c r="J338" t="s">
        <v>23</v>
      </c>
      <c r="K338">
        <f t="shared" si="20"/>
        <v>1</v>
      </c>
      <c r="L338" t="str">
        <f t="shared" si="21"/>
        <v>нет</v>
      </c>
      <c r="S338" t="s">
        <v>5</v>
      </c>
      <c r="U338" t="s">
        <v>22</v>
      </c>
      <c r="V338">
        <v>350608</v>
      </c>
      <c r="W338">
        <v>351015</v>
      </c>
      <c r="X338" t="s">
        <v>23</v>
      </c>
      <c r="Y338">
        <f t="shared" si="22"/>
        <v>1</v>
      </c>
      <c r="Z338" t="str">
        <f t="shared" si="23"/>
        <v>нет</v>
      </c>
    </row>
    <row r="339" spans="1:26" x14ac:dyDescent="0.35">
      <c r="A339" t="s">
        <v>18</v>
      </c>
      <c r="B339" t="s">
        <v>29</v>
      </c>
      <c r="C339" t="s">
        <v>20</v>
      </c>
      <c r="D339" t="s">
        <v>21</v>
      </c>
      <c r="E339" t="s">
        <v>5</v>
      </c>
      <c r="G339" t="s">
        <v>22</v>
      </c>
      <c r="H339">
        <v>430141</v>
      </c>
      <c r="I339">
        <v>431538</v>
      </c>
      <c r="J339" t="s">
        <v>23</v>
      </c>
      <c r="K339">
        <f t="shared" si="20"/>
        <v>1</v>
      </c>
      <c r="L339" t="str">
        <f t="shared" si="21"/>
        <v>да</v>
      </c>
      <c r="S339" t="s">
        <v>5</v>
      </c>
      <c r="U339" t="s">
        <v>22</v>
      </c>
      <c r="V339">
        <v>351330</v>
      </c>
      <c r="W339">
        <v>351734</v>
      </c>
      <c r="X339" t="s">
        <v>30</v>
      </c>
      <c r="Y339">
        <f t="shared" si="22"/>
        <v>2</v>
      </c>
      <c r="Z339" t="str">
        <f t="shared" si="23"/>
        <v>да</v>
      </c>
    </row>
    <row r="340" spans="1:26" x14ac:dyDescent="0.35">
      <c r="A340" t="s">
        <v>18</v>
      </c>
      <c r="B340" t="s">
        <v>29</v>
      </c>
      <c r="C340" t="s">
        <v>20</v>
      </c>
      <c r="D340" t="s">
        <v>21</v>
      </c>
      <c r="E340" t="s">
        <v>5</v>
      </c>
      <c r="G340" t="s">
        <v>22</v>
      </c>
      <c r="H340">
        <v>431535</v>
      </c>
      <c r="I340">
        <v>432242</v>
      </c>
      <c r="J340" t="s">
        <v>23</v>
      </c>
      <c r="K340">
        <f t="shared" si="20"/>
        <v>2</v>
      </c>
      <c r="L340" t="str">
        <f t="shared" si="21"/>
        <v>нет</v>
      </c>
      <c r="S340" t="s">
        <v>5</v>
      </c>
      <c r="U340" t="s">
        <v>22</v>
      </c>
      <c r="V340">
        <v>351715</v>
      </c>
      <c r="W340">
        <v>352254</v>
      </c>
      <c r="X340" t="s">
        <v>30</v>
      </c>
      <c r="Y340">
        <f t="shared" si="22"/>
        <v>0</v>
      </c>
      <c r="Z340" t="str">
        <f t="shared" si="23"/>
        <v>нет</v>
      </c>
    </row>
    <row r="341" spans="1:26" x14ac:dyDescent="0.35">
      <c r="A341" t="s">
        <v>18</v>
      </c>
      <c r="B341" t="s">
        <v>29</v>
      </c>
      <c r="C341" t="s">
        <v>20</v>
      </c>
      <c r="D341" t="s">
        <v>21</v>
      </c>
      <c r="E341" t="s">
        <v>5</v>
      </c>
      <c r="G341" t="s">
        <v>22</v>
      </c>
      <c r="H341">
        <v>432318</v>
      </c>
      <c r="I341">
        <v>432764</v>
      </c>
      <c r="J341" t="s">
        <v>23</v>
      </c>
      <c r="K341">
        <f t="shared" si="20"/>
        <v>1</v>
      </c>
      <c r="L341" t="str">
        <f t="shared" si="21"/>
        <v>нет</v>
      </c>
      <c r="S341" t="s">
        <v>5</v>
      </c>
      <c r="U341" t="s">
        <v>22</v>
      </c>
      <c r="V341">
        <v>352313</v>
      </c>
      <c r="W341">
        <v>354127</v>
      </c>
      <c r="X341" t="s">
        <v>30</v>
      </c>
      <c r="Y341">
        <f t="shared" si="22"/>
        <v>1</v>
      </c>
      <c r="Z341" t="str">
        <f t="shared" si="23"/>
        <v>нет</v>
      </c>
    </row>
    <row r="342" spans="1:26" x14ac:dyDescent="0.35">
      <c r="A342" t="s">
        <v>18</v>
      </c>
      <c r="B342" t="s">
        <v>29</v>
      </c>
      <c r="C342" t="s">
        <v>20</v>
      </c>
      <c r="D342" t="s">
        <v>21</v>
      </c>
      <c r="E342" t="s">
        <v>5</v>
      </c>
      <c r="G342" t="s">
        <v>22</v>
      </c>
      <c r="H342">
        <v>432920</v>
      </c>
      <c r="I342">
        <v>433858</v>
      </c>
      <c r="J342" t="s">
        <v>23</v>
      </c>
      <c r="K342">
        <f t="shared" si="20"/>
        <v>0</v>
      </c>
      <c r="L342" t="str">
        <f t="shared" si="21"/>
        <v>нет</v>
      </c>
      <c r="S342" t="s">
        <v>5</v>
      </c>
      <c r="U342" t="s">
        <v>22</v>
      </c>
      <c r="V342">
        <v>354169</v>
      </c>
      <c r="W342">
        <v>355872</v>
      </c>
      <c r="X342" t="s">
        <v>23</v>
      </c>
      <c r="Y342">
        <f t="shared" si="22"/>
        <v>0</v>
      </c>
      <c r="Z342" t="str">
        <f t="shared" si="23"/>
        <v>нет</v>
      </c>
    </row>
    <row r="343" spans="1:26" x14ac:dyDescent="0.35">
      <c r="A343" t="s">
        <v>18</v>
      </c>
      <c r="B343" t="s">
        <v>29</v>
      </c>
      <c r="C343" t="s">
        <v>20</v>
      </c>
      <c r="D343" t="s">
        <v>21</v>
      </c>
      <c r="E343" t="s">
        <v>5</v>
      </c>
      <c r="G343" t="s">
        <v>22</v>
      </c>
      <c r="H343">
        <v>434046</v>
      </c>
      <c r="I343">
        <v>435314</v>
      </c>
      <c r="J343" t="s">
        <v>23</v>
      </c>
      <c r="K343">
        <f t="shared" si="20"/>
        <v>1</v>
      </c>
      <c r="L343" t="str">
        <f t="shared" si="21"/>
        <v>нет</v>
      </c>
      <c r="S343" t="s">
        <v>5</v>
      </c>
      <c r="U343" t="s">
        <v>22</v>
      </c>
      <c r="V343">
        <v>355919</v>
      </c>
      <c r="W343">
        <v>357106</v>
      </c>
      <c r="X343" t="s">
        <v>23</v>
      </c>
      <c r="Y343">
        <f t="shared" si="22"/>
        <v>0</v>
      </c>
      <c r="Z343" t="str">
        <f t="shared" si="23"/>
        <v>нет</v>
      </c>
    </row>
    <row r="344" spans="1:26" x14ac:dyDescent="0.35">
      <c r="A344" t="s">
        <v>18</v>
      </c>
      <c r="B344" t="s">
        <v>29</v>
      </c>
      <c r="C344" t="s">
        <v>20</v>
      </c>
      <c r="D344" t="s">
        <v>21</v>
      </c>
      <c r="E344" t="s">
        <v>5</v>
      </c>
      <c r="G344" t="s">
        <v>22</v>
      </c>
      <c r="H344">
        <v>435410</v>
      </c>
      <c r="I344">
        <v>436525</v>
      </c>
      <c r="J344" t="s">
        <v>23</v>
      </c>
      <c r="K344">
        <f t="shared" si="20"/>
        <v>0</v>
      </c>
      <c r="L344" t="str">
        <f t="shared" si="21"/>
        <v>нет</v>
      </c>
      <c r="S344" t="s">
        <v>5</v>
      </c>
      <c r="U344" t="s">
        <v>22</v>
      </c>
      <c r="V344">
        <v>357177</v>
      </c>
      <c r="W344">
        <v>358040</v>
      </c>
      <c r="X344" t="s">
        <v>30</v>
      </c>
      <c r="Y344">
        <f t="shared" si="22"/>
        <v>1</v>
      </c>
      <c r="Z344" t="str">
        <f t="shared" si="23"/>
        <v>да</v>
      </c>
    </row>
    <row r="345" spans="1:26" x14ac:dyDescent="0.35">
      <c r="A345" t="s">
        <v>18</v>
      </c>
      <c r="B345" t="s">
        <v>29</v>
      </c>
      <c r="C345" t="s">
        <v>20</v>
      </c>
      <c r="D345" t="s">
        <v>21</v>
      </c>
      <c r="E345" t="s">
        <v>5</v>
      </c>
      <c r="G345" t="s">
        <v>22</v>
      </c>
      <c r="H345">
        <v>436713</v>
      </c>
      <c r="I345">
        <v>437099</v>
      </c>
      <c r="J345" t="s">
        <v>23</v>
      </c>
      <c r="K345">
        <f t="shared" si="20"/>
        <v>2</v>
      </c>
      <c r="L345" t="str">
        <f t="shared" si="21"/>
        <v>нет</v>
      </c>
      <c r="S345" t="s">
        <v>5</v>
      </c>
      <c r="U345" t="s">
        <v>22</v>
      </c>
      <c r="V345">
        <v>358037</v>
      </c>
      <c r="W345">
        <v>358834</v>
      </c>
      <c r="X345" t="s">
        <v>30</v>
      </c>
      <c r="Y345">
        <f t="shared" si="22"/>
        <v>2</v>
      </c>
      <c r="Z345" t="str">
        <f t="shared" si="23"/>
        <v>нет</v>
      </c>
    </row>
    <row r="346" spans="1:26" x14ac:dyDescent="0.35">
      <c r="A346" t="s">
        <v>18</v>
      </c>
      <c r="B346" t="s">
        <v>29</v>
      </c>
      <c r="C346" t="s">
        <v>20</v>
      </c>
      <c r="D346" t="s">
        <v>21</v>
      </c>
      <c r="E346" t="s">
        <v>5</v>
      </c>
      <c r="G346" t="s">
        <v>22</v>
      </c>
      <c r="H346">
        <v>437124</v>
      </c>
      <c r="I346">
        <v>438884</v>
      </c>
      <c r="J346" t="s">
        <v>23</v>
      </c>
      <c r="K346">
        <f t="shared" si="20"/>
        <v>0</v>
      </c>
      <c r="L346" t="str">
        <f t="shared" si="21"/>
        <v>нет</v>
      </c>
      <c r="S346" t="s">
        <v>5</v>
      </c>
      <c r="U346" t="s">
        <v>22</v>
      </c>
      <c r="V346">
        <v>359069</v>
      </c>
      <c r="W346">
        <v>361702</v>
      </c>
      <c r="X346" t="s">
        <v>23</v>
      </c>
      <c r="Y346">
        <f t="shared" si="22"/>
        <v>1</v>
      </c>
      <c r="Z346" t="str">
        <f t="shared" si="23"/>
        <v>нет</v>
      </c>
    </row>
    <row r="347" spans="1:26" x14ac:dyDescent="0.35">
      <c r="A347" t="s">
        <v>18</v>
      </c>
      <c r="B347" t="s">
        <v>29</v>
      </c>
      <c r="C347" t="s">
        <v>20</v>
      </c>
      <c r="D347" t="s">
        <v>21</v>
      </c>
      <c r="E347" t="s">
        <v>5</v>
      </c>
      <c r="G347" t="s">
        <v>22</v>
      </c>
      <c r="H347">
        <v>438907</v>
      </c>
      <c r="I347">
        <v>439866</v>
      </c>
      <c r="J347" t="s">
        <v>23</v>
      </c>
      <c r="K347">
        <f t="shared" si="20"/>
        <v>2</v>
      </c>
      <c r="L347" t="str">
        <f t="shared" si="21"/>
        <v>нет</v>
      </c>
      <c r="S347" t="s">
        <v>5</v>
      </c>
      <c r="U347" t="s">
        <v>22</v>
      </c>
      <c r="V347">
        <v>363250</v>
      </c>
      <c r="W347">
        <v>364536</v>
      </c>
      <c r="X347" t="s">
        <v>23</v>
      </c>
      <c r="Y347">
        <f t="shared" si="22"/>
        <v>1</v>
      </c>
      <c r="Z347" t="str">
        <f t="shared" si="23"/>
        <v>да</v>
      </c>
    </row>
    <row r="348" spans="1:26" x14ac:dyDescent="0.35">
      <c r="A348" t="s">
        <v>18</v>
      </c>
      <c r="B348" t="s">
        <v>29</v>
      </c>
      <c r="C348" t="s">
        <v>20</v>
      </c>
      <c r="D348" t="s">
        <v>21</v>
      </c>
      <c r="E348" t="s">
        <v>5</v>
      </c>
      <c r="G348" t="s">
        <v>22</v>
      </c>
      <c r="H348">
        <v>440044</v>
      </c>
      <c r="I348">
        <v>441012</v>
      </c>
      <c r="J348" t="s">
        <v>23</v>
      </c>
      <c r="K348">
        <f t="shared" si="20"/>
        <v>2</v>
      </c>
      <c r="L348" t="str">
        <f t="shared" si="21"/>
        <v>да</v>
      </c>
      <c r="S348" t="s">
        <v>5</v>
      </c>
      <c r="U348" t="s">
        <v>22</v>
      </c>
      <c r="V348">
        <v>364533</v>
      </c>
      <c r="W348">
        <v>365516</v>
      </c>
      <c r="X348" t="s">
        <v>23</v>
      </c>
      <c r="Y348">
        <f t="shared" si="22"/>
        <v>1</v>
      </c>
      <c r="Z348" t="str">
        <f t="shared" si="23"/>
        <v>да</v>
      </c>
    </row>
    <row r="349" spans="1:26" x14ac:dyDescent="0.35">
      <c r="A349" t="s">
        <v>18</v>
      </c>
      <c r="B349" t="s">
        <v>29</v>
      </c>
      <c r="C349" t="s">
        <v>20</v>
      </c>
      <c r="D349" t="s">
        <v>21</v>
      </c>
      <c r="E349" t="s">
        <v>5</v>
      </c>
      <c r="G349" t="s">
        <v>22</v>
      </c>
      <c r="H349">
        <v>441005</v>
      </c>
      <c r="I349">
        <v>441877</v>
      </c>
      <c r="J349" t="s">
        <v>23</v>
      </c>
      <c r="K349">
        <f t="shared" si="20"/>
        <v>2</v>
      </c>
      <c r="L349" t="str">
        <f t="shared" si="21"/>
        <v>да</v>
      </c>
      <c r="S349" t="s">
        <v>5</v>
      </c>
      <c r="U349" t="s">
        <v>22</v>
      </c>
      <c r="V349">
        <v>365513</v>
      </c>
      <c r="W349">
        <v>366214</v>
      </c>
      <c r="X349" t="s">
        <v>23</v>
      </c>
      <c r="Y349">
        <f t="shared" si="22"/>
        <v>2</v>
      </c>
      <c r="Z349" t="str">
        <f t="shared" si="23"/>
        <v>да</v>
      </c>
    </row>
    <row r="350" spans="1:26" x14ac:dyDescent="0.35">
      <c r="A350" t="s">
        <v>18</v>
      </c>
      <c r="B350" t="s">
        <v>29</v>
      </c>
      <c r="C350" t="s">
        <v>20</v>
      </c>
      <c r="D350" t="s">
        <v>21</v>
      </c>
      <c r="E350" t="s">
        <v>5</v>
      </c>
      <c r="G350" t="s">
        <v>22</v>
      </c>
      <c r="H350">
        <v>441861</v>
      </c>
      <c r="I350">
        <v>442463</v>
      </c>
      <c r="J350" t="s">
        <v>23</v>
      </c>
      <c r="K350">
        <f t="shared" si="20"/>
        <v>1</v>
      </c>
      <c r="L350" t="str">
        <f t="shared" si="21"/>
        <v>нет</v>
      </c>
      <c r="S350" t="s">
        <v>5</v>
      </c>
      <c r="U350" t="s">
        <v>22</v>
      </c>
      <c r="V350">
        <v>366207</v>
      </c>
      <c r="W350">
        <v>367136</v>
      </c>
      <c r="X350" t="s">
        <v>23</v>
      </c>
      <c r="Y350">
        <f t="shared" si="22"/>
        <v>1</v>
      </c>
      <c r="Z350" t="str">
        <f t="shared" si="23"/>
        <v>нет</v>
      </c>
    </row>
    <row r="351" spans="1:26" x14ac:dyDescent="0.35">
      <c r="A351" t="s">
        <v>18</v>
      </c>
      <c r="B351" t="s">
        <v>29</v>
      </c>
      <c r="C351" t="s">
        <v>20</v>
      </c>
      <c r="D351" t="s">
        <v>21</v>
      </c>
      <c r="E351" t="s">
        <v>5</v>
      </c>
      <c r="G351" t="s">
        <v>22</v>
      </c>
      <c r="H351">
        <v>442625</v>
      </c>
      <c r="I351">
        <v>445687</v>
      </c>
      <c r="J351" t="s">
        <v>23</v>
      </c>
      <c r="K351">
        <f t="shared" si="20"/>
        <v>2</v>
      </c>
      <c r="L351" t="str">
        <f t="shared" si="21"/>
        <v>нет</v>
      </c>
      <c r="S351" t="s">
        <v>5</v>
      </c>
      <c r="U351" t="s">
        <v>22</v>
      </c>
      <c r="V351">
        <v>367154</v>
      </c>
      <c r="W351">
        <v>367984</v>
      </c>
      <c r="X351" t="s">
        <v>23</v>
      </c>
      <c r="Y351">
        <f t="shared" si="22"/>
        <v>2</v>
      </c>
      <c r="Z351" t="str">
        <f t="shared" si="23"/>
        <v>нет</v>
      </c>
    </row>
    <row r="352" spans="1:26" x14ac:dyDescent="0.35">
      <c r="A352" t="s">
        <v>18</v>
      </c>
      <c r="B352" t="s">
        <v>29</v>
      </c>
      <c r="C352" t="s">
        <v>20</v>
      </c>
      <c r="D352" t="s">
        <v>21</v>
      </c>
      <c r="E352" t="s">
        <v>5</v>
      </c>
      <c r="G352" t="s">
        <v>22</v>
      </c>
      <c r="H352">
        <v>445700</v>
      </c>
      <c r="I352">
        <v>446644</v>
      </c>
      <c r="J352" t="s">
        <v>23</v>
      </c>
      <c r="K352">
        <f t="shared" si="20"/>
        <v>1</v>
      </c>
      <c r="L352" t="str">
        <f t="shared" si="21"/>
        <v>нет</v>
      </c>
      <c r="S352" t="s">
        <v>5</v>
      </c>
      <c r="U352" t="s">
        <v>22</v>
      </c>
      <c r="V352">
        <v>368069</v>
      </c>
      <c r="W352">
        <v>369442</v>
      </c>
      <c r="X352" t="s">
        <v>23</v>
      </c>
      <c r="Y352">
        <f t="shared" si="22"/>
        <v>0</v>
      </c>
      <c r="Z352" t="str">
        <f t="shared" si="23"/>
        <v>нет</v>
      </c>
    </row>
    <row r="353" spans="1:26" x14ac:dyDescent="0.35">
      <c r="A353" t="s">
        <v>18</v>
      </c>
      <c r="B353" t="s">
        <v>29</v>
      </c>
      <c r="C353" t="s">
        <v>20</v>
      </c>
      <c r="D353" t="s">
        <v>21</v>
      </c>
      <c r="E353" t="s">
        <v>5</v>
      </c>
      <c r="G353" t="s">
        <v>22</v>
      </c>
      <c r="H353">
        <v>447130</v>
      </c>
      <c r="I353">
        <v>448437</v>
      </c>
      <c r="J353" t="s">
        <v>23</v>
      </c>
      <c r="K353">
        <f t="shared" si="20"/>
        <v>2</v>
      </c>
      <c r="L353" t="str">
        <f t="shared" si="21"/>
        <v>нет</v>
      </c>
      <c r="S353" t="s">
        <v>5</v>
      </c>
      <c r="U353" t="s">
        <v>22</v>
      </c>
      <c r="V353">
        <v>369843</v>
      </c>
      <c r="W353">
        <v>370424</v>
      </c>
      <c r="X353" t="s">
        <v>23</v>
      </c>
      <c r="Y353">
        <f t="shared" si="22"/>
        <v>1</v>
      </c>
      <c r="Z353" t="str">
        <f t="shared" si="23"/>
        <v>да</v>
      </c>
    </row>
    <row r="354" spans="1:26" x14ac:dyDescent="0.35">
      <c r="A354" t="s">
        <v>18</v>
      </c>
      <c r="B354" t="s">
        <v>29</v>
      </c>
      <c r="C354" t="s">
        <v>20</v>
      </c>
      <c r="D354" t="s">
        <v>21</v>
      </c>
      <c r="E354" t="s">
        <v>5</v>
      </c>
      <c r="G354" t="s">
        <v>22</v>
      </c>
      <c r="H354">
        <v>448828</v>
      </c>
      <c r="I354">
        <v>449508</v>
      </c>
      <c r="J354" t="s">
        <v>23</v>
      </c>
      <c r="K354">
        <f t="shared" si="20"/>
        <v>2</v>
      </c>
      <c r="L354" t="str">
        <f t="shared" si="21"/>
        <v>нет</v>
      </c>
      <c r="S354" t="s">
        <v>5</v>
      </c>
      <c r="U354" t="s">
        <v>22</v>
      </c>
      <c r="V354">
        <v>370421</v>
      </c>
      <c r="W354">
        <v>372748</v>
      </c>
      <c r="X354" t="s">
        <v>23</v>
      </c>
      <c r="Y354">
        <f t="shared" si="22"/>
        <v>2</v>
      </c>
      <c r="Z354" t="str">
        <f t="shared" si="23"/>
        <v>нет</v>
      </c>
    </row>
    <row r="355" spans="1:26" x14ac:dyDescent="0.35">
      <c r="A355" t="s">
        <v>18</v>
      </c>
      <c r="B355" t="s">
        <v>29</v>
      </c>
      <c r="C355" t="s">
        <v>20</v>
      </c>
      <c r="D355" t="s">
        <v>21</v>
      </c>
      <c r="E355" t="s">
        <v>5</v>
      </c>
      <c r="G355" t="s">
        <v>22</v>
      </c>
      <c r="H355">
        <v>451456</v>
      </c>
      <c r="I355">
        <v>452394</v>
      </c>
      <c r="J355" t="s">
        <v>23</v>
      </c>
      <c r="K355">
        <f t="shared" si="20"/>
        <v>2</v>
      </c>
      <c r="L355" t="str">
        <f t="shared" si="21"/>
        <v>нет</v>
      </c>
      <c r="S355" t="s">
        <v>5</v>
      </c>
      <c r="U355" t="s">
        <v>22</v>
      </c>
      <c r="V355">
        <v>372833</v>
      </c>
      <c r="W355">
        <v>373069</v>
      </c>
      <c r="X355" t="s">
        <v>23</v>
      </c>
      <c r="Y355">
        <f t="shared" si="22"/>
        <v>1</v>
      </c>
      <c r="Z355" t="str">
        <f t="shared" si="23"/>
        <v>нет</v>
      </c>
    </row>
    <row r="356" spans="1:26" x14ac:dyDescent="0.35">
      <c r="A356" t="s">
        <v>18</v>
      </c>
      <c r="B356" t="s">
        <v>29</v>
      </c>
      <c r="C356" t="s">
        <v>20</v>
      </c>
      <c r="D356" t="s">
        <v>21</v>
      </c>
      <c r="E356" t="s">
        <v>5</v>
      </c>
      <c r="G356" t="s">
        <v>22</v>
      </c>
      <c r="H356">
        <v>454414</v>
      </c>
      <c r="I356">
        <v>454755</v>
      </c>
      <c r="J356" t="s">
        <v>23</v>
      </c>
      <c r="K356">
        <f t="shared" si="20"/>
        <v>0</v>
      </c>
      <c r="L356" t="str">
        <f t="shared" si="21"/>
        <v>нет</v>
      </c>
      <c r="S356" t="s">
        <v>5</v>
      </c>
      <c r="U356" t="s">
        <v>22</v>
      </c>
      <c r="V356">
        <v>373297</v>
      </c>
      <c r="W356">
        <v>374568</v>
      </c>
      <c r="X356" t="s">
        <v>23</v>
      </c>
      <c r="Y356">
        <f t="shared" si="22"/>
        <v>2</v>
      </c>
      <c r="Z356" t="str">
        <f t="shared" si="23"/>
        <v>нет</v>
      </c>
    </row>
    <row r="357" spans="1:26" x14ac:dyDescent="0.35">
      <c r="A357" t="s">
        <v>18</v>
      </c>
      <c r="B357" t="s">
        <v>29</v>
      </c>
      <c r="C357" t="s">
        <v>20</v>
      </c>
      <c r="D357" t="s">
        <v>21</v>
      </c>
      <c r="E357" t="s">
        <v>5</v>
      </c>
      <c r="G357" t="s">
        <v>22</v>
      </c>
      <c r="H357">
        <v>454847</v>
      </c>
      <c r="I357">
        <v>455266</v>
      </c>
      <c r="J357" t="s">
        <v>23</v>
      </c>
      <c r="K357">
        <f t="shared" si="20"/>
        <v>1</v>
      </c>
      <c r="L357" t="str">
        <f t="shared" si="21"/>
        <v>нет</v>
      </c>
      <c r="S357" t="s">
        <v>5</v>
      </c>
      <c r="U357" t="s">
        <v>22</v>
      </c>
      <c r="V357">
        <v>374743</v>
      </c>
      <c r="W357">
        <v>376029</v>
      </c>
      <c r="X357" t="s">
        <v>23</v>
      </c>
      <c r="Y357">
        <f t="shared" si="22"/>
        <v>2</v>
      </c>
      <c r="Z357" t="str">
        <f t="shared" si="23"/>
        <v>нет</v>
      </c>
    </row>
    <row r="358" spans="1:26" x14ac:dyDescent="0.35">
      <c r="A358" t="s">
        <v>18</v>
      </c>
      <c r="B358" t="s">
        <v>29</v>
      </c>
      <c r="C358" t="s">
        <v>20</v>
      </c>
      <c r="D358" t="s">
        <v>21</v>
      </c>
      <c r="E358" t="s">
        <v>5</v>
      </c>
      <c r="G358" t="s">
        <v>22</v>
      </c>
      <c r="H358">
        <v>455410</v>
      </c>
      <c r="I358">
        <v>456786</v>
      </c>
      <c r="J358" t="s">
        <v>23</v>
      </c>
      <c r="K358">
        <f t="shared" si="20"/>
        <v>2</v>
      </c>
      <c r="L358" t="str">
        <f t="shared" si="21"/>
        <v>нет</v>
      </c>
      <c r="S358" t="s">
        <v>5</v>
      </c>
      <c r="U358" t="s">
        <v>22</v>
      </c>
      <c r="V358">
        <v>376132</v>
      </c>
      <c r="W358">
        <v>377112</v>
      </c>
      <c r="X358" t="s">
        <v>23</v>
      </c>
      <c r="Y358">
        <f t="shared" si="22"/>
        <v>2</v>
      </c>
      <c r="Z358" t="str">
        <f t="shared" si="23"/>
        <v>нет</v>
      </c>
    </row>
    <row r="359" spans="1:26" x14ac:dyDescent="0.35">
      <c r="A359" t="s">
        <v>18</v>
      </c>
      <c r="B359" t="s">
        <v>29</v>
      </c>
      <c r="C359" t="s">
        <v>20</v>
      </c>
      <c r="D359" t="s">
        <v>21</v>
      </c>
      <c r="E359" t="s">
        <v>5</v>
      </c>
      <c r="G359" t="s">
        <v>22</v>
      </c>
      <c r="H359">
        <v>457447</v>
      </c>
      <c r="I359">
        <v>457710</v>
      </c>
      <c r="J359" t="s">
        <v>23</v>
      </c>
      <c r="K359">
        <f t="shared" si="20"/>
        <v>0</v>
      </c>
      <c r="L359" t="str">
        <f t="shared" si="21"/>
        <v>нет</v>
      </c>
      <c r="S359" t="s">
        <v>5</v>
      </c>
      <c r="U359" t="s">
        <v>22</v>
      </c>
      <c r="V359">
        <v>377200</v>
      </c>
      <c r="W359">
        <v>377499</v>
      </c>
      <c r="X359" t="s">
        <v>23</v>
      </c>
      <c r="Y359">
        <f t="shared" si="22"/>
        <v>0</v>
      </c>
      <c r="Z359" t="str">
        <f t="shared" si="23"/>
        <v>нет</v>
      </c>
    </row>
    <row r="360" spans="1:26" x14ac:dyDescent="0.35">
      <c r="A360" t="s">
        <v>18</v>
      </c>
      <c r="B360" t="s">
        <v>29</v>
      </c>
      <c r="C360" t="s">
        <v>20</v>
      </c>
      <c r="D360" t="s">
        <v>21</v>
      </c>
      <c r="E360" t="s">
        <v>5</v>
      </c>
      <c r="G360" t="s">
        <v>22</v>
      </c>
      <c r="H360">
        <v>457844</v>
      </c>
      <c r="I360">
        <v>458029</v>
      </c>
      <c r="J360" t="s">
        <v>23</v>
      </c>
      <c r="K360">
        <f t="shared" si="20"/>
        <v>2</v>
      </c>
      <c r="L360" t="str">
        <f t="shared" si="21"/>
        <v>нет</v>
      </c>
      <c r="S360" t="s">
        <v>5</v>
      </c>
      <c r="U360" t="s">
        <v>22</v>
      </c>
      <c r="V360">
        <v>377735</v>
      </c>
      <c r="W360">
        <v>379735</v>
      </c>
      <c r="X360" t="s">
        <v>23</v>
      </c>
      <c r="Y360">
        <f t="shared" si="22"/>
        <v>1</v>
      </c>
      <c r="Z360" t="str">
        <f t="shared" si="23"/>
        <v>нет</v>
      </c>
    </row>
    <row r="361" spans="1:26" x14ac:dyDescent="0.35">
      <c r="A361" t="s">
        <v>18</v>
      </c>
      <c r="B361" t="s">
        <v>29</v>
      </c>
      <c r="C361" t="s">
        <v>20</v>
      </c>
      <c r="D361" t="s">
        <v>21</v>
      </c>
      <c r="E361" t="s">
        <v>5</v>
      </c>
      <c r="G361" t="s">
        <v>22</v>
      </c>
      <c r="H361">
        <v>458105</v>
      </c>
      <c r="I361">
        <v>459028</v>
      </c>
      <c r="J361" t="s">
        <v>23</v>
      </c>
      <c r="K361">
        <f t="shared" si="20"/>
        <v>2</v>
      </c>
      <c r="L361" t="str">
        <f t="shared" si="21"/>
        <v>нет</v>
      </c>
      <c r="S361" t="s">
        <v>5</v>
      </c>
      <c r="U361" t="s">
        <v>22</v>
      </c>
      <c r="V361">
        <v>379954</v>
      </c>
      <c r="W361">
        <v>380027</v>
      </c>
      <c r="X361" t="s">
        <v>23</v>
      </c>
      <c r="Y361">
        <f t="shared" si="22"/>
        <v>2</v>
      </c>
      <c r="Z361" t="str">
        <f t="shared" si="23"/>
        <v>нет</v>
      </c>
    </row>
    <row r="362" spans="1:26" x14ac:dyDescent="0.35">
      <c r="A362" t="s">
        <v>18</v>
      </c>
      <c r="B362" t="s">
        <v>29</v>
      </c>
      <c r="C362" t="s">
        <v>20</v>
      </c>
      <c r="D362" t="s">
        <v>21</v>
      </c>
      <c r="E362" t="s">
        <v>5</v>
      </c>
      <c r="G362" t="s">
        <v>22</v>
      </c>
      <c r="H362">
        <v>459080</v>
      </c>
      <c r="I362">
        <v>459586</v>
      </c>
      <c r="J362" t="s">
        <v>23</v>
      </c>
      <c r="K362">
        <f t="shared" si="20"/>
        <v>2</v>
      </c>
      <c r="L362" t="str">
        <f t="shared" si="21"/>
        <v>нет</v>
      </c>
      <c r="S362" t="s">
        <v>5</v>
      </c>
      <c r="U362" t="s">
        <v>22</v>
      </c>
      <c r="V362">
        <v>380166</v>
      </c>
      <c r="W362">
        <v>380777</v>
      </c>
      <c r="X362" t="s">
        <v>23</v>
      </c>
      <c r="Y362">
        <f t="shared" si="22"/>
        <v>1</v>
      </c>
      <c r="Z362" t="str">
        <f t="shared" si="23"/>
        <v>да</v>
      </c>
    </row>
    <row r="363" spans="1:26" x14ac:dyDescent="0.35">
      <c r="A363" t="s">
        <v>18</v>
      </c>
      <c r="B363" t="s">
        <v>29</v>
      </c>
      <c r="C363" t="s">
        <v>20</v>
      </c>
      <c r="D363" t="s">
        <v>21</v>
      </c>
      <c r="E363" t="s">
        <v>5</v>
      </c>
      <c r="G363" t="s">
        <v>22</v>
      </c>
      <c r="H363">
        <v>459623</v>
      </c>
      <c r="I363">
        <v>460201</v>
      </c>
      <c r="J363" t="s">
        <v>23</v>
      </c>
      <c r="K363">
        <f t="shared" si="20"/>
        <v>2</v>
      </c>
      <c r="L363" t="str">
        <f t="shared" si="21"/>
        <v>нет</v>
      </c>
      <c r="S363" t="s">
        <v>5</v>
      </c>
      <c r="U363" t="s">
        <v>22</v>
      </c>
      <c r="V363">
        <v>380774</v>
      </c>
      <c r="W363">
        <v>381523</v>
      </c>
      <c r="X363" t="s">
        <v>23</v>
      </c>
      <c r="Y363">
        <f t="shared" si="22"/>
        <v>0</v>
      </c>
      <c r="Z363" t="str">
        <f t="shared" si="23"/>
        <v>нет</v>
      </c>
    </row>
    <row r="364" spans="1:26" x14ac:dyDescent="0.35">
      <c r="A364" t="s">
        <v>18</v>
      </c>
      <c r="B364" t="s">
        <v>29</v>
      </c>
      <c r="C364" t="s">
        <v>20</v>
      </c>
      <c r="D364" t="s">
        <v>21</v>
      </c>
      <c r="E364" t="s">
        <v>5</v>
      </c>
      <c r="G364" t="s">
        <v>22</v>
      </c>
      <c r="H364">
        <v>460214</v>
      </c>
      <c r="I364">
        <v>461227</v>
      </c>
      <c r="J364" t="s">
        <v>23</v>
      </c>
      <c r="K364">
        <f t="shared" si="20"/>
        <v>0</v>
      </c>
      <c r="L364" t="str">
        <f t="shared" si="21"/>
        <v>нет</v>
      </c>
      <c r="S364" t="s">
        <v>5</v>
      </c>
      <c r="U364" t="s">
        <v>22</v>
      </c>
      <c r="V364">
        <v>381600</v>
      </c>
      <c r="W364">
        <v>382403</v>
      </c>
      <c r="X364" t="s">
        <v>23</v>
      </c>
      <c r="Y364">
        <f t="shared" si="22"/>
        <v>0</v>
      </c>
      <c r="Z364" t="str">
        <f t="shared" si="23"/>
        <v>нет</v>
      </c>
    </row>
    <row r="365" spans="1:26" x14ac:dyDescent="0.35">
      <c r="A365" t="s">
        <v>18</v>
      </c>
      <c r="B365" t="s">
        <v>29</v>
      </c>
      <c r="C365" t="s">
        <v>20</v>
      </c>
      <c r="D365" t="s">
        <v>21</v>
      </c>
      <c r="E365" t="s">
        <v>5</v>
      </c>
      <c r="G365" t="s">
        <v>22</v>
      </c>
      <c r="H365">
        <v>461301</v>
      </c>
      <c r="I365">
        <v>462218</v>
      </c>
      <c r="J365" t="s">
        <v>23</v>
      </c>
      <c r="K365">
        <f t="shared" si="20"/>
        <v>1</v>
      </c>
      <c r="L365" t="str">
        <f t="shared" si="21"/>
        <v>нет</v>
      </c>
      <c r="S365" t="s">
        <v>5</v>
      </c>
      <c r="U365" t="s">
        <v>22</v>
      </c>
      <c r="V365">
        <v>382420</v>
      </c>
      <c r="W365">
        <v>382872</v>
      </c>
      <c r="X365" t="s">
        <v>23</v>
      </c>
      <c r="Y365">
        <f t="shared" si="22"/>
        <v>1</v>
      </c>
      <c r="Z365" t="str">
        <f t="shared" si="23"/>
        <v>нет</v>
      </c>
    </row>
    <row r="366" spans="1:26" x14ac:dyDescent="0.35">
      <c r="A366" t="s">
        <v>18</v>
      </c>
      <c r="B366" t="s">
        <v>29</v>
      </c>
      <c r="C366" t="s">
        <v>20</v>
      </c>
      <c r="D366" t="s">
        <v>21</v>
      </c>
      <c r="E366" t="s">
        <v>5</v>
      </c>
      <c r="G366" t="s">
        <v>22</v>
      </c>
      <c r="H366">
        <v>462410</v>
      </c>
      <c r="I366">
        <v>463984</v>
      </c>
      <c r="J366" t="s">
        <v>23</v>
      </c>
      <c r="K366">
        <f t="shared" si="20"/>
        <v>2</v>
      </c>
      <c r="L366" t="str">
        <f t="shared" si="21"/>
        <v>нет</v>
      </c>
      <c r="S366" t="s">
        <v>5</v>
      </c>
      <c r="U366" t="s">
        <v>22</v>
      </c>
      <c r="V366">
        <v>382947</v>
      </c>
      <c r="W366">
        <v>383414</v>
      </c>
      <c r="X366" t="s">
        <v>23</v>
      </c>
      <c r="Y366">
        <f t="shared" si="22"/>
        <v>2</v>
      </c>
      <c r="Z366" t="str">
        <f t="shared" si="23"/>
        <v>нет</v>
      </c>
    </row>
    <row r="367" spans="1:26" x14ac:dyDescent="0.35">
      <c r="A367" t="s">
        <v>18</v>
      </c>
      <c r="B367" t="s">
        <v>29</v>
      </c>
      <c r="C367" t="s">
        <v>20</v>
      </c>
      <c r="D367" t="s">
        <v>21</v>
      </c>
      <c r="E367" t="s">
        <v>5</v>
      </c>
      <c r="G367" t="s">
        <v>22</v>
      </c>
      <c r="H367">
        <v>464192</v>
      </c>
      <c r="I367">
        <v>465394</v>
      </c>
      <c r="J367" t="s">
        <v>23</v>
      </c>
      <c r="K367">
        <f t="shared" si="20"/>
        <v>2</v>
      </c>
      <c r="L367" t="str">
        <f t="shared" si="21"/>
        <v>нет</v>
      </c>
      <c r="S367" t="s">
        <v>5</v>
      </c>
      <c r="U367" t="s">
        <v>22</v>
      </c>
      <c r="V367">
        <v>383661</v>
      </c>
      <c r="W367">
        <v>384431</v>
      </c>
      <c r="X367" t="s">
        <v>23</v>
      </c>
      <c r="Y367">
        <f t="shared" si="22"/>
        <v>0</v>
      </c>
      <c r="Z367" t="str">
        <f t="shared" si="23"/>
        <v>нет</v>
      </c>
    </row>
    <row r="368" spans="1:26" x14ac:dyDescent="0.35">
      <c r="A368" t="s">
        <v>18</v>
      </c>
      <c r="B368" t="s">
        <v>29</v>
      </c>
      <c r="C368" t="s">
        <v>20</v>
      </c>
      <c r="D368" t="s">
        <v>21</v>
      </c>
      <c r="E368" t="s">
        <v>5</v>
      </c>
      <c r="G368" t="s">
        <v>22</v>
      </c>
      <c r="H368">
        <v>465401</v>
      </c>
      <c r="I368">
        <v>466504</v>
      </c>
      <c r="J368" t="s">
        <v>23</v>
      </c>
      <c r="K368">
        <f t="shared" si="20"/>
        <v>1</v>
      </c>
      <c r="L368" t="str">
        <f t="shared" si="21"/>
        <v>нет</v>
      </c>
      <c r="S368" t="s">
        <v>5</v>
      </c>
      <c r="U368" t="s">
        <v>22</v>
      </c>
      <c r="V368">
        <v>384454</v>
      </c>
      <c r="W368">
        <v>386202</v>
      </c>
      <c r="X368" t="s">
        <v>23</v>
      </c>
      <c r="Y368">
        <f t="shared" si="22"/>
        <v>2</v>
      </c>
      <c r="Z368" t="str">
        <f t="shared" si="23"/>
        <v>нет</v>
      </c>
    </row>
    <row r="369" spans="1:26" x14ac:dyDescent="0.35">
      <c r="A369" t="s">
        <v>18</v>
      </c>
      <c r="B369" t="s">
        <v>29</v>
      </c>
      <c r="C369" t="s">
        <v>20</v>
      </c>
      <c r="D369" t="s">
        <v>21</v>
      </c>
      <c r="E369" t="s">
        <v>5</v>
      </c>
      <c r="G369" t="s">
        <v>22</v>
      </c>
      <c r="H369">
        <v>466564</v>
      </c>
      <c r="I369">
        <v>468267</v>
      </c>
      <c r="J369" t="s">
        <v>23</v>
      </c>
      <c r="K369">
        <f t="shared" si="20"/>
        <v>2</v>
      </c>
      <c r="L369" t="str">
        <f t="shared" si="21"/>
        <v>нет</v>
      </c>
      <c r="S369" t="s">
        <v>5</v>
      </c>
      <c r="U369" t="s">
        <v>22</v>
      </c>
      <c r="V369">
        <v>386248</v>
      </c>
      <c r="W369">
        <v>386862</v>
      </c>
      <c r="X369" t="s">
        <v>23</v>
      </c>
      <c r="Y369">
        <f t="shared" si="22"/>
        <v>0</v>
      </c>
      <c r="Z369" t="str">
        <f t="shared" si="23"/>
        <v>нет</v>
      </c>
    </row>
    <row r="370" spans="1:26" x14ac:dyDescent="0.35">
      <c r="A370" t="s">
        <v>18</v>
      </c>
      <c r="B370" t="s">
        <v>29</v>
      </c>
      <c r="C370" t="s">
        <v>20</v>
      </c>
      <c r="D370" t="s">
        <v>21</v>
      </c>
      <c r="E370" t="s">
        <v>5</v>
      </c>
      <c r="G370" t="s">
        <v>22</v>
      </c>
      <c r="H370">
        <v>469792</v>
      </c>
      <c r="I370">
        <v>471000</v>
      </c>
      <c r="J370" t="s">
        <v>23</v>
      </c>
      <c r="K370">
        <f t="shared" si="20"/>
        <v>1</v>
      </c>
      <c r="L370" t="str">
        <f t="shared" si="21"/>
        <v>нет</v>
      </c>
      <c r="S370" t="s">
        <v>5</v>
      </c>
      <c r="U370" t="s">
        <v>22</v>
      </c>
      <c r="V370">
        <v>387248</v>
      </c>
      <c r="W370">
        <v>388477</v>
      </c>
      <c r="X370" t="s">
        <v>23</v>
      </c>
      <c r="Y370">
        <f t="shared" si="22"/>
        <v>2</v>
      </c>
      <c r="Z370" t="str">
        <f t="shared" si="23"/>
        <v>нет</v>
      </c>
    </row>
    <row r="371" spans="1:26" x14ac:dyDescent="0.35">
      <c r="A371" t="s">
        <v>18</v>
      </c>
      <c r="B371" t="s">
        <v>29</v>
      </c>
      <c r="C371" t="s">
        <v>20</v>
      </c>
      <c r="D371" t="s">
        <v>21</v>
      </c>
      <c r="E371" t="s">
        <v>5</v>
      </c>
      <c r="G371" t="s">
        <v>22</v>
      </c>
      <c r="H371">
        <v>472248</v>
      </c>
      <c r="I371">
        <v>473090</v>
      </c>
      <c r="J371" t="s">
        <v>23</v>
      </c>
      <c r="K371">
        <f t="shared" si="20"/>
        <v>2</v>
      </c>
      <c r="L371" t="str">
        <f t="shared" si="21"/>
        <v>нет</v>
      </c>
      <c r="S371" t="s">
        <v>5</v>
      </c>
      <c r="U371" t="s">
        <v>22</v>
      </c>
      <c r="V371">
        <v>388826</v>
      </c>
      <c r="W371">
        <v>390622</v>
      </c>
      <c r="X371" t="s">
        <v>23</v>
      </c>
      <c r="Y371">
        <f t="shared" si="22"/>
        <v>1</v>
      </c>
      <c r="Z371" t="str">
        <f t="shared" si="23"/>
        <v>нет</v>
      </c>
    </row>
    <row r="372" spans="1:26" x14ac:dyDescent="0.35">
      <c r="A372" t="s">
        <v>18</v>
      </c>
      <c r="B372" t="s">
        <v>29</v>
      </c>
      <c r="C372" t="s">
        <v>20</v>
      </c>
      <c r="D372" t="s">
        <v>21</v>
      </c>
      <c r="E372" t="s">
        <v>5</v>
      </c>
      <c r="G372" t="s">
        <v>22</v>
      </c>
      <c r="H372">
        <v>474261</v>
      </c>
      <c r="I372">
        <v>475526</v>
      </c>
      <c r="J372" t="s">
        <v>23</v>
      </c>
      <c r="K372">
        <f t="shared" si="20"/>
        <v>0</v>
      </c>
      <c r="L372" t="str">
        <f t="shared" si="21"/>
        <v>нет</v>
      </c>
      <c r="S372" t="s">
        <v>5</v>
      </c>
      <c r="U372" t="s">
        <v>22</v>
      </c>
      <c r="V372">
        <v>390673</v>
      </c>
      <c r="W372">
        <v>390987</v>
      </c>
      <c r="X372" t="s">
        <v>23</v>
      </c>
      <c r="Y372">
        <f t="shared" si="22"/>
        <v>0</v>
      </c>
      <c r="Z372" t="str">
        <f t="shared" si="23"/>
        <v>нет</v>
      </c>
    </row>
    <row r="373" spans="1:26" x14ac:dyDescent="0.35">
      <c r="A373" t="s">
        <v>18</v>
      </c>
      <c r="B373" t="s">
        <v>29</v>
      </c>
      <c r="C373" t="s">
        <v>20</v>
      </c>
      <c r="D373" t="s">
        <v>21</v>
      </c>
      <c r="E373" t="s">
        <v>5</v>
      </c>
      <c r="G373" t="s">
        <v>22</v>
      </c>
      <c r="H373">
        <v>475540</v>
      </c>
      <c r="I373">
        <v>475755</v>
      </c>
      <c r="J373" t="s">
        <v>23</v>
      </c>
      <c r="K373">
        <f t="shared" si="20"/>
        <v>2</v>
      </c>
      <c r="L373" t="str">
        <f t="shared" si="21"/>
        <v>нет</v>
      </c>
      <c r="S373" t="s">
        <v>5</v>
      </c>
      <c r="U373" t="s">
        <v>22</v>
      </c>
      <c r="V373">
        <v>391265</v>
      </c>
      <c r="W373">
        <v>392230</v>
      </c>
      <c r="X373" t="s">
        <v>23</v>
      </c>
      <c r="Y373">
        <f t="shared" si="22"/>
        <v>0</v>
      </c>
      <c r="Z373" t="str">
        <f t="shared" si="23"/>
        <v>нет</v>
      </c>
    </row>
    <row r="374" spans="1:26" x14ac:dyDescent="0.35">
      <c r="A374" t="s">
        <v>18</v>
      </c>
      <c r="B374" t="s">
        <v>29</v>
      </c>
      <c r="C374" t="s">
        <v>20</v>
      </c>
      <c r="D374" t="s">
        <v>21</v>
      </c>
      <c r="E374" t="s">
        <v>5</v>
      </c>
      <c r="G374" t="s">
        <v>22</v>
      </c>
      <c r="H374">
        <v>478924</v>
      </c>
      <c r="I374">
        <v>480642</v>
      </c>
      <c r="J374" t="s">
        <v>23</v>
      </c>
      <c r="K374">
        <f t="shared" si="20"/>
        <v>1</v>
      </c>
      <c r="L374" t="str">
        <f t="shared" si="21"/>
        <v>нет</v>
      </c>
      <c r="S374" t="s">
        <v>5</v>
      </c>
      <c r="U374" t="s">
        <v>22</v>
      </c>
      <c r="V374">
        <v>392358</v>
      </c>
      <c r="W374">
        <v>393131</v>
      </c>
      <c r="X374" t="s">
        <v>23</v>
      </c>
      <c r="Y374">
        <f t="shared" si="22"/>
        <v>1</v>
      </c>
      <c r="Z374" t="str">
        <f t="shared" si="23"/>
        <v>нет</v>
      </c>
    </row>
    <row r="375" spans="1:26" x14ac:dyDescent="0.35">
      <c r="A375" t="s">
        <v>18</v>
      </c>
      <c r="B375" t="s">
        <v>29</v>
      </c>
      <c r="C375" t="s">
        <v>20</v>
      </c>
      <c r="D375" t="s">
        <v>21</v>
      </c>
      <c r="E375" t="s">
        <v>5</v>
      </c>
      <c r="G375" t="s">
        <v>22</v>
      </c>
      <c r="H375">
        <v>483357</v>
      </c>
      <c r="I375">
        <v>484355</v>
      </c>
      <c r="J375" t="s">
        <v>23</v>
      </c>
      <c r="K375">
        <f t="shared" si="20"/>
        <v>1</v>
      </c>
      <c r="L375" t="str">
        <f t="shared" si="21"/>
        <v>нет</v>
      </c>
      <c r="S375" t="s">
        <v>5</v>
      </c>
      <c r="U375" t="s">
        <v>22</v>
      </c>
      <c r="V375">
        <v>393152</v>
      </c>
      <c r="W375">
        <v>393925</v>
      </c>
      <c r="X375" t="s">
        <v>23</v>
      </c>
      <c r="Y375">
        <f t="shared" si="22"/>
        <v>1</v>
      </c>
      <c r="Z375" t="str">
        <f t="shared" si="23"/>
        <v>нет</v>
      </c>
    </row>
    <row r="376" spans="1:26" x14ac:dyDescent="0.35">
      <c r="A376" t="s">
        <v>18</v>
      </c>
      <c r="B376" t="s">
        <v>29</v>
      </c>
      <c r="C376" t="s">
        <v>20</v>
      </c>
      <c r="D376" t="s">
        <v>21</v>
      </c>
      <c r="E376" t="s">
        <v>5</v>
      </c>
      <c r="G376" t="s">
        <v>22</v>
      </c>
      <c r="H376">
        <v>484457</v>
      </c>
      <c r="I376">
        <v>485542</v>
      </c>
      <c r="J376" t="s">
        <v>23</v>
      </c>
      <c r="K376">
        <f t="shared" si="20"/>
        <v>2</v>
      </c>
      <c r="L376" t="str">
        <f t="shared" si="21"/>
        <v>нет</v>
      </c>
      <c r="S376" t="s">
        <v>5</v>
      </c>
      <c r="U376" t="s">
        <v>22</v>
      </c>
      <c r="V376">
        <v>393943</v>
      </c>
      <c r="W376">
        <v>394527</v>
      </c>
      <c r="X376" t="s">
        <v>23</v>
      </c>
      <c r="Y376">
        <f t="shared" si="22"/>
        <v>0</v>
      </c>
      <c r="Z376" t="str">
        <f t="shared" si="23"/>
        <v>нет</v>
      </c>
    </row>
    <row r="377" spans="1:26" x14ac:dyDescent="0.35">
      <c r="A377" t="s">
        <v>18</v>
      </c>
      <c r="B377" t="s">
        <v>29</v>
      </c>
      <c r="C377" t="s">
        <v>20</v>
      </c>
      <c r="D377" t="s">
        <v>21</v>
      </c>
      <c r="E377" t="s">
        <v>5</v>
      </c>
      <c r="G377" t="s">
        <v>22</v>
      </c>
      <c r="H377">
        <v>485711</v>
      </c>
      <c r="I377">
        <v>486040</v>
      </c>
      <c r="J377" t="s">
        <v>23</v>
      </c>
      <c r="K377">
        <f t="shared" si="20"/>
        <v>0</v>
      </c>
      <c r="L377" t="str">
        <f t="shared" si="21"/>
        <v>нет</v>
      </c>
      <c r="S377" t="s">
        <v>5</v>
      </c>
      <c r="U377" t="s">
        <v>22</v>
      </c>
      <c r="V377">
        <v>394667</v>
      </c>
      <c r="W377">
        <v>396358</v>
      </c>
      <c r="X377" t="s">
        <v>23</v>
      </c>
      <c r="Y377">
        <f t="shared" si="22"/>
        <v>0</v>
      </c>
      <c r="Z377" t="str">
        <f t="shared" si="23"/>
        <v>нет</v>
      </c>
    </row>
    <row r="378" spans="1:26" x14ac:dyDescent="0.35">
      <c r="A378" t="s">
        <v>18</v>
      </c>
      <c r="B378" t="s">
        <v>29</v>
      </c>
      <c r="C378" t="s">
        <v>20</v>
      </c>
      <c r="D378" t="s">
        <v>21</v>
      </c>
      <c r="E378" t="s">
        <v>5</v>
      </c>
      <c r="G378" t="s">
        <v>22</v>
      </c>
      <c r="H378">
        <v>486057</v>
      </c>
      <c r="I378">
        <v>486788</v>
      </c>
      <c r="J378" t="s">
        <v>23</v>
      </c>
      <c r="K378">
        <f t="shared" si="20"/>
        <v>0</v>
      </c>
      <c r="L378" t="str">
        <f t="shared" si="21"/>
        <v>нет</v>
      </c>
      <c r="S378" t="s">
        <v>5</v>
      </c>
      <c r="U378" t="s">
        <v>22</v>
      </c>
      <c r="V378">
        <v>396708</v>
      </c>
      <c r="W378">
        <v>397121</v>
      </c>
      <c r="X378" t="s">
        <v>23</v>
      </c>
      <c r="Y378">
        <f t="shared" si="22"/>
        <v>1</v>
      </c>
      <c r="Z378" t="str">
        <f t="shared" si="23"/>
        <v>нет</v>
      </c>
    </row>
    <row r="379" spans="1:26" x14ac:dyDescent="0.35">
      <c r="A379" t="s">
        <v>18</v>
      </c>
      <c r="B379" t="s">
        <v>29</v>
      </c>
      <c r="C379" t="s">
        <v>20</v>
      </c>
      <c r="D379" t="s">
        <v>21</v>
      </c>
      <c r="E379" t="s">
        <v>5</v>
      </c>
      <c r="G379" t="s">
        <v>22</v>
      </c>
      <c r="H379">
        <v>486826</v>
      </c>
      <c r="I379">
        <v>487317</v>
      </c>
      <c r="J379" t="s">
        <v>23</v>
      </c>
      <c r="K379">
        <f t="shared" si="20"/>
        <v>0</v>
      </c>
      <c r="L379" t="str">
        <f t="shared" si="21"/>
        <v>нет</v>
      </c>
      <c r="S379" t="s">
        <v>5</v>
      </c>
      <c r="U379" t="s">
        <v>22</v>
      </c>
      <c r="V379">
        <v>397145</v>
      </c>
      <c r="W379">
        <v>399505</v>
      </c>
      <c r="X379" t="s">
        <v>23</v>
      </c>
      <c r="Y379">
        <f t="shared" si="22"/>
        <v>0</v>
      </c>
      <c r="Z379" t="str">
        <f t="shared" si="23"/>
        <v>нет</v>
      </c>
    </row>
    <row r="380" spans="1:26" x14ac:dyDescent="0.35">
      <c r="A380" t="s">
        <v>18</v>
      </c>
      <c r="B380" t="s">
        <v>29</v>
      </c>
      <c r="C380" t="s">
        <v>20</v>
      </c>
      <c r="D380" t="s">
        <v>21</v>
      </c>
      <c r="E380" t="s">
        <v>5</v>
      </c>
      <c r="G380" t="s">
        <v>22</v>
      </c>
      <c r="H380">
        <v>487451</v>
      </c>
      <c r="I380">
        <v>488764</v>
      </c>
      <c r="J380" t="s">
        <v>23</v>
      </c>
      <c r="K380">
        <f t="shared" si="20"/>
        <v>2</v>
      </c>
      <c r="L380" t="str">
        <f t="shared" si="21"/>
        <v>нет</v>
      </c>
      <c r="S380" t="s">
        <v>5</v>
      </c>
      <c r="U380" t="s">
        <v>22</v>
      </c>
      <c r="V380">
        <v>399579</v>
      </c>
      <c r="W380">
        <v>401288</v>
      </c>
      <c r="X380" t="s">
        <v>23</v>
      </c>
      <c r="Y380">
        <f t="shared" si="22"/>
        <v>1</v>
      </c>
      <c r="Z380" t="str">
        <f t="shared" si="23"/>
        <v>нет</v>
      </c>
    </row>
    <row r="381" spans="1:26" x14ac:dyDescent="0.35">
      <c r="A381" t="s">
        <v>18</v>
      </c>
      <c r="B381" t="s">
        <v>29</v>
      </c>
      <c r="C381" t="s">
        <v>20</v>
      </c>
      <c r="D381" t="s">
        <v>21</v>
      </c>
      <c r="E381" t="s">
        <v>5</v>
      </c>
      <c r="G381" t="s">
        <v>22</v>
      </c>
      <c r="H381">
        <v>489005</v>
      </c>
      <c r="I381">
        <v>491506</v>
      </c>
      <c r="J381" t="s">
        <v>23</v>
      </c>
      <c r="K381">
        <f t="shared" si="20"/>
        <v>2</v>
      </c>
      <c r="L381" t="str">
        <f t="shared" si="21"/>
        <v>нет</v>
      </c>
      <c r="S381" t="s">
        <v>5</v>
      </c>
      <c r="U381" t="s">
        <v>22</v>
      </c>
      <c r="V381">
        <v>401345</v>
      </c>
      <c r="W381">
        <v>401881</v>
      </c>
      <c r="X381" t="s">
        <v>23</v>
      </c>
      <c r="Y381">
        <f t="shared" si="22"/>
        <v>1</v>
      </c>
      <c r="Z381" t="str">
        <f t="shared" si="23"/>
        <v>нет</v>
      </c>
    </row>
    <row r="382" spans="1:26" x14ac:dyDescent="0.35">
      <c r="A382" t="s">
        <v>18</v>
      </c>
      <c r="B382" t="s">
        <v>29</v>
      </c>
      <c r="C382" t="s">
        <v>20</v>
      </c>
      <c r="D382" t="s">
        <v>21</v>
      </c>
      <c r="E382" t="s">
        <v>5</v>
      </c>
      <c r="G382" t="s">
        <v>22</v>
      </c>
      <c r="H382">
        <v>491513</v>
      </c>
      <c r="I382">
        <v>492121</v>
      </c>
      <c r="J382" t="s">
        <v>23</v>
      </c>
      <c r="K382">
        <f t="shared" si="20"/>
        <v>1</v>
      </c>
      <c r="L382" t="str">
        <f t="shared" si="21"/>
        <v>да</v>
      </c>
      <c r="S382" t="s">
        <v>5</v>
      </c>
      <c r="U382" t="s">
        <v>22</v>
      </c>
      <c r="V382">
        <v>401887</v>
      </c>
      <c r="W382">
        <v>402147</v>
      </c>
      <c r="X382" t="s">
        <v>23</v>
      </c>
      <c r="Y382">
        <f t="shared" si="22"/>
        <v>2</v>
      </c>
      <c r="Z382" t="str">
        <f t="shared" si="23"/>
        <v>нет</v>
      </c>
    </row>
    <row r="383" spans="1:26" x14ac:dyDescent="0.35">
      <c r="A383" t="s">
        <v>18</v>
      </c>
      <c r="B383" t="s">
        <v>29</v>
      </c>
      <c r="C383" t="s">
        <v>20</v>
      </c>
      <c r="D383" t="s">
        <v>21</v>
      </c>
      <c r="E383" t="s">
        <v>5</v>
      </c>
      <c r="G383" t="s">
        <v>22</v>
      </c>
      <c r="H383">
        <v>492118</v>
      </c>
      <c r="I383">
        <v>492933</v>
      </c>
      <c r="J383" t="s">
        <v>23</v>
      </c>
      <c r="K383">
        <f t="shared" si="20"/>
        <v>0</v>
      </c>
      <c r="L383" t="str">
        <f t="shared" si="21"/>
        <v>нет</v>
      </c>
      <c r="S383" t="s">
        <v>5</v>
      </c>
      <c r="U383" t="s">
        <v>22</v>
      </c>
      <c r="V383">
        <v>402229</v>
      </c>
      <c r="W383">
        <v>403158</v>
      </c>
      <c r="X383" t="s">
        <v>30</v>
      </c>
      <c r="Y383">
        <f t="shared" si="22"/>
        <v>1</v>
      </c>
      <c r="Z383" t="str">
        <f t="shared" si="23"/>
        <v>нет</v>
      </c>
    </row>
    <row r="384" spans="1:26" x14ac:dyDescent="0.35">
      <c r="A384" t="s">
        <v>18</v>
      </c>
      <c r="B384" t="s">
        <v>29</v>
      </c>
      <c r="C384" t="s">
        <v>20</v>
      </c>
      <c r="D384" t="s">
        <v>21</v>
      </c>
      <c r="E384" t="s">
        <v>5</v>
      </c>
      <c r="G384" t="s">
        <v>22</v>
      </c>
      <c r="H384">
        <v>492998</v>
      </c>
      <c r="I384">
        <v>493315</v>
      </c>
      <c r="J384" t="s">
        <v>23</v>
      </c>
      <c r="K384">
        <f t="shared" si="20"/>
        <v>2</v>
      </c>
      <c r="L384" t="str">
        <f t="shared" si="21"/>
        <v>нет</v>
      </c>
      <c r="S384" t="s">
        <v>5</v>
      </c>
      <c r="U384" t="s">
        <v>22</v>
      </c>
      <c r="V384">
        <v>403275</v>
      </c>
      <c r="W384">
        <v>403553</v>
      </c>
      <c r="X384" t="s">
        <v>23</v>
      </c>
      <c r="Y384">
        <f t="shared" si="22"/>
        <v>1</v>
      </c>
      <c r="Z384" t="str">
        <f t="shared" si="23"/>
        <v>нет</v>
      </c>
    </row>
    <row r="385" spans="1:26" x14ac:dyDescent="0.35">
      <c r="A385" t="s">
        <v>18</v>
      </c>
      <c r="B385" t="s">
        <v>29</v>
      </c>
      <c r="C385" t="s">
        <v>20</v>
      </c>
      <c r="D385" t="s">
        <v>21</v>
      </c>
      <c r="E385" t="s">
        <v>5</v>
      </c>
      <c r="G385" t="s">
        <v>22</v>
      </c>
      <c r="H385">
        <v>493328</v>
      </c>
      <c r="I385">
        <v>493843</v>
      </c>
      <c r="J385" t="s">
        <v>23</v>
      </c>
      <c r="K385">
        <f t="shared" si="20"/>
        <v>1</v>
      </c>
      <c r="L385" t="str">
        <f t="shared" si="21"/>
        <v>нет</v>
      </c>
      <c r="S385" t="s">
        <v>5</v>
      </c>
      <c r="U385" t="s">
        <v>22</v>
      </c>
      <c r="V385">
        <v>403604</v>
      </c>
      <c r="W385">
        <v>406003</v>
      </c>
      <c r="X385" t="s">
        <v>23</v>
      </c>
      <c r="Y385">
        <f t="shared" si="22"/>
        <v>1</v>
      </c>
      <c r="Z385" t="str">
        <f t="shared" si="23"/>
        <v>нет</v>
      </c>
    </row>
    <row r="386" spans="1:26" x14ac:dyDescent="0.35">
      <c r="A386" t="s">
        <v>18</v>
      </c>
      <c r="B386" t="s">
        <v>29</v>
      </c>
      <c r="C386" t="s">
        <v>20</v>
      </c>
      <c r="D386" t="s">
        <v>21</v>
      </c>
      <c r="E386" t="s">
        <v>5</v>
      </c>
      <c r="G386" t="s">
        <v>22</v>
      </c>
      <c r="H386">
        <v>493903</v>
      </c>
      <c r="I386">
        <v>494421</v>
      </c>
      <c r="J386" t="s">
        <v>23</v>
      </c>
      <c r="K386">
        <f t="shared" si="20"/>
        <v>1</v>
      </c>
      <c r="L386" t="str">
        <f t="shared" si="21"/>
        <v>нет</v>
      </c>
      <c r="S386" t="s">
        <v>5</v>
      </c>
      <c r="U386" t="s">
        <v>22</v>
      </c>
      <c r="V386">
        <v>406018</v>
      </c>
      <c r="W386">
        <v>407055</v>
      </c>
      <c r="X386" t="s">
        <v>23</v>
      </c>
      <c r="Y386">
        <f t="shared" si="22"/>
        <v>0</v>
      </c>
      <c r="Z386" t="str">
        <f t="shared" si="23"/>
        <v>нет</v>
      </c>
    </row>
    <row r="387" spans="1:26" x14ac:dyDescent="0.35">
      <c r="A387" t="s">
        <v>18</v>
      </c>
      <c r="B387" t="s">
        <v>29</v>
      </c>
      <c r="C387" t="s">
        <v>20</v>
      </c>
      <c r="D387" t="s">
        <v>21</v>
      </c>
      <c r="E387" t="s">
        <v>5</v>
      </c>
      <c r="G387" t="s">
        <v>22</v>
      </c>
      <c r="H387">
        <v>494463</v>
      </c>
      <c r="I387">
        <v>495536</v>
      </c>
      <c r="J387" t="s">
        <v>23</v>
      </c>
      <c r="K387">
        <f t="shared" ref="K387:K450" si="24">MOD((ABS(I387-H388)+1),3)</f>
        <v>2</v>
      </c>
      <c r="L387" t="str">
        <f t="shared" ref="L387:L450" si="25">IF(I387-H388&gt;=0,"да","нет")</f>
        <v>нет</v>
      </c>
      <c r="S387" t="s">
        <v>5</v>
      </c>
      <c r="U387" t="s">
        <v>22</v>
      </c>
      <c r="V387">
        <v>407366</v>
      </c>
      <c r="W387">
        <v>408133</v>
      </c>
      <c r="X387" t="s">
        <v>23</v>
      </c>
      <c r="Y387">
        <f t="shared" ref="Y387:Y450" si="26">MOD((ABS(W387-V388)+1),3)</f>
        <v>1</v>
      </c>
      <c r="Z387" t="str">
        <f t="shared" ref="Z387:Z450" si="27">IF(W387-V388&gt;=0,"да","нет")</f>
        <v>нет</v>
      </c>
    </row>
    <row r="388" spans="1:26" x14ac:dyDescent="0.35">
      <c r="A388" t="s">
        <v>18</v>
      </c>
      <c r="B388" t="s">
        <v>29</v>
      </c>
      <c r="C388" t="s">
        <v>20</v>
      </c>
      <c r="D388" t="s">
        <v>21</v>
      </c>
      <c r="E388" t="s">
        <v>5</v>
      </c>
      <c r="G388" t="s">
        <v>22</v>
      </c>
      <c r="H388">
        <v>496044</v>
      </c>
      <c r="I388">
        <v>496898</v>
      </c>
      <c r="J388" t="s">
        <v>23</v>
      </c>
      <c r="K388">
        <f t="shared" si="24"/>
        <v>0</v>
      </c>
      <c r="L388" t="str">
        <f t="shared" si="25"/>
        <v>нет</v>
      </c>
      <c r="S388" t="s">
        <v>5</v>
      </c>
      <c r="U388" t="s">
        <v>22</v>
      </c>
      <c r="V388">
        <v>408304</v>
      </c>
      <c r="W388">
        <v>408747</v>
      </c>
      <c r="X388" t="s">
        <v>23</v>
      </c>
      <c r="Y388">
        <f t="shared" si="26"/>
        <v>1</v>
      </c>
      <c r="Z388" t="str">
        <f t="shared" si="27"/>
        <v>да</v>
      </c>
    </row>
    <row r="389" spans="1:26" x14ac:dyDescent="0.35">
      <c r="A389" t="s">
        <v>18</v>
      </c>
      <c r="B389" t="s">
        <v>29</v>
      </c>
      <c r="C389" t="s">
        <v>20</v>
      </c>
      <c r="D389" t="s">
        <v>21</v>
      </c>
      <c r="E389" t="s">
        <v>5</v>
      </c>
      <c r="G389" t="s">
        <v>22</v>
      </c>
      <c r="H389">
        <v>496921</v>
      </c>
      <c r="I389">
        <v>497571</v>
      </c>
      <c r="J389" t="s">
        <v>23</v>
      </c>
      <c r="K389">
        <f t="shared" si="24"/>
        <v>2</v>
      </c>
      <c r="L389" t="str">
        <f t="shared" si="25"/>
        <v>нет</v>
      </c>
      <c r="S389" t="s">
        <v>5</v>
      </c>
      <c r="U389" t="s">
        <v>22</v>
      </c>
      <c r="V389">
        <v>408744</v>
      </c>
      <c r="W389">
        <v>409247</v>
      </c>
      <c r="X389" t="s">
        <v>23</v>
      </c>
      <c r="Y389">
        <f t="shared" si="26"/>
        <v>2</v>
      </c>
      <c r="Z389" t="str">
        <f t="shared" si="27"/>
        <v>да</v>
      </c>
    </row>
    <row r="390" spans="1:26" x14ac:dyDescent="0.35">
      <c r="A390" t="s">
        <v>18</v>
      </c>
      <c r="B390" t="s">
        <v>29</v>
      </c>
      <c r="C390" t="s">
        <v>20</v>
      </c>
      <c r="D390" t="s">
        <v>21</v>
      </c>
      <c r="E390" t="s">
        <v>5</v>
      </c>
      <c r="G390" t="s">
        <v>22</v>
      </c>
      <c r="H390">
        <v>497695</v>
      </c>
      <c r="I390">
        <v>498621</v>
      </c>
      <c r="J390" t="s">
        <v>23</v>
      </c>
      <c r="K390">
        <f t="shared" si="24"/>
        <v>2</v>
      </c>
      <c r="L390" t="str">
        <f t="shared" si="25"/>
        <v>нет</v>
      </c>
      <c r="S390" t="s">
        <v>5</v>
      </c>
      <c r="U390" t="s">
        <v>22</v>
      </c>
      <c r="V390">
        <v>409237</v>
      </c>
      <c r="W390">
        <v>409452</v>
      </c>
      <c r="X390" t="s">
        <v>23</v>
      </c>
      <c r="Y390">
        <f t="shared" si="26"/>
        <v>0</v>
      </c>
      <c r="Z390" t="str">
        <f t="shared" si="27"/>
        <v>нет</v>
      </c>
    </row>
    <row r="391" spans="1:26" x14ac:dyDescent="0.35">
      <c r="A391" t="s">
        <v>18</v>
      </c>
      <c r="B391" t="s">
        <v>29</v>
      </c>
      <c r="C391" t="s">
        <v>20</v>
      </c>
      <c r="D391" t="s">
        <v>21</v>
      </c>
      <c r="E391" t="s">
        <v>5</v>
      </c>
      <c r="G391" t="s">
        <v>22</v>
      </c>
      <c r="H391">
        <v>499276</v>
      </c>
      <c r="I391">
        <v>500124</v>
      </c>
      <c r="J391" t="s">
        <v>23</v>
      </c>
      <c r="K391">
        <f t="shared" si="24"/>
        <v>1</v>
      </c>
      <c r="L391" t="str">
        <f t="shared" si="25"/>
        <v>нет</v>
      </c>
      <c r="S391" t="s">
        <v>5</v>
      </c>
      <c r="U391" t="s">
        <v>22</v>
      </c>
      <c r="V391">
        <v>409595</v>
      </c>
      <c r="W391">
        <v>409906</v>
      </c>
      <c r="X391" t="s">
        <v>30</v>
      </c>
      <c r="Y391">
        <f t="shared" si="26"/>
        <v>0</v>
      </c>
      <c r="Z391" t="str">
        <f t="shared" si="27"/>
        <v>да</v>
      </c>
    </row>
    <row r="392" spans="1:26" x14ac:dyDescent="0.35">
      <c r="A392" t="s">
        <v>18</v>
      </c>
      <c r="B392" t="s">
        <v>29</v>
      </c>
      <c r="C392" t="s">
        <v>20</v>
      </c>
      <c r="D392" t="s">
        <v>21</v>
      </c>
      <c r="E392" t="s">
        <v>5</v>
      </c>
      <c r="G392" t="s">
        <v>22</v>
      </c>
      <c r="H392">
        <v>500142</v>
      </c>
      <c r="I392">
        <v>501515</v>
      </c>
      <c r="J392" t="s">
        <v>23</v>
      </c>
      <c r="K392">
        <f t="shared" si="24"/>
        <v>1</v>
      </c>
      <c r="L392" t="str">
        <f t="shared" si="25"/>
        <v>нет</v>
      </c>
      <c r="S392" t="s">
        <v>5</v>
      </c>
      <c r="U392" t="s">
        <v>22</v>
      </c>
      <c r="V392">
        <v>409889</v>
      </c>
      <c r="W392">
        <v>410851</v>
      </c>
      <c r="X392" t="s">
        <v>23</v>
      </c>
      <c r="Y392">
        <f t="shared" si="26"/>
        <v>0</v>
      </c>
      <c r="Z392" t="str">
        <f t="shared" si="27"/>
        <v>нет</v>
      </c>
    </row>
    <row r="393" spans="1:26" x14ac:dyDescent="0.35">
      <c r="A393" t="s">
        <v>18</v>
      </c>
      <c r="B393" t="s">
        <v>29</v>
      </c>
      <c r="C393" t="s">
        <v>20</v>
      </c>
      <c r="D393" t="s">
        <v>21</v>
      </c>
      <c r="E393" t="s">
        <v>5</v>
      </c>
      <c r="G393" t="s">
        <v>22</v>
      </c>
      <c r="H393">
        <v>502079</v>
      </c>
      <c r="I393">
        <v>502792</v>
      </c>
      <c r="J393" t="s">
        <v>23</v>
      </c>
      <c r="K393">
        <f t="shared" si="24"/>
        <v>0</v>
      </c>
      <c r="L393" t="str">
        <f t="shared" si="25"/>
        <v>нет</v>
      </c>
      <c r="S393" t="s">
        <v>5</v>
      </c>
      <c r="U393" t="s">
        <v>22</v>
      </c>
      <c r="V393">
        <v>411087</v>
      </c>
      <c r="W393">
        <v>412175</v>
      </c>
      <c r="X393" t="s">
        <v>23</v>
      </c>
      <c r="Y393">
        <f t="shared" si="26"/>
        <v>0</v>
      </c>
      <c r="Z393" t="str">
        <f t="shared" si="27"/>
        <v>нет</v>
      </c>
    </row>
    <row r="394" spans="1:26" x14ac:dyDescent="0.35">
      <c r="A394" t="s">
        <v>18</v>
      </c>
      <c r="B394" t="s">
        <v>29</v>
      </c>
      <c r="C394" t="s">
        <v>20</v>
      </c>
      <c r="D394" t="s">
        <v>21</v>
      </c>
      <c r="E394" t="s">
        <v>5</v>
      </c>
      <c r="G394" t="s">
        <v>22</v>
      </c>
      <c r="H394">
        <v>502803</v>
      </c>
      <c r="I394">
        <v>504407</v>
      </c>
      <c r="J394" t="s">
        <v>23</v>
      </c>
      <c r="K394">
        <f t="shared" si="24"/>
        <v>2</v>
      </c>
      <c r="L394" t="str">
        <f t="shared" si="25"/>
        <v>нет</v>
      </c>
      <c r="S394" t="s">
        <v>5</v>
      </c>
      <c r="U394" t="s">
        <v>22</v>
      </c>
      <c r="V394">
        <v>412252</v>
      </c>
      <c r="W394">
        <v>412737</v>
      </c>
      <c r="X394" t="s">
        <v>23</v>
      </c>
      <c r="Y394">
        <f t="shared" si="26"/>
        <v>2</v>
      </c>
      <c r="Z394" t="str">
        <f t="shared" si="27"/>
        <v>нет</v>
      </c>
    </row>
    <row r="395" spans="1:26" x14ac:dyDescent="0.35">
      <c r="A395" t="s">
        <v>18</v>
      </c>
      <c r="B395" t="s">
        <v>29</v>
      </c>
      <c r="C395" t="s">
        <v>20</v>
      </c>
      <c r="D395" t="s">
        <v>21</v>
      </c>
      <c r="E395" t="s">
        <v>5</v>
      </c>
      <c r="G395" t="s">
        <v>22</v>
      </c>
      <c r="H395">
        <v>506436</v>
      </c>
      <c r="I395">
        <v>508847</v>
      </c>
      <c r="J395" t="s">
        <v>23</v>
      </c>
      <c r="K395">
        <f t="shared" si="24"/>
        <v>0</v>
      </c>
      <c r="L395" t="str">
        <f t="shared" si="25"/>
        <v>нет</v>
      </c>
      <c r="S395" t="s">
        <v>5</v>
      </c>
      <c r="U395" t="s">
        <v>22</v>
      </c>
      <c r="V395">
        <v>412831</v>
      </c>
      <c r="W395">
        <v>413217</v>
      </c>
      <c r="X395" t="s">
        <v>30</v>
      </c>
      <c r="Y395">
        <f t="shared" si="26"/>
        <v>2</v>
      </c>
      <c r="Z395" t="str">
        <f t="shared" si="27"/>
        <v>нет</v>
      </c>
    </row>
    <row r="396" spans="1:26" x14ac:dyDescent="0.35">
      <c r="A396" t="s">
        <v>18</v>
      </c>
      <c r="B396" t="s">
        <v>29</v>
      </c>
      <c r="C396" t="s">
        <v>20</v>
      </c>
      <c r="D396" t="s">
        <v>21</v>
      </c>
      <c r="E396" t="s">
        <v>5</v>
      </c>
      <c r="G396" t="s">
        <v>22</v>
      </c>
      <c r="H396">
        <v>509140</v>
      </c>
      <c r="I396">
        <v>509793</v>
      </c>
      <c r="J396" t="s">
        <v>23</v>
      </c>
      <c r="K396">
        <f t="shared" si="24"/>
        <v>1</v>
      </c>
      <c r="L396" t="str">
        <f t="shared" si="25"/>
        <v>нет</v>
      </c>
      <c r="S396" t="s">
        <v>5</v>
      </c>
      <c r="U396" t="s">
        <v>22</v>
      </c>
      <c r="V396">
        <v>413227</v>
      </c>
      <c r="W396">
        <v>413505</v>
      </c>
      <c r="X396" t="s">
        <v>23</v>
      </c>
      <c r="Y396">
        <f t="shared" si="26"/>
        <v>2</v>
      </c>
      <c r="Z396" t="str">
        <f t="shared" si="27"/>
        <v>нет</v>
      </c>
    </row>
    <row r="397" spans="1:26" x14ac:dyDescent="0.35">
      <c r="A397" t="s">
        <v>18</v>
      </c>
      <c r="B397" t="s">
        <v>29</v>
      </c>
      <c r="C397" t="s">
        <v>20</v>
      </c>
      <c r="D397" t="s">
        <v>21</v>
      </c>
      <c r="E397" t="s">
        <v>5</v>
      </c>
      <c r="G397" t="s">
        <v>22</v>
      </c>
      <c r="H397">
        <v>509811</v>
      </c>
      <c r="I397">
        <v>510503</v>
      </c>
      <c r="J397" t="s">
        <v>23</v>
      </c>
      <c r="K397">
        <f t="shared" si="24"/>
        <v>1</v>
      </c>
      <c r="L397" t="str">
        <f t="shared" si="25"/>
        <v>нет</v>
      </c>
      <c r="S397" t="s">
        <v>5</v>
      </c>
      <c r="U397" t="s">
        <v>22</v>
      </c>
      <c r="V397">
        <v>413875</v>
      </c>
      <c r="W397">
        <v>414234</v>
      </c>
      <c r="X397" t="s">
        <v>23</v>
      </c>
      <c r="Y397">
        <f t="shared" si="26"/>
        <v>1</v>
      </c>
      <c r="Z397" t="str">
        <f t="shared" si="27"/>
        <v>нет</v>
      </c>
    </row>
    <row r="398" spans="1:26" x14ac:dyDescent="0.35">
      <c r="A398" t="s">
        <v>18</v>
      </c>
      <c r="B398" t="s">
        <v>29</v>
      </c>
      <c r="C398" t="s">
        <v>20</v>
      </c>
      <c r="D398" t="s">
        <v>21</v>
      </c>
      <c r="E398" t="s">
        <v>5</v>
      </c>
      <c r="G398" t="s">
        <v>22</v>
      </c>
      <c r="H398">
        <v>512246</v>
      </c>
      <c r="I398">
        <v>513520</v>
      </c>
      <c r="J398" t="s">
        <v>23</v>
      </c>
      <c r="K398">
        <f t="shared" si="24"/>
        <v>2</v>
      </c>
      <c r="L398" t="str">
        <f t="shared" si="25"/>
        <v>нет</v>
      </c>
      <c r="S398" t="s">
        <v>5</v>
      </c>
      <c r="U398" t="s">
        <v>22</v>
      </c>
      <c r="V398">
        <v>414402</v>
      </c>
      <c r="W398">
        <v>414602</v>
      </c>
      <c r="X398" t="s">
        <v>23</v>
      </c>
      <c r="Y398">
        <f t="shared" si="26"/>
        <v>2</v>
      </c>
      <c r="Z398" t="str">
        <f t="shared" si="27"/>
        <v>нет</v>
      </c>
    </row>
    <row r="399" spans="1:26" x14ac:dyDescent="0.35">
      <c r="A399" t="s">
        <v>18</v>
      </c>
      <c r="B399" t="s">
        <v>29</v>
      </c>
      <c r="C399" t="s">
        <v>20</v>
      </c>
      <c r="D399" t="s">
        <v>21</v>
      </c>
      <c r="E399" t="s">
        <v>5</v>
      </c>
      <c r="G399" t="s">
        <v>22</v>
      </c>
      <c r="H399">
        <v>513683</v>
      </c>
      <c r="I399">
        <v>514186</v>
      </c>
      <c r="J399" t="s">
        <v>23</v>
      </c>
      <c r="K399">
        <f t="shared" si="24"/>
        <v>2</v>
      </c>
      <c r="L399" t="str">
        <f t="shared" si="25"/>
        <v>нет</v>
      </c>
      <c r="S399" t="s">
        <v>5</v>
      </c>
      <c r="U399" t="s">
        <v>22</v>
      </c>
      <c r="V399">
        <v>414630</v>
      </c>
      <c r="W399">
        <v>415136</v>
      </c>
      <c r="X399" t="s">
        <v>23</v>
      </c>
      <c r="Y399">
        <f t="shared" si="26"/>
        <v>1</v>
      </c>
      <c r="Z399" t="str">
        <f t="shared" si="27"/>
        <v>нет</v>
      </c>
    </row>
    <row r="400" spans="1:26" x14ac:dyDescent="0.35">
      <c r="A400" t="s">
        <v>18</v>
      </c>
      <c r="B400" t="s">
        <v>29</v>
      </c>
      <c r="C400" t="s">
        <v>20</v>
      </c>
      <c r="D400" t="s">
        <v>21</v>
      </c>
      <c r="E400" t="s">
        <v>5</v>
      </c>
      <c r="G400" t="s">
        <v>22</v>
      </c>
      <c r="H400">
        <v>514229</v>
      </c>
      <c r="I400">
        <v>514927</v>
      </c>
      <c r="J400" t="s">
        <v>23</v>
      </c>
      <c r="K400">
        <f t="shared" si="24"/>
        <v>2</v>
      </c>
      <c r="L400" t="str">
        <f t="shared" si="25"/>
        <v>нет</v>
      </c>
      <c r="S400" t="s">
        <v>5</v>
      </c>
      <c r="U400" t="s">
        <v>22</v>
      </c>
      <c r="V400">
        <v>415418</v>
      </c>
      <c r="W400">
        <v>417346</v>
      </c>
      <c r="X400" t="s">
        <v>23</v>
      </c>
      <c r="Y400">
        <f t="shared" si="26"/>
        <v>0</v>
      </c>
      <c r="Z400" t="str">
        <f t="shared" si="27"/>
        <v>нет</v>
      </c>
    </row>
    <row r="401" spans="1:26" x14ac:dyDescent="0.35">
      <c r="A401" t="s">
        <v>18</v>
      </c>
      <c r="B401" t="s">
        <v>29</v>
      </c>
      <c r="C401" t="s">
        <v>20</v>
      </c>
      <c r="D401" t="s">
        <v>21</v>
      </c>
      <c r="E401" t="s">
        <v>5</v>
      </c>
      <c r="G401" t="s">
        <v>22</v>
      </c>
      <c r="H401">
        <v>515105</v>
      </c>
      <c r="I401">
        <v>516532</v>
      </c>
      <c r="J401" t="s">
        <v>23</v>
      </c>
      <c r="K401">
        <f t="shared" si="24"/>
        <v>2</v>
      </c>
      <c r="L401" t="str">
        <f t="shared" si="25"/>
        <v>нет</v>
      </c>
      <c r="S401" t="s">
        <v>5</v>
      </c>
      <c r="U401" t="s">
        <v>22</v>
      </c>
      <c r="V401">
        <v>417423</v>
      </c>
      <c r="W401">
        <v>417692</v>
      </c>
      <c r="X401" t="s">
        <v>23</v>
      </c>
      <c r="Y401">
        <f t="shared" si="26"/>
        <v>1</v>
      </c>
      <c r="Z401" t="str">
        <f t="shared" si="27"/>
        <v>нет</v>
      </c>
    </row>
    <row r="402" spans="1:26" x14ac:dyDescent="0.35">
      <c r="A402" t="s">
        <v>18</v>
      </c>
      <c r="B402" t="s">
        <v>29</v>
      </c>
      <c r="C402" t="s">
        <v>20</v>
      </c>
      <c r="D402" t="s">
        <v>21</v>
      </c>
      <c r="E402" t="s">
        <v>5</v>
      </c>
      <c r="G402" t="s">
        <v>22</v>
      </c>
      <c r="H402">
        <v>516902</v>
      </c>
      <c r="I402">
        <v>517372</v>
      </c>
      <c r="J402" t="s">
        <v>23</v>
      </c>
      <c r="K402">
        <f t="shared" si="24"/>
        <v>2</v>
      </c>
      <c r="L402" t="str">
        <f t="shared" si="25"/>
        <v>нет</v>
      </c>
      <c r="S402" t="s">
        <v>5</v>
      </c>
      <c r="U402" t="s">
        <v>22</v>
      </c>
      <c r="V402">
        <v>417866</v>
      </c>
      <c r="W402">
        <v>418801</v>
      </c>
      <c r="X402" t="s">
        <v>23</v>
      </c>
      <c r="Y402">
        <f t="shared" si="26"/>
        <v>2</v>
      </c>
      <c r="Z402" t="str">
        <f t="shared" si="27"/>
        <v>нет</v>
      </c>
    </row>
    <row r="403" spans="1:26" x14ac:dyDescent="0.35">
      <c r="A403" t="s">
        <v>18</v>
      </c>
      <c r="B403" t="s">
        <v>29</v>
      </c>
      <c r="C403" t="s">
        <v>20</v>
      </c>
      <c r="D403" t="s">
        <v>21</v>
      </c>
      <c r="E403" t="s">
        <v>5</v>
      </c>
      <c r="G403" t="s">
        <v>22</v>
      </c>
      <c r="H403">
        <v>517481</v>
      </c>
      <c r="I403">
        <v>518044</v>
      </c>
      <c r="J403" t="s">
        <v>23</v>
      </c>
      <c r="K403">
        <f t="shared" si="24"/>
        <v>2</v>
      </c>
      <c r="L403" t="str">
        <f t="shared" si="25"/>
        <v>нет</v>
      </c>
      <c r="S403" t="s">
        <v>5</v>
      </c>
      <c r="U403" t="s">
        <v>22</v>
      </c>
      <c r="V403">
        <v>418802</v>
      </c>
      <c r="W403">
        <v>420172</v>
      </c>
      <c r="X403" t="s">
        <v>23</v>
      </c>
      <c r="Y403">
        <f t="shared" si="26"/>
        <v>1</v>
      </c>
      <c r="Z403" t="str">
        <f t="shared" si="27"/>
        <v>нет</v>
      </c>
    </row>
    <row r="404" spans="1:26" x14ac:dyDescent="0.35">
      <c r="A404" t="s">
        <v>18</v>
      </c>
      <c r="B404" t="s">
        <v>29</v>
      </c>
      <c r="C404" t="s">
        <v>20</v>
      </c>
      <c r="D404" t="s">
        <v>21</v>
      </c>
      <c r="E404" t="s">
        <v>5</v>
      </c>
      <c r="G404" t="s">
        <v>22</v>
      </c>
      <c r="H404">
        <v>518117</v>
      </c>
      <c r="I404">
        <v>518422</v>
      </c>
      <c r="J404" t="s">
        <v>23</v>
      </c>
      <c r="K404">
        <f t="shared" si="24"/>
        <v>2</v>
      </c>
      <c r="L404" t="str">
        <f t="shared" si="25"/>
        <v>нет</v>
      </c>
      <c r="S404" t="s">
        <v>5</v>
      </c>
      <c r="U404" t="s">
        <v>22</v>
      </c>
      <c r="V404">
        <v>420184</v>
      </c>
      <c r="W404">
        <v>420660</v>
      </c>
      <c r="X404" t="s">
        <v>23</v>
      </c>
      <c r="Y404">
        <f t="shared" si="26"/>
        <v>2</v>
      </c>
      <c r="Z404" t="str">
        <f t="shared" si="27"/>
        <v>нет</v>
      </c>
    </row>
    <row r="405" spans="1:26" x14ac:dyDescent="0.35">
      <c r="A405" t="s">
        <v>18</v>
      </c>
      <c r="B405" t="s">
        <v>29</v>
      </c>
      <c r="C405" t="s">
        <v>20</v>
      </c>
      <c r="D405" t="s">
        <v>21</v>
      </c>
      <c r="E405" t="s">
        <v>5</v>
      </c>
      <c r="G405" t="s">
        <v>22</v>
      </c>
      <c r="H405">
        <v>518507</v>
      </c>
      <c r="I405">
        <v>519268</v>
      </c>
      <c r="J405" t="s">
        <v>23</v>
      </c>
      <c r="K405">
        <f t="shared" si="24"/>
        <v>1</v>
      </c>
      <c r="L405" t="str">
        <f t="shared" si="25"/>
        <v>нет</v>
      </c>
      <c r="S405" t="s">
        <v>5</v>
      </c>
      <c r="U405" t="s">
        <v>22</v>
      </c>
      <c r="V405">
        <v>420775</v>
      </c>
      <c r="W405">
        <v>421158</v>
      </c>
      <c r="X405" t="s">
        <v>23</v>
      </c>
      <c r="Y405">
        <f t="shared" si="26"/>
        <v>0</v>
      </c>
      <c r="Z405" t="str">
        <f t="shared" si="27"/>
        <v>нет</v>
      </c>
    </row>
    <row r="406" spans="1:26" x14ac:dyDescent="0.35">
      <c r="A406" t="s">
        <v>18</v>
      </c>
      <c r="B406" t="s">
        <v>29</v>
      </c>
      <c r="C406" t="s">
        <v>20</v>
      </c>
      <c r="D406" t="s">
        <v>21</v>
      </c>
      <c r="E406" t="s">
        <v>5</v>
      </c>
      <c r="G406" t="s">
        <v>22</v>
      </c>
      <c r="H406">
        <v>521428</v>
      </c>
      <c r="I406">
        <v>522198</v>
      </c>
      <c r="J406" t="s">
        <v>23</v>
      </c>
      <c r="K406">
        <f t="shared" si="24"/>
        <v>2</v>
      </c>
      <c r="L406" t="str">
        <f t="shared" si="25"/>
        <v>нет</v>
      </c>
      <c r="S406" t="s">
        <v>5</v>
      </c>
      <c r="U406" t="s">
        <v>22</v>
      </c>
      <c r="V406">
        <v>421475</v>
      </c>
      <c r="W406">
        <v>422494</v>
      </c>
      <c r="X406" t="s">
        <v>23</v>
      </c>
      <c r="Y406">
        <f t="shared" si="26"/>
        <v>2</v>
      </c>
      <c r="Z406" t="str">
        <f t="shared" si="27"/>
        <v>нет</v>
      </c>
    </row>
    <row r="407" spans="1:26" x14ac:dyDescent="0.35">
      <c r="A407" t="s">
        <v>18</v>
      </c>
      <c r="B407" t="s">
        <v>29</v>
      </c>
      <c r="C407" t="s">
        <v>20</v>
      </c>
      <c r="D407" t="s">
        <v>21</v>
      </c>
      <c r="E407" t="s">
        <v>5</v>
      </c>
      <c r="G407" t="s">
        <v>22</v>
      </c>
      <c r="H407">
        <v>522211</v>
      </c>
      <c r="I407">
        <v>523125</v>
      </c>
      <c r="J407" t="s">
        <v>23</v>
      </c>
      <c r="K407">
        <f t="shared" si="24"/>
        <v>0</v>
      </c>
      <c r="L407" t="str">
        <f t="shared" si="25"/>
        <v>нет</v>
      </c>
      <c r="S407" t="s">
        <v>5</v>
      </c>
      <c r="U407" t="s">
        <v>22</v>
      </c>
      <c r="V407">
        <v>422597</v>
      </c>
      <c r="W407">
        <v>423202</v>
      </c>
      <c r="X407" t="s">
        <v>23</v>
      </c>
      <c r="Y407">
        <f t="shared" si="26"/>
        <v>2</v>
      </c>
      <c r="Z407" t="str">
        <f t="shared" si="27"/>
        <v>нет</v>
      </c>
    </row>
    <row r="408" spans="1:26" x14ac:dyDescent="0.35">
      <c r="A408" t="s">
        <v>18</v>
      </c>
      <c r="B408" t="s">
        <v>29</v>
      </c>
      <c r="C408" t="s">
        <v>20</v>
      </c>
      <c r="D408" t="s">
        <v>21</v>
      </c>
      <c r="E408" t="s">
        <v>5</v>
      </c>
      <c r="G408" t="s">
        <v>22</v>
      </c>
      <c r="H408">
        <v>525014</v>
      </c>
      <c r="I408">
        <v>525457</v>
      </c>
      <c r="J408" t="s">
        <v>23</v>
      </c>
      <c r="K408">
        <f t="shared" si="24"/>
        <v>2</v>
      </c>
      <c r="L408" t="str">
        <f t="shared" si="25"/>
        <v>нет</v>
      </c>
      <c r="S408" t="s">
        <v>5</v>
      </c>
      <c r="U408" t="s">
        <v>22</v>
      </c>
      <c r="V408">
        <v>423212</v>
      </c>
      <c r="W408">
        <v>424081</v>
      </c>
      <c r="X408" t="s">
        <v>23</v>
      </c>
      <c r="Y408">
        <f t="shared" si="26"/>
        <v>2</v>
      </c>
      <c r="Z408" t="str">
        <f t="shared" si="27"/>
        <v>нет</v>
      </c>
    </row>
    <row r="409" spans="1:26" x14ac:dyDescent="0.35">
      <c r="A409" t="s">
        <v>18</v>
      </c>
      <c r="B409" t="s">
        <v>29</v>
      </c>
      <c r="C409" t="s">
        <v>20</v>
      </c>
      <c r="D409" t="s">
        <v>21</v>
      </c>
      <c r="E409" t="s">
        <v>5</v>
      </c>
      <c r="G409" t="s">
        <v>22</v>
      </c>
      <c r="H409">
        <v>525548</v>
      </c>
      <c r="I409">
        <v>525871</v>
      </c>
      <c r="J409" t="s">
        <v>23</v>
      </c>
      <c r="K409">
        <f t="shared" si="24"/>
        <v>0</v>
      </c>
      <c r="L409" t="str">
        <f t="shared" si="25"/>
        <v>нет</v>
      </c>
      <c r="S409" t="s">
        <v>5</v>
      </c>
      <c r="U409" t="s">
        <v>22</v>
      </c>
      <c r="V409">
        <v>424097</v>
      </c>
      <c r="W409">
        <v>426733</v>
      </c>
      <c r="X409" t="s">
        <v>23</v>
      </c>
      <c r="Y409">
        <f t="shared" si="26"/>
        <v>0</v>
      </c>
      <c r="Z409" t="str">
        <f t="shared" si="27"/>
        <v>нет</v>
      </c>
    </row>
    <row r="410" spans="1:26" x14ac:dyDescent="0.35">
      <c r="A410" t="s">
        <v>18</v>
      </c>
      <c r="B410" t="s">
        <v>29</v>
      </c>
      <c r="C410" t="s">
        <v>20</v>
      </c>
      <c r="D410" t="s">
        <v>21</v>
      </c>
      <c r="E410" t="s">
        <v>5</v>
      </c>
      <c r="G410" t="s">
        <v>22</v>
      </c>
      <c r="H410">
        <v>525936</v>
      </c>
      <c r="I410">
        <v>526154</v>
      </c>
      <c r="J410" t="s">
        <v>23</v>
      </c>
      <c r="K410">
        <f t="shared" si="24"/>
        <v>0</v>
      </c>
      <c r="L410" t="str">
        <f t="shared" si="25"/>
        <v>нет</v>
      </c>
      <c r="S410" t="s">
        <v>5</v>
      </c>
      <c r="U410" t="s">
        <v>22</v>
      </c>
      <c r="V410">
        <v>426801</v>
      </c>
      <c r="W410">
        <v>427772</v>
      </c>
      <c r="X410" t="s">
        <v>23</v>
      </c>
      <c r="Y410">
        <f t="shared" si="26"/>
        <v>1</v>
      </c>
      <c r="Z410" t="str">
        <f t="shared" si="27"/>
        <v>да</v>
      </c>
    </row>
    <row r="411" spans="1:26" x14ac:dyDescent="0.35">
      <c r="A411" t="s">
        <v>18</v>
      </c>
      <c r="B411" t="s">
        <v>29</v>
      </c>
      <c r="C411" t="s">
        <v>20</v>
      </c>
      <c r="D411" t="s">
        <v>21</v>
      </c>
      <c r="E411" t="s">
        <v>5</v>
      </c>
      <c r="G411" t="s">
        <v>22</v>
      </c>
      <c r="H411">
        <v>526387</v>
      </c>
      <c r="I411">
        <v>527625</v>
      </c>
      <c r="J411" t="s">
        <v>23</v>
      </c>
      <c r="K411">
        <f t="shared" si="24"/>
        <v>2</v>
      </c>
      <c r="L411" t="str">
        <f t="shared" si="25"/>
        <v>нет</v>
      </c>
      <c r="S411" t="s">
        <v>5</v>
      </c>
      <c r="U411" t="s">
        <v>22</v>
      </c>
      <c r="V411">
        <v>427772</v>
      </c>
      <c r="W411">
        <v>428740</v>
      </c>
      <c r="X411" t="s">
        <v>23</v>
      </c>
      <c r="Y411">
        <f t="shared" si="26"/>
        <v>2</v>
      </c>
      <c r="Z411" t="str">
        <f t="shared" si="27"/>
        <v>нет</v>
      </c>
    </row>
    <row r="412" spans="1:26" x14ac:dyDescent="0.35">
      <c r="A412" t="s">
        <v>18</v>
      </c>
      <c r="B412" t="s">
        <v>29</v>
      </c>
      <c r="C412" t="s">
        <v>20</v>
      </c>
      <c r="D412" t="s">
        <v>21</v>
      </c>
      <c r="E412" t="s">
        <v>5</v>
      </c>
      <c r="G412" t="s">
        <v>22</v>
      </c>
      <c r="H412">
        <v>530944</v>
      </c>
      <c r="I412">
        <v>531294</v>
      </c>
      <c r="J412" t="s">
        <v>23</v>
      </c>
      <c r="K412">
        <f t="shared" si="24"/>
        <v>2</v>
      </c>
      <c r="L412" t="str">
        <f t="shared" si="25"/>
        <v>нет</v>
      </c>
      <c r="S412" t="s">
        <v>5</v>
      </c>
      <c r="U412" t="s">
        <v>22</v>
      </c>
      <c r="V412">
        <v>428909</v>
      </c>
      <c r="W412">
        <v>430126</v>
      </c>
      <c r="X412" t="s">
        <v>23</v>
      </c>
      <c r="Y412">
        <f t="shared" si="26"/>
        <v>1</v>
      </c>
      <c r="Z412" t="str">
        <f t="shared" si="27"/>
        <v>нет</v>
      </c>
    </row>
    <row r="413" spans="1:26" x14ac:dyDescent="0.35">
      <c r="A413" t="s">
        <v>18</v>
      </c>
      <c r="B413" t="s">
        <v>29</v>
      </c>
      <c r="C413" t="s">
        <v>20</v>
      </c>
      <c r="D413" t="s">
        <v>21</v>
      </c>
      <c r="E413" t="s">
        <v>5</v>
      </c>
      <c r="G413" t="s">
        <v>22</v>
      </c>
      <c r="H413">
        <v>531430</v>
      </c>
      <c r="I413">
        <v>531960</v>
      </c>
      <c r="J413" t="s">
        <v>23</v>
      </c>
      <c r="K413">
        <f t="shared" si="24"/>
        <v>2</v>
      </c>
      <c r="L413" t="str">
        <f t="shared" si="25"/>
        <v>нет</v>
      </c>
      <c r="S413" t="s">
        <v>5</v>
      </c>
      <c r="U413" t="s">
        <v>22</v>
      </c>
      <c r="V413">
        <v>430141</v>
      </c>
      <c r="W413">
        <v>431538</v>
      </c>
      <c r="X413" t="s">
        <v>23</v>
      </c>
      <c r="Y413">
        <f t="shared" si="26"/>
        <v>1</v>
      </c>
      <c r="Z413" t="str">
        <f t="shared" si="27"/>
        <v>да</v>
      </c>
    </row>
    <row r="414" spans="1:26" x14ac:dyDescent="0.35">
      <c r="A414" t="s">
        <v>18</v>
      </c>
      <c r="B414" t="s">
        <v>29</v>
      </c>
      <c r="C414" t="s">
        <v>20</v>
      </c>
      <c r="D414" t="s">
        <v>21</v>
      </c>
      <c r="E414" t="s">
        <v>5</v>
      </c>
      <c r="G414" t="s">
        <v>22</v>
      </c>
      <c r="H414">
        <v>532189</v>
      </c>
      <c r="I414">
        <v>532368</v>
      </c>
      <c r="J414" t="s">
        <v>23</v>
      </c>
      <c r="K414">
        <f t="shared" si="24"/>
        <v>1</v>
      </c>
      <c r="L414" t="str">
        <f t="shared" si="25"/>
        <v>нет</v>
      </c>
      <c r="S414" t="s">
        <v>5</v>
      </c>
      <c r="U414" t="s">
        <v>22</v>
      </c>
      <c r="V414">
        <v>431535</v>
      </c>
      <c r="W414">
        <v>432242</v>
      </c>
      <c r="X414" t="s">
        <v>23</v>
      </c>
      <c r="Y414">
        <f t="shared" si="26"/>
        <v>2</v>
      </c>
      <c r="Z414" t="str">
        <f t="shared" si="27"/>
        <v>нет</v>
      </c>
    </row>
    <row r="415" spans="1:26" x14ac:dyDescent="0.35">
      <c r="A415" t="s">
        <v>18</v>
      </c>
      <c r="B415" t="s">
        <v>29</v>
      </c>
      <c r="C415" t="s">
        <v>20</v>
      </c>
      <c r="D415" t="s">
        <v>21</v>
      </c>
      <c r="E415" t="s">
        <v>5</v>
      </c>
      <c r="G415" t="s">
        <v>22</v>
      </c>
      <c r="H415">
        <v>532452</v>
      </c>
      <c r="I415">
        <v>532925</v>
      </c>
      <c r="J415" t="s">
        <v>23</v>
      </c>
      <c r="K415">
        <f t="shared" si="24"/>
        <v>0</v>
      </c>
      <c r="L415" t="str">
        <f t="shared" si="25"/>
        <v>нет</v>
      </c>
      <c r="S415" t="s">
        <v>5</v>
      </c>
      <c r="U415" t="s">
        <v>22</v>
      </c>
      <c r="V415">
        <v>432318</v>
      </c>
      <c r="W415">
        <v>432764</v>
      </c>
      <c r="X415" t="s">
        <v>23</v>
      </c>
      <c r="Y415">
        <f t="shared" si="26"/>
        <v>1</v>
      </c>
      <c r="Z415" t="str">
        <f t="shared" si="27"/>
        <v>нет</v>
      </c>
    </row>
    <row r="416" spans="1:26" x14ac:dyDescent="0.35">
      <c r="A416" t="s">
        <v>18</v>
      </c>
      <c r="B416" t="s">
        <v>29</v>
      </c>
      <c r="C416" t="s">
        <v>20</v>
      </c>
      <c r="D416" t="s">
        <v>21</v>
      </c>
      <c r="E416" t="s">
        <v>5</v>
      </c>
      <c r="G416" t="s">
        <v>22</v>
      </c>
      <c r="H416">
        <v>533026</v>
      </c>
      <c r="I416">
        <v>533214</v>
      </c>
      <c r="J416" t="s">
        <v>23</v>
      </c>
      <c r="K416">
        <f t="shared" si="24"/>
        <v>1</v>
      </c>
      <c r="L416" t="str">
        <f t="shared" si="25"/>
        <v>нет</v>
      </c>
      <c r="S416" t="s">
        <v>5</v>
      </c>
      <c r="U416" t="s">
        <v>22</v>
      </c>
      <c r="V416">
        <v>432920</v>
      </c>
      <c r="W416">
        <v>433858</v>
      </c>
      <c r="X416" t="s">
        <v>23</v>
      </c>
      <c r="Y416">
        <f t="shared" si="26"/>
        <v>0</v>
      </c>
      <c r="Z416" t="str">
        <f t="shared" si="27"/>
        <v>нет</v>
      </c>
    </row>
    <row r="417" spans="1:26" x14ac:dyDescent="0.35">
      <c r="A417" t="s">
        <v>18</v>
      </c>
      <c r="B417" t="s">
        <v>29</v>
      </c>
      <c r="C417" t="s">
        <v>20</v>
      </c>
      <c r="D417" t="s">
        <v>21</v>
      </c>
      <c r="E417" t="s">
        <v>5</v>
      </c>
      <c r="G417" t="s">
        <v>22</v>
      </c>
      <c r="H417">
        <v>533505</v>
      </c>
      <c r="I417">
        <v>534545</v>
      </c>
      <c r="J417" t="s">
        <v>23</v>
      </c>
      <c r="K417">
        <f t="shared" si="24"/>
        <v>0</v>
      </c>
      <c r="L417" t="str">
        <f t="shared" si="25"/>
        <v>нет</v>
      </c>
      <c r="S417" t="s">
        <v>5</v>
      </c>
      <c r="U417" t="s">
        <v>22</v>
      </c>
      <c r="V417">
        <v>434046</v>
      </c>
      <c r="W417">
        <v>435314</v>
      </c>
      <c r="X417" t="s">
        <v>23</v>
      </c>
      <c r="Y417">
        <f t="shared" si="26"/>
        <v>1</v>
      </c>
      <c r="Z417" t="str">
        <f t="shared" si="27"/>
        <v>нет</v>
      </c>
    </row>
    <row r="418" spans="1:26" x14ac:dyDescent="0.35">
      <c r="A418" t="s">
        <v>18</v>
      </c>
      <c r="B418" t="s">
        <v>29</v>
      </c>
      <c r="C418" t="s">
        <v>20</v>
      </c>
      <c r="D418" t="s">
        <v>21</v>
      </c>
      <c r="E418" t="s">
        <v>5</v>
      </c>
      <c r="G418" t="s">
        <v>22</v>
      </c>
      <c r="H418">
        <v>534856</v>
      </c>
      <c r="I418">
        <v>535893</v>
      </c>
      <c r="J418" t="s">
        <v>23</v>
      </c>
      <c r="K418">
        <f t="shared" si="24"/>
        <v>2</v>
      </c>
      <c r="L418" t="str">
        <f t="shared" si="25"/>
        <v>нет</v>
      </c>
      <c r="S418" t="s">
        <v>5</v>
      </c>
      <c r="U418" t="s">
        <v>22</v>
      </c>
      <c r="V418">
        <v>435410</v>
      </c>
      <c r="W418">
        <v>436525</v>
      </c>
      <c r="X418" t="s">
        <v>23</v>
      </c>
      <c r="Y418">
        <f t="shared" si="26"/>
        <v>0</v>
      </c>
      <c r="Z418" t="str">
        <f t="shared" si="27"/>
        <v>нет</v>
      </c>
    </row>
    <row r="419" spans="1:26" x14ac:dyDescent="0.35">
      <c r="A419" t="s">
        <v>18</v>
      </c>
      <c r="B419" t="s">
        <v>29</v>
      </c>
      <c r="C419" t="s">
        <v>20</v>
      </c>
      <c r="D419" t="s">
        <v>21</v>
      </c>
      <c r="E419" t="s">
        <v>5</v>
      </c>
      <c r="G419" t="s">
        <v>22</v>
      </c>
      <c r="H419">
        <v>535927</v>
      </c>
      <c r="I419">
        <v>536733</v>
      </c>
      <c r="J419" t="s">
        <v>23</v>
      </c>
      <c r="K419">
        <f t="shared" si="24"/>
        <v>2</v>
      </c>
      <c r="L419" t="str">
        <f t="shared" si="25"/>
        <v>нет</v>
      </c>
      <c r="S419" t="s">
        <v>5</v>
      </c>
      <c r="U419" t="s">
        <v>22</v>
      </c>
      <c r="V419">
        <v>436713</v>
      </c>
      <c r="W419">
        <v>437099</v>
      </c>
      <c r="X419" t="s">
        <v>23</v>
      </c>
      <c r="Y419">
        <f t="shared" si="26"/>
        <v>2</v>
      </c>
      <c r="Z419" t="str">
        <f t="shared" si="27"/>
        <v>нет</v>
      </c>
    </row>
    <row r="420" spans="1:26" x14ac:dyDescent="0.35">
      <c r="A420" t="s">
        <v>18</v>
      </c>
      <c r="B420" t="s">
        <v>29</v>
      </c>
      <c r="C420" t="s">
        <v>20</v>
      </c>
      <c r="D420" t="s">
        <v>21</v>
      </c>
      <c r="E420" t="s">
        <v>5</v>
      </c>
      <c r="G420" t="s">
        <v>22</v>
      </c>
      <c r="H420">
        <v>537418</v>
      </c>
      <c r="I420">
        <v>538614</v>
      </c>
      <c r="J420" t="s">
        <v>23</v>
      </c>
      <c r="K420">
        <f t="shared" si="24"/>
        <v>1</v>
      </c>
      <c r="L420" t="str">
        <f t="shared" si="25"/>
        <v>нет</v>
      </c>
      <c r="S420" t="s">
        <v>5</v>
      </c>
      <c r="U420" t="s">
        <v>22</v>
      </c>
      <c r="V420">
        <v>437124</v>
      </c>
      <c r="W420">
        <v>438884</v>
      </c>
      <c r="X420" t="s">
        <v>23</v>
      </c>
      <c r="Y420">
        <f t="shared" si="26"/>
        <v>0</v>
      </c>
      <c r="Z420" t="str">
        <f t="shared" si="27"/>
        <v>нет</v>
      </c>
    </row>
    <row r="421" spans="1:26" x14ac:dyDescent="0.35">
      <c r="A421" t="s">
        <v>18</v>
      </c>
      <c r="B421" t="s">
        <v>29</v>
      </c>
      <c r="C421" t="s">
        <v>20</v>
      </c>
      <c r="D421" t="s">
        <v>21</v>
      </c>
      <c r="E421" t="s">
        <v>5</v>
      </c>
      <c r="G421" t="s">
        <v>22</v>
      </c>
      <c r="H421">
        <v>540945</v>
      </c>
      <c r="I421">
        <v>541724</v>
      </c>
      <c r="J421" t="s">
        <v>23</v>
      </c>
      <c r="K421">
        <f t="shared" si="24"/>
        <v>2</v>
      </c>
      <c r="L421" t="str">
        <f t="shared" si="25"/>
        <v>да</v>
      </c>
      <c r="S421" t="s">
        <v>5</v>
      </c>
      <c r="U421" t="s">
        <v>22</v>
      </c>
      <c r="V421">
        <v>438907</v>
      </c>
      <c r="W421">
        <v>439866</v>
      </c>
      <c r="X421" t="s">
        <v>23</v>
      </c>
      <c r="Y421">
        <f t="shared" si="26"/>
        <v>2</v>
      </c>
      <c r="Z421" t="str">
        <f t="shared" si="27"/>
        <v>нет</v>
      </c>
    </row>
    <row r="422" spans="1:26" x14ac:dyDescent="0.35">
      <c r="A422" t="s">
        <v>18</v>
      </c>
      <c r="B422" t="s">
        <v>29</v>
      </c>
      <c r="C422" t="s">
        <v>20</v>
      </c>
      <c r="D422" t="s">
        <v>21</v>
      </c>
      <c r="E422" t="s">
        <v>5</v>
      </c>
      <c r="G422" t="s">
        <v>22</v>
      </c>
      <c r="H422">
        <v>541705</v>
      </c>
      <c r="I422">
        <v>542163</v>
      </c>
      <c r="J422" t="s">
        <v>23</v>
      </c>
      <c r="K422">
        <f t="shared" si="24"/>
        <v>2</v>
      </c>
      <c r="L422" t="str">
        <f t="shared" si="25"/>
        <v>нет</v>
      </c>
      <c r="S422" t="s">
        <v>5</v>
      </c>
      <c r="U422" t="s">
        <v>22</v>
      </c>
      <c r="V422">
        <v>440044</v>
      </c>
      <c r="W422">
        <v>441012</v>
      </c>
      <c r="X422" t="s">
        <v>23</v>
      </c>
      <c r="Y422">
        <f t="shared" si="26"/>
        <v>2</v>
      </c>
      <c r="Z422" t="str">
        <f t="shared" si="27"/>
        <v>да</v>
      </c>
    </row>
    <row r="423" spans="1:26" x14ac:dyDescent="0.35">
      <c r="A423" t="s">
        <v>18</v>
      </c>
      <c r="B423" t="s">
        <v>29</v>
      </c>
      <c r="C423" t="s">
        <v>20</v>
      </c>
      <c r="D423" t="s">
        <v>21</v>
      </c>
      <c r="E423" t="s">
        <v>5</v>
      </c>
      <c r="G423" t="s">
        <v>22</v>
      </c>
      <c r="H423">
        <v>542230</v>
      </c>
      <c r="I423">
        <v>542676</v>
      </c>
      <c r="J423" t="s">
        <v>23</v>
      </c>
      <c r="K423">
        <f t="shared" si="24"/>
        <v>0</v>
      </c>
      <c r="L423" t="str">
        <f t="shared" si="25"/>
        <v>нет</v>
      </c>
      <c r="S423" t="s">
        <v>5</v>
      </c>
      <c r="U423" t="s">
        <v>22</v>
      </c>
      <c r="V423">
        <v>441005</v>
      </c>
      <c r="W423">
        <v>441877</v>
      </c>
      <c r="X423" t="s">
        <v>23</v>
      </c>
      <c r="Y423">
        <f t="shared" si="26"/>
        <v>2</v>
      </c>
      <c r="Z423" t="str">
        <f t="shared" si="27"/>
        <v>да</v>
      </c>
    </row>
    <row r="424" spans="1:26" x14ac:dyDescent="0.35">
      <c r="A424" t="s">
        <v>18</v>
      </c>
      <c r="B424" t="s">
        <v>29</v>
      </c>
      <c r="C424" t="s">
        <v>20</v>
      </c>
      <c r="D424" t="s">
        <v>21</v>
      </c>
      <c r="E424" t="s">
        <v>5</v>
      </c>
      <c r="G424" t="s">
        <v>22</v>
      </c>
      <c r="H424">
        <v>544115</v>
      </c>
      <c r="I424">
        <v>544783</v>
      </c>
      <c r="J424" t="s">
        <v>23</v>
      </c>
      <c r="K424">
        <f t="shared" si="24"/>
        <v>2</v>
      </c>
      <c r="L424" t="str">
        <f t="shared" si="25"/>
        <v>нет</v>
      </c>
      <c r="S424" t="s">
        <v>5</v>
      </c>
      <c r="U424" t="s">
        <v>22</v>
      </c>
      <c r="V424">
        <v>441861</v>
      </c>
      <c r="W424">
        <v>442463</v>
      </c>
      <c r="X424" t="s">
        <v>23</v>
      </c>
      <c r="Y424">
        <f t="shared" si="26"/>
        <v>1</v>
      </c>
      <c r="Z424" t="str">
        <f t="shared" si="27"/>
        <v>нет</v>
      </c>
    </row>
    <row r="425" spans="1:26" x14ac:dyDescent="0.35">
      <c r="A425" t="s">
        <v>18</v>
      </c>
      <c r="B425" t="s">
        <v>29</v>
      </c>
      <c r="C425" t="s">
        <v>20</v>
      </c>
      <c r="D425" t="s">
        <v>21</v>
      </c>
      <c r="E425" t="s">
        <v>5</v>
      </c>
      <c r="G425" t="s">
        <v>22</v>
      </c>
      <c r="H425">
        <v>544853</v>
      </c>
      <c r="I425">
        <v>545572</v>
      </c>
      <c r="J425" t="s">
        <v>23</v>
      </c>
      <c r="K425">
        <f t="shared" si="24"/>
        <v>1</v>
      </c>
      <c r="L425" t="str">
        <f t="shared" si="25"/>
        <v>да</v>
      </c>
      <c r="S425" t="s">
        <v>5</v>
      </c>
      <c r="U425" t="s">
        <v>22</v>
      </c>
      <c r="V425">
        <v>442625</v>
      </c>
      <c r="W425">
        <v>445687</v>
      </c>
      <c r="X425" t="s">
        <v>23</v>
      </c>
      <c r="Y425">
        <f t="shared" si="26"/>
        <v>2</v>
      </c>
      <c r="Z425" t="str">
        <f t="shared" si="27"/>
        <v>нет</v>
      </c>
    </row>
    <row r="426" spans="1:26" x14ac:dyDescent="0.35">
      <c r="A426" t="s">
        <v>18</v>
      </c>
      <c r="B426" t="s">
        <v>29</v>
      </c>
      <c r="C426" t="s">
        <v>20</v>
      </c>
      <c r="D426" t="s">
        <v>21</v>
      </c>
      <c r="E426" t="s">
        <v>5</v>
      </c>
      <c r="G426" t="s">
        <v>22</v>
      </c>
      <c r="H426">
        <v>545563</v>
      </c>
      <c r="I426">
        <v>546666</v>
      </c>
      <c r="J426" t="s">
        <v>23</v>
      </c>
      <c r="K426">
        <f t="shared" si="24"/>
        <v>1</v>
      </c>
      <c r="L426" t="str">
        <f t="shared" si="25"/>
        <v>да</v>
      </c>
      <c r="S426" t="s">
        <v>5</v>
      </c>
      <c r="U426" t="s">
        <v>22</v>
      </c>
      <c r="V426">
        <v>445700</v>
      </c>
      <c r="W426">
        <v>446644</v>
      </c>
      <c r="X426" t="s">
        <v>23</v>
      </c>
      <c r="Y426">
        <f t="shared" si="26"/>
        <v>1</v>
      </c>
      <c r="Z426" t="str">
        <f t="shared" si="27"/>
        <v>нет</v>
      </c>
    </row>
    <row r="427" spans="1:26" x14ac:dyDescent="0.35">
      <c r="A427" t="s">
        <v>18</v>
      </c>
      <c r="B427" t="s">
        <v>29</v>
      </c>
      <c r="C427" t="s">
        <v>20</v>
      </c>
      <c r="D427" t="s">
        <v>21</v>
      </c>
      <c r="E427" t="s">
        <v>5</v>
      </c>
      <c r="G427" t="s">
        <v>22</v>
      </c>
      <c r="H427">
        <v>546657</v>
      </c>
      <c r="I427">
        <v>548081</v>
      </c>
      <c r="J427" t="s">
        <v>23</v>
      </c>
      <c r="K427">
        <f t="shared" si="24"/>
        <v>1</v>
      </c>
      <c r="L427" t="str">
        <f t="shared" si="25"/>
        <v>нет</v>
      </c>
      <c r="S427" t="s">
        <v>5</v>
      </c>
      <c r="U427" t="s">
        <v>22</v>
      </c>
      <c r="V427">
        <v>446737</v>
      </c>
      <c r="W427">
        <v>447042</v>
      </c>
      <c r="X427" t="s">
        <v>30</v>
      </c>
      <c r="Y427">
        <f t="shared" si="26"/>
        <v>2</v>
      </c>
      <c r="Z427" t="str">
        <f t="shared" si="27"/>
        <v>нет</v>
      </c>
    </row>
    <row r="428" spans="1:26" x14ac:dyDescent="0.35">
      <c r="A428" t="s">
        <v>18</v>
      </c>
      <c r="B428" t="s">
        <v>29</v>
      </c>
      <c r="C428" t="s">
        <v>20</v>
      </c>
      <c r="D428" t="s">
        <v>21</v>
      </c>
      <c r="E428" t="s">
        <v>5</v>
      </c>
      <c r="G428" t="s">
        <v>22</v>
      </c>
      <c r="H428">
        <v>548144</v>
      </c>
      <c r="I428">
        <v>548962</v>
      </c>
      <c r="J428" t="s">
        <v>23</v>
      </c>
      <c r="K428">
        <f t="shared" si="24"/>
        <v>1</v>
      </c>
      <c r="L428" t="str">
        <f t="shared" si="25"/>
        <v>да</v>
      </c>
      <c r="S428" t="s">
        <v>5</v>
      </c>
      <c r="U428" t="s">
        <v>22</v>
      </c>
      <c r="V428">
        <v>447130</v>
      </c>
      <c r="W428">
        <v>448437</v>
      </c>
      <c r="X428" t="s">
        <v>23</v>
      </c>
      <c r="Y428">
        <f t="shared" si="26"/>
        <v>2</v>
      </c>
      <c r="Z428" t="str">
        <f t="shared" si="27"/>
        <v>нет</v>
      </c>
    </row>
    <row r="429" spans="1:26" x14ac:dyDescent="0.35">
      <c r="A429" t="s">
        <v>18</v>
      </c>
      <c r="B429" t="s">
        <v>29</v>
      </c>
      <c r="C429" t="s">
        <v>20</v>
      </c>
      <c r="D429" t="s">
        <v>21</v>
      </c>
      <c r="E429" t="s">
        <v>5</v>
      </c>
      <c r="G429" t="s">
        <v>22</v>
      </c>
      <c r="H429">
        <v>548959</v>
      </c>
      <c r="I429">
        <v>549786</v>
      </c>
      <c r="J429" t="s">
        <v>23</v>
      </c>
      <c r="K429">
        <f t="shared" si="24"/>
        <v>1</v>
      </c>
      <c r="L429" t="str">
        <f t="shared" si="25"/>
        <v>да</v>
      </c>
      <c r="S429" t="s">
        <v>5</v>
      </c>
      <c r="U429" t="s">
        <v>22</v>
      </c>
      <c r="V429">
        <v>448828</v>
      </c>
      <c r="W429">
        <v>449508</v>
      </c>
      <c r="X429" t="s">
        <v>23</v>
      </c>
      <c r="Y429">
        <f t="shared" si="26"/>
        <v>0</v>
      </c>
      <c r="Z429" t="str">
        <f t="shared" si="27"/>
        <v>нет</v>
      </c>
    </row>
    <row r="430" spans="1:26" x14ac:dyDescent="0.35">
      <c r="A430" t="s">
        <v>18</v>
      </c>
      <c r="B430" t="s">
        <v>29</v>
      </c>
      <c r="C430" t="s">
        <v>20</v>
      </c>
      <c r="D430" t="s">
        <v>21</v>
      </c>
      <c r="E430" t="s">
        <v>5</v>
      </c>
      <c r="G430" t="s">
        <v>22</v>
      </c>
      <c r="H430">
        <v>549783</v>
      </c>
      <c r="I430">
        <v>551483</v>
      </c>
      <c r="J430" t="s">
        <v>23</v>
      </c>
      <c r="K430">
        <f t="shared" si="24"/>
        <v>2</v>
      </c>
      <c r="L430" t="str">
        <f t="shared" si="25"/>
        <v>да</v>
      </c>
      <c r="S430" t="s">
        <v>5</v>
      </c>
      <c r="U430" t="s">
        <v>22</v>
      </c>
      <c r="V430">
        <v>449609</v>
      </c>
      <c r="W430">
        <v>450706</v>
      </c>
      <c r="X430" t="s">
        <v>30</v>
      </c>
      <c r="Y430">
        <f t="shared" si="26"/>
        <v>0</v>
      </c>
      <c r="Z430" t="str">
        <f t="shared" si="27"/>
        <v>нет</v>
      </c>
    </row>
    <row r="431" spans="1:26" x14ac:dyDescent="0.35">
      <c r="A431" t="s">
        <v>18</v>
      </c>
      <c r="B431" t="s">
        <v>29</v>
      </c>
      <c r="C431" t="s">
        <v>20</v>
      </c>
      <c r="D431" t="s">
        <v>21</v>
      </c>
      <c r="E431" t="s">
        <v>5</v>
      </c>
      <c r="G431" t="s">
        <v>22</v>
      </c>
      <c r="H431">
        <v>551470</v>
      </c>
      <c r="I431">
        <v>552861</v>
      </c>
      <c r="J431" t="s">
        <v>23</v>
      </c>
      <c r="K431">
        <f t="shared" si="24"/>
        <v>0</v>
      </c>
      <c r="L431" t="str">
        <f t="shared" si="25"/>
        <v>нет</v>
      </c>
      <c r="S431" t="s">
        <v>5</v>
      </c>
      <c r="U431" t="s">
        <v>22</v>
      </c>
      <c r="V431">
        <v>450936</v>
      </c>
      <c r="W431">
        <v>451403</v>
      </c>
      <c r="X431" t="s">
        <v>30</v>
      </c>
      <c r="Y431">
        <f t="shared" si="26"/>
        <v>0</v>
      </c>
      <c r="Z431" t="str">
        <f t="shared" si="27"/>
        <v>нет</v>
      </c>
    </row>
    <row r="432" spans="1:26" x14ac:dyDescent="0.35">
      <c r="A432" t="s">
        <v>18</v>
      </c>
      <c r="B432" t="s">
        <v>983</v>
      </c>
      <c r="C432" t="s">
        <v>20</v>
      </c>
      <c r="D432" t="s">
        <v>21</v>
      </c>
      <c r="E432" t="s">
        <v>5</v>
      </c>
      <c r="G432" t="s">
        <v>22</v>
      </c>
      <c r="H432">
        <v>555053</v>
      </c>
      <c r="I432">
        <v>555124</v>
      </c>
      <c r="J432" t="s">
        <v>23</v>
      </c>
      <c r="K432">
        <f t="shared" si="24"/>
        <v>2</v>
      </c>
      <c r="L432" t="str">
        <f t="shared" si="25"/>
        <v>нет</v>
      </c>
      <c r="S432" t="s">
        <v>5</v>
      </c>
      <c r="U432" t="s">
        <v>22</v>
      </c>
      <c r="V432">
        <v>451456</v>
      </c>
      <c r="W432">
        <v>452394</v>
      </c>
      <c r="X432" t="s">
        <v>23</v>
      </c>
      <c r="Y432">
        <f t="shared" si="26"/>
        <v>1</v>
      </c>
      <c r="Z432" t="str">
        <f t="shared" si="27"/>
        <v>нет</v>
      </c>
    </row>
    <row r="433" spans="1:26" x14ac:dyDescent="0.35">
      <c r="A433" t="s">
        <v>18</v>
      </c>
      <c r="B433" t="s">
        <v>983</v>
      </c>
      <c r="C433" t="s">
        <v>20</v>
      </c>
      <c r="D433" t="s">
        <v>21</v>
      </c>
      <c r="E433" t="s">
        <v>5</v>
      </c>
      <c r="G433" t="s">
        <v>22</v>
      </c>
      <c r="H433">
        <v>555131</v>
      </c>
      <c r="I433">
        <v>555221</v>
      </c>
      <c r="J433" t="s">
        <v>23</v>
      </c>
      <c r="K433">
        <f t="shared" si="24"/>
        <v>0</v>
      </c>
      <c r="L433" t="str">
        <f t="shared" si="25"/>
        <v>нет</v>
      </c>
      <c r="S433" t="s">
        <v>5</v>
      </c>
      <c r="U433" t="s">
        <v>22</v>
      </c>
      <c r="V433">
        <v>452565</v>
      </c>
      <c r="W433">
        <v>453230</v>
      </c>
      <c r="X433" t="s">
        <v>30</v>
      </c>
      <c r="Y433">
        <f t="shared" si="26"/>
        <v>2</v>
      </c>
      <c r="Z433" t="str">
        <f t="shared" si="27"/>
        <v>нет</v>
      </c>
    </row>
    <row r="434" spans="1:26" x14ac:dyDescent="0.35">
      <c r="A434" t="s">
        <v>18</v>
      </c>
      <c r="B434" t="s">
        <v>983</v>
      </c>
      <c r="C434" t="s">
        <v>20</v>
      </c>
      <c r="D434" t="s">
        <v>21</v>
      </c>
      <c r="E434" t="s">
        <v>5</v>
      </c>
      <c r="G434" t="s">
        <v>22</v>
      </c>
      <c r="H434">
        <v>555226</v>
      </c>
      <c r="I434">
        <v>555300</v>
      </c>
      <c r="J434" t="s">
        <v>23</v>
      </c>
      <c r="K434">
        <f t="shared" si="24"/>
        <v>0</v>
      </c>
      <c r="L434" t="str">
        <f t="shared" si="25"/>
        <v>нет</v>
      </c>
      <c r="S434" t="s">
        <v>5</v>
      </c>
      <c r="U434" t="s">
        <v>22</v>
      </c>
      <c r="V434">
        <v>453648</v>
      </c>
      <c r="W434">
        <v>454355</v>
      </c>
      <c r="X434" t="s">
        <v>30</v>
      </c>
      <c r="Y434">
        <f t="shared" si="26"/>
        <v>0</v>
      </c>
      <c r="Z434" t="str">
        <f t="shared" si="27"/>
        <v>нет</v>
      </c>
    </row>
    <row r="435" spans="1:26" x14ac:dyDescent="0.35">
      <c r="A435" t="s">
        <v>18</v>
      </c>
      <c r="B435" t="s">
        <v>983</v>
      </c>
      <c r="C435" t="s">
        <v>20</v>
      </c>
      <c r="D435" t="s">
        <v>21</v>
      </c>
      <c r="E435" t="s">
        <v>5</v>
      </c>
      <c r="G435" t="s">
        <v>22</v>
      </c>
      <c r="H435">
        <v>555302</v>
      </c>
      <c r="I435">
        <v>555378</v>
      </c>
      <c r="J435" t="s">
        <v>23</v>
      </c>
      <c r="K435">
        <f t="shared" si="24"/>
        <v>0</v>
      </c>
      <c r="L435" t="str">
        <f t="shared" si="25"/>
        <v>нет</v>
      </c>
      <c r="S435" t="s">
        <v>5</v>
      </c>
      <c r="U435" t="s">
        <v>22</v>
      </c>
      <c r="V435">
        <v>454414</v>
      </c>
      <c r="W435">
        <v>454755</v>
      </c>
      <c r="X435" t="s">
        <v>23</v>
      </c>
      <c r="Y435">
        <f t="shared" si="26"/>
        <v>0</v>
      </c>
      <c r="Z435" t="str">
        <f t="shared" si="27"/>
        <v>нет</v>
      </c>
    </row>
    <row r="436" spans="1:26" x14ac:dyDescent="0.35">
      <c r="A436" t="s">
        <v>18</v>
      </c>
      <c r="B436" t="s">
        <v>983</v>
      </c>
      <c r="C436" t="s">
        <v>20</v>
      </c>
      <c r="D436" t="s">
        <v>21</v>
      </c>
      <c r="E436" t="s">
        <v>5</v>
      </c>
      <c r="G436" t="s">
        <v>22</v>
      </c>
      <c r="H436">
        <v>555392</v>
      </c>
      <c r="I436">
        <v>555465</v>
      </c>
      <c r="J436" t="s">
        <v>23</v>
      </c>
      <c r="K436">
        <f t="shared" si="24"/>
        <v>2</v>
      </c>
      <c r="L436" t="str">
        <f t="shared" si="25"/>
        <v>нет</v>
      </c>
      <c r="S436" t="s">
        <v>5</v>
      </c>
      <c r="U436" t="s">
        <v>22</v>
      </c>
      <c r="V436">
        <v>454847</v>
      </c>
      <c r="W436">
        <v>455266</v>
      </c>
      <c r="X436" t="s">
        <v>23</v>
      </c>
      <c r="Y436">
        <f t="shared" si="26"/>
        <v>1</v>
      </c>
      <c r="Z436" t="str">
        <f t="shared" si="27"/>
        <v>нет</v>
      </c>
    </row>
    <row r="437" spans="1:26" x14ac:dyDescent="0.35">
      <c r="A437" t="s">
        <v>18</v>
      </c>
      <c r="B437" t="s">
        <v>983</v>
      </c>
      <c r="C437" t="s">
        <v>20</v>
      </c>
      <c r="D437" t="s">
        <v>21</v>
      </c>
      <c r="E437" t="s">
        <v>5</v>
      </c>
      <c r="G437" t="s">
        <v>22</v>
      </c>
      <c r="H437">
        <v>555472</v>
      </c>
      <c r="I437">
        <v>555547</v>
      </c>
      <c r="J437" t="s">
        <v>23</v>
      </c>
      <c r="K437">
        <f t="shared" si="24"/>
        <v>1</v>
      </c>
      <c r="L437" t="str">
        <f t="shared" si="25"/>
        <v>нет</v>
      </c>
      <c r="S437" t="s">
        <v>5</v>
      </c>
      <c r="U437" t="s">
        <v>22</v>
      </c>
      <c r="V437">
        <v>455410</v>
      </c>
      <c r="W437">
        <v>456786</v>
      </c>
      <c r="X437" t="s">
        <v>23</v>
      </c>
      <c r="Y437">
        <f t="shared" si="26"/>
        <v>2</v>
      </c>
      <c r="Z437" t="str">
        <f t="shared" si="27"/>
        <v>нет</v>
      </c>
    </row>
    <row r="438" spans="1:26" x14ac:dyDescent="0.35">
      <c r="A438" t="s">
        <v>18</v>
      </c>
      <c r="B438" t="s">
        <v>983</v>
      </c>
      <c r="C438" t="s">
        <v>20</v>
      </c>
      <c r="D438" t="s">
        <v>21</v>
      </c>
      <c r="E438" t="s">
        <v>5</v>
      </c>
      <c r="G438" t="s">
        <v>22</v>
      </c>
      <c r="H438">
        <v>555565</v>
      </c>
      <c r="I438">
        <v>555640</v>
      </c>
      <c r="J438" t="s">
        <v>23</v>
      </c>
      <c r="K438">
        <f t="shared" si="24"/>
        <v>2</v>
      </c>
      <c r="L438" t="str">
        <f t="shared" si="25"/>
        <v>нет</v>
      </c>
      <c r="S438" t="s">
        <v>5</v>
      </c>
      <c r="U438" t="s">
        <v>22</v>
      </c>
      <c r="V438">
        <v>457447</v>
      </c>
      <c r="W438">
        <v>457710</v>
      </c>
      <c r="X438" t="s">
        <v>23</v>
      </c>
      <c r="Y438">
        <f t="shared" si="26"/>
        <v>0</v>
      </c>
      <c r="Z438" t="str">
        <f t="shared" si="27"/>
        <v>нет</v>
      </c>
    </row>
    <row r="439" spans="1:26" x14ac:dyDescent="0.35">
      <c r="A439" t="s">
        <v>18</v>
      </c>
      <c r="B439" t="s">
        <v>983</v>
      </c>
      <c r="C439" t="s">
        <v>20</v>
      </c>
      <c r="D439" t="s">
        <v>21</v>
      </c>
      <c r="E439" t="s">
        <v>5</v>
      </c>
      <c r="G439" t="s">
        <v>22</v>
      </c>
      <c r="H439">
        <v>555644</v>
      </c>
      <c r="I439">
        <v>555720</v>
      </c>
      <c r="J439" t="s">
        <v>23</v>
      </c>
      <c r="K439">
        <f t="shared" si="24"/>
        <v>1</v>
      </c>
      <c r="L439" t="str">
        <f t="shared" si="25"/>
        <v>нет</v>
      </c>
      <c r="S439" t="s">
        <v>5</v>
      </c>
      <c r="U439" t="s">
        <v>22</v>
      </c>
      <c r="V439">
        <v>457844</v>
      </c>
      <c r="W439">
        <v>458029</v>
      </c>
      <c r="X439" t="s">
        <v>23</v>
      </c>
      <c r="Y439">
        <f t="shared" si="26"/>
        <v>2</v>
      </c>
      <c r="Z439" t="str">
        <f t="shared" si="27"/>
        <v>нет</v>
      </c>
    </row>
    <row r="440" spans="1:26" x14ac:dyDescent="0.35">
      <c r="A440" t="s">
        <v>18</v>
      </c>
      <c r="B440" t="s">
        <v>983</v>
      </c>
      <c r="C440" t="s">
        <v>20</v>
      </c>
      <c r="D440" t="s">
        <v>21</v>
      </c>
      <c r="E440" t="s">
        <v>5</v>
      </c>
      <c r="G440" t="s">
        <v>22</v>
      </c>
      <c r="H440">
        <v>555768</v>
      </c>
      <c r="I440">
        <v>555860</v>
      </c>
      <c r="J440" t="s">
        <v>23</v>
      </c>
      <c r="K440">
        <f t="shared" si="24"/>
        <v>2</v>
      </c>
      <c r="L440" t="str">
        <f t="shared" si="25"/>
        <v>нет</v>
      </c>
      <c r="S440" t="s">
        <v>5</v>
      </c>
      <c r="U440" t="s">
        <v>22</v>
      </c>
      <c r="V440">
        <v>458105</v>
      </c>
      <c r="W440">
        <v>459028</v>
      </c>
      <c r="X440" t="s">
        <v>23</v>
      </c>
      <c r="Y440">
        <f t="shared" si="26"/>
        <v>2</v>
      </c>
      <c r="Z440" t="str">
        <f t="shared" si="27"/>
        <v>нет</v>
      </c>
    </row>
    <row r="441" spans="1:26" x14ac:dyDescent="0.35">
      <c r="A441" t="s">
        <v>18</v>
      </c>
      <c r="B441" t="s">
        <v>983</v>
      </c>
      <c r="C441" t="s">
        <v>20</v>
      </c>
      <c r="D441" t="s">
        <v>21</v>
      </c>
      <c r="E441" t="s">
        <v>5</v>
      </c>
      <c r="G441" t="s">
        <v>22</v>
      </c>
      <c r="H441">
        <v>555876</v>
      </c>
      <c r="I441">
        <v>555952</v>
      </c>
      <c r="J441" t="s">
        <v>23</v>
      </c>
      <c r="K441">
        <f t="shared" si="24"/>
        <v>1</v>
      </c>
      <c r="L441" t="str">
        <f t="shared" si="25"/>
        <v>нет</v>
      </c>
      <c r="S441" t="s">
        <v>5</v>
      </c>
      <c r="U441" t="s">
        <v>22</v>
      </c>
      <c r="V441">
        <v>459080</v>
      </c>
      <c r="W441">
        <v>459586</v>
      </c>
      <c r="X441" t="s">
        <v>23</v>
      </c>
      <c r="Y441">
        <f t="shared" si="26"/>
        <v>2</v>
      </c>
      <c r="Z441" t="str">
        <f t="shared" si="27"/>
        <v>нет</v>
      </c>
    </row>
    <row r="442" spans="1:26" x14ac:dyDescent="0.35">
      <c r="A442" t="s">
        <v>18</v>
      </c>
      <c r="B442" t="s">
        <v>983</v>
      </c>
      <c r="C442" t="s">
        <v>20</v>
      </c>
      <c r="D442" t="s">
        <v>21</v>
      </c>
      <c r="E442" t="s">
        <v>5</v>
      </c>
      <c r="G442" t="s">
        <v>22</v>
      </c>
      <c r="H442">
        <v>555961</v>
      </c>
      <c r="I442">
        <v>556034</v>
      </c>
      <c r="J442" t="s">
        <v>23</v>
      </c>
      <c r="K442">
        <f t="shared" si="24"/>
        <v>2</v>
      </c>
      <c r="L442" t="str">
        <f t="shared" si="25"/>
        <v>нет</v>
      </c>
      <c r="S442" t="s">
        <v>5</v>
      </c>
      <c r="U442" t="s">
        <v>22</v>
      </c>
      <c r="V442">
        <v>459623</v>
      </c>
      <c r="W442">
        <v>460201</v>
      </c>
      <c r="X442" t="s">
        <v>23</v>
      </c>
      <c r="Y442">
        <f t="shared" si="26"/>
        <v>2</v>
      </c>
      <c r="Z442" t="str">
        <f t="shared" si="27"/>
        <v>нет</v>
      </c>
    </row>
    <row r="443" spans="1:26" x14ac:dyDescent="0.35">
      <c r="A443" t="s">
        <v>18</v>
      </c>
      <c r="B443" t="s">
        <v>983</v>
      </c>
      <c r="C443" t="s">
        <v>20</v>
      </c>
      <c r="D443" t="s">
        <v>21</v>
      </c>
      <c r="E443" t="s">
        <v>5</v>
      </c>
      <c r="G443" t="s">
        <v>22</v>
      </c>
      <c r="H443">
        <v>556056</v>
      </c>
      <c r="I443">
        <v>556131</v>
      </c>
      <c r="J443" t="s">
        <v>23</v>
      </c>
      <c r="K443">
        <f t="shared" si="24"/>
        <v>2</v>
      </c>
      <c r="L443" t="str">
        <f t="shared" si="25"/>
        <v>нет</v>
      </c>
      <c r="S443" t="s">
        <v>5</v>
      </c>
      <c r="U443" t="s">
        <v>22</v>
      </c>
      <c r="V443">
        <v>460214</v>
      </c>
      <c r="W443">
        <v>461227</v>
      </c>
      <c r="X443" t="s">
        <v>23</v>
      </c>
      <c r="Y443">
        <f t="shared" si="26"/>
        <v>0</v>
      </c>
      <c r="Z443" t="str">
        <f t="shared" si="27"/>
        <v>нет</v>
      </c>
    </row>
    <row r="444" spans="1:26" x14ac:dyDescent="0.35">
      <c r="A444" t="s">
        <v>18</v>
      </c>
      <c r="B444" t="s">
        <v>983</v>
      </c>
      <c r="C444" t="s">
        <v>20</v>
      </c>
      <c r="D444" t="s">
        <v>21</v>
      </c>
      <c r="E444" t="s">
        <v>5</v>
      </c>
      <c r="G444" t="s">
        <v>22</v>
      </c>
      <c r="H444">
        <v>556138</v>
      </c>
      <c r="I444">
        <v>556214</v>
      </c>
      <c r="J444" t="s">
        <v>23</v>
      </c>
      <c r="K444">
        <f t="shared" si="24"/>
        <v>1</v>
      </c>
      <c r="L444" t="str">
        <f t="shared" si="25"/>
        <v>нет</v>
      </c>
      <c r="S444" t="s">
        <v>5</v>
      </c>
      <c r="U444" t="s">
        <v>22</v>
      </c>
      <c r="V444">
        <v>461301</v>
      </c>
      <c r="W444">
        <v>462218</v>
      </c>
      <c r="X444" t="s">
        <v>23</v>
      </c>
      <c r="Y444">
        <f t="shared" si="26"/>
        <v>1</v>
      </c>
      <c r="Z444" t="str">
        <f t="shared" si="27"/>
        <v>нет</v>
      </c>
    </row>
    <row r="445" spans="1:26" x14ac:dyDescent="0.35">
      <c r="A445" t="s">
        <v>18</v>
      </c>
      <c r="B445" t="s">
        <v>983</v>
      </c>
      <c r="C445" t="s">
        <v>20</v>
      </c>
      <c r="D445" t="s">
        <v>21</v>
      </c>
      <c r="E445" t="s">
        <v>5</v>
      </c>
      <c r="G445" t="s">
        <v>22</v>
      </c>
      <c r="H445">
        <v>556241</v>
      </c>
      <c r="I445">
        <v>556317</v>
      </c>
      <c r="J445" t="s">
        <v>23</v>
      </c>
      <c r="K445">
        <f t="shared" si="24"/>
        <v>0</v>
      </c>
      <c r="L445" t="str">
        <f t="shared" si="25"/>
        <v>нет</v>
      </c>
      <c r="S445" t="s">
        <v>5</v>
      </c>
      <c r="U445" t="s">
        <v>22</v>
      </c>
      <c r="V445">
        <v>462410</v>
      </c>
      <c r="W445">
        <v>463984</v>
      </c>
      <c r="X445" t="s">
        <v>23</v>
      </c>
      <c r="Y445">
        <f t="shared" si="26"/>
        <v>2</v>
      </c>
      <c r="Z445" t="str">
        <f t="shared" si="27"/>
        <v>нет</v>
      </c>
    </row>
    <row r="446" spans="1:26" x14ac:dyDescent="0.35">
      <c r="A446" t="s">
        <v>18</v>
      </c>
      <c r="B446" t="s">
        <v>983</v>
      </c>
      <c r="C446" t="s">
        <v>20</v>
      </c>
      <c r="D446" t="s">
        <v>21</v>
      </c>
      <c r="E446" t="s">
        <v>5</v>
      </c>
      <c r="G446" t="s">
        <v>22</v>
      </c>
      <c r="H446">
        <v>556349</v>
      </c>
      <c r="I446">
        <v>556437</v>
      </c>
      <c r="J446" t="s">
        <v>23</v>
      </c>
      <c r="K446">
        <f t="shared" si="24"/>
        <v>1</v>
      </c>
      <c r="L446" t="str">
        <f t="shared" si="25"/>
        <v>нет</v>
      </c>
      <c r="S446" t="s">
        <v>5</v>
      </c>
      <c r="U446" t="s">
        <v>22</v>
      </c>
      <c r="V446">
        <v>464192</v>
      </c>
      <c r="W446">
        <v>465394</v>
      </c>
      <c r="X446" t="s">
        <v>23</v>
      </c>
      <c r="Y446">
        <f t="shared" si="26"/>
        <v>2</v>
      </c>
      <c r="Z446" t="str">
        <f t="shared" si="27"/>
        <v>нет</v>
      </c>
    </row>
    <row r="447" spans="1:26" x14ac:dyDescent="0.35">
      <c r="A447" t="s">
        <v>18</v>
      </c>
      <c r="B447" t="s">
        <v>983</v>
      </c>
      <c r="C447" t="s">
        <v>20</v>
      </c>
      <c r="D447" t="s">
        <v>21</v>
      </c>
      <c r="E447" t="s">
        <v>5</v>
      </c>
      <c r="G447" t="s">
        <v>22</v>
      </c>
      <c r="H447">
        <v>556467</v>
      </c>
      <c r="I447">
        <v>556541</v>
      </c>
      <c r="J447" t="s">
        <v>23</v>
      </c>
      <c r="K447">
        <f t="shared" si="24"/>
        <v>1</v>
      </c>
      <c r="L447" t="str">
        <f t="shared" si="25"/>
        <v>нет</v>
      </c>
      <c r="S447" t="s">
        <v>5</v>
      </c>
      <c r="U447" t="s">
        <v>22</v>
      </c>
      <c r="V447">
        <v>465401</v>
      </c>
      <c r="W447">
        <v>466504</v>
      </c>
      <c r="X447" t="s">
        <v>23</v>
      </c>
      <c r="Y447">
        <f t="shared" si="26"/>
        <v>1</v>
      </c>
      <c r="Z447" t="str">
        <f t="shared" si="27"/>
        <v>нет</v>
      </c>
    </row>
    <row r="448" spans="1:26" x14ac:dyDescent="0.35">
      <c r="A448" t="s">
        <v>18</v>
      </c>
      <c r="B448" t="s">
        <v>983</v>
      </c>
      <c r="C448" t="s">
        <v>20</v>
      </c>
      <c r="D448" t="s">
        <v>21</v>
      </c>
      <c r="E448" t="s">
        <v>5</v>
      </c>
      <c r="G448" t="s">
        <v>22</v>
      </c>
      <c r="H448">
        <v>556547</v>
      </c>
      <c r="I448">
        <v>556631</v>
      </c>
      <c r="J448" t="s">
        <v>23</v>
      </c>
      <c r="K448">
        <f t="shared" si="24"/>
        <v>1</v>
      </c>
      <c r="L448" t="str">
        <f t="shared" si="25"/>
        <v>нет</v>
      </c>
      <c r="S448" t="s">
        <v>5</v>
      </c>
      <c r="U448" t="s">
        <v>22</v>
      </c>
      <c r="V448">
        <v>466564</v>
      </c>
      <c r="W448">
        <v>468267</v>
      </c>
      <c r="X448" t="s">
        <v>23</v>
      </c>
      <c r="Y448">
        <f t="shared" si="26"/>
        <v>1</v>
      </c>
      <c r="Z448" t="str">
        <f t="shared" si="27"/>
        <v>нет</v>
      </c>
    </row>
    <row r="449" spans="1:26" x14ac:dyDescent="0.35">
      <c r="A449" t="s">
        <v>18</v>
      </c>
      <c r="B449" t="s">
        <v>983</v>
      </c>
      <c r="C449" t="s">
        <v>20</v>
      </c>
      <c r="D449" t="s">
        <v>21</v>
      </c>
      <c r="E449" t="s">
        <v>5</v>
      </c>
      <c r="G449" t="s">
        <v>22</v>
      </c>
      <c r="H449">
        <v>556652</v>
      </c>
      <c r="I449">
        <v>556727</v>
      </c>
      <c r="J449" t="s">
        <v>23</v>
      </c>
      <c r="K449">
        <f t="shared" si="24"/>
        <v>0</v>
      </c>
      <c r="L449" t="str">
        <f t="shared" si="25"/>
        <v>нет</v>
      </c>
      <c r="S449" t="s">
        <v>5</v>
      </c>
      <c r="U449" t="s">
        <v>22</v>
      </c>
      <c r="V449">
        <v>468420</v>
      </c>
      <c r="W449">
        <v>469220</v>
      </c>
      <c r="X449" t="s">
        <v>30</v>
      </c>
      <c r="Y449">
        <f t="shared" si="26"/>
        <v>2</v>
      </c>
      <c r="Z449" t="str">
        <f t="shared" si="27"/>
        <v>нет</v>
      </c>
    </row>
    <row r="450" spans="1:26" x14ac:dyDescent="0.35">
      <c r="A450" t="s">
        <v>18</v>
      </c>
      <c r="B450" t="s">
        <v>983</v>
      </c>
      <c r="C450" t="s">
        <v>20</v>
      </c>
      <c r="D450" t="s">
        <v>21</v>
      </c>
      <c r="E450" t="s">
        <v>5</v>
      </c>
      <c r="G450" t="s">
        <v>22</v>
      </c>
      <c r="H450">
        <v>556735</v>
      </c>
      <c r="I450">
        <v>556810</v>
      </c>
      <c r="J450" t="s">
        <v>23</v>
      </c>
      <c r="K450">
        <f t="shared" si="24"/>
        <v>2</v>
      </c>
      <c r="L450" t="str">
        <f t="shared" si="25"/>
        <v>нет</v>
      </c>
      <c r="S450" t="s">
        <v>5</v>
      </c>
      <c r="U450" t="s">
        <v>22</v>
      </c>
      <c r="V450">
        <v>469269</v>
      </c>
      <c r="W450">
        <v>469748</v>
      </c>
      <c r="X450" t="s">
        <v>30</v>
      </c>
      <c r="Y450">
        <f t="shared" si="26"/>
        <v>0</v>
      </c>
      <c r="Z450" t="str">
        <f t="shared" si="27"/>
        <v>нет</v>
      </c>
    </row>
    <row r="451" spans="1:26" x14ac:dyDescent="0.35">
      <c r="A451" t="s">
        <v>18</v>
      </c>
      <c r="B451" t="s">
        <v>983</v>
      </c>
      <c r="C451" t="s">
        <v>20</v>
      </c>
      <c r="D451" t="s">
        <v>21</v>
      </c>
      <c r="E451" t="s">
        <v>5</v>
      </c>
      <c r="G451" t="s">
        <v>22</v>
      </c>
      <c r="H451">
        <v>556823</v>
      </c>
      <c r="I451">
        <v>556898</v>
      </c>
      <c r="J451" t="s">
        <v>23</v>
      </c>
      <c r="K451">
        <f t="shared" ref="K451:K514" si="28">MOD((ABS(I451-H452)+1),3)</f>
        <v>0</v>
      </c>
      <c r="L451" t="str">
        <f t="shared" ref="L451:L514" si="29">IF(I451-H452&gt;=0,"да","нет")</f>
        <v>нет</v>
      </c>
      <c r="S451" t="s">
        <v>5</v>
      </c>
      <c r="U451" t="s">
        <v>22</v>
      </c>
      <c r="V451">
        <v>469792</v>
      </c>
      <c r="W451">
        <v>471000</v>
      </c>
      <c r="X451" t="s">
        <v>23</v>
      </c>
      <c r="Y451">
        <f t="shared" ref="Y451:Y514" si="30">MOD((ABS(W451-V452)+1),3)</f>
        <v>0</v>
      </c>
      <c r="Z451" t="str">
        <f t="shared" ref="Z451:Z514" si="31">IF(W451-V452&gt;=0,"да","нет")</f>
        <v>нет</v>
      </c>
    </row>
    <row r="452" spans="1:26" x14ac:dyDescent="0.35">
      <c r="A452" t="s">
        <v>18</v>
      </c>
      <c r="B452" t="s">
        <v>1511</v>
      </c>
      <c r="C452" t="s">
        <v>20</v>
      </c>
      <c r="D452" t="s">
        <v>21</v>
      </c>
      <c r="E452" t="s">
        <v>5</v>
      </c>
      <c r="G452" t="s">
        <v>22</v>
      </c>
      <c r="H452">
        <v>556909</v>
      </c>
      <c r="I452">
        <v>557024</v>
      </c>
      <c r="J452" t="s">
        <v>23</v>
      </c>
      <c r="K452">
        <f t="shared" si="28"/>
        <v>2</v>
      </c>
      <c r="L452" t="str">
        <f t="shared" si="29"/>
        <v>нет</v>
      </c>
      <c r="S452" t="s">
        <v>5</v>
      </c>
      <c r="U452" t="s">
        <v>22</v>
      </c>
      <c r="V452">
        <v>471332</v>
      </c>
      <c r="W452">
        <v>471934</v>
      </c>
      <c r="X452" t="s">
        <v>30</v>
      </c>
      <c r="Y452">
        <f t="shared" si="30"/>
        <v>0</v>
      </c>
      <c r="Z452" t="str">
        <f t="shared" si="31"/>
        <v>нет</v>
      </c>
    </row>
    <row r="453" spans="1:26" x14ac:dyDescent="0.35">
      <c r="A453" t="s">
        <v>18</v>
      </c>
      <c r="B453" t="s">
        <v>1511</v>
      </c>
      <c r="C453" t="s">
        <v>20</v>
      </c>
      <c r="D453" t="s">
        <v>21</v>
      </c>
      <c r="E453" t="s">
        <v>5</v>
      </c>
      <c r="G453" t="s">
        <v>22</v>
      </c>
      <c r="H453">
        <v>557163</v>
      </c>
      <c r="I453">
        <v>560097</v>
      </c>
      <c r="J453" t="s">
        <v>23</v>
      </c>
      <c r="K453">
        <f t="shared" si="28"/>
        <v>0</v>
      </c>
      <c r="L453" t="str">
        <f t="shared" si="29"/>
        <v>нет</v>
      </c>
      <c r="S453" t="s">
        <v>5</v>
      </c>
      <c r="U453" t="s">
        <v>22</v>
      </c>
      <c r="V453">
        <v>472248</v>
      </c>
      <c r="W453">
        <v>473090</v>
      </c>
      <c r="X453" t="s">
        <v>23</v>
      </c>
      <c r="Y453">
        <f t="shared" si="30"/>
        <v>1</v>
      </c>
      <c r="Z453" t="str">
        <f t="shared" si="31"/>
        <v>нет</v>
      </c>
    </row>
    <row r="454" spans="1:26" x14ac:dyDescent="0.35">
      <c r="A454" t="s">
        <v>18</v>
      </c>
      <c r="B454" t="s">
        <v>1511</v>
      </c>
      <c r="C454" t="s">
        <v>20</v>
      </c>
      <c r="D454" t="s">
        <v>21</v>
      </c>
      <c r="E454" t="s">
        <v>5</v>
      </c>
      <c r="G454" t="s">
        <v>22</v>
      </c>
      <c r="H454">
        <v>560291</v>
      </c>
      <c r="I454">
        <v>561845</v>
      </c>
      <c r="J454" t="s">
        <v>23</v>
      </c>
      <c r="K454">
        <f t="shared" si="28"/>
        <v>0</v>
      </c>
      <c r="L454" t="str">
        <f t="shared" si="29"/>
        <v>нет</v>
      </c>
      <c r="S454" t="s">
        <v>5</v>
      </c>
      <c r="U454" t="s">
        <v>22</v>
      </c>
      <c r="V454">
        <v>473405</v>
      </c>
      <c r="W454">
        <v>474211</v>
      </c>
      <c r="X454" t="s">
        <v>30</v>
      </c>
      <c r="Y454">
        <f t="shared" si="30"/>
        <v>0</v>
      </c>
      <c r="Z454" t="str">
        <f t="shared" si="31"/>
        <v>нет</v>
      </c>
    </row>
    <row r="455" spans="1:26" x14ac:dyDescent="0.35">
      <c r="A455" t="s">
        <v>18</v>
      </c>
      <c r="B455" t="s">
        <v>29</v>
      </c>
      <c r="C455" t="s">
        <v>20</v>
      </c>
      <c r="D455" t="s">
        <v>21</v>
      </c>
      <c r="E455" t="s">
        <v>5</v>
      </c>
      <c r="G455" t="s">
        <v>22</v>
      </c>
      <c r="H455">
        <v>562207</v>
      </c>
      <c r="I455">
        <v>563109</v>
      </c>
      <c r="J455" t="s">
        <v>23</v>
      </c>
      <c r="K455">
        <f t="shared" si="28"/>
        <v>2</v>
      </c>
      <c r="L455" t="str">
        <f t="shared" si="29"/>
        <v>нет</v>
      </c>
      <c r="S455" t="s">
        <v>5</v>
      </c>
      <c r="U455" t="s">
        <v>22</v>
      </c>
      <c r="V455">
        <v>474261</v>
      </c>
      <c r="W455">
        <v>475526</v>
      </c>
      <c r="X455" t="s">
        <v>23</v>
      </c>
      <c r="Y455">
        <f t="shared" si="30"/>
        <v>0</v>
      </c>
      <c r="Z455" t="str">
        <f t="shared" si="31"/>
        <v>нет</v>
      </c>
    </row>
    <row r="456" spans="1:26" x14ac:dyDescent="0.35">
      <c r="A456" t="s">
        <v>18</v>
      </c>
      <c r="B456" t="s">
        <v>29</v>
      </c>
      <c r="C456" t="s">
        <v>20</v>
      </c>
      <c r="D456" t="s">
        <v>21</v>
      </c>
      <c r="E456" t="s">
        <v>5</v>
      </c>
      <c r="G456" t="s">
        <v>22</v>
      </c>
      <c r="H456">
        <v>564979</v>
      </c>
      <c r="I456">
        <v>566142</v>
      </c>
      <c r="J456" t="s">
        <v>23</v>
      </c>
      <c r="K456">
        <f t="shared" si="28"/>
        <v>1</v>
      </c>
      <c r="L456" t="str">
        <f t="shared" si="29"/>
        <v>нет</v>
      </c>
      <c r="S456" t="s">
        <v>5</v>
      </c>
      <c r="U456" t="s">
        <v>22</v>
      </c>
      <c r="V456">
        <v>475540</v>
      </c>
      <c r="W456">
        <v>475755</v>
      </c>
      <c r="X456" t="s">
        <v>23</v>
      </c>
      <c r="Y456">
        <f t="shared" si="30"/>
        <v>1</v>
      </c>
      <c r="Z456" t="str">
        <f t="shared" si="31"/>
        <v>нет</v>
      </c>
    </row>
    <row r="457" spans="1:26" x14ac:dyDescent="0.35">
      <c r="A457" t="s">
        <v>18</v>
      </c>
      <c r="B457" t="s">
        <v>29</v>
      </c>
      <c r="C457" t="s">
        <v>20</v>
      </c>
      <c r="D457" t="s">
        <v>21</v>
      </c>
      <c r="E457" t="s">
        <v>5</v>
      </c>
      <c r="G457" t="s">
        <v>22</v>
      </c>
      <c r="H457">
        <v>566253</v>
      </c>
      <c r="I457">
        <v>567497</v>
      </c>
      <c r="J457" t="s">
        <v>23</v>
      </c>
      <c r="K457">
        <f t="shared" si="28"/>
        <v>2</v>
      </c>
      <c r="L457" t="str">
        <f t="shared" si="29"/>
        <v>нет</v>
      </c>
      <c r="S457" t="s">
        <v>5</v>
      </c>
      <c r="U457" t="s">
        <v>22</v>
      </c>
      <c r="V457">
        <v>475899</v>
      </c>
      <c r="W457">
        <v>478877</v>
      </c>
      <c r="X457" t="s">
        <v>30</v>
      </c>
      <c r="Y457">
        <f t="shared" si="30"/>
        <v>0</v>
      </c>
      <c r="Z457" t="str">
        <f t="shared" si="31"/>
        <v>нет</v>
      </c>
    </row>
    <row r="458" spans="1:26" x14ac:dyDescent="0.35">
      <c r="A458" t="s">
        <v>18</v>
      </c>
      <c r="B458" t="s">
        <v>29</v>
      </c>
      <c r="C458" t="s">
        <v>20</v>
      </c>
      <c r="D458" t="s">
        <v>21</v>
      </c>
      <c r="E458" t="s">
        <v>5</v>
      </c>
      <c r="G458" t="s">
        <v>22</v>
      </c>
      <c r="H458">
        <v>567579</v>
      </c>
      <c r="I458">
        <v>568772</v>
      </c>
      <c r="J458" t="s">
        <v>23</v>
      </c>
      <c r="K458">
        <f t="shared" si="28"/>
        <v>2</v>
      </c>
      <c r="L458" t="str">
        <f t="shared" si="29"/>
        <v>нет</v>
      </c>
      <c r="S458" t="s">
        <v>5</v>
      </c>
      <c r="U458" t="s">
        <v>22</v>
      </c>
      <c r="V458">
        <v>478924</v>
      </c>
      <c r="W458">
        <v>480642</v>
      </c>
      <c r="X458" t="s">
        <v>23</v>
      </c>
      <c r="Y458">
        <f t="shared" si="30"/>
        <v>0</v>
      </c>
      <c r="Z458" t="str">
        <f t="shared" si="31"/>
        <v>нет</v>
      </c>
    </row>
    <row r="459" spans="1:26" x14ac:dyDescent="0.35">
      <c r="A459" t="s">
        <v>18</v>
      </c>
      <c r="B459" t="s">
        <v>29</v>
      </c>
      <c r="C459" t="s">
        <v>20</v>
      </c>
      <c r="D459" t="s">
        <v>21</v>
      </c>
      <c r="E459" t="s">
        <v>5</v>
      </c>
      <c r="G459" t="s">
        <v>22</v>
      </c>
      <c r="H459">
        <v>568848</v>
      </c>
      <c r="I459">
        <v>570392</v>
      </c>
      <c r="J459" t="s">
        <v>23</v>
      </c>
      <c r="K459">
        <f t="shared" si="28"/>
        <v>0</v>
      </c>
      <c r="L459" t="str">
        <f t="shared" si="29"/>
        <v>нет</v>
      </c>
      <c r="S459" t="s">
        <v>5</v>
      </c>
      <c r="U459" t="s">
        <v>22</v>
      </c>
      <c r="V459">
        <v>480809</v>
      </c>
      <c r="W459">
        <v>481441</v>
      </c>
      <c r="X459" t="s">
        <v>30</v>
      </c>
      <c r="Y459">
        <f t="shared" si="30"/>
        <v>1</v>
      </c>
      <c r="Z459" t="str">
        <f t="shared" si="31"/>
        <v>нет</v>
      </c>
    </row>
    <row r="460" spans="1:26" x14ac:dyDescent="0.35">
      <c r="A460" t="s">
        <v>18</v>
      </c>
      <c r="B460" t="s">
        <v>29</v>
      </c>
      <c r="C460" t="s">
        <v>20</v>
      </c>
      <c r="D460" t="s">
        <v>21</v>
      </c>
      <c r="E460" t="s">
        <v>5</v>
      </c>
      <c r="G460" t="s">
        <v>22</v>
      </c>
      <c r="H460">
        <v>571870</v>
      </c>
      <c r="I460">
        <v>572247</v>
      </c>
      <c r="J460" t="s">
        <v>23</v>
      </c>
      <c r="K460">
        <f t="shared" si="28"/>
        <v>1</v>
      </c>
      <c r="L460" t="str">
        <f t="shared" si="29"/>
        <v>нет</v>
      </c>
      <c r="S460" t="s">
        <v>5</v>
      </c>
      <c r="U460" t="s">
        <v>22</v>
      </c>
      <c r="V460">
        <v>481465</v>
      </c>
      <c r="W460">
        <v>482109</v>
      </c>
      <c r="X460" t="s">
        <v>30</v>
      </c>
      <c r="Y460">
        <f t="shared" si="30"/>
        <v>1</v>
      </c>
      <c r="Z460" t="str">
        <f t="shared" si="31"/>
        <v>да</v>
      </c>
    </row>
    <row r="461" spans="1:26" x14ac:dyDescent="0.35">
      <c r="A461" t="s">
        <v>18</v>
      </c>
      <c r="B461" t="s">
        <v>29</v>
      </c>
      <c r="C461" t="s">
        <v>20</v>
      </c>
      <c r="D461" t="s">
        <v>21</v>
      </c>
      <c r="E461" t="s">
        <v>5</v>
      </c>
      <c r="G461" t="s">
        <v>22</v>
      </c>
      <c r="H461">
        <v>572334</v>
      </c>
      <c r="I461">
        <v>574943</v>
      </c>
      <c r="J461" t="s">
        <v>23</v>
      </c>
      <c r="K461">
        <f t="shared" si="28"/>
        <v>1</v>
      </c>
      <c r="L461" t="str">
        <f t="shared" si="29"/>
        <v>нет</v>
      </c>
      <c r="S461" t="s">
        <v>5</v>
      </c>
      <c r="U461" t="s">
        <v>22</v>
      </c>
      <c r="V461">
        <v>482106</v>
      </c>
      <c r="W461">
        <v>483257</v>
      </c>
      <c r="X461" t="s">
        <v>30</v>
      </c>
      <c r="Y461">
        <f t="shared" si="30"/>
        <v>2</v>
      </c>
      <c r="Z461" t="str">
        <f t="shared" si="31"/>
        <v>нет</v>
      </c>
    </row>
    <row r="462" spans="1:26" x14ac:dyDescent="0.35">
      <c r="A462" t="s">
        <v>18</v>
      </c>
      <c r="B462" t="s">
        <v>29</v>
      </c>
      <c r="C462" t="s">
        <v>20</v>
      </c>
      <c r="D462" t="s">
        <v>21</v>
      </c>
      <c r="E462" t="s">
        <v>5</v>
      </c>
      <c r="G462" t="s">
        <v>22</v>
      </c>
      <c r="H462">
        <v>576797</v>
      </c>
      <c r="I462">
        <v>577057</v>
      </c>
      <c r="J462" t="s">
        <v>23</v>
      </c>
      <c r="K462">
        <f t="shared" si="28"/>
        <v>1</v>
      </c>
      <c r="L462" t="str">
        <f t="shared" si="29"/>
        <v>нет</v>
      </c>
      <c r="S462" t="s">
        <v>5</v>
      </c>
      <c r="U462" t="s">
        <v>22</v>
      </c>
      <c r="V462">
        <v>483357</v>
      </c>
      <c r="W462">
        <v>484355</v>
      </c>
      <c r="X462" t="s">
        <v>23</v>
      </c>
      <c r="Y462">
        <f t="shared" si="30"/>
        <v>1</v>
      </c>
      <c r="Z462" t="str">
        <f t="shared" si="31"/>
        <v>нет</v>
      </c>
    </row>
    <row r="463" spans="1:26" x14ac:dyDescent="0.35">
      <c r="A463" t="s">
        <v>18</v>
      </c>
      <c r="B463" t="s">
        <v>29</v>
      </c>
      <c r="C463" t="s">
        <v>20</v>
      </c>
      <c r="D463" t="s">
        <v>21</v>
      </c>
      <c r="E463" t="s">
        <v>5</v>
      </c>
      <c r="G463" t="s">
        <v>22</v>
      </c>
      <c r="H463">
        <v>577159</v>
      </c>
      <c r="I463">
        <v>577854</v>
      </c>
      <c r="J463" t="s">
        <v>23</v>
      </c>
      <c r="K463">
        <f t="shared" si="28"/>
        <v>1</v>
      </c>
      <c r="L463" t="str">
        <f t="shared" si="29"/>
        <v>нет</v>
      </c>
      <c r="S463" t="s">
        <v>5</v>
      </c>
      <c r="U463" t="s">
        <v>22</v>
      </c>
      <c r="V463">
        <v>484457</v>
      </c>
      <c r="W463">
        <v>485542</v>
      </c>
      <c r="X463" t="s">
        <v>23</v>
      </c>
      <c r="Y463">
        <f t="shared" si="30"/>
        <v>2</v>
      </c>
      <c r="Z463" t="str">
        <f t="shared" si="31"/>
        <v>нет</v>
      </c>
    </row>
    <row r="464" spans="1:26" x14ac:dyDescent="0.35">
      <c r="A464" t="s">
        <v>18</v>
      </c>
      <c r="B464" t="s">
        <v>29</v>
      </c>
      <c r="C464" t="s">
        <v>20</v>
      </c>
      <c r="D464" t="s">
        <v>21</v>
      </c>
      <c r="E464" t="s">
        <v>5</v>
      </c>
      <c r="G464" t="s">
        <v>22</v>
      </c>
      <c r="H464">
        <v>585297</v>
      </c>
      <c r="I464">
        <v>586790</v>
      </c>
      <c r="J464" t="s">
        <v>23</v>
      </c>
      <c r="K464">
        <f t="shared" si="28"/>
        <v>1</v>
      </c>
      <c r="L464" t="str">
        <f t="shared" si="29"/>
        <v>нет</v>
      </c>
      <c r="S464" t="s">
        <v>5</v>
      </c>
      <c r="U464" t="s">
        <v>22</v>
      </c>
      <c r="V464">
        <v>485711</v>
      </c>
      <c r="W464">
        <v>486040</v>
      </c>
      <c r="X464" t="s">
        <v>23</v>
      </c>
      <c r="Y464">
        <f t="shared" si="30"/>
        <v>0</v>
      </c>
      <c r="Z464" t="str">
        <f t="shared" si="31"/>
        <v>нет</v>
      </c>
    </row>
    <row r="465" spans="1:26" x14ac:dyDescent="0.35">
      <c r="A465" t="s">
        <v>18</v>
      </c>
      <c r="B465" t="s">
        <v>29</v>
      </c>
      <c r="C465" t="s">
        <v>20</v>
      </c>
      <c r="D465" t="s">
        <v>21</v>
      </c>
      <c r="E465" t="s">
        <v>5</v>
      </c>
      <c r="G465" t="s">
        <v>22</v>
      </c>
      <c r="H465">
        <v>587030</v>
      </c>
      <c r="I465">
        <v>587359</v>
      </c>
      <c r="J465" t="s">
        <v>23</v>
      </c>
      <c r="K465">
        <f t="shared" si="28"/>
        <v>0</v>
      </c>
      <c r="L465" t="str">
        <f t="shared" si="29"/>
        <v>нет</v>
      </c>
      <c r="S465" t="s">
        <v>5</v>
      </c>
      <c r="U465" t="s">
        <v>22</v>
      </c>
      <c r="V465">
        <v>486057</v>
      </c>
      <c r="W465">
        <v>486788</v>
      </c>
      <c r="X465" t="s">
        <v>23</v>
      </c>
      <c r="Y465">
        <f t="shared" si="30"/>
        <v>0</v>
      </c>
      <c r="Z465" t="str">
        <f t="shared" si="31"/>
        <v>нет</v>
      </c>
    </row>
    <row r="466" spans="1:26" x14ac:dyDescent="0.35">
      <c r="A466" t="s">
        <v>18</v>
      </c>
      <c r="B466" t="s">
        <v>29</v>
      </c>
      <c r="C466" t="s">
        <v>20</v>
      </c>
      <c r="D466" t="s">
        <v>21</v>
      </c>
      <c r="E466" t="s">
        <v>5</v>
      </c>
      <c r="G466" t="s">
        <v>22</v>
      </c>
      <c r="H466">
        <v>587580</v>
      </c>
      <c r="I466">
        <v>587762</v>
      </c>
      <c r="J466" t="s">
        <v>23</v>
      </c>
      <c r="K466">
        <f t="shared" si="28"/>
        <v>0</v>
      </c>
      <c r="L466" t="str">
        <f t="shared" si="29"/>
        <v>нет</v>
      </c>
      <c r="S466" t="s">
        <v>5</v>
      </c>
      <c r="U466" t="s">
        <v>22</v>
      </c>
      <c r="V466">
        <v>486826</v>
      </c>
      <c r="W466">
        <v>487317</v>
      </c>
      <c r="X466" t="s">
        <v>23</v>
      </c>
      <c r="Y466">
        <f t="shared" si="30"/>
        <v>0</v>
      </c>
      <c r="Z466" t="str">
        <f t="shared" si="31"/>
        <v>нет</v>
      </c>
    </row>
    <row r="467" spans="1:26" x14ac:dyDescent="0.35">
      <c r="A467" t="s">
        <v>18</v>
      </c>
      <c r="B467" t="s">
        <v>29</v>
      </c>
      <c r="C467" t="s">
        <v>20</v>
      </c>
      <c r="D467" t="s">
        <v>21</v>
      </c>
      <c r="E467" t="s">
        <v>5</v>
      </c>
      <c r="G467" t="s">
        <v>22</v>
      </c>
      <c r="H467">
        <v>587926</v>
      </c>
      <c r="I467">
        <v>588426</v>
      </c>
      <c r="J467" t="s">
        <v>23</v>
      </c>
      <c r="K467">
        <f t="shared" si="28"/>
        <v>0</v>
      </c>
      <c r="L467" t="str">
        <f t="shared" si="29"/>
        <v>нет</v>
      </c>
      <c r="S467" t="s">
        <v>5</v>
      </c>
      <c r="U467" t="s">
        <v>22</v>
      </c>
      <c r="V467">
        <v>487451</v>
      </c>
      <c r="W467">
        <v>488764</v>
      </c>
      <c r="X467" t="s">
        <v>23</v>
      </c>
      <c r="Y467">
        <f t="shared" si="30"/>
        <v>2</v>
      </c>
      <c r="Z467" t="str">
        <f t="shared" si="31"/>
        <v>нет</v>
      </c>
    </row>
    <row r="468" spans="1:26" x14ac:dyDescent="0.35">
      <c r="A468" t="s">
        <v>18</v>
      </c>
      <c r="B468" t="s">
        <v>29</v>
      </c>
      <c r="C468" t="s">
        <v>20</v>
      </c>
      <c r="D468" t="s">
        <v>21</v>
      </c>
      <c r="E468" t="s">
        <v>5</v>
      </c>
      <c r="G468" t="s">
        <v>22</v>
      </c>
      <c r="H468">
        <v>588545</v>
      </c>
      <c r="I468">
        <v>589759</v>
      </c>
      <c r="J468" t="s">
        <v>23</v>
      </c>
      <c r="K468">
        <f t="shared" si="28"/>
        <v>0</v>
      </c>
      <c r="L468" t="str">
        <f t="shared" si="29"/>
        <v>нет</v>
      </c>
      <c r="S468" t="s">
        <v>5</v>
      </c>
      <c r="U468" t="s">
        <v>22</v>
      </c>
      <c r="V468">
        <v>489005</v>
      </c>
      <c r="W468">
        <v>491506</v>
      </c>
      <c r="X468" t="s">
        <v>23</v>
      </c>
      <c r="Y468">
        <f t="shared" si="30"/>
        <v>2</v>
      </c>
      <c r="Z468" t="str">
        <f t="shared" si="31"/>
        <v>нет</v>
      </c>
    </row>
    <row r="469" spans="1:26" x14ac:dyDescent="0.35">
      <c r="A469" t="s">
        <v>18</v>
      </c>
      <c r="B469" t="s">
        <v>29</v>
      </c>
      <c r="C469" t="s">
        <v>20</v>
      </c>
      <c r="D469" t="s">
        <v>21</v>
      </c>
      <c r="E469" t="s">
        <v>5</v>
      </c>
      <c r="G469" t="s">
        <v>22</v>
      </c>
      <c r="H469">
        <v>589935</v>
      </c>
      <c r="I469">
        <v>590297</v>
      </c>
      <c r="J469" t="s">
        <v>23</v>
      </c>
      <c r="K469">
        <f t="shared" si="28"/>
        <v>0</v>
      </c>
      <c r="L469" t="str">
        <f t="shared" si="29"/>
        <v>нет</v>
      </c>
      <c r="S469" t="s">
        <v>5</v>
      </c>
      <c r="U469" t="s">
        <v>22</v>
      </c>
      <c r="V469">
        <v>491513</v>
      </c>
      <c r="W469">
        <v>492121</v>
      </c>
      <c r="X469" t="s">
        <v>23</v>
      </c>
      <c r="Y469">
        <f t="shared" si="30"/>
        <v>1</v>
      </c>
      <c r="Z469" t="str">
        <f t="shared" si="31"/>
        <v>да</v>
      </c>
    </row>
    <row r="470" spans="1:26" x14ac:dyDescent="0.35">
      <c r="A470" t="s">
        <v>18</v>
      </c>
      <c r="B470" t="s">
        <v>29</v>
      </c>
      <c r="C470" t="s">
        <v>20</v>
      </c>
      <c r="D470" t="s">
        <v>21</v>
      </c>
      <c r="E470" t="s">
        <v>5</v>
      </c>
      <c r="G470" t="s">
        <v>22</v>
      </c>
      <c r="H470">
        <v>590443</v>
      </c>
      <c r="I470">
        <v>590679</v>
      </c>
      <c r="J470" t="s">
        <v>23</v>
      </c>
      <c r="K470">
        <f t="shared" si="28"/>
        <v>2</v>
      </c>
      <c r="L470" t="str">
        <f t="shared" si="29"/>
        <v>нет</v>
      </c>
      <c r="S470" t="s">
        <v>5</v>
      </c>
      <c r="U470" t="s">
        <v>22</v>
      </c>
      <c r="V470">
        <v>492118</v>
      </c>
      <c r="W470">
        <v>492933</v>
      </c>
      <c r="X470" t="s">
        <v>23</v>
      </c>
      <c r="Y470">
        <f t="shared" si="30"/>
        <v>0</v>
      </c>
      <c r="Z470" t="str">
        <f t="shared" si="31"/>
        <v>нет</v>
      </c>
    </row>
    <row r="471" spans="1:26" x14ac:dyDescent="0.35">
      <c r="A471" t="s">
        <v>18</v>
      </c>
      <c r="B471" t="s">
        <v>29</v>
      </c>
      <c r="C471" t="s">
        <v>20</v>
      </c>
      <c r="D471" t="s">
        <v>21</v>
      </c>
      <c r="E471" t="s">
        <v>5</v>
      </c>
      <c r="G471" t="s">
        <v>22</v>
      </c>
      <c r="H471">
        <v>591214</v>
      </c>
      <c r="I471">
        <v>592281</v>
      </c>
      <c r="J471" t="s">
        <v>23</v>
      </c>
      <c r="K471">
        <f t="shared" si="28"/>
        <v>0</v>
      </c>
      <c r="L471" t="str">
        <f t="shared" si="29"/>
        <v>нет</v>
      </c>
      <c r="S471" t="s">
        <v>5</v>
      </c>
      <c r="U471" t="s">
        <v>22</v>
      </c>
      <c r="V471">
        <v>492998</v>
      </c>
      <c r="W471">
        <v>493315</v>
      </c>
      <c r="X471" t="s">
        <v>23</v>
      </c>
      <c r="Y471">
        <f t="shared" si="30"/>
        <v>2</v>
      </c>
      <c r="Z471" t="str">
        <f t="shared" si="31"/>
        <v>нет</v>
      </c>
    </row>
    <row r="472" spans="1:26" x14ac:dyDescent="0.35">
      <c r="A472" t="s">
        <v>18</v>
      </c>
      <c r="B472" t="s">
        <v>29</v>
      </c>
      <c r="C472" t="s">
        <v>20</v>
      </c>
      <c r="D472" t="s">
        <v>21</v>
      </c>
      <c r="E472" t="s">
        <v>5</v>
      </c>
      <c r="G472" t="s">
        <v>22</v>
      </c>
      <c r="H472">
        <v>592799</v>
      </c>
      <c r="I472">
        <v>593572</v>
      </c>
      <c r="J472" t="s">
        <v>23</v>
      </c>
      <c r="K472">
        <f t="shared" si="28"/>
        <v>2</v>
      </c>
      <c r="L472" t="str">
        <f t="shared" si="29"/>
        <v>да</v>
      </c>
      <c r="S472" t="s">
        <v>5</v>
      </c>
      <c r="U472" t="s">
        <v>22</v>
      </c>
      <c r="V472">
        <v>493328</v>
      </c>
      <c r="W472">
        <v>493843</v>
      </c>
      <c r="X472" t="s">
        <v>23</v>
      </c>
      <c r="Y472">
        <f t="shared" si="30"/>
        <v>1</v>
      </c>
      <c r="Z472" t="str">
        <f t="shared" si="31"/>
        <v>нет</v>
      </c>
    </row>
    <row r="473" spans="1:26" x14ac:dyDescent="0.35">
      <c r="A473" t="s">
        <v>18</v>
      </c>
      <c r="B473" t="s">
        <v>29</v>
      </c>
      <c r="C473" t="s">
        <v>20</v>
      </c>
      <c r="D473" t="s">
        <v>21</v>
      </c>
      <c r="E473" t="s">
        <v>5</v>
      </c>
      <c r="G473" t="s">
        <v>22</v>
      </c>
      <c r="H473">
        <v>593562</v>
      </c>
      <c r="I473">
        <v>594017</v>
      </c>
      <c r="J473" t="s">
        <v>23</v>
      </c>
      <c r="K473">
        <f t="shared" si="28"/>
        <v>2</v>
      </c>
      <c r="L473" t="str">
        <f t="shared" si="29"/>
        <v>нет</v>
      </c>
      <c r="S473" t="s">
        <v>5</v>
      </c>
      <c r="U473" t="s">
        <v>22</v>
      </c>
      <c r="V473">
        <v>493903</v>
      </c>
      <c r="W473">
        <v>494421</v>
      </c>
      <c r="X473" t="s">
        <v>23</v>
      </c>
      <c r="Y473">
        <f t="shared" si="30"/>
        <v>1</v>
      </c>
      <c r="Z473" t="str">
        <f t="shared" si="31"/>
        <v>нет</v>
      </c>
    </row>
    <row r="474" spans="1:26" x14ac:dyDescent="0.35">
      <c r="A474" t="s">
        <v>18</v>
      </c>
      <c r="B474" t="s">
        <v>29</v>
      </c>
      <c r="C474" t="s">
        <v>20</v>
      </c>
      <c r="D474" t="s">
        <v>21</v>
      </c>
      <c r="E474" t="s">
        <v>5</v>
      </c>
      <c r="G474" t="s">
        <v>22</v>
      </c>
      <c r="H474">
        <v>594102</v>
      </c>
      <c r="I474">
        <v>594428</v>
      </c>
      <c r="J474" t="s">
        <v>23</v>
      </c>
      <c r="K474">
        <f t="shared" si="28"/>
        <v>1</v>
      </c>
      <c r="L474" t="str">
        <f t="shared" si="29"/>
        <v>нет</v>
      </c>
      <c r="S474" t="s">
        <v>5</v>
      </c>
      <c r="U474" t="s">
        <v>22</v>
      </c>
      <c r="V474">
        <v>494463</v>
      </c>
      <c r="W474">
        <v>495536</v>
      </c>
      <c r="X474" t="s">
        <v>23</v>
      </c>
      <c r="Y474">
        <f t="shared" si="30"/>
        <v>0</v>
      </c>
      <c r="Z474" t="str">
        <f t="shared" si="31"/>
        <v>нет</v>
      </c>
    </row>
    <row r="475" spans="1:26" x14ac:dyDescent="0.35">
      <c r="A475" t="s">
        <v>18</v>
      </c>
      <c r="B475" t="s">
        <v>29</v>
      </c>
      <c r="C475" t="s">
        <v>20</v>
      </c>
      <c r="D475" t="s">
        <v>21</v>
      </c>
      <c r="E475" t="s">
        <v>5</v>
      </c>
      <c r="G475" t="s">
        <v>22</v>
      </c>
      <c r="H475">
        <v>594443</v>
      </c>
      <c r="I475">
        <v>595366</v>
      </c>
      <c r="J475" t="s">
        <v>23</v>
      </c>
      <c r="K475">
        <f t="shared" si="28"/>
        <v>1</v>
      </c>
      <c r="L475" t="str">
        <f t="shared" si="29"/>
        <v>нет</v>
      </c>
      <c r="S475" t="s">
        <v>5</v>
      </c>
      <c r="U475" t="s">
        <v>22</v>
      </c>
      <c r="V475">
        <v>495703</v>
      </c>
      <c r="W475">
        <v>496017</v>
      </c>
      <c r="X475" t="s">
        <v>30</v>
      </c>
      <c r="Y475">
        <f t="shared" si="30"/>
        <v>1</v>
      </c>
      <c r="Z475" t="str">
        <f t="shared" si="31"/>
        <v>нет</v>
      </c>
    </row>
    <row r="476" spans="1:26" x14ac:dyDescent="0.35">
      <c r="A476" t="s">
        <v>18</v>
      </c>
      <c r="B476" t="s">
        <v>29</v>
      </c>
      <c r="C476" t="s">
        <v>20</v>
      </c>
      <c r="D476" t="s">
        <v>21</v>
      </c>
      <c r="E476" t="s">
        <v>5</v>
      </c>
      <c r="G476" t="s">
        <v>22</v>
      </c>
      <c r="H476">
        <v>595657</v>
      </c>
      <c r="I476">
        <v>597177</v>
      </c>
      <c r="J476" t="s">
        <v>23</v>
      </c>
      <c r="K476">
        <f t="shared" si="28"/>
        <v>1</v>
      </c>
      <c r="L476" t="str">
        <f t="shared" si="29"/>
        <v>нет</v>
      </c>
      <c r="S476" t="s">
        <v>5</v>
      </c>
      <c r="U476" t="s">
        <v>22</v>
      </c>
      <c r="V476">
        <v>496044</v>
      </c>
      <c r="W476">
        <v>496898</v>
      </c>
      <c r="X476" t="s">
        <v>23</v>
      </c>
      <c r="Y476">
        <f t="shared" si="30"/>
        <v>0</v>
      </c>
      <c r="Z476" t="str">
        <f t="shared" si="31"/>
        <v>нет</v>
      </c>
    </row>
    <row r="477" spans="1:26" x14ac:dyDescent="0.35">
      <c r="A477" t="s">
        <v>18</v>
      </c>
      <c r="B477" t="s">
        <v>29</v>
      </c>
      <c r="C477" t="s">
        <v>20</v>
      </c>
      <c r="D477" t="s">
        <v>21</v>
      </c>
      <c r="E477" t="s">
        <v>5</v>
      </c>
      <c r="G477" t="s">
        <v>22</v>
      </c>
      <c r="H477">
        <v>597372</v>
      </c>
      <c r="I477">
        <v>598946</v>
      </c>
      <c r="J477" t="s">
        <v>23</v>
      </c>
      <c r="K477">
        <f t="shared" si="28"/>
        <v>0</v>
      </c>
      <c r="L477" t="str">
        <f t="shared" si="29"/>
        <v>нет</v>
      </c>
      <c r="S477" t="s">
        <v>5</v>
      </c>
      <c r="U477" t="s">
        <v>22</v>
      </c>
      <c r="V477">
        <v>496921</v>
      </c>
      <c r="W477">
        <v>497571</v>
      </c>
      <c r="X477" t="s">
        <v>23</v>
      </c>
      <c r="Y477">
        <f t="shared" si="30"/>
        <v>2</v>
      </c>
      <c r="Z477" t="str">
        <f t="shared" si="31"/>
        <v>нет</v>
      </c>
    </row>
    <row r="478" spans="1:26" x14ac:dyDescent="0.35">
      <c r="A478" t="s">
        <v>18</v>
      </c>
      <c r="B478" t="s">
        <v>29</v>
      </c>
      <c r="C478" t="s">
        <v>20</v>
      </c>
      <c r="D478" t="s">
        <v>21</v>
      </c>
      <c r="E478" t="s">
        <v>5</v>
      </c>
      <c r="G478" t="s">
        <v>22</v>
      </c>
      <c r="H478">
        <v>599308</v>
      </c>
      <c r="I478">
        <v>600651</v>
      </c>
      <c r="J478" t="s">
        <v>23</v>
      </c>
      <c r="K478">
        <f t="shared" si="28"/>
        <v>2</v>
      </c>
      <c r="L478" t="str">
        <f t="shared" si="29"/>
        <v>нет</v>
      </c>
      <c r="S478" t="s">
        <v>5</v>
      </c>
      <c r="U478" t="s">
        <v>22</v>
      </c>
      <c r="V478">
        <v>497695</v>
      </c>
      <c r="W478">
        <v>498621</v>
      </c>
      <c r="X478" t="s">
        <v>23</v>
      </c>
      <c r="Y478">
        <f t="shared" si="30"/>
        <v>2</v>
      </c>
      <c r="Z478" t="str">
        <f t="shared" si="31"/>
        <v>нет</v>
      </c>
    </row>
    <row r="479" spans="1:26" x14ac:dyDescent="0.35">
      <c r="A479" t="s">
        <v>18</v>
      </c>
      <c r="B479" t="s">
        <v>29</v>
      </c>
      <c r="C479" t="s">
        <v>20</v>
      </c>
      <c r="D479" t="s">
        <v>21</v>
      </c>
      <c r="E479" t="s">
        <v>5</v>
      </c>
      <c r="G479" t="s">
        <v>22</v>
      </c>
      <c r="H479">
        <v>600664</v>
      </c>
      <c r="I479">
        <v>601491</v>
      </c>
      <c r="J479" t="s">
        <v>23</v>
      </c>
      <c r="K479">
        <f t="shared" si="28"/>
        <v>1</v>
      </c>
      <c r="L479" t="str">
        <f t="shared" si="29"/>
        <v>да</v>
      </c>
      <c r="S479" t="s">
        <v>5</v>
      </c>
      <c r="U479" t="s">
        <v>22</v>
      </c>
      <c r="V479">
        <v>499276</v>
      </c>
      <c r="W479">
        <v>500124</v>
      </c>
      <c r="X479" t="s">
        <v>23</v>
      </c>
      <c r="Y479">
        <f t="shared" si="30"/>
        <v>1</v>
      </c>
      <c r="Z479" t="str">
        <f t="shared" si="31"/>
        <v>нет</v>
      </c>
    </row>
    <row r="480" spans="1:26" x14ac:dyDescent="0.35">
      <c r="A480" t="s">
        <v>18</v>
      </c>
      <c r="B480" t="s">
        <v>29</v>
      </c>
      <c r="C480" t="s">
        <v>20</v>
      </c>
      <c r="D480" t="s">
        <v>21</v>
      </c>
      <c r="E480" t="s">
        <v>5</v>
      </c>
      <c r="G480" t="s">
        <v>22</v>
      </c>
      <c r="H480">
        <v>601491</v>
      </c>
      <c r="I480">
        <v>602351</v>
      </c>
      <c r="J480" t="s">
        <v>23</v>
      </c>
      <c r="K480">
        <f t="shared" si="28"/>
        <v>2</v>
      </c>
      <c r="L480" t="str">
        <f t="shared" si="29"/>
        <v>нет</v>
      </c>
      <c r="S480" t="s">
        <v>5</v>
      </c>
      <c r="U480" t="s">
        <v>22</v>
      </c>
      <c r="V480">
        <v>500142</v>
      </c>
      <c r="W480">
        <v>501515</v>
      </c>
      <c r="X480" t="s">
        <v>23</v>
      </c>
      <c r="Y480">
        <f t="shared" si="30"/>
        <v>1</v>
      </c>
      <c r="Z480" t="str">
        <f t="shared" si="31"/>
        <v>нет</v>
      </c>
    </row>
    <row r="481" spans="1:26" x14ac:dyDescent="0.35">
      <c r="A481" t="s">
        <v>18</v>
      </c>
      <c r="B481" t="s">
        <v>29</v>
      </c>
      <c r="C481" t="s">
        <v>20</v>
      </c>
      <c r="D481" t="s">
        <v>21</v>
      </c>
      <c r="E481" t="s">
        <v>5</v>
      </c>
      <c r="G481" t="s">
        <v>22</v>
      </c>
      <c r="H481">
        <v>602613</v>
      </c>
      <c r="I481">
        <v>604010</v>
      </c>
      <c r="J481" t="s">
        <v>23</v>
      </c>
      <c r="K481">
        <f t="shared" si="28"/>
        <v>1</v>
      </c>
      <c r="L481" t="str">
        <f t="shared" si="29"/>
        <v>нет</v>
      </c>
      <c r="S481" t="s">
        <v>5</v>
      </c>
      <c r="U481" t="s">
        <v>22</v>
      </c>
      <c r="V481">
        <v>501818</v>
      </c>
      <c r="W481">
        <v>502039</v>
      </c>
      <c r="X481" t="s">
        <v>30</v>
      </c>
      <c r="Y481">
        <f t="shared" si="30"/>
        <v>2</v>
      </c>
      <c r="Z481" t="str">
        <f t="shared" si="31"/>
        <v>нет</v>
      </c>
    </row>
    <row r="482" spans="1:26" x14ac:dyDescent="0.35">
      <c r="A482" t="s">
        <v>18</v>
      </c>
      <c r="B482" t="s">
        <v>29</v>
      </c>
      <c r="C482" t="s">
        <v>20</v>
      </c>
      <c r="D482" t="s">
        <v>21</v>
      </c>
      <c r="E482" t="s">
        <v>5</v>
      </c>
      <c r="G482" t="s">
        <v>22</v>
      </c>
      <c r="H482">
        <v>604031</v>
      </c>
      <c r="I482">
        <v>604471</v>
      </c>
      <c r="J482" t="s">
        <v>23</v>
      </c>
      <c r="K482">
        <f t="shared" si="28"/>
        <v>2</v>
      </c>
      <c r="L482" t="str">
        <f t="shared" si="29"/>
        <v>да</v>
      </c>
      <c r="S482" t="s">
        <v>5</v>
      </c>
      <c r="U482" t="s">
        <v>22</v>
      </c>
      <c r="V482">
        <v>502079</v>
      </c>
      <c r="W482">
        <v>502792</v>
      </c>
      <c r="X482" t="s">
        <v>23</v>
      </c>
      <c r="Y482">
        <f t="shared" si="30"/>
        <v>0</v>
      </c>
      <c r="Z482" t="str">
        <f t="shared" si="31"/>
        <v>нет</v>
      </c>
    </row>
    <row r="483" spans="1:26" x14ac:dyDescent="0.35">
      <c r="A483" t="s">
        <v>18</v>
      </c>
      <c r="B483" t="s">
        <v>29</v>
      </c>
      <c r="C483" t="s">
        <v>20</v>
      </c>
      <c r="D483" t="s">
        <v>21</v>
      </c>
      <c r="E483" t="s">
        <v>5</v>
      </c>
      <c r="G483" t="s">
        <v>22</v>
      </c>
      <c r="H483">
        <v>604461</v>
      </c>
      <c r="I483">
        <v>605690</v>
      </c>
      <c r="J483" t="s">
        <v>23</v>
      </c>
      <c r="K483">
        <f t="shared" si="28"/>
        <v>1</v>
      </c>
      <c r="L483" t="str">
        <f t="shared" si="29"/>
        <v>да</v>
      </c>
      <c r="S483" t="s">
        <v>5</v>
      </c>
      <c r="U483" t="s">
        <v>22</v>
      </c>
      <c r="V483">
        <v>502803</v>
      </c>
      <c r="W483">
        <v>504407</v>
      </c>
      <c r="X483" t="s">
        <v>23</v>
      </c>
      <c r="Y483">
        <f t="shared" si="30"/>
        <v>2</v>
      </c>
      <c r="Z483" t="str">
        <f t="shared" si="31"/>
        <v>нет</v>
      </c>
    </row>
    <row r="484" spans="1:26" x14ac:dyDescent="0.35">
      <c r="A484" t="s">
        <v>18</v>
      </c>
      <c r="B484" t="s">
        <v>29</v>
      </c>
      <c r="C484" t="s">
        <v>20</v>
      </c>
      <c r="D484" t="s">
        <v>21</v>
      </c>
      <c r="E484" t="s">
        <v>5</v>
      </c>
      <c r="G484" t="s">
        <v>22</v>
      </c>
      <c r="H484">
        <v>605690</v>
      </c>
      <c r="I484">
        <v>606994</v>
      </c>
      <c r="J484" t="s">
        <v>23</v>
      </c>
      <c r="K484">
        <f t="shared" si="28"/>
        <v>2</v>
      </c>
      <c r="L484" t="str">
        <f t="shared" si="29"/>
        <v>нет</v>
      </c>
      <c r="S484" t="s">
        <v>5</v>
      </c>
      <c r="U484" t="s">
        <v>22</v>
      </c>
      <c r="V484">
        <v>504537</v>
      </c>
      <c r="W484">
        <v>505802</v>
      </c>
      <c r="X484" t="s">
        <v>30</v>
      </c>
      <c r="Y484">
        <f t="shared" si="30"/>
        <v>2</v>
      </c>
      <c r="Z484" t="str">
        <f t="shared" si="31"/>
        <v>нет</v>
      </c>
    </row>
    <row r="485" spans="1:26" x14ac:dyDescent="0.35">
      <c r="A485" t="s">
        <v>18</v>
      </c>
      <c r="B485" t="s">
        <v>29</v>
      </c>
      <c r="C485" t="s">
        <v>20</v>
      </c>
      <c r="D485" t="s">
        <v>21</v>
      </c>
      <c r="E485" t="s">
        <v>5</v>
      </c>
      <c r="G485" t="s">
        <v>22</v>
      </c>
      <c r="H485">
        <v>607013</v>
      </c>
      <c r="I485">
        <v>607789</v>
      </c>
      <c r="J485" t="s">
        <v>23</v>
      </c>
      <c r="K485">
        <f t="shared" si="28"/>
        <v>0</v>
      </c>
      <c r="L485" t="str">
        <f t="shared" si="29"/>
        <v>нет</v>
      </c>
      <c r="S485" t="s">
        <v>5</v>
      </c>
      <c r="U485" t="s">
        <v>22</v>
      </c>
      <c r="V485">
        <v>506436</v>
      </c>
      <c r="W485">
        <v>508847</v>
      </c>
      <c r="X485" t="s">
        <v>23</v>
      </c>
      <c r="Y485">
        <f t="shared" si="30"/>
        <v>0</v>
      </c>
      <c r="Z485" t="str">
        <f t="shared" si="31"/>
        <v>нет</v>
      </c>
    </row>
    <row r="486" spans="1:26" x14ac:dyDescent="0.35">
      <c r="A486" t="s">
        <v>18</v>
      </c>
      <c r="B486" t="s">
        <v>29</v>
      </c>
      <c r="C486" t="s">
        <v>20</v>
      </c>
      <c r="D486" t="s">
        <v>21</v>
      </c>
      <c r="E486" t="s">
        <v>5</v>
      </c>
      <c r="G486" t="s">
        <v>22</v>
      </c>
      <c r="H486">
        <v>608427</v>
      </c>
      <c r="I486">
        <v>608942</v>
      </c>
      <c r="J486" t="s">
        <v>23</v>
      </c>
      <c r="K486">
        <f t="shared" si="28"/>
        <v>2</v>
      </c>
      <c r="L486" t="str">
        <f t="shared" si="29"/>
        <v>нет</v>
      </c>
      <c r="S486" t="s">
        <v>5</v>
      </c>
      <c r="U486" t="s">
        <v>22</v>
      </c>
      <c r="V486">
        <v>509140</v>
      </c>
      <c r="W486">
        <v>509793</v>
      </c>
      <c r="X486" t="s">
        <v>23</v>
      </c>
      <c r="Y486">
        <f t="shared" si="30"/>
        <v>1</v>
      </c>
      <c r="Z486" t="str">
        <f t="shared" si="31"/>
        <v>нет</v>
      </c>
    </row>
    <row r="487" spans="1:26" x14ac:dyDescent="0.35">
      <c r="A487" t="s">
        <v>18</v>
      </c>
      <c r="B487" t="s">
        <v>29</v>
      </c>
      <c r="C487" t="s">
        <v>20</v>
      </c>
      <c r="D487" t="s">
        <v>21</v>
      </c>
      <c r="E487" t="s">
        <v>5</v>
      </c>
      <c r="G487" t="s">
        <v>22</v>
      </c>
      <c r="H487">
        <v>609042</v>
      </c>
      <c r="I487">
        <v>610214</v>
      </c>
      <c r="J487" t="s">
        <v>23</v>
      </c>
      <c r="K487">
        <f t="shared" si="28"/>
        <v>0</v>
      </c>
      <c r="L487" t="str">
        <f t="shared" si="29"/>
        <v>нет</v>
      </c>
      <c r="S487" t="s">
        <v>5</v>
      </c>
      <c r="U487" t="s">
        <v>22</v>
      </c>
      <c r="V487">
        <v>509811</v>
      </c>
      <c r="W487">
        <v>510503</v>
      </c>
      <c r="X487" t="s">
        <v>23</v>
      </c>
      <c r="Y487">
        <f t="shared" si="30"/>
        <v>1</v>
      </c>
      <c r="Z487" t="str">
        <f t="shared" si="31"/>
        <v>нет</v>
      </c>
    </row>
    <row r="488" spans="1:26" x14ac:dyDescent="0.35">
      <c r="A488" t="s">
        <v>18</v>
      </c>
      <c r="B488" t="s">
        <v>29</v>
      </c>
      <c r="C488" t="s">
        <v>20</v>
      </c>
      <c r="D488" t="s">
        <v>21</v>
      </c>
      <c r="E488" t="s">
        <v>5</v>
      </c>
      <c r="G488" t="s">
        <v>22</v>
      </c>
      <c r="H488">
        <v>610801</v>
      </c>
      <c r="I488">
        <v>611613</v>
      </c>
      <c r="J488" t="s">
        <v>23</v>
      </c>
      <c r="K488">
        <f t="shared" si="28"/>
        <v>1</v>
      </c>
      <c r="L488" t="str">
        <f t="shared" si="29"/>
        <v>нет</v>
      </c>
      <c r="S488" t="s">
        <v>5</v>
      </c>
      <c r="U488" t="s">
        <v>22</v>
      </c>
      <c r="V488">
        <v>510656</v>
      </c>
      <c r="W488">
        <v>511633</v>
      </c>
      <c r="X488" t="s">
        <v>30</v>
      </c>
      <c r="Y488">
        <f t="shared" si="30"/>
        <v>1</v>
      </c>
      <c r="Z488" t="str">
        <f t="shared" si="31"/>
        <v>да</v>
      </c>
    </row>
    <row r="489" spans="1:26" x14ac:dyDescent="0.35">
      <c r="A489" t="s">
        <v>18</v>
      </c>
      <c r="B489" t="s">
        <v>29</v>
      </c>
      <c r="C489" t="s">
        <v>20</v>
      </c>
      <c r="D489" t="s">
        <v>21</v>
      </c>
      <c r="E489" t="s">
        <v>5</v>
      </c>
      <c r="G489" t="s">
        <v>22</v>
      </c>
      <c r="H489">
        <v>611661</v>
      </c>
      <c r="I489">
        <v>612329</v>
      </c>
      <c r="J489" t="s">
        <v>23</v>
      </c>
      <c r="K489">
        <f t="shared" si="28"/>
        <v>2</v>
      </c>
      <c r="L489" t="str">
        <f t="shared" si="29"/>
        <v>да</v>
      </c>
      <c r="S489" t="s">
        <v>5</v>
      </c>
      <c r="U489" t="s">
        <v>22</v>
      </c>
      <c r="V489">
        <v>511630</v>
      </c>
      <c r="W489">
        <v>512181</v>
      </c>
      <c r="X489" t="s">
        <v>30</v>
      </c>
      <c r="Y489">
        <f t="shared" si="30"/>
        <v>0</v>
      </c>
      <c r="Z489" t="str">
        <f t="shared" si="31"/>
        <v>нет</v>
      </c>
    </row>
    <row r="490" spans="1:26" x14ac:dyDescent="0.35">
      <c r="A490" t="s">
        <v>18</v>
      </c>
      <c r="B490" t="s">
        <v>29</v>
      </c>
      <c r="C490" t="s">
        <v>20</v>
      </c>
      <c r="D490" t="s">
        <v>21</v>
      </c>
      <c r="E490" t="s">
        <v>5</v>
      </c>
      <c r="G490" t="s">
        <v>22</v>
      </c>
      <c r="H490">
        <v>612322</v>
      </c>
      <c r="I490">
        <v>613347</v>
      </c>
      <c r="J490" t="s">
        <v>23</v>
      </c>
      <c r="K490">
        <f t="shared" si="28"/>
        <v>0</v>
      </c>
      <c r="L490" t="str">
        <f t="shared" si="29"/>
        <v>нет</v>
      </c>
      <c r="S490" t="s">
        <v>5</v>
      </c>
      <c r="U490" t="s">
        <v>22</v>
      </c>
      <c r="V490">
        <v>512246</v>
      </c>
      <c r="W490">
        <v>513520</v>
      </c>
      <c r="X490" t="s">
        <v>23</v>
      </c>
      <c r="Y490">
        <f t="shared" si="30"/>
        <v>2</v>
      </c>
      <c r="Z490" t="str">
        <f t="shared" si="31"/>
        <v>нет</v>
      </c>
    </row>
    <row r="491" spans="1:26" x14ac:dyDescent="0.35">
      <c r="A491" t="s">
        <v>18</v>
      </c>
      <c r="B491" t="s">
        <v>29</v>
      </c>
      <c r="C491" t="s">
        <v>20</v>
      </c>
      <c r="D491" t="s">
        <v>21</v>
      </c>
      <c r="E491" t="s">
        <v>5</v>
      </c>
      <c r="G491" t="s">
        <v>22</v>
      </c>
      <c r="H491">
        <v>613646</v>
      </c>
      <c r="I491">
        <v>613972</v>
      </c>
      <c r="J491" t="s">
        <v>23</v>
      </c>
      <c r="K491">
        <f t="shared" si="28"/>
        <v>1</v>
      </c>
      <c r="L491" t="str">
        <f t="shared" si="29"/>
        <v>нет</v>
      </c>
      <c r="S491" t="s">
        <v>5</v>
      </c>
      <c r="U491" t="s">
        <v>22</v>
      </c>
      <c r="V491">
        <v>513683</v>
      </c>
      <c r="W491">
        <v>514186</v>
      </c>
      <c r="X491" t="s">
        <v>23</v>
      </c>
      <c r="Y491">
        <f t="shared" si="30"/>
        <v>2</v>
      </c>
      <c r="Z491" t="str">
        <f t="shared" si="31"/>
        <v>нет</v>
      </c>
    </row>
    <row r="492" spans="1:26" x14ac:dyDescent="0.35">
      <c r="A492" t="s">
        <v>18</v>
      </c>
      <c r="B492" t="s">
        <v>29</v>
      </c>
      <c r="C492" t="s">
        <v>20</v>
      </c>
      <c r="D492" t="s">
        <v>21</v>
      </c>
      <c r="E492" t="s">
        <v>5</v>
      </c>
      <c r="G492" t="s">
        <v>22</v>
      </c>
      <c r="H492">
        <v>613978</v>
      </c>
      <c r="I492">
        <v>614316</v>
      </c>
      <c r="J492" t="s">
        <v>23</v>
      </c>
      <c r="K492">
        <f t="shared" si="28"/>
        <v>2</v>
      </c>
      <c r="L492" t="str">
        <f t="shared" si="29"/>
        <v>нет</v>
      </c>
      <c r="S492" t="s">
        <v>5</v>
      </c>
      <c r="U492" t="s">
        <v>22</v>
      </c>
      <c r="V492">
        <v>514229</v>
      </c>
      <c r="W492">
        <v>514927</v>
      </c>
      <c r="X492" t="s">
        <v>23</v>
      </c>
      <c r="Y492">
        <f t="shared" si="30"/>
        <v>2</v>
      </c>
      <c r="Z492" t="str">
        <f t="shared" si="31"/>
        <v>нет</v>
      </c>
    </row>
    <row r="493" spans="1:26" x14ac:dyDescent="0.35">
      <c r="A493" t="s">
        <v>18</v>
      </c>
      <c r="B493" t="s">
        <v>29</v>
      </c>
      <c r="C493" t="s">
        <v>20</v>
      </c>
      <c r="D493" t="s">
        <v>21</v>
      </c>
      <c r="E493" t="s">
        <v>5</v>
      </c>
      <c r="G493" t="s">
        <v>22</v>
      </c>
      <c r="H493">
        <v>614662</v>
      </c>
      <c r="I493">
        <v>615042</v>
      </c>
      <c r="J493" t="s">
        <v>23</v>
      </c>
      <c r="K493">
        <f t="shared" si="28"/>
        <v>1</v>
      </c>
      <c r="L493" t="str">
        <f t="shared" si="29"/>
        <v>нет</v>
      </c>
      <c r="S493" t="s">
        <v>5</v>
      </c>
      <c r="U493" t="s">
        <v>22</v>
      </c>
      <c r="V493">
        <v>515105</v>
      </c>
      <c r="W493">
        <v>516532</v>
      </c>
      <c r="X493" t="s">
        <v>23</v>
      </c>
      <c r="Y493">
        <f t="shared" si="30"/>
        <v>2</v>
      </c>
      <c r="Z493" t="str">
        <f t="shared" si="31"/>
        <v>нет</v>
      </c>
    </row>
    <row r="494" spans="1:26" x14ac:dyDescent="0.35">
      <c r="A494" t="s">
        <v>18</v>
      </c>
      <c r="B494" t="s">
        <v>29</v>
      </c>
      <c r="C494" t="s">
        <v>20</v>
      </c>
      <c r="D494" t="s">
        <v>21</v>
      </c>
      <c r="E494" t="s">
        <v>5</v>
      </c>
      <c r="G494" t="s">
        <v>22</v>
      </c>
      <c r="H494">
        <v>615123</v>
      </c>
      <c r="I494">
        <v>615446</v>
      </c>
      <c r="J494" t="s">
        <v>23</v>
      </c>
      <c r="K494">
        <f t="shared" si="28"/>
        <v>0</v>
      </c>
      <c r="L494" t="str">
        <f t="shared" si="29"/>
        <v>нет</v>
      </c>
      <c r="S494" t="s">
        <v>5</v>
      </c>
      <c r="U494" t="s">
        <v>22</v>
      </c>
      <c r="V494">
        <v>516902</v>
      </c>
      <c r="W494">
        <v>517372</v>
      </c>
      <c r="X494" t="s">
        <v>23</v>
      </c>
      <c r="Y494">
        <f t="shared" si="30"/>
        <v>2</v>
      </c>
      <c r="Z494" t="str">
        <f t="shared" si="31"/>
        <v>нет</v>
      </c>
    </row>
    <row r="495" spans="1:26" x14ac:dyDescent="0.35">
      <c r="A495" t="s">
        <v>18</v>
      </c>
      <c r="B495" t="s">
        <v>29</v>
      </c>
      <c r="C495" t="s">
        <v>20</v>
      </c>
      <c r="D495" t="s">
        <v>21</v>
      </c>
      <c r="E495" t="s">
        <v>5</v>
      </c>
      <c r="G495" t="s">
        <v>22</v>
      </c>
      <c r="H495">
        <v>615583</v>
      </c>
      <c r="I495">
        <v>617364</v>
      </c>
      <c r="J495" t="s">
        <v>23</v>
      </c>
      <c r="K495">
        <f t="shared" si="28"/>
        <v>2</v>
      </c>
      <c r="L495" t="str">
        <f t="shared" si="29"/>
        <v>нет</v>
      </c>
      <c r="S495" t="s">
        <v>5</v>
      </c>
      <c r="U495" t="s">
        <v>22</v>
      </c>
      <c r="V495">
        <v>517481</v>
      </c>
      <c r="W495">
        <v>518044</v>
      </c>
      <c r="X495" t="s">
        <v>23</v>
      </c>
      <c r="Y495">
        <f t="shared" si="30"/>
        <v>2</v>
      </c>
      <c r="Z495" t="str">
        <f t="shared" si="31"/>
        <v>нет</v>
      </c>
    </row>
    <row r="496" spans="1:26" x14ac:dyDescent="0.35">
      <c r="A496" t="s">
        <v>18</v>
      </c>
      <c r="B496" t="s">
        <v>29</v>
      </c>
      <c r="C496" t="s">
        <v>20</v>
      </c>
      <c r="D496" t="s">
        <v>21</v>
      </c>
      <c r="E496" t="s">
        <v>5</v>
      </c>
      <c r="G496" t="s">
        <v>22</v>
      </c>
      <c r="H496">
        <v>617719</v>
      </c>
      <c r="I496">
        <v>618894</v>
      </c>
      <c r="J496" t="s">
        <v>23</v>
      </c>
      <c r="K496">
        <f t="shared" si="28"/>
        <v>0</v>
      </c>
      <c r="L496" t="str">
        <f t="shared" si="29"/>
        <v>нет</v>
      </c>
      <c r="S496" t="s">
        <v>5</v>
      </c>
      <c r="U496" t="s">
        <v>22</v>
      </c>
      <c r="V496">
        <v>518117</v>
      </c>
      <c r="W496">
        <v>518422</v>
      </c>
      <c r="X496" t="s">
        <v>23</v>
      </c>
      <c r="Y496">
        <f t="shared" si="30"/>
        <v>2</v>
      </c>
      <c r="Z496" t="str">
        <f t="shared" si="31"/>
        <v>нет</v>
      </c>
    </row>
    <row r="497" spans="1:26" x14ac:dyDescent="0.35">
      <c r="A497" t="s">
        <v>18</v>
      </c>
      <c r="B497" t="s">
        <v>29</v>
      </c>
      <c r="C497" t="s">
        <v>20</v>
      </c>
      <c r="D497" t="s">
        <v>21</v>
      </c>
      <c r="E497" t="s">
        <v>5</v>
      </c>
      <c r="G497" t="s">
        <v>22</v>
      </c>
      <c r="H497">
        <v>618923</v>
      </c>
      <c r="I497">
        <v>621307</v>
      </c>
      <c r="J497" t="s">
        <v>23</v>
      </c>
      <c r="K497">
        <f t="shared" si="28"/>
        <v>1</v>
      </c>
      <c r="L497" t="str">
        <f t="shared" si="29"/>
        <v>нет</v>
      </c>
      <c r="S497" t="s">
        <v>5</v>
      </c>
      <c r="U497" t="s">
        <v>22</v>
      </c>
      <c r="V497">
        <v>518507</v>
      </c>
      <c r="W497">
        <v>519268</v>
      </c>
      <c r="X497" t="s">
        <v>23</v>
      </c>
      <c r="Y497">
        <f t="shared" si="30"/>
        <v>1</v>
      </c>
      <c r="Z497" t="str">
        <f t="shared" si="31"/>
        <v>нет</v>
      </c>
    </row>
    <row r="498" spans="1:26" x14ac:dyDescent="0.35">
      <c r="A498" t="s">
        <v>18</v>
      </c>
      <c r="B498" t="s">
        <v>29</v>
      </c>
      <c r="C498" t="s">
        <v>20</v>
      </c>
      <c r="D498" t="s">
        <v>21</v>
      </c>
      <c r="E498" t="s">
        <v>5</v>
      </c>
      <c r="G498" t="s">
        <v>22</v>
      </c>
      <c r="H498">
        <v>622936</v>
      </c>
      <c r="I498">
        <v>623835</v>
      </c>
      <c r="J498" t="s">
        <v>23</v>
      </c>
      <c r="K498">
        <f t="shared" si="28"/>
        <v>2</v>
      </c>
      <c r="L498" t="str">
        <f t="shared" si="29"/>
        <v>нет</v>
      </c>
      <c r="S498" t="s">
        <v>5</v>
      </c>
      <c r="U498" t="s">
        <v>22</v>
      </c>
      <c r="V498">
        <v>519550</v>
      </c>
      <c r="W498">
        <v>520749</v>
      </c>
      <c r="X498" t="s">
        <v>30</v>
      </c>
      <c r="Y498">
        <f t="shared" si="30"/>
        <v>2</v>
      </c>
      <c r="Z498" t="str">
        <f t="shared" si="31"/>
        <v>да</v>
      </c>
    </row>
    <row r="499" spans="1:26" x14ac:dyDescent="0.35">
      <c r="A499" t="s">
        <v>18</v>
      </c>
      <c r="B499" t="s">
        <v>29</v>
      </c>
      <c r="C499" t="s">
        <v>20</v>
      </c>
      <c r="D499" t="s">
        <v>21</v>
      </c>
      <c r="E499" t="s">
        <v>5</v>
      </c>
      <c r="G499" t="s">
        <v>22</v>
      </c>
      <c r="H499">
        <v>623914</v>
      </c>
      <c r="I499">
        <v>625410</v>
      </c>
      <c r="J499" t="s">
        <v>23</v>
      </c>
      <c r="K499">
        <f t="shared" si="28"/>
        <v>2</v>
      </c>
      <c r="L499" t="str">
        <f t="shared" si="29"/>
        <v>нет</v>
      </c>
      <c r="S499" t="s">
        <v>5</v>
      </c>
      <c r="U499" t="s">
        <v>22</v>
      </c>
      <c r="V499">
        <v>520709</v>
      </c>
      <c r="W499">
        <v>520903</v>
      </c>
      <c r="X499" t="s">
        <v>30</v>
      </c>
      <c r="Y499">
        <f t="shared" si="30"/>
        <v>2</v>
      </c>
      <c r="Z499" t="str">
        <f t="shared" si="31"/>
        <v>нет</v>
      </c>
    </row>
    <row r="500" spans="1:26" x14ac:dyDescent="0.35">
      <c r="A500" t="s">
        <v>18</v>
      </c>
      <c r="B500" t="s">
        <v>29</v>
      </c>
      <c r="C500" t="s">
        <v>20</v>
      </c>
      <c r="D500" t="s">
        <v>21</v>
      </c>
      <c r="E500" t="s">
        <v>5</v>
      </c>
      <c r="G500" t="s">
        <v>22</v>
      </c>
      <c r="H500">
        <v>625855</v>
      </c>
      <c r="I500">
        <v>626616</v>
      </c>
      <c r="J500" t="s">
        <v>23</v>
      </c>
      <c r="K500">
        <f t="shared" si="28"/>
        <v>0</v>
      </c>
      <c r="L500" t="str">
        <f t="shared" si="29"/>
        <v>нет</v>
      </c>
      <c r="S500" t="s">
        <v>5</v>
      </c>
      <c r="U500" t="s">
        <v>22</v>
      </c>
      <c r="V500">
        <v>520907</v>
      </c>
      <c r="W500">
        <v>521191</v>
      </c>
      <c r="X500" t="s">
        <v>30</v>
      </c>
      <c r="Y500">
        <f t="shared" si="30"/>
        <v>1</v>
      </c>
      <c r="Z500" t="str">
        <f t="shared" si="31"/>
        <v>нет</v>
      </c>
    </row>
    <row r="501" spans="1:26" x14ac:dyDescent="0.35">
      <c r="A501" t="s">
        <v>18</v>
      </c>
      <c r="B501" t="s">
        <v>1675</v>
      </c>
      <c r="C501" t="s">
        <v>20</v>
      </c>
      <c r="D501" t="s">
        <v>21</v>
      </c>
      <c r="E501" t="s">
        <v>5</v>
      </c>
      <c r="G501" t="s">
        <v>22</v>
      </c>
      <c r="H501">
        <v>627206</v>
      </c>
      <c r="I501">
        <v>627559</v>
      </c>
      <c r="J501" t="s">
        <v>23</v>
      </c>
      <c r="K501">
        <f t="shared" si="28"/>
        <v>2</v>
      </c>
      <c r="L501" t="str">
        <f t="shared" si="29"/>
        <v>нет</v>
      </c>
      <c r="S501" t="s">
        <v>5</v>
      </c>
      <c r="U501" t="s">
        <v>22</v>
      </c>
      <c r="V501">
        <v>521428</v>
      </c>
      <c r="W501">
        <v>522198</v>
      </c>
      <c r="X501" t="s">
        <v>23</v>
      </c>
      <c r="Y501">
        <f t="shared" si="30"/>
        <v>2</v>
      </c>
      <c r="Z501" t="str">
        <f t="shared" si="31"/>
        <v>нет</v>
      </c>
    </row>
    <row r="502" spans="1:26" x14ac:dyDescent="0.35">
      <c r="A502" t="s">
        <v>18</v>
      </c>
      <c r="B502" t="s">
        <v>29</v>
      </c>
      <c r="C502" t="s">
        <v>20</v>
      </c>
      <c r="D502" t="s">
        <v>21</v>
      </c>
      <c r="E502" t="s">
        <v>5</v>
      </c>
      <c r="G502" t="s">
        <v>22</v>
      </c>
      <c r="H502">
        <v>627644</v>
      </c>
      <c r="I502">
        <v>628108</v>
      </c>
      <c r="J502" t="s">
        <v>23</v>
      </c>
      <c r="K502">
        <f t="shared" si="28"/>
        <v>2</v>
      </c>
      <c r="L502" t="str">
        <f t="shared" si="29"/>
        <v>нет</v>
      </c>
      <c r="S502" t="s">
        <v>5</v>
      </c>
      <c r="U502" t="s">
        <v>22</v>
      </c>
      <c r="V502">
        <v>522211</v>
      </c>
      <c r="W502">
        <v>523125</v>
      </c>
      <c r="X502" t="s">
        <v>23</v>
      </c>
      <c r="Y502">
        <f t="shared" si="30"/>
        <v>2</v>
      </c>
      <c r="Z502" t="str">
        <f t="shared" si="31"/>
        <v>нет</v>
      </c>
    </row>
    <row r="503" spans="1:26" x14ac:dyDescent="0.35">
      <c r="A503" t="s">
        <v>18</v>
      </c>
      <c r="B503" t="s">
        <v>29</v>
      </c>
      <c r="C503" t="s">
        <v>20</v>
      </c>
      <c r="D503" t="s">
        <v>21</v>
      </c>
      <c r="E503" t="s">
        <v>5</v>
      </c>
      <c r="G503" t="s">
        <v>22</v>
      </c>
      <c r="H503">
        <v>628157</v>
      </c>
      <c r="I503">
        <v>630436</v>
      </c>
      <c r="J503" t="s">
        <v>23</v>
      </c>
      <c r="K503">
        <f t="shared" si="28"/>
        <v>2</v>
      </c>
      <c r="L503" t="str">
        <f t="shared" si="29"/>
        <v>нет</v>
      </c>
      <c r="S503" t="s">
        <v>5</v>
      </c>
      <c r="U503" t="s">
        <v>22</v>
      </c>
      <c r="V503">
        <v>524671</v>
      </c>
      <c r="W503">
        <v>524877</v>
      </c>
      <c r="X503" t="s">
        <v>30</v>
      </c>
      <c r="Y503">
        <f t="shared" si="30"/>
        <v>0</v>
      </c>
      <c r="Z503" t="str">
        <f t="shared" si="31"/>
        <v>нет</v>
      </c>
    </row>
    <row r="504" spans="1:26" x14ac:dyDescent="0.35">
      <c r="A504" t="s">
        <v>18</v>
      </c>
      <c r="B504" t="s">
        <v>29</v>
      </c>
      <c r="C504" t="s">
        <v>20</v>
      </c>
      <c r="D504" t="s">
        <v>21</v>
      </c>
      <c r="E504" t="s">
        <v>5</v>
      </c>
      <c r="G504" t="s">
        <v>22</v>
      </c>
      <c r="H504">
        <v>630506</v>
      </c>
      <c r="I504">
        <v>631252</v>
      </c>
      <c r="J504" t="s">
        <v>23</v>
      </c>
      <c r="K504">
        <f t="shared" si="28"/>
        <v>1</v>
      </c>
      <c r="L504" t="str">
        <f t="shared" si="29"/>
        <v>нет</v>
      </c>
      <c r="S504" t="s">
        <v>5</v>
      </c>
      <c r="U504" t="s">
        <v>22</v>
      </c>
      <c r="V504">
        <v>525014</v>
      </c>
      <c r="W504">
        <v>525457</v>
      </c>
      <c r="X504" t="s">
        <v>23</v>
      </c>
      <c r="Y504">
        <f t="shared" si="30"/>
        <v>2</v>
      </c>
      <c r="Z504" t="str">
        <f t="shared" si="31"/>
        <v>нет</v>
      </c>
    </row>
    <row r="505" spans="1:26" x14ac:dyDescent="0.35">
      <c r="A505" t="s">
        <v>18</v>
      </c>
      <c r="B505" t="s">
        <v>29</v>
      </c>
      <c r="C505" t="s">
        <v>20</v>
      </c>
      <c r="D505" t="s">
        <v>21</v>
      </c>
      <c r="E505" t="s">
        <v>5</v>
      </c>
      <c r="G505" t="s">
        <v>22</v>
      </c>
      <c r="H505">
        <v>631324</v>
      </c>
      <c r="I505">
        <v>631551</v>
      </c>
      <c r="J505" t="s">
        <v>23</v>
      </c>
      <c r="K505">
        <f t="shared" si="28"/>
        <v>2</v>
      </c>
      <c r="L505" t="str">
        <f t="shared" si="29"/>
        <v>нет</v>
      </c>
      <c r="S505" t="s">
        <v>5</v>
      </c>
      <c r="U505" t="s">
        <v>22</v>
      </c>
      <c r="V505">
        <v>525548</v>
      </c>
      <c r="W505">
        <v>525871</v>
      </c>
      <c r="X505" t="s">
        <v>23</v>
      </c>
      <c r="Y505">
        <f t="shared" si="30"/>
        <v>0</v>
      </c>
      <c r="Z505" t="str">
        <f t="shared" si="31"/>
        <v>нет</v>
      </c>
    </row>
    <row r="506" spans="1:26" x14ac:dyDescent="0.35">
      <c r="A506" t="s">
        <v>18</v>
      </c>
      <c r="B506" t="s">
        <v>29</v>
      </c>
      <c r="C506" t="s">
        <v>20</v>
      </c>
      <c r="D506" t="s">
        <v>21</v>
      </c>
      <c r="E506" t="s">
        <v>5</v>
      </c>
      <c r="G506" t="s">
        <v>22</v>
      </c>
      <c r="H506">
        <v>631726</v>
      </c>
      <c r="I506">
        <v>633021</v>
      </c>
      <c r="J506" t="s">
        <v>23</v>
      </c>
      <c r="K506">
        <f t="shared" si="28"/>
        <v>2</v>
      </c>
      <c r="L506" t="str">
        <f t="shared" si="29"/>
        <v>нет</v>
      </c>
      <c r="S506" t="s">
        <v>5</v>
      </c>
      <c r="U506" t="s">
        <v>22</v>
      </c>
      <c r="V506">
        <v>525936</v>
      </c>
      <c r="W506">
        <v>526154</v>
      </c>
      <c r="X506" t="s">
        <v>23</v>
      </c>
      <c r="Y506">
        <f t="shared" si="30"/>
        <v>0</v>
      </c>
      <c r="Z506" t="str">
        <f t="shared" si="31"/>
        <v>нет</v>
      </c>
    </row>
    <row r="507" spans="1:26" x14ac:dyDescent="0.35">
      <c r="A507" t="s">
        <v>18</v>
      </c>
      <c r="B507" t="s">
        <v>29</v>
      </c>
      <c r="C507" t="s">
        <v>20</v>
      </c>
      <c r="D507" t="s">
        <v>21</v>
      </c>
      <c r="E507" t="s">
        <v>5</v>
      </c>
      <c r="G507" t="s">
        <v>22</v>
      </c>
      <c r="H507">
        <v>633037</v>
      </c>
      <c r="I507">
        <v>634569</v>
      </c>
      <c r="J507" t="s">
        <v>23</v>
      </c>
      <c r="K507">
        <f t="shared" si="28"/>
        <v>2</v>
      </c>
      <c r="L507" t="str">
        <f t="shared" si="29"/>
        <v>да</v>
      </c>
      <c r="S507" t="s">
        <v>5</v>
      </c>
      <c r="U507" t="s">
        <v>22</v>
      </c>
      <c r="V507">
        <v>526387</v>
      </c>
      <c r="W507">
        <v>527625</v>
      </c>
      <c r="X507" t="s">
        <v>23</v>
      </c>
      <c r="Y507">
        <f t="shared" si="30"/>
        <v>1</v>
      </c>
      <c r="Z507" t="str">
        <f t="shared" si="31"/>
        <v>нет</v>
      </c>
    </row>
    <row r="508" spans="1:26" x14ac:dyDescent="0.35">
      <c r="A508" t="s">
        <v>18</v>
      </c>
      <c r="B508" t="s">
        <v>29</v>
      </c>
      <c r="C508" t="s">
        <v>20</v>
      </c>
      <c r="D508" t="s">
        <v>21</v>
      </c>
      <c r="E508" t="s">
        <v>5</v>
      </c>
      <c r="G508" t="s">
        <v>22</v>
      </c>
      <c r="H508">
        <v>634562</v>
      </c>
      <c r="I508">
        <v>635323</v>
      </c>
      <c r="J508" t="s">
        <v>23</v>
      </c>
      <c r="K508">
        <f t="shared" si="28"/>
        <v>1</v>
      </c>
      <c r="L508" t="str">
        <f t="shared" si="29"/>
        <v>нет</v>
      </c>
      <c r="S508" t="s">
        <v>5</v>
      </c>
      <c r="U508" t="s">
        <v>22</v>
      </c>
      <c r="V508">
        <v>528096</v>
      </c>
      <c r="W508">
        <v>528836</v>
      </c>
      <c r="X508" t="s">
        <v>30</v>
      </c>
      <c r="Y508">
        <f t="shared" si="30"/>
        <v>1</v>
      </c>
      <c r="Z508" t="str">
        <f t="shared" si="31"/>
        <v>нет</v>
      </c>
    </row>
    <row r="509" spans="1:26" x14ac:dyDescent="0.35">
      <c r="A509" t="s">
        <v>18</v>
      </c>
      <c r="B509" t="s">
        <v>29</v>
      </c>
      <c r="C509" t="s">
        <v>20</v>
      </c>
      <c r="D509" t="s">
        <v>21</v>
      </c>
      <c r="E509" t="s">
        <v>5</v>
      </c>
      <c r="G509" t="s">
        <v>22</v>
      </c>
      <c r="H509">
        <v>635356</v>
      </c>
      <c r="I509">
        <v>636540</v>
      </c>
      <c r="J509" t="s">
        <v>23</v>
      </c>
      <c r="K509">
        <f t="shared" si="28"/>
        <v>2</v>
      </c>
      <c r="L509" t="str">
        <f t="shared" si="29"/>
        <v>нет</v>
      </c>
      <c r="S509" t="s">
        <v>5</v>
      </c>
      <c r="U509" t="s">
        <v>22</v>
      </c>
      <c r="V509">
        <v>529490</v>
      </c>
      <c r="W509">
        <v>530128</v>
      </c>
      <c r="X509" t="s">
        <v>30</v>
      </c>
      <c r="Y509">
        <f t="shared" si="30"/>
        <v>2</v>
      </c>
      <c r="Z509" t="str">
        <f t="shared" si="31"/>
        <v>нет</v>
      </c>
    </row>
    <row r="510" spans="1:26" x14ac:dyDescent="0.35">
      <c r="A510" t="s">
        <v>18</v>
      </c>
      <c r="B510" t="s">
        <v>29</v>
      </c>
      <c r="C510" t="s">
        <v>20</v>
      </c>
      <c r="D510" t="s">
        <v>21</v>
      </c>
      <c r="E510" t="s">
        <v>5</v>
      </c>
      <c r="G510" t="s">
        <v>22</v>
      </c>
      <c r="H510">
        <v>636652</v>
      </c>
      <c r="I510">
        <v>637659</v>
      </c>
      <c r="J510" t="s">
        <v>23</v>
      </c>
      <c r="K510">
        <f t="shared" si="28"/>
        <v>2</v>
      </c>
      <c r="L510" t="str">
        <f t="shared" si="29"/>
        <v>нет</v>
      </c>
      <c r="S510" t="s">
        <v>5</v>
      </c>
      <c r="U510" t="s">
        <v>22</v>
      </c>
      <c r="V510">
        <v>530216</v>
      </c>
      <c r="W510">
        <v>530809</v>
      </c>
      <c r="X510" t="s">
        <v>30</v>
      </c>
      <c r="Y510">
        <f t="shared" si="30"/>
        <v>1</v>
      </c>
      <c r="Z510" t="str">
        <f t="shared" si="31"/>
        <v>нет</v>
      </c>
    </row>
    <row r="511" spans="1:26" x14ac:dyDescent="0.35">
      <c r="A511" t="s">
        <v>18</v>
      </c>
      <c r="B511" t="s">
        <v>29</v>
      </c>
      <c r="C511" t="s">
        <v>20</v>
      </c>
      <c r="D511" t="s">
        <v>21</v>
      </c>
      <c r="E511" t="s">
        <v>5</v>
      </c>
      <c r="G511" t="s">
        <v>22</v>
      </c>
      <c r="H511">
        <v>637660</v>
      </c>
      <c r="I511">
        <v>638703</v>
      </c>
      <c r="J511" t="s">
        <v>23</v>
      </c>
      <c r="K511">
        <f t="shared" si="28"/>
        <v>1</v>
      </c>
      <c r="L511" t="str">
        <f t="shared" si="29"/>
        <v>нет</v>
      </c>
      <c r="S511" t="s">
        <v>5</v>
      </c>
      <c r="U511" t="s">
        <v>22</v>
      </c>
      <c r="V511">
        <v>530944</v>
      </c>
      <c r="W511">
        <v>531294</v>
      </c>
      <c r="X511" t="s">
        <v>23</v>
      </c>
      <c r="Y511">
        <f t="shared" si="30"/>
        <v>2</v>
      </c>
      <c r="Z511" t="str">
        <f t="shared" si="31"/>
        <v>нет</v>
      </c>
    </row>
    <row r="512" spans="1:26" x14ac:dyDescent="0.35">
      <c r="A512" t="s">
        <v>18</v>
      </c>
      <c r="B512" t="s">
        <v>29</v>
      </c>
      <c r="C512" t="s">
        <v>20</v>
      </c>
      <c r="D512" t="s">
        <v>21</v>
      </c>
      <c r="E512" t="s">
        <v>5</v>
      </c>
      <c r="G512" t="s">
        <v>22</v>
      </c>
      <c r="H512">
        <v>638811</v>
      </c>
      <c r="I512">
        <v>639041</v>
      </c>
      <c r="J512" t="s">
        <v>23</v>
      </c>
      <c r="K512">
        <f t="shared" si="28"/>
        <v>0</v>
      </c>
      <c r="L512" t="str">
        <f t="shared" si="29"/>
        <v>нет</v>
      </c>
      <c r="S512" t="s">
        <v>5</v>
      </c>
      <c r="U512" t="s">
        <v>22</v>
      </c>
      <c r="V512">
        <v>531430</v>
      </c>
      <c r="W512">
        <v>531960</v>
      </c>
      <c r="X512" t="s">
        <v>23</v>
      </c>
      <c r="Y512">
        <f t="shared" si="30"/>
        <v>2</v>
      </c>
      <c r="Z512" t="str">
        <f t="shared" si="31"/>
        <v>нет</v>
      </c>
    </row>
    <row r="513" spans="1:26" x14ac:dyDescent="0.35">
      <c r="A513" t="s">
        <v>18</v>
      </c>
      <c r="B513" t="s">
        <v>983</v>
      </c>
      <c r="C513" t="s">
        <v>20</v>
      </c>
      <c r="D513" t="s">
        <v>21</v>
      </c>
      <c r="E513" t="s">
        <v>5</v>
      </c>
      <c r="G513" t="s">
        <v>22</v>
      </c>
      <c r="H513">
        <v>639547</v>
      </c>
      <c r="I513">
        <v>639618</v>
      </c>
      <c r="J513" t="s">
        <v>23</v>
      </c>
      <c r="K513">
        <f t="shared" si="28"/>
        <v>2</v>
      </c>
      <c r="L513" t="str">
        <f t="shared" si="29"/>
        <v>нет</v>
      </c>
      <c r="S513" t="s">
        <v>5</v>
      </c>
      <c r="U513" t="s">
        <v>22</v>
      </c>
      <c r="V513">
        <v>532189</v>
      </c>
      <c r="W513">
        <v>532368</v>
      </c>
      <c r="X513" t="s">
        <v>23</v>
      </c>
      <c r="Y513">
        <f t="shared" si="30"/>
        <v>1</v>
      </c>
      <c r="Z513" t="str">
        <f t="shared" si="31"/>
        <v>нет</v>
      </c>
    </row>
    <row r="514" spans="1:26" x14ac:dyDescent="0.35">
      <c r="A514" t="s">
        <v>18</v>
      </c>
      <c r="B514" t="s">
        <v>29</v>
      </c>
      <c r="C514" t="s">
        <v>20</v>
      </c>
      <c r="D514" t="s">
        <v>21</v>
      </c>
      <c r="E514" t="s">
        <v>5</v>
      </c>
      <c r="G514" t="s">
        <v>22</v>
      </c>
      <c r="H514">
        <v>640495</v>
      </c>
      <c r="I514">
        <v>640752</v>
      </c>
      <c r="J514" t="s">
        <v>23</v>
      </c>
      <c r="K514">
        <f t="shared" si="28"/>
        <v>2</v>
      </c>
      <c r="L514" t="str">
        <f t="shared" si="29"/>
        <v>нет</v>
      </c>
      <c r="S514" t="s">
        <v>5</v>
      </c>
      <c r="U514" t="s">
        <v>22</v>
      </c>
      <c r="V514">
        <v>532452</v>
      </c>
      <c r="W514">
        <v>532925</v>
      </c>
      <c r="X514" t="s">
        <v>23</v>
      </c>
      <c r="Y514">
        <f t="shared" si="30"/>
        <v>0</v>
      </c>
      <c r="Z514" t="str">
        <f t="shared" si="31"/>
        <v>нет</v>
      </c>
    </row>
    <row r="515" spans="1:26" x14ac:dyDescent="0.35">
      <c r="A515" t="s">
        <v>18</v>
      </c>
      <c r="B515" t="s">
        <v>29</v>
      </c>
      <c r="C515" t="s">
        <v>20</v>
      </c>
      <c r="D515" t="s">
        <v>21</v>
      </c>
      <c r="E515" t="s">
        <v>5</v>
      </c>
      <c r="G515" t="s">
        <v>22</v>
      </c>
      <c r="H515">
        <v>640804</v>
      </c>
      <c r="I515">
        <v>641754</v>
      </c>
      <c r="J515" t="s">
        <v>23</v>
      </c>
      <c r="K515">
        <f t="shared" ref="K515:K578" si="32">MOD((ABS(I515-H516)+1),3)</f>
        <v>1</v>
      </c>
      <c r="L515" t="str">
        <f t="shared" ref="L515:L578" si="33">IF(I515-H516&gt;=0,"да","нет")</f>
        <v>нет</v>
      </c>
      <c r="S515" t="s">
        <v>5</v>
      </c>
      <c r="U515" t="s">
        <v>22</v>
      </c>
      <c r="V515">
        <v>533026</v>
      </c>
      <c r="W515">
        <v>533214</v>
      </c>
      <c r="X515" t="s">
        <v>23</v>
      </c>
      <c r="Y515">
        <f t="shared" ref="Y515:Y578" si="34">MOD((ABS(W515-V516)+1),3)</f>
        <v>1</v>
      </c>
      <c r="Z515" t="str">
        <f t="shared" ref="Z515:Z578" si="35">IF(W515-V516&gt;=0,"да","нет")</f>
        <v>нет</v>
      </c>
    </row>
    <row r="516" spans="1:26" x14ac:dyDescent="0.35">
      <c r="A516" t="s">
        <v>18</v>
      </c>
      <c r="B516" t="s">
        <v>29</v>
      </c>
      <c r="C516" t="s">
        <v>20</v>
      </c>
      <c r="D516" t="s">
        <v>21</v>
      </c>
      <c r="E516" t="s">
        <v>5</v>
      </c>
      <c r="G516" t="s">
        <v>22</v>
      </c>
      <c r="H516">
        <v>641778</v>
      </c>
      <c r="I516">
        <v>642773</v>
      </c>
      <c r="J516" t="s">
        <v>23</v>
      </c>
      <c r="K516">
        <f t="shared" si="32"/>
        <v>0</v>
      </c>
      <c r="L516" t="str">
        <f t="shared" si="33"/>
        <v>нет</v>
      </c>
      <c r="S516" t="s">
        <v>5</v>
      </c>
      <c r="U516" t="s">
        <v>22</v>
      </c>
      <c r="V516">
        <v>533505</v>
      </c>
      <c r="W516">
        <v>534545</v>
      </c>
      <c r="X516" t="s">
        <v>23</v>
      </c>
      <c r="Y516">
        <f t="shared" si="34"/>
        <v>0</v>
      </c>
      <c r="Z516" t="str">
        <f t="shared" si="35"/>
        <v>нет</v>
      </c>
    </row>
    <row r="517" spans="1:26" x14ac:dyDescent="0.35">
      <c r="A517" t="s">
        <v>18</v>
      </c>
      <c r="B517" t="s">
        <v>29</v>
      </c>
      <c r="C517" t="s">
        <v>20</v>
      </c>
      <c r="D517" t="s">
        <v>21</v>
      </c>
      <c r="E517" t="s">
        <v>5</v>
      </c>
      <c r="G517" t="s">
        <v>22</v>
      </c>
      <c r="H517">
        <v>642778</v>
      </c>
      <c r="I517">
        <v>643665</v>
      </c>
      <c r="J517" t="s">
        <v>23</v>
      </c>
      <c r="K517">
        <f t="shared" si="32"/>
        <v>2</v>
      </c>
      <c r="L517" t="str">
        <f t="shared" si="33"/>
        <v>да</v>
      </c>
      <c r="S517" t="s">
        <v>5</v>
      </c>
      <c r="U517" t="s">
        <v>22</v>
      </c>
      <c r="V517">
        <v>534856</v>
      </c>
      <c r="W517">
        <v>535893</v>
      </c>
      <c r="X517" t="s">
        <v>23</v>
      </c>
      <c r="Y517">
        <f t="shared" si="34"/>
        <v>2</v>
      </c>
      <c r="Z517" t="str">
        <f t="shared" si="35"/>
        <v>нет</v>
      </c>
    </row>
    <row r="518" spans="1:26" x14ac:dyDescent="0.35">
      <c r="A518" t="s">
        <v>18</v>
      </c>
      <c r="B518" t="s">
        <v>29</v>
      </c>
      <c r="C518" t="s">
        <v>20</v>
      </c>
      <c r="D518" t="s">
        <v>21</v>
      </c>
      <c r="E518" t="s">
        <v>5</v>
      </c>
      <c r="G518" t="s">
        <v>22</v>
      </c>
      <c r="H518">
        <v>643646</v>
      </c>
      <c r="I518">
        <v>644137</v>
      </c>
      <c r="J518" t="s">
        <v>23</v>
      </c>
      <c r="K518">
        <f t="shared" si="32"/>
        <v>0</v>
      </c>
      <c r="L518" t="str">
        <f t="shared" si="33"/>
        <v>нет</v>
      </c>
      <c r="S518" t="s">
        <v>5</v>
      </c>
      <c r="U518" t="s">
        <v>22</v>
      </c>
      <c r="V518">
        <v>535927</v>
      </c>
      <c r="W518">
        <v>536733</v>
      </c>
      <c r="X518" t="s">
        <v>23</v>
      </c>
      <c r="Y518">
        <f t="shared" si="34"/>
        <v>0</v>
      </c>
      <c r="Z518" t="str">
        <f t="shared" si="35"/>
        <v>нет</v>
      </c>
    </row>
    <row r="519" spans="1:26" x14ac:dyDescent="0.35">
      <c r="A519" t="s">
        <v>18</v>
      </c>
      <c r="B519" t="s">
        <v>29</v>
      </c>
      <c r="C519" t="s">
        <v>20</v>
      </c>
      <c r="D519" t="s">
        <v>21</v>
      </c>
      <c r="E519" t="s">
        <v>5</v>
      </c>
      <c r="G519" t="s">
        <v>22</v>
      </c>
      <c r="H519">
        <v>644340</v>
      </c>
      <c r="I519">
        <v>645302</v>
      </c>
      <c r="J519" t="s">
        <v>23</v>
      </c>
      <c r="K519">
        <f t="shared" si="32"/>
        <v>2</v>
      </c>
      <c r="L519" t="str">
        <f t="shared" si="33"/>
        <v>нет</v>
      </c>
      <c r="S519" t="s">
        <v>5</v>
      </c>
      <c r="U519" t="s">
        <v>22</v>
      </c>
      <c r="V519">
        <v>536846</v>
      </c>
      <c r="W519">
        <v>537361</v>
      </c>
      <c r="X519" t="s">
        <v>30</v>
      </c>
      <c r="Y519">
        <f t="shared" si="34"/>
        <v>1</v>
      </c>
      <c r="Z519" t="str">
        <f t="shared" si="35"/>
        <v>нет</v>
      </c>
    </row>
    <row r="520" spans="1:26" x14ac:dyDescent="0.35">
      <c r="A520" t="s">
        <v>18</v>
      </c>
      <c r="B520" t="s">
        <v>29</v>
      </c>
      <c r="C520" t="s">
        <v>20</v>
      </c>
      <c r="D520" t="s">
        <v>21</v>
      </c>
      <c r="E520" t="s">
        <v>5</v>
      </c>
      <c r="G520" t="s">
        <v>22</v>
      </c>
      <c r="H520">
        <v>645372</v>
      </c>
      <c r="I520">
        <v>646895</v>
      </c>
      <c r="J520" t="s">
        <v>23</v>
      </c>
      <c r="K520">
        <f t="shared" si="32"/>
        <v>2</v>
      </c>
      <c r="L520" t="str">
        <f t="shared" si="33"/>
        <v>нет</v>
      </c>
      <c r="S520" t="s">
        <v>5</v>
      </c>
      <c r="U520" t="s">
        <v>22</v>
      </c>
      <c r="V520">
        <v>537418</v>
      </c>
      <c r="W520">
        <v>538614</v>
      </c>
      <c r="X520" t="s">
        <v>23</v>
      </c>
      <c r="Y520">
        <f t="shared" si="34"/>
        <v>1</v>
      </c>
      <c r="Z520" t="str">
        <f t="shared" si="35"/>
        <v>нет</v>
      </c>
    </row>
    <row r="521" spans="1:26" x14ac:dyDescent="0.35">
      <c r="A521" t="s">
        <v>18</v>
      </c>
      <c r="B521" t="s">
        <v>29</v>
      </c>
      <c r="C521" t="s">
        <v>20</v>
      </c>
      <c r="D521" t="s">
        <v>21</v>
      </c>
      <c r="E521" t="s">
        <v>5</v>
      </c>
      <c r="G521" t="s">
        <v>22</v>
      </c>
      <c r="H521">
        <v>646977</v>
      </c>
      <c r="I521">
        <v>647603</v>
      </c>
      <c r="J521" t="s">
        <v>23</v>
      </c>
      <c r="K521">
        <f t="shared" si="32"/>
        <v>1</v>
      </c>
      <c r="L521" t="str">
        <f t="shared" si="33"/>
        <v>да</v>
      </c>
      <c r="S521" t="s">
        <v>5</v>
      </c>
      <c r="U521" t="s">
        <v>22</v>
      </c>
      <c r="V521">
        <v>539313</v>
      </c>
      <c r="W521">
        <v>540902</v>
      </c>
      <c r="X521" t="s">
        <v>30</v>
      </c>
      <c r="Y521">
        <f t="shared" si="34"/>
        <v>2</v>
      </c>
      <c r="Z521" t="str">
        <f t="shared" si="35"/>
        <v>нет</v>
      </c>
    </row>
    <row r="522" spans="1:26" x14ac:dyDescent="0.35">
      <c r="A522" t="s">
        <v>18</v>
      </c>
      <c r="B522" t="s">
        <v>29</v>
      </c>
      <c r="C522" t="s">
        <v>20</v>
      </c>
      <c r="D522" t="s">
        <v>21</v>
      </c>
      <c r="E522" t="s">
        <v>5</v>
      </c>
      <c r="G522" t="s">
        <v>22</v>
      </c>
      <c r="H522">
        <v>647600</v>
      </c>
      <c r="I522">
        <v>648352</v>
      </c>
      <c r="J522" t="s">
        <v>23</v>
      </c>
      <c r="K522">
        <f t="shared" si="32"/>
        <v>1</v>
      </c>
      <c r="L522" t="str">
        <f t="shared" si="33"/>
        <v>да</v>
      </c>
      <c r="S522" t="s">
        <v>5</v>
      </c>
      <c r="U522" t="s">
        <v>22</v>
      </c>
      <c r="V522">
        <v>540945</v>
      </c>
      <c r="W522">
        <v>541724</v>
      </c>
      <c r="X522" t="s">
        <v>23</v>
      </c>
      <c r="Y522">
        <f t="shared" si="34"/>
        <v>2</v>
      </c>
      <c r="Z522" t="str">
        <f t="shared" si="35"/>
        <v>да</v>
      </c>
    </row>
    <row r="523" spans="1:26" x14ac:dyDescent="0.35">
      <c r="A523" t="s">
        <v>18</v>
      </c>
      <c r="B523" t="s">
        <v>29</v>
      </c>
      <c r="C523" t="s">
        <v>20</v>
      </c>
      <c r="D523" t="s">
        <v>21</v>
      </c>
      <c r="E523" t="s">
        <v>5</v>
      </c>
      <c r="G523" t="s">
        <v>22</v>
      </c>
      <c r="H523">
        <v>648346</v>
      </c>
      <c r="I523">
        <v>649074</v>
      </c>
      <c r="J523" t="s">
        <v>23</v>
      </c>
      <c r="K523">
        <f t="shared" si="32"/>
        <v>2</v>
      </c>
      <c r="L523" t="str">
        <f t="shared" si="33"/>
        <v>да</v>
      </c>
      <c r="S523" t="s">
        <v>5</v>
      </c>
      <c r="U523" t="s">
        <v>22</v>
      </c>
      <c r="V523">
        <v>541705</v>
      </c>
      <c r="W523">
        <v>542163</v>
      </c>
      <c r="X523" t="s">
        <v>23</v>
      </c>
      <c r="Y523">
        <f t="shared" si="34"/>
        <v>2</v>
      </c>
      <c r="Z523" t="str">
        <f t="shared" si="35"/>
        <v>нет</v>
      </c>
    </row>
    <row r="524" spans="1:26" x14ac:dyDescent="0.35">
      <c r="A524" t="s">
        <v>18</v>
      </c>
      <c r="B524" t="s">
        <v>29</v>
      </c>
      <c r="C524" t="s">
        <v>20</v>
      </c>
      <c r="D524" t="s">
        <v>21</v>
      </c>
      <c r="E524" t="s">
        <v>5</v>
      </c>
      <c r="G524" t="s">
        <v>22</v>
      </c>
      <c r="H524">
        <v>649067</v>
      </c>
      <c r="I524">
        <v>649696</v>
      </c>
      <c r="J524" t="s">
        <v>23</v>
      </c>
      <c r="K524">
        <f t="shared" si="32"/>
        <v>1</v>
      </c>
      <c r="L524" t="str">
        <f t="shared" si="33"/>
        <v>да</v>
      </c>
      <c r="S524" t="s">
        <v>5</v>
      </c>
      <c r="U524" t="s">
        <v>22</v>
      </c>
      <c r="V524">
        <v>542230</v>
      </c>
      <c r="W524">
        <v>542676</v>
      </c>
      <c r="X524" t="s">
        <v>23</v>
      </c>
      <c r="Y524">
        <f t="shared" si="34"/>
        <v>0</v>
      </c>
      <c r="Z524" t="str">
        <f t="shared" si="35"/>
        <v>нет</v>
      </c>
    </row>
    <row r="525" spans="1:26" x14ac:dyDescent="0.35">
      <c r="A525" t="s">
        <v>18</v>
      </c>
      <c r="B525" t="s">
        <v>29</v>
      </c>
      <c r="C525" t="s">
        <v>20</v>
      </c>
      <c r="D525" t="s">
        <v>21</v>
      </c>
      <c r="E525" t="s">
        <v>5</v>
      </c>
      <c r="G525" t="s">
        <v>22</v>
      </c>
      <c r="H525">
        <v>649693</v>
      </c>
      <c r="I525">
        <v>650283</v>
      </c>
      <c r="J525" t="s">
        <v>23</v>
      </c>
      <c r="K525">
        <f t="shared" si="32"/>
        <v>1</v>
      </c>
      <c r="L525" t="str">
        <f t="shared" si="33"/>
        <v>да</v>
      </c>
      <c r="S525" t="s">
        <v>5</v>
      </c>
      <c r="U525" t="s">
        <v>22</v>
      </c>
      <c r="V525">
        <v>542783</v>
      </c>
      <c r="W525">
        <v>543013</v>
      </c>
      <c r="X525" t="s">
        <v>30</v>
      </c>
      <c r="Y525">
        <f t="shared" si="34"/>
        <v>1</v>
      </c>
      <c r="Z525" t="str">
        <f t="shared" si="35"/>
        <v>нет</v>
      </c>
    </row>
    <row r="526" spans="1:26" x14ac:dyDescent="0.35">
      <c r="A526" t="s">
        <v>18</v>
      </c>
      <c r="B526" t="s">
        <v>29</v>
      </c>
      <c r="C526" t="s">
        <v>20</v>
      </c>
      <c r="D526" t="s">
        <v>21</v>
      </c>
      <c r="E526" t="s">
        <v>5</v>
      </c>
      <c r="G526" t="s">
        <v>22</v>
      </c>
      <c r="H526">
        <v>650277</v>
      </c>
      <c r="I526">
        <v>651560</v>
      </c>
      <c r="J526" t="s">
        <v>23</v>
      </c>
      <c r="K526">
        <f t="shared" si="32"/>
        <v>1</v>
      </c>
      <c r="L526" t="str">
        <f t="shared" si="33"/>
        <v>да</v>
      </c>
      <c r="S526" t="s">
        <v>5</v>
      </c>
      <c r="U526" t="s">
        <v>22</v>
      </c>
      <c r="V526">
        <v>543100</v>
      </c>
      <c r="W526">
        <v>544062</v>
      </c>
      <c r="X526" t="s">
        <v>30</v>
      </c>
      <c r="Y526">
        <f t="shared" si="34"/>
        <v>0</v>
      </c>
      <c r="Z526" t="str">
        <f t="shared" si="35"/>
        <v>нет</v>
      </c>
    </row>
    <row r="527" spans="1:26" x14ac:dyDescent="0.35">
      <c r="A527" t="s">
        <v>18</v>
      </c>
      <c r="B527" t="s">
        <v>29</v>
      </c>
      <c r="C527" t="s">
        <v>20</v>
      </c>
      <c r="D527" t="s">
        <v>21</v>
      </c>
      <c r="E527" t="s">
        <v>5</v>
      </c>
      <c r="G527" t="s">
        <v>22</v>
      </c>
      <c r="H527">
        <v>651557</v>
      </c>
      <c r="I527">
        <v>652183</v>
      </c>
      <c r="J527" t="s">
        <v>23</v>
      </c>
      <c r="K527">
        <f t="shared" si="32"/>
        <v>1</v>
      </c>
      <c r="L527" t="str">
        <f t="shared" si="33"/>
        <v>да</v>
      </c>
      <c r="S527" t="s">
        <v>5</v>
      </c>
      <c r="U527" t="s">
        <v>22</v>
      </c>
      <c r="V527">
        <v>544115</v>
      </c>
      <c r="W527">
        <v>544783</v>
      </c>
      <c r="X527" t="s">
        <v>23</v>
      </c>
      <c r="Y527">
        <f t="shared" si="34"/>
        <v>2</v>
      </c>
      <c r="Z527" t="str">
        <f t="shared" si="35"/>
        <v>нет</v>
      </c>
    </row>
    <row r="528" spans="1:26" x14ac:dyDescent="0.35">
      <c r="A528" t="s">
        <v>18</v>
      </c>
      <c r="B528" t="s">
        <v>29</v>
      </c>
      <c r="C528" t="s">
        <v>20</v>
      </c>
      <c r="D528" t="s">
        <v>21</v>
      </c>
      <c r="E528" t="s">
        <v>5</v>
      </c>
      <c r="G528" t="s">
        <v>22</v>
      </c>
      <c r="H528">
        <v>652183</v>
      </c>
      <c r="I528">
        <v>653340</v>
      </c>
      <c r="J528" t="s">
        <v>23</v>
      </c>
      <c r="K528">
        <f t="shared" si="32"/>
        <v>2</v>
      </c>
      <c r="L528" t="str">
        <f t="shared" si="33"/>
        <v>нет</v>
      </c>
      <c r="S528" t="s">
        <v>5</v>
      </c>
      <c r="U528" t="s">
        <v>22</v>
      </c>
      <c r="V528">
        <v>544853</v>
      </c>
      <c r="W528">
        <v>545572</v>
      </c>
      <c r="X528" t="s">
        <v>23</v>
      </c>
      <c r="Y528">
        <f t="shared" si="34"/>
        <v>1</v>
      </c>
      <c r="Z528" t="str">
        <f t="shared" si="35"/>
        <v>да</v>
      </c>
    </row>
    <row r="529" spans="1:26" x14ac:dyDescent="0.35">
      <c r="A529" t="s">
        <v>18</v>
      </c>
      <c r="B529" t="s">
        <v>29</v>
      </c>
      <c r="C529" t="s">
        <v>20</v>
      </c>
      <c r="D529" t="s">
        <v>21</v>
      </c>
      <c r="E529" t="s">
        <v>5</v>
      </c>
      <c r="G529" t="s">
        <v>22</v>
      </c>
      <c r="H529">
        <v>653473</v>
      </c>
      <c r="I529">
        <v>653985</v>
      </c>
      <c r="J529" t="s">
        <v>23</v>
      </c>
      <c r="K529">
        <f t="shared" si="32"/>
        <v>1</v>
      </c>
      <c r="L529" t="str">
        <f t="shared" si="33"/>
        <v>да</v>
      </c>
      <c r="S529" t="s">
        <v>5</v>
      </c>
      <c r="U529" t="s">
        <v>22</v>
      </c>
      <c r="V529">
        <v>545563</v>
      </c>
      <c r="W529">
        <v>546666</v>
      </c>
      <c r="X529" t="s">
        <v>23</v>
      </c>
      <c r="Y529">
        <f t="shared" si="34"/>
        <v>1</v>
      </c>
      <c r="Z529" t="str">
        <f t="shared" si="35"/>
        <v>да</v>
      </c>
    </row>
    <row r="530" spans="1:26" x14ac:dyDescent="0.35">
      <c r="A530" t="s">
        <v>18</v>
      </c>
      <c r="B530" t="s">
        <v>29</v>
      </c>
      <c r="C530" t="s">
        <v>20</v>
      </c>
      <c r="D530" t="s">
        <v>21</v>
      </c>
      <c r="E530" t="s">
        <v>5</v>
      </c>
      <c r="G530" t="s">
        <v>22</v>
      </c>
      <c r="H530">
        <v>653982</v>
      </c>
      <c r="I530">
        <v>654638</v>
      </c>
      <c r="J530" t="s">
        <v>23</v>
      </c>
      <c r="K530">
        <f t="shared" si="32"/>
        <v>1</v>
      </c>
      <c r="L530" t="str">
        <f t="shared" si="33"/>
        <v>да</v>
      </c>
      <c r="S530" t="s">
        <v>5</v>
      </c>
      <c r="U530" t="s">
        <v>22</v>
      </c>
      <c r="V530">
        <v>546657</v>
      </c>
      <c r="W530">
        <v>548081</v>
      </c>
      <c r="X530" t="s">
        <v>23</v>
      </c>
      <c r="Y530">
        <f t="shared" si="34"/>
        <v>1</v>
      </c>
      <c r="Z530" t="str">
        <f t="shared" si="35"/>
        <v>нет</v>
      </c>
    </row>
    <row r="531" spans="1:26" x14ac:dyDescent="0.35">
      <c r="A531" t="s">
        <v>18</v>
      </c>
      <c r="B531" t="s">
        <v>29</v>
      </c>
      <c r="C531" t="s">
        <v>20</v>
      </c>
      <c r="D531" t="s">
        <v>21</v>
      </c>
      <c r="E531" t="s">
        <v>5</v>
      </c>
      <c r="G531" t="s">
        <v>22</v>
      </c>
      <c r="H531">
        <v>654635</v>
      </c>
      <c r="I531">
        <v>655570</v>
      </c>
      <c r="J531" t="s">
        <v>23</v>
      </c>
      <c r="K531">
        <f t="shared" si="32"/>
        <v>0</v>
      </c>
      <c r="L531" t="str">
        <f t="shared" si="33"/>
        <v>нет</v>
      </c>
      <c r="S531" t="s">
        <v>5</v>
      </c>
      <c r="U531" t="s">
        <v>22</v>
      </c>
      <c r="V531">
        <v>548144</v>
      </c>
      <c r="W531">
        <v>548962</v>
      </c>
      <c r="X531" t="s">
        <v>23</v>
      </c>
      <c r="Y531">
        <f t="shared" si="34"/>
        <v>1</v>
      </c>
      <c r="Z531" t="str">
        <f t="shared" si="35"/>
        <v>да</v>
      </c>
    </row>
    <row r="532" spans="1:26" x14ac:dyDescent="0.35">
      <c r="A532" t="s">
        <v>18</v>
      </c>
      <c r="B532" t="s">
        <v>29</v>
      </c>
      <c r="C532" t="s">
        <v>20</v>
      </c>
      <c r="D532" t="s">
        <v>21</v>
      </c>
      <c r="E532" t="s">
        <v>5</v>
      </c>
      <c r="G532" t="s">
        <v>22</v>
      </c>
      <c r="H532">
        <v>655590</v>
      </c>
      <c r="I532">
        <v>656402</v>
      </c>
      <c r="J532" t="s">
        <v>23</v>
      </c>
      <c r="K532">
        <f t="shared" si="32"/>
        <v>2</v>
      </c>
      <c r="L532" t="str">
        <f t="shared" si="33"/>
        <v>нет</v>
      </c>
      <c r="S532" t="s">
        <v>5</v>
      </c>
      <c r="U532" t="s">
        <v>22</v>
      </c>
      <c r="V532">
        <v>548959</v>
      </c>
      <c r="W532">
        <v>549786</v>
      </c>
      <c r="X532" t="s">
        <v>23</v>
      </c>
      <c r="Y532">
        <f t="shared" si="34"/>
        <v>1</v>
      </c>
      <c r="Z532" t="str">
        <f t="shared" si="35"/>
        <v>да</v>
      </c>
    </row>
    <row r="533" spans="1:26" x14ac:dyDescent="0.35">
      <c r="A533" t="s">
        <v>18</v>
      </c>
      <c r="B533" t="s">
        <v>29</v>
      </c>
      <c r="C533" t="s">
        <v>20</v>
      </c>
      <c r="D533" t="s">
        <v>21</v>
      </c>
      <c r="E533" t="s">
        <v>5</v>
      </c>
      <c r="G533" t="s">
        <v>22</v>
      </c>
      <c r="H533">
        <v>656424</v>
      </c>
      <c r="I533">
        <v>657350</v>
      </c>
      <c r="J533" t="s">
        <v>23</v>
      </c>
      <c r="K533">
        <f t="shared" si="32"/>
        <v>0</v>
      </c>
      <c r="L533" t="str">
        <f t="shared" si="33"/>
        <v>нет</v>
      </c>
      <c r="S533" t="s">
        <v>5</v>
      </c>
      <c r="U533" t="s">
        <v>22</v>
      </c>
      <c r="V533">
        <v>549783</v>
      </c>
      <c r="W533">
        <v>551483</v>
      </c>
      <c r="X533" t="s">
        <v>23</v>
      </c>
      <c r="Y533">
        <f t="shared" si="34"/>
        <v>2</v>
      </c>
      <c r="Z533" t="str">
        <f t="shared" si="35"/>
        <v>да</v>
      </c>
    </row>
    <row r="534" spans="1:26" x14ac:dyDescent="0.35">
      <c r="A534" t="s">
        <v>18</v>
      </c>
      <c r="B534" t="s">
        <v>29</v>
      </c>
      <c r="C534" t="s">
        <v>20</v>
      </c>
      <c r="D534" t="s">
        <v>21</v>
      </c>
      <c r="E534" t="s">
        <v>5</v>
      </c>
      <c r="G534" t="s">
        <v>22</v>
      </c>
      <c r="H534">
        <v>661027</v>
      </c>
      <c r="I534">
        <v>662199</v>
      </c>
      <c r="J534" t="s">
        <v>23</v>
      </c>
      <c r="K534">
        <f t="shared" si="32"/>
        <v>0</v>
      </c>
      <c r="L534" t="str">
        <f t="shared" si="33"/>
        <v>нет</v>
      </c>
      <c r="S534" t="s">
        <v>5</v>
      </c>
      <c r="U534" t="s">
        <v>22</v>
      </c>
      <c r="V534">
        <v>551470</v>
      </c>
      <c r="W534">
        <v>552861</v>
      </c>
      <c r="X534" t="s">
        <v>23</v>
      </c>
      <c r="Y534">
        <f t="shared" si="34"/>
        <v>1</v>
      </c>
      <c r="Z534" t="str">
        <f t="shared" si="35"/>
        <v>нет</v>
      </c>
    </row>
    <row r="535" spans="1:26" x14ac:dyDescent="0.35">
      <c r="A535" t="s">
        <v>18</v>
      </c>
      <c r="B535" t="s">
        <v>29</v>
      </c>
      <c r="C535" t="s">
        <v>20</v>
      </c>
      <c r="D535" t="s">
        <v>21</v>
      </c>
      <c r="E535" t="s">
        <v>5</v>
      </c>
      <c r="G535" t="s">
        <v>22</v>
      </c>
      <c r="H535">
        <v>662300</v>
      </c>
      <c r="I535">
        <v>665182</v>
      </c>
      <c r="J535" t="s">
        <v>23</v>
      </c>
      <c r="K535">
        <f t="shared" si="32"/>
        <v>2</v>
      </c>
      <c r="L535" t="str">
        <f t="shared" si="33"/>
        <v>нет</v>
      </c>
      <c r="S535" t="s">
        <v>5</v>
      </c>
      <c r="U535" t="s">
        <v>22</v>
      </c>
      <c r="V535">
        <v>553032</v>
      </c>
      <c r="W535">
        <v>553943</v>
      </c>
      <c r="X535" t="s">
        <v>30</v>
      </c>
      <c r="Y535">
        <f t="shared" si="34"/>
        <v>0</v>
      </c>
      <c r="Z535" t="str">
        <f t="shared" si="35"/>
        <v>нет</v>
      </c>
    </row>
    <row r="536" spans="1:26" x14ac:dyDescent="0.35">
      <c r="A536" t="s">
        <v>18</v>
      </c>
      <c r="B536" t="s">
        <v>29</v>
      </c>
      <c r="C536" t="s">
        <v>20</v>
      </c>
      <c r="D536" t="s">
        <v>21</v>
      </c>
      <c r="E536" t="s">
        <v>5</v>
      </c>
      <c r="G536" t="s">
        <v>22</v>
      </c>
      <c r="H536">
        <v>665189</v>
      </c>
      <c r="I536">
        <v>667171</v>
      </c>
      <c r="J536" t="s">
        <v>23</v>
      </c>
      <c r="K536">
        <f t="shared" si="32"/>
        <v>0</v>
      </c>
      <c r="L536" t="str">
        <f t="shared" si="33"/>
        <v>нет</v>
      </c>
      <c r="S536" t="s">
        <v>5</v>
      </c>
      <c r="U536" t="s">
        <v>22</v>
      </c>
      <c r="V536">
        <v>554074</v>
      </c>
      <c r="W536">
        <v>555039</v>
      </c>
      <c r="X536" t="s">
        <v>30</v>
      </c>
      <c r="Y536">
        <f t="shared" si="34"/>
        <v>0</v>
      </c>
      <c r="Z536" t="str">
        <f t="shared" si="35"/>
        <v>нет</v>
      </c>
    </row>
    <row r="537" spans="1:26" x14ac:dyDescent="0.35">
      <c r="A537" t="s">
        <v>18</v>
      </c>
      <c r="B537" t="s">
        <v>29</v>
      </c>
      <c r="C537" t="s">
        <v>20</v>
      </c>
      <c r="D537" t="s">
        <v>21</v>
      </c>
      <c r="E537" t="s">
        <v>5</v>
      </c>
      <c r="G537" t="s">
        <v>22</v>
      </c>
      <c r="H537">
        <v>667368</v>
      </c>
      <c r="I537">
        <v>667610</v>
      </c>
      <c r="J537" t="s">
        <v>23</v>
      </c>
      <c r="K537">
        <f t="shared" si="32"/>
        <v>1</v>
      </c>
      <c r="L537" t="str">
        <f t="shared" si="33"/>
        <v>нет</v>
      </c>
      <c r="S537" t="s">
        <v>5</v>
      </c>
      <c r="U537" t="s">
        <v>22</v>
      </c>
      <c r="V537">
        <v>555053</v>
      </c>
      <c r="W537">
        <v>555124</v>
      </c>
      <c r="X537" t="s">
        <v>23</v>
      </c>
      <c r="Y537">
        <f t="shared" si="34"/>
        <v>2</v>
      </c>
      <c r="Z537" t="str">
        <f t="shared" si="35"/>
        <v>нет</v>
      </c>
    </row>
    <row r="538" spans="1:26" x14ac:dyDescent="0.35">
      <c r="A538" t="s">
        <v>18</v>
      </c>
      <c r="B538" t="s">
        <v>29</v>
      </c>
      <c r="C538" t="s">
        <v>20</v>
      </c>
      <c r="D538" t="s">
        <v>21</v>
      </c>
      <c r="E538" t="s">
        <v>5</v>
      </c>
      <c r="G538" t="s">
        <v>22</v>
      </c>
      <c r="H538">
        <v>668672</v>
      </c>
      <c r="I538">
        <v>670288</v>
      </c>
      <c r="J538" t="s">
        <v>23</v>
      </c>
      <c r="K538">
        <f t="shared" si="32"/>
        <v>0</v>
      </c>
      <c r="L538" t="str">
        <f t="shared" si="33"/>
        <v>нет</v>
      </c>
      <c r="S538" t="s">
        <v>5</v>
      </c>
      <c r="U538" t="s">
        <v>22</v>
      </c>
      <c r="V538">
        <v>555131</v>
      </c>
      <c r="W538">
        <v>555221</v>
      </c>
      <c r="X538" t="s">
        <v>23</v>
      </c>
      <c r="Y538">
        <f t="shared" si="34"/>
        <v>0</v>
      </c>
      <c r="Z538" t="str">
        <f t="shared" si="35"/>
        <v>нет</v>
      </c>
    </row>
    <row r="539" spans="1:26" x14ac:dyDescent="0.35">
      <c r="A539" t="s">
        <v>18</v>
      </c>
      <c r="B539" t="s">
        <v>29</v>
      </c>
      <c r="C539" t="s">
        <v>20</v>
      </c>
      <c r="D539" t="s">
        <v>21</v>
      </c>
      <c r="E539" t="s">
        <v>5</v>
      </c>
      <c r="G539" t="s">
        <v>22</v>
      </c>
      <c r="H539">
        <v>671208</v>
      </c>
      <c r="I539">
        <v>672797</v>
      </c>
      <c r="J539" t="s">
        <v>23</v>
      </c>
      <c r="K539">
        <f t="shared" si="32"/>
        <v>2</v>
      </c>
      <c r="L539" t="str">
        <f t="shared" si="33"/>
        <v>нет</v>
      </c>
      <c r="S539" t="s">
        <v>5</v>
      </c>
      <c r="U539" t="s">
        <v>22</v>
      </c>
      <c r="V539">
        <v>555226</v>
      </c>
      <c r="W539">
        <v>555300</v>
      </c>
      <c r="X539" t="s">
        <v>23</v>
      </c>
      <c r="Y539">
        <f t="shared" si="34"/>
        <v>0</v>
      </c>
      <c r="Z539" t="str">
        <f t="shared" si="35"/>
        <v>нет</v>
      </c>
    </row>
    <row r="540" spans="1:26" x14ac:dyDescent="0.35">
      <c r="A540" t="s">
        <v>18</v>
      </c>
      <c r="B540" t="s">
        <v>29</v>
      </c>
      <c r="C540" t="s">
        <v>20</v>
      </c>
      <c r="D540" t="s">
        <v>21</v>
      </c>
      <c r="E540" t="s">
        <v>5</v>
      </c>
      <c r="G540" t="s">
        <v>22</v>
      </c>
      <c r="H540">
        <v>672969</v>
      </c>
      <c r="I540">
        <v>674522</v>
      </c>
      <c r="J540" t="s">
        <v>23</v>
      </c>
      <c r="K540">
        <f t="shared" si="32"/>
        <v>0</v>
      </c>
      <c r="L540" t="str">
        <f t="shared" si="33"/>
        <v>нет</v>
      </c>
      <c r="S540" t="s">
        <v>5</v>
      </c>
      <c r="U540" t="s">
        <v>22</v>
      </c>
      <c r="V540">
        <v>555302</v>
      </c>
      <c r="W540">
        <v>555378</v>
      </c>
      <c r="X540" t="s">
        <v>23</v>
      </c>
      <c r="Y540">
        <f t="shared" si="34"/>
        <v>0</v>
      </c>
      <c r="Z540" t="str">
        <f t="shared" si="35"/>
        <v>нет</v>
      </c>
    </row>
    <row r="541" spans="1:26" x14ac:dyDescent="0.35">
      <c r="A541" t="s">
        <v>18</v>
      </c>
      <c r="B541" t="s">
        <v>29</v>
      </c>
      <c r="C541" t="s">
        <v>20</v>
      </c>
      <c r="D541" t="s">
        <v>21</v>
      </c>
      <c r="E541" t="s">
        <v>5</v>
      </c>
      <c r="G541" t="s">
        <v>22</v>
      </c>
      <c r="H541">
        <v>674620</v>
      </c>
      <c r="I541">
        <v>676557</v>
      </c>
      <c r="J541" t="s">
        <v>23</v>
      </c>
      <c r="K541">
        <f t="shared" si="32"/>
        <v>2</v>
      </c>
      <c r="L541" t="str">
        <f t="shared" si="33"/>
        <v>да</v>
      </c>
      <c r="S541" t="s">
        <v>5</v>
      </c>
      <c r="U541" t="s">
        <v>22</v>
      </c>
      <c r="V541">
        <v>555392</v>
      </c>
      <c r="W541">
        <v>555465</v>
      </c>
      <c r="X541" t="s">
        <v>23</v>
      </c>
      <c r="Y541">
        <f t="shared" si="34"/>
        <v>2</v>
      </c>
      <c r="Z541" t="str">
        <f t="shared" si="35"/>
        <v>нет</v>
      </c>
    </row>
    <row r="542" spans="1:26" x14ac:dyDescent="0.35">
      <c r="A542" t="s">
        <v>18</v>
      </c>
      <c r="B542" t="s">
        <v>29</v>
      </c>
      <c r="C542" t="s">
        <v>20</v>
      </c>
      <c r="D542" t="s">
        <v>21</v>
      </c>
      <c r="E542" t="s">
        <v>5</v>
      </c>
      <c r="G542" t="s">
        <v>22</v>
      </c>
      <c r="H542">
        <v>676529</v>
      </c>
      <c r="I542">
        <v>677302</v>
      </c>
      <c r="J542" t="s">
        <v>23</v>
      </c>
      <c r="K542">
        <f t="shared" si="32"/>
        <v>2</v>
      </c>
      <c r="L542" t="str">
        <f t="shared" si="33"/>
        <v>да</v>
      </c>
      <c r="S542" t="s">
        <v>5</v>
      </c>
      <c r="U542" t="s">
        <v>22</v>
      </c>
      <c r="V542">
        <v>555472</v>
      </c>
      <c r="W542">
        <v>555547</v>
      </c>
      <c r="X542" t="s">
        <v>23</v>
      </c>
      <c r="Y542">
        <f t="shared" si="34"/>
        <v>1</v>
      </c>
      <c r="Z542" t="str">
        <f t="shared" si="35"/>
        <v>нет</v>
      </c>
    </row>
    <row r="543" spans="1:26" x14ac:dyDescent="0.35">
      <c r="A543" t="s">
        <v>18</v>
      </c>
      <c r="B543" t="s">
        <v>29</v>
      </c>
      <c r="C543" t="s">
        <v>20</v>
      </c>
      <c r="D543" t="s">
        <v>21</v>
      </c>
      <c r="E543" t="s">
        <v>5</v>
      </c>
      <c r="G543" t="s">
        <v>22</v>
      </c>
      <c r="H543">
        <v>677205</v>
      </c>
      <c r="I543">
        <v>678308</v>
      </c>
      <c r="J543" t="s">
        <v>23</v>
      </c>
      <c r="K543">
        <f t="shared" si="32"/>
        <v>1</v>
      </c>
      <c r="L543" t="str">
        <f t="shared" si="33"/>
        <v>да</v>
      </c>
      <c r="S543" t="s">
        <v>5</v>
      </c>
      <c r="U543" t="s">
        <v>22</v>
      </c>
      <c r="V543">
        <v>555565</v>
      </c>
      <c r="W543">
        <v>555640</v>
      </c>
      <c r="X543" t="s">
        <v>23</v>
      </c>
      <c r="Y543">
        <f t="shared" si="34"/>
        <v>2</v>
      </c>
      <c r="Z543" t="str">
        <f t="shared" si="35"/>
        <v>нет</v>
      </c>
    </row>
    <row r="544" spans="1:26" x14ac:dyDescent="0.35">
      <c r="A544" t="s">
        <v>18</v>
      </c>
      <c r="B544" t="s">
        <v>29</v>
      </c>
      <c r="C544" t="s">
        <v>20</v>
      </c>
      <c r="D544" t="s">
        <v>21</v>
      </c>
      <c r="E544" t="s">
        <v>5</v>
      </c>
      <c r="G544" t="s">
        <v>22</v>
      </c>
      <c r="H544">
        <v>678308</v>
      </c>
      <c r="I544">
        <v>679012</v>
      </c>
      <c r="J544" t="s">
        <v>23</v>
      </c>
      <c r="K544">
        <f t="shared" si="32"/>
        <v>2</v>
      </c>
      <c r="L544" t="str">
        <f t="shared" si="33"/>
        <v>нет</v>
      </c>
      <c r="S544" t="s">
        <v>5</v>
      </c>
      <c r="U544" t="s">
        <v>22</v>
      </c>
      <c r="V544">
        <v>555644</v>
      </c>
      <c r="W544">
        <v>555720</v>
      </c>
      <c r="X544" t="s">
        <v>23</v>
      </c>
      <c r="Y544">
        <f t="shared" si="34"/>
        <v>1</v>
      </c>
      <c r="Z544" t="str">
        <f t="shared" si="35"/>
        <v>нет</v>
      </c>
    </row>
    <row r="545" spans="1:26" x14ac:dyDescent="0.35">
      <c r="A545" t="s">
        <v>18</v>
      </c>
      <c r="B545" t="s">
        <v>29</v>
      </c>
      <c r="C545" t="s">
        <v>20</v>
      </c>
      <c r="D545" t="s">
        <v>21</v>
      </c>
      <c r="E545" t="s">
        <v>5</v>
      </c>
      <c r="G545" t="s">
        <v>22</v>
      </c>
      <c r="H545">
        <v>679085</v>
      </c>
      <c r="I545">
        <v>680077</v>
      </c>
      <c r="J545" t="s">
        <v>23</v>
      </c>
      <c r="K545">
        <f t="shared" si="32"/>
        <v>1</v>
      </c>
      <c r="L545" t="str">
        <f t="shared" si="33"/>
        <v>нет</v>
      </c>
      <c r="S545" t="s">
        <v>5</v>
      </c>
      <c r="U545" t="s">
        <v>22</v>
      </c>
      <c r="V545">
        <v>555768</v>
      </c>
      <c r="W545">
        <v>555860</v>
      </c>
      <c r="X545" t="s">
        <v>23</v>
      </c>
      <c r="Y545">
        <f t="shared" si="34"/>
        <v>2</v>
      </c>
      <c r="Z545" t="str">
        <f t="shared" si="35"/>
        <v>нет</v>
      </c>
    </row>
    <row r="546" spans="1:26" x14ac:dyDescent="0.35">
      <c r="A546" t="s">
        <v>18</v>
      </c>
      <c r="B546" t="s">
        <v>29</v>
      </c>
      <c r="C546" t="s">
        <v>20</v>
      </c>
      <c r="D546" t="s">
        <v>21</v>
      </c>
      <c r="E546" t="s">
        <v>5</v>
      </c>
      <c r="G546" t="s">
        <v>22</v>
      </c>
      <c r="H546">
        <v>680731</v>
      </c>
      <c r="I546">
        <v>681201</v>
      </c>
      <c r="J546" t="s">
        <v>23</v>
      </c>
      <c r="K546">
        <f t="shared" si="32"/>
        <v>1</v>
      </c>
      <c r="L546" t="str">
        <f t="shared" si="33"/>
        <v>да</v>
      </c>
      <c r="S546" t="s">
        <v>5</v>
      </c>
      <c r="U546" t="s">
        <v>22</v>
      </c>
      <c r="V546">
        <v>555876</v>
      </c>
      <c r="W546">
        <v>555952</v>
      </c>
      <c r="X546" t="s">
        <v>23</v>
      </c>
      <c r="Y546">
        <f t="shared" si="34"/>
        <v>1</v>
      </c>
      <c r="Z546" t="str">
        <f t="shared" si="35"/>
        <v>нет</v>
      </c>
    </row>
    <row r="547" spans="1:26" x14ac:dyDescent="0.35">
      <c r="A547" t="s">
        <v>18</v>
      </c>
      <c r="B547" t="s">
        <v>29</v>
      </c>
      <c r="C547" t="s">
        <v>20</v>
      </c>
      <c r="D547" t="s">
        <v>21</v>
      </c>
      <c r="E547" t="s">
        <v>5</v>
      </c>
      <c r="G547" t="s">
        <v>22</v>
      </c>
      <c r="H547">
        <v>681198</v>
      </c>
      <c r="I547">
        <v>682637</v>
      </c>
      <c r="J547" t="s">
        <v>23</v>
      </c>
      <c r="K547">
        <f t="shared" si="32"/>
        <v>2</v>
      </c>
      <c r="L547" t="str">
        <f t="shared" si="33"/>
        <v>нет</v>
      </c>
      <c r="S547" t="s">
        <v>5</v>
      </c>
      <c r="U547" t="s">
        <v>22</v>
      </c>
      <c r="V547">
        <v>555961</v>
      </c>
      <c r="W547">
        <v>556034</v>
      </c>
      <c r="X547" t="s">
        <v>23</v>
      </c>
      <c r="Y547">
        <f t="shared" si="34"/>
        <v>2</v>
      </c>
      <c r="Z547" t="str">
        <f t="shared" si="35"/>
        <v>нет</v>
      </c>
    </row>
    <row r="548" spans="1:26" x14ac:dyDescent="0.35">
      <c r="A548" t="s">
        <v>18</v>
      </c>
      <c r="B548" t="s">
        <v>29</v>
      </c>
      <c r="C548" t="s">
        <v>20</v>
      </c>
      <c r="D548" t="s">
        <v>21</v>
      </c>
      <c r="E548" t="s">
        <v>5</v>
      </c>
      <c r="G548" t="s">
        <v>22</v>
      </c>
      <c r="H548">
        <v>682662</v>
      </c>
      <c r="I548">
        <v>683579</v>
      </c>
      <c r="J548" t="s">
        <v>23</v>
      </c>
      <c r="K548">
        <f t="shared" si="32"/>
        <v>2</v>
      </c>
      <c r="L548" t="str">
        <f t="shared" si="33"/>
        <v>нет</v>
      </c>
      <c r="S548" t="s">
        <v>5</v>
      </c>
      <c r="U548" t="s">
        <v>22</v>
      </c>
      <c r="V548">
        <v>556056</v>
      </c>
      <c r="W548">
        <v>556131</v>
      </c>
      <c r="X548" t="s">
        <v>23</v>
      </c>
      <c r="Y548">
        <f t="shared" si="34"/>
        <v>2</v>
      </c>
      <c r="Z548" t="str">
        <f t="shared" si="35"/>
        <v>нет</v>
      </c>
    </row>
    <row r="549" spans="1:26" x14ac:dyDescent="0.35">
      <c r="A549" t="s">
        <v>18</v>
      </c>
      <c r="B549" t="s">
        <v>29</v>
      </c>
      <c r="C549" t="s">
        <v>20</v>
      </c>
      <c r="D549" t="s">
        <v>21</v>
      </c>
      <c r="E549" t="s">
        <v>5</v>
      </c>
      <c r="G549" t="s">
        <v>22</v>
      </c>
      <c r="H549">
        <v>683619</v>
      </c>
      <c r="I549">
        <v>684665</v>
      </c>
      <c r="J549" t="s">
        <v>23</v>
      </c>
      <c r="K549">
        <f t="shared" si="32"/>
        <v>2</v>
      </c>
      <c r="L549" t="str">
        <f t="shared" si="33"/>
        <v>нет</v>
      </c>
      <c r="S549" t="s">
        <v>5</v>
      </c>
      <c r="U549" t="s">
        <v>22</v>
      </c>
      <c r="V549">
        <v>556138</v>
      </c>
      <c r="W549">
        <v>556214</v>
      </c>
      <c r="X549" t="s">
        <v>23</v>
      </c>
      <c r="Y549">
        <f t="shared" si="34"/>
        <v>1</v>
      </c>
      <c r="Z549" t="str">
        <f t="shared" si="35"/>
        <v>нет</v>
      </c>
    </row>
    <row r="550" spans="1:26" x14ac:dyDescent="0.35">
      <c r="A550" t="s">
        <v>18</v>
      </c>
      <c r="B550" t="s">
        <v>29</v>
      </c>
      <c r="C550" t="s">
        <v>20</v>
      </c>
      <c r="D550" t="s">
        <v>21</v>
      </c>
      <c r="E550" t="s">
        <v>5</v>
      </c>
      <c r="G550" t="s">
        <v>22</v>
      </c>
      <c r="H550">
        <v>687807</v>
      </c>
      <c r="I550">
        <v>689009</v>
      </c>
      <c r="J550" t="s">
        <v>23</v>
      </c>
      <c r="K550">
        <f t="shared" si="32"/>
        <v>2</v>
      </c>
      <c r="L550" t="str">
        <f t="shared" si="33"/>
        <v>да</v>
      </c>
      <c r="S550" t="s">
        <v>5</v>
      </c>
      <c r="U550" t="s">
        <v>22</v>
      </c>
      <c r="V550">
        <v>556241</v>
      </c>
      <c r="W550">
        <v>556317</v>
      </c>
      <c r="X550" t="s">
        <v>23</v>
      </c>
      <c r="Y550">
        <f t="shared" si="34"/>
        <v>0</v>
      </c>
      <c r="Z550" t="str">
        <f t="shared" si="35"/>
        <v>нет</v>
      </c>
    </row>
    <row r="551" spans="1:26" x14ac:dyDescent="0.35">
      <c r="A551" t="s">
        <v>18</v>
      </c>
      <c r="B551" t="s">
        <v>29</v>
      </c>
      <c r="C551" t="s">
        <v>20</v>
      </c>
      <c r="D551" t="s">
        <v>21</v>
      </c>
      <c r="E551" t="s">
        <v>5</v>
      </c>
      <c r="G551" t="s">
        <v>22</v>
      </c>
      <c r="H551">
        <v>688993</v>
      </c>
      <c r="I551">
        <v>689742</v>
      </c>
      <c r="J551" t="s">
        <v>23</v>
      </c>
      <c r="K551">
        <f t="shared" si="32"/>
        <v>0</v>
      </c>
      <c r="L551" t="str">
        <f t="shared" si="33"/>
        <v>нет</v>
      </c>
      <c r="S551" t="s">
        <v>5</v>
      </c>
      <c r="U551" t="s">
        <v>22</v>
      </c>
      <c r="V551">
        <v>556349</v>
      </c>
      <c r="W551">
        <v>556437</v>
      </c>
      <c r="X551" t="s">
        <v>23</v>
      </c>
      <c r="Y551">
        <f t="shared" si="34"/>
        <v>1</v>
      </c>
      <c r="Z551" t="str">
        <f t="shared" si="35"/>
        <v>нет</v>
      </c>
    </row>
    <row r="552" spans="1:26" x14ac:dyDescent="0.35">
      <c r="A552" t="s">
        <v>18</v>
      </c>
      <c r="B552" t="s">
        <v>29</v>
      </c>
      <c r="C552" t="s">
        <v>20</v>
      </c>
      <c r="D552" t="s">
        <v>21</v>
      </c>
      <c r="E552" t="s">
        <v>5</v>
      </c>
      <c r="G552" t="s">
        <v>22</v>
      </c>
      <c r="H552">
        <v>694346</v>
      </c>
      <c r="I552">
        <v>695284</v>
      </c>
      <c r="J552" t="s">
        <v>23</v>
      </c>
      <c r="K552">
        <f t="shared" si="32"/>
        <v>1</v>
      </c>
      <c r="L552" t="str">
        <f t="shared" si="33"/>
        <v>да</v>
      </c>
      <c r="S552" t="s">
        <v>5</v>
      </c>
      <c r="U552" t="s">
        <v>22</v>
      </c>
      <c r="V552">
        <v>556467</v>
      </c>
      <c r="W552">
        <v>556541</v>
      </c>
      <c r="X552" t="s">
        <v>23</v>
      </c>
      <c r="Y552">
        <f t="shared" si="34"/>
        <v>1</v>
      </c>
      <c r="Z552" t="str">
        <f t="shared" si="35"/>
        <v>нет</v>
      </c>
    </row>
    <row r="553" spans="1:26" x14ac:dyDescent="0.35">
      <c r="A553" t="s">
        <v>18</v>
      </c>
      <c r="B553" t="s">
        <v>29</v>
      </c>
      <c r="C553" t="s">
        <v>20</v>
      </c>
      <c r="D553" t="s">
        <v>21</v>
      </c>
      <c r="E553" t="s">
        <v>5</v>
      </c>
      <c r="G553" t="s">
        <v>22</v>
      </c>
      <c r="H553">
        <v>695281</v>
      </c>
      <c r="I553">
        <v>698121</v>
      </c>
      <c r="J553" t="s">
        <v>23</v>
      </c>
      <c r="K553">
        <f t="shared" si="32"/>
        <v>0</v>
      </c>
      <c r="L553" t="str">
        <f t="shared" si="33"/>
        <v>нет</v>
      </c>
      <c r="S553" t="s">
        <v>5</v>
      </c>
      <c r="U553" t="s">
        <v>22</v>
      </c>
      <c r="V553">
        <v>556547</v>
      </c>
      <c r="W553">
        <v>556631</v>
      </c>
      <c r="X553" t="s">
        <v>23</v>
      </c>
      <c r="Y553">
        <f t="shared" si="34"/>
        <v>1</v>
      </c>
      <c r="Z553" t="str">
        <f t="shared" si="35"/>
        <v>нет</v>
      </c>
    </row>
    <row r="554" spans="1:26" x14ac:dyDescent="0.35">
      <c r="A554" t="s">
        <v>18</v>
      </c>
      <c r="B554" t="s">
        <v>29</v>
      </c>
      <c r="C554" t="s">
        <v>20</v>
      </c>
      <c r="D554" t="s">
        <v>21</v>
      </c>
      <c r="E554" t="s">
        <v>5</v>
      </c>
      <c r="G554" t="s">
        <v>22</v>
      </c>
      <c r="H554">
        <v>698126</v>
      </c>
      <c r="I554">
        <v>699340</v>
      </c>
      <c r="J554" t="s">
        <v>23</v>
      </c>
      <c r="K554">
        <f t="shared" si="32"/>
        <v>1</v>
      </c>
      <c r="L554" t="str">
        <f t="shared" si="33"/>
        <v>нет</v>
      </c>
      <c r="S554" t="s">
        <v>5</v>
      </c>
      <c r="U554" t="s">
        <v>22</v>
      </c>
      <c r="V554">
        <v>556652</v>
      </c>
      <c r="W554">
        <v>556727</v>
      </c>
      <c r="X554" t="s">
        <v>23</v>
      </c>
      <c r="Y554">
        <f t="shared" si="34"/>
        <v>0</v>
      </c>
      <c r="Z554" t="str">
        <f t="shared" si="35"/>
        <v>нет</v>
      </c>
    </row>
    <row r="555" spans="1:26" x14ac:dyDescent="0.35">
      <c r="A555" t="s">
        <v>18</v>
      </c>
      <c r="B555" t="s">
        <v>29</v>
      </c>
      <c r="C555" t="s">
        <v>20</v>
      </c>
      <c r="D555" t="s">
        <v>21</v>
      </c>
      <c r="E555" t="s">
        <v>5</v>
      </c>
      <c r="G555" t="s">
        <v>22</v>
      </c>
      <c r="H555">
        <v>699772</v>
      </c>
      <c r="I555">
        <v>700551</v>
      </c>
      <c r="J555" t="s">
        <v>23</v>
      </c>
      <c r="K555">
        <f t="shared" si="32"/>
        <v>1</v>
      </c>
      <c r="L555" t="str">
        <f t="shared" si="33"/>
        <v>нет</v>
      </c>
      <c r="S555" t="s">
        <v>5</v>
      </c>
      <c r="U555" t="s">
        <v>22</v>
      </c>
      <c r="V555">
        <v>556735</v>
      </c>
      <c r="W555">
        <v>556810</v>
      </c>
      <c r="X555" t="s">
        <v>23</v>
      </c>
      <c r="Y555">
        <f t="shared" si="34"/>
        <v>2</v>
      </c>
      <c r="Z555" t="str">
        <f t="shared" si="35"/>
        <v>нет</v>
      </c>
    </row>
    <row r="556" spans="1:26" x14ac:dyDescent="0.35">
      <c r="A556" t="s">
        <v>18</v>
      </c>
      <c r="B556" t="s">
        <v>29</v>
      </c>
      <c r="C556" t="s">
        <v>20</v>
      </c>
      <c r="D556" t="s">
        <v>21</v>
      </c>
      <c r="E556" t="s">
        <v>5</v>
      </c>
      <c r="G556" t="s">
        <v>22</v>
      </c>
      <c r="H556">
        <v>700641</v>
      </c>
      <c r="I556">
        <v>700988</v>
      </c>
      <c r="J556" t="s">
        <v>23</v>
      </c>
      <c r="K556">
        <f t="shared" si="32"/>
        <v>1</v>
      </c>
      <c r="L556" t="str">
        <f t="shared" si="33"/>
        <v>нет</v>
      </c>
      <c r="S556" t="s">
        <v>5</v>
      </c>
      <c r="U556" t="s">
        <v>22</v>
      </c>
      <c r="V556">
        <v>556823</v>
      </c>
      <c r="W556">
        <v>556898</v>
      </c>
      <c r="X556" t="s">
        <v>23</v>
      </c>
      <c r="Y556">
        <f t="shared" si="34"/>
        <v>0</v>
      </c>
      <c r="Z556" t="str">
        <f t="shared" si="35"/>
        <v>нет</v>
      </c>
    </row>
    <row r="557" spans="1:26" x14ac:dyDescent="0.35">
      <c r="A557" t="s">
        <v>18</v>
      </c>
      <c r="B557" t="s">
        <v>29</v>
      </c>
      <c r="C557" t="s">
        <v>20</v>
      </c>
      <c r="D557" t="s">
        <v>21</v>
      </c>
      <c r="E557" t="s">
        <v>5</v>
      </c>
      <c r="G557" t="s">
        <v>22</v>
      </c>
      <c r="H557">
        <v>701009</v>
      </c>
      <c r="I557">
        <v>702151</v>
      </c>
      <c r="J557" t="s">
        <v>23</v>
      </c>
      <c r="K557">
        <f t="shared" si="32"/>
        <v>1</v>
      </c>
      <c r="L557" t="str">
        <f t="shared" si="33"/>
        <v>нет</v>
      </c>
      <c r="S557" t="s">
        <v>5</v>
      </c>
      <c r="U557" t="s">
        <v>22</v>
      </c>
      <c r="V557">
        <v>556909</v>
      </c>
      <c r="W557">
        <v>557024</v>
      </c>
      <c r="X557" t="s">
        <v>23</v>
      </c>
      <c r="Y557">
        <f t="shared" si="34"/>
        <v>2</v>
      </c>
      <c r="Z557" t="str">
        <f t="shared" si="35"/>
        <v>нет</v>
      </c>
    </row>
    <row r="558" spans="1:26" x14ac:dyDescent="0.35">
      <c r="A558" t="s">
        <v>18</v>
      </c>
      <c r="B558" t="s">
        <v>29</v>
      </c>
      <c r="C558" t="s">
        <v>20</v>
      </c>
      <c r="D558" t="s">
        <v>21</v>
      </c>
      <c r="E558" t="s">
        <v>5</v>
      </c>
      <c r="G558" t="s">
        <v>22</v>
      </c>
      <c r="H558">
        <v>702547</v>
      </c>
      <c r="I558">
        <v>704301</v>
      </c>
      <c r="J558" t="s">
        <v>23</v>
      </c>
      <c r="K558">
        <f t="shared" si="32"/>
        <v>1</v>
      </c>
      <c r="L558" t="str">
        <f t="shared" si="33"/>
        <v>нет</v>
      </c>
      <c r="S558" t="s">
        <v>5</v>
      </c>
      <c r="U558" t="s">
        <v>22</v>
      </c>
      <c r="V558">
        <v>557163</v>
      </c>
      <c r="W558">
        <v>560097</v>
      </c>
      <c r="X558" t="s">
        <v>23</v>
      </c>
      <c r="Y558">
        <f t="shared" si="34"/>
        <v>0</v>
      </c>
      <c r="Z558" t="str">
        <f t="shared" si="35"/>
        <v>нет</v>
      </c>
    </row>
    <row r="559" spans="1:26" x14ac:dyDescent="0.35">
      <c r="A559" t="s">
        <v>18</v>
      </c>
      <c r="B559" t="s">
        <v>29</v>
      </c>
      <c r="C559" t="s">
        <v>20</v>
      </c>
      <c r="D559" t="s">
        <v>21</v>
      </c>
      <c r="E559" t="s">
        <v>5</v>
      </c>
      <c r="G559" t="s">
        <v>22</v>
      </c>
      <c r="H559">
        <v>704304</v>
      </c>
      <c r="I559">
        <v>706040</v>
      </c>
      <c r="J559" t="s">
        <v>23</v>
      </c>
      <c r="K559">
        <f t="shared" si="32"/>
        <v>0</v>
      </c>
      <c r="L559" t="str">
        <f t="shared" si="33"/>
        <v>нет</v>
      </c>
      <c r="S559" t="s">
        <v>5</v>
      </c>
      <c r="U559" t="s">
        <v>22</v>
      </c>
      <c r="V559">
        <v>560291</v>
      </c>
      <c r="W559">
        <v>561845</v>
      </c>
      <c r="X559" t="s">
        <v>23</v>
      </c>
      <c r="Y559">
        <f t="shared" si="34"/>
        <v>0</v>
      </c>
      <c r="Z559" t="str">
        <f t="shared" si="35"/>
        <v>нет</v>
      </c>
    </row>
    <row r="560" spans="1:26" x14ac:dyDescent="0.35">
      <c r="A560" t="s">
        <v>18</v>
      </c>
      <c r="B560" t="s">
        <v>29</v>
      </c>
      <c r="C560" t="s">
        <v>20</v>
      </c>
      <c r="D560" t="s">
        <v>21</v>
      </c>
      <c r="E560" t="s">
        <v>5</v>
      </c>
      <c r="G560" t="s">
        <v>22</v>
      </c>
      <c r="H560">
        <v>707746</v>
      </c>
      <c r="I560">
        <v>708369</v>
      </c>
      <c r="J560" t="s">
        <v>23</v>
      </c>
      <c r="K560">
        <f t="shared" si="32"/>
        <v>2</v>
      </c>
      <c r="L560" t="str">
        <f t="shared" si="33"/>
        <v>нет</v>
      </c>
      <c r="S560" t="s">
        <v>5</v>
      </c>
      <c r="U560" t="s">
        <v>22</v>
      </c>
      <c r="V560">
        <v>562207</v>
      </c>
      <c r="W560">
        <v>563109</v>
      </c>
      <c r="X560" t="s">
        <v>23</v>
      </c>
      <c r="Y560">
        <f t="shared" si="34"/>
        <v>2</v>
      </c>
      <c r="Z560" t="str">
        <f t="shared" si="35"/>
        <v>нет</v>
      </c>
    </row>
    <row r="561" spans="1:26" x14ac:dyDescent="0.35">
      <c r="A561" t="s">
        <v>18</v>
      </c>
      <c r="B561" t="s">
        <v>29</v>
      </c>
      <c r="C561" t="s">
        <v>20</v>
      </c>
      <c r="D561" t="s">
        <v>21</v>
      </c>
      <c r="E561" t="s">
        <v>5</v>
      </c>
      <c r="G561" t="s">
        <v>22</v>
      </c>
      <c r="H561">
        <v>708370</v>
      </c>
      <c r="I561">
        <v>709620</v>
      </c>
      <c r="J561" t="s">
        <v>23</v>
      </c>
      <c r="K561">
        <f t="shared" si="32"/>
        <v>0</v>
      </c>
      <c r="L561" t="str">
        <f t="shared" si="33"/>
        <v>нет</v>
      </c>
      <c r="S561" t="s">
        <v>5</v>
      </c>
      <c r="U561" t="s">
        <v>22</v>
      </c>
      <c r="V561">
        <v>563215</v>
      </c>
      <c r="W561">
        <v>563943</v>
      </c>
      <c r="X561" t="s">
        <v>30</v>
      </c>
      <c r="Y561">
        <f t="shared" si="34"/>
        <v>2</v>
      </c>
      <c r="Z561" t="str">
        <f t="shared" si="35"/>
        <v>нет</v>
      </c>
    </row>
    <row r="562" spans="1:26" x14ac:dyDescent="0.35">
      <c r="A562" t="s">
        <v>18</v>
      </c>
      <c r="B562" t="s">
        <v>29</v>
      </c>
      <c r="C562" t="s">
        <v>20</v>
      </c>
      <c r="D562" t="s">
        <v>21</v>
      </c>
      <c r="E562" t="s">
        <v>5</v>
      </c>
      <c r="G562" t="s">
        <v>22</v>
      </c>
      <c r="H562">
        <v>712070</v>
      </c>
      <c r="I562">
        <v>713119</v>
      </c>
      <c r="J562" t="s">
        <v>23</v>
      </c>
      <c r="K562">
        <f t="shared" si="32"/>
        <v>2</v>
      </c>
      <c r="L562" t="str">
        <f t="shared" si="33"/>
        <v>нет</v>
      </c>
      <c r="S562" t="s">
        <v>5</v>
      </c>
      <c r="U562" t="s">
        <v>22</v>
      </c>
      <c r="V562">
        <v>563959</v>
      </c>
      <c r="W562">
        <v>564945</v>
      </c>
      <c r="X562" t="s">
        <v>30</v>
      </c>
      <c r="Y562">
        <f t="shared" si="34"/>
        <v>2</v>
      </c>
      <c r="Z562" t="str">
        <f t="shared" si="35"/>
        <v>нет</v>
      </c>
    </row>
    <row r="563" spans="1:26" x14ac:dyDescent="0.35">
      <c r="A563" t="s">
        <v>18</v>
      </c>
      <c r="B563" t="s">
        <v>29</v>
      </c>
      <c r="C563" t="s">
        <v>20</v>
      </c>
      <c r="D563" t="s">
        <v>21</v>
      </c>
      <c r="E563" t="s">
        <v>5</v>
      </c>
      <c r="G563" t="s">
        <v>22</v>
      </c>
      <c r="H563">
        <v>713162</v>
      </c>
      <c r="I563">
        <v>714451</v>
      </c>
      <c r="J563" t="s">
        <v>23</v>
      </c>
      <c r="K563">
        <f t="shared" si="32"/>
        <v>1</v>
      </c>
      <c r="L563" t="str">
        <f t="shared" si="33"/>
        <v>нет</v>
      </c>
      <c r="S563" t="s">
        <v>5</v>
      </c>
      <c r="U563" t="s">
        <v>22</v>
      </c>
      <c r="V563">
        <v>564979</v>
      </c>
      <c r="W563">
        <v>566142</v>
      </c>
      <c r="X563" t="s">
        <v>23</v>
      </c>
      <c r="Y563">
        <f t="shared" si="34"/>
        <v>1</v>
      </c>
      <c r="Z563" t="str">
        <f t="shared" si="35"/>
        <v>нет</v>
      </c>
    </row>
    <row r="564" spans="1:26" x14ac:dyDescent="0.35">
      <c r="A564" t="s">
        <v>18</v>
      </c>
      <c r="B564" t="s">
        <v>29</v>
      </c>
      <c r="C564" t="s">
        <v>20</v>
      </c>
      <c r="D564" t="s">
        <v>21</v>
      </c>
      <c r="E564" t="s">
        <v>5</v>
      </c>
      <c r="G564" t="s">
        <v>22</v>
      </c>
      <c r="H564">
        <v>714664</v>
      </c>
      <c r="I564">
        <v>715731</v>
      </c>
      <c r="J564" t="s">
        <v>23</v>
      </c>
      <c r="K564">
        <f t="shared" si="32"/>
        <v>2</v>
      </c>
      <c r="L564" t="str">
        <f t="shared" si="33"/>
        <v>нет</v>
      </c>
      <c r="S564" t="s">
        <v>5</v>
      </c>
      <c r="U564" t="s">
        <v>22</v>
      </c>
      <c r="V564">
        <v>566253</v>
      </c>
      <c r="W564">
        <v>567497</v>
      </c>
      <c r="X564" t="s">
        <v>23</v>
      </c>
      <c r="Y564">
        <f t="shared" si="34"/>
        <v>2</v>
      </c>
      <c r="Z564" t="str">
        <f t="shared" si="35"/>
        <v>нет</v>
      </c>
    </row>
    <row r="565" spans="1:26" x14ac:dyDescent="0.35">
      <c r="A565" t="s">
        <v>18</v>
      </c>
      <c r="B565" t="s">
        <v>29</v>
      </c>
      <c r="C565" t="s">
        <v>20</v>
      </c>
      <c r="D565" t="s">
        <v>21</v>
      </c>
      <c r="E565" t="s">
        <v>5</v>
      </c>
      <c r="G565" t="s">
        <v>22</v>
      </c>
      <c r="H565">
        <v>717337</v>
      </c>
      <c r="I565">
        <v>717978</v>
      </c>
      <c r="J565" t="s">
        <v>23</v>
      </c>
      <c r="K565">
        <f t="shared" si="32"/>
        <v>2</v>
      </c>
      <c r="L565" t="str">
        <f t="shared" si="33"/>
        <v>нет</v>
      </c>
      <c r="S565" t="s">
        <v>5</v>
      </c>
      <c r="U565" t="s">
        <v>22</v>
      </c>
      <c r="V565">
        <v>567579</v>
      </c>
      <c r="W565">
        <v>568772</v>
      </c>
      <c r="X565" t="s">
        <v>23</v>
      </c>
      <c r="Y565">
        <f t="shared" si="34"/>
        <v>2</v>
      </c>
      <c r="Z565" t="str">
        <f t="shared" si="35"/>
        <v>нет</v>
      </c>
    </row>
    <row r="566" spans="1:26" x14ac:dyDescent="0.35">
      <c r="A566" t="s">
        <v>18</v>
      </c>
      <c r="B566" t="s">
        <v>29</v>
      </c>
      <c r="C566" t="s">
        <v>20</v>
      </c>
      <c r="D566" t="s">
        <v>21</v>
      </c>
      <c r="E566" t="s">
        <v>5</v>
      </c>
      <c r="G566" t="s">
        <v>22</v>
      </c>
      <c r="H566">
        <v>717991</v>
      </c>
      <c r="I566">
        <v>719106</v>
      </c>
      <c r="J566" t="s">
        <v>23</v>
      </c>
      <c r="K566">
        <f t="shared" si="32"/>
        <v>1</v>
      </c>
      <c r="L566" t="str">
        <f t="shared" si="33"/>
        <v>нет</v>
      </c>
      <c r="S566" t="s">
        <v>5</v>
      </c>
      <c r="U566" t="s">
        <v>22</v>
      </c>
      <c r="V566">
        <v>568848</v>
      </c>
      <c r="W566">
        <v>570392</v>
      </c>
      <c r="X566" t="s">
        <v>23</v>
      </c>
      <c r="Y566">
        <f t="shared" si="34"/>
        <v>0</v>
      </c>
      <c r="Z566" t="str">
        <f t="shared" si="35"/>
        <v>нет</v>
      </c>
    </row>
    <row r="567" spans="1:26" x14ac:dyDescent="0.35">
      <c r="A567" t="s">
        <v>18</v>
      </c>
      <c r="B567" t="s">
        <v>29</v>
      </c>
      <c r="C567" t="s">
        <v>20</v>
      </c>
      <c r="D567" t="s">
        <v>21</v>
      </c>
      <c r="E567" t="s">
        <v>5</v>
      </c>
      <c r="G567" t="s">
        <v>22</v>
      </c>
      <c r="H567">
        <v>719241</v>
      </c>
      <c r="I567">
        <v>720941</v>
      </c>
      <c r="J567" t="s">
        <v>23</v>
      </c>
      <c r="K567">
        <f t="shared" si="32"/>
        <v>2</v>
      </c>
      <c r="L567" t="str">
        <f t="shared" si="33"/>
        <v>нет</v>
      </c>
      <c r="S567" t="s">
        <v>5</v>
      </c>
      <c r="U567" t="s">
        <v>22</v>
      </c>
      <c r="V567">
        <v>570532</v>
      </c>
      <c r="W567">
        <v>571845</v>
      </c>
      <c r="X567" t="s">
        <v>30</v>
      </c>
      <c r="Y567">
        <f t="shared" si="34"/>
        <v>2</v>
      </c>
      <c r="Z567" t="str">
        <f t="shared" si="35"/>
        <v>нет</v>
      </c>
    </row>
    <row r="568" spans="1:26" x14ac:dyDescent="0.35">
      <c r="A568" t="s">
        <v>18</v>
      </c>
      <c r="B568" t="s">
        <v>29</v>
      </c>
      <c r="C568" t="s">
        <v>20</v>
      </c>
      <c r="D568" t="s">
        <v>21</v>
      </c>
      <c r="E568" t="s">
        <v>5</v>
      </c>
      <c r="G568" t="s">
        <v>22</v>
      </c>
      <c r="H568">
        <v>721134</v>
      </c>
      <c r="I568">
        <v>722678</v>
      </c>
      <c r="J568" t="s">
        <v>23</v>
      </c>
      <c r="K568">
        <f t="shared" si="32"/>
        <v>2</v>
      </c>
      <c r="L568" t="str">
        <f t="shared" si="33"/>
        <v>нет</v>
      </c>
      <c r="S568" t="s">
        <v>5</v>
      </c>
      <c r="U568" t="s">
        <v>22</v>
      </c>
      <c r="V568">
        <v>571870</v>
      </c>
      <c r="W568">
        <v>572247</v>
      </c>
      <c r="X568" t="s">
        <v>23</v>
      </c>
      <c r="Y568">
        <f t="shared" si="34"/>
        <v>1</v>
      </c>
      <c r="Z568" t="str">
        <f t="shared" si="35"/>
        <v>нет</v>
      </c>
    </row>
    <row r="569" spans="1:26" x14ac:dyDescent="0.35">
      <c r="A569" t="s">
        <v>18</v>
      </c>
      <c r="B569" t="s">
        <v>29</v>
      </c>
      <c r="C569" t="s">
        <v>20</v>
      </c>
      <c r="D569" t="s">
        <v>21</v>
      </c>
      <c r="E569" t="s">
        <v>5</v>
      </c>
      <c r="G569" t="s">
        <v>22</v>
      </c>
      <c r="H569">
        <v>724773</v>
      </c>
      <c r="I569">
        <v>725603</v>
      </c>
      <c r="J569" t="s">
        <v>23</v>
      </c>
      <c r="K569">
        <f t="shared" si="32"/>
        <v>0</v>
      </c>
      <c r="L569" t="str">
        <f t="shared" si="33"/>
        <v>нет</v>
      </c>
      <c r="S569" t="s">
        <v>5</v>
      </c>
      <c r="U569" t="s">
        <v>22</v>
      </c>
      <c r="V569">
        <v>572334</v>
      </c>
      <c r="W569">
        <v>574943</v>
      </c>
      <c r="X569" t="s">
        <v>23</v>
      </c>
      <c r="Y569">
        <f t="shared" si="34"/>
        <v>0</v>
      </c>
      <c r="Z569" t="str">
        <f t="shared" si="35"/>
        <v>нет</v>
      </c>
    </row>
    <row r="570" spans="1:26" x14ac:dyDescent="0.35">
      <c r="A570" t="s">
        <v>18</v>
      </c>
      <c r="B570" t="s">
        <v>29</v>
      </c>
      <c r="C570" t="s">
        <v>20</v>
      </c>
      <c r="D570" t="s">
        <v>21</v>
      </c>
      <c r="E570" t="s">
        <v>5</v>
      </c>
      <c r="G570" t="s">
        <v>22</v>
      </c>
      <c r="H570">
        <v>727093</v>
      </c>
      <c r="I570">
        <v>727389</v>
      </c>
      <c r="J570" t="s">
        <v>23</v>
      </c>
      <c r="K570">
        <f t="shared" si="32"/>
        <v>0</v>
      </c>
      <c r="L570" t="str">
        <f t="shared" si="33"/>
        <v>нет</v>
      </c>
      <c r="S570" t="s">
        <v>5</v>
      </c>
      <c r="U570" t="s">
        <v>22</v>
      </c>
      <c r="V570">
        <v>575095</v>
      </c>
      <c r="W570">
        <v>576429</v>
      </c>
      <c r="X570" t="s">
        <v>30</v>
      </c>
      <c r="Y570">
        <f t="shared" si="34"/>
        <v>2</v>
      </c>
      <c r="Z570" t="str">
        <f t="shared" si="35"/>
        <v>нет</v>
      </c>
    </row>
    <row r="571" spans="1:26" x14ac:dyDescent="0.35">
      <c r="A571" t="s">
        <v>18</v>
      </c>
      <c r="B571" t="s">
        <v>29</v>
      </c>
      <c r="C571" t="s">
        <v>20</v>
      </c>
      <c r="D571" t="s">
        <v>21</v>
      </c>
      <c r="E571" t="s">
        <v>5</v>
      </c>
      <c r="G571" t="s">
        <v>22</v>
      </c>
      <c r="H571">
        <v>727706</v>
      </c>
      <c r="I571">
        <v>728179</v>
      </c>
      <c r="J571" t="s">
        <v>23</v>
      </c>
      <c r="K571">
        <f t="shared" si="32"/>
        <v>2</v>
      </c>
      <c r="L571" t="str">
        <f t="shared" si="33"/>
        <v>нет</v>
      </c>
      <c r="S571" t="s">
        <v>5</v>
      </c>
      <c r="U571" t="s">
        <v>22</v>
      </c>
      <c r="V571">
        <v>576535</v>
      </c>
      <c r="W571">
        <v>576747</v>
      </c>
      <c r="X571" t="s">
        <v>30</v>
      </c>
      <c r="Y571">
        <f t="shared" si="34"/>
        <v>0</v>
      </c>
      <c r="Z571" t="str">
        <f t="shared" si="35"/>
        <v>нет</v>
      </c>
    </row>
    <row r="572" spans="1:26" x14ac:dyDescent="0.35">
      <c r="A572" t="s">
        <v>18</v>
      </c>
      <c r="B572" t="s">
        <v>29</v>
      </c>
      <c r="C572" t="s">
        <v>20</v>
      </c>
      <c r="D572" t="s">
        <v>21</v>
      </c>
      <c r="E572" t="s">
        <v>5</v>
      </c>
      <c r="G572" t="s">
        <v>22</v>
      </c>
      <c r="H572">
        <v>728189</v>
      </c>
      <c r="I572">
        <v>729334</v>
      </c>
      <c r="J572" t="s">
        <v>23</v>
      </c>
      <c r="K572">
        <f t="shared" si="32"/>
        <v>2</v>
      </c>
      <c r="L572" t="str">
        <f t="shared" si="33"/>
        <v>нет</v>
      </c>
      <c r="S572" t="s">
        <v>5</v>
      </c>
      <c r="U572" t="s">
        <v>22</v>
      </c>
      <c r="V572">
        <v>576797</v>
      </c>
      <c r="W572">
        <v>577057</v>
      </c>
      <c r="X572" t="s">
        <v>23</v>
      </c>
      <c r="Y572">
        <f t="shared" si="34"/>
        <v>1</v>
      </c>
      <c r="Z572" t="str">
        <f t="shared" si="35"/>
        <v>нет</v>
      </c>
    </row>
    <row r="573" spans="1:26" x14ac:dyDescent="0.35">
      <c r="A573" t="s">
        <v>18</v>
      </c>
      <c r="B573" t="s">
        <v>29</v>
      </c>
      <c r="C573" t="s">
        <v>20</v>
      </c>
      <c r="D573" t="s">
        <v>21</v>
      </c>
      <c r="E573" t="s">
        <v>5</v>
      </c>
      <c r="G573" t="s">
        <v>22</v>
      </c>
      <c r="H573">
        <v>730124</v>
      </c>
      <c r="I573">
        <v>731260</v>
      </c>
      <c r="J573" t="s">
        <v>23</v>
      </c>
      <c r="K573">
        <f t="shared" si="32"/>
        <v>2</v>
      </c>
      <c r="L573" t="str">
        <f t="shared" si="33"/>
        <v>нет</v>
      </c>
      <c r="S573" t="s">
        <v>5</v>
      </c>
      <c r="U573" t="s">
        <v>22</v>
      </c>
      <c r="V573">
        <v>577159</v>
      </c>
      <c r="W573">
        <v>577854</v>
      </c>
      <c r="X573" t="s">
        <v>23</v>
      </c>
      <c r="Y573">
        <f t="shared" si="34"/>
        <v>0</v>
      </c>
      <c r="Z573" t="str">
        <f t="shared" si="35"/>
        <v>нет</v>
      </c>
    </row>
    <row r="574" spans="1:26" x14ac:dyDescent="0.35">
      <c r="A574" t="s">
        <v>18</v>
      </c>
      <c r="B574" t="s">
        <v>29</v>
      </c>
      <c r="C574" t="s">
        <v>20</v>
      </c>
      <c r="D574" t="s">
        <v>21</v>
      </c>
      <c r="E574" t="s">
        <v>5</v>
      </c>
      <c r="G574" t="s">
        <v>22</v>
      </c>
      <c r="H574">
        <v>732590</v>
      </c>
      <c r="I574">
        <v>733642</v>
      </c>
      <c r="J574" t="s">
        <v>23</v>
      </c>
      <c r="K574">
        <f t="shared" si="32"/>
        <v>0</v>
      </c>
      <c r="L574" t="str">
        <f t="shared" si="33"/>
        <v>нет</v>
      </c>
      <c r="S574" t="s">
        <v>5</v>
      </c>
      <c r="U574" t="s">
        <v>22</v>
      </c>
      <c r="V574">
        <v>578039</v>
      </c>
      <c r="W574">
        <v>579271</v>
      </c>
      <c r="X574" t="s">
        <v>30</v>
      </c>
      <c r="Y574">
        <f t="shared" si="34"/>
        <v>2</v>
      </c>
      <c r="Z574" t="str">
        <f t="shared" si="35"/>
        <v>нет</v>
      </c>
    </row>
    <row r="575" spans="1:26" x14ac:dyDescent="0.35">
      <c r="A575" t="s">
        <v>18</v>
      </c>
      <c r="B575" t="s">
        <v>983</v>
      </c>
      <c r="C575" t="s">
        <v>20</v>
      </c>
      <c r="D575" t="s">
        <v>21</v>
      </c>
      <c r="E575" t="s">
        <v>5</v>
      </c>
      <c r="G575" t="s">
        <v>22</v>
      </c>
      <c r="H575">
        <v>736731</v>
      </c>
      <c r="I575">
        <v>736814</v>
      </c>
      <c r="J575" t="s">
        <v>23</v>
      </c>
      <c r="K575">
        <f t="shared" si="32"/>
        <v>2</v>
      </c>
      <c r="L575" t="str">
        <f t="shared" si="33"/>
        <v>нет</v>
      </c>
      <c r="S575" t="s">
        <v>5</v>
      </c>
      <c r="U575" t="s">
        <v>22</v>
      </c>
      <c r="V575">
        <v>579479</v>
      </c>
      <c r="W575">
        <v>581893</v>
      </c>
      <c r="X575" t="s">
        <v>30</v>
      </c>
      <c r="Y575">
        <f t="shared" si="34"/>
        <v>2</v>
      </c>
      <c r="Z575" t="str">
        <f t="shared" si="35"/>
        <v>да</v>
      </c>
    </row>
    <row r="576" spans="1:26" x14ac:dyDescent="0.35">
      <c r="A576" t="s">
        <v>18</v>
      </c>
      <c r="B576" t="s">
        <v>29</v>
      </c>
      <c r="C576" t="s">
        <v>20</v>
      </c>
      <c r="D576" t="s">
        <v>21</v>
      </c>
      <c r="E576" t="s">
        <v>5</v>
      </c>
      <c r="G576" t="s">
        <v>22</v>
      </c>
      <c r="H576">
        <v>736920</v>
      </c>
      <c r="I576">
        <v>737918</v>
      </c>
      <c r="J576" t="s">
        <v>23</v>
      </c>
      <c r="K576">
        <f t="shared" si="32"/>
        <v>2</v>
      </c>
      <c r="L576" t="str">
        <f t="shared" si="33"/>
        <v>нет</v>
      </c>
      <c r="S576" t="s">
        <v>5</v>
      </c>
      <c r="U576" t="s">
        <v>22</v>
      </c>
      <c r="V576">
        <v>581880</v>
      </c>
      <c r="W576">
        <v>582302</v>
      </c>
      <c r="X576" t="s">
        <v>30</v>
      </c>
      <c r="Y576">
        <f t="shared" si="34"/>
        <v>1</v>
      </c>
      <c r="Z576" t="str">
        <f t="shared" si="35"/>
        <v>да</v>
      </c>
    </row>
    <row r="577" spans="1:26" x14ac:dyDescent="0.35">
      <c r="A577" t="s">
        <v>18</v>
      </c>
      <c r="B577" t="s">
        <v>29</v>
      </c>
      <c r="C577" t="s">
        <v>20</v>
      </c>
      <c r="D577" t="s">
        <v>21</v>
      </c>
      <c r="E577" t="s">
        <v>5</v>
      </c>
      <c r="G577" t="s">
        <v>22</v>
      </c>
      <c r="H577">
        <v>737934</v>
      </c>
      <c r="I577">
        <v>738551</v>
      </c>
      <c r="J577" t="s">
        <v>23</v>
      </c>
      <c r="K577">
        <f t="shared" si="32"/>
        <v>2</v>
      </c>
      <c r="L577" t="str">
        <f t="shared" si="33"/>
        <v>нет</v>
      </c>
      <c r="S577" t="s">
        <v>5</v>
      </c>
      <c r="U577" t="s">
        <v>22</v>
      </c>
      <c r="V577">
        <v>582302</v>
      </c>
      <c r="W577">
        <v>582649</v>
      </c>
      <c r="X577" t="s">
        <v>30</v>
      </c>
      <c r="Y577">
        <f t="shared" si="34"/>
        <v>0</v>
      </c>
      <c r="Z577" t="str">
        <f t="shared" si="35"/>
        <v>нет</v>
      </c>
    </row>
    <row r="578" spans="1:26" x14ac:dyDescent="0.35">
      <c r="A578" t="s">
        <v>18</v>
      </c>
      <c r="B578" t="s">
        <v>983</v>
      </c>
      <c r="C578" t="s">
        <v>20</v>
      </c>
      <c r="D578" t="s">
        <v>21</v>
      </c>
      <c r="E578" t="s">
        <v>5</v>
      </c>
      <c r="G578" t="s">
        <v>22</v>
      </c>
      <c r="H578">
        <v>738759</v>
      </c>
      <c r="I578">
        <v>738845</v>
      </c>
      <c r="J578" t="s">
        <v>23</v>
      </c>
      <c r="K578">
        <f t="shared" si="32"/>
        <v>2</v>
      </c>
      <c r="L578" t="str">
        <f t="shared" si="33"/>
        <v>нет</v>
      </c>
      <c r="S578" t="s">
        <v>5</v>
      </c>
      <c r="U578" t="s">
        <v>22</v>
      </c>
      <c r="V578">
        <v>584130</v>
      </c>
      <c r="W578">
        <v>584609</v>
      </c>
      <c r="X578" t="s">
        <v>30</v>
      </c>
      <c r="Y578">
        <f t="shared" si="34"/>
        <v>1</v>
      </c>
      <c r="Z578" t="str">
        <f t="shared" si="35"/>
        <v>да</v>
      </c>
    </row>
    <row r="579" spans="1:26" x14ac:dyDescent="0.35">
      <c r="A579" t="s">
        <v>18</v>
      </c>
      <c r="B579" t="s">
        <v>983</v>
      </c>
      <c r="C579" t="s">
        <v>20</v>
      </c>
      <c r="D579" t="s">
        <v>21</v>
      </c>
      <c r="E579" t="s">
        <v>5</v>
      </c>
      <c r="G579" t="s">
        <v>22</v>
      </c>
      <c r="H579">
        <v>738855</v>
      </c>
      <c r="I579">
        <v>738928</v>
      </c>
      <c r="J579" t="s">
        <v>23</v>
      </c>
      <c r="K579">
        <f t="shared" ref="K579:K642" si="36">MOD((ABS(I579-H580)+1),3)</f>
        <v>2</v>
      </c>
      <c r="L579" t="str">
        <f t="shared" ref="L579:L642" si="37">IF(I579-H580&gt;=0,"да","нет")</f>
        <v>нет</v>
      </c>
      <c r="S579" t="s">
        <v>5</v>
      </c>
      <c r="U579" t="s">
        <v>22</v>
      </c>
      <c r="V579">
        <v>584606</v>
      </c>
      <c r="W579">
        <v>584887</v>
      </c>
      <c r="X579" t="s">
        <v>30</v>
      </c>
      <c r="Y579">
        <f t="shared" ref="Y579:Y642" si="38">MOD((ABS(W579-V580)+1),3)</f>
        <v>0</v>
      </c>
      <c r="Z579" t="str">
        <f t="shared" ref="Z579:Z642" si="39">IF(W579-V580&gt;=0,"да","нет")</f>
        <v>нет</v>
      </c>
    </row>
    <row r="580" spans="1:26" x14ac:dyDescent="0.35">
      <c r="A580" t="s">
        <v>18</v>
      </c>
      <c r="B580" t="s">
        <v>983</v>
      </c>
      <c r="C580" t="s">
        <v>20</v>
      </c>
      <c r="D580" t="s">
        <v>21</v>
      </c>
      <c r="E580" t="s">
        <v>5</v>
      </c>
      <c r="G580" t="s">
        <v>22</v>
      </c>
      <c r="H580">
        <v>738935</v>
      </c>
      <c r="I580">
        <v>739009</v>
      </c>
      <c r="J580" t="s">
        <v>23</v>
      </c>
      <c r="K580">
        <f t="shared" si="36"/>
        <v>2</v>
      </c>
      <c r="L580" t="str">
        <f t="shared" si="37"/>
        <v>нет</v>
      </c>
      <c r="S580" t="s">
        <v>5</v>
      </c>
      <c r="U580" t="s">
        <v>22</v>
      </c>
      <c r="V580">
        <v>584907</v>
      </c>
      <c r="W580">
        <v>585254</v>
      </c>
      <c r="X580" t="s">
        <v>30</v>
      </c>
      <c r="Y580">
        <f t="shared" si="38"/>
        <v>2</v>
      </c>
      <c r="Z580" t="str">
        <f t="shared" si="39"/>
        <v>нет</v>
      </c>
    </row>
    <row r="581" spans="1:26" x14ac:dyDescent="0.35">
      <c r="A581" t="s">
        <v>18</v>
      </c>
      <c r="B581" t="s">
        <v>983</v>
      </c>
      <c r="C581" t="s">
        <v>20</v>
      </c>
      <c r="D581" t="s">
        <v>21</v>
      </c>
      <c r="E581" t="s">
        <v>5</v>
      </c>
      <c r="G581" t="s">
        <v>22</v>
      </c>
      <c r="H581">
        <v>739016</v>
      </c>
      <c r="I581">
        <v>739087</v>
      </c>
      <c r="J581" t="s">
        <v>23</v>
      </c>
      <c r="K581">
        <f t="shared" si="36"/>
        <v>1</v>
      </c>
      <c r="L581" t="str">
        <f t="shared" si="37"/>
        <v>нет</v>
      </c>
      <c r="S581" t="s">
        <v>5</v>
      </c>
      <c r="U581" t="s">
        <v>22</v>
      </c>
      <c r="V581">
        <v>585297</v>
      </c>
      <c r="W581">
        <v>586790</v>
      </c>
      <c r="X581" t="s">
        <v>23</v>
      </c>
      <c r="Y581">
        <f t="shared" si="38"/>
        <v>1</v>
      </c>
      <c r="Z581" t="str">
        <f t="shared" si="39"/>
        <v>нет</v>
      </c>
    </row>
    <row r="582" spans="1:26" x14ac:dyDescent="0.35">
      <c r="A582" t="s">
        <v>18</v>
      </c>
      <c r="B582" t="s">
        <v>983</v>
      </c>
      <c r="C582" t="s">
        <v>20</v>
      </c>
      <c r="D582" t="s">
        <v>21</v>
      </c>
      <c r="E582" t="s">
        <v>5</v>
      </c>
      <c r="G582" t="s">
        <v>22</v>
      </c>
      <c r="H582">
        <v>739099</v>
      </c>
      <c r="I582">
        <v>739174</v>
      </c>
      <c r="J582" t="s">
        <v>23</v>
      </c>
      <c r="K582">
        <f t="shared" si="36"/>
        <v>0</v>
      </c>
      <c r="L582" t="str">
        <f t="shared" si="37"/>
        <v>нет</v>
      </c>
      <c r="S582" t="s">
        <v>5</v>
      </c>
      <c r="U582" t="s">
        <v>22</v>
      </c>
      <c r="V582">
        <v>587030</v>
      </c>
      <c r="W582">
        <v>587359</v>
      </c>
      <c r="X582" t="s">
        <v>23</v>
      </c>
      <c r="Y582">
        <f t="shared" si="38"/>
        <v>0</v>
      </c>
      <c r="Z582" t="str">
        <f t="shared" si="39"/>
        <v>нет</v>
      </c>
    </row>
    <row r="583" spans="1:26" x14ac:dyDescent="0.35">
      <c r="A583" t="s">
        <v>18</v>
      </c>
      <c r="B583" t="s">
        <v>983</v>
      </c>
      <c r="C583" t="s">
        <v>20</v>
      </c>
      <c r="D583" t="s">
        <v>21</v>
      </c>
      <c r="E583" t="s">
        <v>5</v>
      </c>
      <c r="G583" t="s">
        <v>22</v>
      </c>
      <c r="H583">
        <v>739215</v>
      </c>
      <c r="I583">
        <v>739290</v>
      </c>
      <c r="J583" t="s">
        <v>23</v>
      </c>
      <c r="K583">
        <f t="shared" si="36"/>
        <v>2</v>
      </c>
      <c r="L583" t="str">
        <f t="shared" si="37"/>
        <v>нет</v>
      </c>
      <c r="S583" t="s">
        <v>5</v>
      </c>
      <c r="U583" t="s">
        <v>22</v>
      </c>
      <c r="V583">
        <v>587580</v>
      </c>
      <c r="W583">
        <v>587762</v>
      </c>
      <c r="X583" t="s">
        <v>23</v>
      </c>
      <c r="Y583">
        <f t="shared" si="38"/>
        <v>0</v>
      </c>
      <c r="Z583" t="str">
        <f t="shared" si="39"/>
        <v>нет</v>
      </c>
    </row>
    <row r="584" spans="1:26" x14ac:dyDescent="0.35">
      <c r="A584" t="s">
        <v>18</v>
      </c>
      <c r="B584" t="s">
        <v>983</v>
      </c>
      <c r="C584" t="s">
        <v>20</v>
      </c>
      <c r="D584" t="s">
        <v>21</v>
      </c>
      <c r="E584" t="s">
        <v>5</v>
      </c>
      <c r="G584" t="s">
        <v>22</v>
      </c>
      <c r="H584">
        <v>739309</v>
      </c>
      <c r="I584">
        <v>739382</v>
      </c>
      <c r="J584" t="s">
        <v>23</v>
      </c>
      <c r="K584">
        <f t="shared" si="36"/>
        <v>2</v>
      </c>
      <c r="L584" t="str">
        <f t="shared" si="37"/>
        <v>нет</v>
      </c>
      <c r="S584" t="s">
        <v>5</v>
      </c>
      <c r="U584" t="s">
        <v>22</v>
      </c>
      <c r="V584">
        <v>587926</v>
      </c>
      <c r="W584">
        <v>588426</v>
      </c>
      <c r="X584" t="s">
        <v>23</v>
      </c>
      <c r="Y584">
        <f t="shared" si="38"/>
        <v>0</v>
      </c>
      <c r="Z584" t="str">
        <f t="shared" si="39"/>
        <v>нет</v>
      </c>
    </row>
    <row r="585" spans="1:26" x14ac:dyDescent="0.35">
      <c r="A585" t="s">
        <v>18</v>
      </c>
      <c r="B585" t="s">
        <v>983</v>
      </c>
      <c r="C585" t="s">
        <v>20</v>
      </c>
      <c r="D585" t="s">
        <v>21</v>
      </c>
      <c r="E585" t="s">
        <v>5</v>
      </c>
      <c r="G585" t="s">
        <v>22</v>
      </c>
      <c r="H585">
        <v>739389</v>
      </c>
      <c r="I585">
        <v>739472</v>
      </c>
      <c r="J585" t="s">
        <v>23</v>
      </c>
      <c r="K585">
        <f t="shared" si="36"/>
        <v>2</v>
      </c>
      <c r="L585" t="str">
        <f t="shared" si="37"/>
        <v>нет</v>
      </c>
      <c r="S585" t="s">
        <v>5</v>
      </c>
      <c r="U585" t="s">
        <v>22</v>
      </c>
      <c r="V585">
        <v>588545</v>
      </c>
      <c r="W585">
        <v>589759</v>
      </c>
      <c r="X585" t="s">
        <v>23</v>
      </c>
      <c r="Y585">
        <f t="shared" si="38"/>
        <v>0</v>
      </c>
      <c r="Z585" t="str">
        <f t="shared" si="39"/>
        <v>нет</v>
      </c>
    </row>
    <row r="586" spans="1:26" x14ac:dyDescent="0.35">
      <c r="A586" t="s">
        <v>18</v>
      </c>
      <c r="B586" t="s">
        <v>983</v>
      </c>
      <c r="C586" t="s">
        <v>20</v>
      </c>
      <c r="D586" t="s">
        <v>21</v>
      </c>
      <c r="E586" t="s">
        <v>5</v>
      </c>
      <c r="G586" t="s">
        <v>22</v>
      </c>
      <c r="H586">
        <v>739476</v>
      </c>
      <c r="I586">
        <v>739551</v>
      </c>
      <c r="J586" t="s">
        <v>23</v>
      </c>
      <c r="K586">
        <f t="shared" si="36"/>
        <v>2</v>
      </c>
      <c r="L586" t="str">
        <f t="shared" si="37"/>
        <v>нет</v>
      </c>
      <c r="S586" t="s">
        <v>5</v>
      </c>
      <c r="U586" t="s">
        <v>22</v>
      </c>
      <c r="V586">
        <v>589935</v>
      </c>
      <c r="W586">
        <v>590297</v>
      </c>
      <c r="X586" t="s">
        <v>23</v>
      </c>
      <c r="Y586">
        <f t="shared" si="38"/>
        <v>0</v>
      </c>
      <c r="Z586" t="str">
        <f t="shared" si="39"/>
        <v>нет</v>
      </c>
    </row>
    <row r="587" spans="1:26" x14ac:dyDescent="0.35">
      <c r="A587" t="s">
        <v>18</v>
      </c>
      <c r="B587" t="s">
        <v>983</v>
      </c>
      <c r="C587" t="s">
        <v>20</v>
      </c>
      <c r="D587" t="s">
        <v>21</v>
      </c>
      <c r="E587" t="s">
        <v>5</v>
      </c>
      <c r="G587" t="s">
        <v>22</v>
      </c>
      <c r="H587">
        <v>739570</v>
      </c>
      <c r="I587">
        <v>739645</v>
      </c>
      <c r="J587" t="s">
        <v>23</v>
      </c>
      <c r="K587">
        <f t="shared" si="36"/>
        <v>1</v>
      </c>
      <c r="L587" t="str">
        <f t="shared" si="37"/>
        <v>нет</v>
      </c>
      <c r="S587" t="s">
        <v>5</v>
      </c>
      <c r="U587" t="s">
        <v>22</v>
      </c>
      <c r="V587">
        <v>590443</v>
      </c>
      <c r="W587">
        <v>590679</v>
      </c>
      <c r="X587" t="s">
        <v>23</v>
      </c>
      <c r="Y587">
        <f t="shared" si="38"/>
        <v>0</v>
      </c>
      <c r="Z587" t="str">
        <f t="shared" si="39"/>
        <v>нет</v>
      </c>
    </row>
    <row r="588" spans="1:26" x14ac:dyDescent="0.35">
      <c r="A588" t="s">
        <v>18</v>
      </c>
      <c r="B588" t="s">
        <v>983</v>
      </c>
      <c r="C588" t="s">
        <v>20</v>
      </c>
      <c r="D588" t="s">
        <v>21</v>
      </c>
      <c r="E588" t="s">
        <v>5</v>
      </c>
      <c r="G588" t="s">
        <v>22</v>
      </c>
      <c r="H588">
        <v>739663</v>
      </c>
      <c r="I588">
        <v>739738</v>
      </c>
      <c r="J588" t="s">
        <v>23</v>
      </c>
      <c r="K588">
        <f t="shared" si="36"/>
        <v>2</v>
      </c>
      <c r="L588" t="str">
        <f t="shared" si="37"/>
        <v>нет</v>
      </c>
      <c r="S588" t="s">
        <v>5</v>
      </c>
      <c r="U588" t="s">
        <v>22</v>
      </c>
      <c r="V588">
        <v>590762</v>
      </c>
      <c r="W588">
        <v>591088</v>
      </c>
      <c r="X588" t="s">
        <v>30</v>
      </c>
      <c r="Y588">
        <f t="shared" si="38"/>
        <v>1</v>
      </c>
      <c r="Z588" t="str">
        <f t="shared" si="39"/>
        <v>нет</v>
      </c>
    </row>
    <row r="589" spans="1:26" x14ac:dyDescent="0.35">
      <c r="A589" t="s">
        <v>18</v>
      </c>
      <c r="B589" t="s">
        <v>983</v>
      </c>
      <c r="C589" t="s">
        <v>20</v>
      </c>
      <c r="D589" t="s">
        <v>21</v>
      </c>
      <c r="E589" t="s">
        <v>5</v>
      </c>
      <c r="G589" t="s">
        <v>22</v>
      </c>
      <c r="H589">
        <v>739742</v>
      </c>
      <c r="I589">
        <v>739818</v>
      </c>
      <c r="J589" t="s">
        <v>23</v>
      </c>
      <c r="K589">
        <f t="shared" si="36"/>
        <v>0</v>
      </c>
      <c r="L589" t="str">
        <f t="shared" si="37"/>
        <v>нет</v>
      </c>
      <c r="S589" t="s">
        <v>5</v>
      </c>
      <c r="U589" t="s">
        <v>22</v>
      </c>
      <c r="V589">
        <v>591214</v>
      </c>
      <c r="W589">
        <v>592281</v>
      </c>
      <c r="X589" t="s">
        <v>23</v>
      </c>
      <c r="Y589">
        <f t="shared" si="38"/>
        <v>1</v>
      </c>
      <c r="Z589" t="str">
        <f t="shared" si="39"/>
        <v>нет</v>
      </c>
    </row>
    <row r="590" spans="1:26" x14ac:dyDescent="0.35">
      <c r="A590" t="s">
        <v>18</v>
      </c>
      <c r="B590" t="s">
        <v>983</v>
      </c>
      <c r="C590" t="s">
        <v>20</v>
      </c>
      <c r="D590" t="s">
        <v>21</v>
      </c>
      <c r="E590" t="s">
        <v>5</v>
      </c>
      <c r="G590" t="s">
        <v>22</v>
      </c>
      <c r="H590">
        <v>739886</v>
      </c>
      <c r="I590">
        <v>739961</v>
      </c>
      <c r="J590" t="s">
        <v>23</v>
      </c>
      <c r="K590">
        <f t="shared" si="36"/>
        <v>0</v>
      </c>
      <c r="L590" t="str">
        <f t="shared" si="37"/>
        <v>нет</v>
      </c>
      <c r="S590" t="s">
        <v>5</v>
      </c>
      <c r="U590" t="s">
        <v>22</v>
      </c>
      <c r="V590">
        <v>592434</v>
      </c>
      <c r="W590">
        <v>592670</v>
      </c>
      <c r="X590" t="s">
        <v>30</v>
      </c>
      <c r="Y590">
        <f t="shared" si="38"/>
        <v>1</v>
      </c>
      <c r="Z590" t="str">
        <f t="shared" si="39"/>
        <v>нет</v>
      </c>
    </row>
    <row r="591" spans="1:26" x14ac:dyDescent="0.35">
      <c r="A591" t="s">
        <v>18</v>
      </c>
      <c r="B591" t="s">
        <v>983</v>
      </c>
      <c r="C591" t="s">
        <v>20</v>
      </c>
      <c r="D591" t="s">
        <v>21</v>
      </c>
      <c r="E591" t="s">
        <v>5</v>
      </c>
      <c r="G591" t="s">
        <v>22</v>
      </c>
      <c r="H591">
        <v>739969</v>
      </c>
      <c r="I591">
        <v>740043</v>
      </c>
      <c r="J591" t="s">
        <v>23</v>
      </c>
      <c r="K591">
        <f t="shared" si="36"/>
        <v>1</v>
      </c>
      <c r="L591" t="str">
        <f t="shared" si="37"/>
        <v>нет</v>
      </c>
      <c r="S591" t="s">
        <v>5</v>
      </c>
      <c r="U591" t="s">
        <v>22</v>
      </c>
      <c r="V591">
        <v>592799</v>
      </c>
      <c r="W591">
        <v>593572</v>
      </c>
      <c r="X591" t="s">
        <v>23</v>
      </c>
      <c r="Y591">
        <f t="shared" si="38"/>
        <v>2</v>
      </c>
      <c r="Z591" t="str">
        <f t="shared" si="39"/>
        <v>да</v>
      </c>
    </row>
    <row r="592" spans="1:26" x14ac:dyDescent="0.35">
      <c r="A592" t="s">
        <v>18</v>
      </c>
      <c r="B592" t="s">
        <v>983</v>
      </c>
      <c r="C592" t="s">
        <v>20</v>
      </c>
      <c r="D592" t="s">
        <v>21</v>
      </c>
      <c r="E592" t="s">
        <v>5</v>
      </c>
      <c r="G592" t="s">
        <v>22</v>
      </c>
      <c r="H592">
        <v>740064</v>
      </c>
      <c r="I592">
        <v>740153</v>
      </c>
      <c r="J592" t="s">
        <v>23</v>
      </c>
      <c r="K592">
        <f t="shared" si="36"/>
        <v>1</v>
      </c>
      <c r="L592" t="str">
        <f t="shared" si="37"/>
        <v>нет</v>
      </c>
      <c r="S592" t="s">
        <v>5</v>
      </c>
      <c r="U592" t="s">
        <v>22</v>
      </c>
      <c r="V592">
        <v>593562</v>
      </c>
      <c r="W592">
        <v>594017</v>
      </c>
      <c r="X592" t="s">
        <v>23</v>
      </c>
      <c r="Y592">
        <f t="shared" si="38"/>
        <v>2</v>
      </c>
      <c r="Z592" t="str">
        <f t="shared" si="39"/>
        <v>нет</v>
      </c>
    </row>
    <row r="593" spans="1:26" x14ac:dyDescent="0.35">
      <c r="A593" t="s">
        <v>18</v>
      </c>
      <c r="B593" t="s">
        <v>983</v>
      </c>
      <c r="C593" t="s">
        <v>20</v>
      </c>
      <c r="D593" t="s">
        <v>21</v>
      </c>
      <c r="E593" t="s">
        <v>5</v>
      </c>
      <c r="G593" t="s">
        <v>22</v>
      </c>
      <c r="H593">
        <v>740159</v>
      </c>
      <c r="I593">
        <v>740233</v>
      </c>
      <c r="J593" t="s">
        <v>23</v>
      </c>
      <c r="K593">
        <f t="shared" si="36"/>
        <v>1</v>
      </c>
      <c r="L593" t="str">
        <f t="shared" si="37"/>
        <v>нет</v>
      </c>
      <c r="S593" t="s">
        <v>5</v>
      </c>
      <c r="U593" t="s">
        <v>22</v>
      </c>
      <c r="V593">
        <v>594102</v>
      </c>
      <c r="W593">
        <v>594428</v>
      </c>
      <c r="X593" t="s">
        <v>23</v>
      </c>
      <c r="Y593">
        <f t="shared" si="38"/>
        <v>1</v>
      </c>
      <c r="Z593" t="str">
        <f t="shared" si="39"/>
        <v>нет</v>
      </c>
    </row>
    <row r="594" spans="1:26" x14ac:dyDescent="0.35">
      <c r="A594" t="s">
        <v>18</v>
      </c>
      <c r="B594" t="s">
        <v>1511</v>
      </c>
      <c r="C594" t="s">
        <v>20</v>
      </c>
      <c r="D594" t="s">
        <v>21</v>
      </c>
      <c r="E594" t="s">
        <v>5</v>
      </c>
      <c r="G594" t="s">
        <v>22</v>
      </c>
      <c r="H594">
        <v>740245</v>
      </c>
      <c r="I594">
        <v>740360</v>
      </c>
      <c r="J594" t="s">
        <v>23</v>
      </c>
      <c r="K594">
        <f t="shared" si="36"/>
        <v>1</v>
      </c>
      <c r="L594" t="str">
        <f t="shared" si="37"/>
        <v>нет</v>
      </c>
      <c r="S594" t="s">
        <v>5</v>
      </c>
      <c r="U594" t="s">
        <v>22</v>
      </c>
      <c r="V594">
        <v>594443</v>
      </c>
      <c r="W594">
        <v>595366</v>
      </c>
      <c r="X594" t="s">
        <v>23</v>
      </c>
      <c r="Y594">
        <f t="shared" si="38"/>
        <v>1</v>
      </c>
      <c r="Z594" t="str">
        <f t="shared" si="39"/>
        <v>нет</v>
      </c>
    </row>
    <row r="595" spans="1:26" x14ac:dyDescent="0.35">
      <c r="A595" t="s">
        <v>18</v>
      </c>
      <c r="B595" t="s">
        <v>1511</v>
      </c>
      <c r="C595" t="s">
        <v>20</v>
      </c>
      <c r="D595" t="s">
        <v>21</v>
      </c>
      <c r="E595" t="s">
        <v>5</v>
      </c>
      <c r="G595" t="s">
        <v>22</v>
      </c>
      <c r="H595">
        <v>740498</v>
      </c>
      <c r="I595">
        <v>743432</v>
      </c>
      <c r="J595" t="s">
        <v>23</v>
      </c>
      <c r="K595">
        <f t="shared" si="36"/>
        <v>0</v>
      </c>
      <c r="L595" t="str">
        <f t="shared" si="37"/>
        <v>нет</v>
      </c>
      <c r="S595" t="s">
        <v>5</v>
      </c>
      <c r="U595" t="s">
        <v>22</v>
      </c>
      <c r="V595">
        <v>595657</v>
      </c>
      <c r="W595">
        <v>597177</v>
      </c>
      <c r="X595" t="s">
        <v>23</v>
      </c>
      <c r="Y595">
        <f t="shared" si="38"/>
        <v>1</v>
      </c>
      <c r="Z595" t="str">
        <f t="shared" si="39"/>
        <v>нет</v>
      </c>
    </row>
    <row r="596" spans="1:26" x14ac:dyDescent="0.35">
      <c r="A596" t="s">
        <v>18</v>
      </c>
      <c r="B596" t="s">
        <v>983</v>
      </c>
      <c r="C596" t="s">
        <v>20</v>
      </c>
      <c r="D596" t="s">
        <v>21</v>
      </c>
      <c r="E596" t="s">
        <v>5</v>
      </c>
      <c r="G596" t="s">
        <v>22</v>
      </c>
      <c r="H596">
        <v>743551</v>
      </c>
      <c r="I596">
        <v>743626</v>
      </c>
      <c r="J596" t="s">
        <v>23</v>
      </c>
      <c r="K596">
        <f t="shared" si="36"/>
        <v>1</v>
      </c>
      <c r="L596" t="str">
        <f t="shared" si="37"/>
        <v>нет</v>
      </c>
      <c r="S596" t="s">
        <v>5</v>
      </c>
      <c r="U596" t="s">
        <v>22</v>
      </c>
      <c r="V596">
        <v>597372</v>
      </c>
      <c r="W596">
        <v>598946</v>
      </c>
      <c r="X596" t="s">
        <v>23</v>
      </c>
      <c r="Y596">
        <f t="shared" si="38"/>
        <v>0</v>
      </c>
      <c r="Z596" t="str">
        <f t="shared" si="39"/>
        <v>нет</v>
      </c>
    </row>
    <row r="597" spans="1:26" x14ac:dyDescent="0.35">
      <c r="A597" t="s">
        <v>18</v>
      </c>
      <c r="B597" t="s">
        <v>983</v>
      </c>
      <c r="C597" t="s">
        <v>20</v>
      </c>
      <c r="D597" t="s">
        <v>21</v>
      </c>
      <c r="E597" t="s">
        <v>5</v>
      </c>
      <c r="G597" t="s">
        <v>22</v>
      </c>
      <c r="H597">
        <v>743635</v>
      </c>
      <c r="I597">
        <v>743711</v>
      </c>
      <c r="J597" t="s">
        <v>23</v>
      </c>
      <c r="K597">
        <f t="shared" si="36"/>
        <v>0</v>
      </c>
      <c r="L597" t="str">
        <f t="shared" si="37"/>
        <v>нет</v>
      </c>
      <c r="S597" t="s">
        <v>5</v>
      </c>
      <c r="U597" t="s">
        <v>22</v>
      </c>
      <c r="V597">
        <v>599308</v>
      </c>
      <c r="W597">
        <v>600651</v>
      </c>
      <c r="X597" t="s">
        <v>23</v>
      </c>
      <c r="Y597">
        <f t="shared" si="38"/>
        <v>2</v>
      </c>
      <c r="Z597" t="str">
        <f t="shared" si="39"/>
        <v>нет</v>
      </c>
    </row>
    <row r="598" spans="1:26" x14ac:dyDescent="0.35">
      <c r="A598" t="s">
        <v>18</v>
      </c>
      <c r="B598" t="s">
        <v>1511</v>
      </c>
      <c r="C598" t="s">
        <v>20</v>
      </c>
      <c r="D598" t="s">
        <v>21</v>
      </c>
      <c r="E598" t="s">
        <v>5</v>
      </c>
      <c r="G598" t="s">
        <v>22</v>
      </c>
      <c r="H598">
        <v>743830</v>
      </c>
      <c r="I598">
        <v>745384</v>
      </c>
      <c r="J598" t="s">
        <v>23</v>
      </c>
      <c r="K598">
        <f t="shared" si="36"/>
        <v>2</v>
      </c>
      <c r="L598" t="str">
        <f t="shared" si="37"/>
        <v>нет</v>
      </c>
      <c r="S598" t="s">
        <v>5</v>
      </c>
      <c r="U598" t="s">
        <v>22</v>
      </c>
      <c r="V598">
        <v>600664</v>
      </c>
      <c r="W598">
        <v>601491</v>
      </c>
      <c r="X598" t="s">
        <v>23</v>
      </c>
      <c r="Y598">
        <f t="shared" si="38"/>
        <v>1</v>
      </c>
      <c r="Z598" t="str">
        <f t="shared" si="39"/>
        <v>да</v>
      </c>
    </row>
    <row r="599" spans="1:26" x14ac:dyDescent="0.35">
      <c r="A599" t="s">
        <v>18</v>
      </c>
      <c r="B599" t="s">
        <v>29</v>
      </c>
      <c r="C599" t="s">
        <v>20</v>
      </c>
      <c r="D599" t="s">
        <v>21</v>
      </c>
      <c r="E599" t="s">
        <v>5</v>
      </c>
      <c r="G599" t="s">
        <v>22</v>
      </c>
      <c r="H599">
        <v>746036</v>
      </c>
      <c r="I599">
        <v>746902</v>
      </c>
      <c r="J599" t="s">
        <v>23</v>
      </c>
      <c r="K599">
        <f t="shared" si="36"/>
        <v>1</v>
      </c>
      <c r="L599" t="str">
        <f t="shared" si="37"/>
        <v>нет</v>
      </c>
      <c r="S599" t="s">
        <v>5</v>
      </c>
      <c r="U599" t="s">
        <v>22</v>
      </c>
      <c r="V599">
        <v>601491</v>
      </c>
      <c r="W599">
        <v>602351</v>
      </c>
      <c r="X599" t="s">
        <v>23</v>
      </c>
      <c r="Y599">
        <f t="shared" si="38"/>
        <v>2</v>
      </c>
      <c r="Z599" t="str">
        <f t="shared" si="39"/>
        <v>нет</v>
      </c>
    </row>
    <row r="600" spans="1:26" x14ac:dyDescent="0.35">
      <c r="A600" t="s">
        <v>18</v>
      </c>
      <c r="B600" t="s">
        <v>29</v>
      </c>
      <c r="C600" t="s">
        <v>20</v>
      </c>
      <c r="D600" t="s">
        <v>21</v>
      </c>
      <c r="E600" t="s">
        <v>5</v>
      </c>
      <c r="G600" t="s">
        <v>22</v>
      </c>
      <c r="H600">
        <v>747616</v>
      </c>
      <c r="I600">
        <v>748059</v>
      </c>
      <c r="J600" t="s">
        <v>23</v>
      </c>
      <c r="K600">
        <f t="shared" si="36"/>
        <v>0</v>
      </c>
      <c r="L600" t="str">
        <f t="shared" si="37"/>
        <v>нет</v>
      </c>
      <c r="S600" t="s">
        <v>5</v>
      </c>
      <c r="U600" t="s">
        <v>22</v>
      </c>
      <c r="V600">
        <v>602613</v>
      </c>
      <c r="W600">
        <v>604010</v>
      </c>
      <c r="X600" t="s">
        <v>23</v>
      </c>
      <c r="Y600">
        <f t="shared" si="38"/>
        <v>1</v>
      </c>
      <c r="Z600" t="str">
        <f t="shared" si="39"/>
        <v>нет</v>
      </c>
    </row>
    <row r="601" spans="1:26" x14ac:dyDescent="0.35">
      <c r="A601" t="s">
        <v>18</v>
      </c>
      <c r="B601" t="s">
        <v>29</v>
      </c>
      <c r="C601" t="s">
        <v>20</v>
      </c>
      <c r="D601" t="s">
        <v>21</v>
      </c>
      <c r="E601" t="s">
        <v>5</v>
      </c>
      <c r="G601" t="s">
        <v>22</v>
      </c>
      <c r="H601">
        <v>748181</v>
      </c>
      <c r="I601">
        <v>748732</v>
      </c>
      <c r="J601" t="s">
        <v>23</v>
      </c>
      <c r="K601">
        <f t="shared" si="36"/>
        <v>1</v>
      </c>
      <c r="L601" t="str">
        <f t="shared" si="37"/>
        <v>нет</v>
      </c>
      <c r="S601" t="s">
        <v>5</v>
      </c>
      <c r="U601" t="s">
        <v>22</v>
      </c>
      <c r="V601">
        <v>604031</v>
      </c>
      <c r="W601">
        <v>604471</v>
      </c>
      <c r="X601" t="s">
        <v>23</v>
      </c>
      <c r="Y601">
        <f t="shared" si="38"/>
        <v>2</v>
      </c>
      <c r="Z601" t="str">
        <f t="shared" si="39"/>
        <v>да</v>
      </c>
    </row>
    <row r="602" spans="1:26" x14ac:dyDescent="0.35">
      <c r="A602" t="s">
        <v>18</v>
      </c>
      <c r="B602" t="s">
        <v>29</v>
      </c>
      <c r="C602" t="s">
        <v>20</v>
      </c>
      <c r="D602" t="s">
        <v>21</v>
      </c>
      <c r="E602" t="s">
        <v>5</v>
      </c>
      <c r="G602" t="s">
        <v>22</v>
      </c>
      <c r="H602">
        <v>748735</v>
      </c>
      <c r="I602">
        <v>749676</v>
      </c>
      <c r="J602" t="s">
        <v>23</v>
      </c>
      <c r="K602">
        <f t="shared" si="36"/>
        <v>2</v>
      </c>
      <c r="L602" t="str">
        <f t="shared" si="37"/>
        <v>нет</v>
      </c>
      <c r="S602" t="s">
        <v>5</v>
      </c>
      <c r="U602" t="s">
        <v>22</v>
      </c>
      <c r="V602">
        <v>604461</v>
      </c>
      <c r="W602">
        <v>605690</v>
      </c>
      <c r="X602" t="s">
        <v>23</v>
      </c>
      <c r="Y602">
        <f t="shared" si="38"/>
        <v>1</v>
      </c>
      <c r="Z602" t="str">
        <f t="shared" si="39"/>
        <v>да</v>
      </c>
    </row>
    <row r="603" spans="1:26" x14ac:dyDescent="0.35">
      <c r="A603" t="s">
        <v>18</v>
      </c>
      <c r="B603" t="s">
        <v>29</v>
      </c>
      <c r="C603" t="s">
        <v>20</v>
      </c>
      <c r="D603" t="s">
        <v>21</v>
      </c>
      <c r="E603" t="s">
        <v>5</v>
      </c>
      <c r="G603" t="s">
        <v>22</v>
      </c>
      <c r="H603">
        <v>749689</v>
      </c>
      <c r="I603">
        <v>750165</v>
      </c>
      <c r="J603" t="s">
        <v>23</v>
      </c>
      <c r="K603">
        <f t="shared" si="36"/>
        <v>0</v>
      </c>
      <c r="L603" t="str">
        <f t="shared" si="37"/>
        <v>нет</v>
      </c>
      <c r="S603" t="s">
        <v>5</v>
      </c>
      <c r="U603" t="s">
        <v>22</v>
      </c>
      <c r="V603">
        <v>605690</v>
      </c>
      <c r="W603">
        <v>606994</v>
      </c>
      <c r="X603" t="s">
        <v>23</v>
      </c>
      <c r="Y603">
        <f t="shared" si="38"/>
        <v>2</v>
      </c>
      <c r="Z603" t="str">
        <f t="shared" si="39"/>
        <v>нет</v>
      </c>
    </row>
    <row r="604" spans="1:26" x14ac:dyDescent="0.35">
      <c r="A604" t="s">
        <v>18</v>
      </c>
      <c r="B604" t="s">
        <v>29</v>
      </c>
      <c r="C604" t="s">
        <v>20</v>
      </c>
      <c r="D604" t="s">
        <v>21</v>
      </c>
      <c r="E604" t="s">
        <v>5</v>
      </c>
      <c r="G604" t="s">
        <v>22</v>
      </c>
      <c r="H604">
        <v>752738</v>
      </c>
      <c r="I604">
        <v>753625</v>
      </c>
      <c r="J604" t="s">
        <v>23</v>
      </c>
      <c r="K604">
        <f t="shared" si="36"/>
        <v>1</v>
      </c>
      <c r="L604" t="str">
        <f t="shared" si="37"/>
        <v>нет</v>
      </c>
      <c r="S604" t="s">
        <v>5</v>
      </c>
      <c r="U604" t="s">
        <v>22</v>
      </c>
      <c r="V604">
        <v>607013</v>
      </c>
      <c r="W604">
        <v>607789</v>
      </c>
      <c r="X604" t="s">
        <v>23</v>
      </c>
      <c r="Y604">
        <f t="shared" si="38"/>
        <v>0</v>
      </c>
      <c r="Z604" t="str">
        <f t="shared" si="39"/>
        <v>нет</v>
      </c>
    </row>
    <row r="605" spans="1:26" x14ac:dyDescent="0.35">
      <c r="A605" t="s">
        <v>18</v>
      </c>
      <c r="B605" t="s">
        <v>29</v>
      </c>
      <c r="C605" t="s">
        <v>20</v>
      </c>
      <c r="D605" t="s">
        <v>21</v>
      </c>
      <c r="E605" t="s">
        <v>5</v>
      </c>
      <c r="G605" t="s">
        <v>22</v>
      </c>
      <c r="H605">
        <v>753643</v>
      </c>
      <c r="I605">
        <v>754647</v>
      </c>
      <c r="J605" t="s">
        <v>23</v>
      </c>
      <c r="K605">
        <f t="shared" si="36"/>
        <v>0</v>
      </c>
      <c r="L605" t="str">
        <f t="shared" si="37"/>
        <v>нет</v>
      </c>
      <c r="S605" t="s">
        <v>5</v>
      </c>
      <c r="U605" t="s">
        <v>22</v>
      </c>
      <c r="V605">
        <v>608427</v>
      </c>
      <c r="W605">
        <v>608942</v>
      </c>
      <c r="X605" t="s">
        <v>23</v>
      </c>
      <c r="Y605">
        <f t="shared" si="38"/>
        <v>2</v>
      </c>
      <c r="Z605" t="str">
        <f t="shared" si="39"/>
        <v>нет</v>
      </c>
    </row>
    <row r="606" spans="1:26" x14ac:dyDescent="0.35">
      <c r="A606" t="s">
        <v>18</v>
      </c>
      <c r="B606" t="s">
        <v>29</v>
      </c>
      <c r="C606" t="s">
        <v>20</v>
      </c>
      <c r="D606" t="s">
        <v>21</v>
      </c>
      <c r="E606" t="s">
        <v>5</v>
      </c>
      <c r="G606" t="s">
        <v>22</v>
      </c>
      <c r="H606">
        <v>754739</v>
      </c>
      <c r="I606">
        <v>756343</v>
      </c>
      <c r="J606" t="s">
        <v>23</v>
      </c>
      <c r="K606">
        <f t="shared" si="36"/>
        <v>1</v>
      </c>
      <c r="L606" t="str">
        <f t="shared" si="37"/>
        <v>нет</v>
      </c>
      <c r="S606" t="s">
        <v>5</v>
      </c>
      <c r="U606" t="s">
        <v>22</v>
      </c>
      <c r="V606">
        <v>609042</v>
      </c>
      <c r="W606">
        <v>610214</v>
      </c>
      <c r="X606" t="s">
        <v>23</v>
      </c>
      <c r="Y606">
        <f t="shared" si="38"/>
        <v>0</v>
      </c>
      <c r="Z606" t="str">
        <f t="shared" si="39"/>
        <v>нет</v>
      </c>
    </row>
    <row r="607" spans="1:26" x14ac:dyDescent="0.35">
      <c r="A607" t="s">
        <v>18</v>
      </c>
      <c r="B607" t="s">
        <v>29</v>
      </c>
      <c r="C607" t="s">
        <v>20</v>
      </c>
      <c r="D607" t="s">
        <v>21</v>
      </c>
      <c r="E607" t="s">
        <v>5</v>
      </c>
      <c r="G607" t="s">
        <v>22</v>
      </c>
      <c r="H607">
        <v>756373</v>
      </c>
      <c r="I607">
        <v>757356</v>
      </c>
      <c r="J607" t="s">
        <v>23</v>
      </c>
      <c r="K607">
        <f t="shared" si="36"/>
        <v>2</v>
      </c>
      <c r="L607" t="str">
        <f t="shared" si="37"/>
        <v>да</v>
      </c>
      <c r="S607" t="s">
        <v>5</v>
      </c>
      <c r="U607" t="s">
        <v>22</v>
      </c>
      <c r="V607">
        <v>610801</v>
      </c>
      <c r="W607">
        <v>611613</v>
      </c>
      <c r="X607" t="s">
        <v>23</v>
      </c>
      <c r="Y607">
        <f t="shared" si="38"/>
        <v>1</v>
      </c>
      <c r="Z607" t="str">
        <f t="shared" si="39"/>
        <v>нет</v>
      </c>
    </row>
    <row r="608" spans="1:26" x14ac:dyDescent="0.35">
      <c r="A608" t="s">
        <v>18</v>
      </c>
      <c r="B608" t="s">
        <v>29</v>
      </c>
      <c r="C608" t="s">
        <v>20</v>
      </c>
      <c r="D608" t="s">
        <v>21</v>
      </c>
      <c r="E608" t="s">
        <v>5</v>
      </c>
      <c r="G608" t="s">
        <v>22</v>
      </c>
      <c r="H608">
        <v>757331</v>
      </c>
      <c r="I608">
        <v>758350</v>
      </c>
      <c r="J608" t="s">
        <v>23</v>
      </c>
      <c r="K608">
        <f t="shared" si="36"/>
        <v>2</v>
      </c>
      <c r="L608" t="str">
        <f t="shared" si="37"/>
        <v>нет</v>
      </c>
      <c r="S608" t="s">
        <v>5</v>
      </c>
      <c r="U608" t="s">
        <v>22</v>
      </c>
      <c r="V608">
        <v>611661</v>
      </c>
      <c r="W608">
        <v>612329</v>
      </c>
      <c r="X608" t="s">
        <v>23</v>
      </c>
      <c r="Y608">
        <f t="shared" si="38"/>
        <v>2</v>
      </c>
      <c r="Z608" t="str">
        <f t="shared" si="39"/>
        <v>да</v>
      </c>
    </row>
    <row r="609" spans="1:26" x14ac:dyDescent="0.35">
      <c r="A609" t="s">
        <v>18</v>
      </c>
      <c r="B609" t="s">
        <v>29</v>
      </c>
      <c r="C609" t="s">
        <v>20</v>
      </c>
      <c r="D609" t="s">
        <v>21</v>
      </c>
      <c r="E609" t="s">
        <v>5</v>
      </c>
      <c r="G609" t="s">
        <v>22</v>
      </c>
      <c r="H609">
        <v>758504</v>
      </c>
      <c r="I609">
        <v>760249</v>
      </c>
      <c r="J609" t="s">
        <v>23</v>
      </c>
      <c r="K609">
        <f t="shared" si="36"/>
        <v>1</v>
      </c>
      <c r="L609" t="str">
        <f t="shared" si="37"/>
        <v>нет</v>
      </c>
      <c r="S609" t="s">
        <v>5</v>
      </c>
      <c r="U609" t="s">
        <v>22</v>
      </c>
      <c r="V609">
        <v>612322</v>
      </c>
      <c r="W609">
        <v>613347</v>
      </c>
      <c r="X609" t="s">
        <v>23</v>
      </c>
      <c r="Y609">
        <f t="shared" si="38"/>
        <v>0</v>
      </c>
      <c r="Z609" t="str">
        <f t="shared" si="39"/>
        <v>нет</v>
      </c>
    </row>
    <row r="610" spans="1:26" x14ac:dyDescent="0.35">
      <c r="A610" t="s">
        <v>18</v>
      </c>
      <c r="B610" t="s">
        <v>29</v>
      </c>
      <c r="C610" t="s">
        <v>20</v>
      </c>
      <c r="D610" t="s">
        <v>21</v>
      </c>
      <c r="E610" t="s">
        <v>5</v>
      </c>
      <c r="G610" t="s">
        <v>22</v>
      </c>
      <c r="H610">
        <v>760309</v>
      </c>
      <c r="I610">
        <v>760854</v>
      </c>
      <c r="J610" t="s">
        <v>23</v>
      </c>
      <c r="K610">
        <f t="shared" si="36"/>
        <v>0</v>
      </c>
      <c r="L610" t="str">
        <f t="shared" si="37"/>
        <v>нет</v>
      </c>
      <c r="S610" t="s">
        <v>5</v>
      </c>
      <c r="U610" t="s">
        <v>22</v>
      </c>
      <c r="V610">
        <v>613646</v>
      </c>
      <c r="W610">
        <v>613972</v>
      </c>
      <c r="X610" t="s">
        <v>23</v>
      </c>
      <c r="Y610">
        <f t="shared" si="38"/>
        <v>1</v>
      </c>
      <c r="Z610" t="str">
        <f t="shared" si="39"/>
        <v>нет</v>
      </c>
    </row>
    <row r="611" spans="1:26" x14ac:dyDescent="0.35">
      <c r="A611" t="s">
        <v>18</v>
      </c>
      <c r="B611" t="s">
        <v>29</v>
      </c>
      <c r="C611" t="s">
        <v>20</v>
      </c>
      <c r="D611" t="s">
        <v>21</v>
      </c>
      <c r="E611" t="s">
        <v>5</v>
      </c>
      <c r="G611" t="s">
        <v>22</v>
      </c>
      <c r="H611">
        <v>760958</v>
      </c>
      <c r="I611">
        <v>761704</v>
      </c>
      <c r="J611" t="s">
        <v>23</v>
      </c>
      <c r="K611">
        <f t="shared" si="36"/>
        <v>1</v>
      </c>
      <c r="L611" t="str">
        <f t="shared" si="37"/>
        <v>нет</v>
      </c>
      <c r="S611" t="s">
        <v>5</v>
      </c>
      <c r="U611" t="s">
        <v>22</v>
      </c>
      <c r="V611">
        <v>613978</v>
      </c>
      <c r="W611">
        <v>614316</v>
      </c>
      <c r="X611" t="s">
        <v>23</v>
      </c>
      <c r="Y611">
        <f t="shared" si="38"/>
        <v>2</v>
      </c>
      <c r="Z611" t="str">
        <f t="shared" si="39"/>
        <v>нет</v>
      </c>
    </row>
    <row r="612" spans="1:26" x14ac:dyDescent="0.35">
      <c r="A612" t="s">
        <v>18</v>
      </c>
      <c r="B612" t="s">
        <v>29</v>
      </c>
      <c r="C612" t="s">
        <v>20</v>
      </c>
      <c r="D612" t="s">
        <v>21</v>
      </c>
      <c r="E612" t="s">
        <v>5</v>
      </c>
      <c r="G612" t="s">
        <v>22</v>
      </c>
      <c r="H612">
        <v>761707</v>
      </c>
      <c r="I612">
        <v>762705</v>
      </c>
      <c r="J612" t="s">
        <v>23</v>
      </c>
      <c r="K612">
        <f t="shared" si="36"/>
        <v>0</v>
      </c>
      <c r="L612" t="str">
        <f t="shared" si="37"/>
        <v>нет</v>
      </c>
      <c r="S612" t="s">
        <v>5</v>
      </c>
      <c r="U612" t="s">
        <v>22</v>
      </c>
      <c r="V612">
        <v>614662</v>
      </c>
      <c r="W612">
        <v>615042</v>
      </c>
      <c r="X612" t="s">
        <v>23</v>
      </c>
      <c r="Y612">
        <f t="shared" si="38"/>
        <v>1</v>
      </c>
      <c r="Z612" t="str">
        <f t="shared" si="39"/>
        <v>нет</v>
      </c>
    </row>
    <row r="613" spans="1:26" x14ac:dyDescent="0.35">
      <c r="A613" t="s">
        <v>18</v>
      </c>
      <c r="B613" t="s">
        <v>29</v>
      </c>
      <c r="C613" t="s">
        <v>20</v>
      </c>
      <c r="D613" t="s">
        <v>21</v>
      </c>
      <c r="E613" t="s">
        <v>5</v>
      </c>
      <c r="G613" t="s">
        <v>22</v>
      </c>
      <c r="H613">
        <v>763880</v>
      </c>
      <c r="I613">
        <v>764122</v>
      </c>
      <c r="J613" t="s">
        <v>23</v>
      </c>
      <c r="K613">
        <f t="shared" si="36"/>
        <v>1</v>
      </c>
      <c r="L613" t="str">
        <f t="shared" si="37"/>
        <v>нет</v>
      </c>
      <c r="S613" t="s">
        <v>5</v>
      </c>
      <c r="U613" t="s">
        <v>22</v>
      </c>
      <c r="V613">
        <v>615123</v>
      </c>
      <c r="W613">
        <v>615446</v>
      </c>
      <c r="X613" t="s">
        <v>23</v>
      </c>
      <c r="Y613">
        <f t="shared" si="38"/>
        <v>0</v>
      </c>
      <c r="Z613" t="str">
        <f t="shared" si="39"/>
        <v>нет</v>
      </c>
    </row>
    <row r="614" spans="1:26" x14ac:dyDescent="0.35">
      <c r="A614" t="s">
        <v>18</v>
      </c>
      <c r="B614" t="s">
        <v>29</v>
      </c>
      <c r="C614" t="s">
        <v>20</v>
      </c>
      <c r="D614" t="s">
        <v>21</v>
      </c>
      <c r="E614" t="s">
        <v>5</v>
      </c>
      <c r="G614" t="s">
        <v>22</v>
      </c>
      <c r="H614">
        <v>764452</v>
      </c>
      <c r="I614">
        <v>764703</v>
      </c>
      <c r="J614" t="s">
        <v>23</v>
      </c>
      <c r="K614">
        <f t="shared" si="36"/>
        <v>2</v>
      </c>
      <c r="L614" t="str">
        <f t="shared" si="37"/>
        <v>нет</v>
      </c>
      <c r="S614" t="s">
        <v>5</v>
      </c>
      <c r="U614" t="s">
        <v>22</v>
      </c>
      <c r="V614">
        <v>615583</v>
      </c>
      <c r="W614">
        <v>617364</v>
      </c>
      <c r="X614" t="s">
        <v>23</v>
      </c>
      <c r="Y614">
        <f t="shared" si="38"/>
        <v>2</v>
      </c>
      <c r="Z614" t="str">
        <f t="shared" si="39"/>
        <v>нет</v>
      </c>
    </row>
    <row r="615" spans="1:26" x14ac:dyDescent="0.35">
      <c r="A615" t="s">
        <v>18</v>
      </c>
      <c r="B615" t="s">
        <v>29</v>
      </c>
      <c r="C615" t="s">
        <v>20</v>
      </c>
      <c r="D615" t="s">
        <v>21</v>
      </c>
      <c r="E615" t="s">
        <v>5</v>
      </c>
      <c r="G615" t="s">
        <v>22</v>
      </c>
      <c r="H615">
        <v>764707</v>
      </c>
      <c r="I615">
        <v>765039</v>
      </c>
      <c r="J615" t="s">
        <v>23</v>
      </c>
      <c r="K615">
        <f t="shared" si="36"/>
        <v>2</v>
      </c>
      <c r="L615" t="str">
        <f t="shared" si="37"/>
        <v>да</v>
      </c>
      <c r="S615" t="s">
        <v>5</v>
      </c>
      <c r="U615" t="s">
        <v>22</v>
      </c>
      <c r="V615">
        <v>617719</v>
      </c>
      <c r="W615">
        <v>618894</v>
      </c>
      <c r="X615" t="s">
        <v>23</v>
      </c>
      <c r="Y615">
        <f t="shared" si="38"/>
        <v>0</v>
      </c>
      <c r="Z615" t="str">
        <f t="shared" si="39"/>
        <v>нет</v>
      </c>
    </row>
    <row r="616" spans="1:26" x14ac:dyDescent="0.35">
      <c r="A616" t="s">
        <v>18</v>
      </c>
      <c r="B616" t="s">
        <v>29</v>
      </c>
      <c r="C616" t="s">
        <v>20</v>
      </c>
      <c r="D616" t="s">
        <v>21</v>
      </c>
      <c r="E616" t="s">
        <v>5</v>
      </c>
      <c r="G616" t="s">
        <v>22</v>
      </c>
      <c r="H616">
        <v>765032</v>
      </c>
      <c r="I616">
        <v>765838</v>
      </c>
      <c r="J616" t="s">
        <v>23</v>
      </c>
      <c r="K616">
        <f t="shared" si="36"/>
        <v>0</v>
      </c>
      <c r="L616" t="str">
        <f t="shared" si="37"/>
        <v>нет</v>
      </c>
      <c r="S616" t="s">
        <v>5</v>
      </c>
      <c r="U616" t="s">
        <v>22</v>
      </c>
      <c r="V616">
        <v>618923</v>
      </c>
      <c r="W616">
        <v>621307</v>
      </c>
      <c r="X616" t="s">
        <v>23</v>
      </c>
      <c r="Y616">
        <f t="shared" si="38"/>
        <v>0</v>
      </c>
      <c r="Z616" t="str">
        <f t="shared" si="39"/>
        <v>нет</v>
      </c>
    </row>
    <row r="617" spans="1:26" x14ac:dyDescent="0.35">
      <c r="A617" t="s">
        <v>18</v>
      </c>
      <c r="B617" t="s">
        <v>29</v>
      </c>
      <c r="C617" t="s">
        <v>20</v>
      </c>
      <c r="D617" t="s">
        <v>21</v>
      </c>
      <c r="E617" t="s">
        <v>5</v>
      </c>
      <c r="G617" t="s">
        <v>22</v>
      </c>
      <c r="H617">
        <v>768294</v>
      </c>
      <c r="I617">
        <v>769469</v>
      </c>
      <c r="J617" t="s">
        <v>23</v>
      </c>
      <c r="K617">
        <f t="shared" si="36"/>
        <v>2</v>
      </c>
      <c r="L617" t="str">
        <f t="shared" si="37"/>
        <v>нет</v>
      </c>
      <c r="S617" t="s">
        <v>5</v>
      </c>
      <c r="U617" t="s">
        <v>22</v>
      </c>
      <c r="V617">
        <v>621519</v>
      </c>
      <c r="W617">
        <v>621839</v>
      </c>
      <c r="X617" t="s">
        <v>30</v>
      </c>
      <c r="Y617">
        <f t="shared" si="38"/>
        <v>1</v>
      </c>
      <c r="Z617" t="str">
        <f t="shared" si="39"/>
        <v>нет</v>
      </c>
    </row>
    <row r="618" spans="1:26" x14ac:dyDescent="0.35">
      <c r="A618" t="s">
        <v>18</v>
      </c>
      <c r="B618" t="s">
        <v>29</v>
      </c>
      <c r="C618" t="s">
        <v>20</v>
      </c>
      <c r="D618" t="s">
        <v>21</v>
      </c>
      <c r="E618" t="s">
        <v>5</v>
      </c>
      <c r="G618" t="s">
        <v>22</v>
      </c>
      <c r="H618">
        <v>772539</v>
      </c>
      <c r="I618">
        <v>773435</v>
      </c>
      <c r="J618" t="s">
        <v>23</v>
      </c>
      <c r="K618">
        <f t="shared" si="36"/>
        <v>0</v>
      </c>
      <c r="L618" t="str">
        <f t="shared" si="37"/>
        <v>нет</v>
      </c>
      <c r="S618" t="s">
        <v>5</v>
      </c>
      <c r="U618" t="s">
        <v>22</v>
      </c>
      <c r="V618">
        <v>621941</v>
      </c>
      <c r="W618">
        <v>622402</v>
      </c>
      <c r="X618" t="s">
        <v>30</v>
      </c>
      <c r="Y618">
        <f t="shared" si="38"/>
        <v>0</v>
      </c>
      <c r="Z618" t="str">
        <f t="shared" si="39"/>
        <v>нет</v>
      </c>
    </row>
    <row r="619" spans="1:26" x14ac:dyDescent="0.35">
      <c r="A619" t="s">
        <v>18</v>
      </c>
      <c r="B619" t="s">
        <v>29</v>
      </c>
      <c r="C619" t="s">
        <v>20</v>
      </c>
      <c r="D619" t="s">
        <v>21</v>
      </c>
      <c r="E619" t="s">
        <v>5</v>
      </c>
      <c r="G619" t="s">
        <v>22</v>
      </c>
      <c r="H619">
        <v>773449</v>
      </c>
      <c r="I619">
        <v>773937</v>
      </c>
      <c r="J619" t="s">
        <v>23</v>
      </c>
      <c r="K619">
        <f t="shared" si="36"/>
        <v>2</v>
      </c>
      <c r="L619" t="str">
        <f t="shared" si="37"/>
        <v>нет</v>
      </c>
      <c r="S619" t="s">
        <v>5</v>
      </c>
      <c r="U619" t="s">
        <v>22</v>
      </c>
      <c r="V619">
        <v>622443</v>
      </c>
      <c r="W619">
        <v>622958</v>
      </c>
      <c r="X619" t="s">
        <v>30</v>
      </c>
      <c r="Y619">
        <f t="shared" si="38"/>
        <v>2</v>
      </c>
      <c r="Z619" t="str">
        <f t="shared" si="39"/>
        <v>да</v>
      </c>
    </row>
    <row r="620" spans="1:26" x14ac:dyDescent="0.35">
      <c r="A620" t="s">
        <v>18</v>
      </c>
      <c r="B620" t="s">
        <v>29</v>
      </c>
      <c r="C620" t="s">
        <v>20</v>
      </c>
      <c r="D620" t="s">
        <v>21</v>
      </c>
      <c r="E620" t="s">
        <v>5</v>
      </c>
      <c r="G620" t="s">
        <v>22</v>
      </c>
      <c r="H620">
        <v>776350</v>
      </c>
      <c r="I620">
        <v>777336</v>
      </c>
      <c r="J620" t="s">
        <v>23</v>
      </c>
      <c r="K620">
        <f t="shared" si="36"/>
        <v>1</v>
      </c>
      <c r="L620" t="str">
        <f t="shared" si="37"/>
        <v>да</v>
      </c>
      <c r="S620" t="s">
        <v>5</v>
      </c>
      <c r="U620" t="s">
        <v>22</v>
      </c>
      <c r="V620">
        <v>622936</v>
      </c>
      <c r="W620">
        <v>623835</v>
      </c>
      <c r="X620" t="s">
        <v>23</v>
      </c>
      <c r="Y620">
        <f t="shared" si="38"/>
        <v>2</v>
      </c>
      <c r="Z620" t="str">
        <f t="shared" si="39"/>
        <v>нет</v>
      </c>
    </row>
    <row r="621" spans="1:26" x14ac:dyDescent="0.35">
      <c r="A621" t="s">
        <v>18</v>
      </c>
      <c r="B621" t="s">
        <v>29</v>
      </c>
      <c r="C621" t="s">
        <v>20</v>
      </c>
      <c r="D621" t="s">
        <v>21</v>
      </c>
      <c r="E621" t="s">
        <v>5</v>
      </c>
      <c r="G621" t="s">
        <v>22</v>
      </c>
      <c r="H621">
        <v>777333</v>
      </c>
      <c r="I621">
        <v>778646</v>
      </c>
      <c r="J621" t="s">
        <v>23</v>
      </c>
      <c r="K621">
        <f t="shared" si="36"/>
        <v>2</v>
      </c>
      <c r="L621" t="str">
        <f t="shared" si="37"/>
        <v>нет</v>
      </c>
      <c r="S621" t="s">
        <v>5</v>
      </c>
      <c r="U621" t="s">
        <v>22</v>
      </c>
      <c r="V621">
        <v>623914</v>
      </c>
      <c r="W621">
        <v>625410</v>
      </c>
      <c r="X621" t="s">
        <v>23</v>
      </c>
      <c r="Y621">
        <f t="shared" si="38"/>
        <v>2</v>
      </c>
      <c r="Z621" t="str">
        <f t="shared" si="39"/>
        <v>нет</v>
      </c>
    </row>
    <row r="622" spans="1:26" x14ac:dyDescent="0.35">
      <c r="A622" t="s">
        <v>18</v>
      </c>
      <c r="B622" t="s">
        <v>29</v>
      </c>
      <c r="C622" t="s">
        <v>20</v>
      </c>
      <c r="D622" t="s">
        <v>21</v>
      </c>
      <c r="E622" t="s">
        <v>5</v>
      </c>
      <c r="G622" t="s">
        <v>22</v>
      </c>
      <c r="H622">
        <v>778752</v>
      </c>
      <c r="I622">
        <v>779663</v>
      </c>
      <c r="J622" t="s">
        <v>23</v>
      </c>
      <c r="K622">
        <f t="shared" si="36"/>
        <v>1</v>
      </c>
      <c r="L622" t="str">
        <f t="shared" si="37"/>
        <v>да</v>
      </c>
      <c r="S622" t="s">
        <v>5</v>
      </c>
      <c r="U622" t="s">
        <v>22</v>
      </c>
      <c r="V622">
        <v>625855</v>
      </c>
      <c r="W622">
        <v>626616</v>
      </c>
      <c r="X622" t="s">
        <v>23</v>
      </c>
      <c r="Y622">
        <f t="shared" si="38"/>
        <v>0</v>
      </c>
      <c r="Z622" t="str">
        <f t="shared" si="39"/>
        <v>нет</v>
      </c>
    </row>
    <row r="623" spans="1:26" x14ac:dyDescent="0.35">
      <c r="A623" t="s">
        <v>18</v>
      </c>
      <c r="B623" t="s">
        <v>29</v>
      </c>
      <c r="C623" t="s">
        <v>20</v>
      </c>
      <c r="D623" t="s">
        <v>21</v>
      </c>
      <c r="E623" t="s">
        <v>5</v>
      </c>
      <c r="G623" t="s">
        <v>22</v>
      </c>
      <c r="H623">
        <v>779660</v>
      </c>
      <c r="I623">
        <v>780754</v>
      </c>
      <c r="J623" t="s">
        <v>23</v>
      </c>
      <c r="K623">
        <f t="shared" si="36"/>
        <v>0</v>
      </c>
      <c r="L623" t="str">
        <f t="shared" si="37"/>
        <v>нет</v>
      </c>
      <c r="S623" t="s">
        <v>5</v>
      </c>
      <c r="U623" t="s">
        <v>22</v>
      </c>
      <c r="V623">
        <v>627206</v>
      </c>
      <c r="W623">
        <v>627559</v>
      </c>
      <c r="X623" t="s">
        <v>23</v>
      </c>
      <c r="Y623">
        <f t="shared" si="38"/>
        <v>2</v>
      </c>
      <c r="Z623" t="str">
        <f t="shared" si="39"/>
        <v>нет</v>
      </c>
    </row>
    <row r="624" spans="1:26" x14ac:dyDescent="0.35">
      <c r="A624" t="s">
        <v>18</v>
      </c>
      <c r="B624" t="s">
        <v>29</v>
      </c>
      <c r="C624" t="s">
        <v>20</v>
      </c>
      <c r="D624" t="s">
        <v>21</v>
      </c>
      <c r="E624" t="s">
        <v>5</v>
      </c>
      <c r="G624" t="s">
        <v>22</v>
      </c>
      <c r="H624">
        <v>784818</v>
      </c>
      <c r="I624">
        <v>785300</v>
      </c>
      <c r="J624" t="s">
        <v>23</v>
      </c>
      <c r="K624">
        <f t="shared" si="36"/>
        <v>0</v>
      </c>
      <c r="L624" t="str">
        <f t="shared" si="37"/>
        <v>нет</v>
      </c>
      <c r="S624" t="s">
        <v>5</v>
      </c>
      <c r="U624" t="s">
        <v>22</v>
      </c>
      <c r="V624">
        <v>627644</v>
      </c>
      <c r="W624">
        <v>628108</v>
      </c>
      <c r="X624" t="s">
        <v>23</v>
      </c>
      <c r="Y624">
        <f t="shared" si="38"/>
        <v>2</v>
      </c>
      <c r="Z624" t="str">
        <f t="shared" si="39"/>
        <v>нет</v>
      </c>
    </row>
    <row r="625" spans="1:26" x14ac:dyDescent="0.35">
      <c r="A625" t="s">
        <v>18</v>
      </c>
      <c r="B625" t="s">
        <v>29</v>
      </c>
      <c r="C625" t="s">
        <v>20</v>
      </c>
      <c r="D625" t="s">
        <v>21</v>
      </c>
      <c r="E625" t="s">
        <v>5</v>
      </c>
      <c r="G625" t="s">
        <v>22</v>
      </c>
      <c r="H625">
        <v>785386</v>
      </c>
      <c r="I625">
        <v>785934</v>
      </c>
      <c r="J625" t="s">
        <v>23</v>
      </c>
      <c r="K625">
        <f t="shared" si="36"/>
        <v>0</v>
      </c>
      <c r="L625" t="str">
        <f t="shared" si="37"/>
        <v>нет</v>
      </c>
      <c r="S625" t="s">
        <v>5</v>
      </c>
      <c r="U625" t="s">
        <v>22</v>
      </c>
      <c r="V625">
        <v>628157</v>
      </c>
      <c r="W625">
        <v>630436</v>
      </c>
      <c r="X625" t="s">
        <v>23</v>
      </c>
      <c r="Y625">
        <f t="shared" si="38"/>
        <v>2</v>
      </c>
      <c r="Z625" t="str">
        <f t="shared" si="39"/>
        <v>нет</v>
      </c>
    </row>
    <row r="626" spans="1:26" x14ac:dyDescent="0.35">
      <c r="A626" t="s">
        <v>18</v>
      </c>
      <c r="B626" t="s">
        <v>29</v>
      </c>
      <c r="C626" t="s">
        <v>20</v>
      </c>
      <c r="D626" t="s">
        <v>21</v>
      </c>
      <c r="E626" t="s">
        <v>5</v>
      </c>
      <c r="G626" t="s">
        <v>22</v>
      </c>
      <c r="H626">
        <v>785936</v>
      </c>
      <c r="I626">
        <v>787738</v>
      </c>
      <c r="J626" t="s">
        <v>23</v>
      </c>
      <c r="K626">
        <f t="shared" si="36"/>
        <v>2</v>
      </c>
      <c r="L626" t="str">
        <f t="shared" si="37"/>
        <v>нет</v>
      </c>
      <c r="S626" t="s">
        <v>5</v>
      </c>
      <c r="U626" t="s">
        <v>22</v>
      </c>
      <c r="V626">
        <v>630506</v>
      </c>
      <c r="W626">
        <v>631252</v>
      </c>
      <c r="X626" t="s">
        <v>23</v>
      </c>
      <c r="Y626">
        <f t="shared" si="38"/>
        <v>1</v>
      </c>
      <c r="Z626" t="str">
        <f t="shared" si="39"/>
        <v>нет</v>
      </c>
    </row>
    <row r="627" spans="1:26" x14ac:dyDescent="0.35">
      <c r="A627" t="s">
        <v>18</v>
      </c>
      <c r="B627" t="s">
        <v>29</v>
      </c>
      <c r="C627" t="s">
        <v>20</v>
      </c>
      <c r="D627" t="s">
        <v>21</v>
      </c>
      <c r="E627" t="s">
        <v>5</v>
      </c>
      <c r="G627" t="s">
        <v>22</v>
      </c>
      <c r="H627">
        <v>788768</v>
      </c>
      <c r="I627">
        <v>789520</v>
      </c>
      <c r="J627" t="s">
        <v>23</v>
      </c>
      <c r="K627">
        <f t="shared" si="36"/>
        <v>1</v>
      </c>
      <c r="L627" t="str">
        <f t="shared" si="37"/>
        <v>нет</v>
      </c>
      <c r="S627" t="s">
        <v>5</v>
      </c>
      <c r="U627" t="s">
        <v>22</v>
      </c>
      <c r="V627">
        <v>631324</v>
      </c>
      <c r="W627">
        <v>631551</v>
      </c>
      <c r="X627" t="s">
        <v>23</v>
      </c>
      <c r="Y627">
        <f t="shared" si="38"/>
        <v>2</v>
      </c>
      <c r="Z627" t="str">
        <f t="shared" si="39"/>
        <v>нет</v>
      </c>
    </row>
    <row r="628" spans="1:26" x14ac:dyDescent="0.35">
      <c r="A628" t="s">
        <v>18</v>
      </c>
      <c r="B628" t="s">
        <v>29</v>
      </c>
      <c r="C628" t="s">
        <v>20</v>
      </c>
      <c r="D628" t="s">
        <v>21</v>
      </c>
      <c r="E628" t="s">
        <v>5</v>
      </c>
      <c r="G628" t="s">
        <v>22</v>
      </c>
      <c r="H628">
        <v>789655</v>
      </c>
      <c r="I628">
        <v>790230</v>
      </c>
      <c r="J628" t="s">
        <v>23</v>
      </c>
      <c r="K628">
        <f t="shared" si="36"/>
        <v>0</v>
      </c>
      <c r="L628" t="str">
        <f t="shared" si="37"/>
        <v>нет</v>
      </c>
      <c r="S628" t="s">
        <v>5</v>
      </c>
      <c r="U628" t="s">
        <v>22</v>
      </c>
      <c r="V628">
        <v>631726</v>
      </c>
      <c r="W628">
        <v>633021</v>
      </c>
      <c r="X628" t="s">
        <v>23</v>
      </c>
      <c r="Y628">
        <f t="shared" si="38"/>
        <v>2</v>
      </c>
      <c r="Z628" t="str">
        <f t="shared" si="39"/>
        <v>нет</v>
      </c>
    </row>
    <row r="629" spans="1:26" x14ac:dyDescent="0.35">
      <c r="A629" t="s">
        <v>18</v>
      </c>
      <c r="B629" t="s">
        <v>29</v>
      </c>
      <c r="C629" t="s">
        <v>20</v>
      </c>
      <c r="D629" t="s">
        <v>21</v>
      </c>
      <c r="E629" t="s">
        <v>5</v>
      </c>
      <c r="G629" t="s">
        <v>22</v>
      </c>
      <c r="H629">
        <v>791972</v>
      </c>
      <c r="I629">
        <v>792883</v>
      </c>
      <c r="J629" t="s">
        <v>23</v>
      </c>
      <c r="K629">
        <f t="shared" si="36"/>
        <v>2</v>
      </c>
      <c r="L629" t="str">
        <f t="shared" si="37"/>
        <v>нет</v>
      </c>
      <c r="S629" t="s">
        <v>5</v>
      </c>
      <c r="U629" t="s">
        <v>22</v>
      </c>
      <c r="V629">
        <v>633037</v>
      </c>
      <c r="W629">
        <v>634569</v>
      </c>
      <c r="X629" t="s">
        <v>23</v>
      </c>
      <c r="Y629">
        <f t="shared" si="38"/>
        <v>2</v>
      </c>
      <c r="Z629" t="str">
        <f t="shared" si="39"/>
        <v>да</v>
      </c>
    </row>
    <row r="630" spans="1:26" x14ac:dyDescent="0.35">
      <c r="A630" t="s">
        <v>18</v>
      </c>
      <c r="B630" t="s">
        <v>29</v>
      </c>
      <c r="C630" t="s">
        <v>20</v>
      </c>
      <c r="D630" t="s">
        <v>21</v>
      </c>
      <c r="E630" t="s">
        <v>5</v>
      </c>
      <c r="G630" t="s">
        <v>22</v>
      </c>
      <c r="H630">
        <v>792896</v>
      </c>
      <c r="I630">
        <v>794125</v>
      </c>
      <c r="J630" t="s">
        <v>23</v>
      </c>
      <c r="K630">
        <f t="shared" si="36"/>
        <v>1</v>
      </c>
      <c r="L630" t="str">
        <f t="shared" si="37"/>
        <v>да</v>
      </c>
      <c r="S630" t="s">
        <v>5</v>
      </c>
      <c r="U630" t="s">
        <v>22</v>
      </c>
      <c r="V630">
        <v>634562</v>
      </c>
      <c r="W630">
        <v>635323</v>
      </c>
      <c r="X630" t="s">
        <v>23</v>
      </c>
      <c r="Y630">
        <f t="shared" si="38"/>
        <v>1</v>
      </c>
      <c r="Z630" t="str">
        <f t="shared" si="39"/>
        <v>нет</v>
      </c>
    </row>
    <row r="631" spans="1:26" x14ac:dyDescent="0.35">
      <c r="A631" t="s">
        <v>18</v>
      </c>
      <c r="B631" t="s">
        <v>29</v>
      </c>
      <c r="C631" t="s">
        <v>20</v>
      </c>
      <c r="D631" t="s">
        <v>21</v>
      </c>
      <c r="E631" t="s">
        <v>5</v>
      </c>
      <c r="G631" t="s">
        <v>22</v>
      </c>
      <c r="H631">
        <v>794122</v>
      </c>
      <c r="I631">
        <v>795282</v>
      </c>
      <c r="J631" t="s">
        <v>23</v>
      </c>
      <c r="K631">
        <f t="shared" si="36"/>
        <v>1</v>
      </c>
      <c r="L631" t="str">
        <f t="shared" si="37"/>
        <v>нет</v>
      </c>
      <c r="S631" t="s">
        <v>5</v>
      </c>
      <c r="U631" t="s">
        <v>22</v>
      </c>
      <c r="V631">
        <v>635356</v>
      </c>
      <c r="W631">
        <v>636540</v>
      </c>
      <c r="X631" t="s">
        <v>23</v>
      </c>
      <c r="Y631">
        <f t="shared" si="38"/>
        <v>2</v>
      </c>
      <c r="Z631" t="str">
        <f t="shared" si="39"/>
        <v>нет</v>
      </c>
    </row>
    <row r="632" spans="1:26" x14ac:dyDescent="0.35">
      <c r="A632" t="s">
        <v>18</v>
      </c>
      <c r="B632" t="s">
        <v>29</v>
      </c>
      <c r="C632" t="s">
        <v>20</v>
      </c>
      <c r="D632" t="s">
        <v>21</v>
      </c>
      <c r="E632" t="s">
        <v>5</v>
      </c>
      <c r="G632" t="s">
        <v>22</v>
      </c>
      <c r="H632">
        <v>795456</v>
      </c>
      <c r="I632">
        <v>796925</v>
      </c>
      <c r="J632" t="s">
        <v>23</v>
      </c>
      <c r="K632">
        <f t="shared" si="36"/>
        <v>1</v>
      </c>
      <c r="L632" t="str">
        <f t="shared" si="37"/>
        <v>нет</v>
      </c>
      <c r="S632" t="s">
        <v>5</v>
      </c>
      <c r="U632" t="s">
        <v>22</v>
      </c>
      <c r="V632">
        <v>636652</v>
      </c>
      <c r="W632">
        <v>637659</v>
      </c>
      <c r="X632" t="s">
        <v>23</v>
      </c>
      <c r="Y632">
        <f t="shared" si="38"/>
        <v>2</v>
      </c>
      <c r="Z632" t="str">
        <f t="shared" si="39"/>
        <v>нет</v>
      </c>
    </row>
    <row r="633" spans="1:26" x14ac:dyDescent="0.35">
      <c r="A633" t="s">
        <v>18</v>
      </c>
      <c r="B633" t="s">
        <v>29</v>
      </c>
      <c r="C633" t="s">
        <v>20</v>
      </c>
      <c r="D633" t="s">
        <v>21</v>
      </c>
      <c r="E633" t="s">
        <v>5</v>
      </c>
      <c r="G633" t="s">
        <v>22</v>
      </c>
      <c r="H633">
        <v>798542</v>
      </c>
      <c r="I633">
        <v>799906</v>
      </c>
      <c r="J633" t="s">
        <v>23</v>
      </c>
      <c r="K633">
        <f t="shared" si="36"/>
        <v>0</v>
      </c>
      <c r="L633" t="str">
        <f t="shared" si="37"/>
        <v>нет</v>
      </c>
      <c r="S633" t="s">
        <v>5</v>
      </c>
      <c r="U633" t="s">
        <v>22</v>
      </c>
      <c r="V633">
        <v>637660</v>
      </c>
      <c r="W633">
        <v>638703</v>
      </c>
      <c r="X633" t="s">
        <v>23</v>
      </c>
      <c r="Y633">
        <f t="shared" si="38"/>
        <v>1</v>
      </c>
      <c r="Z633" t="str">
        <f t="shared" si="39"/>
        <v>нет</v>
      </c>
    </row>
    <row r="634" spans="1:26" x14ac:dyDescent="0.35">
      <c r="A634" t="s">
        <v>18</v>
      </c>
      <c r="B634" t="s">
        <v>29</v>
      </c>
      <c r="C634" t="s">
        <v>20</v>
      </c>
      <c r="D634" t="s">
        <v>21</v>
      </c>
      <c r="E634" t="s">
        <v>5</v>
      </c>
      <c r="G634" t="s">
        <v>22</v>
      </c>
      <c r="H634">
        <v>800106</v>
      </c>
      <c r="I634">
        <v>801134</v>
      </c>
      <c r="J634" t="s">
        <v>23</v>
      </c>
      <c r="K634">
        <f t="shared" si="36"/>
        <v>1</v>
      </c>
      <c r="L634" t="str">
        <f t="shared" si="37"/>
        <v>да</v>
      </c>
      <c r="S634" t="s">
        <v>5</v>
      </c>
      <c r="U634" t="s">
        <v>22</v>
      </c>
      <c r="V634">
        <v>638811</v>
      </c>
      <c r="W634">
        <v>639041</v>
      </c>
      <c r="X634" t="s">
        <v>23</v>
      </c>
      <c r="Y634">
        <f t="shared" si="38"/>
        <v>0</v>
      </c>
      <c r="Z634" t="str">
        <f t="shared" si="39"/>
        <v>нет</v>
      </c>
    </row>
    <row r="635" spans="1:26" x14ac:dyDescent="0.35">
      <c r="A635" t="s">
        <v>18</v>
      </c>
      <c r="B635" t="s">
        <v>29</v>
      </c>
      <c r="C635" t="s">
        <v>20</v>
      </c>
      <c r="D635" t="s">
        <v>21</v>
      </c>
      <c r="E635" t="s">
        <v>5</v>
      </c>
      <c r="G635" t="s">
        <v>22</v>
      </c>
      <c r="H635">
        <v>801131</v>
      </c>
      <c r="I635">
        <v>802477</v>
      </c>
      <c r="J635" t="s">
        <v>23</v>
      </c>
      <c r="K635">
        <f t="shared" si="36"/>
        <v>1</v>
      </c>
      <c r="L635" t="str">
        <f t="shared" si="37"/>
        <v>нет</v>
      </c>
      <c r="S635" t="s">
        <v>5</v>
      </c>
      <c r="U635" t="s">
        <v>22</v>
      </c>
      <c r="V635">
        <v>639547</v>
      </c>
      <c r="W635">
        <v>639618</v>
      </c>
      <c r="X635" t="s">
        <v>23</v>
      </c>
      <c r="Y635">
        <f t="shared" si="38"/>
        <v>0</v>
      </c>
      <c r="Z635" t="str">
        <f t="shared" si="39"/>
        <v>нет</v>
      </c>
    </row>
    <row r="636" spans="1:26" x14ac:dyDescent="0.35">
      <c r="A636" t="s">
        <v>18</v>
      </c>
      <c r="B636" t="s">
        <v>29</v>
      </c>
      <c r="C636" t="s">
        <v>20</v>
      </c>
      <c r="D636" t="s">
        <v>21</v>
      </c>
      <c r="E636" t="s">
        <v>5</v>
      </c>
      <c r="G636" t="s">
        <v>22</v>
      </c>
      <c r="H636">
        <v>803311</v>
      </c>
      <c r="I636">
        <v>804225</v>
      </c>
      <c r="J636" t="s">
        <v>23</v>
      </c>
      <c r="K636">
        <f t="shared" si="36"/>
        <v>1</v>
      </c>
      <c r="L636" t="str">
        <f t="shared" si="37"/>
        <v>нет</v>
      </c>
      <c r="S636" t="s">
        <v>5</v>
      </c>
      <c r="U636" t="s">
        <v>22</v>
      </c>
      <c r="V636">
        <v>639791</v>
      </c>
      <c r="W636">
        <v>640402</v>
      </c>
      <c r="X636" t="s">
        <v>30</v>
      </c>
      <c r="Y636">
        <f t="shared" si="38"/>
        <v>1</v>
      </c>
      <c r="Z636" t="str">
        <f t="shared" si="39"/>
        <v>нет</v>
      </c>
    </row>
    <row r="637" spans="1:26" x14ac:dyDescent="0.35">
      <c r="A637" t="s">
        <v>18</v>
      </c>
      <c r="B637" t="s">
        <v>29</v>
      </c>
      <c r="C637" t="s">
        <v>20</v>
      </c>
      <c r="D637" t="s">
        <v>21</v>
      </c>
      <c r="E637" t="s">
        <v>5</v>
      </c>
      <c r="G637" t="s">
        <v>22</v>
      </c>
      <c r="H637">
        <v>804315</v>
      </c>
      <c r="I637">
        <v>804875</v>
      </c>
      <c r="J637" t="s">
        <v>23</v>
      </c>
      <c r="K637">
        <f t="shared" si="36"/>
        <v>0</v>
      </c>
      <c r="L637" t="str">
        <f t="shared" si="37"/>
        <v>нет</v>
      </c>
      <c r="S637" t="s">
        <v>5</v>
      </c>
      <c r="U637" t="s">
        <v>22</v>
      </c>
      <c r="V637">
        <v>640495</v>
      </c>
      <c r="W637">
        <v>640752</v>
      </c>
      <c r="X637" t="s">
        <v>23</v>
      </c>
      <c r="Y637">
        <f t="shared" si="38"/>
        <v>2</v>
      </c>
      <c r="Z637" t="str">
        <f t="shared" si="39"/>
        <v>нет</v>
      </c>
    </row>
    <row r="638" spans="1:26" x14ac:dyDescent="0.35">
      <c r="A638" t="s">
        <v>18</v>
      </c>
      <c r="B638" t="s">
        <v>29</v>
      </c>
      <c r="C638" t="s">
        <v>20</v>
      </c>
      <c r="D638" t="s">
        <v>21</v>
      </c>
      <c r="E638" t="s">
        <v>5</v>
      </c>
      <c r="G638" t="s">
        <v>22</v>
      </c>
      <c r="H638">
        <v>805348</v>
      </c>
      <c r="I638">
        <v>806778</v>
      </c>
      <c r="J638" t="s">
        <v>23</v>
      </c>
      <c r="K638">
        <f t="shared" si="36"/>
        <v>1</v>
      </c>
      <c r="L638" t="str">
        <f t="shared" si="37"/>
        <v>да</v>
      </c>
      <c r="S638" t="s">
        <v>5</v>
      </c>
      <c r="U638" t="s">
        <v>22</v>
      </c>
      <c r="V638">
        <v>640804</v>
      </c>
      <c r="W638">
        <v>641754</v>
      </c>
      <c r="X638" t="s">
        <v>23</v>
      </c>
      <c r="Y638">
        <f t="shared" si="38"/>
        <v>1</v>
      </c>
      <c r="Z638" t="str">
        <f t="shared" si="39"/>
        <v>нет</v>
      </c>
    </row>
    <row r="639" spans="1:26" x14ac:dyDescent="0.35">
      <c r="A639" t="s">
        <v>18</v>
      </c>
      <c r="B639" t="s">
        <v>29</v>
      </c>
      <c r="C639" t="s">
        <v>20</v>
      </c>
      <c r="D639" t="s">
        <v>21</v>
      </c>
      <c r="E639" t="s">
        <v>5</v>
      </c>
      <c r="G639" t="s">
        <v>22</v>
      </c>
      <c r="H639">
        <v>806775</v>
      </c>
      <c r="I639">
        <v>808244</v>
      </c>
      <c r="J639" t="s">
        <v>23</v>
      </c>
      <c r="K639">
        <f t="shared" si="36"/>
        <v>0</v>
      </c>
      <c r="L639" t="str">
        <f t="shared" si="37"/>
        <v>нет</v>
      </c>
      <c r="S639" t="s">
        <v>5</v>
      </c>
      <c r="U639" t="s">
        <v>22</v>
      </c>
      <c r="V639">
        <v>641778</v>
      </c>
      <c r="W639">
        <v>642773</v>
      </c>
      <c r="X639" t="s">
        <v>23</v>
      </c>
      <c r="Y639">
        <f t="shared" si="38"/>
        <v>0</v>
      </c>
      <c r="Z639" t="str">
        <f t="shared" si="39"/>
        <v>нет</v>
      </c>
    </row>
    <row r="640" spans="1:26" x14ac:dyDescent="0.35">
      <c r="A640" t="s">
        <v>18</v>
      </c>
      <c r="B640" t="s">
        <v>29</v>
      </c>
      <c r="C640" t="s">
        <v>20</v>
      </c>
      <c r="D640" t="s">
        <v>21</v>
      </c>
      <c r="E640" t="s">
        <v>5</v>
      </c>
      <c r="G640" t="s">
        <v>22</v>
      </c>
      <c r="H640">
        <v>808264</v>
      </c>
      <c r="I640">
        <v>808554</v>
      </c>
      <c r="J640" t="s">
        <v>23</v>
      </c>
      <c r="K640">
        <f t="shared" si="36"/>
        <v>1</v>
      </c>
      <c r="L640" t="str">
        <f t="shared" si="37"/>
        <v>нет</v>
      </c>
      <c r="S640" t="s">
        <v>5</v>
      </c>
      <c r="U640" t="s">
        <v>22</v>
      </c>
      <c r="V640">
        <v>642778</v>
      </c>
      <c r="W640">
        <v>643665</v>
      </c>
      <c r="X640" t="s">
        <v>23</v>
      </c>
      <c r="Y640">
        <f t="shared" si="38"/>
        <v>2</v>
      </c>
      <c r="Z640" t="str">
        <f t="shared" si="39"/>
        <v>да</v>
      </c>
    </row>
    <row r="641" spans="1:26" x14ac:dyDescent="0.35">
      <c r="A641" t="s">
        <v>18</v>
      </c>
      <c r="B641" t="s">
        <v>29</v>
      </c>
      <c r="C641" t="s">
        <v>20</v>
      </c>
      <c r="D641" t="s">
        <v>21</v>
      </c>
      <c r="E641" t="s">
        <v>5</v>
      </c>
      <c r="G641" t="s">
        <v>22</v>
      </c>
      <c r="H641">
        <v>808656</v>
      </c>
      <c r="I641">
        <v>809786</v>
      </c>
      <c r="J641" t="s">
        <v>23</v>
      </c>
      <c r="K641">
        <f t="shared" si="36"/>
        <v>2</v>
      </c>
      <c r="L641" t="str">
        <f t="shared" si="37"/>
        <v>нет</v>
      </c>
      <c r="S641" t="s">
        <v>5</v>
      </c>
      <c r="U641" t="s">
        <v>22</v>
      </c>
      <c r="V641">
        <v>643646</v>
      </c>
      <c r="W641">
        <v>644137</v>
      </c>
      <c r="X641" t="s">
        <v>23</v>
      </c>
      <c r="Y641">
        <f t="shared" si="38"/>
        <v>0</v>
      </c>
      <c r="Z641" t="str">
        <f t="shared" si="39"/>
        <v>нет</v>
      </c>
    </row>
    <row r="642" spans="1:26" x14ac:dyDescent="0.35">
      <c r="A642" t="s">
        <v>18</v>
      </c>
      <c r="B642" t="s">
        <v>29</v>
      </c>
      <c r="C642" t="s">
        <v>20</v>
      </c>
      <c r="D642" t="s">
        <v>21</v>
      </c>
      <c r="E642" t="s">
        <v>5</v>
      </c>
      <c r="G642" t="s">
        <v>22</v>
      </c>
      <c r="H642">
        <v>809799</v>
      </c>
      <c r="I642">
        <v>811805</v>
      </c>
      <c r="J642" t="s">
        <v>23</v>
      </c>
      <c r="K642">
        <f t="shared" si="36"/>
        <v>2</v>
      </c>
      <c r="L642" t="str">
        <f t="shared" si="37"/>
        <v>нет</v>
      </c>
      <c r="S642" t="s">
        <v>5</v>
      </c>
      <c r="U642" t="s">
        <v>22</v>
      </c>
      <c r="V642">
        <v>644340</v>
      </c>
      <c r="W642">
        <v>645302</v>
      </c>
      <c r="X642" t="s">
        <v>23</v>
      </c>
      <c r="Y642">
        <f t="shared" si="38"/>
        <v>2</v>
      </c>
      <c r="Z642" t="str">
        <f t="shared" si="39"/>
        <v>нет</v>
      </c>
    </row>
    <row r="643" spans="1:26" x14ac:dyDescent="0.35">
      <c r="A643" t="s">
        <v>18</v>
      </c>
      <c r="B643" t="s">
        <v>29</v>
      </c>
      <c r="C643" t="s">
        <v>20</v>
      </c>
      <c r="D643" t="s">
        <v>21</v>
      </c>
      <c r="E643" t="s">
        <v>5</v>
      </c>
      <c r="G643" t="s">
        <v>22</v>
      </c>
      <c r="H643">
        <v>811821</v>
      </c>
      <c r="I643">
        <v>814034</v>
      </c>
      <c r="J643" t="s">
        <v>23</v>
      </c>
      <c r="K643">
        <f t="shared" ref="K643:K706" si="40">MOD((ABS(I643-H644)+1),3)</f>
        <v>0</v>
      </c>
      <c r="L643" t="str">
        <f t="shared" ref="L643:L706" si="41">IF(I643-H644&gt;=0,"да","нет")</f>
        <v>нет</v>
      </c>
      <c r="S643" t="s">
        <v>5</v>
      </c>
      <c r="U643" t="s">
        <v>22</v>
      </c>
      <c r="V643">
        <v>645372</v>
      </c>
      <c r="W643">
        <v>646895</v>
      </c>
      <c r="X643" t="s">
        <v>23</v>
      </c>
      <c r="Y643">
        <f t="shared" ref="Y643:Y706" si="42">MOD((ABS(W643-V644)+1),3)</f>
        <v>2</v>
      </c>
      <c r="Z643" t="str">
        <f t="shared" ref="Z643:Z706" si="43">IF(W643-V644&gt;=0,"да","нет")</f>
        <v>нет</v>
      </c>
    </row>
    <row r="644" spans="1:26" x14ac:dyDescent="0.35">
      <c r="A644" t="s">
        <v>18</v>
      </c>
      <c r="B644" t="s">
        <v>29</v>
      </c>
      <c r="C644" t="s">
        <v>20</v>
      </c>
      <c r="D644" t="s">
        <v>21</v>
      </c>
      <c r="E644" t="s">
        <v>5</v>
      </c>
      <c r="G644" t="s">
        <v>22</v>
      </c>
      <c r="H644">
        <v>814063</v>
      </c>
      <c r="I644">
        <v>814767</v>
      </c>
      <c r="J644" t="s">
        <v>23</v>
      </c>
      <c r="K644">
        <f t="shared" si="40"/>
        <v>2</v>
      </c>
      <c r="L644" t="str">
        <f t="shared" si="41"/>
        <v>нет</v>
      </c>
      <c r="S644" t="s">
        <v>5</v>
      </c>
      <c r="U644" t="s">
        <v>22</v>
      </c>
      <c r="V644">
        <v>646977</v>
      </c>
      <c r="W644">
        <v>647603</v>
      </c>
      <c r="X644" t="s">
        <v>23</v>
      </c>
      <c r="Y644">
        <f t="shared" si="42"/>
        <v>1</v>
      </c>
      <c r="Z644" t="str">
        <f t="shared" si="43"/>
        <v>да</v>
      </c>
    </row>
    <row r="645" spans="1:26" x14ac:dyDescent="0.35">
      <c r="A645" t="s">
        <v>18</v>
      </c>
      <c r="B645" t="s">
        <v>29</v>
      </c>
      <c r="C645" t="s">
        <v>20</v>
      </c>
      <c r="D645" t="s">
        <v>21</v>
      </c>
      <c r="E645" t="s">
        <v>5</v>
      </c>
      <c r="G645" t="s">
        <v>22</v>
      </c>
      <c r="H645">
        <v>814843</v>
      </c>
      <c r="I645">
        <v>815163</v>
      </c>
      <c r="J645" t="s">
        <v>23</v>
      </c>
      <c r="K645">
        <f t="shared" si="40"/>
        <v>1</v>
      </c>
      <c r="L645" t="str">
        <f t="shared" si="41"/>
        <v>нет</v>
      </c>
      <c r="S645" t="s">
        <v>5</v>
      </c>
      <c r="U645" t="s">
        <v>22</v>
      </c>
      <c r="V645">
        <v>647600</v>
      </c>
      <c r="W645">
        <v>648352</v>
      </c>
      <c r="X645" t="s">
        <v>23</v>
      </c>
      <c r="Y645">
        <f t="shared" si="42"/>
        <v>1</v>
      </c>
      <c r="Z645" t="str">
        <f t="shared" si="43"/>
        <v>да</v>
      </c>
    </row>
    <row r="646" spans="1:26" x14ac:dyDescent="0.35">
      <c r="A646" t="s">
        <v>18</v>
      </c>
      <c r="B646" t="s">
        <v>29</v>
      </c>
      <c r="C646" t="s">
        <v>20</v>
      </c>
      <c r="D646" t="s">
        <v>21</v>
      </c>
      <c r="E646" t="s">
        <v>5</v>
      </c>
      <c r="G646" t="s">
        <v>22</v>
      </c>
      <c r="H646">
        <v>815196</v>
      </c>
      <c r="I646">
        <v>816215</v>
      </c>
      <c r="J646" t="s">
        <v>23</v>
      </c>
      <c r="K646">
        <f t="shared" si="40"/>
        <v>1</v>
      </c>
      <c r="L646" t="str">
        <f t="shared" si="41"/>
        <v>нет</v>
      </c>
      <c r="S646" t="s">
        <v>5</v>
      </c>
      <c r="U646" t="s">
        <v>22</v>
      </c>
      <c r="V646">
        <v>648346</v>
      </c>
      <c r="W646">
        <v>649074</v>
      </c>
      <c r="X646" t="s">
        <v>23</v>
      </c>
      <c r="Y646">
        <f t="shared" si="42"/>
        <v>2</v>
      </c>
      <c r="Z646" t="str">
        <f t="shared" si="43"/>
        <v>да</v>
      </c>
    </row>
    <row r="647" spans="1:26" x14ac:dyDescent="0.35">
      <c r="A647" t="s">
        <v>18</v>
      </c>
      <c r="B647" t="s">
        <v>29</v>
      </c>
      <c r="C647" t="s">
        <v>20</v>
      </c>
      <c r="D647" t="s">
        <v>21</v>
      </c>
      <c r="E647" t="s">
        <v>5</v>
      </c>
      <c r="G647" t="s">
        <v>22</v>
      </c>
      <c r="H647">
        <v>816221</v>
      </c>
      <c r="I647">
        <v>817951</v>
      </c>
      <c r="J647" t="s">
        <v>23</v>
      </c>
      <c r="K647">
        <f t="shared" si="40"/>
        <v>2</v>
      </c>
      <c r="L647" t="str">
        <f t="shared" si="41"/>
        <v>нет</v>
      </c>
      <c r="S647" t="s">
        <v>5</v>
      </c>
      <c r="U647" t="s">
        <v>22</v>
      </c>
      <c r="V647">
        <v>649067</v>
      </c>
      <c r="W647">
        <v>649696</v>
      </c>
      <c r="X647" t="s">
        <v>23</v>
      </c>
      <c r="Y647">
        <f t="shared" si="42"/>
        <v>1</v>
      </c>
      <c r="Z647" t="str">
        <f t="shared" si="43"/>
        <v>да</v>
      </c>
    </row>
    <row r="648" spans="1:26" x14ac:dyDescent="0.35">
      <c r="A648" t="s">
        <v>18</v>
      </c>
      <c r="B648" t="s">
        <v>29</v>
      </c>
      <c r="C648" t="s">
        <v>20</v>
      </c>
      <c r="D648" t="s">
        <v>21</v>
      </c>
      <c r="E648" t="s">
        <v>5</v>
      </c>
      <c r="G648" t="s">
        <v>22</v>
      </c>
      <c r="H648">
        <v>818099</v>
      </c>
      <c r="I648">
        <v>818692</v>
      </c>
      <c r="J648" t="s">
        <v>23</v>
      </c>
      <c r="K648">
        <f t="shared" si="40"/>
        <v>1</v>
      </c>
      <c r="L648" t="str">
        <f t="shared" si="41"/>
        <v>нет</v>
      </c>
      <c r="S648" t="s">
        <v>5</v>
      </c>
      <c r="U648" t="s">
        <v>22</v>
      </c>
      <c r="V648">
        <v>649693</v>
      </c>
      <c r="W648">
        <v>650283</v>
      </c>
      <c r="X648" t="s">
        <v>23</v>
      </c>
      <c r="Y648">
        <f t="shared" si="42"/>
        <v>1</v>
      </c>
      <c r="Z648" t="str">
        <f t="shared" si="43"/>
        <v>да</v>
      </c>
    </row>
    <row r="649" spans="1:26" x14ac:dyDescent="0.35">
      <c r="A649" t="s">
        <v>18</v>
      </c>
      <c r="B649" t="s">
        <v>29</v>
      </c>
      <c r="C649" t="s">
        <v>20</v>
      </c>
      <c r="D649" t="s">
        <v>21</v>
      </c>
      <c r="E649" t="s">
        <v>5</v>
      </c>
      <c r="G649" t="s">
        <v>22</v>
      </c>
      <c r="H649">
        <v>819001</v>
      </c>
      <c r="I649">
        <v>820251</v>
      </c>
      <c r="J649" t="s">
        <v>23</v>
      </c>
      <c r="K649">
        <f t="shared" si="40"/>
        <v>0</v>
      </c>
      <c r="L649" t="str">
        <f t="shared" si="41"/>
        <v>нет</v>
      </c>
      <c r="S649" t="s">
        <v>5</v>
      </c>
      <c r="U649" t="s">
        <v>22</v>
      </c>
      <c r="V649">
        <v>650277</v>
      </c>
      <c r="W649">
        <v>651560</v>
      </c>
      <c r="X649" t="s">
        <v>23</v>
      </c>
      <c r="Y649">
        <f t="shared" si="42"/>
        <v>1</v>
      </c>
      <c r="Z649" t="str">
        <f t="shared" si="43"/>
        <v>да</v>
      </c>
    </row>
    <row r="650" spans="1:26" x14ac:dyDescent="0.35">
      <c r="A650" t="s">
        <v>18</v>
      </c>
      <c r="B650" t="s">
        <v>29</v>
      </c>
      <c r="C650" t="s">
        <v>20</v>
      </c>
      <c r="D650" t="s">
        <v>21</v>
      </c>
      <c r="E650" t="s">
        <v>5</v>
      </c>
      <c r="G650" t="s">
        <v>22</v>
      </c>
      <c r="H650">
        <v>820268</v>
      </c>
      <c r="I650">
        <v>821803</v>
      </c>
      <c r="J650" t="s">
        <v>23</v>
      </c>
      <c r="K650">
        <f t="shared" si="40"/>
        <v>1</v>
      </c>
      <c r="L650" t="str">
        <f t="shared" si="41"/>
        <v>нет</v>
      </c>
      <c r="S650" t="s">
        <v>5</v>
      </c>
      <c r="U650" t="s">
        <v>22</v>
      </c>
      <c r="V650">
        <v>651557</v>
      </c>
      <c r="W650">
        <v>652183</v>
      </c>
      <c r="X650" t="s">
        <v>23</v>
      </c>
      <c r="Y650">
        <f t="shared" si="42"/>
        <v>1</v>
      </c>
      <c r="Z650" t="str">
        <f t="shared" si="43"/>
        <v>да</v>
      </c>
    </row>
    <row r="651" spans="1:26" x14ac:dyDescent="0.35">
      <c r="A651" t="s">
        <v>18</v>
      </c>
      <c r="B651" t="s">
        <v>29</v>
      </c>
      <c r="C651" t="s">
        <v>20</v>
      </c>
      <c r="D651" t="s">
        <v>21</v>
      </c>
      <c r="E651" t="s">
        <v>5</v>
      </c>
      <c r="G651" t="s">
        <v>22</v>
      </c>
      <c r="H651">
        <v>821836</v>
      </c>
      <c r="I651">
        <v>822408</v>
      </c>
      <c r="J651" t="s">
        <v>23</v>
      </c>
      <c r="K651">
        <f t="shared" si="40"/>
        <v>2</v>
      </c>
      <c r="L651" t="str">
        <f t="shared" si="41"/>
        <v>да</v>
      </c>
      <c r="S651" t="s">
        <v>5</v>
      </c>
      <c r="U651" t="s">
        <v>22</v>
      </c>
      <c r="V651">
        <v>652183</v>
      </c>
      <c r="W651">
        <v>653340</v>
      </c>
      <c r="X651" t="s">
        <v>23</v>
      </c>
      <c r="Y651">
        <f t="shared" si="42"/>
        <v>2</v>
      </c>
      <c r="Z651" t="str">
        <f t="shared" si="43"/>
        <v>нет</v>
      </c>
    </row>
    <row r="652" spans="1:26" x14ac:dyDescent="0.35">
      <c r="A652" t="s">
        <v>18</v>
      </c>
      <c r="B652" t="s">
        <v>29</v>
      </c>
      <c r="C652" t="s">
        <v>20</v>
      </c>
      <c r="D652" t="s">
        <v>21</v>
      </c>
      <c r="E652" t="s">
        <v>5</v>
      </c>
      <c r="G652" t="s">
        <v>22</v>
      </c>
      <c r="H652">
        <v>822398</v>
      </c>
      <c r="I652">
        <v>823459</v>
      </c>
      <c r="J652" t="s">
        <v>23</v>
      </c>
      <c r="K652">
        <f t="shared" si="40"/>
        <v>2</v>
      </c>
      <c r="L652" t="str">
        <f t="shared" si="41"/>
        <v>нет</v>
      </c>
      <c r="S652" t="s">
        <v>5</v>
      </c>
      <c r="U652" t="s">
        <v>22</v>
      </c>
      <c r="V652">
        <v>653473</v>
      </c>
      <c r="W652">
        <v>653985</v>
      </c>
      <c r="X652" t="s">
        <v>23</v>
      </c>
      <c r="Y652">
        <f t="shared" si="42"/>
        <v>1</v>
      </c>
      <c r="Z652" t="str">
        <f t="shared" si="43"/>
        <v>да</v>
      </c>
    </row>
    <row r="653" spans="1:26" x14ac:dyDescent="0.35">
      <c r="A653" t="s">
        <v>18</v>
      </c>
      <c r="B653" t="s">
        <v>29</v>
      </c>
      <c r="C653" t="s">
        <v>20</v>
      </c>
      <c r="D653" t="s">
        <v>21</v>
      </c>
      <c r="E653" t="s">
        <v>5</v>
      </c>
      <c r="G653" t="s">
        <v>22</v>
      </c>
      <c r="H653">
        <v>823472</v>
      </c>
      <c r="I653">
        <v>824893</v>
      </c>
      <c r="J653" t="s">
        <v>23</v>
      </c>
      <c r="K653">
        <f t="shared" si="40"/>
        <v>1</v>
      </c>
      <c r="L653" t="str">
        <f t="shared" si="41"/>
        <v>да</v>
      </c>
      <c r="S653" t="s">
        <v>5</v>
      </c>
      <c r="U653" t="s">
        <v>22</v>
      </c>
      <c r="V653">
        <v>653982</v>
      </c>
      <c r="W653">
        <v>654638</v>
      </c>
      <c r="X653" t="s">
        <v>23</v>
      </c>
      <c r="Y653">
        <f t="shared" si="42"/>
        <v>1</v>
      </c>
      <c r="Z653" t="str">
        <f t="shared" si="43"/>
        <v>да</v>
      </c>
    </row>
    <row r="654" spans="1:26" x14ac:dyDescent="0.35">
      <c r="A654" t="s">
        <v>18</v>
      </c>
      <c r="B654" t="s">
        <v>29</v>
      </c>
      <c r="C654" t="s">
        <v>20</v>
      </c>
      <c r="D654" t="s">
        <v>21</v>
      </c>
      <c r="E654" t="s">
        <v>5</v>
      </c>
      <c r="G654" t="s">
        <v>22</v>
      </c>
      <c r="H654">
        <v>824869</v>
      </c>
      <c r="I654">
        <v>827094</v>
      </c>
      <c r="J654" t="s">
        <v>23</v>
      </c>
      <c r="K654">
        <f t="shared" si="40"/>
        <v>2</v>
      </c>
      <c r="L654" t="str">
        <f t="shared" si="41"/>
        <v>да</v>
      </c>
      <c r="S654" t="s">
        <v>5</v>
      </c>
      <c r="U654" t="s">
        <v>22</v>
      </c>
      <c r="V654">
        <v>654635</v>
      </c>
      <c r="W654">
        <v>655570</v>
      </c>
      <c r="X654" t="s">
        <v>23</v>
      </c>
      <c r="Y654">
        <f t="shared" si="42"/>
        <v>0</v>
      </c>
      <c r="Z654" t="str">
        <f t="shared" si="43"/>
        <v>нет</v>
      </c>
    </row>
    <row r="655" spans="1:26" x14ac:dyDescent="0.35">
      <c r="A655" t="s">
        <v>18</v>
      </c>
      <c r="B655" t="s">
        <v>29</v>
      </c>
      <c r="C655" t="s">
        <v>20</v>
      </c>
      <c r="D655" t="s">
        <v>21</v>
      </c>
      <c r="E655" t="s">
        <v>5</v>
      </c>
      <c r="G655" t="s">
        <v>22</v>
      </c>
      <c r="H655">
        <v>827078</v>
      </c>
      <c r="I655">
        <v>827761</v>
      </c>
      <c r="J655" t="s">
        <v>23</v>
      </c>
      <c r="K655">
        <f t="shared" si="40"/>
        <v>1</v>
      </c>
      <c r="L655" t="str">
        <f t="shared" si="41"/>
        <v>да</v>
      </c>
      <c r="S655" t="s">
        <v>5</v>
      </c>
      <c r="U655" t="s">
        <v>22</v>
      </c>
      <c r="V655">
        <v>655590</v>
      </c>
      <c r="W655">
        <v>656402</v>
      </c>
      <c r="X655" t="s">
        <v>23</v>
      </c>
      <c r="Y655">
        <f t="shared" si="42"/>
        <v>2</v>
      </c>
      <c r="Z655" t="str">
        <f t="shared" si="43"/>
        <v>нет</v>
      </c>
    </row>
    <row r="656" spans="1:26" x14ac:dyDescent="0.35">
      <c r="A656" t="s">
        <v>18</v>
      </c>
      <c r="B656" t="s">
        <v>29</v>
      </c>
      <c r="C656" t="s">
        <v>20</v>
      </c>
      <c r="D656" t="s">
        <v>21</v>
      </c>
      <c r="E656" t="s">
        <v>5</v>
      </c>
      <c r="G656" t="s">
        <v>22</v>
      </c>
      <c r="H656">
        <v>827758</v>
      </c>
      <c r="I656">
        <v>828012</v>
      </c>
      <c r="J656" t="s">
        <v>23</v>
      </c>
      <c r="K656">
        <f t="shared" si="40"/>
        <v>1</v>
      </c>
      <c r="L656" t="str">
        <f t="shared" si="41"/>
        <v>да</v>
      </c>
      <c r="S656" t="s">
        <v>5</v>
      </c>
      <c r="U656" t="s">
        <v>22</v>
      </c>
      <c r="V656">
        <v>656424</v>
      </c>
      <c r="W656">
        <v>657350</v>
      </c>
      <c r="X656" t="s">
        <v>23</v>
      </c>
      <c r="Y656">
        <f t="shared" si="42"/>
        <v>1</v>
      </c>
      <c r="Z656" t="str">
        <f t="shared" si="43"/>
        <v>нет</v>
      </c>
    </row>
    <row r="657" spans="1:26" x14ac:dyDescent="0.35">
      <c r="A657" t="s">
        <v>18</v>
      </c>
      <c r="B657" t="s">
        <v>29</v>
      </c>
      <c r="C657" t="s">
        <v>20</v>
      </c>
      <c r="D657" t="s">
        <v>21</v>
      </c>
      <c r="E657" t="s">
        <v>5</v>
      </c>
      <c r="G657" t="s">
        <v>22</v>
      </c>
      <c r="H657">
        <v>828009</v>
      </c>
      <c r="I657">
        <v>828725</v>
      </c>
      <c r="J657" t="s">
        <v>23</v>
      </c>
      <c r="K657">
        <f t="shared" si="40"/>
        <v>0</v>
      </c>
      <c r="L657" t="str">
        <f t="shared" si="41"/>
        <v>нет</v>
      </c>
      <c r="S657" t="s">
        <v>5</v>
      </c>
      <c r="U657" t="s">
        <v>22</v>
      </c>
      <c r="V657">
        <v>657518</v>
      </c>
      <c r="W657">
        <v>658066</v>
      </c>
      <c r="X657" t="s">
        <v>30</v>
      </c>
      <c r="Y657">
        <f t="shared" si="42"/>
        <v>0</v>
      </c>
      <c r="Z657" t="str">
        <f t="shared" si="43"/>
        <v>нет</v>
      </c>
    </row>
    <row r="658" spans="1:26" x14ac:dyDescent="0.35">
      <c r="A658" t="s">
        <v>18</v>
      </c>
      <c r="B658" t="s">
        <v>29</v>
      </c>
      <c r="C658" t="s">
        <v>20</v>
      </c>
      <c r="D658" t="s">
        <v>21</v>
      </c>
      <c r="E658" t="s">
        <v>5</v>
      </c>
      <c r="G658" t="s">
        <v>22</v>
      </c>
      <c r="H658">
        <v>828742</v>
      </c>
      <c r="I658">
        <v>830037</v>
      </c>
      <c r="J658" t="s">
        <v>23</v>
      </c>
      <c r="K658">
        <f t="shared" si="40"/>
        <v>0</v>
      </c>
      <c r="L658" t="str">
        <f t="shared" si="41"/>
        <v>нет</v>
      </c>
      <c r="S658" t="s">
        <v>5</v>
      </c>
      <c r="U658" t="s">
        <v>22</v>
      </c>
      <c r="V658">
        <v>658548</v>
      </c>
      <c r="W658">
        <v>660494</v>
      </c>
      <c r="X658" t="s">
        <v>30</v>
      </c>
      <c r="Y658">
        <f t="shared" si="42"/>
        <v>1</v>
      </c>
      <c r="Z658" t="str">
        <f t="shared" si="43"/>
        <v>нет</v>
      </c>
    </row>
    <row r="659" spans="1:26" x14ac:dyDescent="0.35">
      <c r="A659" t="s">
        <v>18</v>
      </c>
      <c r="B659" t="s">
        <v>29</v>
      </c>
      <c r="C659" t="s">
        <v>20</v>
      </c>
      <c r="D659" t="s">
        <v>21</v>
      </c>
      <c r="E659" t="s">
        <v>5</v>
      </c>
      <c r="G659" t="s">
        <v>22</v>
      </c>
      <c r="H659">
        <v>830054</v>
      </c>
      <c r="I659">
        <v>831178</v>
      </c>
      <c r="J659" t="s">
        <v>23</v>
      </c>
      <c r="K659">
        <f t="shared" si="40"/>
        <v>1</v>
      </c>
      <c r="L659" t="str">
        <f t="shared" si="41"/>
        <v>да</v>
      </c>
      <c r="S659" t="s">
        <v>5</v>
      </c>
      <c r="U659" t="s">
        <v>22</v>
      </c>
      <c r="V659">
        <v>660524</v>
      </c>
      <c r="W659">
        <v>660949</v>
      </c>
      <c r="X659" t="s">
        <v>30</v>
      </c>
      <c r="Y659">
        <f t="shared" si="42"/>
        <v>1</v>
      </c>
      <c r="Z659" t="str">
        <f t="shared" si="43"/>
        <v>нет</v>
      </c>
    </row>
    <row r="660" spans="1:26" x14ac:dyDescent="0.35">
      <c r="A660" t="s">
        <v>18</v>
      </c>
      <c r="B660" t="s">
        <v>29</v>
      </c>
      <c r="C660" t="s">
        <v>20</v>
      </c>
      <c r="D660" t="s">
        <v>21</v>
      </c>
      <c r="E660" t="s">
        <v>5</v>
      </c>
      <c r="G660" t="s">
        <v>22</v>
      </c>
      <c r="H660">
        <v>831175</v>
      </c>
      <c r="I660">
        <v>831663</v>
      </c>
      <c r="J660" t="s">
        <v>23</v>
      </c>
      <c r="K660">
        <f t="shared" si="40"/>
        <v>2</v>
      </c>
      <c r="L660" t="str">
        <f t="shared" si="41"/>
        <v>нет</v>
      </c>
      <c r="S660" t="s">
        <v>5</v>
      </c>
      <c r="U660" t="s">
        <v>22</v>
      </c>
      <c r="V660">
        <v>661027</v>
      </c>
      <c r="W660">
        <v>662199</v>
      </c>
      <c r="X660" t="s">
        <v>23</v>
      </c>
      <c r="Y660">
        <f t="shared" si="42"/>
        <v>0</v>
      </c>
      <c r="Z660" t="str">
        <f t="shared" si="43"/>
        <v>нет</v>
      </c>
    </row>
    <row r="661" spans="1:26" x14ac:dyDescent="0.35">
      <c r="A661" t="s">
        <v>18</v>
      </c>
      <c r="B661" t="s">
        <v>29</v>
      </c>
      <c r="C661" t="s">
        <v>20</v>
      </c>
      <c r="D661" t="s">
        <v>21</v>
      </c>
      <c r="E661" t="s">
        <v>5</v>
      </c>
      <c r="G661" t="s">
        <v>22</v>
      </c>
      <c r="H661">
        <v>831991</v>
      </c>
      <c r="I661">
        <v>832176</v>
      </c>
      <c r="J661" t="s">
        <v>23</v>
      </c>
      <c r="K661">
        <f t="shared" si="40"/>
        <v>1</v>
      </c>
      <c r="L661" t="str">
        <f t="shared" si="41"/>
        <v>да</v>
      </c>
      <c r="S661" t="s">
        <v>5</v>
      </c>
      <c r="U661" t="s">
        <v>22</v>
      </c>
      <c r="V661">
        <v>662300</v>
      </c>
      <c r="W661">
        <v>665182</v>
      </c>
      <c r="X661" t="s">
        <v>23</v>
      </c>
      <c r="Y661">
        <f t="shared" si="42"/>
        <v>2</v>
      </c>
      <c r="Z661" t="str">
        <f t="shared" si="43"/>
        <v>нет</v>
      </c>
    </row>
    <row r="662" spans="1:26" x14ac:dyDescent="0.35">
      <c r="A662" t="s">
        <v>18</v>
      </c>
      <c r="B662" t="s">
        <v>29</v>
      </c>
      <c r="C662" t="s">
        <v>20</v>
      </c>
      <c r="D662" t="s">
        <v>21</v>
      </c>
      <c r="E662" t="s">
        <v>5</v>
      </c>
      <c r="G662" t="s">
        <v>22</v>
      </c>
      <c r="H662">
        <v>832173</v>
      </c>
      <c r="I662">
        <v>832694</v>
      </c>
      <c r="J662" t="s">
        <v>23</v>
      </c>
      <c r="K662">
        <f t="shared" si="40"/>
        <v>0</v>
      </c>
      <c r="L662" t="str">
        <f t="shared" si="41"/>
        <v>нет</v>
      </c>
      <c r="S662" t="s">
        <v>5</v>
      </c>
      <c r="U662" t="s">
        <v>22</v>
      </c>
      <c r="V662">
        <v>665189</v>
      </c>
      <c r="W662">
        <v>667171</v>
      </c>
      <c r="X662" t="s">
        <v>23</v>
      </c>
      <c r="Y662">
        <f t="shared" si="42"/>
        <v>0</v>
      </c>
      <c r="Z662" t="str">
        <f t="shared" si="43"/>
        <v>нет</v>
      </c>
    </row>
    <row r="663" spans="1:26" x14ac:dyDescent="0.35">
      <c r="A663" t="s">
        <v>18</v>
      </c>
      <c r="B663" t="s">
        <v>29</v>
      </c>
      <c r="C663" t="s">
        <v>20</v>
      </c>
      <c r="D663" t="s">
        <v>21</v>
      </c>
      <c r="E663" t="s">
        <v>5</v>
      </c>
      <c r="G663" t="s">
        <v>22</v>
      </c>
      <c r="H663">
        <v>834202</v>
      </c>
      <c r="I663">
        <v>834447</v>
      </c>
      <c r="J663" t="s">
        <v>23</v>
      </c>
      <c r="K663">
        <f t="shared" si="40"/>
        <v>1</v>
      </c>
      <c r="L663" t="str">
        <f t="shared" si="41"/>
        <v>нет</v>
      </c>
      <c r="S663" t="s">
        <v>5</v>
      </c>
      <c r="U663" t="s">
        <v>22</v>
      </c>
      <c r="V663">
        <v>667368</v>
      </c>
      <c r="W663">
        <v>667610</v>
      </c>
      <c r="X663" t="s">
        <v>23</v>
      </c>
      <c r="Y663">
        <f t="shared" si="42"/>
        <v>2</v>
      </c>
      <c r="Z663" t="str">
        <f t="shared" si="43"/>
        <v>нет</v>
      </c>
    </row>
    <row r="664" spans="1:26" x14ac:dyDescent="0.35">
      <c r="A664" t="s">
        <v>18</v>
      </c>
      <c r="B664" t="s">
        <v>1511</v>
      </c>
      <c r="C664" t="s">
        <v>20</v>
      </c>
      <c r="D664" t="s">
        <v>21</v>
      </c>
      <c r="E664" t="s">
        <v>5</v>
      </c>
      <c r="G664" t="s">
        <v>22</v>
      </c>
      <c r="H664">
        <v>835353</v>
      </c>
      <c r="I664">
        <v>835468</v>
      </c>
      <c r="J664" t="s">
        <v>23</v>
      </c>
      <c r="K664">
        <f t="shared" si="40"/>
        <v>1</v>
      </c>
      <c r="L664" t="str">
        <f t="shared" si="41"/>
        <v>нет</v>
      </c>
      <c r="S664" t="s">
        <v>5</v>
      </c>
      <c r="U664" t="s">
        <v>22</v>
      </c>
      <c r="V664">
        <v>667788</v>
      </c>
      <c r="W664">
        <v>668342</v>
      </c>
      <c r="X664" t="s">
        <v>30</v>
      </c>
      <c r="Y664">
        <f t="shared" si="42"/>
        <v>1</v>
      </c>
      <c r="Z664" t="str">
        <f t="shared" si="43"/>
        <v>нет</v>
      </c>
    </row>
    <row r="665" spans="1:26" x14ac:dyDescent="0.35">
      <c r="A665" t="s">
        <v>18</v>
      </c>
      <c r="B665" t="s">
        <v>1511</v>
      </c>
      <c r="C665" t="s">
        <v>20</v>
      </c>
      <c r="D665" t="s">
        <v>21</v>
      </c>
      <c r="E665" t="s">
        <v>5</v>
      </c>
      <c r="G665" t="s">
        <v>22</v>
      </c>
      <c r="H665">
        <v>835546</v>
      </c>
      <c r="I665">
        <v>838480</v>
      </c>
      <c r="J665" t="s">
        <v>23</v>
      </c>
      <c r="K665">
        <f t="shared" si="40"/>
        <v>2</v>
      </c>
      <c r="L665" t="str">
        <f t="shared" si="41"/>
        <v>нет</v>
      </c>
      <c r="S665" t="s">
        <v>5</v>
      </c>
      <c r="U665" t="s">
        <v>22</v>
      </c>
      <c r="V665">
        <v>668672</v>
      </c>
      <c r="W665">
        <v>670288</v>
      </c>
      <c r="X665" t="s">
        <v>23</v>
      </c>
      <c r="Y665">
        <f t="shared" si="42"/>
        <v>1</v>
      </c>
      <c r="Z665" t="str">
        <f t="shared" si="43"/>
        <v>нет</v>
      </c>
    </row>
    <row r="666" spans="1:26" x14ac:dyDescent="0.35">
      <c r="A666" t="s">
        <v>18</v>
      </c>
      <c r="B666" t="s">
        <v>1511</v>
      </c>
      <c r="C666" t="s">
        <v>20</v>
      </c>
      <c r="D666" t="s">
        <v>21</v>
      </c>
      <c r="E666" t="s">
        <v>5</v>
      </c>
      <c r="G666" t="s">
        <v>22</v>
      </c>
      <c r="H666">
        <v>838673</v>
      </c>
      <c r="I666">
        <v>840228</v>
      </c>
      <c r="J666" t="s">
        <v>23</v>
      </c>
      <c r="K666">
        <f t="shared" si="40"/>
        <v>2</v>
      </c>
      <c r="L666" t="str">
        <f t="shared" si="41"/>
        <v>нет</v>
      </c>
      <c r="S666" t="s">
        <v>5</v>
      </c>
      <c r="U666" t="s">
        <v>22</v>
      </c>
      <c r="V666">
        <v>670390</v>
      </c>
      <c r="W666">
        <v>671166</v>
      </c>
      <c r="X666" t="s">
        <v>30</v>
      </c>
      <c r="Y666">
        <f t="shared" si="42"/>
        <v>1</v>
      </c>
      <c r="Z666" t="str">
        <f t="shared" si="43"/>
        <v>нет</v>
      </c>
    </row>
    <row r="667" spans="1:26" x14ac:dyDescent="0.35">
      <c r="A667" t="s">
        <v>18</v>
      </c>
      <c r="B667" t="s">
        <v>29</v>
      </c>
      <c r="C667" t="s">
        <v>20</v>
      </c>
      <c r="D667" t="s">
        <v>21</v>
      </c>
      <c r="E667" t="s">
        <v>5</v>
      </c>
      <c r="G667" t="s">
        <v>22</v>
      </c>
      <c r="H667">
        <v>841309</v>
      </c>
      <c r="I667">
        <v>842646</v>
      </c>
      <c r="J667" t="s">
        <v>23</v>
      </c>
      <c r="K667">
        <f t="shared" si="40"/>
        <v>0</v>
      </c>
      <c r="L667" t="str">
        <f t="shared" si="41"/>
        <v>нет</v>
      </c>
      <c r="S667" t="s">
        <v>5</v>
      </c>
      <c r="U667" t="s">
        <v>22</v>
      </c>
      <c r="V667">
        <v>671208</v>
      </c>
      <c r="W667">
        <v>672797</v>
      </c>
      <c r="X667" t="s">
        <v>23</v>
      </c>
      <c r="Y667">
        <f t="shared" si="42"/>
        <v>2</v>
      </c>
      <c r="Z667" t="str">
        <f t="shared" si="43"/>
        <v>нет</v>
      </c>
    </row>
    <row r="668" spans="1:26" x14ac:dyDescent="0.35">
      <c r="A668" t="s">
        <v>18</v>
      </c>
      <c r="B668" t="s">
        <v>29</v>
      </c>
      <c r="C668" t="s">
        <v>20</v>
      </c>
      <c r="D668" t="s">
        <v>21</v>
      </c>
      <c r="E668" t="s">
        <v>5</v>
      </c>
      <c r="G668" t="s">
        <v>22</v>
      </c>
      <c r="H668">
        <v>842978</v>
      </c>
      <c r="I668">
        <v>844516</v>
      </c>
      <c r="J668" t="s">
        <v>23</v>
      </c>
      <c r="K668">
        <f t="shared" si="40"/>
        <v>0</v>
      </c>
      <c r="L668" t="str">
        <f t="shared" si="41"/>
        <v>нет</v>
      </c>
      <c r="S668" t="s">
        <v>5</v>
      </c>
      <c r="U668" t="s">
        <v>22</v>
      </c>
      <c r="V668">
        <v>672969</v>
      </c>
      <c r="W668">
        <v>674522</v>
      </c>
      <c r="X668" t="s">
        <v>23</v>
      </c>
      <c r="Y668">
        <f t="shared" si="42"/>
        <v>0</v>
      </c>
      <c r="Z668" t="str">
        <f t="shared" si="43"/>
        <v>нет</v>
      </c>
    </row>
    <row r="669" spans="1:26" x14ac:dyDescent="0.35">
      <c r="A669" t="s">
        <v>18</v>
      </c>
      <c r="B669" t="s">
        <v>29</v>
      </c>
      <c r="C669" t="s">
        <v>20</v>
      </c>
      <c r="D669" t="s">
        <v>21</v>
      </c>
      <c r="E669" t="s">
        <v>5</v>
      </c>
      <c r="G669" t="s">
        <v>22</v>
      </c>
      <c r="H669">
        <v>844776</v>
      </c>
      <c r="I669">
        <v>846956</v>
      </c>
      <c r="J669" t="s">
        <v>23</v>
      </c>
      <c r="K669">
        <f t="shared" si="40"/>
        <v>1</v>
      </c>
      <c r="L669" t="str">
        <f t="shared" si="41"/>
        <v>да</v>
      </c>
      <c r="S669" t="s">
        <v>5</v>
      </c>
      <c r="U669" t="s">
        <v>22</v>
      </c>
      <c r="V669">
        <v>674620</v>
      </c>
      <c r="W669">
        <v>676557</v>
      </c>
      <c r="X669" t="s">
        <v>23</v>
      </c>
      <c r="Y669">
        <f t="shared" si="42"/>
        <v>2</v>
      </c>
      <c r="Z669" t="str">
        <f t="shared" si="43"/>
        <v>да</v>
      </c>
    </row>
    <row r="670" spans="1:26" x14ac:dyDescent="0.35">
      <c r="A670" t="s">
        <v>18</v>
      </c>
      <c r="B670" t="s">
        <v>29</v>
      </c>
      <c r="C670" t="s">
        <v>20</v>
      </c>
      <c r="D670" t="s">
        <v>21</v>
      </c>
      <c r="E670" t="s">
        <v>5</v>
      </c>
      <c r="G670" t="s">
        <v>22</v>
      </c>
      <c r="H670">
        <v>846953</v>
      </c>
      <c r="I670">
        <v>848167</v>
      </c>
      <c r="J670" t="s">
        <v>23</v>
      </c>
      <c r="K670">
        <f t="shared" si="40"/>
        <v>1</v>
      </c>
      <c r="L670" t="str">
        <f t="shared" si="41"/>
        <v>да</v>
      </c>
      <c r="S670" t="s">
        <v>5</v>
      </c>
      <c r="U670" t="s">
        <v>22</v>
      </c>
      <c r="V670">
        <v>676529</v>
      </c>
      <c r="W670">
        <v>677302</v>
      </c>
      <c r="X670" t="s">
        <v>23</v>
      </c>
      <c r="Y670">
        <f t="shared" si="42"/>
        <v>2</v>
      </c>
      <c r="Z670" t="str">
        <f t="shared" si="43"/>
        <v>да</v>
      </c>
    </row>
    <row r="671" spans="1:26" x14ac:dyDescent="0.35">
      <c r="A671" t="s">
        <v>18</v>
      </c>
      <c r="B671" t="s">
        <v>29</v>
      </c>
      <c r="C671" t="s">
        <v>20</v>
      </c>
      <c r="D671" t="s">
        <v>21</v>
      </c>
      <c r="E671" t="s">
        <v>5</v>
      </c>
      <c r="G671" t="s">
        <v>22</v>
      </c>
      <c r="H671">
        <v>848164</v>
      </c>
      <c r="I671">
        <v>849114</v>
      </c>
      <c r="J671" t="s">
        <v>23</v>
      </c>
      <c r="K671">
        <f t="shared" si="40"/>
        <v>1</v>
      </c>
      <c r="L671" t="str">
        <f t="shared" si="41"/>
        <v>нет</v>
      </c>
      <c r="S671" t="s">
        <v>5</v>
      </c>
      <c r="U671" t="s">
        <v>22</v>
      </c>
      <c r="V671">
        <v>677205</v>
      </c>
      <c r="W671">
        <v>678308</v>
      </c>
      <c r="X671" t="s">
        <v>23</v>
      </c>
      <c r="Y671">
        <f t="shared" si="42"/>
        <v>1</v>
      </c>
      <c r="Z671" t="str">
        <f t="shared" si="43"/>
        <v>да</v>
      </c>
    </row>
    <row r="672" spans="1:26" x14ac:dyDescent="0.35">
      <c r="A672" t="s">
        <v>18</v>
      </c>
      <c r="B672" t="s">
        <v>29</v>
      </c>
      <c r="C672" t="s">
        <v>20</v>
      </c>
      <c r="D672" t="s">
        <v>21</v>
      </c>
      <c r="E672" t="s">
        <v>5</v>
      </c>
      <c r="G672" t="s">
        <v>22</v>
      </c>
      <c r="H672">
        <v>849276</v>
      </c>
      <c r="I672">
        <v>850103</v>
      </c>
      <c r="J672" t="s">
        <v>23</v>
      </c>
      <c r="K672">
        <f t="shared" si="40"/>
        <v>1</v>
      </c>
      <c r="L672" t="str">
        <f t="shared" si="41"/>
        <v>да</v>
      </c>
      <c r="S672" t="s">
        <v>5</v>
      </c>
      <c r="U672" t="s">
        <v>22</v>
      </c>
      <c r="V672">
        <v>678308</v>
      </c>
      <c r="W672">
        <v>679012</v>
      </c>
      <c r="X672" t="s">
        <v>23</v>
      </c>
      <c r="Y672">
        <f t="shared" si="42"/>
        <v>2</v>
      </c>
      <c r="Z672" t="str">
        <f t="shared" si="43"/>
        <v>нет</v>
      </c>
    </row>
    <row r="673" spans="1:26" x14ac:dyDescent="0.35">
      <c r="A673" t="s">
        <v>18</v>
      </c>
      <c r="B673" t="s">
        <v>29</v>
      </c>
      <c r="C673" t="s">
        <v>20</v>
      </c>
      <c r="D673" t="s">
        <v>21</v>
      </c>
      <c r="E673" t="s">
        <v>5</v>
      </c>
      <c r="G673" t="s">
        <v>22</v>
      </c>
      <c r="H673">
        <v>850103</v>
      </c>
      <c r="I673">
        <v>851584</v>
      </c>
      <c r="J673" t="s">
        <v>23</v>
      </c>
      <c r="K673">
        <f t="shared" si="40"/>
        <v>2</v>
      </c>
      <c r="L673" t="str">
        <f t="shared" si="41"/>
        <v>нет</v>
      </c>
      <c r="S673" t="s">
        <v>5</v>
      </c>
      <c r="U673" t="s">
        <v>22</v>
      </c>
      <c r="V673">
        <v>679085</v>
      </c>
      <c r="W673">
        <v>680077</v>
      </c>
      <c r="X673" t="s">
        <v>23</v>
      </c>
      <c r="Y673">
        <f t="shared" si="42"/>
        <v>1</v>
      </c>
      <c r="Z673" t="str">
        <f t="shared" si="43"/>
        <v>нет</v>
      </c>
    </row>
    <row r="674" spans="1:26" x14ac:dyDescent="0.35">
      <c r="A674" t="s">
        <v>18</v>
      </c>
      <c r="B674" t="s">
        <v>29</v>
      </c>
      <c r="C674" t="s">
        <v>20</v>
      </c>
      <c r="D674" t="s">
        <v>21</v>
      </c>
      <c r="E674" t="s">
        <v>5</v>
      </c>
      <c r="G674" t="s">
        <v>22</v>
      </c>
      <c r="H674">
        <v>852176</v>
      </c>
      <c r="I674">
        <v>853618</v>
      </c>
      <c r="J674" t="s">
        <v>23</v>
      </c>
      <c r="K674">
        <f t="shared" si="40"/>
        <v>1</v>
      </c>
      <c r="L674" t="str">
        <f t="shared" si="41"/>
        <v>нет</v>
      </c>
      <c r="S674" t="s">
        <v>5</v>
      </c>
      <c r="U674" t="s">
        <v>22</v>
      </c>
      <c r="V674">
        <v>680731</v>
      </c>
      <c r="W674">
        <v>681201</v>
      </c>
      <c r="X674" t="s">
        <v>23</v>
      </c>
      <c r="Y674">
        <f t="shared" si="42"/>
        <v>1</v>
      </c>
      <c r="Z674" t="str">
        <f t="shared" si="43"/>
        <v>да</v>
      </c>
    </row>
    <row r="675" spans="1:26" x14ac:dyDescent="0.35">
      <c r="A675" t="s">
        <v>18</v>
      </c>
      <c r="B675" t="s">
        <v>29</v>
      </c>
      <c r="C675" t="s">
        <v>20</v>
      </c>
      <c r="D675" t="s">
        <v>21</v>
      </c>
      <c r="E675" t="s">
        <v>5</v>
      </c>
      <c r="G675" t="s">
        <v>22</v>
      </c>
      <c r="H675">
        <v>853639</v>
      </c>
      <c r="I675">
        <v>854394</v>
      </c>
      <c r="J675" t="s">
        <v>23</v>
      </c>
      <c r="K675">
        <f t="shared" si="40"/>
        <v>2</v>
      </c>
      <c r="L675" t="str">
        <f t="shared" si="41"/>
        <v>нет</v>
      </c>
      <c r="S675" t="s">
        <v>5</v>
      </c>
      <c r="U675" t="s">
        <v>22</v>
      </c>
      <c r="V675">
        <v>681198</v>
      </c>
      <c r="W675">
        <v>682637</v>
      </c>
      <c r="X675" t="s">
        <v>23</v>
      </c>
      <c r="Y675">
        <f t="shared" si="42"/>
        <v>2</v>
      </c>
      <c r="Z675" t="str">
        <f t="shared" si="43"/>
        <v>нет</v>
      </c>
    </row>
    <row r="676" spans="1:26" x14ac:dyDescent="0.35">
      <c r="A676" t="s">
        <v>18</v>
      </c>
      <c r="B676" t="s">
        <v>29</v>
      </c>
      <c r="C676" t="s">
        <v>20</v>
      </c>
      <c r="D676" t="s">
        <v>21</v>
      </c>
      <c r="E676" t="s">
        <v>5</v>
      </c>
      <c r="G676" t="s">
        <v>22</v>
      </c>
      <c r="H676">
        <v>854395</v>
      </c>
      <c r="I676">
        <v>855480</v>
      </c>
      <c r="J676" t="s">
        <v>23</v>
      </c>
      <c r="K676">
        <f t="shared" si="40"/>
        <v>2</v>
      </c>
      <c r="L676" t="str">
        <f t="shared" si="41"/>
        <v>нет</v>
      </c>
      <c r="S676" t="s">
        <v>5</v>
      </c>
      <c r="U676" t="s">
        <v>22</v>
      </c>
      <c r="V676">
        <v>682662</v>
      </c>
      <c r="W676">
        <v>683579</v>
      </c>
      <c r="X676" t="s">
        <v>23</v>
      </c>
      <c r="Y676">
        <f t="shared" si="42"/>
        <v>2</v>
      </c>
      <c r="Z676" t="str">
        <f t="shared" si="43"/>
        <v>нет</v>
      </c>
    </row>
    <row r="677" spans="1:26" x14ac:dyDescent="0.35">
      <c r="A677" t="s">
        <v>18</v>
      </c>
      <c r="B677" t="s">
        <v>29</v>
      </c>
      <c r="C677" t="s">
        <v>20</v>
      </c>
      <c r="D677" t="s">
        <v>21</v>
      </c>
      <c r="E677" t="s">
        <v>5</v>
      </c>
      <c r="G677" t="s">
        <v>22</v>
      </c>
      <c r="H677">
        <v>855499</v>
      </c>
      <c r="I677">
        <v>856767</v>
      </c>
      <c r="J677" t="s">
        <v>23</v>
      </c>
      <c r="K677">
        <f t="shared" si="40"/>
        <v>1</v>
      </c>
      <c r="L677" t="str">
        <f t="shared" si="41"/>
        <v>нет</v>
      </c>
      <c r="S677" t="s">
        <v>5</v>
      </c>
      <c r="U677" t="s">
        <v>22</v>
      </c>
      <c r="V677">
        <v>683619</v>
      </c>
      <c r="W677">
        <v>684665</v>
      </c>
      <c r="X677" t="s">
        <v>23</v>
      </c>
      <c r="Y677">
        <f t="shared" si="42"/>
        <v>0</v>
      </c>
      <c r="Z677" t="str">
        <f t="shared" si="43"/>
        <v>нет</v>
      </c>
    </row>
    <row r="678" spans="1:26" x14ac:dyDescent="0.35">
      <c r="A678" t="s">
        <v>18</v>
      </c>
      <c r="B678" t="s">
        <v>29</v>
      </c>
      <c r="C678" t="s">
        <v>20</v>
      </c>
      <c r="D678" t="s">
        <v>21</v>
      </c>
      <c r="E678" t="s">
        <v>5</v>
      </c>
      <c r="G678" t="s">
        <v>22</v>
      </c>
      <c r="H678">
        <v>856770</v>
      </c>
      <c r="I678">
        <v>857240</v>
      </c>
      <c r="J678" t="s">
        <v>23</v>
      </c>
      <c r="K678">
        <f t="shared" si="40"/>
        <v>1</v>
      </c>
      <c r="L678" t="str">
        <f t="shared" si="41"/>
        <v>нет</v>
      </c>
      <c r="S678" t="s">
        <v>5</v>
      </c>
      <c r="U678" t="s">
        <v>22</v>
      </c>
      <c r="V678">
        <v>684874</v>
      </c>
      <c r="W678">
        <v>685380</v>
      </c>
      <c r="X678" t="s">
        <v>30</v>
      </c>
      <c r="Y678">
        <f t="shared" si="42"/>
        <v>2</v>
      </c>
      <c r="Z678" t="str">
        <f t="shared" si="43"/>
        <v>нет</v>
      </c>
    </row>
    <row r="679" spans="1:26" x14ac:dyDescent="0.35">
      <c r="A679" t="s">
        <v>18</v>
      </c>
      <c r="B679" t="s">
        <v>29</v>
      </c>
      <c r="C679" t="s">
        <v>20</v>
      </c>
      <c r="D679" t="s">
        <v>21</v>
      </c>
      <c r="E679" t="s">
        <v>5</v>
      </c>
      <c r="G679" t="s">
        <v>22</v>
      </c>
      <c r="H679">
        <v>857303</v>
      </c>
      <c r="I679">
        <v>858316</v>
      </c>
      <c r="J679" t="s">
        <v>23</v>
      </c>
      <c r="K679">
        <f t="shared" si="40"/>
        <v>1</v>
      </c>
      <c r="L679" t="str">
        <f t="shared" si="41"/>
        <v>нет</v>
      </c>
      <c r="S679" t="s">
        <v>5</v>
      </c>
      <c r="U679" t="s">
        <v>22</v>
      </c>
      <c r="V679">
        <v>685423</v>
      </c>
      <c r="W679">
        <v>686418</v>
      </c>
      <c r="X679" t="s">
        <v>30</v>
      </c>
      <c r="Y679">
        <f t="shared" si="42"/>
        <v>1</v>
      </c>
      <c r="Z679" t="str">
        <f t="shared" si="43"/>
        <v>нет</v>
      </c>
    </row>
    <row r="680" spans="1:26" x14ac:dyDescent="0.35">
      <c r="A680" t="s">
        <v>18</v>
      </c>
      <c r="B680" t="s">
        <v>29</v>
      </c>
      <c r="C680" t="s">
        <v>20</v>
      </c>
      <c r="D680" t="s">
        <v>21</v>
      </c>
      <c r="E680" t="s">
        <v>5</v>
      </c>
      <c r="G680" t="s">
        <v>22</v>
      </c>
      <c r="H680">
        <v>858532</v>
      </c>
      <c r="I680">
        <v>860214</v>
      </c>
      <c r="J680" t="s">
        <v>23</v>
      </c>
      <c r="K680">
        <f t="shared" si="40"/>
        <v>1</v>
      </c>
      <c r="L680" t="str">
        <f t="shared" si="41"/>
        <v>нет</v>
      </c>
      <c r="S680" t="s">
        <v>5</v>
      </c>
      <c r="U680" t="s">
        <v>22</v>
      </c>
      <c r="V680">
        <v>686598</v>
      </c>
      <c r="W680">
        <v>687767</v>
      </c>
      <c r="X680" t="s">
        <v>30</v>
      </c>
      <c r="Y680">
        <f t="shared" si="42"/>
        <v>2</v>
      </c>
      <c r="Z680" t="str">
        <f t="shared" si="43"/>
        <v>нет</v>
      </c>
    </row>
    <row r="681" spans="1:26" x14ac:dyDescent="0.35">
      <c r="A681" t="s">
        <v>18</v>
      </c>
      <c r="B681" t="s">
        <v>29</v>
      </c>
      <c r="C681" t="s">
        <v>20</v>
      </c>
      <c r="D681" t="s">
        <v>21</v>
      </c>
      <c r="E681" t="s">
        <v>5</v>
      </c>
      <c r="G681" t="s">
        <v>22</v>
      </c>
      <c r="H681">
        <v>861078</v>
      </c>
      <c r="I681">
        <v>862712</v>
      </c>
      <c r="J681" t="s">
        <v>23</v>
      </c>
      <c r="K681">
        <f t="shared" si="40"/>
        <v>2</v>
      </c>
      <c r="L681" t="str">
        <f t="shared" si="41"/>
        <v>нет</v>
      </c>
      <c r="S681" t="s">
        <v>5</v>
      </c>
      <c r="U681" t="s">
        <v>22</v>
      </c>
      <c r="V681">
        <v>687807</v>
      </c>
      <c r="W681">
        <v>689009</v>
      </c>
      <c r="X681" t="s">
        <v>23</v>
      </c>
      <c r="Y681">
        <f t="shared" si="42"/>
        <v>2</v>
      </c>
      <c r="Z681" t="str">
        <f t="shared" si="43"/>
        <v>да</v>
      </c>
    </row>
    <row r="682" spans="1:26" x14ac:dyDescent="0.35">
      <c r="A682" t="s">
        <v>18</v>
      </c>
      <c r="B682" t="s">
        <v>29</v>
      </c>
      <c r="C682" t="s">
        <v>20</v>
      </c>
      <c r="D682" t="s">
        <v>21</v>
      </c>
      <c r="E682" t="s">
        <v>5</v>
      </c>
      <c r="G682" t="s">
        <v>22</v>
      </c>
      <c r="H682">
        <v>862929</v>
      </c>
      <c r="I682">
        <v>864950</v>
      </c>
      <c r="J682" t="s">
        <v>23</v>
      </c>
      <c r="K682">
        <f t="shared" si="40"/>
        <v>1</v>
      </c>
      <c r="L682" t="str">
        <f t="shared" si="41"/>
        <v>нет</v>
      </c>
      <c r="S682" t="s">
        <v>5</v>
      </c>
      <c r="U682" t="s">
        <v>22</v>
      </c>
      <c r="V682">
        <v>688993</v>
      </c>
      <c r="W682">
        <v>689742</v>
      </c>
      <c r="X682" t="s">
        <v>23</v>
      </c>
      <c r="Y682">
        <f t="shared" si="42"/>
        <v>0</v>
      </c>
      <c r="Z682" t="str">
        <f t="shared" si="43"/>
        <v>нет</v>
      </c>
    </row>
    <row r="683" spans="1:26" x14ac:dyDescent="0.35">
      <c r="A683" t="s">
        <v>18</v>
      </c>
      <c r="B683" t="s">
        <v>29</v>
      </c>
      <c r="C683" t="s">
        <v>20</v>
      </c>
      <c r="D683" t="s">
        <v>21</v>
      </c>
      <c r="E683" t="s">
        <v>5</v>
      </c>
      <c r="G683" t="s">
        <v>22</v>
      </c>
      <c r="H683">
        <v>867239</v>
      </c>
      <c r="I683">
        <v>867712</v>
      </c>
      <c r="J683" t="s">
        <v>23</v>
      </c>
      <c r="K683">
        <f t="shared" si="40"/>
        <v>2</v>
      </c>
      <c r="L683" t="str">
        <f t="shared" si="41"/>
        <v>нет</v>
      </c>
      <c r="S683" t="s">
        <v>5</v>
      </c>
      <c r="U683" t="s">
        <v>22</v>
      </c>
      <c r="V683">
        <v>689852</v>
      </c>
      <c r="W683">
        <v>690283</v>
      </c>
      <c r="X683" t="s">
        <v>30</v>
      </c>
      <c r="Y683">
        <f t="shared" si="42"/>
        <v>1</v>
      </c>
      <c r="Z683" t="str">
        <f t="shared" si="43"/>
        <v>нет</v>
      </c>
    </row>
    <row r="684" spans="1:26" x14ac:dyDescent="0.35">
      <c r="A684" t="s">
        <v>18</v>
      </c>
      <c r="B684" t="s">
        <v>29</v>
      </c>
      <c r="C684" t="s">
        <v>20</v>
      </c>
      <c r="D684" t="s">
        <v>21</v>
      </c>
      <c r="E684" t="s">
        <v>5</v>
      </c>
      <c r="G684" t="s">
        <v>22</v>
      </c>
      <c r="H684">
        <v>867842</v>
      </c>
      <c r="I684">
        <v>869080</v>
      </c>
      <c r="J684" t="s">
        <v>23</v>
      </c>
      <c r="K684">
        <f t="shared" si="40"/>
        <v>1</v>
      </c>
      <c r="L684" t="str">
        <f t="shared" si="41"/>
        <v>нет</v>
      </c>
      <c r="S684" t="s">
        <v>5</v>
      </c>
      <c r="U684" t="s">
        <v>22</v>
      </c>
      <c r="V684">
        <v>690388</v>
      </c>
      <c r="W684">
        <v>690918</v>
      </c>
      <c r="X684" t="s">
        <v>30</v>
      </c>
      <c r="Y684">
        <f t="shared" si="42"/>
        <v>1</v>
      </c>
      <c r="Z684" t="str">
        <f t="shared" si="43"/>
        <v>нет</v>
      </c>
    </row>
    <row r="685" spans="1:26" x14ac:dyDescent="0.35">
      <c r="A685" t="s">
        <v>18</v>
      </c>
      <c r="B685" t="s">
        <v>29</v>
      </c>
      <c r="C685" t="s">
        <v>20</v>
      </c>
      <c r="D685" t="s">
        <v>21</v>
      </c>
      <c r="E685" t="s">
        <v>5</v>
      </c>
      <c r="G685" t="s">
        <v>22</v>
      </c>
      <c r="H685">
        <v>869278</v>
      </c>
      <c r="I685">
        <v>870240</v>
      </c>
      <c r="J685" t="s">
        <v>23</v>
      </c>
      <c r="K685">
        <f t="shared" si="40"/>
        <v>2</v>
      </c>
      <c r="L685" t="str">
        <f t="shared" si="41"/>
        <v>нет</v>
      </c>
      <c r="S685" t="s">
        <v>5</v>
      </c>
      <c r="U685" t="s">
        <v>22</v>
      </c>
      <c r="V685">
        <v>691044</v>
      </c>
      <c r="W685">
        <v>691466</v>
      </c>
      <c r="X685" t="s">
        <v>30</v>
      </c>
      <c r="Y685">
        <f t="shared" si="42"/>
        <v>2</v>
      </c>
      <c r="Z685" t="str">
        <f t="shared" si="43"/>
        <v>нет</v>
      </c>
    </row>
    <row r="686" spans="1:26" x14ac:dyDescent="0.35">
      <c r="A686" t="s">
        <v>18</v>
      </c>
      <c r="B686" t="s">
        <v>29</v>
      </c>
      <c r="C686" t="s">
        <v>20</v>
      </c>
      <c r="D686" t="s">
        <v>21</v>
      </c>
      <c r="E686" t="s">
        <v>5</v>
      </c>
      <c r="G686" t="s">
        <v>22</v>
      </c>
      <c r="H686">
        <v>870310</v>
      </c>
      <c r="I686">
        <v>871245</v>
      </c>
      <c r="J686" t="s">
        <v>23</v>
      </c>
      <c r="K686">
        <f t="shared" si="40"/>
        <v>1</v>
      </c>
      <c r="L686" t="str">
        <f t="shared" si="41"/>
        <v>нет</v>
      </c>
      <c r="S686" t="s">
        <v>5</v>
      </c>
      <c r="U686" t="s">
        <v>22</v>
      </c>
      <c r="V686">
        <v>691773</v>
      </c>
      <c r="W686">
        <v>692315</v>
      </c>
      <c r="X686" t="s">
        <v>30</v>
      </c>
      <c r="Y686">
        <f t="shared" si="42"/>
        <v>1</v>
      </c>
      <c r="Z686" t="str">
        <f t="shared" si="43"/>
        <v>нет</v>
      </c>
    </row>
    <row r="687" spans="1:26" x14ac:dyDescent="0.35">
      <c r="A687" t="s">
        <v>18</v>
      </c>
      <c r="B687" t="s">
        <v>29</v>
      </c>
      <c r="C687" t="s">
        <v>20</v>
      </c>
      <c r="D687" t="s">
        <v>21</v>
      </c>
      <c r="E687" t="s">
        <v>5</v>
      </c>
      <c r="G687" t="s">
        <v>22</v>
      </c>
      <c r="H687">
        <v>873126</v>
      </c>
      <c r="I687">
        <v>873902</v>
      </c>
      <c r="J687" t="s">
        <v>23</v>
      </c>
      <c r="K687">
        <f t="shared" si="40"/>
        <v>2</v>
      </c>
      <c r="L687" t="str">
        <f t="shared" si="41"/>
        <v>нет</v>
      </c>
      <c r="S687" t="s">
        <v>5</v>
      </c>
      <c r="U687" t="s">
        <v>22</v>
      </c>
      <c r="V687">
        <v>692417</v>
      </c>
      <c r="W687">
        <v>692962</v>
      </c>
      <c r="X687" t="s">
        <v>30</v>
      </c>
      <c r="Y687">
        <f t="shared" si="42"/>
        <v>0</v>
      </c>
      <c r="Z687" t="str">
        <f t="shared" si="43"/>
        <v>нет</v>
      </c>
    </row>
    <row r="688" spans="1:26" x14ac:dyDescent="0.35">
      <c r="A688" t="s">
        <v>18</v>
      </c>
      <c r="B688" t="s">
        <v>29</v>
      </c>
      <c r="C688" t="s">
        <v>20</v>
      </c>
      <c r="D688" t="s">
        <v>21</v>
      </c>
      <c r="E688" t="s">
        <v>5</v>
      </c>
      <c r="G688" t="s">
        <v>22</v>
      </c>
      <c r="H688">
        <v>873927</v>
      </c>
      <c r="I688">
        <v>875246</v>
      </c>
      <c r="J688" t="s">
        <v>23</v>
      </c>
      <c r="K688">
        <f t="shared" si="40"/>
        <v>2</v>
      </c>
      <c r="L688" t="str">
        <f t="shared" si="41"/>
        <v>нет</v>
      </c>
      <c r="S688" t="s">
        <v>5</v>
      </c>
      <c r="U688" t="s">
        <v>22</v>
      </c>
      <c r="V688">
        <v>693024</v>
      </c>
      <c r="W688">
        <v>693209</v>
      </c>
      <c r="X688" t="s">
        <v>30</v>
      </c>
      <c r="Y688">
        <f t="shared" si="42"/>
        <v>2</v>
      </c>
      <c r="Z688" t="str">
        <f t="shared" si="43"/>
        <v>нет</v>
      </c>
    </row>
    <row r="689" spans="1:26" x14ac:dyDescent="0.35">
      <c r="A689" t="s">
        <v>18</v>
      </c>
      <c r="B689" t="s">
        <v>29</v>
      </c>
      <c r="C689" t="s">
        <v>20</v>
      </c>
      <c r="D689" t="s">
        <v>21</v>
      </c>
      <c r="E689" t="s">
        <v>5</v>
      </c>
      <c r="G689" t="s">
        <v>22</v>
      </c>
      <c r="H689">
        <v>876357</v>
      </c>
      <c r="I689">
        <v>877184</v>
      </c>
      <c r="J689" t="s">
        <v>23</v>
      </c>
      <c r="K689">
        <f t="shared" si="40"/>
        <v>1</v>
      </c>
      <c r="L689" t="str">
        <f t="shared" si="41"/>
        <v>нет</v>
      </c>
      <c r="S689" t="s">
        <v>5</v>
      </c>
      <c r="U689" t="s">
        <v>22</v>
      </c>
      <c r="V689">
        <v>693318</v>
      </c>
      <c r="W689">
        <v>694208</v>
      </c>
      <c r="X689" t="s">
        <v>30</v>
      </c>
      <c r="Y689">
        <f t="shared" si="42"/>
        <v>1</v>
      </c>
      <c r="Z689" t="str">
        <f t="shared" si="43"/>
        <v>нет</v>
      </c>
    </row>
    <row r="690" spans="1:26" x14ac:dyDescent="0.35">
      <c r="A690" t="s">
        <v>18</v>
      </c>
      <c r="B690" t="s">
        <v>29</v>
      </c>
      <c r="C690" t="s">
        <v>20</v>
      </c>
      <c r="D690" t="s">
        <v>21</v>
      </c>
      <c r="E690" t="s">
        <v>5</v>
      </c>
      <c r="G690" t="s">
        <v>22</v>
      </c>
      <c r="H690">
        <v>877466</v>
      </c>
      <c r="I690">
        <v>878053</v>
      </c>
      <c r="J690" t="s">
        <v>23</v>
      </c>
      <c r="K690">
        <f t="shared" si="40"/>
        <v>0</v>
      </c>
      <c r="L690" t="str">
        <f t="shared" si="41"/>
        <v>нет</v>
      </c>
      <c r="S690" t="s">
        <v>5</v>
      </c>
      <c r="U690" t="s">
        <v>22</v>
      </c>
      <c r="V690">
        <v>694346</v>
      </c>
      <c r="W690">
        <v>695284</v>
      </c>
      <c r="X690" t="s">
        <v>23</v>
      </c>
      <c r="Y690">
        <f t="shared" si="42"/>
        <v>1</v>
      </c>
      <c r="Z690" t="str">
        <f t="shared" si="43"/>
        <v>да</v>
      </c>
    </row>
    <row r="691" spans="1:26" x14ac:dyDescent="0.35">
      <c r="A691" t="s">
        <v>18</v>
      </c>
      <c r="B691" t="s">
        <v>29</v>
      </c>
      <c r="C691" t="s">
        <v>20</v>
      </c>
      <c r="D691" t="s">
        <v>21</v>
      </c>
      <c r="E691" t="s">
        <v>5</v>
      </c>
      <c r="G691" t="s">
        <v>22</v>
      </c>
      <c r="H691">
        <v>878079</v>
      </c>
      <c r="I691">
        <v>878876</v>
      </c>
      <c r="J691" t="s">
        <v>23</v>
      </c>
      <c r="K691">
        <f t="shared" si="40"/>
        <v>1</v>
      </c>
      <c r="L691" t="str">
        <f t="shared" si="41"/>
        <v>нет</v>
      </c>
      <c r="S691" t="s">
        <v>5</v>
      </c>
      <c r="U691" t="s">
        <v>22</v>
      </c>
      <c r="V691">
        <v>695281</v>
      </c>
      <c r="W691">
        <v>698121</v>
      </c>
      <c r="X691" t="s">
        <v>23</v>
      </c>
      <c r="Y691">
        <f t="shared" si="42"/>
        <v>0</v>
      </c>
      <c r="Z691" t="str">
        <f t="shared" si="43"/>
        <v>нет</v>
      </c>
    </row>
    <row r="692" spans="1:26" x14ac:dyDescent="0.35">
      <c r="A692" t="s">
        <v>18</v>
      </c>
      <c r="B692" t="s">
        <v>29</v>
      </c>
      <c r="C692" t="s">
        <v>20</v>
      </c>
      <c r="D692" t="s">
        <v>21</v>
      </c>
      <c r="E692" t="s">
        <v>5</v>
      </c>
      <c r="G692" t="s">
        <v>22</v>
      </c>
      <c r="H692">
        <v>879170</v>
      </c>
      <c r="I692">
        <v>879847</v>
      </c>
      <c r="J692" t="s">
        <v>23</v>
      </c>
      <c r="K692">
        <f t="shared" si="40"/>
        <v>1</v>
      </c>
      <c r="L692" t="str">
        <f t="shared" si="41"/>
        <v>нет</v>
      </c>
      <c r="S692" t="s">
        <v>5</v>
      </c>
      <c r="U692" t="s">
        <v>22</v>
      </c>
      <c r="V692">
        <v>698126</v>
      </c>
      <c r="W692">
        <v>699340</v>
      </c>
      <c r="X692" t="s">
        <v>23</v>
      </c>
      <c r="Y692">
        <f t="shared" si="42"/>
        <v>0</v>
      </c>
      <c r="Z692" t="str">
        <f t="shared" si="43"/>
        <v>нет</v>
      </c>
    </row>
    <row r="693" spans="1:26" x14ac:dyDescent="0.35">
      <c r="A693" t="s">
        <v>18</v>
      </c>
      <c r="B693" t="s">
        <v>29</v>
      </c>
      <c r="C693" t="s">
        <v>20</v>
      </c>
      <c r="D693" t="s">
        <v>21</v>
      </c>
      <c r="E693" t="s">
        <v>5</v>
      </c>
      <c r="G693" t="s">
        <v>22</v>
      </c>
      <c r="H693">
        <v>879982</v>
      </c>
      <c r="I693">
        <v>880638</v>
      </c>
      <c r="J693" t="s">
        <v>23</v>
      </c>
      <c r="K693">
        <f t="shared" si="40"/>
        <v>1</v>
      </c>
      <c r="L693" t="str">
        <f t="shared" si="41"/>
        <v>нет</v>
      </c>
      <c r="S693" t="s">
        <v>5</v>
      </c>
      <c r="U693" t="s">
        <v>22</v>
      </c>
      <c r="V693">
        <v>699549</v>
      </c>
      <c r="W693">
        <v>699734</v>
      </c>
      <c r="X693" t="s">
        <v>30</v>
      </c>
      <c r="Y693">
        <f t="shared" si="42"/>
        <v>0</v>
      </c>
      <c r="Z693" t="str">
        <f t="shared" si="43"/>
        <v>нет</v>
      </c>
    </row>
    <row r="694" spans="1:26" x14ac:dyDescent="0.35">
      <c r="A694" t="s">
        <v>18</v>
      </c>
      <c r="B694" t="s">
        <v>29</v>
      </c>
      <c r="C694" t="s">
        <v>20</v>
      </c>
      <c r="D694" t="s">
        <v>21</v>
      </c>
      <c r="E694" t="s">
        <v>5</v>
      </c>
      <c r="G694" t="s">
        <v>22</v>
      </c>
      <c r="H694">
        <v>881784</v>
      </c>
      <c r="I694">
        <v>882842</v>
      </c>
      <c r="J694" t="s">
        <v>23</v>
      </c>
      <c r="K694">
        <f t="shared" si="40"/>
        <v>1</v>
      </c>
      <c r="L694" t="str">
        <f t="shared" si="41"/>
        <v>нет</v>
      </c>
      <c r="S694" t="s">
        <v>5</v>
      </c>
      <c r="U694" t="s">
        <v>22</v>
      </c>
      <c r="V694">
        <v>699772</v>
      </c>
      <c r="W694">
        <v>700551</v>
      </c>
      <c r="X694" t="s">
        <v>23</v>
      </c>
      <c r="Y694">
        <f t="shared" si="42"/>
        <v>1</v>
      </c>
      <c r="Z694" t="str">
        <f t="shared" si="43"/>
        <v>нет</v>
      </c>
    </row>
    <row r="695" spans="1:26" x14ac:dyDescent="0.35">
      <c r="A695" t="s">
        <v>18</v>
      </c>
      <c r="B695" t="s">
        <v>29</v>
      </c>
      <c r="C695" t="s">
        <v>20</v>
      </c>
      <c r="D695" t="s">
        <v>21</v>
      </c>
      <c r="E695" t="s">
        <v>5</v>
      </c>
      <c r="G695" t="s">
        <v>22</v>
      </c>
      <c r="H695">
        <v>883190</v>
      </c>
      <c r="I695">
        <v>884083</v>
      </c>
      <c r="J695" t="s">
        <v>23</v>
      </c>
      <c r="K695">
        <f t="shared" si="40"/>
        <v>1</v>
      </c>
      <c r="L695" t="str">
        <f t="shared" si="41"/>
        <v>нет</v>
      </c>
      <c r="S695" t="s">
        <v>5</v>
      </c>
      <c r="U695" t="s">
        <v>22</v>
      </c>
      <c r="V695">
        <v>700641</v>
      </c>
      <c r="W695">
        <v>700988</v>
      </c>
      <c r="X695" t="s">
        <v>23</v>
      </c>
      <c r="Y695">
        <f t="shared" si="42"/>
        <v>1</v>
      </c>
      <c r="Z695" t="str">
        <f t="shared" si="43"/>
        <v>нет</v>
      </c>
    </row>
    <row r="696" spans="1:26" x14ac:dyDescent="0.35">
      <c r="A696" t="s">
        <v>18</v>
      </c>
      <c r="B696" t="s">
        <v>29</v>
      </c>
      <c r="C696" t="s">
        <v>20</v>
      </c>
      <c r="D696" t="s">
        <v>21</v>
      </c>
      <c r="E696" t="s">
        <v>5</v>
      </c>
      <c r="G696" t="s">
        <v>22</v>
      </c>
      <c r="H696">
        <v>886249</v>
      </c>
      <c r="I696">
        <v>887538</v>
      </c>
      <c r="J696" t="s">
        <v>23</v>
      </c>
      <c r="K696">
        <f t="shared" si="40"/>
        <v>2</v>
      </c>
      <c r="L696" t="str">
        <f t="shared" si="41"/>
        <v>нет</v>
      </c>
      <c r="S696" t="s">
        <v>5</v>
      </c>
      <c r="U696" t="s">
        <v>22</v>
      </c>
      <c r="V696">
        <v>701009</v>
      </c>
      <c r="W696">
        <v>702151</v>
      </c>
      <c r="X696" t="s">
        <v>23</v>
      </c>
      <c r="Y696">
        <f t="shared" si="42"/>
        <v>0</v>
      </c>
      <c r="Z696" t="str">
        <f t="shared" si="43"/>
        <v>нет</v>
      </c>
    </row>
    <row r="697" spans="1:26" x14ac:dyDescent="0.35">
      <c r="A697" t="s">
        <v>18</v>
      </c>
      <c r="B697" t="s">
        <v>29</v>
      </c>
      <c r="C697" t="s">
        <v>20</v>
      </c>
      <c r="D697" t="s">
        <v>21</v>
      </c>
      <c r="E697" t="s">
        <v>5</v>
      </c>
      <c r="G697" t="s">
        <v>22</v>
      </c>
      <c r="H697">
        <v>888487</v>
      </c>
      <c r="I697">
        <v>889890</v>
      </c>
      <c r="J697" t="s">
        <v>23</v>
      </c>
      <c r="K697">
        <f t="shared" si="40"/>
        <v>1</v>
      </c>
      <c r="L697" t="str">
        <f t="shared" si="41"/>
        <v>да</v>
      </c>
      <c r="S697" t="s">
        <v>5</v>
      </c>
      <c r="U697" t="s">
        <v>22</v>
      </c>
      <c r="V697">
        <v>702234</v>
      </c>
      <c r="W697">
        <v>702437</v>
      </c>
      <c r="X697" t="s">
        <v>30</v>
      </c>
      <c r="Y697">
        <f t="shared" si="42"/>
        <v>0</v>
      </c>
      <c r="Z697" t="str">
        <f t="shared" si="43"/>
        <v>нет</v>
      </c>
    </row>
    <row r="698" spans="1:26" x14ac:dyDescent="0.35">
      <c r="A698" t="s">
        <v>18</v>
      </c>
      <c r="B698" t="s">
        <v>29</v>
      </c>
      <c r="C698" t="s">
        <v>20</v>
      </c>
      <c r="D698" t="s">
        <v>21</v>
      </c>
      <c r="E698" t="s">
        <v>5</v>
      </c>
      <c r="G698" t="s">
        <v>22</v>
      </c>
      <c r="H698">
        <v>889887</v>
      </c>
      <c r="I698">
        <v>891791</v>
      </c>
      <c r="J698" t="s">
        <v>23</v>
      </c>
      <c r="K698">
        <f t="shared" si="40"/>
        <v>1</v>
      </c>
      <c r="L698" t="str">
        <f t="shared" si="41"/>
        <v>нет</v>
      </c>
      <c r="S698" t="s">
        <v>5</v>
      </c>
      <c r="U698" t="s">
        <v>22</v>
      </c>
      <c r="V698">
        <v>702547</v>
      </c>
      <c r="W698">
        <v>704301</v>
      </c>
      <c r="X698" t="s">
        <v>23</v>
      </c>
      <c r="Y698">
        <f t="shared" si="42"/>
        <v>1</v>
      </c>
      <c r="Z698" t="str">
        <f t="shared" si="43"/>
        <v>нет</v>
      </c>
    </row>
    <row r="699" spans="1:26" x14ac:dyDescent="0.35">
      <c r="A699" t="s">
        <v>18</v>
      </c>
      <c r="B699" t="s">
        <v>29</v>
      </c>
      <c r="C699" t="s">
        <v>20</v>
      </c>
      <c r="D699" t="s">
        <v>21</v>
      </c>
      <c r="E699" t="s">
        <v>5</v>
      </c>
      <c r="G699" t="s">
        <v>22</v>
      </c>
      <c r="H699">
        <v>897782</v>
      </c>
      <c r="I699">
        <v>899815</v>
      </c>
      <c r="J699" t="s">
        <v>23</v>
      </c>
      <c r="K699">
        <f t="shared" si="40"/>
        <v>0</v>
      </c>
      <c r="L699" t="str">
        <f t="shared" si="41"/>
        <v>нет</v>
      </c>
      <c r="S699" t="s">
        <v>5</v>
      </c>
      <c r="U699" t="s">
        <v>22</v>
      </c>
      <c r="V699">
        <v>704304</v>
      </c>
      <c r="W699">
        <v>706040</v>
      </c>
      <c r="X699" t="s">
        <v>23</v>
      </c>
      <c r="Y699">
        <f t="shared" si="42"/>
        <v>0</v>
      </c>
      <c r="Z699" t="str">
        <f t="shared" si="43"/>
        <v>нет</v>
      </c>
    </row>
    <row r="700" spans="1:26" x14ac:dyDescent="0.35">
      <c r="A700" t="s">
        <v>18</v>
      </c>
      <c r="B700" t="s">
        <v>29</v>
      </c>
      <c r="C700" t="s">
        <v>20</v>
      </c>
      <c r="D700" t="s">
        <v>21</v>
      </c>
      <c r="E700" t="s">
        <v>5</v>
      </c>
      <c r="G700" t="s">
        <v>22</v>
      </c>
      <c r="H700">
        <v>900981</v>
      </c>
      <c r="I700">
        <v>902234</v>
      </c>
      <c r="J700" t="s">
        <v>23</v>
      </c>
      <c r="K700">
        <f t="shared" si="40"/>
        <v>0</v>
      </c>
      <c r="L700" t="str">
        <f t="shared" si="41"/>
        <v>нет</v>
      </c>
      <c r="S700" t="s">
        <v>5</v>
      </c>
      <c r="U700" t="s">
        <v>22</v>
      </c>
      <c r="V700">
        <v>706504</v>
      </c>
      <c r="W700">
        <v>707022</v>
      </c>
      <c r="X700" t="s">
        <v>30</v>
      </c>
      <c r="Y700">
        <f t="shared" si="42"/>
        <v>0</v>
      </c>
      <c r="Z700" t="str">
        <f t="shared" si="43"/>
        <v>нет</v>
      </c>
    </row>
    <row r="701" spans="1:26" x14ac:dyDescent="0.35">
      <c r="A701" t="s">
        <v>18</v>
      </c>
      <c r="B701" t="s">
        <v>29</v>
      </c>
      <c r="C701" t="s">
        <v>20</v>
      </c>
      <c r="D701" t="s">
        <v>21</v>
      </c>
      <c r="E701" t="s">
        <v>5</v>
      </c>
      <c r="G701" t="s">
        <v>22</v>
      </c>
      <c r="H701">
        <v>902275</v>
      </c>
      <c r="I701">
        <v>902541</v>
      </c>
      <c r="J701" t="s">
        <v>23</v>
      </c>
      <c r="K701">
        <f t="shared" si="40"/>
        <v>1</v>
      </c>
      <c r="L701" t="str">
        <f t="shared" si="41"/>
        <v>да</v>
      </c>
      <c r="S701" t="s">
        <v>5</v>
      </c>
      <c r="U701" t="s">
        <v>22</v>
      </c>
      <c r="V701">
        <v>707234</v>
      </c>
      <c r="W701">
        <v>707677</v>
      </c>
      <c r="X701" t="s">
        <v>30</v>
      </c>
      <c r="Y701">
        <f t="shared" si="42"/>
        <v>1</v>
      </c>
      <c r="Z701" t="str">
        <f t="shared" si="43"/>
        <v>нет</v>
      </c>
    </row>
    <row r="702" spans="1:26" x14ac:dyDescent="0.35">
      <c r="A702" t="s">
        <v>18</v>
      </c>
      <c r="B702" t="s">
        <v>29</v>
      </c>
      <c r="C702" t="s">
        <v>20</v>
      </c>
      <c r="D702" t="s">
        <v>21</v>
      </c>
      <c r="E702" t="s">
        <v>5</v>
      </c>
      <c r="G702" t="s">
        <v>22</v>
      </c>
      <c r="H702">
        <v>902538</v>
      </c>
      <c r="I702">
        <v>904601</v>
      </c>
      <c r="J702" t="s">
        <v>23</v>
      </c>
      <c r="K702">
        <f t="shared" si="40"/>
        <v>1</v>
      </c>
      <c r="L702" t="str">
        <f t="shared" si="41"/>
        <v>нет</v>
      </c>
      <c r="S702" t="s">
        <v>5</v>
      </c>
      <c r="U702" t="s">
        <v>22</v>
      </c>
      <c r="V702">
        <v>707746</v>
      </c>
      <c r="W702">
        <v>708369</v>
      </c>
      <c r="X702" t="s">
        <v>23</v>
      </c>
      <c r="Y702">
        <f t="shared" si="42"/>
        <v>2</v>
      </c>
      <c r="Z702" t="str">
        <f t="shared" si="43"/>
        <v>нет</v>
      </c>
    </row>
    <row r="703" spans="1:26" x14ac:dyDescent="0.35">
      <c r="A703" t="s">
        <v>18</v>
      </c>
      <c r="B703" t="s">
        <v>29</v>
      </c>
      <c r="C703" t="s">
        <v>20</v>
      </c>
      <c r="D703" t="s">
        <v>21</v>
      </c>
      <c r="E703" t="s">
        <v>5</v>
      </c>
      <c r="G703" t="s">
        <v>22</v>
      </c>
      <c r="H703">
        <v>904778</v>
      </c>
      <c r="I703">
        <v>905674</v>
      </c>
      <c r="J703" t="s">
        <v>23</v>
      </c>
      <c r="K703">
        <f t="shared" si="40"/>
        <v>2</v>
      </c>
      <c r="L703" t="str">
        <f t="shared" si="41"/>
        <v>нет</v>
      </c>
      <c r="S703" t="s">
        <v>5</v>
      </c>
      <c r="U703" t="s">
        <v>22</v>
      </c>
      <c r="V703">
        <v>708370</v>
      </c>
      <c r="W703">
        <v>709620</v>
      </c>
      <c r="X703" t="s">
        <v>23</v>
      </c>
      <c r="Y703">
        <f t="shared" si="42"/>
        <v>1</v>
      </c>
      <c r="Z703" t="str">
        <f t="shared" si="43"/>
        <v>нет</v>
      </c>
    </row>
    <row r="704" spans="1:26" x14ac:dyDescent="0.35">
      <c r="A704" t="s">
        <v>18</v>
      </c>
      <c r="B704" t="s">
        <v>29</v>
      </c>
      <c r="C704" t="s">
        <v>20</v>
      </c>
      <c r="D704" t="s">
        <v>21</v>
      </c>
      <c r="E704" t="s">
        <v>5</v>
      </c>
      <c r="G704" t="s">
        <v>22</v>
      </c>
      <c r="H704">
        <v>907754</v>
      </c>
      <c r="I704">
        <v>908596</v>
      </c>
      <c r="J704" t="s">
        <v>23</v>
      </c>
      <c r="K704">
        <f t="shared" si="40"/>
        <v>2</v>
      </c>
      <c r="L704" t="str">
        <f t="shared" si="41"/>
        <v>нет</v>
      </c>
      <c r="S704" t="s">
        <v>5</v>
      </c>
      <c r="U704" t="s">
        <v>22</v>
      </c>
      <c r="V704">
        <v>711021</v>
      </c>
      <c r="W704">
        <v>711914</v>
      </c>
      <c r="X704" t="s">
        <v>30</v>
      </c>
      <c r="Y704">
        <f t="shared" si="42"/>
        <v>1</v>
      </c>
      <c r="Z704" t="str">
        <f t="shared" si="43"/>
        <v>нет</v>
      </c>
    </row>
    <row r="705" spans="1:26" x14ac:dyDescent="0.35">
      <c r="A705" t="s">
        <v>18</v>
      </c>
      <c r="B705" t="s">
        <v>29</v>
      </c>
      <c r="C705" t="s">
        <v>20</v>
      </c>
      <c r="D705" t="s">
        <v>21</v>
      </c>
      <c r="E705" t="s">
        <v>5</v>
      </c>
      <c r="G705" t="s">
        <v>22</v>
      </c>
      <c r="H705">
        <v>908885</v>
      </c>
      <c r="I705">
        <v>909748</v>
      </c>
      <c r="J705" t="s">
        <v>23</v>
      </c>
      <c r="K705">
        <f t="shared" si="40"/>
        <v>0</v>
      </c>
      <c r="L705" t="str">
        <f t="shared" si="41"/>
        <v>нет</v>
      </c>
      <c r="S705" t="s">
        <v>5</v>
      </c>
      <c r="U705" t="s">
        <v>22</v>
      </c>
      <c r="V705">
        <v>712070</v>
      </c>
      <c r="W705">
        <v>713119</v>
      </c>
      <c r="X705" t="s">
        <v>23</v>
      </c>
      <c r="Y705">
        <f t="shared" si="42"/>
        <v>2</v>
      </c>
      <c r="Z705" t="str">
        <f t="shared" si="43"/>
        <v>нет</v>
      </c>
    </row>
    <row r="706" spans="1:26" x14ac:dyDescent="0.35">
      <c r="A706" t="s">
        <v>18</v>
      </c>
      <c r="B706" t="s">
        <v>29</v>
      </c>
      <c r="C706" t="s">
        <v>20</v>
      </c>
      <c r="D706" t="s">
        <v>21</v>
      </c>
      <c r="E706" t="s">
        <v>5</v>
      </c>
      <c r="G706" t="s">
        <v>22</v>
      </c>
      <c r="H706">
        <v>909882</v>
      </c>
      <c r="I706">
        <v>910319</v>
      </c>
      <c r="J706" t="s">
        <v>23</v>
      </c>
      <c r="K706">
        <f t="shared" si="40"/>
        <v>2</v>
      </c>
      <c r="L706" t="str">
        <f t="shared" si="41"/>
        <v>нет</v>
      </c>
      <c r="S706" t="s">
        <v>5</v>
      </c>
      <c r="U706" t="s">
        <v>22</v>
      </c>
      <c r="V706">
        <v>713162</v>
      </c>
      <c r="W706">
        <v>714451</v>
      </c>
      <c r="X706" t="s">
        <v>23</v>
      </c>
      <c r="Y706">
        <f t="shared" si="42"/>
        <v>1</v>
      </c>
      <c r="Z706" t="str">
        <f t="shared" si="43"/>
        <v>нет</v>
      </c>
    </row>
    <row r="707" spans="1:26" x14ac:dyDescent="0.35">
      <c r="A707" t="s">
        <v>18</v>
      </c>
      <c r="B707" t="s">
        <v>29</v>
      </c>
      <c r="C707" t="s">
        <v>20</v>
      </c>
      <c r="D707" t="s">
        <v>21</v>
      </c>
      <c r="E707" t="s">
        <v>5</v>
      </c>
      <c r="G707" t="s">
        <v>22</v>
      </c>
      <c r="H707">
        <v>910377</v>
      </c>
      <c r="I707">
        <v>911501</v>
      </c>
      <c r="J707" t="s">
        <v>23</v>
      </c>
      <c r="K707">
        <f t="shared" ref="K707:K770" si="44">MOD((ABS(I707-H708)+1),3)</f>
        <v>1</v>
      </c>
      <c r="L707" t="str">
        <f t="shared" ref="L707:L770" si="45">IF(I707-H708&gt;=0,"да","нет")</f>
        <v>нет</v>
      </c>
      <c r="S707" t="s">
        <v>5</v>
      </c>
      <c r="U707" t="s">
        <v>22</v>
      </c>
      <c r="V707">
        <v>714664</v>
      </c>
      <c r="W707">
        <v>715731</v>
      </c>
      <c r="X707" t="s">
        <v>23</v>
      </c>
      <c r="Y707">
        <f t="shared" ref="Y707:Y770" si="46">MOD((ABS(W707-V708)+1),3)</f>
        <v>0</v>
      </c>
      <c r="Z707" t="str">
        <f t="shared" ref="Z707:Z770" si="47">IF(W707-V708&gt;=0,"да","нет")</f>
        <v>нет</v>
      </c>
    </row>
    <row r="708" spans="1:26" x14ac:dyDescent="0.35">
      <c r="A708" t="s">
        <v>18</v>
      </c>
      <c r="B708" t="s">
        <v>29</v>
      </c>
      <c r="C708" t="s">
        <v>20</v>
      </c>
      <c r="D708" t="s">
        <v>21</v>
      </c>
      <c r="E708" t="s">
        <v>5</v>
      </c>
      <c r="G708" t="s">
        <v>22</v>
      </c>
      <c r="H708">
        <v>911534</v>
      </c>
      <c r="I708">
        <v>912973</v>
      </c>
      <c r="J708" t="s">
        <v>23</v>
      </c>
      <c r="K708">
        <f t="shared" si="44"/>
        <v>2</v>
      </c>
      <c r="L708" t="str">
        <f t="shared" si="45"/>
        <v>нет</v>
      </c>
      <c r="S708" t="s">
        <v>5</v>
      </c>
      <c r="U708" t="s">
        <v>22</v>
      </c>
      <c r="V708">
        <v>716069</v>
      </c>
      <c r="W708">
        <v>717121</v>
      </c>
      <c r="X708" t="s">
        <v>30</v>
      </c>
      <c r="Y708">
        <f t="shared" si="46"/>
        <v>1</v>
      </c>
      <c r="Z708" t="str">
        <f t="shared" si="47"/>
        <v>нет</v>
      </c>
    </row>
    <row r="709" spans="1:26" x14ac:dyDescent="0.35">
      <c r="A709" t="s">
        <v>18</v>
      </c>
      <c r="B709" t="s">
        <v>29</v>
      </c>
      <c r="C709" t="s">
        <v>20</v>
      </c>
      <c r="D709" t="s">
        <v>21</v>
      </c>
      <c r="E709" t="s">
        <v>5</v>
      </c>
      <c r="G709" t="s">
        <v>22</v>
      </c>
      <c r="H709">
        <v>913196</v>
      </c>
      <c r="I709">
        <v>913762</v>
      </c>
      <c r="J709" t="s">
        <v>23</v>
      </c>
      <c r="K709">
        <f t="shared" si="44"/>
        <v>0</v>
      </c>
      <c r="L709" t="str">
        <f t="shared" si="45"/>
        <v>нет</v>
      </c>
      <c r="S709" t="s">
        <v>5</v>
      </c>
      <c r="U709" t="s">
        <v>22</v>
      </c>
      <c r="V709">
        <v>717337</v>
      </c>
      <c r="W709">
        <v>717978</v>
      </c>
      <c r="X709" t="s">
        <v>23</v>
      </c>
      <c r="Y709">
        <f t="shared" si="46"/>
        <v>2</v>
      </c>
      <c r="Z709" t="str">
        <f t="shared" si="47"/>
        <v>нет</v>
      </c>
    </row>
    <row r="710" spans="1:26" x14ac:dyDescent="0.35">
      <c r="A710" t="s">
        <v>18</v>
      </c>
      <c r="B710" t="s">
        <v>29</v>
      </c>
      <c r="C710" t="s">
        <v>20</v>
      </c>
      <c r="D710" t="s">
        <v>21</v>
      </c>
      <c r="E710" t="s">
        <v>5</v>
      </c>
      <c r="G710" t="s">
        <v>22</v>
      </c>
      <c r="H710">
        <v>914922</v>
      </c>
      <c r="I710">
        <v>916379</v>
      </c>
      <c r="J710" t="s">
        <v>23</v>
      </c>
      <c r="K710">
        <f t="shared" si="44"/>
        <v>2</v>
      </c>
      <c r="L710" t="str">
        <f t="shared" si="45"/>
        <v>нет</v>
      </c>
      <c r="S710" t="s">
        <v>5</v>
      </c>
      <c r="U710" t="s">
        <v>22</v>
      </c>
      <c r="V710">
        <v>717991</v>
      </c>
      <c r="W710">
        <v>719106</v>
      </c>
      <c r="X710" t="s">
        <v>23</v>
      </c>
      <c r="Y710">
        <f t="shared" si="46"/>
        <v>1</v>
      </c>
      <c r="Z710" t="str">
        <f t="shared" si="47"/>
        <v>нет</v>
      </c>
    </row>
    <row r="711" spans="1:26" x14ac:dyDescent="0.35">
      <c r="A711" t="s">
        <v>18</v>
      </c>
      <c r="B711" t="s">
        <v>29</v>
      </c>
      <c r="C711" t="s">
        <v>20</v>
      </c>
      <c r="D711" t="s">
        <v>21</v>
      </c>
      <c r="E711" t="s">
        <v>5</v>
      </c>
      <c r="G711" t="s">
        <v>22</v>
      </c>
      <c r="H711">
        <v>916647</v>
      </c>
      <c r="I711">
        <v>916913</v>
      </c>
      <c r="J711" t="s">
        <v>23</v>
      </c>
      <c r="K711">
        <f t="shared" si="44"/>
        <v>0</v>
      </c>
      <c r="L711" t="str">
        <f t="shared" si="45"/>
        <v>нет</v>
      </c>
      <c r="S711" t="s">
        <v>5</v>
      </c>
      <c r="U711" t="s">
        <v>22</v>
      </c>
      <c r="V711">
        <v>719241</v>
      </c>
      <c r="W711">
        <v>720941</v>
      </c>
      <c r="X711" t="s">
        <v>23</v>
      </c>
      <c r="Y711">
        <f t="shared" si="46"/>
        <v>2</v>
      </c>
      <c r="Z711" t="str">
        <f t="shared" si="47"/>
        <v>нет</v>
      </c>
    </row>
    <row r="712" spans="1:26" x14ac:dyDescent="0.35">
      <c r="A712" t="s">
        <v>18</v>
      </c>
      <c r="B712" t="s">
        <v>29</v>
      </c>
      <c r="C712" t="s">
        <v>20</v>
      </c>
      <c r="D712" t="s">
        <v>21</v>
      </c>
      <c r="E712" t="s">
        <v>5</v>
      </c>
      <c r="G712" t="s">
        <v>22</v>
      </c>
      <c r="H712">
        <v>919648</v>
      </c>
      <c r="I712">
        <v>920703</v>
      </c>
      <c r="J712" t="s">
        <v>23</v>
      </c>
      <c r="K712">
        <f t="shared" si="44"/>
        <v>1</v>
      </c>
      <c r="L712" t="str">
        <f t="shared" si="45"/>
        <v>нет</v>
      </c>
      <c r="S712" t="s">
        <v>5</v>
      </c>
      <c r="U712" t="s">
        <v>22</v>
      </c>
      <c r="V712">
        <v>721134</v>
      </c>
      <c r="W712">
        <v>722678</v>
      </c>
      <c r="X712" t="s">
        <v>23</v>
      </c>
      <c r="Y712">
        <f t="shared" si="46"/>
        <v>2</v>
      </c>
      <c r="Z712" t="str">
        <f t="shared" si="47"/>
        <v>нет</v>
      </c>
    </row>
    <row r="713" spans="1:26" x14ac:dyDescent="0.35">
      <c r="A713" t="s">
        <v>18</v>
      </c>
      <c r="B713" t="s">
        <v>29</v>
      </c>
      <c r="C713" t="s">
        <v>20</v>
      </c>
      <c r="D713" t="s">
        <v>21</v>
      </c>
      <c r="E713" t="s">
        <v>5</v>
      </c>
      <c r="G713" t="s">
        <v>22</v>
      </c>
      <c r="H713">
        <v>920820</v>
      </c>
      <c r="I713">
        <v>921569</v>
      </c>
      <c r="J713" t="s">
        <v>23</v>
      </c>
      <c r="K713">
        <f t="shared" si="44"/>
        <v>1</v>
      </c>
      <c r="L713" t="str">
        <f t="shared" si="45"/>
        <v>нет</v>
      </c>
      <c r="S713" t="s">
        <v>5</v>
      </c>
      <c r="U713" t="s">
        <v>22</v>
      </c>
      <c r="V713">
        <v>722811</v>
      </c>
      <c r="W713">
        <v>723236</v>
      </c>
      <c r="X713" t="s">
        <v>30</v>
      </c>
      <c r="Y713">
        <f t="shared" si="46"/>
        <v>0</v>
      </c>
      <c r="Z713" t="str">
        <f t="shared" si="47"/>
        <v>нет</v>
      </c>
    </row>
    <row r="714" spans="1:26" x14ac:dyDescent="0.35">
      <c r="A714" t="s">
        <v>18</v>
      </c>
      <c r="B714" t="s">
        <v>29</v>
      </c>
      <c r="C714" t="s">
        <v>20</v>
      </c>
      <c r="D714" t="s">
        <v>21</v>
      </c>
      <c r="E714" t="s">
        <v>5</v>
      </c>
      <c r="G714" t="s">
        <v>22</v>
      </c>
      <c r="H714">
        <v>922685</v>
      </c>
      <c r="I714">
        <v>923152</v>
      </c>
      <c r="J714" t="s">
        <v>23</v>
      </c>
      <c r="K714">
        <f t="shared" si="44"/>
        <v>0</v>
      </c>
      <c r="L714" t="str">
        <f t="shared" si="45"/>
        <v>нет</v>
      </c>
      <c r="S714" t="s">
        <v>5</v>
      </c>
      <c r="U714" t="s">
        <v>22</v>
      </c>
      <c r="V714">
        <v>723238</v>
      </c>
      <c r="W714">
        <v>723708</v>
      </c>
      <c r="X714" t="s">
        <v>30</v>
      </c>
      <c r="Y714">
        <f t="shared" si="46"/>
        <v>0</v>
      </c>
      <c r="Z714" t="str">
        <f t="shared" si="47"/>
        <v>нет</v>
      </c>
    </row>
    <row r="715" spans="1:26" x14ac:dyDescent="0.35">
      <c r="A715" t="s">
        <v>18</v>
      </c>
      <c r="B715" t="s">
        <v>29</v>
      </c>
      <c r="C715" t="s">
        <v>20</v>
      </c>
      <c r="D715" t="s">
        <v>21</v>
      </c>
      <c r="E715" t="s">
        <v>5</v>
      </c>
      <c r="G715" t="s">
        <v>22</v>
      </c>
      <c r="H715">
        <v>925485</v>
      </c>
      <c r="I715">
        <v>926606</v>
      </c>
      <c r="J715" t="s">
        <v>23</v>
      </c>
      <c r="K715">
        <f t="shared" si="44"/>
        <v>2</v>
      </c>
      <c r="L715" t="str">
        <f t="shared" si="45"/>
        <v>нет</v>
      </c>
      <c r="S715" t="s">
        <v>5</v>
      </c>
      <c r="U715" t="s">
        <v>22</v>
      </c>
      <c r="V715">
        <v>723764</v>
      </c>
      <c r="W715">
        <v>724609</v>
      </c>
      <c r="X715" t="s">
        <v>30</v>
      </c>
      <c r="Y715">
        <f t="shared" si="46"/>
        <v>0</v>
      </c>
      <c r="Z715" t="str">
        <f t="shared" si="47"/>
        <v>нет</v>
      </c>
    </row>
    <row r="716" spans="1:26" x14ac:dyDescent="0.35">
      <c r="A716" t="s">
        <v>18</v>
      </c>
      <c r="B716" t="s">
        <v>29</v>
      </c>
      <c r="C716" t="s">
        <v>20</v>
      </c>
      <c r="D716" t="s">
        <v>21</v>
      </c>
      <c r="E716" t="s">
        <v>5</v>
      </c>
      <c r="G716" t="s">
        <v>22</v>
      </c>
      <c r="H716">
        <v>926793</v>
      </c>
      <c r="I716">
        <v>928775</v>
      </c>
      <c r="J716" t="s">
        <v>23</v>
      </c>
      <c r="K716">
        <f t="shared" si="44"/>
        <v>2</v>
      </c>
      <c r="L716" t="str">
        <f t="shared" si="45"/>
        <v>да</v>
      </c>
      <c r="S716" t="s">
        <v>5</v>
      </c>
      <c r="U716" t="s">
        <v>22</v>
      </c>
      <c r="V716">
        <v>724773</v>
      </c>
      <c r="W716">
        <v>725603</v>
      </c>
      <c r="X716" t="s">
        <v>23</v>
      </c>
      <c r="Y716">
        <f t="shared" si="46"/>
        <v>0</v>
      </c>
      <c r="Z716" t="str">
        <f t="shared" si="47"/>
        <v>нет</v>
      </c>
    </row>
    <row r="717" spans="1:26" x14ac:dyDescent="0.35">
      <c r="A717" t="s">
        <v>18</v>
      </c>
      <c r="B717" t="s">
        <v>29</v>
      </c>
      <c r="C717" t="s">
        <v>20</v>
      </c>
      <c r="D717" t="s">
        <v>21</v>
      </c>
      <c r="E717" t="s">
        <v>5</v>
      </c>
      <c r="G717" t="s">
        <v>22</v>
      </c>
      <c r="H717">
        <v>928768</v>
      </c>
      <c r="I717">
        <v>929535</v>
      </c>
      <c r="J717" t="s">
        <v>23</v>
      </c>
      <c r="K717">
        <f t="shared" si="44"/>
        <v>2</v>
      </c>
      <c r="L717" t="str">
        <f t="shared" si="45"/>
        <v>нет</v>
      </c>
      <c r="S717" t="s">
        <v>5</v>
      </c>
      <c r="U717" t="s">
        <v>22</v>
      </c>
      <c r="V717">
        <v>725755</v>
      </c>
      <c r="W717">
        <v>727056</v>
      </c>
      <c r="X717" t="s">
        <v>30</v>
      </c>
      <c r="Y717">
        <f t="shared" si="46"/>
        <v>2</v>
      </c>
      <c r="Z717" t="str">
        <f t="shared" si="47"/>
        <v>нет</v>
      </c>
    </row>
    <row r="718" spans="1:26" x14ac:dyDescent="0.35">
      <c r="A718" t="s">
        <v>18</v>
      </c>
      <c r="B718" t="s">
        <v>29</v>
      </c>
      <c r="C718" t="s">
        <v>20</v>
      </c>
      <c r="D718" t="s">
        <v>21</v>
      </c>
      <c r="E718" t="s">
        <v>5</v>
      </c>
      <c r="G718" t="s">
        <v>22</v>
      </c>
      <c r="H718">
        <v>929878</v>
      </c>
      <c r="I718">
        <v>930675</v>
      </c>
      <c r="J718" t="s">
        <v>23</v>
      </c>
      <c r="K718">
        <f t="shared" si="44"/>
        <v>0</v>
      </c>
      <c r="L718" t="str">
        <f t="shared" si="45"/>
        <v>нет</v>
      </c>
      <c r="S718" t="s">
        <v>5</v>
      </c>
      <c r="U718" t="s">
        <v>22</v>
      </c>
      <c r="V718">
        <v>727093</v>
      </c>
      <c r="W718">
        <v>727389</v>
      </c>
      <c r="X718" t="s">
        <v>23</v>
      </c>
      <c r="Y718">
        <f t="shared" si="46"/>
        <v>0</v>
      </c>
      <c r="Z718" t="str">
        <f t="shared" si="47"/>
        <v>нет</v>
      </c>
    </row>
    <row r="719" spans="1:26" x14ac:dyDescent="0.35">
      <c r="A719" t="s">
        <v>18</v>
      </c>
      <c r="B719" t="s">
        <v>29</v>
      </c>
      <c r="C719" t="s">
        <v>20</v>
      </c>
      <c r="D719" t="s">
        <v>21</v>
      </c>
      <c r="E719" t="s">
        <v>5</v>
      </c>
      <c r="G719" t="s">
        <v>22</v>
      </c>
      <c r="H719">
        <v>930887</v>
      </c>
      <c r="I719">
        <v>931576</v>
      </c>
      <c r="J719" t="s">
        <v>23</v>
      </c>
      <c r="K719">
        <f t="shared" si="44"/>
        <v>2</v>
      </c>
      <c r="L719" t="str">
        <f t="shared" si="45"/>
        <v>нет</v>
      </c>
      <c r="S719" t="s">
        <v>5</v>
      </c>
      <c r="U719" t="s">
        <v>22</v>
      </c>
      <c r="V719">
        <v>727706</v>
      </c>
      <c r="W719">
        <v>728179</v>
      </c>
      <c r="X719" t="s">
        <v>23</v>
      </c>
      <c r="Y719">
        <f t="shared" si="46"/>
        <v>2</v>
      </c>
      <c r="Z719" t="str">
        <f t="shared" si="47"/>
        <v>нет</v>
      </c>
    </row>
    <row r="720" spans="1:26" x14ac:dyDescent="0.35">
      <c r="A720" t="s">
        <v>18</v>
      </c>
      <c r="B720" t="s">
        <v>29</v>
      </c>
      <c r="C720" t="s">
        <v>20</v>
      </c>
      <c r="D720" t="s">
        <v>21</v>
      </c>
      <c r="E720" t="s">
        <v>5</v>
      </c>
      <c r="G720" t="s">
        <v>22</v>
      </c>
      <c r="H720">
        <v>931733</v>
      </c>
      <c r="I720">
        <v>932344</v>
      </c>
      <c r="J720" t="s">
        <v>23</v>
      </c>
      <c r="K720">
        <f t="shared" si="44"/>
        <v>0</v>
      </c>
      <c r="L720" t="str">
        <f t="shared" si="45"/>
        <v>нет</v>
      </c>
      <c r="S720" t="s">
        <v>5</v>
      </c>
      <c r="U720" t="s">
        <v>22</v>
      </c>
      <c r="V720">
        <v>728189</v>
      </c>
      <c r="W720">
        <v>729334</v>
      </c>
      <c r="X720" t="s">
        <v>23</v>
      </c>
      <c r="Y720">
        <f t="shared" si="46"/>
        <v>1</v>
      </c>
      <c r="Z720" t="str">
        <f t="shared" si="47"/>
        <v>нет</v>
      </c>
    </row>
    <row r="721" spans="1:26" x14ac:dyDescent="0.35">
      <c r="A721" t="s">
        <v>18</v>
      </c>
      <c r="B721" t="s">
        <v>29</v>
      </c>
      <c r="C721" t="s">
        <v>20</v>
      </c>
      <c r="D721" t="s">
        <v>21</v>
      </c>
      <c r="E721" t="s">
        <v>5</v>
      </c>
      <c r="G721" t="s">
        <v>22</v>
      </c>
      <c r="H721">
        <v>935097</v>
      </c>
      <c r="I721">
        <v>936653</v>
      </c>
      <c r="J721" t="s">
        <v>23</v>
      </c>
      <c r="K721">
        <f t="shared" si="44"/>
        <v>0</v>
      </c>
      <c r="L721" t="str">
        <f t="shared" si="45"/>
        <v>нет</v>
      </c>
      <c r="S721" t="s">
        <v>5</v>
      </c>
      <c r="U721" t="s">
        <v>22</v>
      </c>
      <c r="V721">
        <v>729400</v>
      </c>
      <c r="W721">
        <v>730062</v>
      </c>
      <c r="X721" t="s">
        <v>30</v>
      </c>
      <c r="Y721">
        <f t="shared" si="46"/>
        <v>0</v>
      </c>
      <c r="Z721" t="str">
        <f t="shared" si="47"/>
        <v>нет</v>
      </c>
    </row>
    <row r="722" spans="1:26" x14ac:dyDescent="0.35">
      <c r="A722" t="s">
        <v>18</v>
      </c>
      <c r="B722" t="s">
        <v>29</v>
      </c>
      <c r="C722" t="s">
        <v>20</v>
      </c>
      <c r="D722" t="s">
        <v>21</v>
      </c>
      <c r="E722" t="s">
        <v>5</v>
      </c>
      <c r="G722" t="s">
        <v>22</v>
      </c>
      <c r="H722">
        <v>936973</v>
      </c>
      <c r="I722">
        <v>938145</v>
      </c>
      <c r="J722" t="s">
        <v>23</v>
      </c>
      <c r="K722">
        <f t="shared" si="44"/>
        <v>2</v>
      </c>
      <c r="L722" t="str">
        <f t="shared" si="45"/>
        <v>нет</v>
      </c>
      <c r="S722" t="s">
        <v>5</v>
      </c>
      <c r="U722" t="s">
        <v>22</v>
      </c>
      <c r="V722">
        <v>730124</v>
      </c>
      <c r="W722">
        <v>731260</v>
      </c>
      <c r="X722" t="s">
        <v>23</v>
      </c>
      <c r="Y722">
        <f t="shared" si="46"/>
        <v>0</v>
      </c>
      <c r="Z722" t="str">
        <f t="shared" si="47"/>
        <v>нет</v>
      </c>
    </row>
    <row r="723" spans="1:26" x14ac:dyDescent="0.35">
      <c r="A723" t="s">
        <v>18</v>
      </c>
      <c r="B723" t="s">
        <v>29</v>
      </c>
      <c r="C723" t="s">
        <v>20</v>
      </c>
      <c r="D723" t="s">
        <v>21</v>
      </c>
      <c r="E723" t="s">
        <v>5</v>
      </c>
      <c r="G723" t="s">
        <v>22</v>
      </c>
      <c r="H723">
        <v>939631</v>
      </c>
      <c r="I723">
        <v>940308</v>
      </c>
      <c r="J723" t="s">
        <v>23</v>
      </c>
      <c r="K723">
        <f t="shared" si="44"/>
        <v>2</v>
      </c>
      <c r="L723" t="str">
        <f t="shared" si="45"/>
        <v>нет</v>
      </c>
      <c r="S723" t="s">
        <v>5</v>
      </c>
      <c r="U723" t="s">
        <v>22</v>
      </c>
      <c r="V723">
        <v>731502</v>
      </c>
      <c r="W723">
        <v>732548</v>
      </c>
      <c r="X723" t="s">
        <v>30</v>
      </c>
      <c r="Y723">
        <f t="shared" si="46"/>
        <v>1</v>
      </c>
      <c r="Z723" t="str">
        <f t="shared" si="47"/>
        <v>нет</v>
      </c>
    </row>
    <row r="724" spans="1:26" x14ac:dyDescent="0.35">
      <c r="A724" t="s">
        <v>18</v>
      </c>
      <c r="B724" t="s">
        <v>29</v>
      </c>
      <c r="C724" t="s">
        <v>20</v>
      </c>
      <c r="D724" t="s">
        <v>21</v>
      </c>
      <c r="E724" t="s">
        <v>5</v>
      </c>
      <c r="G724" t="s">
        <v>22</v>
      </c>
      <c r="H724">
        <v>940855</v>
      </c>
      <c r="I724">
        <v>942468</v>
      </c>
      <c r="J724" t="s">
        <v>23</v>
      </c>
      <c r="K724">
        <f t="shared" si="44"/>
        <v>2</v>
      </c>
      <c r="L724" t="str">
        <f t="shared" si="45"/>
        <v>нет</v>
      </c>
      <c r="S724" t="s">
        <v>5</v>
      </c>
      <c r="U724" t="s">
        <v>22</v>
      </c>
      <c r="V724">
        <v>732590</v>
      </c>
      <c r="W724">
        <v>733642</v>
      </c>
      <c r="X724" t="s">
        <v>23</v>
      </c>
      <c r="Y724">
        <f t="shared" si="46"/>
        <v>1</v>
      </c>
      <c r="Z724" t="str">
        <f t="shared" si="47"/>
        <v>нет</v>
      </c>
    </row>
    <row r="725" spans="1:26" x14ac:dyDescent="0.35">
      <c r="A725" t="s">
        <v>18</v>
      </c>
      <c r="B725" t="s">
        <v>29</v>
      </c>
      <c r="C725" t="s">
        <v>20</v>
      </c>
      <c r="D725" t="s">
        <v>21</v>
      </c>
      <c r="E725" t="s">
        <v>5</v>
      </c>
      <c r="G725" t="s">
        <v>22</v>
      </c>
      <c r="H725">
        <v>943771</v>
      </c>
      <c r="I725">
        <v>944301</v>
      </c>
      <c r="J725" t="s">
        <v>23</v>
      </c>
      <c r="K725">
        <f t="shared" si="44"/>
        <v>1</v>
      </c>
      <c r="L725" t="str">
        <f t="shared" si="45"/>
        <v>нет</v>
      </c>
      <c r="S725" t="s">
        <v>5</v>
      </c>
      <c r="U725" t="s">
        <v>22</v>
      </c>
      <c r="V725">
        <v>734059</v>
      </c>
      <c r="W725">
        <v>735255</v>
      </c>
      <c r="X725" t="s">
        <v>30</v>
      </c>
      <c r="Y725">
        <f t="shared" si="46"/>
        <v>1</v>
      </c>
      <c r="Z725" t="str">
        <f t="shared" si="47"/>
        <v>нет</v>
      </c>
    </row>
    <row r="726" spans="1:26" x14ac:dyDescent="0.35">
      <c r="A726" t="s">
        <v>18</v>
      </c>
      <c r="B726" t="s">
        <v>29</v>
      </c>
      <c r="C726" t="s">
        <v>20</v>
      </c>
      <c r="D726" t="s">
        <v>21</v>
      </c>
      <c r="E726" t="s">
        <v>5</v>
      </c>
      <c r="G726" t="s">
        <v>22</v>
      </c>
      <c r="H726">
        <v>944322</v>
      </c>
      <c r="I726">
        <v>945272</v>
      </c>
      <c r="J726" t="s">
        <v>23</v>
      </c>
      <c r="K726">
        <f t="shared" si="44"/>
        <v>0</v>
      </c>
      <c r="L726" t="str">
        <f t="shared" si="45"/>
        <v>нет</v>
      </c>
      <c r="S726" t="s">
        <v>5</v>
      </c>
      <c r="U726" t="s">
        <v>22</v>
      </c>
      <c r="V726">
        <v>735303</v>
      </c>
      <c r="W726">
        <v>736130</v>
      </c>
      <c r="X726" t="s">
        <v>30</v>
      </c>
      <c r="Y726">
        <f t="shared" si="46"/>
        <v>2</v>
      </c>
      <c r="Z726" t="str">
        <f t="shared" si="47"/>
        <v>да</v>
      </c>
    </row>
    <row r="727" spans="1:26" x14ac:dyDescent="0.35">
      <c r="A727" t="s">
        <v>18</v>
      </c>
      <c r="B727" t="s">
        <v>29</v>
      </c>
      <c r="C727" t="s">
        <v>20</v>
      </c>
      <c r="D727" t="s">
        <v>21</v>
      </c>
      <c r="E727" t="s">
        <v>5</v>
      </c>
      <c r="G727" t="s">
        <v>22</v>
      </c>
      <c r="H727">
        <v>945418</v>
      </c>
      <c r="I727">
        <v>946806</v>
      </c>
      <c r="J727" t="s">
        <v>23</v>
      </c>
      <c r="K727">
        <f t="shared" si="44"/>
        <v>1</v>
      </c>
      <c r="L727" t="str">
        <f t="shared" si="45"/>
        <v>нет</v>
      </c>
      <c r="S727" t="s">
        <v>5</v>
      </c>
      <c r="U727" t="s">
        <v>22</v>
      </c>
      <c r="V727">
        <v>736114</v>
      </c>
      <c r="W727">
        <v>736566</v>
      </c>
      <c r="X727" t="s">
        <v>30</v>
      </c>
      <c r="Y727">
        <f t="shared" si="46"/>
        <v>1</v>
      </c>
      <c r="Z727" t="str">
        <f t="shared" si="47"/>
        <v>нет</v>
      </c>
    </row>
    <row r="728" spans="1:26" x14ac:dyDescent="0.35">
      <c r="A728" t="s">
        <v>18</v>
      </c>
      <c r="B728" t="s">
        <v>29</v>
      </c>
      <c r="C728" t="s">
        <v>20</v>
      </c>
      <c r="D728" t="s">
        <v>21</v>
      </c>
      <c r="E728" t="s">
        <v>5</v>
      </c>
      <c r="G728" t="s">
        <v>22</v>
      </c>
      <c r="H728">
        <v>948429</v>
      </c>
      <c r="I728">
        <v>948929</v>
      </c>
      <c r="J728" t="s">
        <v>23</v>
      </c>
      <c r="K728">
        <f t="shared" si="44"/>
        <v>2</v>
      </c>
      <c r="L728" t="str">
        <f t="shared" si="45"/>
        <v>нет</v>
      </c>
      <c r="S728" t="s">
        <v>5</v>
      </c>
      <c r="U728" t="s">
        <v>22</v>
      </c>
      <c r="V728">
        <v>736731</v>
      </c>
      <c r="W728">
        <v>736814</v>
      </c>
      <c r="X728" t="s">
        <v>23</v>
      </c>
      <c r="Y728">
        <f t="shared" si="46"/>
        <v>2</v>
      </c>
      <c r="Z728" t="str">
        <f t="shared" si="47"/>
        <v>нет</v>
      </c>
    </row>
    <row r="729" spans="1:26" x14ac:dyDescent="0.35">
      <c r="A729" t="s">
        <v>18</v>
      </c>
      <c r="B729" t="s">
        <v>29</v>
      </c>
      <c r="C729" t="s">
        <v>20</v>
      </c>
      <c r="D729" t="s">
        <v>21</v>
      </c>
      <c r="E729" t="s">
        <v>5</v>
      </c>
      <c r="G729" t="s">
        <v>22</v>
      </c>
      <c r="H729">
        <v>952245</v>
      </c>
      <c r="I729">
        <v>953246</v>
      </c>
      <c r="J729" t="s">
        <v>23</v>
      </c>
      <c r="K729">
        <f t="shared" si="44"/>
        <v>2</v>
      </c>
      <c r="L729" t="str">
        <f t="shared" si="45"/>
        <v>нет</v>
      </c>
      <c r="S729" t="s">
        <v>5</v>
      </c>
      <c r="U729" t="s">
        <v>22</v>
      </c>
      <c r="V729">
        <v>736920</v>
      </c>
      <c r="W729">
        <v>737918</v>
      </c>
      <c r="X729" t="s">
        <v>23</v>
      </c>
      <c r="Y729">
        <f t="shared" si="46"/>
        <v>2</v>
      </c>
      <c r="Z729" t="str">
        <f t="shared" si="47"/>
        <v>нет</v>
      </c>
    </row>
    <row r="730" spans="1:26" x14ac:dyDescent="0.35">
      <c r="A730" t="s">
        <v>18</v>
      </c>
      <c r="B730" t="s">
        <v>29</v>
      </c>
      <c r="C730" t="s">
        <v>20</v>
      </c>
      <c r="D730" t="s">
        <v>21</v>
      </c>
      <c r="E730" t="s">
        <v>5</v>
      </c>
      <c r="G730" t="s">
        <v>22</v>
      </c>
      <c r="H730">
        <v>953280</v>
      </c>
      <c r="I730">
        <v>954065</v>
      </c>
      <c r="J730" t="s">
        <v>23</v>
      </c>
      <c r="K730">
        <f t="shared" si="44"/>
        <v>1</v>
      </c>
      <c r="L730" t="str">
        <f t="shared" si="45"/>
        <v>да</v>
      </c>
      <c r="S730" t="s">
        <v>5</v>
      </c>
      <c r="U730" t="s">
        <v>22</v>
      </c>
      <c r="V730">
        <v>737934</v>
      </c>
      <c r="W730">
        <v>738551</v>
      </c>
      <c r="X730" t="s">
        <v>23</v>
      </c>
      <c r="Y730">
        <f t="shared" si="46"/>
        <v>2</v>
      </c>
      <c r="Z730" t="str">
        <f t="shared" si="47"/>
        <v>нет</v>
      </c>
    </row>
    <row r="731" spans="1:26" x14ac:dyDescent="0.35">
      <c r="A731" t="s">
        <v>18</v>
      </c>
      <c r="B731" t="s">
        <v>29</v>
      </c>
      <c r="C731" t="s">
        <v>20</v>
      </c>
      <c r="D731" t="s">
        <v>21</v>
      </c>
      <c r="E731" t="s">
        <v>5</v>
      </c>
      <c r="G731" t="s">
        <v>22</v>
      </c>
      <c r="H731">
        <v>954059</v>
      </c>
      <c r="I731">
        <v>955087</v>
      </c>
      <c r="J731" t="s">
        <v>23</v>
      </c>
      <c r="K731">
        <f t="shared" si="44"/>
        <v>0</v>
      </c>
      <c r="L731" t="str">
        <f t="shared" si="45"/>
        <v>нет</v>
      </c>
      <c r="S731" t="s">
        <v>5</v>
      </c>
      <c r="U731" t="s">
        <v>22</v>
      </c>
      <c r="V731">
        <v>738759</v>
      </c>
      <c r="W731">
        <v>738845</v>
      </c>
      <c r="X731" t="s">
        <v>23</v>
      </c>
      <c r="Y731">
        <f t="shared" si="46"/>
        <v>2</v>
      </c>
      <c r="Z731" t="str">
        <f t="shared" si="47"/>
        <v>нет</v>
      </c>
    </row>
    <row r="732" spans="1:26" x14ac:dyDescent="0.35">
      <c r="A732" t="s">
        <v>18</v>
      </c>
      <c r="B732" t="s">
        <v>29</v>
      </c>
      <c r="C732" t="s">
        <v>20</v>
      </c>
      <c r="D732" t="s">
        <v>21</v>
      </c>
      <c r="E732" t="s">
        <v>5</v>
      </c>
      <c r="G732" t="s">
        <v>22</v>
      </c>
      <c r="H732">
        <v>955134</v>
      </c>
      <c r="I732">
        <v>955850</v>
      </c>
      <c r="J732" t="s">
        <v>23</v>
      </c>
      <c r="K732">
        <f t="shared" si="44"/>
        <v>1</v>
      </c>
      <c r="L732" t="str">
        <f t="shared" si="45"/>
        <v>нет</v>
      </c>
      <c r="S732" t="s">
        <v>5</v>
      </c>
      <c r="U732" t="s">
        <v>22</v>
      </c>
      <c r="V732">
        <v>738855</v>
      </c>
      <c r="W732">
        <v>738928</v>
      </c>
      <c r="X732" t="s">
        <v>23</v>
      </c>
      <c r="Y732">
        <f t="shared" si="46"/>
        <v>2</v>
      </c>
      <c r="Z732" t="str">
        <f t="shared" si="47"/>
        <v>нет</v>
      </c>
    </row>
    <row r="733" spans="1:26" x14ac:dyDescent="0.35">
      <c r="A733" t="s">
        <v>18</v>
      </c>
      <c r="B733" t="s">
        <v>29</v>
      </c>
      <c r="C733" t="s">
        <v>20</v>
      </c>
      <c r="D733" t="s">
        <v>21</v>
      </c>
      <c r="E733" t="s">
        <v>5</v>
      </c>
      <c r="G733" t="s">
        <v>22</v>
      </c>
      <c r="H733">
        <v>956093</v>
      </c>
      <c r="I733">
        <v>957307</v>
      </c>
      <c r="J733" t="s">
        <v>23</v>
      </c>
      <c r="K733">
        <f t="shared" si="44"/>
        <v>1</v>
      </c>
      <c r="L733" t="str">
        <f t="shared" si="45"/>
        <v>нет</v>
      </c>
      <c r="S733" t="s">
        <v>5</v>
      </c>
      <c r="U733" t="s">
        <v>22</v>
      </c>
      <c r="V733">
        <v>738935</v>
      </c>
      <c r="W733">
        <v>739009</v>
      </c>
      <c r="X733" t="s">
        <v>23</v>
      </c>
      <c r="Y733">
        <f t="shared" si="46"/>
        <v>2</v>
      </c>
      <c r="Z733" t="str">
        <f t="shared" si="47"/>
        <v>нет</v>
      </c>
    </row>
    <row r="734" spans="1:26" x14ac:dyDescent="0.35">
      <c r="A734" t="s">
        <v>18</v>
      </c>
      <c r="B734" t="s">
        <v>29</v>
      </c>
      <c r="C734" t="s">
        <v>20</v>
      </c>
      <c r="D734" t="s">
        <v>21</v>
      </c>
      <c r="E734" t="s">
        <v>5</v>
      </c>
      <c r="G734" t="s">
        <v>22</v>
      </c>
      <c r="H734">
        <v>957337</v>
      </c>
      <c r="I734">
        <v>958515</v>
      </c>
      <c r="J734" t="s">
        <v>23</v>
      </c>
      <c r="K734">
        <f t="shared" si="44"/>
        <v>0</v>
      </c>
      <c r="L734" t="str">
        <f t="shared" si="45"/>
        <v>нет</v>
      </c>
      <c r="S734" t="s">
        <v>5</v>
      </c>
      <c r="U734" t="s">
        <v>22</v>
      </c>
      <c r="V734">
        <v>739016</v>
      </c>
      <c r="W734">
        <v>739087</v>
      </c>
      <c r="X734" t="s">
        <v>23</v>
      </c>
      <c r="Y734">
        <f t="shared" si="46"/>
        <v>1</v>
      </c>
      <c r="Z734" t="str">
        <f t="shared" si="47"/>
        <v>нет</v>
      </c>
    </row>
    <row r="735" spans="1:26" x14ac:dyDescent="0.35">
      <c r="A735" t="s">
        <v>18</v>
      </c>
      <c r="B735" t="s">
        <v>29</v>
      </c>
      <c r="C735" t="s">
        <v>20</v>
      </c>
      <c r="D735" t="s">
        <v>21</v>
      </c>
      <c r="E735" t="s">
        <v>5</v>
      </c>
      <c r="G735" t="s">
        <v>22</v>
      </c>
      <c r="H735">
        <v>958769</v>
      </c>
      <c r="I735">
        <v>958981</v>
      </c>
      <c r="J735" t="s">
        <v>23</v>
      </c>
      <c r="K735">
        <f t="shared" si="44"/>
        <v>0</v>
      </c>
      <c r="L735" t="str">
        <f t="shared" si="45"/>
        <v>нет</v>
      </c>
      <c r="S735" t="s">
        <v>5</v>
      </c>
      <c r="U735" t="s">
        <v>22</v>
      </c>
      <c r="V735">
        <v>739099</v>
      </c>
      <c r="W735">
        <v>739174</v>
      </c>
      <c r="X735" t="s">
        <v>23</v>
      </c>
      <c r="Y735">
        <f t="shared" si="46"/>
        <v>0</v>
      </c>
      <c r="Z735" t="str">
        <f t="shared" si="47"/>
        <v>нет</v>
      </c>
    </row>
    <row r="736" spans="1:26" x14ac:dyDescent="0.35">
      <c r="A736" t="s">
        <v>18</v>
      </c>
      <c r="B736" t="s">
        <v>29</v>
      </c>
      <c r="C736" t="s">
        <v>20</v>
      </c>
      <c r="D736" t="s">
        <v>21</v>
      </c>
      <c r="E736" t="s">
        <v>5</v>
      </c>
      <c r="G736" t="s">
        <v>22</v>
      </c>
      <c r="H736">
        <v>959082</v>
      </c>
      <c r="I736">
        <v>959405</v>
      </c>
      <c r="J736" t="s">
        <v>23</v>
      </c>
      <c r="K736">
        <f t="shared" si="44"/>
        <v>2</v>
      </c>
      <c r="L736" t="str">
        <f t="shared" si="45"/>
        <v>нет</v>
      </c>
      <c r="S736" t="s">
        <v>5</v>
      </c>
      <c r="U736" t="s">
        <v>22</v>
      </c>
      <c r="V736">
        <v>739215</v>
      </c>
      <c r="W736">
        <v>739290</v>
      </c>
      <c r="X736" t="s">
        <v>23</v>
      </c>
      <c r="Y736">
        <f t="shared" si="46"/>
        <v>2</v>
      </c>
      <c r="Z736" t="str">
        <f t="shared" si="47"/>
        <v>нет</v>
      </c>
    </row>
    <row r="737" spans="1:26" x14ac:dyDescent="0.35">
      <c r="A737" t="s">
        <v>18</v>
      </c>
      <c r="B737" t="s">
        <v>29</v>
      </c>
      <c r="C737" t="s">
        <v>20</v>
      </c>
      <c r="D737" t="s">
        <v>21</v>
      </c>
      <c r="E737" t="s">
        <v>5</v>
      </c>
      <c r="G737" t="s">
        <v>22</v>
      </c>
      <c r="H737">
        <v>961923</v>
      </c>
      <c r="I737">
        <v>962345</v>
      </c>
      <c r="J737" t="s">
        <v>23</v>
      </c>
      <c r="K737">
        <f t="shared" si="44"/>
        <v>0</v>
      </c>
      <c r="L737" t="str">
        <f t="shared" si="45"/>
        <v>нет</v>
      </c>
      <c r="S737" t="s">
        <v>5</v>
      </c>
      <c r="U737" t="s">
        <v>22</v>
      </c>
      <c r="V737">
        <v>739309</v>
      </c>
      <c r="W737">
        <v>739382</v>
      </c>
      <c r="X737" t="s">
        <v>23</v>
      </c>
      <c r="Y737">
        <f t="shared" si="46"/>
        <v>2</v>
      </c>
      <c r="Z737" t="str">
        <f t="shared" si="47"/>
        <v>нет</v>
      </c>
    </row>
    <row r="738" spans="1:26" x14ac:dyDescent="0.35">
      <c r="A738" t="s">
        <v>18</v>
      </c>
      <c r="B738" t="s">
        <v>29</v>
      </c>
      <c r="C738" t="s">
        <v>20</v>
      </c>
      <c r="D738" t="s">
        <v>21</v>
      </c>
      <c r="E738" t="s">
        <v>5</v>
      </c>
      <c r="G738" t="s">
        <v>22</v>
      </c>
      <c r="H738">
        <v>962494</v>
      </c>
      <c r="I738">
        <v>964248</v>
      </c>
      <c r="J738" t="s">
        <v>23</v>
      </c>
      <c r="K738">
        <f t="shared" si="44"/>
        <v>2</v>
      </c>
      <c r="L738" t="str">
        <f t="shared" si="45"/>
        <v>да</v>
      </c>
      <c r="S738" t="s">
        <v>5</v>
      </c>
      <c r="U738" t="s">
        <v>22</v>
      </c>
      <c r="V738">
        <v>739389</v>
      </c>
      <c r="W738">
        <v>739472</v>
      </c>
      <c r="X738" t="s">
        <v>23</v>
      </c>
      <c r="Y738">
        <f t="shared" si="46"/>
        <v>2</v>
      </c>
      <c r="Z738" t="str">
        <f t="shared" si="47"/>
        <v>нет</v>
      </c>
    </row>
    <row r="739" spans="1:26" x14ac:dyDescent="0.35">
      <c r="A739" t="s">
        <v>18</v>
      </c>
      <c r="B739" t="s">
        <v>29</v>
      </c>
      <c r="C739" t="s">
        <v>20</v>
      </c>
      <c r="D739" t="s">
        <v>21</v>
      </c>
      <c r="E739" t="s">
        <v>5</v>
      </c>
      <c r="G739" t="s">
        <v>22</v>
      </c>
      <c r="H739">
        <v>964223</v>
      </c>
      <c r="I739">
        <v>965497</v>
      </c>
      <c r="J739" t="s">
        <v>23</v>
      </c>
      <c r="K739">
        <f t="shared" si="44"/>
        <v>1</v>
      </c>
      <c r="L739" t="str">
        <f t="shared" si="45"/>
        <v>нет</v>
      </c>
      <c r="S739" t="s">
        <v>5</v>
      </c>
      <c r="U739" t="s">
        <v>22</v>
      </c>
      <c r="V739">
        <v>739476</v>
      </c>
      <c r="W739">
        <v>739551</v>
      </c>
      <c r="X739" t="s">
        <v>23</v>
      </c>
      <c r="Y739">
        <f t="shared" si="46"/>
        <v>2</v>
      </c>
      <c r="Z739" t="str">
        <f t="shared" si="47"/>
        <v>нет</v>
      </c>
    </row>
    <row r="740" spans="1:26" x14ac:dyDescent="0.35">
      <c r="A740" t="s">
        <v>18</v>
      </c>
      <c r="B740" t="s">
        <v>29</v>
      </c>
      <c r="C740" t="s">
        <v>20</v>
      </c>
      <c r="D740" t="s">
        <v>21</v>
      </c>
      <c r="E740" t="s">
        <v>5</v>
      </c>
      <c r="G740" t="s">
        <v>22</v>
      </c>
      <c r="H740">
        <v>965503</v>
      </c>
      <c r="I740">
        <v>966348</v>
      </c>
      <c r="J740" t="s">
        <v>23</v>
      </c>
      <c r="K740">
        <f t="shared" si="44"/>
        <v>1</v>
      </c>
      <c r="L740" t="str">
        <f t="shared" si="45"/>
        <v>нет</v>
      </c>
      <c r="S740" t="s">
        <v>5</v>
      </c>
      <c r="U740" t="s">
        <v>22</v>
      </c>
      <c r="V740">
        <v>739570</v>
      </c>
      <c r="W740">
        <v>739645</v>
      </c>
      <c r="X740" t="s">
        <v>23</v>
      </c>
      <c r="Y740">
        <f t="shared" si="46"/>
        <v>1</v>
      </c>
      <c r="Z740" t="str">
        <f t="shared" si="47"/>
        <v>нет</v>
      </c>
    </row>
    <row r="741" spans="1:26" x14ac:dyDescent="0.35">
      <c r="A741" t="s">
        <v>18</v>
      </c>
      <c r="B741" t="s">
        <v>29</v>
      </c>
      <c r="C741" t="s">
        <v>20</v>
      </c>
      <c r="D741" t="s">
        <v>21</v>
      </c>
      <c r="E741" t="s">
        <v>5</v>
      </c>
      <c r="G741" t="s">
        <v>22</v>
      </c>
      <c r="H741">
        <v>967203</v>
      </c>
      <c r="I741">
        <v>967505</v>
      </c>
      <c r="J741" t="s">
        <v>23</v>
      </c>
      <c r="K741">
        <f t="shared" si="44"/>
        <v>2</v>
      </c>
      <c r="L741" t="str">
        <f t="shared" si="45"/>
        <v>нет</v>
      </c>
      <c r="S741" t="s">
        <v>5</v>
      </c>
      <c r="U741" t="s">
        <v>22</v>
      </c>
      <c r="V741">
        <v>739663</v>
      </c>
      <c r="W741">
        <v>739738</v>
      </c>
      <c r="X741" t="s">
        <v>23</v>
      </c>
      <c r="Y741">
        <f t="shared" si="46"/>
        <v>2</v>
      </c>
      <c r="Z741" t="str">
        <f t="shared" si="47"/>
        <v>нет</v>
      </c>
    </row>
    <row r="742" spans="1:26" x14ac:dyDescent="0.35">
      <c r="A742" t="s">
        <v>18</v>
      </c>
      <c r="B742" t="s">
        <v>29</v>
      </c>
      <c r="C742" t="s">
        <v>20</v>
      </c>
      <c r="D742" t="s">
        <v>21</v>
      </c>
      <c r="E742" t="s">
        <v>5</v>
      </c>
      <c r="G742" t="s">
        <v>22</v>
      </c>
      <c r="H742">
        <v>967509</v>
      </c>
      <c r="I742">
        <v>968642</v>
      </c>
      <c r="J742" t="s">
        <v>23</v>
      </c>
      <c r="K742">
        <f t="shared" si="44"/>
        <v>1</v>
      </c>
      <c r="L742" t="str">
        <f t="shared" si="45"/>
        <v>да</v>
      </c>
      <c r="S742" t="s">
        <v>5</v>
      </c>
      <c r="U742" t="s">
        <v>22</v>
      </c>
      <c r="V742">
        <v>739742</v>
      </c>
      <c r="W742">
        <v>739818</v>
      </c>
      <c r="X742" t="s">
        <v>23</v>
      </c>
      <c r="Y742">
        <f t="shared" si="46"/>
        <v>0</v>
      </c>
      <c r="Z742" t="str">
        <f t="shared" si="47"/>
        <v>нет</v>
      </c>
    </row>
    <row r="743" spans="1:26" x14ac:dyDescent="0.35">
      <c r="A743" t="s">
        <v>18</v>
      </c>
      <c r="B743" t="s">
        <v>29</v>
      </c>
      <c r="C743" t="s">
        <v>20</v>
      </c>
      <c r="D743" t="s">
        <v>21</v>
      </c>
      <c r="E743" t="s">
        <v>5</v>
      </c>
      <c r="G743" t="s">
        <v>22</v>
      </c>
      <c r="H743">
        <v>968639</v>
      </c>
      <c r="I743">
        <v>970120</v>
      </c>
      <c r="J743" t="s">
        <v>23</v>
      </c>
      <c r="K743">
        <f t="shared" si="44"/>
        <v>2</v>
      </c>
      <c r="L743" t="str">
        <f t="shared" si="45"/>
        <v>нет</v>
      </c>
      <c r="S743" t="s">
        <v>5</v>
      </c>
      <c r="U743" t="s">
        <v>22</v>
      </c>
      <c r="V743">
        <v>739886</v>
      </c>
      <c r="W743">
        <v>739961</v>
      </c>
      <c r="X743" t="s">
        <v>23</v>
      </c>
      <c r="Y743">
        <f t="shared" si="46"/>
        <v>0</v>
      </c>
      <c r="Z743" t="str">
        <f t="shared" si="47"/>
        <v>нет</v>
      </c>
    </row>
    <row r="744" spans="1:26" x14ac:dyDescent="0.35">
      <c r="A744" t="s">
        <v>18</v>
      </c>
      <c r="B744" t="s">
        <v>29</v>
      </c>
      <c r="C744" t="s">
        <v>20</v>
      </c>
      <c r="D744" t="s">
        <v>21</v>
      </c>
      <c r="E744" t="s">
        <v>5</v>
      </c>
      <c r="G744" t="s">
        <v>22</v>
      </c>
      <c r="H744">
        <v>970121</v>
      </c>
      <c r="I744">
        <v>970606</v>
      </c>
      <c r="J744" t="s">
        <v>23</v>
      </c>
      <c r="K744">
        <f t="shared" si="44"/>
        <v>2</v>
      </c>
      <c r="L744" t="str">
        <f t="shared" si="45"/>
        <v>да</v>
      </c>
      <c r="S744" t="s">
        <v>5</v>
      </c>
      <c r="U744" t="s">
        <v>22</v>
      </c>
      <c r="V744">
        <v>739969</v>
      </c>
      <c r="W744">
        <v>740043</v>
      </c>
      <c r="X744" t="s">
        <v>23</v>
      </c>
      <c r="Y744">
        <f t="shared" si="46"/>
        <v>1</v>
      </c>
      <c r="Z744" t="str">
        <f t="shared" si="47"/>
        <v>нет</v>
      </c>
    </row>
    <row r="745" spans="1:26" x14ac:dyDescent="0.35">
      <c r="A745" t="s">
        <v>18</v>
      </c>
      <c r="B745" t="s">
        <v>29</v>
      </c>
      <c r="C745" t="s">
        <v>20</v>
      </c>
      <c r="D745" t="s">
        <v>21</v>
      </c>
      <c r="E745" t="s">
        <v>5</v>
      </c>
      <c r="G745" t="s">
        <v>22</v>
      </c>
      <c r="H745">
        <v>970599</v>
      </c>
      <c r="I745">
        <v>971354</v>
      </c>
      <c r="J745" t="s">
        <v>23</v>
      </c>
      <c r="K745">
        <f t="shared" si="44"/>
        <v>0</v>
      </c>
      <c r="L745" t="str">
        <f t="shared" si="45"/>
        <v>нет</v>
      </c>
      <c r="S745" t="s">
        <v>5</v>
      </c>
      <c r="U745" t="s">
        <v>22</v>
      </c>
      <c r="V745">
        <v>740064</v>
      </c>
      <c r="W745">
        <v>740153</v>
      </c>
      <c r="X745" t="s">
        <v>23</v>
      </c>
      <c r="Y745">
        <f t="shared" si="46"/>
        <v>1</v>
      </c>
      <c r="Z745" t="str">
        <f t="shared" si="47"/>
        <v>нет</v>
      </c>
    </row>
    <row r="746" spans="1:26" x14ac:dyDescent="0.35">
      <c r="A746" t="s">
        <v>18</v>
      </c>
      <c r="B746" t="s">
        <v>29</v>
      </c>
      <c r="C746" t="s">
        <v>20</v>
      </c>
      <c r="D746" t="s">
        <v>21</v>
      </c>
      <c r="E746" t="s">
        <v>5</v>
      </c>
      <c r="G746" t="s">
        <v>22</v>
      </c>
      <c r="H746">
        <v>971359</v>
      </c>
      <c r="I746">
        <v>972684</v>
      </c>
      <c r="J746" t="s">
        <v>23</v>
      </c>
      <c r="K746">
        <f t="shared" si="44"/>
        <v>1</v>
      </c>
      <c r="L746" t="str">
        <f t="shared" si="45"/>
        <v>да</v>
      </c>
      <c r="S746" t="s">
        <v>5</v>
      </c>
      <c r="U746" t="s">
        <v>22</v>
      </c>
      <c r="V746">
        <v>740159</v>
      </c>
      <c r="W746">
        <v>740233</v>
      </c>
      <c r="X746" t="s">
        <v>23</v>
      </c>
      <c r="Y746">
        <f t="shared" si="46"/>
        <v>1</v>
      </c>
      <c r="Z746" t="str">
        <f t="shared" si="47"/>
        <v>нет</v>
      </c>
    </row>
    <row r="747" spans="1:26" x14ac:dyDescent="0.35">
      <c r="A747" t="s">
        <v>18</v>
      </c>
      <c r="B747" t="s">
        <v>29</v>
      </c>
      <c r="C747" t="s">
        <v>20</v>
      </c>
      <c r="D747" t="s">
        <v>21</v>
      </c>
      <c r="E747" t="s">
        <v>5</v>
      </c>
      <c r="G747" t="s">
        <v>22</v>
      </c>
      <c r="H747">
        <v>972681</v>
      </c>
      <c r="I747">
        <v>973172</v>
      </c>
      <c r="J747" t="s">
        <v>23</v>
      </c>
      <c r="K747">
        <f t="shared" si="44"/>
        <v>1</v>
      </c>
      <c r="L747" t="str">
        <f t="shared" si="45"/>
        <v>нет</v>
      </c>
      <c r="S747" t="s">
        <v>5</v>
      </c>
      <c r="U747" t="s">
        <v>22</v>
      </c>
      <c r="V747">
        <v>740245</v>
      </c>
      <c r="W747">
        <v>740360</v>
      </c>
      <c r="X747" t="s">
        <v>23</v>
      </c>
      <c r="Y747">
        <f t="shared" si="46"/>
        <v>1</v>
      </c>
      <c r="Z747" t="str">
        <f t="shared" si="47"/>
        <v>нет</v>
      </c>
    </row>
    <row r="748" spans="1:26" x14ac:dyDescent="0.35">
      <c r="A748" t="s">
        <v>18</v>
      </c>
      <c r="B748" t="s">
        <v>29</v>
      </c>
      <c r="C748" t="s">
        <v>20</v>
      </c>
      <c r="D748" t="s">
        <v>21</v>
      </c>
      <c r="E748" t="s">
        <v>5</v>
      </c>
      <c r="G748" t="s">
        <v>22</v>
      </c>
      <c r="H748">
        <v>973316</v>
      </c>
      <c r="I748">
        <v>974338</v>
      </c>
      <c r="J748" t="s">
        <v>23</v>
      </c>
      <c r="K748">
        <f t="shared" si="44"/>
        <v>1</v>
      </c>
      <c r="L748" t="str">
        <f t="shared" si="45"/>
        <v>нет</v>
      </c>
      <c r="S748" t="s">
        <v>5</v>
      </c>
      <c r="U748" t="s">
        <v>22</v>
      </c>
      <c r="V748">
        <v>740498</v>
      </c>
      <c r="W748">
        <v>743432</v>
      </c>
      <c r="X748" t="s">
        <v>23</v>
      </c>
      <c r="Y748">
        <f t="shared" si="46"/>
        <v>0</v>
      </c>
      <c r="Z748" t="str">
        <f t="shared" si="47"/>
        <v>нет</v>
      </c>
    </row>
    <row r="749" spans="1:26" x14ac:dyDescent="0.35">
      <c r="A749" t="s">
        <v>18</v>
      </c>
      <c r="B749" t="s">
        <v>29</v>
      </c>
      <c r="C749" t="s">
        <v>20</v>
      </c>
      <c r="D749" t="s">
        <v>21</v>
      </c>
      <c r="E749" t="s">
        <v>5</v>
      </c>
      <c r="G749" t="s">
        <v>22</v>
      </c>
      <c r="H749">
        <v>974350</v>
      </c>
      <c r="I749">
        <v>975672</v>
      </c>
      <c r="J749" t="s">
        <v>23</v>
      </c>
      <c r="K749">
        <f t="shared" si="44"/>
        <v>2</v>
      </c>
      <c r="L749" t="str">
        <f t="shared" si="45"/>
        <v>да</v>
      </c>
      <c r="S749" t="s">
        <v>5</v>
      </c>
      <c r="U749" t="s">
        <v>22</v>
      </c>
      <c r="V749">
        <v>743551</v>
      </c>
      <c r="W749">
        <v>743626</v>
      </c>
      <c r="X749" t="s">
        <v>23</v>
      </c>
      <c r="Y749">
        <f t="shared" si="46"/>
        <v>1</v>
      </c>
      <c r="Z749" t="str">
        <f t="shared" si="47"/>
        <v>нет</v>
      </c>
    </row>
    <row r="750" spans="1:26" x14ac:dyDescent="0.35">
      <c r="A750" t="s">
        <v>18</v>
      </c>
      <c r="B750" t="s">
        <v>29</v>
      </c>
      <c r="C750" t="s">
        <v>20</v>
      </c>
      <c r="D750" t="s">
        <v>21</v>
      </c>
      <c r="E750" t="s">
        <v>5</v>
      </c>
      <c r="G750" t="s">
        <v>22</v>
      </c>
      <c r="H750">
        <v>975659</v>
      </c>
      <c r="I750">
        <v>977092</v>
      </c>
      <c r="J750" t="s">
        <v>23</v>
      </c>
      <c r="K750">
        <f t="shared" si="44"/>
        <v>0</v>
      </c>
      <c r="L750" t="str">
        <f t="shared" si="45"/>
        <v>нет</v>
      </c>
      <c r="S750" t="s">
        <v>5</v>
      </c>
      <c r="U750" t="s">
        <v>22</v>
      </c>
      <c r="V750">
        <v>743635</v>
      </c>
      <c r="W750">
        <v>743711</v>
      </c>
      <c r="X750" t="s">
        <v>23</v>
      </c>
      <c r="Y750">
        <f t="shared" si="46"/>
        <v>0</v>
      </c>
      <c r="Z750" t="str">
        <f t="shared" si="47"/>
        <v>нет</v>
      </c>
    </row>
    <row r="751" spans="1:26" x14ac:dyDescent="0.35">
      <c r="A751" t="s">
        <v>18</v>
      </c>
      <c r="B751" t="s">
        <v>29</v>
      </c>
      <c r="C751" t="s">
        <v>20</v>
      </c>
      <c r="D751" t="s">
        <v>21</v>
      </c>
      <c r="E751" t="s">
        <v>5</v>
      </c>
      <c r="G751" t="s">
        <v>22</v>
      </c>
      <c r="H751">
        <v>977223</v>
      </c>
      <c r="I751">
        <v>978314</v>
      </c>
      <c r="J751" t="s">
        <v>23</v>
      </c>
      <c r="K751">
        <f t="shared" si="44"/>
        <v>0</v>
      </c>
      <c r="L751" t="str">
        <f t="shared" si="45"/>
        <v>нет</v>
      </c>
      <c r="S751" t="s">
        <v>5</v>
      </c>
      <c r="U751" t="s">
        <v>22</v>
      </c>
      <c r="V751">
        <v>743830</v>
      </c>
      <c r="W751">
        <v>745384</v>
      </c>
      <c r="X751" t="s">
        <v>23</v>
      </c>
      <c r="Y751">
        <f t="shared" si="46"/>
        <v>2</v>
      </c>
      <c r="Z751" t="str">
        <f t="shared" si="47"/>
        <v>нет</v>
      </c>
    </row>
    <row r="752" spans="1:26" x14ac:dyDescent="0.35">
      <c r="A752" t="s">
        <v>18</v>
      </c>
      <c r="B752" t="s">
        <v>29</v>
      </c>
      <c r="C752" t="s">
        <v>20</v>
      </c>
      <c r="D752" t="s">
        <v>21</v>
      </c>
      <c r="E752" t="s">
        <v>5</v>
      </c>
      <c r="G752" t="s">
        <v>22</v>
      </c>
      <c r="H752">
        <v>979528</v>
      </c>
      <c r="I752">
        <v>981480</v>
      </c>
      <c r="J752" t="s">
        <v>23</v>
      </c>
      <c r="K752">
        <f t="shared" si="44"/>
        <v>0</v>
      </c>
      <c r="L752" t="str">
        <f t="shared" si="45"/>
        <v>нет</v>
      </c>
      <c r="S752" t="s">
        <v>5</v>
      </c>
      <c r="U752" t="s">
        <v>22</v>
      </c>
      <c r="V752">
        <v>746036</v>
      </c>
      <c r="W752">
        <v>746902</v>
      </c>
      <c r="X752" t="s">
        <v>23</v>
      </c>
      <c r="Y752">
        <f t="shared" si="46"/>
        <v>1</v>
      </c>
      <c r="Z752" t="str">
        <f t="shared" si="47"/>
        <v>нет</v>
      </c>
    </row>
    <row r="753" spans="1:26" x14ac:dyDescent="0.35">
      <c r="A753" t="s">
        <v>18</v>
      </c>
      <c r="B753" t="s">
        <v>29</v>
      </c>
      <c r="C753" t="s">
        <v>20</v>
      </c>
      <c r="D753" t="s">
        <v>21</v>
      </c>
      <c r="E753" t="s">
        <v>5</v>
      </c>
      <c r="G753" t="s">
        <v>22</v>
      </c>
      <c r="H753">
        <v>981740</v>
      </c>
      <c r="I753">
        <v>982501</v>
      </c>
      <c r="J753" t="s">
        <v>23</v>
      </c>
      <c r="K753">
        <f t="shared" si="44"/>
        <v>0</v>
      </c>
      <c r="L753" t="str">
        <f t="shared" si="45"/>
        <v>нет</v>
      </c>
      <c r="S753" t="s">
        <v>5</v>
      </c>
      <c r="U753" t="s">
        <v>22</v>
      </c>
      <c r="V753">
        <v>747166</v>
      </c>
      <c r="W753">
        <v>747519</v>
      </c>
      <c r="X753" t="s">
        <v>30</v>
      </c>
      <c r="Y753">
        <f t="shared" si="46"/>
        <v>2</v>
      </c>
      <c r="Z753" t="str">
        <f t="shared" si="47"/>
        <v>нет</v>
      </c>
    </row>
    <row r="754" spans="1:26" x14ac:dyDescent="0.35">
      <c r="A754" t="s">
        <v>18</v>
      </c>
      <c r="B754" t="s">
        <v>29</v>
      </c>
      <c r="C754" t="s">
        <v>20</v>
      </c>
      <c r="D754" t="s">
        <v>21</v>
      </c>
      <c r="E754" t="s">
        <v>5</v>
      </c>
      <c r="G754" t="s">
        <v>22</v>
      </c>
      <c r="H754">
        <v>982506</v>
      </c>
      <c r="I754">
        <v>986276</v>
      </c>
      <c r="J754" t="s">
        <v>23</v>
      </c>
      <c r="K754">
        <f t="shared" si="44"/>
        <v>0</v>
      </c>
      <c r="L754" t="str">
        <f t="shared" si="45"/>
        <v>нет</v>
      </c>
      <c r="S754" t="s">
        <v>5</v>
      </c>
      <c r="U754" t="s">
        <v>22</v>
      </c>
      <c r="V754">
        <v>747616</v>
      </c>
      <c r="W754">
        <v>748059</v>
      </c>
      <c r="X754" t="s">
        <v>23</v>
      </c>
      <c r="Y754">
        <f t="shared" si="46"/>
        <v>0</v>
      </c>
      <c r="Z754" t="str">
        <f t="shared" si="47"/>
        <v>нет</v>
      </c>
    </row>
    <row r="755" spans="1:26" x14ac:dyDescent="0.35">
      <c r="A755" t="s">
        <v>18</v>
      </c>
      <c r="B755" t="s">
        <v>29</v>
      </c>
      <c r="C755" t="s">
        <v>20</v>
      </c>
      <c r="D755" t="s">
        <v>21</v>
      </c>
      <c r="E755" t="s">
        <v>5</v>
      </c>
      <c r="G755" t="s">
        <v>22</v>
      </c>
      <c r="H755">
        <v>986644</v>
      </c>
      <c r="I755">
        <v>987207</v>
      </c>
      <c r="J755" t="s">
        <v>23</v>
      </c>
      <c r="K755">
        <f t="shared" si="44"/>
        <v>1</v>
      </c>
      <c r="L755" t="str">
        <f t="shared" si="45"/>
        <v>нет</v>
      </c>
      <c r="S755" t="s">
        <v>5</v>
      </c>
      <c r="U755" t="s">
        <v>22</v>
      </c>
      <c r="V755">
        <v>748181</v>
      </c>
      <c r="W755">
        <v>748732</v>
      </c>
      <c r="X755" t="s">
        <v>23</v>
      </c>
      <c r="Y755">
        <f t="shared" si="46"/>
        <v>1</v>
      </c>
      <c r="Z755" t="str">
        <f t="shared" si="47"/>
        <v>нет</v>
      </c>
    </row>
    <row r="756" spans="1:26" x14ac:dyDescent="0.35">
      <c r="A756" t="s">
        <v>18</v>
      </c>
      <c r="B756" t="s">
        <v>29</v>
      </c>
      <c r="C756" t="s">
        <v>20</v>
      </c>
      <c r="D756" t="s">
        <v>21</v>
      </c>
      <c r="E756" t="s">
        <v>5</v>
      </c>
      <c r="G756" t="s">
        <v>22</v>
      </c>
      <c r="H756">
        <v>987405</v>
      </c>
      <c r="I756">
        <v>988622</v>
      </c>
      <c r="J756" t="s">
        <v>23</v>
      </c>
      <c r="K756">
        <f t="shared" si="44"/>
        <v>2</v>
      </c>
      <c r="L756" t="str">
        <f t="shared" si="45"/>
        <v>нет</v>
      </c>
      <c r="S756" t="s">
        <v>5</v>
      </c>
      <c r="U756" t="s">
        <v>22</v>
      </c>
      <c r="V756">
        <v>748735</v>
      </c>
      <c r="W756">
        <v>749676</v>
      </c>
      <c r="X756" t="s">
        <v>23</v>
      </c>
      <c r="Y756">
        <f t="shared" si="46"/>
        <v>2</v>
      </c>
      <c r="Z756" t="str">
        <f t="shared" si="47"/>
        <v>нет</v>
      </c>
    </row>
    <row r="757" spans="1:26" x14ac:dyDescent="0.35">
      <c r="A757" t="s">
        <v>18</v>
      </c>
      <c r="B757" t="s">
        <v>29</v>
      </c>
      <c r="C757" t="s">
        <v>20</v>
      </c>
      <c r="D757" t="s">
        <v>21</v>
      </c>
      <c r="E757" t="s">
        <v>5</v>
      </c>
      <c r="G757" t="s">
        <v>22</v>
      </c>
      <c r="H757">
        <v>988656</v>
      </c>
      <c r="I757">
        <v>990071</v>
      </c>
      <c r="J757" t="s">
        <v>23</v>
      </c>
      <c r="K757">
        <f t="shared" si="44"/>
        <v>2</v>
      </c>
      <c r="L757" t="str">
        <f t="shared" si="45"/>
        <v>нет</v>
      </c>
      <c r="S757" t="s">
        <v>5</v>
      </c>
      <c r="U757" t="s">
        <v>22</v>
      </c>
      <c r="V757">
        <v>749689</v>
      </c>
      <c r="W757">
        <v>750165</v>
      </c>
      <c r="X757" t="s">
        <v>23</v>
      </c>
      <c r="Y757">
        <f t="shared" si="46"/>
        <v>1</v>
      </c>
      <c r="Z757" t="str">
        <f t="shared" si="47"/>
        <v>нет</v>
      </c>
    </row>
    <row r="758" spans="1:26" x14ac:dyDescent="0.35">
      <c r="A758" t="s">
        <v>18</v>
      </c>
      <c r="B758" t="s">
        <v>29</v>
      </c>
      <c r="C758" t="s">
        <v>20</v>
      </c>
      <c r="D758" t="s">
        <v>21</v>
      </c>
      <c r="E758" t="s">
        <v>5</v>
      </c>
      <c r="G758" t="s">
        <v>22</v>
      </c>
      <c r="H758">
        <v>990240</v>
      </c>
      <c r="I758">
        <v>991547</v>
      </c>
      <c r="J758" t="s">
        <v>23</v>
      </c>
      <c r="K758">
        <f t="shared" si="44"/>
        <v>0</v>
      </c>
      <c r="L758" t="str">
        <f t="shared" si="45"/>
        <v>нет</v>
      </c>
      <c r="S758" t="s">
        <v>5</v>
      </c>
      <c r="U758" t="s">
        <v>22</v>
      </c>
      <c r="V758">
        <v>750291</v>
      </c>
      <c r="W758">
        <v>751577</v>
      </c>
      <c r="X758" t="s">
        <v>30</v>
      </c>
      <c r="Y758">
        <f t="shared" si="46"/>
        <v>0</v>
      </c>
      <c r="Z758" t="str">
        <f t="shared" si="47"/>
        <v>нет</v>
      </c>
    </row>
    <row r="759" spans="1:26" x14ac:dyDescent="0.35">
      <c r="A759" t="s">
        <v>18</v>
      </c>
      <c r="B759" t="s">
        <v>29</v>
      </c>
      <c r="C759" t="s">
        <v>20</v>
      </c>
      <c r="D759" t="s">
        <v>21</v>
      </c>
      <c r="E759" t="s">
        <v>5</v>
      </c>
      <c r="G759" t="s">
        <v>22</v>
      </c>
      <c r="H759">
        <v>992104</v>
      </c>
      <c r="I759">
        <v>992658</v>
      </c>
      <c r="J759" t="s">
        <v>23</v>
      </c>
      <c r="K759">
        <f t="shared" si="44"/>
        <v>1</v>
      </c>
      <c r="L759" t="str">
        <f t="shared" si="45"/>
        <v>нет</v>
      </c>
      <c r="S759" t="s">
        <v>5</v>
      </c>
      <c r="U759" t="s">
        <v>22</v>
      </c>
      <c r="V759">
        <v>751618</v>
      </c>
      <c r="W759">
        <v>752703</v>
      </c>
      <c r="X759" t="s">
        <v>30</v>
      </c>
      <c r="Y759">
        <f t="shared" si="46"/>
        <v>0</v>
      </c>
      <c r="Z759" t="str">
        <f t="shared" si="47"/>
        <v>нет</v>
      </c>
    </row>
    <row r="760" spans="1:26" x14ac:dyDescent="0.35">
      <c r="A760" t="s">
        <v>18</v>
      </c>
      <c r="B760" t="s">
        <v>29</v>
      </c>
      <c r="C760" t="s">
        <v>20</v>
      </c>
      <c r="D760" t="s">
        <v>21</v>
      </c>
      <c r="E760" t="s">
        <v>5</v>
      </c>
      <c r="G760" t="s">
        <v>22</v>
      </c>
      <c r="H760">
        <v>992895</v>
      </c>
      <c r="I760">
        <v>993248</v>
      </c>
      <c r="J760" t="s">
        <v>23</v>
      </c>
      <c r="K760">
        <f t="shared" si="44"/>
        <v>2</v>
      </c>
      <c r="L760" t="str">
        <f t="shared" si="45"/>
        <v>нет</v>
      </c>
      <c r="S760" t="s">
        <v>5</v>
      </c>
      <c r="U760" t="s">
        <v>22</v>
      </c>
      <c r="V760">
        <v>752738</v>
      </c>
      <c r="W760">
        <v>753625</v>
      </c>
      <c r="X760" t="s">
        <v>23</v>
      </c>
      <c r="Y760">
        <f t="shared" si="46"/>
        <v>1</v>
      </c>
      <c r="Z760" t="str">
        <f t="shared" si="47"/>
        <v>нет</v>
      </c>
    </row>
    <row r="761" spans="1:26" x14ac:dyDescent="0.35">
      <c r="A761" t="s">
        <v>18</v>
      </c>
      <c r="B761" t="s">
        <v>29</v>
      </c>
      <c r="C761" t="s">
        <v>20</v>
      </c>
      <c r="D761" t="s">
        <v>21</v>
      </c>
      <c r="E761" t="s">
        <v>5</v>
      </c>
      <c r="G761" t="s">
        <v>22</v>
      </c>
      <c r="H761">
        <v>993465</v>
      </c>
      <c r="I761">
        <v>994814</v>
      </c>
      <c r="J761" t="s">
        <v>23</v>
      </c>
      <c r="K761">
        <f t="shared" si="44"/>
        <v>0</v>
      </c>
      <c r="L761" t="str">
        <f t="shared" si="45"/>
        <v>нет</v>
      </c>
      <c r="S761" t="s">
        <v>5</v>
      </c>
      <c r="U761" t="s">
        <v>22</v>
      </c>
      <c r="V761">
        <v>753643</v>
      </c>
      <c r="W761">
        <v>754647</v>
      </c>
      <c r="X761" t="s">
        <v>23</v>
      </c>
      <c r="Y761">
        <f t="shared" si="46"/>
        <v>0</v>
      </c>
      <c r="Z761" t="str">
        <f t="shared" si="47"/>
        <v>нет</v>
      </c>
    </row>
    <row r="762" spans="1:26" x14ac:dyDescent="0.35">
      <c r="A762" t="s">
        <v>18</v>
      </c>
      <c r="B762" t="s">
        <v>29</v>
      </c>
      <c r="C762" t="s">
        <v>20</v>
      </c>
      <c r="D762" t="s">
        <v>21</v>
      </c>
      <c r="E762" t="s">
        <v>5</v>
      </c>
      <c r="G762" t="s">
        <v>22</v>
      </c>
      <c r="H762">
        <v>994816</v>
      </c>
      <c r="I762">
        <v>995958</v>
      </c>
      <c r="J762" t="s">
        <v>23</v>
      </c>
      <c r="K762">
        <f t="shared" si="44"/>
        <v>0</v>
      </c>
      <c r="L762" t="str">
        <f t="shared" si="45"/>
        <v>нет</v>
      </c>
      <c r="S762" t="s">
        <v>5</v>
      </c>
      <c r="U762" t="s">
        <v>22</v>
      </c>
      <c r="V762">
        <v>754739</v>
      </c>
      <c r="W762">
        <v>756343</v>
      </c>
      <c r="X762" t="s">
        <v>23</v>
      </c>
      <c r="Y762">
        <f t="shared" si="46"/>
        <v>1</v>
      </c>
      <c r="Z762" t="str">
        <f t="shared" si="47"/>
        <v>нет</v>
      </c>
    </row>
    <row r="763" spans="1:26" x14ac:dyDescent="0.35">
      <c r="A763" t="s">
        <v>18</v>
      </c>
      <c r="B763" t="s">
        <v>29</v>
      </c>
      <c r="C763" t="s">
        <v>20</v>
      </c>
      <c r="D763" t="s">
        <v>21</v>
      </c>
      <c r="E763" t="s">
        <v>5</v>
      </c>
      <c r="G763" t="s">
        <v>22</v>
      </c>
      <c r="H763">
        <v>997553</v>
      </c>
      <c r="I763">
        <v>998332</v>
      </c>
      <c r="J763" t="s">
        <v>23</v>
      </c>
      <c r="K763">
        <f t="shared" si="44"/>
        <v>0</v>
      </c>
      <c r="L763" t="str">
        <f t="shared" si="45"/>
        <v>нет</v>
      </c>
      <c r="S763" t="s">
        <v>5</v>
      </c>
      <c r="U763" t="s">
        <v>22</v>
      </c>
      <c r="V763">
        <v>756373</v>
      </c>
      <c r="W763">
        <v>757356</v>
      </c>
      <c r="X763" t="s">
        <v>23</v>
      </c>
      <c r="Y763">
        <f t="shared" si="46"/>
        <v>2</v>
      </c>
      <c r="Z763" t="str">
        <f t="shared" si="47"/>
        <v>да</v>
      </c>
    </row>
    <row r="764" spans="1:26" x14ac:dyDescent="0.35">
      <c r="A764" t="s">
        <v>18</v>
      </c>
      <c r="B764" t="s">
        <v>29</v>
      </c>
      <c r="C764" t="s">
        <v>20</v>
      </c>
      <c r="D764" t="s">
        <v>21</v>
      </c>
      <c r="E764" t="s">
        <v>5</v>
      </c>
      <c r="G764" t="s">
        <v>22</v>
      </c>
      <c r="H764">
        <v>999312</v>
      </c>
      <c r="I764">
        <v>1000295</v>
      </c>
      <c r="J764" t="s">
        <v>23</v>
      </c>
      <c r="K764">
        <f t="shared" si="44"/>
        <v>1</v>
      </c>
      <c r="L764" t="str">
        <f t="shared" si="45"/>
        <v>да</v>
      </c>
      <c r="S764" t="s">
        <v>5</v>
      </c>
      <c r="U764" t="s">
        <v>22</v>
      </c>
      <c r="V764">
        <v>757331</v>
      </c>
      <c r="W764">
        <v>758350</v>
      </c>
      <c r="X764" t="s">
        <v>23</v>
      </c>
      <c r="Y764">
        <f t="shared" si="46"/>
        <v>2</v>
      </c>
      <c r="Z764" t="str">
        <f t="shared" si="47"/>
        <v>нет</v>
      </c>
    </row>
    <row r="765" spans="1:26" x14ac:dyDescent="0.35">
      <c r="A765" t="s">
        <v>18</v>
      </c>
      <c r="B765" t="s">
        <v>29</v>
      </c>
      <c r="C765" t="s">
        <v>20</v>
      </c>
      <c r="D765" t="s">
        <v>21</v>
      </c>
      <c r="E765" t="s">
        <v>5</v>
      </c>
      <c r="G765" t="s">
        <v>22</v>
      </c>
      <c r="H765">
        <v>1000292</v>
      </c>
      <c r="I765">
        <v>1001695</v>
      </c>
      <c r="J765" t="s">
        <v>23</v>
      </c>
      <c r="K765">
        <f t="shared" si="44"/>
        <v>0</v>
      </c>
      <c r="L765" t="str">
        <f t="shared" si="45"/>
        <v>нет</v>
      </c>
      <c r="S765" t="s">
        <v>5</v>
      </c>
      <c r="U765" t="s">
        <v>22</v>
      </c>
      <c r="V765">
        <v>758504</v>
      </c>
      <c r="W765">
        <v>760249</v>
      </c>
      <c r="X765" t="s">
        <v>23</v>
      </c>
      <c r="Y765">
        <f t="shared" si="46"/>
        <v>1</v>
      </c>
      <c r="Z765" t="str">
        <f t="shared" si="47"/>
        <v>нет</v>
      </c>
    </row>
    <row r="766" spans="1:26" x14ac:dyDescent="0.35">
      <c r="A766" t="s">
        <v>18</v>
      </c>
      <c r="B766" t="s">
        <v>29</v>
      </c>
      <c r="C766" t="s">
        <v>20</v>
      </c>
      <c r="D766" t="s">
        <v>21</v>
      </c>
      <c r="E766" t="s">
        <v>5</v>
      </c>
      <c r="G766" t="s">
        <v>22</v>
      </c>
      <c r="H766">
        <v>1002942</v>
      </c>
      <c r="I766">
        <v>1004447</v>
      </c>
      <c r="J766" t="s">
        <v>23</v>
      </c>
      <c r="K766">
        <f t="shared" si="44"/>
        <v>2</v>
      </c>
      <c r="L766" t="str">
        <f t="shared" si="45"/>
        <v>нет</v>
      </c>
      <c r="S766" t="s">
        <v>5</v>
      </c>
      <c r="U766" t="s">
        <v>22</v>
      </c>
      <c r="V766">
        <v>760309</v>
      </c>
      <c r="W766">
        <v>760854</v>
      </c>
      <c r="X766" t="s">
        <v>23</v>
      </c>
      <c r="Y766">
        <f t="shared" si="46"/>
        <v>0</v>
      </c>
      <c r="Z766" t="str">
        <f t="shared" si="47"/>
        <v>нет</v>
      </c>
    </row>
    <row r="767" spans="1:26" x14ac:dyDescent="0.35">
      <c r="A767" t="s">
        <v>18</v>
      </c>
      <c r="B767" t="s">
        <v>29</v>
      </c>
      <c r="C767" t="s">
        <v>20</v>
      </c>
      <c r="D767" t="s">
        <v>21</v>
      </c>
      <c r="E767" t="s">
        <v>5</v>
      </c>
      <c r="G767" t="s">
        <v>22</v>
      </c>
      <c r="H767">
        <v>1006665</v>
      </c>
      <c r="I767">
        <v>1006904</v>
      </c>
      <c r="J767" t="s">
        <v>23</v>
      </c>
      <c r="K767">
        <f t="shared" si="44"/>
        <v>1</v>
      </c>
      <c r="L767" t="str">
        <f t="shared" si="45"/>
        <v>нет</v>
      </c>
      <c r="S767" t="s">
        <v>5</v>
      </c>
      <c r="U767" t="s">
        <v>22</v>
      </c>
      <c r="V767">
        <v>760958</v>
      </c>
      <c r="W767">
        <v>761704</v>
      </c>
      <c r="X767" t="s">
        <v>23</v>
      </c>
      <c r="Y767">
        <f t="shared" si="46"/>
        <v>1</v>
      </c>
      <c r="Z767" t="str">
        <f t="shared" si="47"/>
        <v>нет</v>
      </c>
    </row>
    <row r="768" spans="1:26" x14ac:dyDescent="0.35">
      <c r="A768" t="s">
        <v>18</v>
      </c>
      <c r="B768" t="s">
        <v>29</v>
      </c>
      <c r="C768" t="s">
        <v>20</v>
      </c>
      <c r="D768" t="s">
        <v>21</v>
      </c>
      <c r="E768" t="s">
        <v>5</v>
      </c>
      <c r="G768" t="s">
        <v>22</v>
      </c>
      <c r="H768">
        <v>1007555</v>
      </c>
      <c r="I768">
        <v>1008001</v>
      </c>
      <c r="J768" t="s">
        <v>23</v>
      </c>
      <c r="K768">
        <f t="shared" si="44"/>
        <v>2</v>
      </c>
      <c r="L768" t="str">
        <f t="shared" si="45"/>
        <v>нет</v>
      </c>
      <c r="S768" t="s">
        <v>5</v>
      </c>
      <c r="U768" t="s">
        <v>22</v>
      </c>
      <c r="V768">
        <v>761707</v>
      </c>
      <c r="W768">
        <v>762705</v>
      </c>
      <c r="X768" t="s">
        <v>23</v>
      </c>
      <c r="Y768">
        <f t="shared" si="46"/>
        <v>1</v>
      </c>
      <c r="Z768" t="str">
        <f t="shared" si="47"/>
        <v>нет</v>
      </c>
    </row>
    <row r="769" spans="1:26" x14ac:dyDescent="0.35">
      <c r="A769" t="s">
        <v>18</v>
      </c>
      <c r="B769" t="s">
        <v>29</v>
      </c>
      <c r="C769" t="s">
        <v>20</v>
      </c>
      <c r="D769" t="s">
        <v>21</v>
      </c>
      <c r="E769" t="s">
        <v>5</v>
      </c>
      <c r="G769" t="s">
        <v>22</v>
      </c>
      <c r="H769">
        <v>1011020</v>
      </c>
      <c r="I769">
        <v>1013068</v>
      </c>
      <c r="J769" t="s">
        <v>23</v>
      </c>
      <c r="K769">
        <f t="shared" si="44"/>
        <v>0</v>
      </c>
      <c r="L769" t="str">
        <f t="shared" si="45"/>
        <v>нет</v>
      </c>
      <c r="S769" t="s">
        <v>5</v>
      </c>
      <c r="U769" t="s">
        <v>22</v>
      </c>
      <c r="V769">
        <v>762903</v>
      </c>
      <c r="W769">
        <v>763883</v>
      </c>
      <c r="X769" t="s">
        <v>30</v>
      </c>
      <c r="Y769">
        <f t="shared" si="46"/>
        <v>1</v>
      </c>
      <c r="Z769" t="str">
        <f t="shared" si="47"/>
        <v>да</v>
      </c>
    </row>
    <row r="770" spans="1:26" x14ac:dyDescent="0.35">
      <c r="A770" t="s">
        <v>18</v>
      </c>
      <c r="B770" t="s">
        <v>29</v>
      </c>
      <c r="C770" t="s">
        <v>20</v>
      </c>
      <c r="D770" t="s">
        <v>21</v>
      </c>
      <c r="E770" t="s">
        <v>5</v>
      </c>
      <c r="G770" t="s">
        <v>22</v>
      </c>
      <c r="H770">
        <v>1021659</v>
      </c>
      <c r="I770">
        <v>1024433</v>
      </c>
      <c r="J770" t="s">
        <v>23</v>
      </c>
      <c r="K770">
        <f t="shared" si="44"/>
        <v>0</v>
      </c>
      <c r="L770" t="str">
        <f t="shared" si="45"/>
        <v>нет</v>
      </c>
      <c r="S770" t="s">
        <v>5</v>
      </c>
      <c r="U770" t="s">
        <v>22</v>
      </c>
      <c r="V770">
        <v>763880</v>
      </c>
      <c r="W770">
        <v>764122</v>
      </c>
      <c r="X770" t="s">
        <v>23</v>
      </c>
      <c r="Y770">
        <f t="shared" si="46"/>
        <v>1</v>
      </c>
      <c r="Z770" t="str">
        <f t="shared" si="47"/>
        <v>нет</v>
      </c>
    </row>
    <row r="771" spans="1:26" x14ac:dyDescent="0.35">
      <c r="A771" t="s">
        <v>18</v>
      </c>
      <c r="B771" t="s">
        <v>29</v>
      </c>
      <c r="C771" t="s">
        <v>20</v>
      </c>
      <c r="D771" t="s">
        <v>21</v>
      </c>
      <c r="E771" t="s">
        <v>5</v>
      </c>
      <c r="G771" t="s">
        <v>22</v>
      </c>
      <c r="H771">
        <v>1024882</v>
      </c>
      <c r="I771">
        <v>1025748</v>
      </c>
      <c r="J771" t="s">
        <v>23</v>
      </c>
      <c r="K771">
        <f t="shared" ref="K771:K834" si="48">MOD((ABS(I771-H772)+1),3)</f>
        <v>1</v>
      </c>
      <c r="L771" t="str">
        <f t="shared" ref="L771:L834" si="49">IF(I771-H772&gt;=0,"да","нет")</f>
        <v>нет</v>
      </c>
      <c r="S771" t="s">
        <v>5</v>
      </c>
      <c r="U771" t="s">
        <v>22</v>
      </c>
      <c r="V771">
        <v>764452</v>
      </c>
      <c r="W771">
        <v>764703</v>
      </c>
      <c r="X771" t="s">
        <v>23</v>
      </c>
      <c r="Y771">
        <f t="shared" ref="Y771:Y834" si="50">MOD((ABS(W771-V772)+1),3)</f>
        <v>2</v>
      </c>
      <c r="Z771" t="str">
        <f t="shared" ref="Z771:Z834" si="51">IF(W771-V772&gt;=0,"да","нет")</f>
        <v>нет</v>
      </c>
    </row>
    <row r="772" spans="1:26" x14ac:dyDescent="0.35">
      <c r="A772" t="s">
        <v>18</v>
      </c>
      <c r="B772" t="s">
        <v>29</v>
      </c>
      <c r="C772" t="s">
        <v>20</v>
      </c>
      <c r="D772" t="s">
        <v>21</v>
      </c>
      <c r="E772" t="s">
        <v>5</v>
      </c>
      <c r="G772" t="s">
        <v>22</v>
      </c>
      <c r="H772">
        <v>1025859</v>
      </c>
      <c r="I772">
        <v>1026320</v>
      </c>
      <c r="J772" t="s">
        <v>23</v>
      </c>
      <c r="K772">
        <f t="shared" si="48"/>
        <v>1</v>
      </c>
      <c r="L772" t="str">
        <f t="shared" si="49"/>
        <v>нет</v>
      </c>
      <c r="S772" t="s">
        <v>5</v>
      </c>
      <c r="U772" t="s">
        <v>22</v>
      </c>
      <c r="V772">
        <v>764707</v>
      </c>
      <c r="W772">
        <v>765039</v>
      </c>
      <c r="X772" t="s">
        <v>23</v>
      </c>
      <c r="Y772">
        <f t="shared" si="50"/>
        <v>2</v>
      </c>
      <c r="Z772" t="str">
        <f t="shared" si="51"/>
        <v>да</v>
      </c>
    </row>
    <row r="773" spans="1:26" x14ac:dyDescent="0.35">
      <c r="A773" t="s">
        <v>18</v>
      </c>
      <c r="B773" t="s">
        <v>29</v>
      </c>
      <c r="C773" t="s">
        <v>20</v>
      </c>
      <c r="D773" t="s">
        <v>21</v>
      </c>
      <c r="E773" t="s">
        <v>5</v>
      </c>
      <c r="G773" t="s">
        <v>22</v>
      </c>
      <c r="H773">
        <v>1026524</v>
      </c>
      <c r="I773">
        <v>1027090</v>
      </c>
      <c r="J773" t="s">
        <v>23</v>
      </c>
      <c r="K773">
        <f t="shared" si="48"/>
        <v>1</v>
      </c>
      <c r="L773" t="str">
        <f t="shared" si="49"/>
        <v>нет</v>
      </c>
      <c r="S773" t="s">
        <v>5</v>
      </c>
      <c r="U773" t="s">
        <v>22</v>
      </c>
      <c r="V773">
        <v>765032</v>
      </c>
      <c r="W773">
        <v>765838</v>
      </c>
      <c r="X773" t="s">
        <v>23</v>
      </c>
      <c r="Y773">
        <f t="shared" si="50"/>
        <v>1</v>
      </c>
      <c r="Z773" t="str">
        <f t="shared" si="51"/>
        <v>нет</v>
      </c>
    </row>
    <row r="774" spans="1:26" x14ac:dyDescent="0.35">
      <c r="A774" t="s">
        <v>18</v>
      </c>
      <c r="B774" t="s">
        <v>29</v>
      </c>
      <c r="C774" t="s">
        <v>20</v>
      </c>
      <c r="D774" t="s">
        <v>21</v>
      </c>
      <c r="E774" t="s">
        <v>5</v>
      </c>
      <c r="G774" t="s">
        <v>22</v>
      </c>
      <c r="H774">
        <v>1028218</v>
      </c>
      <c r="I774">
        <v>1028736</v>
      </c>
      <c r="J774" t="s">
        <v>23</v>
      </c>
      <c r="K774">
        <f t="shared" si="48"/>
        <v>1</v>
      </c>
      <c r="L774" t="str">
        <f t="shared" si="49"/>
        <v>нет</v>
      </c>
      <c r="S774" t="s">
        <v>5</v>
      </c>
      <c r="U774" t="s">
        <v>22</v>
      </c>
      <c r="V774">
        <v>765943</v>
      </c>
      <c r="W774">
        <v>766842</v>
      </c>
      <c r="X774" t="s">
        <v>30</v>
      </c>
      <c r="Y774">
        <f t="shared" si="50"/>
        <v>1</v>
      </c>
      <c r="Z774" t="str">
        <f t="shared" si="51"/>
        <v>нет</v>
      </c>
    </row>
    <row r="775" spans="1:26" x14ac:dyDescent="0.35">
      <c r="A775" t="s">
        <v>18</v>
      </c>
      <c r="B775" t="s">
        <v>29</v>
      </c>
      <c r="C775" t="s">
        <v>20</v>
      </c>
      <c r="D775" t="s">
        <v>21</v>
      </c>
      <c r="E775" t="s">
        <v>5</v>
      </c>
      <c r="G775" t="s">
        <v>22</v>
      </c>
      <c r="H775">
        <v>1030119</v>
      </c>
      <c r="I775">
        <v>1030853</v>
      </c>
      <c r="J775" t="s">
        <v>23</v>
      </c>
      <c r="K775">
        <f t="shared" si="48"/>
        <v>2</v>
      </c>
      <c r="L775" t="str">
        <f t="shared" si="49"/>
        <v>нет</v>
      </c>
      <c r="S775" t="s">
        <v>5</v>
      </c>
      <c r="U775" t="s">
        <v>22</v>
      </c>
      <c r="V775">
        <v>766884</v>
      </c>
      <c r="W775">
        <v>768248</v>
      </c>
      <c r="X775" t="s">
        <v>30</v>
      </c>
      <c r="Y775">
        <f t="shared" si="50"/>
        <v>2</v>
      </c>
      <c r="Z775" t="str">
        <f t="shared" si="51"/>
        <v>нет</v>
      </c>
    </row>
    <row r="776" spans="1:26" x14ac:dyDescent="0.35">
      <c r="A776" t="s">
        <v>18</v>
      </c>
      <c r="B776" t="s">
        <v>29</v>
      </c>
      <c r="C776" t="s">
        <v>20</v>
      </c>
      <c r="D776" t="s">
        <v>21</v>
      </c>
      <c r="E776" t="s">
        <v>5</v>
      </c>
      <c r="G776" t="s">
        <v>22</v>
      </c>
      <c r="H776">
        <v>1031067</v>
      </c>
      <c r="I776">
        <v>1031351</v>
      </c>
      <c r="J776" t="s">
        <v>23</v>
      </c>
      <c r="K776">
        <f t="shared" si="48"/>
        <v>2</v>
      </c>
      <c r="L776" t="str">
        <f t="shared" si="49"/>
        <v>нет</v>
      </c>
      <c r="S776" t="s">
        <v>5</v>
      </c>
      <c r="U776" t="s">
        <v>22</v>
      </c>
      <c r="V776">
        <v>768294</v>
      </c>
      <c r="W776">
        <v>769469</v>
      </c>
      <c r="X776" t="s">
        <v>23</v>
      </c>
      <c r="Y776">
        <f t="shared" si="50"/>
        <v>0</v>
      </c>
      <c r="Z776" t="str">
        <f t="shared" si="51"/>
        <v>нет</v>
      </c>
    </row>
    <row r="777" spans="1:26" x14ac:dyDescent="0.35">
      <c r="A777" t="s">
        <v>18</v>
      </c>
      <c r="B777" t="s">
        <v>29</v>
      </c>
      <c r="C777" t="s">
        <v>20</v>
      </c>
      <c r="D777" t="s">
        <v>21</v>
      </c>
      <c r="E777" t="s">
        <v>5</v>
      </c>
      <c r="G777" t="s">
        <v>22</v>
      </c>
      <c r="H777">
        <v>1031355</v>
      </c>
      <c r="I777">
        <v>1032032</v>
      </c>
      <c r="J777" t="s">
        <v>23</v>
      </c>
      <c r="K777">
        <f t="shared" si="48"/>
        <v>2</v>
      </c>
      <c r="L777" t="str">
        <f t="shared" si="49"/>
        <v>нет</v>
      </c>
      <c r="S777" t="s">
        <v>5</v>
      </c>
      <c r="U777" t="s">
        <v>22</v>
      </c>
      <c r="V777">
        <v>769549</v>
      </c>
      <c r="W777">
        <v>769935</v>
      </c>
      <c r="X777" t="s">
        <v>30</v>
      </c>
      <c r="Y777">
        <f t="shared" si="50"/>
        <v>0</v>
      </c>
      <c r="Z777" t="str">
        <f t="shared" si="51"/>
        <v>нет</v>
      </c>
    </row>
    <row r="778" spans="1:26" x14ac:dyDescent="0.35">
      <c r="A778" t="s">
        <v>18</v>
      </c>
      <c r="B778" t="s">
        <v>29</v>
      </c>
      <c r="C778" t="s">
        <v>20</v>
      </c>
      <c r="D778" t="s">
        <v>21</v>
      </c>
      <c r="E778" t="s">
        <v>5</v>
      </c>
      <c r="G778" t="s">
        <v>22</v>
      </c>
      <c r="H778">
        <v>1032390</v>
      </c>
      <c r="I778">
        <v>1033385</v>
      </c>
      <c r="J778" t="s">
        <v>23</v>
      </c>
      <c r="K778">
        <f t="shared" si="48"/>
        <v>0</v>
      </c>
      <c r="L778" t="str">
        <f t="shared" si="49"/>
        <v>нет</v>
      </c>
      <c r="S778" t="s">
        <v>5</v>
      </c>
      <c r="U778" t="s">
        <v>22</v>
      </c>
      <c r="V778">
        <v>770264</v>
      </c>
      <c r="W778">
        <v>770458</v>
      </c>
      <c r="X778" t="s">
        <v>30</v>
      </c>
      <c r="Y778">
        <f t="shared" si="50"/>
        <v>2</v>
      </c>
      <c r="Z778" t="str">
        <f t="shared" si="51"/>
        <v>нет</v>
      </c>
    </row>
    <row r="779" spans="1:26" x14ac:dyDescent="0.35">
      <c r="A779" t="s">
        <v>18</v>
      </c>
      <c r="B779" t="s">
        <v>29</v>
      </c>
      <c r="C779" t="s">
        <v>20</v>
      </c>
      <c r="D779" t="s">
        <v>21</v>
      </c>
      <c r="E779" t="s">
        <v>5</v>
      </c>
      <c r="G779" t="s">
        <v>22</v>
      </c>
      <c r="H779">
        <v>1033432</v>
      </c>
      <c r="I779">
        <v>1034313</v>
      </c>
      <c r="J779" t="s">
        <v>23</v>
      </c>
      <c r="K779">
        <f t="shared" si="48"/>
        <v>2</v>
      </c>
      <c r="L779" t="str">
        <f t="shared" si="49"/>
        <v>нет</v>
      </c>
      <c r="S779" t="s">
        <v>5</v>
      </c>
      <c r="U779" t="s">
        <v>22</v>
      </c>
      <c r="V779">
        <v>770642</v>
      </c>
      <c r="W779">
        <v>772510</v>
      </c>
      <c r="X779" t="s">
        <v>30</v>
      </c>
      <c r="Y779">
        <f t="shared" si="50"/>
        <v>0</v>
      </c>
      <c r="Z779" t="str">
        <f t="shared" si="51"/>
        <v>нет</v>
      </c>
    </row>
    <row r="780" spans="1:26" x14ac:dyDescent="0.35">
      <c r="A780" t="s">
        <v>18</v>
      </c>
      <c r="B780" t="s">
        <v>29</v>
      </c>
      <c r="C780" t="s">
        <v>20</v>
      </c>
      <c r="D780" t="s">
        <v>21</v>
      </c>
      <c r="E780" t="s">
        <v>5</v>
      </c>
      <c r="G780" t="s">
        <v>22</v>
      </c>
      <c r="H780">
        <v>1034314</v>
      </c>
      <c r="I780">
        <v>1035996</v>
      </c>
      <c r="J780" t="s">
        <v>23</v>
      </c>
      <c r="K780">
        <f t="shared" si="48"/>
        <v>2</v>
      </c>
      <c r="L780" t="str">
        <f t="shared" si="49"/>
        <v>нет</v>
      </c>
      <c r="S780" t="s">
        <v>5</v>
      </c>
      <c r="U780" t="s">
        <v>22</v>
      </c>
      <c r="V780">
        <v>772539</v>
      </c>
      <c r="W780">
        <v>773435</v>
      </c>
      <c r="X780" t="s">
        <v>23</v>
      </c>
      <c r="Y780">
        <f t="shared" si="50"/>
        <v>0</v>
      </c>
      <c r="Z780" t="str">
        <f t="shared" si="51"/>
        <v>нет</v>
      </c>
    </row>
    <row r="781" spans="1:26" x14ac:dyDescent="0.35">
      <c r="A781" t="s">
        <v>18</v>
      </c>
      <c r="B781" t="s">
        <v>29</v>
      </c>
      <c r="C781" t="s">
        <v>20</v>
      </c>
      <c r="D781" t="s">
        <v>21</v>
      </c>
      <c r="E781" t="s">
        <v>5</v>
      </c>
      <c r="G781" t="s">
        <v>22</v>
      </c>
      <c r="H781">
        <v>1036018</v>
      </c>
      <c r="I781">
        <v>1039080</v>
      </c>
      <c r="J781" t="s">
        <v>23</v>
      </c>
      <c r="K781">
        <f t="shared" si="48"/>
        <v>2</v>
      </c>
      <c r="L781" t="str">
        <f t="shared" si="49"/>
        <v>нет</v>
      </c>
      <c r="S781" t="s">
        <v>5</v>
      </c>
      <c r="U781" t="s">
        <v>22</v>
      </c>
      <c r="V781">
        <v>773449</v>
      </c>
      <c r="W781">
        <v>773937</v>
      </c>
      <c r="X781" t="s">
        <v>23</v>
      </c>
      <c r="Y781">
        <f t="shared" si="50"/>
        <v>1</v>
      </c>
      <c r="Z781" t="str">
        <f t="shared" si="51"/>
        <v>нет</v>
      </c>
    </row>
    <row r="782" spans="1:26" x14ac:dyDescent="0.35">
      <c r="A782" t="s">
        <v>18</v>
      </c>
      <c r="B782" t="s">
        <v>29</v>
      </c>
      <c r="C782" t="s">
        <v>20</v>
      </c>
      <c r="D782" t="s">
        <v>21</v>
      </c>
      <c r="E782" t="s">
        <v>5</v>
      </c>
      <c r="G782" t="s">
        <v>22</v>
      </c>
      <c r="H782">
        <v>1039102</v>
      </c>
      <c r="I782">
        <v>1039923</v>
      </c>
      <c r="J782" t="s">
        <v>23</v>
      </c>
      <c r="K782">
        <f t="shared" si="48"/>
        <v>2</v>
      </c>
      <c r="L782" t="str">
        <f t="shared" si="49"/>
        <v>да</v>
      </c>
      <c r="S782" t="s">
        <v>5</v>
      </c>
      <c r="U782" t="s">
        <v>22</v>
      </c>
      <c r="V782">
        <v>774126</v>
      </c>
      <c r="W782">
        <v>775487</v>
      </c>
      <c r="X782" t="s">
        <v>30</v>
      </c>
      <c r="Y782">
        <f t="shared" si="50"/>
        <v>0</v>
      </c>
      <c r="Z782" t="str">
        <f t="shared" si="51"/>
        <v>нет</v>
      </c>
    </row>
    <row r="783" spans="1:26" x14ac:dyDescent="0.35">
      <c r="A783" t="s">
        <v>18</v>
      </c>
      <c r="B783" t="s">
        <v>29</v>
      </c>
      <c r="C783" t="s">
        <v>20</v>
      </c>
      <c r="D783" t="s">
        <v>21</v>
      </c>
      <c r="E783" t="s">
        <v>5</v>
      </c>
      <c r="G783" t="s">
        <v>22</v>
      </c>
      <c r="H783">
        <v>1039901</v>
      </c>
      <c r="I783">
        <v>1040884</v>
      </c>
      <c r="J783" t="s">
        <v>23</v>
      </c>
      <c r="K783">
        <f t="shared" si="48"/>
        <v>2</v>
      </c>
      <c r="L783" t="str">
        <f t="shared" si="49"/>
        <v>нет</v>
      </c>
      <c r="S783" t="s">
        <v>5</v>
      </c>
      <c r="U783" t="s">
        <v>22</v>
      </c>
      <c r="V783">
        <v>775546</v>
      </c>
      <c r="W783">
        <v>775767</v>
      </c>
      <c r="X783" t="s">
        <v>30</v>
      </c>
      <c r="Y783">
        <f t="shared" si="50"/>
        <v>2</v>
      </c>
      <c r="Z783" t="str">
        <f t="shared" si="51"/>
        <v>нет</v>
      </c>
    </row>
    <row r="784" spans="1:26" x14ac:dyDescent="0.35">
      <c r="A784" t="s">
        <v>18</v>
      </c>
      <c r="B784" t="s">
        <v>29</v>
      </c>
      <c r="C784" t="s">
        <v>20</v>
      </c>
      <c r="D784" t="s">
        <v>21</v>
      </c>
      <c r="E784" t="s">
        <v>5</v>
      </c>
      <c r="G784" t="s">
        <v>22</v>
      </c>
      <c r="H784">
        <v>1040996</v>
      </c>
      <c r="I784">
        <v>1042231</v>
      </c>
      <c r="J784" t="s">
        <v>23</v>
      </c>
      <c r="K784">
        <f t="shared" si="48"/>
        <v>1</v>
      </c>
      <c r="L784" t="str">
        <f t="shared" si="49"/>
        <v>нет</v>
      </c>
      <c r="S784" t="s">
        <v>5</v>
      </c>
      <c r="U784" t="s">
        <v>22</v>
      </c>
      <c r="V784">
        <v>776350</v>
      </c>
      <c r="W784">
        <v>777336</v>
      </c>
      <c r="X784" t="s">
        <v>23</v>
      </c>
      <c r="Y784">
        <f t="shared" si="50"/>
        <v>1</v>
      </c>
      <c r="Z784" t="str">
        <f t="shared" si="51"/>
        <v>да</v>
      </c>
    </row>
    <row r="785" spans="1:26" x14ac:dyDescent="0.35">
      <c r="A785" t="s">
        <v>18</v>
      </c>
      <c r="B785" t="s">
        <v>29</v>
      </c>
      <c r="C785" t="s">
        <v>20</v>
      </c>
      <c r="D785" t="s">
        <v>21</v>
      </c>
      <c r="E785" t="s">
        <v>5</v>
      </c>
      <c r="G785" t="s">
        <v>22</v>
      </c>
      <c r="H785">
        <v>1042606</v>
      </c>
      <c r="I785">
        <v>1043430</v>
      </c>
      <c r="J785" t="s">
        <v>23</v>
      </c>
      <c r="K785">
        <f t="shared" si="48"/>
        <v>2</v>
      </c>
      <c r="L785" t="str">
        <f t="shared" si="49"/>
        <v>да</v>
      </c>
      <c r="S785" t="s">
        <v>5</v>
      </c>
      <c r="U785" t="s">
        <v>22</v>
      </c>
      <c r="V785">
        <v>777333</v>
      </c>
      <c r="W785">
        <v>778646</v>
      </c>
      <c r="X785" t="s">
        <v>23</v>
      </c>
      <c r="Y785">
        <f t="shared" si="50"/>
        <v>2</v>
      </c>
      <c r="Z785" t="str">
        <f t="shared" si="51"/>
        <v>нет</v>
      </c>
    </row>
    <row r="786" spans="1:26" x14ac:dyDescent="0.35">
      <c r="A786" t="s">
        <v>18</v>
      </c>
      <c r="B786" t="s">
        <v>29</v>
      </c>
      <c r="C786" t="s">
        <v>20</v>
      </c>
      <c r="D786" t="s">
        <v>21</v>
      </c>
      <c r="E786" t="s">
        <v>5</v>
      </c>
      <c r="G786" t="s">
        <v>22</v>
      </c>
      <c r="H786">
        <v>1043423</v>
      </c>
      <c r="I786">
        <v>1044286</v>
      </c>
      <c r="J786" t="s">
        <v>23</v>
      </c>
      <c r="K786">
        <f t="shared" si="48"/>
        <v>1</v>
      </c>
      <c r="L786" t="str">
        <f t="shared" si="49"/>
        <v>да</v>
      </c>
      <c r="S786" t="s">
        <v>5</v>
      </c>
      <c r="U786" t="s">
        <v>22</v>
      </c>
      <c r="V786">
        <v>778752</v>
      </c>
      <c r="W786">
        <v>779663</v>
      </c>
      <c r="X786" t="s">
        <v>23</v>
      </c>
      <c r="Y786">
        <f t="shared" si="50"/>
        <v>1</v>
      </c>
      <c r="Z786" t="str">
        <f t="shared" si="51"/>
        <v>да</v>
      </c>
    </row>
    <row r="787" spans="1:26" x14ac:dyDescent="0.35">
      <c r="A787" t="s">
        <v>18</v>
      </c>
      <c r="B787" t="s">
        <v>29</v>
      </c>
      <c r="C787" t="s">
        <v>20</v>
      </c>
      <c r="D787" t="s">
        <v>21</v>
      </c>
      <c r="E787" t="s">
        <v>5</v>
      </c>
      <c r="G787" t="s">
        <v>22</v>
      </c>
      <c r="H787">
        <v>1044286</v>
      </c>
      <c r="I787">
        <v>1045023</v>
      </c>
      <c r="J787" t="s">
        <v>23</v>
      </c>
      <c r="K787">
        <f t="shared" si="48"/>
        <v>0</v>
      </c>
      <c r="L787" t="str">
        <f t="shared" si="49"/>
        <v>нет</v>
      </c>
      <c r="S787" t="s">
        <v>5</v>
      </c>
      <c r="U787" t="s">
        <v>22</v>
      </c>
      <c r="V787">
        <v>779660</v>
      </c>
      <c r="W787">
        <v>780754</v>
      </c>
      <c r="X787" t="s">
        <v>23</v>
      </c>
      <c r="Y787">
        <f t="shared" si="50"/>
        <v>1</v>
      </c>
      <c r="Z787" t="str">
        <f t="shared" si="51"/>
        <v>нет</v>
      </c>
    </row>
    <row r="788" spans="1:26" x14ac:dyDescent="0.35">
      <c r="A788" t="s">
        <v>18</v>
      </c>
      <c r="B788" t="s">
        <v>29</v>
      </c>
      <c r="C788" t="s">
        <v>20</v>
      </c>
      <c r="D788" t="s">
        <v>21</v>
      </c>
      <c r="E788" t="s">
        <v>5</v>
      </c>
      <c r="G788" t="s">
        <v>22</v>
      </c>
      <c r="H788">
        <v>1045076</v>
      </c>
      <c r="I788">
        <v>1045687</v>
      </c>
      <c r="J788" t="s">
        <v>23</v>
      </c>
      <c r="K788">
        <f t="shared" si="48"/>
        <v>2</v>
      </c>
      <c r="L788" t="str">
        <f t="shared" si="49"/>
        <v>нет</v>
      </c>
      <c r="S788" t="s">
        <v>5</v>
      </c>
      <c r="U788" t="s">
        <v>22</v>
      </c>
      <c r="V788">
        <v>780904</v>
      </c>
      <c r="W788">
        <v>782136</v>
      </c>
      <c r="X788" t="s">
        <v>30</v>
      </c>
      <c r="Y788">
        <f t="shared" si="50"/>
        <v>0</v>
      </c>
      <c r="Z788" t="str">
        <f t="shared" si="51"/>
        <v>нет</v>
      </c>
    </row>
    <row r="789" spans="1:26" x14ac:dyDescent="0.35">
      <c r="A789" t="s">
        <v>18</v>
      </c>
      <c r="B789" t="s">
        <v>29</v>
      </c>
      <c r="C789" t="s">
        <v>20</v>
      </c>
      <c r="D789" t="s">
        <v>21</v>
      </c>
      <c r="E789" t="s">
        <v>5</v>
      </c>
      <c r="G789" t="s">
        <v>22</v>
      </c>
      <c r="H789">
        <v>1047197</v>
      </c>
      <c r="I789">
        <v>1048039</v>
      </c>
      <c r="J789" t="s">
        <v>23</v>
      </c>
      <c r="K789">
        <f t="shared" si="48"/>
        <v>1</v>
      </c>
      <c r="L789" t="str">
        <f t="shared" si="49"/>
        <v>нет</v>
      </c>
      <c r="S789" t="s">
        <v>5</v>
      </c>
      <c r="U789" t="s">
        <v>22</v>
      </c>
      <c r="V789">
        <v>782621</v>
      </c>
      <c r="W789">
        <v>783628</v>
      </c>
      <c r="X789" t="s">
        <v>30</v>
      </c>
      <c r="Y789">
        <f t="shared" si="50"/>
        <v>2</v>
      </c>
      <c r="Z789" t="str">
        <f t="shared" si="51"/>
        <v>нет</v>
      </c>
    </row>
    <row r="790" spans="1:26" x14ac:dyDescent="0.35">
      <c r="A790" t="s">
        <v>18</v>
      </c>
      <c r="B790" t="s">
        <v>29</v>
      </c>
      <c r="C790" t="s">
        <v>20</v>
      </c>
      <c r="D790" t="s">
        <v>21</v>
      </c>
      <c r="E790" t="s">
        <v>5</v>
      </c>
      <c r="G790" t="s">
        <v>22</v>
      </c>
      <c r="H790">
        <v>1052698</v>
      </c>
      <c r="I790">
        <v>1053153</v>
      </c>
      <c r="J790" t="s">
        <v>23</v>
      </c>
      <c r="K790">
        <f t="shared" si="48"/>
        <v>0</v>
      </c>
      <c r="L790" t="str">
        <f t="shared" si="49"/>
        <v>нет</v>
      </c>
      <c r="S790" t="s">
        <v>5</v>
      </c>
      <c r="U790" t="s">
        <v>22</v>
      </c>
      <c r="V790">
        <v>784244</v>
      </c>
      <c r="W790">
        <v>784810</v>
      </c>
      <c r="X790" t="s">
        <v>30</v>
      </c>
      <c r="Y790">
        <f t="shared" si="50"/>
        <v>0</v>
      </c>
      <c r="Z790" t="str">
        <f t="shared" si="51"/>
        <v>нет</v>
      </c>
    </row>
    <row r="791" spans="1:26" x14ac:dyDescent="0.35">
      <c r="A791" t="s">
        <v>18</v>
      </c>
      <c r="B791" t="s">
        <v>29</v>
      </c>
      <c r="C791" t="s">
        <v>20</v>
      </c>
      <c r="D791" t="s">
        <v>21</v>
      </c>
      <c r="E791" t="s">
        <v>5</v>
      </c>
      <c r="G791" t="s">
        <v>22</v>
      </c>
      <c r="H791">
        <v>1053230</v>
      </c>
      <c r="I791">
        <v>1054888</v>
      </c>
      <c r="J791" t="s">
        <v>23</v>
      </c>
      <c r="K791">
        <f t="shared" si="48"/>
        <v>1</v>
      </c>
      <c r="L791" t="str">
        <f t="shared" si="49"/>
        <v>нет</v>
      </c>
      <c r="S791" t="s">
        <v>5</v>
      </c>
      <c r="U791" t="s">
        <v>22</v>
      </c>
      <c r="V791">
        <v>784818</v>
      </c>
      <c r="W791">
        <v>785300</v>
      </c>
      <c r="X791" t="s">
        <v>23</v>
      </c>
      <c r="Y791">
        <f t="shared" si="50"/>
        <v>0</v>
      </c>
      <c r="Z791" t="str">
        <f t="shared" si="51"/>
        <v>нет</v>
      </c>
    </row>
    <row r="792" spans="1:26" x14ac:dyDescent="0.35">
      <c r="A792" t="s">
        <v>18</v>
      </c>
      <c r="B792" t="s">
        <v>29</v>
      </c>
      <c r="C792" t="s">
        <v>20</v>
      </c>
      <c r="D792" t="s">
        <v>21</v>
      </c>
      <c r="E792" t="s">
        <v>5</v>
      </c>
      <c r="G792" t="s">
        <v>22</v>
      </c>
      <c r="H792">
        <v>1055323</v>
      </c>
      <c r="I792">
        <v>1056141</v>
      </c>
      <c r="J792" t="s">
        <v>23</v>
      </c>
      <c r="K792">
        <f t="shared" si="48"/>
        <v>1</v>
      </c>
      <c r="L792" t="str">
        <f t="shared" si="49"/>
        <v>нет</v>
      </c>
      <c r="S792" t="s">
        <v>5</v>
      </c>
      <c r="U792" t="s">
        <v>22</v>
      </c>
      <c r="V792">
        <v>785386</v>
      </c>
      <c r="W792">
        <v>785934</v>
      </c>
      <c r="X792" t="s">
        <v>23</v>
      </c>
      <c r="Y792">
        <f t="shared" si="50"/>
        <v>0</v>
      </c>
      <c r="Z792" t="str">
        <f t="shared" si="51"/>
        <v>нет</v>
      </c>
    </row>
    <row r="793" spans="1:26" x14ac:dyDescent="0.35">
      <c r="A793" t="s">
        <v>18</v>
      </c>
      <c r="B793" t="s">
        <v>29</v>
      </c>
      <c r="C793" t="s">
        <v>20</v>
      </c>
      <c r="D793" t="s">
        <v>21</v>
      </c>
      <c r="E793" t="s">
        <v>5</v>
      </c>
      <c r="G793" t="s">
        <v>22</v>
      </c>
      <c r="H793">
        <v>1056300</v>
      </c>
      <c r="I793">
        <v>1057295</v>
      </c>
      <c r="J793" t="s">
        <v>23</v>
      </c>
      <c r="K793">
        <f t="shared" si="48"/>
        <v>2</v>
      </c>
      <c r="L793" t="str">
        <f t="shared" si="49"/>
        <v>нет</v>
      </c>
      <c r="S793" t="s">
        <v>5</v>
      </c>
      <c r="U793" t="s">
        <v>22</v>
      </c>
      <c r="V793">
        <v>785936</v>
      </c>
      <c r="W793">
        <v>787738</v>
      </c>
      <c r="X793" t="s">
        <v>23</v>
      </c>
      <c r="Y793">
        <f t="shared" si="50"/>
        <v>1</v>
      </c>
      <c r="Z793" t="str">
        <f t="shared" si="51"/>
        <v>нет</v>
      </c>
    </row>
    <row r="794" spans="1:26" x14ac:dyDescent="0.35">
      <c r="A794" t="s">
        <v>18</v>
      </c>
      <c r="B794" t="s">
        <v>29</v>
      </c>
      <c r="C794" t="s">
        <v>20</v>
      </c>
      <c r="D794" t="s">
        <v>21</v>
      </c>
      <c r="E794" t="s">
        <v>5</v>
      </c>
      <c r="G794" t="s">
        <v>22</v>
      </c>
      <c r="H794">
        <v>1057308</v>
      </c>
      <c r="I794">
        <v>1058282</v>
      </c>
      <c r="J794" t="s">
        <v>23</v>
      </c>
      <c r="K794">
        <f t="shared" si="48"/>
        <v>2</v>
      </c>
      <c r="L794" t="str">
        <f t="shared" si="49"/>
        <v>да</v>
      </c>
      <c r="S794" t="s">
        <v>5</v>
      </c>
      <c r="U794" t="s">
        <v>22</v>
      </c>
      <c r="V794">
        <v>787930</v>
      </c>
      <c r="W794">
        <v>788661</v>
      </c>
      <c r="X794" t="s">
        <v>30</v>
      </c>
      <c r="Y794">
        <f t="shared" si="50"/>
        <v>0</v>
      </c>
      <c r="Z794" t="str">
        <f t="shared" si="51"/>
        <v>нет</v>
      </c>
    </row>
    <row r="795" spans="1:26" x14ac:dyDescent="0.35">
      <c r="A795" t="s">
        <v>18</v>
      </c>
      <c r="B795" t="s">
        <v>29</v>
      </c>
      <c r="C795" t="s">
        <v>20</v>
      </c>
      <c r="D795" t="s">
        <v>21</v>
      </c>
      <c r="E795" t="s">
        <v>5</v>
      </c>
      <c r="G795" t="s">
        <v>22</v>
      </c>
      <c r="H795">
        <v>1058248</v>
      </c>
      <c r="I795">
        <v>1059264</v>
      </c>
      <c r="J795" t="s">
        <v>23</v>
      </c>
      <c r="K795">
        <f t="shared" si="48"/>
        <v>2</v>
      </c>
      <c r="L795" t="str">
        <f t="shared" si="49"/>
        <v>нет</v>
      </c>
      <c r="S795" t="s">
        <v>5</v>
      </c>
      <c r="U795" t="s">
        <v>22</v>
      </c>
      <c r="V795">
        <v>788768</v>
      </c>
      <c r="W795">
        <v>789520</v>
      </c>
      <c r="X795" t="s">
        <v>23</v>
      </c>
      <c r="Y795">
        <f t="shared" si="50"/>
        <v>1</v>
      </c>
      <c r="Z795" t="str">
        <f t="shared" si="51"/>
        <v>нет</v>
      </c>
    </row>
    <row r="796" spans="1:26" x14ac:dyDescent="0.35">
      <c r="A796" t="s">
        <v>18</v>
      </c>
      <c r="B796" t="s">
        <v>29</v>
      </c>
      <c r="C796" t="s">
        <v>20</v>
      </c>
      <c r="D796" t="s">
        <v>21</v>
      </c>
      <c r="E796" t="s">
        <v>5</v>
      </c>
      <c r="G796" t="s">
        <v>22</v>
      </c>
      <c r="H796">
        <v>1059289</v>
      </c>
      <c r="I796">
        <v>1060152</v>
      </c>
      <c r="J796" t="s">
        <v>23</v>
      </c>
      <c r="K796">
        <f t="shared" si="48"/>
        <v>2</v>
      </c>
      <c r="L796" t="str">
        <f t="shared" si="49"/>
        <v>нет</v>
      </c>
      <c r="S796" t="s">
        <v>5</v>
      </c>
      <c r="U796" t="s">
        <v>22</v>
      </c>
      <c r="V796">
        <v>789655</v>
      </c>
      <c r="W796">
        <v>790230</v>
      </c>
      <c r="X796" t="s">
        <v>23</v>
      </c>
      <c r="Y796">
        <f t="shared" si="50"/>
        <v>2</v>
      </c>
      <c r="Z796" t="str">
        <f t="shared" si="51"/>
        <v>нет</v>
      </c>
    </row>
    <row r="797" spans="1:26" x14ac:dyDescent="0.35">
      <c r="A797" t="s">
        <v>18</v>
      </c>
      <c r="B797" t="s">
        <v>29</v>
      </c>
      <c r="C797" t="s">
        <v>20</v>
      </c>
      <c r="D797" t="s">
        <v>21</v>
      </c>
      <c r="E797" t="s">
        <v>5</v>
      </c>
      <c r="G797" t="s">
        <v>22</v>
      </c>
      <c r="H797">
        <v>1060207</v>
      </c>
      <c r="I797">
        <v>1061127</v>
      </c>
      <c r="J797" t="s">
        <v>23</v>
      </c>
      <c r="K797">
        <f t="shared" si="48"/>
        <v>0</v>
      </c>
      <c r="L797" t="str">
        <f t="shared" si="49"/>
        <v>нет</v>
      </c>
      <c r="S797" t="s">
        <v>5</v>
      </c>
      <c r="U797" t="s">
        <v>22</v>
      </c>
      <c r="V797">
        <v>790573</v>
      </c>
      <c r="W797">
        <v>791646</v>
      </c>
      <c r="X797" t="s">
        <v>30</v>
      </c>
      <c r="Y797">
        <f t="shared" si="50"/>
        <v>0</v>
      </c>
      <c r="Z797" t="str">
        <f t="shared" si="51"/>
        <v>нет</v>
      </c>
    </row>
    <row r="798" spans="1:26" x14ac:dyDescent="0.35">
      <c r="A798" t="s">
        <v>18</v>
      </c>
      <c r="B798" t="s">
        <v>29</v>
      </c>
      <c r="C798" t="s">
        <v>20</v>
      </c>
      <c r="D798" t="s">
        <v>21</v>
      </c>
      <c r="E798" t="s">
        <v>5</v>
      </c>
      <c r="G798" t="s">
        <v>22</v>
      </c>
      <c r="H798">
        <v>1061189</v>
      </c>
      <c r="I798">
        <v>1062784</v>
      </c>
      <c r="J798" t="s">
        <v>23</v>
      </c>
      <c r="K798">
        <f t="shared" si="48"/>
        <v>1</v>
      </c>
      <c r="L798" t="str">
        <f t="shared" si="49"/>
        <v>нет</v>
      </c>
      <c r="S798" t="s">
        <v>5</v>
      </c>
      <c r="U798" t="s">
        <v>22</v>
      </c>
      <c r="V798">
        <v>791972</v>
      </c>
      <c r="W798">
        <v>792883</v>
      </c>
      <c r="X798" t="s">
        <v>23</v>
      </c>
      <c r="Y798">
        <f t="shared" si="50"/>
        <v>2</v>
      </c>
      <c r="Z798" t="str">
        <f t="shared" si="51"/>
        <v>нет</v>
      </c>
    </row>
    <row r="799" spans="1:26" x14ac:dyDescent="0.35">
      <c r="A799" t="s">
        <v>18</v>
      </c>
      <c r="B799" t="s">
        <v>29</v>
      </c>
      <c r="C799" t="s">
        <v>20</v>
      </c>
      <c r="D799" t="s">
        <v>21</v>
      </c>
      <c r="E799" t="s">
        <v>5</v>
      </c>
      <c r="G799" t="s">
        <v>22</v>
      </c>
      <c r="H799">
        <v>1062820</v>
      </c>
      <c r="I799">
        <v>1063839</v>
      </c>
      <c r="J799" t="s">
        <v>23</v>
      </c>
      <c r="K799">
        <f t="shared" si="48"/>
        <v>1</v>
      </c>
      <c r="L799" t="str">
        <f t="shared" si="49"/>
        <v>нет</v>
      </c>
      <c r="S799" t="s">
        <v>5</v>
      </c>
      <c r="U799" t="s">
        <v>22</v>
      </c>
      <c r="V799">
        <v>792896</v>
      </c>
      <c r="W799">
        <v>794125</v>
      </c>
      <c r="X799" t="s">
        <v>23</v>
      </c>
      <c r="Y799">
        <f t="shared" si="50"/>
        <v>1</v>
      </c>
      <c r="Z799" t="str">
        <f t="shared" si="51"/>
        <v>да</v>
      </c>
    </row>
    <row r="800" spans="1:26" x14ac:dyDescent="0.35">
      <c r="A800" t="s">
        <v>18</v>
      </c>
      <c r="B800" t="s">
        <v>29</v>
      </c>
      <c r="C800" t="s">
        <v>20</v>
      </c>
      <c r="D800" t="s">
        <v>21</v>
      </c>
      <c r="E800" t="s">
        <v>5</v>
      </c>
      <c r="G800" t="s">
        <v>22</v>
      </c>
      <c r="H800">
        <v>1065546</v>
      </c>
      <c r="I800">
        <v>1066244</v>
      </c>
      <c r="J800" t="s">
        <v>23</v>
      </c>
      <c r="K800">
        <f t="shared" si="48"/>
        <v>2</v>
      </c>
      <c r="L800" t="str">
        <f t="shared" si="49"/>
        <v>нет</v>
      </c>
      <c r="S800" t="s">
        <v>5</v>
      </c>
      <c r="U800" t="s">
        <v>22</v>
      </c>
      <c r="V800">
        <v>794122</v>
      </c>
      <c r="W800">
        <v>795282</v>
      </c>
      <c r="X800" t="s">
        <v>23</v>
      </c>
      <c r="Y800">
        <f t="shared" si="50"/>
        <v>1</v>
      </c>
      <c r="Z800" t="str">
        <f t="shared" si="51"/>
        <v>нет</v>
      </c>
    </row>
    <row r="801" spans="1:26" x14ac:dyDescent="0.35">
      <c r="A801" t="s">
        <v>18</v>
      </c>
      <c r="B801" t="s">
        <v>29</v>
      </c>
      <c r="C801" t="s">
        <v>20</v>
      </c>
      <c r="D801" t="s">
        <v>21</v>
      </c>
      <c r="E801" t="s">
        <v>5</v>
      </c>
      <c r="G801" t="s">
        <v>22</v>
      </c>
      <c r="H801">
        <v>1069029</v>
      </c>
      <c r="I801">
        <v>1069337</v>
      </c>
      <c r="J801" t="s">
        <v>23</v>
      </c>
      <c r="K801">
        <f t="shared" si="48"/>
        <v>1</v>
      </c>
      <c r="L801" t="str">
        <f t="shared" si="49"/>
        <v>нет</v>
      </c>
      <c r="S801" t="s">
        <v>5</v>
      </c>
      <c r="U801" t="s">
        <v>22</v>
      </c>
      <c r="V801">
        <v>795456</v>
      </c>
      <c r="W801">
        <v>796925</v>
      </c>
      <c r="X801" t="s">
        <v>23</v>
      </c>
      <c r="Y801">
        <f t="shared" si="50"/>
        <v>2</v>
      </c>
      <c r="Z801" t="str">
        <f t="shared" si="51"/>
        <v>нет</v>
      </c>
    </row>
    <row r="802" spans="1:26" x14ac:dyDescent="0.35">
      <c r="A802" t="s">
        <v>18</v>
      </c>
      <c r="B802" t="s">
        <v>29</v>
      </c>
      <c r="C802" t="s">
        <v>20</v>
      </c>
      <c r="D802" t="s">
        <v>21</v>
      </c>
      <c r="E802" t="s">
        <v>5</v>
      </c>
      <c r="G802" t="s">
        <v>22</v>
      </c>
      <c r="H802">
        <v>1069571</v>
      </c>
      <c r="I802">
        <v>1070815</v>
      </c>
      <c r="J802" t="s">
        <v>23</v>
      </c>
      <c r="K802">
        <f t="shared" si="48"/>
        <v>2</v>
      </c>
      <c r="L802" t="str">
        <f t="shared" si="49"/>
        <v>нет</v>
      </c>
      <c r="S802" t="s">
        <v>5</v>
      </c>
      <c r="U802" t="s">
        <v>22</v>
      </c>
      <c r="V802">
        <v>797094</v>
      </c>
      <c r="W802">
        <v>797954</v>
      </c>
      <c r="X802" t="s">
        <v>30</v>
      </c>
      <c r="Y802">
        <f t="shared" si="50"/>
        <v>1</v>
      </c>
      <c r="Z802" t="str">
        <f t="shared" si="51"/>
        <v>нет</v>
      </c>
    </row>
    <row r="803" spans="1:26" x14ac:dyDescent="0.35">
      <c r="A803" t="s">
        <v>18</v>
      </c>
      <c r="B803" t="s">
        <v>29</v>
      </c>
      <c r="C803" t="s">
        <v>20</v>
      </c>
      <c r="D803" t="s">
        <v>21</v>
      </c>
      <c r="E803" t="s">
        <v>5</v>
      </c>
      <c r="G803" t="s">
        <v>22</v>
      </c>
      <c r="H803">
        <v>1071149</v>
      </c>
      <c r="I803">
        <v>1072456</v>
      </c>
      <c r="J803" t="s">
        <v>23</v>
      </c>
      <c r="K803">
        <f t="shared" si="48"/>
        <v>2</v>
      </c>
      <c r="L803" t="str">
        <f t="shared" si="49"/>
        <v>нет</v>
      </c>
      <c r="S803" t="s">
        <v>5</v>
      </c>
      <c r="U803" t="s">
        <v>22</v>
      </c>
      <c r="V803">
        <v>798542</v>
      </c>
      <c r="W803">
        <v>799906</v>
      </c>
      <c r="X803" t="s">
        <v>23</v>
      </c>
      <c r="Y803">
        <f t="shared" si="50"/>
        <v>0</v>
      </c>
      <c r="Z803" t="str">
        <f t="shared" si="51"/>
        <v>нет</v>
      </c>
    </row>
    <row r="804" spans="1:26" x14ac:dyDescent="0.35">
      <c r="A804" t="s">
        <v>18</v>
      </c>
      <c r="B804" t="s">
        <v>29</v>
      </c>
      <c r="C804" t="s">
        <v>20</v>
      </c>
      <c r="D804" t="s">
        <v>21</v>
      </c>
      <c r="E804" t="s">
        <v>5</v>
      </c>
      <c r="G804" t="s">
        <v>22</v>
      </c>
      <c r="H804">
        <v>1072778</v>
      </c>
      <c r="I804">
        <v>1075048</v>
      </c>
      <c r="J804" t="s">
        <v>23</v>
      </c>
      <c r="K804">
        <f t="shared" si="48"/>
        <v>1</v>
      </c>
      <c r="L804" t="str">
        <f t="shared" si="49"/>
        <v>нет</v>
      </c>
      <c r="S804" t="s">
        <v>5</v>
      </c>
      <c r="U804" t="s">
        <v>22</v>
      </c>
      <c r="V804">
        <v>800106</v>
      </c>
      <c r="W804">
        <v>801134</v>
      </c>
      <c r="X804" t="s">
        <v>23</v>
      </c>
      <c r="Y804">
        <f t="shared" si="50"/>
        <v>1</v>
      </c>
      <c r="Z804" t="str">
        <f t="shared" si="51"/>
        <v>да</v>
      </c>
    </row>
    <row r="805" spans="1:26" x14ac:dyDescent="0.35">
      <c r="A805" t="s">
        <v>18</v>
      </c>
      <c r="B805" t="s">
        <v>29</v>
      </c>
      <c r="C805" t="s">
        <v>20</v>
      </c>
      <c r="D805" t="s">
        <v>21</v>
      </c>
      <c r="E805" t="s">
        <v>5</v>
      </c>
      <c r="G805" t="s">
        <v>22</v>
      </c>
      <c r="H805">
        <v>1075312</v>
      </c>
      <c r="I805">
        <v>1076184</v>
      </c>
      <c r="J805" t="s">
        <v>23</v>
      </c>
      <c r="K805">
        <f t="shared" si="48"/>
        <v>1</v>
      </c>
      <c r="L805" t="str">
        <f t="shared" si="49"/>
        <v>нет</v>
      </c>
      <c r="S805" t="s">
        <v>5</v>
      </c>
      <c r="U805" t="s">
        <v>22</v>
      </c>
      <c r="V805">
        <v>801131</v>
      </c>
      <c r="W805">
        <v>802477</v>
      </c>
      <c r="X805" t="s">
        <v>23</v>
      </c>
      <c r="Y805">
        <f t="shared" si="50"/>
        <v>1</v>
      </c>
      <c r="Z805" t="str">
        <f t="shared" si="51"/>
        <v>нет</v>
      </c>
    </row>
    <row r="806" spans="1:26" x14ac:dyDescent="0.35">
      <c r="A806" t="s">
        <v>18</v>
      </c>
      <c r="B806" t="s">
        <v>29</v>
      </c>
      <c r="C806" t="s">
        <v>20</v>
      </c>
      <c r="D806" t="s">
        <v>21</v>
      </c>
      <c r="E806" t="s">
        <v>5</v>
      </c>
      <c r="G806" t="s">
        <v>22</v>
      </c>
      <c r="H806">
        <v>1076565</v>
      </c>
      <c r="I806">
        <v>1077080</v>
      </c>
      <c r="J806" t="s">
        <v>23</v>
      </c>
      <c r="K806">
        <f t="shared" si="48"/>
        <v>1</v>
      </c>
      <c r="L806" t="str">
        <f t="shared" si="49"/>
        <v>нет</v>
      </c>
      <c r="S806" t="s">
        <v>5</v>
      </c>
      <c r="U806" t="s">
        <v>22</v>
      </c>
      <c r="V806">
        <v>802681</v>
      </c>
      <c r="W806">
        <v>803109</v>
      </c>
      <c r="X806" t="s">
        <v>30</v>
      </c>
      <c r="Y806">
        <f t="shared" si="50"/>
        <v>2</v>
      </c>
      <c r="Z806" t="str">
        <f t="shared" si="51"/>
        <v>нет</v>
      </c>
    </row>
    <row r="807" spans="1:26" x14ac:dyDescent="0.35">
      <c r="A807" t="s">
        <v>18</v>
      </c>
      <c r="B807" t="s">
        <v>29</v>
      </c>
      <c r="C807" t="s">
        <v>20</v>
      </c>
      <c r="D807" t="s">
        <v>21</v>
      </c>
      <c r="E807" t="s">
        <v>5</v>
      </c>
      <c r="G807" t="s">
        <v>22</v>
      </c>
      <c r="H807">
        <v>1078376</v>
      </c>
      <c r="I807">
        <v>1079605</v>
      </c>
      <c r="J807" t="s">
        <v>23</v>
      </c>
      <c r="K807">
        <f t="shared" si="48"/>
        <v>1</v>
      </c>
      <c r="L807" t="str">
        <f t="shared" si="49"/>
        <v>нет</v>
      </c>
      <c r="S807" t="s">
        <v>5</v>
      </c>
      <c r="U807" t="s">
        <v>22</v>
      </c>
      <c r="V807">
        <v>803311</v>
      </c>
      <c r="W807">
        <v>804225</v>
      </c>
      <c r="X807" t="s">
        <v>23</v>
      </c>
      <c r="Y807">
        <f t="shared" si="50"/>
        <v>1</v>
      </c>
      <c r="Z807" t="str">
        <f t="shared" si="51"/>
        <v>нет</v>
      </c>
    </row>
    <row r="808" spans="1:26" x14ac:dyDescent="0.35">
      <c r="A808" t="s">
        <v>18</v>
      </c>
      <c r="B808" t="s">
        <v>29</v>
      </c>
      <c r="C808" t="s">
        <v>20</v>
      </c>
      <c r="D808" t="s">
        <v>21</v>
      </c>
      <c r="E808" t="s">
        <v>5</v>
      </c>
      <c r="G808" t="s">
        <v>22</v>
      </c>
      <c r="H808">
        <v>1079944</v>
      </c>
      <c r="I808">
        <v>1080390</v>
      </c>
      <c r="J808" t="s">
        <v>23</v>
      </c>
      <c r="K808">
        <f t="shared" si="48"/>
        <v>1</v>
      </c>
      <c r="L808" t="str">
        <f t="shared" si="49"/>
        <v>нет</v>
      </c>
      <c r="S808" t="s">
        <v>5</v>
      </c>
      <c r="U808" t="s">
        <v>22</v>
      </c>
      <c r="V808">
        <v>804315</v>
      </c>
      <c r="W808">
        <v>804875</v>
      </c>
      <c r="X808" t="s">
        <v>23</v>
      </c>
      <c r="Y808">
        <f t="shared" si="50"/>
        <v>0</v>
      </c>
      <c r="Z808" t="str">
        <f t="shared" si="51"/>
        <v>нет</v>
      </c>
    </row>
    <row r="809" spans="1:26" x14ac:dyDescent="0.35">
      <c r="A809" t="s">
        <v>18</v>
      </c>
      <c r="B809" t="s">
        <v>29</v>
      </c>
      <c r="C809" t="s">
        <v>20</v>
      </c>
      <c r="D809" t="s">
        <v>21</v>
      </c>
      <c r="E809" t="s">
        <v>5</v>
      </c>
      <c r="G809" t="s">
        <v>22</v>
      </c>
      <c r="H809">
        <v>1080972</v>
      </c>
      <c r="I809">
        <v>1081538</v>
      </c>
      <c r="J809" t="s">
        <v>23</v>
      </c>
      <c r="K809">
        <f t="shared" si="48"/>
        <v>0</v>
      </c>
      <c r="L809" t="str">
        <f t="shared" si="49"/>
        <v>нет</v>
      </c>
      <c r="S809" t="s">
        <v>5</v>
      </c>
      <c r="U809" t="s">
        <v>22</v>
      </c>
      <c r="V809">
        <v>805348</v>
      </c>
      <c r="W809">
        <v>806778</v>
      </c>
      <c r="X809" t="s">
        <v>23</v>
      </c>
      <c r="Y809">
        <f t="shared" si="50"/>
        <v>1</v>
      </c>
      <c r="Z809" t="str">
        <f t="shared" si="51"/>
        <v>да</v>
      </c>
    </row>
    <row r="810" spans="1:26" x14ac:dyDescent="0.35">
      <c r="A810" t="s">
        <v>18</v>
      </c>
      <c r="B810" t="s">
        <v>29</v>
      </c>
      <c r="C810" t="s">
        <v>20</v>
      </c>
      <c r="D810" t="s">
        <v>21</v>
      </c>
      <c r="E810" t="s">
        <v>5</v>
      </c>
      <c r="G810" t="s">
        <v>22</v>
      </c>
      <c r="H810">
        <v>1082383</v>
      </c>
      <c r="I810">
        <v>1084110</v>
      </c>
      <c r="J810" t="s">
        <v>23</v>
      </c>
      <c r="K810">
        <f t="shared" si="48"/>
        <v>2</v>
      </c>
      <c r="L810" t="str">
        <f t="shared" si="49"/>
        <v>нет</v>
      </c>
      <c r="S810" t="s">
        <v>5</v>
      </c>
      <c r="U810" t="s">
        <v>22</v>
      </c>
      <c r="V810">
        <v>806775</v>
      </c>
      <c r="W810">
        <v>808244</v>
      </c>
      <c r="X810" t="s">
        <v>23</v>
      </c>
      <c r="Y810">
        <f t="shared" si="50"/>
        <v>0</v>
      </c>
      <c r="Z810" t="str">
        <f t="shared" si="51"/>
        <v>нет</v>
      </c>
    </row>
    <row r="811" spans="1:26" x14ac:dyDescent="0.35">
      <c r="A811" t="s">
        <v>18</v>
      </c>
      <c r="B811" t="s">
        <v>29</v>
      </c>
      <c r="C811" t="s">
        <v>20</v>
      </c>
      <c r="D811" t="s">
        <v>21</v>
      </c>
      <c r="E811" t="s">
        <v>5</v>
      </c>
      <c r="G811" t="s">
        <v>22</v>
      </c>
      <c r="H811">
        <v>1084549</v>
      </c>
      <c r="I811">
        <v>1084926</v>
      </c>
      <c r="J811" t="s">
        <v>23</v>
      </c>
      <c r="K811">
        <f t="shared" si="48"/>
        <v>1</v>
      </c>
      <c r="L811" t="str">
        <f t="shared" si="49"/>
        <v>нет</v>
      </c>
      <c r="S811" t="s">
        <v>5</v>
      </c>
      <c r="U811" t="s">
        <v>22</v>
      </c>
      <c r="V811">
        <v>808264</v>
      </c>
      <c r="W811">
        <v>808554</v>
      </c>
      <c r="X811" t="s">
        <v>23</v>
      </c>
      <c r="Y811">
        <f t="shared" si="50"/>
        <v>1</v>
      </c>
      <c r="Z811" t="str">
        <f t="shared" si="51"/>
        <v>нет</v>
      </c>
    </row>
    <row r="812" spans="1:26" x14ac:dyDescent="0.35">
      <c r="A812" t="s">
        <v>18</v>
      </c>
      <c r="B812" t="s">
        <v>29</v>
      </c>
      <c r="C812" t="s">
        <v>20</v>
      </c>
      <c r="D812" t="s">
        <v>21</v>
      </c>
      <c r="E812" t="s">
        <v>5</v>
      </c>
      <c r="G812" t="s">
        <v>22</v>
      </c>
      <c r="H812">
        <v>1086126</v>
      </c>
      <c r="I812">
        <v>1087697</v>
      </c>
      <c r="J812" t="s">
        <v>23</v>
      </c>
      <c r="K812">
        <f t="shared" si="48"/>
        <v>1</v>
      </c>
      <c r="L812" t="str">
        <f t="shared" si="49"/>
        <v>нет</v>
      </c>
      <c r="S812" t="s">
        <v>5</v>
      </c>
      <c r="U812" t="s">
        <v>22</v>
      </c>
      <c r="V812">
        <v>808656</v>
      </c>
      <c r="W812">
        <v>809786</v>
      </c>
      <c r="X812" t="s">
        <v>23</v>
      </c>
      <c r="Y812">
        <f t="shared" si="50"/>
        <v>2</v>
      </c>
      <c r="Z812" t="str">
        <f t="shared" si="51"/>
        <v>нет</v>
      </c>
    </row>
    <row r="813" spans="1:26" x14ac:dyDescent="0.35">
      <c r="A813" t="s">
        <v>18</v>
      </c>
      <c r="B813" t="s">
        <v>29</v>
      </c>
      <c r="C813" t="s">
        <v>20</v>
      </c>
      <c r="D813" t="s">
        <v>21</v>
      </c>
      <c r="E813" t="s">
        <v>5</v>
      </c>
      <c r="G813" t="s">
        <v>22</v>
      </c>
      <c r="H813">
        <v>1088162</v>
      </c>
      <c r="I813">
        <v>1090921</v>
      </c>
      <c r="J813" t="s">
        <v>23</v>
      </c>
      <c r="K813">
        <f t="shared" si="48"/>
        <v>2</v>
      </c>
      <c r="L813" t="str">
        <f t="shared" si="49"/>
        <v>нет</v>
      </c>
      <c r="S813" t="s">
        <v>5</v>
      </c>
      <c r="U813" t="s">
        <v>22</v>
      </c>
      <c r="V813">
        <v>809799</v>
      </c>
      <c r="W813">
        <v>811805</v>
      </c>
      <c r="X813" t="s">
        <v>23</v>
      </c>
      <c r="Y813">
        <f t="shared" si="50"/>
        <v>2</v>
      </c>
      <c r="Z813" t="str">
        <f t="shared" si="51"/>
        <v>нет</v>
      </c>
    </row>
    <row r="814" spans="1:26" x14ac:dyDescent="0.35">
      <c r="A814" t="s">
        <v>18</v>
      </c>
      <c r="B814" t="s">
        <v>29</v>
      </c>
      <c r="C814" t="s">
        <v>20</v>
      </c>
      <c r="D814" t="s">
        <v>21</v>
      </c>
      <c r="E814" t="s">
        <v>5</v>
      </c>
      <c r="G814" t="s">
        <v>22</v>
      </c>
      <c r="H814">
        <v>1092698</v>
      </c>
      <c r="I814">
        <v>1093600</v>
      </c>
      <c r="J814" t="s">
        <v>23</v>
      </c>
      <c r="K814">
        <f t="shared" si="48"/>
        <v>1</v>
      </c>
      <c r="L814" t="str">
        <f t="shared" si="49"/>
        <v>нет</v>
      </c>
      <c r="S814" t="s">
        <v>5</v>
      </c>
      <c r="U814" t="s">
        <v>22</v>
      </c>
      <c r="V814">
        <v>811821</v>
      </c>
      <c r="W814">
        <v>814034</v>
      </c>
      <c r="X814" t="s">
        <v>23</v>
      </c>
      <c r="Y814">
        <f t="shared" si="50"/>
        <v>0</v>
      </c>
      <c r="Z814" t="str">
        <f t="shared" si="51"/>
        <v>нет</v>
      </c>
    </row>
    <row r="815" spans="1:26" x14ac:dyDescent="0.35">
      <c r="A815" t="s">
        <v>18</v>
      </c>
      <c r="B815" t="s">
        <v>29</v>
      </c>
      <c r="C815" t="s">
        <v>20</v>
      </c>
      <c r="D815" t="s">
        <v>21</v>
      </c>
      <c r="E815" t="s">
        <v>5</v>
      </c>
      <c r="G815" t="s">
        <v>22</v>
      </c>
      <c r="H815">
        <v>1096063</v>
      </c>
      <c r="I815">
        <v>1097121</v>
      </c>
      <c r="J815" t="s">
        <v>23</v>
      </c>
      <c r="K815">
        <f t="shared" si="48"/>
        <v>0</v>
      </c>
      <c r="L815" t="str">
        <f t="shared" si="49"/>
        <v>нет</v>
      </c>
      <c r="S815" t="s">
        <v>5</v>
      </c>
      <c r="U815" t="s">
        <v>22</v>
      </c>
      <c r="V815">
        <v>814063</v>
      </c>
      <c r="W815">
        <v>814767</v>
      </c>
      <c r="X815" t="s">
        <v>23</v>
      </c>
      <c r="Y815">
        <f t="shared" si="50"/>
        <v>2</v>
      </c>
      <c r="Z815" t="str">
        <f t="shared" si="51"/>
        <v>нет</v>
      </c>
    </row>
    <row r="816" spans="1:26" x14ac:dyDescent="0.35">
      <c r="A816" t="s">
        <v>18</v>
      </c>
      <c r="B816" t="s">
        <v>29</v>
      </c>
      <c r="C816" t="s">
        <v>20</v>
      </c>
      <c r="D816" t="s">
        <v>21</v>
      </c>
      <c r="E816" t="s">
        <v>5</v>
      </c>
      <c r="G816" t="s">
        <v>22</v>
      </c>
      <c r="H816">
        <v>1097141</v>
      </c>
      <c r="I816">
        <v>1098277</v>
      </c>
      <c r="J816" t="s">
        <v>23</v>
      </c>
      <c r="K816">
        <f t="shared" si="48"/>
        <v>1</v>
      </c>
      <c r="L816" t="str">
        <f t="shared" si="49"/>
        <v>нет</v>
      </c>
      <c r="S816" t="s">
        <v>5</v>
      </c>
      <c r="U816" t="s">
        <v>22</v>
      </c>
      <c r="V816">
        <v>814843</v>
      </c>
      <c r="W816">
        <v>815163</v>
      </c>
      <c r="X816" t="s">
        <v>23</v>
      </c>
      <c r="Y816">
        <f t="shared" si="50"/>
        <v>1</v>
      </c>
      <c r="Z816" t="str">
        <f t="shared" si="51"/>
        <v>нет</v>
      </c>
    </row>
    <row r="817" spans="1:26" x14ac:dyDescent="0.35">
      <c r="A817" t="s">
        <v>18</v>
      </c>
      <c r="B817" t="s">
        <v>29</v>
      </c>
      <c r="C817" t="s">
        <v>20</v>
      </c>
      <c r="D817" t="s">
        <v>21</v>
      </c>
      <c r="E817" t="s">
        <v>5</v>
      </c>
      <c r="G817" t="s">
        <v>22</v>
      </c>
      <c r="H817">
        <v>1101481</v>
      </c>
      <c r="I817">
        <v>1103511</v>
      </c>
      <c r="J817" t="s">
        <v>23</v>
      </c>
      <c r="K817">
        <f t="shared" si="48"/>
        <v>2</v>
      </c>
      <c r="L817" t="str">
        <f t="shared" si="49"/>
        <v>нет</v>
      </c>
      <c r="S817" t="s">
        <v>5</v>
      </c>
      <c r="U817" t="s">
        <v>22</v>
      </c>
      <c r="V817">
        <v>815196</v>
      </c>
      <c r="W817">
        <v>816215</v>
      </c>
      <c r="X817" t="s">
        <v>23</v>
      </c>
      <c r="Y817">
        <f t="shared" si="50"/>
        <v>1</v>
      </c>
      <c r="Z817" t="str">
        <f t="shared" si="51"/>
        <v>нет</v>
      </c>
    </row>
    <row r="818" spans="1:26" x14ac:dyDescent="0.35">
      <c r="A818" t="s">
        <v>18</v>
      </c>
      <c r="B818" t="s">
        <v>29</v>
      </c>
      <c r="C818" t="s">
        <v>20</v>
      </c>
      <c r="D818" t="s">
        <v>21</v>
      </c>
      <c r="E818" t="s">
        <v>5</v>
      </c>
      <c r="G818" t="s">
        <v>22</v>
      </c>
      <c r="H818">
        <v>1103554</v>
      </c>
      <c r="I818">
        <v>1105764</v>
      </c>
      <c r="J818" t="s">
        <v>23</v>
      </c>
      <c r="K818">
        <f t="shared" si="48"/>
        <v>2</v>
      </c>
      <c r="L818" t="str">
        <f t="shared" si="49"/>
        <v>нет</v>
      </c>
      <c r="S818" t="s">
        <v>5</v>
      </c>
      <c r="U818" t="s">
        <v>22</v>
      </c>
      <c r="V818">
        <v>816221</v>
      </c>
      <c r="W818">
        <v>817951</v>
      </c>
      <c r="X818" t="s">
        <v>23</v>
      </c>
      <c r="Y818">
        <f t="shared" si="50"/>
        <v>2</v>
      </c>
      <c r="Z818" t="str">
        <f t="shared" si="51"/>
        <v>нет</v>
      </c>
    </row>
    <row r="819" spans="1:26" x14ac:dyDescent="0.35">
      <c r="A819" t="s">
        <v>18</v>
      </c>
      <c r="B819" t="s">
        <v>29</v>
      </c>
      <c r="C819" t="s">
        <v>20</v>
      </c>
      <c r="D819" t="s">
        <v>21</v>
      </c>
      <c r="E819" t="s">
        <v>5</v>
      </c>
      <c r="G819" t="s">
        <v>22</v>
      </c>
      <c r="H819">
        <v>1106113</v>
      </c>
      <c r="I819">
        <v>1106940</v>
      </c>
      <c r="J819" t="s">
        <v>23</v>
      </c>
      <c r="K819">
        <f t="shared" si="48"/>
        <v>1</v>
      </c>
      <c r="L819" t="str">
        <f t="shared" si="49"/>
        <v>да</v>
      </c>
      <c r="S819" t="s">
        <v>5</v>
      </c>
      <c r="U819" t="s">
        <v>22</v>
      </c>
      <c r="V819">
        <v>818099</v>
      </c>
      <c r="W819">
        <v>818692</v>
      </c>
      <c r="X819" t="s">
        <v>23</v>
      </c>
      <c r="Y819">
        <f t="shared" si="50"/>
        <v>1</v>
      </c>
      <c r="Z819" t="str">
        <f t="shared" si="51"/>
        <v>нет</v>
      </c>
    </row>
    <row r="820" spans="1:26" x14ac:dyDescent="0.35">
      <c r="A820" t="s">
        <v>18</v>
      </c>
      <c r="B820" t="s">
        <v>29</v>
      </c>
      <c r="C820" t="s">
        <v>20</v>
      </c>
      <c r="D820" t="s">
        <v>21</v>
      </c>
      <c r="E820" t="s">
        <v>5</v>
      </c>
      <c r="G820" t="s">
        <v>22</v>
      </c>
      <c r="H820">
        <v>1106937</v>
      </c>
      <c r="I820">
        <v>1107842</v>
      </c>
      <c r="J820" t="s">
        <v>23</v>
      </c>
      <c r="K820">
        <f t="shared" si="48"/>
        <v>2</v>
      </c>
      <c r="L820" t="str">
        <f t="shared" si="49"/>
        <v>нет</v>
      </c>
      <c r="S820" t="s">
        <v>5</v>
      </c>
      <c r="U820" t="s">
        <v>22</v>
      </c>
      <c r="V820">
        <v>819001</v>
      </c>
      <c r="W820">
        <v>820251</v>
      </c>
      <c r="X820" t="s">
        <v>23</v>
      </c>
      <c r="Y820">
        <f t="shared" si="50"/>
        <v>0</v>
      </c>
      <c r="Z820" t="str">
        <f t="shared" si="51"/>
        <v>нет</v>
      </c>
    </row>
    <row r="821" spans="1:26" x14ac:dyDescent="0.35">
      <c r="A821" t="s">
        <v>18</v>
      </c>
      <c r="B821" t="s">
        <v>29</v>
      </c>
      <c r="C821" t="s">
        <v>20</v>
      </c>
      <c r="D821" t="s">
        <v>21</v>
      </c>
      <c r="E821" t="s">
        <v>5</v>
      </c>
      <c r="G821" t="s">
        <v>22</v>
      </c>
      <c r="H821">
        <v>1107996</v>
      </c>
      <c r="I821">
        <v>1109294</v>
      </c>
      <c r="J821" t="s">
        <v>23</v>
      </c>
      <c r="K821">
        <f t="shared" si="48"/>
        <v>0</v>
      </c>
      <c r="L821" t="str">
        <f t="shared" si="49"/>
        <v>нет</v>
      </c>
      <c r="S821" t="s">
        <v>5</v>
      </c>
      <c r="U821" t="s">
        <v>22</v>
      </c>
      <c r="V821">
        <v>820268</v>
      </c>
      <c r="W821">
        <v>821803</v>
      </c>
      <c r="X821" t="s">
        <v>23</v>
      </c>
      <c r="Y821">
        <f t="shared" si="50"/>
        <v>1</v>
      </c>
      <c r="Z821" t="str">
        <f t="shared" si="51"/>
        <v>нет</v>
      </c>
    </row>
    <row r="822" spans="1:26" x14ac:dyDescent="0.35">
      <c r="A822" t="s">
        <v>18</v>
      </c>
      <c r="B822" t="s">
        <v>29</v>
      </c>
      <c r="C822" t="s">
        <v>20</v>
      </c>
      <c r="D822" t="s">
        <v>21</v>
      </c>
      <c r="E822" t="s">
        <v>5</v>
      </c>
      <c r="G822" t="s">
        <v>22</v>
      </c>
      <c r="H822">
        <v>1111210</v>
      </c>
      <c r="I822">
        <v>1112772</v>
      </c>
      <c r="J822" t="s">
        <v>23</v>
      </c>
      <c r="K822">
        <f t="shared" si="48"/>
        <v>1</v>
      </c>
      <c r="L822" t="str">
        <f t="shared" si="49"/>
        <v>нет</v>
      </c>
      <c r="S822" t="s">
        <v>5</v>
      </c>
      <c r="U822" t="s">
        <v>22</v>
      </c>
      <c r="V822">
        <v>821836</v>
      </c>
      <c r="W822">
        <v>822408</v>
      </c>
      <c r="X822" t="s">
        <v>23</v>
      </c>
      <c r="Y822">
        <f t="shared" si="50"/>
        <v>2</v>
      </c>
      <c r="Z822" t="str">
        <f t="shared" si="51"/>
        <v>да</v>
      </c>
    </row>
    <row r="823" spans="1:26" x14ac:dyDescent="0.35">
      <c r="A823" t="s">
        <v>18</v>
      </c>
      <c r="B823" t="s">
        <v>29</v>
      </c>
      <c r="C823" t="s">
        <v>20</v>
      </c>
      <c r="D823" t="s">
        <v>21</v>
      </c>
      <c r="E823" t="s">
        <v>5</v>
      </c>
      <c r="G823" t="s">
        <v>22</v>
      </c>
      <c r="H823">
        <v>1113081</v>
      </c>
      <c r="I823">
        <v>1114562</v>
      </c>
      <c r="J823" t="s">
        <v>23</v>
      </c>
      <c r="K823">
        <f t="shared" si="48"/>
        <v>1</v>
      </c>
      <c r="L823" t="str">
        <f t="shared" si="49"/>
        <v>нет</v>
      </c>
      <c r="S823" t="s">
        <v>5</v>
      </c>
      <c r="U823" t="s">
        <v>22</v>
      </c>
      <c r="V823">
        <v>822398</v>
      </c>
      <c r="W823">
        <v>823459</v>
      </c>
      <c r="X823" t="s">
        <v>23</v>
      </c>
      <c r="Y823">
        <f t="shared" si="50"/>
        <v>2</v>
      </c>
      <c r="Z823" t="str">
        <f t="shared" si="51"/>
        <v>нет</v>
      </c>
    </row>
    <row r="824" spans="1:26" x14ac:dyDescent="0.35">
      <c r="A824" t="s">
        <v>18</v>
      </c>
      <c r="B824" t="s">
        <v>29</v>
      </c>
      <c r="C824" t="s">
        <v>20</v>
      </c>
      <c r="D824" t="s">
        <v>21</v>
      </c>
      <c r="E824" t="s">
        <v>5</v>
      </c>
      <c r="G824" t="s">
        <v>22</v>
      </c>
      <c r="H824">
        <v>1114679</v>
      </c>
      <c r="I824">
        <v>1115080</v>
      </c>
      <c r="J824" t="s">
        <v>23</v>
      </c>
      <c r="K824">
        <f t="shared" si="48"/>
        <v>1</v>
      </c>
      <c r="L824" t="str">
        <f t="shared" si="49"/>
        <v>нет</v>
      </c>
      <c r="S824" t="s">
        <v>5</v>
      </c>
      <c r="U824" t="s">
        <v>22</v>
      </c>
      <c r="V824">
        <v>823472</v>
      </c>
      <c r="W824">
        <v>824893</v>
      </c>
      <c r="X824" t="s">
        <v>23</v>
      </c>
      <c r="Y824">
        <f t="shared" si="50"/>
        <v>1</v>
      </c>
      <c r="Z824" t="str">
        <f t="shared" si="51"/>
        <v>да</v>
      </c>
    </row>
    <row r="825" spans="1:26" x14ac:dyDescent="0.35">
      <c r="A825" t="s">
        <v>18</v>
      </c>
      <c r="B825" t="s">
        <v>29</v>
      </c>
      <c r="C825" t="s">
        <v>20</v>
      </c>
      <c r="D825" t="s">
        <v>21</v>
      </c>
      <c r="E825" t="s">
        <v>5</v>
      </c>
      <c r="G825" t="s">
        <v>22</v>
      </c>
      <c r="H825">
        <v>1116148</v>
      </c>
      <c r="I825">
        <v>1116630</v>
      </c>
      <c r="J825" t="s">
        <v>23</v>
      </c>
      <c r="K825">
        <f t="shared" si="48"/>
        <v>1</v>
      </c>
      <c r="L825" t="str">
        <f t="shared" si="49"/>
        <v>нет</v>
      </c>
      <c r="S825" t="s">
        <v>5</v>
      </c>
      <c r="U825" t="s">
        <v>22</v>
      </c>
      <c r="V825">
        <v>824869</v>
      </c>
      <c r="W825">
        <v>827094</v>
      </c>
      <c r="X825" t="s">
        <v>23</v>
      </c>
      <c r="Y825">
        <f t="shared" si="50"/>
        <v>2</v>
      </c>
      <c r="Z825" t="str">
        <f t="shared" si="51"/>
        <v>да</v>
      </c>
    </row>
    <row r="826" spans="1:26" x14ac:dyDescent="0.35">
      <c r="A826" t="s">
        <v>18</v>
      </c>
      <c r="B826" t="s">
        <v>29</v>
      </c>
      <c r="C826" t="s">
        <v>20</v>
      </c>
      <c r="D826" t="s">
        <v>21</v>
      </c>
      <c r="E826" t="s">
        <v>5</v>
      </c>
      <c r="G826" t="s">
        <v>22</v>
      </c>
      <c r="H826">
        <v>1116726</v>
      </c>
      <c r="I826">
        <v>1117781</v>
      </c>
      <c r="J826" t="s">
        <v>23</v>
      </c>
      <c r="K826">
        <f t="shared" si="48"/>
        <v>1</v>
      </c>
      <c r="L826" t="str">
        <f t="shared" si="49"/>
        <v>нет</v>
      </c>
      <c r="S826" t="s">
        <v>5</v>
      </c>
      <c r="U826" t="s">
        <v>22</v>
      </c>
      <c r="V826">
        <v>827078</v>
      </c>
      <c r="W826">
        <v>827761</v>
      </c>
      <c r="X826" t="s">
        <v>23</v>
      </c>
      <c r="Y826">
        <f t="shared" si="50"/>
        <v>1</v>
      </c>
      <c r="Z826" t="str">
        <f t="shared" si="51"/>
        <v>да</v>
      </c>
    </row>
    <row r="827" spans="1:26" x14ac:dyDescent="0.35">
      <c r="A827" t="s">
        <v>18</v>
      </c>
      <c r="B827" t="s">
        <v>29</v>
      </c>
      <c r="C827" t="s">
        <v>20</v>
      </c>
      <c r="D827" t="s">
        <v>21</v>
      </c>
      <c r="E827" t="s">
        <v>5</v>
      </c>
      <c r="G827" t="s">
        <v>22</v>
      </c>
      <c r="H827">
        <v>1117832</v>
      </c>
      <c r="I827">
        <v>1119148</v>
      </c>
      <c r="J827" t="s">
        <v>23</v>
      </c>
      <c r="K827">
        <f t="shared" si="48"/>
        <v>0</v>
      </c>
      <c r="L827" t="str">
        <f t="shared" si="49"/>
        <v>нет</v>
      </c>
      <c r="S827" t="s">
        <v>5</v>
      </c>
      <c r="U827" t="s">
        <v>22</v>
      </c>
      <c r="V827">
        <v>827758</v>
      </c>
      <c r="W827">
        <v>828012</v>
      </c>
      <c r="X827" t="s">
        <v>23</v>
      </c>
      <c r="Y827">
        <f t="shared" si="50"/>
        <v>1</v>
      </c>
      <c r="Z827" t="str">
        <f t="shared" si="51"/>
        <v>да</v>
      </c>
    </row>
    <row r="828" spans="1:26" x14ac:dyDescent="0.35">
      <c r="A828" t="s">
        <v>18</v>
      </c>
      <c r="B828" t="s">
        <v>29</v>
      </c>
      <c r="C828" t="s">
        <v>20</v>
      </c>
      <c r="D828" t="s">
        <v>21</v>
      </c>
      <c r="E828" t="s">
        <v>5</v>
      </c>
      <c r="G828" t="s">
        <v>22</v>
      </c>
      <c r="H828">
        <v>1119186</v>
      </c>
      <c r="I828">
        <v>1119572</v>
      </c>
      <c r="J828" t="s">
        <v>23</v>
      </c>
      <c r="K828">
        <f t="shared" si="48"/>
        <v>2</v>
      </c>
      <c r="L828" t="str">
        <f t="shared" si="49"/>
        <v>нет</v>
      </c>
      <c r="S828" t="s">
        <v>5</v>
      </c>
      <c r="U828" t="s">
        <v>22</v>
      </c>
      <c r="V828">
        <v>828009</v>
      </c>
      <c r="W828">
        <v>828725</v>
      </c>
      <c r="X828" t="s">
        <v>23</v>
      </c>
      <c r="Y828">
        <f t="shared" si="50"/>
        <v>0</v>
      </c>
      <c r="Z828" t="str">
        <f t="shared" si="51"/>
        <v>нет</v>
      </c>
    </row>
    <row r="829" spans="1:26" x14ac:dyDescent="0.35">
      <c r="A829" t="s">
        <v>18</v>
      </c>
      <c r="B829" t="s">
        <v>29</v>
      </c>
      <c r="C829" t="s">
        <v>20</v>
      </c>
      <c r="D829" t="s">
        <v>21</v>
      </c>
      <c r="E829" t="s">
        <v>5</v>
      </c>
      <c r="G829" t="s">
        <v>22</v>
      </c>
      <c r="H829">
        <v>1120515</v>
      </c>
      <c r="I829">
        <v>1122341</v>
      </c>
      <c r="J829" t="s">
        <v>23</v>
      </c>
      <c r="K829">
        <f t="shared" si="48"/>
        <v>1</v>
      </c>
      <c r="L829" t="str">
        <f t="shared" si="49"/>
        <v>да</v>
      </c>
      <c r="S829" t="s">
        <v>5</v>
      </c>
      <c r="U829" t="s">
        <v>22</v>
      </c>
      <c r="V829">
        <v>828742</v>
      </c>
      <c r="W829">
        <v>830037</v>
      </c>
      <c r="X829" t="s">
        <v>23</v>
      </c>
      <c r="Y829">
        <f t="shared" si="50"/>
        <v>0</v>
      </c>
      <c r="Z829" t="str">
        <f t="shared" si="51"/>
        <v>нет</v>
      </c>
    </row>
    <row r="830" spans="1:26" x14ac:dyDescent="0.35">
      <c r="A830" t="s">
        <v>18</v>
      </c>
      <c r="B830" t="s">
        <v>29</v>
      </c>
      <c r="C830" t="s">
        <v>20</v>
      </c>
      <c r="D830" t="s">
        <v>21</v>
      </c>
      <c r="E830" t="s">
        <v>5</v>
      </c>
      <c r="G830" t="s">
        <v>22</v>
      </c>
      <c r="H830">
        <v>1122338</v>
      </c>
      <c r="I830">
        <v>1124062</v>
      </c>
      <c r="J830" t="s">
        <v>23</v>
      </c>
      <c r="K830">
        <f t="shared" si="48"/>
        <v>1</v>
      </c>
      <c r="L830" t="str">
        <f t="shared" si="49"/>
        <v>да</v>
      </c>
      <c r="S830" t="s">
        <v>5</v>
      </c>
      <c r="U830" t="s">
        <v>22</v>
      </c>
      <c r="V830">
        <v>830054</v>
      </c>
      <c r="W830">
        <v>831178</v>
      </c>
      <c r="X830" t="s">
        <v>23</v>
      </c>
      <c r="Y830">
        <f t="shared" si="50"/>
        <v>1</v>
      </c>
      <c r="Z830" t="str">
        <f t="shared" si="51"/>
        <v>да</v>
      </c>
    </row>
    <row r="831" spans="1:26" x14ac:dyDescent="0.35">
      <c r="A831" t="s">
        <v>18</v>
      </c>
      <c r="B831" t="s">
        <v>29</v>
      </c>
      <c r="C831" t="s">
        <v>20</v>
      </c>
      <c r="D831" t="s">
        <v>21</v>
      </c>
      <c r="E831" t="s">
        <v>5</v>
      </c>
      <c r="G831" t="s">
        <v>22</v>
      </c>
      <c r="H831">
        <v>1124059</v>
      </c>
      <c r="I831">
        <v>1124532</v>
      </c>
      <c r="J831" t="s">
        <v>23</v>
      </c>
      <c r="K831">
        <f t="shared" si="48"/>
        <v>0</v>
      </c>
      <c r="L831" t="str">
        <f t="shared" si="49"/>
        <v>нет</v>
      </c>
      <c r="S831" t="s">
        <v>5</v>
      </c>
      <c r="U831" t="s">
        <v>22</v>
      </c>
      <c r="V831">
        <v>831175</v>
      </c>
      <c r="W831">
        <v>831663</v>
      </c>
      <c r="X831" t="s">
        <v>23</v>
      </c>
      <c r="Y831">
        <f t="shared" si="50"/>
        <v>2</v>
      </c>
      <c r="Z831" t="str">
        <f t="shared" si="51"/>
        <v>нет</v>
      </c>
    </row>
    <row r="832" spans="1:26" x14ac:dyDescent="0.35">
      <c r="A832" t="s">
        <v>18</v>
      </c>
      <c r="B832" t="s">
        <v>29</v>
      </c>
      <c r="C832" t="s">
        <v>20</v>
      </c>
      <c r="D832" t="s">
        <v>21</v>
      </c>
      <c r="E832" t="s">
        <v>5</v>
      </c>
      <c r="G832" t="s">
        <v>22</v>
      </c>
      <c r="H832">
        <v>1124684</v>
      </c>
      <c r="I832">
        <v>1124947</v>
      </c>
      <c r="J832" t="s">
        <v>23</v>
      </c>
      <c r="K832">
        <f t="shared" si="48"/>
        <v>1</v>
      </c>
      <c r="L832" t="str">
        <f t="shared" si="49"/>
        <v>нет</v>
      </c>
      <c r="S832" t="s">
        <v>5</v>
      </c>
      <c r="U832" t="s">
        <v>22</v>
      </c>
      <c r="V832">
        <v>831991</v>
      </c>
      <c r="W832">
        <v>832176</v>
      </c>
      <c r="X832" t="s">
        <v>23</v>
      </c>
      <c r="Y832">
        <f t="shared" si="50"/>
        <v>1</v>
      </c>
      <c r="Z832" t="str">
        <f t="shared" si="51"/>
        <v>да</v>
      </c>
    </row>
    <row r="833" spans="1:26" x14ac:dyDescent="0.35">
      <c r="A833" t="s">
        <v>18</v>
      </c>
      <c r="B833" t="s">
        <v>29</v>
      </c>
      <c r="C833" t="s">
        <v>20</v>
      </c>
      <c r="D833" t="s">
        <v>21</v>
      </c>
      <c r="E833" t="s">
        <v>5</v>
      </c>
      <c r="G833" t="s">
        <v>22</v>
      </c>
      <c r="H833">
        <v>1125088</v>
      </c>
      <c r="I833">
        <v>1125984</v>
      </c>
      <c r="J833" t="s">
        <v>23</v>
      </c>
      <c r="K833">
        <f t="shared" si="48"/>
        <v>1</v>
      </c>
      <c r="L833" t="str">
        <f t="shared" si="49"/>
        <v>нет</v>
      </c>
      <c r="S833" t="s">
        <v>5</v>
      </c>
      <c r="U833" t="s">
        <v>22</v>
      </c>
      <c r="V833">
        <v>832173</v>
      </c>
      <c r="W833">
        <v>832694</v>
      </c>
      <c r="X833" t="s">
        <v>23</v>
      </c>
      <c r="Y833">
        <f t="shared" si="50"/>
        <v>0</v>
      </c>
      <c r="Z833" t="str">
        <f t="shared" si="51"/>
        <v>нет</v>
      </c>
    </row>
    <row r="834" spans="1:26" x14ac:dyDescent="0.35">
      <c r="A834" t="s">
        <v>18</v>
      </c>
      <c r="B834" t="s">
        <v>29</v>
      </c>
      <c r="C834" t="s">
        <v>20</v>
      </c>
      <c r="D834" t="s">
        <v>21</v>
      </c>
      <c r="E834" t="s">
        <v>5</v>
      </c>
      <c r="G834" t="s">
        <v>22</v>
      </c>
      <c r="H834">
        <v>1126050</v>
      </c>
      <c r="I834">
        <v>1126496</v>
      </c>
      <c r="J834" t="s">
        <v>23</v>
      </c>
      <c r="K834">
        <f t="shared" si="48"/>
        <v>0</v>
      </c>
      <c r="L834" t="str">
        <f t="shared" si="49"/>
        <v>нет</v>
      </c>
      <c r="S834" t="s">
        <v>5</v>
      </c>
      <c r="U834" t="s">
        <v>22</v>
      </c>
      <c r="V834">
        <v>834202</v>
      </c>
      <c r="W834">
        <v>834447</v>
      </c>
      <c r="X834" t="s">
        <v>23</v>
      </c>
      <c r="Y834">
        <f t="shared" si="50"/>
        <v>1</v>
      </c>
      <c r="Z834" t="str">
        <f t="shared" si="51"/>
        <v>нет</v>
      </c>
    </row>
    <row r="835" spans="1:26" x14ac:dyDescent="0.35">
      <c r="A835" t="s">
        <v>18</v>
      </c>
      <c r="B835" t="s">
        <v>29</v>
      </c>
      <c r="C835" t="s">
        <v>20</v>
      </c>
      <c r="D835" t="s">
        <v>21</v>
      </c>
      <c r="E835" t="s">
        <v>5</v>
      </c>
      <c r="G835" t="s">
        <v>22</v>
      </c>
      <c r="H835">
        <v>1127605</v>
      </c>
      <c r="I835">
        <v>1129242</v>
      </c>
      <c r="J835" t="s">
        <v>23</v>
      </c>
      <c r="K835">
        <f t="shared" ref="K835:K898" si="52">MOD((ABS(I835-H836)+1),3)</f>
        <v>2</v>
      </c>
      <c r="L835" t="str">
        <f t="shared" ref="L835:L898" si="53">IF(I835-H836&gt;=0,"да","нет")</f>
        <v>нет</v>
      </c>
      <c r="S835" t="s">
        <v>5</v>
      </c>
      <c r="U835" t="s">
        <v>22</v>
      </c>
      <c r="V835">
        <v>835353</v>
      </c>
      <c r="W835">
        <v>835468</v>
      </c>
      <c r="X835" t="s">
        <v>23</v>
      </c>
      <c r="Y835">
        <f t="shared" ref="Y835:Y898" si="54">MOD((ABS(W835-V836)+1),3)</f>
        <v>1</v>
      </c>
      <c r="Z835" t="str">
        <f t="shared" ref="Z835:Z898" si="55">IF(W835-V836&gt;=0,"да","нет")</f>
        <v>нет</v>
      </c>
    </row>
    <row r="836" spans="1:26" x14ac:dyDescent="0.35">
      <c r="A836" t="s">
        <v>18</v>
      </c>
      <c r="B836" t="s">
        <v>29</v>
      </c>
      <c r="C836" t="s">
        <v>20</v>
      </c>
      <c r="D836" t="s">
        <v>21</v>
      </c>
      <c r="E836" t="s">
        <v>5</v>
      </c>
      <c r="G836" t="s">
        <v>22</v>
      </c>
      <c r="H836">
        <v>1129255</v>
      </c>
      <c r="I836">
        <v>1130274</v>
      </c>
      <c r="J836" t="s">
        <v>23</v>
      </c>
      <c r="K836">
        <f t="shared" si="52"/>
        <v>0</v>
      </c>
      <c r="L836" t="str">
        <f t="shared" si="53"/>
        <v>нет</v>
      </c>
      <c r="S836" t="s">
        <v>5</v>
      </c>
      <c r="U836" t="s">
        <v>22</v>
      </c>
      <c r="V836">
        <v>835546</v>
      </c>
      <c r="W836">
        <v>838480</v>
      </c>
      <c r="X836" t="s">
        <v>23</v>
      </c>
      <c r="Y836">
        <f t="shared" si="54"/>
        <v>2</v>
      </c>
      <c r="Z836" t="str">
        <f t="shared" si="55"/>
        <v>нет</v>
      </c>
    </row>
    <row r="837" spans="1:26" x14ac:dyDescent="0.35">
      <c r="A837" t="s">
        <v>18</v>
      </c>
      <c r="B837" t="s">
        <v>29</v>
      </c>
      <c r="C837" t="s">
        <v>20</v>
      </c>
      <c r="D837" t="s">
        <v>21</v>
      </c>
      <c r="E837" t="s">
        <v>5</v>
      </c>
      <c r="G837" t="s">
        <v>22</v>
      </c>
      <c r="H837">
        <v>1130288</v>
      </c>
      <c r="I837">
        <v>1131103</v>
      </c>
      <c r="J837" t="s">
        <v>23</v>
      </c>
      <c r="K837">
        <f t="shared" si="52"/>
        <v>1</v>
      </c>
      <c r="L837" t="str">
        <f t="shared" si="53"/>
        <v>да</v>
      </c>
      <c r="S837" t="s">
        <v>5</v>
      </c>
      <c r="U837" t="s">
        <v>22</v>
      </c>
      <c r="V837">
        <v>838673</v>
      </c>
      <c r="W837">
        <v>840228</v>
      </c>
      <c r="X837" t="s">
        <v>23</v>
      </c>
      <c r="Y837">
        <f t="shared" si="54"/>
        <v>2</v>
      </c>
      <c r="Z837" t="str">
        <f t="shared" si="55"/>
        <v>нет</v>
      </c>
    </row>
    <row r="838" spans="1:26" x14ac:dyDescent="0.35">
      <c r="A838" t="s">
        <v>18</v>
      </c>
      <c r="B838" t="s">
        <v>29</v>
      </c>
      <c r="C838" t="s">
        <v>20</v>
      </c>
      <c r="D838" t="s">
        <v>21</v>
      </c>
      <c r="E838" t="s">
        <v>5</v>
      </c>
      <c r="G838" t="s">
        <v>22</v>
      </c>
      <c r="H838">
        <v>1131103</v>
      </c>
      <c r="I838">
        <v>1131963</v>
      </c>
      <c r="J838" t="s">
        <v>23</v>
      </c>
      <c r="K838">
        <f t="shared" si="52"/>
        <v>0</v>
      </c>
      <c r="L838" t="str">
        <f t="shared" si="53"/>
        <v>нет</v>
      </c>
      <c r="S838" t="s">
        <v>5</v>
      </c>
      <c r="U838" t="s">
        <v>22</v>
      </c>
      <c r="V838">
        <v>841309</v>
      </c>
      <c r="W838">
        <v>842646</v>
      </c>
      <c r="X838" t="s">
        <v>23</v>
      </c>
      <c r="Y838">
        <f t="shared" si="54"/>
        <v>0</v>
      </c>
      <c r="Z838" t="str">
        <f t="shared" si="55"/>
        <v>нет</v>
      </c>
    </row>
    <row r="839" spans="1:26" x14ac:dyDescent="0.35">
      <c r="A839" t="s">
        <v>18</v>
      </c>
      <c r="B839" t="s">
        <v>29</v>
      </c>
      <c r="C839" t="s">
        <v>20</v>
      </c>
      <c r="D839" t="s">
        <v>21</v>
      </c>
      <c r="E839" t="s">
        <v>5</v>
      </c>
      <c r="G839" t="s">
        <v>22</v>
      </c>
      <c r="H839">
        <v>1132754</v>
      </c>
      <c r="I839">
        <v>1134058</v>
      </c>
      <c r="J839" t="s">
        <v>23</v>
      </c>
      <c r="K839">
        <f t="shared" si="52"/>
        <v>2</v>
      </c>
      <c r="L839" t="str">
        <f t="shared" si="53"/>
        <v>да</v>
      </c>
      <c r="S839" t="s">
        <v>5</v>
      </c>
      <c r="U839" t="s">
        <v>22</v>
      </c>
      <c r="V839">
        <v>842978</v>
      </c>
      <c r="W839">
        <v>844516</v>
      </c>
      <c r="X839" t="s">
        <v>23</v>
      </c>
      <c r="Y839">
        <f t="shared" si="54"/>
        <v>0</v>
      </c>
      <c r="Z839" t="str">
        <f t="shared" si="55"/>
        <v>нет</v>
      </c>
    </row>
    <row r="840" spans="1:26" x14ac:dyDescent="0.35">
      <c r="A840" t="s">
        <v>18</v>
      </c>
      <c r="B840" t="s">
        <v>29</v>
      </c>
      <c r="C840" t="s">
        <v>20</v>
      </c>
      <c r="D840" t="s">
        <v>21</v>
      </c>
      <c r="E840" t="s">
        <v>5</v>
      </c>
      <c r="G840" t="s">
        <v>22</v>
      </c>
      <c r="H840">
        <v>1134039</v>
      </c>
      <c r="I840">
        <v>1134251</v>
      </c>
      <c r="J840" t="s">
        <v>23</v>
      </c>
      <c r="K840">
        <f t="shared" si="52"/>
        <v>1</v>
      </c>
      <c r="L840" t="str">
        <f t="shared" si="53"/>
        <v>нет</v>
      </c>
      <c r="S840" t="s">
        <v>5</v>
      </c>
      <c r="U840" t="s">
        <v>22</v>
      </c>
      <c r="V840">
        <v>844776</v>
      </c>
      <c r="W840">
        <v>846956</v>
      </c>
      <c r="X840" t="s">
        <v>23</v>
      </c>
      <c r="Y840">
        <f t="shared" si="54"/>
        <v>1</v>
      </c>
      <c r="Z840" t="str">
        <f t="shared" si="55"/>
        <v>да</v>
      </c>
    </row>
    <row r="841" spans="1:26" x14ac:dyDescent="0.35">
      <c r="A841" t="s">
        <v>18</v>
      </c>
      <c r="B841" t="s">
        <v>29</v>
      </c>
      <c r="C841" t="s">
        <v>20</v>
      </c>
      <c r="D841" t="s">
        <v>21</v>
      </c>
      <c r="E841" t="s">
        <v>5</v>
      </c>
      <c r="G841" t="s">
        <v>22</v>
      </c>
      <c r="H841">
        <v>1134278</v>
      </c>
      <c r="I841">
        <v>1135144</v>
      </c>
      <c r="J841" t="s">
        <v>23</v>
      </c>
      <c r="K841">
        <f t="shared" si="52"/>
        <v>1</v>
      </c>
      <c r="L841" t="str">
        <f t="shared" si="53"/>
        <v>нет</v>
      </c>
      <c r="S841" t="s">
        <v>5</v>
      </c>
      <c r="U841" t="s">
        <v>22</v>
      </c>
      <c r="V841">
        <v>846953</v>
      </c>
      <c r="W841">
        <v>848167</v>
      </c>
      <c r="X841" t="s">
        <v>23</v>
      </c>
      <c r="Y841">
        <f t="shared" si="54"/>
        <v>1</v>
      </c>
      <c r="Z841" t="str">
        <f t="shared" si="55"/>
        <v>да</v>
      </c>
    </row>
    <row r="842" spans="1:26" x14ac:dyDescent="0.35">
      <c r="A842" t="s">
        <v>18</v>
      </c>
      <c r="B842" t="s">
        <v>29</v>
      </c>
      <c r="C842" t="s">
        <v>20</v>
      </c>
      <c r="D842" t="s">
        <v>21</v>
      </c>
      <c r="E842" t="s">
        <v>5</v>
      </c>
      <c r="G842" t="s">
        <v>22</v>
      </c>
      <c r="H842">
        <v>1135168</v>
      </c>
      <c r="I842">
        <v>1136760</v>
      </c>
      <c r="J842" t="s">
        <v>23</v>
      </c>
      <c r="K842">
        <f t="shared" si="52"/>
        <v>0</v>
      </c>
      <c r="L842" t="str">
        <f t="shared" si="53"/>
        <v>нет</v>
      </c>
      <c r="S842" t="s">
        <v>5</v>
      </c>
      <c r="U842" t="s">
        <v>22</v>
      </c>
      <c r="V842">
        <v>848164</v>
      </c>
      <c r="W842">
        <v>849114</v>
      </c>
      <c r="X842" t="s">
        <v>23</v>
      </c>
      <c r="Y842">
        <f t="shared" si="54"/>
        <v>1</v>
      </c>
      <c r="Z842" t="str">
        <f t="shared" si="55"/>
        <v>нет</v>
      </c>
    </row>
    <row r="843" spans="1:26" x14ac:dyDescent="0.35">
      <c r="A843" t="s">
        <v>18</v>
      </c>
      <c r="B843" t="s">
        <v>29</v>
      </c>
      <c r="C843" t="s">
        <v>20</v>
      </c>
      <c r="D843" t="s">
        <v>21</v>
      </c>
      <c r="E843" t="s">
        <v>5</v>
      </c>
      <c r="G843" t="s">
        <v>22</v>
      </c>
      <c r="H843">
        <v>1139129</v>
      </c>
      <c r="I843">
        <v>1139980</v>
      </c>
      <c r="J843" t="s">
        <v>23</v>
      </c>
      <c r="K843">
        <f t="shared" si="52"/>
        <v>1</v>
      </c>
      <c r="L843" t="str">
        <f t="shared" si="53"/>
        <v>да</v>
      </c>
      <c r="S843" t="s">
        <v>5</v>
      </c>
      <c r="U843" t="s">
        <v>22</v>
      </c>
      <c r="V843">
        <v>849276</v>
      </c>
      <c r="W843">
        <v>850103</v>
      </c>
      <c r="X843" t="s">
        <v>23</v>
      </c>
      <c r="Y843">
        <f t="shared" si="54"/>
        <v>1</v>
      </c>
      <c r="Z843" t="str">
        <f t="shared" si="55"/>
        <v>да</v>
      </c>
    </row>
    <row r="844" spans="1:26" x14ac:dyDescent="0.35">
      <c r="A844" t="s">
        <v>18</v>
      </c>
      <c r="B844" t="s">
        <v>29</v>
      </c>
      <c r="C844" t="s">
        <v>20</v>
      </c>
      <c r="D844" t="s">
        <v>21</v>
      </c>
      <c r="E844" t="s">
        <v>5</v>
      </c>
      <c r="G844" t="s">
        <v>22</v>
      </c>
      <c r="H844">
        <v>1139959</v>
      </c>
      <c r="I844">
        <v>1140291</v>
      </c>
      <c r="J844" t="s">
        <v>23</v>
      </c>
      <c r="K844">
        <f t="shared" si="52"/>
        <v>0</v>
      </c>
      <c r="L844" t="str">
        <f t="shared" si="53"/>
        <v>нет</v>
      </c>
      <c r="S844" t="s">
        <v>5</v>
      </c>
      <c r="U844" t="s">
        <v>22</v>
      </c>
      <c r="V844">
        <v>850103</v>
      </c>
      <c r="W844">
        <v>851584</v>
      </c>
      <c r="X844" t="s">
        <v>23</v>
      </c>
      <c r="Y844">
        <f t="shared" si="54"/>
        <v>2</v>
      </c>
      <c r="Z844" t="str">
        <f t="shared" si="55"/>
        <v>нет</v>
      </c>
    </row>
    <row r="845" spans="1:26" x14ac:dyDescent="0.35">
      <c r="A845" t="s">
        <v>18</v>
      </c>
      <c r="B845" t="s">
        <v>29</v>
      </c>
      <c r="C845" t="s">
        <v>20</v>
      </c>
      <c r="D845" t="s">
        <v>21</v>
      </c>
      <c r="E845" t="s">
        <v>5</v>
      </c>
      <c r="G845" t="s">
        <v>22</v>
      </c>
      <c r="H845">
        <v>1140470</v>
      </c>
      <c r="I845">
        <v>1141111</v>
      </c>
      <c r="J845" t="s">
        <v>23</v>
      </c>
      <c r="K845">
        <f t="shared" si="52"/>
        <v>0</v>
      </c>
      <c r="L845" t="str">
        <f t="shared" si="53"/>
        <v>нет</v>
      </c>
      <c r="S845" t="s">
        <v>5</v>
      </c>
      <c r="U845" t="s">
        <v>22</v>
      </c>
      <c r="V845">
        <v>852176</v>
      </c>
      <c r="W845">
        <v>853618</v>
      </c>
      <c r="X845" t="s">
        <v>23</v>
      </c>
      <c r="Y845">
        <f t="shared" si="54"/>
        <v>1</v>
      </c>
      <c r="Z845" t="str">
        <f t="shared" si="55"/>
        <v>нет</v>
      </c>
    </row>
    <row r="846" spans="1:26" x14ac:dyDescent="0.35">
      <c r="A846" t="s">
        <v>18</v>
      </c>
      <c r="B846" t="s">
        <v>29</v>
      </c>
      <c r="C846" t="s">
        <v>20</v>
      </c>
      <c r="D846" t="s">
        <v>21</v>
      </c>
      <c r="E846" t="s">
        <v>5</v>
      </c>
      <c r="G846" t="s">
        <v>22</v>
      </c>
      <c r="H846">
        <v>1141941</v>
      </c>
      <c r="I846">
        <v>1142924</v>
      </c>
      <c r="J846" t="s">
        <v>23</v>
      </c>
      <c r="K846">
        <f t="shared" si="52"/>
        <v>2</v>
      </c>
      <c r="L846" t="str">
        <f t="shared" si="53"/>
        <v>нет</v>
      </c>
      <c r="S846" t="s">
        <v>5</v>
      </c>
      <c r="U846" t="s">
        <v>22</v>
      </c>
      <c r="V846">
        <v>853639</v>
      </c>
      <c r="W846">
        <v>854394</v>
      </c>
      <c r="X846" t="s">
        <v>23</v>
      </c>
      <c r="Y846">
        <f t="shared" si="54"/>
        <v>2</v>
      </c>
      <c r="Z846" t="str">
        <f t="shared" si="55"/>
        <v>нет</v>
      </c>
    </row>
    <row r="847" spans="1:26" x14ac:dyDescent="0.35">
      <c r="A847" t="s">
        <v>18</v>
      </c>
      <c r="B847" t="s">
        <v>29</v>
      </c>
      <c r="C847" t="s">
        <v>20</v>
      </c>
      <c r="D847" t="s">
        <v>21</v>
      </c>
      <c r="E847" t="s">
        <v>5</v>
      </c>
      <c r="G847" t="s">
        <v>22</v>
      </c>
      <c r="H847">
        <v>1142949</v>
      </c>
      <c r="I847">
        <v>1144262</v>
      </c>
      <c r="J847" t="s">
        <v>23</v>
      </c>
      <c r="K847">
        <f t="shared" si="52"/>
        <v>2</v>
      </c>
      <c r="L847" t="str">
        <f t="shared" si="53"/>
        <v>нет</v>
      </c>
      <c r="S847" t="s">
        <v>5</v>
      </c>
      <c r="U847" t="s">
        <v>22</v>
      </c>
      <c r="V847">
        <v>854395</v>
      </c>
      <c r="W847">
        <v>855480</v>
      </c>
      <c r="X847" t="s">
        <v>23</v>
      </c>
      <c r="Y847">
        <f t="shared" si="54"/>
        <v>2</v>
      </c>
      <c r="Z847" t="str">
        <f t="shared" si="55"/>
        <v>нет</v>
      </c>
    </row>
    <row r="848" spans="1:26" x14ac:dyDescent="0.35">
      <c r="A848" t="s">
        <v>18</v>
      </c>
      <c r="B848" t="s">
        <v>29</v>
      </c>
      <c r="C848" t="s">
        <v>20</v>
      </c>
      <c r="D848" t="s">
        <v>21</v>
      </c>
      <c r="E848" t="s">
        <v>5</v>
      </c>
      <c r="G848" t="s">
        <v>22</v>
      </c>
      <c r="H848">
        <v>1145376</v>
      </c>
      <c r="I848">
        <v>1146128</v>
      </c>
      <c r="J848" t="s">
        <v>23</v>
      </c>
      <c r="K848">
        <f t="shared" si="52"/>
        <v>2</v>
      </c>
      <c r="L848" t="str">
        <f t="shared" si="53"/>
        <v>нет</v>
      </c>
      <c r="S848" t="s">
        <v>5</v>
      </c>
      <c r="U848" t="s">
        <v>22</v>
      </c>
      <c r="V848">
        <v>855499</v>
      </c>
      <c r="W848">
        <v>856767</v>
      </c>
      <c r="X848" t="s">
        <v>23</v>
      </c>
      <c r="Y848">
        <f t="shared" si="54"/>
        <v>1</v>
      </c>
      <c r="Z848" t="str">
        <f t="shared" si="55"/>
        <v>нет</v>
      </c>
    </row>
    <row r="849" spans="1:26" x14ac:dyDescent="0.35">
      <c r="A849" t="s">
        <v>18</v>
      </c>
      <c r="B849" t="s">
        <v>29</v>
      </c>
      <c r="C849" t="s">
        <v>20</v>
      </c>
      <c r="D849" t="s">
        <v>21</v>
      </c>
      <c r="E849" t="s">
        <v>5</v>
      </c>
      <c r="G849" t="s">
        <v>22</v>
      </c>
      <c r="H849">
        <v>1146147</v>
      </c>
      <c r="I849">
        <v>1146431</v>
      </c>
      <c r="J849" t="s">
        <v>23</v>
      </c>
      <c r="K849">
        <f t="shared" si="52"/>
        <v>2</v>
      </c>
      <c r="L849" t="str">
        <f t="shared" si="53"/>
        <v>нет</v>
      </c>
      <c r="S849" t="s">
        <v>5</v>
      </c>
      <c r="U849" t="s">
        <v>22</v>
      </c>
      <c r="V849">
        <v>856770</v>
      </c>
      <c r="W849">
        <v>857240</v>
      </c>
      <c r="X849" t="s">
        <v>23</v>
      </c>
      <c r="Y849">
        <f t="shared" si="54"/>
        <v>1</v>
      </c>
      <c r="Z849" t="str">
        <f t="shared" si="55"/>
        <v>нет</v>
      </c>
    </row>
    <row r="850" spans="1:26" x14ac:dyDescent="0.35">
      <c r="A850" t="s">
        <v>18</v>
      </c>
      <c r="B850" t="s">
        <v>29</v>
      </c>
      <c r="C850" t="s">
        <v>20</v>
      </c>
      <c r="D850" t="s">
        <v>21</v>
      </c>
      <c r="E850" t="s">
        <v>5</v>
      </c>
      <c r="G850" t="s">
        <v>22</v>
      </c>
      <c r="H850">
        <v>1146732</v>
      </c>
      <c r="I850">
        <v>1147754</v>
      </c>
      <c r="J850" t="s">
        <v>23</v>
      </c>
      <c r="K850">
        <f t="shared" si="52"/>
        <v>1</v>
      </c>
      <c r="L850" t="str">
        <f t="shared" si="53"/>
        <v>да</v>
      </c>
      <c r="S850" t="s">
        <v>5</v>
      </c>
      <c r="U850" t="s">
        <v>22</v>
      </c>
      <c r="V850">
        <v>857303</v>
      </c>
      <c r="W850">
        <v>858316</v>
      </c>
      <c r="X850" t="s">
        <v>23</v>
      </c>
      <c r="Y850">
        <f t="shared" si="54"/>
        <v>1</v>
      </c>
      <c r="Z850" t="str">
        <f t="shared" si="55"/>
        <v>нет</v>
      </c>
    </row>
    <row r="851" spans="1:26" x14ac:dyDescent="0.35">
      <c r="A851" t="s">
        <v>18</v>
      </c>
      <c r="B851" t="s">
        <v>29</v>
      </c>
      <c r="C851" t="s">
        <v>20</v>
      </c>
      <c r="D851" t="s">
        <v>21</v>
      </c>
      <c r="E851" t="s">
        <v>5</v>
      </c>
      <c r="G851" t="s">
        <v>22</v>
      </c>
      <c r="H851">
        <v>1147751</v>
      </c>
      <c r="I851">
        <v>1148476</v>
      </c>
      <c r="J851" t="s">
        <v>23</v>
      </c>
      <c r="K851">
        <f t="shared" si="52"/>
        <v>0</v>
      </c>
      <c r="L851" t="str">
        <f t="shared" si="53"/>
        <v>нет</v>
      </c>
      <c r="S851" t="s">
        <v>5</v>
      </c>
      <c r="U851" t="s">
        <v>22</v>
      </c>
      <c r="V851">
        <v>858532</v>
      </c>
      <c r="W851">
        <v>860214</v>
      </c>
      <c r="X851" t="s">
        <v>23</v>
      </c>
      <c r="Y851">
        <f t="shared" si="54"/>
        <v>1</v>
      </c>
      <c r="Z851" t="str">
        <f t="shared" si="55"/>
        <v>нет</v>
      </c>
    </row>
    <row r="852" spans="1:26" x14ac:dyDescent="0.35">
      <c r="A852" t="s">
        <v>18</v>
      </c>
      <c r="B852" t="s">
        <v>29</v>
      </c>
      <c r="C852" t="s">
        <v>20</v>
      </c>
      <c r="D852" t="s">
        <v>21</v>
      </c>
      <c r="E852" t="s">
        <v>5</v>
      </c>
      <c r="G852" t="s">
        <v>22</v>
      </c>
      <c r="H852">
        <v>1148559</v>
      </c>
      <c r="I852">
        <v>1149113</v>
      </c>
      <c r="J852" t="s">
        <v>23</v>
      </c>
      <c r="K852">
        <f t="shared" si="52"/>
        <v>2</v>
      </c>
      <c r="L852" t="str">
        <f t="shared" si="53"/>
        <v>нет</v>
      </c>
      <c r="S852" t="s">
        <v>5</v>
      </c>
      <c r="U852" t="s">
        <v>22</v>
      </c>
      <c r="V852">
        <v>860520</v>
      </c>
      <c r="W852">
        <v>861020</v>
      </c>
      <c r="X852" t="s">
        <v>30</v>
      </c>
      <c r="Y852">
        <f t="shared" si="54"/>
        <v>2</v>
      </c>
      <c r="Z852" t="str">
        <f t="shared" si="55"/>
        <v>нет</v>
      </c>
    </row>
    <row r="853" spans="1:26" x14ac:dyDescent="0.35">
      <c r="A853" t="s">
        <v>18</v>
      </c>
      <c r="B853" t="s">
        <v>29</v>
      </c>
      <c r="C853" t="s">
        <v>20</v>
      </c>
      <c r="D853" t="s">
        <v>21</v>
      </c>
      <c r="E853" t="s">
        <v>5</v>
      </c>
      <c r="G853" t="s">
        <v>22</v>
      </c>
      <c r="H853">
        <v>1151859</v>
      </c>
      <c r="I853">
        <v>1152515</v>
      </c>
      <c r="J853" t="s">
        <v>23</v>
      </c>
      <c r="K853">
        <f t="shared" si="52"/>
        <v>0</v>
      </c>
      <c r="L853" t="str">
        <f t="shared" si="53"/>
        <v>нет</v>
      </c>
      <c r="S853" t="s">
        <v>5</v>
      </c>
      <c r="U853" t="s">
        <v>22</v>
      </c>
      <c r="V853">
        <v>861078</v>
      </c>
      <c r="W853">
        <v>862712</v>
      </c>
      <c r="X853" t="s">
        <v>23</v>
      </c>
      <c r="Y853">
        <f t="shared" si="54"/>
        <v>2</v>
      </c>
      <c r="Z853" t="str">
        <f t="shared" si="55"/>
        <v>нет</v>
      </c>
    </row>
    <row r="854" spans="1:26" x14ac:dyDescent="0.35">
      <c r="A854" t="s">
        <v>18</v>
      </c>
      <c r="B854" t="s">
        <v>29</v>
      </c>
      <c r="C854" t="s">
        <v>20</v>
      </c>
      <c r="D854" t="s">
        <v>21</v>
      </c>
      <c r="E854" t="s">
        <v>5</v>
      </c>
      <c r="G854" t="s">
        <v>22</v>
      </c>
      <c r="H854">
        <v>1152520</v>
      </c>
      <c r="I854">
        <v>1153908</v>
      </c>
      <c r="J854" t="s">
        <v>23</v>
      </c>
      <c r="K854">
        <f t="shared" si="52"/>
        <v>0</v>
      </c>
      <c r="L854" t="str">
        <f t="shared" si="53"/>
        <v>нет</v>
      </c>
      <c r="S854" t="s">
        <v>5</v>
      </c>
      <c r="U854" t="s">
        <v>22</v>
      </c>
      <c r="V854">
        <v>862929</v>
      </c>
      <c r="W854">
        <v>864950</v>
      </c>
      <c r="X854" t="s">
        <v>23</v>
      </c>
      <c r="Y854">
        <f t="shared" si="54"/>
        <v>1</v>
      </c>
      <c r="Z854" t="str">
        <f t="shared" si="55"/>
        <v>нет</v>
      </c>
    </row>
    <row r="855" spans="1:26" x14ac:dyDescent="0.35">
      <c r="A855" t="s">
        <v>18</v>
      </c>
      <c r="B855" t="s">
        <v>29</v>
      </c>
      <c r="C855" t="s">
        <v>20</v>
      </c>
      <c r="D855" t="s">
        <v>21</v>
      </c>
      <c r="E855" t="s">
        <v>5</v>
      </c>
      <c r="G855" t="s">
        <v>22</v>
      </c>
      <c r="H855">
        <v>1153943</v>
      </c>
      <c r="I855">
        <v>1154869</v>
      </c>
      <c r="J855" t="s">
        <v>23</v>
      </c>
      <c r="K855">
        <f t="shared" si="52"/>
        <v>1</v>
      </c>
      <c r="L855" t="str">
        <f t="shared" si="53"/>
        <v>нет</v>
      </c>
      <c r="S855" t="s">
        <v>5</v>
      </c>
      <c r="U855" t="s">
        <v>22</v>
      </c>
      <c r="V855">
        <v>865181</v>
      </c>
      <c r="W855">
        <v>866464</v>
      </c>
      <c r="X855" t="s">
        <v>30</v>
      </c>
      <c r="Y855">
        <f t="shared" si="54"/>
        <v>0</v>
      </c>
      <c r="Z855" t="str">
        <f t="shared" si="55"/>
        <v>нет</v>
      </c>
    </row>
    <row r="856" spans="1:26" x14ac:dyDescent="0.35">
      <c r="A856" t="s">
        <v>18</v>
      </c>
      <c r="B856" t="s">
        <v>29</v>
      </c>
      <c r="C856" t="s">
        <v>20</v>
      </c>
      <c r="D856" t="s">
        <v>21</v>
      </c>
      <c r="E856" t="s">
        <v>5</v>
      </c>
      <c r="G856" t="s">
        <v>22</v>
      </c>
      <c r="H856">
        <v>1156027</v>
      </c>
      <c r="I856">
        <v>1156761</v>
      </c>
      <c r="J856" t="s">
        <v>23</v>
      </c>
      <c r="K856">
        <f t="shared" si="52"/>
        <v>0</v>
      </c>
      <c r="L856" t="str">
        <f t="shared" si="53"/>
        <v>нет</v>
      </c>
      <c r="S856" t="s">
        <v>5</v>
      </c>
      <c r="U856" t="s">
        <v>22</v>
      </c>
      <c r="V856">
        <v>866616</v>
      </c>
      <c r="W856">
        <v>867197</v>
      </c>
      <c r="X856" t="s">
        <v>30</v>
      </c>
      <c r="Y856">
        <f t="shared" si="54"/>
        <v>1</v>
      </c>
      <c r="Z856" t="str">
        <f t="shared" si="55"/>
        <v>нет</v>
      </c>
    </row>
    <row r="857" spans="1:26" x14ac:dyDescent="0.35">
      <c r="A857" t="s">
        <v>18</v>
      </c>
      <c r="B857" t="s">
        <v>29</v>
      </c>
      <c r="C857" t="s">
        <v>20</v>
      </c>
      <c r="D857" t="s">
        <v>21</v>
      </c>
      <c r="E857" t="s">
        <v>5</v>
      </c>
      <c r="G857" t="s">
        <v>22</v>
      </c>
      <c r="H857">
        <v>1156787</v>
      </c>
      <c r="I857">
        <v>1157056</v>
      </c>
      <c r="J857" t="s">
        <v>23</v>
      </c>
      <c r="K857">
        <f t="shared" si="52"/>
        <v>2</v>
      </c>
      <c r="L857" t="str">
        <f t="shared" si="53"/>
        <v>нет</v>
      </c>
      <c r="S857" t="s">
        <v>5</v>
      </c>
      <c r="U857" t="s">
        <v>22</v>
      </c>
      <c r="V857">
        <v>867239</v>
      </c>
      <c r="W857">
        <v>867712</v>
      </c>
      <c r="X857" t="s">
        <v>23</v>
      </c>
      <c r="Y857">
        <f t="shared" si="54"/>
        <v>2</v>
      </c>
      <c r="Z857" t="str">
        <f t="shared" si="55"/>
        <v>нет</v>
      </c>
    </row>
    <row r="858" spans="1:26" x14ac:dyDescent="0.35">
      <c r="A858" t="s">
        <v>18</v>
      </c>
      <c r="B858" t="s">
        <v>29</v>
      </c>
      <c r="C858" t="s">
        <v>20</v>
      </c>
      <c r="D858" t="s">
        <v>21</v>
      </c>
      <c r="E858" t="s">
        <v>5</v>
      </c>
      <c r="G858" t="s">
        <v>22</v>
      </c>
      <c r="H858">
        <v>1157075</v>
      </c>
      <c r="I858">
        <v>1157797</v>
      </c>
      <c r="J858" t="s">
        <v>23</v>
      </c>
      <c r="K858">
        <f t="shared" si="52"/>
        <v>1</v>
      </c>
      <c r="L858" t="str">
        <f t="shared" si="53"/>
        <v>нет</v>
      </c>
      <c r="S858" t="s">
        <v>5</v>
      </c>
      <c r="U858" t="s">
        <v>22</v>
      </c>
      <c r="V858">
        <v>867842</v>
      </c>
      <c r="W858">
        <v>869080</v>
      </c>
      <c r="X858" t="s">
        <v>23</v>
      </c>
      <c r="Y858">
        <f t="shared" si="54"/>
        <v>1</v>
      </c>
      <c r="Z858" t="str">
        <f t="shared" si="55"/>
        <v>нет</v>
      </c>
    </row>
    <row r="859" spans="1:26" x14ac:dyDescent="0.35">
      <c r="A859" t="s">
        <v>18</v>
      </c>
      <c r="B859" t="s">
        <v>29</v>
      </c>
      <c r="C859" t="s">
        <v>20</v>
      </c>
      <c r="D859" t="s">
        <v>21</v>
      </c>
      <c r="E859" t="s">
        <v>5</v>
      </c>
      <c r="G859" t="s">
        <v>22</v>
      </c>
      <c r="H859">
        <v>1157803</v>
      </c>
      <c r="I859">
        <v>1158543</v>
      </c>
      <c r="J859" t="s">
        <v>23</v>
      </c>
      <c r="K859">
        <f t="shared" si="52"/>
        <v>1</v>
      </c>
      <c r="L859" t="str">
        <f t="shared" si="53"/>
        <v>да</v>
      </c>
      <c r="S859" t="s">
        <v>5</v>
      </c>
      <c r="U859" t="s">
        <v>22</v>
      </c>
      <c r="V859">
        <v>869278</v>
      </c>
      <c r="W859">
        <v>870240</v>
      </c>
      <c r="X859" t="s">
        <v>23</v>
      </c>
      <c r="Y859">
        <f t="shared" si="54"/>
        <v>2</v>
      </c>
      <c r="Z859" t="str">
        <f t="shared" si="55"/>
        <v>нет</v>
      </c>
    </row>
    <row r="860" spans="1:26" x14ac:dyDescent="0.35">
      <c r="A860" t="s">
        <v>18</v>
      </c>
      <c r="B860" t="s">
        <v>29</v>
      </c>
      <c r="C860" t="s">
        <v>20</v>
      </c>
      <c r="D860" t="s">
        <v>21</v>
      </c>
      <c r="E860" t="s">
        <v>5</v>
      </c>
      <c r="G860" t="s">
        <v>22</v>
      </c>
      <c r="H860">
        <v>1158540</v>
      </c>
      <c r="I860">
        <v>1159709</v>
      </c>
      <c r="J860" t="s">
        <v>23</v>
      </c>
      <c r="K860">
        <f t="shared" si="52"/>
        <v>0</v>
      </c>
      <c r="L860" t="str">
        <f t="shared" si="53"/>
        <v>нет</v>
      </c>
      <c r="S860" t="s">
        <v>5</v>
      </c>
      <c r="U860" t="s">
        <v>22</v>
      </c>
      <c r="V860">
        <v>870310</v>
      </c>
      <c r="W860">
        <v>871245</v>
      </c>
      <c r="X860" t="s">
        <v>23</v>
      </c>
      <c r="Y860">
        <f t="shared" si="54"/>
        <v>2</v>
      </c>
      <c r="Z860" t="str">
        <f t="shared" si="55"/>
        <v>нет</v>
      </c>
    </row>
    <row r="861" spans="1:26" x14ac:dyDescent="0.35">
      <c r="A861" t="s">
        <v>18</v>
      </c>
      <c r="B861" t="s">
        <v>29</v>
      </c>
      <c r="C861" t="s">
        <v>20</v>
      </c>
      <c r="D861" t="s">
        <v>21</v>
      </c>
      <c r="E861" t="s">
        <v>5</v>
      </c>
      <c r="G861" t="s">
        <v>22</v>
      </c>
      <c r="H861">
        <v>1159774</v>
      </c>
      <c r="I861">
        <v>1161690</v>
      </c>
      <c r="J861" t="s">
        <v>23</v>
      </c>
      <c r="K861">
        <f t="shared" si="52"/>
        <v>0</v>
      </c>
      <c r="L861" t="str">
        <f t="shared" si="53"/>
        <v>нет</v>
      </c>
      <c r="S861" t="s">
        <v>5</v>
      </c>
      <c r="U861" t="s">
        <v>22</v>
      </c>
      <c r="V861">
        <v>871441</v>
      </c>
      <c r="W861">
        <v>871992</v>
      </c>
      <c r="X861" t="s">
        <v>30</v>
      </c>
      <c r="Y861">
        <f t="shared" si="54"/>
        <v>2</v>
      </c>
      <c r="Z861" t="str">
        <f t="shared" si="55"/>
        <v>нет</v>
      </c>
    </row>
    <row r="862" spans="1:26" x14ac:dyDescent="0.35">
      <c r="A862" t="s">
        <v>18</v>
      </c>
      <c r="B862" t="s">
        <v>29</v>
      </c>
      <c r="C862" t="s">
        <v>20</v>
      </c>
      <c r="D862" t="s">
        <v>21</v>
      </c>
      <c r="E862" t="s">
        <v>5</v>
      </c>
      <c r="G862" t="s">
        <v>22</v>
      </c>
      <c r="H862">
        <v>1162340</v>
      </c>
      <c r="I862">
        <v>1162642</v>
      </c>
      <c r="J862" t="s">
        <v>23</v>
      </c>
      <c r="K862">
        <f t="shared" si="52"/>
        <v>1</v>
      </c>
      <c r="L862" t="str">
        <f t="shared" si="53"/>
        <v>нет</v>
      </c>
      <c r="S862" t="s">
        <v>5</v>
      </c>
      <c r="U862" t="s">
        <v>22</v>
      </c>
      <c r="V862">
        <v>872281</v>
      </c>
      <c r="W862">
        <v>873054</v>
      </c>
      <c r="X862" t="s">
        <v>30</v>
      </c>
      <c r="Y862">
        <f t="shared" si="54"/>
        <v>1</v>
      </c>
      <c r="Z862" t="str">
        <f t="shared" si="55"/>
        <v>нет</v>
      </c>
    </row>
    <row r="863" spans="1:26" x14ac:dyDescent="0.35">
      <c r="A863" t="s">
        <v>18</v>
      </c>
      <c r="B863" t="s">
        <v>29</v>
      </c>
      <c r="C863" t="s">
        <v>20</v>
      </c>
      <c r="D863" t="s">
        <v>21</v>
      </c>
      <c r="E863" t="s">
        <v>5</v>
      </c>
      <c r="G863" t="s">
        <v>22</v>
      </c>
      <c r="H863">
        <v>1162720</v>
      </c>
      <c r="I863">
        <v>1163772</v>
      </c>
      <c r="J863" t="s">
        <v>23</v>
      </c>
      <c r="K863">
        <f t="shared" si="52"/>
        <v>1</v>
      </c>
      <c r="L863" t="str">
        <f t="shared" si="53"/>
        <v>нет</v>
      </c>
      <c r="S863" t="s">
        <v>5</v>
      </c>
      <c r="U863" t="s">
        <v>22</v>
      </c>
      <c r="V863">
        <v>873126</v>
      </c>
      <c r="W863">
        <v>873902</v>
      </c>
      <c r="X863" t="s">
        <v>23</v>
      </c>
      <c r="Y863">
        <f t="shared" si="54"/>
        <v>2</v>
      </c>
      <c r="Z863" t="str">
        <f t="shared" si="55"/>
        <v>нет</v>
      </c>
    </row>
    <row r="864" spans="1:26" x14ac:dyDescent="0.35">
      <c r="A864" t="s">
        <v>18</v>
      </c>
      <c r="B864" t="s">
        <v>29</v>
      </c>
      <c r="C864" t="s">
        <v>20</v>
      </c>
      <c r="D864" t="s">
        <v>21</v>
      </c>
      <c r="E864" t="s">
        <v>5</v>
      </c>
      <c r="G864" t="s">
        <v>22</v>
      </c>
      <c r="H864">
        <v>1163820</v>
      </c>
      <c r="I864">
        <v>1165199</v>
      </c>
      <c r="J864" t="s">
        <v>23</v>
      </c>
      <c r="K864">
        <f t="shared" si="52"/>
        <v>2</v>
      </c>
      <c r="L864" t="str">
        <f t="shared" si="53"/>
        <v>нет</v>
      </c>
      <c r="S864" t="s">
        <v>5</v>
      </c>
      <c r="U864" t="s">
        <v>22</v>
      </c>
      <c r="V864">
        <v>873927</v>
      </c>
      <c r="W864">
        <v>875246</v>
      </c>
      <c r="X864" t="s">
        <v>23</v>
      </c>
      <c r="Y864">
        <f t="shared" si="54"/>
        <v>2</v>
      </c>
      <c r="Z864" t="str">
        <f t="shared" si="55"/>
        <v>нет</v>
      </c>
    </row>
    <row r="865" spans="1:26" x14ac:dyDescent="0.35">
      <c r="A865" t="s">
        <v>18</v>
      </c>
      <c r="B865" t="s">
        <v>29</v>
      </c>
      <c r="C865" t="s">
        <v>20</v>
      </c>
      <c r="D865" t="s">
        <v>21</v>
      </c>
      <c r="E865" t="s">
        <v>5</v>
      </c>
      <c r="G865" t="s">
        <v>22</v>
      </c>
      <c r="H865">
        <v>1165224</v>
      </c>
      <c r="I865">
        <v>1166108</v>
      </c>
      <c r="J865" t="s">
        <v>23</v>
      </c>
      <c r="K865">
        <f t="shared" si="52"/>
        <v>0</v>
      </c>
      <c r="L865" t="str">
        <f t="shared" si="53"/>
        <v>нет</v>
      </c>
      <c r="S865" t="s">
        <v>5</v>
      </c>
      <c r="U865" t="s">
        <v>22</v>
      </c>
      <c r="V865">
        <v>875433</v>
      </c>
      <c r="W865">
        <v>876314</v>
      </c>
      <c r="X865" t="s">
        <v>30</v>
      </c>
      <c r="Y865">
        <f t="shared" si="54"/>
        <v>2</v>
      </c>
      <c r="Z865" t="str">
        <f t="shared" si="55"/>
        <v>нет</v>
      </c>
    </row>
    <row r="866" spans="1:26" x14ac:dyDescent="0.35">
      <c r="A866" t="s">
        <v>18</v>
      </c>
      <c r="B866" t="s">
        <v>29</v>
      </c>
      <c r="C866" t="s">
        <v>20</v>
      </c>
      <c r="D866" t="s">
        <v>21</v>
      </c>
      <c r="E866" t="s">
        <v>5</v>
      </c>
      <c r="G866" t="s">
        <v>22</v>
      </c>
      <c r="H866">
        <v>1166242</v>
      </c>
      <c r="I866">
        <v>1167090</v>
      </c>
      <c r="J866" t="s">
        <v>23</v>
      </c>
      <c r="K866">
        <f t="shared" si="52"/>
        <v>0</v>
      </c>
      <c r="L866" t="str">
        <f t="shared" si="53"/>
        <v>нет</v>
      </c>
      <c r="S866" t="s">
        <v>5</v>
      </c>
      <c r="U866" t="s">
        <v>22</v>
      </c>
      <c r="V866">
        <v>876357</v>
      </c>
      <c r="W866">
        <v>877184</v>
      </c>
      <c r="X866" t="s">
        <v>23</v>
      </c>
      <c r="Y866">
        <f t="shared" si="54"/>
        <v>1</v>
      </c>
      <c r="Z866" t="str">
        <f t="shared" si="55"/>
        <v>нет</v>
      </c>
    </row>
    <row r="867" spans="1:26" x14ac:dyDescent="0.35">
      <c r="A867" t="s">
        <v>18</v>
      </c>
      <c r="B867" t="s">
        <v>29</v>
      </c>
      <c r="C867" t="s">
        <v>20</v>
      </c>
      <c r="D867" t="s">
        <v>21</v>
      </c>
      <c r="E867" t="s">
        <v>5</v>
      </c>
      <c r="G867" t="s">
        <v>22</v>
      </c>
      <c r="H867">
        <v>1168709</v>
      </c>
      <c r="I867">
        <v>1169830</v>
      </c>
      <c r="J867" t="s">
        <v>23</v>
      </c>
      <c r="K867">
        <f t="shared" si="52"/>
        <v>1</v>
      </c>
      <c r="L867" t="str">
        <f t="shared" si="53"/>
        <v>нет</v>
      </c>
      <c r="S867" t="s">
        <v>5</v>
      </c>
      <c r="U867" t="s">
        <v>22</v>
      </c>
      <c r="V867">
        <v>877466</v>
      </c>
      <c r="W867">
        <v>878053</v>
      </c>
      <c r="X867" t="s">
        <v>23</v>
      </c>
      <c r="Y867">
        <f t="shared" si="54"/>
        <v>0</v>
      </c>
      <c r="Z867" t="str">
        <f t="shared" si="55"/>
        <v>нет</v>
      </c>
    </row>
    <row r="868" spans="1:26" x14ac:dyDescent="0.35">
      <c r="A868" t="s">
        <v>18</v>
      </c>
      <c r="B868" t="s">
        <v>29</v>
      </c>
      <c r="C868" t="s">
        <v>20</v>
      </c>
      <c r="D868" t="s">
        <v>21</v>
      </c>
      <c r="E868" t="s">
        <v>5</v>
      </c>
      <c r="G868" t="s">
        <v>22</v>
      </c>
      <c r="H868">
        <v>1171390</v>
      </c>
      <c r="I868">
        <v>1172397</v>
      </c>
      <c r="J868" t="s">
        <v>23</v>
      </c>
      <c r="K868">
        <f t="shared" si="52"/>
        <v>2</v>
      </c>
      <c r="L868" t="str">
        <f t="shared" si="53"/>
        <v>нет</v>
      </c>
      <c r="S868" t="s">
        <v>5</v>
      </c>
      <c r="U868" t="s">
        <v>22</v>
      </c>
      <c r="V868">
        <v>878079</v>
      </c>
      <c r="W868">
        <v>878876</v>
      </c>
      <c r="X868" t="s">
        <v>23</v>
      </c>
      <c r="Y868">
        <f t="shared" si="54"/>
        <v>1</v>
      </c>
      <c r="Z868" t="str">
        <f t="shared" si="55"/>
        <v>нет</v>
      </c>
    </row>
    <row r="869" spans="1:26" x14ac:dyDescent="0.35">
      <c r="A869" t="s">
        <v>18</v>
      </c>
      <c r="B869" t="s">
        <v>29</v>
      </c>
      <c r="C869" t="s">
        <v>20</v>
      </c>
      <c r="D869" t="s">
        <v>21</v>
      </c>
      <c r="E869" t="s">
        <v>5</v>
      </c>
      <c r="G869" t="s">
        <v>22</v>
      </c>
      <c r="H869">
        <v>1174462</v>
      </c>
      <c r="I869">
        <v>1177899</v>
      </c>
      <c r="J869" t="s">
        <v>23</v>
      </c>
      <c r="K869">
        <f t="shared" si="52"/>
        <v>2</v>
      </c>
      <c r="L869" t="str">
        <f t="shared" si="53"/>
        <v>да</v>
      </c>
      <c r="S869" t="s">
        <v>5</v>
      </c>
      <c r="U869" t="s">
        <v>22</v>
      </c>
      <c r="V869">
        <v>879170</v>
      </c>
      <c r="W869">
        <v>879847</v>
      </c>
      <c r="X869" t="s">
        <v>23</v>
      </c>
      <c r="Y869">
        <f t="shared" si="54"/>
        <v>1</v>
      </c>
      <c r="Z869" t="str">
        <f t="shared" si="55"/>
        <v>нет</v>
      </c>
    </row>
    <row r="870" spans="1:26" x14ac:dyDescent="0.35">
      <c r="A870" t="s">
        <v>18</v>
      </c>
      <c r="B870" t="s">
        <v>29</v>
      </c>
      <c r="C870" t="s">
        <v>20</v>
      </c>
      <c r="D870" t="s">
        <v>21</v>
      </c>
      <c r="E870" t="s">
        <v>5</v>
      </c>
      <c r="G870" t="s">
        <v>22</v>
      </c>
      <c r="H870">
        <v>1177880</v>
      </c>
      <c r="I870">
        <v>1179739</v>
      </c>
      <c r="J870" t="s">
        <v>23</v>
      </c>
      <c r="K870">
        <f t="shared" si="52"/>
        <v>1</v>
      </c>
      <c r="L870" t="str">
        <f t="shared" si="53"/>
        <v>нет</v>
      </c>
      <c r="S870" t="s">
        <v>5</v>
      </c>
      <c r="U870" t="s">
        <v>22</v>
      </c>
      <c r="V870">
        <v>879982</v>
      </c>
      <c r="W870">
        <v>880638</v>
      </c>
      <c r="X870" t="s">
        <v>23</v>
      </c>
      <c r="Y870">
        <f t="shared" si="54"/>
        <v>0</v>
      </c>
      <c r="Z870" t="str">
        <f t="shared" si="55"/>
        <v>нет</v>
      </c>
    </row>
    <row r="871" spans="1:26" x14ac:dyDescent="0.35">
      <c r="A871" t="s">
        <v>18</v>
      </c>
      <c r="B871" t="s">
        <v>29</v>
      </c>
      <c r="C871" t="s">
        <v>20</v>
      </c>
      <c r="D871" t="s">
        <v>21</v>
      </c>
      <c r="E871" t="s">
        <v>5</v>
      </c>
      <c r="G871" t="s">
        <v>22</v>
      </c>
      <c r="H871">
        <v>1180420</v>
      </c>
      <c r="I871">
        <v>1180977</v>
      </c>
      <c r="J871" t="s">
        <v>23</v>
      </c>
      <c r="K871">
        <f t="shared" si="52"/>
        <v>2</v>
      </c>
      <c r="L871" t="str">
        <f t="shared" si="53"/>
        <v>нет</v>
      </c>
      <c r="S871" t="s">
        <v>5</v>
      </c>
      <c r="U871" t="s">
        <v>22</v>
      </c>
      <c r="V871">
        <v>880775</v>
      </c>
      <c r="W871">
        <v>881695</v>
      </c>
      <c r="X871" t="s">
        <v>30</v>
      </c>
      <c r="Y871">
        <f t="shared" si="54"/>
        <v>0</v>
      </c>
      <c r="Z871" t="str">
        <f t="shared" si="55"/>
        <v>нет</v>
      </c>
    </row>
    <row r="872" spans="1:26" x14ac:dyDescent="0.35">
      <c r="A872" t="s">
        <v>18</v>
      </c>
      <c r="B872" t="s">
        <v>29</v>
      </c>
      <c r="C872" t="s">
        <v>20</v>
      </c>
      <c r="D872" t="s">
        <v>21</v>
      </c>
      <c r="E872" t="s">
        <v>5</v>
      </c>
      <c r="G872" t="s">
        <v>22</v>
      </c>
      <c r="H872">
        <v>1181182</v>
      </c>
      <c r="I872">
        <v>1181697</v>
      </c>
      <c r="J872" t="s">
        <v>23</v>
      </c>
      <c r="K872">
        <f t="shared" si="52"/>
        <v>0</v>
      </c>
      <c r="L872" t="str">
        <f t="shared" si="53"/>
        <v>нет</v>
      </c>
      <c r="S872" t="s">
        <v>5</v>
      </c>
      <c r="U872" t="s">
        <v>22</v>
      </c>
      <c r="V872">
        <v>881784</v>
      </c>
      <c r="W872">
        <v>882842</v>
      </c>
      <c r="X872" t="s">
        <v>23</v>
      </c>
      <c r="Y872">
        <f t="shared" si="54"/>
        <v>1</v>
      </c>
      <c r="Z872" t="str">
        <f t="shared" si="55"/>
        <v>нет</v>
      </c>
    </row>
    <row r="873" spans="1:26" x14ac:dyDescent="0.35">
      <c r="A873" t="s">
        <v>18</v>
      </c>
      <c r="B873" t="s">
        <v>29</v>
      </c>
      <c r="C873" t="s">
        <v>20</v>
      </c>
      <c r="D873" t="s">
        <v>21</v>
      </c>
      <c r="E873" t="s">
        <v>5</v>
      </c>
      <c r="G873" t="s">
        <v>22</v>
      </c>
      <c r="H873">
        <v>1181816</v>
      </c>
      <c r="I873">
        <v>1182028</v>
      </c>
      <c r="J873" t="s">
        <v>23</v>
      </c>
      <c r="K873">
        <f t="shared" si="52"/>
        <v>1</v>
      </c>
      <c r="L873" t="str">
        <f t="shared" si="53"/>
        <v>нет</v>
      </c>
      <c r="S873" t="s">
        <v>5</v>
      </c>
      <c r="U873" t="s">
        <v>22</v>
      </c>
      <c r="V873">
        <v>883190</v>
      </c>
      <c r="W873">
        <v>884083</v>
      </c>
      <c r="X873" t="s">
        <v>23</v>
      </c>
      <c r="Y873">
        <f t="shared" si="54"/>
        <v>1</v>
      </c>
      <c r="Z873" t="str">
        <f t="shared" si="55"/>
        <v>нет</v>
      </c>
    </row>
    <row r="874" spans="1:26" x14ac:dyDescent="0.35">
      <c r="A874" t="s">
        <v>18</v>
      </c>
      <c r="B874" t="s">
        <v>29</v>
      </c>
      <c r="C874" t="s">
        <v>20</v>
      </c>
      <c r="D874" t="s">
        <v>21</v>
      </c>
      <c r="E874" t="s">
        <v>5</v>
      </c>
      <c r="G874" t="s">
        <v>22</v>
      </c>
      <c r="H874">
        <v>1182844</v>
      </c>
      <c r="I874">
        <v>1183308</v>
      </c>
      <c r="J874" t="s">
        <v>23</v>
      </c>
      <c r="K874">
        <f t="shared" si="52"/>
        <v>0</v>
      </c>
      <c r="L874" t="str">
        <f t="shared" si="53"/>
        <v>нет</v>
      </c>
      <c r="S874" t="s">
        <v>5</v>
      </c>
      <c r="U874" t="s">
        <v>22</v>
      </c>
      <c r="V874">
        <v>884248</v>
      </c>
      <c r="W874">
        <v>885168</v>
      </c>
      <c r="X874" t="s">
        <v>30</v>
      </c>
      <c r="Y874">
        <f t="shared" si="54"/>
        <v>1</v>
      </c>
      <c r="Z874" t="str">
        <f t="shared" si="55"/>
        <v>нет</v>
      </c>
    </row>
    <row r="875" spans="1:26" x14ac:dyDescent="0.35">
      <c r="A875" t="s">
        <v>18</v>
      </c>
      <c r="B875" t="s">
        <v>29</v>
      </c>
      <c r="C875" t="s">
        <v>20</v>
      </c>
      <c r="D875" t="s">
        <v>21</v>
      </c>
      <c r="E875" t="s">
        <v>5</v>
      </c>
      <c r="G875" t="s">
        <v>22</v>
      </c>
      <c r="H875">
        <v>1183502</v>
      </c>
      <c r="I875">
        <v>1184485</v>
      </c>
      <c r="J875" t="s">
        <v>23</v>
      </c>
      <c r="K875">
        <f t="shared" si="52"/>
        <v>0</v>
      </c>
      <c r="L875" t="str">
        <f t="shared" si="53"/>
        <v>нет</v>
      </c>
      <c r="S875" t="s">
        <v>5</v>
      </c>
      <c r="U875" t="s">
        <v>22</v>
      </c>
      <c r="V875">
        <v>885309</v>
      </c>
      <c r="W875">
        <v>886025</v>
      </c>
      <c r="X875" t="s">
        <v>30</v>
      </c>
      <c r="Y875">
        <f t="shared" si="54"/>
        <v>0</v>
      </c>
      <c r="Z875" t="str">
        <f t="shared" si="55"/>
        <v>нет</v>
      </c>
    </row>
    <row r="876" spans="1:26" x14ac:dyDescent="0.35">
      <c r="A876" t="s">
        <v>18</v>
      </c>
      <c r="B876" t="s">
        <v>29</v>
      </c>
      <c r="C876" t="s">
        <v>20</v>
      </c>
      <c r="D876" t="s">
        <v>21</v>
      </c>
      <c r="E876" t="s">
        <v>5</v>
      </c>
      <c r="G876" t="s">
        <v>22</v>
      </c>
      <c r="H876">
        <v>1184772</v>
      </c>
      <c r="I876">
        <v>1185728</v>
      </c>
      <c r="J876" t="s">
        <v>23</v>
      </c>
      <c r="K876">
        <f t="shared" si="52"/>
        <v>1</v>
      </c>
      <c r="L876" t="str">
        <f t="shared" si="53"/>
        <v>нет</v>
      </c>
      <c r="S876" t="s">
        <v>5</v>
      </c>
      <c r="U876" t="s">
        <v>22</v>
      </c>
      <c r="V876">
        <v>886249</v>
      </c>
      <c r="W876">
        <v>887538</v>
      </c>
      <c r="X876" t="s">
        <v>23</v>
      </c>
      <c r="Y876">
        <f t="shared" si="54"/>
        <v>0</v>
      </c>
      <c r="Z876" t="str">
        <f t="shared" si="55"/>
        <v>нет</v>
      </c>
    </row>
    <row r="877" spans="1:26" x14ac:dyDescent="0.35">
      <c r="A877" t="s">
        <v>18</v>
      </c>
      <c r="B877" t="s">
        <v>29</v>
      </c>
      <c r="C877" t="s">
        <v>20</v>
      </c>
      <c r="D877" t="s">
        <v>21</v>
      </c>
      <c r="E877" t="s">
        <v>5</v>
      </c>
      <c r="G877" t="s">
        <v>22</v>
      </c>
      <c r="H877">
        <v>1190147</v>
      </c>
      <c r="I877">
        <v>1190992</v>
      </c>
      <c r="J877" t="s">
        <v>23</v>
      </c>
      <c r="K877">
        <f t="shared" si="52"/>
        <v>0</v>
      </c>
      <c r="L877" t="str">
        <f t="shared" si="53"/>
        <v>нет</v>
      </c>
      <c r="S877" t="s">
        <v>5</v>
      </c>
      <c r="U877" t="s">
        <v>22</v>
      </c>
      <c r="V877">
        <v>887819</v>
      </c>
      <c r="W877">
        <v>888349</v>
      </c>
      <c r="X877" t="s">
        <v>30</v>
      </c>
      <c r="Y877">
        <f t="shared" si="54"/>
        <v>1</v>
      </c>
      <c r="Z877" t="str">
        <f t="shared" si="55"/>
        <v>нет</v>
      </c>
    </row>
    <row r="878" spans="1:26" x14ac:dyDescent="0.35">
      <c r="A878" t="s">
        <v>18</v>
      </c>
      <c r="B878" t="s">
        <v>29</v>
      </c>
      <c r="C878" t="s">
        <v>20</v>
      </c>
      <c r="D878" t="s">
        <v>21</v>
      </c>
      <c r="E878" t="s">
        <v>5</v>
      </c>
      <c r="G878" t="s">
        <v>22</v>
      </c>
      <c r="H878">
        <v>1191258</v>
      </c>
      <c r="I878">
        <v>1192847</v>
      </c>
      <c r="J878" t="s">
        <v>23</v>
      </c>
      <c r="K878">
        <f t="shared" si="52"/>
        <v>0</v>
      </c>
      <c r="L878" t="str">
        <f t="shared" si="53"/>
        <v>нет</v>
      </c>
      <c r="S878" t="s">
        <v>5</v>
      </c>
      <c r="U878" t="s">
        <v>22</v>
      </c>
      <c r="V878">
        <v>888487</v>
      </c>
      <c r="W878">
        <v>889890</v>
      </c>
      <c r="X878" t="s">
        <v>23</v>
      </c>
      <c r="Y878">
        <f t="shared" si="54"/>
        <v>1</v>
      </c>
      <c r="Z878" t="str">
        <f t="shared" si="55"/>
        <v>да</v>
      </c>
    </row>
    <row r="879" spans="1:26" x14ac:dyDescent="0.35">
      <c r="A879" t="s">
        <v>18</v>
      </c>
      <c r="B879" t="s">
        <v>29</v>
      </c>
      <c r="C879" t="s">
        <v>20</v>
      </c>
      <c r="D879" t="s">
        <v>21</v>
      </c>
      <c r="E879" t="s">
        <v>5</v>
      </c>
      <c r="G879" t="s">
        <v>22</v>
      </c>
      <c r="H879">
        <v>1193398</v>
      </c>
      <c r="I879">
        <v>1193904</v>
      </c>
      <c r="J879" t="s">
        <v>23</v>
      </c>
      <c r="K879">
        <f t="shared" si="52"/>
        <v>2</v>
      </c>
      <c r="L879" t="str">
        <f t="shared" si="53"/>
        <v>нет</v>
      </c>
      <c r="S879" t="s">
        <v>5</v>
      </c>
      <c r="U879" t="s">
        <v>22</v>
      </c>
      <c r="V879">
        <v>889887</v>
      </c>
      <c r="W879">
        <v>891791</v>
      </c>
      <c r="X879" t="s">
        <v>23</v>
      </c>
      <c r="Y879">
        <f t="shared" si="54"/>
        <v>0</v>
      </c>
      <c r="Z879" t="str">
        <f t="shared" si="55"/>
        <v>нет</v>
      </c>
    </row>
    <row r="880" spans="1:26" x14ac:dyDescent="0.35">
      <c r="A880" t="s">
        <v>18</v>
      </c>
      <c r="B880" t="s">
        <v>29</v>
      </c>
      <c r="C880" t="s">
        <v>20</v>
      </c>
      <c r="D880" t="s">
        <v>21</v>
      </c>
      <c r="E880" t="s">
        <v>5</v>
      </c>
      <c r="G880" t="s">
        <v>22</v>
      </c>
      <c r="H880">
        <v>1194184</v>
      </c>
      <c r="I880">
        <v>1195773</v>
      </c>
      <c r="J880" t="s">
        <v>23</v>
      </c>
      <c r="K880">
        <f t="shared" si="52"/>
        <v>2</v>
      </c>
      <c r="L880" t="str">
        <f t="shared" si="53"/>
        <v>нет</v>
      </c>
      <c r="S880" t="s">
        <v>5</v>
      </c>
      <c r="U880" t="s">
        <v>22</v>
      </c>
      <c r="V880">
        <v>892360</v>
      </c>
      <c r="W880">
        <v>893355</v>
      </c>
      <c r="X880" t="s">
        <v>30</v>
      </c>
      <c r="Y880">
        <f t="shared" si="54"/>
        <v>1</v>
      </c>
      <c r="Z880" t="str">
        <f t="shared" si="55"/>
        <v>нет</v>
      </c>
    </row>
    <row r="881" spans="1:26" x14ac:dyDescent="0.35">
      <c r="A881" t="s">
        <v>18</v>
      </c>
      <c r="B881" t="s">
        <v>29</v>
      </c>
      <c r="C881" t="s">
        <v>20</v>
      </c>
      <c r="D881" t="s">
        <v>21</v>
      </c>
      <c r="E881" t="s">
        <v>5</v>
      </c>
      <c r="G881" t="s">
        <v>22</v>
      </c>
      <c r="H881">
        <v>1195837</v>
      </c>
      <c r="I881">
        <v>1196280</v>
      </c>
      <c r="J881" t="s">
        <v>23</v>
      </c>
      <c r="K881">
        <f t="shared" si="52"/>
        <v>0</v>
      </c>
      <c r="L881" t="str">
        <f t="shared" si="53"/>
        <v>нет</v>
      </c>
      <c r="S881" t="s">
        <v>5</v>
      </c>
      <c r="U881" t="s">
        <v>22</v>
      </c>
      <c r="V881">
        <v>893586</v>
      </c>
      <c r="W881">
        <v>894545</v>
      </c>
      <c r="X881" t="s">
        <v>30</v>
      </c>
      <c r="Y881">
        <f t="shared" si="54"/>
        <v>1</v>
      </c>
      <c r="Z881" t="str">
        <f t="shared" si="55"/>
        <v>нет</v>
      </c>
    </row>
    <row r="882" spans="1:26" x14ac:dyDescent="0.35">
      <c r="A882" t="s">
        <v>18</v>
      </c>
      <c r="B882" t="s">
        <v>29</v>
      </c>
      <c r="C882" t="s">
        <v>20</v>
      </c>
      <c r="D882" t="s">
        <v>21</v>
      </c>
      <c r="E882" t="s">
        <v>5</v>
      </c>
      <c r="G882" t="s">
        <v>22</v>
      </c>
      <c r="H882">
        <v>1196300</v>
      </c>
      <c r="I882">
        <v>1197040</v>
      </c>
      <c r="J882" t="s">
        <v>23</v>
      </c>
      <c r="K882">
        <f t="shared" si="52"/>
        <v>1</v>
      </c>
      <c r="L882" t="str">
        <f t="shared" si="53"/>
        <v>нет</v>
      </c>
      <c r="S882" t="s">
        <v>5</v>
      </c>
      <c r="U882" t="s">
        <v>22</v>
      </c>
      <c r="V882">
        <v>894644</v>
      </c>
      <c r="W882">
        <v>895540</v>
      </c>
      <c r="X882" t="s">
        <v>30</v>
      </c>
      <c r="Y882">
        <f t="shared" si="54"/>
        <v>1</v>
      </c>
      <c r="Z882" t="str">
        <f t="shared" si="55"/>
        <v>нет</v>
      </c>
    </row>
    <row r="883" spans="1:26" x14ac:dyDescent="0.35">
      <c r="A883" t="s">
        <v>18</v>
      </c>
      <c r="B883" t="s">
        <v>29</v>
      </c>
      <c r="C883" t="s">
        <v>20</v>
      </c>
      <c r="D883" t="s">
        <v>21</v>
      </c>
      <c r="E883" t="s">
        <v>5</v>
      </c>
      <c r="G883" t="s">
        <v>22</v>
      </c>
      <c r="H883">
        <v>1197136</v>
      </c>
      <c r="I883">
        <v>1198605</v>
      </c>
      <c r="J883" t="s">
        <v>23</v>
      </c>
      <c r="K883">
        <f t="shared" si="52"/>
        <v>0</v>
      </c>
      <c r="L883" t="str">
        <f t="shared" si="53"/>
        <v>нет</v>
      </c>
      <c r="S883" t="s">
        <v>5</v>
      </c>
      <c r="U883" t="s">
        <v>22</v>
      </c>
      <c r="V883">
        <v>895552</v>
      </c>
      <c r="W883">
        <v>896307</v>
      </c>
      <c r="X883" t="s">
        <v>30</v>
      </c>
      <c r="Y883">
        <f t="shared" si="54"/>
        <v>2</v>
      </c>
      <c r="Z883" t="str">
        <f t="shared" si="55"/>
        <v>нет</v>
      </c>
    </row>
    <row r="884" spans="1:26" x14ac:dyDescent="0.35">
      <c r="A884" t="s">
        <v>18</v>
      </c>
      <c r="B884" t="s">
        <v>29</v>
      </c>
      <c r="C884" t="s">
        <v>20</v>
      </c>
      <c r="D884" t="s">
        <v>21</v>
      </c>
      <c r="E884" t="s">
        <v>5</v>
      </c>
      <c r="G884" t="s">
        <v>22</v>
      </c>
      <c r="H884">
        <v>1198637</v>
      </c>
      <c r="I884">
        <v>1199428</v>
      </c>
      <c r="J884" t="s">
        <v>23</v>
      </c>
      <c r="K884">
        <f t="shared" si="52"/>
        <v>1</v>
      </c>
      <c r="L884" t="str">
        <f t="shared" si="53"/>
        <v>да</v>
      </c>
      <c r="S884" t="s">
        <v>5</v>
      </c>
      <c r="U884" t="s">
        <v>22</v>
      </c>
      <c r="V884">
        <v>896320</v>
      </c>
      <c r="W884">
        <v>897090</v>
      </c>
      <c r="X884" t="s">
        <v>30</v>
      </c>
      <c r="Y884">
        <f t="shared" si="54"/>
        <v>0</v>
      </c>
      <c r="Z884" t="str">
        <f t="shared" si="55"/>
        <v>нет</v>
      </c>
    </row>
    <row r="885" spans="1:26" x14ac:dyDescent="0.35">
      <c r="A885" t="s">
        <v>18</v>
      </c>
      <c r="B885" t="s">
        <v>29</v>
      </c>
      <c r="C885" t="s">
        <v>20</v>
      </c>
      <c r="D885" t="s">
        <v>21</v>
      </c>
      <c r="E885" t="s">
        <v>5</v>
      </c>
      <c r="G885" t="s">
        <v>22</v>
      </c>
      <c r="H885">
        <v>1199410</v>
      </c>
      <c r="I885">
        <v>1200432</v>
      </c>
      <c r="J885" t="s">
        <v>23</v>
      </c>
      <c r="K885">
        <f t="shared" si="52"/>
        <v>1</v>
      </c>
      <c r="L885" t="str">
        <f t="shared" si="53"/>
        <v>да</v>
      </c>
      <c r="S885" t="s">
        <v>5</v>
      </c>
      <c r="U885" t="s">
        <v>22</v>
      </c>
      <c r="V885">
        <v>897173</v>
      </c>
      <c r="W885">
        <v>897751</v>
      </c>
      <c r="X885" t="s">
        <v>30</v>
      </c>
      <c r="Y885">
        <f t="shared" si="54"/>
        <v>2</v>
      </c>
      <c r="Z885" t="str">
        <f t="shared" si="55"/>
        <v>нет</v>
      </c>
    </row>
    <row r="886" spans="1:26" x14ac:dyDescent="0.35">
      <c r="A886" t="s">
        <v>18</v>
      </c>
      <c r="B886" t="s">
        <v>29</v>
      </c>
      <c r="C886" t="s">
        <v>20</v>
      </c>
      <c r="D886" t="s">
        <v>21</v>
      </c>
      <c r="E886" t="s">
        <v>5</v>
      </c>
      <c r="G886" t="s">
        <v>22</v>
      </c>
      <c r="H886">
        <v>1200429</v>
      </c>
      <c r="I886">
        <v>1202156</v>
      </c>
      <c r="J886" t="s">
        <v>23</v>
      </c>
      <c r="K886">
        <f t="shared" si="52"/>
        <v>0</v>
      </c>
      <c r="L886" t="str">
        <f t="shared" si="53"/>
        <v>нет</v>
      </c>
      <c r="S886" t="s">
        <v>5</v>
      </c>
      <c r="U886" t="s">
        <v>22</v>
      </c>
      <c r="V886">
        <v>897782</v>
      </c>
      <c r="W886">
        <v>899815</v>
      </c>
      <c r="X886" t="s">
        <v>23</v>
      </c>
      <c r="Y886">
        <f t="shared" si="54"/>
        <v>2</v>
      </c>
      <c r="Z886" t="str">
        <f t="shared" si="55"/>
        <v>нет</v>
      </c>
    </row>
    <row r="887" spans="1:26" x14ac:dyDescent="0.35">
      <c r="A887" t="s">
        <v>18</v>
      </c>
      <c r="B887" t="s">
        <v>29</v>
      </c>
      <c r="C887" t="s">
        <v>20</v>
      </c>
      <c r="D887" t="s">
        <v>21</v>
      </c>
      <c r="E887" t="s">
        <v>5</v>
      </c>
      <c r="G887" t="s">
        <v>22</v>
      </c>
      <c r="H887">
        <v>1202512</v>
      </c>
      <c r="I887">
        <v>1203840</v>
      </c>
      <c r="J887" t="s">
        <v>23</v>
      </c>
      <c r="K887">
        <f t="shared" si="52"/>
        <v>2</v>
      </c>
      <c r="L887" t="str">
        <f t="shared" si="53"/>
        <v>нет</v>
      </c>
      <c r="S887" t="s">
        <v>5</v>
      </c>
      <c r="U887" t="s">
        <v>22</v>
      </c>
      <c r="V887">
        <v>899984</v>
      </c>
      <c r="W887">
        <v>900721</v>
      </c>
      <c r="X887" t="s">
        <v>30</v>
      </c>
      <c r="Y887">
        <f t="shared" si="54"/>
        <v>0</v>
      </c>
      <c r="Z887" t="str">
        <f t="shared" si="55"/>
        <v>нет</v>
      </c>
    </row>
    <row r="888" spans="1:26" x14ac:dyDescent="0.35">
      <c r="A888" t="s">
        <v>18</v>
      </c>
      <c r="B888" t="s">
        <v>29</v>
      </c>
      <c r="C888" t="s">
        <v>20</v>
      </c>
      <c r="D888" t="s">
        <v>21</v>
      </c>
      <c r="E888" t="s">
        <v>5</v>
      </c>
      <c r="G888" t="s">
        <v>22</v>
      </c>
      <c r="H888">
        <v>1203898</v>
      </c>
      <c r="I888">
        <v>1204473</v>
      </c>
      <c r="J888" t="s">
        <v>23</v>
      </c>
      <c r="K888">
        <f t="shared" si="52"/>
        <v>1</v>
      </c>
      <c r="L888" t="str">
        <f t="shared" si="53"/>
        <v>нет</v>
      </c>
      <c r="S888" t="s">
        <v>5</v>
      </c>
      <c r="U888" t="s">
        <v>22</v>
      </c>
      <c r="V888">
        <v>900981</v>
      </c>
      <c r="W888">
        <v>902234</v>
      </c>
      <c r="X888" t="s">
        <v>23</v>
      </c>
      <c r="Y888">
        <f t="shared" si="54"/>
        <v>0</v>
      </c>
      <c r="Z888" t="str">
        <f t="shared" si="55"/>
        <v>нет</v>
      </c>
    </row>
    <row r="889" spans="1:26" x14ac:dyDescent="0.35">
      <c r="A889" t="s">
        <v>18</v>
      </c>
      <c r="B889" t="s">
        <v>29</v>
      </c>
      <c r="C889" t="s">
        <v>20</v>
      </c>
      <c r="D889" t="s">
        <v>21</v>
      </c>
      <c r="E889" t="s">
        <v>5</v>
      </c>
      <c r="G889" t="s">
        <v>22</v>
      </c>
      <c r="H889">
        <v>1204668</v>
      </c>
      <c r="I889">
        <v>1205453</v>
      </c>
      <c r="J889" t="s">
        <v>23</v>
      </c>
      <c r="K889">
        <f t="shared" si="52"/>
        <v>0</v>
      </c>
      <c r="L889" t="str">
        <f t="shared" si="53"/>
        <v>нет</v>
      </c>
      <c r="S889" t="s">
        <v>5</v>
      </c>
      <c r="U889" t="s">
        <v>22</v>
      </c>
      <c r="V889">
        <v>902275</v>
      </c>
      <c r="W889">
        <v>902541</v>
      </c>
      <c r="X889" t="s">
        <v>23</v>
      </c>
      <c r="Y889">
        <f t="shared" si="54"/>
        <v>1</v>
      </c>
      <c r="Z889" t="str">
        <f t="shared" si="55"/>
        <v>да</v>
      </c>
    </row>
    <row r="890" spans="1:26" x14ac:dyDescent="0.35">
      <c r="A890" t="s">
        <v>18</v>
      </c>
      <c r="B890" t="s">
        <v>29</v>
      </c>
      <c r="C890" t="s">
        <v>20</v>
      </c>
      <c r="D890" t="s">
        <v>21</v>
      </c>
      <c r="E890" t="s">
        <v>5</v>
      </c>
      <c r="G890" t="s">
        <v>22</v>
      </c>
      <c r="H890">
        <v>1207333</v>
      </c>
      <c r="I890">
        <v>1208232</v>
      </c>
      <c r="J890" t="s">
        <v>23</v>
      </c>
      <c r="K890">
        <f t="shared" si="52"/>
        <v>2</v>
      </c>
      <c r="L890" t="str">
        <f t="shared" si="53"/>
        <v>нет</v>
      </c>
      <c r="S890" t="s">
        <v>5</v>
      </c>
      <c r="U890" t="s">
        <v>22</v>
      </c>
      <c r="V890">
        <v>902538</v>
      </c>
      <c r="W890">
        <v>904601</v>
      </c>
      <c r="X890" t="s">
        <v>23</v>
      </c>
      <c r="Y890">
        <f t="shared" si="54"/>
        <v>1</v>
      </c>
      <c r="Z890" t="str">
        <f t="shared" si="55"/>
        <v>нет</v>
      </c>
    </row>
    <row r="891" spans="1:26" x14ac:dyDescent="0.35">
      <c r="A891" t="s">
        <v>18</v>
      </c>
      <c r="B891" t="s">
        <v>29</v>
      </c>
      <c r="C891" t="s">
        <v>20</v>
      </c>
      <c r="D891" t="s">
        <v>21</v>
      </c>
      <c r="E891" t="s">
        <v>5</v>
      </c>
      <c r="G891" t="s">
        <v>22</v>
      </c>
      <c r="H891">
        <v>1209997</v>
      </c>
      <c r="I891">
        <v>1211337</v>
      </c>
      <c r="J891" t="s">
        <v>23</v>
      </c>
      <c r="K891">
        <f t="shared" si="52"/>
        <v>2</v>
      </c>
      <c r="L891" t="str">
        <f t="shared" si="53"/>
        <v>нет</v>
      </c>
      <c r="S891" t="s">
        <v>5</v>
      </c>
      <c r="U891" t="s">
        <v>22</v>
      </c>
      <c r="V891">
        <v>904778</v>
      </c>
      <c r="W891">
        <v>905674</v>
      </c>
      <c r="X891" t="s">
        <v>23</v>
      </c>
      <c r="Y891">
        <f t="shared" si="54"/>
        <v>0</v>
      </c>
      <c r="Z891" t="str">
        <f t="shared" si="55"/>
        <v>нет</v>
      </c>
    </row>
    <row r="892" spans="1:26" x14ac:dyDescent="0.35">
      <c r="A892" t="s">
        <v>18</v>
      </c>
      <c r="B892" t="s">
        <v>29</v>
      </c>
      <c r="C892" t="s">
        <v>20</v>
      </c>
      <c r="D892" t="s">
        <v>21</v>
      </c>
      <c r="E892" t="s">
        <v>5</v>
      </c>
      <c r="G892" t="s">
        <v>22</v>
      </c>
      <c r="H892">
        <v>1211368</v>
      </c>
      <c r="I892">
        <v>1212669</v>
      </c>
      <c r="J892" t="s">
        <v>23</v>
      </c>
      <c r="K892">
        <f t="shared" si="52"/>
        <v>2</v>
      </c>
      <c r="L892" t="str">
        <f t="shared" si="53"/>
        <v>да</v>
      </c>
      <c r="S892" t="s">
        <v>5</v>
      </c>
      <c r="U892" t="s">
        <v>22</v>
      </c>
      <c r="V892">
        <v>906036</v>
      </c>
      <c r="W892">
        <v>906413</v>
      </c>
      <c r="X892" t="s">
        <v>30</v>
      </c>
      <c r="Y892">
        <f t="shared" si="54"/>
        <v>2</v>
      </c>
      <c r="Z892" t="str">
        <f t="shared" si="55"/>
        <v>нет</v>
      </c>
    </row>
    <row r="893" spans="1:26" x14ac:dyDescent="0.35">
      <c r="A893" t="s">
        <v>18</v>
      </c>
      <c r="B893" t="s">
        <v>29</v>
      </c>
      <c r="C893" t="s">
        <v>20</v>
      </c>
      <c r="D893" t="s">
        <v>21</v>
      </c>
      <c r="E893" t="s">
        <v>5</v>
      </c>
      <c r="G893" t="s">
        <v>22</v>
      </c>
      <c r="H893">
        <v>1212659</v>
      </c>
      <c r="I893">
        <v>1214698</v>
      </c>
      <c r="J893" t="s">
        <v>23</v>
      </c>
      <c r="K893">
        <f t="shared" si="52"/>
        <v>1</v>
      </c>
      <c r="L893" t="str">
        <f t="shared" si="53"/>
        <v>нет</v>
      </c>
      <c r="S893" t="s">
        <v>5</v>
      </c>
      <c r="U893" t="s">
        <v>22</v>
      </c>
      <c r="V893">
        <v>906456</v>
      </c>
      <c r="W893">
        <v>907673</v>
      </c>
      <c r="X893" t="s">
        <v>30</v>
      </c>
      <c r="Y893">
        <f t="shared" si="54"/>
        <v>1</v>
      </c>
      <c r="Z893" t="str">
        <f t="shared" si="55"/>
        <v>нет</v>
      </c>
    </row>
    <row r="894" spans="1:26" x14ac:dyDescent="0.35">
      <c r="A894" t="s">
        <v>18</v>
      </c>
      <c r="B894" t="s">
        <v>29</v>
      </c>
      <c r="C894" t="s">
        <v>20</v>
      </c>
      <c r="D894" t="s">
        <v>21</v>
      </c>
      <c r="E894" t="s">
        <v>5</v>
      </c>
      <c r="G894" t="s">
        <v>22</v>
      </c>
      <c r="H894">
        <v>1214911</v>
      </c>
      <c r="I894">
        <v>1216533</v>
      </c>
      <c r="J894" t="s">
        <v>23</v>
      </c>
      <c r="K894">
        <f t="shared" si="52"/>
        <v>0</v>
      </c>
      <c r="L894" t="str">
        <f t="shared" si="53"/>
        <v>нет</v>
      </c>
      <c r="S894" t="s">
        <v>5</v>
      </c>
      <c r="U894" t="s">
        <v>22</v>
      </c>
      <c r="V894">
        <v>907754</v>
      </c>
      <c r="W894">
        <v>908596</v>
      </c>
      <c r="X894" t="s">
        <v>23</v>
      </c>
      <c r="Y894">
        <f t="shared" si="54"/>
        <v>2</v>
      </c>
      <c r="Z894" t="str">
        <f t="shared" si="55"/>
        <v>нет</v>
      </c>
    </row>
    <row r="895" spans="1:26" x14ac:dyDescent="0.35">
      <c r="A895" t="s">
        <v>18</v>
      </c>
      <c r="B895" t="s">
        <v>29</v>
      </c>
      <c r="C895" t="s">
        <v>20</v>
      </c>
      <c r="D895" t="s">
        <v>21</v>
      </c>
      <c r="E895" t="s">
        <v>5</v>
      </c>
      <c r="G895" t="s">
        <v>22</v>
      </c>
      <c r="H895">
        <v>1216565</v>
      </c>
      <c r="I895">
        <v>1216849</v>
      </c>
      <c r="J895" t="s">
        <v>23</v>
      </c>
      <c r="K895">
        <f t="shared" si="52"/>
        <v>0</v>
      </c>
      <c r="L895" t="str">
        <f t="shared" si="53"/>
        <v>нет</v>
      </c>
      <c r="S895" t="s">
        <v>5</v>
      </c>
      <c r="U895" t="s">
        <v>22</v>
      </c>
      <c r="V895">
        <v>908885</v>
      </c>
      <c r="W895">
        <v>909748</v>
      </c>
      <c r="X895" t="s">
        <v>23</v>
      </c>
      <c r="Y895">
        <f t="shared" si="54"/>
        <v>0</v>
      </c>
      <c r="Z895" t="str">
        <f t="shared" si="55"/>
        <v>нет</v>
      </c>
    </row>
    <row r="896" spans="1:26" x14ac:dyDescent="0.35">
      <c r="A896" t="s">
        <v>18</v>
      </c>
      <c r="B896" t="s">
        <v>29</v>
      </c>
      <c r="C896" t="s">
        <v>20</v>
      </c>
      <c r="D896" t="s">
        <v>21</v>
      </c>
      <c r="E896" t="s">
        <v>5</v>
      </c>
      <c r="G896" t="s">
        <v>22</v>
      </c>
      <c r="H896">
        <v>1217877</v>
      </c>
      <c r="I896">
        <v>1218647</v>
      </c>
      <c r="J896" t="s">
        <v>23</v>
      </c>
      <c r="K896">
        <f t="shared" si="52"/>
        <v>2</v>
      </c>
      <c r="L896" t="str">
        <f t="shared" si="53"/>
        <v>нет</v>
      </c>
      <c r="S896" t="s">
        <v>5</v>
      </c>
      <c r="U896" t="s">
        <v>22</v>
      </c>
      <c r="V896">
        <v>909882</v>
      </c>
      <c r="W896">
        <v>910319</v>
      </c>
      <c r="X896" t="s">
        <v>23</v>
      </c>
      <c r="Y896">
        <f t="shared" si="54"/>
        <v>2</v>
      </c>
      <c r="Z896" t="str">
        <f t="shared" si="55"/>
        <v>нет</v>
      </c>
    </row>
    <row r="897" spans="1:26" x14ac:dyDescent="0.35">
      <c r="A897" t="s">
        <v>18</v>
      </c>
      <c r="B897" t="s">
        <v>29</v>
      </c>
      <c r="C897" t="s">
        <v>20</v>
      </c>
      <c r="D897" t="s">
        <v>21</v>
      </c>
      <c r="E897" t="s">
        <v>5</v>
      </c>
      <c r="G897" t="s">
        <v>22</v>
      </c>
      <c r="H897">
        <v>1218660</v>
      </c>
      <c r="I897">
        <v>1218854</v>
      </c>
      <c r="J897" t="s">
        <v>23</v>
      </c>
      <c r="K897">
        <f t="shared" si="52"/>
        <v>2</v>
      </c>
      <c r="L897" t="str">
        <f t="shared" si="53"/>
        <v>нет</v>
      </c>
      <c r="S897" t="s">
        <v>5</v>
      </c>
      <c r="U897" t="s">
        <v>22</v>
      </c>
      <c r="V897">
        <v>910377</v>
      </c>
      <c r="W897">
        <v>911501</v>
      </c>
      <c r="X897" t="s">
        <v>23</v>
      </c>
      <c r="Y897">
        <f t="shared" si="54"/>
        <v>1</v>
      </c>
      <c r="Z897" t="str">
        <f t="shared" si="55"/>
        <v>нет</v>
      </c>
    </row>
    <row r="898" spans="1:26" x14ac:dyDescent="0.35">
      <c r="A898" t="s">
        <v>18</v>
      </c>
      <c r="B898" t="s">
        <v>29</v>
      </c>
      <c r="C898" t="s">
        <v>20</v>
      </c>
      <c r="D898" t="s">
        <v>21</v>
      </c>
      <c r="E898" t="s">
        <v>5</v>
      </c>
      <c r="G898" t="s">
        <v>22</v>
      </c>
      <c r="H898">
        <v>1218945</v>
      </c>
      <c r="I898">
        <v>1219577</v>
      </c>
      <c r="J898" t="s">
        <v>23</v>
      </c>
      <c r="K898">
        <f t="shared" si="52"/>
        <v>0</v>
      </c>
      <c r="L898" t="str">
        <f t="shared" si="53"/>
        <v>нет</v>
      </c>
      <c r="S898" t="s">
        <v>5</v>
      </c>
      <c r="U898" t="s">
        <v>22</v>
      </c>
      <c r="V898">
        <v>911534</v>
      </c>
      <c r="W898">
        <v>912973</v>
      </c>
      <c r="X898" t="s">
        <v>23</v>
      </c>
      <c r="Y898">
        <f t="shared" si="54"/>
        <v>2</v>
      </c>
      <c r="Z898" t="str">
        <f t="shared" si="55"/>
        <v>нет</v>
      </c>
    </row>
    <row r="899" spans="1:26" x14ac:dyDescent="0.35">
      <c r="A899" t="s">
        <v>18</v>
      </c>
      <c r="B899" t="s">
        <v>29</v>
      </c>
      <c r="C899" t="s">
        <v>20</v>
      </c>
      <c r="D899" t="s">
        <v>21</v>
      </c>
      <c r="E899" t="s">
        <v>5</v>
      </c>
      <c r="G899" t="s">
        <v>22</v>
      </c>
      <c r="H899">
        <v>1222024</v>
      </c>
      <c r="I899">
        <v>1223043</v>
      </c>
      <c r="J899" t="s">
        <v>23</v>
      </c>
      <c r="K899">
        <f t="shared" ref="K899:K962" si="56">MOD((ABS(I899-H900)+1),3)</f>
        <v>2</v>
      </c>
      <c r="L899" t="str">
        <f t="shared" ref="L899:L962" si="57">IF(I899-H900&gt;=0,"да","нет")</f>
        <v>да</v>
      </c>
      <c r="S899" t="s">
        <v>5</v>
      </c>
      <c r="U899" t="s">
        <v>22</v>
      </c>
      <c r="V899">
        <v>913196</v>
      </c>
      <c r="W899">
        <v>913762</v>
      </c>
      <c r="X899" t="s">
        <v>23</v>
      </c>
      <c r="Y899">
        <f t="shared" ref="Y899:Y962" si="58">MOD((ABS(W899-V900)+1),3)</f>
        <v>0</v>
      </c>
      <c r="Z899" t="str">
        <f t="shared" ref="Z899:Z962" si="59">IF(W899-V900&gt;=0,"да","нет")</f>
        <v>нет</v>
      </c>
    </row>
    <row r="900" spans="1:26" x14ac:dyDescent="0.35">
      <c r="A900" t="s">
        <v>18</v>
      </c>
      <c r="B900" t="s">
        <v>29</v>
      </c>
      <c r="C900" t="s">
        <v>20</v>
      </c>
      <c r="D900" t="s">
        <v>21</v>
      </c>
      <c r="E900" t="s">
        <v>5</v>
      </c>
      <c r="G900" t="s">
        <v>22</v>
      </c>
      <c r="H900">
        <v>1223036</v>
      </c>
      <c r="I900">
        <v>1223491</v>
      </c>
      <c r="J900" t="s">
        <v>23</v>
      </c>
      <c r="K900">
        <f t="shared" si="56"/>
        <v>1</v>
      </c>
      <c r="L900" t="str">
        <f t="shared" si="57"/>
        <v>да</v>
      </c>
      <c r="S900" t="s">
        <v>5</v>
      </c>
      <c r="U900" t="s">
        <v>22</v>
      </c>
      <c r="V900">
        <v>913986</v>
      </c>
      <c r="W900">
        <v>914840</v>
      </c>
      <c r="X900" t="s">
        <v>30</v>
      </c>
      <c r="Y900">
        <f t="shared" si="58"/>
        <v>2</v>
      </c>
      <c r="Z900" t="str">
        <f t="shared" si="59"/>
        <v>нет</v>
      </c>
    </row>
    <row r="901" spans="1:26" x14ac:dyDescent="0.35">
      <c r="A901" t="s">
        <v>18</v>
      </c>
      <c r="B901" t="s">
        <v>29</v>
      </c>
      <c r="C901" t="s">
        <v>20</v>
      </c>
      <c r="D901" t="s">
        <v>21</v>
      </c>
      <c r="E901" t="s">
        <v>5</v>
      </c>
      <c r="G901" t="s">
        <v>22</v>
      </c>
      <c r="H901">
        <v>1223488</v>
      </c>
      <c r="I901">
        <v>1224183</v>
      </c>
      <c r="J901" t="s">
        <v>23</v>
      </c>
      <c r="K901">
        <f t="shared" si="56"/>
        <v>1</v>
      </c>
      <c r="L901" t="str">
        <f t="shared" si="57"/>
        <v>да</v>
      </c>
      <c r="S901" t="s">
        <v>5</v>
      </c>
      <c r="U901" t="s">
        <v>22</v>
      </c>
      <c r="V901">
        <v>914922</v>
      </c>
      <c r="W901">
        <v>916379</v>
      </c>
      <c r="X901" t="s">
        <v>23</v>
      </c>
      <c r="Y901">
        <f t="shared" si="58"/>
        <v>2</v>
      </c>
      <c r="Z901" t="str">
        <f t="shared" si="59"/>
        <v>нет</v>
      </c>
    </row>
    <row r="902" spans="1:26" x14ac:dyDescent="0.35">
      <c r="A902" t="s">
        <v>18</v>
      </c>
      <c r="B902" t="s">
        <v>29</v>
      </c>
      <c r="C902" t="s">
        <v>20</v>
      </c>
      <c r="D902" t="s">
        <v>21</v>
      </c>
      <c r="E902" t="s">
        <v>5</v>
      </c>
      <c r="G902" t="s">
        <v>22</v>
      </c>
      <c r="H902">
        <v>1224180</v>
      </c>
      <c r="I902">
        <v>1224632</v>
      </c>
      <c r="J902" t="s">
        <v>23</v>
      </c>
      <c r="K902">
        <f t="shared" si="56"/>
        <v>2</v>
      </c>
      <c r="L902" t="str">
        <f t="shared" si="57"/>
        <v>нет</v>
      </c>
      <c r="S902" t="s">
        <v>5</v>
      </c>
      <c r="U902" t="s">
        <v>22</v>
      </c>
      <c r="V902">
        <v>916647</v>
      </c>
      <c r="W902">
        <v>916913</v>
      </c>
      <c r="X902" t="s">
        <v>23</v>
      </c>
      <c r="Y902">
        <f t="shared" si="58"/>
        <v>1</v>
      </c>
      <c r="Z902" t="str">
        <f t="shared" si="59"/>
        <v>нет</v>
      </c>
    </row>
    <row r="903" spans="1:26" x14ac:dyDescent="0.35">
      <c r="A903" t="s">
        <v>18</v>
      </c>
      <c r="B903" t="s">
        <v>983</v>
      </c>
      <c r="C903" t="s">
        <v>20</v>
      </c>
      <c r="D903" t="s">
        <v>21</v>
      </c>
      <c r="E903" t="s">
        <v>5</v>
      </c>
      <c r="G903" t="s">
        <v>22</v>
      </c>
      <c r="H903">
        <v>1225536</v>
      </c>
      <c r="I903">
        <v>1225608</v>
      </c>
      <c r="J903" t="s">
        <v>23</v>
      </c>
      <c r="K903">
        <f t="shared" si="56"/>
        <v>0</v>
      </c>
      <c r="L903" t="str">
        <f t="shared" si="57"/>
        <v>нет</v>
      </c>
      <c r="S903" t="s">
        <v>5</v>
      </c>
      <c r="U903" t="s">
        <v>22</v>
      </c>
      <c r="V903">
        <v>917090</v>
      </c>
      <c r="W903">
        <v>918925</v>
      </c>
      <c r="X903" t="s">
        <v>30</v>
      </c>
      <c r="Y903">
        <f t="shared" si="58"/>
        <v>0</v>
      </c>
      <c r="Z903" t="str">
        <f t="shared" si="59"/>
        <v>нет</v>
      </c>
    </row>
    <row r="904" spans="1:26" x14ac:dyDescent="0.35">
      <c r="A904" t="s">
        <v>18</v>
      </c>
      <c r="B904" t="s">
        <v>1511</v>
      </c>
      <c r="C904" t="s">
        <v>20</v>
      </c>
      <c r="D904" t="s">
        <v>21</v>
      </c>
      <c r="E904" t="s">
        <v>5</v>
      </c>
      <c r="G904" t="s">
        <v>22</v>
      </c>
      <c r="H904">
        <v>1225619</v>
      </c>
      <c r="I904">
        <v>1225734</v>
      </c>
      <c r="J904" t="s">
        <v>23</v>
      </c>
      <c r="K904">
        <f t="shared" si="56"/>
        <v>1</v>
      </c>
      <c r="L904" t="str">
        <f t="shared" si="57"/>
        <v>нет</v>
      </c>
      <c r="S904" t="s">
        <v>5</v>
      </c>
      <c r="U904" t="s">
        <v>22</v>
      </c>
      <c r="V904">
        <v>919053</v>
      </c>
      <c r="W904">
        <v>919583</v>
      </c>
      <c r="X904" t="s">
        <v>30</v>
      </c>
      <c r="Y904">
        <f t="shared" si="58"/>
        <v>0</v>
      </c>
      <c r="Z904" t="str">
        <f t="shared" si="59"/>
        <v>нет</v>
      </c>
    </row>
    <row r="905" spans="1:26" x14ac:dyDescent="0.35">
      <c r="A905" t="s">
        <v>18</v>
      </c>
      <c r="B905" t="s">
        <v>1511</v>
      </c>
      <c r="C905" t="s">
        <v>20</v>
      </c>
      <c r="D905" t="s">
        <v>21</v>
      </c>
      <c r="E905" t="s">
        <v>5</v>
      </c>
      <c r="G905" t="s">
        <v>22</v>
      </c>
      <c r="H905">
        <v>1225812</v>
      </c>
      <c r="I905">
        <v>1228746</v>
      </c>
      <c r="J905" t="s">
        <v>23</v>
      </c>
      <c r="K905">
        <f t="shared" si="56"/>
        <v>0</v>
      </c>
      <c r="L905" t="str">
        <f t="shared" si="57"/>
        <v>нет</v>
      </c>
      <c r="S905" t="s">
        <v>5</v>
      </c>
      <c r="U905" t="s">
        <v>22</v>
      </c>
      <c r="V905">
        <v>919648</v>
      </c>
      <c r="W905">
        <v>920703</v>
      </c>
      <c r="X905" t="s">
        <v>23</v>
      </c>
      <c r="Y905">
        <f t="shared" si="58"/>
        <v>1</v>
      </c>
      <c r="Z905" t="str">
        <f t="shared" si="59"/>
        <v>нет</v>
      </c>
    </row>
    <row r="906" spans="1:26" x14ac:dyDescent="0.35">
      <c r="A906" t="s">
        <v>18</v>
      </c>
      <c r="B906" t="s">
        <v>1511</v>
      </c>
      <c r="C906" t="s">
        <v>20</v>
      </c>
      <c r="D906" t="s">
        <v>21</v>
      </c>
      <c r="E906" t="s">
        <v>5</v>
      </c>
      <c r="G906" t="s">
        <v>22</v>
      </c>
      <c r="H906">
        <v>1228940</v>
      </c>
      <c r="I906">
        <v>1230494</v>
      </c>
      <c r="J906" t="s">
        <v>23</v>
      </c>
      <c r="K906">
        <f t="shared" si="56"/>
        <v>1</v>
      </c>
      <c r="L906" t="str">
        <f t="shared" si="57"/>
        <v>нет</v>
      </c>
      <c r="S906" t="s">
        <v>5</v>
      </c>
      <c r="U906" t="s">
        <v>22</v>
      </c>
      <c r="V906">
        <v>920820</v>
      </c>
      <c r="W906">
        <v>921569</v>
      </c>
      <c r="X906" t="s">
        <v>23</v>
      </c>
      <c r="Y906">
        <f t="shared" si="58"/>
        <v>2</v>
      </c>
      <c r="Z906" t="str">
        <f t="shared" si="59"/>
        <v>нет</v>
      </c>
    </row>
    <row r="907" spans="1:26" x14ac:dyDescent="0.35">
      <c r="A907" t="s">
        <v>18</v>
      </c>
      <c r="B907" t="s">
        <v>983</v>
      </c>
      <c r="C907" t="s">
        <v>20</v>
      </c>
      <c r="D907" t="s">
        <v>21</v>
      </c>
      <c r="E907" t="s">
        <v>5</v>
      </c>
      <c r="G907" t="s">
        <v>22</v>
      </c>
      <c r="H907">
        <v>1230662</v>
      </c>
      <c r="I907">
        <v>1230735</v>
      </c>
      <c r="J907" t="s">
        <v>23</v>
      </c>
      <c r="K907">
        <f t="shared" si="56"/>
        <v>2</v>
      </c>
      <c r="L907" t="str">
        <f t="shared" si="57"/>
        <v>нет</v>
      </c>
      <c r="S907" t="s">
        <v>5</v>
      </c>
      <c r="U907" t="s">
        <v>22</v>
      </c>
      <c r="V907">
        <v>921726</v>
      </c>
      <c r="W907">
        <v>922622</v>
      </c>
      <c r="X907" t="s">
        <v>30</v>
      </c>
      <c r="Y907">
        <f t="shared" si="58"/>
        <v>1</v>
      </c>
      <c r="Z907" t="str">
        <f t="shared" si="59"/>
        <v>нет</v>
      </c>
    </row>
    <row r="908" spans="1:26" x14ac:dyDescent="0.35">
      <c r="A908" t="s">
        <v>18</v>
      </c>
      <c r="B908" t="s">
        <v>983</v>
      </c>
      <c r="C908" t="s">
        <v>20</v>
      </c>
      <c r="D908" t="s">
        <v>21</v>
      </c>
      <c r="E908" t="s">
        <v>5</v>
      </c>
      <c r="G908" t="s">
        <v>22</v>
      </c>
      <c r="H908">
        <v>1230757</v>
      </c>
      <c r="I908">
        <v>1230833</v>
      </c>
      <c r="J908" t="s">
        <v>23</v>
      </c>
      <c r="K908">
        <f t="shared" si="56"/>
        <v>1</v>
      </c>
      <c r="L908" t="str">
        <f t="shared" si="57"/>
        <v>нет</v>
      </c>
      <c r="S908" t="s">
        <v>5</v>
      </c>
      <c r="U908" t="s">
        <v>22</v>
      </c>
      <c r="V908">
        <v>922685</v>
      </c>
      <c r="W908">
        <v>923152</v>
      </c>
      <c r="X908" t="s">
        <v>23</v>
      </c>
      <c r="Y908">
        <f t="shared" si="58"/>
        <v>1</v>
      </c>
      <c r="Z908" t="str">
        <f t="shared" si="59"/>
        <v>нет</v>
      </c>
    </row>
    <row r="909" spans="1:26" x14ac:dyDescent="0.35">
      <c r="A909" t="s">
        <v>18</v>
      </c>
      <c r="B909" t="s">
        <v>983</v>
      </c>
      <c r="C909" t="s">
        <v>20</v>
      </c>
      <c r="D909" t="s">
        <v>21</v>
      </c>
      <c r="E909" t="s">
        <v>5</v>
      </c>
      <c r="G909" t="s">
        <v>22</v>
      </c>
      <c r="H909">
        <v>1230848</v>
      </c>
      <c r="I909">
        <v>1230933</v>
      </c>
      <c r="J909" t="s">
        <v>23</v>
      </c>
      <c r="K909">
        <f t="shared" si="56"/>
        <v>1</v>
      </c>
      <c r="L909" t="str">
        <f t="shared" si="57"/>
        <v>нет</v>
      </c>
      <c r="S909" t="s">
        <v>5</v>
      </c>
      <c r="U909" t="s">
        <v>22</v>
      </c>
      <c r="V909">
        <v>923341</v>
      </c>
      <c r="W909">
        <v>924234</v>
      </c>
      <c r="X909" t="s">
        <v>30</v>
      </c>
      <c r="Y909">
        <f t="shared" si="58"/>
        <v>0</v>
      </c>
      <c r="Z909" t="str">
        <f t="shared" si="59"/>
        <v>нет</v>
      </c>
    </row>
    <row r="910" spans="1:26" x14ac:dyDescent="0.35">
      <c r="A910" t="s">
        <v>18</v>
      </c>
      <c r="B910" t="s">
        <v>983</v>
      </c>
      <c r="C910" t="s">
        <v>20</v>
      </c>
      <c r="D910" t="s">
        <v>21</v>
      </c>
      <c r="E910" t="s">
        <v>5</v>
      </c>
      <c r="G910" t="s">
        <v>22</v>
      </c>
      <c r="H910">
        <v>1231038</v>
      </c>
      <c r="I910">
        <v>1231112</v>
      </c>
      <c r="J910" t="s">
        <v>23</v>
      </c>
      <c r="K910">
        <f t="shared" si="56"/>
        <v>1</v>
      </c>
      <c r="L910" t="str">
        <f t="shared" si="57"/>
        <v>нет</v>
      </c>
      <c r="S910" t="s">
        <v>5</v>
      </c>
      <c r="U910" t="s">
        <v>22</v>
      </c>
      <c r="V910">
        <v>924374</v>
      </c>
      <c r="W910">
        <v>925387</v>
      </c>
      <c r="X910" t="s">
        <v>30</v>
      </c>
      <c r="Y910">
        <f t="shared" si="58"/>
        <v>0</v>
      </c>
      <c r="Z910" t="str">
        <f t="shared" si="59"/>
        <v>нет</v>
      </c>
    </row>
    <row r="911" spans="1:26" x14ac:dyDescent="0.35">
      <c r="A911" t="s">
        <v>18</v>
      </c>
      <c r="B911" t="s">
        <v>983</v>
      </c>
      <c r="C911" t="s">
        <v>20</v>
      </c>
      <c r="D911" t="s">
        <v>21</v>
      </c>
      <c r="E911" t="s">
        <v>5</v>
      </c>
      <c r="G911" t="s">
        <v>22</v>
      </c>
      <c r="H911">
        <v>1231121</v>
      </c>
      <c r="I911">
        <v>1231196</v>
      </c>
      <c r="J911" t="s">
        <v>23</v>
      </c>
      <c r="K911">
        <f t="shared" si="56"/>
        <v>2</v>
      </c>
      <c r="L911" t="str">
        <f t="shared" si="57"/>
        <v>нет</v>
      </c>
      <c r="S911" t="s">
        <v>5</v>
      </c>
      <c r="U911" t="s">
        <v>22</v>
      </c>
      <c r="V911">
        <v>925485</v>
      </c>
      <c r="W911">
        <v>926606</v>
      </c>
      <c r="X911" t="s">
        <v>23</v>
      </c>
      <c r="Y911">
        <f t="shared" si="58"/>
        <v>2</v>
      </c>
      <c r="Z911" t="str">
        <f t="shared" si="59"/>
        <v>нет</v>
      </c>
    </row>
    <row r="912" spans="1:26" x14ac:dyDescent="0.35">
      <c r="A912" t="s">
        <v>18</v>
      </c>
      <c r="B912" t="s">
        <v>983</v>
      </c>
      <c r="C912" t="s">
        <v>20</v>
      </c>
      <c r="D912" t="s">
        <v>21</v>
      </c>
      <c r="E912" t="s">
        <v>5</v>
      </c>
      <c r="G912" t="s">
        <v>22</v>
      </c>
      <c r="H912">
        <v>1231200</v>
      </c>
      <c r="I912">
        <v>1231276</v>
      </c>
      <c r="J912" t="s">
        <v>23</v>
      </c>
      <c r="K912">
        <f t="shared" si="56"/>
        <v>1</v>
      </c>
      <c r="L912" t="str">
        <f t="shared" si="57"/>
        <v>нет</v>
      </c>
      <c r="S912" t="s">
        <v>5</v>
      </c>
      <c r="U912" t="s">
        <v>22</v>
      </c>
      <c r="V912">
        <v>926793</v>
      </c>
      <c r="W912">
        <v>928775</v>
      </c>
      <c r="X912" t="s">
        <v>23</v>
      </c>
      <c r="Y912">
        <f t="shared" si="58"/>
        <v>2</v>
      </c>
      <c r="Z912" t="str">
        <f t="shared" si="59"/>
        <v>да</v>
      </c>
    </row>
    <row r="913" spans="1:26" x14ac:dyDescent="0.35">
      <c r="A913" t="s">
        <v>18</v>
      </c>
      <c r="B913" t="s">
        <v>983</v>
      </c>
      <c r="C913" t="s">
        <v>20</v>
      </c>
      <c r="D913" t="s">
        <v>21</v>
      </c>
      <c r="E913" t="s">
        <v>5</v>
      </c>
      <c r="G913" t="s">
        <v>22</v>
      </c>
      <c r="H913">
        <v>1231456</v>
      </c>
      <c r="I913">
        <v>1231530</v>
      </c>
      <c r="J913" t="s">
        <v>23</v>
      </c>
      <c r="K913">
        <f t="shared" si="56"/>
        <v>1</v>
      </c>
      <c r="L913" t="str">
        <f t="shared" si="57"/>
        <v>нет</v>
      </c>
      <c r="S913" t="s">
        <v>5</v>
      </c>
      <c r="U913" t="s">
        <v>22</v>
      </c>
      <c r="V913">
        <v>928768</v>
      </c>
      <c r="W913">
        <v>929535</v>
      </c>
      <c r="X913" t="s">
        <v>23</v>
      </c>
      <c r="Y913">
        <f t="shared" si="58"/>
        <v>2</v>
      </c>
      <c r="Z913" t="str">
        <f t="shared" si="59"/>
        <v>нет</v>
      </c>
    </row>
    <row r="914" spans="1:26" x14ac:dyDescent="0.35">
      <c r="A914" t="s">
        <v>18</v>
      </c>
      <c r="B914" t="s">
        <v>983</v>
      </c>
      <c r="C914" t="s">
        <v>20</v>
      </c>
      <c r="D914" t="s">
        <v>21</v>
      </c>
      <c r="E914" t="s">
        <v>5</v>
      </c>
      <c r="G914" t="s">
        <v>22</v>
      </c>
      <c r="H914">
        <v>1231536</v>
      </c>
      <c r="I914">
        <v>1231610</v>
      </c>
      <c r="J914" t="s">
        <v>23</v>
      </c>
      <c r="K914">
        <f t="shared" si="56"/>
        <v>2</v>
      </c>
      <c r="L914" t="str">
        <f t="shared" si="57"/>
        <v>нет</v>
      </c>
      <c r="S914" t="s">
        <v>5</v>
      </c>
      <c r="U914" t="s">
        <v>22</v>
      </c>
      <c r="V914">
        <v>929878</v>
      </c>
      <c r="W914">
        <v>930675</v>
      </c>
      <c r="X914" t="s">
        <v>23</v>
      </c>
      <c r="Y914">
        <f t="shared" si="58"/>
        <v>0</v>
      </c>
      <c r="Z914" t="str">
        <f t="shared" si="59"/>
        <v>нет</v>
      </c>
    </row>
    <row r="915" spans="1:26" x14ac:dyDescent="0.35">
      <c r="A915" t="s">
        <v>18</v>
      </c>
      <c r="B915" t="s">
        <v>29</v>
      </c>
      <c r="C915" t="s">
        <v>20</v>
      </c>
      <c r="D915" t="s">
        <v>21</v>
      </c>
      <c r="E915" t="s">
        <v>5</v>
      </c>
      <c r="G915" t="s">
        <v>22</v>
      </c>
      <c r="H915">
        <v>1231782</v>
      </c>
      <c r="I915">
        <v>1232234</v>
      </c>
      <c r="J915" t="s">
        <v>23</v>
      </c>
      <c r="K915">
        <f t="shared" si="56"/>
        <v>1</v>
      </c>
      <c r="L915" t="str">
        <f t="shared" si="57"/>
        <v>нет</v>
      </c>
      <c r="S915" t="s">
        <v>5</v>
      </c>
      <c r="U915" t="s">
        <v>22</v>
      </c>
      <c r="V915">
        <v>930887</v>
      </c>
      <c r="W915">
        <v>931576</v>
      </c>
      <c r="X915" t="s">
        <v>23</v>
      </c>
      <c r="Y915">
        <f t="shared" si="58"/>
        <v>2</v>
      </c>
      <c r="Z915" t="str">
        <f t="shared" si="59"/>
        <v>нет</v>
      </c>
    </row>
    <row r="916" spans="1:26" x14ac:dyDescent="0.35">
      <c r="A916" t="s">
        <v>18</v>
      </c>
      <c r="B916" t="s">
        <v>29</v>
      </c>
      <c r="C916" t="s">
        <v>20</v>
      </c>
      <c r="D916" t="s">
        <v>21</v>
      </c>
      <c r="E916" t="s">
        <v>5</v>
      </c>
      <c r="G916" t="s">
        <v>22</v>
      </c>
      <c r="H916">
        <v>1232258</v>
      </c>
      <c r="I916">
        <v>1234423</v>
      </c>
      <c r="J916" t="s">
        <v>23</v>
      </c>
      <c r="K916">
        <f t="shared" si="56"/>
        <v>1</v>
      </c>
      <c r="L916" t="str">
        <f t="shared" si="57"/>
        <v>нет</v>
      </c>
      <c r="S916" t="s">
        <v>5</v>
      </c>
      <c r="U916" t="s">
        <v>22</v>
      </c>
      <c r="V916">
        <v>931733</v>
      </c>
      <c r="W916">
        <v>932344</v>
      </c>
      <c r="X916" t="s">
        <v>23</v>
      </c>
      <c r="Y916">
        <f t="shared" si="58"/>
        <v>2</v>
      </c>
      <c r="Z916" t="str">
        <f t="shared" si="59"/>
        <v>нет</v>
      </c>
    </row>
    <row r="917" spans="1:26" x14ac:dyDescent="0.35">
      <c r="A917" t="s">
        <v>18</v>
      </c>
      <c r="B917" t="s">
        <v>29</v>
      </c>
      <c r="C917" t="s">
        <v>20</v>
      </c>
      <c r="D917" t="s">
        <v>21</v>
      </c>
      <c r="E917" t="s">
        <v>5</v>
      </c>
      <c r="G917" t="s">
        <v>22</v>
      </c>
      <c r="H917">
        <v>1234531</v>
      </c>
      <c r="I917">
        <v>1235130</v>
      </c>
      <c r="J917" t="s">
        <v>23</v>
      </c>
      <c r="K917">
        <f t="shared" si="56"/>
        <v>1</v>
      </c>
      <c r="L917" t="str">
        <f t="shared" si="57"/>
        <v>да</v>
      </c>
      <c r="S917" t="s">
        <v>5</v>
      </c>
      <c r="U917" t="s">
        <v>22</v>
      </c>
      <c r="V917">
        <v>932489</v>
      </c>
      <c r="W917">
        <v>933961</v>
      </c>
      <c r="X917" t="s">
        <v>30</v>
      </c>
      <c r="Y917">
        <f t="shared" si="58"/>
        <v>0</v>
      </c>
      <c r="Z917" t="str">
        <f t="shared" si="59"/>
        <v>нет</v>
      </c>
    </row>
    <row r="918" spans="1:26" x14ac:dyDescent="0.35">
      <c r="A918" t="s">
        <v>18</v>
      </c>
      <c r="B918" t="s">
        <v>29</v>
      </c>
      <c r="C918" t="s">
        <v>20</v>
      </c>
      <c r="D918" t="s">
        <v>21</v>
      </c>
      <c r="E918" t="s">
        <v>5</v>
      </c>
      <c r="G918" t="s">
        <v>22</v>
      </c>
      <c r="H918">
        <v>1235130</v>
      </c>
      <c r="I918">
        <v>1235912</v>
      </c>
      <c r="J918" t="s">
        <v>23</v>
      </c>
      <c r="K918">
        <f t="shared" si="56"/>
        <v>2</v>
      </c>
      <c r="L918" t="str">
        <f t="shared" si="57"/>
        <v>да</v>
      </c>
      <c r="S918" t="s">
        <v>5</v>
      </c>
      <c r="U918" t="s">
        <v>22</v>
      </c>
      <c r="V918">
        <v>934146</v>
      </c>
      <c r="W918">
        <v>935033</v>
      </c>
      <c r="X918" t="s">
        <v>30</v>
      </c>
      <c r="Y918">
        <f t="shared" si="58"/>
        <v>2</v>
      </c>
      <c r="Z918" t="str">
        <f t="shared" si="59"/>
        <v>нет</v>
      </c>
    </row>
    <row r="919" spans="1:26" x14ac:dyDescent="0.35">
      <c r="A919" t="s">
        <v>18</v>
      </c>
      <c r="B919" t="s">
        <v>29</v>
      </c>
      <c r="C919" t="s">
        <v>20</v>
      </c>
      <c r="D919" t="s">
        <v>21</v>
      </c>
      <c r="E919" t="s">
        <v>5</v>
      </c>
      <c r="G919" t="s">
        <v>22</v>
      </c>
      <c r="H919">
        <v>1235890</v>
      </c>
      <c r="I919">
        <v>1236360</v>
      </c>
      <c r="J919" t="s">
        <v>23</v>
      </c>
      <c r="K919">
        <f t="shared" si="56"/>
        <v>0</v>
      </c>
      <c r="L919" t="str">
        <f t="shared" si="57"/>
        <v>нет</v>
      </c>
      <c r="S919" t="s">
        <v>5</v>
      </c>
      <c r="U919" t="s">
        <v>22</v>
      </c>
      <c r="V919">
        <v>935097</v>
      </c>
      <c r="W919">
        <v>936653</v>
      </c>
      <c r="X919" t="s">
        <v>23</v>
      </c>
      <c r="Y919">
        <f t="shared" si="58"/>
        <v>0</v>
      </c>
      <c r="Z919" t="str">
        <f t="shared" si="59"/>
        <v>нет</v>
      </c>
    </row>
    <row r="920" spans="1:26" x14ac:dyDescent="0.35">
      <c r="A920" t="s">
        <v>18</v>
      </c>
      <c r="B920" t="s">
        <v>29</v>
      </c>
      <c r="C920" t="s">
        <v>20</v>
      </c>
      <c r="D920" t="s">
        <v>21</v>
      </c>
      <c r="E920" t="s">
        <v>5</v>
      </c>
      <c r="G920" t="s">
        <v>22</v>
      </c>
      <c r="H920">
        <v>1236362</v>
      </c>
      <c r="I920">
        <v>1236691</v>
      </c>
      <c r="J920" t="s">
        <v>23</v>
      </c>
      <c r="K920">
        <f t="shared" si="56"/>
        <v>2</v>
      </c>
      <c r="L920" t="str">
        <f t="shared" si="57"/>
        <v>нет</v>
      </c>
      <c r="S920" t="s">
        <v>5</v>
      </c>
      <c r="U920" t="s">
        <v>22</v>
      </c>
      <c r="V920">
        <v>936973</v>
      </c>
      <c r="W920">
        <v>938145</v>
      </c>
      <c r="X920" t="s">
        <v>23</v>
      </c>
      <c r="Y920">
        <f t="shared" si="58"/>
        <v>0</v>
      </c>
      <c r="Z920" t="str">
        <f t="shared" si="59"/>
        <v>нет</v>
      </c>
    </row>
    <row r="921" spans="1:26" x14ac:dyDescent="0.35">
      <c r="A921" t="s">
        <v>18</v>
      </c>
      <c r="B921" t="s">
        <v>29</v>
      </c>
      <c r="C921" t="s">
        <v>20</v>
      </c>
      <c r="D921" t="s">
        <v>21</v>
      </c>
      <c r="E921" t="s">
        <v>5</v>
      </c>
      <c r="G921" t="s">
        <v>22</v>
      </c>
      <c r="H921">
        <v>1236788</v>
      </c>
      <c r="I921">
        <v>1237789</v>
      </c>
      <c r="J921" t="s">
        <v>23</v>
      </c>
      <c r="K921">
        <f t="shared" si="56"/>
        <v>2</v>
      </c>
      <c r="L921" t="str">
        <f t="shared" si="57"/>
        <v>нет</v>
      </c>
      <c r="S921" t="s">
        <v>5</v>
      </c>
      <c r="U921" t="s">
        <v>22</v>
      </c>
      <c r="V921">
        <v>938393</v>
      </c>
      <c r="W921">
        <v>938869</v>
      </c>
      <c r="X921" t="s">
        <v>30</v>
      </c>
      <c r="Y921">
        <f t="shared" si="58"/>
        <v>1</v>
      </c>
      <c r="Z921" t="str">
        <f t="shared" si="59"/>
        <v>нет</v>
      </c>
    </row>
    <row r="922" spans="1:26" x14ac:dyDescent="0.35">
      <c r="A922" t="s">
        <v>18</v>
      </c>
      <c r="B922" t="s">
        <v>29</v>
      </c>
      <c r="C922" t="s">
        <v>20</v>
      </c>
      <c r="D922" t="s">
        <v>21</v>
      </c>
      <c r="E922" t="s">
        <v>5</v>
      </c>
      <c r="G922" t="s">
        <v>22</v>
      </c>
      <c r="H922">
        <v>1237802</v>
      </c>
      <c r="I922">
        <v>1238203</v>
      </c>
      <c r="J922" t="s">
        <v>23</v>
      </c>
      <c r="K922">
        <f t="shared" si="56"/>
        <v>1</v>
      </c>
      <c r="L922" t="str">
        <f t="shared" si="57"/>
        <v>нет</v>
      </c>
      <c r="S922" t="s">
        <v>5</v>
      </c>
      <c r="U922" t="s">
        <v>22</v>
      </c>
      <c r="V922">
        <v>939631</v>
      </c>
      <c r="W922">
        <v>940308</v>
      </c>
      <c r="X922" t="s">
        <v>23</v>
      </c>
      <c r="Y922">
        <f t="shared" si="58"/>
        <v>2</v>
      </c>
      <c r="Z922" t="str">
        <f t="shared" si="59"/>
        <v>нет</v>
      </c>
    </row>
    <row r="923" spans="1:26" x14ac:dyDescent="0.35">
      <c r="A923" t="s">
        <v>18</v>
      </c>
      <c r="B923" t="s">
        <v>29</v>
      </c>
      <c r="C923" t="s">
        <v>20</v>
      </c>
      <c r="D923" t="s">
        <v>21</v>
      </c>
      <c r="E923" t="s">
        <v>5</v>
      </c>
      <c r="G923" t="s">
        <v>22</v>
      </c>
      <c r="H923">
        <v>1238206</v>
      </c>
      <c r="I923">
        <v>1238568</v>
      </c>
      <c r="J923" t="s">
        <v>23</v>
      </c>
      <c r="K923">
        <f t="shared" si="56"/>
        <v>1</v>
      </c>
      <c r="L923" t="str">
        <f t="shared" si="57"/>
        <v>да</v>
      </c>
      <c r="S923" t="s">
        <v>5</v>
      </c>
      <c r="U923" t="s">
        <v>22</v>
      </c>
      <c r="V923">
        <v>940855</v>
      </c>
      <c r="W923">
        <v>942468</v>
      </c>
      <c r="X923" t="s">
        <v>23</v>
      </c>
      <c r="Y923">
        <f t="shared" si="58"/>
        <v>2</v>
      </c>
      <c r="Z923" t="str">
        <f t="shared" si="59"/>
        <v>нет</v>
      </c>
    </row>
    <row r="924" spans="1:26" x14ac:dyDescent="0.35">
      <c r="A924" t="s">
        <v>18</v>
      </c>
      <c r="B924" t="s">
        <v>29</v>
      </c>
      <c r="C924" t="s">
        <v>20</v>
      </c>
      <c r="D924" t="s">
        <v>21</v>
      </c>
      <c r="E924" t="s">
        <v>5</v>
      </c>
      <c r="G924" t="s">
        <v>22</v>
      </c>
      <c r="H924">
        <v>1238568</v>
      </c>
      <c r="I924">
        <v>1239395</v>
      </c>
      <c r="J924" t="s">
        <v>23</v>
      </c>
      <c r="K924">
        <f t="shared" si="56"/>
        <v>1</v>
      </c>
      <c r="L924" t="str">
        <f t="shared" si="57"/>
        <v>нет</v>
      </c>
      <c r="S924" t="s">
        <v>5</v>
      </c>
      <c r="U924" t="s">
        <v>22</v>
      </c>
      <c r="V924">
        <v>942988</v>
      </c>
      <c r="W924">
        <v>943194</v>
      </c>
      <c r="X924" t="s">
        <v>30</v>
      </c>
      <c r="Y924">
        <f t="shared" si="58"/>
        <v>2</v>
      </c>
      <c r="Z924" t="str">
        <f t="shared" si="59"/>
        <v>нет</v>
      </c>
    </row>
    <row r="925" spans="1:26" x14ac:dyDescent="0.35">
      <c r="A925" t="s">
        <v>18</v>
      </c>
      <c r="B925" t="s">
        <v>29</v>
      </c>
      <c r="C925" t="s">
        <v>20</v>
      </c>
      <c r="D925" t="s">
        <v>21</v>
      </c>
      <c r="E925" t="s">
        <v>5</v>
      </c>
      <c r="G925" t="s">
        <v>22</v>
      </c>
      <c r="H925">
        <v>1239563</v>
      </c>
      <c r="I925">
        <v>1239913</v>
      </c>
      <c r="J925" t="s">
        <v>23</v>
      </c>
      <c r="K925">
        <f t="shared" si="56"/>
        <v>0</v>
      </c>
      <c r="L925" t="str">
        <f t="shared" si="57"/>
        <v>нет</v>
      </c>
      <c r="S925" t="s">
        <v>5</v>
      </c>
      <c r="U925" t="s">
        <v>22</v>
      </c>
      <c r="V925">
        <v>943210</v>
      </c>
      <c r="W925">
        <v>943716</v>
      </c>
      <c r="X925" t="s">
        <v>30</v>
      </c>
      <c r="Y925">
        <f t="shared" si="58"/>
        <v>2</v>
      </c>
      <c r="Z925" t="str">
        <f t="shared" si="59"/>
        <v>нет</v>
      </c>
    </row>
    <row r="926" spans="1:26" x14ac:dyDescent="0.35">
      <c r="A926" t="s">
        <v>18</v>
      </c>
      <c r="B926" t="s">
        <v>29</v>
      </c>
      <c r="C926" t="s">
        <v>20</v>
      </c>
      <c r="D926" t="s">
        <v>21</v>
      </c>
      <c r="E926" t="s">
        <v>5</v>
      </c>
      <c r="G926" t="s">
        <v>22</v>
      </c>
      <c r="H926">
        <v>1239918</v>
      </c>
      <c r="I926">
        <v>1240202</v>
      </c>
      <c r="J926" t="s">
        <v>23</v>
      </c>
      <c r="K926">
        <f t="shared" si="56"/>
        <v>0</v>
      </c>
      <c r="L926" t="str">
        <f t="shared" si="57"/>
        <v>нет</v>
      </c>
      <c r="S926" t="s">
        <v>5</v>
      </c>
      <c r="U926" t="s">
        <v>22</v>
      </c>
      <c r="V926">
        <v>943771</v>
      </c>
      <c r="W926">
        <v>944301</v>
      </c>
      <c r="X926" t="s">
        <v>23</v>
      </c>
      <c r="Y926">
        <f t="shared" si="58"/>
        <v>1</v>
      </c>
      <c r="Z926" t="str">
        <f t="shared" si="59"/>
        <v>нет</v>
      </c>
    </row>
    <row r="927" spans="1:26" x14ac:dyDescent="0.35">
      <c r="A927" t="s">
        <v>18</v>
      </c>
      <c r="B927" t="s">
        <v>29</v>
      </c>
      <c r="C927" t="s">
        <v>20</v>
      </c>
      <c r="D927" t="s">
        <v>21</v>
      </c>
      <c r="E927" t="s">
        <v>5</v>
      </c>
      <c r="G927" t="s">
        <v>22</v>
      </c>
      <c r="H927">
        <v>1240246</v>
      </c>
      <c r="I927">
        <v>1241403</v>
      </c>
      <c r="J927" t="s">
        <v>23</v>
      </c>
      <c r="K927">
        <f t="shared" si="56"/>
        <v>2</v>
      </c>
      <c r="L927" t="str">
        <f t="shared" si="57"/>
        <v>нет</v>
      </c>
      <c r="S927" t="s">
        <v>5</v>
      </c>
      <c r="U927" t="s">
        <v>22</v>
      </c>
      <c r="V927">
        <v>944322</v>
      </c>
      <c r="W927">
        <v>945272</v>
      </c>
      <c r="X927" t="s">
        <v>23</v>
      </c>
      <c r="Y927">
        <f t="shared" si="58"/>
        <v>0</v>
      </c>
      <c r="Z927" t="str">
        <f t="shared" si="59"/>
        <v>нет</v>
      </c>
    </row>
    <row r="928" spans="1:26" x14ac:dyDescent="0.35">
      <c r="A928" t="s">
        <v>18</v>
      </c>
      <c r="B928" t="s">
        <v>29</v>
      </c>
      <c r="C928" t="s">
        <v>20</v>
      </c>
      <c r="D928" t="s">
        <v>21</v>
      </c>
      <c r="E928" t="s">
        <v>5</v>
      </c>
      <c r="G928" t="s">
        <v>22</v>
      </c>
      <c r="H928">
        <v>1241419</v>
      </c>
      <c r="I928">
        <v>1241772</v>
      </c>
      <c r="J928" t="s">
        <v>23</v>
      </c>
      <c r="K928">
        <f t="shared" si="56"/>
        <v>2</v>
      </c>
      <c r="L928" t="str">
        <f t="shared" si="57"/>
        <v>нет</v>
      </c>
      <c r="S928" t="s">
        <v>5</v>
      </c>
      <c r="U928" t="s">
        <v>22</v>
      </c>
      <c r="V928">
        <v>945418</v>
      </c>
      <c r="W928">
        <v>946806</v>
      </c>
      <c r="X928" t="s">
        <v>23</v>
      </c>
      <c r="Y928">
        <f t="shared" si="58"/>
        <v>2</v>
      </c>
      <c r="Z928" t="str">
        <f t="shared" si="59"/>
        <v>нет</v>
      </c>
    </row>
    <row r="929" spans="1:26" x14ac:dyDescent="0.35">
      <c r="A929" t="s">
        <v>18</v>
      </c>
      <c r="B929" t="s">
        <v>29</v>
      </c>
      <c r="C929" t="s">
        <v>20</v>
      </c>
      <c r="D929" t="s">
        <v>21</v>
      </c>
      <c r="E929" t="s">
        <v>5</v>
      </c>
      <c r="G929" t="s">
        <v>22</v>
      </c>
      <c r="H929">
        <v>1242493</v>
      </c>
      <c r="I929">
        <v>1244004</v>
      </c>
      <c r="J929" t="s">
        <v>23</v>
      </c>
      <c r="K929">
        <f t="shared" si="56"/>
        <v>2</v>
      </c>
      <c r="L929" t="str">
        <f t="shared" si="57"/>
        <v>да</v>
      </c>
      <c r="S929" t="s">
        <v>5</v>
      </c>
      <c r="U929" t="s">
        <v>22</v>
      </c>
      <c r="V929">
        <v>947170</v>
      </c>
      <c r="W929">
        <v>948249</v>
      </c>
      <c r="X929" t="s">
        <v>30</v>
      </c>
      <c r="Y929">
        <f t="shared" si="58"/>
        <v>1</v>
      </c>
      <c r="Z929" t="str">
        <f t="shared" si="59"/>
        <v>нет</v>
      </c>
    </row>
    <row r="930" spans="1:26" x14ac:dyDescent="0.35">
      <c r="A930" t="s">
        <v>18</v>
      </c>
      <c r="B930" t="s">
        <v>29</v>
      </c>
      <c r="C930" t="s">
        <v>20</v>
      </c>
      <c r="D930" t="s">
        <v>21</v>
      </c>
      <c r="E930" t="s">
        <v>5</v>
      </c>
      <c r="G930" t="s">
        <v>22</v>
      </c>
      <c r="H930">
        <v>1243997</v>
      </c>
      <c r="I930">
        <v>1244476</v>
      </c>
      <c r="J930" t="s">
        <v>23</v>
      </c>
      <c r="K930">
        <f t="shared" si="56"/>
        <v>2</v>
      </c>
      <c r="L930" t="str">
        <f t="shared" si="57"/>
        <v>нет</v>
      </c>
      <c r="S930" t="s">
        <v>5</v>
      </c>
      <c r="U930" t="s">
        <v>22</v>
      </c>
      <c r="V930">
        <v>948429</v>
      </c>
      <c r="W930">
        <v>948929</v>
      </c>
      <c r="X930" t="s">
        <v>23</v>
      </c>
      <c r="Y930">
        <f t="shared" si="58"/>
        <v>0</v>
      </c>
      <c r="Z930" t="str">
        <f t="shared" si="59"/>
        <v>нет</v>
      </c>
    </row>
    <row r="931" spans="1:26" x14ac:dyDescent="0.35">
      <c r="A931" t="s">
        <v>18</v>
      </c>
      <c r="B931" t="s">
        <v>29</v>
      </c>
      <c r="C931" t="s">
        <v>20</v>
      </c>
      <c r="D931" t="s">
        <v>21</v>
      </c>
      <c r="E931" t="s">
        <v>5</v>
      </c>
      <c r="G931" t="s">
        <v>22</v>
      </c>
      <c r="H931">
        <v>1244621</v>
      </c>
      <c r="I931">
        <v>1246192</v>
      </c>
      <c r="J931" t="s">
        <v>23</v>
      </c>
      <c r="K931">
        <f t="shared" si="56"/>
        <v>2</v>
      </c>
      <c r="L931" t="str">
        <f t="shared" si="57"/>
        <v>нет</v>
      </c>
      <c r="S931" t="s">
        <v>5</v>
      </c>
      <c r="U931" t="s">
        <v>22</v>
      </c>
      <c r="V931">
        <v>949252</v>
      </c>
      <c r="W931">
        <v>950565</v>
      </c>
      <c r="X931" t="s">
        <v>30</v>
      </c>
      <c r="Y931">
        <f t="shared" si="58"/>
        <v>2</v>
      </c>
      <c r="Z931" t="str">
        <f t="shared" si="59"/>
        <v>нет</v>
      </c>
    </row>
    <row r="932" spans="1:26" x14ac:dyDescent="0.35">
      <c r="A932" t="s">
        <v>18</v>
      </c>
      <c r="B932" t="s">
        <v>29</v>
      </c>
      <c r="C932" t="s">
        <v>20</v>
      </c>
      <c r="D932" t="s">
        <v>21</v>
      </c>
      <c r="E932" t="s">
        <v>5</v>
      </c>
      <c r="G932" t="s">
        <v>22</v>
      </c>
      <c r="H932">
        <v>1246478</v>
      </c>
      <c r="I932">
        <v>1247176</v>
      </c>
      <c r="J932" t="s">
        <v>23</v>
      </c>
      <c r="K932">
        <f t="shared" si="56"/>
        <v>1</v>
      </c>
      <c r="L932" t="str">
        <f t="shared" si="57"/>
        <v>нет</v>
      </c>
      <c r="S932" t="s">
        <v>5</v>
      </c>
      <c r="U932" t="s">
        <v>22</v>
      </c>
      <c r="V932">
        <v>950578</v>
      </c>
      <c r="W932">
        <v>951942</v>
      </c>
      <c r="X932" t="s">
        <v>30</v>
      </c>
      <c r="Y932">
        <f t="shared" si="58"/>
        <v>1</v>
      </c>
      <c r="Z932" t="str">
        <f t="shared" si="59"/>
        <v>нет</v>
      </c>
    </row>
    <row r="933" spans="1:26" x14ac:dyDescent="0.35">
      <c r="A933" t="s">
        <v>18</v>
      </c>
      <c r="B933" t="s">
        <v>29</v>
      </c>
      <c r="C933" t="s">
        <v>20</v>
      </c>
      <c r="D933" t="s">
        <v>21</v>
      </c>
      <c r="E933" t="s">
        <v>5</v>
      </c>
      <c r="G933" t="s">
        <v>22</v>
      </c>
      <c r="H933">
        <v>1247248</v>
      </c>
      <c r="I933">
        <v>1248606</v>
      </c>
      <c r="J933" t="s">
        <v>23</v>
      </c>
      <c r="K933">
        <f t="shared" si="56"/>
        <v>0</v>
      </c>
      <c r="L933" t="str">
        <f t="shared" si="57"/>
        <v>нет</v>
      </c>
      <c r="S933" t="s">
        <v>5</v>
      </c>
      <c r="U933" t="s">
        <v>22</v>
      </c>
      <c r="V933">
        <v>952245</v>
      </c>
      <c r="W933">
        <v>953246</v>
      </c>
      <c r="X933" t="s">
        <v>23</v>
      </c>
      <c r="Y933">
        <f t="shared" si="58"/>
        <v>2</v>
      </c>
      <c r="Z933" t="str">
        <f t="shared" si="59"/>
        <v>нет</v>
      </c>
    </row>
    <row r="934" spans="1:26" x14ac:dyDescent="0.35">
      <c r="A934" t="s">
        <v>18</v>
      </c>
      <c r="B934" t="s">
        <v>29</v>
      </c>
      <c r="C934" t="s">
        <v>20</v>
      </c>
      <c r="D934" t="s">
        <v>21</v>
      </c>
      <c r="E934" t="s">
        <v>5</v>
      </c>
      <c r="G934" t="s">
        <v>22</v>
      </c>
      <c r="H934">
        <v>1248620</v>
      </c>
      <c r="I934">
        <v>1249690</v>
      </c>
      <c r="J934" t="s">
        <v>23</v>
      </c>
      <c r="K934">
        <f t="shared" si="56"/>
        <v>0</v>
      </c>
      <c r="L934" t="str">
        <f t="shared" si="57"/>
        <v>нет</v>
      </c>
      <c r="S934" t="s">
        <v>5</v>
      </c>
      <c r="U934" t="s">
        <v>22</v>
      </c>
      <c r="V934">
        <v>953280</v>
      </c>
      <c r="W934">
        <v>954065</v>
      </c>
      <c r="X934" t="s">
        <v>23</v>
      </c>
      <c r="Y934">
        <f t="shared" si="58"/>
        <v>1</v>
      </c>
      <c r="Z934" t="str">
        <f t="shared" si="59"/>
        <v>да</v>
      </c>
    </row>
    <row r="935" spans="1:26" x14ac:dyDescent="0.35">
      <c r="A935" t="s">
        <v>18</v>
      </c>
      <c r="B935" t="s">
        <v>29</v>
      </c>
      <c r="C935" t="s">
        <v>20</v>
      </c>
      <c r="D935" t="s">
        <v>21</v>
      </c>
      <c r="E935" t="s">
        <v>5</v>
      </c>
      <c r="G935" t="s">
        <v>22</v>
      </c>
      <c r="H935">
        <v>1249764</v>
      </c>
      <c r="I935">
        <v>1250081</v>
      </c>
      <c r="J935" t="s">
        <v>23</v>
      </c>
      <c r="K935">
        <f t="shared" si="56"/>
        <v>1</v>
      </c>
      <c r="L935" t="str">
        <f t="shared" si="57"/>
        <v>да</v>
      </c>
      <c r="S935" t="s">
        <v>5</v>
      </c>
      <c r="U935" t="s">
        <v>22</v>
      </c>
      <c r="V935">
        <v>954059</v>
      </c>
      <c r="W935">
        <v>955087</v>
      </c>
      <c r="X935" t="s">
        <v>23</v>
      </c>
      <c r="Y935">
        <f t="shared" si="58"/>
        <v>0</v>
      </c>
      <c r="Z935" t="str">
        <f t="shared" si="59"/>
        <v>нет</v>
      </c>
    </row>
    <row r="936" spans="1:26" x14ac:dyDescent="0.35">
      <c r="A936" t="s">
        <v>18</v>
      </c>
      <c r="B936" t="s">
        <v>29</v>
      </c>
      <c r="C936" t="s">
        <v>20</v>
      </c>
      <c r="D936" t="s">
        <v>21</v>
      </c>
      <c r="E936" t="s">
        <v>5</v>
      </c>
      <c r="G936" t="s">
        <v>22</v>
      </c>
      <c r="H936">
        <v>1250081</v>
      </c>
      <c r="I936">
        <v>1250428</v>
      </c>
      <c r="J936" t="s">
        <v>23</v>
      </c>
      <c r="K936">
        <f t="shared" si="56"/>
        <v>0</v>
      </c>
      <c r="L936" t="str">
        <f t="shared" si="57"/>
        <v>нет</v>
      </c>
      <c r="S936" t="s">
        <v>5</v>
      </c>
      <c r="U936" t="s">
        <v>22</v>
      </c>
      <c r="V936">
        <v>955134</v>
      </c>
      <c r="W936">
        <v>955850</v>
      </c>
      <c r="X936" t="s">
        <v>23</v>
      </c>
      <c r="Y936">
        <f t="shared" si="58"/>
        <v>1</v>
      </c>
      <c r="Z936" t="str">
        <f t="shared" si="59"/>
        <v>нет</v>
      </c>
    </row>
    <row r="937" spans="1:26" x14ac:dyDescent="0.35">
      <c r="A937" t="s">
        <v>18</v>
      </c>
      <c r="B937" t="s">
        <v>29</v>
      </c>
      <c r="C937" t="s">
        <v>20</v>
      </c>
      <c r="D937" t="s">
        <v>21</v>
      </c>
      <c r="E937" t="s">
        <v>5</v>
      </c>
      <c r="G937" t="s">
        <v>22</v>
      </c>
      <c r="H937">
        <v>1250508</v>
      </c>
      <c r="I937">
        <v>1251278</v>
      </c>
      <c r="J937" t="s">
        <v>23</v>
      </c>
      <c r="K937">
        <f t="shared" si="56"/>
        <v>0</v>
      </c>
      <c r="L937" t="str">
        <f t="shared" si="57"/>
        <v>нет</v>
      </c>
      <c r="S937" t="s">
        <v>5</v>
      </c>
      <c r="U937" t="s">
        <v>22</v>
      </c>
      <c r="V937">
        <v>956093</v>
      </c>
      <c r="W937">
        <v>957307</v>
      </c>
      <c r="X937" t="s">
        <v>23</v>
      </c>
      <c r="Y937">
        <f t="shared" si="58"/>
        <v>1</v>
      </c>
      <c r="Z937" t="str">
        <f t="shared" si="59"/>
        <v>нет</v>
      </c>
    </row>
    <row r="938" spans="1:26" x14ac:dyDescent="0.35">
      <c r="A938" t="s">
        <v>18</v>
      </c>
      <c r="B938" t="s">
        <v>29</v>
      </c>
      <c r="C938" t="s">
        <v>20</v>
      </c>
      <c r="D938" t="s">
        <v>21</v>
      </c>
      <c r="E938" t="s">
        <v>5</v>
      </c>
      <c r="G938" t="s">
        <v>22</v>
      </c>
      <c r="H938">
        <v>1257943</v>
      </c>
      <c r="I938">
        <v>1259499</v>
      </c>
      <c r="J938" t="s">
        <v>23</v>
      </c>
      <c r="K938">
        <f t="shared" si="56"/>
        <v>0</v>
      </c>
      <c r="L938" t="str">
        <f t="shared" si="57"/>
        <v>нет</v>
      </c>
      <c r="S938" t="s">
        <v>5</v>
      </c>
      <c r="U938" t="s">
        <v>22</v>
      </c>
      <c r="V938">
        <v>957337</v>
      </c>
      <c r="W938">
        <v>958515</v>
      </c>
      <c r="X938" t="s">
        <v>23</v>
      </c>
      <c r="Y938">
        <f t="shared" si="58"/>
        <v>0</v>
      </c>
      <c r="Z938" t="str">
        <f t="shared" si="59"/>
        <v>нет</v>
      </c>
    </row>
    <row r="939" spans="1:26" x14ac:dyDescent="0.35">
      <c r="A939" t="s">
        <v>18</v>
      </c>
      <c r="B939" t="s">
        <v>29</v>
      </c>
      <c r="C939" t="s">
        <v>20</v>
      </c>
      <c r="D939" t="s">
        <v>21</v>
      </c>
      <c r="E939" t="s">
        <v>5</v>
      </c>
      <c r="G939" t="s">
        <v>22</v>
      </c>
      <c r="H939">
        <v>1259516</v>
      </c>
      <c r="I939">
        <v>1260631</v>
      </c>
      <c r="J939" t="s">
        <v>23</v>
      </c>
      <c r="K939">
        <f t="shared" si="56"/>
        <v>1</v>
      </c>
      <c r="L939" t="str">
        <f t="shared" si="57"/>
        <v>нет</v>
      </c>
      <c r="S939" t="s">
        <v>5</v>
      </c>
      <c r="U939" t="s">
        <v>22</v>
      </c>
      <c r="V939">
        <v>958769</v>
      </c>
      <c r="W939">
        <v>958981</v>
      </c>
      <c r="X939" t="s">
        <v>23</v>
      </c>
      <c r="Y939">
        <f t="shared" si="58"/>
        <v>0</v>
      </c>
      <c r="Z939" t="str">
        <f t="shared" si="59"/>
        <v>нет</v>
      </c>
    </row>
    <row r="940" spans="1:26" x14ac:dyDescent="0.35">
      <c r="A940" t="s">
        <v>18</v>
      </c>
      <c r="B940" t="s">
        <v>29</v>
      </c>
      <c r="C940" t="s">
        <v>20</v>
      </c>
      <c r="D940" t="s">
        <v>21</v>
      </c>
      <c r="E940" t="s">
        <v>5</v>
      </c>
      <c r="G940" t="s">
        <v>22</v>
      </c>
      <c r="H940">
        <v>1266436</v>
      </c>
      <c r="I940">
        <v>1267233</v>
      </c>
      <c r="J940" t="s">
        <v>23</v>
      </c>
      <c r="K940">
        <f t="shared" si="56"/>
        <v>0</v>
      </c>
      <c r="L940" t="str">
        <f t="shared" si="57"/>
        <v>нет</v>
      </c>
      <c r="S940" t="s">
        <v>5</v>
      </c>
      <c r="U940" t="s">
        <v>22</v>
      </c>
      <c r="V940">
        <v>959082</v>
      </c>
      <c r="W940">
        <v>959405</v>
      </c>
      <c r="X940" t="s">
        <v>23</v>
      </c>
      <c r="Y940">
        <f t="shared" si="58"/>
        <v>2</v>
      </c>
      <c r="Z940" t="str">
        <f t="shared" si="59"/>
        <v>нет</v>
      </c>
    </row>
    <row r="941" spans="1:26" x14ac:dyDescent="0.35">
      <c r="A941" t="s">
        <v>18</v>
      </c>
      <c r="B941" t="s">
        <v>29</v>
      </c>
      <c r="C941" t="s">
        <v>20</v>
      </c>
      <c r="D941" t="s">
        <v>21</v>
      </c>
      <c r="E941" t="s">
        <v>5</v>
      </c>
      <c r="G941" t="s">
        <v>22</v>
      </c>
      <c r="H941">
        <v>1267634</v>
      </c>
      <c r="I941">
        <v>1267879</v>
      </c>
      <c r="J941" t="s">
        <v>23</v>
      </c>
      <c r="K941">
        <f t="shared" si="56"/>
        <v>1</v>
      </c>
      <c r="L941" t="str">
        <f t="shared" si="57"/>
        <v>нет</v>
      </c>
      <c r="S941" t="s">
        <v>5</v>
      </c>
      <c r="U941" t="s">
        <v>22</v>
      </c>
      <c r="V941">
        <v>959727</v>
      </c>
      <c r="W941">
        <v>961220</v>
      </c>
      <c r="X941" t="s">
        <v>30</v>
      </c>
      <c r="Y941">
        <f t="shared" si="58"/>
        <v>2</v>
      </c>
      <c r="Z941" t="str">
        <f t="shared" si="59"/>
        <v>нет</v>
      </c>
    </row>
    <row r="942" spans="1:26" x14ac:dyDescent="0.35">
      <c r="A942" t="s">
        <v>18</v>
      </c>
      <c r="B942" t="s">
        <v>29</v>
      </c>
      <c r="C942" t="s">
        <v>20</v>
      </c>
      <c r="D942" t="s">
        <v>21</v>
      </c>
      <c r="E942" t="s">
        <v>5</v>
      </c>
      <c r="G942" t="s">
        <v>22</v>
      </c>
      <c r="H942">
        <v>1267933</v>
      </c>
      <c r="I942">
        <v>1268712</v>
      </c>
      <c r="J942" t="s">
        <v>23</v>
      </c>
      <c r="K942">
        <f t="shared" si="56"/>
        <v>0</v>
      </c>
      <c r="L942" t="str">
        <f t="shared" si="57"/>
        <v>нет</v>
      </c>
      <c r="S942" t="s">
        <v>5</v>
      </c>
      <c r="U942" t="s">
        <v>22</v>
      </c>
      <c r="V942">
        <v>961476</v>
      </c>
      <c r="W942">
        <v>961865</v>
      </c>
      <c r="X942" t="s">
        <v>30</v>
      </c>
      <c r="Y942">
        <f t="shared" si="58"/>
        <v>2</v>
      </c>
      <c r="Z942" t="str">
        <f t="shared" si="59"/>
        <v>нет</v>
      </c>
    </row>
    <row r="943" spans="1:26" x14ac:dyDescent="0.35">
      <c r="A943" t="s">
        <v>18</v>
      </c>
      <c r="B943" t="s">
        <v>29</v>
      </c>
      <c r="C943" t="s">
        <v>20</v>
      </c>
      <c r="D943" t="s">
        <v>21</v>
      </c>
      <c r="E943" t="s">
        <v>5</v>
      </c>
      <c r="G943" t="s">
        <v>22</v>
      </c>
      <c r="H943">
        <v>1268882</v>
      </c>
      <c r="I943">
        <v>1269667</v>
      </c>
      <c r="J943" t="s">
        <v>23</v>
      </c>
      <c r="K943">
        <f t="shared" si="56"/>
        <v>2</v>
      </c>
      <c r="L943" t="str">
        <f t="shared" si="57"/>
        <v>нет</v>
      </c>
      <c r="S943" t="s">
        <v>5</v>
      </c>
      <c r="U943" t="s">
        <v>22</v>
      </c>
      <c r="V943">
        <v>961923</v>
      </c>
      <c r="W943">
        <v>962345</v>
      </c>
      <c r="X943" t="s">
        <v>23</v>
      </c>
      <c r="Y943">
        <f t="shared" si="58"/>
        <v>0</v>
      </c>
      <c r="Z943" t="str">
        <f t="shared" si="59"/>
        <v>нет</v>
      </c>
    </row>
    <row r="944" spans="1:26" x14ac:dyDescent="0.35">
      <c r="A944" t="s">
        <v>18</v>
      </c>
      <c r="B944" t="s">
        <v>29</v>
      </c>
      <c r="C944" t="s">
        <v>20</v>
      </c>
      <c r="D944" t="s">
        <v>21</v>
      </c>
      <c r="E944" t="s">
        <v>5</v>
      </c>
      <c r="G944" t="s">
        <v>22</v>
      </c>
      <c r="H944">
        <v>1270007</v>
      </c>
      <c r="I944">
        <v>1270903</v>
      </c>
      <c r="J944" t="s">
        <v>23</v>
      </c>
      <c r="K944">
        <f t="shared" si="56"/>
        <v>2</v>
      </c>
      <c r="L944" t="str">
        <f t="shared" si="57"/>
        <v>нет</v>
      </c>
      <c r="S944" t="s">
        <v>5</v>
      </c>
      <c r="U944" t="s">
        <v>22</v>
      </c>
      <c r="V944">
        <v>962494</v>
      </c>
      <c r="W944">
        <v>964248</v>
      </c>
      <c r="X944" t="s">
        <v>23</v>
      </c>
      <c r="Y944">
        <f t="shared" si="58"/>
        <v>2</v>
      </c>
      <c r="Z944" t="str">
        <f t="shared" si="59"/>
        <v>да</v>
      </c>
    </row>
    <row r="945" spans="1:26" x14ac:dyDescent="0.35">
      <c r="A945" t="s">
        <v>18</v>
      </c>
      <c r="B945" t="s">
        <v>29</v>
      </c>
      <c r="C945" t="s">
        <v>20</v>
      </c>
      <c r="D945" t="s">
        <v>21</v>
      </c>
      <c r="E945" t="s">
        <v>5</v>
      </c>
      <c r="G945" t="s">
        <v>22</v>
      </c>
      <c r="H945">
        <v>1272287</v>
      </c>
      <c r="I945">
        <v>1272679</v>
      </c>
      <c r="J945" t="s">
        <v>23</v>
      </c>
      <c r="K945">
        <f t="shared" si="56"/>
        <v>2</v>
      </c>
      <c r="L945" t="str">
        <f t="shared" si="57"/>
        <v>нет</v>
      </c>
      <c r="S945" t="s">
        <v>5</v>
      </c>
      <c r="U945" t="s">
        <v>22</v>
      </c>
      <c r="V945">
        <v>964223</v>
      </c>
      <c r="W945">
        <v>965497</v>
      </c>
      <c r="X945" t="s">
        <v>23</v>
      </c>
      <c r="Y945">
        <f t="shared" si="58"/>
        <v>1</v>
      </c>
      <c r="Z945" t="str">
        <f t="shared" si="59"/>
        <v>нет</v>
      </c>
    </row>
    <row r="946" spans="1:26" x14ac:dyDescent="0.35">
      <c r="A946" t="s">
        <v>18</v>
      </c>
      <c r="B946" t="s">
        <v>29</v>
      </c>
      <c r="C946" t="s">
        <v>20</v>
      </c>
      <c r="D946" t="s">
        <v>21</v>
      </c>
      <c r="E946" t="s">
        <v>5</v>
      </c>
      <c r="G946" t="s">
        <v>22</v>
      </c>
      <c r="H946">
        <v>1272773</v>
      </c>
      <c r="I946">
        <v>1273219</v>
      </c>
      <c r="J946" t="s">
        <v>23</v>
      </c>
      <c r="K946">
        <f t="shared" si="56"/>
        <v>0</v>
      </c>
      <c r="L946" t="str">
        <f t="shared" si="57"/>
        <v>нет</v>
      </c>
      <c r="S946" t="s">
        <v>5</v>
      </c>
      <c r="U946" t="s">
        <v>22</v>
      </c>
      <c r="V946">
        <v>965503</v>
      </c>
      <c r="W946">
        <v>966348</v>
      </c>
      <c r="X946" t="s">
        <v>23</v>
      </c>
      <c r="Y946">
        <f t="shared" si="58"/>
        <v>0</v>
      </c>
      <c r="Z946" t="str">
        <f t="shared" si="59"/>
        <v>нет</v>
      </c>
    </row>
    <row r="947" spans="1:26" x14ac:dyDescent="0.35">
      <c r="A947" t="s">
        <v>18</v>
      </c>
      <c r="B947" t="s">
        <v>29</v>
      </c>
      <c r="C947" t="s">
        <v>20</v>
      </c>
      <c r="D947" t="s">
        <v>21</v>
      </c>
      <c r="E947" t="s">
        <v>5</v>
      </c>
      <c r="G947" t="s">
        <v>22</v>
      </c>
      <c r="H947">
        <v>1273890</v>
      </c>
      <c r="I947">
        <v>1274447</v>
      </c>
      <c r="J947" t="s">
        <v>23</v>
      </c>
      <c r="K947">
        <f t="shared" si="56"/>
        <v>0</v>
      </c>
      <c r="L947" t="str">
        <f t="shared" si="57"/>
        <v>нет</v>
      </c>
      <c r="S947" t="s">
        <v>5</v>
      </c>
      <c r="U947" t="s">
        <v>22</v>
      </c>
      <c r="V947">
        <v>966581</v>
      </c>
      <c r="W947">
        <v>967144</v>
      </c>
      <c r="X947" t="s">
        <v>30</v>
      </c>
      <c r="Y947">
        <f t="shared" si="58"/>
        <v>0</v>
      </c>
      <c r="Z947" t="str">
        <f t="shared" si="59"/>
        <v>нет</v>
      </c>
    </row>
    <row r="948" spans="1:26" x14ac:dyDescent="0.35">
      <c r="A948" t="s">
        <v>18</v>
      </c>
      <c r="B948" t="s">
        <v>29</v>
      </c>
      <c r="C948" t="s">
        <v>20</v>
      </c>
      <c r="D948" t="s">
        <v>21</v>
      </c>
      <c r="E948" t="s">
        <v>5</v>
      </c>
      <c r="G948" t="s">
        <v>22</v>
      </c>
      <c r="H948">
        <v>1274836</v>
      </c>
      <c r="I948">
        <v>1275117</v>
      </c>
      <c r="J948" t="s">
        <v>23</v>
      </c>
      <c r="K948">
        <f t="shared" si="56"/>
        <v>2</v>
      </c>
      <c r="L948" t="str">
        <f t="shared" si="57"/>
        <v>нет</v>
      </c>
      <c r="S948" t="s">
        <v>5</v>
      </c>
      <c r="U948" t="s">
        <v>22</v>
      </c>
      <c r="V948">
        <v>967203</v>
      </c>
      <c r="W948">
        <v>967505</v>
      </c>
      <c r="X948" t="s">
        <v>23</v>
      </c>
      <c r="Y948">
        <f t="shared" si="58"/>
        <v>2</v>
      </c>
      <c r="Z948" t="str">
        <f t="shared" si="59"/>
        <v>нет</v>
      </c>
    </row>
    <row r="949" spans="1:26" x14ac:dyDescent="0.35">
      <c r="A949" t="s">
        <v>18</v>
      </c>
      <c r="B949" t="s">
        <v>29</v>
      </c>
      <c r="C949" t="s">
        <v>20</v>
      </c>
      <c r="D949" t="s">
        <v>21</v>
      </c>
      <c r="E949" t="s">
        <v>5</v>
      </c>
      <c r="G949" t="s">
        <v>22</v>
      </c>
      <c r="H949">
        <v>1275484</v>
      </c>
      <c r="I949">
        <v>1276371</v>
      </c>
      <c r="J949" t="s">
        <v>23</v>
      </c>
      <c r="K949">
        <f t="shared" si="56"/>
        <v>1</v>
      </c>
      <c r="L949" t="str">
        <f t="shared" si="57"/>
        <v>нет</v>
      </c>
      <c r="S949" t="s">
        <v>5</v>
      </c>
      <c r="U949" t="s">
        <v>22</v>
      </c>
      <c r="V949">
        <v>967509</v>
      </c>
      <c r="W949">
        <v>968642</v>
      </c>
      <c r="X949" t="s">
        <v>23</v>
      </c>
      <c r="Y949">
        <f t="shared" si="58"/>
        <v>1</v>
      </c>
      <c r="Z949" t="str">
        <f t="shared" si="59"/>
        <v>да</v>
      </c>
    </row>
    <row r="950" spans="1:26" x14ac:dyDescent="0.35">
      <c r="A950" t="s">
        <v>18</v>
      </c>
      <c r="B950" t="s">
        <v>29</v>
      </c>
      <c r="C950" t="s">
        <v>20</v>
      </c>
      <c r="D950" t="s">
        <v>21</v>
      </c>
      <c r="E950" t="s">
        <v>5</v>
      </c>
      <c r="G950" t="s">
        <v>22</v>
      </c>
      <c r="H950">
        <v>1276425</v>
      </c>
      <c r="I950">
        <v>1277285</v>
      </c>
      <c r="J950" t="s">
        <v>23</v>
      </c>
      <c r="K950">
        <f t="shared" si="56"/>
        <v>2</v>
      </c>
      <c r="L950" t="str">
        <f t="shared" si="57"/>
        <v>нет</v>
      </c>
      <c r="S950" t="s">
        <v>5</v>
      </c>
      <c r="U950" t="s">
        <v>22</v>
      </c>
      <c r="V950">
        <v>968639</v>
      </c>
      <c r="W950">
        <v>970120</v>
      </c>
      <c r="X950" t="s">
        <v>23</v>
      </c>
      <c r="Y950">
        <f t="shared" si="58"/>
        <v>2</v>
      </c>
      <c r="Z950" t="str">
        <f t="shared" si="59"/>
        <v>нет</v>
      </c>
    </row>
    <row r="951" spans="1:26" x14ac:dyDescent="0.35">
      <c r="A951" t="s">
        <v>18</v>
      </c>
      <c r="B951" t="s">
        <v>29</v>
      </c>
      <c r="C951" t="s">
        <v>20</v>
      </c>
      <c r="D951" t="s">
        <v>21</v>
      </c>
      <c r="E951" t="s">
        <v>5</v>
      </c>
      <c r="G951" t="s">
        <v>22</v>
      </c>
      <c r="H951">
        <v>1277298</v>
      </c>
      <c r="I951">
        <v>1277729</v>
      </c>
      <c r="J951" t="s">
        <v>23</v>
      </c>
      <c r="K951">
        <f t="shared" si="56"/>
        <v>2</v>
      </c>
      <c r="L951" t="str">
        <f t="shared" si="57"/>
        <v>нет</v>
      </c>
      <c r="S951" t="s">
        <v>5</v>
      </c>
      <c r="U951" t="s">
        <v>22</v>
      </c>
      <c r="V951">
        <v>970121</v>
      </c>
      <c r="W951">
        <v>970606</v>
      </c>
      <c r="X951" t="s">
        <v>23</v>
      </c>
      <c r="Y951">
        <f t="shared" si="58"/>
        <v>2</v>
      </c>
      <c r="Z951" t="str">
        <f t="shared" si="59"/>
        <v>да</v>
      </c>
    </row>
    <row r="952" spans="1:26" x14ac:dyDescent="0.35">
      <c r="A952" t="s">
        <v>18</v>
      </c>
      <c r="B952" t="s">
        <v>29</v>
      </c>
      <c r="C952" t="s">
        <v>20</v>
      </c>
      <c r="D952" t="s">
        <v>21</v>
      </c>
      <c r="E952" t="s">
        <v>5</v>
      </c>
      <c r="G952" t="s">
        <v>22</v>
      </c>
      <c r="H952">
        <v>1278195</v>
      </c>
      <c r="I952">
        <v>1279313</v>
      </c>
      <c r="J952" t="s">
        <v>23</v>
      </c>
      <c r="K952">
        <f t="shared" si="56"/>
        <v>2</v>
      </c>
      <c r="L952" t="str">
        <f t="shared" si="57"/>
        <v>нет</v>
      </c>
      <c r="S952" t="s">
        <v>5</v>
      </c>
      <c r="U952" t="s">
        <v>22</v>
      </c>
      <c r="V952">
        <v>970599</v>
      </c>
      <c r="W952">
        <v>971354</v>
      </c>
      <c r="X952" t="s">
        <v>23</v>
      </c>
      <c r="Y952">
        <f t="shared" si="58"/>
        <v>0</v>
      </c>
      <c r="Z952" t="str">
        <f t="shared" si="59"/>
        <v>нет</v>
      </c>
    </row>
    <row r="953" spans="1:26" x14ac:dyDescent="0.35">
      <c r="A953" t="s">
        <v>18</v>
      </c>
      <c r="B953" t="s">
        <v>29</v>
      </c>
      <c r="C953" t="s">
        <v>20</v>
      </c>
      <c r="D953" t="s">
        <v>21</v>
      </c>
      <c r="E953" t="s">
        <v>5</v>
      </c>
      <c r="G953" t="s">
        <v>22</v>
      </c>
      <c r="H953">
        <v>1279335</v>
      </c>
      <c r="I953">
        <v>1281404</v>
      </c>
      <c r="J953" t="s">
        <v>23</v>
      </c>
      <c r="K953">
        <f t="shared" si="56"/>
        <v>2</v>
      </c>
      <c r="L953" t="str">
        <f t="shared" si="57"/>
        <v>да</v>
      </c>
      <c r="S953" t="s">
        <v>5</v>
      </c>
      <c r="U953" t="s">
        <v>22</v>
      </c>
      <c r="V953">
        <v>971359</v>
      </c>
      <c r="W953">
        <v>972684</v>
      </c>
      <c r="X953" t="s">
        <v>23</v>
      </c>
      <c r="Y953">
        <f t="shared" si="58"/>
        <v>1</v>
      </c>
      <c r="Z953" t="str">
        <f t="shared" si="59"/>
        <v>да</v>
      </c>
    </row>
    <row r="954" spans="1:26" x14ac:dyDescent="0.35">
      <c r="A954" t="s">
        <v>18</v>
      </c>
      <c r="B954" t="s">
        <v>29</v>
      </c>
      <c r="C954" t="s">
        <v>20</v>
      </c>
      <c r="D954" t="s">
        <v>21</v>
      </c>
      <c r="E954" t="s">
        <v>5</v>
      </c>
      <c r="G954" t="s">
        <v>22</v>
      </c>
      <c r="H954">
        <v>1281397</v>
      </c>
      <c r="I954">
        <v>1281753</v>
      </c>
      <c r="J954" t="s">
        <v>23</v>
      </c>
      <c r="K954">
        <f t="shared" si="56"/>
        <v>1</v>
      </c>
      <c r="L954" t="str">
        <f t="shared" si="57"/>
        <v>нет</v>
      </c>
      <c r="S954" t="s">
        <v>5</v>
      </c>
      <c r="U954" t="s">
        <v>22</v>
      </c>
      <c r="V954">
        <v>972681</v>
      </c>
      <c r="W954">
        <v>973172</v>
      </c>
      <c r="X954" t="s">
        <v>23</v>
      </c>
      <c r="Y954">
        <f t="shared" si="58"/>
        <v>1</v>
      </c>
      <c r="Z954" t="str">
        <f t="shared" si="59"/>
        <v>нет</v>
      </c>
    </row>
    <row r="955" spans="1:26" x14ac:dyDescent="0.35">
      <c r="A955" t="s">
        <v>18</v>
      </c>
      <c r="B955" t="s">
        <v>29</v>
      </c>
      <c r="C955" t="s">
        <v>20</v>
      </c>
      <c r="D955" t="s">
        <v>21</v>
      </c>
      <c r="E955" t="s">
        <v>5</v>
      </c>
      <c r="G955" t="s">
        <v>22</v>
      </c>
      <c r="H955">
        <v>1284024</v>
      </c>
      <c r="I955">
        <v>1284356</v>
      </c>
      <c r="J955" t="s">
        <v>23</v>
      </c>
      <c r="K955">
        <f t="shared" si="56"/>
        <v>1</v>
      </c>
      <c r="L955" t="str">
        <f t="shared" si="57"/>
        <v>да</v>
      </c>
      <c r="S955" t="s">
        <v>5</v>
      </c>
      <c r="U955" t="s">
        <v>22</v>
      </c>
      <c r="V955">
        <v>973316</v>
      </c>
      <c r="W955">
        <v>974338</v>
      </c>
      <c r="X955" t="s">
        <v>23</v>
      </c>
      <c r="Y955">
        <f t="shared" si="58"/>
        <v>1</v>
      </c>
      <c r="Z955" t="str">
        <f t="shared" si="59"/>
        <v>нет</v>
      </c>
    </row>
    <row r="956" spans="1:26" x14ac:dyDescent="0.35">
      <c r="A956" t="s">
        <v>18</v>
      </c>
      <c r="B956" t="s">
        <v>29</v>
      </c>
      <c r="C956" t="s">
        <v>20</v>
      </c>
      <c r="D956" t="s">
        <v>21</v>
      </c>
      <c r="E956" t="s">
        <v>5</v>
      </c>
      <c r="G956" t="s">
        <v>22</v>
      </c>
      <c r="H956">
        <v>1284353</v>
      </c>
      <c r="I956">
        <v>1284706</v>
      </c>
      <c r="J956" t="s">
        <v>23</v>
      </c>
      <c r="K956">
        <f t="shared" si="56"/>
        <v>2</v>
      </c>
      <c r="L956" t="str">
        <f t="shared" si="57"/>
        <v>нет</v>
      </c>
      <c r="S956" t="s">
        <v>5</v>
      </c>
      <c r="U956" t="s">
        <v>22</v>
      </c>
      <c r="V956">
        <v>974350</v>
      </c>
      <c r="W956">
        <v>975672</v>
      </c>
      <c r="X956" t="s">
        <v>23</v>
      </c>
      <c r="Y956">
        <f t="shared" si="58"/>
        <v>2</v>
      </c>
      <c r="Z956" t="str">
        <f t="shared" si="59"/>
        <v>да</v>
      </c>
    </row>
    <row r="957" spans="1:26" x14ac:dyDescent="0.35">
      <c r="A957" t="s">
        <v>18</v>
      </c>
      <c r="B957" t="s">
        <v>29</v>
      </c>
      <c r="C957" t="s">
        <v>20</v>
      </c>
      <c r="D957" t="s">
        <v>21</v>
      </c>
      <c r="E957" t="s">
        <v>5</v>
      </c>
      <c r="G957" t="s">
        <v>22</v>
      </c>
      <c r="H957">
        <v>1284743</v>
      </c>
      <c r="I957">
        <v>1287109</v>
      </c>
      <c r="J957" t="s">
        <v>23</v>
      </c>
      <c r="K957">
        <f t="shared" si="56"/>
        <v>0</v>
      </c>
      <c r="L957" t="str">
        <f t="shared" si="57"/>
        <v>нет</v>
      </c>
      <c r="S957" t="s">
        <v>5</v>
      </c>
      <c r="U957" t="s">
        <v>22</v>
      </c>
      <c r="V957">
        <v>975659</v>
      </c>
      <c r="W957">
        <v>977092</v>
      </c>
      <c r="X957" t="s">
        <v>23</v>
      </c>
      <c r="Y957">
        <f t="shared" si="58"/>
        <v>0</v>
      </c>
      <c r="Z957" t="str">
        <f t="shared" si="59"/>
        <v>нет</v>
      </c>
    </row>
    <row r="958" spans="1:26" x14ac:dyDescent="0.35">
      <c r="A958" t="s">
        <v>18</v>
      </c>
      <c r="B958" t="s">
        <v>29</v>
      </c>
      <c r="C958" t="s">
        <v>20</v>
      </c>
      <c r="D958" t="s">
        <v>21</v>
      </c>
      <c r="E958" t="s">
        <v>5</v>
      </c>
      <c r="G958" t="s">
        <v>22</v>
      </c>
      <c r="H958">
        <v>1287273</v>
      </c>
      <c r="I958">
        <v>1288190</v>
      </c>
      <c r="J958" t="s">
        <v>23</v>
      </c>
      <c r="K958">
        <f t="shared" si="56"/>
        <v>1</v>
      </c>
      <c r="L958" t="str">
        <f t="shared" si="57"/>
        <v>нет</v>
      </c>
      <c r="S958" t="s">
        <v>5</v>
      </c>
      <c r="U958" t="s">
        <v>22</v>
      </c>
      <c r="V958">
        <v>977223</v>
      </c>
      <c r="W958">
        <v>978314</v>
      </c>
      <c r="X958" t="s">
        <v>23</v>
      </c>
      <c r="Y958">
        <f t="shared" si="58"/>
        <v>1</v>
      </c>
      <c r="Z958" t="str">
        <f t="shared" si="59"/>
        <v>нет</v>
      </c>
    </row>
    <row r="959" spans="1:26" x14ac:dyDescent="0.35">
      <c r="A959" t="s">
        <v>18</v>
      </c>
      <c r="B959" t="s">
        <v>29</v>
      </c>
      <c r="C959" t="s">
        <v>20</v>
      </c>
      <c r="D959" t="s">
        <v>21</v>
      </c>
      <c r="E959" t="s">
        <v>5</v>
      </c>
      <c r="G959" t="s">
        <v>22</v>
      </c>
      <c r="H959">
        <v>1289237</v>
      </c>
      <c r="I959">
        <v>1290793</v>
      </c>
      <c r="J959" t="s">
        <v>23</v>
      </c>
      <c r="K959">
        <f t="shared" si="56"/>
        <v>0</v>
      </c>
      <c r="L959" t="str">
        <f t="shared" si="57"/>
        <v>нет</v>
      </c>
      <c r="S959" t="s">
        <v>5</v>
      </c>
      <c r="U959" t="s">
        <v>22</v>
      </c>
      <c r="V959">
        <v>978485</v>
      </c>
      <c r="W959">
        <v>979441</v>
      </c>
      <c r="X959" t="s">
        <v>30</v>
      </c>
      <c r="Y959">
        <f t="shared" si="58"/>
        <v>1</v>
      </c>
      <c r="Z959" t="str">
        <f t="shared" si="59"/>
        <v>нет</v>
      </c>
    </row>
    <row r="960" spans="1:26" x14ac:dyDescent="0.35">
      <c r="A960" t="s">
        <v>18</v>
      </c>
      <c r="B960" t="s">
        <v>29</v>
      </c>
      <c r="C960" t="s">
        <v>20</v>
      </c>
      <c r="D960" t="s">
        <v>21</v>
      </c>
      <c r="E960" t="s">
        <v>5</v>
      </c>
      <c r="G960" t="s">
        <v>22</v>
      </c>
      <c r="H960">
        <v>1291026</v>
      </c>
      <c r="I960">
        <v>1291664</v>
      </c>
      <c r="J960" t="s">
        <v>23</v>
      </c>
      <c r="K960">
        <f t="shared" si="56"/>
        <v>1</v>
      </c>
      <c r="L960" t="str">
        <f t="shared" si="57"/>
        <v>нет</v>
      </c>
      <c r="S960" t="s">
        <v>5</v>
      </c>
      <c r="U960" t="s">
        <v>22</v>
      </c>
      <c r="V960">
        <v>979528</v>
      </c>
      <c r="W960">
        <v>981480</v>
      </c>
      <c r="X960" t="s">
        <v>23</v>
      </c>
      <c r="Y960">
        <f t="shared" si="58"/>
        <v>0</v>
      </c>
      <c r="Z960" t="str">
        <f t="shared" si="59"/>
        <v>нет</v>
      </c>
    </row>
    <row r="961" spans="1:26" x14ac:dyDescent="0.35">
      <c r="A961" t="s">
        <v>18</v>
      </c>
      <c r="B961" t="s">
        <v>29</v>
      </c>
      <c r="C961" t="s">
        <v>20</v>
      </c>
      <c r="D961" t="s">
        <v>21</v>
      </c>
      <c r="E961" t="s">
        <v>5</v>
      </c>
      <c r="G961" t="s">
        <v>22</v>
      </c>
      <c r="H961">
        <v>1291775</v>
      </c>
      <c r="I961">
        <v>1292482</v>
      </c>
      <c r="J961" t="s">
        <v>23</v>
      </c>
      <c r="K961">
        <f t="shared" si="56"/>
        <v>1</v>
      </c>
      <c r="L961" t="str">
        <f t="shared" si="57"/>
        <v>нет</v>
      </c>
      <c r="S961" t="s">
        <v>5</v>
      </c>
      <c r="U961" t="s">
        <v>22</v>
      </c>
      <c r="V961">
        <v>981740</v>
      </c>
      <c r="W961">
        <v>982501</v>
      </c>
      <c r="X961" t="s">
        <v>23</v>
      </c>
      <c r="Y961">
        <f t="shared" si="58"/>
        <v>0</v>
      </c>
      <c r="Z961" t="str">
        <f t="shared" si="59"/>
        <v>нет</v>
      </c>
    </row>
    <row r="962" spans="1:26" x14ac:dyDescent="0.35">
      <c r="A962" t="s">
        <v>18</v>
      </c>
      <c r="B962" t="s">
        <v>29</v>
      </c>
      <c r="C962" t="s">
        <v>20</v>
      </c>
      <c r="D962" t="s">
        <v>21</v>
      </c>
      <c r="E962" t="s">
        <v>5</v>
      </c>
      <c r="G962" t="s">
        <v>22</v>
      </c>
      <c r="H962">
        <v>1292818</v>
      </c>
      <c r="I962">
        <v>1293744</v>
      </c>
      <c r="J962" t="s">
        <v>23</v>
      </c>
      <c r="K962">
        <f t="shared" si="56"/>
        <v>1</v>
      </c>
      <c r="L962" t="str">
        <f t="shared" si="57"/>
        <v>нет</v>
      </c>
      <c r="S962" t="s">
        <v>5</v>
      </c>
      <c r="U962" t="s">
        <v>22</v>
      </c>
      <c r="V962">
        <v>982506</v>
      </c>
      <c r="W962">
        <v>986276</v>
      </c>
      <c r="X962" t="s">
        <v>23</v>
      </c>
      <c r="Y962">
        <f t="shared" si="58"/>
        <v>0</v>
      </c>
      <c r="Z962" t="str">
        <f t="shared" si="59"/>
        <v>нет</v>
      </c>
    </row>
    <row r="963" spans="1:26" x14ac:dyDescent="0.35">
      <c r="A963" t="s">
        <v>18</v>
      </c>
      <c r="B963" t="s">
        <v>29</v>
      </c>
      <c r="C963" t="s">
        <v>20</v>
      </c>
      <c r="D963" t="s">
        <v>21</v>
      </c>
      <c r="E963" t="s">
        <v>5</v>
      </c>
      <c r="G963" t="s">
        <v>22</v>
      </c>
      <c r="H963">
        <v>1294803</v>
      </c>
      <c r="I963">
        <v>1296098</v>
      </c>
      <c r="J963" t="s">
        <v>23</v>
      </c>
      <c r="K963">
        <f t="shared" ref="K963:K1026" si="60">MOD((ABS(I963-H964)+1),3)</f>
        <v>0</v>
      </c>
      <c r="L963" t="str">
        <f t="shared" ref="L963:L1026" si="61">IF(I963-H964&gt;=0,"да","нет")</f>
        <v>нет</v>
      </c>
      <c r="S963" t="s">
        <v>5</v>
      </c>
      <c r="U963" t="s">
        <v>22</v>
      </c>
      <c r="V963">
        <v>986644</v>
      </c>
      <c r="W963">
        <v>987207</v>
      </c>
      <c r="X963" t="s">
        <v>23</v>
      </c>
      <c r="Y963">
        <f t="shared" ref="Y963:Y1026" si="62">MOD((ABS(W963-V964)+1),3)</f>
        <v>1</v>
      </c>
      <c r="Z963" t="str">
        <f t="shared" ref="Z963:Z1026" si="63">IF(W963-V964&gt;=0,"да","нет")</f>
        <v>нет</v>
      </c>
    </row>
    <row r="964" spans="1:26" x14ac:dyDescent="0.35">
      <c r="A964" t="s">
        <v>18</v>
      </c>
      <c r="B964" t="s">
        <v>29</v>
      </c>
      <c r="C964" t="s">
        <v>20</v>
      </c>
      <c r="D964" t="s">
        <v>21</v>
      </c>
      <c r="E964" t="s">
        <v>5</v>
      </c>
      <c r="G964" t="s">
        <v>22</v>
      </c>
      <c r="H964">
        <v>1296631</v>
      </c>
      <c r="I964">
        <v>1297152</v>
      </c>
      <c r="J964" t="s">
        <v>23</v>
      </c>
      <c r="K964">
        <f t="shared" si="60"/>
        <v>1</v>
      </c>
      <c r="L964" t="str">
        <f t="shared" si="61"/>
        <v>нет</v>
      </c>
      <c r="S964" t="s">
        <v>5</v>
      </c>
      <c r="U964" t="s">
        <v>22</v>
      </c>
      <c r="V964">
        <v>987405</v>
      </c>
      <c r="W964">
        <v>988622</v>
      </c>
      <c r="X964" t="s">
        <v>23</v>
      </c>
      <c r="Y964">
        <f t="shared" si="62"/>
        <v>2</v>
      </c>
      <c r="Z964" t="str">
        <f t="shared" si="63"/>
        <v>нет</v>
      </c>
    </row>
    <row r="965" spans="1:26" x14ac:dyDescent="0.35">
      <c r="A965" t="s">
        <v>18</v>
      </c>
      <c r="B965" t="s">
        <v>29</v>
      </c>
      <c r="C965" t="s">
        <v>20</v>
      </c>
      <c r="D965" t="s">
        <v>21</v>
      </c>
      <c r="E965" t="s">
        <v>5</v>
      </c>
      <c r="G965" t="s">
        <v>22</v>
      </c>
      <c r="H965">
        <v>1297221</v>
      </c>
      <c r="I965">
        <v>1297811</v>
      </c>
      <c r="J965" t="s">
        <v>23</v>
      </c>
      <c r="K965">
        <f t="shared" si="60"/>
        <v>1</v>
      </c>
      <c r="L965" t="str">
        <f t="shared" si="61"/>
        <v>нет</v>
      </c>
      <c r="S965" t="s">
        <v>5</v>
      </c>
      <c r="U965" t="s">
        <v>22</v>
      </c>
      <c r="V965">
        <v>988656</v>
      </c>
      <c r="W965">
        <v>990071</v>
      </c>
      <c r="X965" t="s">
        <v>23</v>
      </c>
      <c r="Y965">
        <f t="shared" si="62"/>
        <v>2</v>
      </c>
      <c r="Z965" t="str">
        <f t="shared" si="63"/>
        <v>нет</v>
      </c>
    </row>
    <row r="966" spans="1:26" x14ac:dyDescent="0.35">
      <c r="A966" t="s">
        <v>18</v>
      </c>
      <c r="B966" t="s">
        <v>29</v>
      </c>
      <c r="C966" t="s">
        <v>20</v>
      </c>
      <c r="D966" t="s">
        <v>21</v>
      </c>
      <c r="E966" t="s">
        <v>5</v>
      </c>
      <c r="G966" t="s">
        <v>22</v>
      </c>
      <c r="H966">
        <v>1297832</v>
      </c>
      <c r="I966">
        <v>1298602</v>
      </c>
      <c r="J966" t="s">
        <v>23</v>
      </c>
      <c r="K966">
        <f t="shared" si="60"/>
        <v>1</v>
      </c>
      <c r="L966" t="str">
        <f t="shared" si="61"/>
        <v>да</v>
      </c>
      <c r="S966" t="s">
        <v>5</v>
      </c>
      <c r="U966" t="s">
        <v>22</v>
      </c>
      <c r="V966">
        <v>990240</v>
      </c>
      <c r="W966">
        <v>991547</v>
      </c>
      <c r="X966" t="s">
        <v>23</v>
      </c>
      <c r="Y966">
        <f t="shared" si="62"/>
        <v>0</v>
      </c>
      <c r="Z966" t="str">
        <f t="shared" si="63"/>
        <v>нет</v>
      </c>
    </row>
    <row r="967" spans="1:26" x14ac:dyDescent="0.35">
      <c r="A967" t="s">
        <v>18</v>
      </c>
      <c r="B967" t="s">
        <v>29</v>
      </c>
      <c r="C967" t="s">
        <v>20</v>
      </c>
      <c r="D967" t="s">
        <v>21</v>
      </c>
      <c r="E967" t="s">
        <v>5</v>
      </c>
      <c r="G967" t="s">
        <v>22</v>
      </c>
      <c r="H967">
        <v>1298599</v>
      </c>
      <c r="I967">
        <v>1299792</v>
      </c>
      <c r="J967" t="s">
        <v>23</v>
      </c>
      <c r="K967">
        <f t="shared" si="60"/>
        <v>1</v>
      </c>
      <c r="L967" t="str">
        <f t="shared" si="61"/>
        <v>нет</v>
      </c>
      <c r="S967" t="s">
        <v>5</v>
      </c>
      <c r="U967" t="s">
        <v>22</v>
      </c>
      <c r="V967">
        <v>992104</v>
      </c>
      <c r="W967">
        <v>992658</v>
      </c>
      <c r="X967" t="s">
        <v>23</v>
      </c>
      <c r="Y967">
        <f t="shared" si="62"/>
        <v>1</v>
      </c>
      <c r="Z967" t="str">
        <f t="shared" si="63"/>
        <v>нет</v>
      </c>
    </row>
    <row r="968" spans="1:26" x14ac:dyDescent="0.35">
      <c r="A968" t="s">
        <v>18</v>
      </c>
      <c r="B968" t="s">
        <v>29</v>
      </c>
      <c r="C968" t="s">
        <v>20</v>
      </c>
      <c r="D968" t="s">
        <v>21</v>
      </c>
      <c r="E968" t="s">
        <v>5</v>
      </c>
      <c r="G968" t="s">
        <v>22</v>
      </c>
      <c r="H968">
        <v>1300392</v>
      </c>
      <c r="I968">
        <v>1301165</v>
      </c>
      <c r="J968" t="s">
        <v>23</v>
      </c>
      <c r="K968">
        <f t="shared" si="60"/>
        <v>1</v>
      </c>
      <c r="L968" t="str">
        <f t="shared" si="61"/>
        <v>да</v>
      </c>
      <c r="S968" t="s">
        <v>5</v>
      </c>
      <c r="U968" t="s">
        <v>22</v>
      </c>
      <c r="V968">
        <v>992895</v>
      </c>
      <c r="W968">
        <v>993248</v>
      </c>
      <c r="X968" t="s">
        <v>23</v>
      </c>
      <c r="Y968">
        <f t="shared" si="62"/>
        <v>2</v>
      </c>
      <c r="Z968" t="str">
        <f t="shared" si="63"/>
        <v>нет</v>
      </c>
    </row>
    <row r="969" spans="1:26" x14ac:dyDescent="0.35">
      <c r="A969" t="s">
        <v>18</v>
      </c>
      <c r="B969" t="s">
        <v>29</v>
      </c>
      <c r="C969" t="s">
        <v>20</v>
      </c>
      <c r="D969" t="s">
        <v>21</v>
      </c>
      <c r="E969" t="s">
        <v>5</v>
      </c>
      <c r="G969" t="s">
        <v>22</v>
      </c>
      <c r="H969">
        <v>1301162</v>
      </c>
      <c r="I969">
        <v>1302154</v>
      </c>
      <c r="J969" t="s">
        <v>23</v>
      </c>
      <c r="K969">
        <f t="shared" si="60"/>
        <v>2</v>
      </c>
      <c r="L969" t="str">
        <f t="shared" si="61"/>
        <v>нет</v>
      </c>
      <c r="S969" t="s">
        <v>5</v>
      </c>
      <c r="U969" t="s">
        <v>22</v>
      </c>
      <c r="V969">
        <v>993465</v>
      </c>
      <c r="W969">
        <v>994814</v>
      </c>
      <c r="X969" t="s">
        <v>23</v>
      </c>
      <c r="Y969">
        <f t="shared" si="62"/>
        <v>0</v>
      </c>
      <c r="Z969" t="str">
        <f t="shared" si="63"/>
        <v>нет</v>
      </c>
    </row>
    <row r="970" spans="1:26" x14ac:dyDescent="0.35">
      <c r="A970" t="s">
        <v>18</v>
      </c>
      <c r="B970" t="s">
        <v>29</v>
      </c>
      <c r="C970" t="s">
        <v>20</v>
      </c>
      <c r="D970" t="s">
        <v>21</v>
      </c>
      <c r="E970" t="s">
        <v>5</v>
      </c>
      <c r="G970" t="s">
        <v>22</v>
      </c>
      <c r="H970">
        <v>1303052</v>
      </c>
      <c r="I970">
        <v>1304668</v>
      </c>
      <c r="J970" t="s">
        <v>23</v>
      </c>
      <c r="K970">
        <f t="shared" si="60"/>
        <v>2</v>
      </c>
      <c r="L970" t="str">
        <f t="shared" si="61"/>
        <v>нет</v>
      </c>
      <c r="S970" t="s">
        <v>5</v>
      </c>
      <c r="U970" t="s">
        <v>22</v>
      </c>
      <c r="V970">
        <v>994816</v>
      </c>
      <c r="W970">
        <v>995958</v>
      </c>
      <c r="X970" t="s">
        <v>23</v>
      </c>
      <c r="Y970">
        <f t="shared" si="62"/>
        <v>0</v>
      </c>
      <c r="Z970" t="str">
        <f t="shared" si="63"/>
        <v>нет</v>
      </c>
    </row>
    <row r="971" spans="1:26" x14ac:dyDescent="0.35">
      <c r="A971" t="s">
        <v>18</v>
      </c>
      <c r="B971" t="s">
        <v>29</v>
      </c>
      <c r="C971" t="s">
        <v>20</v>
      </c>
      <c r="D971" t="s">
        <v>21</v>
      </c>
      <c r="E971" t="s">
        <v>5</v>
      </c>
      <c r="G971" t="s">
        <v>22</v>
      </c>
      <c r="H971">
        <v>1304762</v>
      </c>
      <c r="I971">
        <v>1305910</v>
      </c>
      <c r="J971" t="s">
        <v>23</v>
      </c>
      <c r="K971">
        <f t="shared" si="60"/>
        <v>1</v>
      </c>
      <c r="L971" t="str">
        <f t="shared" si="61"/>
        <v>нет</v>
      </c>
      <c r="S971" t="s">
        <v>5</v>
      </c>
      <c r="U971" t="s">
        <v>22</v>
      </c>
      <c r="V971">
        <v>996092</v>
      </c>
      <c r="W971">
        <v>997168</v>
      </c>
      <c r="X971" t="s">
        <v>30</v>
      </c>
      <c r="Y971">
        <f t="shared" si="62"/>
        <v>2</v>
      </c>
      <c r="Z971" t="str">
        <f t="shared" si="63"/>
        <v>нет</v>
      </c>
    </row>
    <row r="972" spans="1:26" x14ac:dyDescent="0.35">
      <c r="A972" t="s">
        <v>18</v>
      </c>
      <c r="B972" t="s">
        <v>29</v>
      </c>
      <c r="C972" t="s">
        <v>20</v>
      </c>
      <c r="D972" t="s">
        <v>21</v>
      </c>
      <c r="E972" t="s">
        <v>5</v>
      </c>
      <c r="G972" t="s">
        <v>22</v>
      </c>
      <c r="H972">
        <v>1305925</v>
      </c>
      <c r="I972">
        <v>1306695</v>
      </c>
      <c r="J972" t="s">
        <v>23</v>
      </c>
      <c r="K972">
        <f t="shared" si="60"/>
        <v>2</v>
      </c>
      <c r="L972" t="str">
        <f t="shared" si="61"/>
        <v>нет</v>
      </c>
      <c r="S972" t="s">
        <v>5</v>
      </c>
      <c r="U972" t="s">
        <v>22</v>
      </c>
      <c r="V972">
        <v>997553</v>
      </c>
      <c r="W972">
        <v>998332</v>
      </c>
      <c r="X972" t="s">
        <v>23</v>
      </c>
      <c r="Y972">
        <f t="shared" si="62"/>
        <v>0</v>
      </c>
      <c r="Z972" t="str">
        <f t="shared" si="63"/>
        <v>нет</v>
      </c>
    </row>
    <row r="973" spans="1:26" x14ac:dyDescent="0.35">
      <c r="A973" t="s">
        <v>18</v>
      </c>
      <c r="B973" t="s">
        <v>29</v>
      </c>
      <c r="C973" t="s">
        <v>20</v>
      </c>
      <c r="D973" t="s">
        <v>21</v>
      </c>
      <c r="E973" t="s">
        <v>5</v>
      </c>
      <c r="G973" t="s">
        <v>22</v>
      </c>
      <c r="H973">
        <v>1306723</v>
      </c>
      <c r="I973">
        <v>1307871</v>
      </c>
      <c r="J973" t="s">
        <v>23</v>
      </c>
      <c r="K973">
        <f t="shared" si="60"/>
        <v>0</v>
      </c>
      <c r="L973" t="str">
        <f t="shared" si="61"/>
        <v>нет</v>
      </c>
      <c r="S973" t="s">
        <v>5</v>
      </c>
      <c r="U973" t="s">
        <v>22</v>
      </c>
      <c r="V973">
        <v>998508</v>
      </c>
      <c r="W973">
        <v>999254</v>
      </c>
      <c r="X973" t="s">
        <v>30</v>
      </c>
      <c r="Y973">
        <f t="shared" si="62"/>
        <v>2</v>
      </c>
      <c r="Z973" t="str">
        <f t="shared" si="63"/>
        <v>нет</v>
      </c>
    </row>
    <row r="974" spans="1:26" x14ac:dyDescent="0.35">
      <c r="A974" t="s">
        <v>18</v>
      </c>
      <c r="B974" t="s">
        <v>29</v>
      </c>
      <c r="C974" t="s">
        <v>20</v>
      </c>
      <c r="D974" t="s">
        <v>21</v>
      </c>
      <c r="E974" t="s">
        <v>5</v>
      </c>
      <c r="G974" t="s">
        <v>22</v>
      </c>
      <c r="H974">
        <v>1308083</v>
      </c>
      <c r="I974">
        <v>1308985</v>
      </c>
      <c r="J974" t="s">
        <v>23</v>
      </c>
      <c r="K974">
        <f t="shared" si="60"/>
        <v>1</v>
      </c>
      <c r="L974" t="str">
        <f t="shared" si="61"/>
        <v>нет</v>
      </c>
      <c r="S974" t="s">
        <v>5</v>
      </c>
      <c r="U974" t="s">
        <v>22</v>
      </c>
      <c r="V974">
        <v>999312</v>
      </c>
      <c r="W974">
        <v>1000295</v>
      </c>
      <c r="X974" t="s">
        <v>23</v>
      </c>
      <c r="Y974">
        <f t="shared" si="62"/>
        <v>1</v>
      </c>
      <c r="Z974" t="str">
        <f t="shared" si="63"/>
        <v>да</v>
      </c>
    </row>
    <row r="975" spans="1:26" x14ac:dyDescent="0.35">
      <c r="A975" t="s">
        <v>18</v>
      </c>
      <c r="B975" t="s">
        <v>29</v>
      </c>
      <c r="C975" t="s">
        <v>20</v>
      </c>
      <c r="D975" t="s">
        <v>21</v>
      </c>
      <c r="E975" t="s">
        <v>5</v>
      </c>
      <c r="G975" t="s">
        <v>22</v>
      </c>
      <c r="H975">
        <v>1308997</v>
      </c>
      <c r="I975">
        <v>1309635</v>
      </c>
      <c r="J975" t="s">
        <v>23</v>
      </c>
      <c r="K975">
        <f t="shared" si="60"/>
        <v>1</v>
      </c>
      <c r="L975" t="str">
        <f t="shared" si="61"/>
        <v>да</v>
      </c>
      <c r="S975" t="s">
        <v>5</v>
      </c>
      <c r="U975" t="s">
        <v>22</v>
      </c>
      <c r="V975">
        <v>1000292</v>
      </c>
      <c r="W975">
        <v>1001695</v>
      </c>
      <c r="X975" t="s">
        <v>23</v>
      </c>
      <c r="Y975">
        <f t="shared" si="62"/>
        <v>2</v>
      </c>
      <c r="Z975" t="str">
        <f t="shared" si="63"/>
        <v>нет</v>
      </c>
    </row>
    <row r="976" spans="1:26" x14ac:dyDescent="0.35">
      <c r="A976" t="s">
        <v>18</v>
      </c>
      <c r="B976" t="s">
        <v>29</v>
      </c>
      <c r="C976" t="s">
        <v>20</v>
      </c>
      <c r="D976" t="s">
        <v>21</v>
      </c>
      <c r="E976" t="s">
        <v>5</v>
      </c>
      <c r="G976" t="s">
        <v>22</v>
      </c>
      <c r="H976">
        <v>1309632</v>
      </c>
      <c r="I976">
        <v>1310600</v>
      </c>
      <c r="J976" t="s">
        <v>23</v>
      </c>
      <c r="K976">
        <f t="shared" si="60"/>
        <v>2</v>
      </c>
      <c r="L976" t="str">
        <f t="shared" si="61"/>
        <v>нет</v>
      </c>
      <c r="S976" t="s">
        <v>5</v>
      </c>
      <c r="U976" t="s">
        <v>22</v>
      </c>
      <c r="V976">
        <v>1001849</v>
      </c>
      <c r="W976">
        <v>1002544</v>
      </c>
      <c r="X976" t="s">
        <v>30</v>
      </c>
      <c r="Y976">
        <f t="shared" si="62"/>
        <v>0</v>
      </c>
      <c r="Z976" t="str">
        <f t="shared" si="63"/>
        <v>нет</v>
      </c>
    </row>
    <row r="977" spans="1:26" x14ac:dyDescent="0.35">
      <c r="A977" t="s">
        <v>18</v>
      </c>
      <c r="B977" t="s">
        <v>29</v>
      </c>
      <c r="C977" t="s">
        <v>20</v>
      </c>
      <c r="D977" t="s">
        <v>21</v>
      </c>
      <c r="E977" t="s">
        <v>5</v>
      </c>
      <c r="G977" t="s">
        <v>22</v>
      </c>
      <c r="H977">
        <v>1310688</v>
      </c>
      <c r="I977">
        <v>1311533</v>
      </c>
      <c r="J977" t="s">
        <v>23</v>
      </c>
      <c r="K977">
        <f t="shared" si="60"/>
        <v>0</v>
      </c>
      <c r="L977" t="str">
        <f t="shared" si="61"/>
        <v>нет</v>
      </c>
      <c r="S977" t="s">
        <v>5</v>
      </c>
      <c r="U977" t="s">
        <v>22</v>
      </c>
      <c r="V977">
        <v>1002942</v>
      </c>
      <c r="W977">
        <v>1004447</v>
      </c>
      <c r="X977" t="s">
        <v>23</v>
      </c>
      <c r="Y977">
        <f t="shared" si="62"/>
        <v>0</v>
      </c>
      <c r="Z977" t="str">
        <f t="shared" si="63"/>
        <v>нет</v>
      </c>
    </row>
    <row r="978" spans="1:26" x14ac:dyDescent="0.35">
      <c r="A978" t="s">
        <v>18</v>
      </c>
      <c r="B978" t="s">
        <v>29</v>
      </c>
      <c r="C978" t="s">
        <v>20</v>
      </c>
      <c r="D978" t="s">
        <v>21</v>
      </c>
      <c r="E978" t="s">
        <v>5</v>
      </c>
      <c r="G978" t="s">
        <v>22</v>
      </c>
      <c r="H978">
        <v>1311673</v>
      </c>
      <c r="I978">
        <v>1312890</v>
      </c>
      <c r="J978" t="s">
        <v>23</v>
      </c>
      <c r="K978">
        <f t="shared" si="60"/>
        <v>1</v>
      </c>
      <c r="L978" t="str">
        <f t="shared" si="61"/>
        <v>нет</v>
      </c>
      <c r="S978" t="s">
        <v>5</v>
      </c>
      <c r="U978" t="s">
        <v>22</v>
      </c>
      <c r="V978">
        <v>1004764</v>
      </c>
      <c r="W978">
        <v>1005435</v>
      </c>
      <c r="X978" t="s">
        <v>30</v>
      </c>
      <c r="Y978">
        <f t="shared" si="62"/>
        <v>0</v>
      </c>
      <c r="Z978" t="str">
        <f t="shared" si="63"/>
        <v>нет</v>
      </c>
    </row>
    <row r="979" spans="1:26" x14ac:dyDescent="0.35">
      <c r="A979" t="s">
        <v>18</v>
      </c>
      <c r="B979" t="s">
        <v>29</v>
      </c>
      <c r="C979" t="s">
        <v>20</v>
      </c>
      <c r="D979" t="s">
        <v>21</v>
      </c>
      <c r="E979" t="s">
        <v>5</v>
      </c>
      <c r="G979" t="s">
        <v>22</v>
      </c>
      <c r="H979">
        <v>1313040</v>
      </c>
      <c r="I979">
        <v>1313987</v>
      </c>
      <c r="J979" t="s">
        <v>23</v>
      </c>
      <c r="K979">
        <f t="shared" si="60"/>
        <v>0</v>
      </c>
      <c r="L979" t="str">
        <f t="shared" si="61"/>
        <v>нет</v>
      </c>
      <c r="S979" t="s">
        <v>5</v>
      </c>
      <c r="U979" t="s">
        <v>22</v>
      </c>
      <c r="V979">
        <v>1005680</v>
      </c>
      <c r="W979">
        <v>1006504</v>
      </c>
      <c r="X979" t="s">
        <v>30</v>
      </c>
      <c r="Y979">
        <f t="shared" si="62"/>
        <v>0</v>
      </c>
      <c r="Z979" t="str">
        <f t="shared" si="63"/>
        <v>нет</v>
      </c>
    </row>
    <row r="980" spans="1:26" x14ac:dyDescent="0.35">
      <c r="A980" t="s">
        <v>18</v>
      </c>
      <c r="B980" t="s">
        <v>29</v>
      </c>
      <c r="C980" t="s">
        <v>20</v>
      </c>
      <c r="D980" t="s">
        <v>21</v>
      </c>
      <c r="E980" t="s">
        <v>5</v>
      </c>
      <c r="G980" t="s">
        <v>22</v>
      </c>
      <c r="H980">
        <v>1314043</v>
      </c>
      <c r="I980">
        <v>1314852</v>
      </c>
      <c r="J980" t="s">
        <v>23</v>
      </c>
      <c r="K980">
        <f t="shared" si="60"/>
        <v>0</v>
      </c>
      <c r="L980" t="str">
        <f t="shared" si="61"/>
        <v>нет</v>
      </c>
      <c r="S980" t="s">
        <v>5</v>
      </c>
      <c r="U980" t="s">
        <v>22</v>
      </c>
      <c r="V980">
        <v>1006665</v>
      </c>
      <c r="W980">
        <v>1006904</v>
      </c>
      <c r="X980" t="s">
        <v>23</v>
      </c>
      <c r="Y980">
        <f t="shared" si="62"/>
        <v>1</v>
      </c>
      <c r="Z980" t="str">
        <f t="shared" si="63"/>
        <v>нет</v>
      </c>
    </row>
    <row r="981" spans="1:26" x14ac:dyDescent="0.35">
      <c r="A981" t="s">
        <v>18</v>
      </c>
      <c r="B981" t="s">
        <v>29</v>
      </c>
      <c r="C981" t="s">
        <v>20</v>
      </c>
      <c r="D981" t="s">
        <v>21</v>
      </c>
      <c r="E981" t="s">
        <v>5</v>
      </c>
      <c r="G981" t="s">
        <v>22</v>
      </c>
      <c r="H981">
        <v>1314947</v>
      </c>
      <c r="I981">
        <v>1315591</v>
      </c>
      <c r="J981" t="s">
        <v>23</v>
      </c>
      <c r="K981">
        <f t="shared" si="60"/>
        <v>2</v>
      </c>
      <c r="L981" t="str">
        <f t="shared" si="61"/>
        <v>нет</v>
      </c>
      <c r="S981" t="s">
        <v>5</v>
      </c>
      <c r="U981" t="s">
        <v>22</v>
      </c>
      <c r="V981">
        <v>1007555</v>
      </c>
      <c r="W981">
        <v>1008001</v>
      </c>
      <c r="X981" t="s">
        <v>23</v>
      </c>
      <c r="Y981">
        <f t="shared" si="62"/>
        <v>1</v>
      </c>
      <c r="Z981" t="str">
        <f t="shared" si="63"/>
        <v>нет</v>
      </c>
    </row>
    <row r="982" spans="1:26" x14ac:dyDescent="0.35">
      <c r="A982" t="s">
        <v>18</v>
      </c>
      <c r="B982" t="s">
        <v>29</v>
      </c>
      <c r="C982" t="s">
        <v>20</v>
      </c>
      <c r="D982" t="s">
        <v>21</v>
      </c>
      <c r="E982" t="s">
        <v>5</v>
      </c>
      <c r="G982" t="s">
        <v>22</v>
      </c>
      <c r="H982">
        <v>1317491</v>
      </c>
      <c r="I982">
        <v>1318159</v>
      </c>
      <c r="J982" t="s">
        <v>23</v>
      </c>
      <c r="K982">
        <f t="shared" si="60"/>
        <v>2</v>
      </c>
      <c r="L982" t="str">
        <f t="shared" si="61"/>
        <v>нет</v>
      </c>
      <c r="S982" t="s">
        <v>5</v>
      </c>
      <c r="U982" t="s">
        <v>22</v>
      </c>
      <c r="V982">
        <v>1008751</v>
      </c>
      <c r="W982">
        <v>1009269</v>
      </c>
      <c r="X982" t="s">
        <v>30</v>
      </c>
      <c r="Y982">
        <f t="shared" si="62"/>
        <v>2</v>
      </c>
      <c r="Z982" t="str">
        <f t="shared" si="63"/>
        <v>да</v>
      </c>
    </row>
    <row r="983" spans="1:26" x14ac:dyDescent="0.35">
      <c r="A983" t="s">
        <v>18</v>
      </c>
      <c r="B983" t="s">
        <v>29</v>
      </c>
      <c r="C983" t="s">
        <v>20</v>
      </c>
      <c r="D983" t="s">
        <v>21</v>
      </c>
      <c r="E983" t="s">
        <v>5</v>
      </c>
      <c r="G983" t="s">
        <v>22</v>
      </c>
      <c r="H983">
        <v>1318163</v>
      </c>
      <c r="I983">
        <v>1319227</v>
      </c>
      <c r="J983" t="s">
        <v>23</v>
      </c>
      <c r="K983">
        <f t="shared" si="60"/>
        <v>0</v>
      </c>
      <c r="L983" t="str">
        <f t="shared" si="61"/>
        <v>нет</v>
      </c>
      <c r="S983" t="s">
        <v>5</v>
      </c>
      <c r="U983" t="s">
        <v>22</v>
      </c>
      <c r="V983">
        <v>1009262</v>
      </c>
      <c r="W983">
        <v>1010599</v>
      </c>
      <c r="X983" t="s">
        <v>30</v>
      </c>
      <c r="Y983">
        <f t="shared" si="62"/>
        <v>2</v>
      </c>
      <c r="Z983" t="str">
        <f t="shared" si="63"/>
        <v>нет</v>
      </c>
    </row>
    <row r="984" spans="1:26" x14ac:dyDescent="0.35">
      <c r="A984" t="s">
        <v>18</v>
      </c>
      <c r="B984" t="s">
        <v>29</v>
      </c>
      <c r="C984" t="s">
        <v>20</v>
      </c>
      <c r="D984" t="s">
        <v>21</v>
      </c>
      <c r="E984" t="s">
        <v>5</v>
      </c>
      <c r="G984" t="s">
        <v>22</v>
      </c>
      <c r="H984">
        <v>1319448</v>
      </c>
      <c r="I984">
        <v>1320404</v>
      </c>
      <c r="J984" t="s">
        <v>23</v>
      </c>
      <c r="K984">
        <f t="shared" si="60"/>
        <v>2</v>
      </c>
      <c r="L984" t="str">
        <f t="shared" si="61"/>
        <v>нет</v>
      </c>
      <c r="S984" t="s">
        <v>5</v>
      </c>
      <c r="U984" t="s">
        <v>22</v>
      </c>
      <c r="V984">
        <v>1011020</v>
      </c>
      <c r="W984">
        <v>1013068</v>
      </c>
      <c r="X984" t="s">
        <v>23</v>
      </c>
      <c r="Y984">
        <f t="shared" si="62"/>
        <v>1</v>
      </c>
      <c r="Z984" t="str">
        <f t="shared" si="63"/>
        <v>нет</v>
      </c>
    </row>
    <row r="985" spans="1:26" x14ac:dyDescent="0.35">
      <c r="A985" t="s">
        <v>18</v>
      </c>
      <c r="B985" t="s">
        <v>29</v>
      </c>
      <c r="C985" t="s">
        <v>20</v>
      </c>
      <c r="D985" t="s">
        <v>21</v>
      </c>
      <c r="E985" t="s">
        <v>5</v>
      </c>
      <c r="G985" t="s">
        <v>22</v>
      </c>
      <c r="H985">
        <v>1320426</v>
      </c>
      <c r="I985">
        <v>1321187</v>
      </c>
      <c r="J985" t="s">
        <v>23</v>
      </c>
      <c r="K985">
        <f t="shared" si="60"/>
        <v>1</v>
      </c>
      <c r="L985" t="str">
        <f t="shared" si="61"/>
        <v>да</v>
      </c>
      <c r="S985" t="s">
        <v>5</v>
      </c>
      <c r="U985" t="s">
        <v>22</v>
      </c>
      <c r="V985">
        <v>1013206</v>
      </c>
      <c r="W985">
        <v>1013655</v>
      </c>
      <c r="X985" t="s">
        <v>30</v>
      </c>
      <c r="Y985">
        <f t="shared" si="62"/>
        <v>2</v>
      </c>
      <c r="Z985" t="str">
        <f t="shared" si="63"/>
        <v>нет</v>
      </c>
    </row>
    <row r="986" spans="1:26" x14ac:dyDescent="0.35">
      <c r="A986" t="s">
        <v>18</v>
      </c>
      <c r="B986" t="s">
        <v>29</v>
      </c>
      <c r="C986" t="s">
        <v>20</v>
      </c>
      <c r="D986" t="s">
        <v>21</v>
      </c>
      <c r="E986" t="s">
        <v>5</v>
      </c>
      <c r="G986" t="s">
        <v>22</v>
      </c>
      <c r="H986">
        <v>1321184</v>
      </c>
      <c r="I986">
        <v>1322134</v>
      </c>
      <c r="J986" t="s">
        <v>23</v>
      </c>
      <c r="K986">
        <f t="shared" si="60"/>
        <v>2</v>
      </c>
      <c r="L986" t="str">
        <f t="shared" si="61"/>
        <v>да</v>
      </c>
      <c r="S986" t="s">
        <v>5</v>
      </c>
      <c r="U986" t="s">
        <v>22</v>
      </c>
      <c r="V986">
        <v>1013674</v>
      </c>
      <c r="W986">
        <v>1014099</v>
      </c>
      <c r="X986" t="s">
        <v>30</v>
      </c>
      <c r="Y986">
        <f t="shared" si="62"/>
        <v>1</v>
      </c>
      <c r="Z986" t="str">
        <f t="shared" si="63"/>
        <v>нет</v>
      </c>
    </row>
    <row r="987" spans="1:26" x14ac:dyDescent="0.35">
      <c r="A987" t="s">
        <v>18</v>
      </c>
      <c r="B987" t="s">
        <v>29</v>
      </c>
      <c r="C987" t="s">
        <v>20</v>
      </c>
      <c r="D987" t="s">
        <v>21</v>
      </c>
      <c r="E987" t="s">
        <v>5</v>
      </c>
      <c r="G987" t="s">
        <v>22</v>
      </c>
      <c r="H987">
        <v>1322127</v>
      </c>
      <c r="I987">
        <v>1323077</v>
      </c>
      <c r="J987" t="s">
        <v>23</v>
      </c>
      <c r="K987">
        <f t="shared" si="60"/>
        <v>2</v>
      </c>
      <c r="L987" t="str">
        <f t="shared" si="61"/>
        <v>нет</v>
      </c>
      <c r="S987" t="s">
        <v>5</v>
      </c>
      <c r="U987" t="s">
        <v>22</v>
      </c>
      <c r="V987">
        <v>1014117</v>
      </c>
      <c r="W987">
        <v>1015280</v>
      </c>
      <c r="X987" t="s">
        <v>30</v>
      </c>
      <c r="Y987">
        <f t="shared" si="62"/>
        <v>2</v>
      </c>
      <c r="Z987" t="str">
        <f t="shared" si="63"/>
        <v>нет</v>
      </c>
    </row>
    <row r="988" spans="1:26" x14ac:dyDescent="0.35">
      <c r="A988" t="s">
        <v>18</v>
      </c>
      <c r="B988" t="s">
        <v>29</v>
      </c>
      <c r="C988" t="s">
        <v>20</v>
      </c>
      <c r="D988" t="s">
        <v>21</v>
      </c>
      <c r="E988" t="s">
        <v>5</v>
      </c>
      <c r="G988" t="s">
        <v>22</v>
      </c>
      <c r="H988">
        <v>1323360</v>
      </c>
      <c r="I988">
        <v>1324223</v>
      </c>
      <c r="J988" t="s">
        <v>23</v>
      </c>
      <c r="K988">
        <f t="shared" si="60"/>
        <v>1</v>
      </c>
      <c r="L988" t="str">
        <f t="shared" si="61"/>
        <v>нет</v>
      </c>
      <c r="S988" t="s">
        <v>5</v>
      </c>
      <c r="U988" t="s">
        <v>22</v>
      </c>
      <c r="V988">
        <v>1015293</v>
      </c>
      <c r="W988">
        <v>1015727</v>
      </c>
      <c r="X988" t="s">
        <v>30</v>
      </c>
      <c r="Y988">
        <f t="shared" si="62"/>
        <v>0</v>
      </c>
      <c r="Z988" t="str">
        <f t="shared" si="63"/>
        <v>нет</v>
      </c>
    </row>
    <row r="989" spans="1:26" x14ac:dyDescent="0.35">
      <c r="A989" t="s">
        <v>18</v>
      </c>
      <c r="B989" t="s">
        <v>29</v>
      </c>
      <c r="C989" t="s">
        <v>20</v>
      </c>
      <c r="D989" t="s">
        <v>21</v>
      </c>
      <c r="E989" t="s">
        <v>5</v>
      </c>
      <c r="G989" t="s">
        <v>22</v>
      </c>
      <c r="H989">
        <v>1326188</v>
      </c>
      <c r="I989">
        <v>1327459</v>
      </c>
      <c r="J989" t="s">
        <v>23</v>
      </c>
      <c r="K989">
        <f t="shared" si="60"/>
        <v>2</v>
      </c>
      <c r="L989" t="str">
        <f t="shared" si="61"/>
        <v>нет</v>
      </c>
      <c r="S989" t="s">
        <v>5</v>
      </c>
      <c r="U989" t="s">
        <v>22</v>
      </c>
      <c r="V989">
        <v>1015810</v>
      </c>
      <c r="W989">
        <v>1017003</v>
      </c>
      <c r="X989" t="s">
        <v>30</v>
      </c>
      <c r="Y989">
        <f t="shared" si="62"/>
        <v>2</v>
      </c>
      <c r="Z989" t="str">
        <f t="shared" si="63"/>
        <v>нет</v>
      </c>
    </row>
    <row r="990" spans="1:26" x14ac:dyDescent="0.35">
      <c r="A990" t="s">
        <v>18</v>
      </c>
      <c r="B990" t="s">
        <v>29</v>
      </c>
      <c r="C990" t="s">
        <v>20</v>
      </c>
      <c r="D990" t="s">
        <v>21</v>
      </c>
      <c r="E990" t="s">
        <v>5</v>
      </c>
      <c r="G990" t="s">
        <v>22</v>
      </c>
      <c r="H990">
        <v>1327538</v>
      </c>
      <c r="I990">
        <v>1328251</v>
      </c>
      <c r="J990" t="s">
        <v>23</v>
      </c>
      <c r="K990">
        <f t="shared" si="60"/>
        <v>0</v>
      </c>
      <c r="L990" t="str">
        <f t="shared" si="61"/>
        <v>нет</v>
      </c>
      <c r="S990" t="s">
        <v>5</v>
      </c>
      <c r="U990" t="s">
        <v>22</v>
      </c>
      <c r="V990">
        <v>1017025</v>
      </c>
      <c r="W990">
        <v>1018173</v>
      </c>
      <c r="X990" t="s">
        <v>30</v>
      </c>
      <c r="Y990">
        <f t="shared" si="62"/>
        <v>1</v>
      </c>
      <c r="Z990" t="str">
        <f t="shared" si="63"/>
        <v>нет</v>
      </c>
    </row>
    <row r="991" spans="1:26" x14ac:dyDescent="0.35">
      <c r="A991" t="s">
        <v>18</v>
      </c>
      <c r="B991" t="s">
        <v>29</v>
      </c>
      <c r="C991" t="s">
        <v>20</v>
      </c>
      <c r="D991" t="s">
        <v>21</v>
      </c>
      <c r="E991" t="s">
        <v>5</v>
      </c>
      <c r="G991" t="s">
        <v>22</v>
      </c>
      <c r="H991">
        <v>1330146</v>
      </c>
      <c r="I991">
        <v>1331666</v>
      </c>
      <c r="J991" t="s">
        <v>23</v>
      </c>
      <c r="K991">
        <f t="shared" si="60"/>
        <v>0</v>
      </c>
      <c r="L991" t="str">
        <f t="shared" si="61"/>
        <v>нет</v>
      </c>
      <c r="S991" t="s">
        <v>5</v>
      </c>
      <c r="U991" t="s">
        <v>22</v>
      </c>
      <c r="V991">
        <v>1018212</v>
      </c>
      <c r="W991">
        <v>1019690</v>
      </c>
      <c r="X991" t="s">
        <v>30</v>
      </c>
      <c r="Y991">
        <f t="shared" si="62"/>
        <v>1</v>
      </c>
      <c r="Z991" t="str">
        <f t="shared" si="63"/>
        <v>нет</v>
      </c>
    </row>
    <row r="992" spans="1:26" x14ac:dyDescent="0.35">
      <c r="A992" t="s">
        <v>18</v>
      </c>
      <c r="B992" t="s">
        <v>29</v>
      </c>
      <c r="C992" t="s">
        <v>20</v>
      </c>
      <c r="D992" t="s">
        <v>21</v>
      </c>
      <c r="E992" t="s">
        <v>5</v>
      </c>
      <c r="G992" t="s">
        <v>22</v>
      </c>
      <c r="H992">
        <v>1332184</v>
      </c>
      <c r="I992">
        <v>1332783</v>
      </c>
      <c r="J992" t="s">
        <v>23</v>
      </c>
      <c r="K992">
        <f t="shared" si="60"/>
        <v>1</v>
      </c>
      <c r="L992" t="str">
        <f t="shared" si="61"/>
        <v>да</v>
      </c>
      <c r="S992" t="s">
        <v>5</v>
      </c>
      <c r="U992" t="s">
        <v>22</v>
      </c>
      <c r="V992">
        <v>1019729</v>
      </c>
      <c r="W992">
        <v>1021462</v>
      </c>
      <c r="X992" t="s">
        <v>30</v>
      </c>
      <c r="Y992">
        <f t="shared" si="62"/>
        <v>0</v>
      </c>
      <c r="Z992" t="str">
        <f t="shared" si="63"/>
        <v>нет</v>
      </c>
    </row>
    <row r="993" spans="1:26" x14ac:dyDescent="0.35">
      <c r="A993" t="s">
        <v>18</v>
      </c>
      <c r="B993" t="s">
        <v>29</v>
      </c>
      <c r="C993" t="s">
        <v>20</v>
      </c>
      <c r="D993" t="s">
        <v>21</v>
      </c>
      <c r="E993" t="s">
        <v>5</v>
      </c>
      <c r="G993" t="s">
        <v>22</v>
      </c>
      <c r="H993">
        <v>1332780</v>
      </c>
      <c r="I993">
        <v>1333916</v>
      </c>
      <c r="J993" t="s">
        <v>23</v>
      </c>
      <c r="K993">
        <f t="shared" si="60"/>
        <v>1</v>
      </c>
      <c r="L993" t="str">
        <f t="shared" si="61"/>
        <v>нет</v>
      </c>
      <c r="S993" t="s">
        <v>5</v>
      </c>
      <c r="U993" t="s">
        <v>22</v>
      </c>
      <c r="V993">
        <v>1021659</v>
      </c>
      <c r="W993">
        <v>1024433</v>
      </c>
      <c r="X993" t="s">
        <v>23</v>
      </c>
      <c r="Y993">
        <f t="shared" si="62"/>
        <v>0</v>
      </c>
      <c r="Z993" t="str">
        <f t="shared" si="63"/>
        <v>нет</v>
      </c>
    </row>
    <row r="994" spans="1:26" x14ac:dyDescent="0.35">
      <c r="A994" t="s">
        <v>18</v>
      </c>
      <c r="B994" t="s">
        <v>29</v>
      </c>
      <c r="C994" t="s">
        <v>20</v>
      </c>
      <c r="D994" t="s">
        <v>21</v>
      </c>
      <c r="E994" t="s">
        <v>5</v>
      </c>
      <c r="G994" t="s">
        <v>22</v>
      </c>
      <c r="H994">
        <v>1334015</v>
      </c>
      <c r="I994">
        <v>1335034</v>
      </c>
      <c r="J994" t="s">
        <v>23</v>
      </c>
      <c r="K994">
        <f t="shared" si="60"/>
        <v>2</v>
      </c>
      <c r="L994" t="str">
        <f t="shared" si="61"/>
        <v>нет</v>
      </c>
      <c r="S994" t="s">
        <v>5</v>
      </c>
      <c r="U994" t="s">
        <v>22</v>
      </c>
      <c r="V994">
        <v>1024882</v>
      </c>
      <c r="W994">
        <v>1025748</v>
      </c>
      <c r="X994" t="s">
        <v>23</v>
      </c>
      <c r="Y994">
        <f t="shared" si="62"/>
        <v>1</v>
      </c>
      <c r="Z994" t="str">
        <f t="shared" si="63"/>
        <v>нет</v>
      </c>
    </row>
    <row r="995" spans="1:26" x14ac:dyDescent="0.35">
      <c r="A995" t="s">
        <v>18</v>
      </c>
      <c r="B995" t="s">
        <v>29</v>
      </c>
      <c r="C995" t="s">
        <v>20</v>
      </c>
      <c r="D995" t="s">
        <v>21</v>
      </c>
      <c r="E995" t="s">
        <v>5</v>
      </c>
      <c r="G995" t="s">
        <v>22</v>
      </c>
      <c r="H995">
        <v>1335971</v>
      </c>
      <c r="I995">
        <v>1337677</v>
      </c>
      <c r="J995" t="s">
        <v>23</v>
      </c>
      <c r="K995">
        <f t="shared" si="60"/>
        <v>1</v>
      </c>
      <c r="L995" t="str">
        <f t="shared" si="61"/>
        <v>да</v>
      </c>
      <c r="S995" t="s">
        <v>5</v>
      </c>
      <c r="U995" t="s">
        <v>22</v>
      </c>
      <c r="V995">
        <v>1025859</v>
      </c>
      <c r="W995">
        <v>1026320</v>
      </c>
      <c r="X995" t="s">
        <v>23</v>
      </c>
      <c r="Y995">
        <f t="shared" si="62"/>
        <v>1</v>
      </c>
      <c r="Z995" t="str">
        <f t="shared" si="63"/>
        <v>нет</v>
      </c>
    </row>
    <row r="996" spans="1:26" x14ac:dyDescent="0.35">
      <c r="A996" t="s">
        <v>18</v>
      </c>
      <c r="B996" t="s">
        <v>29</v>
      </c>
      <c r="C996" t="s">
        <v>20</v>
      </c>
      <c r="D996" t="s">
        <v>21</v>
      </c>
      <c r="E996" t="s">
        <v>5</v>
      </c>
      <c r="G996" t="s">
        <v>22</v>
      </c>
      <c r="H996">
        <v>1337674</v>
      </c>
      <c r="I996">
        <v>1339398</v>
      </c>
      <c r="J996" t="s">
        <v>23</v>
      </c>
      <c r="K996">
        <f t="shared" si="60"/>
        <v>1</v>
      </c>
      <c r="L996" t="str">
        <f t="shared" si="61"/>
        <v>нет</v>
      </c>
      <c r="S996" t="s">
        <v>5</v>
      </c>
      <c r="U996" t="s">
        <v>22</v>
      </c>
      <c r="V996">
        <v>1026524</v>
      </c>
      <c r="W996">
        <v>1027090</v>
      </c>
      <c r="X996" t="s">
        <v>23</v>
      </c>
      <c r="Y996">
        <f t="shared" si="62"/>
        <v>2</v>
      </c>
      <c r="Z996" t="str">
        <f t="shared" si="63"/>
        <v>нет</v>
      </c>
    </row>
    <row r="997" spans="1:26" x14ac:dyDescent="0.35">
      <c r="A997" t="s">
        <v>18</v>
      </c>
      <c r="B997" t="s">
        <v>29</v>
      </c>
      <c r="C997" t="s">
        <v>20</v>
      </c>
      <c r="D997" t="s">
        <v>21</v>
      </c>
      <c r="E997" t="s">
        <v>5</v>
      </c>
      <c r="G997" t="s">
        <v>22</v>
      </c>
      <c r="H997">
        <v>1340031</v>
      </c>
      <c r="I997">
        <v>1341674</v>
      </c>
      <c r="J997" t="s">
        <v>23</v>
      </c>
      <c r="K997">
        <f t="shared" si="60"/>
        <v>0</v>
      </c>
      <c r="L997" t="str">
        <f t="shared" si="61"/>
        <v>нет</v>
      </c>
      <c r="S997" t="s">
        <v>5</v>
      </c>
      <c r="U997" t="s">
        <v>22</v>
      </c>
      <c r="V997">
        <v>1027277</v>
      </c>
      <c r="W997">
        <v>1027615</v>
      </c>
      <c r="X997" t="s">
        <v>30</v>
      </c>
      <c r="Y997">
        <f t="shared" si="62"/>
        <v>2</v>
      </c>
      <c r="Z997" t="str">
        <f t="shared" si="63"/>
        <v>да</v>
      </c>
    </row>
    <row r="998" spans="1:26" x14ac:dyDescent="0.35">
      <c r="A998" t="s">
        <v>18</v>
      </c>
      <c r="B998" t="s">
        <v>29</v>
      </c>
      <c r="C998" t="s">
        <v>20</v>
      </c>
      <c r="D998" t="s">
        <v>21</v>
      </c>
      <c r="E998" t="s">
        <v>5</v>
      </c>
      <c r="G998" t="s">
        <v>22</v>
      </c>
      <c r="H998">
        <v>1343293</v>
      </c>
      <c r="I998">
        <v>1344021</v>
      </c>
      <c r="J998" t="s">
        <v>23</v>
      </c>
      <c r="K998">
        <f t="shared" si="60"/>
        <v>2</v>
      </c>
      <c r="L998" t="str">
        <f t="shared" si="61"/>
        <v>нет</v>
      </c>
      <c r="S998" t="s">
        <v>5</v>
      </c>
      <c r="U998" t="s">
        <v>22</v>
      </c>
      <c r="V998">
        <v>1027593</v>
      </c>
      <c r="W998">
        <v>1028108</v>
      </c>
      <c r="X998" t="s">
        <v>30</v>
      </c>
      <c r="Y998">
        <f t="shared" si="62"/>
        <v>0</v>
      </c>
      <c r="Z998" t="str">
        <f t="shared" si="63"/>
        <v>нет</v>
      </c>
    </row>
    <row r="999" spans="1:26" x14ac:dyDescent="0.35">
      <c r="A999" t="s">
        <v>18</v>
      </c>
      <c r="B999" t="s">
        <v>29</v>
      </c>
      <c r="C999" t="s">
        <v>20</v>
      </c>
      <c r="D999" t="s">
        <v>21</v>
      </c>
      <c r="E999" t="s">
        <v>5</v>
      </c>
      <c r="G999" t="s">
        <v>22</v>
      </c>
      <c r="H999">
        <v>1344046</v>
      </c>
      <c r="I999">
        <v>1344660</v>
      </c>
      <c r="J999" t="s">
        <v>23</v>
      </c>
      <c r="K999">
        <f t="shared" si="60"/>
        <v>2</v>
      </c>
      <c r="L999" t="str">
        <f t="shared" si="61"/>
        <v>нет</v>
      </c>
      <c r="S999" t="s">
        <v>5</v>
      </c>
      <c r="U999" t="s">
        <v>22</v>
      </c>
      <c r="V999">
        <v>1028218</v>
      </c>
      <c r="W999">
        <v>1028736</v>
      </c>
      <c r="X999" t="s">
        <v>23</v>
      </c>
      <c r="Y999">
        <f t="shared" si="62"/>
        <v>1</v>
      </c>
      <c r="Z999" t="str">
        <f t="shared" si="63"/>
        <v>нет</v>
      </c>
    </row>
    <row r="1000" spans="1:26" x14ac:dyDescent="0.35">
      <c r="A1000" t="s">
        <v>18</v>
      </c>
      <c r="B1000" t="s">
        <v>29</v>
      </c>
      <c r="C1000" t="s">
        <v>20</v>
      </c>
      <c r="D1000" t="s">
        <v>21</v>
      </c>
      <c r="E1000" t="s">
        <v>5</v>
      </c>
      <c r="G1000" t="s">
        <v>22</v>
      </c>
      <c r="H1000">
        <v>1344703</v>
      </c>
      <c r="I1000">
        <v>1345434</v>
      </c>
      <c r="J1000" t="s">
        <v>23</v>
      </c>
      <c r="K1000">
        <f t="shared" si="60"/>
        <v>1</v>
      </c>
      <c r="L1000" t="str">
        <f t="shared" si="61"/>
        <v>нет</v>
      </c>
      <c r="S1000" t="s">
        <v>5</v>
      </c>
      <c r="U1000" t="s">
        <v>22</v>
      </c>
      <c r="V1000">
        <v>1029063</v>
      </c>
      <c r="W1000">
        <v>1029938</v>
      </c>
      <c r="X1000" t="s">
        <v>30</v>
      </c>
      <c r="Y1000">
        <f t="shared" si="62"/>
        <v>2</v>
      </c>
      <c r="Z1000" t="str">
        <f t="shared" si="63"/>
        <v>нет</v>
      </c>
    </row>
    <row r="1001" spans="1:26" x14ac:dyDescent="0.35">
      <c r="A1001" t="s">
        <v>18</v>
      </c>
      <c r="B1001" t="s">
        <v>29</v>
      </c>
      <c r="C1001" t="s">
        <v>20</v>
      </c>
      <c r="D1001" t="s">
        <v>21</v>
      </c>
      <c r="E1001" t="s">
        <v>5</v>
      </c>
      <c r="G1001" t="s">
        <v>22</v>
      </c>
      <c r="H1001">
        <v>1346208</v>
      </c>
      <c r="I1001">
        <v>1347203</v>
      </c>
      <c r="J1001" t="s">
        <v>23</v>
      </c>
      <c r="K1001">
        <f t="shared" si="60"/>
        <v>2</v>
      </c>
      <c r="L1001" t="str">
        <f t="shared" si="61"/>
        <v>нет</v>
      </c>
      <c r="S1001" t="s">
        <v>5</v>
      </c>
      <c r="U1001" t="s">
        <v>22</v>
      </c>
      <c r="V1001">
        <v>1030119</v>
      </c>
      <c r="W1001">
        <v>1030853</v>
      </c>
      <c r="X1001" t="s">
        <v>23</v>
      </c>
      <c r="Y1001">
        <f t="shared" si="62"/>
        <v>2</v>
      </c>
      <c r="Z1001" t="str">
        <f t="shared" si="63"/>
        <v>нет</v>
      </c>
    </row>
    <row r="1002" spans="1:26" x14ac:dyDescent="0.35">
      <c r="A1002" t="s">
        <v>18</v>
      </c>
      <c r="B1002" t="s">
        <v>29</v>
      </c>
      <c r="C1002" t="s">
        <v>20</v>
      </c>
      <c r="D1002" t="s">
        <v>21</v>
      </c>
      <c r="E1002" t="s">
        <v>5</v>
      </c>
      <c r="G1002" t="s">
        <v>22</v>
      </c>
      <c r="H1002">
        <v>1347210</v>
      </c>
      <c r="I1002">
        <v>1347872</v>
      </c>
      <c r="J1002" t="s">
        <v>23</v>
      </c>
      <c r="K1002">
        <f t="shared" si="60"/>
        <v>1</v>
      </c>
      <c r="L1002" t="str">
        <f t="shared" si="61"/>
        <v>нет</v>
      </c>
      <c r="S1002" t="s">
        <v>5</v>
      </c>
      <c r="U1002" t="s">
        <v>22</v>
      </c>
      <c r="V1002">
        <v>1031067</v>
      </c>
      <c r="W1002">
        <v>1031351</v>
      </c>
      <c r="X1002" t="s">
        <v>23</v>
      </c>
      <c r="Y1002">
        <f t="shared" si="62"/>
        <v>2</v>
      </c>
      <c r="Z1002" t="str">
        <f t="shared" si="63"/>
        <v>нет</v>
      </c>
    </row>
    <row r="1003" spans="1:26" x14ac:dyDescent="0.35">
      <c r="A1003" t="s">
        <v>18</v>
      </c>
      <c r="B1003" t="s">
        <v>29</v>
      </c>
      <c r="C1003" t="s">
        <v>20</v>
      </c>
      <c r="D1003" t="s">
        <v>21</v>
      </c>
      <c r="E1003" t="s">
        <v>5</v>
      </c>
      <c r="G1003" t="s">
        <v>22</v>
      </c>
      <c r="H1003">
        <v>1349600</v>
      </c>
      <c r="I1003">
        <v>1350982</v>
      </c>
      <c r="J1003" t="s">
        <v>23</v>
      </c>
      <c r="K1003">
        <f t="shared" si="60"/>
        <v>0</v>
      </c>
      <c r="L1003" t="str">
        <f t="shared" si="61"/>
        <v>нет</v>
      </c>
      <c r="S1003" t="s">
        <v>5</v>
      </c>
      <c r="U1003" t="s">
        <v>22</v>
      </c>
      <c r="V1003">
        <v>1031355</v>
      </c>
      <c r="W1003">
        <v>1032032</v>
      </c>
      <c r="X1003" t="s">
        <v>23</v>
      </c>
      <c r="Y1003">
        <f t="shared" si="62"/>
        <v>2</v>
      </c>
      <c r="Z1003" t="str">
        <f t="shared" si="63"/>
        <v>нет</v>
      </c>
    </row>
    <row r="1004" spans="1:26" x14ac:dyDescent="0.35">
      <c r="A1004" t="s">
        <v>18</v>
      </c>
      <c r="B1004" t="s">
        <v>29</v>
      </c>
      <c r="C1004" t="s">
        <v>20</v>
      </c>
      <c r="D1004" t="s">
        <v>21</v>
      </c>
      <c r="E1004" t="s">
        <v>5</v>
      </c>
      <c r="G1004" t="s">
        <v>22</v>
      </c>
      <c r="H1004">
        <v>1351065</v>
      </c>
      <c r="I1004">
        <v>1352564</v>
      </c>
      <c r="J1004" t="s">
        <v>23</v>
      </c>
      <c r="K1004">
        <f t="shared" si="60"/>
        <v>2</v>
      </c>
      <c r="L1004" t="str">
        <f t="shared" si="61"/>
        <v>нет</v>
      </c>
      <c r="S1004" t="s">
        <v>5</v>
      </c>
      <c r="U1004" t="s">
        <v>22</v>
      </c>
      <c r="V1004">
        <v>1032390</v>
      </c>
      <c r="W1004">
        <v>1033385</v>
      </c>
      <c r="X1004" t="s">
        <v>23</v>
      </c>
      <c r="Y1004">
        <f t="shared" si="62"/>
        <v>0</v>
      </c>
      <c r="Z1004" t="str">
        <f t="shared" si="63"/>
        <v>нет</v>
      </c>
    </row>
    <row r="1005" spans="1:26" x14ac:dyDescent="0.35">
      <c r="A1005" t="s">
        <v>18</v>
      </c>
      <c r="B1005" t="s">
        <v>29</v>
      </c>
      <c r="C1005" t="s">
        <v>20</v>
      </c>
      <c r="D1005" t="s">
        <v>21</v>
      </c>
      <c r="E1005" t="s">
        <v>5</v>
      </c>
      <c r="G1005" t="s">
        <v>22</v>
      </c>
      <c r="H1005">
        <v>1352760</v>
      </c>
      <c r="I1005">
        <v>1354289</v>
      </c>
      <c r="J1005" t="s">
        <v>23</v>
      </c>
      <c r="K1005">
        <f t="shared" si="60"/>
        <v>0</v>
      </c>
      <c r="L1005" t="str">
        <f t="shared" si="61"/>
        <v>нет</v>
      </c>
      <c r="S1005" t="s">
        <v>5</v>
      </c>
      <c r="U1005" t="s">
        <v>22</v>
      </c>
      <c r="V1005">
        <v>1033432</v>
      </c>
      <c r="W1005">
        <v>1034313</v>
      </c>
      <c r="X1005" t="s">
        <v>23</v>
      </c>
      <c r="Y1005">
        <f t="shared" si="62"/>
        <v>2</v>
      </c>
      <c r="Z1005" t="str">
        <f t="shared" si="63"/>
        <v>нет</v>
      </c>
    </row>
    <row r="1006" spans="1:26" x14ac:dyDescent="0.35">
      <c r="A1006" t="s">
        <v>18</v>
      </c>
      <c r="B1006" t="s">
        <v>29</v>
      </c>
      <c r="C1006" t="s">
        <v>20</v>
      </c>
      <c r="D1006" t="s">
        <v>21</v>
      </c>
      <c r="E1006" t="s">
        <v>5</v>
      </c>
      <c r="G1006" t="s">
        <v>22</v>
      </c>
      <c r="H1006">
        <v>1354291</v>
      </c>
      <c r="I1006">
        <v>1354848</v>
      </c>
      <c r="J1006" t="s">
        <v>23</v>
      </c>
      <c r="K1006">
        <f t="shared" si="60"/>
        <v>2</v>
      </c>
      <c r="L1006" t="str">
        <f t="shared" si="61"/>
        <v>нет</v>
      </c>
      <c r="S1006" t="s">
        <v>5</v>
      </c>
      <c r="U1006" t="s">
        <v>22</v>
      </c>
      <c r="V1006">
        <v>1034314</v>
      </c>
      <c r="W1006">
        <v>1035996</v>
      </c>
      <c r="X1006" t="s">
        <v>23</v>
      </c>
      <c r="Y1006">
        <f t="shared" si="62"/>
        <v>2</v>
      </c>
      <c r="Z1006" t="str">
        <f t="shared" si="63"/>
        <v>нет</v>
      </c>
    </row>
    <row r="1007" spans="1:26" x14ac:dyDescent="0.35">
      <c r="A1007" t="s">
        <v>18</v>
      </c>
      <c r="B1007" t="s">
        <v>29</v>
      </c>
      <c r="C1007" t="s">
        <v>20</v>
      </c>
      <c r="D1007" t="s">
        <v>21</v>
      </c>
      <c r="E1007" t="s">
        <v>5</v>
      </c>
      <c r="G1007" t="s">
        <v>22</v>
      </c>
      <c r="H1007">
        <v>1354957</v>
      </c>
      <c r="I1007">
        <v>1355670</v>
      </c>
      <c r="J1007" t="s">
        <v>23</v>
      </c>
      <c r="K1007">
        <f t="shared" si="60"/>
        <v>2</v>
      </c>
      <c r="L1007" t="str">
        <f t="shared" si="61"/>
        <v>нет</v>
      </c>
      <c r="S1007" t="s">
        <v>5</v>
      </c>
      <c r="U1007" t="s">
        <v>22</v>
      </c>
      <c r="V1007">
        <v>1036018</v>
      </c>
      <c r="W1007">
        <v>1039080</v>
      </c>
      <c r="X1007" t="s">
        <v>23</v>
      </c>
      <c r="Y1007">
        <f t="shared" si="62"/>
        <v>2</v>
      </c>
      <c r="Z1007" t="str">
        <f t="shared" si="63"/>
        <v>нет</v>
      </c>
    </row>
    <row r="1008" spans="1:26" x14ac:dyDescent="0.35">
      <c r="A1008" t="s">
        <v>18</v>
      </c>
      <c r="B1008" t="s">
        <v>29</v>
      </c>
      <c r="C1008" t="s">
        <v>20</v>
      </c>
      <c r="D1008" t="s">
        <v>21</v>
      </c>
      <c r="E1008" t="s">
        <v>5</v>
      </c>
      <c r="G1008" t="s">
        <v>22</v>
      </c>
      <c r="H1008">
        <v>1355770</v>
      </c>
      <c r="I1008">
        <v>1356309</v>
      </c>
      <c r="J1008" t="s">
        <v>23</v>
      </c>
      <c r="K1008">
        <f t="shared" si="60"/>
        <v>1</v>
      </c>
      <c r="L1008" t="str">
        <f t="shared" si="61"/>
        <v>нет</v>
      </c>
      <c r="S1008" t="s">
        <v>5</v>
      </c>
      <c r="U1008" t="s">
        <v>22</v>
      </c>
      <c r="V1008">
        <v>1039102</v>
      </c>
      <c r="W1008">
        <v>1039923</v>
      </c>
      <c r="X1008" t="s">
        <v>23</v>
      </c>
      <c r="Y1008">
        <f t="shared" si="62"/>
        <v>2</v>
      </c>
      <c r="Z1008" t="str">
        <f t="shared" si="63"/>
        <v>да</v>
      </c>
    </row>
    <row r="1009" spans="1:26" x14ac:dyDescent="0.35">
      <c r="A1009" t="s">
        <v>18</v>
      </c>
      <c r="B1009" t="s">
        <v>29</v>
      </c>
      <c r="C1009" t="s">
        <v>20</v>
      </c>
      <c r="D1009" t="s">
        <v>21</v>
      </c>
      <c r="E1009" t="s">
        <v>5</v>
      </c>
      <c r="G1009" t="s">
        <v>22</v>
      </c>
      <c r="H1009">
        <v>1357044</v>
      </c>
      <c r="I1009">
        <v>1358024</v>
      </c>
      <c r="J1009" t="s">
        <v>23</v>
      </c>
      <c r="K1009">
        <f t="shared" si="60"/>
        <v>0</v>
      </c>
      <c r="L1009" t="str">
        <f t="shared" si="61"/>
        <v>нет</v>
      </c>
      <c r="S1009" t="s">
        <v>5</v>
      </c>
      <c r="U1009" t="s">
        <v>22</v>
      </c>
      <c r="V1009">
        <v>1039901</v>
      </c>
      <c r="W1009">
        <v>1040884</v>
      </c>
      <c r="X1009" t="s">
        <v>23</v>
      </c>
      <c r="Y1009">
        <f t="shared" si="62"/>
        <v>2</v>
      </c>
      <c r="Z1009" t="str">
        <f t="shared" si="63"/>
        <v>нет</v>
      </c>
    </row>
    <row r="1010" spans="1:26" x14ac:dyDescent="0.35">
      <c r="A1010" t="s">
        <v>18</v>
      </c>
      <c r="B1010" t="s">
        <v>29</v>
      </c>
      <c r="C1010" t="s">
        <v>20</v>
      </c>
      <c r="D1010" t="s">
        <v>21</v>
      </c>
      <c r="E1010" t="s">
        <v>5</v>
      </c>
      <c r="G1010" t="s">
        <v>22</v>
      </c>
      <c r="H1010">
        <v>1358812</v>
      </c>
      <c r="I1010">
        <v>1359270</v>
      </c>
      <c r="J1010" t="s">
        <v>23</v>
      </c>
      <c r="K1010">
        <f t="shared" si="60"/>
        <v>1</v>
      </c>
      <c r="L1010" t="str">
        <f t="shared" si="61"/>
        <v>да</v>
      </c>
      <c r="S1010" t="s">
        <v>5</v>
      </c>
      <c r="U1010" t="s">
        <v>22</v>
      </c>
      <c r="V1010">
        <v>1040996</v>
      </c>
      <c r="W1010">
        <v>1042231</v>
      </c>
      <c r="X1010" t="s">
        <v>23</v>
      </c>
      <c r="Y1010">
        <f t="shared" si="62"/>
        <v>1</v>
      </c>
      <c r="Z1010" t="str">
        <f t="shared" si="63"/>
        <v>нет</v>
      </c>
    </row>
    <row r="1011" spans="1:26" x14ac:dyDescent="0.35">
      <c r="A1011" t="s">
        <v>18</v>
      </c>
      <c r="B1011" t="s">
        <v>29</v>
      </c>
      <c r="C1011" t="s">
        <v>20</v>
      </c>
      <c r="D1011" t="s">
        <v>21</v>
      </c>
      <c r="E1011" t="s">
        <v>5</v>
      </c>
      <c r="G1011" t="s">
        <v>22</v>
      </c>
      <c r="H1011">
        <v>1359270</v>
      </c>
      <c r="I1011">
        <v>1359722</v>
      </c>
      <c r="J1011" t="s">
        <v>23</v>
      </c>
      <c r="K1011">
        <f t="shared" si="60"/>
        <v>0</v>
      </c>
      <c r="L1011" t="str">
        <f t="shared" si="61"/>
        <v>нет</v>
      </c>
      <c r="S1011" t="s">
        <v>5</v>
      </c>
      <c r="U1011" t="s">
        <v>22</v>
      </c>
      <c r="V1011">
        <v>1042606</v>
      </c>
      <c r="W1011">
        <v>1043430</v>
      </c>
      <c r="X1011" t="s">
        <v>23</v>
      </c>
      <c r="Y1011">
        <f t="shared" si="62"/>
        <v>2</v>
      </c>
      <c r="Z1011" t="str">
        <f t="shared" si="63"/>
        <v>да</v>
      </c>
    </row>
    <row r="1012" spans="1:26" x14ac:dyDescent="0.35">
      <c r="A1012" t="s">
        <v>18</v>
      </c>
      <c r="B1012" t="s">
        <v>29</v>
      </c>
      <c r="C1012" t="s">
        <v>20</v>
      </c>
      <c r="D1012" t="s">
        <v>21</v>
      </c>
      <c r="E1012" t="s">
        <v>5</v>
      </c>
      <c r="G1012" t="s">
        <v>22</v>
      </c>
      <c r="H1012">
        <v>1359943</v>
      </c>
      <c r="I1012">
        <v>1362561</v>
      </c>
      <c r="J1012" t="s">
        <v>23</v>
      </c>
      <c r="K1012">
        <f t="shared" si="60"/>
        <v>2</v>
      </c>
      <c r="L1012" t="str">
        <f t="shared" si="61"/>
        <v>нет</v>
      </c>
      <c r="S1012" t="s">
        <v>5</v>
      </c>
      <c r="U1012" t="s">
        <v>22</v>
      </c>
      <c r="V1012">
        <v>1043423</v>
      </c>
      <c r="W1012">
        <v>1044286</v>
      </c>
      <c r="X1012" t="s">
        <v>23</v>
      </c>
      <c r="Y1012">
        <f t="shared" si="62"/>
        <v>1</v>
      </c>
      <c r="Z1012" t="str">
        <f t="shared" si="63"/>
        <v>да</v>
      </c>
    </row>
    <row r="1013" spans="1:26" x14ac:dyDescent="0.35">
      <c r="A1013" t="s">
        <v>18</v>
      </c>
      <c r="B1013" t="s">
        <v>29</v>
      </c>
      <c r="C1013" t="s">
        <v>20</v>
      </c>
      <c r="D1013" t="s">
        <v>21</v>
      </c>
      <c r="E1013" t="s">
        <v>5</v>
      </c>
      <c r="G1013" t="s">
        <v>22</v>
      </c>
      <c r="H1013">
        <v>1362565</v>
      </c>
      <c r="I1013">
        <v>1363008</v>
      </c>
      <c r="J1013" t="s">
        <v>23</v>
      </c>
      <c r="K1013">
        <f t="shared" si="60"/>
        <v>0</v>
      </c>
      <c r="L1013" t="str">
        <f t="shared" si="61"/>
        <v>нет</v>
      </c>
      <c r="S1013" t="s">
        <v>5</v>
      </c>
      <c r="U1013" t="s">
        <v>22</v>
      </c>
      <c r="V1013">
        <v>1044286</v>
      </c>
      <c r="W1013">
        <v>1045023</v>
      </c>
      <c r="X1013" t="s">
        <v>23</v>
      </c>
      <c r="Y1013">
        <f t="shared" si="62"/>
        <v>0</v>
      </c>
      <c r="Z1013" t="str">
        <f t="shared" si="63"/>
        <v>нет</v>
      </c>
    </row>
    <row r="1014" spans="1:26" x14ac:dyDescent="0.35">
      <c r="A1014" t="s">
        <v>18</v>
      </c>
      <c r="B1014" t="s">
        <v>29</v>
      </c>
      <c r="C1014" t="s">
        <v>20</v>
      </c>
      <c r="D1014" t="s">
        <v>21</v>
      </c>
      <c r="E1014" t="s">
        <v>5</v>
      </c>
      <c r="G1014" t="s">
        <v>22</v>
      </c>
      <c r="H1014">
        <v>1363121</v>
      </c>
      <c r="I1014">
        <v>1364203</v>
      </c>
      <c r="J1014" t="s">
        <v>23</v>
      </c>
      <c r="K1014">
        <f t="shared" si="60"/>
        <v>2</v>
      </c>
      <c r="L1014" t="str">
        <f t="shared" si="61"/>
        <v>нет</v>
      </c>
      <c r="S1014" t="s">
        <v>5</v>
      </c>
      <c r="U1014" t="s">
        <v>22</v>
      </c>
      <c r="V1014">
        <v>1045076</v>
      </c>
      <c r="W1014">
        <v>1045687</v>
      </c>
      <c r="X1014" t="s">
        <v>23</v>
      </c>
      <c r="Y1014">
        <f t="shared" si="62"/>
        <v>2</v>
      </c>
      <c r="Z1014" t="str">
        <f t="shared" si="63"/>
        <v>нет</v>
      </c>
    </row>
    <row r="1015" spans="1:26" x14ac:dyDescent="0.35">
      <c r="A1015" t="s">
        <v>18</v>
      </c>
      <c r="B1015" t="s">
        <v>29</v>
      </c>
      <c r="C1015" t="s">
        <v>20</v>
      </c>
      <c r="D1015" t="s">
        <v>21</v>
      </c>
      <c r="E1015" t="s">
        <v>5</v>
      </c>
      <c r="G1015" t="s">
        <v>22</v>
      </c>
      <c r="H1015">
        <v>1365221</v>
      </c>
      <c r="I1015">
        <v>1366348</v>
      </c>
      <c r="J1015" t="s">
        <v>23</v>
      </c>
      <c r="K1015">
        <f t="shared" si="60"/>
        <v>2</v>
      </c>
      <c r="L1015" t="str">
        <f t="shared" si="61"/>
        <v>нет</v>
      </c>
      <c r="S1015" t="s">
        <v>5</v>
      </c>
      <c r="U1015" t="s">
        <v>22</v>
      </c>
      <c r="V1015">
        <v>1046072</v>
      </c>
      <c r="W1015">
        <v>1047118</v>
      </c>
      <c r="X1015" t="s">
        <v>30</v>
      </c>
      <c r="Y1015">
        <f t="shared" si="62"/>
        <v>2</v>
      </c>
      <c r="Z1015" t="str">
        <f t="shared" si="63"/>
        <v>нет</v>
      </c>
    </row>
    <row r="1016" spans="1:26" x14ac:dyDescent="0.35">
      <c r="A1016" t="s">
        <v>18</v>
      </c>
      <c r="B1016" t="s">
        <v>29</v>
      </c>
      <c r="C1016" t="s">
        <v>20</v>
      </c>
      <c r="D1016" t="s">
        <v>21</v>
      </c>
      <c r="E1016" t="s">
        <v>5</v>
      </c>
      <c r="G1016" t="s">
        <v>22</v>
      </c>
      <c r="H1016">
        <v>1366646</v>
      </c>
      <c r="I1016">
        <v>1367479</v>
      </c>
      <c r="J1016" t="s">
        <v>23</v>
      </c>
      <c r="K1016">
        <f t="shared" si="60"/>
        <v>1</v>
      </c>
      <c r="L1016" t="str">
        <f t="shared" si="61"/>
        <v>нет</v>
      </c>
      <c r="S1016" t="s">
        <v>5</v>
      </c>
      <c r="U1016" t="s">
        <v>22</v>
      </c>
      <c r="V1016">
        <v>1047197</v>
      </c>
      <c r="W1016">
        <v>1048039</v>
      </c>
      <c r="X1016" t="s">
        <v>23</v>
      </c>
      <c r="Y1016">
        <f t="shared" si="62"/>
        <v>0</v>
      </c>
      <c r="Z1016" t="str">
        <f t="shared" si="63"/>
        <v>нет</v>
      </c>
    </row>
    <row r="1017" spans="1:26" x14ac:dyDescent="0.35">
      <c r="A1017" t="s">
        <v>18</v>
      </c>
      <c r="B1017" t="s">
        <v>29</v>
      </c>
      <c r="C1017" t="s">
        <v>20</v>
      </c>
      <c r="D1017" t="s">
        <v>21</v>
      </c>
      <c r="E1017" t="s">
        <v>5</v>
      </c>
      <c r="G1017" t="s">
        <v>22</v>
      </c>
      <c r="H1017">
        <v>1367566</v>
      </c>
      <c r="I1017">
        <v>1368678</v>
      </c>
      <c r="J1017" t="s">
        <v>23</v>
      </c>
      <c r="K1017">
        <f t="shared" si="60"/>
        <v>2</v>
      </c>
      <c r="L1017" t="str">
        <f t="shared" si="61"/>
        <v>нет</v>
      </c>
      <c r="S1017" t="s">
        <v>5</v>
      </c>
      <c r="U1017" t="s">
        <v>22</v>
      </c>
      <c r="V1017">
        <v>1048212</v>
      </c>
      <c r="W1017">
        <v>1049675</v>
      </c>
      <c r="X1017" t="s">
        <v>30</v>
      </c>
      <c r="Y1017">
        <f t="shared" si="62"/>
        <v>2</v>
      </c>
      <c r="Z1017" t="str">
        <f t="shared" si="63"/>
        <v>нет</v>
      </c>
    </row>
    <row r="1018" spans="1:26" x14ac:dyDescent="0.35">
      <c r="A1018" t="s">
        <v>18</v>
      </c>
      <c r="B1018" t="s">
        <v>29</v>
      </c>
      <c r="C1018" t="s">
        <v>20</v>
      </c>
      <c r="D1018" t="s">
        <v>21</v>
      </c>
      <c r="E1018" t="s">
        <v>5</v>
      </c>
      <c r="G1018" t="s">
        <v>22</v>
      </c>
      <c r="H1018">
        <v>1369429</v>
      </c>
      <c r="I1018">
        <v>1370277</v>
      </c>
      <c r="J1018" t="s">
        <v>23</v>
      </c>
      <c r="K1018">
        <f t="shared" si="60"/>
        <v>0</v>
      </c>
      <c r="L1018" t="str">
        <f t="shared" si="61"/>
        <v>нет</v>
      </c>
      <c r="S1018" t="s">
        <v>5</v>
      </c>
      <c r="U1018" t="s">
        <v>22</v>
      </c>
      <c r="V1018">
        <v>1050024</v>
      </c>
      <c r="W1018">
        <v>1051898</v>
      </c>
      <c r="X1018" t="s">
        <v>30</v>
      </c>
      <c r="Y1018">
        <f t="shared" si="62"/>
        <v>2</v>
      </c>
      <c r="Z1018" t="str">
        <f t="shared" si="63"/>
        <v>нет</v>
      </c>
    </row>
    <row r="1019" spans="1:26" x14ac:dyDescent="0.35">
      <c r="A1019" t="s">
        <v>18</v>
      </c>
      <c r="B1019" t="s">
        <v>29</v>
      </c>
      <c r="C1019" t="s">
        <v>20</v>
      </c>
      <c r="D1019" t="s">
        <v>21</v>
      </c>
      <c r="E1019" t="s">
        <v>5</v>
      </c>
      <c r="G1019" t="s">
        <v>22</v>
      </c>
      <c r="H1019">
        <v>1370795</v>
      </c>
      <c r="I1019">
        <v>1372426</v>
      </c>
      <c r="J1019" t="s">
        <v>23</v>
      </c>
      <c r="K1019">
        <f t="shared" si="60"/>
        <v>0</v>
      </c>
      <c r="L1019" t="str">
        <f t="shared" si="61"/>
        <v>нет</v>
      </c>
      <c r="S1019" t="s">
        <v>5</v>
      </c>
      <c r="U1019" t="s">
        <v>22</v>
      </c>
      <c r="V1019">
        <v>1052232</v>
      </c>
      <c r="W1019">
        <v>1052573</v>
      </c>
      <c r="X1019" t="s">
        <v>30</v>
      </c>
      <c r="Y1019">
        <f t="shared" si="62"/>
        <v>0</v>
      </c>
      <c r="Z1019" t="str">
        <f t="shared" si="63"/>
        <v>нет</v>
      </c>
    </row>
    <row r="1020" spans="1:26" x14ac:dyDescent="0.35">
      <c r="A1020" t="s">
        <v>18</v>
      </c>
      <c r="B1020" t="s">
        <v>29</v>
      </c>
      <c r="C1020" t="s">
        <v>20</v>
      </c>
      <c r="D1020" t="s">
        <v>21</v>
      </c>
      <c r="E1020" t="s">
        <v>5</v>
      </c>
      <c r="G1020" t="s">
        <v>22</v>
      </c>
      <c r="H1020">
        <v>1373172</v>
      </c>
      <c r="I1020">
        <v>1374113</v>
      </c>
      <c r="J1020" t="s">
        <v>23</v>
      </c>
      <c r="K1020">
        <f t="shared" si="60"/>
        <v>0</v>
      </c>
      <c r="L1020" t="str">
        <f t="shared" si="61"/>
        <v>нет</v>
      </c>
      <c r="S1020" t="s">
        <v>5</v>
      </c>
      <c r="U1020" t="s">
        <v>22</v>
      </c>
      <c r="V1020">
        <v>1052698</v>
      </c>
      <c r="W1020">
        <v>1053153</v>
      </c>
      <c r="X1020" t="s">
        <v>23</v>
      </c>
      <c r="Y1020">
        <f t="shared" si="62"/>
        <v>0</v>
      </c>
      <c r="Z1020" t="str">
        <f t="shared" si="63"/>
        <v>нет</v>
      </c>
    </row>
    <row r="1021" spans="1:26" x14ac:dyDescent="0.35">
      <c r="A1021" t="s">
        <v>18</v>
      </c>
      <c r="B1021" t="s">
        <v>29</v>
      </c>
      <c r="C1021" t="s">
        <v>20</v>
      </c>
      <c r="D1021" t="s">
        <v>21</v>
      </c>
      <c r="E1021" t="s">
        <v>5</v>
      </c>
      <c r="G1021" t="s">
        <v>22</v>
      </c>
      <c r="H1021">
        <v>1374415</v>
      </c>
      <c r="I1021">
        <v>1374822</v>
      </c>
      <c r="J1021" t="s">
        <v>23</v>
      </c>
      <c r="K1021">
        <f t="shared" si="60"/>
        <v>2</v>
      </c>
      <c r="L1021" t="str">
        <f t="shared" si="61"/>
        <v>нет</v>
      </c>
      <c r="S1021" t="s">
        <v>5</v>
      </c>
      <c r="U1021" t="s">
        <v>22</v>
      </c>
      <c r="V1021">
        <v>1053230</v>
      </c>
      <c r="W1021">
        <v>1054888</v>
      </c>
      <c r="X1021" t="s">
        <v>23</v>
      </c>
      <c r="Y1021">
        <f t="shared" si="62"/>
        <v>1</v>
      </c>
      <c r="Z1021" t="str">
        <f t="shared" si="63"/>
        <v>нет</v>
      </c>
    </row>
    <row r="1022" spans="1:26" x14ac:dyDescent="0.35">
      <c r="A1022" t="s">
        <v>18</v>
      </c>
      <c r="B1022" t="s">
        <v>29</v>
      </c>
      <c r="C1022" t="s">
        <v>20</v>
      </c>
      <c r="D1022" t="s">
        <v>21</v>
      </c>
      <c r="E1022" t="s">
        <v>5</v>
      </c>
      <c r="G1022" t="s">
        <v>22</v>
      </c>
      <c r="H1022">
        <v>1375003</v>
      </c>
      <c r="I1022">
        <v>1375476</v>
      </c>
      <c r="J1022" t="s">
        <v>23</v>
      </c>
      <c r="K1022">
        <f t="shared" si="60"/>
        <v>2</v>
      </c>
      <c r="L1022" t="str">
        <f t="shared" si="61"/>
        <v>нет</v>
      </c>
      <c r="S1022" t="s">
        <v>5</v>
      </c>
      <c r="U1022" t="s">
        <v>22</v>
      </c>
      <c r="V1022">
        <v>1055323</v>
      </c>
      <c r="W1022">
        <v>1056141</v>
      </c>
      <c r="X1022" t="s">
        <v>23</v>
      </c>
      <c r="Y1022">
        <f t="shared" si="62"/>
        <v>1</v>
      </c>
      <c r="Z1022" t="str">
        <f t="shared" si="63"/>
        <v>нет</v>
      </c>
    </row>
    <row r="1023" spans="1:26" x14ac:dyDescent="0.35">
      <c r="A1023" t="s">
        <v>18</v>
      </c>
      <c r="B1023" t="s">
        <v>29</v>
      </c>
      <c r="C1023" t="s">
        <v>20</v>
      </c>
      <c r="D1023" t="s">
        <v>21</v>
      </c>
      <c r="E1023" t="s">
        <v>5</v>
      </c>
      <c r="G1023" t="s">
        <v>22</v>
      </c>
      <c r="H1023">
        <v>1376098</v>
      </c>
      <c r="I1023">
        <v>1376952</v>
      </c>
      <c r="J1023" t="s">
        <v>23</v>
      </c>
      <c r="K1023">
        <f t="shared" si="60"/>
        <v>0</v>
      </c>
      <c r="L1023" t="str">
        <f t="shared" si="61"/>
        <v>нет</v>
      </c>
      <c r="S1023" t="s">
        <v>5</v>
      </c>
      <c r="U1023" t="s">
        <v>22</v>
      </c>
      <c r="V1023">
        <v>1056300</v>
      </c>
      <c r="W1023">
        <v>1057295</v>
      </c>
      <c r="X1023" t="s">
        <v>23</v>
      </c>
      <c r="Y1023">
        <f t="shared" si="62"/>
        <v>2</v>
      </c>
      <c r="Z1023" t="str">
        <f t="shared" si="63"/>
        <v>нет</v>
      </c>
    </row>
    <row r="1024" spans="1:26" x14ac:dyDescent="0.35">
      <c r="A1024" t="s">
        <v>18</v>
      </c>
      <c r="B1024" t="s">
        <v>29</v>
      </c>
      <c r="C1024" t="s">
        <v>20</v>
      </c>
      <c r="D1024" t="s">
        <v>21</v>
      </c>
      <c r="E1024" t="s">
        <v>5</v>
      </c>
      <c r="G1024" t="s">
        <v>22</v>
      </c>
      <c r="H1024">
        <v>1376963</v>
      </c>
      <c r="I1024">
        <v>1377187</v>
      </c>
      <c r="J1024" t="s">
        <v>23</v>
      </c>
      <c r="K1024">
        <f t="shared" si="60"/>
        <v>2</v>
      </c>
      <c r="L1024" t="str">
        <f t="shared" si="61"/>
        <v>нет</v>
      </c>
      <c r="S1024" t="s">
        <v>5</v>
      </c>
      <c r="U1024" t="s">
        <v>22</v>
      </c>
      <c r="V1024">
        <v>1057308</v>
      </c>
      <c r="W1024">
        <v>1058282</v>
      </c>
      <c r="X1024" t="s">
        <v>23</v>
      </c>
      <c r="Y1024">
        <f t="shared" si="62"/>
        <v>2</v>
      </c>
      <c r="Z1024" t="str">
        <f t="shared" si="63"/>
        <v>да</v>
      </c>
    </row>
    <row r="1025" spans="1:26" x14ac:dyDescent="0.35">
      <c r="A1025" t="s">
        <v>18</v>
      </c>
      <c r="B1025" t="s">
        <v>29</v>
      </c>
      <c r="C1025" t="s">
        <v>20</v>
      </c>
      <c r="D1025" t="s">
        <v>21</v>
      </c>
      <c r="E1025" t="s">
        <v>5</v>
      </c>
      <c r="G1025" t="s">
        <v>22</v>
      </c>
      <c r="H1025">
        <v>1377206</v>
      </c>
      <c r="I1025">
        <v>1378918</v>
      </c>
      <c r="J1025" t="s">
        <v>23</v>
      </c>
      <c r="K1025">
        <f t="shared" si="60"/>
        <v>0</v>
      </c>
      <c r="L1025" t="str">
        <f t="shared" si="61"/>
        <v>нет</v>
      </c>
      <c r="S1025" t="s">
        <v>5</v>
      </c>
      <c r="U1025" t="s">
        <v>22</v>
      </c>
      <c r="V1025">
        <v>1058248</v>
      </c>
      <c r="W1025">
        <v>1059264</v>
      </c>
      <c r="X1025" t="s">
        <v>23</v>
      </c>
      <c r="Y1025">
        <f t="shared" si="62"/>
        <v>2</v>
      </c>
      <c r="Z1025" t="str">
        <f t="shared" si="63"/>
        <v>нет</v>
      </c>
    </row>
    <row r="1026" spans="1:26" x14ac:dyDescent="0.35">
      <c r="A1026" t="s">
        <v>18</v>
      </c>
      <c r="B1026" t="s">
        <v>29</v>
      </c>
      <c r="C1026" t="s">
        <v>20</v>
      </c>
      <c r="D1026" t="s">
        <v>21</v>
      </c>
      <c r="E1026" t="s">
        <v>5</v>
      </c>
      <c r="G1026" t="s">
        <v>22</v>
      </c>
      <c r="H1026">
        <v>1378938</v>
      </c>
      <c r="I1026">
        <v>1379690</v>
      </c>
      <c r="J1026" t="s">
        <v>23</v>
      </c>
      <c r="K1026">
        <f t="shared" si="60"/>
        <v>1</v>
      </c>
      <c r="L1026" t="str">
        <f t="shared" si="61"/>
        <v>нет</v>
      </c>
      <c r="S1026" t="s">
        <v>5</v>
      </c>
      <c r="U1026" t="s">
        <v>22</v>
      </c>
      <c r="V1026">
        <v>1059289</v>
      </c>
      <c r="W1026">
        <v>1060152</v>
      </c>
      <c r="X1026" t="s">
        <v>23</v>
      </c>
      <c r="Y1026">
        <f t="shared" si="62"/>
        <v>2</v>
      </c>
      <c r="Z1026" t="str">
        <f t="shared" si="63"/>
        <v>нет</v>
      </c>
    </row>
    <row r="1027" spans="1:26" x14ac:dyDescent="0.35">
      <c r="A1027" t="s">
        <v>18</v>
      </c>
      <c r="B1027" t="s">
        <v>29</v>
      </c>
      <c r="C1027" t="s">
        <v>20</v>
      </c>
      <c r="D1027" t="s">
        <v>21</v>
      </c>
      <c r="E1027" t="s">
        <v>5</v>
      </c>
      <c r="G1027" t="s">
        <v>22</v>
      </c>
      <c r="H1027">
        <v>1379852</v>
      </c>
      <c r="I1027">
        <v>1380646</v>
      </c>
      <c r="J1027" t="s">
        <v>23</v>
      </c>
      <c r="K1027">
        <f t="shared" ref="K1027:K1090" si="64">MOD((ABS(I1027-H1028)+1),3)</f>
        <v>0</v>
      </c>
      <c r="L1027" t="str">
        <f t="shared" ref="L1027:L1090" si="65">IF(I1027-H1028&gt;=0,"да","нет")</f>
        <v>нет</v>
      </c>
      <c r="S1027" t="s">
        <v>5</v>
      </c>
      <c r="U1027" t="s">
        <v>22</v>
      </c>
      <c r="V1027">
        <v>1060207</v>
      </c>
      <c r="W1027">
        <v>1061127</v>
      </c>
      <c r="X1027" t="s">
        <v>23</v>
      </c>
      <c r="Y1027">
        <f t="shared" ref="Y1027:Y1090" si="66">MOD((ABS(W1027-V1028)+1),3)</f>
        <v>0</v>
      </c>
      <c r="Z1027" t="str">
        <f t="shared" ref="Z1027:Z1090" si="67">IF(W1027-V1028&gt;=0,"да","нет")</f>
        <v>нет</v>
      </c>
    </row>
    <row r="1028" spans="1:26" x14ac:dyDescent="0.35">
      <c r="A1028" t="s">
        <v>18</v>
      </c>
      <c r="B1028" t="s">
        <v>29</v>
      </c>
      <c r="C1028" t="s">
        <v>20</v>
      </c>
      <c r="D1028" t="s">
        <v>21</v>
      </c>
      <c r="E1028" t="s">
        <v>5</v>
      </c>
      <c r="G1028" t="s">
        <v>22</v>
      </c>
      <c r="H1028">
        <v>1382427</v>
      </c>
      <c r="I1028">
        <v>1383413</v>
      </c>
      <c r="J1028" t="s">
        <v>23</v>
      </c>
      <c r="K1028">
        <f t="shared" si="64"/>
        <v>0</v>
      </c>
      <c r="L1028" t="str">
        <f t="shared" si="65"/>
        <v>нет</v>
      </c>
      <c r="S1028" t="s">
        <v>5</v>
      </c>
      <c r="U1028" t="s">
        <v>22</v>
      </c>
      <c r="V1028">
        <v>1061189</v>
      </c>
      <c r="W1028">
        <v>1062784</v>
      </c>
      <c r="X1028" t="s">
        <v>23</v>
      </c>
      <c r="Y1028">
        <f t="shared" si="66"/>
        <v>1</v>
      </c>
      <c r="Z1028" t="str">
        <f t="shared" si="67"/>
        <v>нет</v>
      </c>
    </row>
    <row r="1029" spans="1:26" x14ac:dyDescent="0.35">
      <c r="A1029" t="s">
        <v>18</v>
      </c>
      <c r="B1029" t="s">
        <v>29</v>
      </c>
      <c r="C1029" t="s">
        <v>20</v>
      </c>
      <c r="D1029" t="s">
        <v>21</v>
      </c>
      <c r="E1029" t="s">
        <v>5</v>
      </c>
      <c r="G1029" t="s">
        <v>22</v>
      </c>
      <c r="H1029">
        <v>1384420</v>
      </c>
      <c r="I1029">
        <v>1385148</v>
      </c>
      <c r="J1029" t="s">
        <v>23</v>
      </c>
      <c r="K1029">
        <f t="shared" si="64"/>
        <v>1</v>
      </c>
      <c r="L1029" t="str">
        <f t="shared" si="65"/>
        <v>да</v>
      </c>
      <c r="S1029" t="s">
        <v>5</v>
      </c>
      <c r="U1029" t="s">
        <v>22</v>
      </c>
      <c r="V1029">
        <v>1062820</v>
      </c>
      <c r="W1029">
        <v>1063839</v>
      </c>
      <c r="X1029" t="s">
        <v>23</v>
      </c>
      <c r="Y1029">
        <f t="shared" si="66"/>
        <v>2</v>
      </c>
      <c r="Z1029" t="str">
        <f t="shared" si="67"/>
        <v>нет</v>
      </c>
    </row>
    <row r="1030" spans="1:26" x14ac:dyDescent="0.35">
      <c r="A1030" t="s">
        <v>18</v>
      </c>
      <c r="B1030" t="s">
        <v>29</v>
      </c>
      <c r="C1030" t="s">
        <v>20</v>
      </c>
      <c r="D1030" t="s">
        <v>21</v>
      </c>
      <c r="E1030" t="s">
        <v>5</v>
      </c>
      <c r="G1030" t="s">
        <v>22</v>
      </c>
      <c r="H1030">
        <v>1385145</v>
      </c>
      <c r="I1030">
        <v>1385789</v>
      </c>
      <c r="J1030" t="s">
        <v>23</v>
      </c>
      <c r="K1030">
        <f t="shared" si="64"/>
        <v>0</v>
      </c>
      <c r="L1030" t="str">
        <f t="shared" si="65"/>
        <v>нет</v>
      </c>
      <c r="S1030" t="s">
        <v>5</v>
      </c>
      <c r="U1030" t="s">
        <v>22</v>
      </c>
      <c r="V1030">
        <v>1064431</v>
      </c>
      <c r="W1030">
        <v>1065423</v>
      </c>
      <c r="X1030" t="s">
        <v>30</v>
      </c>
      <c r="Y1030">
        <f t="shared" si="66"/>
        <v>1</v>
      </c>
      <c r="Z1030" t="str">
        <f t="shared" si="67"/>
        <v>нет</v>
      </c>
    </row>
    <row r="1031" spans="1:26" x14ac:dyDescent="0.35">
      <c r="A1031" t="s">
        <v>18</v>
      </c>
      <c r="B1031" t="s">
        <v>29</v>
      </c>
      <c r="C1031" t="s">
        <v>20</v>
      </c>
      <c r="D1031" t="s">
        <v>21</v>
      </c>
      <c r="E1031" t="s">
        <v>5</v>
      </c>
      <c r="G1031" t="s">
        <v>22</v>
      </c>
      <c r="H1031">
        <v>1385848</v>
      </c>
      <c r="I1031">
        <v>1386633</v>
      </c>
      <c r="J1031" t="s">
        <v>23</v>
      </c>
      <c r="K1031">
        <f t="shared" si="64"/>
        <v>1</v>
      </c>
      <c r="L1031" t="str">
        <f t="shared" si="65"/>
        <v>нет</v>
      </c>
      <c r="S1031" t="s">
        <v>5</v>
      </c>
      <c r="U1031" t="s">
        <v>22</v>
      </c>
      <c r="V1031">
        <v>1065546</v>
      </c>
      <c r="W1031">
        <v>1066244</v>
      </c>
      <c r="X1031" t="s">
        <v>23</v>
      </c>
      <c r="Y1031">
        <f t="shared" si="66"/>
        <v>0</v>
      </c>
      <c r="Z1031" t="str">
        <f t="shared" si="67"/>
        <v>нет</v>
      </c>
    </row>
    <row r="1032" spans="1:26" x14ac:dyDescent="0.35">
      <c r="A1032" t="s">
        <v>18</v>
      </c>
      <c r="B1032" t="s">
        <v>29</v>
      </c>
      <c r="C1032" t="s">
        <v>20</v>
      </c>
      <c r="D1032" t="s">
        <v>21</v>
      </c>
      <c r="E1032" t="s">
        <v>5</v>
      </c>
      <c r="G1032" t="s">
        <v>22</v>
      </c>
      <c r="H1032">
        <v>1386747</v>
      </c>
      <c r="I1032">
        <v>1387838</v>
      </c>
      <c r="J1032" t="s">
        <v>23</v>
      </c>
      <c r="K1032">
        <f t="shared" si="64"/>
        <v>2</v>
      </c>
      <c r="L1032" t="str">
        <f t="shared" si="65"/>
        <v>нет</v>
      </c>
      <c r="S1032" t="s">
        <v>5</v>
      </c>
      <c r="U1032" t="s">
        <v>22</v>
      </c>
      <c r="V1032">
        <v>1066459</v>
      </c>
      <c r="W1032">
        <v>1067463</v>
      </c>
      <c r="X1032" t="s">
        <v>30</v>
      </c>
      <c r="Y1032">
        <f t="shared" si="66"/>
        <v>2</v>
      </c>
      <c r="Z1032" t="str">
        <f t="shared" si="67"/>
        <v>нет</v>
      </c>
    </row>
    <row r="1033" spans="1:26" x14ac:dyDescent="0.35">
      <c r="A1033" t="s">
        <v>18</v>
      </c>
      <c r="B1033" t="s">
        <v>29</v>
      </c>
      <c r="C1033" t="s">
        <v>20</v>
      </c>
      <c r="D1033" t="s">
        <v>21</v>
      </c>
      <c r="E1033" t="s">
        <v>5</v>
      </c>
      <c r="G1033" t="s">
        <v>22</v>
      </c>
      <c r="H1033">
        <v>1387929</v>
      </c>
      <c r="I1033">
        <v>1388210</v>
      </c>
      <c r="J1033" t="s">
        <v>23</v>
      </c>
      <c r="K1033">
        <f t="shared" si="64"/>
        <v>1</v>
      </c>
      <c r="L1033" t="str">
        <f t="shared" si="65"/>
        <v>нет</v>
      </c>
      <c r="S1033" t="s">
        <v>5</v>
      </c>
      <c r="U1033" t="s">
        <v>22</v>
      </c>
      <c r="V1033">
        <v>1068067</v>
      </c>
      <c r="W1033">
        <v>1068798</v>
      </c>
      <c r="X1033" t="s">
        <v>30</v>
      </c>
      <c r="Y1033">
        <f t="shared" si="66"/>
        <v>1</v>
      </c>
      <c r="Z1033" t="str">
        <f t="shared" si="67"/>
        <v>нет</v>
      </c>
    </row>
    <row r="1034" spans="1:26" x14ac:dyDescent="0.35">
      <c r="A1034" t="s">
        <v>18</v>
      </c>
      <c r="B1034" t="s">
        <v>29</v>
      </c>
      <c r="C1034" t="s">
        <v>20</v>
      </c>
      <c r="D1034" t="s">
        <v>21</v>
      </c>
      <c r="E1034" t="s">
        <v>5</v>
      </c>
      <c r="G1034" t="s">
        <v>22</v>
      </c>
      <c r="H1034">
        <v>1389638</v>
      </c>
      <c r="I1034">
        <v>1390102</v>
      </c>
      <c r="J1034" t="s">
        <v>23</v>
      </c>
      <c r="K1034">
        <f t="shared" si="64"/>
        <v>1</v>
      </c>
      <c r="L1034" t="str">
        <f t="shared" si="65"/>
        <v>да</v>
      </c>
      <c r="S1034" t="s">
        <v>5</v>
      </c>
      <c r="U1034" t="s">
        <v>22</v>
      </c>
      <c r="V1034">
        <v>1069029</v>
      </c>
      <c r="W1034">
        <v>1069337</v>
      </c>
      <c r="X1034" t="s">
        <v>23</v>
      </c>
      <c r="Y1034">
        <f t="shared" si="66"/>
        <v>1</v>
      </c>
      <c r="Z1034" t="str">
        <f t="shared" si="67"/>
        <v>нет</v>
      </c>
    </row>
    <row r="1035" spans="1:26" x14ac:dyDescent="0.35">
      <c r="A1035" t="s">
        <v>18</v>
      </c>
      <c r="B1035" t="s">
        <v>29</v>
      </c>
      <c r="C1035" t="s">
        <v>20</v>
      </c>
      <c r="D1035" t="s">
        <v>21</v>
      </c>
      <c r="E1035" t="s">
        <v>5</v>
      </c>
      <c r="G1035" t="s">
        <v>22</v>
      </c>
      <c r="H1035">
        <v>1390102</v>
      </c>
      <c r="I1035">
        <v>1390674</v>
      </c>
      <c r="J1035" t="s">
        <v>23</v>
      </c>
      <c r="K1035">
        <f t="shared" si="64"/>
        <v>2</v>
      </c>
      <c r="L1035" t="str">
        <f t="shared" si="65"/>
        <v>нет</v>
      </c>
      <c r="S1035" t="s">
        <v>5</v>
      </c>
      <c r="U1035" t="s">
        <v>22</v>
      </c>
      <c r="V1035">
        <v>1069571</v>
      </c>
      <c r="W1035">
        <v>1070815</v>
      </c>
      <c r="X1035" t="s">
        <v>23</v>
      </c>
      <c r="Y1035">
        <f t="shared" si="66"/>
        <v>2</v>
      </c>
      <c r="Z1035" t="str">
        <f t="shared" si="67"/>
        <v>нет</v>
      </c>
    </row>
    <row r="1036" spans="1:26" x14ac:dyDescent="0.35">
      <c r="A1036" t="s">
        <v>18</v>
      </c>
      <c r="B1036" t="s">
        <v>29</v>
      </c>
      <c r="C1036" t="s">
        <v>20</v>
      </c>
      <c r="D1036" t="s">
        <v>21</v>
      </c>
      <c r="E1036" t="s">
        <v>5</v>
      </c>
      <c r="G1036" t="s">
        <v>22</v>
      </c>
      <c r="H1036">
        <v>1391527</v>
      </c>
      <c r="I1036">
        <v>1392729</v>
      </c>
      <c r="J1036" t="s">
        <v>23</v>
      </c>
      <c r="K1036">
        <f t="shared" si="64"/>
        <v>2</v>
      </c>
      <c r="L1036" t="str">
        <f t="shared" si="65"/>
        <v>да</v>
      </c>
      <c r="S1036" t="s">
        <v>5</v>
      </c>
      <c r="U1036" t="s">
        <v>22</v>
      </c>
      <c r="V1036">
        <v>1071149</v>
      </c>
      <c r="W1036">
        <v>1072456</v>
      </c>
      <c r="X1036" t="s">
        <v>23</v>
      </c>
      <c r="Y1036">
        <f t="shared" si="66"/>
        <v>2</v>
      </c>
      <c r="Z1036" t="str">
        <f t="shared" si="67"/>
        <v>нет</v>
      </c>
    </row>
    <row r="1037" spans="1:26" x14ac:dyDescent="0.35">
      <c r="A1037" t="s">
        <v>18</v>
      </c>
      <c r="B1037" t="s">
        <v>29</v>
      </c>
      <c r="C1037" t="s">
        <v>20</v>
      </c>
      <c r="D1037" t="s">
        <v>21</v>
      </c>
      <c r="E1037" t="s">
        <v>5</v>
      </c>
      <c r="G1037" t="s">
        <v>22</v>
      </c>
      <c r="H1037">
        <v>1392722</v>
      </c>
      <c r="I1037">
        <v>1393156</v>
      </c>
      <c r="J1037" t="s">
        <v>23</v>
      </c>
      <c r="K1037">
        <f t="shared" si="64"/>
        <v>1</v>
      </c>
      <c r="L1037" t="str">
        <f t="shared" si="65"/>
        <v>нет</v>
      </c>
      <c r="S1037" t="s">
        <v>5</v>
      </c>
      <c r="U1037" t="s">
        <v>22</v>
      </c>
      <c r="V1037">
        <v>1072778</v>
      </c>
      <c r="W1037">
        <v>1075048</v>
      </c>
      <c r="X1037" t="s">
        <v>23</v>
      </c>
      <c r="Y1037">
        <f t="shared" si="66"/>
        <v>1</v>
      </c>
      <c r="Z1037" t="str">
        <f t="shared" si="67"/>
        <v>нет</v>
      </c>
    </row>
    <row r="1038" spans="1:26" x14ac:dyDescent="0.35">
      <c r="A1038" t="s">
        <v>18</v>
      </c>
      <c r="B1038" t="s">
        <v>29</v>
      </c>
      <c r="C1038" t="s">
        <v>20</v>
      </c>
      <c r="D1038" t="s">
        <v>21</v>
      </c>
      <c r="E1038" t="s">
        <v>5</v>
      </c>
      <c r="G1038" t="s">
        <v>22</v>
      </c>
      <c r="H1038">
        <v>1393282</v>
      </c>
      <c r="I1038">
        <v>1394550</v>
      </c>
      <c r="J1038" t="s">
        <v>23</v>
      </c>
      <c r="K1038">
        <f t="shared" si="64"/>
        <v>0</v>
      </c>
      <c r="L1038" t="str">
        <f t="shared" si="65"/>
        <v>нет</v>
      </c>
      <c r="S1038" t="s">
        <v>5</v>
      </c>
      <c r="U1038" t="s">
        <v>22</v>
      </c>
      <c r="V1038">
        <v>1075312</v>
      </c>
      <c r="W1038">
        <v>1076184</v>
      </c>
      <c r="X1038" t="s">
        <v>23</v>
      </c>
      <c r="Y1038">
        <f t="shared" si="66"/>
        <v>1</v>
      </c>
      <c r="Z1038" t="str">
        <f t="shared" si="67"/>
        <v>нет</v>
      </c>
    </row>
    <row r="1039" spans="1:26" x14ac:dyDescent="0.35">
      <c r="A1039" t="s">
        <v>18</v>
      </c>
      <c r="B1039" t="s">
        <v>29</v>
      </c>
      <c r="C1039" t="s">
        <v>20</v>
      </c>
      <c r="D1039" t="s">
        <v>21</v>
      </c>
      <c r="E1039" t="s">
        <v>5</v>
      </c>
      <c r="G1039" t="s">
        <v>22</v>
      </c>
      <c r="H1039">
        <v>1394666</v>
      </c>
      <c r="I1039">
        <v>1394872</v>
      </c>
      <c r="J1039" t="s">
        <v>23</v>
      </c>
      <c r="K1039">
        <f t="shared" si="64"/>
        <v>2</v>
      </c>
      <c r="L1039" t="str">
        <f t="shared" si="65"/>
        <v>нет</v>
      </c>
      <c r="S1039" t="s">
        <v>5</v>
      </c>
      <c r="U1039" t="s">
        <v>22</v>
      </c>
      <c r="V1039">
        <v>1076565</v>
      </c>
      <c r="W1039">
        <v>1077080</v>
      </c>
      <c r="X1039" t="s">
        <v>23</v>
      </c>
      <c r="Y1039">
        <f t="shared" si="66"/>
        <v>2</v>
      </c>
      <c r="Z1039" t="str">
        <f t="shared" si="67"/>
        <v>нет</v>
      </c>
    </row>
    <row r="1040" spans="1:26" x14ac:dyDescent="0.35">
      <c r="A1040" t="s">
        <v>18</v>
      </c>
      <c r="B1040" t="s">
        <v>29</v>
      </c>
      <c r="C1040" t="s">
        <v>20</v>
      </c>
      <c r="D1040" t="s">
        <v>21</v>
      </c>
      <c r="E1040" t="s">
        <v>5</v>
      </c>
      <c r="G1040" t="s">
        <v>22</v>
      </c>
      <c r="H1040">
        <v>1394975</v>
      </c>
      <c r="I1040">
        <v>1398067</v>
      </c>
      <c r="J1040" t="s">
        <v>23</v>
      </c>
      <c r="K1040">
        <f t="shared" si="64"/>
        <v>1</v>
      </c>
      <c r="L1040" t="str">
        <f t="shared" si="65"/>
        <v>да</v>
      </c>
      <c r="S1040" t="s">
        <v>5</v>
      </c>
      <c r="U1040" t="s">
        <v>22</v>
      </c>
      <c r="V1040">
        <v>1077375</v>
      </c>
      <c r="W1040">
        <v>1077704</v>
      </c>
      <c r="X1040" t="s">
        <v>30</v>
      </c>
      <c r="Y1040">
        <f t="shared" si="66"/>
        <v>1</v>
      </c>
      <c r="Z1040" t="str">
        <f t="shared" si="67"/>
        <v>нет</v>
      </c>
    </row>
    <row r="1041" spans="1:26" x14ac:dyDescent="0.35">
      <c r="A1041" t="s">
        <v>18</v>
      </c>
      <c r="B1041" t="s">
        <v>29</v>
      </c>
      <c r="C1041" t="s">
        <v>20</v>
      </c>
      <c r="D1041" t="s">
        <v>21</v>
      </c>
      <c r="E1041" t="s">
        <v>5</v>
      </c>
      <c r="G1041" t="s">
        <v>22</v>
      </c>
      <c r="H1041">
        <v>1398064</v>
      </c>
      <c r="I1041">
        <v>1399230</v>
      </c>
      <c r="J1041" t="s">
        <v>23</v>
      </c>
      <c r="K1041">
        <f t="shared" si="64"/>
        <v>2</v>
      </c>
      <c r="L1041" t="str">
        <f t="shared" si="65"/>
        <v>нет</v>
      </c>
      <c r="S1041" t="s">
        <v>5</v>
      </c>
      <c r="U1041" t="s">
        <v>22</v>
      </c>
      <c r="V1041">
        <v>1078376</v>
      </c>
      <c r="W1041">
        <v>1079605</v>
      </c>
      <c r="X1041" t="s">
        <v>23</v>
      </c>
      <c r="Y1041">
        <f t="shared" si="66"/>
        <v>1</v>
      </c>
      <c r="Z1041" t="str">
        <f t="shared" si="67"/>
        <v>нет</v>
      </c>
    </row>
    <row r="1042" spans="1:26" x14ac:dyDescent="0.35">
      <c r="A1042" t="s">
        <v>18</v>
      </c>
      <c r="B1042" t="s">
        <v>29</v>
      </c>
      <c r="C1042" t="s">
        <v>20</v>
      </c>
      <c r="D1042" t="s">
        <v>21</v>
      </c>
      <c r="E1042" t="s">
        <v>5</v>
      </c>
      <c r="G1042" t="s">
        <v>22</v>
      </c>
      <c r="H1042">
        <v>1400101</v>
      </c>
      <c r="I1042">
        <v>1400409</v>
      </c>
      <c r="J1042" t="s">
        <v>23</v>
      </c>
      <c r="K1042">
        <f t="shared" si="64"/>
        <v>1</v>
      </c>
      <c r="L1042" t="str">
        <f t="shared" si="65"/>
        <v>нет</v>
      </c>
      <c r="S1042" t="s">
        <v>5</v>
      </c>
      <c r="U1042" t="s">
        <v>22</v>
      </c>
      <c r="V1042">
        <v>1079944</v>
      </c>
      <c r="W1042">
        <v>1080390</v>
      </c>
      <c r="X1042" t="s">
        <v>23</v>
      </c>
      <c r="Y1042">
        <f t="shared" si="66"/>
        <v>1</v>
      </c>
      <c r="Z1042" t="str">
        <f t="shared" si="67"/>
        <v>нет</v>
      </c>
    </row>
    <row r="1043" spans="1:26" x14ac:dyDescent="0.35">
      <c r="A1043" t="s">
        <v>18</v>
      </c>
      <c r="B1043" t="s">
        <v>29</v>
      </c>
      <c r="C1043" t="s">
        <v>20</v>
      </c>
      <c r="D1043" t="s">
        <v>21</v>
      </c>
      <c r="E1043" t="s">
        <v>5</v>
      </c>
      <c r="G1043" t="s">
        <v>22</v>
      </c>
      <c r="H1043">
        <v>1400478</v>
      </c>
      <c r="I1043">
        <v>1401461</v>
      </c>
      <c r="J1043" t="s">
        <v>23</v>
      </c>
      <c r="K1043">
        <f t="shared" si="64"/>
        <v>1</v>
      </c>
      <c r="L1043" t="str">
        <f t="shared" si="65"/>
        <v>нет</v>
      </c>
      <c r="S1043" t="s">
        <v>5</v>
      </c>
      <c r="U1043" t="s">
        <v>22</v>
      </c>
      <c r="V1043">
        <v>1080972</v>
      </c>
      <c r="W1043">
        <v>1081538</v>
      </c>
      <c r="X1043" t="s">
        <v>23</v>
      </c>
      <c r="Y1043">
        <f t="shared" si="66"/>
        <v>0</v>
      </c>
      <c r="Z1043" t="str">
        <f t="shared" si="67"/>
        <v>нет</v>
      </c>
    </row>
    <row r="1044" spans="1:26" x14ac:dyDescent="0.35">
      <c r="A1044" t="s">
        <v>18</v>
      </c>
      <c r="B1044" t="s">
        <v>29</v>
      </c>
      <c r="C1044" t="s">
        <v>20</v>
      </c>
      <c r="D1044" t="s">
        <v>21</v>
      </c>
      <c r="E1044" t="s">
        <v>5</v>
      </c>
      <c r="G1044" t="s">
        <v>22</v>
      </c>
      <c r="H1044">
        <v>1401467</v>
      </c>
      <c r="I1044">
        <v>1402399</v>
      </c>
      <c r="J1044" t="s">
        <v>23</v>
      </c>
      <c r="K1044">
        <f t="shared" si="64"/>
        <v>2</v>
      </c>
      <c r="L1044" t="str">
        <f t="shared" si="65"/>
        <v>нет</v>
      </c>
      <c r="S1044" t="s">
        <v>5</v>
      </c>
      <c r="U1044" t="s">
        <v>22</v>
      </c>
      <c r="V1044">
        <v>1082383</v>
      </c>
      <c r="W1044">
        <v>1084110</v>
      </c>
      <c r="X1044" t="s">
        <v>23</v>
      </c>
      <c r="Y1044">
        <f t="shared" si="66"/>
        <v>2</v>
      </c>
      <c r="Z1044" t="str">
        <f t="shared" si="67"/>
        <v>нет</v>
      </c>
    </row>
    <row r="1045" spans="1:26" x14ac:dyDescent="0.35">
      <c r="A1045" t="s">
        <v>18</v>
      </c>
      <c r="B1045" t="s">
        <v>29</v>
      </c>
      <c r="C1045" t="s">
        <v>20</v>
      </c>
      <c r="D1045" t="s">
        <v>21</v>
      </c>
      <c r="E1045" t="s">
        <v>5</v>
      </c>
      <c r="G1045" t="s">
        <v>22</v>
      </c>
      <c r="H1045">
        <v>1402424</v>
      </c>
      <c r="I1045">
        <v>1402687</v>
      </c>
      <c r="J1045" t="s">
        <v>23</v>
      </c>
      <c r="K1045">
        <f t="shared" si="64"/>
        <v>1</v>
      </c>
      <c r="L1045" t="str">
        <f t="shared" si="65"/>
        <v>нет</v>
      </c>
      <c r="S1045" t="s">
        <v>5</v>
      </c>
      <c r="U1045" t="s">
        <v>22</v>
      </c>
      <c r="V1045">
        <v>1084549</v>
      </c>
      <c r="W1045">
        <v>1084926</v>
      </c>
      <c r="X1045" t="s">
        <v>23</v>
      </c>
      <c r="Y1045">
        <f t="shared" si="66"/>
        <v>1</v>
      </c>
      <c r="Z1045" t="str">
        <f t="shared" si="67"/>
        <v>нет</v>
      </c>
    </row>
    <row r="1046" spans="1:26" x14ac:dyDescent="0.35">
      <c r="A1046" t="s">
        <v>18</v>
      </c>
      <c r="B1046" t="s">
        <v>29</v>
      </c>
      <c r="C1046" t="s">
        <v>20</v>
      </c>
      <c r="D1046" t="s">
        <v>21</v>
      </c>
      <c r="E1046" t="s">
        <v>5</v>
      </c>
      <c r="G1046" t="s">
        <v>22</v>
      </c>
      <c r="H1046">
        <v>1402756</v>
      </c>
      <c r="I1046">
        <v>1404492</v>
      </c>
      <c r="J1046" t="s">
        <v>23</v>
      </c>
      <c r="K1046">
        <f t="shared" si="64"/>
        <v>1</v>
      </c>
      <c r="L1046" t="str">
        <f t="shared" si="65"/>
        <v>нет</v>
      </c>
      <c r="S1046" t="s">
        <v>5</v>
      </c>
      <c r="U1046" t="s">
        <v>22</v>
      </c>
      <c r="V1046">
        <v>1086126</v>
      </c>
      <c r="W1046">
        <v>1087697</v>
      </c>
      <c r="X1046" t="s">
        <v>23</v>
      </c>
      <c r="Y1046">
        <f t="shared" si="66"/>
        <v>1</v>
      </c>
      <c r="Z1046" t="str">
        <f t="shared" si="67"/>
        <v>нет</v>
      </c>
    </row>
    <row r="1047" spans="1:26" x14ac:dyDescent="0.35">
      <c r="A1047" t="s">
        <v>18</v>
      </c>
      <c r="B1047" t="s">
        <v>29</v>
      </c>
      <c r="C1047" t="s">
        <v>20</v>
      </c>
      <c r="D1047" t="s">
        <v>21</v>
      </c>
      <c r="E1047" t="s">
        <v>5</v>
      </c>
      <c r="G1047" t="s">
        <v>22</v>
      </c>
      <c r="H1047">
        <v>1404780</v>
      </c>
      <c r="I1047">
        <v>1405703</v>
      </c>
      <c r="J1047" t="s">
        <v>23</v>
      </c>
      <c r="K1047">
        <f t="shared" si="64"/>
        <v>0</v>
      </c>
      <c r="L1047" t="str">
        <f t="shared" si="65"/>
        <v>нет</v>
      </c>
      <c r="S1047" t="s">
        <v>5</v>
      </c>
      <c r="U1047" t="s">
        <v>22</v>
      </c>
      <c r="V1047">
        <v>1088162</v>
      </c>
      <c r="W1047">
        <v>1090921</v>
      </c>
      <c r="X1047" t="s">
        <v>23</v>
      </c>
      <c r="Y1047">
        <f t="shared" si="66"/>
        <v>0</v>
      </c>
      <c r="Z1047" t="str">
        <f t="shared" si="67"/>
        <v>нет</v>
      </c>
    </row>
    <row r="1048" spans="1:26" x14ac:dyDescent="0.35">
      <c r="A1048" t="s">
        <v>18</v>
      </c>
      <c r="B1048" t="s">
        <v>29</v>
      </c>
      <c r="C1048" t="s">
        <v>20</v>
      </c>
      <c r="D1048" t="s">
        <v>21</v>
      </c>
      <c r="E1048" t="s">
        <v>5</v>
      </c>
      <c r="G1048" t="s">
        <v>22</v>
      </c>
      <c r="H1048">
        <v>1406065</v>
      </c>
      <c r="I1048">
        <v>1407039</v>
      </c>
      <c r="J1048" t="s">
        <v>23</v>
      </c>
      <c r="K1048">
        <f t="shared" si="64"/>
        <v>2</v>
      </c>
      <c r="L1048" t="str">
        <f t="shared" si="65"/>
        <v>нет</v>
      </c>
      <c r="S1048" t="s">
        <v>5</v>
      </c>
      <c r="U1048" t="s">
        <v>22</v>
      </c>
      <c r="V1048">
        <v>1091220</v>
      </c>
      <c r="W1048">
        <v>1091663</v>
      </c>
      <c r="X1048" t="s">
        <v>30</v>
      </c>
      <c r="Y1048">
        <f t="shared" si="66"/>
        <v>2</v>
      </c>
      <c r="Z1048" t="str">
        <f t="shared" si="67"/>
        <v>да</v>
      </c>
    </row>
    <row r="1049" spans="1:26" x14ac:dyDescent="0.35">
      <c r="A1049" t="s">
        <v>18</v>
      </c>
      <c r="B1049" t="s">
        <v>29</v>
      </c>
      <c r="C1049" t="s">
        <v>20</v>
      </c>
      <c r="D1049" t="s">
        <v>21</v>
      </c>
      <c r="E1049" t="s">
        <v>5</v>
      </c>
      <c r="G1049" t="s">
        <v>22</v>
      </c>
      <c r="H1049">
        <v>1407052</v>
      </c>
      <c r="I1049">
        <v>1408818</v>
      </c>
      <c r="J1049" t="s">
        <v>23</v>
      </c>
      <c r="K1049">
        <f t="shared" si="64"/>
        <v>2</v>
      </c>
      <c r="L1049" t="str">
        <f t="shared" si="65"/>
        <v>да</v>
      </c>
      <c r="S1049" t="s">
        <v>5</v>
      </c>
      <c r="U1049" t="s">
        <v>22</v>
      </c>
      <c r="V1049">
        <v>1091653</v>
      </c>
      <c r="W1049">
        <v>1092276</v>
      </c>
      <c r="X1049" t="s">
        <v>30</v>
      </c>
      <c r="Y1049">
        <f t="shared" si="66"/>
        <v>0</v>
      </c>
      <c r="Z1049" t="str">
        <f t="shared" si="67"/>
        <v>нет</v>
      </c>
    </row>
    <row r="1050" spans="1:26" x14ac:dyDescent="0.35">
      <c r="A1050" t="s">
        <v>18</v>
      </c>
      <c r="B1050" t="s">
        <v>29</v>
      </c>
      <c r="C1050" t="s">
        <v>20</v>
      </c>
      <c r="D1050" t="s">
        <v>21</v>
      </c>
      <c r="E1050" t="s">
        <v>5</v>
      </c>
      <c r="G1050" t="s">
        <v>22</v>
      </c>
      <c r="H1050">
        <v>1408808</v>
      </c>
      <c r="I1050">
        <v>1409230</v>
      </c>
      <c r="J1050" t="s">
        <v>23</v>
      </c>
      <c r="K1050">
        <f t="shared" si="64"/>
        <v>2</v>
      </c>
      <c r="L1050" t="str">
        <f t="shared" si="65"/>
        <v>нет</v>
      </c>
      <c r="S1050" t="s">
        <v>5</v>
      </c>
      <c r="U1050" t="s">
        <v>22</v>
      </c>
      <c r="V1050">
        <v>1092698</v>
      </c>
      <c r="W1050">
        <v>1093600</v>
      </c>
      <c r="X1050" t="s">
        <v>23</v>
      </c>
      <c r="Y1050">
        <f t="shared" si="66"/>
        <v>1</v>
      </c>
      <c r="Z1050" t="str">
        <f t="shared" si="67"/>
        <v>нет</v>
      </c>
    </row>
    <row r="1051" spans="1:26" x14ac:dyDescent="0.35">
      <c r="A1051" t="s">
        <v>18</v>
      </c>
      <c r="B1051" t="s">
        <v>29</v>
      </c>
      <c r="C1051" t="s">
        <v>20</v>
      </c>
      <c r="D1051" t="s">
        <v>21</v>
      </c>
      <c r="E1051" t="s">
        <v>5</v>
      </c>
      <c r="G1051" t="s">
        <v>22</v>
      </c>
      <c r="H1051">
        <v>1409252</v>
      </c>
      <c r="I1051">
        <v>1409809</v>
      </c>
      <c r="J1051" t="s">
        <v>23</v>
      </c>
      <c r="K1051">
        <f t="shared" si="64"/>
        <v>0</v>
      </c>
      <c r="L1051" t="str">
        <f t="shared" si="65"/>
        <v>нет</v>
      </c>
      <c r="S1051" t="s">
        <v>5</v>
      </c>
      <c r="U1051" t="s">
        <v>22</v>
      </c>
      <c r="V1051">
        <v>1093735</v>
      </c>
      <c r="W1051">
        <v>1094700</v>
      </c>
      <c r="X1051" t="s">
        <v>30</v>
      </c>
      <c r="Y1051">
        <f t="shared" si="66"/>
        <v>0</v>
      </c>
      <c r="Z1051" t="str">
        <f t="shared" si="67"/>
        <v>нет</v>
      </c>
    </row>
    <row r="1052" spans="1:26" x14ac:dyDescent="0.35">
      <c r="A1052" t="s">
        <v>18</v>
      </c>
      <c r="B1052" t="s">
        <v>29</v>
      </c>
      <c r="C1052" t="s">
        <v>20</v>
      </c>
      <c r="D1052" t="s">
        <v>21</v>
      </c>
      <c r="E1052" t="s">
        <v>5</v>
      </c>
      <c r="G1052" t="s">
        <v>22</v>
      </c>
      <c r="H1052">
        <v>1409841</v>
      </c>
      <c r="I1052">
        <v>1410614</v>
      </c>
      <c r="J1052" t="s">
        <v>23</v>
      </c>
      <c r="K1052">
        <f t="shared" si="64"/>
        <v>2</v>
      </c>
      <c r="L1052" t="str">
        <f t="shared" si="65"/>
        <v>нет</v>
      </c>
      <c r="S1052" t="s">
        <v>5</v>
      </c>
      <c r="U1052" t="s">
        <v>22</v>
      </c>
      <c r="V1052">
        <v>1094705</v>
      </c>
      <c r="W1052">
        <v>1095907</v>
      </c>
      <c r="X1052" t="s">
        <v>30</v>
      </c>
      <c r="Y1052">
        <f t="shared" si="66"/>
        <v>1</v>
      </c>
      <c r="Z1052" t="str">
        <f t="shared" si="67"/>
        <v>нет</v>
      </c>
    </row>
    <row r="1053" spans="1:26" x14ac:dyDescent="0.35">
      <c r="A1053" t="s">
        <v>18</v>
      </c>
      <c r="B1053" t="s">
        <v>29</v>
      </c>
      <c r="C1053" t="s">
        <v>20</v>
      </c>
      <c r="D1053" t="s">
        <v>21</v>
      </c>
      <c r="E1053" t="s">
        <v>5</v>
      </c>
      <c r="G1053" t="s">
        <v>22</v>
      </c>
      <c r="H1053">
        <v>1411074</v>
      </c>
      <c r="I1053">
        <v>1412024</v>
      </c>
      <c r="J1053" t="s">
        <v>23</v>
      </c>
      <c r="K1053">
        <f t="shared" si="64"/>
        <v>2</v>
      </c>
      <c r="L1053" t="str">
        <f t="shared" si="65"/>
        <v>нет</v>
      </c>
      <c r="S1053" t="s">
        <v>5</v>
      </c>
      <c r="U1053" t="s">
        <v>22</v>
      </c>
      <c r="V1053">
        <v>1096063</v>
      </c>
      <c r="W1053">
        <v>1097121</v>
      </c>
      <c r="X1053" t="s">
        <v>23</v>
      </c>
      <c r="Y1053">
        <f t="shared" si="66"/>
        <v>0</v>
      </c>
      <c r="Z1053" t="str">
        <f t="shared" si="67"/>
        <v>нет</v>
      </c>
    </row>
    <row r="1054" spans="1:26" x14ac:dyDescent="0.35">
      <c r="A1054" t="s">
        <v>18</v>
      </c>
      <c r="B1054" t="s">
        <v>29</v>
      </c>
      <c r="C1054" t="s">
        <v>20</v>
      </c>
      <c r="D1054" t="s">
        <v>21</v>
      </c>
      <c r="E1054" t="s">
        <v>5</v>
      </c>
      <c r="G1054" t="s">
        <v>22</v>
      </c>
      <c r="H1054">
        <v>1415883</v>
      </c>
      <c r="I1054">
        <v>1416791</v>
      </c>
      <c r="J1054" t="s">
        <v>23</v>
      </c>
      <c r="K1054">
        <f t="shared" si="64"/>
        <v>0</v>
      </c>
      <c r="L1054" t="str">
        <f t="shared" si="65"/>
        <v>нет</v>
      </c>
      <c r="S1054" t="s">
        <v>5</v>
      </c>
      <c r="U1054" t="s">
        <v>22</v>
      </c>
      <c r="V1054">
        <v>1097141</v>
      </c>
      <c r="W1054">
        <v>1098277</v>
      </c>
      <c r="X1054" t="s">
        <v>23</v>
      </c>
      <c r="Y1054">
        <f t="shared" si="66"/>
        <v>1</v>
      </c>
      <c r="Z1054" t="str">
        <f t="shared" si="67"/>
        <v>нет</v>
      </c>
    </row>
    <row r="1055" spans="1:26" x14ac:dyDescent="0.35">
      <c r="A1055" t="s">
        <v>18</v>
      </c>
      <c r="B1055" t="s">
        <v>29</v>
      </c>
      <c r="C1055" t="s">
        <v>20</v>
      </c>
      <c r="D1055" t="s">
        <v>21</v>
      </c>
      <c r="E1055" t="s">
        <v>5</v>
      </c>
      <c r="G1055" t="s">
        <v>22</v>
      </c>
      <c r="H1055">
        <v>1417324</v>
      </c>
      <c r="I1055">
        <v>1418001</v>
      </c>
      <c r="J1055" t="s">
        <v>23</v>
      </c>
      <c r="K1055">
        <f t="shared" si="64"/>
        <v>0</v>
      </c>
      <c r="L1055" t="str">
        <f t="shared" si="65"/>
        <v>нет</v>
      </c>
      <c r="S1055" t="s">
        <v>5</v>
      </c>
      <c r="U1055" t="s">
        <v>22</v>
      </c>
      <c r="V1055">
        <v>1098406</v>
      </c>
      <c r="W1055">
        <v>1099584</v>
      </c>
      <c r="X1055" t="s">
        <v>30</v>
      </c>
      <c r="Y1055">
        <f t="shared" si="66"/>
        <v>0</v>
      </c>
      <c r="Z1055" t="str">
        <f t="shared" si="67"/>
        <v>нет</v>
      </c>
    </row>
    <row r="1056" spans="1:26" x14ac:dyDescent="0.35">
      <c r="A1056" t="s">
        <v>18</v>
      </c>
      <c r="B1056" t="s">
        <v>29</v>
      </c>
      <c r="C1056" t="s">
        <v>20</v>
      </c>
      <c r="D1056" t="s">
        <v>21</v>
      </c>
      <c r="E1056" t="s">
        <v>5</v>
      </c>
      <c r="G1056" t="s">
        <v>22</v>
      </c>
      <c r="H1056">
        <v>1418456</v>
      </c>
      <c r="I1056">
        <v>1418659</v>
      </c>
      <c r="J1056" t="s">
        <v>23</v>
      </c>
      <c r="K1056">
        <f t="shared" si="64"/>
        <v>2</v>
      </c>
      <c r="L1056" t="str">
        <f t="shared" si="65"/>
        <v>нет</v>
      </c>
      <c r="S1056" t="s">
        <v>5</v>
      </c>
      <c r="U1056" t="s">
        <v>22</v>
      </c>
      <c r="V1056">
        <v>1099643</v>
      </c>
      <c r="W1056">
        <v>1101121</v>
      </c>
      <c r="X1056" t="s">
        <v>30</v>
      </c>
      <c r="Y1056">
        <f t="shared" si="66"/>
        <v>1</v>
      </c>
      <c r="Z1056" t="str">
        <f t="shared" si="67"/>
        <v>нет</v>
      </c>
    </row>
    <row r="1057" spans="1:26" x14ac:dyDescent="0.35">
      <c r="A1057" t="s">
        <v>18</v>
      </c>
      <c r="B1057" t="s">
        <v>29</v>
      </c>
      <c r="C1057" t="s">
        <v>20</v>
      </c>
      <c r="D1057" t="s">
        <v>21</v>
      </c>
      <c r="E1057" t="s">
        <v>5</v>
      </c>
      <c r="G1057" t="s">
        <v>22</v>
      </c>
      <c r="H1057">
        <v>1418693</v>
      </c>
      <c r="I1057">
        <v>1419154</v>
      </c>
      <c r="J1057" t="s">
        <v>23</v>
      </c>
      <c r="K1057">
        <f t="shared" si="64"/>
        <v>1</v>
      </c>
      <c r="L1057" t="str">
        <f t="shared" si="65"/>
        <v>нет</v>
      </c>
      <c r="S1057" t="s">
        <v>5</v>
      </c>
      <c r="U1057" t="s">
        <v>22</v>
      </c>
      <c r="V1057">
        <v>1101481</v>
      </c>
      <c r="W1057">
        <v>1103511</v>
      </c>
      <c r="X1057" t="s">
        <v>23</v>
      </c>
      <c r="Y1057">
        <f t="shared" si="66"/>
        <v>2</v>
      </c>
      <c r="Z1057" t="str">
        <f t="shared" si="67"/>
        <v>нет</v>
      </c>
    </row>
    <row r="1058" spans="1:26" x14ac:dyDescent="0.35">
      <c r="A1058" t="s">
        <v>18</v>
      </c>
      <c r="B1058" t="s">
        <v>29</v>
      </c>
      <c r="C1058" t="s">
        <v>20</v>
      </c>
      <c r="D1058" t="s">
        <v>21</v>
      </c>
      <c r="E1058" t="s">
        <v>5</v>
      </c>
      <c r="G1058" t="s">
        <v>22</v>
      </c>
      <c r="H1058">
        <v>1422115</v>
      </c>
      <c r="I1058">
        <v>1423395</v>
      </c>
      <c r="J1058" t="s">
        <v>23</v>
      </c>
      <c r="K1058">
        <f t="shared" si="64"/>
        <v>0</v>
      </c>
      <c r="L1058" t="str">
        <f t="shared" si="65"/>
        <v>нет</v>
      </c>
      <c r="S1058" t="s">
        <v>5</v>
      </c>
      <c r="U1058" t="s">
        <v>22</v>
      </c>
      <c r="V1058">
        <v>1103554</v>
      </c>
      <c r="W1058">
        <v>1105764</v>
      </c>
      <c r="X1058" t="s">
        <v>23</v>
      </c>
      <c r="Y1058">
        <f t="shared" si="66"/>
        <v>2</v>
      </c>
      <c r="Z1058" t="str">
        <f t="shared" si="67"/>
        <v>нет</v>
      </c>
    </row>
    <row r="1059" spans="1:26" x14ac:dyDescent="0.35">
      <c r="A1059" t="s">
        <v>18</v>
      </c>
      <c r="B1059" t="s">
        <v>29</v>
      </c>
      <c r="C1059" t="s">
        <v>20</v>
      </c>
      <c r="D1059" t="s">
        <v>21</v>
      </c>
      <c r="E1059" t="s">
        <v>5</v>
      </c>
      <c r="G1059" t="s">
        <v>22</v>
      </c>
      <c r="H1059">
        <v>1423481</v>
      </c>
      <c r="I1059">
        <v>1423750</v>
      </c>
      <c r="J1059" t="s">
        <v>23</v>
      </c>
      <c r="K1059">
        <f t="shared" si="64"/>
        <v>0</v>
      </c>
      <c r="L1059" t="str">
        <f t="shared" si="65"/>
        <v>нет</v>
      </c>
      <c r="S1059" t="s">
        <v>5</v>
      </c>
      <c r="U1059" t="s">
        <v>22</v>
      </c>
      <c r="V1059">
        <v>1106113</v>
      </c>
      <c r="W1059">
        <v>1106940</v>
      </c>
      <c r="X1059" t="s">
        <v>23</v>
      </c>
      <c r="Y1059">
        <f t="shared" si="66"/>
        <v>1</v>
      </c>
      <c r="Z1059" t="str">
        <f t="shared" si="67"/>
        <v>да</v>
      </c>
    </row>
    <row r="1060" spans="1:26" x14ac:dyDescent="0.35">
      <c r="A1060" t="s">
        <v>18</v>
      </c>
      <c r="B1060" t="s">
        <v>29</v>
      </c>
      <c r="C1060" t="s">
        <v>20</v>
      </c>
      <c r="D1060" t="s">
        <v>21</v>
      </c>
      <c r="E1060" t="s">
        <v>5</v>
      </c>
      <c r="G1060" t="s">
        <v>22</v>
      </c>
      <c r="H1060">
        <v>1423917</v>
      </c>
      <c r="I1060">
        <v>1424558</v>
      </c>
      <c r="J1060" t="s">
        <v>23</v>
      </c>
      <c r="K1060">
        <f t="shared" si="64"/>
        <v>2</v>
      </c>
      <c r="L1060" t="str">
        <f t="shared" si="65"/>
        <v>нет</v>
      </c>
      <c r="S1060" t="s">
        <v>5</v>
      </c>
      <c r="U1060" t="s">
        <v>22</v>
      </c>
      <c r="V1060">
        <v>1106937</v>
      </c>
      <c r="W1060">
        <v>1107842</v>
      </c>
      <c r="X1060" t="s">
        <v>23</v>
      </c>
      <c r="Y1060">
        <f t="shared" si="66"/>
        <v>2</v>
      </c>
      <c r="Z1060" t="str">
        <f t="shared" si="67"/>
        <v>нет</v>
      </c>
    </row>
    <row r="1061" spans="1:26" x14ac:dyDescent="0.35">
      <c r="A1061" t="s">
        <v>18</v>
      </c>
      <c r="B1061" t="s">
        <v>29</v>
      </c>
      <c r="C1061" t="s">
        <v>20</v>
      </c>
      <c r="D1061" t="s">
        <v>21</v>
      </c>
      <c r="E1061" t="s">
        <v>5</v>
      </c>
      <c r="G1061" t="s">
        <v>22</v>
      </c>
      <c r="H1061">
        <v>1424673</v>
      </c>
      <c r="I1061">
        <v>1425695</v>
      </c>
      <c r="J1061" t="s">
        <v>23</v>
      </c>
      <c r="K1061">
        <f t="shared" si="64"/>
        <v>1</v>
      </c>
      <c r="L1061" t="str">
        <f t="shared" si="65"/>
        <v>нет</v>
      </c>
      <c r="S1061" t="s">
        <v>5</v>
      </c>
      <c r="U1061" t="s">
        <v>22</v>
      </c>
      <c r="V1061">
        <v>1107996</v>
      </c>
      <c r="W1061">
        <v>1109294</v>
      </c>
      <c r="X1061" t="s">
        <v>23</v>
      </c>
      <c r="Y1061">
        <f t="shared" si="66"/>
        <v>0</v>
      </c>
      <c r="Z1061" t="str">
        <f t="shared" si="67"/>
        <v>нет</v>
      </c>
    </row>
    <row r="1062" spans="1:26" x14ac:dyDescent="0.35">
      <c r="A1062" t="s">
        <v>18</v>
      </c>
      <c r="B1062" t="s">
        <v>29</v>
      </c>
      <c r="C1062" t="s">
        <v>20</v>
      </c>
      <c r="D1062" t="s">
        <v>21</v>
      </c>
      <c r="E1062" t="s">
        <v>5</v>
      </c>
      <c r="G1062" t="s">
        <v>22</v>
      </c>
      <c r="H1062">
        <v>1425794</v>
      </c>
      <c r="I1062">
        <v>1426528</v>
      </c>
      <c r="J1062" t="s">
        <v>23</v>
      </c>
      <c r="K1062">
        <f t="shared" si="64"/>
        <v>2</v>
      </c>
      <c r="L1062" t="str">
        <f t="shared" si="65"/>
        <v>нет</v>
      </c>
      <c r="S1062" t="s">
        <v>5</v>
      </c>
      <c r="U1062" t="s">
        <v>22</v>
      </c>
      <c r="V1062">
        <v>1111210</v>
      </c>
      <c r="W1062">
        <v>1112772</v>
      </c>
      <c r="X1062" t="s">
        <v>23</v>
      </c>
      <c r="Y1062">
        <f t="shared" si="66"/>
        <v>1</v>
      </c>
      <c r="Z1062" t="str">
        <f t="shared" si="67"/>
        <v>нет</v>
      </c>
    </row>
    <row r="1063" spans="1:26" x14ac:dyDescent="0.35">
      <c r="A1063" t="s">
        <v>18</v>
      </c>
      <c r="B1063" t="s">
        <v>29</v>
      </c>
      <c r="C1063" t="s">
        <v>20</v>
      </c>
      <c r="D1063" t="s">
        <v>21</v>
      </c>
      <c r="E1063" t="s">
        <v>5</v>
      </c>
      <c r="G1063" t="s">
        <v>22</v>
      </c>
      <c r="H1063">
        <v>1429082</v>
      </c>
      <c r="I1063">
        <v>1429342</v>
      </c>
      <c r="J1063" t="s">
        <v>23</v>
      </c>
      <c r="K1063">
        <f t="shared" si="64"/>
        <v>0</v>
      </c>
      <c r="L1063" t="str">
        <f t="shared" si="65"/>
        <v>нет</v>
      </c>
      <c r="S1063" t="s">
        <v>5</v>
      </c>
      <c r="U1063" t="s">
        <v>22</v>
      </c>
      <c r="V1063">
        <v>1113081</v>
      </c>
      <c r="W1063">
        <v>1114562</v>
      </c>
      <c r="X1063" t="s">
        <v>23</v>
      </c>
      <c r="Y1063">
        <f t="shared" si="66"/>
        <v>1</v>
      </c>
      <c r="Z1063" t="str">
        <f t="shared" si="67"/>
        <v>нет</v>
      </c>
    </row>
    <row r="1064" spans="1:26" x14ac:dyDescent="0.35">
      <c r="A1064" t="s">
        <v>18</v>
      </c>
      <c r="B1064" t="s">
        <v>29</v>
      </c>
      <c r="C1064" t="s">
        <v>20</v>
      </c>
      <c r="D1064" t="s">
        <v>21</v>
      </c>
      <c r="E1064" t="s">
        <v>5</v>
      </c>
      <c r="G1064" t="s">
        <v>22</v>
      </c>
      <c r="H1064">
        <v>1429347</v>
      </c>
      <c r="I1064">
        <v>1430477</v>
      </c>
      <c r="J1064" t="s">
        <v>23</v>
      </c>
      <c r="K1064">
        <f t="shared" si="64"/>
        <v>1</v>
      </c>
      <c r="L1064" t="str">
        <f t="shared" si="65"/>
        <v>нет</v>
      </c>
      <c r="S1064" t="s">
        <v>5</v>
      </c>
      <c r="U1064" t="s">
        <v>22</v>
      </c>
      <c r="V1064">
        <v>1114679</v>
      </c>
      <c r="W1064">
        <v>1115080</v>
      </c>
      <c r="X1064" t="s">
        <v>23</v>
      </c>
      <c r="Y1064">
        <f t="shared" si="66"/>
        <v>2</v>
      </c>
      <c r="Z1064" t="str">
        <f t="shared" si="67"/>
        <v>нет</v>
      </c>
    </row>
    <row r="1065" spans="1:26" x14ac:dyDescent="0.35">
      <c r="A1065" t="s">
        <v>18</v>
      </c>
      <c r="B1065" t="s">
        <v>29</v>
      </c>
      <c r="C1065" t="s">
        <v>20</v>
      </c>
      <c r="D1065" t="s">
        <v>21</v>
      </c>
      <c r="E1065" t="s">
        <v>5</v>
      </c>
      <c r="G1065" t="s">
        <v>22</v>
      </c>
      <c r="H1065">
        <v>1430570</v>
      </c>
      <c r="I1065">
        <v>1431379</v>
      </c>
      <c r="J1065" t="s">
        <v>23</v>
      </c>
      <c r="K1065">
        <f t="shared" si="64"/>
        <v>0</v>
      </c>
      <c r="L1065" t="str">
        <f t="shared" si="65"/>
        <v>нет</v>
      </c>
      <c r="S1065" t="s">
        <v>5</v>
      </c>
      <c r="U1065" t="s">
        <v>22</v>
      </c>
      <c r="V1065">
        <v>1115207</v>
      </c>
      <c r="W1065">
        <v>1115473</v>
      </c>
      <c r="X1065" t="s">
        <v>30</v>
      </c>
      <c r="Y1065">
        <f t="shared" si="66"/>
        <v>1</v>
      </c>
      <c r="Z1065" t="str">
        <f t="shared" si="67"/>
        <v>нет</v>
      </c>
    </row>
    <row r="1066" spans="1:26" x14ac:dyDescent="0.35">
      <c r="A1066" t="s">
        <v>18</v>
      </c>
      <c r="B1066" t="s">
        <v>29</v>
      </c>
      <c r="C1066" t="s">
        <v>20</v>
      </c>
      <c r="D1066" t="s">
        <v>21</v>
      </c>
      <c r="E1066" t="s">
        <v>5</v>
      </c>
      <c r="G1066" t="s">
        <v>22</v>
      </c>
      <c r="H1066">
        <v>1431399</v>
      </c>
      <c r="I1066">
        <v>1433786</v>
      </c>
      <c r="J1066" t="s">
        <v>23</v>
      </c>
      <c r="K1066">
        <f t="shared" si="64"/>
        <v>2</v>
      </c>
      <c r="L1066" t="str">
        <f t="shared" si="65"/>
        <v>нет</v>
      </c>
      <c r="S1066" t="s">
        <v>5</v>
      </c>
      <c r="U1066" t="s">
        <v>22</v>
      </c>
      <c r="V1066">
        <v>1116148</v>
      </c>
      <c r="W1066">
        <v>1116630</v>
      </c>
      <c r="X1066" t="s">
        <v>23</v>
      </c>
      <c r="Y1066">
        <f t="shared" si="66"/>
        <v>1</v>
      </c>
      <c r="Z1066" t="str">
        <f t="shared" si="67"/>
        <v>нет</v>
      </c>
    </row>
    <row r="1067" spans="1:26" x14ac:dyDescent="0.35">
      <c r="A1067" t="s">
        <v>18</v>
      </c>
      <c r="B1067" t="s">
        <v>29</v>
      </c>
      <c r="C1067" t="s">
        <v>20</v>
      </c>
      <c r="D1067" t="s">
        <v>21</v>
      </c>
      <c r="E1067" t="s">
        <v>5</v>
      </c>
      <c r="G1067" t="s">
        <v>22</v>
      </c>
      <c r="H1067">
        <v>1433802</v>
      </c>
      <c r="I1067">
        <v>1435229</v>
      </c>
      <c r="J1067" t="s">
        <v>23</v>
      </c>
      <c r="K1067">
        <f t="shared" si="64"/>
        <v>1</v>
      </c>
      <c r="L1067" t="str">
        <f t="shared" si="65"/>
        <v>да</v>
      </c>
      <c r="S1067" t="s">
        <v>5</v>
      </c>
      <c r="U1067" t="s">
        <v>22</v>
      </c>
      <c r="V1067">
        <v>1116726</v>
      </c>
      <c r="W1067">
        <v>1117781</v>
      </c>
      <c r="X1067" t="s">
        <v>23</v>
      </c>
      <c r="Y1067">
        <f t="shared" si="66"/>
        <v>1</v>
      </c>
      <c r="Z1067" t="str">
        <f t="shared" si="67"/>
        <v>нет</v>
      </c>
    </row>
    <row r="1068" spans="1:26" x14ac:dyDescent="0.35">
      <c r="A1068" t="s">
        <v>18</v>
      </c>
      <c r="B1068" t="s">
        <v>29</v>
      </c>
      <c r="C1068" t="s">
        <v>20</v>
      </c>
      <c r="D1068" t="s">
        <v>21</v>
      </c>
      <c r="E1068" t="s">
        <v>5</v>
      </c>
      <c r="G1068" t="s">
        <v>22</v>
      </c>
      <c r="H1068">
        <v>1435229</v>
      </c>
      <c r="I1068">
        <v>1436248</v>
      </c>
      <c r="J1068" t="s">
        <v>23</v>
      </c>
      <c r="K1068">
        <f t="shared" si="64"/>
        <v>1</v>
      </c>
      <c r="L1068" t="str">
        <f t="shared" si="65"/>
        <v>да</v>
      </c>
      <c r="S1068" t="s">
        <v>5</v>
      </c>
      <c r="U1068" t="s">
        <v>22</v>
      </c>
      <c r="V1068">
        <v>1117832</v>
      </c>
      <c r="W1068">
        <v>1119148</v>
      </c>
      <c r="X1068" t="s">
        <v>23</v>
      </c>
      <c r="Y1068">
        <f t="shared" si="66"/>
        <v>0</v>
      </c>
      <c r="Z1068" t="str">
        <f t="shared" si="67"/>
        <v>нет</v>
      </c>
    </row>
    <row r="1069" spans="1:26" x14ac:dyDescent="0.35">
      <c r="A1069" t="s">
        <v>18</v>
      </c>
      <c r="B1069" t="s">
        <v>29</v>
      </c>
      <c r="C1069" t="s">
        <v>20</v>
      </c>
      <c r="D1069" t="s">
        <v>21</v>
      </c>
      <c r="E1069" t="s">
        <v>5</v>
      </c>
      <c r="G1069" t="s">
        <v>22</v>
      </c>
      <c r="H1069">
        <v>1436245</v>
      </c>
      <c r="I1069">
        <v>1437393</v>
      </c>
      <c r="J1069" t="s">
        <v>23</v>
      </c>
      <c r="K1069">
        <f t="shared" si="64"/>
        <v>2</v>
      </c>
      <c r="L1069" t="str">
        <f t="shared" si="65"/>
        <v>да</v>
      </c>
      <c r="S1069" t="s">
        <v>5</v>
      </c>
      <c r="U1069" t="s">
        <v>22</v>
      </c>
      <c r="V1069">
        <v>1119186</v>
      </c>
      <c r="W1069">
        <v>1119572</v>
      </c>
      <c r="X1069" t="s">
        <v>23</v>
      </c>
      <c r="Y1069">
        <f t="shared" si="66"/>
        <v>2</v>
      </c>
      <c r="Z1069" t="str">
        <f t="shared" si="67"/>
        <v>нет</v>
      </c>
    </row>
    <row r="1070" spans="1:26" x14ac:dyDescent="0.35">
      <c r="A1070" t="s">
        <v>18</v>
      </c>
      <c r="B1070" t="s">
        <v>29</v>
      </c>
      <c r="C1070" t="s">
        <v>20</v>
      </c>
      <c r="D1070" t="s">
        <v>21</v>
      </c>
      <c r="E1070" t="s">
        <v>5</v>
      </c>
      <c r="G1070" t="s">
        <v>22</v>
      </c>
      <c r="H1070">
        <v>1437383</v>
      </c>
      <c r="I1070">
        <v>1439251</v>
      </c>
      <c r="J1070" t="s">
        <v>23</v>
      </c>
      <c r="K1070">
        <f t="shared" si="64"/>
        <v>1</v>
      </c>
      <c r="L1070" t="str">
        <f t="shared" si="65"/>
        <v>нет</v>
      </c>
      <c r="S1070" t="s">
        <v>5</v>
      </c>
      <c r="U1070" t="s">
        <v>22</v>
      </c>
      <c r="V1070">
        <v>1120515</v>
      </c>
      <c r="W1070">
        <v>1122341</v>
      </c>
      <c r="X1070" t="s">
        <v>23</v>
      </c>
      <c r="Y1070">
        <f t="shared" si="66"/>
        <v>1</v>
      </c>
      <c r="Z1070" t="str">
        <f t="shared" si="67"/>
        <v>да</v>
      </c>
    </row>
    <row r="1071" spans="1:26" x14ac:dyDescent="0.35">
      <c r="A1071" t="s">
        <v>18</v>
      </c>
      <c r="B1071" t="s">
        <v>29</v>
      </c>
      <c r="C1071" t="s">
        <v>20</v>
      </c>
      <c r="D1071" t="s">
        <v>21</v>
      </c>
      <c r="E1071" t="s">
        <v>5</v>
      </c>
      <c r="G1071" t="s">
        <v>22</v>
      </c>
      <c r="H1071">
        <v>1440430</v>
      </c>
      <c r="I1071">
        <v>1441470</v>
      </c>
      <c r="J1071" t="s">
        <v>23</v>
      </c>
      <c r="K1071">
        <f t="shared" si="64"/>
        <v>2</v>
      </c>
      <c r="L1071" t="str">
        <f t="shared" si="65"/>
        <v>нет</v>
      </c>
      <c r="S1071" t="s">
        <v>5</v>
      </c>
      <c r="U1071" t="s">
        <v>22</v>
      </c>
      <c r="V1071">
        <v>1122338</v>
      </c>
      <c r="W1071">
        <v>1124062</v>
      </c>
      <c r="X1071" t="s">
        <v>23</v>
      </c>
      <c r="Y1071">
        <f t="shared" si="66"/>
        <v>1</v>
      </c>
      <c r="Z1071" t="str">
        <f t="shared" si="67"/>
        <v>да</v>
      </c>
    </row>
    <row r="1072" spans="1:26" x14ac:dyDescent="0.35">
      <c r="A1072" t="s">
        <v>18</v>
      </c>
      <c r="B1072" t="s">
        <v>29</v>
      </c>
      <c r="C1072" t="s">
        <v>20</v>
      </c>
      <c r="D1072" t="s">
        <v>21</v>
      </c>
      <c r="E1072" t="s">
        <v>5</v>
      </c>
      <c r="G1072" t="s">
        <v>22</v>
      </c>
      <c r="H1072">
        <v>1442410</v>
      </c>
      <c r="I1072">
        <v>1443729</v>
      </c>
      <c r="J1072" t="s">
        <v>23</v>
      </c>
      <c r="K1072">
        <f t="shared" si="64"/>
        <v>2</v>
      </c>
      <c r="L1072" t="str">
        <f t="shared" si="65"/>
        <v>нет</v>
      </c>
      <c r="S1072" t="s">
        <v>5</v>
      </c>
      <c r="U1072" t="s">
        <v>22</v>
      </c>
      <c r="V1072">
        <v>1124059</v>
      </c>
      <c r="W1072">
        <v>1124532</v>
      </c>
      <c r="X1072" t="s">
        <v>23</v>
      </c>
      <c r="Y1072">
        <f t="shared" si="66"/>
        <v>0</v>
      </c>
      <c r="Z1072" t="str">
        <f t="shared" si="67"/>
        <v>нет</v>
      </c>
    </row>
    <row r="1073" spans="1:26" x14ac:dyDescent="0.35">
      <c r="A1073" t="s">
        <v>18</v>
      </c>
      <c r="B1073" t="s">
        <v>29</v>
      </c>
      <c r="C1073" t="s">
        <v>20</v>
      </c>
      <c r="D1073" t="s">
        <v>21</v>
      </c>
      <c r="E1073" t="s">
        <v>5</v>
      </c>
      <c r="G1073" t="s">
        <v>22</v>
      </c>
      <c r="H1073">
        <v>1443862</v>
      </c>
      <c r="I1073">
        <v>1445274</v>
      </c>
      <c r="J1073" t="s">
        <v>23</v>
      </c>
      <c r="K1073">
        <f t="shared" si="64"/>
        <v>0</v>
      </c>
      <c r="L1073" t="str">
        <f t="shared" si="65"/>
        <v>нет</v>
      </c>
      <c r="S1073" t="s">
        <v>5</v>
      </c>
      <c r="U1073" t="s">
        <v>22</v>
      </c>
      <c r="V1073">
        <v>1124684</v>
      </c>
      <c r="W1073">
        <v>1124947</v>
      </c>
      <c r="X1073" t="s">
        <v>23</v>
      </c>
      <c r="Y1073">
        <f t="shared" si="66"/>
        <v>1</v>
      </c>
      <c r="Z1073" t="str">
        <f t="shared" si="67"/>
        <v>нет</v>
      </c>
    </row>
    <row r="1074" spans="1:26" x14ac:dyDescent="0.35">
      <c r="A1074" t="s">
        <v>18</v>
      </c>
      <c r="B1074" t="s">
        <v>29</v>
      </c>
      <c r="C1074" t="s">
        <v>20</v>
      </c>
      <c r="D1074" t="s">
        <v>21</v>
      </c>
      <c r="E1074" t="s">
        <v>5</v>
      </c>
      <c r="G1074" t="s">
        <v>22</v>
      </c>
      <c r="H1074">
        <v>1446641</v>
      </c>
      <c r="I1074">
        <v>1447588</v>
      </c>
      <c r="J1074" t="s">
        <v>23</v>
      </c>
      <c r="K1074">
        <f t="shared" si="64"/>
        <v>1</v>
      </c>
      <c r="L1074" t="str">
        <f t="shared" si="65"/>
        <v>нет</v>
      </c>
      <c r="S1074" t="s">
        <v>5</v>
      </c>
      <c r="U1074" t="s">
        <v>22</v>
      </c>
      <c r="V1074">
        <v>1125088</v>
      </c>
      <c r="W1074">
        <v>1125984</v>
      </c>
      <c r="X1074" t="s">
        <v>23</v>
      </c>
      <c r="Y1074">
        <f t="shared" si="66"/>
        <v>1</v>
      </c>
      <c r="Z1074" t="str">
        <f t="shared" si="67"/>
        <v>нет</v>
      </c>
    </row>
    <row r="1075" spans="1:26" x14ac:dyDescent="0.35">
      <c r="A1075" t="s">
        <v>18</v>
      </c>
      <c r="B1075" t="s">
        <v>29</v>
      </c>
      <c r="C1075" t="s">
        <v>20</v>
      </c>
      <c r="D1075" t="s">
        <v>21</v>
      </c>
      <c r="E1075" t="s">
        <v>5</v>
      </c>
      <c r="G1075" t="s">
        <v>22</v>
      </c>
      <c r="H1075">
        <v>1447675</v>
      </c>
      <c r="I1075">
        <v>1448436</v>
      </c>
      <c r="J1075" t="s">
        <v>23</v>
      </c>
      <c r="K1075">
        <f t="shared" si="64"/>
        <v>1</v>
      </c>
      <c r="L1075" t="str">
        <f t="shared" si="65"/>
        <v>нет</v>
      </c>
      <c r="S1075" t="s">
        <v>5</v>
      </c>
      <c r="U1075" t="s">
        <v>22</v>
      </c>
      <c r="V1075">
        <v>1126050</v>
      </c>
      <c r="W1075">
        <v>1126496</v>
      </c>
      <c r="X1075" t="s">
        <v>23</v>
      </c>
      <c r="Y1075">
        <f t="shared" si="66"/>
        <v>0</v>
      </c>
      <c r="Z1075" t="str">
        <f t="shared" si="67"/>
        <v>нет</v>
      </c>
    </row>
    <row r="1076" spans="1:26" x14ac:dyDescent="0.35">
      <c r="A1076" t="s">
        <v>18</v>
      </c>
      <c r="B1076" t="s">
        <v>29</v>
      </c>
      <c r="C1076" t="s">
        <v>20</v>
      </c>
      <c r="D1076" t="s">
        <v>21</v>
      </c>
      <c r="E1076" t="s">
        <v>5</v>
      </c>
      <c r="G1076" t="s">
        <v>22</v>
      </c>
      <c r="H1076">
        <v>1449744</v>
      </c>
      <c r="I1076">
        <v>1451051</v>
      </c>
      <c r="J1076" t="s">
        <v>23</v>
      </c>
      <c r="K1076">
        <f t="shared" si="64"/>
        <v>1</v>
      </c>
      <c r="L1076" t="str">
        <f t="shared" si="65"/>
        <v>нет</v>
      </c>
      <c r="S1076" t="s">
        <v>5</v>
      </c>
      <c r="U1076" t="s">
        <v>22</v>
      </c>
      <c r="V1076">
        <v>1127605</v>
      </c>
      <c r="W1076">
        <v>1129242</v>
      </c>
      <c r="X1076" t="s">
        <v>23</v>
      </c>
      <c r="Y1076">
        <f t="shared" si="66"/>
        <v>2</v>
      </c>
      <c r="Z1076" t="str">
        <f t="shared" si="67"/>
        <v>нет</v>
      </c>
    </row>
    <row r="1077" spans="1:26" x14ac:dyDescent="0.35">
      <c r="A1077" t="s">
        <v>18</v>
      </c>
      <c r="B1077" t="s">
        <v>29</v>
      </c>
      <c r="C1077" t="s">
        <v>20</v>
      </c>
      <c r="D1077" t="s">
        <v>21</v>
      </c>
      <c r="E1077" t="s">
        <v>5</v>
      </c>
      <c r="G1077" t="s">
        <v>22</v>
      </c>
      <c r="H1077">
        <v>1451057</v>
      </c>
      <c r="I1077">
        <v>1451644</v>
      </c>
      <c r="J1077" t="s">
        <v>23</v>
      </c>
      <c r="K1077">
        <f t="shared" si="64"/>
        <v>1</v>
      </c>
      <c r="L1077" t="str">
        <f t="shared" si="65"/>
        <v>нет</v>
      </c>
      <c r="S1077" t="s">
        <v>5</v>
      </c>
      <c r="U1077" t="s">
        <v>22</v>
      </c>
      <c r="V1077">
        <v>1129255</v>
      </c>
      <c r="W1077">
        <v>1130274</v>
      </c>
      <c r="X1077" t="s">
        <v>23</v>
      </c>
      <c r="Y1077">
        <f t="shared" si="66"/>
        <v>0</v>
      </c>
      <c r="Z1077" t="str">
        <f t="shared" si="67"/>
        <v>нет</v>
      </c>
    </row>
    <row r="1078" spans="1:26" x14ac:dyDescent="0.35">
      <c r="A1078" t="s">
        <v>18</v>
      </c>
      <c r="B1078" t="s">
        <v>29</v>
      </c>
      <c r="C1078" t="s">
        <v>20</v>
      </c>
      <c r="D1078" t="s">
        <v>21</v>
      </c>
      <c r="E1078" t="s">
        <v>5</v>
      </c>
      <c r="G1078" t="s">
        <v>22</v>
      </c>
      <c r="H1078">
        <v>1452091</v>
      </c>
      <c r="I1078">
        <v>1452705</v>
      </c>
      <c r="J1078" t="s">
        <v>23</v>
      </c>
      <c r="K1078">
        <f t="shared" si="64"/>
        <v>2</v>
      </c>
      <c r="L1078" t="str">
        <f t="shared" si="65"/>
        <v>нет</v>
      </c>
      <c r="S1078" t="s">
        <v>5</v>
      </c>
      <c r="U1078" t="s">
        <v>22</v>
      </c>
      <c r="V1078">
        <v>1130288</v>
      </c>
      <c r="W1078">
        <v>1131103</v>
      </c>
      <c r="X1078" t="s">
        <v>23</v>
      </c>
      <c r="Y1078">
        <f t="shared" si="66"/>
        <v>1</v>
      </c>
      <c r="Z1078" t="str">
        <f t="shared" si="67"/>
        <v>да</v>
      </c>
    </row>
    <row r="1079" spans="1:26" x14ac:dyDescent="0.35">
      <c r="A1079" t="s">
        <v>18</v>
      </c>
      <c r="B1079" t="s">
        <v>29</v>
      </c>
      <c r="C1079" t="s">
        <v>20</v>
      </c>
      <c r="D1079" t="s">
        <v>21</v>
      </c>
      <c r="E1079" t="s">
        <v>5</v>
      </c>
      <c r="G1079" t="s">
        <v>22</v>
      </c>
      <c r="H1079">
        <v>1452928</v>
      </c>
      <c r="I1079">
        <v>1454229</v>
      </c>
      <c r="J1079" t="s">
        <v>23</v>
      </c>
      <c r="K1079">
        <f t="shared" si="64"/>
        <v>1</v>
      </c>
      <c r="L1079" t="str">
        <f t="shared" si="65"/>
        <v>нет</v>
      </c>
      <c r="S1079" t="s">
        <v>5</v>
      </c>
      <c r="U1079" t="s">
        <v>22</v>
      </c>
      <c r="V1079">
        <v>1131103</v>
      </c>
      <c r="W1079">
        <v>1131963</v>
      </c>
      <c r="X1079" t="s">
        <v>23</v>
      </c>
      <c r="Y1079">
        <f t="shared" si="66"/>
        <v>0</v>
      </c>
      <c r="Z1079" t="str">
        <f t="shared" si="67"/>
        <v>нет</v>
      </c>
    </row>
    <row r="1080" spans="1:26" x14ac:dyDescent="0.35">
      <c r="A1080" t="s">
        <v>18</v>
      </c>
      <c r="B1080" t="s">
        <v>29</v>
      </c>
      <c r="C1080" t="s">
        <v>20</v>
      </c>
      <c r="D1080" t="s">
        <v>21</v>
      </c>
      <c r="E1080" t="s">
        <v>5</v>
      </c>
      <c r="G1080" t="s">
        <v>22</v>
      </c>
      <c r="H1080">
        <v>1454259</v>
      </c>
      <c r="I1080">
        <v>1454480</v>
      </c>
      <c r="J1080" t="s">
        <v>23</v>
      </c>
      <c r="K1080">
        <f t="shared" si="64"/>
        <v>1</v>
      </c>
      <c r="L1080" t="str">
        <f t="shared" si="65"/>
        <v>нет</v>
      </c>
      <c r="S1080" t="s">
        <v>5</v>
      </c>
      <c r="U1080" t="s">
        <v>22</v>
      </c>
      <c r="V1080">
        <v>1132754</v>
      </c>
      <c r="W1080">
        <v>1134058</v>
      </c>
      <c r="X1080" t="s">
        <v>23</v>
      </c>
      <c r="Y1080">
        <f t="shared" si="66"/>
        <v>2</v>
      </c>
      <c r="Z1080" t="str">
        <f t="shared" si="67"/>
        <v>да</v>
      </c>
    </row>
    <row r="1081" spans="1:26" x14ac:dyDescent="0.35">
      <c r="A1081" t="s">
        <v>18</v>
      </c>
      <c r="B1081" t="s">
        <v>29</v>
      </c>
      <c r="C1081" t="s">
        <v>20</v>
      </c>
      <c r="D1081" t="s">
        <v>21</v>
      </c>
      <c r="E1081" t="s">
        <v>5</v>
      </c>
      <c r="G1081" t="s">
        <v>22</v>
      </c>
      <c r="H1081">
        <v>1454615</v>
      </c>
      <c r="I1081">
        <v>1456279</v>
      </c>
      <c r="J1081" t="s">
        <v>23</v>
      </c>
      <c r="K1081">
        <f t="shared" si="64"/>
        <v>2</v>
      </c>
      <c r="L1081" t="str">
        <f t="shared" si="65"/>
        <v>нет</v>
      </c>
      <c r="S1081" t="s">
        <v>5</v>
      </c>
      <c r="U1081" t="s">
        <v>22</v>
      </c>
      <c r="V1081">
        <v>1134039</v>
      </c>
      <c r="W1081">
        <v>1134251</v>
      </c>
      <c r="X1081" t="s">
        <v>23</v>
      </c>
      <c r="Y1081">
        <f t="shared" si="66"/>
        <v>1</v>
      </c>
      <c r="Z1081" t="str">
        <f t="shared" si="67"/>
        <v>нет</v>
      </c>
    </row>
    <row r="1082" spans="1:26" x14ac:dyDescent="0.35">
      <c r="A1082" t="s">
        <v>18</v>
      </c>
      <c r="B1082" t="s">
        <v>29</v>
      </c>
      <c r="C1082" t="s">
        <v>20</v>
      </c>
      <c r="D1082" t="s">
        <v>21</v>
      </c>
      <c r="E1082" t="s">
        <v>5</v>
      </c>
      <c r="G1082" t="s">
        <v>22</v>
      </c>
      <c r="H1082">
        <v>1456466</v>
      </c>
      <c r="I1082">
        <v>1457428</v>
      </c>
      <c r="J1082" t="s">
        <v>23</v>
      </c>
      <c r="K1082">
        <f t="shared" si="64"/>
        <v>2</v>
      </c>
      <c r="L1082" t="str">
        <f t="shared" si="65"/>
        <v>нет</v>
      </c>
      <c r="S1082" t="s">
        <v>5</v>
      </c>
      <c r="U1082" t="s">
        <v>22</v>
      </c>
      <c r="V1082">
        <v>1134278</v>
      </c>
      <c r="W1082">
        <v>1135144</v>
      </c>
      <c r="X1082" t="s">
        <v>23</v>
      </c>
      <c r="Y1082">
        <f t="shared" si="66"/>
        <v>1</v>
      </c>
      <c r="Z1082" t="str">
        <f t="shared" si="67"/>
        <v>нет</v>
      </c>
    </row>
    <row r="1083" spans="1:26" x14ac:dyDescent="0.35">
      <c r="A1083" t="s">
        <v>18</v>
      </c>
      <c r="B1083" t="s">
        <v>29</v>
      </c>
      <c r="C1083" t="s">
        <v>20</v>
      </c>
      <c r="D1083" t="s">
        <v>21</v>
      </c>
      <c r="E1083" t="s">
        <v>5</v>
      </c>
      <c r="G1083" t="s">
        <v>22</v>
      </c>
      <c r="H1083">
        <v>1457561</v>
      </c>
      <c r="I1083">
        <v>1457956</v>
      </c>
      <c r="J1083" t="s">
        <v>23</v>
      </c>
      <c r="K1083">
        <f t="shared" si="64"/>
        <v>1</v>
      </c>
      <c r="L1083" t="str">
        <f t="shared" si="65"/>
        <v>нет</v>
      </c>
      <c r="S1083" t="s">
        <v>5</v>
      </c>
      <c r="U1083" t="s">
        <v>22</v>
      </c>
      <c r="V1083">
        <v>1135168</v>
      </c>
      <c r="W1083">
        <v>1136760</v>
      </c>
      <c r="X1083" t="s">
        <v>23</v>
      </c>
      <c r="Y1083">
        <f t="shared" si="66"/>
        <v>0</v>
      </c>
      <c r="Z1083" t="str">
        <f t="shared" si="67"/>
        <v>нет</v>
      </c>
    </row>
    <row r="1084" spans="1:26" x14ac:dyDescent="0.35">
      <c r="A1084" t="s">
        <v>18</v>
      </c>
      <c r="B1084" t="s">
        <v>29</v>
      </c>
      <c r="C1084" t="s">
        <v>20</v>
      </c>
      <c r="D1084" t="s">
        <v>21</v>
      </c>
      <c r="E1084" t="s">
        <v>5</v>
      </c>
      <c r="G1084" t="s">
        <v>22</v>
      </c>
      <c r="H1084">
        <v>1458001</v>
      </c>
      <c r="I1084">
        <v>1459557</v>
      </c>
      <c r="J1084" t="s">
        <v>23</v>
      </c>
      <c r="K1084">
        <f t="shared" si="64"/>
        <v>2</v>
      </c>
      <c r="L1084" t="str">
        <f t="shared" si="65"/>
        <v>нет</v>
      </c>
      <c r="S1084" t="s">
        <v>5</v>
      </c>
      <c r="U1084" t="s">
        <v>22</v>
      </c>
      <c r="V1084">
        <v>1136960</v>
      </c>
      <c r="W1084">
        <v>1137847</v>
      </c>
      <c r="X1084" t="s">
        <v>30</v>
      </c>
      <c r="Y1084">
        <f t="shared" si="66"/>
        <v>2</v>
      </c>
      <c r="Z1084" t="str">
        <f t="shared" si="67"/>
        <v>нет</v>
      </c>
    </row>
    <row r="1085" spans="1:26" x14ac:dyDescent="0.35">
      <c r="A1085" t="s">
        <v>18</v>
      </c>
      <c r="B1085" t="s">
        <v>29</v>
      </c>
      <c r="C1085" t="s">
        <v>20</v>
      </c>
      <c r="D1085" t="s">
        <v>21</v>
      </c>
      <c r="E1085" t="s">
        <v>5</v>
      </c>
      <c r="G1085" t="s">
        <v>22</v>
      </c>
      <c r="H1085">
        <v>1462756</v>
      </c>
      <c r="I1085">
        <v>1464159</v>
      </c>
      <c r="J1085" t="s">
        <v>23</v>
      </c>
      <c r="K1085">
        <f t="shared" si="64"/>
        <v>2</v>
      </c>
      <c r="L1085" t="str">
        <f t="shared" si="65"/>
        <v>нет</v>
      </c>
      <c r="S1085" t="s">
        <v>5</v>
      </c>
      <c r="U1085" t="s">
        <v>22</v>
      </c>
      <c r="V1085">
        <v>1137956</v>
      </c>
      <c r="W1085">
        <v>1139053</v>
      </c>
      <c r="X1085" t="s">
        <v>30</v>
      </c>
      <c r="Y1085">
        <f t="shared" si="66"/>
        <v>2</v>
      </c>
      <c r="Z1085" t="str">
        <f t="shared" si="67"/>
        <v>нет</v>
      </c>
    </row>
    <row r="1086" spans="1:26" x14ac:dyDescent="0.35">
      <c r="A1086" t="s">
        <v>18</v>
      </c>
      <c r="B1086" t="s">
        <v>29</v>
      </c>
      <c r="C1086" t="s">
        <v>20</v>
      </c>
      <c r="D1086" t="s">
        <v>21</v>
      </c>
      <c r="E1086" t="s">
        <v>5</v>
      </c>
      <c r="G1086" t="s">
        <v>22</v>
      </c>
      <c r="H1086">
        <v>1467199</v>
      </c>
      <c r="I1086">
        <v>1468014</v>
      </c>
      <c r="J1086" t="s">
        <v>23</v>
      </c>
      <c r="K1086">
        <f t="shared" si="64"/>
        <v>0</v>
      </c>
      <c r="L1086" t="str">
        <f t="shared" si="65"/>
        <v>нет</v>
      </c>
      <c r="S1086" t="s">
        <v>5</v>
      </c>
      <c r="U1086" t="s">
        <v>22</v>
      </c>
      <c r="V1086">
        <v>1139129</v>
      </c>
      <c r="W1086">
        <v>1139980</v>
      </c>
      <c r="X1086" t="s">
        <v>23</v>
      </c>
      <c r="Y1086">
        <f t="shared" si="66"/>
        <v>1</v>
      </c>
      <c r="Z1086" t="str">
        <f t="shared" si="67"/>
        <v>да</v>
      </c>
    </row>
    <row r="1087" spans="1:26" x14ac:dyDescent="0.35">
      <c r="A1087" t="s">
        <v>18</v>
      </c>
      <c r="B1087" t="s">
        <v>29</v>
      </c>
      <c r="C1087" t="s">
        <v>20</v>
      </c>
      <c r="D1087" t="s">
        <v>21</v>
      </c>
      <c r="E1087" t="s">
        <v>5</v>
      </c>
      <c r="G1087" t="s">
        <v>22</v>
      </c>
      <c r="H1087">
        <v>1468988</v>
      </c>
      <c r="I1087">
        <v>1469836</v>
      </c>
      <c r="J1087" t="s">
        <v>23</v>
      </c>
      <c r="K1087">
        <f t="shared" si="64"/>
        <v>1</v>
      </c>
      <c r="L1087" t="str">
        <f t="shared" si="65"/>
        <v>нет</v>
      </c>
      <c r="S1087" t="s">
        <v>5</v>
      </c>
      <c r="U1087" t="s">
        <v>22</v>
      </c>
      <c r="V1087">
        <v>1139959</v>
      </c>
      <c r="W1087">
        <v>1140291</v>
      </c>
      <c r="X1087" t="s">
        <v>23</v>
      </c>
      <c r="Y1087">
        <f t="shared" si="66"/>
        <v>0</v>
      </c>
      <c r="Z1087" t="str">
        <f t="shared" si="67"/>
        <v>нет</v>
      </c>
    </row>
    <row r="1088" spans="1:26" x14ac:dyDescent="0.35">
      <c r="A1088" t="s">
        <v>18</v>
      </c>
      <c r="B1088" t="s">
        <v>29</v>
      </c>
      <c r="C1088" t="s">
        <v>20</v>
      </c>
      <c r="D1088" t="s">
        <v>21</v>
      </c>
      <c r="E1088" t="s">
        <v>5</v>
      </c>
      <c r="G1088" t="s">
        <v>22</v>
      </c>
      <c r="H1088">
        <v>1473649</v>
      </c>
      <c r="I1088">
        <v>1474728</v>
      </c>
      <c r="J1088" t="s">
        <v>23</v>
      </c>
      <c r="K1088">
        <f t="shared" si="64"/>
        <v>0</v>
      </c>
      <c r="L1088" t="str">
        <f t="shared" si="65"/>
        <v>нет</v>
      </c>
      <c r="S1088" t="s">
        <v>5</v>
      </c>
      <c r="U1088" t="s">
        <v>22</v>
      </c>
      <c r="V1088">
        <v>1140470</v>
      </c>
      <c r="W1088">
        <v>1141111</v>
      </c>
      <c r="X1088" t="s">
        <v>23</v>
      </c>
      <c r="Y1088">
        <f t="shared" si="66"/>
        <v>2</v>
      </c>
      <c r="Z1088" t="str">
        <f t="shared" si="67"/>
        <v>нет</v>
      </c>
    </row>
    <row r="1089" spans="1:26" x14ac:dyDescent="0.35">
      <c r="A1089" t="s">
        <v>18</v>
      </c>
      <c r="B1089" t="s">
        <v>29</v>
      </c>
      <c r="C1089" t="s">
        <v>20</v>
      </c>
      <c r="D1089" t="s">
        <v>21</v>
      </c>
      <c r="E1089" t="s">
        <v>5</v>
      </c>
      <c r="G1089" t="s">
        <v>22</v>
      </c>
      <c r="H1089">
        <v>1474745</v>
      </c>
      <c r="I1089">
        <v>1476385</v>
      </c>
      <c r="J1089" t="s">
        <v>23</v>
      </c>
      <c r="K1089">
        <f t="shared" si="64"/>
        <v>1</v>
      </c>
      <c r="L1089" t="str">
        <f t="shared" si="65"/>
        <v>нет</v>
      </c>
      <c r="S1089" t="s">
        <v>5</v>
      </c>
      <c r="U1089" t="s">
        <v>22</v>
      </c>
      <c r="V1089">
        <v>1141226</v>
      </c>
      <c r="W1089">
        <v>1141786</v>
      </c>
      <c r="X1089" t="s">
        <v>30</v>
      </c>
      <c r="Y1089">
        <f t="shared" si="66"/>
        <v>0</v>
      </c>
      <c r="Z1089" t="str">
        <f t="shared" si="67"/>
        <v>нет</v>
      </c>
    </row>
    <row r="1090" spans="1:26" x14ac:dyDescent="0.35">
      <c r="A1090" t="s">
        <v>18</v>
      </c>
      <c r="B1090" t="s">
        <v>29</v>
      </c>
      <c r="C1090" t="s">
        <v>20</v>
      </c>
      <c r="D1090" t="s">
        <v>21</v>
      </c>
      <c r="E1090" t="s">
        <v>5</v>
      </c>
      <c r="G1090" t="s">
        <v>22</v>
      </c>
      <c r="H1090">
        <v>1476634</v>
      </c>
      <c r="I1090">
        <v>1477638</v>
      </c>
      <c r="J1090" t="s">
        <v>23</v>
      </c>
      <c r="K1090">
        <f t="shared" si="64"/>
        <v>1</v>
      </c>
      <c r="L1090" t="str">
        <f t="shared" si="65"/>
        <v>нет</v>
      </c>
      <c r="S1090" t="s">
        <v>5</v>
      </c>
      <c r="U1090" t="s">
        <v>22</v>
      </c>
      <c r="V1090">
        <v>1141941</v>
      </c>
      <c r="W1090">
        <v>1142924</v>
      </c>
      <c r="X1090" t="s">
        <v>23</v>
      </c>
      <c r="Y1090">
        <f t="shared" si="66"/>
        <v>2</v>
      </c>
      <c r="Z1090" t="str">
        <f t="shared" si="67"/>
        <v>нет</v>
      </c>
    </row>
    <row r="1091" spans="1:26" x14ac:dyDescent="0.35">
      <c r="A1091" t="s">
        <v>18</v>
      </c>
      <c r="B1091" t="s">
        <v>29</v>
      </c>
      <c r="C1091" t="s">
        <v>20</v>
      </c>
      <c r="D1091" t="s">
        <v>21</v>
      </c>
      <c r="E1091" t="s">
        <v>5</v>
      </c>
      <c r="G1091" t="s">
        <v>22</v>
      </c>
      <c r="H1091">
        <v>1477758</v>
      </c>
      <c r="I1091">
        <v>1479293</v>
      </c>
      <c r="J1091" t="s">
        <v>23</v>
      </c>
      <c r="K1091">
        <f t="shared" ref="K1091:K1154" si="68">MOD((ABS(I1091-H1092)+1),3)</f>
        <v>1</v>
      </c>
      <c r="L1091" t="str">
        <f t="shared" ref="L1091:L1154" si="69">IF(I1091-H1092&gt;=0,"да","нет")</f>
        <v>да</v>
      </c>
      <c r="S1091" t="s">
        <v>5</v>
      </c>
      <c r="U1091" t="s">
        <v>22</v>
      </c>
      <c r="V1091">
        <v>1142949</v>
      </c>
      <c r="W1091">
        <v>1144262</v>
      </c>
      <c r="X1091" t="s">
        <v>23</v>
      </c>
      <c r="Y1091">
        <f t="shared" ref="Y1091:Y1154" si="70">MOD((ABS(W1091-V1092)+1),3)</f>
        <v>1</v>
      </c>
      <c r="Z1091" t="str">
        <f t="shared" ref="Z1091:Z1154" si="71">IF(W1091-V1092&gt;=0,"да","нет")</f>
        <v>нет</v>
      </c>
    </row>
    <row r="1092" spans="1:26" x14ac:dyDescent="0.35">
      <c r="A1092" t="s">
        <v>18</v>
      </c>
      <c r="B1092" t="s">
        <v>29</v>
      </c>
      <c r="C1092" t="s">
        <v>20</v>
      </c>
      <c r="D1092" t="s">
        <v>21</v>
      </c>
      <c r="E1092" t="s">
        <v>5</v>
      </c>
      <c r="G1092" t="s">
        <v>22</v>
      </c>
      <c r="H1092">
        <v>1479290</v>
      </c>
      <c r="I1092">
        <v>1479601</v>
      </c>
      <c r="J1092" t="s">
        <v>23</v>
      </c>
      <c r="K1092">
        <f t="shared" si="68"/>
        <v>1</v>
      </c>
      <c r="L1092" t="str">
        <f t="shared" si="69"/>
        <v>нет</v>
      </c>
      <c r="S1092" t="s">
        <v>5</v>
      </c>
      <c r="U1092" t="s">
        <v>22</v>
      </c>
      <c r="V1092">
        <v>1144421</v>
      </c>
      <c r="W1092">
        <v>1144939</v>
      </c>
      <c r="X1092" t="s">
        <v>30</v>
      </c>
      <c r="Y1092">
        <f t="shared" si="70"/>
        <v>0</v>
      </c>
      <c r="Z1092" t="str">
        <f t="shared" si="71"/>
        <v>нет</v>
      </c>
    </row>
    <row r="1093" spans="1:26" x14ac:dyDescent="0.35">
      <c r="A1093" t="s">
        <v>18</v>
      </c>
      <c r="B1093" t="s">
        <v>29</v>
      </c>
      <c r="C1093" t="s">
        <v>20</v>
      </c>
      <c r="D1093" t="s">
        <v>21</v>
      </c>
      <c r="E1093" t="s">
        <v>5</v>
      </c>
      <c r="G1093" t="s">
        <v>22</v>
      </c>
      <c r="H1093">
        <v>1481047</v>
      </c>
      <c r="I1093">
        <v>1481796</v>
      </c>
      <c r="J1093" t="s">
        <v>23</v>
      </c>
      <c r="K1093">
        <f t="shared" si="68"/>
        <v>1</v>
      </c>
      <c r="L1093" t="str">
        <f t="shared" si="69"/>
        <v>да</v>
      </c>
      <c r="S1093" t="s">
        <v>5</v>
      </c>
      <c r="U1093" t="s">
        <v>22</v>
      </c>
      <c r="V1093">
        <v>1144953</v>
      </c>
      <c r="W1093">
        <v>1145309</v>
      </c>
      <c r="X1093" t="s">
        <v>30</v>
      </c>
      <c r="Y1093">
        <f t="shared" si="70"/>
        <v>2</v>
      </c>
      <c r="Z1093" t="str">
        <f t="shared" si="71"/>
        <v>нет</v>
      </c>
    </row>
    <row r="1094" spans="1:26" x14ac:dyDescent="0.35">
      <c r="A1094" t="s">
        <v>18</v>
      </c>
      <c r="B1094" t="s">
        <v>29</v>
      </c>
      <c r="C1094" t="s">
        <v>20</v>
      </c>
      <c r="D1094" t="s">
        <v>21</v>
      </c>
      <c r="E1094" t="s">
        <v>5</v>
      </c>
      <c r="G1094" t="s">
        <v>22</v>
      </c>
      <c r="H1094">
        <v>1481793</v>
      </c>
      <c r="I1094">
        <v>1482524</v>
      </c>
      <c r="J1094" t="s">
        <v>23</v>
      </c>
      <c r="K1094">
        <f t="shared" si="68"/>
        <v>1</v>
      </c>
      <c r="L1094" t="str">
        <f t="shared" si="69"/>
        <v>нет</v>
      </c>
      <c r="S1094" t="s">
        <v>5</v>
      </c>
      <c r="U1094" t="s">
        <v>22</v>
      </c>
      <c r="V1094">
        <v>1145376</v>
      </c>
      <c r="W1094">
        <v>1146128</v>
      </c>
      <c r="X1094" t="s">
        <v>23</v>
      </c>
      <c r="Y1094">
        <f t="shared" si="70"/>
        <v>2</v>
      </c>
      <c r="Z1094" t="str">
        <f t="shared" si="71"/>
        <v>нет</v>
      </c>
    </row>
    <row r="1095" spans="1:26" x14ac:dyDescent="0.35">
      <c r="A1095" t="s">
        <v>18</v>
      </c>
      <c r="B1095" t="s">
        <v>29</v>
      </c>
      <c r="C1095" t="s">
        <v>20</v>
      </c>
      <c r="D1095" t="s">
        <v>21</v>
      </c>
      <c r="E1095" t="s">
        <v>5</v>
      </c>
      <c r="G1095" t="s">
        <v>22</v>
      </c>
      <c r="H1095">
        <v>1482590</v>
      </c>
      <c r="I1095">
        <v>1483087</v>
      </c>
      <c r="J1095" t="s">
        <v>23</v>
      </c>
      <c r="K1095">
        <f t="shared" si="68"/>
        <v>1</v>
      </c>
      <c r="L1095" t="str">
        <f t="shared" si="69"/>
        <v>нет</v>
      </c>
      <c r="S1095" t="s">
        <v>5</v>
      </c>
      <c r="U1095" t="s">
        <v>22</v>
      </c>
      <c r="V1095">
        <v>1146147</v>
      </c>
      <c r="W1095">
        <v>1146431</v>
      </c>
      <c r="X1095" t="s">
        <v>23</v>
      </c>
      <c r="Y1095">
        <f t="shared" si="70"/>
        <v>2</v>
      </c>
      <c r="Z1095" t="str">
        <f t="shared" si="71"/>
        <v>нет</v>
      </c>
    </row>
    <row r="1096" spans="1:26" x14ac:dyDescent="0.35">
      <c r="A1096" t="s">
        <v>18</v>
      </c>
      <c r="B1096" t="s">
        <v>29</v>
      </c>
      <c r="C1096" t="s">
        <v>20</v>
      </c>
      <c r="D1096" t="s">
        <v>21</v>
      </c>
      <c r="E1096" t="s">
        <v>5</v>
      </c>
      <c r="G1096" t="s">
        <v>22</v>
      </c>
      <c r="H1096">
        <v>1486285</v>
      </c>
      <c r="I1096">
        <v>1486584</v>
      </c>
      <c r="J1096" t="s">
        <v>23</v>
      </c>
      <c r="K1096">
        <f t="shared" si="68"/>
        <v>0</v>
      </c>
      <c r="L1096" t="str">
        <f t="shared" si="69"/>
        <v>нет</v>
      </c>
      <c r="S1096" t="s">
        <v>5</v>
      </c>
      <c r="U1096" t="s">
        <v>22</v>
      </c>
      <c r="V1096">
        <v>1146732</v>
      </c>
      <c r="W1096">
        <v>1147754</v>
      </c>
      <c r="X1096" t="s">
        <v>23</v>
      </c>
      <c r="Y1096">
        <f t="shared" si="70"/>
        <v>1</v>
      </c>
      <c r="Z1096" t="str">
        <f t="shared" si="71"/>
        <v>да</v>
      </c>
    </row>
    <row r="1097" spans="1:26" x14ac:dyDescent="0.35">
      <c r="A1097" t="s">
        <v>18</v>
      </c>
      <c r="B1097" t="s">
        <v>29</v>
      </c>
      <c r="C1097" t="s">
        <v>20</v>
      </c>
      <c r="D1097" t="s">
        <v>21</v>
      </c>
      <c r="E1097" t="s">
        <v>5</v>
      </c>
      <c r="G1097" t="s">
        <v>22</v>
      </c>
      <c r="H1097">
        <v>1486748</v>
      </c>
      <c r="I1097">
        <v>1487857</v>
      </c>
      <c r="J1097" t="s">
        <v>23</v>
      </c>
      <c r="K1097">
        <f t="shared" si="68"/>
        <v>1</v>
      </c>
      <c r="L1097" t="str">
        <f t="shared" si="69"/>
        <v>нет</v>
      </c>
      <c r="S1097" t="s">
        <v>5</v>
      </c>
      <c r="U1097" t="s">
        <v>22</v>
      </c>
      <c r="V1097">
        <v>1147751</v>
      </c>
      <c r="W1097">
        <v>1148476</v>
      </c>
      <c r="X1097" t="s">
        <v>23</v>
      </c>
      <c r="Y1097">
        <f t="shared" si="70"/>
        <v>0</v>
      </c>
      <c r="Z1097" t="str">
        <f t="shared" si="71"/>
        <v>нет</v>
      </c>
    </row>
    <row r="1098" spans="1:26" x14ac:dyDescent="0.35">
      <c r="A1098" t="s">
        <v>18</v>
      </c>
      <c r="B1098" t="s">
        <v>29</v>
      </c>
      <c r="C1098" t="s">
        <v>20</v>
      </c>
      <c r="D1098" t="s">
        <v>21</v>
      </c>
      <c r="E1098" t="s">
        <v>5</v>
      </c>
      <c r="G1098" t="s">
        <v>22</v>
      </c>
      <c r="H1098">
        <v>1488901</v>
      </c>
      <c r="I1098">
        <v>1489182</v>
      </c>
      <c r="J1098" t="s">
        <v>23</v>
      </c>
      <c r="K1098">
        <f t="shared" si="68"/>
        <v>1</v>
      </c>
      <c r="L1098" t="str">
        <f t="shared" si="69"/>
        <v>нет</v>
      </c>
      <c r="S1098" t="s">
        <v>5</v>
      </c>
      <c r="U1098" t="s">
        <v>22</v>
      </c>
      <c r="V1098">
        <v>1148559</v>
      </c>
      <c r="W1098">
        <v>1149113</v>
      </c>
      <c r="X1098" t="s">
        <v>23</v>
      </c>
      <c r="Y1098">
        <f t="shared" si="70"/>
        <v>1</v>
      </c>
      <c r="Z1098" t="str">
        <f t="shared" si="71"/>
        <v>нет</v>
      </c>
    </row>
    <row r="1099" spans="1:26" x14ac:dyDescent="0.35">
      <c r="A1099" t="s">
        <v>18</v>
      </c>
      <c r="B1099" t="s">
        <v>29</v>
      </c>
      <c r="C1099" t="s">
        <v>20</v>
      </c>
      <c r="D1099" t="s">
        <v>21</v>
      </c>
      <c r="E1099" t="s">
        <v>5</v>
      </c>
      <c r="G1099" t="s">
        <v>22</v>
      </c>
      <c r="H1099">
        <v>1490472</v>
      </c>
      <c r="I1099">
        <v>1490906</v>
      </c>
      <c r="J1099" t="s">
        <v>23</v>
      </c>
      <c r="K1099">
        <f t="shared" si="68"/>
        <v>1</v>
      </c>
      <c r="L1099" t="str">
        <f t="shared" si="69"/>
        <v>нет</v>
      </c>
      <c r="S1099" t="s">
        <v>5</v>
      </c>
      <c r="U1099" t="s">
        <v>22</v>
      </c>
      <c r="V1099">
        <v>1149287</v>
      </c>
      <c r="W1099">
        <v>1149526</v>
      </c>
      <c r="X1099" t="s">
        <v>30</v>
      </c>
      <c r="Y1099">
        <f t="shared" si="70"/>
        <v>0</v>
      </c>
      <c r="Z1099" t="str">
        <f t="shared" si="71"/>
        <v>нет</v>
      </c>
    </row>
    <row r="1100" spans="1:26" x14ac:dyDescent="0.35">
      <c r="A1100" t="s">
        <v>18</v>
      </c>
      <c r="B1100" t="s">
        <v>29</v>
      </c>
      <c r="C1100" t="s">
        <v>20</v>
      </c>
      <c r="D1100" t="s">
        <v>21</v>
      </c>
      <c r="E1100" t="s">
        <v>5</v>
      </c>
      <c r="G1100" t="s">
        <v>22</v>
      </c>
      <c r="H1100">
        <v>1492112</v>
      </c>
      <c r="I1100">
        <v>1492387</v>
      </c>
      <c r="J1100" t="s">
        <v>23</v>
      </c>
      <c r="K1100">
        <f t="shared" si="68"/>
        <v>1</v>
      </c>
      <c r="L1100" t="str">
        <f t="shared" si="69"/>
        <v>нет</v>
      </c>
      <c r="S1100" t="s">
        <v>5</v>
      </c>
      <c r="U1100" t="s">
        <v>22</v>
      </c>
      <c r="V1100">
        <v>1149558</v>
      </c>
      <c r="W1100">
        <v>1149812</v>
      </c>
      <c r="X1100" t="s">
        <v>30</v>
      </c>
      <c r="Y1100">
        <f t="shared" si="70"/>
        <v>2</v>
      </c>
      <c r="Z1100" t="str">
        <f t="shared" si="71"/>
        <v>нет</v>
      </c>
    </row>
    <row r="1101" spans="1:26" x14ac:dyDescent="0.35">
      <c r="A1101" t="s">
        <v>18</v>
      </c>
      <c r="B1101" t="s">
        <v>29</v>
      </c>
      <c r="C1101" t="s">
        <v>20</v>
      </c>
      <c r="D1101" t="s">
        <v>21</v>
      </c>
      <c r="E1101" t="s">
        <v>5</v>
      </c>
      <c r="G1101" t="s">
        <v>22</v>
      </c>
      <c r="H1101">
        <v>1492393</v>
      </c>
      <c r="I1101">
        <v>1492986</v>
      </c>
      <c r="J1101" t="s">
        <v>23</v>
      </c>
      <c r="K1101">
        <f t="shared" si="68"/>
        <v>1</v>
      </c>
      <c r="L1101" t="str">
        <f t="shared" si="69"/>
        <v>да</v>
      </c>
      <c r="S1101" t="s">
        <v>5</v>
      </c>
      <c r="U1101" t="s">
        <v>22</v>
      </c>
      <c r="V1101">
        <v>1149912</v>
      </c>
      <c r="W1101">
        <v>1150238</v>
      </c>
      <c r="X1101" t="s">
        <v>30</v>
      </c>
      <c r="Y1101">
        <f t="shared" si="70"/>
        <v>1</v>
      </c>
      <c r="Z1101" t="str">
        <f t="shared" si="71"/>
        <v>нет</v>
      </c>
    </row>
    <row r="1102" spans="1:26" x14ac:dyDescent="0.35">
      <c r="A1102" t="s">
        <v>18</v>
      </c>
      <c r="B1102" t="s">
        <v>29</v>
      </c>
      <c r="C1102" t="s">
        <v>20</v>
      </c>
      <c r="D1102" t="s">
        <v>21</v>
      </c>
      <c r="E1102" t="s">
        <v>5</v>
      </c>
      <c r="G1102" t="s">
        <v>22</v>
      </c>
      <c r="H1102">
        <v>1492983</v>
      </c>
      <c r="I1102">
        <v>1494335</v>
      </c>
      <c r="J1102" t="s">
        <v>23</v>
      </c>
      <c r="K1102">
        <f t="shared" si="68"/>
        <v>0</v>
      </c>
      <c r="L1102" t="str">
        <f t="shared" si="69"/>
        <v>нет</v>
      </c>
      <c r="S1102" t="s">
        <v>5</v>
      </c>
      <c r="U1102" t="s">
        <v>22</v>
      </c>
      <c r="V1102">
        <v>1150346</v>
      </c>
      <c r="W1102">
        <v>1151824</v>
      </c>
      <c r="X1102" t="s">
        <v>30</v>
      </c>
      <c r="Y1102">
        <f t="shared" si="70"/>
        <v>0</v>
      </c>
      <c r="Z1102" t="str">
        <f t="shared" si="71"/>
        <v>нет</v>
      </c>
    </row>
    <row r="1103" spans="1:26" x14ac:dyDescent="0.35">
      <c r="A1103" t="s">
        <v>18</v>
      </c>
      <c r="B1103" t="s">
        <v>29</v>
      </c>
      <c r="C1103" t="s">
        <v>20</v>
      </c>
      <c r="D1103" t="s">
        <v>21</v>
      </c>
      <c r="E1103" t="s">
        <v>5</v>
      </c>
      <c r="G1103" t="s">
        <v>22</v>
      </c>
      <c r="H1103">
        <v>1495087</v>
      </c>
      <c r="I1103">
        <v>1495518</v>
      </c>
      <c r="J1103" t="s">
        <v>23</v>
      </c>
      <c r="K1103">
        <f t="shared" si="68"/>
        <v>0</v>
      </c>
      <c r="L1103" t="str">
        <f t="shared" si="69"/>
        <v>нет</v>
      </c>
      <c r="S1103" t="s">
        <v>5</v>
      </c>
      <c r="U1103" t="s">
        <v>22</v>
      </c>
      <c r="V1103">
        <v>1151859</v>
      </c>
      <c r="W1103">
        <v>1152515</v>
      </c>
      <c r="X1103" t="s">
        <v>23</v>
      </c>
      <c r="Y1103">
        <f t="shared" si="70"/>
        <v>0</v>
      </c>
      <c r="Z1103" t="str">
        <f t="shared" si="71"/>
        <v>нет</v>
      </c>
    </row>
    <row r="1104" spans="1:26" x14ac:dyDescent="0.35">
      <c r="A1104" t="s">
        <v>18</v>
      </c>
      <c r="B1104" t="s">
        <v>29</v>
      </c>
      <c r="C1104" t="s">
        <v>20</v>
      </c>
      <c r="D1104" t="s">
        <v>21</v>
      </c>
      <c r="E1104" t="s">
        <v>5</v>
      </c>
      <c r="G1104" t="s">
        <v>22</v>
      </c>
      <c r="H1104">
        <v>1495526</v>
      </c>
      <c r="I1104">
        <v>1495873</v>
      </c>
      <c r="J1104" t="s">
        <v>23</v>
      </c>
      <c r="K1104">
        <f t="shared" si="68"/>
        <v>2</v>
      </c>
      <c r="L1104" t="str">
        <f t="shared" si="69"/>
        <v>нет</v>
      </c>
      <c r="S1104" t="s">
        <v>5</v>
      </c>
      <c r="U1104" t="s">
        <v>22</v>
      </c>
      <c r="V1104">
        <v>1152520</v>
      </c>
      <c r="W1104">
        <v>1153908</v>
      </c>
      <c r="X1104" t="s">
        <v>23</v>
      </c>
      <c r="Y1104">
        <f t="shared" si="70"/>
        <v>0</v>
      </c>
      <c r="Z1104" t="str">
        <f t="shared" si="71"/>
        <v>нет</v>
      </c>
    </row>
    <row r="1105" spans="1:26" x14ac:dyDescent="0.35">
      <c r="A1105" t="s">
        <v>18</v>
      </c>
      <c r="B1105" t="s">
        <v>29</v>
      </c>
      <c r="C1105" t="s">
        <v>20</v>
      </c>
      <c r="D1105" t="s">
        <v>21</v>
      </c>
      <c r="E1105" t="s">
        <v>5</v>
      </c>
      <c r="G1105" t="s">
        <v>22</v>
      </c>
      <c r="H1105">
        <v>1495976</v>
      </c>
      <c r="I1105">
        <v>1496599</v>
      </c>
      <c r="J1105" t="s">
        <v>23</v>
      </c>
      <c r="K1105">
        <f t="shared" si="68"/>
        <v>0</v>
      </c>
      <c r="L1105" t="str">
        <f t="shared" si="69"/>
        <v>нет</v>
      </c>
      <c r="S1105" t="s">
        <v>5</v>
      </c>
      <c r="U1105" t="s">
        <v>22</v>
      </c>
      <c r="V1105">
        <v>1153943</v>
      </c>
      <c r="W1105">
        <v>1154869</v>
      </c>
      <c r="X1105" t="s">
        <v>23</v>
      </c>
      <c r="Y1105">
        <f t="shared" si="70"/>
        <v>0</v>
      </c>
      <c r="Z1105" t="str">
        <f t="shared" si="71"/>
        <v>нет</v>
      </c>
    </row>
    <row r="1106" spans="1:26" x14ac:dyDescent="0.35">
      <c r="A1106" t="s">
        <v>18</v>
      </c>
      <c r="B1106" t="s">
        <v>29</v>
      </c>
      <c r="C1106" t="s">
        <v>20</v>
      </c>
      <c r="D1106" t="s">
        <v>21</v>
      </c>
      <c r="E1106" t="s">
        <v>5</v>
      </c>
      <c r="G1106" t="s">
        <v>22</v>
      </c>
      <c r="H1106">
        <v>1496853</v>
      </c>
      <c r="I1106">
        <v>1497389</v>
      </c>
      <c r="J1106" t="s">
        <v>23</v>
      </c>
      <c r="K1106">
        <f t="shared" si="68"/>
        <v>1</v>
      </c>
      <c r="L1106" t="str">
        <f t="shared" si="69"/>
        <v>нет</v>
      </c>
      <c r="S1106" t="s">
        <v>5</v>
      </c>
      <c r="U1106" t="s">
        <v>22</v>
      </c>
      <c r="V1106">
        <v>1155003</v>
      </c>
      <c r="W1106">
        <v>1155608</v>
      </c>
      <c r="X1106" t="s">
        <v>30</v>
      </c>
      <c r="Y1106">
        <f t="shared" si="70"/>
        <v>0</v>
      </c>
      <c r="Z1106" t="str">
        <f t="shared" si="71"/>
        <v>нет</v>
      </c>
    </row>
    <row r="1107" spans="1:26" x14ac:dyDescent="0.35">
      <c r="A1107" t="s">
        <v>18</v>
      </c>
      <c r="B1107" t="s">
        <v>29</v>
      </c>
      <c r="C1107" t="s">
        <v>20</v>
      </c>
      <c r="D1107" t="s">
        <v>21</v>
      </c>
      <c r="E1107" t="s">
        <v>5</v>
      </c>
      <c r="G1107" t="s">
        <v>22</v>
      </c>
      <c r="H1107">
        <v>1498409</v>
      </c>
      <c r="I1107">
        <v>1499278</v>
      </c>
      <c r="J1107" t="s">
        <v>23</v>
      </c>
      <c r="K1107">
        <f t="shared" si="68"/>
        <v>2</v>
      </c>
      <c r="L1107" t="str">
        <f t="shared" si="69"/>
        <v>нет</v>
      </c>
      <c r="S1107" t="s">
        <v>5</v>
      </c>
      <c r="U1107" t="s">
        <v>22</v>
      </c>
      <c r="V1107">
        <v>1156027</v>
      </c>
      <c r="W1107">
        <v>1156761</v>
      </c>
      <c r="X1107" t="s">
        <v>23</v>
      </c>
      <c r="Y1107">
        <f t="shared" si="70"/>
        <v>0</v>
      </c>
      <c r="Z1107" t="str">
        <f t="shared" si="71"/>
        <v>нет</v>
      </c>
    </row>
    <row r="1108" spans="1:26" x14ac:dyDescent="0.35">
      <c r="A1108" t="s">
        <v>18</v>
      </c>
      <c r="B1108" t="s">
        <v>29</v>
      </c>
      <c r="C1108" t="s">
        <v>20</v>
      </c>
      <c r="D1108" t="s">
        <v>21</v>
      </c>
      <c r="E1108" t="s">
        <v>5</v>
      </c>
      <c r="G1108" t="s">
        <v>22</v>
      </c>
      <c r="H1108">
        <v>1500686</v>
      </c>
      <c r="I1108">
        <v>1501084</v>
      </c>
      <c r="J1108" t="s">
        <v>23</v>
      </c>
      <c r="K1108">
        <f t="shared" si="68"/>
        <v>0</v>
      </c>
      <c r="L1108" t="str">
        <f t="shared" si="69"/>
        <v>нет</v>
      </c>
      <c r="S1108" t="s">
        <v>5</v>
      </c>
      <c r="U1108" t="s">
        <v>22</v>
      </c>
      <c r="V1108">
        <v>1156787</v>
      </c>
      <c r="W1108">
        <v>1157056</v>
      </c>
      <c r="X1108" t="s">
        <v>23</v>
      </c>
      <c r="Y1108">
        <f t="shared" si="70"/>
        <v>2</v>
      </c>
      <c r="Z1108" t="str">
        <f t="shared" si="71"/>
        <v>нет</v>
      </c>
    </row>
    <row r="1109" spans="1:26" x14ac:dyDescent="0.35">
      <c r="A1109" t="s">
        <v>18</v>
      </c>
      <c r="B1109" t="s">
        <v>29</v>
      </c>
      <c r="C1109" t="s">
        <v>20</v>
      </c>
      <c r="D1109" t="s">
        <v>21</v>
      </c>
      <c r="E1109" t="s">
        <v>5</v>
      </c>
      <c r="G1109" t="s">
        <v>22</v>
      </c>
      <c r="H1109">
        <v>1501140</v>
      </c>
      <c r="I1109">
        <v>1501502</v>
      </c>
      <c r="J1109" t="s">
        <v>23</v>
      </c>
      <c r="K1109">
        <f t="shared" si="68"/>
        <v>1</v>
      </c>
      <c r="L1109" t="str">
        <f t="shared" si="69"/>
        <v>нет</v>
      </c>
      <c r="S1109" t="s">
        <v>5</v>
      </c>
      <c r="U1109" t="s">
        <v>22</v>
      </c>
      <c r="V1109">
        <v>1157075</v>
      </c>
      <c r="W1109">
        <v>1157797</v>
      </c>
      <c r="X1109" t="s">
        <v>23</v>
      </c>
      <c r="Y1109">
        <f t="shared" si="70"/>
        <v>1</v>
      </c>
      <c r="Z1109" t="str">
        <f t="shared" si="71"/>
        <v>нет</v>
      </c>
    </row>
    <row r="1110" spans="1:26" x14ac:dyDescent="0.35">
      <c r="A1110" t="s">
        <v>18</v>
      </c>
      <c r="B1110" t="s">
        <v>29</v>
      </c>
      <c r="C1110" t="s">
        <v>20</v>
      </c>
      <c r="D1110" t="s">
        <v>21</v>
      </c>
      <c r="E1110" t="s">
        <v>5</v>
      </c>
      <c r="G1110" t="s">
        <v>22</v>
      </c>
      <c r="H1110">
        <v>1501586</v>
      </c>
      <c r="I1110">
        <v>1502113</v>
      </c>
      <c r="J1110" t="s">
        <v>23</v>
      </c>
      <c r="K1110">
        <f t="shared" si="68"/>
        <v>2</v>
      </c>
      <c r="L1110" t="str">
        <f t="shared" si="69"/>
        <v>нет</v>
      </c>
      <c r="S1110" t="s">
        <v>5</v>
      </c>
      <c r="U1110" t="s">
        <v>22</v>
      </c>
      <c r="V1110">
        <v>1157803</v>
      </c>
      <c r="W1110">
        <v>1158543</v>
      </c>
      <c r="X1110" t="s">
        <v>23</v>
      </c>
      <c r="Y1110">
        <f t="shared" si="70"/>
        <v>1</v>
      </c>
      <c r="Z1110" t="str">
        <f t="shared" si="71"/>
        <v>да</v>
      </c>
    </row>
    <row r="1111" spans="1:26" x14ac:dyDescent="0.35">
      <c r="A1111" t="s">
        <v>18</v>
      </c>
      <c r="B1111" t="s">
        <v>29</v>
      </c>
      <c r="C1111" t="s">
        <v>20</v>
      </c>
      <c r="D1111" t="s">
        <v>21</v>
      </c>
      <c r="E1111" t="s">
        <v>5</v>
      </c>
      <c r="G1111" t="s">
        <v>22</v>
      </c>
      <c r="H1111">
        <v>1502207</v>
      </c>
      <c r="I1111">
        <v>1503139</v>
      </c>
      <c r="J1111" t="s">
        <v>23</v>
      </c>
      <c r="K1111">
        <f t="shared" si="68"/>
        <v>1</v>
      </c>
      <c r="L1111" t="str">
        <f t="shared" si="69"/>
        <v>нет</v>
      </c>
      <c r="S1111" t="s">
        <v>5</v>
      </c>
      <c r="U1111" t="s">
        <v>22</v>
      </c>
      <c r="V1111">
        <v>1158540</v>
      </c>
      <c r="W1111">
        <v>1159709</v>
      </c>
      <c r="X1111" t="s">
        <v>23</v>
      </c>
      <c r="Y1111">
        <f t="shared" si="70"/>
        <v>0</v>
      </c>
      <c r="Z1111" t="str">
        <f t="shared" si="71"/>
        <v>нет</v>
      </c>
    </row>
    <row r="1112" spans="1:26" x14ac:dyDescent="0.35">
      <c r="A1112" t="s">
        <v>18</v>
      </c>
      <c r="B1112" t="s">
        <v>29</v>
      </c>
      <c r="C1112" t="s">
        <v>20</v>
      </c>
      <c r="D1112" t="s">
        <v>21</v>
      </c>
      <c r="E1112" t="s">
        <v>5</v>
      </c>
      <c r="G1112" t="s">
        <v>22</v>
      </c>
      <c r="H1112">
        <v>1503247</v>
      </c>
      <c r="I1112">
        <v>1504149</v>
      </c>
      <c r="J1112" t="s">
        <v>23</v>
      </c>
      <c r="K1112">
        <f t="shared" si="68"/>
        <v>1</v>
      </c>
      <c r="L1112" t="str">
        <f t="shared" si="69"/>
        <v>нет</v>
      </c>
      <c r="S1112" t="s">
        <v>5</v>
      </c>
      <c r="U1112" t="s">
        <v>22</v>
      </c>
      <c r="V1112">
        <v>1159774</v>
      </c>
      <c r="W1112">
        <v>1161690</v>
      </c>
      <c r="X1112" t="s">
        <v>23</v>
      </c>
      <c r="Y1112">
        <f t="shared" si="70"/>
        <v>0</v>
      </c>
      <c r="Z1112" t="str">
        <f t="shared" si="71"/>
        <v>нет</v>
      </c>
    </row>
    <row r="1113" spans="1:26" x14ac:dyDescent="0.35">
      <c r="A1113" t="s">
        <v>18</v>
      </c>
      <c r="B1113" t="s">
        <v>29</v>
      </c>
      <c r="C1113" t="s">
        <v>20</v>
      </c>
      <c r="D1113" t="s">
        <v>21</v>
      </c>
      <c r="E1113" t="s">
        <v>5</v>
      </c>
      <c r="G1113" t="s">
        <v>22</v>
      </c>
      <c r="H1113">
        <v>1505601</v>
      </c>
      <c r="I1113">
        <v>1506440</v>
      </c>
      <c r="J1113" t="s">
        <v>23</v>
      </c>
      <c r="K1113">
        <f t="shared" si="68"/>
        <v>1</v>
      </c>
      <c r="L1113" t="str">
        <f t="shared" si="69"/>
        <v>нет</v>
      </c>
      <c r="S1113" t="s">
        <v>5</v>
      </c>
      <c r="U1113" t="s">
        <v>22</v>
      </c>
      <c r="V1113">
        <v>1162340</v>
      </c>
      <c r="W1113">
        <v>1162642</v>
      </c>
      <c r="X1113" t="s">
        <v>23</v>
      </c>
      <c r="Y1113">
        <f t="shared" si="70"/>
        <v>1</v>
      </c>
      <c r="Z1113" t="str">
        <f t="shared" si="71"/>
        <v>нет</v>
      </c>
    </row>
    <row r="1114" spans="1:26" x14ac:dyDescent="0.35">
      <c r="A1114" t="s">
        <v>18</v>
      </c>
      <c r="B1114" t="s">
        <v>29</v>
      </c>
      <c r="C1114" t="s">
        <v>20</v>
      </c>
      <c r="D1114" t="s">
        <v>21</v>
      </c>
      <c r="E1114" t="s">
        <v>5</v>
      </c>
      <c r="G1114" t="s">
        <v>22</v>
      </c>
      <c r="H1114">
        <v>1506956</v>
      </c>
      <c r="I1114">
        <v>1507720</v>
      </c>
      <c r="J1114" t="s">
        <v>23</v>
      </c>
      <c r="K1114">
        <f t="shared" si="68"/>
        <v>1</v>
      </c>
      <c r="L1114" t="str">
        <f t="shared" si="69"/>
        <v>нет</v>
      </c>
      <c r="S1114" t="s">
        <v>5</v>
      </c>
      <c r="U1114" t="s">
        <v>22</v>
      </c>
      <c r="V1114">
        <v>1162720</v>
      </c>
      <c r="W1114">
        <v>1163772</v>
      </c>
      <c r="X1114" t="s">
        <v>23</v>
      </c>
      <c r="Y1114">
        <f t="shared" si="70"/>
        <v>1</v>
      </c>
      <c r="Z1114" t="str">
        <f t="shared" si="71"/>
        <v>нет</v>
      </c>
    </row>
    <row r="1115" spans="1:26" x14ac:dyDescent="0.35">
      <c r="A1115" t="s">
        <v>18</v>
      </c>
      <c r="B1115" t="s">
        <v>29</v>
      </c>
      <c r="C1115" t="s">
        <v>20</v>
      </c>
      <c r="D1115" t="s">
        <v>21</v>
      </c>
      <c r="E1115" t="s">
        <v>5</v>
      </c>
      <c r="G1115" t="s">
        <v>22</v>
      </c>
      <c r="H1115">
        <v>1507783</v>
      </c>
      <c r="I1115">
        <v>1509522</v>
      </c>
      <c r="J1115" t="s">
        <v>23</v>
      </c>
      <c r="K1115">
        <f t="shared" si="68"/>
        <v>2</v>
      </c>
      <c r="L1115" t="str">
        <f t="shared" si="69"/>
        <v>нет</v>
      </c>
      <c r="S1115" t="s">
        <v>5</v>
      </c>
      <c r="U1115" t="s">
        <v>22</v>
      </c>
      <c r="V1115">
        <v>1163820</v>
      </c>
      <c r="W1115">
        <v>1165199</v>
      </c>
      <c r="X1115" t="s">
        <v>23</v>
      </c>
      <c r="Y1115">
        <f t="shared" si="70"/>
        <v>2</v>
      </c>
      <c r="Z1115" t="str">
        <f t="shared" si="71"/>
        <v>нет</v>
      </c>
    </row>
    <row r="1116" spans="1:26" x14ac:dyDescent="0.35">
      <c r="A1116" t="s">
        <v>18</v>
      </c>
      <c r="B1116" t="s">
        <v>29</v>
      </c>
      <c r="C1116" t="s">
        <v>20</v>
      </c>
      <c r="D1116" t="s">
        <v>21</v>
      </c>
      <c r="E1116" t="s">
        <v>5</v>
      </c>
      <c r="G1116" t="s">
        <v>22</v>
      </c>
      <c r="H1116">
        <v>1509670</v>
      </c>
      <c r="I1116">
        <v>1509981</v>
      </c>
      <c r="J1116" t="s">
        <v>23</v>
      </c>
      <c r="K1116">
        <f t="shared" si="68"/>
        <v>1</v>
      </c>
      <c r="L1116" t="str">
        <f t="shared" si="69"/>
        <v>нет</v>
      </c>
      <c r="S1116" t="s">
        <v>5</v>
      </c>
      <c r="U1116" t="s">
        <v>22</v>
      </c>
      <c r="V1116">
        <v>1165224</v>
      </c>
      <c r="W1116">
        <v>1166108</v>
      </c>
      <c r="X1116" t="s">
        <v>23</v>
      </c>
      <c r="Y1116">
        <f t="shared" si="70"/>
        <v>0</v>
      </c>
      <c r="Z1116" t="str">
        <f t="shared" si="71"/>
        <v>нет</v>
      </c>
    </row>
    <row r="1117" spans="1:26" x14ac:dyDescent="0.35">
      <c r="A1117" t="s">
        <v>18</v>
      </c>
      <c r="B1117" t="s">
        <v>29</v>
      </c>
      <c r="C1117" t="s">
        <v>20</v>
      </c>
      <c r="D1117" t="s">
        <v>21</v>
      </c>
      <c r="E1117" t="s">
        <v>5</v>
      </c>
      <c r="G1117" t="s">
        <v>22</v>
      </c>
      <c r="H1117">
        <v>1510146</v>
      </c>
      <c r="I1117">
        <v>1511339</v>
      </c>
      <c r="J1117" t="s">
        <v>23</v>
      </c>
      <c r="K1117">
        <f t="shared" si="68"/>
        <v>2</v>
      </c>
      <c r="L1117" t="str">
        <f t="shared" si="69"/>
        <v>нет</v>
      </c>
      <c r="S1117" t="s">
        <v>5</v>
      </c>
      <c r="U1117" t="s">
        <v>22</v>
      </c>
      <c r="V1117">
        <v>1166242</v>
      </c>
      <c r="W1117">
        <v>1167090</v>
      </c>
      <c r="X1117" t="s">
        <v>23</v>
      </c>
      <c r="Y1117">
        <f t="shared" si="70"/>
        <v>0</v>
      </c>
      <c r="Z1117" t="str">
        <f t="shared" si="71"/>
        <v>нет</v>
      </c>
    </row>
    <row r="1118" spans="1:26" x14ac:dyDescent="0.35">
      <c r="A1118" t="s">
        <v>18</v>
      </c>
      <c r="B1118" t="s">
        <v>29</v>
      </c>
      <c r="C1118" t="s">
        <v>20</v>
      </c>
      <c r="D1118" t="s">
        <v>21</v>
      </c>
      <c r="E1118" t="s">
        <v>5</v>
      </c>
      <c r="G1118" t="s">
        <v>22</v>
      </c>
      <c r="H1118">
        <v>1511715</v>
      </c>
      <c r="I1118">
        <v>1512071</v>
      </c>
      <c r="J1118" t="s">
        <v>23</v>
      </c>
      <c r="K1118">
        <f t="shared" si="68"/>
        <v>0</v>
      </c>
      <c r="L1118" t="str">
        <f t="shared" si="69"/>
        <v>нет</v>
      </c>
      <c r="S1118" t="s">
        <v>5</v>
      </c>
      <c r="U1118" t="s">
        <v>22</v>
      </c>
      <c r="V1118">
        <v>1167269</v>
      </c>
      <c r="W1118">
        <v>1168597</v>
      </c>
      <c r="X1118" t="s">
        <v>30</v>
      </c>
      <c r="Y1118">
        <f t="shared" si="70"/>
        <v>2</v>
      </c>
      <c r="Z1118" t="str">
        <f t="shared" si="71"/>
        <v>нет</v>
      </c>
    </row>
    <row r="1119" spans="1:26" x14ac:dyDescent="0.35">
      <c r="A1119" t="s">
        <v>18</v>
      </c>
      <c r="B1119" t="s">
        <v>29</v>
      </c>
      <c r="C1119" t="s">
        <v>20</v>
      </c>
      <c r="D1119" t="s">
        <v>21</v>
      </c>
      <c r="E1119" t="s">
        <v>5</v>
      </c>
      <c r="G1119" t="s">
        <v>22</v>
      </c>
      <c r="H1119">
        <v>1513018</v>
      </c>
      <c r="I1119">
        <v>1514388</v>
      </c>
      <c r="J1119" t="s">
        <v>23</v>
      </c>
      <c r="K1119">
        <f t="shared" si="68"/>
        <v>1</v>
      </c>
      <c r="L1119" t="str">
        <f t="shared" si="69"/>
        <v>нет</v>
      </c>
      <c r="S1119" t="s">
        <v>5</v>
      </c>
      <c r="U1119" t="s">
        <v>22</v>
      </c>
      <c r="V1119">
        <v>1168709</v>
      </c>
      <c r="W1119">
        <v>1169830</v>
      </c>
      <c r="X1119" t="s">
        <v>23</v>
      </c>
      <c r="Y1119">
        <f t="shared" si="70"/>
        <v>2</v>
      </c>
      <c r="Z1119" t="str">
        <f t="shared" si="71"/>
        <v>нет</v>
      </c>
    </row>
    <row r="1120" spans="1:26" x14ac:dyDescent="0.35">
      <c r="A1120" t="s">
        <v>18</v>
      </c>
      <c r="B1120" t="s">
        <v>29</v>
      </c>
      <c r="C1120" t="s">
        <v>20</v>
      </c>
      <c r="D1120" t="s">
        <v>21</v>
      </c>
      <c r="E1120" t="s">
        <v>5</v>
      </c>
      <c r="G1120" t="s">
        <v>22</v>
      </c>
      <c r="H1120">
        <v>1516038</v>
      </c>
      <c r="I1120">
        <v>1517642</v>
      </c>
      <c r="J1120" t="s">
        <v>23</v>
      </c>
      <c r="K1120">
        <f t="shared" si="68"/>
        <v>1</v>
      </c>
      <c r="L1120" t="str">
        <f t="shared" si="69"/>
        <v>да</v>
      </c>
      <c r="S1120" t="s">
        <v>5</v>
      </c>
      <c r="U1120" t="s">
        <v>22</v>
      </c>
      <c r="V1120">
        <v>1170014</v>
      </c>
      <c r="W1120">
        <v>1171042</v>
      </c>
      <c r="X1120" t="s">
        <v>30</v>
      </c>
      <c r="Y1120">
        <f t="shared" si="70"/>
        <v>1</v>
      </c>
      <c r="Z1120" t="str">
        <f t="shared" si="71"/>
        <v>нет</v>
      </c>
    </row>
    <row r="1121" spans="1:26" x14ac:dyDescent="0.35">
      <c r="A1121" t="s">
        <v>18</v>
      </c>
      <c r="B1121" t="s">
        <v>29</v>
      </c>
      <c r="C1121" t="s">
        <v>20</v>
      </c>
      <c r="D1121" t="s">
        <v>21</v>
      </c>
      <c r="E1121" t="s">
        <v>5</v>
      </c>
      <c r="G1121" t="s">
        <v>22</v>
      </c>
      <c r="H1121">
        <v>1517642</v>
      </c>
      <c r="I1121">
        <v>1518553</v>
      </c>
      <c r="J1121" t="s">
        <v>23</v>
      </c>
      <c r="K1121">
        <f t="shared" si="68"/>
        <v>2</v>
      </c>
      <c r="L1121" t="str">
        <f t="shared" si="69"/>
        <v>нет</v>
      </c>
      <c r="S1121" t="s">
        <v>5</v>
      </c>
      <c r="U1121" t="s">
        <v>22</v>
      </c>
      <c r="V1121">
        <v>1171390</v>
      </c>
      <c r="W1121">
        <v>1172397</v>
      </c>
      <c r="X1121" t="s">
        <v>23</v>
      </c>
      <c r="Y1121">
        <f t="shared" si="70"/>
        <v>2</v>
      </c>
      <c r="Z1121" t="str">
        <f t="shared" si="71"/>
        <v>нет</v>
      </c>
    </row>
    <row r="1122" spans="1:26" x14ac:dyDescent="0.35">
      <c r="A1122" t="s">
        <v>18</v>
      </c>
      <c r="B1122" t="s">
        <v>29</v>
      </c>
      <c r="C1122" t="s">
        <v>20</v>
      </c>
      <c r="D1122" t="s">
        <v>21</v>
      </c>
      <c r="E1122" t="s">
        <v>5</v>
      </c>
      <c r="G1122" t="s">
        <v>22</v>
      </c>
      <c r="H1122">
        <v>1523720</v>
      </c>
      <c r="I1122">
        <v>1524751</v>
      </c>
      <c r="J1122" t="s">
        <v>23</v>
      </c>
      <c r="K1122">
        <f t="shared" si="68"/>
        <v>0</v>
      </c>
      <c r="L1122" t="str">
        <f t="shared" si="69"/>
        <v>нет</v>
      </c>
      <c r="S1122" t="s">
        <v>5</v>
      </c>
      <c r="U1122" t="s">
        <v>22</v>
      </c>
      <c r="V1122">
        <v>1172647</v>
      </c>
      <c r="W1122">
        <v>1173786</v>
      </c>
      <c r="X1122" t="s">
        <v>30</v>
      </c>
      <c r="Y1122">
        <f t="shared" si="70"/>
        <v>2</v>
      </c>
      <c r="Z1122" t="str">
        <f t="shared" si="71"/>
        <v>нет</v>
      </c>
    </row>
    <row r="1123" spans="1:26" x14ac:dyDescent="0.35">
      <c r="A1123" t="s">
        <v>18</v>
      </c>
      <c r="B1123" t="s">
        <v>29</v>
      </c>
      <c r="C1123" t="s">
        <v>20</v>
      </c>
      <c r="D1123" t="s">
        <v>21</v>
      </c>
      <c r="E1123" t="s">
        <v>5</v>
      </c>
      <c r="G1123" t="s">
        <v>22</v>
      </c>
      <c r="H1123">
        <v>1524765</v>
      </c>
      <c r="I1123">
        <v>1525823</v>
      </c>
      <c r="J1123" t="s">
        <v>23</v>
      </c>
      <c r="K1123">
        <f t="shared" si="68"/>
        <v>1</v>
      </c>
      <c r="L1123" t="str">
        <f t="shared" si="69"/>
        <v>да</v>
      </c>
      <c r="S1123" t="s">
        <v>5</v>
      </c>
      <c r="U1123" t="s">
        <v>22</v>
      </c>
      <c r="V1123">
        <v>1174462</v>
      </c>
      <c r="W1123">
        <v>1177899</v>
      </c>
      <c r="X1123" t="s">
        <v>23</v>
      </c>
      <c r="Y1123">
        <f t="shared" si="70"/>
        <v>2</v>
      </c>
      <c r="Z1123" t="str">
        <f t="shared" si="71"/>
        <v>да</v>
      </c>
    </row>
    <row r="1124" spans="1:26" x14ac:dyDescent="0.35">
      <c r="A1124" t="s">
        <v>18</v>
      </c>
      <c r="B1124" t="s">
        <v>29</v>
      </c>
      <c r="C1124" t="s">
        <v>20</v>
      </c>
      <c r="D1124" t="s">
        <v>21</v>
      </c>
      <c r="E1124" t="s">
        <v>5</v>
      </c>
      <c r="G1124" t="s">
        <v>22</v>
      </c>
      <c r="H1124">
        <v>1525820</v>
      </c>
      <c r="I1124">
        <v>1526749</v>
      </c>
      <c r="J1124" t="s">
        <v>23</v>
      </c>
      <c r="K1124">
        <f t="shared" si="68"/>
        <v>1</v>
      </c>
      <c r="L1124" t="str">
        <f t="shared" si="69"/>
        <v>нет</v>
      </c>
      <c r="S1124" t="s">
        <v>5</v>
      </c>
      <c r="U1124" t="s">
        <v>22</v>
      </c>
      <c r="V1124">
        <v>1177880</v>
      </c>
      <c r="W1124">
        <v>1179739</v>
      </c>
      <c r="X1124" t="s">
        <v>23</v>
      </c>
      <c r="Y1124">
        <f t="shared" si="70"/>
        <v>1</v>
      </c>
      <c r="Z1124" t="str">
        <f t="shared" si="71"/>
        <v>нет</v>
      </c>
    </row>
    <row r="1125" spans="1:26" x14ac:dyDescent="0.35">
      <c r="A1125" t="s">
        <v>18</v>
      </c>
      <c r="B1125" t="s">
        <v>29</v>
      </c>
      <c r="C1125" t="s">
        <v>20</v>
      </c>
      <c r="D1125" t="s">
        <v>21</v>
      </c>
      <c r="E1125" t="s">
        <v>5</v>
      </c>
      <c r="G1125" t="s">
        <v>22</v>
      </c>
      <c r="H1125">
        <v>1526923</v>
      </c>
      <c r="I1125">
        <v>1528563</v>
      </c>
      <c r="J1125" t="s">
        <v>23</v>
      </c>
      <c r="K1125">
        <f t="shared" si="68"/>
        <v>0</v>
      </c>
      <c r="L1125" t="str">
        <f t="shared" si="69"/>
        <v>нет</v>
      </c>
      <c r="S1125" t="s">
        <v>5</v>
      </c>
      <c r="U1125" t="s">
        <v>22</v>
      </c>
      <c r="V1125">
        <v>1180420</v>
      </c>
      <c r="W1125">
        <v>1180977</v>
      </c>
      <c r="X1125" t="s">
        <v>23</v>
      </c>
      <c r="Y1125">
        <f t="shared" si="70"/>
        <v>2</v>
      </c>
      <c r="Z1125" t="str">
        <f t="shared" si="71"/>
        <v>нет</v>
      </c>
    </row>
    <row r="1126" spans="1:26" x14ac:dyDescent="0.35">
      <c r="A1126" t="s">
        <v>18</v>
      </c>
      <c r="B1126" t="s">
        <v>29</v>
      </c>
      <c r="C1126" t="s">
        <v>20</v>
      </c>
      <c r="D1126" t="s">
        <v>21</v>
      </c>
      <c r="E1126" t="s">
        <v>5</v>
      </c>
      <c r="G1126" t="s">
        <v>22</v>
      </c>
      <c r="H1126">
        <v>1529228</v>
      </c>
      <c r="I1126">
        <v>1529854</v>
      </c>
      <c r="J1126" t="s">
        <v>23</v>
      </c>
      <c r="K1126">
        <f t="shared" si="68"/>
        <v>2</v>
      </c>
      <c r="L1126" t="str">
        <f t="shared" si="69"/>
        <v>нет</v>
      </c>
      <c r="S1126" t="s">
        <v>5</v>
      </c>
      <c r="U1126" t="s">
        <v>22</v>
      </c>
      <c r="V1126">
        <v>1181182</v>
      </c>
      <c r="W1126">
        <v>1181697</v>
      </c>
      <c r="X1126" t="s">
        <v>23</v>
      </c>
      <c r="Y1126">
        <f t="shared" si="70"/>
        <v>0</v>
      </c>
      <c r="Z1126" t="str">
        <f t="shared" si="71"/>
        <v>нет</v>
      </c>
    </row>
    <row r="1127" spans="1:26" x14ac:dyDescent="0.35">
      <c r="A1127" t="s">
        <v>18</v>
      </c>
      <c r="B1127" t="s">
        <v>29</v>
      </c>
      <c r="C1127" t="s">
        <v>20</v>
      </c>
      <c r="D1127" t="s">
        <v>21</v>
      </c>
      <c r="E1127" t="s">
        <v>5</v>
      </c>
      <c r="G1127" t="s">
        <v>22</v>
      </c>
      <c r="H1127">
        <v>1529918</v>
      </c>
      <c r="I1127">
        <v>1530676</v>
      </c>
      <c r="J1127" t="s">
        <v>23</v>
      </c>
      <c r="K1127">
        <f t="shared" si="68"/>
        <v>0</v>
      </c>
      <c r="L1127" t="str">
        <f t="shared" si="69"/>
        <v>нет</v>
      </c>
      <c r="S1127" t="s">
        <v>5</v>
      </c>
      <c r="U1127" t="s">
        <v>22</v>
      </c>
      <c r="V1127">
        <v>1181816</v>
      </c>
      <c r="W1127">
        <v>1182028</v>
      </c>
      <c r="X1127" t="s">
        <v>23</v>
      </c>
      <c r="Y1127">
        <f t="shared" si="70"/>
        <v>2</v>
      </c>
      <c r="Z1127" t="str">
        <f t="shared" si="71"/>
        <v>нет</v>
      </c>
    </row>
    <row r="1128" spans="1:26" x14ac:dyDescent="0.35">
      <c r="A1128" t="s">
        <v>18</v>
      </c>
      <c r="B1128" t="s">
        <v>29</v>
      </c>
      <c r="C1128" t="s">
        <v>20</v>
      </c>
      <c r="D1128" t="s">
        <v>21</v>
      </c>
      <c r="E1128" t="s">
        <v>5</v>
      </c>
      <c r="G1128" t="s">
        <v>22</v>
      </c>
      <c r="H1128">
        <v>1530744</v>
      </c>
      <c r="I1128">
        <v>1531400</v>
      </c>
      <c r="J1128" t="s">
        <v>23</v>
      </c>
      <c r="K1128">
        <f t="shared" si="68"/>
        <v>2</v>
      </c>
      <c r="L1128" t="str">
        <f t="shared" si="69"/>
        <v>нет</v>
      </c>
      <c r="S1128" t="s">
        <v>5</v>
      </c>
      <c r="U1128" t="s">
        <v>22</v>
      </c>
      <c r="V1128">
        <v>1182269</v>
      </c>
      <c r="W1128">
        <v>1182781</v>
      </c>
      <c r="X1128" t="s">
        <v>30</v>
      </c>
      <c r="Y1128">
        <f t="shared" si="70"/>
        <v>1</v>
      </c>
      <c r="Z1128" t="str">
        <f t="shared" si="71"/>
        <v>нет</v>
      </c>
    </row>
    <row r="1129" spans="1:26" x14ac:dyDescent="0.35">
      <c r="A1129" t="s">
        <v>18</v>
      </c>
      <c r="B1129" t="s">
        <v>29</v>
      </c>
      <c r="C1129" t="s">
        <v>20</v>
      </c>
      <c r="D1129" t="s">
        <v>21</v>
      </c>
      <c r="E1129" t="s">
        <v>5</v>
      </c>
      <c r="G1129" t="s">
        <v>22</v>
      </c>
      <c r="H1129">
        <v>1531431</v>
      </c>
      <c r="I1129">
        <v>1532594</v>
      </c>
      <c r="J1129" t="s">
        <v>23</v>
      </c>
      <c r="K1129">
        <f t="shared" si="68"/>
        <v>1</v>
      </c>
      <c r="L1129" t="str">
        <f t="shared" si="69"/>
        <v>нет</v>
      </c>
      <c r="S1129" t="s">
        <v>5</v>
      </c>
      <c r="U1129" t="s">
        <v>22</v>
      </c>
      <c r="V1129">
        <v>1182844</v>
      </c>
      <c r="W1129">
        <v>1183308</v>
      </c>
      <c r="X1129" t="s">
        <v>23</v>
      </c>
      <c r="Y1129">
        <f t="shared" si="70"/>
        <v>0</v>
      </c>
      <c r="Z1129" t="str">
        <f t="shared" si="71"/>
        <v>нет</v>
      </c>
    </row>
    <row r="1130" spans="1:26" x14ac:dyDescent="0.35">
      <c r="A1130" t="s">
        <v>18</v>
      </c>
      <c r="B1130" t="s">
        <v>29</v>
      </c>
      <c r="C1130" t="s">
        <v>20</v>
      </c>
      <c r="D1130" t="s">
        <v>21</v>
      </c>
      <c r="E1130" t="s">
        <v>5</v>
      </c>
      <c r="G1130" t="s">
        <v>22</v>
      </c>
      <c r="H1130">
        <v>1532678</v>
      </c>
      <c r="I1130">
        <v>1533502</v>
      </c>
      <c r="J1130" t="s">
        <v>23</v>
      </c>
      <c r="K1130">
        <f t="shared" si="68"/>
        <v>1</v>
      </c>
      <c r="L1130" t="str">
        <f t="shared" si="69"/>
        <v>нет</v>
      </c>
      <c r="S1130" t="s">
        <v>5</v>
      </c>
      <c r="U1130" t="s">
        <v>22</v>
      </c>
      <c r="V1130">
        <v>1183502</v>
      </c>
      <c r="W1130">
        <v>1184485</v>
      </c>
      <c r="X1130" t="s">
        <v>23</v>
      </c>
      <c r="Y1130">
        <f t="shared" si="70"/>
        <v>0</v>
      </c>
      <c r="Z1130" t="str">
        <f t="shared" si="71"/>
        <v>нет</v>
      </c>
    </row>
    <row r="1131" spans="1:26" x14ac:dyDescent="0.35">
      <c r="A1131" t="s">
        <v>18</v>
      </c>
      <c r="B1131" t="s">
        <v>29</v>
      </c>
      <c r="C1131" t="s">
        <v>20</v>
      </c>
      <c r="D1131" t="s">
        <v>21</v>
      </c>
      <c r="E1131" t="s">
        <v>5</v>
      </c>
      <c r="G1131" t="s">
        <v>22</v>
      </c>
      <c r="H1131">
        <v>1533751</v>
      </c>
      <c r="I1131">
        <v>1534221</v>
      </c>
      <c r="J1131" t="s">
        <v>23</v>
      </c>
      <c r="K1131">
        <f t="shared" si="68"/>
        <v>1</v>
      </c>
      <c r="L1131" t="str">
        <f t="shared" si="69"/>
        <v>нет</v>
      </c>
      <c r="S1131" t="s">
        <v>5</v>
      </c>
      <c r="U1131" t="s">
        <v>22</v>
      </c>
      <c r="V1131">
        <v>1184772</v>
      </c>
      <c r="W1131">
        <v>1185728</v>
      </c>
      <c r="X1131" t="s">
        <v>23</v>
      </c>
      <c r="Y1131">
        <f t="shared" si="70"/>
        <v>1</v>
      </c>
      <c r="Z1131" t="str">
        <f t="shared" si="71"/>
        <v>нет</v>
      </c>
    </row>
    <row r="1132" spans="1:26" x14ac:dyDescent="0.35">
      <c r="A1132" t="s">
        <v>18</v>
      </c>
      <c r="B1132" t="s">
        <v>29</v>
      </c>
      <c r="C1132" t="s">
        <v>20</v>
      </c>
      <c r="D1132" t="s">
        <v>21</v>
      </c>
      <c r="E1132" t="s">
        <v>5</v>
      </c>
      <c r="G1132" t="s">
        <v>22</v>
      </c>
      <c r="H1132">
        <v>1534257</v>
      </c>
      <c r="I1132">
        <v>1534928</v>
      </c>
      <c r="J1132" t="s">
        <v>23</v>
      </c>
      <c r="K1132">
        <f t="shared" si="68"/>
        <v>1</v>
      </c>
      <c r="L1132" t="str">
        <f t="shared" si="69"/>
        <v>да</v>
      </c>
      <c r="S1132" t="s">
        <v>5</v>
      </c>
      <c r="U1132" t="s">
        <v>22</v>
      </c>
      <c r="V1132">
        <v>1186109</v>
      </c>
      <c r="W1132">
        <v>1186831</v>
      </c>
      <c r="X1132" t="s">
        <v>30</v>
      </c>
      <c r="Y1132">
        <f t="shared" si="70"/>
        <v>2</v>
      </c>
      <c r="Z1132" t="str">
        <f t="shared" si="71"/>
        <v>нет</v>
      </c>
    </row>
    <row r="1133" spans="1:26" x14ac:dyDescent="0.35">
      <c r="A1133" t="s">
        <v>18</v>
      </c>
      <c r="B1133" t="s">
        <v>29</v>
      </c>
      <c r="C1133" t="s">
        <v>20</v>
      </c>
      <c r="D1133" t="s">
        <v>21</v>
      </c>
      <c r="E1133" t="s">
        <v>5</v>
      </c>
      <c r="G1133" t="s">
        <v>22</v>
      </c>
      <c r="H1133">
        <v>1534925</v>
      </c>
      <c r="I1133">
        <v>1535659</v>
      </c>
      <c r="J1133" t="s">
        <v>23</v>
      </c>
      <c r="K1133">
        <f t="shared" si="68"/>
        <v>1</v>
      </c>
      <c r="L1133" t="str">
        <f t="shared" si="69"/>
        <v>нет</v>
      </c>
      <c r="S1133" t="s">
        <v>5</v>
      </c>
      <c r="U1133" t="s">
        <v>22</v>
      </c>
      <c r="V1133">
        <v>1187000</v>
      </c>
      <c r="W1133">
        <v>1188427</v>
      </c>
      <c r="X1133" t="s">
        <v>30</v>
      </c>
      <c r="Y1133">
        <f t="shared" si="70"/>
        <v>1</v>
      </c>
      <c r="Z1133" t="str">
        <f t="shared" si="71"/>
        <v>нет</v>
      </c>
    </row>
    <row r="1134" spans="1:26" x14ac:dyDescent="0.35">
      <c r="A1134" t="s">
        <v>18</v>
      </c>
      <c r="B1134" t="s">
        <v>29</v>
      </c>
      <c r="C1134" t="s">
        <v>20</v>
      </c>
      <c r="D1134" t="s">
        <v>21</v>
      </c>
      <c r="E1134" t="s">
        <v>5</v>
      </c>
      <c r="G1134" t="s">
        <v>22</v>
      </c>
      <c r="H1134">
        <v>1536025</v>
      </c>
      <c r="I1134">
        <v>1536375</v>
      </c>
      <c r="J1134" t="s">
        <v>23</v>
      </c>
      <c r="K1134">
        <f t="shared" si="68"/>
        <v>1</v>
      </c>
      <c r="L1134" t="str">
        <f t="shared" si="69"/>
        <v>нет</v>
      </c>
      <c r="S1134" t="s">
        <v>5</v>
      </c>
      <c r="U1134" t="s">
        <v>22</v>
      </c>
      <c r="V1134">
        <v>1188472</v>
      </c>
      <c r="W1134">
        <v>1189566</v>
      </c>
      <c r="X1134" t="s">
        <v>30</v>
      </c>
      <c r="Y1134">
        <f t="shared" si="70"/>
        <v>0</v>
      </c>
      <c r="Z1134" t="str">
        <f t="shared" si="71"/>
        <v>нет</v>
      </c>
    </row>
    <row r="1135" spans="1:26" x14ac:dyDescent="0.35">
      <c r="A1135" t="s">
        <v>18</v>
      </c>
      <c r="B1135" t="s">
        <v>29</v>
      </c>
      <c r="C1135" t="s">
        <v>20</v>
      </c>
      <c r="D1135" t="s">
        <v>21</v>
      </c>
      <c r="E1135" t="s">
        <v>5</v>
      </c>
      <c r="G1135" t="s">
        <v>22</v>
      </c>
      <c r="H1135">
        <v>1536396</v>
      </c>
      <c r="I1135">
        <v>1536833</v>
      </c>
      <c r="J1135" t="s">
        <v>23</v>
      </c>
      <c r="K1135">
        <f t="shared" si="68"/>
        <v>2</v>
      </c>
      <c r="L1135" t="str">
        <f t="shared" si="69"/>
        <v>нет</v>
      </c>
      <c r="S1135" t="s">
        <v>5</v>
      </c>
      <c r="U1135" t="s">
        <v>22</v>
      </c>
      <c r="V1135">
        <v>1189730</v>
      </c>
      <c r="W1135">
        <v>1190077</v>
      </c>
      <c r="X1135" t="s">
        <v>30</v>
      </c>
      <c r="Y1135">
        <f t="shared" si="70"/>
        <v>2</v>
      </c>
      <c r="Z1135" t="str">
        <f t="shared" si="71"/>
        <v>нет</v>
      </c>
    </row>
    <row r="1136" spans="1:26" x14ac:dyDescent="0.35">
      <c r="A1136" t="s">
        <v>18</v>
      </c>
      <c r="B1136" t="s">
        <v>29</v>
      </c>
      <c r="C1136" t="s">
        <v>20</v>
      </c>
      <c r="D1136" t="s">
        <v>21</v>
      </c>
      <c r="E1136" t="s">
        <v>5</v>
      </c>
      <c r="G1136" t="s">
        <v>22</v>
      </c>
      <c r="H1136">
        <v>1536834</v>
      </c>
      <c r="I1136">
        <v>1537256</v>
      </c>
      <c r="J1136" t="s">
        <v>23</v>
      </c>
      <c r="K1136">
        <f t="shared" si="68"/>
        <v>2</v>
      </c>
      <c r="L1136" t="str">
        <f t="shared" si="69"/>
        <v>нет</v>
      </c>
      <c r="S1136" t="s">
        <v>5</v>
      </c>
      <c r="U1136" t="s">
        <v>22</v>
      </c>
      <c r="V1136">
        <v>1190147</v>
      </c>
      <c r="W1136">
        <v>1190992</v>
      </c>
      <c r="X1136" t="s">
        <v>23</v>
      </c>
      <c r="Y1136">
        <f t="shared" si="70"/>
        <v>0</v>
      </c>
      <c r="Z1136" t="str">
        <f t="shared" si="71"/>
        <v>нет</v>
      </c>
    </row>
    <row r="1137" spans="1:26" x14ac:dyDescent="0.35">
      <c r="A1137" t="s">
        <v>18</v>
      </c>
      <c r="B1137" t="s">
        <v>29</v>
      </c>
      <c r="C1137" t="s">
        <v>20</v>
      </c>
      <c r="D1137" t="s">
        <v>21</v>
      </c>
      <c r="E1137" t="s">
        <v>5</v>
      </c>
      <c r="G1137" t="s">
        <v>22</v>
      </c>
      <c r="H1137">
        <v>1537293</v>
      </c>
      <c r="I1137">
        <v>1538051</v>
      </c>
      <c r="J1137" t="s">
        <v>23</v>
      </c>
      <c r="K1137">
        <f t="shared" si="68"/>
        <v>1</v>
      </c>
      <c r="L1137" t="str">
        <f t="shared" si="69"/>
        <v>нет</v>
      </c>
      <c r="S1137" t="s">
        <v>5</v>
      </c>
      <c r="U1137" t="s">
        <v>22</v>
      </c>
      <c r="V1137">
        <v>1191258</v>
      </c>
      <c r="W1137">
        <v>1192847</v>
      </c>
      <c r="X1137" t="s">
        <v>23</v>
      </c>
      <c r="Y1137">
        <f t="shared" si="70"/>
        <v>0</v>
      </c>
      <c r="Z1137" t="str">
        <f t="shared" si="71"/>
        <v>нет</v>
      </c>
    </row>
    <row r="1138" spans="1:26" x14ac:dyDescent="0.35">
      <c r="A1138" t="s">
        <v>18</v>
      </c>
      <c r="B1138" t="s">
        <v>29</v>
      </c>
      <c r="C1138" t="s">
        <v>20</v>
      </c>
      <c r="D1138" t="s">
        <v>21</v>
      </c>
      <c r="E1138" t="s">
        <v>5</v>
      </c>
      <c r="G1138" t="s">
        <v>22</v>
      </c>
      <c r="H1138">
        <v>1538087</v>
      </c>
      <c r="I1138">
        <v>1538956</v>
      </c>
      <c r="J1138" t="s">
        <v>23</v>
      </c>
      <c r="K1138">
        <f t="shared" si="68"/>
        <v>2</v>
      </c>
      <c r="L1138" t="str">
        <f t="shared" si="69"/>
        <v>да</v>
      </c>
      <c r="S1138" t="s">
        <v>5</v>
      </c>
      <c r="U1138" t="s">
        <v>22</v>
      </c>
      <c r="V1138">
        <v>1193398</v>
      </c>
      <c r="W1138">
        <v>1193904</v>
      </c>
      <c r="X1138" t="s">
        <v>23</v>
      </c>
      <c r="Y1138">
        <f t="shared" si="70"/>
        <v>2</v>
      </c>
      <c r="Z1138" t="str">
        <f t="shared" si="71"/>
        <v>нет</v>
      </c>
    </row>
    <row r="1139" spans="1:26" x14ac:dyDescent="0.35">
      <c r="A1139" t="s">
        <v>18</v>
      </c>
      <c r="B1139" t="s">
        <v>29</v>
      </c>
      <c r="C1139" t="s">
        <v>20</v>
      </c>
      <c r="D1139" t="s">
        <v>21</v>
      </c>
      <c r="E1139" t="s">
        <v>5</v>
      </c>
      <c r="G1139" t="s">
        <v>22</v>
      </c>
      <c r="H1139">
        <v>1538949</v>
      </c>
      <c r="I1139">
        <v>1540049</v>
      </c>
      <c r="J1139" t="s">
        <v>23</v>
      </c>
      <c r="K1139">
        <f t="shared" si="68"/>
        <v>1</v>
      </c>
      <c r="L1139" t="str">
        <f t="shared" si="69"/>
        <v>да</v>
      </c>
      <c r="S1139" t="s">
        <v>5</v>
      </c>
      <c r="U1139" t="s">
        <v>22</v>
      </c>
      <c r="V1139">
        <v>1194184</v>
      </c>
      <c r="W1139">
        <v>1195773</v>
      </c>
      <c r="X1139" t="s">
        <v>23</v>
      </c>
      <c r="Y1139">
        <f t="shared" si="70"/>
        <v>2</v>
      </c>
      <c r="Z1139" t="str">
        <f t="shared" si="71"/>
        <v>нет</v>
      </c>
    </row>
    <row r="1140" spans="1:26" x14ac:dyDescent="0.35">
      <c r="A1140" t="s">
        <v>18</v>
      </c>
      <c r="B1140" t="s">
        <v>29</v>
      </c>
      <c r="C1140" t="s">
        <v>20</v>
      </c>
      <c r="D1140" t="s">
        <v>21</v>
      </c>
      <c r="E1140" t="s">
        <v>5</v>
      </c>
      <c r="G1140" t="s">
        <v>22</v>
      </c>
      <c r="H1140">
        <v>1540046</v>
      </c>
      <c r="I1140">
        <v>1542085</v>
      </c>
      <c r="J1140" t="s">
        <v>23</v>
      </c>
      <c r="K1140">
        <f t="shared" si="68"/>
        <v>0</v>
      </c>
      <c r="L1140" t="str">
        <f t="shared" si="69"/>
        <v>нет</v>
      </c>
      <c r="S1140" t="s">
        <v>5</v>
      </c>
      <c r="U1140" t="s">
        <v>22</v>
      </c>
      <c r="V1140">
        <v>1195837</v>
      </c>
      <c r="W1140">
        <v>1196280</v>
      </c>
      <c r="X1140" t="s">
        <v>23</v>
      </c>
      <c r="Y1140">
        <f t="shared" si="70"/>
        <v>0</v>
      </c>
      <c r="Z1140" t="str">
        <f t="shared" si="71"/>
        <v>нет</v>
      </c>
    </row>
    <row r="1141" spans="1:26" x14ac:dyDescent="0.35">
      <c r="A1141" t="s">
        <v>18</v>
      </c>
      <c r="B1141" t="s">
        <v>29</v>
      </c>
      <c r="C1141" t="s">
        <v>20</v>
      </c>
      <c r="D1141" t="s">
        <v>21</v>
      </c>
      <c r="E1141" t="s">
        <v>5</v>
      </c>
      <c r="G1141" t="s">
        <v>22</v>
      </c>
      <c r="H1141">
        <v>1542108</v>
      </c>
      <c r="I1141">
        <v>1543196</v>
      </c>
      <c r="J1141" t="s">
        <v>23</v>
      </c>
      <c r="K1141">
        <f t="shared" si="68"/>
        <v>2</v>
      </c>
      <c r="L1141" t="str">
        <f t="shared" si="69"/>
        <v>нет</v>
      </c>
      <c r="S1141" t="s">
        <v>5</v>
      </c>
      <c r="U1141" t="s">
        <v>22</v>
      </c>
      <c r="V1141">
        <v>1196300</v>
      </c>
      <c r="W1141">
        <v>1197040</v>
      </c>
      <c r="X1141" t="s">
        <v>23</v>
      </c>
      <c r="Y1141">
        <f t="shared" si="70"/>
        <v>1</v>
      </c>
      <c r="Z1141" t="str">
        <f t="shared" si="71"/>
        <v>нет</v>
      </c>
    </row>
    <row r="1142" spans="1:26" x14ac:dyDescent="0.35">
      <c r="A1142" t="s">
        <v>18</v>
      </c>
      <c r="B1142" t="s">
        <v>29</v>
      </c>
      <c r="C1142" t="s">
        <v>20</v>
      </c>
      <c r="D1142" t="s">
        <v>21</v>
      </c>
      <c r="E1142" t="s">
        <v>5</v>
      </c>
      <c r="G1142" t="s">
        <v>22</v>
      </c>
      <c r="H1142">
        <v>1543197</v>
      </c>
      <c r="I1142">
        <v>1543976</v>
      </c>
      <c r="J1142" t="s">
        <v>23</v>
      </c>
      <c r="K1142">
        <f t="shared" si="68"/>
        <v>2</v>
      </c>
      <c r="L1142" t="str">
        <f t="shared" si="69"/>
        <v>нет</v>
      </c>
      <c r="S1142" t="s">
        <v>5</v>
      </c>
      <c r="U1142" t="s">
        <v>22</v>
      </c>
      <c r="V1142">
        <v>1197136</v>
      </c>
      <c r="W1142">
        <v>1198605</v>
      </c>
      <c r="X1142" t="s">
        <v>23</v>
      </c>
      <c r="Y1142">
        <f t="shared" si="70"/>
        <v>0</v>
      </c>
      <c r="Z1142" t="str">
        <f t="shared" si="71"/>
        <v>нет</v>
      </c>
    </row>
    <row r="1143" spans="1:26" x14ac:dyDescent="0.35">
      <c r="A1143" t="s">
        <v>18</v>
      </c>
      <c r="B1143" t="s">
        <v>29</v>
      </c>
      <c r="C1143" t="s">
        <v>20</v>
      </c>
      <c r="D1143" t="s">
        <v>21</v>
      </c>
      <c r="E1143" t="s">
        <v>5</v>
      </c>
      <c r="G1143" t="s">
        <v>22</v>
      </c>
      <c r="H1143">
        <v>1543983</v>
      </c>
      <c r="I1143">
        <v>1544252</v>
      </c>
      <c r="J1143" t="s">
        <v>23</v>
      </c>
      <c r="K1143">
        <f t="shared" si="68"/>
        <v>1</v>
      </c>
      <c r="L1143" t="str">
        <f t="shared" si="69"/>
        <v>нет</v>
      </c>
      <c r="S1143" t="s">
        <v>5</v>
      </c>
      <c r="U1143" t="s">
        <v>22</v>
      </c>
      <c r="V1143">
        <v>1198637</v>
      </c>
      <c r="W1143">
        <v>1199428</v>
      </c>
      <c r="X1143" t="s">
        <v>23</v>
      </c>
      <c r="Y1143">
        <f t="shared" si="70"/>
        <v>1</v>
      </c>
      <c r="Z1143" t="str">
        <f t="shared" si="71"/>
        <v>да</v>
      </c>
    </row>
    <row r="1144" spans="1:26" x14ac:dyDescent="0.35">
      <c r="A1144" t="s">
        <v>18</v>
      </c>
      <c r="B1144" t="s">
        <v>29</v>
      </c>
      <c r="C1144" t="s">
        <v>20</v>
      </c>
      <c r="D1144" t="s">
        <v>21</v>
      </c>
      <c r="E1144" t="s">
        <v>5</v>
      </c>
      <c r="G1144" t="s">
        <v>22</v>
      </c>
      <c r="H1144">
        <v>1544270</v>
      </c>
      <c r="I1144">
        <v>1544959</v>
      </c>
      <c r="J1144" t="s">
        <v>23</v>
      </c>
      <c r="K1144">
        <f t="shared" si="68"/>
        <v>1</v>
      </c>
      <c r="L1144" t="str">
        <f t="shared" si="69"/>
        <v>да</v>
      </c>
      <c r="S1144" t="s">
        <v>5</v>
      </c>
      <c r="U1144" t="s">
        <v>22</v>
      </c>
      <c r="V1144">
        <v>1199410</v>
      </c>
      <c r="W1144">
        <v>1200432</v>
      </c>
      <c r="X1144" t="s">
        <v>23</v>
      </c>
      <c r="Y1144">
        <f t="shared" si="70"/>
        <v>1</v>
      </c>
      <c r="Z1144" t="str">
        <f t="shared" si="71"/>
        <v>да</v>
      </c>
    </row>
    <row r="1145" spans="1:26" x14ac:dyDescent="0.35">
      <c r="A1145" t="s">
        <v>18</v>
      </c>
      <c r="B1145" t="s">
        <v>29</v>
      </c>
      <c r="C1145" t="s">
        <v>20</v>
      </c>
      <c r="D1145" t="s">
        <v>21</v>
      </c>
      <c r="E1145" t="s">
        <v>5</v>
      </c>
      <c r="G1145" t="s">
        <v>22</v>
      </c>
      <c r="H1145">
        <v>1544956</v>
      </c>
      <c r="I1145">
        <v>1545603</v>
      </c>
      <c r="J1145" t="s">
        <v>23</v>
      </c>
      <c r="K1145">
        <f t="shared" si="68"/>
        <v>1</v>
      </c>
      <c r="L1145" t="str">
        <f t="shared" si="69"/>
        <v>нет</v>
      </c>
      <c r="S1145" t="s">
        <v>5</v>
      </c>
      <c r="U1145" t="s">
        <v>22</v>
      </c>
      <c r="V1145">
        <v>1200429</v>
      </c>
      <c r="W1145">
        <v>1202156</v>
      </c>
      <c r="X1145" t="s">
        <v>23</v>
      </c>
      <c r="Y1145">
        <f t="shared" si="70"/>
        <v>0</v>
      </c>
      <c r="Z1145" t="str">
        <f t="shared" si="71"/>
        <v>нет</v>
      </c>
    </row>
    <row r="1146" spans="1:26" x14ac:dyDescent="0.35">
      <c r="A1146" t="s">
        <v>18</v>
      </c>
      <c r="B1146" t="s">
        <v>29</v>
      </c>
      <c r="C1146" t="s">
        <v>20</v>
      </c>
      <c r="D1146" t="s">
        <v>21</v>
      </c>
      <c r="E1146" t="s">
        <v>5</v>
      </c>
      <c r="G1146" t="s">
        <v>22</v>
      </c>
      <c r="H1146">
        <v>1545630</v>
      </c>
      <c r="I1146">
        <v>1546661</v>
      </c>
      <c r="J1146" t="s">
        <v>23</v>
      </c>
      <c r="K1146">
        <f t="shared" si="68"/>
        <v>2</v>
      </c>
      <c r="L1146" t="str">
        <f t="shared" si="69"/>
        <v>да</v>
      </c>
      <c r="S1146" t="s">
        <v>5</v>
      </c>
      <c r="U1146" t="s">
        <v>22</v>
      </c>
      <c r="V1146">
        <v>1202512</v>
      </c>
      <c r="W1146">
        <v>1203840</v>
      </c>
      <c r="X1146" t="s">
        <v>23</v>
      </c>
      <c r="Y1146">
        <f t="shared" si="70"/>
        <v>2</v>
      </c>
      <c r="Z1146" t="str">
        <f t="shared" si="71"/>
        <v>нет</v>
      </c>
    </row>
    <row r="1147" spans="1:26" x14ac:dyDescent="0.35">
      <c r="A1147" t="s">
        <v>18</v>
      </c>
      <c r="B1147" t="s">
        <v>29</v>
      </c>
      <c r="C1147" t="s">
        <v>20</v>
      </c>
      <c r="D1147" t="s">
        <v>21</v>
      </c>
      <c r="E1147" t="s">
        <v>5</v>
      </c>
      <c r="G1147" t="s">
        <v>22</v>
      </c>
      <c r="H1147">
        <v>1546651</v>
      </c>
      <c r="I1147">
        <v>1547634</v>
      </c>
      <c r="J1147" t="s">
        <v>23</v>
      </c>
      <c r="K1147">
        <f t="shared" si="68"/>
        <v>0</v>
      </c>
      <c r="L1147" t="str">
        <f t="shared" si="69"/>
        <v>нет</v>
      </c>
      <c r="S1147" t="s">
        <v>5</v>
      </c>
      <c r="U1147" t="s">
        <v>22</v>
      </c>
      <c r="V1147">
        <v>1203898</v>
      </c>
      <c r="W1147">
        <v>1204473</v>
      </c>
      <c r="X1147" t="s">
        <v>23</v>
      </c>
      <c r="Y1147">
        <f t="shared" si="70"/>
        <v>1</v>
      </c>
      <c r="Z1147" t="str">
        <f t="shared" si="71"/>
        <v>нет</v>
      </c>
    </row>
    <row r="1148" spans="1:26" x14ac:dyDescent="0.35">
      <c r="A1148" t="s">
        <v>18</v>
      </c>
      <c r="B1148" t="s">
        <v>29</v>
      </c>
      <c r="C1148" t="s">
        <v>20</v>
      </c>
      <c r="D1148" t="s">
        <v>21</v>
      </c>
      <c r="E1148" t="s">
        <v>5</v>
      </c>
      <c r="G1148" t="s">
        <v>22</v>
      </c>
      <c r="H1148">
        <v>1547648</v>
      </c>
      <c r="I1148">
        <v>1547863</v>
      </c>
      <c r="J1148" t="s">
        <v>23</v>
      </c>
      <c r="K1148">
        <f t="shared" si="68"/>
        <v>1</v>
      </c>
      <c r="L1148" t="str">
        <f t="shared" si="69"/>
        <v>нет</v>
      </c>
      <c r="S1148" t="s">
        <v>5</v>
      </c>
      <c r="U1148" t="s">
        <v>22</v>
      </c>
      <c r="V1148">
        <v>1204668</v>
      </c>
      <c r="W1148">
        <v>1205453</v>
      </c>
      <c r="X1148" t="s">
        <v>23</v>
      </c>
      <c r="Y1148">
        <f t="shared" si="70"/>
        <v>2</v>
      </c>
      <c r="Z1148" t="str">
        <f t="shared" si="71"/>
        <v>нет</v>
      </c>
    </row>
    <row r="1149" spans="1:26" x14ac:dyDescent="0.35">
      <c r="A1149" t="s">
        <v>18</v>
      </c>
      <c r="B1149" t="s">
        <v>29</v>
      </c>
      <c r="C1149" t="s">
        <v>20</v>
      </c>
      <c r="D1149" t="s">
        <v>21</v>
      </c>
      <c r="E1149" t="s">
        <v>5</v>
      </c>
      <c r="G1149" t="s">
        <v>22</v>
      </c>
      <c r="H1149">
        <v>1547887</v>
      </c>
      <c r="I1149">
        <v>1548675</v>
      </c>
      <c r="J1149" t="s">
        <v>23</v>
      </c>
      <c r="K1149">
        <f t="shared" si="68"/>
        <v>2</v>
      </c>
      <c r="L1149" t="str">
        <f t="shared" si="69"/>
        <v>нет</v>
      </c>
      <c r="S1149" t="s">
        <v>5</v>
      </c>
      <c r="U1149" t="s">
        <v>22</v>
      </c>
      <c r="V1149">
        <v>1205787</v>
      </c>
      <c r="W1149">
        <v>1207193</v>
      </c>
      <c r="X1149" t="s">
        <v>30</v>
      </c>
      <c r="Y1149">
        <f t="shared" si="70"/>
        <v>0</v>
      </c>
      <c r="Z1149" t="str">
        <f t="shared" si="71"/>
        <v>нет</v>
      </c>
    </row>
    <row r="1150" spans="1:26" x14ac:dyDescent="0.35">
      <c r="A1150" t="s">
        <v>18</v>
      </c>
      <c r="B1150" t="s">
        <v>29</v>
      </c>
      <c r="C1150" t="s">
        <v>20</v>
      </c>
      <c r="D1150" t="s">
        <v>21</v>
      </c>
      <c r="E1150" t="s">
        <v>5</v>
      </c>
      <c r="G1150" t="s">
        <v>22</v>
      </c>
      <c r="H1150">
        <v>1548718</v>
      </c>
      <c r="I1150">
        <v>1549173</v>
      </c>
      <c r="J1150" t="s">
        <v>23</v>
      </c>
      <c r="K1150">
        <f t="shared" si="68"/>
        <v>0</v>
      </c>
      <c r="L1150" t="str">
        <f t="shared" si="69"/>
        <v>нет</v>
      </c>
      <c r="S1150" t="s">
        <v>5</v>
      </c>
      <c r="U1150" t="s">
        <v>22</v>
      </c>
      <c r="V1150">
        <v>1207333</v>
      </c>
      <c r="W1150">
        <v>1208232</v>
      </c>
      <c r="X1150" t="s">
        <v>23</v>
      </c>
      <c r="Y1150">
        <f t="shared" si="70"/>
        <v>0</v>
      </c>
      <c r="Z1150" t="str">
        <f t="shared" si="71"/>
        <v>нет</v>
      </c>
    </row>
    <row r="1151" spans="1:26" x14ac:dyDescent="0.35">
      <c r="A1151" t="s">
        <v>18</v>
      </c>
      <c r="B1151" t="s">
        <v>29</v>
      </c>
      <c r="C1151" t="s">
        <v>20</v>
      </c>
      <c r="D1151" t="s">
        <v>21</v>
      </c>
      <c r="E1151" t="s">
        <v>5</v>
      </c>
      <c r="G1151" t="s">
        <v>22</v>
      </c>
      <c r="H1151">
        <v>1549190</v>
      </c>
      <c r="I1151">
        <v>1550509</v>
      </c>
      <c r="J1151" t="s">
        <v>23</v>
      </c>
      <c r="K1151">
        <f t="shared" si="68"/>
        <v>0</v>
      </c>
      <c r="L1151" t="str">
        <f t="shared" si="69"/>
        <v>нет</v>
      </c>
      <c r="S1151" t="s">
        <v>5</v>
      </c>
      <c r="U1151" t="s">
        <v>22</v>
      </c>
      <c r="V1151">
        <v>1208606</v>
      </c>
      <c r="W1151">
        <v>1209952</v>
      </c>
      <c r="X1151" t="s">
        <v>30</v>
      </c>
      <c r="Y1151">
        <f t="shared" si="70"/>
        <v>1</v>
      </c>
      <c r="Z1151" t="str">
        <f t="shared" si="71"/>
        <v>нет</v>
      </c>
    </row>
    <row r="1152" spans="1:26" x14ac:dyDescent="0.35">
      <c r="A1152" t="s">
        <v>18</v>
      </c>
      <c r="B1152" t="s">
        <v>29</v>
      </c>
      <c r="C1152" t="s">
        <v>20</v>
      </c>
      <c r="D1152" t="s">
        <v>21</v>
      </c>
      <c r="E1152" t="s">
        <v>5</v>
      </c>
      <c r="G1152" t="s">
        <v>22</v>
      </c>
      <c r="H1152">
        <v>1550514</v>
      </c>
      <c r="I1152">
        <v>1550984</v>
      </c>
      <c r="J1152" t="s">
        <v>23</v>
      </c>
      <c r="K1152">
        <f t="shared" si="68"/>
        <v>0</v>
      </c>
      <c r="L1152" t="str">
        <f t="shared" si="69"/>
        <v>нет</v>
      </c>
      <c r="S1152" t="s">
        <v>5</v>
      </c>
      <c r="U1152" t="s">
        <v>22</v>
      </c>
      <c r="V1152">
        <v>1209997</v>
      </c>
      <c r="W1152">
        <v>1211337</v>
      </c>
      <c r="X1152" t="s">
        <v>23</v>
      </c>
      <c r="Y1152">
        <f t="shared" si="70"/>
        <v>2</v>
      </c>
      <c r="Z1152" t="str">
        <f t="shared" si="71"/>
        <v>нет</v>
      </c>
    </row>
    <row r="1153" spans="1:26" x14ac:dyDescent="0.35">
      <c r="A1153" t="s">
        <v>18</v>
      </c>
      <c r="B1153" t="s">
        <v>29</v>
      </c>
      <c r="C1153" t="s">
        <v>20</v>
      </c>
      <c r="D1153" t="s">
        <v>21</v>
      </c>
      <c r="E1153" t="s">
        <v>5</v>
      </c>
      <c r="G1153" t="s">
        <v>22</v>
      </c>
      <c r="H1153">
        <v>1550986</v>
      </c>
      <c r="I1153">
        <v>1552302</v>
      </c>
      <c r="J1153" t="s">
        <v>23</v>
      </c>
      <c r="K1153">
        <f t="shared" si="68"/>
        <v>2</v>
      </c>
      <c r="L1153" t="str">
        <f t="shared" si="69"/>
        <v>да</v>
      </c>
      <c r="S1153" t="s">
        <v>5</v>
      </c>
      <c r="U1153" t="s">
        <v>22</v>
      </c>
      <c r="V1153">
        <v>1211368</v>
      </c>
      <c r="W1153">
        <v>1212669</v>
      </c>
      <c r="X1153" t="s">
        <v>23</v>
      </c>
      <c r="Y1153">
        <f t="shared" si="70"/>
        <v>2</v>
      </c>
      <c r="Z1153" t="str">
        <f t="shared" si="71"/>
        <v>да</v>
      </c>
    </row>
    <row r="1154" spans="1:26" x14ac:dyDescent="0.35">
      <c r="A1154" t="s">
        <v>18</v>
      </c>
      <c r="B1154" t="s">
        <v>29</v>
      </c>
      <c r="C1154" t="s">
        <v>20</v>
      </c>
      <c r="D1154" t="s">
        <v>21</v>
      </c>
      <c r="E1154" t="s">
        <v>5</v>
      </c>
      <c r="G1154" t="s">
        <v>22</v>
      </c>
      <c r="H1154">
        <v>1552283</v>
      </c>
      <c r="I1154">
        <v>1553080</v>
      </c>
      <c r="J1154" t="s">
        <v>23</v>
      </c>
      <c r="K1154">
        <f t="shared" si="68"/>
        <v>2</v>
      </c>
      <c r="L1154" t="str">
        <f t="shared" si="69"/>
        <v>да</v>
      </c>
      <c r="S1154" t="s">
        <v>5</v>
      </c>
      <c r="U1154" t="s">
        <v>22</v>
      </c>
      <c r="V1154">
        <v>1212659</v>
      </c>
      <c r="W1154">
        <v>1214698</v>
      </c>
      <c r="X1154" t="s">
        <v>23</v>
      </c>
      <c r="Y1154">
        <f t="shared" si="70"/>
        <v>1</v>
      </c>
      <c r="Z1154" t="str">
        <f t="shared" si="71"/>
        <v>нет</v>
      </c>
    </row>
    <row r="1155" spans="1:26" x14ac:dyDescent="0.35">
      <c r="A1155" t="s">
        <v>18</v>
      </c>
      <c r="B1155" t="s">
        <v>29</v>
      </c>
      <c r="C1155" t="s">
        <v>20</v>
      </c>
      <c r="D1155" t="s">
        <v>21</v>
      </c>
      <c r="E1155" t="s">
        <v>5</v>
      </c>
      <c r="G1155" t="s">
        <v>22</v>
      </c>
      <c r="H1155">
        <v>1553073</v>
      </c>
      <c r="I1155">
        <v>1554086</v>
      </c>
      <c r="J1155" t="s">
        <v>23</v>
      </c>
      <c r="K1155">
        <f t="shared" ref="K1155:K1218" si="72">MOD((ABS(I1155-H1156)+1),3)</f>
        <v>1</v>
      </c>
      <c r="L1155" t="str">
        <f t="shared" ref="L1155:L1218" si="73">IF(I1155-H1156&gt;=0,"да","нет")</f>
        <v>нет</v>
      </c>
      <c r="S1155" t="s">
        <v>5</v>
      </c>
      <c r="U1155" t="s">
        <v>22</v>
      </c>
      <c r="V1155">
        <v>1214911</v>
      </c>
      <c r="W1155">
        <v>1216533</v>
      </c>
      <c r="X1155" t="s">
        <v>23</v>
      </c>
      <c r="Y1155">
        <f t="shared" ref="Y1155:Y1218" si="74">MOD((ABS(W1155-V1156)+1),3)</f>
        <v>0</v>
      </c>
      <c r="Z1155" t="str">
        <f t="shared" ref="Z1155:Z1218" si="75">IF(W1155-V1156&gt;=0,"да","нет")</f>
        <v>нет</v>
      </c>
    </row>
    <row r="1156" spans="1:26" x14ac:dyDescent="0.35">
      <c r="A1156" t="s">
        <v>18</v>
      </c>
      <c r="B1156" t="s">
        <v>29</v>
      </c>
      <c r="C1156" t="s">
        <v>20</v>
      </c>
      <c r="D1156" t="s">
        <v>21</v>
      </c>
      <c r="E1156" t="s">
        <v>5</v>
      </c>
      <c r="G1156" t="s">
        <v>22</v>
      </c>
      <c r="H1156">
        <v>1554098</v>
      </c>
      <c r="I1156">
        <v>1555738</v>
      </c>
      <c r="J1156" t="s">
        <v>23</v>
      </c>
      <c r="K1156">
        <f t="shared" si="72"/>
        <v>0</v>
      </c>
      <c r="L1156" t="str">
        <f t="shared" si="73"/>
        <v>нет</v>
      </c>
      <c r="S1156" t="s">
        <v>5</v>
      </c>
      <c r="U1156" t="s">
        <v>22</v>
      </c>
      <c r="V1156">
        <v>1216565</v>
      </c>
      <c r="W1156">
        <v>1216849</v>
      </c>
      <c r="X1156" t="s">
        <v>23</v>
      </c>
      <c r="Y1156">
        <f t="shared" si="74"/>
        <v>1</v>
      </c>
      <c r="Z1156" t="str">
        <f t="shared" si="75"/>
        <v>нет</v>
      </c>
    </row>
    <row r="1157" spans="1:26" x14ac:dyDescent="0.35">
      <c r="A1157" t="s">
        <v>18</v>
      </c>
      <c r="B1157" t="s">
        <v>29</v>
      </c>
      <c r="C1157" t="s">
        <v>20</v>
      </c>
      <c r="D1157" t="s">
        <v>21</v>
      </c>
      <c r="E1157" t="s">
        <v>5</v>
      </c>
      <c r="G1157" t="s">
        <v>22</v>
      </c>
      <c r="H1157">
        <v>1555764</v>
      </c>
      <c r="I1157">
        <v>1556060</v>
      </c>
      <c r="J1157" t="s">
        <v>23</v>
      </c>
      <c r="K1157">
        <f t="shared" si="72"/>
        <v>1</v>
      </c>
      <c r="L1157" t="str">
        <f t="shared" si="73"/>
        <v>нет</v>
      </c>
      <c r="S1157" t="s">
        <v>5</v>
      </c>
      <c r="U1157" t="s">
        <v>22</v>
      </c>
      <c r="V1157">
        <v>1217134</v>
      </c>
      <c r="W1157">
        <v>1217859</v>
      </c>
      <c r="X1157" t="s">
        <v>30</v>
      </c>
      <c r="Y1157">
        <f t="shared" si="74"/>
        <v>1</v>
      </c>
      <c r="Z1157" t="str">
        <f t="shared" si="75"/>
        <v>нет</v>
      </c>
    </row>
    <row r="1158" spans="1:26" x14ac:dyDescent="0.35">
      <c r="A1158" t="s">
        <v>18</v>
      </c>
      <c r="B1158" t="s">
        <v>29</v>
      </c>
      <c r="C1158" t="s">
        <v>20</v>
      </c>
      <c r="D1158" t="s">
        <v>21</v>
      </c>
      <c r="E1158" t="s">
        <v>5</v>
      </c>
      <c r="G1158" t="s">
        <v>22</v>
      </c>
      <c r="H1158">
        <v>1556456</v>
      </c>
      <c r="I1158">
        <v>1556911</v>
      </c>
      <c r="J1158" t="s">
        <v>23</v>
      </c>
      <c r="K1158">
        <f t="shared" si="72"/>
        <v>1</v>
      </c>
      <c r="L1158" t="str">
        <f t="shared" si="73"/>
        <v>нет</v>
      </c>
      <c r="S1158" t="s">
        <v>5</v>
      </c>
      <c r="U1158" t="s">
        <v>22</v>
      </c>
      <c r="V1158">
        <v>1217877</v>
      </c>
      <c r="W1158">
        <v>1218647</v>
      </c>
      <c r="X1158" t="s">
        <v>23</v>
      </c>
      <c r="Y1158">
        <f t="shared" si="74"/>
        <v>2</v>
      </c>
      <c r="Z1158" t="str">
        <f t="shared" si="75"/>
        <v>нет</v>
      </c>
    </row>
    <row r="1159" spans="1:26" x14ac:dyDescent="0.35">
      <c r="A1159" t="s">
        <v>18</v>
      </c>
      <c r="B1159" t="s">
        <v>29</v>
      </c>
      <c r="C1159" t="s">
        <v>20</v>
      </c>
      <c r="D1159" t="s">
        <v>21</v>
      </c>
      <c r="E1159" t="s">
        <v>5</v>
      </c>
      <c r="G1159" t="s">
        <v>22</v>
      </c>
      <c r="H1159">
        <v>1556917</v>
      </c>
      <c r="I1159">
        <v>1557318</v>
      </c>
      <c r="J1159" t="s">
        <v>23</v>
      </c>
      <c r="K1159">
        <f t="shared" si="72"/>
        <v>2</v>
      </c>
      <c r="L1159" t="str">
        <f t="shared" si="73"/>
        <v>нет</v>
      </c>
      <c r="S1159" t="s">
        <v>5</v>
      </c>
      <c r="U1159" t="s">
        <v>22</v>
      </c>
      <c r="V1159">
        <v>1218660</v>
      </c>
      <c r="W1159">
        <v>1218854</v>
      </c>
      <c r="X1159" t="s">
        <v>23</v>
      </c>
      <c r="Y1159">
        <f t="shared" si="74"/>
        <v>2</v>
      </c>
      <c r="Z1159" t="str">
        <f t="shared" si="75"/>
        <v>нет</v>
      </c>
    </row>
    <row r="1160" spans="1:26" x14ac:dyDescent="0.35">
      <c r="A1160" t="s">
        <v>18</v>
      </c>
      <c r="B1160" t="s">
        <v>29</v>
      </c>
      <c r="C1160" t="s">
        <v>20</v>
      </c>
      <c r="D1160" t="s">
        <v>21</v>
      </c>
      <c r="E1160" t="s">
        <v>5</v>
      </c>
      <c r="G1160" t="s">
        <v>22</v>
      </c>
      <c r="H1160">
        <v>1559785</v>
      </c>
      <c r="I1160">
        <v>1560666</v>
      </c>
      <c r="J1160" t="s">
        <v>23</v>
      </c>
      <c r="K1160">
        <f t="shared" si="72"/>
        <v>2</v>
      </c>
      <c r="L1160" t="str">
        <f t="shared" si="73"/>
        <v>нет</v>
      </c>
      <c r="S1160" t="s">
        <v>5</v>
      </c>
      <c r="U1160" t="s">
        <v>22</v>
      </c>
      <c r="V1160">
        <v>1218945</v>
      </c>
      <c r="W1160">
        <v>1219577</v>
      </c>
      <c r="X1160" t="s">
        <v>23</v>
      </c>
      <c r="Y1160">
        <f t="shared" si="74"/>
        <v>2</v>
      </c>
      <c r="Z1160" t="str">
        <f t="shared" si="75"/>
        <v>нет</v>
      </c>
    </row>
    <row r="1161" spans="1:26" x14ac:dyDescent="0.35">
      <c r="A1161" t="s">
        <v>18</v>
      </c>
      <c r="B1161" t="s">
        <v>29</v>
      </c>
      <c r="C1161" t="s">
        <v>20</v>
      </c>
      <c r="D1161" t="s">
        <v>21</v>
      </c>
      <c r="E1161" t="s">
        <v>5</v>
      </c>
      <c r="G1161" t="s">
        <v>22</v>
      </c>
      <c r="H1161">
        <v>1560694</v>
      </c>
      <c r="I1161">
        <v>1561962</v>
      </c>
      <c r="J1161" t="s">
        <v>23</v>
      </c>
      <c r="K1161">
        <f t="shared" si="72"/>
        <v>0</v>
      </c>
      <c r="L1161" t="str">
        <f t="shared" si="73"/>
        <v>нет</v>
      </c>
      <c r="S1161" t="s">
        <v>5</v>
      </c>
      <c r="U1161" t="s">
        <v>22</v>
      </c>
      <c r="V1161">
        <v>1219710</v>
      </c>
      <c r="W1161">
        <v>1221644</v>
      </c>
      <c r="X1161" t="s">
        <v>30</v>
      </c>
      <c r="Y1161">
        <f t="shared" si="74"/>
        <v>0</v>
      </c>
      <c r="Z1161" t="str">
        <f t="shared" si="75"/>
        <v>нет</v>
      </c>
    </row>
    <row r="1162" spans="1:26" x14ac:dyDescent="0.35">
      <c r="A1162" t="s">
        <v>18</v>
      </c>
      <c r="B1162" t="s">
        <v>29</v>
      </c>
      <c r="C1162" t="s">
        <v>20</v>
      </c>
      <c r="D1162" t="s">
        <v>21</v>
      </c>
      <c r="E1162" t="s">
        <v>5</v>
      </c>
      <c r="G1162" t="s">
        <v>22</v>
      </c>
      <c r="H1162">
        <v>1561988</v>
      </c>
      <c r="I1162">
        <v>1562473</v>
      </c>
      <c r="J1162" t="s">
        <v>23</v>
      </c>
      <c r="K1162">
        <f t="shared" si="72"/>
        <v>0</v>
      </c>
      <c r="L1162" t="str">
        <f t="shared" si="73"/>
        <v>нет</v>
      </c>
      <c r="S1162" t="s">
        <v>5</v>
      </c>
      <c r="U1162" t="s">
        <v>22</v>
      </c>
      <c r="V1162">
        <v>1222024</v>
      </c>
      <c r="W1162">
        <v>1223043</v>
      </c>
      <c r="X1162" t="s">
        <v>23</v>
      </c>
      <c r="Y1162">
        <f t="shared" si="74"/>
        <v>2</v>
      </c>
      <c r="Z1162" t="str">
        <f t="shared" si="75"/>
        <v>да</v>
      </c>
    </row>
    <row r="1163" spans="1:26" x14ac:dyDescent="0.35">
      <c r="A1163" t="s">
        <v>18</v>
      </c>
      <c r="B1163" t="s">
        <v>29</v>
      </c>
      <c r="C1163" t="s">
        <v>20</v>
      </c>
      <c r="D1163" t="s">
        <v>21</v>
      </c>
      <c r="E1163" t="s">
        <v>5</v>
      </c>
      <c r="G1163" t="s">
        <v>22</v>
      </c>
      <c r="H1163">
        <v>1562502</v>
      </c>
      <c r="I1163">
        <v>1562771</v>
      </c>
      <c r="J1163" t="s">
        <v>23</v>
      </c>
      <c r="K1163">
        <f t="shared" si="72"/>
        <v>1</v>
      </c>
      <c r="L1163" t="str">
        <f t="shared" si="73"/>
        <v>нет</v>
      </c>
      <c r="S1163" t="s">
        <v>5</v>
      </c>
      <c r="U1163" t="s">
        <v>22</v>
      </c>
      <c r="V1163">
        <v>1223036</v>
      </c>
      <c r="W1163">
        <v>1223491</v>
      </c>
      <c r="X1163" t="s">
        <v>23</v>
      </c>
      <c r="Y1163">
        <f t="shared" si="74"/>
        <v>1</v>
      </c>
      <c r="Z1163" t="str">
        <f t="shared" si="75"/>
        <v>да</v>
      </c>
    </row>
    <row r="1164" spans="1:26" x14ac:dyDescent="0.35">
      <c r="A1164" t="s">
        <v>18</v>
      </c>
      <c r="B1164" t="s">
        <v>29</v>
      </c>
      <c r="C1164" t="s">
        <v>20</v>
      </c>
      <c r="D1164" t="s">
        <v>21</v>
      </c>
      <c r="E1164" t="s">
        <v>5</v>
      </c>
      <c r="G1164" t="s">
        <v>22</v>
      </c>
      <c r="H1164">
        <v>1562810</v>
      </c>
      <c r="I1164">
        <v>1563235</v>
      </c>
      <c r="J1164" t="s">
        <v>23</v>
      </c>
      <c r="K1164">
        <f t="shared" si="72"/>
        <v>0</v>
      </c>
      <c r="L1164" t="str">
        <f t="shared" si="73"/>
        <v>нет</v>
      </c>
      <c r="S1164" t="s">
        <v>5</v>
      </c>
      <c r="U1164" t="s">
        <v>22</v>
      </c>
      <c r="V1164">
        <v>1223488</v>
      </c>
      <c r="W1164">
        <v>1224183</v>
      </c>
      <c r="X1164" t="s">
        <v>23</v>
      </c>
      <c r="Y1164">
        <f t="shared" si="74"/>
        <v>1</v>
      </c>
      <c r="Z1164" t="str">
        <f t="shared" si="75"/>
        <v>да</v>
      </c>
    </row>
    <row r="1165" spans="1:26" x14ac:dyDescent="0.35">
      <c r="A1165" t="s">
        <v>18</v>
      </c>
      <c r="B1165" t="s">
        <v>29</v>
      </c>
      <c r="C1165" t="s">
        <v>20</v>
      </c>
      <c r="D1165" t="s">
        <v>21</v>
      </c>
      <c r="E1165" t="s">
        <v>5</v>
      </c>
      <c r="G1165" t="s">
        <v>22</v>
      </c>
      <c r="H1165">
        <v>1563306</v>
      </c>
      <c r="I1165">
        <v>1563731</v>
      </c>
      <c r="J1165" t="s">
        <v>23</v>
      </c>
      <c r="K1165">
        <f t="shared" si="72"/>
        <v>0</v>
      </c>
      <c r="L1165" t="str">
        <f t="shared" si="73"/>
        <v>нет</v>
      </c>
      <c r="S1165" t="s">
        <v>5</v>
      </c>
      <c r="U1165" t="s">
        <v>22</v>
      </c>
      <c r="V1165">
        <v>1224180</v>
      </c>
      <c r="W1165">
        <v>1224632</v>
      </c>
      <c r="X1165" t="s">
        <v>23</v>
      </c>
      <c r="Y1165">
        <f t="shared" si="74"/>
        <v>2</v>
      </c>
      <c r="Z1165" t="str">
        <f t="shared" si="75"/>
        <v>нет</v>
      </c>
    </row>
    <row r="1166" spans="1:26" x14ac:dyDescent="0.35">
      <c r="A1166" t="s">
        <v>18</v>
      </c>
      <c r="B1166" t="s">
        <v>29</v>
      </c>
      <c r="C1166" t="s">
        <v>20</v>
      </c>
      <c r="D1166" t="s">
        <v>21</v>
      </c>
      <c r="E1166" t="s">
        <v>5</v>
      </c>
      <c r="G1166" t="s">
        <v>22</v>
      </c>
      <c r="H1166">
        <v>1563742</v>
      </c>
      <c r="I1166">
        <v>1564527</v>
      </c>
      <c r="J1166" t="s">
        <v>23</v>
      </c>
      <c r="K1166">
        <f t="shared" si="72"/>
        <v>2</v>
      </c>
      <c r="L1166" t="str">
        <f t="shared" si="73"/>
        <v>да</v>
      </c>
      <c r="S1166" t="s">
        <v>5</v>
      </c>
      <c r="U1166" t="s">
        <v>22</v>
      </c>
      <c r="V1166">
        <v>1225536</v>
      </c>
      <c r="W1166">
        <v>1225608</v>
      </c>
      <c r="X1166" t="s">
        <v>23</v>
      </c>
      <c r="Y1166">
        <f t="shared" si="74"/>
        <v>0</v>
      </c>
      <c r="Z1166" t="str">
        <f t="shared" si="75"/>
        <v>нет</v>
      </c>
    </row>
    <row r="1167" spans="1:26" x14ac:dyDescent="0.35">
      <c r="A1167" t="s">
        <v>18</v>
      </c>
      <c r="B1167" t="s">
        <v>29</v>
      </c>
      <c r="C1167" t="s">
        <v>20</v>
      </c>
      <c r="D1167" t="s">
        <v>21</v>
      </c>
      <c r="E1167" t="s">
        <v>5</v>
      </c>
      <c r="G1167" t="s">
        <v>22</v>
      </c>
      <c r="H1167">
        <v>1564496</v>
      </c>
      <c r="I1167">
        <v>1565293</v>
      </c>
      <c r="J1167" t="s">
        <v>23</v>
      </c>
      <c r="K1167">
        <f t="shared" si="72"/>
        <v>0</v>
      </c>
      <c r="L1167" t="str">
        <f t="shared" si="73"/>
        <v>нет</v>
      </c>
      <c r="S1167" t="s">
        <v>5</v>
      </c>
      <c r="U1167" t="s">
        <v>22</v>
      </c>
      <c r="V1167">
        <v>1225619</v>
      </c>
      <c r="W1167">
        <v>1225734</v>
      </c>
      <c r="X1167" t="s">
        <v>23</v>
      </c>
      <c r="Y1167">
        <f t="shared" si="74"/>
        <v>1</v>
      </c>
      <c r="Z1167" t="str">
        <f t="shared" si="75"/>
        <v>нет</v>
      </c>
    </row>
    <row r="1168" spans="1:26" x14ac:dyDescent="0.35">
      <c r="A1168" t="s">
        <v>18</v>
      </c>
      <c r="B1168" t="s">
        <v>29</v>
      </c>
      <c r="C1168" t="s">
        <v>20</v>
      </c>
      <c r="D1168" t="s">
        <v>21</v>
      </c>
      <c r="E1168" t="s">
        <v>5</v>
      </c>
      <c r="G1168" t="s">
        <v>22</v>
      </c>
      <c r="H1168">
        <v>1566054</v>
      </c>
      <c r="I1168">
        <v>1566431</v>
      </c>
      <c r="J1168" t="s">
        <v>23</v>
      </c>
      <c r="K1168">
        <f t="shared" si="72"/>
        <v>0</v>
      </c>
      <c r="L1168" t="str">
        <f t="shared" si="73"/>
        <v>нет</v>
      </c>
      <c r="S1168" t="s">
        <v>5</v>
      </c>
      <c r="U1168" t="s">
        <v>22</v>
      </c>
      <c r="V1168">
        <v>1225812</v>
      </c>
      <c r="W1168">
        <v>1228746</v>
      </c>
      <c r="X1168" t="s">
        <v>23</v>
      </c>
      <c r="Y1168">
        <f t="shared" si="74"/>
        <v>0</v>
      </c>
      <c r="Z1168" t="str">
        <f t="shared" si="75"/>
        <v>нет</v>
      </c>
    </row>
    <row r="1169" spans="1:26" x14ac:dyDescent="0.35">
      <c r="A1169" t="s">
        <v>18</v>
      </c>
      <c r="B1169" t="s">
        <v>29</v>
      </c>
      <c r="C1169" t="s">
        <v>20</v>
      </c>
      <c r="D1169" t="s">
        <v>21</v>
      </c>
      <c r="E1169" t="s">
        <v>5</v>
      </c>
      <c r="G1169" t="s">
        <v>22</v>
      </c>
      <c r="H1169">
        <v>1566448</v>
      </c>
      <c r="I1169">
        <v>1566837</v>
      </c>
      <c r="J1169" t="s">
        <v>23</v>
      </c>
      <c r="K1169">
        <f t="shared" si="72"/>
        <v>1</v>
      </c>
      <c r="L1169" t="str">
        <f t="shared" si="73"/>
        <v>да</v>
      </c>
      <c r="S1169" t="s">
        <v>5</v>
      </c>
      <c r="U1169" t="s">
        <v>22</v>
      </c>
      <c r="V1169">
        <v>1228940</v>
      </c>
      <c r="W1169">
        <v>1230494</v>
      </c>
      <c r="X1169" t="s">
        <v>23</v>
      </c>
      <c r="Y1169">
        <f t="shared" si="74"/>
        <v>1</v>
      </c>
      <c r="Z1169" t="str">
        <f t="shared" si="75"/>
        <v>нет</v>
      </c>
    </row>
    <row r="1170" spans="1:26" x14ac:dyDescent="0.35">
      <c r="A1170" t="s">
        <v>18</v>
      </c>
      <c r="B1170" t="s">
        <v>29</v>
      </c>
      <c r="C1170" t="s">
        <v>20</v>
      </c>
      <c r="D1170" t="s">
        <v>21</v>
      </c>
      <c r="E1170" t="s">
        <v>5</v>
      </c>
      <c r="G1170" t="s">
        <v>22</v>
      </c>
      <c r="H1170">
        <v>1566837</v>
      </c>
      <c r="I1170">
        <v>1568324</v>
      </c>
      <c r="J1170" t="s">
        <v>23</v>
      </c>
      <c r="K1170">
        <f t="shared" si="72"/>
        <v>2</v>
      </c>
      <c r="L1170" t="str">
        <f t="shared" si="73"/>
        <v>нет</v>
      </c>
      <c r="S1170" t="s">
        <v>5</v>
      </c>
      <c r="U1170" t="s">
        <v>22</v>
      </c>
      <c r="V1170">
        <v>1230662</v>
      </c>
      <c r="W1170">
        <v>1230735</v>
      </c>
      <c r="X1170" t="s">
        <v>23</v>
      </c>
      <c r="Y1170">
        <f t="shared" si="74"/>
        <v>2</v>
      </c>
      <c r="Z1170" t="str">
        <f t="shared" si="75"/>
        <v>нет</v>
      </c>
    </row>
    <row r="1171" spans="1:26" x14ac:dyDescent="0.35">
      <c r="A1171" t="s">
        <v>18</v>
      </c>
      <c r="B1171" t="s">
        <v>29</v>
      </c>
      <c r="C1171" t="s">
        <v>20</v>
      </c>
      <c r="D1171" t="s">
        <v>21</v>
      </c>
      <c r="E1171" t="s">
        <v>5</v>
      </c>
      <c r="G1171" t="s">
        <v>22</v>
      </c>
      <c r="H1171">
        <v>1568343</v>
      </c>
      <c r="I1171">
        <v>1568687</v>
      </c>
      <c r="J1171" t="s">
        <v>23</v>
      </c>
      <c r="K1171">
        <f t="shared" si="72"/>
        <v>2</v>
      </c>
      <c r="L1171" t="str">
        <f t="shared" si="73"/>
        <v>нет</v>
      </c>
      <c r="S1171" t="s">
        <v>5</v>
      </c>
      <c r="U1171" t="s">
        <v>22</v>
      </c>
      <c r="V1171">
        <v>1230757</v>
      </c>
      <c r="W1171">
        <v>1230833</v>
      </c>
      <c r="X1171" t="s">
        <v>23</v>
      </c>
      <c r="Y1171">
        <f t="shared" si="74"/>
        <v>1</v>
      </c>
      <c r="Z1171" t="str">
        <f t="shared" si="75"/>
        <v>нет</v>
      </c>
    </row>
    <row r="1172" spans="1:26" x14ac:dyDescent="0.35">
      <c r="A1172" t="s">
        <v>18</v>
      </c>
      <c r="B1172" t="s">
        <v>29</v>
      </c>
      <c r="C1172" t="s">
        <v>20</v>
      </c>
      <c r="D1172" t="s">
        <v>21</v>
      </c>
      <c r="E1172" t="s">
        <v>5</v>
      </c>
      <c r="G1172" t="s">
        <v>22</v>
      </c>
      <c r="H1172">
        <v>1569000</v>
      </c>
      <c r="I1172">
        <v>1569740</v>
      </c>
      <c r="J1172" t="s">
        <v>23</v>
      </c>
      <c r="K1172">
        <f t="shared" si="72"/>
        <v>0</v>
      </c>
      <c r="L1172" t="str">
        <f t="shared" si="73"/>
        <v>нет</v>
      </c>
      <c r="S1172" t="s">
        <v>5</v>
      </c>
      <c r="U1172" t="s">
        <v>22</v>
      </c>
      <c r="V1172">
        <v>1230848</v>
      </c>
      <c r="W1172">
        <v>1230933</v>
      </c>
      <c r="X1172" t="s">
        <v>23</v>
      </c>
      <c r="Y1172">
        <f t="shared" si="74"/>
        <v>1</v>
      </c>
      <c r="Z1172" t="str">
        <f t="shared" si="75"/>
        <v>нет</v>
      </c>
    </row>
    <row r="1173" spans="1:26" x14ac:dyDescent="0.35">
      <c r="A1173" t="s">
        <v>18</v>
      </c>
      <c r="B1173" t="s">
        <v>29</v>
      </c>
      <c r="C1173" t="s">
        <v>20</v>
      </c>
      <c r="D1173" t="s">
        <v>21</v>
      </c>
      <c r="E1173" t="s">
        <v>5</v>
      </c>
      <c r="G1173" t="s">
        <v>22</v>
      </c>
      <c r="H1173">
        <v>1570501</v>
      </c>
      <c r="I1173">
        <v>1570635</v>
      </c>
      <c r="J1173" t="s">
        <v>23</v>
      </c>
      <c r="K1173">
        <f t="shared" si="72"/>
        <v>2</v>
      </c>
      <c r="L1173" t="str">
        <f t="shared" si="73"/>
        <v>нет</v>
      </c>
      <c r="S1173" t="s">
        <v>5</v>
      </c>
      <c r="U1173" t="s">
        <v>22</v>
      </c>
      <c r="V1173">
        <v>1231038</v>
      </c>
      <c r="W1173">
        <v>1231112</v>
      </c>
      <c r="X1173" t="s">
        <v>23</v>
      </c>
      <c r="Y1173">
        <f t="shared" si="74"/>
        <v>1</v>
      </c>
      <c r="Z1173" t="str">
        <f t="shared" si="75"/>
        <v>нет</v>
      </c>
    </row>
    <row r="1174" spans="1:26" x14ac:dyDescent="0.35">
      <c r="A1174" t="s">
        <v>18</v>
      </c>
      <c r="B1174" t="s">
        <v>29</v>
      </c>
      <c r="C1174" t="s">
        <v>20</v>
      </c>
      <c r="D1174" t="s">
        <v>21</v>
      </c>
      <c r="E1174" t="s">
        <v>5</v>
      </c>
      <c r="G1174" t="s">
        <v>22</v>
      </c>
      <c r="H1174">
        <v>1570957</v>
      </c>
      <c r="I1174">
        <v>1572108</v>
      </c>
      <c r="J1174" t="s">
        <v>23</v>
      </c>
      <c r="K1174">
        <f t="shared" si="72"/>
        <v>2</v>
      </c>
      <c r="L1174" t="str">
        <f t="shared" si="73"/>
        <v>нет</v>
      </c>
      <c r="S1174" t="s">
        <v>5</v>
      </c>
      <c r="U1174" t="s">
        <v>22</v>
      </c>
      <c r="V1174">
        <v>1231121</v>
      </c>
      <c r="W1174">
        <v>1231196</v>
      </c>
      <c r="X1174" t="s">
        <v>23</v>
      </c>
      <c r="Y1174">
        <f t="shared" si="74"/>
        <v>2</v>
      </c>
      <c r="Z1174" t="str">
        <f t="shared" si="75"/>
        <v>нет</v>
      </c>
    </row>
    <row r="1175" spans="1:26" x14ac:dyDescent="0.35">
      <c r="A1175" t="s">
        <v>18</v>
      </c>
      <c r="B1175" t="s">
        <v>29</v>
      </c>
      <c r="C1175" t="s">
        <v>20</v>
      </c>
      <c r="D1175" t="s">
        <v>21</v>
      </c>
      <c r="E1175" t="s">
        <v>5</v>
      </c>
      <c r="G1175" t="s">
        <v>22</v>
      </c>
      <c r="H1175">
        <v>1572340</v>
      </c>
      <c r="I1175">
        <v>1572564</v>
      </c>
      <c r="J1175" t="s">
        <v>23</v>
      </c>
      <c r="K1175">
        <f t="shared" si="72"/>
        <v>2</v>
      </c>
      <c r="L1175" t="str">
        <f t="shared" si="73"/>
        <v>нет</v>
      </c>
      <c r="S1175" t="s">
        <v>5</v>
      </c>
      <c r="U1175" t="s">
        <v>22</v>
      </c>
      <c r="V1175">
        <v>1231200</v>
      </c>
      <c r="W1175">
        <v>1231276</v>
      </c>
      <c r="X1175" t="s">
        <v>23</v>
      </c>
      <c r="Y1175">
        <f t="shared" si="74"/>
        <v>1</v>
      </c>
      <c r="Z1175" t="str">
        <f t="shared" si="75"/>
        <v>нет</v>
      </c>
    </row>
    <row r="1176" spans="1:26" x14ac:dyDescent="0.35">
      <c r="A1176" t="s">
        <v>18</v>
      </c>
      <c r="B1176" t="s">
        <v>29</v>
      </c>
      <c r="C1176" t="s">
        <v>20</v>
      </c>
      <c r="D1176" t="s">
        <v>21</v>
      </c>
      <c r="E1176" t="s">
        <v>5</v>
      </c>
      <c r="G1176" t="s">
        <v>22</v>
      </c>
      <c r="H1176">
        <v>1572568</v>
      </c>
      <c r="I1176">
        <v>1573023</v>
      </c>
      <c r="J1176" t="s">
        <v>23</v>
      </c>
      <c r="K1176">
        <f t="shared" si="72"/>
        <v>0</v>
      </c>
      <c r="L1176" t="str">
        <f t="shared" si="73"/>
        <v>нет</v>
      </c>
      <c r="S1176" t="s">
        <v>5</v>
      </c>
      <c r="U1176" t="s">
        <v>22</v>
      </c>
      <c r="V1176">
        <v>1231456</v>
      </c>
      <c r="W1176">
        <v>1231530</v>
      </c>
      <c r="X1176" t="s">
        <v>23</v>
      </c>
      <c r="Y1176">
        <f t="shared" si="74"/>
        <v>1</v>
      </c>
      <c r="Z1176" t="str">
        <f t="shared" si="75"/>
        <v>нет</v>
      </c>
    </row>
    <row r="1177" spans="1:26" x14ac:dyDescent="0.35">
      <c r="A1177" t="s">
        <v>18</v>
      </c>
      <c r="B1177" t="s">
        <v>29</v>
      </c>
      <c r="C1177" t="s">
        <v>20</v>
      </c>
      <c r="D1177" t="s">
        <v>21</v>
      </c>
      <c r="E1177" t="s">
        <v>5</v>
      </c>
      <c r="G1177" t="s">
        <v>22</v>
      </c>
      <c r="H1177">
        <v>1573127</v>
      </c>
      <c r="I1177">
        <v>1574950</v>
      </c>
      <c r="J1177" t="s">
        <v>23</v>
      </c>
      <c r="K1177">
        <f t="shared" si="72"/>
        <v>1</v>
      </c>
      <c r="L1177" t="str">
        <f t="shared" si="73"/>
        <v>нет</v>
      </c>
      <c r="S1177" t="s">
        <v>5</v>
      </c>
      <c r="U1177" t="s">
        <v>22</v>
      </c>
      <c r="V1177">
        <v>1231536</v>
      </c>
      <c r="W1177">
        <v>1231610</v>
      </c>
      <c r="X1177" t="s">
        <v>23</v>
      </c>
      <c r="Y1177">
        <f t="shared" si="74"/>
        <v>2</v>
      </c>
      <c r="Z1177" t="str">
        <f t="shared" si="75"/>
        <v>нет</v>
      </c>
    </row>
    <row r="1178" spans="1:26" x14ac:dyDescent="0.35">
      <c r="A1178" t="s">
        <v>18</v>
      </c>
      <c r="B1178" t="s">
        <v>29</v>
      </c>
      <c r="C1178" t="s">
        <v>20</v>
      </c>
      <c r="D1178" t="s">
        <v>21</v>
      </c>
      <c r="E1178" t="s">
        <v>5</v>
      </c>
      <c r="G1178" t="s">
        <v>22</v>
      </c>
      <c r="H1178">
        <v>1574962</v>
      </c>
      <c r="I1178">
        <v>1575306</v>
      </c>
      <c r="J1178" t="s">
        <v>23</v>
      </c>
      <c r="K1178">
        <f t="shared" si="72"/>
        <v>1</v>
      </c>
      <c r="L1178" t="str">
        <f t="shared" si="73"/>
        <v>да</v>
      </c>
      <c r="S1178" t="s">
        <v>5</v>
      </c>
      <c r="U1178" t="s">
        <v>22</v>
      </c>
      <c r="V1178">
        <v>1231782</v>
      </c>
      <c r="W1178">
        <v>1232234</v>
      </c>
      <c r="X1178" t="s">
        <v>23</v>
      </c>
      <c r="Y1178">
        <f t="shared" si="74"/>
        <v>1</v>
      </c>
      <c r="Z1178" t="str">
        <f t="shared" si="75"/>
        <v>нет</v>
      </c>
    </row>
    <row r="1179" spans="1:26" x14ac:dyDescent="0.35">
      <c r="A1179" t="s">
        <v>18</v>
      </c>
      <c r="B1179" t="s">
        <v>29</v>
      </c>
      <c r="C1179" t="s">
        <v>20</v>
      </c>
      <c r="D1179" t="s">
        <v>21</v>
      </c>
      <c r="E1179" t="s">
        <v>5</v>
      </c>
      <c r="G1179" t="s">
        <v>22</v>
      </c>
      <c r="H1179">
        <v>1575303</v>
      </c>
      <c r="I1179">
        <v>1576454</v>
      </c>
      <c r="J1179" t="s">
        <v>23</v>
      </c>
      <c r="K1179">
        <f t="shared" si="72"/>
        <v>0</v>
      </c>
      <c r="L1179" t="str">
        <f t="shared" si="73"/>
        <v>нет</v>
      </c>
      <c r="S1179" t="s">
        <v>5</v>
      </c>
      <c r="U1179" t="s">
        <v>22</v>
      </c>
      <c r="V1179">
        <v>1232258</v>
      </c>
      <c r="W1179">
        <v>1234423</v>
      </c>
      <c r="X1179" t="s">
        <v>23</v>
      </c>
      <c r="Y1179">
        <f t="shared" si="74"/>
        <v>1</v>
      </c>
      <c r="Z1179" t="str">
        <f t="shared" si="75"/>
        <v>нет</v>
      </c>
    </row>
    <row r="1180" spans="1:26" x14ac:dyDescent="0.35">
      <c r="A1180" t="s">
        <v>18</v>
      </c>
      <c r="B1180" t="s">
        <v>29</v>
      </c>
      <c r="C1180" t="s">
        <v>20</v>
      </c>
      <c r="D1180" t="s">
        <v>21</v>
      </c>
      <c r="E1180" t="s">
        <v>5</v>
      </c>
      <c r="G1180" t="s">
        <v>22</v>
      </c>
      <c r="H1180">
        <v>1576921</v>
      </c>
      <c r="I1180">
        <v>1578351</v>
      </c>
      <c r="J1180" t="s">
        <v>23</v>
      </c>
      <c r="K1180">
        <f t="shared" si="72"/>
        <v>0</v>
      </c>
      <c r="L1180" t="str">
        <f t="shared" si="73"/>
        <v>нет</v>
      </c>
      <c r="S1180" t="s">
        <v>5</v>
      </c>
      <c r="U1180" t="s">
        <v>22</v>
      </c>
      <c r="V1180">
        <v>1234531</v>
      </c>
      <c r="W1180">
        <v>1235130</v>
      </c>
      <c r="X1180" t="s">
        <v>23</v>
      </c>
      <c r="Y1180">
        <f t="shared" si="74"/>
        <v>1</v>
      </c>
      <c r="Z1180" t="str">
        <f t="shared" si="75"/>
        <v>да</v>
      </c>
    </row>
    <row r="1181" spans="1:26" x14ac:dyDescent="0.35">
      <c r="A1181" t="s">
        <v>18</v>
      </c>
      <c r="B1181" t="s">
        <v>29</v>
      </c>
      <c r="C1181" t="s">
        <v>20</v>
      </c>
      <c r="D1181" t="s">
        <v>21</v>
      </c>
      <c r="E1181" t="s">
        <v>5</v>
      </c>
      <c r="G1181" t="s">
        <v>22</v>
      </c>
      <c r="H1181">
        <v>1580666</v>
      </c>
      <c r="I1181">
        <v>1581484</v>
      </c>
      <c r="J1181" t="s">
        <v>23</v>
      </c>
      <c r="K1181">
        <f t="shared" si="72"/>
        <v>1</v>
      </c>
      <c r="L1181" t="str">
        <f t="shared" si="73"/>
        <v>нет</v>
      </c>
      <c r="S1181" t="s">
        <v>5</v>
      </c>
      <c r="U1181" t="s">
        <v>22</v>
      </c>
      <c r="V1181">
        <v>1235130</v>
      </c>
      <c r="W1181">
        <v>1235912</v>
      </c>
      <c r="X1181" t="s">
        <v>23</v>
      </c>
      <c r="Y1181">
        <f t="shared" si="74"/>
        <v>2</v>
      </c>
      <c r="Z1181" t="str">
        <f t="shared" si="75"/>
        <v>да</v>
      </c>
    </row>
    <row r="1182" spans="1:26" x14ac:dyDescent="0.35">
      <c r="A1182" t="s">
        <v>18</v>
      </c>
      <c r="B1182" t="s">
        <v>29</v>
      </c>
      <c r="C1182" t="s">
        <v>20</v>
      </c>
      <c r="D1182" t="s">
        <v>21</v>
      </c>
      <c r="E1182" t="s">
        <v>5</v>
      </c>
      <c r="G1182" t="s">
        <v>22</v>
      </c>
      <c r="H1182">
        <v>1581742</v>
      </c>
      <c r="I1182">
        <v>1583544</v>
      </c>
      <c r="J1182" t="s">
        <v>23</v>
      </c>
      <c r="K1182">
        <f t="shared" si="72"/>
        <v>2</v>
      </c>
      <c r="L1182" t="str">
        <f t="shared" si="73"/>
        <v>нет</v>
      </c>
      <c r="S1182" t="s">
        <v>5</v>
      </c>
      <c r="U1182" t="s">
        <v>22</v>
      </c>
      <c r="V1182">
        <v>1235890</v>
      </c>
      <c r="W1182">
        <v>1236360</v>
      </c>
      <c r="X1182" t="s">
        <v>23</v>
      </c>
      <c r="Y1182">
        <f t="shared" si="74"/>
        <v>0</v>
      </c>
      <c r="Z1182" t="str">
        <f t="shared" si="75"/>
        <v>нет</v>
      </c>
    </row>
    <row r="1183" spans="1:26" x14ac:dyDescent="0.35">
      <c r="A1183" t="s">
        <v>18</v>
      </c>
      <c r="B1183" t="s">
        <v>29</v>
      </c>
      <c r="C1183" t="s">
        <v>20</v>
      </c>
      <c r="D1183" t="s">
        <v>21</v>
      </c>
      <c r="E1183" t="s">
        <v>5</v>
      </c>
      <c r="G1183" t="s">
        <v>22</v>
      </c>
      <c r="H1183">
        <v>1584667</v>
      </c>
      <c r="I1183">
        <v>1586016</v>
      </c>
      <c r="J1183" t="s">
        <v>23</v>
      </c>
      <c r="K1183">
        <f t="shared" si="72"/>
        <v>0</v>
      </c>
      <c r="L1183" t="str">
        <f t="shared" si="73"/>
        <v>нет</v>
      </c>
      <c r="S1183" t="s">
        <v>5</v>
      </c>
      <c r="U1183" t="s">
        <v>22</v>
      </c>
      <c r="V1183">
        <v>1236362</v>
      </c>
      <c r="W1183">
        <v>1236691</v>
      </c>
      <c r="X1183" t="s">
        <v>23</v>
      </c>
      <c r="Y1183">
        <f t="shared" si="74"/>
        <v>2</v>
      </c>
      <c r="Z1183" t="str">
        <f t="shared" si="75"/>
        <v>нет</v>
      </c>
    </row>
    <row r="1184" spans="1:26" x14ac:dyDescent="0.35">
      <c r="A1184" t="s">
        <v>18</v>
      </c>
      <c r="B1184" t="s">
        <v>29</v>
      </c>
      <c r="C1184" t="s">
        <v>20</v>
      </c>
      <c r="D1184" t="s">
        <v>21</v>
      </c>
      <c r="E1184" t="s">
        <v>5</v>
      </c>
      <c r="G1184" t="s">
        <v>22</v>
      </c>
      <c r="H1184">
        <v>1586087</v>
      </c>
      <c r="I1184">
        <v>1587091</v>
      </c>
      <c r="J1184" t="s">
        <v>23</v>
      </c>
      <c r="K1184">
        <f t="shared" si="72"/>
        <v>2</v>
      </c>
      <c r="L1184" t="str">
        <f t="shared" si="73"/>
        <v>да</v>
      </c>
      <c r="S1184" t="s">
        <v>5</v>
      </c>
      <c r="U1184" t="s">
        <v>22</v>
      </c>
      <c r="V1184">
        <v>1236788</v>
      </c>
      <c r="W1184">
        <v>1237789</v>
      </c>
      <c r="X1184" t="s">
        <v>23</v>
      </c>
      <c r="Y1184">
        <f t="shared" si="74"/>
        <v>2</v>
      </c>
      <c r="Z1184" t="str">
        <f t="shared" si="75"/>
        <v>нет</v>
      </c>
    </row>
    <row r="1185" spans="1:26" x14ac:dyDescent="0.35">
      <c r="A1185" t="s">
        <v>18</v>
      </c>
      <c r="B1185" t="s">
        <v>29</v>
      </c>
      <c r="C1185" t="s">
        <v>20</v>
      </c>
      <c r="D1185" t="s">
        <v>21</v>
      </c>
      <c r="E1185" t="s">
        <v>5</v>
      </c>
      <c r="G1185" t="s">
        <v>22</v>
      </c>
      <c r="H1185">
        <v>1587084</v>
      </c>
      <c r="I1185">
        <v>1587920</v>
      </c>
      <c r="J1185" t="s">
        <v>23</v>
      </c>
      <c r="K1185">
        <f t="shared" si="72"/>
        <v>2</v>
      </c>
      <c r="L1185" t="str">
        <f t="shared" si="73"/>
        <v>нет</v>
      </c>
      <c r="S1185" t="s">
        <v>5</v>
      </c>
      <c r="U1185" t="s">
        <v>22</v>
      </c>
      <c r="V1185">
        <v>1237802</v>
      </c>
      <c r="W1185">
        <v>1238203</v>
      </c>
      <c r="X1185" t="s">
        <v>23</v>
      </c>
      <c r="Y1185">
        <f t="shared" si="74"/>
        <v>1</v>
      </c>
      <c r="Z1185" t="str">
        <f t="shared" si="75"/>
        <v>нет</v>
      </c>
    </row>
    <row r="1186" spans="1:26" x14ac:dyDescent="0.35">
      <c r="A1186" t="s">
        <v>18</v>
      </c>
      <c r="B1186" t="s">
        <v>29</v>
      </c>
      <c r="C1186" t="s">
        <v>20</v>
      </c>
      <c r="D1186" t="s">
        <v>21</v>
      </c>
      <c r="E1186" t="s">
        <v>5</v>
      </c>
      <c r="G1186" t="s">
        <v>22</v>
      </c>
      <c r="H1186">
        <v>1588023</v>
      </c>
      <c r="I1186">
        <v>1588646</v>
      </c>
      <c r="J1186" t="s">
        <v>23</v>
      </c>
      <c r="K1186">
        <f t="shared" si="72"/>
        <v>2</v>
      </c>
      <c r="L1186" t="str">
        <f t="shared" si="73"/>
        <v>нет</v>
      </c>
      <c r="S1186" t="s">
        <v>5</v>
      </c>
      <c r="U1186" t="s">
        <v>22</v>
      </c>
      <c r="V1186">
        <v>1238206</v>
      </c>
      <c r="W1186">
        <v>1238568</v>
      </c>
      <c r="X1186" t="s">
        <v>23</v>
      </c>
      <c r="Y1186">
        <f t="shared" si="74"/>
        <v>1</v>
      </c>
      <c r="Z1186" t="str">
        <f t="shared" si="75"/>
        <v>да</v>
      </c>
    </row>
    <row r="1187" spans="1:26" x14ac:dyDescent="0.35">
      <c r="A1187" t="s">
        <v>18</v>
      </c>
      <c r="B1187" t="s">
        <v>29</v>
      </c>
      <c r="C1187" t="s">
        <v>20</v>
      </c>
      <c r="D1187" t="s">
        <v>21</v>
      </c>
      <c r="E1187" t="s">
        <v>5</v>
      </c>
      <c r="G1187" t="s">
        <v>22</v>
      </c>
      <c r="H1187">
        <v>1588659</v>
      </c>
      <c r="I1187">
        <v>1589222</v>
      </c>
      <c r="J1187" t="s">
        <v>23</v>
      </c>
      <c r="K1187">
        <f t="shared" si="72"/>
        <v>2</v>
      </c>
      <c r="L1187" t="str">
        <f t="shared" si="73"/>
        <v>нет</v>
      </c>
      <c r="S1187" t="s">
        <v>5</v>
      </c>
      <c r="U1187" t="s">
        <v>22</v>
      </c>
      <c r="V1187">
        <v>1238568</v>
      </c>
      <c r="W1187">
        <v>1239395</v>
      </c>
      <c r="X1187" t="s">
        <v>23</v>
      </c>
      <c r="Y1187">
        <f t="shared" si="74"/>
        <v>1</v>
      </c>
      <c r="Z1187" t="str">
        <f t="shared" si="75"/>
        <v>нет</v>
      </c>
    </row>
    <row r="1188" spans="1:26" x14ac:dyDescent="0.35">
      <c r="A1188" t="s">
        <v>18</v>
      </c>
      <c r="B1188" t="s">
        <v>29</v>
      </c>
      <c r="C1188" t="s">
        <v>20</v>
      </c>
      <c r="D1188" t="s">
        <v>21</v>
      </c>
      <c r="E1188" t="s">
        <v>5</v>
      </c>
      <c r="G1188" t="s">
        <v>22</v>
      </c>
      <c r="H1188">
        <v>1589694</v>
      </c>
      <c r="I1188">
        <v>1590602</v>
      </c>
      <c r="J1188" t="s">
        <v>23</v>
      </c>
      <c r="K1188">
        <f t="shared" si="72"/>
        <v>0</v>
      </c>
      <c r="L1188" t="str">
        <f t="shared" si="73"/>
        <v>нет</v>
      </c>
      <c r="S1188" t="s">
        <v>5</v>
      </c>
      <c r="U1188" t="s">
        <v>22</v>
      </c>
      <c r="V1188">
        <v>1239563</v>
      </c>
      <c r="W1188">
        <v>1239913</v>
      </c>
      <c r="X1188" t="s">
        <v>23</v>
      </c>
      <c r="Y1188">
        <f t="shared" si="74"/>
        <v>0</v>
      </c>
      <c r="Z1188" t="str">
        <f t="shared" si="75"/>
        <v>нет</v>
      </c>
    </row>
    <row r="1189" spans="1:26" x14ac:dyDescent="0.35">
      <c r="A1189" t="s">
        <v>18</v>
      </c>
      <c r="B1189" t="s">
        <v>29</v>
      </c>
      <c r="C1189" t="s">
        <v>20</v>
      </c>
      <c r="D1189" t="s">
        <v>21</v>
      </c>
      <c r="E1189" t="s">
        <v>5</v>
      </c>
      <c r="G1189" t="s">
        <v>22</v>
      </c>
      <c r="H1189">
        <v>1590673</v>
      </c>
      <c r="I1189">
        <v>1591236</v>
      </c>
      <c r="J1189" t="s">
        <v>23</v>
      </c>
      <c r="K1189">
        <f t="shared" si="72"/>
        <v>2</v>
      </c>
      <c r="L1189" t="str">
        <f t="shared" si="73"/>
        <v>нет</v>
      </c>
      <c r="S1189" t="s">
        <v>5</v>
      </c>
      <c r="U1189" t="s">
        <v>22</v>
      </c>
      <c r="V1189">
        <v>1239918</v>
      </c>
      <c r="W1189">
        <v>1240202</v>
      </c>
      <c r="X1189" t="s">
        <v>23</v>
      </c>
      <c r="Y1189">
        <f t="shared" si="74"/>
        <v>0</v>
      </c>
      <c r="Z1189" t="str">
        <f t="shared" si="75"/>
        <v>нет</v>
      </c>
    </row>
    <row r="1190" spans="1:26" x14ac:dyDescent="0.35">
      <c r="A1190" t="s">
        <v>18</v>
      </c>
      <c r="B1190" t="s">
        <v>29</v>
      </c>
      <c r="C1190" t="s">
        <v>20</v>
      </c>
      <c r="D1190" t="s">
        <v>21</v>
      </c>
      <c r="E1190" t="s">
        <v>5</v>
      </c>
      <c r="G1190" t="s">
        <v>22</v>
      </c>
      <c r="H1190">
        <v>1591252</v>
      </c>
      <c r="I1190">
        <v>1592133</v>
      </c>
      <c r="J1190" t="s">
        <v>23</v>
      </c>
      <c r="K1190">
        <f t="shared" si="72"/>
        <v>2</v>
      </c>
      <c r="L1190" t="str">
        <f t="shared" si="73"/>
        <v>нет</v>
      </c>
      <c r="S1190" t="s">
        <v>5</v>
      </c>
      <c r="U1190" t="s">
        <v>22</v>
      </c>
      <c r="V1190">
        <v>1240246</v>
      </c>
      <c r="W1190">
        <v>1241403</v>
      </c>
      <c r="X1190" t="s">
        <v>23</v>
      </c>
      <c r="Y1190">
        <f t="shared" si="74"/>
        <v>2</v>
      </c>
      <c r="Z1190" t="str">
        <f t="shared" si="75"/>
        <v>нет</v>
      </c>
    </row>
    <row r="1191" spans="1:26" x14ac:dyDescent="0.35">
      <c r="A1191" t="s">
        <v>18</v>
      </c>
      <c r="B1191" t="s">
        <v>983</v>
      </c>
      <c r="C1191" t="s">
        <v>20</v>
      </c>
      <c r="D1191" t="s">
        <v>21</v>
      </c>
      <c r="E1191" t="s">
        <v>5</v>
      </c>
      <c r="G1191" t="s">
        <v>22</v>
      </c>
      <c r="H1191">
        <v>1593388</v>
      </c>
      <c r="I1191">
        <v>1593460</v>
      </c>
      <c r="J1191" t="s">
        <v>23</v>
      </c>
      <c r="K1191">
        <f t="shared" si="72"/>
        <v>0</v>
      </c>
      <c r="L1191" t="str">
        <f t="shared" si="73"/>
        <v>нет</v>
      </c>
      <c r="S1191" t="s">
        <v>5</v>
      </c>
      <c r="U1191" t="s">
        <v>22</v>
      </c>
      <c r="V1191">
        <v>1241419</v>
      </c>
      <c r="W1191">
        <v>1241772</v>
      </c>
      <c r="X1191" t="s">
        <v>23</v>
      </c>
      <c r="Y1191">
        <f t="shared" si="74"/>
        <v>1</v>
      </c>
      <c r="Z1191" t="str">
        <f t="shared" si="75"/>
        <v>нет</v>
      </c>
    </row>
    <row r="1192" spans="1:26" x14ac:dyDescent="0.35">
      <c r="A1192" t="s">
        <v>18</v>
      </c>
      <c r="B1192" t="s">
        <v>983</v>
      </c>
      <c r="C1192" t="s">
        <v>20</v>
      </c>
      <c r="D1192" t="s">
        <v>21</v>
      </c>
      <c r="E1192" t="s">
        <v>5</v>
      </c>
      <c r="G1192" t="s">
        <v>22</v>
      </c>
      <c r="H1192">
        <v>1593492</v>
      </c>
      <c r="I1192">
        <v>1593564</v>
      </c>
      <c r="J1192" t="s">
        <v>23</v>
      </c>
      <c r="K1192">
        <f t="shared" si="72"/>
        <v>0</v>
      </c>
      <c r="L1192" t="str">
        <f t="shared" si="73"/>
        <v>нет</v>
      </c>
      <c r="S1192" t="s">
        <v>5</v>
      </c>
      <c r="U1192" t="s">
        <v>22</v>
      </c>
      <c r="V1192">
        <v>1241841</v>
      </c>
      <c r="W1192">
        <v>1242449</v>
      </c>
      <c r="X1192" t="s">
        <v>30</v>
      </c>
      <c r="Y1192">
        <f t="shared" si="74"/>
        <v>0</v>
      </c>
      <c r="Z1192" t="str">
        <f t="shared" si="75"/>
        <v>нет</v>
      </c>
    </row>
    <row r="1193" spans="1:26" x14ac:dyDescent="0.35">
      <c r="A1193" t="s">
        <v>18</v>
      </c>
      <c r="B1193" t="s">
        <v>983</v>
      </c>
      <c r="C1193" t="s">
        <v>20</v>
      </c>
      <c r="D1193" t="s">
        <v>21</v>
      </c>
      <c r="E1193" t="s">
        <v>5</v>
      </c>
      <c r="G1193" t="s">
        <v>22</v>
      </c>
      <c r="H1193">
        <v>1593575</v>
      </c>
      <c r="I1193">
        <v>1593649</v>
      </c>
      <c r="J1193" t="s">
        <v>23</v>
      </c>
      <c r="K1193">
        <f t="shared" si="72"/>
        <v>0</v>
      </c>
      <c r="L1193" t="str">
        <f t="shared" si="73"/>
        <v>нет</v>
      </c>
      <c r="S1193" t="s">
        <v>5</v>
      </c>
      <c r="U1193" t="s">
        <v>22</v>
      </c>
      <c r="V1193">
        <v>1242493</v>
      </c>
      <c r="W1193">
        <v>1244004</v>
      </c>
      <c r="X1193" t="s">
        <v>23</v>
      </c>
      <c r="Y1193">
        <f t="shared" si="74"/>
        <v>2</v>
      </c>
      <c r="Z1193" t="str">
        <f t="shared" si="75"/>
        <v>да</v>
      </c>
    </row>
    <row r="1194" spans="1:26" x14ac:dyDescent="0.35">
      <c r="A1194" t="s">
        <v>18</v>
      </c>
      <c r="B1194" t="s">
        <v>983</v>
      </c>
      <c r="C1194" t="s">
        <v>20</v>
      </c>
      <c r="D1194" t="s">
        <v>21</v>
      </c>
      <c r="E1194" t="s">
        <v>5</v>
      </c>
      <c r="G1194" t="s">
        <v>22</v>
      </c>
      <c r="H1194">
        <v>1593669</v>
      </c>
      <c r="I1194">
        <v>1593752</v>
      </c>
      <c r="J1194" t="s">
        <v>23</v>
      </c>
      <c r="K1194">
        <f t="shared" si="72"/>
        <v>1</v>
      </c>
      <c r="L1194" t="str">
        <f t="shared" si="73"/>
        <v>нет</v>
      </c>
      <c r="S1194" t="s">
        <v>5</v>
      </c>
      <c r="U1194" t="s">
        <v>22</v>
      </c>
      <c r="V1194">
        <v>1243997</v>
      </c>
      <c r="W1194">
        <v>1244476</v>
      </c>
      <c r="X1194" t="s">
        <v>23</v>
      </c>
      <c r="Y1194">
        <f t="shared" si="74"/>
        <v>2</v>
      </c>
      <c r="Z1194" t="str">
        <f t="shared" si="75"/>
        <v>нет</v>
      </c>
    </row>
    <row r="1195" spans="1:26" x14ac:dyDescent="0.35">
      <c r="A1195" t="s">
        <v>18</v>
      </c>
      <c r="B1195" t="s">
        <v>983</v>
      </c>
      <c r="C1195" t="s">
        <v>20</v>
      </c>
      <c r="D1195" t="s">
        <v>21</v>
      </c>
      <c r="E1195" t="s">
        <v>5</v>
      </c>
      <c r="G1195" t="s">
        <v>22</v>
      </c>
      <c r="H1195">
        <v>1593773</v>
      </c>
      <c r="I1195">
        <v>1593848</v>
      </c>
      <c r="J1195" t="s">
        <v>23</v>
      </c>
      <c r="K1195">
        <f t="shared" si="72"/>
        <v>0</v>
      </c>
      <c r="L1195" t="str">
        <f t="shared" si="73"/>
        <v>нет</v>
      </c>
      <c r="S1195" t="s">
        <v>5</v>
      </c>
      <c r="U1195" t="s">
        <v>22</v>
      </c>
      <c r="V1195">
        <v>1244621</v>
      </c>
      <c r="W1195">
        <v>1246192</v>
      </c>
      <c r="X1195" t="s">
        <v>23</v>
      </c>
      <c r="Y1195">
        <f t="shared" si="74"/>
        <v>2</v>
      </c>
      <c r="Z1195" t="str">
        <f t="shared" si="75"/>
        <v>нет</v>
      </c>
    </row>
    <row r="1196" spans="1:26" x14ac:dyDescent="0.35">
      <c r="A1196" t="s">
        <v>18</v>
      </c>
      <c r="B1196" t="s">
        <v>983</v>
      </c>
      <c r="C1196" t="s">
        <v>20</v>
      </c>
      <c r="D1196" t="s">
        <v>21</v>
      </c>
      <c r="E1196" t="s">
        <v>5</v>
      </c>
      <c r="G1196" t="s">
        <v>22</v>
      </c>
      <c r="H1196">
        <v>1593853</v>
      </c>
      <c r="I1196">
        <v>1593927</v>
      </c>
      <c r="J1196" t="s">
        <v>23</v>
      </c>
      <c r="K1196">
        <f t="shared" si="72"/>
        <v>0</v>
      </c>
      <c r="L1196" t="str">
        <f t="shared" si="73"/>
        <v>нет</v>
      </c>
      <c r="S1196" t="s">
        <v>5</v>
      </c>
      <c r="U1196" t="s">
        <v>22</v>
      </c>
      <c r="V1196">
        <v>1246478</v>
      </c>
      <c r="W1196">
        <v>1247176</v>
      </c>
      <c r="X1196" t="s">
        <v>23</v>
      </c>
      <c r="Y1196">
        <f t="shared" si="74"/>
        <v>1</v>
      </c>
      <c r="Z1196" t="str">
        <f t="shared" si="75"/>
        <v>нет</v>
      </c>
    </row>
    <row r="1197" spans="1:26" x14ac:dyDescent="0.35">
      <c r="A1197" t="s">
        <v>18</v>
      </c>
      <c r="B1197" t="s">
        <v>983</v>
      </c>
      <c r="C1197" t="s">
        <v>20</v>
      </c>
      <c r="D1197" t="s">
        <v>21</v>
      </c>
      <c r="E1197" t="s">
        <v>5</v>
      </c>
      <c r="G1197" t="s">
        <v>22</v>
      </c>
      <c r="H1197">
        <v>1593980</v>
      </c>
      <c r="I1197">
        <v>1594052</v>
      </c>
      <c r="J1197" t="s">
        <v>23</v>
      </c>
      <c r="K1197">
        <f t="shared" si="72"/>
        <v>2</v>
      </c>
      <c r="L1197" t="str">
        <f t="shared" si="73"/>
        <v>нет</v>
      </c>
      <c r="S1197" t="s">
        <v>5</v>
      </c>
      <c r="U1197" t="s">
        <v>22</v>
      </c>
      <c r="V1197">
        <v>1247248</v>
      </c>
      <c r="W1197">
        <v>1248606</v>
      </c>
      <c r="X1197" t="s">
        <v>23</v>
      </c>
      <c r="Y1197">
        <f t="shared" si="74"/>
        <v>0</v>
      </c>
      <c r="Z1197" t="str">
        <f t="shared" si="75"/>
        <v>нет</v>
      </c>
    </row>
    <row r="1198" spans="1:26" x14ac:dyDescent="0.35">
      <c r="A1198" t="s">
        <v>18</v>
      </c>
      <c r="B1198" t="s">
        <v>1511</v>
      </c>
      <c r="C1198" t="s">
        <v>20</v>
      </c>
      <c r="D1198" t="s">
        <v>21</v>
      </c>
      <c r="E1198" t="s">
        <v>5</v>
      </c>
      <c r="G1198" t="s">
        <v>22</v>
      </c>
      <c r="H1198">
        <v>1594095</v>
      </c>
      <c r="I1198">
        <v>1594210</v>
      </c>
      <c r="J1198" t="s">
        <v>23</v>
      </c>
      <c r="K1198">
        <f t="shared" si="72"/>
        <v>1</v>
      </c>
      <c r="L1198" t="str">
        <f t="shared" si="73"/>
        <v>нет</v>
      </c>
      <c r="S1198" t="s">
        <v>5</v>
      </c>
      <c r="U1198" t="s">
        <v>22</v>
      </c>
      <c r="V1198">
        <v>1248620</v>
      </c>
      <c r="W1198">
        <v>1249690</v>
      </c>
      <c r="X1198" t="s">
        <v>23</v>
      </c>
      <c r="Y1198">
        <f t="shared" si="74"/>
        <v>0</v>
      </c>
      <c r="Z1198" t="str">
        <f t="shared" si="75"/>
        <v>нет</v>
      </c>
    </row>
    <row r="1199" spans="1:26" x14ac:dyDescent="0.35">
      <c r="A1199" t="s">
        <v>18</v>
      </c>
      <c r="B1199" t="s">
        <v>1511</v>
      </c>
      <c r="C1199" t="s">
        <v>20</v>
      </c>
      <c r="D1199" t="s">
        <v>21</v>
      </c>
      <c r="E1199" t="s">
        <v>5</v>
      </c>
      <c r="G1199" t="s">
        <v>22</v>
      </c>
      <c r="H1199">
        <v>1594288</v>
      </c>
      <c r="I1199">
        <v>1597222</v>
      </c>
      <c r="J1199" t="s">
        <v>23</v>
      </c>
      <c r="K1199">
        <f t="shared" si="72"/>
        <v>0</v>
      </c>
      <c r="L1199" t="str">
        <f t="shared" si="73"/>
        <v>нет</v>
      </c>
      <c r="S1199" t="s">
        <v>5</v>
      </c>
      <c r="U1199" t="s">
        <v>22</v>
      </c>
      <c r="V1199">
        <v>1249764</v>
      </c>
      <c r="W1199">
        <v>1250081</v>
      </c>
      <c r="X1199" t="s">
        <v>23</v>
      </c>
      <c r="Y1199">
        <f t="shared" si="74"/>
        <v>1</v>
      </c>
      <c r="Z1199" t="str">
        <f t="shared" si="75"/>
        <v>да</v>
      </c>
    </row>
    <row r="1200" spans="1:26" x14ac:dyDescent="0.35">
      <c r="A1200" t="s">
        <v>18</v>
      </c>
      <c r="B1200" t="s">
        <v>1511</v>
      </c>
      <c r="C1200" t="s">
        <v>20</v>
      </c>
      <c r="D1200" t="s">
        <v>21</v>
      </c>
      <c r="E1200" t="s">
        <v>5</v>
      </c>
      <c r="G1200" t="s">
        <v>22</v>
      </c>
      <c r="H1200">
        <v>1597416</v>
      </c>
      <c r="I1200">
        <v>1598970</v>
      </c>
      <c r="J1200" t="s">
        <v>23</v>
      </c>
      <c r="K1200">
        <f t="shared" si="72"/>
        <v>1</v>
      </c>
      <c r="L1200" t="str">
        <f t="shared" si="73"/>
        <v>нет</v>
      </c>
      <c r="S1200" t="s">
        <v>5</v>
      </c>
      <c r="U1200" t="s">
        <v>22</v>
      </c>
      <c r="V1200">
        <v>1250081</v>
      </c>
      <c r="W1200">
        <v>1250428</v>
      </c>
      <c r="X1200" t="s">
        <v>23</v>
      </c>
      <c r="Y1200">
        <f t="shared" si="74"/>
        <v>0</v>
      </c>
      <c r="Z1200" t="str">
        <f t="shared" si="75"/>
        <v>нет</v>
      </c>
    </row>
    <row r="1201" spans="1:26" x14ac:dyDescent="0.35">
      <c r="A1201" t="s">
        <v>18</v>
      </c>
      <c r="B1201" t="s">
        <v>29</v>
      </c>
      <c r="C1201" t="s">
        <v>20</v>
      </c>
      <c r="D1201" t="s">
        <v>21</v>
      </c>
      <c r="E1201" t="s">
        <v>5</v>
      </c>
      <c r="G1201" t="s">
        <v>22</v>
      </c>
      <c r="H1201">
        <v>1599477</v>
      </c>
      <c r="I1201">
        <v>1600142</v>
      </c>
      <c r="J1201" t="s">
        <v>23</v>
      </c>
      <c r="K1201">
        <f t="shared" si="72"/>
        <v>0</v>
      </c>
      <c r="L1201" t="str">
        <f t="shared" si="73"/>
        <v>нет</v>
      </c>
      <c r="S1201" t="s">
        <v>5</v>
      </c>
      <c r="U1201" t="s">
        <v>22</v>
      </c>
      <c r="V1201">
        <v>1250508</v>
      </c>
      <c r="W1201">
        <v>1251278</v>
      </c>
      <c r="X1201" t="s">
        <v>23</v>
      </c>
      <c r="Y1201">
        <f t="shared" si="74"/>
        <v>0</v>
      </c>
      <c r="Z1201" t="str">
        <f t="shared" si="75"/>
        <v>нет</v>
      </c>
    </row>
    <row r="1202" spans="1:26" x14ac:dyDescent="0.35">
      <c r="A1202" t="s">
        <v>18</v>
      </c>
      <c r="B1202" t="s">
        <v>29</v>
      </c>
      <c r="C1202" t="s">
        <v>20</v>
      </c>
      <c r="D1202" t="s">
        <v>21</v>
      </c>
      <c r="E1202" t="s">
        <v>5</v>
      </c>
      <c r="G1202" t="s">
        <v>22</v>
      </c>
      <c r="H1202">
        <v>1600336</v>
      </c>
      <c r="I1202">
        <v>1601400</v>
      </c>
      <c r="J1202" t="s">
        <v>23</v>
      </c>
      <c r="K1202">
        <f t="shared" si="72"/>
        <v>1</v>
      </c>
      <c r="L1202" t="str">
        <f t="shared" si="73"/>
        <v>нет</v>
      </c>
      <c r="S1202" t="s">
        <v>5</v>
      </c>
      <c r="U1202" t="s">
        <v>22</v>
      </c>
      <c r="V1202">
        <v>1251439</v>
      </c>
      <c r="W1202">
        <v>1252620</v>
      </c>
      <c r="X1202" t="s">
        <v>30</v>
      </c>
      <c r="Y1202">
        <f t="shared" si="74"/>
        <v>2</v>
      </c>
      <c r="Z1202" t="str">
        <f t="shared" si="75"/>
        <v>нет</v>
      </c>
    </row>
    <row r="1203" spans="1:26" x14ac:dyDescent="0.35">
      <c r="A1203" t="s">
        <v>18</v>
      </c>
      <c r="B1203" t="s">
        <v>29</v>
      </c>
      <c r="C1203" t="s">
        <v>20</v>
      </c>
      <c r="D1203" t="s">
        <v>21</v>
      </c>
      <c r="E1203" t="s">
        <v>5</v>
      </c>
      <c r="G1203" t="s">
        <v>22</v>
      </c>
      <c r="H1203">
        <v>1601577</v>
      </c>
      <c r="I1203">
        <v>1602011</v>
      </c>
      <c r="J1203" t="s">
        <v>23</v>
      </c>
      <c r="K1203">
        <f t="shared" si="72"/>
        <v>2</v>
      </c>
      <c r="L1203" t="str">
        <f t="shared" si="73"/>
        <v>нет</v>
      </c>
      <c r="S1203" t="s">
        <v>5</v>
      </c>
      <c r="U1203" t="s">
        <v>22</v>
      </c>
      <c r="V1203">
        <v>1253020</v>
      </c>
      <c r="W1203">
        <v>1253343</v>
      </c>
      <c r="X1203" t="s">
        <v>30</v>
      </c>
      <c r="Y1203">
        <f t="shared" si="74"/>
        <v>0</v>
      </c>
      <c r="Z1203" t="str">
        <f t="shared" si="75"/>
        <v>нет</v>
      </c>
    </row>
    <row r="1204" spans="1:26" x14ac:dyDescent="0.35">
      <c r="A1204" t="s">
        <v>18</v>
      </c>
      <c r="B1204" t="s">
        <v>29</v>
      </c>
      <c r="C1204" t="s">
        <v>20</v>
      </c>
      <c r="D1204" t="s">
        <v>21</v>
      </c>
      <c r="E1204" t="s">
        <v>5</v>
      </c>
      <c r="G1204" t="s">
        <v>22</v>
      </c>
      <c r="H1204">
        <v>1602123</v>
      </c>
      <c r="I1204">
        <v>1602515</v>
      </c>
      <c r="J1204" t="s">
        <v>23</v>
      </c>
      <c r="K1204">
        <f t="shared" si="72"/>
        <v>1</v>
      </c>
      <c r="L1204" t="str">
        <f t="shared" si="73"/>
        <v>нет</v>
      </c>
      <c r="S1204" t="s">
        <v>5</v>
      </c>
      <c r="U1204" t="s">
        <v>22</v>
      </c>
      <c r="V1204">
        <v>1253360</v>
      </c>
      <c r="W1204">
        <v>1253581</v>
      </c>
      <c r="X1204" t="s">
        <v>30</v>
      </c>
      <c r="Y1204">
        <f t="shared" si="74"/>
        <v>0</v>
      </c>
      <c r="Z1204" t="str">
        <f t="shared" si="75"/>
        <v>нет</v>
      </c>
    </row>
    <row r="1205" spans="1:26" x14ac:dyDescent="0.35">
      <c r="A1205" t="s">
        <v>18</v>
      </c>
      <c r="B1205" t="s">
        <v>29</v>
      </c>
      <c r="C1205" t="s">
        <v>20</v>
      </c>
      <c r="D1205" t="s">
        <v>21</v>
      </c>
      <c r="E1205" t="s">
        <v>5</v>
      </c>
      <c r="G1205" t="s">
        <v>22</v>
      </c>
      <c r="H1205">
        <v>1602545</v>
      </c>
      <c r="I1205">
        <v>1602982</v>
      </c>
      <c r="J1205" t="s">
        <v>23</v>
      </c>
      <c r="K1205">
        <f t="shared" si="72"/>
        <v>0</v>
      </c>
      <c r="L1205" t="str">
        <f t="shared" si="73"/>
        <v>нет</v>
      </c>
      <c r="S1205" t="s">
        <v>5</v>
      </c>
      <c r="U1205" t="s">
        <v>22</v>
      </c>
      <c r="V1205">
        <v>1253658</v>
      </c>
      <c r="W1205">
        <v>1256045</v>
      </c>
      <c r="X1205" t="s">
        <v>30</v>
      </c>
      <c r="Y1205">
        <f t="shared" si="74"/>
        <v>2</v>
      </c>
      <c r="Z1205" t="str">
        <f t="shared" si="75"/>
        <v>нет</v>
      </c>
    </row>
    <row r="1206" spans="1:26" x14ac:dyDescent="0.35">
      <c r="A1206" t="s">
        <v>18</v>
      </c>
      <c r="B1206" t="s">
        <v>29</v>
      </c>
      <c r="C1206" t="s">
        <v>20</v>
      </c>
      <c r="D1206" t="s">
        <v>21</v>
      </c>
      <c r="E1206" t="s">
        <v>5</v>
      </c>
      <c r="G1206" t="s">
        <v>22</v>
      </c>
      <c r="H1206">
        <v>1603176</v>
      </c>
      <c r="I1206">
        <v>1603919</v>
      </c>
      <c r="J1206" t="s">
        <v>23</v>
      </c>
      <c r="K1206">
        <f t="shared" si="72"/>
        <v>1</v>
      </c>
      <c r="L1206" t="str">
        <f t="shared" si="73"/>
        <v>нет</v>
      </c>
      <c r="S1206" t="s">
        <v>5</v>
      </c>
      <c r="U1206" t="s">
        <v>22</v>
      </c>
      <c r="V1206">
        <v>1256160</v>
      </c>
      <c r="W1206">
        <v>1257341</v>
      </c>
      <c r="X1206" t="s">
        <v>30</v>
      </c>
      <c r="Y1206">
        <f t="shared" si="74"/>
        <v>0</v>
      </c>
      <c r="Z1206" t="str">
        <f t="shared" si="75"/>
        <v>нет</v>
      </c>
    </row>
    <row r="1207" spans="1:26" x14ac:dyDescent="0.35">
      <c r="A1207" t="s">
        <v>18</v>
      </c>
      <c r="B1207" t="s">
        <v>29</v>
      </c>
      <c r="C1207" t="s">
        <v>20</v>
      </c>
      <c r="D1207" t="s">
        <v>21</v>
      </c>
      <c r="E1207" t="s">
        <v>5</v>
      </c>
      <c r="G1207" t="s">
        <v>22</v>
      </c>
      <c r="H1207">
        <v>1603931</v>
      </c>
      <c r="I1207">
        <v>1604728</v>
      </c>
      <c r="J1207" t="s">
        <v>23</v>
      </c>
      <c r="K1207">
        <f t="shared" si="72"/>
        <v>1</v>
      </c>
      <c r="L1207" t="str">
        <f t="shared" si="73"/>
        <v>да</v>
      </c>
      <c r="S1207" t="s">
        <v>5</v>
      </c>
      <c r="U1207" t="s">
        <v>22</v>
      </c>
      <c r="V1207">
        <v>1257943</v>
      </c>
      <c r="W1207">
        <v>1259499</v>
      </c>
      <c r="X1207" t="s">
        <v>23</v>
      </c>
      <c r="Y1207">
        <f t="shared" si="74"/>
        <v>0</v>
      </c>
      <c r="Z1207" t="str">
        <f t="shared" si="75"/>
        <v>нет</v>
      </c>
    </row>
    <row r="1208" spans="1:26" x14ac:dyDescent="0.35">
      <c r="A1208" t="s">
        <v>18</v>
      </c>
      <c r="B1208" t="s">
        <v>29</v>
      </c>
      <c r="C1208" t="s">
        <v>20</v>
      </c>
      <c r="D1208" t="s">
        <v>21</v>
      </c>
      <c r="E1208" t="s">
        <v>5</v>
      </c>
      <c r="G1208" t="s">
        <v>22</v>
      </c>
      <c r="H1208">
        <v>1604725</v>
      </c>
      <c r="I1208">
        <v>1605597</v>
      </c>
      <c r="J1208" t="s">
        <v>23</v>
      </c>
      <c r="K1208">
        <f t="shared" si="72"/>
        <v>1</v>
      </c>
      <c r="L1208" t="str">
        <f t="shared" si="73"/>
        <v>да</v>
      </c>
      <c r="S1208" t="s">
        <v>5</v>
      </c>
      <c r="U1208" t="s">
        <v>22</v>
      </c>
      <c r="V1208">
        <v>1259516</v>
      </c>
      <c r="W1208">
        <v>1260631</v>
      </c>
      <c r="X1208" t="s">
        <v>23</v>
      </c>
      <c r="Y1208">
        <f t="shared" si="74"/>
        <v>1</v>
      </c>
      <c r="Z1208" t="str">
        <f t="shared" si="75"/>
        <v>нет</v>
      </c>
    </row>
    <row r="1209" spans="1:26" x14ac:dyDescent="0.35">
      <c r="A1209" t="s">
        <v>18</v>
      </c>
      <c r="B1209" t="s">
        <v>29</v>
      </c>
      <c r="C1209" t="s">
        <v>20</v>
      </c>
      <c r="D1209" t="s">
        <v>21</v>
      </c>
      <c r="E1209" t="s">
        <v>5</v>
      </c>
      <c r="G1209" t="s">
        <v>22</v>
      </c>
      <c r="H1209">
        <v>1605573</v>
      </c>
      <c r="I1209">
        <v>1606421</v>
      </c>
      <c r="J1209" t="s">
        <v>23</v>
      </c>
      <c r="K1209">
        <f t="shared" si="72"/>
        <v>1</v>
      </c>
      <c r="L1209" t="str">
        <f t="shared" si="73"/>
        <v>нет</v>
      </c>
      <c r="S1209" t="s">
        <v>5</v>
      </c>
      <c r="U1209" t="s">
        <v>22</v>
      </c>
      <c r="V1209">
        <v>1260799</v>
      </c>
      <c r="W1209">
        <v>1261644</v>
      </c>
      <c r="X1209" t="s">
        <v>30</v>
      </c>
      <c r="Y1209">
        <f t="shared" si="74"/>
        <v>0</v>
      </c>
      <c r="Z1209" t="str">
        <f t="shared" si="75"/>
        <v>нет</v>
      </c>
    </row>
    <row r="1210" spans="1:26" x14ac:dyDescent="0.35">
      <c r="A1210" t="s">
        <v>18</v>
      </c>
      <c r="B1210" t="s">
        <v>29</v>
      </c>
      <c r="C1210" t="s">
        <v>20</v>
      </c>
      <c r="D1210" t="s">
        <v>21</v>
      </c>
      <c r="E1210" t="s">
        <v>5</v>
      </c>
      <c r="G1210" t="s">
        <v>22</v>
      </c>
      <c r="H1210">
        <v>1606820</v>
      </c>
      <c r="I1210">
        <v>1607194</v>
      </c>
      <c r="J1210" t="s">
        <v>23</v>
      </c>
      <c r="K1210">
        <f t="shared" si="72"/>
        <v>2</v>
      </c>
      <c r="L1210" t="str">
        <f t="shared" si="73"/>
        <v>нет</v>
      </c>
      <c r="S1210" t="s">
        <v>5</v>
      </c>
      <c r="U1210" t="s">
        <v>22</v>
      </c>
      <c r="V1210">
        <v>1261802</v>
      </c>
      <c r="W1210">
        <v>1263064</v>
      </c>
      <c r="X1210" t="s">
        <v>30</v>
      </c>
      <c r="Y1210">
        <f t="shared" si="74"/>
        <v>2</v>
      </c>
      <c r="Z1210" t="str">
        <f t="shared" si="75"/>
        <v>да</v>
      </c>
    </row>
    <row r="1211" spans="1:26" x14ac:dyDescent="0.35">
      <c r="A1211" t="s">
        <v>18</v>
      </c>
      <c r="B1211" t="s">
        <v>29</v>
      </c>
      <c r="C1211" t="s">
        <v>20</v>
      </c>
      <c r="D1211" t="s">
        <v>21</v>
      </c>
      <c r="E1211" t="s">
        <v>5</v>
      </c>
      <c r="G1211" t="s">
        <v>22</v>
      </c>
      <c r="H1211">
        <v>1607240</v>
      </c>
      <c r="I1211">
        <v>1608184</v>
      </c>
      <c r="J1211" t="s">
        <v>23</v>
      </c>
      <c r="K1211">
        <f t="shared" si="72"/>
        <v>0</v>
      </c>
      <c r="L1211" t="str">
        <f t="shared" si="73"/>
        <v>нет</v>
      </c>
      <c r="S1211" t="s">
        <v>5</v>
      </c>
      <c r="U1211" t="s">
        <v>22</v>
      </c>
      <c r="V1211">
        <v>1263009</v>
      </c>
      <c r="W1211">
        <v>1263728</v>
      </c>
      <c r="X1211" t="s">
        <v>30</v>
      </c>
      <c r="Y1211">
        <f t="shared" si="74"/>
        <v>1</v>
      </c>
      <c r="Z1211" t="str">
        <f t="shared" si="75"/>
        <v>нет</v>
      </c>
    </row>
    <row r="1212" spans="1:26" x14ac:dyDescent="0.35">
      <c r="A1212" t="s">
        <v>18</v>
      </c>
      <c r="B1212" t="s">
        <v>29</v>
      </c>
      <c r="C1212" t="s">
        <v>20</v>
      </c>
      <c r="D1212" t="s">
        <v>21</v>
      </c>
      <c r="E1212" t="s">
        <v>5</v>
      </c>
      <c r="G1212" t="s">
        <v>22</v>
      </c>
      <c r="H1212">
        <v>1608315</v>
      </c>
      <c r="I1212">
        <v>1608704</v>
      </c>
      <c r="J1212" t="s">
        <v>23</v>
      </c>
      <c r="K1212">
        <f t="shared" si="72"/>
        <v>0</v>
      </c>
      <c r="L1212" t="str">
        <f t="shared" si="73"/>
        <v>нет</v>
      </c>
      <c r="S1212" t="s">
        <v>5</v>
      </c>
      <c r="U1212" t="s">
        <v>22</v>
      </c>
      <c r="V1212">
        <v>1263911</v>
      </c>
      <c r="W1212">
        <v>1264741</v>
      </c>
      <c r="X1212" t="s">
        <v>30</v>
      </c>
      <c r="Y1212">
        <f t="shared" si="74"/>
        <v>2</v>
      </c>
      <c r="Z1212" t="str">
        <f t="shared" si="75"/>
        <v>нет</v>
      </c>
    </row>
    <row r="1213" spans="1:26" x14ac:dyDescent="0.35">
      <c r="A1213" t="s">
        <v>18</v>
      </c>
      <c r="B1213" t="s">
        <v>29</v>
      </c>
      <c r="C1213" t="s">
        <v>20</v>
      </c>
      <c r="D1213" t="s">
        <v>21</v>
      </c>
      <c r="E1213" t="s">
        <v>5</v>
      </c>
      <c r="G1213" t="s">
        <v>22</v>
      </c>
      <c r="H1213">
        <v>1608730</v>
      </c>
      <c r="I1213">
        <v>1609095</v>
      </c>
      <c r="J1213" t="s">
        <v>23</v>
      </c>
      <c r="K1213">
        <f t="shared" si="72"/>
        <v>1</v>
      </c>
      <c r="L1213" t="str">
        <f t="shared" si="73"/>
        <v>нет</v>
      </c>
      <c r="S1213" t="s">
        <v>5</v>
      </c>
      <c r="U1213" t="s">
        <v>22</v>
      </c>
      <c r="V1213">
        <v>1264895</v>
      </c>
      <c r="W1213">
        <v>1266349</v>
      </c>
      <c r="X1213" t="s">
        <v>30</v>
      </c>
      <c r="Y1213">
        <f t="shared" si="74"/>
        <v>1</v>
      </c>
      <c r="Z1213" t="str">
        <f t="shared" si="75"/>
        <v>нет</v>
      </c>
    </row>
    <row r="1214" spans="1:26" x14ac:dyDescent="0.35">
      <c r="A1214" t="s">
        <v>18</v>
      </c>
      <c r="B1214" t="s">
        <v>29</v>
      </c>
      <c r="C1214" t="s">
        <v>20</v>
      </c>
      <c r="D1214" t="s">
        <v>21</v>
      </c>
      <c r="E1214" t="s">
        <v>5</v>
      </c>
      <c r="G1214" t="s">
        <v>22</v>
      </c>
      <c r="H1214">
        <v>1609119</v>
      </c>
      <c r="I1214">
        <v>1609232</v>
      </c>
      <c r="J1214" t="s">
        <v>23</v>
      </c>
      <c r="K1214">
        <f t="shared" si="72"/>
        <v>0</v>
      </c>
      <c r="L1214" t="str">
        <f t="shared" si="73"/>
        <v>нет</v>
      </c>
      <c r="S1214" t="s">
        <v>5</v>
      </c>
      <c r="U1214" t="s">
        <v>22</v>
      </c>
      <c r="V1214">
        <v>1266436</v>
      </c>
      <c r="W1214">
        <v>1267233</v>
      </c>
      <c r="X1214" t="s">
        <v>23</v>
      </c>
      <c r="Y1214">
        <f t="shared" si="74"/>
        <v>0</v>
      </c>
      <c r="Z1214" t="str">
        <f t="shared" si="75"/>
        <v>нет</v>
      </c>
    </row>
    <row r="1215" spans="1:26" x14ac:dyDescent="0.35">
      <c r="A1215" t="s">
        <v>18</v>
      </c>
      <c r="B1215" t="s">
        <v>29</v>
      </c>
      <c r="C1215" t="s">
        <v>20</v>
      </c>
      <c r="D1215" t="s">
        <v>21</v>
      </c>
      <c r="E1215" t="s">
        <v>5</v>
      </c>
      <c r="G1215" t="s">
        <v>22</v>
      </c>
      <c r="H1215">
        <v>1609270</v>
      </c>
      <c r="I1215">
        <v>1609488</v>
      </c>
      <c r="J1215" t="s">
        <v>23</v>
      </c>
      <c r="K1215">
        <f t="shared" si="72"/>
        <v>1</v>
      </c>
      <c r="L1215" t="str">
        <f t="shared" si="73"/>
        <v>нет</v>
      </c>
      <c r="S1215" t="s">
        <v>5</v>
      </c>
      <c r="U1215" t="s">
        <v>22</v>
      </c>
      <c r="V1215">
        <v>1267634</v>
      </c>
      <c r="W1215">
        <v>1267879</v>
      </c>
      <c r="X1215" t="s">
        <v>23</v>
      </c>
      <c r="Y1215">
        <f t="shared" si="74"/>
        <v>1</v>
      </c>
      <c r="Z1215" t="str">
        <f t="shared" si="75"/>
        <v>нет</v>
      </c>
    </row>
    <row r="1216" spans="1:26" x14ac:dyDescent="0.35">
      <c r="A1216" t="s">
        <v>18</v>
      </c>
      <c r="B1216" t="s">
        <v>29</v>
      </c>
      <c r="C1216" t="s">
        <v>20</v>
      </c>
      <c r="D1216" t="s">
        <v>21</v>
      </c>
      <c r="E1216" t="s">
        <v>5</v>
      </c>
      <c r="G1216" t="s">
        <v>22</v>
      </c>
      <c r="H1216">
        <v>1609887</v>
      </c>
      <c r="I1216">
        <v>1610540</v>
      </c>
      <c r="J1216" t="s">
        <v>23</v>
      </c>
      <c r="K1216">
        <f t="shared" si="72"/>
        <v>0</v>
      </c>
      <c r="L1216" t="str">
        <f t="shared" si="73"/>
        <v>нет</v>
      </c>
      <c r="S1216" t="s">
        <v>5</v>
      </c>
      <c r="U1216" t="s">
        <v>22</v>
      </c>
      <c r="V1216">
        <v>1267933</v>
      </c>
      <c r="W1216">
        <v>1268712</v>
      </c>
      <c r="X1216" t="s">
        <v>23</v>
      </c>
      <c r="Y1216">
        <f t="shared" si="74"/>
        <v>0</v>
      </c>
      <c r="Z1216" t="str">
        <f t="shared" si="75"/>
        <v>нет</v>
      </c>
    </row>
    <row r="1217" spans="1:26" x14ac:dyDescent="0.35">
      <c r="A1217" t="s">
        <v>18</v>
      </c>
      <c r="B1217" t="s">
        <v>29</v>
      </c>
      <c r="C1217" t="s">
        <v>20</v>
      </c>
      <c r="D1217" t="s">
        <v>21</v>
      </c>
      <c r="E1217" t="s">
        <v>5</v>
      </c>
      <c r="G1217" t="s">
        <v>22</v>
      </c>
      <c r="H1217">
        <v>1610602</v>
      </c>
      <c r="I1217">
        <v>1611897</v>
      </c>
      <c r="J1217" t="s">
        <v>23</v>
      </c>
      <c r="K1217">
        <f t="shared" si="72"/>
        <v>1</v>
      </c>
      <c r="L1217" t="str">
        <f t="shared" si="73"/>
        <v>да</v>
      </c>
      <c r="S1217" t="s">
        <v>5</v>
      </c>
      <c r="U1217" t="s">
        <v>22</v>
      </c>
      <c r="V1217">
        <v>1268882</v>
      </c>
      <c r="W1217">
        <v>1269667</v>
      </c>
      <c r="X1217" t="s">
        <v>23</v>
      </c>
      <c r="Y1217">
        <f t="shared" si="74"/>
        <v>2</v>
      </c>
      <c r="Z1217" t="str">
        <f t="shared" si="75"/>
        <v>нет</v>
      </c>
    </row>
    <row r="1218" spans="1:26" x14ac:dyDescent="0.35">
      <c r="A1218" t="s">
        <v>18</v>
      </c>
      <c r="B1218" t="s">
        <v>29</v>
      </c>
      <c r="C1218" t="s">
        <v>20</v>
      </c>
      <c r="D1218" t="s">
        <v>21</v>
      </c>
      <c r="E1218" t="s">
        <v>5</v>
      </c>
      <c r="G1218" t="s">
        <v>22</v>
      </c>
      <c r="H1218">
        <v>1611897</v>
      </c>
      <c r="I1218">
        <v>1612337</v>
      </c>
      <c r="J1218" t="s">
        <v>23</v>
      </c>
      <c r="K1218">
        <f t="shared" si="72"/>
        <v>2</v>
      </c>
      <c r="L1218" t="str">
        <f t="shared" si="73"/>
        <v>нет</v>
      </c>
      <c r="S1218" t="s">
        <v>5</v>
      </c>
      <c r="U1218" t="s">
        <v>22</v>
      </c>
      <c r="V1218">
        <v>1270007</v>
      </c>
      <c r="W1218">
        <v>1270903</v>
      </c>
      <c r="X1218" t="s">
        <v>23</v>
      </c>
      <c r="Y1218">
        <f t="shared" si="74"/>
        <v>0</v>
      </c>
      <c r="Z1218" t="str">
        <f t="shared" si="75"/>
        <v>нет</v>
      </c>
    </row>
    <row r="1219" spans="1:26" x14ac:dyDescent="0.35">
      <c r="A1219" t="s">
        <v>18</v>
      </c>
      <c r="B1219" t="s">
        <v>29</v>
      </c>
      <c r="C1219" t="s">
        <v>20</v>
      </c>
      <c r="D1219" t="s">
        <v>21</v>
      </c>
      <c r="E1219" t="s">
        <v>5</v>
      </c>
      <c r="G1219" t="s">
        <v>22</v>
      </c>
      <c r="H1219">
        <v>1612371</v>
      </c>
      <c r="I1219">
        <v>1612553</v>
      </c>
      <c r="J1219" t="s">
        <v>23</v>
      </c>
      <c r="K1219">
        <f t="shared" ref="K1219:K1282" si="76">MOD((ABS(I1219-H1220)+1),3)</f>
        <v>0</v>
      </c>
      <c r="L1219" t="str">
        <f t="shared" ref="L1219:L1282" si="77">IF(I1219-H1220&gt;=0,"да","нет")</f>
        <v>нет</v>
      </c>
      <c r="S1219" t="s">
        <v>5</v>
      </c>
      <c r="U1219" t="s">
        <v>22</v>
      </c>
      <c r="V1219">
        <v>1271007</v>
      </c>
      <c r="W1219">
        <v>1272134</v>
      </c>
      <c r="X1219" t="s">
        <v>30</v>
      </c>
      <c r="Y1219">
        <f t="shared" ref="Y1219:Y1282" si="78">MOD((ABS(W1219-V1220)+1),3)</f>
        <v>1</v>
      </c>
      <c r="Z1219" t="str">
        <f t="shared" ref="Z1219:Z1282" si="79">IF(W1219-V1220&gt;=0,"да","нет")</f>
        <v>нет</v>
      </c>
    </row>
    <row r="1220" spans="1:26" x14ac:dyDescent="0.35">
      <c r="A1220" t="s">
        <v>18</v>
      </c>
      <c r="B1220" t="s">
        <v>29</v>
      </c>
      <c r="C1220" t="s">
        <v>20</v>
      </c>
      <c r="D1220" t="s">
        <v>21</v>
      </c>
      <c r="E1220" t="s">
        <v>5</v>
      </c>
      <c r="G1220" t="s">
        <v>22</v>
      </c>
      <c r="H1220">
        <v>1612567</v>
      </c>
      <c r="I1220">
        <v>1613067</v>
      </c>
      <c r="J1220" t="s">
        <v>23</v>
      </c>
      <c r="K1220">
        <f t="shared" si="76"/>
        <v>2</v>
      </c>
      <c r="L1220" t="str">
        <f t="shared" si="77"/>
        <v>нет</v>
      </c>
      <c r="S1220" t="s">
        <v>5</v>
      </c>
      <c r="U1220" t="s">
        <v>22</v>
      </c>
      <c r="V1220">
        <v>1272287</v>
      </c>
      <c r="W1220">
        <v>1272679</v>
      </c>
      <c r="X1220" t="s">
        <v>23</v>
      </c>
      <c r="Y1220">
        <f t="shared" si="78"/>
        <v>2</v>
      </c>
      <c r="Z1220" t="str">
        <f t="shared" si="79"/>
        <v>нет</v>
      </c>
    </row>
    <row r="1221" spans="1:26" x14ac:dyDescent="0.35">
      <c r="A1221" t="s">
        <v>18</v>
      </c>
      <c r="B1221" t="s">
        <v>29</v>
      </c>
      <c r="C1221" t="s">
        <v>20</v>
      </c>
      <c r="D1221" t="s">
        <v>21</v>
      </c>
      <c r="E1221" t="s">
        <v>5</v>
      </c>
      <c r="G1221" t="s">
        <v>22</v>
      </c>
      <c r="H1221">
        <v>1613089</v>
      </c>
      <c r="I1221">
        <v>1613451</v>
      </c>
      <c r="J1221" t="s">
        <v>23</v>
      </c>
      <c r="K1221">
        <f t="shared" si="76"/>
        <v>2</v>
      </c>
      <c r="L1221" t="str">
        <f t="shared" si="77"/>
        <v>нет</v>
      </c>
      <c r="S1221" t="s">
        <v>5</v>
      </c>
      <c r="U1221" t="s">
        <v>22</v>
      </c>
      <c r="V1221">
        <v>1272773</v>
      </c>
      <c r="W1221">
        <v>1273219</v>
      </c>
      <c r="X1221" t="s">
        <v>23</v>
      </c>
      <c r="Y1221">
        <f t="shared" si="78"/>
        <v>0</v>
      </c>
      <c r="Z1221" t="str">
        <f t="shared" si="79"/>
        <v>нет</v>
      </c>
    </row>
    <row r="1222" spans="1:26" x14ac:dyDescent="0.35">
      <c r="A1222" t="s">
        <v>18</v>
      </c>
      <c r="B1222" t="s">
        <v>29</v>
      </c>
      <c r="C1222" t="s">
        <v>20</v>
      </c>
      <c r="D1222" t="s">
        <v>21</v>
      </c>
      <c r="E1222" t="s">
        <v>5</v>
      </c>
      <c r="G1222" t="s">
        <v>22</v>
      </c>
      <c r="H1222">
        <v>1613485</v>
      </c>
      <c r="I1222">
        <v>1614024</v>
      </c>
      <c r="J1222" t="s">
        <v>23</v>
      </c>
      <c r="K1222">
        <f t="shared" si="76"/>
        <v>2</v>
      </c>
      <c r="L1222" t="str">
        <f t="shared" si="77"/>
        <v>нет</v>
      </c>
      <c r="S1222" t="s">
        <v>5</v>
      </c>
      <c r="U1222" t="s">
        <v>22</v>
      </c>
      <c r="V1222">
        <v>1273317</v>
      </c>
      <c r="W1222">
        <v>1273808</v>
      </c>
      <c r="X1222" t="s">
        <v>30</v>
      </c>
      <c r="Y1222">
        <f t="shared" si="78"/>
        <v>2</v>
      </c>
      <c r="Z1222" t="str">
        <f t="shared" si="79"/>
        <v>нет</v>
      </c>
    </row>
    <row r="1223" spans="1:26" x14ac:dyDescent="0.35">
      <c r="A1223" t="s">
        <v>18</v>
      </c>
      <c r="B1223" t="s">
        <v>29</v>
      </c>
      <c r="C1223" t="s">
        <v>20</v>
      </c>
      <c r="D1223" t="s">
        <v>21</v>
      </c>
      <c r="E1223" t="s">
        <v>5</v>
      </c>
      <c r="G1223" t="s">
        <v>22</v>
      </c>
      <c r="H1223">
        <v>1614055</v>
      </c>
      <c r="I1223">
        <v>1614453</v>
      </c>
      <c r="J1223" t="s">
        <v>23</v>
      </c>
      <c r="K1223">
        <f t="shared" si="76"/>
        <v>1</v>
      </c>
      <c r="L1223" t="str">
        <f t="shared" si="77"/>
        <v>нет</v>
      </c>
      <c r="S1223" t="s">
        <v>5</v>
      </c>
      <c r="U1223" t="s">
        <v>22</v>
      </c>
      <c r="V1223">
        <v>1273890</v>
      </c>
      <c r="W1223">
        <v>1274447</v>
      </c>
      <c r="X1223" t="s">
        <v>23</v>
      </c>
      <c r="Y1223">
        <f t="shared" si="78"/>
        <v>0</v>
      </c>
      <c r="Z1223" t="str">
        <f t="shared" si="79"/>
        <v>нет</v>
      </c>
    </row>
    <row r="1224" spans="1:26" x14ac:dyDescent="0.35">
      <c r="A1224" t="s">
        <v>18</v>
      </c>
      <c r="B1224" t="s">
        <v>29</v>
      </c>
      <c r="C1224" t="s">
        <v>20</v>
      </c>
      <c r="D1224" t="s">
        <v>21</v>
      </c>
      <c r="E1224" t="s">
        <v>5</v>
      </c>
      <c r="G1224" t="s">
        <v>22</v>
      </c>
      <c r="H1224">
        <v>1614483</v>
      </c>
      <c r="I1224">
        <v>1614668</v>
      </c>
      <c r="J1224" t="s">
        <v>23</v>
      </c>
      <c r="K1224">
        <f t="shared" si="76"/>
        <v>0</v>
      </c>
      <c r="L1224" t="str">
        <f t="shared" si="77"/>
        <v>нет</v>
      </c>
      <c r="S1224" t="s">
        <v>5</v>
      </c>
      <c r="U1224" t="s">
        <v>22</v>
      </c>
      <c r="V1224">
        <v>1274836</v>
      </c>
      <c r="W1224">
        <v>1275117</v>
      </c>
      <c r="X1224" t="s">
        <v>23</v>
      </c>
      <c r="Y1224">
        <f t="shared" si="78"/>
        <v>2</v>
      </c>
      <c r="Z1224" t="str">
        <f t="shared" si="79"/>
        <v>нет</v>
      </c>
    </row>
    <row r="1225" spans="1:26" x14ac:dyDescent="0.35">
      <c r="A1225" t="s">
        <v>18</v>
      </c>
      <c r="B1225" t="s">
        <v>29</v>
      </c>
      <c r="C1225" t="s">
        <v>20</v>
      </c>
      <c r="D1225" t="s">
        <v>21</v>
      </c>
      <c r="E1225" t="s">
        <v>5</v>
      </c>
      <c r="G1225" t="s">
        <v>22</v>
      </c>
      <c r="H1225">
        <v>1614688</v>
      </c>
      <c r="I1225">
        <v>1615227</v>
      </c>
      <c r="J1225" t="s">
        <v>23</v>
      </c>
      <c r="K1225">
        <f t="shared" si="76"/>
        <v>2</v>
      </c>
      <c r="L1225" t="str">
        <f t="shared" si="77"/>
        <v>нет</v>
      </c>
      <c r="S1225" t="s">
        <v>5</v>
      </c>
      <c r="U1225" t="s">
        <v>22</v>
      </c>
      <c r="V1225">
        <v>1275484</v>
      </c>
      <c r="W1225">
        <v>1276371</v>
      </c>
      <c r="X1225" t="s">
        <v>23</v>
      </c>
      <c r="Y1225">
        <f t="shared" si="78"/>
        <v>1</v>
      </c>
      <c r="Z1225" t="str">
        <f t="shared" si="79"/>
        <v>нет</v>
      </c>
    </row>
    <row r="1226" spans="1:26" x14ac:dyDescent="0.35">
      <c r="A1226" t="s">
        <v>18</v>
      </c>
      <c r="B1226" t="s">
        <v>29</v>
      </c>
      <c r="C1226" t="s">
        <v>20</v>
      </c>
      <c r="D1226" t="s">
        <v>21</v>
      </c>
      <c r="E1226" t="s">
        <v>5</v>
      </c>
      <c r="G1226" t="s">
        <v>22</v>
      </c>
      <c r="H1226">
        <v>1615255</v>
      </c>
      <c r="I1226">
        <v>1615566</v>
      </c>
      <c r="J1226" t="s">
        <v>23</v>
      </c>
      <c r="K1226">
        <f t="shared" si="76"/>
        <v>1</v>
      </c>
      <c r="L1226" t="str">
        <f t="shared" si="77"/>
        <v>нет</v>
      </c>
      <c r="S1226" t="s">
        <v>5</v>
      </c>
      <c r="U1226" t="s">
        <v>22</v>
      </c>
      <c r="V1226">
        <v>1276425</v>
      </c>
      <c r="W1226">
        <v>1277285</v>
      </c>
      <c r="X1226" t="s">
        <v>23</v>
      </c>
      <c r="Y1226">
        <f t="shared" si="78"/>
        <v>2</v>
      </c>
      <c r="Z1226" t="str">
        <f t="shared" si="79"/>
        <v>нет</v>
      </c>
    </row>
    <row r="1227" spans="1:26" x14ac:dyDescent="0.35">
      <c r="A1227" t="s">
        <v>18</v>
      </c>
      <c r="B1227" t="s">
        <v>29</v>
      </c>
      <c r="C1227" t="s">
        <v>20</v>
      </c>
      <c r="D1227" t="s">
        <v>21</v>
      </c>
      <c r="E1227" t="s">
        <v>5</v>
      </c>
      <c r="G1227" t="s">
        <v>22</v>
      </c>
      <c r="H1227">
        <v>1615602</v>
      </c>
      <c r="I1227">
        <v>1615970</v>
      </c>
      <c r="J1227" t="s">
        <v>23</v>
      </c>
      <c r="K1227">
        <f t="shared" si="76"/>
        <v>1</v>
      </c>
      <c r="L1227" t="str">
        <f t="shared" si="77"/>
        <v>нет</v>
      </c>
      <c r="S1227" t="s">
        <v>5</v>
      </c>
      <c r="U1227" t="s">
        <v>22</v>
      </c>
      <c r="V1227">
        <v>1277298</v>
      </c>
      <c r="W1227">
        <v>1277729</v>
      </c>
      <c r="X1227" t="s">
        <v>23</v>
      </c>
      <c r="Y1227">
        <f t="shared" si="78"/>
        <v>2</v>
      </c>
      <c r="Z1227" t="str">
        <f t="shared" si="79"/>
        <v>нет</v>
      </c>
    </row>
    <row r="1228" spans="1:26" x14ac:dyDescent="0.35">
      <c r="A1228" t="s">
        <v>18</v>
      </c>
      <c r="B1228" t="s">
        <v>29</v>
      </c>
      <c r="C1228" t="s">
        <v>20</v>
      </c>
      <c r="D1228" t="s">
        <v>21</v>
      </c>
      <c r="E1228" t="s">
        <v>5</v>
      </c>
      <c r="G1228" t="s">
        <v>22</v>
      </c>
      <c r="H1228">
        <v>1616018</v>
      </c>
      <c r="I1228">
        <v>1616281</v>
      </c>
      <c r="J1228" t="s">
        <v>23</v>
      </c>
      <c r="K1228">
        <f t="shared" si="76"/>
        <v>2</v>
      </c>
      <c r="L1228" t="str">
        <f t="shared" si="77"/>
        <v>нет</v>
      </c>
      <c r="S1228" t="s">
        <v>5</v>
      </c>
      <c r="U1228" t="s">
        <v>22</v>
      </c>
      <c r="V1228">
        <v>1278195</v>
      </c>
      <c r="W1228">
        <v>1279313</v>
      </c>
      <c r="X1228" t="s">
        <v>23</v>
      </c>
      <c r="Y1228">
        <f t="shared" si="78"/>
        <v>2</v>
      </c>
      <c r="Z1228" t="str">
        <f t="shared" si="79"/>
        <v>нет</v>
      </c>
    </row>
    <row r="1229" spans="1:26" x14ac:dyDescent="0.35">
      <c r="A1229" t="s">
        <v>18</v>
      </c>
      <c r="B1229" t="s">
        <v>29</v>
      </c>
      <c r="C1229" t="s">
        <v>20</v>
      </c>
      <c r="D1229" t="s">
        <v>21</v>
      </c>
      <c r="E1229" t="s">
        <v>5</v>
      </c>
      <c r="G1229" t="s">
        <v>22</v>
      </c>
      <c r="H1229">
        <v>1616306</v>
      </c>
      <c r="I1229">
        <v>1616506</v>
      </c>
      <c r="J1229" t="s">
        <v>23</v>
      </c>
      <c r="K1229">
        <f t="shared" si="76"/>
        <v>2</v>
      </c>
      <c r="L1229" t="str">
        <f t="shared" si="77"/>
        <v>да</v>
      </c>
      <c r="S1229" t="s">
        <v>5</v>
      </c>
      <c r="U1229" t="s">
        <v>22</v>
      </c>
      <c r="V1229">
        <v>1279335</v>
      </c>
      <c r="W1229">
        <v>1281404</v>
      </c>
      <c r="X1229" t="s">
        <v>23</v>
      </c>
      <c r="Y1229">
        <f t="shared" si="78"/>
        <v>2</v>
      </c>
      <c r="Z1229" t="str">
        <f t="shared" si="79"/>
        <v>да</v>
      </c>
    </row>
    <row r="1230" spans="1:26" x14ac:dyDescent="0.35">
      <c r="A1230" t="s">
        <v>18</v>
      </c>
      <c r="B1230" t="s">
        <v>29</v>
      </c>
      <c r="C1230" t="s">
        <v>20</v>
      </c>
      <c r="D1230" t="s">
        <v>21</v>
      </c>
      <c r="E1230" t="s">
        <v>5</v>
      </c>
      <c r="G1230" t="s">
        <v>22</v>
      </c>
      <c r="H1230">
        <v>1616496</v>
      </c>
      <c r="I1230">
        <v>1616930</v>
      </c>
      <c r="J1230" t="s">
        <v>23</v>
      </c>
      <c r="K1230">
        <f t="shared" si="76"/>
        <v>0</v>
      </c>
      <c r="L1230" t="str">
        <f t="shared" si="77"/>
        <v>нет</v>
      </c>
      <c r="S1230" t="s">
        <v>5</v>
      </c>
      <c r="U1230" t="s">
        <v>22</v>
      </c>
      <c r="V1230">
        <v>1281397</v>
      </c>
      <c r="W1230">
        <v>1281753</v>
      </c>
      <c r="X1230" t="s">
        <v>23</v>
      </c>
      <c r="Y1230">
        <f t="shared" si="78"/>
        <v>2</v>
      </c>
      <c r="Z1230" t="str">
        <f t="shared" si="79"/>
        <v>нет</v>
      </c>
    </row>
    <row r="1231" spans="1:26" x14ac:dyDescent="0.35">
      <c r="A1231" t="s">
        <v>18</v>
      </c>
      <c r="B1231" t="s">
        <v>29</v>
      </c>
      <c r="C1231" t="s">
        <v>20</v>
      </c>
      <c r="D1231" t="s">
        <v>21</v>
      </c>
      <c r="E1231" t="s">
        <v>5</v>
      </c>
      <c r="G1231" t="s">
        <v>22</v>
      </c>
      <c r="H1231">
        <v>1616932</v>
      </c>
      <c r="I1231">
        <v>1617588</v>
      </c>
      <c r="J1231" t="s">
        <v>23</v>
      </c>
      <c r="K1231">
        <f t="shared" si="76"/>
        <v>2</v>
      </c>
      <c r="L1231" t="str">
        <f t="shared" si="77"/>
        <v>нет</v>
      </c>
      <c r="S1231" t="s">
        <v>5</v>
      </c>
      <c r="U1231" t="s">
        <v>22</v>
      </c>
      <c r="V1231">
        <v>1282075</v>
      </c>
      <c r="W1231">
        <v>1283541</v>
      </c>
      <c r="X1231" t="s">
        <v>30</v>
      </c>
      <c r="Y1231">
        <f t="shared" si="78"/>
        <v>2</v>
      </c>
      <c r="Z1231" t="str">
        <f t="shared" si="79"/>
        <v>нет</v>
      </c>
    </row>
    <row r="1232" spans="1:26" x14ac:dyDescent="0.35">
      <c r="A1232" t="s">
        <v>18</v>
      </c>
      <c r="B1232" t="s">
        <v>29</v>
      </c>
      <c r="C1232" t="s">
        <v>20</v>
      </c>
      <c r="D1232" t="s">
        <v>21</v>
      </c>
      <c r="E1232" t="s">
        <v>5</v>
      </c>
      <c r="G1232" t="s">
        <v>22</v>
      </c>
      <c r="H1232">
        <v>1617592</v>
      </c>
      <c r="I1232">
        <v>1617933</v>
      </c>
      <c r="J1232" t="s">
        <v>23</v>
      </c>
      <c r="K1232">
        <f t="shared" si="76"/>
        <v>0</v>
      </c>
      <c r="L1232" t="str">
        <f t="shared" si="77"/>
        <v>нет</v>
      </c>
      <c r="S1232" t="s">
        <v>5</v>
      </c>
      <c r="U1232" t="s">
        <v>22</v>
      </c>
      <c r="V1232">
        <v>1283554</v>
      </c>
      <c r="W1232">
        <v>1283973</v>
      </c>
      <c r="X1232" t="s">
        <v>30</v>
      </c>
      <c r="Y1232">
        <f t="shared" si="78"/>
        <v>1</v>
      </c>
      <c r="Z1232" t="str">
        <f t="shared" si="79"/>
        <v>нет</v>
      </c>
    </row>
    <row r="1233" spans="1:26" x14ac:dyDescent="0.35">
      <c r="A1233" t="s">
        <v>18</v>
      </c>
      <c r="B1233" t="s">
        <v>29</v>
      </c>
      <c r="C1233" t="s">
        <v>20</v>
      </c>
      <c r="D1233" t="s">
        <v>21</v>
      </c>
      <c r="E1233" t="s">
        <v>5</v>
      </c>
      <c r="G1233" t="s">
        <v>22</v>
      </c>
      <c r="H1233">
        <v>1617953</v>
      </c>
      <c r="I1233">
        <v>1618231</v>
      </c>
      <c r="J1233" t="s">
        <v>23</v>
      </c>
      <c r="K1233">
        <f t="shared" si="76"/>
        <v>2</v>
      </c>
      <c r="L1233" t="str">
        <f t="shared" si="77"/>
        <v>нет</v>
      </c>
      <c r="S1233" t="s">
        <v>5</v>
      </c>
      <c r="U1233" t="s">
        <v>22</v>
      </c>
      <c r="V1233">
        <v>1284024</v>
      </c>
      <c r="W1233">
        <v>1284356</v>
      </c>
      <c r="X1233" t="s">
        <v>23</v>
      </c>
      <c r="Y1233">
        <f t="shared" si="78"/>
        <v>1</v>
      </c>
      <c r="Z1233" t="str">
        <f t="shared" si="79"/>
        <v>да</v>
      </c>
    </row>
    <row r="1234" spans="1:26" x14ac:dyDescent="0.35">
      <c r="A1234" t="s">
        <v>18</v>
      </c>
      <c r="B1234" t="s">
        <v>29</v>
      </c>
      <c r="C1234" t="s">
        <v>20</v>
      </c>
      <c r="D1234" t="s">
        <v>21</v>
      </c>
      <c r="E1234" t="s">
        <v>5</v>
      </c>
      <c r="G1234" t="s">
        <v>22</v>
      </c>
      <c r="H1234">
        <v>1618292</v>
      </c>
      <c r="I1234">
        <v>1619122</v>
      </c>
      <c r="J1234" t="s">
        <v>23</v>
      </c>
      <c r="K1234">
        <f t="shared" si="76"/>
        <v>0</v>
      </c>
      <c r="L1234" t="str">
        <f t="shared" si="77"/>
        <v>нет</v>
      </c>
      <c r="S1234" t="s">
        <v>5</v>
      </c>
      <c r="U1234" t="s">
        <v>22</v>
      </c>
      <c r="V1234">
        <v>1284353</v>
      </c>
      <c r="W1234">
        <v>1284706</v>
      </c>
      <c r="X1234" t="s">
        <v>23</v>
      </c>
      <c r="Y1234">
        <f t="shared" si="78"/>
        <v>2</v>
      </c>
      <c r="Z1234" t="str">
        <f t="shared" si="79"/>
        <v>нет</v>
      </c>
    </row>
    <row r="1235" spans="1:26" x14ac:dyDescent="0.35">
      <c r="A1235" t="s">
        <v>18</v>
      </c>
      <c r="B1235" t="s">
        <v>29</v>
      </c>
      <c r="C1235" t="s">
        <v>20</v>
      </c>
      <c r="D1235" t="s">
        <v>21</v>
      </c>
      <c r="E1235" t="s">
        <v>5</v>
      </c>
      <c r="G1235" t="s">
        <v>22</v>
      </c>
      <c r="H1235">
        <v>1619169</v>
      </c>
      <c r="I1235">
        <v>1619453</v>
      </c>
      <c r="J1235" t="s">
        <v>23</v>
      </c>
      <c r="K1235">
        <f t="shared" si="76"/>
        <v>1</v>
      </c>
      <c r="L1235" t="str">
        <f t="shared" si="77"/>
        <v>да</v>
      </c>
      <c r="S1235" t="s">
        <v>5</v>
      </c>
      <c r="U1235" t="s">
        <v>22</v>
      </c>
      <c r="V1235">
        <v>1284743</v>
      </c>
      <c r="W1235">
        <v>1287109</v>
      </c>
      <c r="X1235" t="s">
        <v>23</v>
      </c>
      <c r="Y1235">
        <f t="shared" si="78"/>
        <v>0</v>
      </c>
      <c r="Z1235" t="str">
        <f t="shared" si="79"/>
        <v>нет</v>
      </c>
    </row>
    <row r="1236" spans="1:26" x14ac:dyDescent="0.35">
      <c r="A1236" t="s">
        <v>18</v>
      </c>
      <c r="B1236" t="s">
        <v>29</v>
      </c>
      <c r="C1236" t="s">
        <v>20</v>
      </c>
      <c r="D1236" t="s">
        <v>21</v>
      </c>
      <c r="E1236" t="s">
        <v>5</v>
      </c>
      <c r="G1236" t="s">
        <v>22</v>
      </c>
      <c r="H1236">
        <v>1619453</v>
      </c>
      <c r="I1236">
        <v>1620076</v>
      </c>
      <c r="J1236" t="s">
        <v>23</v>
      </c>
      <c r="K1236">
        <f t="shared" si="76"/>
        <v>1</v>
      </c>
      <c r="L1236" t="str">
        <f t="shared" si="77"/>
        <v>нет</v>
      </c>
      <c r="S1236" t="s">
        <v>5</v>
      </c>
      <c r="U1236" t="s">
        <v>22</v>
      </c>
      <c r="V1236">
        <v>1287273</v>
      </c>
      <c r="W1236">
        <v>1288190</v>
      </c>
      <c r="X1236" t="s">
        <v>23</v>
      </c>
      <c r="Y1236">
        <f t="shared" si="78"/>
        <v>2</v>
      </c>
      <c r="Z1236" t="str">
        <f t="shared" si="79"/>
        <v>нет</v>
      </c>
    </row>
    <row r="1237" spans="1:26" x14ac:dyDescent="0.35">
      <c r="A1237" t="s">
        <v>18</v>
      </c>
      <c r="B1237" t="s">
        <v>29</v>
      </c>
      <c r="C1237" t="s">
        <v>20</v>
      </c>
      <c r="D1237" t="s">
        <v>21</v>
      </c>
      <c r="E1237" t="s">
        <v>5</v>
      </c>
      <c r="G1237" t="s">
        <v>22</v>
      </c>
      <c r="H1237">
        <v>1620106</v>
      </c>
      <c r="I1237">
        <v>1620735</v>
      </c>
      <c r="J1237" t="s">
        <v>23</v>
      </c>
      <c r="K1237">
        <f t="shared" si="76"/>
        <v>1</v>
      </c>
      <c r="L1237" t="str">
        <f t="shared" si="77"/>
        <v>нет</v>
      </c>
      <c r="S1237" t="s">
        <v>5</v>
      </c>
      <c r="U1237" t="s">
        <v>22</v>
      </c>
      <c r="V1237">
        <v>1288392</v>
      </c>
      <c r="W1237">
        <v>1288913</v>
      </c>
      <c r="X1237" t="s">
        <v>30</v>
      </c>
      <c r="Y1237">
        <f t="shared" si="78"/>
        <v>1</v>
      </c>
      <c r="Z1237" t="str">
        <f t="shared" si="79"/>
        <v>нет</v>
      </c>
    </row>
    <row r="1238" spans="1:26" x14ac:dyDescent="0.35">
      <c r="A1238" t="s">
        <v>18</v>
      </c>
      <c r="B1238" t="s">
        <v>29</v>
      </c>
      <c r="C1238" t="s">
        <v>20</v>
      </c>
      <c r="D1238" t="s">
        <v>21</v>
      </c>
      <c r="E1238" t="s">
        <v>5</v>
      </c>
      <c r="G1238" t="s">
        <v>22</v>
      </c>
      <c r="H1238">
        <v>1620783</v>
      </c>
      <c r="I1238">
        <v>1621091</v>
      </c>
      <c r="J1238" t="s">
        <v>23</v>
      </c>
      <c r="K1238">
        <f t="shared" si="76"/>
        <v>2</v>
      </c>
      <c r="L1238" t="str">
        <f t="shared" si="77"/>
        <v>нет</v>
      </c>
      <c r="S1238" t="s">
        <v>5</v>
      </c>
      <c r="U1238" t="s">
        <v>22</v>
      </c>
      <c r="V1238">
        <v>1289237</v>
      </c>
      <c r="W1238">
        <v>1290793</v>
      </c>
      <c r="X1238" t="s">
        <v>23</v>
      </c>
      <c r="Y1238">
        <f t="shared" si="78"/>
        <v>0</v>
      </c>
      <c r="Z1238" t="str">
        <f t="shared" si="79"/>
        <v>нет</v>
      </c>
    </row>
    <row r="1239" spans="1:26" x14ac:dyDescent="0.35">
      <c r="A1239" t="s">
        <v>18</v>
      </c>
      <c r="B1239" t="s">
        <v>29</v>
      </c>
      <c r="C1239" t="s">
        <v>20</v>
      </c>
      <c r="D1239" t="s">
        <v>21</v>
      </c>
      <c r="E1239" t="s">
        <v>5</v>
      </c>
      <c r="G1239" t="s">
        <v>22</v>
      </c>
      <c r="H1239">
        <v>1621347</v>
      </c>
      <c r="I1239">
        <v>1622669</v>
      </c>
      <c r="J1239" t="s">
        <v>23</v>
      </c>
      <c r="K1239">
        <f t="shared" si="76"/>
        <v>0</v>
      </c>
      <c r="L1239" t="str">
        <f t="shared" si="77"/>
        <v>нет</v>
      </c>
      <c r="S1239" t="s">
        <v>5</v>
      </c>
      <c r="U1239" t="s">
        <v>22</v>
      </c>
      <c r="V1239">
        <v>1291026</v>
      </c>
      <c r="W1239">
        <v>1291664</v>
      </c>
      <c r="X1239" t="s">
        <v>23</v>
      </c>
      <c r="Y1239">
        <f t="shared" si="78"/>
        <v>1</v>
      </c>
      <c r="Z1239" t="str">
        <f t="shared" si="79"/>
        <v>нет</v>
      </c>
    </row>
    <row r="1240" spans="1:26" x14ac:dyDescent="0.35">
      <c r="A1240" t="s">
        <v>18</v>
      </c>
      <c r="B1240" t="s">
        <v>29</v>
      </c>
      <c r="C1240" t="s">
        <v>20</v>
      </c>
      <c r="D1240" t="s">
        <v>21</v>
      </c>
      <c r="E1240" t="s">
        <v>5</v>
      </c>
      <c r="G1240" t="s">
        <v>22</v>
      </c>
      <c r="H1240">
        <v>1622818</v>
      </c>
      <c r="I1240">
        <v>1623405</v>
      </c>
      <c r="J1240" t="s">
        <v>23</v>
      </c>
      <c r="K1240">
        <f t="shared" si="76"/>
        <v>0</v>
      </c>
      <c r="L1240" t="str">
        <f t="shared" si="77"/>
        <v>нет</v>
      </c>
      <c r="S1240" t="s">
        <v>5</v>
      </c>
      <c r="U1240" t="s">
        <v>22</v>
      </c>
      <c r="V1240">
        <v>1291775</v>
      </c>
      <c r="W1240">
        <v>1292482</v>
      </c>
      <c r="X1240" t="s">
        <v>23</v>
      </c>
      <c r="Y1240">
        <f t="shared" si="78"/>
        <v>1</v>
      </c>
      <c r="Z1240" t="str">
        <f t="shared" si="79"/>
        <v>нет</v>
      </c>
    </row>
    <row r="1241" spans="1:26" x14ac:dyDescent="0.35">
      <c r="A1241" t="s">
        <v>18</v>
      </c>
      <c r="B1241" t="s">
        <v>29</v>
      </c>
      <c r="C1241" t="s">
        <v>20</v>
      </c>
      <c r="D1241" t="s">
        <v>21</v>
      </c>
      <c r="E1241" t="s">
        <v>5</v>
      </c>
      <c r="G1241" t="s">
        <v>22</v>
      </c>
      <c r="H1241">
        <v>1623431</v>
      </c>
      <c r="I1241">
        <v>1624849</v>
      </c>
      <c r="J1241" t="s">
        <v>23</v>
      </c>
      <c r="K1241">
        <f t="shared" si="76"/>
        <v>2</v>
      </c>
      <c r="L1241" t="str">
        <f t="shared" si="77"/>
        <v>нет</v>
      </c>
      <c r="S1241" t="s">
        <v>5</v>
      </c>
      <c r="U1241" t="s">
        <v>22</v>
      </c>
      <c r="V1241">
        <v>1292818</v>
      </c>
      <c r="W1241">
        <v>1293744</v>
      </c>
      <c r="X1241" t="s">
        <v>23</v>
      </c>
      <c r="Y1241">
        <f t="shared" si="78"/>
        <v>0</v>
      </c>
      <c r="Z1241" t="str">
        <f t="shared" si="79"/>
        <v>нет</v>
      </c>
    </row>
    <row r="1242" spans="1:26" x14ac:dyDescent="0.35">
      <c r="A1242" t="s">
        <v>18</v>
      </c>
      <c r="B1242" t="s">
        <v>29</v>
      </c>
      <c r="C1242" t="s">
        <v>20</v>
      </c>
      <c r="D1242" t="s">
        <v>21</v>
      </c>
      <c r="E1242" t="s">
        <v>5</v>
      </c>
      <c r="G1242" t="s">
        <v>22</v>
      </c>
      <c r="H1242">
        <v>1624868</v>
      </c>
      <c r="I1242">
        <v>1625968</v>
      </c>
      <c r="J1242" t="s">
        <v>23</v>
      </c>
      <c r="K1242">
        <f t="shared" si="76"/>
        <v>2</v>
      </c>
      <c r="L1242" t="str">
        <f t="shared" si="77"/>
        <v>нет</v>
      </c>
      <c r="S1242" t="s">
        <v>5</v>
      </c>
      <c r="U1242" t="s">
        <v>22</v>
      </c>
      <c r="V1242">
        <v>1293959</v>
      </c>
      <c r="W1242">
        <v>1294759</v>
      </c>
      <c r="X1242" t="s">
        <v>30</v>
      </c>
      <c r="Y1242">
        <f t="shared" si="78"/>
        <v>0</v>
      </c>
      <c r="Z1242" t="str">
        <f t="shared" si="79"/>
        <v>нет</v>
      </c>
    </row>
    <row r="1243" spans="1:26" x14ac:dyDescent="0.35">
      <c r="A1243" t="s">
        <v>18</v>
      </c>
      <c r="B1243" t="s">
        <v>29</v>
      </c>
      <c r="C1243" t="s">
        <v>20</v>
      </c>
      <c r="D1243" t="s">
        <v>21</v>
      </c>
      <c r="E1243" t="s">
        <v>5</v>
      </c>
      <c r="G1243" t="s">
        <v>22</v>
      </c>
      <c r="H1243">
        <v>1625999</v>
      </c>
      <c r="I1243">
        <v>1627540</v>
      </c>
      <c r="J1243" t="s">
        <v>23</v>
      </c>
      <c r="K1243">
        <f t="shared" si="76"/>
        <v>2</v>
      </c>
      <c r="L1243" t="str">
        <f t="shared" si="77"/>
        <v>да</v>
      </c>
      <c r="S1243" t="s">
        <v>5</v>
      </c>
      <c r="U1243" t="s">
        <v>22</v>
      </c>
      <c r="V1243">
        <v>1294803</v>
      </c>
      <c r="W1243">
        <v>1296098</v>
      </c>
      <c r="X1243" t="s">
        <v>23</v>
      </c>
      <c r="Y1243">
        <f t="shared" si="78"/>
        <v>0</v>
      </c>
      <c r="Z1243" t="str">
        <f t="shared" si="79"/>
        <v>нет</v>
      </c>
    </row>
    <row r="1244" spans="1:26" x14ac:dyDescent="0.35">
      <c r="A1244" t="s">
        <v>18</v>
      </c>
      <c r="B1244" t="s">
        <v>29</v>
      </c>
      <c r="C1244" t="s">
        <v>20</v>
      </c>
      <c r="D1244" t="s">
        <v>21</v>
      </c>
      <c r="E1244" t="s">
        <v>5</v>
      </c>
      <c r="G1244" t="s">
        <v>22</v>
      </c>
      <c r="H1244">
        <v>1627527</v>
      </c>
      <c r="I1244">
        <v>1628561</v>
      </c>
      <c r="J1244" t="s">
        <v>23</v>
      </c>
      <c r="K1244">
        <f t="shared" si="76"/>
        <v>0</v>
      </c>
      <c r="L1244" t="str">
        <f t="shared" si="77"/>
        <v>нет</v>
      </c>
      <c r="S1244" t="s">
        <v>5</v>
      </c>
      <c r="U1244" t="s">
        <v>22</v>
      </c>
      <c r="V1244">
        <v>1296631</v>
      </c>
      <c r="W1244">
        <v>1297152</v>
      </c>
      <c r="X1244" t="s">
        <v>23</v>
      </c>
      <c r="Y1244">
        <f t="shared" si="78"/>
        <v>1</v>
      </c>
      <c r="Z1244" t="str">
        <f t="shared" si="79"/>
        <v>нет</v>
      </c>
    </row>
    <row r="1245" spans="1:26" x14ac:dyDescent="0.35">
      <c r="A1245" t="s">
        <v>18</v>
      </c>
      <c r="B1245" t="s">
        <v>29</v>
      </c>
      <c r="C1245" t="s">
        <v>20</v>
      </c>
      <c r="D1245" t="s">
        <v>21</v>
      </c>
      <c r="E1245" t="s">
        <v>5</v>
      </c>
      <c r="G1245" t="s">
        <v>22</v>
      </c>
      <c r="H1245">
        <v>1628590</v>
      </c>
      <c r="I1245">
        <v>1629102</v>
      </c>
      <c r="J1245" t="s">
        <v>23</v>
      </c>
      <c r="K1245">
        <f t="shared" si="76"/>
        <v>1</v>
      </c>
      <c r="L1245" t="str">
        <f t="shared" si="77"/>
        <v>да</v>
      </c>
      <c r="S1245" t="s">
        <v>5</v>
      </c>
      <c r="U1245" t="s">
        <v>22</v>
      </c>
      <c r="V1245">
        <v>1297221</v>
      </c>
      <c r="W1245">
        <v>1297811</v>
      </c>
      <c r="X1245" t="s">
        <v>23</v>
      </c>
      <c r="Y1245">
        <f t="shared" si="78"/>
        <v>1</v>
      </c>
      <c r="Z1245" t="str">
        <f t="shared" si="79"/>
        <v>нет</v>
      </c>
    </row>
    <row r="1246" spans="1:26" x14ac:dyDescent="0.35">
      <c r="A1246" t="s">
        <v>18</v>
      </c>
      <c r="B1246" t="s">
        <v>29</v>
      </c>
      <c r="C1246" t="s">
        <v>20</v>
      </c>
      <c r="D1246" t="s">
        <v>21</v>
      </c>
      <c r="E1246" t="s">
        <v>5</v>
      </c>
      <c r="G1246" t="s">
        <v>22</v>
      </c>
      <c r="H1246">
        <v>1629099</v>
      </c>
      <c r="I1246">
        <v>1630826</v>
      </c>
      <c r="J1246" t="s">
        <v>23</v>
      </c>
      <c r="K1246">
        <f t="shared" si="76"/>
        <v>2</v>
      </c>
      <c r="L1246" t="str">
        <f t="shared" si="77"/>
        <v>нет</v>
      </c>
      <c r="S1246" t="s">
        <v>5</v>
      </c>
      <c r="U1246" t="s">
        <v>22</v>
      </c>
      <c r="V1246">
        <v>1297832</v>
      </c>
      <c r="W1246">
        <v>1298602</v>
      </c>
      <c r="X1246" t="s">
        <v>23</v>
      </c>
      <c r="Y1246">
        <f t="shared" si="78"/>
        <v>1</v>
      </c>
      <c r="Z1246" t="str">
        <f t="shared" si="79"/>
        <v>да</v>
      </c>
    </row>
    <row r="1247" spans="1:26" x14ac:dyDescent="0.35">
      <c r="A1247" t="s">
        <v>18</v>
      </c>
      <c r="B1247" t="s">
        <v>29</v>
      </c>
      <c r="C1247" t="s">
        <v>20</v>
      </c>
      <c r="D1247" t="s">
        <v>21</v>
      </c>
      <c r="E1247" t="s">
        <v>5</v>
      </c>
      <c r="G1247" t="s">
        <v>22</v>
      </c>
      <c r="H1247">
        <v>1631181</v>
      </c>
      <c r="I1247">
        <v>1632080</v>
      </c>
      <c r="J1247" t="s">
        <v>23</v>
      </c>
      <c r="K1247">
        <f t="shared" si="76"/>
        <v>0</v>
      </c>
      <c r="L1247" t="str">
        <f t="shared" si="77"/>
        <v>нет</v>
      </c>
      <c r="S1247" t="s">
        <v>5</v>
      </c>
      <c r="U1247" t="s">
        <v>22</v>
      </c>
      <c r="V1247">
        <v>1298599</v>
      </c>
      <c r="W1247">
        <v>1299792</v>
      </c>
      <c r="X1247" t="s">
        <v>23</v>
      </c>
      <c r="Y1247">
        <f t="shared" si="78"/>
        <v>1</v>
      </c>
      <c r="Z1247" t="str">
        <f t="shared" si="79"/>
        <v>нет</v>
      </c>
    </row>
    <row r="1248" spans="1:26" x14ac:dyDescent="0.35">
      <c r="A1248" t="s">
        <v>18</v>
      </c>
      <c r="B1248" t="s">
        <v>29</v>
      </c>
      <c r="C1248" t="s">
        <v>20</v>
      </c>
      <c r="D1248" t="s">
        <v>21</v>
      </c>
      <c r="E1248" t="s">
        <v>5</v>
      </c>
      <c r="G1248" t="s">
        <v>22</v>
      </c>
      <c r="H1248">
        <v>1632406</v>
      </c>
      <c r="I1248">
        <v>1633593</v>
      </c>
      <c r="J1248" t="s">
        <v>23</v>
      </c>
      <c r="K1248">
        <f t="shared" si="76"/>
        <v>2</v>
      </c>
      <c r="L1248" t="str">
        <f t="shared" si="77"/>
        <v>нет</v>
      </c>
      <c r="S1248" t="s">
        <v>5</v>
      </c>
      <c r="U1248" t="s">
        <v>22</v>
      </c>
      <c r="V1248">
        <v>1300392</v>
      </c>
      <c r="W1248">
        <v>1301165</v>
      </c>
      <c r="X1248" t="s">
        <v>23</v>
      </c>
      <c r="Y1248">
        <f t="shared" si="78"/>
        <v>1</v>
      </c>
      <c r="Z1248" t="str">
        <f t="shared" si="79"/>
        <v>да</v>
      </c>
    </row>
    <row r="1249" spans="1:26" x14ac:dyDescent="0.35">
      <c r="A1249" t="s">
        <v>18</v>
      </c>
      <c r="B1249" t="s">
        <v>29</v>
      </c>
      <c r="C1249" t="s">
        <v>20</v>
      </c>
      <c r="D1249" t="s">
        <v>21</v>
      </c>
      <c r="E1249" t="s">
        <v>5</v>
      </c>
      <c r="G1249" t="s">
        <v>22</v>
      </c>
      <c r="H1249">
        <v>1633708</v>
      </c>
      <c r="I1249">
        <v>1635786</v>
      </c>
      <c r="J1249" t="s">
        <v>23</v>
      </c>
      <c r="K1249">
        <f t="shared" si="76"/>
        <v>2</v>
      </c>
      <c r="L1249" t="str">
        <f t="shared" si="77"/>
        <v>нет</v>
      </c>
      <c r="S1249" t="s">
        <v>5</v>
      </c>
      <c r="U1249" t="s">
        <v>22</v>
      </c>
      <c r="V1249">
        <v>1301162</v>
      </c>
      <c r="W1249">
        <v>1302154</v>
      </c>
      <c r="X1249" t="s">
        <v>23</v>
      </c>
      <c r="Y1249">
        <f t="shared" si="78"/>
        <v>2</v>
      </c>
      <c r="Z1249" t="str">
        <f t="shared" si="79"/>
        <v>нет</v>
      </c>
    </row>
    <row r="1250" spans="1:26" x14ac:dyDescent="0.35">
      <c r="A1250" t="s">
        <v>18</v>
      </c>
      <c r="B1250" t="s">
        <v>29</v>
      </c>
      <c r="C1250" t="s">
        <v>20</v>
      </c>
      <c r="D1250" t="s">
        <v>21</v>
      </c>
      <c r="E1250" t="s">
        <v>5</v>
      </c>
      <c r="G1250" t="s">
        <v>22</v>
      </c>
      <c r="H1250">
        <v>1635838</v>
      </c>
      <c r="I1250">
        <v>1636308</v>
      </c>
      <c r="J1250" t="s">
        <v>23</v>
      </c>
      <c r="K1250">
        <f t="shared" si="76"/>
        <v>1</v>
      </c>
      <c r="L1250" t="str">
        <f t="shared" si="77"/>
        <v>нет</v>
      </c>
      <c r="S1250" t="s">
        <v>5</v>
      </c>
      <c r="U1250" t="s">
        <v>22</v>
      </c>
      <c r="V1250">
        <v>1303052</v>
      </c>
      <c r="W1250">
        <v>1304668</v>
      </c>
      <c r="X1250" t="s">
        <v>23</v>
      </c>
      <c r="Y1250">
        <f t="shared" si="78"/>
        <v>2</v>
      </c>
      <c r="Z1250" t="str">
        <f t="shared" si="79"/>
        <v>нет</v>
      </c>
    </row>
    <row r="1251" spans="1:26" x14ac:dyDescent="0.35">
      <c r="A1251" t="s">
        <v>18</v>
      </c>
      <c r="B1251" t="s">
        <v>29</v>
      </c>
      <c r="C1251" t="s">
        <v>20</v>
      </c>
      <c r="D1251" t="s">
        <v>21</v>
      </c>
      <c r="E1251" t="s">
        <v>5</v>
      </c>
      <c r="G1251" t="s">
        <v>22</v>
      </c>
      <c r="H1251">
        <v>1636353</v>
      </c>
      <c r="I1251">
        <v>1636772</v>
      </c>
      <c r="J1251" t="s">
        <v>23</v>
      </c>
      <c r="K1251">
        <f t="shared" si="76"/>
        <v>1</v>
      </c>
      <c r="L1251" t="str">
        <f t="shared" si="77"/>
        <v>нет</v>
      </c>
      <c r="S1251" t="s">
        <v>5</v>
      </c>
      <c r="U1251" t="s">
        <v>22</v>
      </c>
      <c r="V1251">
        <v>1304762</v>
      </c>
      <c r="W1251">
        <v>1305910</v>
      </c>
      <c r="X1251" t="s">
        <v>23</v>
      </c>
      <c r="Y1251">
        <f t="shared" si="78"/>
        <v>1</v>
      </c>
      <c r="Z1251" t="str">
        <f t="shared" si="79"/>
        <v>нет</v>
      </c>
    </row>
    <row r="1252" spans="1:26" x14ac:dyDescent="0.35">
      <c r="A1252" t="s">
        <v>18</v>
      </c>
      <c r="B1252" t="s">
        <v>29</v>
      </c>
      <c r="C1252" t="s">
        <v>20</v>
      </c>
      <c r="D1252" t="s">
        <v>21</v>
      </c>
      <c r="E1252" t="s">
        <v>5</v>
      </c>
      <c r="G1252" t="s">
        <v>22</v>
      </c>
      <c r="H1252">
        <v>1636871</v>
      </c>
      <c r="I1252">
        <v>1637119</v>
      </c>
      <c r="J1252" t="s">
        <v>23</v>
      </c>
      <c r="K1252">
        <f t="shared" si="76"/>
        <v>2</v>
      </c>
      <c r="L1252" t="str">
        <f t="shared" si="77"/>
        <v>нет</v>
      </c>
      <c r="S1252" t="s">
        <v>5</v>
      </c>
      <c r="U1252" t="s">
        <v>22</v>
      </c>
      <c r="V1252">
        <v>1305925</v>
      </c>
      <c r="W1252">
        <v>1306695</v>
      </c>
      <c r="X1252" t="s">
        <v>23</v>
      </c>
      <c r="Y1252">
        <f t="shared" si="78"/>
        <v>2</v>
      </c>
      <c r="Z1252" t="str">
        <f t="shared" si="79"/>
        <v>нет</v>
      </c>
    </row>
    <row r="1253" spans="1:26" x14ac:dyDescent="0.35">
      <c r="A1253" t="s">
        <v>18</v>
      </c>
      <c r="B1253" t="s">
        <v>29</v>
      </c>
      <c r="C1253" t="s">
        <v>20</v>
      </c>
      <c r="D1253" t="s">
        <v>21</v>
      </c>
      <c r="E1253" t="s">
        <v>5</v>
      </c>
      <c r="G1253" t="s">
        <v>22</v>
      </c>
      <c r="H1253">
        <v>1637258</v>
      </c>
      <c r="I1253">
        <v>1640863</v>
      </c>
      <c r="J1253" t="s">
        <v>23</v>
      </c>
      <c r="K1253">
        <f t="shared" si="76"/>
        <v>1</v>
      </c>
      <c r="L1253" t="str">
        <f t="shared" si="77"/>
        <v>нет</v>
      </c>
      <c r="S1253" t="s">
        <v>5</v>
      </c>
      <c r="U1253" t="s">
        <v>22</v>
      </c>
      <c r="V1253">
        <v>1306723</v>
      </c>
      <c r="W1253">
        <v>1307871</v>
      </c>
      <c r="X1253" t="s">
        <v>23</v>
      </c>
      <c r="Y1253">
        <f t="shared" si="78"/>
        <v>0</v>
      </c>
      <c r="Z1253" t="str">
        <f t="shared" si="79"/>
        <v>нет</v>
      </c>
    </row>
    <row r="1254" spans="1:26" x14ac:dyDescent="0.35">
      <c r="A1254" t="s">
        <v>18</v>
      </c>
      <c r="B1254" t="s">
        <v>29</v>
      </c>
      <c r="C1254" t="s">
        <v>20</v>
      </c>
      <c r="D1254" t="s">
        <v>21</v>
      </c>
      <c r="E1254" t="s">
        <v>5</v>
      </c>
      <c r="G1254" t="s">
        <v>22</v>
      </c>
      <c r="H1254">
        <v>1640971</v>
      </c>
      <c r="I1254">
        <v>1644525</v>
      </c>
      <c r="J1254" t="s">
        <v>23</v>
      </c>
      <c r="K1254">
        <f t="shared" si="76"/>
        <v>0</v>
      </c>
      <c r="L1254" t="str">
        <f t="shared" si="77"/>
        <v>нет</v>
      </c>
      <c r="S1254" t="s">
        <v>5</v>
      </c>
      <c r="U1254" t="s">
        <v>22</v>
      </c>
      <c r="V1254">
        <v>1308083</v>
      </c>
      <c r="W1254">
        <v>1308985</v>
      </c>
      <c r="X1254" t="s">
        <v>23</v>
      </c>
      <c r="Y1254">
        <f t="shared" si="78"/>
        <v>1</v>
      </c>
      <c r="Z1254" t="str">
        <f t="shared" si="79"/>
        <v>нет</v>
      </c>
    </row>
    <row r="1255" spans="1:26" x14ac:dyDescent="0.35">
      <c r="A1255" t="s">
        <v>18</v>
      </c>
      <c r="B1255" t="s">
        <v>29</v>
      </c>
      <c r="C1255" t="s">
        <v>20</v>
      </c>
      <c r="D1255" t="s">
        <v>21</v>
      </c>
      <c r="E1255" t="s">
        <v>5</v>
      </c>
      <c r="G1255" t="s">
        <v>22</v>
      </c>
      <c r="H1255">
        <v>1644740</v>
      </c>
      <c r="I1255">
        <v>1645342</v>
      </c>
      <c r="J1255" t="s">
        <v>23</v>
      </c>
      <c r="K1255">
        <f t="shared" si="76"/>
        <v>0</v>
      </c>
      <c r="L1255" t="str">
        <f t="shared" si="77"/>
        <v>нет</v>
      </c>
      <c r="S1255" t="s">
        <v>5</v>
      </c>
      <c r="U1255" t="s">
        <v>22</v>
      </c>
      <c r="V1255">
        <v>1308997</v>
      </c>
      <c r="W1255">
        <v>1309635</v>
      </c>
      <c r="X1255" t="s">
        <v>23</v>
      </c>
      <c r="Y1255">
        <f t="shared" si="78"/>
        <v>1</v>
      </c>
      <c r="Z1255" t="str">
        <f t="shared" si="79"/>
        <v>да</v>
      </c>
    </row>
    <row r="1256" spans="1:26" x14ac:dyDescent="0.35">
      <c r="A1256" t="s">
        <v>18</v>
      </c>
      <c r="B1256" t="s">
        <v>29</v>
      </c>
      <c r="C1256" t="s">
        <v>20</v>
      </c>
      <c r="D1256" t="s">
        <v>21</v>
      </c>
      <c r="E1256" t="s">
        <v>5</v>
      </c>
      <c r="G1256" t="s">
        <v>22</v>
      </c>
      <c r="H1256">
        <v>1645467</v>
      </c>
      <c r="I1256">
        <v>1645826</v>
      </c>
      <c r="J1256" t="s">
        <v>23</v>
      </c>
      <c r="K1256">
        <f t="shared" si="76"/>
        <v>2</v>
      </c>
      <c r="L1256" t="str">
        <f t="shared" si="77"/>
        <v>нет</v>
      </c>
      <c r="S1256" t="s">
        <v>5</v>
      </c>
      <c r="U1256" t="s">
        <v>22</v>
      </c>
      <c r="V1256">
        <v>1309632</v>
      </c>
      <c r="W1256">
        <v>1310600</v>
      </c>
      <c r="X1256" t="s">
        <v>23</v>
      </c>
      <c r="Y1256">
        <f t="shared" si="78"/>
        <v>2</v>
      </c>
      <c r="Z1256" t="str">
        <f t="shared" si="79"/>
        <v>нет</v>
      </c>
    </row>
    <row r="1257" spans="1:26" x14ac:dyDescent="0.35">
      <c r="A1257" t="s">
        <v>18</v>
      </c>
      <c r="B1257" t="s">
        <v>29</v>
      </c>
      <c r="C1257" t="s">
        <v>20</v>
      </c>
      <c r="D1257" t="s">
        <v>21</v>
      </c>
      <c r="E1257" t="s">
        <v>5</v>
      </c>
      <c r="G1257" t="s">
        <v>22</v>
      </c>
      <c r="H1257">
        <v>1645884</v>
      </c>
      <c r="I1257">
        <v>1646384</v>
      </c>
      <c r="J1257" t="s">
        <v>23</v>
      </c>
      <c r="K1257">
        <f t="shared" si="76"/>
        <v>2</v>
      </c>
      <c r="L1257" t="str">
        <f t="shared" si="77"/>
        <v>нет</v>
      </c>
      <c r="S1257" t="s">
        <v>5</v>
      </c>
      <c r="U1257" t="s">
        <v>22</v>
      </c>
      <c r="V1257">
        <v>1310688</v>
      </c>
      <c r="W1257">
        <v>1311533</v>
      </c>
      <c r="X1257" t="s">
        <v>23</v>
      </c>
      <c r="Y1257">
        <f t="shared" si="78"/>
        <v>0</v>
      </c>
      <c r="Z1257" t="str">
        <f t="shared" si="79"/>
        <v>нет</v>
      </c>
    </row>
    <row r="1258" spans="1:26" x14ac:dyDescent="0.35">
      <c r="A1258" t="s">
        <v>18</v>
      </c>
      <c r="B1258" t="s">
        <v>29</v>
      </c>
      <c r="C1258" t="s">
        <v>20</v>
      </c>
      <c r="D1258" t="s">
        <v>21</v>
      </c>
      <c r="E1258" t="s">
        <v>5</v>
      </c>
      <c r="G1258" t="s">
        <v>22</v>
      </c>
      <c r="H1258">
        <v>1646607</v>
      </c>
      <c r="I1258">
        <v>1647305</v>
      </c>
      <c r="J1258" t="s">
        <v>23</v>
      </c>
      <c r="K1258">
        <f t="shared" si="76"/>
        <v>2</v>
      </c>
      <c r="L1258" t="str">
        <f t="shared" si="77"/>
        <v>нет</v>
      </c>
      <c r="S1258" t="s">
        <v>5</v>
      </c>
      <c r="U1258" t="s">
        <v>22</v>
      </c>
      <c r="V1258">
        <v>1311673</v>
      </c>
      <c r="W1258">
        <v>1312890</v>
      </c>
      <c r="X1258" t="s">
        <v>23</v>
      </c>
      <c r="Y1258">
        <f t="shared" si="78"/>
        <v>1</v>
      </c>
      <c r="Z1258" t="str">
        <f t="shared" si="79"/>
        <v>нет</v>
      </c>
    </row>
    <row r="1259" spans="1:26" x14ac:dyDescent="0.35">
      <c r="A1259" t="s">
        <v>18</v>
      </c>
      <c r="B1259" t="s">
        <v>29</v>
      </c>
      <c r="C1259" t="s">
        <v>20</v>
      </c>
      <c r="D1259" t="s">
        <v>21</v>
      </c>
      <c r="E1259" t="s">
        <v>5</v>
      </c>
      <c r="G1259" t="s">
        <v>22</v>
      </c>
      <c r="H1259">
        <v>1647411</v>
      </c>
      <c r="I1259">
        <v>1647836</v>
      </c>
      <c r="J1259" t="s">
        <v>23</v>
      </c>
      <c r="K1259">
        <f t="shared" si="76"/>
        <v>1</v>
      </c>
      <c r="L1259" t="str">
        <f t="shared" si="77"/>
        <v>нет</v>
      </c>
      <c r="S1259" t="s">
        <v>5</v>
      </c>
      <c r="U1259" t="s">
        <v>22</v>
      </c>
      <c r="V1259">
        <v>1313040</v>
      </c>
      <c r="W1259">
        <v>1313987</v>
      </c>
      <c r="X1259" t="s">
        <v>23</v>
      </c>
      <c r="Y1259">
        <f t="shared" si="78"/>
        <v>0</v>
      </c>
      <c r="Z1259" t="str">
        <f t="shared" si="79"/>
        <v>нет</v>
      </c>
    </row>
    <row r="1260" spans="1:26" x14ac:dyDescent="0.35">
      <c r="A1260" t="s">
        <v>18</v>
      </c>
      <c r="B1260" t="s">
        <v>29</v>
      </c>
      <c r="C1260" t="s">
        <v>20</v>
      </c>
      <c r="D1260" t="s">
        <v>21</v>
      </c>
      <c r="E1260" t="s">
        <v>5</v>
      </c>
      <c r="G1260" t="s">
        <v>22</v>
      </c>
      <c r="H1260">
        <v>1648001</v>
      </c>
      <c r="I1260">
        <v>1648534</v>
      </c>
      <c r="J1260" t="s">
        <v>23</v>
      </c>
      <c r="K1260">
        <f t="shared" si="76"/>
        <v>0</v>
      </c>
      <c r="L1260" t="str">
        <f t="shared" si="77"/>
        <v>нет</v>
      </c>
      <c r="S1260" t="s">
        <v>5</v>
      </c>
      <c r="U1260" t="s">
        <v>22</v>
      </c>
      <c r="V1260">
        <v>1314043</v>
      </c>
      <c r="W1260">
        <v>1314852</v>
      </c>
      <c r="X1260" t="s">
        <v>23</v>
      </c>
      <c r="Y1260">
        <f t="shared" si="78"/>
        <v>0</v>
      </c>
      <c r="Z1260" t="str">
        <f t="shared" si="79"/>
        <v>нет</v>
      </c>
    </row>
    <row r="1261" spans="1:26" x14ac:dyDescent="0.35">
      <c r="A1261" t="s">
        <v>18</v>
      </c>
      <c r="B1261" t="s">
        <v>29</v>
      </c>
      <c r="C1261" t="s">
        <v>20</v>
      </c>
      <c r="D1261" t="s">
        <v>21</v>
      </c>
      <c r="E1261" t="s">
        <v>5</v>
      </c>
      <c r="G1261" t="s">
        <v>22</v>
      </c>
      <c r="H1261">
        <v>1648638</v>
      </c>
      <c r="I1261">
        <v>1648823</v>
      </c>
      <c r="J1261" t="s">
        <v>23</v>
      </c>
      <c r="K1261">
        <f t="shared" si="76"/>
        <v>0</v>
      </c>
      <c r="L1261" t="str">
        <f t="shared" si="77"/>
        <v>нет</v>
      </c>
      <c r="S1261" t="s">
        <v>5</v>
      </c>
      <c r="U1261" t="s">
        <v>22</v>
      </c>
      <c r="V1261">
        <v>1314947</v>
      </c>
      <c r="W1261">
        <v>1315591</v>
      </c>
      <c r="X1261" t="s">
        <v>23</v>
      </c>
      <c r="Y1261">
        <f t="shared" si="78"/>
        <v>0</v>
      </c>
      <c r="Z1261" t="str">
        <f t="shared" si="79"/>
        <v>нет</v>
      </c>
    </row>
    <row r="1262" spans="1:26" x14ac:dyDescent="0.35">
      <c r="A1262" t="s">
        <v>18</v>
      </c>
      <c r="B1262" t="s">
        <v>29</v>
      </c>
      <c r="C1262" t="s">
        <v>20</v>
      </c>
      <c r="D1262" t="s">
        <v>21</v>
      </c>
      <c r="E1262" t="s">
        <v>5</v>
      </c>
      <c r="G1262" t="s">
        <v>22</v>
      </c>
      <c r="H1262">
        <v>1649098</v>
      </c>
      <c r="I1262">
        <v>1649748</v>
      </c>
      <c r="J1262" t="s">
        <v>23</v>
      </c>
      <c r="K1262">
        <f t="shared" si="76"/>
        <v>1</v>
      </c>
      <c r="L1262" t="str">
        <f t="shared" si="77"/>
        <v>нет</v>
      </c>
      <c r="S1262" t="s">
        <v>5</v>
      </c>
      <c r="U1262" t="s">
        <v>22</v>
      </c>
      <c r="V1262">
        <v>1315713</v>
      </c>
      <c r="W1262">
        <v>1316054</v>
      </c>
      <c r="X1262" t="s">
        <v>30</v>
      </c>
      <c r="Y1262">
        <f t="shared" si="78"/>
        <v>2</v>
      </c>
      <c r="Z1262" t="str">
        <f t="shared" si="79"/>
        <v>нет</v>
      </c>
    </row>
    <row r="1263" spans="1:26" x14ac:dyDescent="0.35">
      <c r="A1263" t="s">
        <v>18</v>
      </c>
      <c r="B1263" t="s">
        <v>29</v>
      </c>
      <c r="C1263" t="s">
        <v>20</v>
      </c>
      <c r="D1263" t="s">
        <v>21</v>
      </c>
      <c r="E1263" t="s">
        <v>5</v>
      </c>
      <c r="G1263" t="s">
        <v>22</v>
      </c>
      <c r="H1263">
        <v>1649820</v>
      </c>
      <c r="I1263">
        <v>1650329</v>
      </c>
      <c r="J1263" t="s">
        <v>23</v>
      </c>
      <c r="K1263">
        <f t="shared" si="76"/>
        <v>0</v>
      </c>
      <c r="L1263" t="str">
        <f t="shared" si="77"/>
        <v>нет</v>
      </c>
      <c r="S1263" t="s">
        <v>5</v>
      </c>
      <c r="U1263" t="s">
        <v>22</v>
      </c>
      <c r="V1263">
        <v>1316067</v>
      </c>
      <c r="W1263">
        <v>1317356</v>
      </c>
      <c r="X1263" t="s">
        <v>30</v>
      </c>
      <c r="Y1263">
        <f t="shared" si="78"/>
        <v>1</v>
      </c>
      <c r="Z1263" t="str">
        <f t="shared" si="79"/>
        <v>нет</v>
      </c>
    </row>
    <row r="1264" spans="1:26" x14ac:dyDescent="0.35">
      <c r="A1264" t="s">
        <v>18</v>
      </c>
      <c r="B1264" t="s">
        <v>29</v>
      </c>
      <c r="C1264" t="s">
        <v>20</v>
      </c>
      <c r="D1264" t="s">
        <v>21</v>
      </c>
      <c r="E1264" t="s">
        <v>5</v>
      </c>
      <c r="G1264" t="s">
        <v>22</v>
      </c>
      <c r="H1264">
        <v>1650334</v>
      </c>
      <c r="I1264">
        <v>1651089</v>
      </c>
      <c r="J1264" t="s">
        <v>23</v>
      </c>
      <c r="K1264">
        <f t="shared" si="76"/>
        <v>1</v>
      </c>
      <c r="L1264" t="str">
        <f t="shared" si="77"/>
        <v>да</v>
      </c>
      <c r="S1264" t="s">
        <v>5</v>
      </c>
      <c r="U1264" t="s">
        <v>22</v>
      </c>
      <c r="V1264">
        <v>1317491</v>
      </c>
      <c r="W1264">
        <v>1318159</v>
      </c>
      <c r="X1264" t="s">
        <v>23</v>
      </c>
      <c r="Y1264">
        <f t="shared" si="78"/>
        <v>2</v>
      </c>
      <c r="Z1264" t="str">
        <f t="shared" si="79"/>
        <v>нет</v>
      </c>
    </row>
    <row r="1265" spans="1:26" x14ac:dyDescent="0.35">
      <c r="A1265" t="s">
        <v>18</v>
      </c>
      <c r="B1265" t="s">
        <v>29</v>
      </c>
      <c r="C1265" t="s">
        <v>20</v>
      </c>
      <c r="D1265" t="s">
        <v>21</v>
      </c>
      <c r="E1265" t="s">
        <v>5</v>
      </c>
      <c r="G1265" t="s">
        <v>22</v>
      </c>
      <c r="H1265">
        <v>1651086</v>
      </c>
      <c r="I1265">
        <v>1651505</v>
      </c>
      <c r="J1265" t="s">
        <v>23</v>
      </c>
      <c r="K1265">
        <f t="shared" si="76"/>
        <v>0</v>
      </c>
      <c r="L1265" t="str">
        <f t="shared" si="77"/>
        <v>нет</v>
      </c>
      <c r="S1265" t="s">
        <v>5</v>
      </c>
      <c r="U1265" t="s">
        <v>22</v>
      </c>
      <c r="V1265">
        <v>1318163</v>
      </c>
      <c r="W1265">
        <v>1319227</v>
      </c>
      <c r="X1265" t="s">
        <v>23</v>
      </c>
      <c r="Y1265">
        <f t="shared" si="78"/>
        <v>0</v>
      </c>
      <c r="Z1265" t="str">
        <f t="shared" si="79"/>
        <v>нет</v>
      </c>
    </row>
    <row r="1266" spans="1:26" x14ac:dyDescent="0.35">
      <c r="A1266" t="s">
        <v>18</v>
      </c>
      <c r="B1266" t="s">
        <v>29</v>
      </c>
      <c r="C1266" t="s">
        <v>20</v>
      </c>
      <c r="D1266" t="s">
        <v>21</v>
      </c>
      <c r="E1266" t="s">
        <v>5</v>
      </c>
      <c r="G1266" t="s">
        <v>22</v>
      </c>
      <c r="H1266">
        <v>1651507</v>
      </c>
      <c r="I1266">
        <v>1652910</v>
      </c>
      <c r="J1266" t="s">
        <v>23</v>
      </c>
      <c r="K1266">
        <f t="shared" si="76"/>
        <v>1</v>
      </c>
      <c r="L1266" t="str">
        <f t="shared" si="77"/>
        <v>да</v>
      </c>
      <c r="S1266" t="s">
        <v>5</v>
      </c>
      <c r="U1266" t="s">
        <v>22</v>
      </c>
      <c r="V1266">
        <v>1319448</v>
      </c>
      <c r="W1266">
        <v>1320404</v>
      </c>
      <c r="X1266" t="s">
        <v>23</v>
      </c>
      <c r="Y1266">
        <f t="shared" si="78"/>
        <v>2</v>
      </c>
      <c r="Z1266" t="str">
        <f t="shared" si="79"/>
        <v>нет</v>
      </c>
    </row>
    <row r="1267" spans="1:26" x14ac:dyDescent="0.35">
      <c r="A1267" t="s">
        <v>18</v>
      </c>
      <c r="B1267" t="s">
        <v>29</v>
      </c>
      <c r="C1267" t="s">
        <v>20</v>
      </c>
      <c r="D1267" t="s">
        <v>21</v>
      </c>
      <c r="E1267" t="s">
        <v>5</v>
      </c>
      <c r="G1267" t="s">
        <v>22</v>
      </c>
      <c r="H1267">
        <v>1652907</v>
      </c>
      <c r="I1267">
        <v>1653569</v>
      </c>
      <c r="J1267" t="s">
        <v>23</v>
      </c>
      <c r="K1267">
        <f t="shared" si="76"/>
        <v>2</v>
      </c>
      <c r="L1267" t="str">
        <f t="shared" si="77"/>
        <v>нет</v>
      </c>
      <c r="S1267" t="s">
        <v>5</v>
      </c>
      <c r="U1267" t="s">
        <v>22</v>
      </c>
      <c r="V1267">
        <v>1320426</v>
      </c>
      <c r="W1267">
        <v>1321187</v>
      </c>
      <c r="X1267" t="s">
        <v>23</v>
      </c>
      <c r="Y1267">
        <f t="shared" si="78"/>
        <v>1</v>
      </c>
      <c r="Z1267" t="str">
        <f t="shared" si="79"/>
        <v>да</v>
      </c>
    </row>
    <row r="1268" spans="1:26" x14ac:dyDescent="0.35">
      <c r="A1268" t="s">
        <v>18</v>
      </c>
      <c r="B1268" t="s">
        <v>29</v>
      </c>
      <c r="C1268" t="s">
        <v>20</v>
      </c>
      <c r="D1268" t="s">
        <v>21</v>
      </c>
      <c r="E1268" t="s">
        <v>5</v>
      </c>
      <c r="G1268" t="s">
        <v>22</v>
      </c>
      <c r="H1268">
        <v>1653882</v>
      </c>
      <c r="I1268">
        <v>1655345</v>
      </c>
      <c r="J1268" t="s">
        <v>23</v>
      </c>
      <c r="K1268">
        <f t="shared" si="76"/>
        <v>0</v>
      </c>
      <c r="L1268" t="str">
        <f t="shared" si="77"/>
        <v>нет</v>
      </c>
      <c r="S1268" t="s">
        <v>5</v>
      </c>
      <c r="U1268" t="s">
        <v>22</v>
      </c>
      <c r="V1268">
        <v>1321184</v>
      </c>
      <c r="W1268">
        <v>1322134</v>
      </c>
      <c r="X1268" t="s">
        <v>23</v>
      </c>
      <c r="Y1268">
        <f t="shared" si="78"/>
        <v>2</v>
      </c>
      <c r="Z1268" t="str">
        <f t="shared" si="79"/>
        <v>да</v>
      </c>
    </row>
    <row r="1269" spans="1:26" x14ac:dyDescent="0.35">
      <c r="A1269" t="s">
        <v>18</v>
      </c>
      <c r="B1269" t="s">
        <v>29</v>
      </c>
      <c r="C1269" t="s">
        <v>20</v>
      </c>
      <c r="D1269" t="s">
        <v>21</v>
      </c>
      <c r="E1269" t="s">
        <v>5</v>
      </c>
      <c r="G1269" t="s">
        <v>22</v>
      </c>
      <c r="H1269">
        <v>1655386</v>
      </c>
      <c r="I1269">
        <v>1655886</v>
      </c>
      <c r="J1269" t="s">
        <v>23</v>
      </c>
      <c r="K1269">
        <f t="shared" si="76"/>
        <v>1</v>
      </c>
      <c r="L1269" t="str">
        <f t="shared" si="77"/>
        <v>да</v>
      </c>
      <c r="S1269" t="s">
        <v>5</v>
      </c>
      <c r="U1269" t="s">
        <v>22</v>
      </c>
      <c r="V1269">
        <v>1322127</v>
      </c>
      <c r="W1269">
        <v>1323077</v>
      </c>
      <c r="X1269" t="s">
        <v>23</v>
      </c>
      <c r="Y1269">
        <f t="shared" si="78"/>
        <v>2</v>
      </c>
      <c r="Z1269" t="str">
        <f t="shared" si="79"/>
        <v>нет</v>
      </c>
    </row>
    <row r="1270" spans="1:26" x14ac:dyDescent="0.35">
      <c r="A1270" t="s">
        <v>18</v>
      </c>
      <c r="B1270" t="s">
        <v>29</v>
      </c>
      <c r="C1270" t="s">
        <v>20</v>
      </c>
      <c r="D1270" t="s">
        <v>21</v>
      </c>
      <c r="E1270" t="s">
        <v>5</v>
      </c>
      <c r="G1270" t="s">
        <v>22</v>
      </c>
      <c r="H1270">
        <v>1655883</v>
      </c>
      <c r="I1270">
        <v>1656578</v>
      </c>
      <c r="J1270" t="s">
        <v>23</v>
      </c>
      <c r="K1270">
        <f t="shared" si="76"/>
        <v>2</v>
      </c>
      <c r="L1270" t="str">
        <f t="shared" si="77"/>
        <v>нет</v>
      </c>
      <c r="S1270" t="s">
        <v>5</v>
      </c>
      <c r="U1270" t="s">
        <v>22</v>
      </c>
      <c r="V1270">
        <v>1323360</v>
      </c>
      <c r="W1270">
        <v>1324223</v>
      </c>
      <c r="X1270" t="s">
        <v>23</v>
      </c>
      <c r="Y1270">
        <f t="shared" si="78"/>
        <v>0</v>
      </c>
      <c r="Z1270" t="str">
        <f t="shared" si="79"/>
        <v>нет</v>
      </c>
    </row>
    <row r="1271" spans="1:26" x14ac:dyDescent="0.35">
      <c r="A1271" t="s">
        <v>18</v>
      </c>
      <c r="B1271" t="s">
        <v>29</v>
      </c>
      <c r="C1271" t="s">
        <v>20</v>
      </c>
      <c r="D1271" t="s">
        <v>21</v>
      </c>
      <c r="E1271" t="s">
        <v>5</v>
      </c>
      <c r="G1271" t="s">
        <v>22</v>
      </c>
      <c r="H1271">
        <v>1656609</v>
      </c>
      <c r="I1271">
        <v>1657688</v>
      </c>
      <c r="J1271" t="s">
        <v>23</v>
      </c>
      <c r="K1271">
        <f t="shared" si="76"/>
        <v>2</v>
      </c>
      <c r="L1271" t="str">
        <f t="shared" si="77"/>
        <v>нет</v>
      </c>
      <c r="S1271" t="s">
        <v>5</v>
      </c>
      <c r="U1271" t="s">
        <v>22</v>
      </c>
      <c r="V1271">
        <v>1324417</v>
      </c>
      <c r="W1271">
        <v>1326135</v>
      </c>
      <c r="X1271" t="s">
        <v>30</v>
      </c>
      <c r="Y1271">
        <f t="shared" si="78"/>
        <v>0</v>
      </c>
      <c r="Z1271" t="str">
        <f t="shared" si="79"/>
        <v>нет</v>
      </c>
    </row>
    <row r="1272" spans="1:26" x14ac:dyDescent="0.35">
      <c r="A1272" t="s">
        <v>18</v>
      </c>
      <c r="B1272" t="s">
        <v>29</v>
      </c>
      <c r="C1272" t="s">
        <v>20</v>
      </c>
      <c r="D1272" t="s">
        <v>21</v>
      </c>
      <c r="E1272" t="s">
        <v>5</v>
      </c>
      <c r="G1272" t="s">
        <v>22</v>
      </c>
      <c r="H1272">
        <v>1657782</v>
      </c>
      <c r="I1272">
        <v>1659158</v>
      </c>
      <c r="J1272" t="s">
        <v>23</v>
      </c>
      <c r="K1272">
        <f t="shared" si="76"/>
        <v>0</v>
      </c>
      <c r="L1272" t="str">
        <f t="shared" si="77"/>
        <v>нет</v>
      </c>
      <c r="S1272" t="s">
        <v>5</v>
      </c>
      <c r="U1272" t="s">
        <v>22</v>
      </c>
      <c r="V1272">
        <v>1326188</v>
      </c>
      <c r="W1272">
        <v>1327459</v>
      </c>
      <c r="X1272" t="s">
        <v>23</v>
      </c>
      <c r="Y1272">
        <f t="shared" si="78"/>
        <v>2</v>
      </c>
      <c r="Z1272" t="str">
        <f t="shared" si="79"/>
        <v>нет</v>
      </c>
    </row>
    <row r="1273" spans="1:26" x14ac:dyDescent="0.35">
      <c r="A1273" t="s">
        <v>18</v>
      </c>
      <c r="B1273" t="s">
        <v>29</v>
      </c>
      <c r="C1273" t="s">
        <v>20</v>
      </c>
      <c r="D1273" t="s">
        <v>21</v>
      </c>
      <c r="E1273" t="s">
        <v>5</v>
      </c>
      <c r="G1273" t="s">
        <v>22</v>
      </c>
      <c r="H1273">
        <v>1659220</v>
      </c>
      <c r="I1273">
        <v>1661682</v>
      </c>
      <c r="J1273" t="s">
        <v>23</v>
      </c>
      <c r="K1273">
        <f t="shared" si="76"/>
        <v>1</v>
      </c>
      <c r="L1273" t="str">
        <f t="shared" si="77"/>
        <v>да</v>
      </c>
      <c r="S1273" t="s">
        <v>5</v>
      </c>
      <c r="U1273" t="s">
        <v>22</v>
      </c>
      <c r="V1273">
        <v>1327538</v>
      </c>
      <c r="W1273">
        <v>1328251</v>
      </c>
      <c r="X1273" t="s">
        <v>23</v>
      </c>
      <c r="Y1273">
        <f t="shared" si="78"/>
        <v>0</v>
      </c>
      <c r="Z1273" t="str">
        <f t="shared" si="79"/>
        <v>нет</v>
      </c>
    </row>
    <row r="1274" spans="1:26" x14ac:dyDescent="0.35">
      <c r="A1274" t="s">
        <v>18</v>
      </c>
      <c r="B1274" t="s">
        <v>29</v>
      </c>
      <c r="C1274" t="s">
        <v>20</v>
      </c>
      <c r="D1274" t="s">
        <v>21</v>
      </c>
      <c r="E1274" t="s">
        <v>5</v>
      </c>
      <c r="G1274" t="s">
        <v>22</v>
      </c>
      <c r="H1274">
        <v>1661679</v>
      </c>
      <c r="I1274">
        <v>1662770</v>
      </c>
      <c r="J1274" t="s">
        <v>23</v>
      </c>
      <c r="K1274">
        <f t="shared" si="76"/>
        <v>2</v>
      </c>
      <c r="L1274" t="str">
        <f t="shared" si="77"/>
        <v>да</v>
      </c>
      <c r="S1274" t="s">
        <v>5</v>
      </c>
      <c r="U1274" t="s">
        <v>22</v>
      </c>
      <c r="V1274">
        <v>1328538</v>
      </c>
      <c r="W1274">
        <v>1330088</v>
      </c>
      <c r="X1274" t="s">
        <v>30</v>
      </c>
      <c r="Y1274">
        <f t="shared" si="78"/>
        <v>2</v>
      </c>
      <c r="Z1274" t="str">
        <f t="shared" si="79"/>
        <v>нет</v>
      </c>
    </row>
    <row r="1275" spans="1:26" x14ac:dyDescent="0.35">
      <c r="A1275" t="s">
        <v>18</v>
      </c>
      <c r="B1275" t="s">
        <v>29</v>
      </c>
      <c r="C1275" t="s">
        <v>20</v>
      </c>
      <c r="D1275" t="s">
        <v>21</v>
      </c>
      <c r="E1275" t="s">
        <v>5</v>
      </c>
      <c r="G1275" t="s">
        <v>22</v>
      </c>
      <c r="H1275">
        <v>1662760</v>
      </c>
      <c r="I1275">
        <v>1663293</v>
      </c>
      <c r="J1275" t="s">
        <v>23</v>
      </c>
      <c r="K1275">
        <f t="shared" si="76"/>
        <v>2</v>
      </c>
      <c r="L1275" t="str">
        <f t="shared" si="77"/>
        <v>нет</v>
      </c>
      <c r="S1275" t="s">
        <v>5</v>
      </c>
      <c r="U1275" t="s">
        <v>22</v>
      </c>
      <c r="V1275">
        <v>1330146</v>
      </c>
      <c r="W1275">
        <v>1331666</v>
      </c>
      <c r="X1275" t="s">
        <v>23</v>
      </c>
      <c r="Y1275">
        <f t="shared" si="78"/>
        <v>0</v>
      </c>
      <c r="Z1275" t="str">
        <f t="shared" si="79"/>
        <v>нет</v>
      </c>
    </row>
    <row r="1276" spans="1:26" x14ac:dyDescent="0.35">
      <c r="A1276" t="s">
        <v>18</v>
      </c>
      <c r="B1276" t="s">
        <v>29</v>
      </c>
      <c r="C1276" t="s">
        <v>20</v>
      </c>
      <c r="D1276" t="s">
        <v>21</v>
      </c>
      <c r="E1276" t="s">
        <v>5</v>
      </c>
      <c r="G1276" t="s">
        <v>22</v>
      </c>
      <c r="H1276">
        <v>1663306</v>
      </c>
      <c r="I1276">
        <v>1663776</v>
      </c>
      <c r="J1276" t="s">
        <v>23</v>
      </c>
      <c r="K1276">
        <f t="shared" si="76"/>
        <v>0</v>
      </c>
      <c r="L1276" t="str">
        <f t="shared" si="77"/>
        <v>нет</v>
      </c>
      <c r="S1276" t="s">
        <v>5</v>
      </c>
      <c r="U1276" t="s">
        <v>22</v>
      </c>
      <c r="V1276">
        <v>1331779</v>
      </c>
      <c r="W1276">
        <v>1332147</v>
      </c>
      <c r="X1276" t="s">
        <v>30</v>
      </c>
      <c r="Y1276">
        <f t="shared" si="78"/>
        <v>2</v>
      </c>
      <c r="Z1276" t="str">
        <f t="shared" si="79"/>
        <v>нет</v>
      </c>
    </row>
    <row r="1277" spans="1:26" x14ac:dyDescent="0.35">
      <c r="A1277" t="s">
        <v>18</v>
      </c>
      <c r="B1277" t="s">
        <v>1511</v>
      </c>
      <c r="C1277" t="s">
        <v>20</v>
      </c>
      <c r="D1277" t="s">
        <v>21</v>
      </c>
      <c r="E1277" t="s">
        <v>5</v>
      </c>
      <c r="G1277" t="s">
        <v>22</v>
      </c>
      <c r="H1277">
        <v>1665017</v>
      </c>
      <c r="I1277">
        <v>1665132</v>
      </c>
      <c r="J1277" t="s">
        <v>23</v>
      </c>
      <c r="K1277">
        <f t="shared" si="76"/>
        <v>0</v>
      </c>
      <c r="L1277" t="str">
        <f t="shared" si="77"/>
        <v>нет</v>
      </c>
      <c r="S1277" t="s">
        <v>5</v>
      </c>
      <c r="U1277" t="s">
        <v>22</v>
      </c>
      <c r="V1277">
        <v>1332184</v>
      </c>
      <c r="W1277">
        <v>1332783</v>
      </c>
      <c r="X1277" t="s">
        <v>23</v>
      </c>
      <c r="Y1277">
        <f t="shared" si="78"/>
        <v>1</v>
      </c>
      <c r="Z1277" t="str">
        <f t="shared" si="79"/>
        <v>да</v>
      </c>
    </row>
    <row r="1278" spans="1:26" x14ac:dyDescent="0.35">
      <c r="A1278" t="s">
        <v>18</v>
      </c>
      <c r="B1278" t="s">
        <v>1511</v>
      </c>
      <c r="C1278" t="s">
        <v>20</v>
      </c>
      <c r="D1278" t="s">
        <v>21</v>
      </c>
      <c r="E1278" t="s">
        <v>5</v>
      </c>
      <c r="G1278" t="s">
        <v>22</v>
      </c>
      <c r="H1278">
        <v>1665272</v>
      </c>
      <c r="I1278">
        <v>1668206</v>
      </c>
      <c r="J1278" t="s">
        <v>23</v>
      </c>
      <c r="K1278">
        <f t="shared" si="76"/>
        <v>1</v>
      </c>
      <c r="L1278" t="str">
        <f t="shared" si="77"/>
        <v>нет</v>
      </c>
      <c r="S1278" t="s">
        <v>5</v>
      </c>
      <c r="U1278" t="s">
        <v>22</v>
      </c>
      <c r="V1278">
        <v>1332780</v>
      </c>
      <c r="W1278">
        <v>1333916</v>
      </c>
      <c r="X1278" t="s">
        <v>23</v>
      </c>
      <c r="Y1278">
        <f t="shared" si="78"/>
        <v>1</v>
      </c>
      <c r="Z1278" t="str">
        <f t="shared" si="79"/>
        <v>нет</v>
      </c>
    </row>
    <row r="1279" spans="1:26" x14ac:dyDescent="0.35">
      <c r="A1279" t="s">
        <v>18</v>
      </c>
      <c r="B1279" t="s">
        <v>983</v>
      </c>
      <c r="C1279" t="s">
        <v>20</v>
      </c>
      <c r="D1279" t="s">
        <v>21</v>
      </c>
      <c r="E1279" t="s">
        <v>5</v>
      </c>
      <c r="G1279" t="s">
        <v>22</v>
      </c>
      <c r="H1279">
        <v>1668326</v>
      </c>
      <c r="I1279">
        <v>1668401</v>
      </c>
      <c r="J1279" t="s">
        <v>23</v>
      </c>
      <c r="K1279">
        <f t="shared" si="76"/>
        <v>1</v>
      </c>
      <c r="L1279" t="str">
        <f t="shared" si="77"/>
        <v>нет</v>
      </c>
      <c r="S1279" t="s">
        <v>5</v>
      </c>
      <c r="U1279" t="s">
        <v>22</v>
      </c>
      <c r="V1279">
        <v>1334015</v>
      </c>
      <c r="W1279">
        <v>1335034</v>
      </c>
      <c r="X1279" t="s">
        <v>23</v>
      </c>
      <c r="Y1279">
        <f t="shared" si="78"/>
        <v>2</v>
      </c>
      <c r="Z1279" t="str">
        <f t="shared" si="79"/>
        <v>нет</v>
      </c>
    </row>
    <row r="1280" spans="1:26" x14ac:dyDescent="0.35">
      <c r="A1280" t="s">
        <v>18</v>
      </c>
      <c r="B1280" t="s">
        <v>983</v>
      </c>
      <c r="C1280" t="s">
        <v>20</v>
      </c>
      <c r="D1280" t="s">
        <v>21</v>
      </c>
      <c r="E1280" t="s">
        <v>5</v>
      </c>
      <c r="G1280" t="s">
        <v>22</v>
      </c>
      <c r="H1280">
        <v>1668410</v>
      </c>
      <c r="I1280">
        <v>1668486</v>
      </c>
      <c r="J1280" t="s">
        <v>23</v>
      </c>
      <c r="K1280">
        <f t="shared" si="76"/>
        <v>0</v>
      </c>
      <c r="L1280" t="str">
        <f t="shared" si="77"/>
        <v>нет</v>
      </c>
      <c r="S1280" t="s">
        <v>5</v>
      </c>
      <c r="U1280" t="s">
        <v>22</v>
      </c>
      <c r="V1280">
        <v>1335242</v>
      </c>
      <c r="W1280">
        <v>1335472</v>
      </c>
      <c r="X1280" t="s">
        <v>30</v>
      </c>
      <c r="Y1280">
        <f t="shared" si="78"/>
        <v>2</v>
      </c>
      <c r="Z1280" t="str">
        <f t="shared" si="79"/>
        <v>нет</v>
      </c>
    </row>
    <row r="1281" spans="1:26" x14ac:dyDescent="0.35">
      <c r="A1281" t="s">
        <v>18</v>
      </c>
      <c r="B1281" t="s">
        <v>1511</v>
      </c>
      <c r="C1281" t="s">
        <v>20</v>
      </c>
      <c r="D1281" t="s">
        <v>21</v>
      </c>
      <c r="E1281" t="s">
        <v>5</v>
      </c>
      <c r="G1281" t="s">
        <v>22</v>
      </c>
      <c r="H1281">
        <v>1668605</v>
      </c>
      <c r="I1281">
        <v>1670159</v>
      </c>
      <c r="J1281" t="s">
        <v>23</v>
      </c>
      <c r="K1281">
        <f t="shared" si="76"/>
        <v>1</v>
      </c>
      <c r="L1281" t="str">
        <f t="shared" si="77"/>
        <v>нет</v>
      </c>
      <c r="S1281" t="s">
        <v>5</v>
      </c>
      <c r="U1281" t="s">
        <v>22</v>
      </c>
      <c r="V1281">
        <v>1335971</v>
      </c>
      <c r="W1281">
        <v>1337677</v>
      </c>
      <c r="X1281" t="s">
        <v>23</v>
      </c>
      <c r="Y1281">
        <f t="shared" si="78"/>
        <v>1</v>
      </c>
      <c r="Z1281" t="str">
        <f t="shared" si="79"/>
        <v>да</v>
      </c>
    </row>
    <row r="1282" spans="1:26" x14ac:dyDescent="0.35">
      <c r="A1282" t="s">
        <v>18</v>
      </c>
      <c r="B1282" t="s">
        <v>983</v>
      </c>
      <c r="C1282" t="s">
        <v>20</v>
      </c>
      <c r="D1282" t="s">
        <v>21</v>
      </c>
      <c r="E1282" t="s">
        <v>5</v>
      </c>
      <c r="G1282" t="s">
        <v>22</v>
      </c>
      <c r="H1282">
        <v>1670393</v>
      </c>
      <c r="I1282">
        <v>1670468</v>
      </c>
      <c r="J1282" t="s">
        <v>23</v>
      </c>
      <c r="K1282">
        <f t="shared" si="76"/>
        <v>2</v>
      </c>
      <c r="L1282" t="str">
        <f t="shared" si="77"/>
        <v>нет</v>
      </c>
      <c r="S1282" t="s">
        <v>5</v>
      </c>
      <c r="U1282" t="s">
        <v>22</v>
      </c>
      <c r="V1282">
        <v>1337674</v>
      </c>
      <c r="W1282">
        <v>1339398</v>
      </c>
      <c r="X1282" t="s">
        <v>23</v>
      </c>
      <c r="Y1282">
        <f t="shared" si="78"/>
        <v>1</v>
      </c>
      <c r="Z1282" t="str">
        <f t="shared" si="79"/>
        <v>нет</v>
      </c>
    </row>
    <row r="1283" spans="1:26" x14ac:dyDescent="0.35">
      <c r="A1283" t="s">
        <v>18</v>
      </c>
      <c r="B1283" t="s">
        <v>983</v>
      </c>
      <c r="C1283" t="s">
        <v>20</v>
      </c>
      <c r="D1283" t="s">
        <v>21</v>
      </c>
      <c r="E1283" t="s">
        <v>5</v>
      </c>
      <c r="G1283" t="s">
        <v>22</v>
      </c>
      <c r="H1283">
        <v>1670475</v>
      </c>
      <c r="I1283">
        <v>1670551</v>
      </c>
      <c r="J1283" t="s">
        <v>23</v>
      </c>
      <c r="K1283">
        <f t="shared" ref="K1283:K1346" si="80">MOD((ABS(I1283-H1284)+1),3)</f>
        <v>1</v>
      </c>
      <c r="L1283" t="str">
        <f t="shared" ref="L1283:L1346" si="81">IF(I1283-H1284&gt;=0,"да","нет")</f>
        <v>нет</v>
      </c>
      <c r="S1283" t="s">
        <v>5</v>
      </c>
      <c r="U1283" t="s">
        <v>22</v>
      </c>
      <c r="V1283">
        <v>1340031</v>
      </c>
      <c r="W1283">
        <v>1341674</v>
      </c>
      <c r="X1283" t="s">
        <v>23</v>
      </c>
      <c r="Y1283">
        <f t="shared" ref="Y1283:Y1346" si="82">MOD((ABS(W1283-V1284)+1),3)</f>
        <v>2</v>
      </c>
      <c r="Z1283" t="str">
        <f t="shared" ref="Z1283:Z1346" si="83">IF(W1283-V1284&gt;=0,"да","нет")</f>
        <v>нет</v>
      </c>
    </row>
    <row r="1284" spans="1:26" x14ac:dyDescent="0.35">
      <c r="A1284" t="s">
        <v>18</v>
      </c>
      <c r="B1284" t="s">
        <v>983</v>
      </c>
      <c r="C1284" t="s">
        <v>20</v>
      </c>
      <c r="D1284" t="s">
        <v>21</v>
      </c>
      <c r="E1284" t="s">
        <v>5</v>
      </c>
      <c r="G1284" t="s">
        <v>22</v>
      </c>
      <c r="H1284">
        <v>1670578</v>
      </c>
      <c r="I1284">
        <v>1670654</v>
      </c>
      <c r="J1284" t="s">
        <v>23</v>
      </c>
      <c r="K1284">
        <f t="shared" si="80"/>
        <v>0</v>
      </c>
      <c r="L1284" t="str">
        <f t="shared" si="81"/>
        <v>нет</v>
      </c>
      <c r="S1284" t="s">
        <v>5</v>
      </c>
      <c r="U1284" t="s">
        <v>22</v>
      </c>
      <c r="V1284">
        <v>1341837</v>
      </c>
      <c r="W1284">
        <v>1342994</v>
      </c>
      <c r="X1284" t="s">
        <v>30</v>
      </c>
      <c r="Y1284">
        <f t="shared" si="82"/>
        <v>1</v>
      </c>
      <c r="Z1284" t="str">
        <f t="shared" si="83"/>
        <v>да</v>
      </c>
    </row>
    <row r="1285" spans="1:26" x14ac:dyDescent="0.35">
      <c r="A1285" t="s">
        <v>18</v>
      </c>
      <c r="B1285" t="s">
        <v>983</v>
      </c>
      <c r="C1285" t="s">
        <v>20</v>
      </c>
      <c r="D1285" t="s">
        <v>21</v>
      </c>
      <c r="E1285" t="s">
        <v>5</v>
      </c>
      <c r="G1285" t="s">
        <v>22</v>
      </c>
      <c r="H1285">
        <v>1670686</v>
      </c>
      <c r="I1285">
        <v>1670774</v>
      </c>
      <c r="J1285" t="s">
        <v>23</v>
      </c>
      <c r="K1285">
        <f t="shared" si="80"/>
        <v>1</v>
      </c>
      <c r="L1285" t="str">
        <f t="shared" si="81"/>
        <v>нет</v>
      </c>
      <c r="S1285" t="s">
        <v>5</v>
      </c>
      <c r="U1285" t="s">
        <v>22</v>
      </c>
      <c r="V1285">
        <v>1342991</v>
      </c>
      <c r="W1285">
        <v>1343245</v>
      </c>
      <c r="X1285" t="s">
        <v>30</v>
      </c>
      <c r="Y1285">
        <f t="shared" si="82"/>
        <v>1</v>
      </c>
      <c r="Z1285" t="str">
        <f t="shared" si="83"/>
        <v>нет</v>
      </c>
    </row>
    <row r="1286" spans="1:26" x14ac:dyDescent="0.35">
      <c r="A1286" t="s">
        <v>18</v>
      </c>
      <c r="B1286" t="s">
        <v>983</v>
      </c>
      <c r="C1286" t="s">
        <v>20</v>
      </c>
      <c r="D1286" t="s">
        <v>21</v>
      </c>
      <c r="E1286" t="s">
        <v>5</v>
      </c>
      <c r="G1286" t="s">
        <v>22</v>
      </c>
      <c r="H1286">
        <v>1670804</v>
      </c>
      <c r="I1286">
        <v>1670878</v>
      </c>
      <c r="J1286" t="s">
        <v>23</v>
      </c>
      <c r="K1286">
        <f t="shared" si="80"/>
        <v>1</v>
      </c>
      <c r="L1286" t="str">
        <f t="shared" si="81"/>
        <v>нет</v>
      </c>
      <c r="S1286" t="s">
        <v>5</v>
      </c>
      <c r="U1286" t="s">
        <v>22</v>
      </c>
      <c r="V1286">
        <v>1343293</v>
      </c>
      <c r="W1286">
        <v>1344021</v>
      </c>
      <c r="X1286" t="s">
        <v>23</v>
      </c>
      <c r="Y1286">
        <f t="shared" si="82"/>
        <v>2</v>
      </c>
      <c r="Z1286" t="str">
        <f t="shared" si="83"/>
        <v>нет</v>
      </c>
    </row>
    <row r="1287" spans="1:26" x14ac:dyDescent="0.35">
      <c r="A1287" t="s">
        <v>18</v>
      </c>
      <c r="B1287" t="s">
        <v>983</v>
      </c>
      <c r="C1287" t="s">
        <v>20</v>
      </c>
      <c r="D1287" t="s">
        <v>21</v>
      </c>
      <c r="E1287" t="s">
        <v>5</v>
      </c>
      <c r="G1287" t="s">
        <v>22</v>
      </c>
      <c r="H1287">
        <v>1670884</v>
      </c>
      <c r="I1287">
        <v>1670968</v>
      </c>
      <c r="J1287" t="s">
        <v>23</v>
      </c>
      <c r="K1287">
        <f t="shared" si="80"/>
        <v>1</v>
      </c>
      <c r="L1287" t="str">
        <f t="shared" si="81"/>
        <v>нет</v>
      </c>
      <c r="S1287" t="s">
        <v>5</v>
      </c>
      <c r="U1287" t="s">
        <v>22</v>
      </c>
      <c r="V1287">
        <v>1344046</v>
      </c>
      <c r="W1287">
        <v>1344660</v>
      </c>
      <c r="X1287" t="s">
        <v>23</v>
      </c>
      <c r="Y1287">
        <f t="shared" si="82"/>
        <v>2</v>
      </c>
      <c r="Z1287" t="str">
        <f t="shared" si="83"/>
        <v>нет</v>
      </c>
    </row>
    <row r="1288" spans="1:26" x14ac:dyDescent="0.35">
      <c r="A1288" t="s">
        <v>18</v>
      </c>
      <c r="B1288" t="s">
        <v>983</v>
      </c>
      <c r="C1288" t="s">
        <v>20</v>
      </c>
      <c r="D1288" t="s">
        <v>21</v>
      </c>
      <c r="E1288" t="s">
        <v>5</v>
      </c>
      <c r="G1288" t="s">
        <v>22</v>
      </c>
      <c r="H1288">
        <v>1670989</v>
      </c>
      <c r="I1288">
        <v>1671064</v>
      </c>
      <c r="J1288" t="s">
        <v>23</v>
      </c>
      <c r="K1288">
        <f t="shared" si="80"/>
        <v>0</v>
      </c>
      <c r="L1288" t="str">
        <f t="shared" si="81"/>
        <v>нет</v>
      </c>
      <c r="S1288" t="s">
        <v>5</v>
      </c>
      <c r="U1288" t="s">
        <v>22</v>
      </c>
      <c r="V1288">
        <v>1344703</v>
      </c>
      <c r="W1288">
        <v>1345434</v>
      </c>
      <c r="X1288" t="s">
        <v>23</v>
      </c>
      <c r="Y1288">
        <f t="shared" si="82"/>
        <v>0</v>
      </c>
      <c r="Z1288" t="str">
        <f t="shared" si="83"/>
        <v>нет</v>
      </c>
    </row>
    <row r="1289" spans="1:26" x14ac:dyDescent="0.35">
      <c r="A1289" t="s">
        <v>18</v>
      </c>
      <c r="B1289" t="s">
        <v>983</v>
      </c>
      <c r="C1289" t="s">
        <v>20</v>
      </c>
      <c r="D1289" t="s">
        <v>21</v>
      </c>
      <c r="E1289" t="s">
        <v>5</v>
      </c>
      <c r="G1289" t="s">
        <v>22</v>
      </c>
      <c r="H1289">
        <v>1671072</v>
      </c>
      <c r="I1289">
        <v>1671147</v>
      </c>
      <c r="J1289" t="s">
        <v>23</v>
      </c>
      <c r="K1289">
        <f t="shared" si="80"/>
        <v>2</v>
      </c>
      <c r="L1289" t="str">
        <f t="shared" si="81"/>
        <v>нет</v>
      </c>
      <c r="S1289" t="s">
        <v>5</v>
      </c>
      <c r="U1289" t="s">
        <v>22</v>
      </c>
      <c r="V1289">
        <v>1345538</v>
      </c>
      <c r="W1289">
        <v>1346092</v>
      </c>
      <c r="X1289" t="s">
        <v>30</v>
      </c>
      <c r="Y1289">
        <f t="shared" si="82"/>
        <v>0</v>
      </c>
      <c r="Z1289" t="str">
        <f t="shared" si="83"/>
        <v>нет</v>
      </c>
    </row>
    <row r="1290" spans="1:26" x14ac:dyDescent="0.35">
      <c r="A1290" t="s">
        <v>18</v>
      </c>
      <c r="B1290" t="s">
        <v>983</v>
      </c>
      <c r="C1290" t="s">
        <v>20</v>
      </c>
      <c r="D1290" t="s">
        <v>21</v>
      </c>
      <c r="E1290" t="s">
        <v>5</v>
      </c>
      <c r="G1290" t="s">
        <v>22</v>
      </c>
      <c r="H1290">
        <v>1671160</v>
      </c>
      <c r="I1290">
        <v>1671235</v>
      </c>
      <c r="J1290" t="s">
        <v>23</v>
      </c>
      <c r="K1290">
        <f t="shared" si="80"/>
        <v>0</v>
      </c>
      <c r="L1290" t="str">
        <f t="shared" si="81"/>
        <v>нет</v>
      </c>
      <c r="S1290" t="s">
        <v>5</v>
      </c>
      <c r="U1290" t="s">
        <v>22</v>
      </c>
      <c r="V1290">
        <v>1346208</v>
      </c>
      <c r="W1290">
        <v>1347203</v>
      </c>
      <c r="X1290" t="s">
        <v>23</v>
      </c>
      <c r="Y1290">
        <f t="shared" si="82"/>
        <v>2</v>
      </c>
      <c r="Z1290" t="str">
        <f t="shared" si="83"/>
        <v>нет</v>
      </c>
    </row>
    <row r="1291" spans="1:26" x14ac:dyDescent="0.35">
      <c r="A1291" t="s">
        <v>18</v>
      </c>
      <c r="B1291" t="s">
        <v>1511</v>
      </c>
      <c r="C1291" t="s">
        <v>20</v>
      </c>
      <c r="D1291" t="s">
        <v>21</v>
      </c>
      <c r="E1291" t="s">
        <v>5</v>
      </c>
      <c r="G1291" t="s">
        <v>22</v>
      </c>
      <c r="H1291">
        <v>1671246</v>
      </c>
      <c r="I1291">
        <v>1671361</v>
      </c>
      <c r="J1291" t="s">
        <v>23</v>
      </c>
      <c r="K1291">
        <f t="shared" si="80"/>
        <v>2</v>
      </c>
      <c r="L1291" t="str">
        <f t="shared" si="81"/>
        <v>нет</v>
      </c>
      <c r="S1291" t="s">
        <v>5</v>
      </c>
      <c r="U1291" t="s">
        <v>22</v>
      </c>
      <c r="V1291">
        <v>1347210</v>
      </c>
      <c r="W1291">
        <v>1347872</v>
      </c>
      <c r="X1291" t="s">
        <v>23</v>
      </c>
      <c r="Y1291">
        <f t="shared" si="82"/>
        <v>0</v>
      </c>
      <c r="Z1291" t="str">
        <f t="shared" si="83"/>
        <v>нет</v>
      </c>
    </row>
    <row r="1292" spans="1:26" x14ac:dyDescent="0.35">
      <c r="A1292" t="s">
        <v>18</v>
      </c>
      <c r="B1292" t="s">
        <v>1511</v>
      </c>
      <c r="C1292" t="s">
        <v>20</v>
      </c>
      <c r="D1292" t="s">
        <v>21</v>
      </c>
      <c r="E1292" t="s">
        <v>5</v>
      </c>
      <c r="G1292" t="s">
        <v>22</v>
      </c>
      <c r="H1292">
        <v>1671500</v>
      </c>
      <c r="I1292">
        <v>1674434</v>
      </c>
      <c r="J1292" t="s">
        <v>23</v>
      </c>
      <c r="K1292">
        <f t="shared" si="80"/>
        <v>0</v>
      </c>
      <c r="L1292" t="str">
        <f t="shared" si="81"/>
        <v>нет</v>
      </c>
      <c r="S1292" t="s">
        <v>5</v>
      </c>
      <c r="U1292" t="s">
        <v>22</v>
      </c>
      <c r="V1292">
        <v>1348099</v>
      </c>
      <c r="W1292">
        <v>1349547</v>
      </c>
      <c r="X1292" t="s">
        <v>30</v>
      </c>
      <c r="Y1292">
        <f t="shared" si="82"/>
        <v>0</v>
      </c>
      <c r="Z1292" t="str">
        <f t="shared" si="83"/>
        <v>нет</v>
      </c>
    </row>
    <row r="1293" spans="1:26" x14ac:dyDescent="0.35">
      <c r="A1293" t="s">
        <v>18</v>
      </c>
      <c r="B1293" t="s">
        <v>1511</v>
      </c>
      <c r="C1293" t="s">
        <v>20</v>
      </c>
      <c r="D1293" t="s">
        <v>21</v>
      </c>
      <c r="E1293" t="s">
        <v>5</v>
      </c>
      <c r="G1293" t="s">
        <v>22</v>
      </c>
      <c r="H1293">
        <v>1674628</v>
      </c>
      <c r="I1293">
        <v>1676182</v>
      </c>
      <c r="J1293" t="s">
        <v>23</v>
      </c>
      <c r="K1293">
        <f t="shared" si="80"/>
        <v>0</v>
      </c>
      <c r="L1293" t="str">
        <f t="shared" si="81"/>
        <v>нет</v>
      </c>
      <c r="S1293" t="s">
        <v>5</v>
      </c>
      <c r="U1293" t="s">
        <v>22</v>
      </c>
      <c r="V1293">
        <v>1349600</v>
      </c>
      <c r="W1293">
        <v>1350982</v>
      </c>
      <c r="X1293" t="s">
        <v>23</v>
      </c>
      <c r="Y1293">
        <f t="shared" si="82"/>
        <v>0</v>
      </c>
      <c r="Z1293" t="str">
        <f t="shared" si="83"/>
        <v>нет</v>
      </c>
    </row>
    <row r="1294" spans="1:26" x14ac:dyDescent="0.35">
      <c r="A1294" t="s">
        <v>18</v>
      </c>
      <c r="B1294" t="s">
        <v>29</v>
      </c>
      <c r="C1294" t="s">
        <v>20</v>
      </c>
      <c r="D1294" t="s">
        <v>21</v>
      </c>
      <c r="E1294" t="s">
        <v>5</v>
      </c>
      <c r="G1294" t="s">
        <v>22</v>
      </c>
      <c r="H1294">
        <v>1676556</v>
      </c>
      <c r="I1294">
        <v>1678040</v>
      </c>
      <c r="J1294" t="s">
        <v>23</v>
      </c>
      <c r="K1294">
        <f t="shared" si="80"/>
        <v>2</v>
      </c>
      <c r="L1294" t="str">
        <f t="shared" si="81"/>
        <v>нет</v>
      </c>
      <c r="S1294" t="s">
        <v>5</v>
      </c>
      <c r="U1294" t="s">
        <v>22</v>
      </c>
      <c r="V1294">
        <v>1351065</v>
      </c>
      <c r="W1294">
        <v>1352564</v>
      </c>
      <c r="X1294" t="s">
        <v>23</v>
      </c>
      <c r="Y1294">
        <f t="shared" si="82"/>
        <v>2</v>
      </c>
      <c r="Z1294" t="str">
        <f t="shared" si="83"/>
        <v>нет</v>
      </c>
    </row>
    <row r="1295" spans="1:26" x14ac:dyDescent="0.35">
      <c r="A1295" t="s">
        <v>18</v>
      </c>
      <c r="B1295" t="s">
        <v>29</v>
      </c>
      <c r="C1295" t="s">
        <v>20</v>
      </c>
      <c r="D1295" t="s">
        <v>21</v>
      </c>
      <c r="E1295" t="s">
        <v>5</v>
      </c>
      <c r="G1295" t="s">
        <v>22</v>
      </c>
      <c r="H1295">
        <v>1678209</v>
      </c>
      <c r="I1295">
        <v>1678709</v>
      </c>
      <c r="J1295" t="s">
        <v>23</v>
      </c>
      <c r="K1295">
        <f t="shared" si="80"/>
        <v>1</v>
      </c>
      <c r="L1295" t="str">
        <f t="shared" si="81"/>
        <v>да</v>
      </c>
      <c r="S1295" t="s">
        <v>5</v>
      </c>
      <c r="U1295" t="s">
        <v>22</v>
      </c>
      <c r="V1295">
        <v>1352760</v>
      </c>
      <c r="W1295">
        <v>1354289</v>
      </c>
      <c r="X1295" t="s">
        <v>23</v>
      </c>
      <c r="Y1295">
        <f t="shared" si="82"/>
        <v>0</v>
      </c>
      <c r="Z1295" t="str">
        <f t="shared" si="83"/>
        <v>нет</v>
      </c>
    </row>
    <row r="1296" spans="1:26" x14ac:dyDescent="0.35">
      <c r="A1296" t="s">
        <v>18</v>
      </c>
      <c r="B1296" t="s">
        <v>29</v>
      </c>
      <c r="C1296" t="s">
        <v>20</v>
      </c>
      <c r="D1296" t="s">
        <v>21</v>
      </c>
      <c r="E1296" t="s">
        <v>5</v>
      </c>
      <c r="G1296" t="s">
        <v>22</v>
      </c>
      <c r="H1296">
        <v>1678706</v>
      </c>
      <c r="I1296">
        <v>1679071</v>
      </c>
      <c r="J1296" t="s">
        <v>23</v>
      </c>
      <c r="K1296">
        <f t="shared" si="80"/>
        <v>1</v>
      </c>
      <c r="L1296" t="str">
        <f t="shared" si="81"/>
        <v>да</v>
      </c>
      <c r="S1296" t="s">
        <v>5</v>
      </c>
      <c r="U1296" t="s">
        <v>22</v>
      </c>
      <c r="V1296">
        <v>1354291</v>
      </c>
      <c r="W1296">
        <v>1354848</v>
      </c>
      <c r="X1296" t="s">
        <v>23</v>
      </c>
      <c r="Y1296">
        <f t="shared" si="82"/>
        <v>2</v>
      </c>
      <c r="Z1296" t="str">
        <f t="shared" si="83"/>
        <v>нет</v>
      </c>
    </row>
    <row r="1297" spans="1:26" x14ac:dyDescent="0.35">
      <c r="A1297" t="s">
        <v>18</v>
      </c>
      <c r="B1297" t="s">
        <v>29</v>
      </c>
      <c r="C1297" t="s">
        <v>20</v>
      </c>
      <c r="D1297" t="s">
        <v>21</v>
      </c>
      <c r="E1297" t="s">
        <v>5</v>
      </c>
      <c r="G1297" t="s">
        <v>22</v>
      </c>
      <c r="H1297">
        <v>1679071</v>
      </c>
      <c r="I1297">
        <v>1679883</v>
      </c>
      <c r="J1297" t="s">
        <v>23</v>
      </c>
      <c r="K1297">
        <f t="shared" si="80"/>
        <v>2</v>
      </c>
      <c r="L1297" t="str">
        <f t="shared" si="81"/>
        <v>нет</v>
      </c>
      <c r="S1297" t="s">
        <v>5</v>
      </c>
      <c r="U1297" t="s">
        <v>22</v>
      </c>
      <c r="V1297">
        <v>1354957</v>
      </c>
      <c r="W1297">
        <v>1355670</v>
      </c>
      <c r="X1297" t="s">
        <v>23</v>
      </c>
      <c r="Y1297">
        <f t="shared" si="82"/>
        <v>2</v>
      </c>
      <c r="Z1297" t="str">
        <f t="shared" si="83"/>
        <v>нет</v>
      </c>
    </row>
    <row r="1298" spans="1:26" x14ac:dyDescent="0.35">
      <c r="A1298" t="s">
        <v>18</v>
      </c>
      <c r="B1298" t="s">
        <v>29</v>
      </c>
      <c r="C1298" t="s">
        <v>20</v>
      </c>
      <c r="D1298" t="s">
        <v>21</v>
      </c>
      <c r="E1298" t="s">
        <v>5</v>
      </c>
      <c r="G1298" t="s">
        <v>22</v>
      </c>
      <c r="H1298">
        <v>1680010</v>
      </c>
      <c r="I1298">
        <v>1680951</v>
      </c>
      <c r="J1298" t="s">
        <v>23</v>
      </c>
      <c r="K1298">
        <f t="shared" si="80"/>
        <v>1</v>
      </c>
      <c r="L1298" t="str">
        <f t="shared" si="81"/>
        <v>нет</v>
      </c>
      <c r="S1298" t="s">
        <v>5</v>
      </c>
      <c r="U1298" t="s">
        <v>22</v>
      </c>
      <c r="V1298">
        <v>1355770</v>
      </c>
      <c r="W1298">
        <v>1356309</v>
      </c>
      <c r="X1298" t="s">
        <v>23</v>
      </c>
      <c r="Y1298">
        <f t="shared" si="82"/>
        <v>0</v>
      </c>
      <c r="Z1298" t="str">
        <f t="shared" si="83"/>
        <v>нет</v>
      </c>
    </row>
    <row r="1299" spans="1:26" x14ac:dyDescent="0.35">
      <c r="A1299" t="s">
        <v>18</v>
      </c>
      <c r="B1299" t="s">
        <v>29</v>
      </c>
      <c r="C1299" t="s">
        <v>20</v>
      </c>
      <c r="D1299" t="s">
        <v>21</v>
      </c>
      <c r="E1299" t="s">
        <v>5</v>
      </c>
      <c r="G1299" t="s">
        <v>22</v>
      </c>
      <c r="H1299">
        <v>1681083</v>
      </c>
      <c r="I1299">
        <v>1682024</v>
      </c>
      <c r="J1299" t="s">
        <v>23</v>
      </c>
      <c r="K1299">
        <f t="shared" si="80"/>
        <v>2</v>
      </c>
      <c r="L1299" t="str">
        <f t="shared" si="81"/>
        <v>да</v>
      </c>
      <c r="S1299" t="s">
        <v>5</v>
      </c>
      <c r="U1299" t="s">
        <v>22</v>
      </c>
      <c r="V1299">
        <v>1356545</v>
      </c>
      <c r="W1299">
        <v>1356745</v>
      </c>
      <c r="X1299" t="s">
        <v>30</v>
      </c>
      <c r="Y1299">
        <f t="shared" si="82"/>
        <v>0</v>
      </c>
      <c r="Z1299" t="str">
        <f t="shared" si="83"/>
        <v>нет</v>
      </c>
    </row>
    <row r="1300" spans="1:26" x14ac:dyDescent="0.35">
      <c r="A1300" t="s">
        <v>18</v>
      </c>
      <c r="B1300" t="s">
        <v>29</v>
      </c>
      <c r="C1300" t="s">
        <v>20</v>
      </c>
      <c r="D1300" t="s">
        <v>21</v>
      </c>
      <c r="E1300" t="s">
        <v>5</v>
      </c>
      <c r="G1300" t="s">
        <v>22</v>
      </c>
      <c r="H1300">
        <v>1682008</v>
      </c>
      <c r="I1300">
        <v>1682889</v>
      </c>
      <c r="J1300" t="s">
        <v>23</v>
      </c>
      <c r="K1300">
        <f t="shared" si="80"/>
        <v>1</v>
      </c>
      <c r="L1300" t="str">
        <f t="shared" si="81"/>
        <v>нет</v>
      </c>
      <c r="S1300" t="s">
        <v>5</v>
      </c>
      <c r="U1300" t="s">
        <v>22</v>
      </c>
      <c r="V1300">
        <v>1357044</v>
      </c>
      <c r="W1300">
        <v>1358024</v>
      </c>
      <c r="X1300" t="s">
        <v>23</v>
      </c>
      <c r="Y1300">
        <f t="shared" si="82"/>
        <v>0</v>
      </c>
      <c r="Z1300" t="str">
        <f t="shared" si="83"/>
        <v>нет</v>
      </c>
    </row>
    <row r="1301" spans="1:26" x14ac:dyDescent="0.35">
      <c r="A1301" t="s">
        <v>18</v>
      </c>
      <c r="B1301" t="s">
        <v>29</v>
      </c>
      <c r="C1301" t="s">
        <v>20</v>
      </c>
      <c r="D1301" t="s">
        <v>21</v>
      </c>
      <c r="E1301" t="s">
        <v>5</v>
      </c>
      <c r="G1301" t="s">
        <v>22</v>
      </c>
      <c r="H1301">
        <v>1682907</v>
      </c>
      <c r="I1301">
        <v>1683674</v>
      </c>
      <c r="J1301" t="s">
        <v>23</v>
      </c>
      <c r="K1301">
        <f t="shared" si="80"/>
        <v>0</v>
      </c>
      <c r="L1301" t="str">
        <f t="shared" si="81"/>
        <v>нет</v>
      </c>
      <c r="S1301" t="s">
        <v>5</v>
      </c>
      <c r="U1301" t="s">
        <v>22</v>
      </c>
      <c r="V1301">
        <v>1358812</v>
      </c>
      <c r="W1301">
        <v>1359270</v>
      </c>
      <c r="X1301" t="s">
        <v>23</v>
      </c>
      <c r="Y1301">
        <f t="shared" si="82"/>
        <v>1</v>
      </c>
      <c r="Z1301" t="str">
        <f t="shared" si="83"/>
        <v>да</v>
      </c>
    </row>
    <row r="1302" spans="1:26" x14ac:dyDescent="0.35">
      <c r="A1302" t="s">
        <v>18</v>
      </c>
      <c r="B1302" t="s">
        <v>29</v>
      </c>
      <c r="C1302" t="s">
        <v>20</v>
      </c>
      <c r="D1302" t="s">
        <v>21</v>
      </c>
      <c r="E1302" t="s">
        <v>5</v>
      </c>
      <c r="G1302" t="s">
        <v>22</v>
      </c>
      <c r="H1302">
        <v>1683790</v>
      </c>
      <c r="I1302">
        <v>1685808</v>
      </c>
      <c r="J1302" t="s">
        <v>23</v>
      </c>
      <c r="K1302">
        <f t="shared" si="80"/>
        <v>0</v>
      </c>
      <c r="L1302" t="str">
        <f t="shared" si="81"/>
        <v>нет</v>
      </c>
      <c r="S1302" t="s">
        <v>5</v>
      </c>
      <c r="U1302" t="s">
        <v>22</v>
      </c>
      <c r="V1302">
        <v>1359270</v>
      </c>
      <c r="W1302">
        <v>1359722</v>
      </c>
      <c r="X1302" t="s">
        <v>23</v>
      </c>
      <c r="Y1302">
        <f t="shared" si="82"/>
        <v>0</v>
      </c>
      <c r="Z1302" t="str">
        <f t="shared" si="83"/>
        <v>нет</v>
      </c>
    </row>
    <row r="1303" spans="1:26" x14ac:dyDescent="0.35">
      <c r="A1303" t="s">
        <v>18</v>
      </c>
      <c r="B1303" t="s">
        <v>29</v>
      </c>
      <c r="C1303" t="s">
        <v>20</v>
      </c>
      <c r="D1303" t="s">
        <v>21</v>
      </c>
      <c r="E1303" t="s">
        <v>5</v>
      </c>
      <c r="G1303" t="s">
        <v>22</v>
      </c>
      <c r="H1303">
        <v>1685930</v>
      </c>
      <c r="I1303">
        <v>1686481</v>
      </c>
      <c r="J1303" t="s">
        <v>23</v>
      </c>
      <c r="K1303">
        <f t="shared" si="80"/>
        <v>0</v>
      </c>
      <c r="L1303" t="str">
        <f t="shared" si="81"/>
        <v>нет</v>
      </c>
      <c r="S1303" t="s">
        <v>5</v>
      </c>
      <c r="U1303" t="s">
        <v>22</v>
      </c>
      <c r="V1303">
        <v>1359943</v>
      </c>
      <c r="W1303">
        <v>1362561</v>
      </c>
      <c r="X1303" t="s">
        <v>23</v>
      </c>
      <c r="Y1303">
        <f t="shared" si="82"/>
        <v>2</v>
      </c>
      <c r="Z1303" t="str">
        <f t="shared" si="83"/>
        <v>нет</v>
      </c>
    </row>
    <row r="1304" spans="1:26" x14ac:dyDescent="0.35">
      <c r="A1304" t="s">
        <v>18</v>
      </c>
      <c r="B1304" t="s">
        <v>29</v>
      </c>
      <c r="C1304" t="s">
        <v>20</v>
      </c>
      <c r="D1304" t="s">
        <v>21</v>
      </c>
      <c r="E1304" t="s">
        <v>5</v>
      </c>
      <c r="G1304" t="s">
        <v>22</v>
      </c>
      <c r="H1304">
        <v>1686507</v>
      </c>
      <c r="I1304">
        <v>1687904</v>
      </c>
      <c r="J1304" t="s">
        <v>23</v>
      </c>
      <c r="K1304">
        <f t="shared" si="80"/>
        <v>0</v>
      </c>
      <c r="L1304" t="str">
        <f t="shared" si="81"/>
        <v>нет</v>
      </c>
      <c r="S1304" t="s">
        <v>5</v>
      </c>
      <c r="U1304" t="s">
        <v>22</v>
      </c>
      <c r="V1304">
        <v>1362565</v>
      </c>
      <c r="W1304">
        <v>1363008</v>
      </c>
      <c r="X1304" t="s">
        <v>23</v>
      </c>
      <c r="Y1304">
        <f t="shared" si="82"/>
        <v>0</v>
      </c>
      <c r="Z1304" t="str">
        <f t="shared" si="83"/>
        <v>нет</v>
      </c>
    </row>
    <row r="1305" spans="1:26" x14ac:dyDescent="0.35">
      <c r="A1305" t="s">
        <v>18</v>
      </c>
      <c r="B1305" t="s">
        <v>29</v>
      </c>
      <c r="C1305" t="s">
        <v>20</v>
      </c>
      <c r="D1305" t="s">
        <v>21</v>
      </c>
      <c r="E1305" t="s">
        <v>5</v>
      </c>
      <c r="G1305" t="s">
        <v>22</v>
      </c>
      <c r="H1305">
        <v>1688269</v>
      </c>
      <c r="I1305">
        <v>1688691</v>
      </c>
      <c r="J1305" t="s">
        <v>23</v>
      </c>
      <c r="K1305">
        <f t="shared" si="80"/>
        <v>1</v>
      </c>
      <c r="L1305" t="str">
        <f t="shared" si="81"/>
        <v>нет</v>
      </c>
      <c r="S1305" t="s">
        <v>5</v>
      </c>
      <c r="U1305" t="s">
        <v>22</v>
      </c>
      <c r="V1305">
        <v>1363121</v>
      </c>
      <c r="W1305">
        <v>1364203</v>
      </c>
      <c r="X1305" t="s">
        <v>23</v>
      </c>
      <c r="Y1305">
        <f t="shared" si="82"/>
        <v>0</v>
      </c>
      <c r="Z1305" t="str">
        <f t="shared" si="83"/>
        <v>нет</v>
      </c>
    </row>
    <row r="1306" spans="1:26" x14ac:dyDescent="0.35">
      <c r="A1306" t="s">
        <v>18</v>
      </c>
      <c r="B1306" t="s">
        <v>29</v>
      </c>
      <c r="C1306" t="s">
        <v>20</v>
      </c>
      <c r="D1306" t="s">
        <v>21</v>
      </c>
      <c r="E1306" t="s">
        <v>5</v>
      </c>
      <c r="G1306" t="s">
        <v>22</v>
      </c>
      <c r="H1306">
        <v>1688808</v>
      </c>
      <c r="I1306">
        <v>1689230</v>
      </c>
      <c r="J1306" t="s">
        <v>23</v>
      </c>
      <c r="K1306">
        <f t="shared" si="80"/>
        <v>2</v>
      </c>
      <c r="L1306" t="str">
        <f t="shared" si="81"/>
        <v>нет</v>
      </c>
      <c r="S1306" t="s">
        <v>5</v>
      </c>
      <c r="U1306" t="s">
        <v>22</v>
      </c>
      <c r="V1306">
        <v>1364349</v>
      </c>
      <c r="W1306">
        <v>1365179</v>
      </c>
      <c r="X1306" t="s">
        <v>30</v>
      </c>
      <c r="Y1306">
        <f t="shared" si="82"/>
        <v>1</v>
      </c>
      <c r="Z1306" t="str">
        <f t="shared" si="83"/>
        <v>нет</v>
      </c>
    </row>
    <row r="1307" spans="1:26" x14ac:dyDescent="0.35">
      <c r="A1307" t="s">
        <v>18</v>
      </c>
      <c r="B1307" t="s">
        <v>29</v>
      </c>
      <c r="C1307" t="s">
        <v>20</v>
      </c>
      <c r="D1307" t="s">
        <v>21</v>
      </c>
      <c r="E1307" t="s">
        <v>5</v>
      </c>
      <c r="G1307" t="s">
        <v>22</v>
      </c>
      <c r="H1307">
        <v>1694673</v>
      </c>
      <c r="I1307">
        <v>1694963</v>
      </c>
      <c r="J1307" t="s">
        <v>23</v>
      </c>
      <c r="K1307">
        <f t="shared" si="80"/>
        <v>0</v>
      </c>
      <c r="L1307" t="str">
        <f t="shared" si="81"/>
        <v>нет</v>
      </c>
      <c r="S1307" t="s">
        <v>5</v>
      </c>
      <c r="U1307" t="s">
        <v>22</v>
      </c>
      <c r="V1307">
        <v>1365221</v>
      </c>
      <c r="W1307">
        <v>1366348</v>
      </c>
      <c r="X1307" t="s">
        <v>23</v>
      </c>
      <c r="Y1307">
        <f t="shared" si="82"/>
        <v>2</v>
      </c>
      <c r="Z1307" t="str">
        <f t="shared" si="83"/>
        <v>нет</v>
      </c>
    </row>
    <row r="1308" spans="1:26" x14ac:dyDescent="0.35">
      <c r="A1308" t="s">
        <v>18</v>
      </c>
      <c r="B1308" t="s">
        <v>29</v>
      </c>
      <c r="C1308" t="s">
        <v>20</v>
      </c>
      <c r="D1308" t="s">
        <v>21</v>
      </c>
      <c r="E1308" t="s">
        <v>5</v>
      </c>
      <c r="G1308" t="s">
        <v>22</v>
      </c>
      <c r="H1308">
        <v>1694965</v>
      </c>
      <c r="I1308">
        <v>1696428</v>
      </c>
      <c r="J1308" t="s">
        <v>23</v>
      </c>
      <c r="K1308">
        <f t="shared" si="80"/>
        <v>1</v>
      </c>
      <c r="L1308" t="str">
        <f t="shared" si="81"/>
        <v>да</v>
      </c>
      <c r="S1308" t="s">
        <v>5</v>
      </c>
      <c r="U1308" t="s">
        <v>22</v>
      </c>
      <c r="V1308">
        <v>1366646</v>
      </c>
      <c r="W1308">
        <v>1367479</v>
      </c>
      <c r="X1308" t="s">
        <v>23</v>
      </c>
      <c r="Y1308">
        <f t="shared" si="82"/>
        <v>1</v>
      </c>
      <c r="Z1308" t="str">
        <f t="shared" si="83"/>
        <v>нет</v>
      </c>
    </row>
    <row r="1309" spans="1:26" x14ac:dyDescent="0.35">
      <c r="A1309" t="s">
        <v>18</v>
      </c>
      <c r="B1309" t="s">
        <v>29</v>
      </c>
      <c r="C1309" t="s">
        <v>20</v>
      </c>
      <c r="D1309" t="s">
        <v>21</v>
      </c>
      <c r="E1309" t="s">
        <v>5</v>
      </c>
      <c r="G1309" t="s">
        <v>22</v>
      </c>
      <c r="H1309">
        <v>1696425</v>
      </c>
      <c r="I1309">
        <v>1698011</v>
      </c>
      <c r="J1309" t="s">
        <v>23</v>
      </c>
      <c r="K1309">
        <f t="shared" si="80"/>
        <v>1</v>
      </c>
      <c r="L1309" t="str">
        <f t="shared" si="81"/>
        <v>нет</v>
      </c>
      <c r="S1309" t="s">
        <v>5</v>
      </c>
      <c r="U1309" t="s">
        <v>22</v>
      </c>
      <c r="V1309">
        <v>1367566</v>
      </c>
      <c r="W1309">
        <v>1368678</v>
      </c>
      <c r="X1309" t="s">
        <v>23</v>
      </c>
      <c r="Y1309">
        <f t="shared" si="82"/>
        <v>0</v>
      </c>
      <c r="Z1309" t="str">
        <f t="shared" si="83"/>
        <v>нет</v>
      </c>
    </row>
    <row r="1310" spans="1:26" x14ac:dyDescent="0.35">
      <c r="A1310" t="s">
        <v>18</v>
      </c>
      <c r="B1310" t="s">
        <v>29</v>
      </c>
      <c r="C1310" t="s">
        <v>20</v>
      </c>
      <c r="D1310" t="s">
        <v>21</v>
      </c>
      <c r="E1310" t="s">
        <v>5</v>
      </c>
      <c r="G1310" t="s">
        <v>22</v>
      </c>
      <c r="H1310">
        <v>1698152</v>
      </c>
      <c r="I1310">
        <v>1701685</v>
      </c>
      <c r="J1310" t="s">
        <v>23</v>
      </c>
      <c r="K1310">
        <f t="shared" si="80"/>
        <v>2</v>
      </c>
      <c r="L1310" t="str">
        <f t="shared" si="81"/>
        <v>нет</v>
      </c>
      <c r="S1310" t="s">
        <v>5</v>
      </c>
      <c r="U1310" t="s">
        <v>22</v>
      </c>
      <c r="V1310">
        <v>1368788</v>
      </c>
      <c r="W1310">
        <v>1369048</v>
      </c>
      <c r="X1310" t="s">
        <v>30</v>
      </c>
      <c r="Y1310">
        <f t="shared" si="82"/>
        <v>1</v>
      </c>
      <c r="Z1310" t="str">
        <f t="shared" si="83"/>
        <v>нет</v>
      </c>
    </row>
    <row r="1311" spans="1:26" x14ac:dyDescent="0.35">
      <c r="A1311" t="s">
        <v>18</v>
      </c>
      <c r="B1311" t="s">
        <v>29</v>
      </c>
      <c r="C1311" t="s">
        <v>20</v>
      </c>
      <c r="D1311" t="s">
        <v>21</v>
      </c>
      <c r="E1311" t="s">
        <v>5</v>
      </c>
      <c r="G1311" t="s">
        <v>22</v>
      </c>
      <c r="H1311">
        <v>1701755</v>
      </c>
      <c r="I1311">
        <v>1702318</v>
      </c>
      <c r="J1311" t="s">
        <v>23</v>
      </c>
      <c r="K1311">
        <f t="shared" si="80"/>
        <v>0</v>
      </c>
      <c r="L1311" t="str">
        <f t="shared" si="81"/>
        <v>нет</v>
      </c>
      <c r="S1311" t="s">
        <v>5</v>
      </c>
      <c r="U1311" t="s">
        <v>22</v>
      </c>
      <c r="V1311">
        <v>1369429</v>
      </c>
      <c r="W1311">
        <v>1370277</v>
      </c>
      <c r="X1311" t="s">
        <v>23</v>
      </c>
      <c r="Y1311">
        <f t="shared" si="82"/>
        <v>0</v>
      </c>
      <c r="Z1311" t="str">
        <f t="shared" si="83"/>
        <v>нет</v>
      </c>
    </row>
    <row r="1312" spans="1:26" x14ac:dyDescent="0.35">
      <c r="A1312" t="s">
        <v>18</v>
      </c>
      <c r="B1312" t="s">
        <v>29</v>
      </c>
      <c r="C1312" t="s">
        <v>20</v>
      </c>
      <c r="D1312" t="s">
        <v>21</v>
      </c>
      <c r="E1312" t="s">
        <v>5</v>
      </c>
      <c r="G1312" t="s">
        <v>22</v>
      </c>
      <c r="H1312">
        <v>1702485</v>
      </c>
      <c r="I1312">
        <v>1703129</v>
      </c>
      <c r="J1312" t="s">
        <v>23</v>
      </c>
      <c r="K1312">
        <f t="shared" si="80"/>
        <v>0</v>
      </c>
      <c r="L1312" t="str">
        <f t="shared" si="81"/>
        <v>нет</v>
      </c>
      <c r="S1312" t="s">
        <v>5</v>
      </c>
      <c r="U1312" t="s">
        <v>22</v>
      </c>
      <c r="V1312">
        <v>1370411</v>
      </c>
      <c r="W1312">
        <v>1370740</v>
      </c>
      <c r="X1312" t="s">
        <v>30</v>
      </c>
      <c r="Y1312">
        <f t="shared" si="82"/>
        <v>2</v>
      </c>
      <c r="Z1312" t="str">
        <f t="shared" si="83"/>
        <v>нет</v>
      </c>
    </row>
    <row r="1313" spans="1:26" x14ac:dyDescent="0.35">
      <c r="A1313" t="s">
        <v>18</v>
      </c>
      <c r="B1313" t="s">
        <v>29</v>
      </c>
      <c r="C1313" t="s">
        <v>20</v>
      </c>
      <c r="D1313" t="s">
        <v>21</v>
      </c>
      <c r="E1313" t="s">
        <v>5</v>
      </c>
      <c r="G1313" t="s">
        <v>22</v>
      </c>
      <c r="H1313">
        <v>1703242</v>
      </c>
      <c r="I1313">
        <v>1704204</v>
      </c>
      <c r="J1313" t="s">
        <v>23</v>
      </c>
      <c r="K1313">
        <f t="shared" si="80"/>
        <v>2</v>
      </c>
      <c r="L1313" t="str">
        <f t="shared" si="81"/>
        <v>нет</v>
      </c>
      <c r="S1313" t="s">
        <v>5</v>
      </c>
      <c r="U1313" t="s">
        <v>22</v>
      </c>
      <c r="V1313">
        <v>1370795</v>
      </c>
      <c r="W1313">
        <v>1372426</v>
      </c>
      <c r="X1313" t="s">
        <v>23</v>
      </c>
      <c r="Y1313">
        <f t="shared" si="82"/>
        <v>1</v>
      </c>
      <c r="Z1313" t="str">
        <f t="shared" si="83"/>
        <v>нет</v>
      </c>
    </row>
    <row r="1314" spans="1:26" x14ac:dyDescent="0.35">
      <c r="A1314" t="s">
        <v>18</v>
      </c>
      <c r="B1314" t="s">
        <v>29</v>
      </c>
      <c r="C1314" t="s">
        <v>20</v>
      </c>
      <c r="D1314" t="s">
        <v>21</v>
      </c>
      <c r="E1314" t="s">
        <v>5</v>
      </c>
      <c r="G1314" t="s">
        <v>22</v>
      </c>
      <c r="H1314">
        <v>1704220</v>
      </c>
      <c r="I1314">
        <v>1705593</v>
      </c>
      <c r="J1314" t="s">
        <v>23</v>
      </c>
      <c r="K1314">
        <f t="shared" si="80"/>
        <v>0</v>
      </c>
      <c r="L1314" t="str">
        <f t="shared" si="81"/>
        <v>нет</v>
      </c>
      <c r="S1314" t="s">
        <v>5</v>
      </c>
      <c r="U1314" t="s">
        <v>22</v>
      </c>
      <c r="V1314">
        <v>1372828</v>
      </c>
      <c r="W1314">
        <v>1373139</v>
      </c>
      <c r="X1314" t="s">
        <v>30</v>
      </c>
      <c r="Y1314">
        <f t="shared" si="82"/>
        <v>1</v>
      </c>
      <c r="Z1314" t="str">
        <f t="shared" si="83"/>
        <v>нет</v>
      </c>
    </row>
    <row r="1315" spans="1:26" x14ac:dyDescent="0.35">
      <c r="A1315" t="s">
        <v>18</v>
      </c>
      <c r="B1315" t="s">
        <v>29</v>
      </c>
      <c r="C1315" t="s">
        <v>20</v>
      </c>
      <c r="D1315" t="s">
        <v>21</v>
      </c>
      <c r="E1315" t="s">
        <v>5</v>
      </c>
      <c r="G1315" t="s">
        <v>22</v>
      </c>
      <c r="H1315">
        <v>1705838</v>
      </c>
      <c r="I1315">
        <v>1706122</v>
      </c>
      <c r="J1315" t="s">
        <v>23</v>
      </c>
      <c r="K1315">
        <f t="shared" si="80"/>
        <v>0</v>
      </c>
      <c r="L1315" t="str">
        <f t="shared" si="81"/>
        <v>нет</v>
      </c>
      <c r="S1315" t="s">
        <v>5</v>
      </c>
      <c r="U1315" t="s">
        <v>22</v>
      </c>
      <c r="V1315">
        <v>1373172</v>
      </c>
      <c r="W1315">
        <v>1374113</v>
      </c>
      <c r="X1315" t="s">
        <v>23</v>
      </c>
      <c r="Y1315">
        <f t="shared" si="82"/>
        <v>0</v>
      </c>
      <c r="Z1315" t="str">
        <f t="shared" si="83"/>
        <v>нет</v>
      </c>
    </row>
    <row r="1316" spans="1:26" x14ac:dyDescent="0.35">
      <c r="A1316" t="s">
        <v>18</v>
      </c>
      <c r="B1316" t="s">
        <v>29</v>
      </c>
      <c r="C1316" t="s">
        <v>20</v>
      </c>
      <c r="D1316" t="s">
        <v>21</v>
      </c>
      <c r="E1316" t="s">
        <v>5</v>
      </c>
      <c r="G1316" t="s">
        <v>22</v>
      </c>
      <c r="H1316">
        <v>1706358</v>
      </c>
      <c r="I1316">
        <v>1706735</v>
      </c>
      <c r="J1316" t="s">
        <v>23</v>
      </c>
      <c r="K1316">
        <f t="shared" si="80"/>
        <v>2</v>
      </c>
      <c r="L1316" t="str">
        <f t="shared" si="81"/>
        <v>нет</v>
      </c>
      <c r="S1316" t="s">
        <v>5</v>
      </c>
      <c r="U1316" t="s">
        <v>22</v>
      </c>
      <c r="V1316">
        <v>1374415</v>
      </c>
      <c r="W1316">
        <v>1374822</v>
      </c>
      <c r="X1316" t="s">
        <v>23</v>
      </c>
      <c r="Y1316">
        <f t="shared" si="82"/>
        <v>2</v>
      </c>
      <c r="Z1316" t="str">
        <f t="shared" si="83"/>
        <v>нет</v>
      </c>
    </row>
    <row r="1317" spans="1:26" x14ac:dyDescent="0.35">
      <c r="A1317" t="s">
        <v>18</v>
      </c>
      <c r="B1317" t="s">
        <v>29</v>
      </c>
      <c r="C1317" t="s">
        <v>20</v>
      </c>
      <c r="D1317" t="s">
        <v>21</v>
      </c>
      <c r="E1317" t="s">
        <v>5</v>
      </c>
      <c r="G1317" t="s">
        <v>22</v>
      </c>
      <c r="H1317">
        <v>1706736</v>
      </c>
      <c r="I1317">
        <v>1707563</v>
      </c>
      <c r="J1317" t="s">
        <v>23</v>
      </c>
      <c r="K1317">
        <f t="shared" si="80"/>
        <v>2</v>
      </c>
      <c r="L1317" t="str">
        <f t="shared" si="81"/>
        <v>нет</v>
      </c>
      <c r="S1317" t="s">
        <v>5</v>
      </c>
      <c r="U1317" t="s">
        <v>22</v>
      </c>
      <c r="V1317">
        <v>1375003</v>
      </c>
      <c r="W1317">
        <v>1375476</v>
      </c>
      <c r="X1317" t="s">
        <v>23</v>
      </c>
      <c r="Y1317">
        <f t="shared" si="82"/>
        <v>0</v>
      </c>
      <c r="Z1317" t="str">
        <f t="shared" si="83"/>
        <v>нет</v>
      </c>
    </row>
    <row r="1318" spans="1:26" x14ac:dyDescent="0.35">
      <c r="A1318" t="s">
        <v>18</v>
      </c>
      <c r="B1318" t="s">
        <v>29</v>
      </c>
      <c r="C1318" t="s">
        <v>20</v>
      </c>
      <c r="D1318" t="s">
        <v>21</v>
      </c>
      <c r="E1318" t="s">
        <v>5</v>
      </c>
      <c r="G1318" t="s">
        <v>22</v>
      </c>
      <c r="H1318">
        <v>1707621</v>
      </c>
      <c r="I1318">
        <v>1708484</v>
      </c>
      <c r="J1318" t="s">
        <v>23</v>
      </c>
      <c r="K1318">
        <f t="shared" si="80"/>
        <v>0</v>
      </c>
      <c r="L1318" t="str">
        <f t="shared" si="81"/>
        <v>нет</v>
      </c>
      <c r="S1318" t="s">
        <v>5</v>
      </c>
      <c r="U1318" t="s">
        <v>22</v>
      </c>
      <c r="V1318">
        <v>1375664</v>
      </c>
      <c r="W1318">
        <v>1375867</v>
      </c>
      <c r="X1318" t="s">
        <v>30</v>
      </c>
      <c r="Y1318">
        <f t="shared" si="82"/>
        <v>1</v>
      </c>
      <c r="Z1318" t="str">
        <f t="shared" si="83"/>
        <v>нет</v>
      </c>
    </row>
    <row r="1319" spans="1:26" x14ac:dyDescent="0.35">
      <c r="A1319" t="s">
        <v>18</v>
      </c>
      <c r="B1319" t="s">
        <v>29</v>
      </c>
      <c r="C1319" t="s">
        <v>20</v>
      </c>
      <c r="D1319" t="s">
        <v>21</v>
      </c>
      <c r="E1319" t="s">
        <v>5</v>
      </c>
      <c r="G1319" t="s">
        <v>22</v>
      </c>
      <c r="H1319">
        <v>1708633</v>
      </c>
      <c r="I1319">
        <v>1708896</v>
      </c>
      <c r="J1319" t="s">
        <v>23</v>
      </c>
      <c r="K1319">
        <f t="shared" si="80"/>
        <v>0</v>
      </c>
      <c r="L1319" t="str">
        <f t="shared" si="81"/>
        <v>нет</v>
      </c>
      <c r="S1319" t="s">
        <v>5</v>
      </c>
      <c r="U1319" t="s">
        <v>22</v>
      </c>
      <c r="V1319">
        <v>1376098</v>
      </c>
      <c r="W1319">
        <v>1376952</v>
      </c>
      <c r="X1319" t="s">
        <v>23</v>
      </c>
      <c r="Y1319">
        <f t="shared" si="82"/>
        <v>0</v>
      </c>
      <c r="Z1319" t="str">
        <f t="shared" si="83"/>
        <v>нет</v>
      </c>
    </row>
    <row r="1320" spans="1:26" x14ac:dyDescent="0.35">
      <c r="A1320" t="s">
        <v>18</v>
      </c>
      <c r="B1320" t="s">
        <v>29</v>
      </c>
      <c r="C1320" t="s">
        <v>20</v>
      </c>
      <c r="D1320" t="s">
        <v>21</v>
      </c>
      <c r="E1320" t="s">
        <v>5</v>
      </c>
      <c r="G1320" t="s">
        <v>22</v>
      </c>
      <c r="H1320">
        <v>1709060</v>
      </c>
      <c r="I1320">
        <v>1709938</v>
      </c>
      <c r="J1320" t="s">
        <v>23</v>
      </c>
      <c r="K1320">
        <f t="shared" si="80"/>
        <v>1</v>
      </c>
      <c r="L1320" t="str">
        <f t="shared" si="81"/>
        <v>да</v>
      </c>
      <c r="S1320" t="s">
        <v>5</v>
      </c>
      <c r="U1320" t="s">
        <v>22</v>
      </c>
      <c r="V1320">
        <v>1376963</v>
      </c>
      <c r="W1320">
        <v>1377187</v>
      </c>
      <c r="X1320" t="s">
        <v>23</v>
      </c>
      <c r="Y1320">
        <f t="shared" si="82"/>
        <v>2</v>
      </c>
      <c r="Z1320" t="str">
        <f t="shared" si="83"/>
        <v>нет</v>
      </c>
    </row>
    <row r="1321" spans="1:26" x14ac:dyDescent="0.35">
      <c r="A1321" t="s">
        <v>18</v>
      </c>
      <c r="B1321" t="s">
        <v>29</v>
      </c>
      <c r="C1321" t="s">
        <v>20</v>
      </c>
      <c r="D1321" t="s">
        <v>21</v>
      </c>
      <c r="E1321" t="s">
        <v>5</v>
      </c>
      <c r="G1321" t="s">
        <v>22</v>
      </c>
      <c r="H1321">
        <v>1709938</v>
      </c>
      <c r="I1321">
        <v>1710495</v>
      </c>
      <c r="J1321" t="s">
        <v>23</v>
      </c>
      <c r="K1321">
        <f t="shared" si="80"/>
        <v>2</v>
      </c>
      <c r="L1321" t="str">
        <f t="shared" si="81"/>
        <v>нет</v>
      </c>
      <c r="S1321" t="s">
        <v>5</v>
      </c>
      <c r="U1321" t="s">
        <v>22</v>
      </c>
      <c r="V1321">
        <v>1377206</v>
      </c>
      <c r="W1321">
        <v>1378918</v>
      </c>
      <c r="X1321" t="s">
        <v>23</v>
      </c>
      <c r="Y1321">
        <f t="shared" si="82"/>
        <v>0</v>
      </c>
      <c r="Z1321" t="str">
        <f t="shared" si="83"/>
        <v>нет</v>
      </c>
    </row>
    <row r="1322" spans="1:26" x14ac:dyDescent="0.35">
      <c r="A1322" t="s">
        <v>18</v>
      </c>
      <c r="B1322" t="s">
        <v>29</v>
      </c>
      <c r="C1322" t="s">
        <v>20</v>
      </c>
      <c r="D1322" t="s">
        <v>21</v>
      </c>
      <c r="E1322" t="s">
        <v>5</v>
      </c>
      <c r="G1322" t="s">
        <v>22</v>
      </c>
      <c r="H1322">
        <v>1710610</v>
      </c>
      <c r="I1322">
        <v>1711938</v>
      </c>
      <c r="J1322" t="s">
        <v>23</v>
      </c>
      <c r="K1322">
        <f t="shared" si="80"/>
        <v>1</v>
      </c>
      <c r="L1322" t="str">
        <f t="shared" si="81"/>
        <v>нет</v>
      </c>
      <c r="S1322" t="s">
        <v>5</v>
      </c>
      <c r="U1322" t="s">
        <v>22</v>
      </c>
      <c r="V1322">
        <v>1378938</v>
      </c>
      <c r="W1322">
        <v>1379690</v>
      </c>
      <c r="X1322" t="s">
        <v>23</v>
      </c>
      <c r="Y1322">
        <f t="shared" si="82"/>
        <v>1</v>
      </c>
      <c r="Z1322" t="str">
        <f t="shared" si="83"/>
        <v>нет</v>
      </c>
    </row>
    <row r="1323" spans="1:26" x14ac:dyDescent="0.35">
      <c r="A1323" t="s">
        <v>18</v>
      </c>
      <c r="B1323" t="s">
        <v>29</v>
      </c>
      <c r="C1323" t="s">
        <v>20</v>
      </c>
      <c r="D1323" t="s">
        <v>21</v>
      </c>
      <c r="E1323" t="s">
        <v>5</v>
      </c>
      <c r="G1323" t="s">
        <v>22</v>
      </c>
      <c r="H1323">
        <v>1712025</v>
      </c>
      <c r="I1323">
        <v>1712792</v>
      </c>
      <c r="J1323" t="s">
        <v>23</v>
      </c>
      <c r="K1323">
        <f t="shared" si="80"/>
        <v>2</v>
      </c>
      <c r="L1323" t="str">
        <f t="shared" si="81"/>
        <v>нет</v>
      </c>
      <c r="S1323" t="s">
        <v>5</v>
      </c>
      <c r="U1323" t="s">
        <v>22</v>
      </c>
      <c r="V1323">
        <v>1379852</v>
      </c>
      <c r="W1323">
        <v>1380646</v>
      </c>
      <c r="X1323" t="s">
        <v>23</v>
      </c>
      <c r="Y1323">
        <f t="shared" si="82"/>
        <v>2</v>
      </c>
      <c r="Z1323" t="str">
        <f t="shared" si="83"/>
        <v>нет</v>
      </c>
    </row>
    <row r="1324" spans="1:26" x14ac:dyDescent="0.35">
      <c r="A1324" t="s">
        <v>18</v>
      </c>
      <c r="B1324" t="s">
        <v>29</v>
      </c>
      <c r="C1324" t="s">
        <v>20</v>
      </c>
      <c r="D1324" t="s">
        <v>21</v>
      </c>
      <c r="E1324" t="s">
        <v>5</v>
      </c>
      <c r="G1324" t="s">
        <v>22</v>
      </c>
      <c r="H1324">
        <v>1712994</v>
      </c>
      <c r="I1324">
        <v>1714949</v>
      </c>
      <c r="J1324" t="s">
        <v>23</v>
      </c>
      <c r="K1324">
        <f t="shared" si="80"/>
        <v>1</v>
      </c>
      <c r="L1324" t="str">
        <f t="shared" si="81"/>
        <v>нет</v>
      </c>
      <c r="S1324" t="s">
        <v>5</v>
      </c>
      <c r="U1324" t="s">
        <v>22</v>
      </c>
      <c r="V1324">
        <v>1380887</v>
      </c>
      <c r="W1324">
        <v>1382386</v>
      </c>
      <c r="X1324" t="s">
        <v>30</v>
      </c>
      <c r="Y1324">
        <f t="shared" si="82"/>
        <v>0</v>
      </c>
      <c r="Z1324" t="str">
        <f t="shared" si="83"/>
        <v>нет</v>
      </c>
    </row>
    <row r="1325" spans="1:26" x14ac:dyDescent="0.35">
      <c r="A1325" t="s">
        <v>18</v>
      </c>
      <c r="B1325" t="s">
        <v>29</v>
      </c>
      <c r="C1325" t="s">
        <v>20</v>
      </c>
      <c r="D1325" t="s">
        <v>21</v>
      </c>
      <c r="E1325" t="s">
        <v>5</v>
      </c>
      <c r="G1325" t="s">
        <v>22</v>
      </c>
      <c r="H1325">
        <v>1715801</v>
      </c>
      <c r="I1325">
        <v>1716670</v>
      </c>
      <c r="J1325" t="s">
        <v>23</v>
      </c>
      <c r="K1325">
        <f t="shared" si="80"/>
        <v>1</v>
      </c>
      <c r="L1325" t="str">
        <f t="shared" si="81"/>
        <v>да</v>
      </c>
      <c r="S1325" t="s">
        <v>5</v>
      </c>
      <c r="U1325" t="s">
        <v>22</v>
      </c>
      <c r="V1325">
        <v>1382427</v>
      </c>
      <c r="W1325">
        <v>1383413</v>
      </c>
      <c r="X1325" t="s">
        <v>23</v>
      </c>
      <c r="Y1325">
        <f t="shared" si="82"/>
        <v>2</v>
      </c>
      <c r="Z1325" t="str">
        <f t="shared" si="83"/>
        <v>нет</v>
      </c>
    </row>
    <row r="1326" spans="1:26" x14ac:dyDescent="0.35">
      <c r="A1326" t="s">
        <v>18</v>
      </c>
      <c r="B1326" t="s">
        <v>29</v>
      </c>
      <c r="C1326" t="s">
        <v>20</v>
      </c>
      <c r="D1326" t="s">
        <v>21</v>
      </c>
      <c r="E1326" t="s">
        <v>5</v>
      </c>
      <c r="G1326" t="s">
        <v>22</v>
      </c>
      <c r="H1326">
        <v>1716667</v>
      </c>
      <c r="I1326">
        <v>1716936</v>
      </c>
      <c r="J1326" t="s">
        <v>23</v>
      </c>
      <c r="K1326">
        <f t="shared" si="80"/>
        <v>2</v>
      </c>
      <c r="L1326" t="str">
        <f t="shared" si="81"/>
        <v>да</v>
      </c>
      <c r="S1326" t="s">
        <v>5</v>
      </c>
      <c r="U1326" t="s">
        <v>22</v>
      </c>
      <c r="V1326">
        <v>1383756</v>
      </c>
      <c r="W1326">
        <v>1384196</v>
      </c>
      <c r="X1326" t="s">
        <v>30</v>
      </c>
      <c r="Y1326">
        <f t="shared" si="82"/>
        <v>0</v>
      </c>
      <c r="Z1326" t="str">
        <f t="shared" si="83"/>
        <v>нет</v>
      </c>
    </row>
    <row r="1327" spans="1:26" x14ac:dyDescent="0.35">
      <c r="A1327" t="s">
        <v>18</v>
      </c>
      <c r="B1327" t="s">
        <v>29</v>
      </c>
      <c r="C1327" t="s">
        <v>20</v>
      </c>
      <c r="D1327" t="s">
        <v>21</v>
      </c>
      <c r="E1327" t="s">
        <v>5</v>
      </c>
      <c r="G1327" t="s">
        <v>22</v>
      </c>
      <c r="H1327">
        <v>1716923</v>
      </c>
      <c r="I1327">
        <v>1717660</v>
      </c>
      <c r="J1327" t="s">
        <v>23</v>
      </c>
      <c r="K1327">
        <f t="shared" si="80"/>
        <v>1</v>
      </c>
      <c r="L1327" t="str">
        <f t="shared" si="81"/>
        <v>нет</v>
      </c>
      <c r="S1327" t="s">
        <v>5</v>
      </c>
      <c r="U1327" t="s">
        <v>22</v>
      </c>
      <c r="V1327">
        <v>1384420</v>
      </c>
      <c r="W1327">
        <v>1385148</v>
      </c>
      <c r="X1327" t="s">
        <v>23</v>
      </c>
      <c r="Y1327">
        <f t="shared" si="82"/>
        <v>1</v>
      </c>
      <c r="Z1327" t="str">
        <f t="shared" si="83"/>
        <v>да</v>
      </c>
    </row>
    <row r="1328" spans="1:26" x14ac:dyDescent="0.35">
      <c r="A1328" t="s">
        <v>18</v>
      </c>
      <c r="B1328" t="s">
        <v>29</v>
      </c>
      <c r="C1328" t="s">
        <v>20</v>
      </c>
      <c r="D1328" t="s">
        <v>21</v>
      </c>
      <c r="E1328" t="s">
        <v>5</v>
      </c>
      <c r="G1328" t="s">
        <v>22</v>
      </c>
      <c r="H1328">
        <v>1717747</v>
      </c>
      <c r="I1328">
        <v>1718106</v>
      </c>
      <c r="J1328" t="s">
        <v>23</v>
      </c>
      <c r="K1328">
        <f t="shared" si="80"/>
        <v>0</v>
      </c>
      <c r="L1328" t="str">
        <f t="shared" si="81"/>
        <v>нет</v>
      </c>
      <c r="S1328" t="s">
        <v>5</v>
      </c>
      <c r="U1328" t="s">
        <v>22</v>
      </c>
      <c r="V1328">
        <v>1385145</v>
      </c>
      <c r="W1328">
        <v>1385789</v>
      </c>
      <c r="X1328" t="s">
        <v>23</v>
      </c>
      <c r="Y1328">
        <f t="shared" si="82"/>
        <v>0</v>
      </c>
      <c r="Z1328" t="str">
        <f t="shared" si="83"/>
        <v>нет</v>
      </c>
    </row>
    <row r="1329" spans="1:26" x14ac:dyDescent="0.35">
      <c r="A1329" t="s">
        <v>18</v>
      </c>
      <c r="B1329" t="s">
        <v>29</v>
      </c>
      <c r="C1329" t="s">
        <v>20</v>
      </c>
      <c r="D1329" t="s">
        <v>21</v>
      </c>
      <c r="E1329" t="s">
        <v>5</v>
      </c>
      <c r="G1329" t="s">
        <v>22</v>
      </c>
      <c r="H1329">
        <v>1718117</v>
      </c>
      <c r="I1329">
        <v>1718929</v>
      </c>
      <c r="J1329" t="s">
        <v>23</v>
      </c>
      <c r="K1329">
        <f t="shared" si="80"/>
        <v>2</v>
      </c>
      <c r="L1329" t="str">
        <f t="shared" si="81"/>
        <v>нет</v>
      </c>
      <c r="S1329" t="s">
        <v>5</v>
      </c>
      <c r="U1329" t="s">
        <v>22</v>
      </c>
      <c r="V1329">
        <v>1385848</v>
      </c>
      <c r="W1329">
        <v>1386633</v>
      </c>
      <c r="X1329" t="s">
        <v>23</v>
      </c>
      <c r="Y1329">
        <f t="shared" si="82"/>
        <v>1</v>
      </c>
      <c r="Z1329" t="str">
        <f t="shared" si="83"/>
        <v>нет</v>
      </c>
    </row>
    <row r="1330" spans="1:26" x14ac:dyDescent="0.35">
      <c r="A1330" t="s">
        <v>18</v>
      </c>
      <c r="B1330" t="s">
        <v>29</v>
      </c>
      <c r="C1330" t="s">
        <v>20</v>
      </c>
      <c r="D1330" t="s">
        <v>21</v>
      </c>
      <c r="E1330" t="s">
        <v>5</v>
      </c>
      <c r="G1330" t="s">
        <v>22</v>
      </c>
      <c r="H1330">
        <v>1718933</v>
      </c>
      <c r="I1330">
        <v>1719925</v>
      </c>
      <c r="J1330" t="s">
        <v>23</v>
      </c>
      <c r="K1330">
        <f t="shared" si="80"/>
        <v>0</v>
      </c>
      <c r="L1330" t="str">
        <f t="shared" si="81"/>
        <v>нет</v>
      </c>
      <c r="S1330" t="s">
        <v>5</v>
      </c>
      <c r="U1330" t="s">
        <v>22</v>
      </c>
      <c r="V1330">
        <v>1386747</v>
      </c>
      <c r="W1330">
        <v>1387838</v>
      </c>
      <c r="X1330" t="s">
        <v>23</v>
      </c>
      <c r="Y1330">
        <f t="shared" si="82"/>
        <v>2</v>
      </c>
      <c r="Z1330" t="str">
        <f t="shared" si="83"/>
        <v>нет</v>
      </c>
    </row>
    <row r="1331" spans="1:26" x14ac:dyDescent="0.35">
      <c r="A1331" t="s">
        <v>18</v>
      </c>
      <c r="B1331" t="s">
        <v>29</v>
      </c>
      <c r="C1331" t="s">
        <v>20</v>
      </c>
      <c r="D1331" t="s">
        <v>21</v>
      </c>
      <c r="E1331" t="s">
        <v>5</v>
      </c>
      <c r="G1331" t="s">
        <v>22</v>
      </c>
      <c r="H1331">
        <v>1720020</v>
      </c>
      <c r="I1331">
        <v>1720349</v>
      </c>
      <c r="J1331" t="s">
        <v>23</v>
      </c>
      <c r="K1331">
        <f t="shared" si="80"/>
        <v>1</v>
      </c>
      <c r="L1331" t="str">
        <f t="shared" si="81"/>
        <v>нет</v>
      </c>
      <c r="S1331" t="s">
        <v>5</v>
      </c>
      <c r="U1331" t="s">
        <v>22</v>
      </c>
      <c r="V1331">
        <v>1387929</v>
      </c>
      <c r="W1331">
        <v>1388210</v>
      </c>
      <c r="X1331" t="s">
        <v>23</v>
      </c>
      <c r="Y1331">
        <f t="shared" si="82"/>
        <v>0</v>
      </c>
      <c r="Z1331" t="str">
        <f t="shared" si="83"/>
        <v>нет</v>
      </c>
    </row>
    <row r="1332" spans="1:26" x14ac:dyDescent="0.35">
      <c r="A1332" t="s">
        <v>18</v>
      </c>
      <c r="B1332" t="s">
        <v>29</v>
      </c>
      <c r="C1332" t="s">
        <v>20</v>
      </c>
      <c r="D1332" t="s">
        <v>21</v>
      </c>
      <c r="E1332" t="s">
        <v>5</v>
      </c>
      <c r="G1332" t="s">
        <v>22</v>
      </c>
      <c r="H1332">
        <v>1720451</v>
      </c>
      <c r="I1332">
        <v>1721101</v>
      </c>
      <c r="J1332" t="s">
        <v>23</v>
      </c>
      <c r="K1332">
        <f t="shared" si="80"/>
        <v>0</v>
      </c>
      <c r="L1332" t="str">
        <f t="shared" si="81"/>
        <v>нет</v>
      </c>
      <c r="S1332" t="s">
        <v>5</v>
      </c>
      <c r="U1332" t="s">
        <v>22</v>
      </c>
      <c r="V1332">
        <v>1388500</v>
      </c>
      <c r="W1332">
        <v>1389603</v>
      </c>
      <c r="X1332" t="s">
        <v>30</v>
      </c>
      <c r="Y1332">
        <f t="shared" si="82"/>
        <v>0</v>
      </c>
      <c r="Z1332" t="str">
        <f t="shared" si="83"/>
        <v>нет</v>
      </c>
    </row>
    <row r="1333" spans="1:26" x14ac:dyDescent="0.35">
      <c r="A1333" t="s">
        <v>18</v>
      </c>
      <c r="B1333" t="s">
        <v>29</v>
      </c>
      <c r="C1333" t="s">
        <v>20</v>
      </c>
      <c r="D1333" t="s">
        <v>21</v>
      </c>
      <c r="E1333" t="s">
        <v>5</v>
      </c>
      <c r="G1333" t="s">
        <v>22</v>
      </c>
      <c r="H1333">
        <v>1721223</v>
      </c>
      <c r="I1333">
        <v>1723334</v>
      </c>
      <c r="J1333" t="s">
        <v>23</v>
      </c>
      <c r="K1333">
        <f t="shared" si="80"/>
        <v>1</v>
      </c>
      <c r="L1333" t="str">
        <f t="shared" si="81"/>
        <v>нет</v>
      </c>
      <c r="S1333" t="s">
        <v>5</v>
      </c>
      <c r="U1333" t="s">
        <v>22</v>
      </c>
      <c r="V1333">
        <v>1389638</v>
      </c>
      <c r="W1333">
        <v>1390102</v>
      </c>
      <c r="X1333" t="s">
        <v>23</v>
      </c>
      <c r="Y1333">
        <f t="shared" si="82"/>
        <v>1</v>
      </c>
      <c r="Z1333" t="str">
        <f t="shared" si="83"/>
        <v>да</v>
      </c>
    </row>
    <row r="1334" spans="1:26" x14ac:dyDescent="0.35">
      <c r="A1334" t="s">
        <v>18</v>
      </c>
      <c r="B1334" t="s">
        <v>29</v>
      </c>
      <c r="C1334" t="s">
        <v>20</v>
      </c>
      <c r="D1334" t="s">
        <v>21</v>
      </c>
      <c r="E1334" t="s">
        <v>5</v>
      </c>
      <c r="G1334" t="s">
        <v>22</v>
      </c>
      <c r="H1334">
        <v>1723412</v>
      </c>
      <c r="I1334">
        <v>1724938</v>
      </c>
      <c r="J1334" t="s">
        <v>23</v>
      </c>
      <c r="K1334">
        <f t="shared" si="80"/>
        <v>1</v>
      </c>
      <c r="L1334" t="str">
        <f t="shared" si="81"/>
        <v>нет</v>
      </c>
      <c r="S1334" t="s">
        <v>5</v>
      </c>
      <c r="U1334" t="s">
        <v>22</v>
      </c>
      <c r="V1334">
        <v>1390102</v>
      </c>
      <c r="W1334">
        <v>1390674</v>
      </c>
      <c r="X1334" t="s">
        <v>23</v>
      </c>
      <c r="Y1334">
        <f t="shared" si="82"/>
        <v>0</v>
      </c>
      <c r="Z1334" t="str">
        <f t="shared" si="83"/>
        <v>нет</v>
      </c>
    </row>
    <row r="1335" spans="1:26" x14ac:dyDescent="0.35">
      <c r="A1335" t="s">
        <v>18</v>
      </c>
      <c r="B1335" t="s">
        <v>29</v>
      </c>
      <c r="C1335" t="s">
        <v>20</v>
      </c>
      <c r="D1335" t="s">
        <v>21</v>
      </c>
      <c r="E1335" t="s">
        <v>5</v>
      </c>
      <c r="G1335" t="s">
        <v>22</v>
      </c>
      <c r="H1335">
        <v>1724989</v>
      </c>
      <c r="I1335">
        <v>1726431</v>
      </c>
      <c r="J1335" t="s">
        <v>23</v>
      </c>
      <c r="K1335">
        <f t="shared" si="80"/>
        <v>0</v>
      </c>
      <c r="L1335" t="str">
        <f t="shared" si="81"/>
        <v>нет</v>
      </c>
      <c r="S1335" t="s">
        <v>5</v>
      </c>
      <c r="U1335" t="s">
        <v>22</v>
      </c>
      <c r="V1335">
        <v>1390814</v>
      </c>
      <c r="W1335">
        <v>1391461</v>
      </c>
      <c r="X1335" t="s">
        <v>30</v>
      </c>
      <c r="Y1335">
        <f t="shared" si="82"/>
        <v>1</v>
      </c>
      <c r="Z1335" t="str">
        <f t="shared" si="83"/>
        <v>нет</v>
      </c>
    </row>
    <row r="1336" spans="1:26" x14ac:dyDescent="0.35">
      <c r="A1336" t="s">
        <v>18</v>
      </c>
      <c r="B1336" t="s">
        <v>1511</v>
      </c>
      <c r="C1336" t="s">
        <v>20</v>
      </c>
      <c r="D1336" t="s">
        <v>21</v>
      </c>
      <c r="E1336" t="s">
        <v>5</v>
      </c>
      <c r="G1336" t="s">
        <v>22</v>
      </c>
      <c r="H1336">
        <v>1726580</v>
      </c>
      <c r="I1336">
        <v>1726695</v>
      </c>
      <c r="J1336" t="s">
        <v>23</v>
      </c>
      <c r="K1336">
        <f t="shared" si="80"/>
        <v>1</v>
      </c>
      <c r="L1336" t="str">
        <f t="shared" si="81"/>
        <v>нет</v>
      </c>
      <c r="S1336" t="s">
        <v>5</v>
      </c>
      <c r="U1336" t="s">
        <v>22</v>
      </c>
      <c r="V1336">
        <v>1391527</v>
      </c>
      <c r="W1336">
        <v>1392729</v>
      </c>
      <c r="X1336" t="s">
        <v>23</v>
      </c>
      <c r="Y1336">
        <f t="shared" si="82"/>
        <v>2</v>
      </c>
      <c r="Z1336" t="str">
        <f t="shared" si="83"/>
        <v>да</v>
      </c>
    </row>
    <row r="1337" spans="1:26" x14ac:dyDescent="0.35">
      <c r="A1337" t="s">
        <v>18</v>
      </c>
      <c r="B1337" t="s">
        <v>1511</v>
      </c>
      <c r="C1337" t="s">
        <v>20</v>
      </c>
      <c r="D1337" t="s">
        <v>21</v>
      </c>
      <c r="E1337" t="s">
        <v>5</v>
      </c>
      <c r="G1337" t="s">
        <v>22</v>
      </c>
      <c r="H1337">
        <v>1726773</v>
      </c>
      <c r="I1337">
        <v>1729707</v>
      </c>
      <c r="J1337" t="s">
        <v>23</v>
      </c>
      <c r="K1337">
        <f t="shared" si="80"/>
        <v>0</v>
      </c>
      <c r="L1337" t="str">
        <f t="shared" si="81"/>
        <v>нет</v>
      </c>
      <c r="S1337" t="s">
        <v>5</v>
      </c>
      <c r="U1337" t="s">
        <v>22</v>
      </c>
      <c r="V1337">
        <v>1392722</v>
      </c>
      <c r="W1337">
        <v>1393156</v>
      </c>
      <c r="X1337" t="s">
        <v>23</v>
      </c>
      <c r="Y1337">
        <f t="shared" si="82"/>
        <v>1</v>
      </c>
      <c r="Z1337" t="str">
        <f t="shared" si="83"/>
        <v>нет</v>
      </c>
    </row>
    <row r="1338" spans="1:26" x14ac:dyDescent="0.35">
      <c r="A1338" t="s">
        <v>18</v>
      </c>
      <c r="B1338" t="s">
        <v>1511</v>
      </c>
      <c r="C1338" t="s">
        <v>20</v>
      </c>
      <c r="D1338" t="s">
        <v>21</v>
      </c>
      <c r="E1338" t="s">
        <v>5</v>
      </c>
      <c r="G1338" t="s">
        <v>22</v>
      </c>
      <c r="H1338">
        <v>1729901</v>
      </c>
      <c r="I1338">
        <v>1731455</v>
      </c>
      <c r="J1338" t="s">
        <v>23</v>
      </c>
      <c r="K1338">
        <f t="shared" si="80"/>
        <v>2</v>
      </c>
      <c r="L1338" t="str">
        <f t="shared" si="81"/>
        <v>нет</v>
      </c>
      <c r="S1338" t="s">
        <v>5</v>
      </c>
      <c r="U1338" t="s">
        <v>22</v>
      </c>
      <c r="V1338">
        <v>1393282</v>
      </c>
      <c r="W1338">
        <v>1394550</v>
      </c>
      <c r="X1338" t="s">
        <v>23</v>
      </c>
      <c r="Y1338">
        <f t="shared" si="82"/>
        <v>0</v>
      </c>
      <c r="Z1338" t="str">
        <f t="shared" si="83"/>
        <v>нет</v>
      </c>
    </row>
    <row r="1339" spans="1:26" x14ac:dyDescent="0.35">
      <c r="A1339" t="s">
        <v>18</v>
      </c>
      <c r="B1339" t="s">
        <v>29</v>
      </c>
      <c r="C1339" t="s">
        <v>20</v>
      </c>
      <c r="D1339" t="s">
        <v>21</v>
      </c>
      <c r="E1339" t="s">
        <v>5</v>
      </c>
      <c r="G1339" t="s">
        <v>22</v>
      </c>
      <c r="H1339">
        <v>1732005</v>
      </c>
      <c r="I1339">
        <v>1732601</v>
      </c>
      <c r="J1339" t="s">
        <v>23</v>
      </c>
      <c r="K1339">
        <f t="shared" si="80"/>
        <v>2</v>
      </c>
      <c r="L1339" t="str">
        <f t="shared" si="81"/>
        <v>нет</v>
      </c>
      <c r="S1339" t="s">
        <v>5</v>
      </c>
      <c r="U1339" t="s">
        <v>22</v>
      </c>
      <c r="V1339">
        <v>1394666</v>
      </c>
      <c r="W1339">
        <v>1394872</v>
      </c>
      <c r="X1339" t="s">
        <v>23</v>
      </c>
      <c r="Y1339">
        <f t="shared" si="82"/>
        <v>2</v>
      </c>
      <c r="Z1339" t="str">
        <f t="shared" si="83"/>
        <v>нет</v>
      </c>
    </row>
    <row r="1340" spans="1:26" x14ac:dyDescent="0.35">
      <c r="A1340" t="s">
        <v>18</v>
      </c>
      <c r="B1340" t="s">
        <v>29</v>
      </c>
      <c r="C1340" t="s">
        <v>20</v>
      </c>
      <c r="D1340" t="s">
        <v>21</v>
      </c>
      <c r="E1340" t="s">
        <v>5</v>
      </c>
      <c r="G1340" t="s">
        <v>22</v>
      </c>
      <c r="H1340">
        <v>1732614</v>
      </c>
      <c r="I1340">
        <v>1732934</v>
      </c>
      <c r="J1340" t="s">
        <v>23</v>
      </c>
      <c r="K1340">
        <f t="shared" si="80"/>
        <v>2</v>
      </c>
      <c r="L1340" t="str">
        <f t="shared" si="81"/>
        <v>нет</v>
      </c>
      <c r="S1340" t="s">
        <v>5</v>
      </c>
      <c r="U1340" t="s">
        <v>22</v>
      </c>
      <c r="V1340">
        <v>1394975</v>
      </c>
      <c r="W1340">
        <v>1398067</v>
      </c>
      <c r="X1340" t="s">
        <v>23</v>
      </c>
      <c r="Y1340">
        <f t="shared" si="82"/>
        <v>1</v>
      </c>
      <c r="Z1340" t="str">
        <f t="shared" si="83"/>
        <v>да</v>
      </c>
    </row>
    <row r="1341" spans="1:26" x14ac:dyDescent="0.35">
      <c r="A1341" t="s">
        <v>18</v>
      </c>
      <c r="B1341" t="s">
        <v>29</v>
      </c>
      <c r="C1341" t="s">
        <v>20</v>
      </c>
      <c r="D1341" t="s">
        <v>21</v>
      </c>
      <c r="E1341" t="s">
        <v>5</v>
      </c>
      <c r="G1341" t="s">
        <v>22</v>
      </c>
      <c r="H1341">
        <v>1732962</v>
      </c>
      <c r="I1341">
        <v>1734695</v>
      </c>
      <c r="J1341" t="s">
        <v>23</v>
      </c>
      <c r="K1341">
        <f t="shared" si="80"/>
        <v>0</v>
      </c>
      <c r="L1341" t="str">
        <f t="shared" si="81"/>
        <v>нет</v>
      </c>
      <c r="S1341" t="s">
        <v>5</v>
      </c>
      <c r="U1341" t="s">
        <v>22</v>
      </c>
      <c r="V1341">
        <v>1398064</v>
      </c>
      <c r="W1341">
        <v>1399230</v>
      </c>
      <c r="X1341" t="s">
        <v>23</v>
      </c>
      <c r="Y1341">
        <f t="shared" si="82"/>
        <v>0</v>
      </c>
      <c r="Z1341" t="str">
        <f t="shared" si="83"/>
        <v>нет</v>
      </c>
    </row>
    <row r="1342" spans="1:26" x14ac:dyDescent="0.35">
      <c r="A1342" t="s">
        <v>18</v>
      </c>
      <c r="B1342" t="s">
        <v>4306</v>
      </c>
      <c r="C1342" t="s">
        <v>20</v>
      </c>
      <c r="D1342" t="s">
        <v>21</v>
      </c>
      <c r="E1342" t="s">
        <v>5</v>
      </c>
      <c r="G1342" t="s">
        <v>22</v>
      </c>
      <c r="H1342">
        <v>1734859</v>
      </c>
      <c r="I1342">
        <v>1735124</v>
      </c>
      <c r="J1342" t="s">
        <v>23</v>
      </c>
      <c r="K1342">
        <f t="shared" si="80"/>
        <v>1</v>
      </c>
      <c r="L1342" t="str">
        <f t="shared" si="81"/>
        <v>нет</v>
      </c>
      <c r="S1342" t="s">
        <v>5</v>
      </c>
      <c r="U1342" t="s">
        <v>22</v>
      </c>
      <c r="V1342">
        <v>1399361</v>
      </c>
      <c r="W1342">
        <v>1399582</v>
      </c>
      <c r="X1342" t="s">
        <v>30</v>
      </c>
      <c r="Y1342">
        <f t="shared" si="82"/>
        <v>1</v>
      </c>
      <c r="Z1342" t="str">
        <f t="shared" si="83"/>
        <v>нет</v>
      </c>
    </row>
    <row r="1343" spans="1:26" x14ac:dyDescent="0.35">
      <c r="A1343" t="s">
        <v>18</v>
      </c>
      <c r="B1343" t="s">
        <v>29</v>
      </c>
      <c r="C1343" t="s">
        <v>20</v>
      </c>
      <c r="D1343" t="s">
        <v>21</v>
      </c>
      <c r="E1343" t="s">
        <v>5</v>
      </c>
      <c r="G1343" t="s">
        <v>22</v>
      </c>
      <c r="H1343">
        <v>1735721</v>
      </c>
      <c r="I1343">
        <v>1736389</v>
      </c>
      <c r="J1343" t="s">
        <v>23</v>
      </c>
      <c r="K1343">
        <f t="shared" si="80"/>
        <v>1</v>
      </c>
      <c r="L1343" t="str">
        <f t="shared" si="81"/>
        <v>да</v>
      </c>
      <c r="S1343" t="s">
        <v>5</v>
      </c>
      <c r="U1343" t="s">
        <v>22</v>
      </c>
      <c r="V1343">
        <v>1399633</v>
      </c>
      <c r="W1343">
        <v>1400073</v>
      </c>
      <c r="X1343" t="s">
        <v>30</v>
      </c>
      <c r="Y1343">
        <f t="shared" si="82"/>
        <v>2</v>
      </c>
      <c r="Z1343" t="str">
        <f t="shared" si="83"/>
        <v>нет</v>
      </c>
    </row>
    <row r="1344" spans="1:26" x14ac:dyDescent="0.35">
      <c r="A1344" t="s">
        <v>18</v>
      </c>
      <c r="B1344" t="s">
        <v>29</v>
      </c>
      <c r="C1344" t="s">
        <v>20</v>
      </c>
      <c r="D1344" t="s">
        <v>21</v>
      </c>
      <c r="E1344" t="s">
        <v>5</v>
      </c>
      <c r="G1344" t="s">
        <v>22</v>
      </c>
      <c r="H1344">
        <v>1736386</v>
      </c>
      <c r="I1344">
        <v>1737024</v>
      </c>
      <c r="J1344" t="s">
        <v>23</v>
      </c>
      <c r="K1344">
        <f t="shared" si="80"/>
        <v>1</v>
      </c>
      <c r="L1344" t="str">
        <f t="shared" si="81"/>
        <v>нет</v>
      </c>
      <c r="S1344" t="s">
        <v>5</v>
      </c>
      <c r="U1344" t="s">
        <v>22</v>
      </c>
      <c r="V1344">
        <v>1400101</v>
      </c>
      <c r="W1344">
        <v>1400409</v>
      </c>
      <c r="X1344" t="s">
        <v>23</v>
      </c>
      <c r="Y1344">
        <f t="shared" si="82"/>
        <v>1</v>
      </c>
      <c r="Z1344" t="str">
        <f t="shared" si="83"/>
        <v>нет</v>
      </c>
    </row>
    <row r="1345" spans="1:26" x14ac:dyDescent="0.35">
      <c r="A1345" t="s">
        <v>18</v>
      </c>
      <c r="B1345" t="s">
        <v>29</v>
      </c>
      <c r="C1345" t="s">
        <v>20</v>
      </c>
      <c r="D1345" t="s">
        <v>21</v>
      </c>
      <c r="E1345" t="s">
        <v>5</v>
      </c>
      <c r="G1345" t="s">
        <v>22</v>
      </c>
      <c r="H1345">
        <v>1737120</v>
      </c>
      <c r="I1345">
        <v>1737980</v>
      </c>
      <c r="J1345" t="s">
        <v>23</v>
      </c>
      <c r="K1345">
        <f t="shared" si="80"/>
        <v>2</v>
      </c>
      <c r="L1345" t="str">
        <f t="shared" si="81"/>
        <v>нет</v>
      </c>
      <c r="S1345" t="s">
        <v>5</v>
      </c>
      <c r="U1345" t="s">
        <v>22</v>
      </c>
      <c r="V1345">
        <v>1400478</v>
      </c>
      <c r="W1345">
        <v>1401461</v>
      </c>
      <c r="X1345" t="s">
        <v>23</v>
      </c>
      <c r="Y1345">
        <f t="shared" si="82"/>
        <v>1</v>
      </c>
      <c r="Z1345" t="str">
        <f t="shared" si="83"/>
        <v>нет</v>
      </c>
    </row>
    <row r="1346" spans="1:26" x14ac:dyDescent="0.35">
      <c r="A1346" t="s">
        <v>18</v>
      </c>
      <c r="B1346" t="s">
        <v>29</v>
      </c>
      <c r="C1346" t="s">
        <v>20</v>
      </c>
      <c r="D1346" t="s">
        <v>21</v>
      </c>
      <c r="E1346" t="s">
        <v>5</v>
      </c>
      <c r="G1346" t="s">
        <v>22</v>
      </c>
      <c r="H1346">
        <v>1738608</v>
      </c>
      <c r="I1346">
        <v>1739468</v>
      </c>
      <c r="J1346" t="s">
        <v>23</v>
      </c>
      <c r="K1346">
        <f t="shared" si="80"/>
        <v>0</v>
      </c>
      <c r="L1346" t="str">
        <f t="shared" si="81"/>
        <v>нет</v>
      </c>
      <c r="S1346" t="s">
        <v>5</v>
      </c>
      <c r="U1346" t="s">
        <v>22</v>
      </c>
      <c r="V1346">
        <v>1401467</v>
      </c>
      <c r="W1346">
        <v>1402399</v>
      </c>
      <c r="X1346" t="s">
        <v>23</v>
      </c>
      <c r="Y1346">
        <f t="shared" si="82"/>
        <v>2</v>
      </c>
      <c r="Z1346" t="str">
        <f t="shared" si="83"/>
        <v>нет</v>
      </c>
    </row>
    <row r="1347" spans="1:26" x14ac:dyDescent="0.35">
      <c r="A1347" t="s">
        <v>18</v>
      </c>
      <c r="B1347" t="s">
        <v>29</v>
      </c>
      <c r="C1347" t="s">
        <v>20</v>
      </c>
      <c r="D1347" t="s">
        <v>21</v>
      </c>
      <c r="E1347" t="s">
        <v>5</v>
      </c>
      <c r="G1347" t="s">
        <v>22</v>
      </c>
      <c r="H1347">
        <v>1739611</v>
      </c>
      <c r="I1347">
        <v>1740885</v>
      </c>
      <c r="J1347" t="s">
        <v>23</v>
      </c>
      <c r="K1347">
        <f t="shared" ref="K1347:K1410" si="84">MOD((ABS(I1347-H1348)+1),3)</f>
        <v>0</v>
      </c>
      <c r="L1347" t="str">
        <f t="shared" ref="L1347:L1410" si="85">IF(I1347-H1348&gt;=0,"да","нет")</f>
        <v>нет</v>
      </c>
      <c r="S1347" t="s">
        <v>5</v>
      </c>
      <c r="U1347" t="s">
        <v>22</v>
      </c>
      <c r="V1347">
        <v>1402424</v>
      </c>
      <c r="W1347">
        <v>1402687</v>
      </c>
      <c r="X1347" t="s">
        <v>23</v>
      </c>
      <c r="Y1347">
        <f t="shared" ref="Y1347:Y1410" si="86">MOD((ABS(W1347-V1348)+1),3)</f>
        <v>1</v>
      </c>
      <c r="Z1347" t="str">
        <f t="shared" ref="Z1347:Z1410" si="87">IF(W1347-V1348&gt;=0,"да","нет")</f>
        <v>нет</v>
      </c>
    </row>
    <row r="1348" spans="1:26" x14ac:dyDescent="0.35">
      <c r="A1348" t="s">
        <v>18</v>
      </c>
      <c r="B1348" t="s">
        <v>29</v>
      </c>
      <c r="C1348" t="s">
        <v>20</v>
      </c>
      <c r="D1348" t="s">
        <v>21</v>
      </c>
      <c r="E1348" t="s">
        <v>5</v>
      </c>
      <c r="G1348" t="s">
        <v>22</v>
      </c>
      <c r="H1348">
        <v>1741166</v>
      </c>
      <c r="I1348">
        <v>1741780</v>
      </c>
      <c r="J1348" t="s">
        <v>23</v>
      </c>
      <c r="K1348">
        <f t="shared" si="84"/>
        <v>0</v>
      </c>
      <c r="L1348" t="str">
        <f t="shared" si="85"/>
        <v>нет</v>
      </c>
      <c r="S1348" t="s">
        <v>5</v>
      </c>
      <c r="U1348" t="s">
        <v>22</v>
      </c>
      <c r="V1348">
        <v>1402756</v>
      </c>
      <c r="W1348">
        <v>1404492</v>
      </c>
      <c r="X1348" t="s">
        <v>23</v>
      </c>
      <c r="Y1348">
        <f t="shared" si="86"/>
        <v>1</v>
      </c>
      <c r="Z1348" t="str">
        <f t="shared" si="87"/>
        <v>нет</v>
      </c>
    </row>
    <row r="1349" spans="1:26" x14ac:dyDescent="0.35">
      <c r="A1349" t="s">
        <v>18</v>
      </c>
      <c r="B1349" t="s">
        <v>29</v>
      </c>
      <c r="C1349" t="s">
        <v>20</v>
      </c>
      <c r="D1349" t="s">
        <v>21</v>
      </c>
      <c r="E1349" t="s">
        <v>5</v>
      </c>
      <c r="G1349" t="s">
        <v>22</v>
      </c>
      <c r="H1349">
        <v>1741782</v>
      </c>
      <c r="I1349">
        <v>1742666</v>
      </c>
      <c r="J1349" t="s">
        <v>23</v>
      </c>
      <c r="K1349">
        <f t="shared" si="84"/>
        <v>0</v>
      </c>
      <c r="L1349" t="str">
        <f t="shared" si="85"/>
        <v>нет</v>
      </c>
      <c r="S1349" t="s">
        <v>5</v>
      </c>
      <c r="U1349" t="s">
        <v>22</v>
      </c>
      <c r="V1349">
        <v>1404780</v>
      </c>
      <c r="W1349">
        <v>1405703</v>
      </c>
      <c r="X1349" t="s">
        <v>23</v>
      </c>
      <c r="Y1349">
        <f t="shared" si="86"/>
        <v>0</v>
      </c>
      <c r="Z1349" t="str">
        <f t="shared" si="87"/>
        <v>нет</v>
      </c>
    </row>
    <row r="1350" spans="1:26" x14ac:dyDescent="0.35">
      <c r="A1350" t="s">
        <v>18</v>
      </c>
      <c r="B1350" t="s">
        <v>29</v>
      </c>
      <c r="C1350" t="s">
        <v>20</v>
      </c>
      <c r="D1350" t="s">
        <v>21</v>
      </c>
      <c r="E1350" t="s">
        <v>5</v>
      </c>
      <c r="G1350" t="s">
        <v>22</v>
      </c>
      <c r="H1350">
        <v>1744207</v>
      </c>
      <c r="I1350">
        <v>1745565</v>
      </c>
      <c r="J1350" t="s">
        <v>23</v>
      </c>
      <c r="K1350">
        <f t="shared" si="84"/>
        <v>1</v>
      </c>
      <c r="L1350" t="str">
        <f t="shared" si="85"/>
        <v>нет</v>
      </c>
      <c r="S1350" t="s">
        <v>5</v>
      </c>
      <c r="U1350" t="s">
        <v>22</v>
      </c>
      <c r="V1350">
        <v>1406065</v>
      </c>
      <c r="W1350">
        <v>1407039</v>
      </c>
      <c r="X1350" t="s">
        <v>23</v>
      </c>
      <c r="Y1350">
        <f t="shared" si="86"/>
        <v>2</v>
      </c>
      <c r="Z1350" t="str">
        <f t="shared" si="87"/>
        <v>нет</v>
      </c>
    </row>
    <row r="1351" spans="1:26" x14ac:dyDescent="0.35">
      <c r="A1351" t="s">
        <v>18</v>
      </c>
      <c r="B1351" t="s">
        <v>29</v>
      </c>
      <c r="C1351" t="s">
        <v>20</v>
      </c>
      <c r="D1351" t="s">
        <v>21</v>
      </c>
      <c r="E1351" t="s">
        <v>5</v>
      </c>
      <c r="G1351" t="s">
        <v>22</v>
      </c>
      <c r="H1351">
        <v>1745673</v>
      </c>
      <c r="I1351">
        <v>1747136</v>
      </c>
      <c r="J1351" t="s">
        <v>23</v>
      </c>
      <c r="K1351">
        <f t="shared" si="84"/>
        <v>2</v>
      </c>
      <c r="L1351" t="str">
        <f t="shared" si="85"/>
        <v>нет</v>
      </c>
      <c r="S1351" t="s">
        <v>5</v>
      </c>
      <c r="U1351" t="s">
        <v>22</v>
      </c>
      <c r="V1351">
        <v>1407052</v>
      </c>
      <c r="W1351">
        <v>1408818</v>
      </c>
      <c r="X1351" t="s">
        <v>23</v>
      </c>
      <c r="Y1351">
        <f t="shared" si="86"/>
        <v>2</v>
      </c>
      <c r="Z1351" t="str">
        <f t="shared" si="87"/>
        <v>да</v>
      </c>
    </row>
    <row r="1352" spans="1:26" x14ac:dyDescent="0.35">
      <c r="A1352" t="s">
        <v>18</v>
      </c>
      <c r="B1352" t="s">
        <v>1511</v>
      </c>
      <c r="C1352" t="s">
        <v>20</v>
      </c>
      <c r="D1352" t="s">
        <v>21</v>
      </c>
      <c r="E1352" t="s">
        <v>5</v>
      </c>
      <c r="G1352" t="s">
        <v>22</v>
      </c>
      <c r="H1352">
        <v>1748244</v>
      </c>
      <c r="I1352">
        <v>1748359</v>
      </c>
      <c r="J1352" t="s">
        <v>23</v>
      </c>
      <c r="K1352">
        <f t="shared" si="84"/>
        <v>0</v>
      </c>
      <c r="L1352" t="str">
        <f t="shared" si="85"/>
        <v>нет</v>
      </c>
      <c r="S1352" t="s">
        <v>5</v>
      </c>
      <c r="U1352" t="s">
        <v>22</v>
      </c>
      <c r="V1352">
        <v>1408808</v>
      </c>
      <c r="W1352">
        <v>1409230</v>
      </c>
      <c r="X1352" t="s">
        <v>23</v>
      </c>
      <c r="Y1352">
        <f t="shared" si="86"/>
        <v>2</v>
      </c>
      <c r="Z1352" t="str">
        <f t="shared" si="87"/>
        <v>нет</v>
      </c>
    </row>
    <row r="1353" spans="1:26" x14ac:dyDescent="0.35">
      <c r="A1353" t="s">
        <v>18</v>
      </c>
      <c r="B1353" t="s">
        <v>1511</v>
      </c>
      <c r="C1353" t="s">
        <v>20</v>
      </c>
      <c r="D1353" t="s">
        <v>21</v>
      </c>
      <c r="E1353" t="s">
        <v>5</v>
      </c>
      <c r="G1353" t="s">
        <v>22</v>
      </c>
      <c r="H1353">
        <v>1748499</v>
      </c>
      <c r="I1353">
        <v>1751433</v>
      </c>
      <c r="J1353" t="s">
        <v>23</v>
      </c>
      <c r="K1353">
        <f t="shared" si="84"/>
        <v>0</v>
      </c>
      <c r="L1353" t="str">
        <f t="shared" si="85"/>
        <v>нет</v>
      </c>
      <c r="S1353" t="s">
        <v>5</v>
      </c>
      <c r="U1353" t="s">
        <v>22</v>
      </c>
      <c r="V1353">
        <v>1409252</v>
      </c>
      <c r="W1353">
        <v>1409809</v>
      </c>
      <c r="X1353" t="s">
        <v>23</v>
      </c>
      <c r="Y1353">
        <f t="shared" si="86"/>
        <v>0</v>
      </c>
      <c r="Z1353" t="str">
        <f t="shared" si="87"/>
        <v>нет</v>
      </c>
    </row>
    <row r="1354" spans="1:26" x14ac:dyDescent="0.35">
      <c r="A1354" t="s">
        <v>18</v>
      </c>
      <c r="B1354" t="s">
        <v>1511</v>
      </c>
      <c r="C1354" t="s">
        <v>20</v>
      </c>
      <c r="D1354" t="s">
        <v>21</v>
      </c>
      <c r="E1354" t="s">
        <v>5</v>
      </c>
      <c r="G1354" t="s">
        <v>22</v>
      </c>
      <c r="H1354">
        <v>1751627</v>
      </c>
      <c r="I1354">
        <v>1753181</v>
      </c>
      <c r="J1354" t="s">
        <v>23</v>
      </c>
      <c r="K1354">
        <f t="shared" si="84"/>
        <v>0</v>
      </c>
      <c r="L1354" t="str">
        <f t="shared" si="85"/>
        <v>нет</v>
      </c>
      <c r="S1354" t="s">
        <v>5</v>
      </c>
      <c r="U1354" t="s">
        <v>22</v>
      </c>
      <c r="V1354">
        <v>1409841</v>
      </c>
      <c r="W1354">
        <v>1410614</v>
      </c>
      <c r="X1354" t="s">
        <v>23</v>
      </c>
      <c r="Y1354">
        <f t="shared" si="86"/>
        <v>2</v>
      </c>
      <c r="Z1354" t="str">
        <f t="shared" si="87"/>
        <v>нет</v>
      </c>
    </row>
    <row r="1355" spans="1:26" x14ac:dyDescent="0.35">
      <c r="A1355" t="s">
        <v>18</v>
      </c>
      <c r="B1355" t="s">
        <v>29</v>
      </c>
      <c r="C1355" t="s">
        <v>20</v>
      </c>
      <c r="D1355" t="s">
        <v>21</v>
      </c>
      <c r="E1355" t="s">
        <v>5</v>
      </c>
      <c r="G1355" t="s">
        <v>22</v>
      </c>
      <c r="H1355">
        <v>1754302</v>
      </c>
      <c r="I1355">
        <v>1756884</v>
      </c>
      <c r="J1355" t="s">
        <v>23</v>
      </c>
      <c r="K1355">
        <f t="shared" si="84"/>
        <v>2</v>
      </c>
      <c r="L1355" t="str">
        <f t="shared" si="85"/>
        <v>нет</v>
      </c>
      <c r="S1355" t="s">
        <v>5</v>
      </c>
      <c r="U1355" t="s">
        <v>22</v>
      </c>
      <c r="V1355">
        <v>1411074</v>
      </c>
      <c r="W1355">
        <v>1412024</v>
      </c>
      <c r="X1355" t="s">
        <v>23</v>
      </c>
      <c r="Y1355">
        <f t="shared" si="86"/>
        <v>2</v>
      </c>
      <c r="Z1355" t="str">
        <f t="shared" si="87"/>
        <v>нет</v>
      </c>
    </row>
    <row r="1356" spans="1:26" x14ac:dyDescent="0.35">
      <c r="A1356" t="s">
        <v>18</v>
      </c>
      <c r="B1356" t="s">
        <v>29</v>
      </c>
      <c r="C1356" t="s">
        <v>20</v>
      </c>
      <c r="D1356" t="s">
        <v>21</v>
      </c>
      <c r="E1356" t="s">
        <v>5</v>
      </c>
      <c r="G1356" t="s">
        <v>22</v>
      </c>
      <c r="H1356">
        <v>1756915</v>
      </c>
      <c r="I1356">
        <v>1758843</v>
      </c>
      <c r="J1356" t="s">
        <v>23</v>
      </c>
      <c r="K1356">
        <f t="shared" si="84"/>
        <v>1</v>
      </c>
      <c r="L1356" t="str">
        <f t="shared" si="85"/>
        <v>нет</v>
      </c>
      <c r="S1356" t="s">
        <v>5</v>
      </c>
      <c r="U1356" t="s">
        <v>22</v>
      </c>
      <c r="V1356">
        <v>1412226</v>
      </c>
      <c r="W1356">
        <v>1412786</v>
      </c>
      <c r="X1356" t="s">
        <v>30</v>
      </c>
      <c r="Y1356">
        <f t="shared" si="86"/>
        <v>0</v>
      </c>
      <c r="Z1356" t="str">
        <f t="shared" si="87"/>
        <v>нет</v>
      </c>
    </row>
    <row r="1357" spans="1:26" x14ac:dyDescent="0.35">
      <c r="A1357" t="s">
        <v>18</v>
      </c>
      <c r="B1357" t="s">
        <v>29</v>
      </c>
      <c r="C1357" t="s">
        <v>20</v>
      </c>
      <c r="D1357" t="s">
        <v>21</v>
      </c>
      <c r="E1357" t="s">
        <v>5</v>
      </c>
      <c r="G1357" t="s">
        <v>22</v>
      </c>
      <c r="H1357">
        <v>1758993</v>
      </c>
      <c r="I1357">
        <v>1760105</v>
      </c>
      <c r="J1357" t="s">
        <v>23</v>
      </c>
      <c r="K1357">
        <f t="shared" si="84"/>
        <v>2</v>
      </c>
      <c r="L1357" t="str">
        <f t="shared" si="85"/>
        <v>да</v>
      </c>
      <c r="S1357" t="s">
        <v>5</v>
      </c>
      <c r="U1357" t="s">
        <v>22</v>
      </c>
      <c r="V1357">
        <v>1412872</v>
      </c>
      <c r="W1357">
        <v>1414362</v>
      </c>
      <c r="X1357" t="s">
        <v>30</v>
      </c>
      <c r="Y1357">
        <f t="shared" si="86"/>
        <v>0</v>
      </c>
      <c r="Z1357" t="str">
        <f t="shared" si="87"/>
        <v>нет</v>
      </c>
    </row>
    <row r="1358" spans="1:26" x14ac:dyDescent="0.35">
      <c r="A1358" t="s">
        <v>18</v>
      </c>
      <c r="B1358" t="s">
        <v>29</v>
      </c>
      <c r="C1358" t="s">
        <v>20</v>
      </c>
      <c r="D1358" t="s">
        <v>21</v>
      </c>
      <c r="E1358" t="s">
        <v>5</v>
      </c>
      <c r="G1358" t="s">
        <v>22</v>
      </c>
      <c r="H1358">
        <v>1760095</v>
      </c>
      <c r="I1358">
        <v>1760334</v>
      </c>
      <c r="J1358" t="s">
        <v>23</v>
      </c>
      <c r="K1358">
        <f t="shared" si="84"/>
        <v>0</v>
      </c>
      <c r="L1358" t="str">
        <f t="shared" si="85"/>
        <v>нет</v>
      </c>
      <c r="S1358" t="s">
        <v>5</v>
      </c>
      <c r="U1358" t="s">
        <v>22</v>
      </c>
      <c r="V1358">
        <v>1414469</v>
      </c>
      <c r="W1358">
        <v>1415842</v>
      </c>
      <c r="X1358" t="s">
        <v>30</v>
      </c>
      <c r="Y1358">
        <f t="shared" si="86"/>
        <v>0</v>
      </c>
      <c r="Z1358" t="str">
        <f t="shared" si="87"/>
        <v>нет</v>
      </c>
    </row>
    <row r="1359" spans="1:26" x14ac:dyDescent="0.35">
      <c r="A1359" t="s">
        <v>18</v>
      </c>
      <c r="B1359" t="s">
        <v>29</v>
      </c>
      <c r="C1359" t="s">
        <v>20</v>
      </c>
      <c r="D1359" t="s">
        <v>21</v>
      </c>
      <c r="E1359" t="s">
        <v>5</v>
      </c>
      <c r="G1359" t="s">
        <v>22</v>
      </c>
      <c r="H1359">
        <v>1760441</v>
      </c>
      <c r="I1359">
        <v>1761577</v>
      </c>
      <c r="J1359" t="s">
        <v>23</v>
      </c>
      <c r="K1359">
        <f t="shared" si="84"/>
        <v>0</v>
      </c>
      <c r="L1359" t="str">
        <f t="shared" si="85"/>
        <v>нет</v>
      </c>
      <c r="S1359" t="s">
        <v>5</v>
      </c>
      <c r="U1359" t="s">
        <v>22</v>
      </c>
      <c r="V1359">
        <v>1415883</v>
      </c>
      <c r="W1359">
        <v>1416791</v>
      </c>
      <c r="X1359" t="s">
        <v>23</v>
      </c>
      <c r="Y1359">
        <f t="shared" si="86"/>
        <v>0</v>
      </c>
      <c r="Z1359" t="str">
        <f t="shared" si="87"/>
        <v>нет</v>
      </c>
    </row>
    <row r="1360" spans="1:26" x14ac:dyDescent="0.35">
      <c r="A1360" t="s">
        <v>18</v>
      </c>
      <c r="B1360" t="s">
        <v>29</v>
      </c>
      <c r="C1360" t="s">
        <v>20</v>
      </c>
      <c r="D1360" t="s">
        <v>21</v>
      </c>
      <c r="E1360" t="s">
        <v>5</v>
      </c>
      <c r="G1360" t="s">
        <v>22</v>
      </c>
      <c r="H1360">
        <v>1761750</v>
      </c>
      <c r="I1360">
        <v>1763093</v>
      </c>
      <c r="J1360" t="s">
        <v>23</v>
      </c>
      <c r="K1360">
        <f t="shared" si="84"/>
        <v>0</v>
      </c>
      <c r="L1360" t="str">
        <f t="shared" si="85"/>
        <v>нет</v>
      </c>
      <c r="S1360" t="s">
        <v>5</v>
      </c>
      <c r="U1360" t="s">
        <v>22</v>
      </c>
      <c r="V1360">
        <v>1416934</v>
      </c>
      <c r="W1360">
        <v>1417206</v>
      </c>
      <c r="X1360" t="s">
        <v>30</v>
      </c>
      <c r="Y1360">
        <f t="shared" si="86"/>
        <v>2</v>
      </c>
      <c r="Z1360" t="str">
        <f t="shared" si="87"/>
        <v>нет</v>
      </c>
    </row>
    <row r="1361" spans="1:26" x14ac:dyDescent="0.35">
      <c r="A1361" t="s">
        <v>18</v>
      </c>
      <c r="B1361" t="s">
        <v>29</v>
      </c>
      <c r="C1361" t="s">
        <v>20</v>
      </c>
      <c r="D1361" t="s">
        <v>21</v>
      </c>
      <c r="E1361" t="s">
        <v>5</v>
      </c>
      <c r="G1361" t="s">
        <v>22</v>
      </c>
      <c r="H1361">
        <v>1777045</v>
      </c>
      <c r="I1361">
        <v>1777602</v>
      </c>
      <c r="J1361" t="s">
        <v>23</v>
      </c>
      <c r="K1361">
        <f t="shared" si="84"/>
        <v>0</v>
      </c>
      <c r="L1361" t="str">
        <f t="shared" si="85"/>
        <v>нет</v>
      </c>
      <c r="S1361" t="s">
        <v>5</v>
      </c>
      <c r="U1361" t="s">
        <v>22</v>
      </c>
      <c r="V1361">
        <v>1417324</v>
      </c>
      <c r="W1361">
        <v>1418001</v>
      </c>
      <c r="X1361" t="s">
        <v>23</v>
      </c>
      <c r="Y1361">
        <f t="shared" si="86"/>
        <v>2</v>
      </c>
      <c r="Z1361" t="str">
        <f t="shared" si="87"/>
        <v>нет</v>
      </c>
    </row>
    <row r="1362" spans="1:26" x14ac:dyDescent="0.35">
      <c r="A1362" t="s">
        <v>18</v>
      </c>
      <c r="B1362" t="s">
        <v>29</v>
      </c>
      <c r="C1362" t="s">
        <v>20</v>
      </c>
      <c r="D1362" t="s">
        <v>21</v>
      </c>
      <c r="E1362" t="s">
        <v>5</v>
      </c>
      <c r="G1362" t="s">
        <v>22</v>
      </c>
      <c r="H1362">
        <v>1792751</v>
      </c>
      <c r="I1362">
        <v>1793500</v>
      </c>
      <c r="J1362" t="s">
        <v>23</v>
      </c>
      <c r="K1362">
        <f t="shared" si="84"/>
        <v>2</v>
      </c>
      <c r="L1362" t="str">
        <f t="shared" si="85"/>
        <v>нет</v>
      </c>
      <c r="S1362" t="s">
        <v>5</v>
      </c>
      <c r="U1362" t="s">
        <v>22</v>
      </c>
      <c r="V1362">
        <v>1418131</v>
      </c>
      <c r="W1362">
        <v>1418427</v>
      </c>
      <c r="X1362" t="s">
        <v>30</v>
      </c>
      <c r="Y1362">
        <f t="shared" si="86"/>
        <v>0</v>
      </c>
      <c r="Z1362" t="str">
        <f t="shared" si="87"/>
        <v>нет</v>
      </c>
    </row>
    <row r="1363" spans="1:26" x14ac:dyDescent="0.35">
      <c r="A1363" t="s">
        <v>18</v>
      </c>
      <c r="B1363" t="s">
        <v>29</v>
      </c>
      <c r="C1363" t="s">
        <v>20</v>
      </c>
      <c r="D1363" t="s">
        <v>21</v>
      </c>
      <c r="E1363" t="s">
        <v>5</v>
      </c>
      <c r="G1363" t="s">
        <v>22</v>
      </c>
      <c r="H1363">
        <v>1796273</v>
      </c>
      <c r="I1363">
        <v>1796941</v>
      </c>
      <c r="J1363" t="s">
        <v>23</v>
      </c>
      <c r="K1363">
        <f t="shared" si="84"/>
        <v>2</v>
      </c>
      <c r="L1363" t="str">
        <f t="shared" si="85"/>
        <v>нет</v>
      </c>
      <c r="S1363" t="s">
        <v>5</v>
      </c>
      <c r="U1363" t="s">
        <v>22</v>
      </c>
      <c r="V1363">
        <v>1418456</v>
      </c>
      <c r="W1363">
        <v>1418659</v>
      </c>
      <c r="X1363" t="s">
        <v>23</v>
      </c>
      <c r="Y1363">
        <f t="shared" si="86"/>
        <v>2</v>
      </c>
      <c r="Z1363" t="str">
        <f t="shared" si="87"/>
        <v>нет</v>
      </c>
    </row>
    <row r="1364" spans="1:26" x14ac:dyDescent="0.35">
      <c r="A1364" t="s">
        <v>18</v>
      </c>
      <c r="B1364" t="s">
        <v>29</v>
      </c>
      <c r="C1364" t="s">
        <v>20</v>
      </c>
      <c r="D1364" t="s">
        <v>21</v>
      </c>
      <c r="E1364" t="s">
        <v>5</v>
      </c>
      <c r="G1364" t="s">
        <v>22</v>
      </c>
      <c r="H1364">
        <v>1799090</v>
      </c>
      <c r="I1364">
        <v>1799341</v>
      </c>
      <c r="J1364" t="s">
        <v>23</v>
      </c>
      <c r="K1364">
        <f t="shared" si="84"/>
        <v>2</v>
      </c>
      <c r="L1364" t="str">
        <f t="shared" si="85"/>
        <v>да</v>
      </c>
      <c r="S1364" t="s">
        <v>5</v>
      </c>
      <c r="U1364" t="s">
        <v>22</v>
      </c>
      <c r="V1364">
        <v>1418693</v>
      </c>
      <c r="W1364">
        <v>1419154</v>
      </c>
      <c r="X1364" t="s">
        <v>23</v>
      </c>
      <c r="Y1364">
        <f t="shared" si="86"/>
        <v>0</v>
      </c>
      <c r="Z1364" t="str">
        <f t="shared" si="87"/>
        <v>нет</v>
      </c>
    </row>
    <row r="1365" spans="1:26" x14ac:dyDescent="0.35">
      <c r="A1365" t="s">
        <v>18</v>
      </c>
      <c r="B1365" t="s">
        <v>29</v>
      </c>
      <c r="C1365" t="s">
        <v>20</v>
      </c>
      <c r="D1365" t="s">
        <v>21</v>
      </c>
      <c r="E1365" t="s">
        <v>5</v>
      </c>
      <c r="G1365" t="s">
        <v>22</v>
      </c>
      <c r="H1365">
        <v>1799328</v>
      </c>
      <c r="I1365">
        <v>1800215</v>
      </c>
      <c r="J1365" t="s">
        <v>23</v>
      </c>
      <c r="K1365">
        <f t="shared" si="84"/>
        <v>0</v>
      </c>
      <c r="L1365" t="str">
        <f t="shared" si="85"/>
        <v>нет</v>
      </c>
      <c r="S1365" t="s">
        <v>5</v>
      </c>
      <c r="U1365" t="s">
        <v>22</v>
      </c>
      <c r="V1365">
        <v>1419864</v>
      </c>
      <c r="W1365">
        <v>1421675</v>
      </c>
      <c r="X1365" t="s">
        <v>30</v>
      </c>
      <c r="Y1365">
        <f t="shared" si="86"/>
        <v>1</v>
      </c>
      <c r="Z1365" t="str">
        <f t="shared" si="87"/>
        <v>нет</v>
      </c>
    </row>
    <row r="1366" spans="1:26" x14ac:dyDescent="0.35">
      <c r="A1366" t="s">
        <v>18</v>
      </c>
      <c r="B1366" t="s">
        <v>29</v>
      </c>
      <c r="C1366" t="s">
        <v>20</v>
      </c>
      <c r="D1366" t="s">
        <v>21</v>
      </c>
      <c r="E1366" t="s">
        <v>5</v>
      </c>
      <c r="G1366" t="s">
        <v>22</v>
      </c>
      <c r="H1366">
        <v>1803115</v>
      </c>
      <c r="I1366">
        <v>1803717</v>
      </c>
      <c r="J1366" t="s">
        <v>23</v>
      </c>
      <c r="K1366">
        <f t="shared" si="84"/>
        <v>0</v>
      </c>
      <c r="L1366" t="str">
        <f t="shared" si="85"/>
        <v>нет</v>
      </c>
      <c r="S1366" t="s">
        <v>5</v>
      </c>
      <c r="U1366" t="s">
        <v>22</v>
      </c>
      <c r="V1366">
        <v>1421762</v>
      </c>
      <c r="W1366">
        <v>1422070</v>
      </c>
      <c r="X1366" t="s">
        <v>30</v>
      </c>
      <c r="Y1366">
        <f t="shared" si="86"/>
        <v>1</v>
      </c>
      <c r="Z1366" t="str">
        <f t="shared" si="87"/>
        <v>нет</v>
      </c>
    </row>
    <row r="1367" spans="1:26" x14ac:dyDescent="0.35">
      <c r="A1367" t="s">
        <v>18</v>
      </c>
      <c r="B1367" t="s">
        <v>29</v>
      </c>
      <c r="C1367" t="s">
        <v>20</v>
      </c>
      <c r="D1367" t="s">
        <v>21</v>
      </c>
      <c r="E1367" t="s">
        <v>5</v>
      </c>
      <c r="G1367" t="s">
        <v>22</v>
      </c>
      <c r="H1367">
        <v>1803893</v>
      </c>
      <c r="I1367">
        <v>1804639</v>
      </c>
      <c r="J1367" t="s">
        <v>23</v>
      </c>
      <c r="K1367">
        <f t="shared" si="84"/>
        <v>0</v>
      </c>
      <c r="L1367" t="str">
        <f t="shared" si="85"/>
        <v>нет</v>
      </c>
      <c r="S1367" t="s">
        <v>5</v>
      </c>
      <c r="U1367" t="s">
        <v>22</v>
      </c>
      <c r="V1367">
        <v>1422115</v>
      </c>
      <c r="W1367">
        <v>1423395</v>
      </c>
      <c r="X1367" t="s">
        <v>23</v>
      </c>
      <c r="Y1367">
        <f t="shared" si="86"/>
        <v>0</v>
      </c>
      <c r="Z1367" t="str">
        <f t="shared" si="87"/>
        <v>нет</v>
      </c>
    </row>
    <row r="1368" spans="1:26" x14ac:dyDescent="0.35">
      <c r="A1368" t="s">
        <v>18</v>
      </c>
      <c r="B1368" t="s">
        <v>29</v>
      </c>
      <c r="C1368" t="s">
        <v>20</v>
      </c>
      <c r="D1368" t="s">
        <v>21</v>
      </c>
      <c r="E1368" t="s">
        <v>5</v>
      </c>
      <c r="G1368" t="s">
        <v>22</v>
      </c>
      <c r="H1368">
        <v>1811109</v>
      </c>
      <c r="I1368">
        <v>1811837</v>
      </c>
      <c r="J1368" t="s">
        <v>23</v>
      </c>
      <c r="K1368">
        <f t="shared" si="84"/>
        <v>2</v>
      </c>
      <c r="L1368" t="str">
        <f t="shared" si="85"/>
        <v>нет</v>
      </c>
      <c r="S1368" t="s">
        <v>5</v>
      </c>
      <c r="U1368" t="s">
        <v>22</v>
      </c>
      <c r="V1368">
        <v>1423481</v>
      </c>
      <c r="W1368">
        <v>1423750</v>
      </c>
      <c r="X1368" t="s">
        <v>23</v>
      </c>
      <c r="Y1368">
        <f t="shared" si="86"/>
        <v>0</v>
      </c>
      <c r="Z1368" t="str">
        <f t="shared" si="87"/>
        <v>нет</v>
      </c>
    </row>
    <row r="1369" spans="1:26" x14ac:dyDescent="0.35">
      <c r="A1369" t="s">
        <v>18</v>
      </c>
      <c r="B1369" t="s">
        <v>29</v>
      </c>
      <c r="C1369" t="s">
        <v>20</v>
      </c>
      <c r="D1369" t="s">
        <v>21</v>
      </c>
      <c r="E1369" t="s">
        <v>5</v>
      </c>
      <c r="G1369" t="s">
        <v>22</v>
      </c>
      <c r="H1369">
        <v>1813407</v>
      </c>
      <c r="I1369">
        <v>1814354</v>
      </c>
      <c r="J1369" t="s">
        <v>23</v>
      </c>
      <c r="K1369">
        <f t="shared" si="84"/>
        <v>2</v>
      </c>
      <c r="L1369" t="str">
        <f t="shared" si="85"/>
        <v>нет</v>
      </c>
      <c r="S1369" t="s">
        <v>5</v>
      </c>
      <c r="U1369" t="s">
        <v>22</v>
      </c>
      <c r="V1369">
        <v>1423917</v>
      </c>
      <c r="W1369">
        <v>1424558</v>
      </c>
      <c r="X1369" t="s">
        <v>23</v>
      </c>
      <c r="Y1369">
        <f t="shared" si="86"/>
        <v>2</v>
      </c>
      <c r="Z1369" t="str">
        <f t="shared" si="87"/>
        <v>нет</v>
      </c>
    </row>
    <row r="1370" spans="1:26" x14ac:dyDescent="0.35">
      <c r="A1370" t="s">
        <v>18</v>
      </c>
      <c r="B1370" t="s">
        <v>29</v>
      </c>
      <c r="C1370" t="s">
        <v>20</v>
      </c>
      <c r="D1370" t="s">
        <v>21</v>
      </c>
      <c r="E1370" t="s">
        <v>5</v>
      </c>
      <c r="G1370" t="s">
        <v>22</v>
      </c>
      <c r="H1370">
        <v>1814475</v>
      </c>
      <c r="I1370">
        <v>1814789</v>
      </c>
      <c r="J1370" t="s">
        <v>23</v>
      </c>
      <c r="K1370">
        <f t="shared" si="84"/>
        <v>0</v>
      </c>
      <c r="L1370" t="str">
        <f t="shared" si="85"/>
        <v>нет</v>
      </c>
      <c r="S1370" t="s">
        <v>5</v>
      </c>
      <c r="U1370" t="s">
        <v>22</v>
      </c>
      <c r="V1370">
        <v>1424673</v>
      </c>
      <c r="W1370">
        <v>1425695</v>
      </c>
      <c r="X1370" t="s">
        <v>23</v>
      </c>
      <c r="Y1370">
        <f t="shared" si="86"/>
        <v>1</v>
      </c>
      <c r="Z1370" t="str">
        <f t="shared" si="87"/>
        <v>нет</v>
      </c>
    </row>
    <row r="1371" spans="1:26" x14ac:dyDescent="0.35">
      <c r="A1371" t="s">
        <v>18</v>
      </c>
      <c r="B1371" t="s">
        <v>29</v>
      </c>
      <c r="C1371" t="s">
        <v>20</v>
      </c>
      <c r="D1371" t="s">
        <v>21</v>
      </c>
      <c r="E1371" t="s">
        <v>5</v>
      </c>
      <c r="G1371" t="s">
        <v>22</v>
      </c>
      <c r="H1371">
        <v>1821694</v>
      </c>
      <c r="I1371">
        <v>1822911</v>
      </c>
      <c r="J1371" t="s">
        <v>23</v>
      </c>
      <c r="K1371">
        <f t="shared" si="84"/>
        <v>0</v>
      </c>
      <c r="L1371" t="str">
        <f t="shared" si="85"/>
        <v>нет</v>
      </c>
      <c r="S1371" t="s">
        <v>5</v>
      </c>
      <c r="U1371" t="s">
        <v>22</v>
      </c>
      <c r="V1371">
        <v>1425794</v>
      </c>
      <c r="W1371">
        <v>1426528</v>
      </c>
      <c r="X1371" t="s">
        <v>23</v>
      </c>
      <c r="Y1371">
        <f t="shared" si="86"/>
        <v>1</v>
      </c>
      <c r="Z1371" t="str">
        <f t="shared" si="87"/>
        <v>нет</v>
      </c>
    </row>
    <row r="1372" spans="1:26" x14ac:dyDescent="0.35">
      <c r="A1372" t="s">
        <v>18</v>
      </c>
      <c r="B1372" t="s">
        <v>29</v>
      </c>
      <c r="C1372" t="s">
        <v>20</v>
      </c>
      <c r="D1372" t="s">
        <v>21</v>
      </c>
      <c r="E1372" t="s">
        <v>5</v>
      </c>
      <c r="G1372" t="s">
        <v>22</v>
      </c>
      <c r="H1372">
        <v>1823627</v>
      </c>
      <c r="I1372">
        <v>1824316</v>
      </c>
      <c r="J1372" t="s">
        <v>23</v>
      </c>
      <c r="K1372">
        <f t="shared" si="84"/>
        <v>0</v>
      </c>
      <c r="L1372" t="str">
        <f t="shared" si="85"/>
        <v>нет</v>
      </c>
      <c r="S1372" t="s">
        <v>5</v>
      </c>
      <c r="U1372" t="s">
        <v>22</v>
      </c>
      <c r="V1372">
        <v>1426651</v>
      </c>
      <c r="W1372">
        <v>1426980</v>
      </c>
      <c r="X1372" t="s">
        <v>30</v>
      </c>
      <c r="Y1372">
        <f t="shared" si="86"/>
        <v>1</v>
      </c>
      <c r="Z1372" t="str">
        <f t="shared" si="87"/>
        <v>нет</v>
      </c>
    </row>
    <row r="1373" spans="1:26" x14ac:dyDescent="0.35">
      <c r="A1373" t="s">
        <v>18</v>
      </c>
      <c r="B1373" t="s">
        <v>29</v>
      </c>
      <c r="C1373" t="s">
        <v>20</v>
      </c>
      <c r="D1373" t="s">
        <v>21</v>
      </c>
      <c r="E1373" t="s">
        <v>5</v>
      </c>
      <c r="G1373" t="s">
        <v>22</v>
      </c>
      <c r="H1373">
        <v>1835250</v>
      </c>
      <c r="I1373">
        <v>1835684</v>
      </c>
      <c r="J1373" t="s">
        <v>23</v>
      </c>
      <c r="K1373">
        <f t="shared" si="84"/>
        <v>2</v>
      </c>
      <c r="L1373" t="str">
        <f t="shared" si="85"/>
        <v>нет</v>
      </c>
      <c r="S1373" t="s">
        <v>5</v>
      </c>
      <c r="U1373" t="s">
        <v>22</v>
      </c>
      <c r="V1373">
        <v>1427208</v>
      </c>
      <c r="W1373">
        <v>1428263</v>
      </c>
      <c r="X1373" t="s">
        <v>30</v>
      </c>
      <c r="Y1373">
        <f t="shared" si="86"/>
        <v>2</v>
      </c>
      <c r="Z1373" t="str">
        <f t="shared" si="87"/>
        <v>нет</v>
      </c>
    </row>
    <row r="1374" spans="1:26" x14ac:dyDescent="0.35">
      <c r="A1374" t="s">
        <v>18</v>
      </c>
      <c r="B1374" t="s">
        <v>29</v>
      </c>
      <c r="C1374" t="s">
        <v>20</v>
      </c>
      <c r="D1374" t="s">
        <v>21</v>
      </c>
      <c r="E1374" t="s">
        <v>5</v>
      </c>
      <c r="G1374" t="s">
        <v>22</v>
      </c>
      <c r="H1374">
        <v>1836663</v>
      </c>
      <c r="I1374">
        <v>1837157</v>
      </c>
      <c r="J1374" t="s">
        <v>23</v>
      </c>
      <c r="K1374">
        <f t="shared" si="84"/>
        <v>0</v>
      </c>
      <c r="L1374" t="str">
        <f t="shared" si="85"/>
        <v>нет</v>
      </c>
      <c r="S1374" t="s">
        <v>5</v>
      </c>
      <c r="U1374" t="s">
        <v>22</v>
      </c>
      <c r="V1374">
        <v>1428282</v>
      </c>
      <c r="W1374">
        <v>1428581</v>
      </c>
      <c r="X1374" t="s">
        <v>30</v>
      </c>
      <c r="Y1374">
        <f t="shared" si="86"/>
        <v>1</v>
      </c>
      <c r="Z1374" t="str">
        <f t="shared" si="87"/>
        <v>нет</v>
      </c>
    </row>
    <row r="1375" spans="1:26" x14ac:dyDescent="0.35">
      <c r="A1375" t="s">
        <v>18</v>
      </c>
      <c r="B1375" t="s">
        <v>29</v>
      </c>
      <c r="C1375" t="s">
        <v>20</v>
      </c>
      <c r="D1375" t="s">
        <v>21</v>
      </c>
      <c r="E1375" t="s">
        <v>5</v>
      </c>
      <c r="G1375" t="s">
        <v>22</v>
      </c>
      <c r="H1375">
        <v>1843912</v>
      </c>
      <c r="I1375">
        <v>1845351</v>
      </c>
      <c r="J1375" t="s">
        <v>23</v>
      </c>
      <c r="K1375">
        <f t="shared" si="84"/>
        <v>2</v>
      </c>
      <c r="L1375" t="str">
        <f t="shared" si="85"/>
        <v>да</v>
      </c>
      <c r="S1375" t="s">
        <v>5</v>
      </c>
      <c r="U1375" t="s">
        <v>22</v>
      </c>
      <c r="V1375">
        <v>1429082</v>
      </c>
      <c r="W1375">
        <v>1429342</v>
      </c>
      <c r="X1375" t="s">
        <v>23</v>
      </c>
      <c r="Y1375">
        <f t="shared" si="86"/>
        <v>0</v>
      </c>
      <c r="Z1375" t="str">
        <f t="shared" si="87"/>
        <v>нет</v>
      </c>
    </row>
    <row r="1376" spans="1:26" x14ac:dyDescent="0.35">
      <c r="A1376" t="s">
        <v>18</v>
      </c>
      <c r="B1376" t="s">
        <v>29</v>
      </c>
      <c r="C1376" t="s">
        <v>20</v>
      </c>
      <c r="D1376" t="s">
        <v>21</v>
      </c>
      <c r="E1376" t="s">
        <v>5</v>
      </c>
      <c r="G1376" t="s">
        <v>22</v>
      </c>
      <c r="H1376">
        <v>1845338</v>
      </c>
      <c r="I1376">
        <v>1846681</v>
      </c>
      <c r="J1376" t="s">
        <v>23</v>
      </c>
      <c r="K1376">
        <f t="shared" si="84"/>
        <v>1</v>
      </c>
      <c r="L1376" t="str">
        <f t="shared" si="85"/>
        <v>да</v>
      </c>
      <c r="S1376" t="s">
        <v>5</v>
      </c>
      <c r="U1376" t="s">
        <v>22</v>
      </c>
      <c r="V1376">
        <v>1429347</v>
      </c>
      <c r="W1376">
        <v>1430477</v>
      </c>
      <c r="X1376" t="s">
        <v>23</v>
      </c>
      <c r="Y1376">
        <f t="shared" si="86"/>
        <v>1</v>
      </c>
      <c r="Z1376" t="str">
        <f t="shared" si="87"/>
        <v>нет</v>
      </c>
    </row>
    <row r="1377" spans="1:26" x14ac:dyDescent="0.35">
      <c r="A1377" t="s">
        <v>18</v>
      </c>
      <c r="B1377" t="s">
        <v>29</v>
      </c>
      <c r="C1377" t="s">
        <v>20</v>
      </c>
      <c r="D1377" t="s">
        <v>21</v>
      </c>
      <c r="E1377" t="s">
        <v>5</v>
      </c>
      <c r="G1377" t="s">
        <v>22</v>
      </c>
      <c r="H1377">
        <v>1846678</v>
      </c>
      <c r="I1377">
        <v>1847370</v>
      </c>
      <c r="J1377" t="s">
        <v>23</v>
      </c>
      <c r="K1377">
        <f t="shared" si="84"/>
        <v>1</v>
      </c>
      <c r="L1377" t="str">
        <f t="shared" si="85"/>
        <v>нет</v>
      </c>
      <c r="S1377" t="s">
        <v>5</v>
      </c>
      <c r="U1377" t="s">
        <v>22</v>
      </c>
      <c r="V1377">
        <v>1430570</v>
      </c>
      <c r="W1377">
        <v>1431379</v>
      </c>
      <c r="X1377" t="s">
        <v>23</v>
      </c>
      <c r="Y1377">
        <f t="shared" si="86"/>
        <v>0</v>
      </c>
      <c r="Z1377" t="str">
        <f t="shared" si="87"/>
        <v>нет</v>
      </c>
    </row>
    <row r="1378" spans="1:26" x14ac:dyDescent="0.35">
      <c r="A1378" t="s">
        <v>18</v>
      </c>
      <c r="B1378" t="s">
        <v>29</v>
      </c>
      <c r="C1378" t="s">
        <v>20</v>
      </c>
      <c r="D1378" t="s">
        <v>21</v>
      </c>
      <c r="E1378" t="s">
        <v>5</v>
      </c>
      <c r="G1378" t="s">
        <v>22</v>
      </c>
      <c r="H1378">
        <v>1847379</v>
      </c>
      <c r="I1378">
        <v>1848134</v>
      </c>
      <c r="J1378" t="s">
        <v>23</v>
      </c>
      <c r="K1378">
        <f t="shared" si="84"/>
        <v>1</v>
      </c>
      <c r="L1378" t="str">
        <f t="shared" si="85"/>
        <v>нет</v>
      </c>
      <c r="S1378" t="s">
        <v>5</v>
      </c>
      <c r="U1378" t="s">
        <v>22</v>
      </c>
      <c r="V1378">
        <v>1431399</v>
      </c>
      <c r="W1378">
        <v>1433786</v>
      </c>
      <c r="X1378" t="s">
        <v>23</v>
      </c>
      <c r="Y1378">
        <f t="shared" si="86"/>
        <v>2</v>
      </c>
      <c r="Z1378" t="str">
        <f t="shared" si="87"/>
        <v>нет</v>
      </c>
    </row>
    <row r="1379" spans="1:26" x14ac:dyDescent="0.35">
      <c r="A1379" t="s">
        <v>18</v>
      </c>
      <c r="B1379" t="s">
        <v>29</v>
      </c>
      <c r="C1379" t="s">
        <v>20</v>
      </c>
      <c r="D1379" t="s">
        <v>21</v>
      </c>
      <c r="E1379" t="s">
        <v>5</v>
      </c>
      <c r="G1379" t="s">
        <v>22</v>
      </c>
      <c r="H1379">
        <v>1848284</v>
      </c>
      <c r="I1379">
        <v>1849279</v>
      </c>
      <c r="J1379" t="s">
        <v>23</v>
      </c>
      <c r="K1379">
        <f t="shared" si="84"/>
        <v>1</v>
      </c>
      <c r="L1379" t="str">
        <f t="shared" si="85"/>
        <v>да</v>
      </c>
      <c r="S1379" t="s">
        <v>5</v>
      </c>
      <c r="U1379" t="s">
        <v>22</v>
      </c>
      <c r="V1379">
        <v>1433802</v>
      </c>
      <c r="W1379">
        <v>1435229</v>
      </c>
      <c r="X1379" t="s">
        <v>23</v>
      </c>
      <c r="Y1379">
        <f t="shared" si="86"/>
        <v>1</v>
      </c>
      <c r="Z1379" t="str">
        <f t="shared" si="87"/>
        <v>да</v>
      </c>
    </row>
    <row r="1380" spans="1:26" x14ac:dyDescent="0.35">
      <c r="A1380" t="s">
        <v>18</v>
      </c>
      <c r="B1380" t="s">
        <v>29</v>
      </c>
      <c r="C1380" t="s">
        <v>20</v>
      </c>
      <c r="D1380" t="s">
        <v>21</v>
      </c>
      <c r="E1380" t="s">
        <v>5</v>
      </c>
      <c r="G1380" t="s">
        <v>22</v>
      </c>
      <c r="H1380">
        <v>1849279</v>
      </c>
      <c r="I1380">
        <v>1850295</v>
      </c>
      <c r="J1380" t="s">
        <v>23</v>
      </c>
      <c r="K1380">
        <f t="shared" si="84"/>
        <v>0</v>
      </c>
      <c r="L1380" t="str">
        <f t="shared" si="85"/>
        <v>нет</v>
      </c>
      <c r="S1380" t="s">
        <v>5</v>
      </c>
      <c r="U1380" t="s">
        <v>22</v>
      </c>
      <c r="V1380">
        <v>1435229</v>
      </c>
      <c r="W1380">
        <v>1436248</v>
      </c>
      <c r="X1380" t="s">
        <v>23</v>
      </c>
      <c r="Y1380">
        <f t="shared" si="86"/>
        <v>1</v>
      </c>
      <c r="Z1380" t="str">
        <f t="shared" si="87"/>
        <v>да</v>
      </c>
    </row>
    <row r="1381" spans="1:26" x14ac:dyDescent="0.35">
      <c r="A1381" t="s">
        <v>18</v>
      </c>
      <c r="B1381" t="s">
        <v>29</v>
      </c>
      <c r="C1381" t="s">
        <v>20</v>
      </c>
      <c r="D1381" t="s">
        <v>21</v>
      </c>
      <c r="E1381" t="s">
        <v>5</v>
      </c>
      <c r="G1381" t="s">
        <v>22</v>
      </c>
      <c r="H1381">
        <v>1850312</v>
      </c>
      <c r="I1381">
        <v>1851232</v>
      </c>
      <c r="J1381" t="s">
        <v>23</v>
      </c>
      <c r="K1381">
        <f t="shared" si="84"/>
        <v>0</v>
      </c>
      <c r="L1381" t="str">
        <f t="shared" si="85"/>
        <v>нет</v>
      </c>
      <c r="S1381" t="s">
        <v>5</v>
      </c>
      <c r="U1381" t="s">
        <v>22</v>
      </c>
      <c r="V1381">
        <v>1436245</v>
      </c>
      <c r="W1381">
        <v>1437393</v>
      </c>
      <c r="X1381" t="s">
        <v>23</v>
      </c>
      <c r="Y1381">
        <f t="shared" si="86"/>
        <v>2</v>
      </c>
      <c r="Z1381" t="str">
        <f t="shared" si="87"/>
        <v>да</v>
      </c>
    </row>
    <row r="1382" spans="1:26" x14ac:dyDescent="0.35">
      <c r="A1382" t="s">
        <v>18</v>
      </c>
      <c r="B1382" t="s">
        <v>29</v>
      </c>
      <c r="C1382" t="s">
        <v>20</v>
      </c>
      <c r="D1382" t="s">
        <v>21</v>
      </c>
      <c r="E1382" t="s">
        <v>5</v>
      </c>
      <c r="G1382" t="s">
        <v>22</v>
      </c>
      <c r="H1382">
        <v>1851261</v>
      </c>
      <c r="I1382">
        <v>1852163</v>
      </c>
      <c r="J1382" t="s">
        <v>23</v>
      </c>
      <c r="K1382">
        <f t="shared" si="84"/>
        <v>0</v>
      </c>
      <c r="L1382" t="str">
        <f t="shared" si="85"/>
        <v>нет</v>
      </c>
      <c r="S1382" t="s">
        <v>5</v>
      </c>
      <c r="U1382" t="s">
        <v>22</v>
      </c>
      <c r="V1382">
        <v>1437383</v>
      </c>
      <c r="W1382">
        <v>1439251</v>
      </c>
      <c r="X1382" t="s">
        <v>23</v>
      </c>
      <c r="Y1382">
        <f t="shared" si="86"/>
        <v>2</v>
      </c>
      <c r="Z1382" t="str">
        <f t="shared" si="87"/>
        <v>нет</v>
      </c>
    </row>
    <row r="1383" spans="1:26" x14ac:dyDescent="0.35">
      <c r="A1383" t="s">
        <v>18</v>
      </c>
      <c r="B1383" t="s">
        <v>29</v>
      </c>
      <c r="C1383" t="s">
        <v>20</v>
      </c>
      <c r="D1383" t="s">
        <v>21</v>
      </c>
      <c r="E1383" t="s">
        <v>5</v>
      </c>
      <c r="G1383" t="s">
        <v>22</v>
      </c>
      <c r="H1383">
        <v>1868275</v>
      </c>
      <c r="I1383">
        <v>1868817</v>
      </c>
      <c r="J1383" t="s">
        <v>23</v>
      </c>
      <c r="K1383">
        <f t="shared" si="84"/>
        <v>1</v>
      </c>
      <c r="L1383" t="str">
        <f t="shared" si="85"/>
        <v>нет</v>
      </c>
      <c r="S1383" t="s">
        <v>5</v>
      </c>
      <c r="U1383" t="s">
        <v>22</v>
      </c>
      <c r="V1383">
        <v>1439483</v>
      </c>
      <c r="W1383">
        <v>1440061</v>
      </c>
      <c r="X1383" t="s">
        <v>30</v>
      </c>
      <c r="Y1383">
        <f t="shared" si="86"/>
        <v>2</v>
      </c>
      <c r="Z1383" t="str">
        <f t="shared" si="87"/>
        <v>нет</v>
      </c>
    </row>
    <row r="1384" spans="1:26" x14ac:dyDescent="0.35">
      <c r="A1384" t="s">
        <v>18</v>
      </c>
      <c r="B1384" t="s">
        <v>29</v>
      </c>
      <c r="C1384" t="s">
        <v>20</v>
      </c>
      <c r="D1384" t="s">
        <v>21</v>
      </c>
      <c r="E1384" t="s">
        <v>5</v>
      </c>
      <c r="G1384" t="s">
        <v>22</v>
      </c>
      <c r="H1384">
        <v>1869015</v>
      </c>
      <c r="I1384">
        <v>1871051</v>
      </c>
      <c r="J1384" t="s">
        <v>23</v>
      </c>
      <c r="K1384">
        <f t="shared" si="84"/>
        <v>0</v>
      </c>
      <c r="L1384" t="str">
        <f t="shared" si="85"/>
        <v>нет</v>
      </c>
      <c r="S1384" t="s">
        <v>5</v>
      </c>
      <c r="U1384" t="s">
        <v>22</v>
      </c>
      <c r="V1384">
        <v>1440065</v>
      </c>
      <c r="W1384">
        <v>1440394</v>
      </c>
      <c r="X1384" t="s">
        <v>30</v>
      </c>
      <c r="Y1384">
        <f t="shared" si="86"/>
        <v>1</v>
      </c>
      <c r="Z1384" t="str">
        <f t="shared" si="87"/>
        <v>нет</v>
      </c>
    </row>
    <row r="1385" spans="1:26" x14ac:dyDescent="0.35">
      <c r="A1385" t="s">
        <v>18</v>
      </c>
      <c r="B1385" t="s">
        <v>29</v>
      </c>
      <c r="C1385" t="s">
        <v>20</v>
      </c>
      <c r="D1385" t="s">
        <v>21</v>
      </c>
      <c r="E1385" t="s">
        <v>5</v>
      </c>
      <c r="G1385" t="s">
        <v>22</v>
      </c>
      <c r="H1385">
        <v>1871209</v>
      </c>
      <c r="I1385">
        <v>1872051</v>
      </c>
      <c r="J1385" t="s">
        <v>23</v>
      </c>
      <c r="K1385">
        <f t="shared" si="84"/>
        <v>1</v>
      </c>
      <c r="L1385" t="str">
        <f t="shared" si="85"/>
        <v>нет</v>
      </c>
      <c r="S1385" t="s">
        <v>5</v>
      </c>
      <c r="U1385" t="s">
        <v>22</v>
      </c>
      <c r="V1385">
        <v>1440430</v>
      </c>
      <c r="W1385">
        <v>1441470</v>
      </c>
      <c r="X1385" t="s">
        <v>23</v>
      </c>
      <c r="Y1385">
        <f t="shared" si="86"/>
        <v>1</v>
      </c>
      <c r="Z1385" t="str">
        <f t="shared" si="87"/>
        <v>нет</v>
      </c>
    </row>
    <row r="1386" spans="1:26" x14ac:dyDescent="0.35">
      <c r="A1386" t="s">
        <v>18</v>
      </c>
      <c r="B1386" t="s">
        <v>29</v>
      </c>
      <c r="C1386" t="s">
        <v>20</v>
      </c>
      <c r="D1386" t="s">
        <v>21</v>
      </c>
      <c r="E1386" t="s">
        <v>5</v>
      </c>
      <c r="G1386" t="s">
        <v>22</v>
      </c>
      <c r="H1386">
        <v>1873314</v>
      </c>
      <c r="I1386">
        <v>1874297</v>
      </c>
      <c r="J1386" t="s">
        <v>23</v>
      </c>
      <c r="K1386">
        <f t="shared" si="84"/>
        <v>1</v>
      </c>
      <c r="L1386" t="str">
        <f t="shared" si="85"/>
        <v>нет</v>
      </c>
      <c r="S1386" t="s">
        <v>5</v>
      </c>
      <c r="U1386" t="s">
        <v>22</v>
      </c>
      <c r="V1386">
        <v>1441623</v>
      </c>
      <c r="W1386">
        <v>1442183</v>
      </c>
      <c r="X1386" t="s">
        <v>30</v>
      </c>
      <c r="Y1386">
        <f t="shared" si="86"/>
        <v>0</v>
      </c>
      <c r="Z1386" t="str">
        <f t="shared" si="87"/>
        <v>нет</v>
      </c>
    </row>
    <row r="1387" spans="1:26" x14ac:dyDescent="0.35">
      <c r="A1387" t="s">
        <v>18</v>
      </c>
      <c r="B1387" t="s">
        <v>29</v>
      </c>
      <c r="C1387" t="s">
        <v>20</v>
      </c>
      <c r="D1387" t="s">
        <v>21</v>
      </c>
      <c r="E1387" t="s">
        <v>5</v>
      </c>
      <c r="G1387" t="s">
        <v>22</v>
      </c>
      <c r="H1387">
        <v>1886453</v>
      </c>
      <c r="I1387">
        <v>1886866</v>
      </c>
      <c r="J1387" t="s">
        <v>23</v>
      </c>
      <c r="K1387">
        <f t="shared" si="84"/>
        <v>2</v>
      </c>
      <c r="L1387" t="str">
        <f t="shared" si="85"/>
        <v>нет</v>
      </c>
      <c r="S1387" t="s">
        <v>5</v>
      </c>
      <c r="U1387" t="s">
        <v>22</v>
      </c>
      <c r="V1387">
        <v>1442410</v>
      </c>
      <c r="W1387">
        <v>1443729</v>
      </c>
      <c r="X1387" t="s">
        <v>23</v>
      </c>
      <c r="Y1387">
        <f t="shared" si="86"/>
        <v>2</v>
      </c>
      <c r="Z1387" t="str">
        <f t="shared" si="87"/>
        <v>нет</v>
      </c>
    </row>
    <row r="1388" spans="1:26" x14ac:dyDescent="0.35">
      <c r="A1388" t="s">
        <v>18</v>
      </c>
      <c r="B1388" t="s">
        <v>29</v>
      </c>
      <c r="C1388" t="s">
        <v>20</v>
      </c>
      <c r="D1388" t="s">
        <v>21</v>
      </c>
      <c r="E1388" t="s">
        <v>5</v>
      </c>
      <c r="G1388" t="s">
        <v>22</v>
      </c>
      <c r="H1388">
        <v>1887002</v>
      </c>
      <c r="I1388">
        <v>1888360</v>
      </c>
      <c r="J1388" t="s">
        <v>23</v>
      </c>
      <c r="K1388">
        <f t="shared" si="84"/>
        <v>0</v>
      </c>
      <c r="L1388" t="str">
        <f t="shared" si="85"/>
        <v>нет</v>
      </c>
      <c r="S1388" t="s">
        <v>5</v>
      </c>
      <c r="U1388" t="s">
        <v>22</v>
      </c>
      <c r="V1388">
        <v>1443862</v>
      </c>
      <c r="W1388">
        <v>1445274</v>
      </c>
      <c r="X1388" t="s">
        <v>23</v>
      </c>
      <c r="Y1388">
        <f t="shared" si="86"/>
        <v>0</v>
      </c>
      <c r="Z1388" t="str">
        <f t="shared" si="87"/>
        <v>нет</v>
      </c>
    </row>
    <row r="1389" spans="1:26" x14ac:dyDescent="0.35">
      <c r="A1389" t="s">
        <v>18</v>
      </c>
      <c r="B1389" t="s">
        <v>29</v>
      </c>
      <c r="C1389" t="s">
        <v>20</v>
      </c>
      <c r="D1389" t="s">
        <v>21</v>
      </c>
      <c r="E1389" t="s">
        <v>5</v>
      </c>
      <c r="G1389" t="s">
        <v>22</v>
      </c>
      <c r="H1389">
        <v>1897197</v>
      </c>
      <c r="I1389">
        <v>1897649</v>
      </c>
      <c r="J1389" t="s">
        <v>23</v>
      </c>
      <c r="K1389">
        <f t="shared" si="84"/>
        <v>2</v>
      </c>
      <c r="L1389" t="str">
        <f t="shared" si="85"/>
        <v>нет</v>
      </c>
      <c r="S1389" t="s">
        <v>5</v>
      </c>
      <c r="U1389" t="s">
        <v>22</v>
      </c>
      <c r="V1389">
        <v>1445657</v>
      </c>
      <c r="W1389">
        <v>1446565</v>
      </c>
      <c r="X1389" t="s">
        <v>30</v>
      </c>
      <c r="Y1389">
        <f t="shared" si="86"/>
        <v>2</v>
      </c>
      <c r="Z1389" t="str">
        <f t="shared" si="87"/>
        <v>нет</v>
      </c>
    </row>
    <row r="1390" spans="1:26" x14ac:dyDescent="0.35">
      <c r="A1390" t="s">
        <v>18</v>
      </c>
      <c r="B1390" t="s">
        <v>29</v>
      </c>
      <c r="C1390" t="s">
        <v>20</v>
      </c>
      <c r="D1390" t="s">
        <v>21</v>
      </c>
      <c r="E1390" t="s">
        <v>5</v>
      </c>
      <c r="G1390" t="s">
        <v>22</v>
      </c>
      <c r="H1390">
        <v>1898157</v>
      </c>
      <c r="I1390">
        <v>1899017</v>
      </c>
      <c r="J1390" t="s">
        <v>23</v>
      </c>
      <c r="K1390">
        <f t="shared" si="84"/>
        <v>0</v>
      </c>
      <c r="L1390" t="str">
        <f t="shared" si="85"/>
        <v>нет</v>
      </c>
      <c r="S1390" t="s">
        <v>5</v>
      </c>
      <c r="U1390" t="s">
        <v>22</v>
      </c>
      <c r="V1390">
        <v>1446641</v>
      </c>
      <c r="W1390">
        <v>1447588</v>
      </c>
      <c r="X1390" t="s">
        <v>23</v>
      </c>
      <c r="Y1390">
        <f t="shared" si="86"/>
        <v>1</v>
      </c>
      <c r="Z1390" t="str">
        <f t="shared" si="87"/>
        <v>нет</v>
      </c>
    </row>
    <row r="1391" spans="1:26" x14ac:dyDescent="0.35">
      <c r="A1391" t="s">
        <v>18</v>
      </c>
      <c r="B1391" t="s">
        <v>29</v>
      </c>
      <c r="C1391" t="s">
        <v>20</v>
      </c>
      <c r="D1391" t="s">
        <v>21</v>
      </c>
      <c r="E1391" t="s">
        <v>5</v>
      </c>
      <c r="G1391" t="s">
        <v>22</v>
      </c>
      <c r="H1391">
        <v>1904032</v>
      </c>
      <c r="I1391">
        <v>1904880</v>
      </c>
      <c r="J1391" t="s">
        <v>23</v>
      </c>
      <c r="K1391">
        <f t="shared" si="84"/>
        <v>1</v>
      </c>
      <c r="L1391" t="str">
        <f t="shared" si="85"/>
        <v>нет</v>
      </c>
      <c r="S1391" t="s">
        <v>5</v>
      </c>
      <c r="U1391" t="s">
        <v>22</v>
      </c>
      <c r="V1391">
        <v>1447675</v>
      </c>
      <c r="W1391">
        <v>1448436</v>
      </c>
      <c r="X1391" t="s">
        <v>23</v>
      </c>
      <c r="Y1391">
        <f t="shared" si="86"/>
        <v>2</v>
      </c>
      <c r="Z1391" t="str">
        <f t="shared" si="87"/>
        <v>нет</v>
      </c>
    </row>
    <row r="1392" spans="1:26" x14ac:dyDescent="0.35">
      <c r="A1392" t="s">
        <v>18</v>
      </c>
      <c r="B1392" t="s">
        <v>29</v>
      </c>
      <c r="C1392" t="s">
        <v>20</v>
      </c>
      <c r="D1392" t="s">
        <v>21</v>
      </c>
      <c r="E1392" t="s">
        <v>5</v>
      </c>
      <c r="G1392" t="s">
        <v>22</v>
      </c>
      <c r="H1392">
        <v>1904952</v>
      </c>
      <c r="I1392">
        <v>1905383</v>
      </c>
      <c r="J1392" t="s">
        <v>23</v>
      </c>
      <c r="K1392">
        <f t="shared" si="84"/>
        <v>2</v>
      </c>
      <c r="L1392" t="str">
        <f t="shared" si="85"/>
        <v>нет</v>
      </c>
      <c r="S1392" t="s">
        <v>5</v>
      </c>
      <c r="U1392" t="s">
        <v>22</v>
      </c>
      <c r="V1392">
        <v>1448779</v>
      </c>
      <c r="W1392">
        <v>1449699</v>
      </c>
      <c r="X1392" t="s">
        <v>30</v>
      </c>
      <c r="Y1392">
        <f t="shared" si="86"/>
        <v>1</v>
      </c>
      <c r="Z1392" t="str">
        <f t="shared" si="87"/>
        <v>нет</v>
      </c>
    </row>
    <row r="1393" spans="1:26" x14ac:dyDescent="0.35">
      <c r="A1393" t="s">
        <v>18</v>
      </c>
      <c r="B1393" t="s">
        <v>29</v>
      </c>
      <c r="C1393" t="s">
        <v>20</v>
      </c>
      <c r="D1393" t="s">
        <v>21</v>
      </c>
      <c r="E1393" t="s">
        <v>5</v>
      </c>
      <c r="G1393" t="s">
        <v>22</v>
      </c>
      <c r="H1393">
        <v>1911867</v>
      </c>
      <c r="I1393">
        <v>1912772</v>
      </c>
      <c r="J1393" t="s">
        <v>23</v>
      </c>
      <c r="K1393">
        <f t="shared" si="84"/>
        <v>1</v>
      </c>
      <c r="L1393" t="str">
        <f t="shared" si="85"/>
        <v>да</v>
      </c>
      <c r="S1393" t="s">
        <v>5</v>
      </c>
      <c r="U1393" t="s">
        <v>22</v>
      </c>
      <c r="V1393">
        <v>1449744</v>
      </c>
      <c r="W1393">
        <v>1451051</v>
      </c>
      <c r="X1393" t="s">
        <v>23</v>
      </c>
      <c r="Y1393">
        <f t="shared" si="86"/>
        <v>1</v>
      </c>
      <c r="Z1393" t="str">
        <f t="shared" si="87"/>
        <v>нет</v>
      </c>
    </row>
    <row r="1394" spans="1:26" x14ac:dyDescent="0.35">
      <c r="A1394" t="s">
        <v>18</v>
      </c>
      <c r="B1394" t="s">
        <v>29</v>
      </c>
      <c r="C1394" t="s">
        <v>20</v>
      </c>
      <c r="D1394" t="s">
        <v>21</v>
      </c>
      <c r="E1394" t="s">
        <v>5</v>
      </c>
      <c r="G1394" t="s">
        <v>22</v>
      </c>
      <c r="H1394">
        <v>1912772</v>
      </c>
      <c r="I1394">
        <v>1913461</v>
      </c>
      <c r="J1394" t="s">
        <v>23</v>
      </c>
      <c r="K1394">
        <f t="shared" si="84"/>
        <v>0</v>
      </c>
      <c r="L1394" t="str">
        <f t="shared" si="85"/>
        <v>нет</v>
      </c>
      <c r="S1394" t="s">
        <v>5</v>
      </c>
      <c r="U1394" t="s">
        <v>22</v>
      </c>
      <c r="V1394">
        <v>1451057</v>
      </c>
      <c r="W1394">
        <v>1451644</v>
      </c>
      <c r="X1394" t="s">
        <v>23</v>
      </c>
      <c r="Y1394">
        <f t="shared" si="86"/>
        <v>1</v>
      </c>
      <c r="Z1394" t="str">
        <f t="shared" si="87"/>
        <v>нет</v>
      </c>
    </row>
    <row r="1395" spans="1:26" x14ac:dyDescent="0.35">
      <c r="A1395" t="s">
        <v>18</v>
      </c>
      <c r="B1395" t="s">
        <v>29</v>
      </c>
      <c r="C1395" t="s">
        <v>20</v>
      </c>
      <c r="D1395" t="s">
        <v>21</v>
      </c>
      <c r="E1395" t="s">
        <v>5</v>
      </c>
      <c r="G1395" t="s">
        <v>22</v>
      </c>
      <c r="H1395">
        <v>1916469</v>
      </c>
      <c r="I1395">
        <v>1917818</v>
      </c>
      <c r="J1395" t="s">
        <v>23</v>
      </c>
      <c r="K1395">
        <f t="shared" si="84"/>
        <v>0</v>
      </c>
      <c r="L1395" t="str">
        <f t="shared" si="85"/>
        <v>нет</v>
      </c>
      <c r="S1395" t="s">
        <v>5</v>
      </c>
      <c r="U1395" t="s">
        <v>22</v>
      </c>
      <c r="V1395">
        <v>1452091</v>
      </c>
      <c r="W1395">
        <v>1452705</v>
      </c>
      <c r="X1395" t="s">
        <v>23</v>
      </c>
      <c r="Y1395">
        <f t="shared" si="86"/>
        <v>2</v>
      </c>
      <c r="Z1395" t="str">
        <f t="shared" si="87"/>
        <v>нет</v>
      </c>
    </row>
    <row r="1396" spans="1:26" x14ac:dyDescent="0.35">
      <c r="A1396" t="s">
        <v>18</v>
      </c>
      <c r="B1396" t="s">
        <v>29</v>
      </c>
      <c r="C1396" t="s">
        <v>20</v>
      </c>
      <c r="D1396" t="s">
        <v>21</v>
      </c>
      <c r="E1396" t="s">
        <v>5</v>
      </c>
      <c r="G1396" t="s">
        <v>22</v>
      </c>
      <c r="H1396">
        <v>1918882</v>
      </c>
      <c r="I1396">
        <v>1919241</v>
      </c>
      <c r="J1396" t="s">
        <v>23</v>
      </c>
      <c r="K1396">
        <f t="shared" si="84"/>
        <v>1</v>
      </c>
      <c r="L1396" t="str">
        <f t="shared" si="85"/>
        <v>нет</v>
      </c>
      <c r="S1396" t="s">
        <v>5</v>
      </c>
      <c r="U1396" t="s">
        <v>22</v>
      </c>
      <c r="V1396">
        <v>1452928</v>
      </c>
      <c r="W1396">
        <v>1454229</v>
      </c>
      <c r="X1396" t="s">
        <v>23</v>
      </c>
      <c r="Y1396">
        <f t="shared" si="86"/>
        <v>1</v>
      </c>
      <c r="Z1396" t="str">
        <f t="shared" si="87"/>
        <v>нет</v>
      </c>
    </row>
    <row r="1397" spans="1:26" x14ac:dyDescent="0.35">
      <c r="A1397" t="s">
        <v>18</v>
      </c>
      <c r="B1397" t="s">
        <v>29</v>
      </c>
      <c r="C1397" t="s">
        <v>20</v>
      </c>
      <c r="D1397" t="s">
        <v>21</v>
      </c>
      <c r="E1397" t="s">
        <v>5</v>
      </c>
      <c r="G1397" t="s">
        <v>22</v>
      </c>
      <c r="H1397">
        <v>1920699</v>
      </c>
      <c r="I1397">
        <v>1920998</v>
      </c>
      <c r="J1397" t="s">
        <v>23</v>
      </c>
      <c r="K1397">
        <f t="shared" si="84"/>
        <v>1</v>
      </c>
      <c r="L1397" t="str">
        <f t="shared" si="85"/>
        <v>нет</v>
      </c>
      <c r="S1397" t="s">
        <v>5</v>
      </c>
      <c r="U1397" t="s">
        <v>22</v>
      </c>
      <c r="V1397">
        <v>1454259</v>
      </c>
      <c r="W1397">
        <v>1454480</v>
      </c>
      <c r="X1397" t="s">
        <v>23</v>
      </c>
      <c r="Y1397">
        <f t="shared" si="86"/>
        <v>1</v>
      </c>
      <c r="Z1397" t="str">
        <f t="shared" si="87"/>
        <v>нет</v>
      </c>
    </row>
    <row r="1398" spans="1:26" x14ac:dyDescent="0.35">
      <c r="A1398" t="s">
        <v>18</v>
      </c>
      <c r="B1398" t="s">
        <v>29</v>
      </c>
      <c r="C1398" t="s">
        <v>20</v>
      </c>
      <c r="D1398" t="s">
        <v>21</v>
      </c>
      <c r="E1398" t="s">
        <v>5</v>
      </c>
      <c r="G1398" t="s">
        <v>22</v>
      </c>
      <c r="H1398">
        <v>1923623</v>
      </c>
      <c r="I1398">
        <v>1924159</v>
      </c>
      <c r="J1398" t="s">
        <v>23</v>
      </c>
      <c r="K1398">
        <f t="shared" si="84"/>
        <v>1</v>
      </c>
      <c r="L1398" t="str">
        <f t="shared" si="85"/>
        <v>нет</v>
      </c>
      <c r="S1398" t="s">
        <v>5</v>
      </c>
      <c r="U1398" t="s">
        <v>22</v>
      </c>
      <c r="V1398">
        <v>1454615</v>
      </c>
      <c r="W1398">
        <v>1456279</v>
      </c>
      <c r="X1398" t="s">
        <v>23</v>
      </c>
      <c r="Y1398">
        <f t="shared" si="86"/>
        <v>2</v>
      </c>
      <c r="Z1398" t="str">
        <f t="shared" si="87"/>
        <v>нет</v>
      </c>
    </row>
    <row r="1399" spans="1:26" x14ac:dyDescent="0.35">
      <c r="A1399" t="s">
        <v>18</v>
      </c>
      <c r="B1399" t="s">
        <v>29</v>
      </c>
      <c r="C1399" t="s">
        <v>20</v>
      </c>
      <c r="D1399" t="s">
        <v>21</v>
      </c>
      <c r="E1399" t="s">
        <v>5</v>
      </c>
      <c r="G1399" t="s">
        <v>22</v>
      </c>
      <c r="H1399">
        <v>1925908</v>
      </c>
      <c r="I1399">
        <v>1926915</v>
      </c>
      <c r="J1399" t="s">
        <v>23</v>
      </c>
      <c r="K1399">
        <f t="shared" si="84"/>
        <v>1</v>
      </c>
      <c r="L1399" t="str">
        <f t="shared" si="85"/>
        <v>да</v>
      </c>
      <c r="S1399" t="s">
        <v>5</v>
      </c>
      <c r="U1399" t="s">
        <v>22</v>
      </c>
      <c r="V1399">
        <v>1456466</v>
      </c>
      <c r="W1399">
        <v>1457428</v>
      </c>
      <c r="X1399" t="s">
        <v>23</v>
      </c>
      <c r="Y1399">
        <f t="shared" si="86"/>
        <v>2</v>
      </c>
      <c r="Z1399" t="str">
        <f t="shared" si="87"/>
        <v>нет</v>
      </c>
    </row>
    <row r="1400" spans="1:26" x14ac:dyDescent="0.35">
      <c r="A1400" t="s">
        <v>18</v>
      </c>
      <c r="B1400" t="s">
        <v>29</v>
      </c>
      <c r="C1400" t="s">
        <v>20</v>
      </c>
      <c r="D1400" t="s">
        <v>21</v>
      </c>
      <c r="E1400" t="s">
        <v>5</v>
      </c>
      <c r="G1400" t="s">
        <v>22</v>
      </c>
      <c r="H1400">
        <v>1926912</v>
      </c>
      <c r="I1400">
        <v>1927916</v>
      </c>
      <c r="J1400" t="s">
        <v>23</v>
      </c>
      <c r="K1400">
        <f t="shared" si="84"/>
        <v>0</v>
      </c>
      <c r="L1400" t="str">
        <f t="shared" si="85"/>
        <v>нет</v>
      </c>
      <c r="S1400" t="s">
        <v>5</v>
      </c>
      <c r="U1400" t="s">
        <v>22</v>
      </c>
      <c r="V1400">
        <v>1457561</v>
      </c>
      <c r="W1400">
        <v>1457956</v>
      </c>
      <c r="X1400" t="s">
        <v>23</v>
      </c>
      <c r="Y1400">
        <f t="shared" si="86"/>
        <v>1</v>
      </c>
      <c r="Z1400" t="str">
        <f t="shared" si="87"/>
        <v>нет</v>
      </c>
    </row>
    <row r="1401" spans="1:26" x14ac:dyDescent="0.35">
      <c r="A1401" t="s">
        <v>18</v>
      </c>
      <c r="B1401" t="s">
        <v>29</v>
      </c>
      <c r="C1401" t="s">
        <v>20</v>
      </c>
      <c r="D1401" t="s">
        <v>21</v>
      </c>
      <c r="E1401" t="s">
        <v>5</v>
      </c>
      <c r="G1401" t="s">
        <v>22</v>
      </c>
      <c r="H1401">
        <v>1927999</v>
      </c>
      <c r="I1401">
        <v>1928925</v>
      </c>
      <c r="J1401" t="s">
        <v>23</v>
      </c>
      <c r="K1401">
        <f t="shared" si="84"/>
        <v>1</v>
      </c>
      <c r="L1401" t="str">
        <f t="shared" si="85"/>
        <v>нет</v>
      </c>
      <c r="S1401" t="s">
        <v>5</v>
      </c>
      <c r="U1401" t="s">
        <v>22</v>
      </c>
      <c r="V1401">
        <v>1458001</v>
      </c>
      <c r="W1401">
        <v>1459557</v>
      </c>
      <c r="X1401" t="s">
        <v>23</v>
      </c>
      <c r="Y1401">
        <f t="shared" si="86"/>
        <v>2</v>
      </c>
      <c r="Z1401" t="str">
        <f t="shared" si="87"/>
        <v>нет</v>
      </c>
    </row>
    <row r="1402" spans="1:26" x14ac:dyDescent="0.35">
      <c r="A1402" t="s">
        <v>18</v>
      </c>
      <c r="B1402" t="s">
        <v>29</v>
      </c>
      <c r="C1402" t="s">
        <v>20</v>
      </c>
      <c r="D1402" t="s">
        <v>21</v>
      </c>
      <c r="E1402" t="s">
        <v>5</v>
      </c>
      <c r="G1402" t="s">
        <v>22</v>
      </c>
      <c r="H1402">
        <v>1928931</v>
      </c>
      <c r="I1402">
        <v>1929722</v>
      </c>
      <c r="J1402" t="s">
        <v>23</v>
      </c>
      <c r="K1402">
        <f t="shared" si="84"/>
        <v>2</v>
      </c>
      <c r="L1402" t="str">
        <f t="shared" si="85"/>
        <v>нет</v>
      </c>
      <c r="S1402" t="s">
        <v>5</v>
      </c>
      <c r="U1402" t="s">
        <v>22</v>
      </c>
      <c r="V1402">
        <v>1459990</v>
      </c>
      <c r="W1402">
        <v>1461003</v>
      </c>
      <c r="X1402" t="s">
        <v>30</v>
      </c>
      <c r="Y1402">
        <f t="shared" si="86"/>
        <v>0</v>
      </c>
      <c r="Z1402" t="str">
        <f t="shared" si="87"/>
        <v>нет</v>
      </c>
    </row>
    <row r="1403" spans="1:26" x14ac:dyDescent="0.35">
      <c r="A1403" t="s">
        <v>18</v>
      </c>
      <c r="B1403" t="s">
        <v>29</v>
      </c>
      <c r="C1403" t="s">
        <v>20</v>
      </c>
      <c r="D1403" t="s">
        <v>21</v>
      </c>
      <c r="E1403" t="s">
        <v>5</v>
      </c>
      <c r="G1403" t="s">
        <v>22</v>
      </c>
      <c r="H1403">
        <v>1931061</v>
      </c>
      <c r="I1403">
        <v>1932260</v>
      </c>
      <c r="J1403" t="s">
        <v>23</v>
      </c>
      <c r="K1403">
        <f t="shared" si="84"/>
        <v>2</v>
      </c>
      <c r="L1403" t="str">
        <f t="shared" si="85"/>
        <v>нет</v>
      </c>
      <c r="S1403" t="s">
        <v>5</v>
      </c>
      <c r="U1403" t="s">
        <v>22</v>
      </c>
      <c r="V1403">
        <v>1461179</v>
      </c>
      <c r="W1403">
        <v>1462645</v>
      </c>
      <c r="X1403" t="s">
        <v>30</v>
      </c>
      <c r="Y1403">
        <f t="shared" si="86"/>
        <v>1</v>
      </c>
      <c r="Z1403" t="str">
        <f t="shared" si="87"/>
        <v>нет</v>
      </c>
    </row>
    <row r="1404" spans="1:26" x14ac:dyDescent="0.35">
      <c r="A1404" t="s">
        <v>18</v>
      </c>
      <c r="B1404" t="s">
        <v>29</v>
      </c>
      <c r="C1404" t="s">
        <v>20</v>
      </c>
      <c r="D1404" t="s">
        <v>21</v>
      </c>
      <c r="E1404" t="s">
        <v>5</v>
      </c>
      <c r="G1404" t="s">
        <v>22</v>
      </c>
      <c r="H1404">
        <v>1932360</v>
      </c>
      <c r="I1404">
        <v>1932704</v>
      </c>
      <c r="J1404" t="s">
        <v>23</v>
      </c>
      <c r="K1404">
        <f t="shared" si="84"/>
        <v>1</v>
      </c>
      <c r="L1404" t="str">
        <f t="shared" si="85"/>
        <v>нет</v>
      </c>
      <c r="S1404" t="s">
        <v>5</v>
      </c>
      <c r="U1404" t="s">
        <v>22</v>
      </c>
      <c r="V1404">
        <v>1462756</v>
      </c>
      <c r="W1404">
        <v>1464159</v>
      </c>
      <c r="X1404" t="s">
        <v>23</v>
      </c>
      <c r="Y1404">
        <f t="shared" si="86"/>
        <v>0</v>
      </c>
      <c r="Z1404" t="str">
        <f t="shared" si="87"/>
        <v>нет</v>
      </c>
    </row>
    <row r="1405" spans="1:26" x14ac:dyDescent="0.35">
      <c r="A1405" t="s">
        <v>18</v>
      </c>
      <c r="B1405" t="s">
        <v>29</v>
      </c>
      <c r="C1405" t="s">
        <v>20</v>
      </c>
      <c r="D1405" t="s">
        <v>21</v>
      </c>
      <c r="E1405" t="s">
        <v>5</v>
      </c>
      <c r="G1405" t="s">
        <v>22</v>
      </c>
      <c r="H1405">
        <v>1933670</v>
      </c>
      <c r="I1405">
        <v>1934263</v>
      </c>
      <c r="J1405" t="s">
        <v>23</v>
      </c>
      <c r="K1405">
        <f t="shared" si="84"/>
        <v>2</v>
      </c>
      <c r="L1405" t="str">
        <f t="shared" si="85"/>
        <v>нет</v>
      </c>
      <c r="S1405" t="s">
        <v>5</v>
      </c>
      <c r="U1405" t="s">
        <v>22</v>
      </c>
      <c r="V1405">
        <v>1464314</v>
      </c>
      <c r="W1405">
        <v>1464871</v>
      </c>
      <c r="X1405" t="s">
        <v>30</v>
      </c>
      <c r="Y1405">
        <f t="shared" si="86"/>
        <v>1</v>
      </c>
      <c r="Z1405" t="str">
        <f t="shared" si="87"/>
        <v>нет</v>
      </c>
    </row>
    <row r="1406" spans="1:26" x14ac:dyDescent="0.35">
      <c r="A1406" t="s">
        <v>18</v>
      </c>
      <c r="B1406" t="s">
        <v>29</v>
      </c>
      <c r="C1406" t="s">
        <v>20</v>
      </c>
      <c r="D1406" t="s">
        <v>21</v>
      </c>
      <c r="E1406" t="s">
        <v>5</v>
      </c>
      <c r="G1406" t="s">
        <v>22</v>
      </c>
      <c r="H1406">
        <v>1935080</v>
      </c>
      <c r="I1406">
        <v>1936306</v>
      </c>
      <c r="J1406" t="s">
        <v>23</v>
      </c>
      <c r="K1406">
        <f t="shared" si="84"/>
        <v>1</v>
      </c>
      <c r="L1406" t="str">
        <f t="shared" si="85"/>
        <v>нет</v>
      </c>
      <c r="S1406" t="s">
        <v>5</v>
      </c>
      <c r="U1406" t="s">
        <v>22</v>
      </c>
      <c r="V1406">
        <v>1465153</v>
      </c>
      <c r="W1406">
        <v>1466583</v>
      </c>
      <c r="X1406" t="s">
        <v>30</v>
      </c>
      <c r="Y1406">
        <f t="shared" si="86"/>
        <v>1</v>
      </c>
      <c r="Z1406" t="str">
        <f t="shared" si="87"/>
        <v>да</v>
      </c>
    </row>
    <row r="1407" spans="1:26" x14ac:dyDescent="0.35">
      <c r="A1407" t="s">
        <v>18</v>
      </c>
      <c r="B1407" t="s">
        <v>29</v>
      </c>
      <c r="C1407" t="s">
        <v>20</v>
      </c>
      <c r="D1407" t="s">
        <v>21</v>
      </c>
      <c r="E1407" t="s">
        <v>5</v>
      </c>
      <c r="G1407" t="s">
        <v>22</v>
      </c>
      <c r="H1407">
        <v>1937317</v>
      </c>
      <c r="I1407">
        <v>1938168</v>
      </c>
      <c r="J1407" t="s">
        <v>23</v>
      </c>
      <c r="K1407">
        <f t="shared" si="84"/>
        <v>0</v>
      </c>
      <c r="L1407" t="str">
        <f t="shared" si="85"/>
        <v>нет</v>
      </c>
      <c r="S1407" t="s">
        <v>5</v>
      </c>
      <c r="U1407" t="s">
        <v>22</v>
      </c>
      <c r="V1407">
        <v>1466580</v>
      </c>
      <c r="W1407">
        <v>1467125</v>
      </c>
      <c r="X1407" t="s">
        <v>30</v>
      </c>
      <c r="Y1407">
        <f t="shared" si="86"/>
        <v>0</v>
      </c>
      <c r="Z1407" t="str">
        <f t="shared" si="87"/>
        <v>нет</v>
      </c>
    </row>
    <row r="1408" spans="1:26" x14ac:dyDescent="0.35">
      <c r="A1408" t="s">
        <v>18</v>
      </c>
      <c r="B1408" t="s">
        <v>29</v>
      </c>
      <c r="C1408" t="s">
        <v>20</v>
      </c>
      <c r="D1408" t="s">
        <v>21</v>
      </c>
      <c r="E1408" t="s">
        <v>5</v>
      </c>
      <c r="G1408" t="s">
        <v>22</v>
      </c>
      <c r="H1408">
        <v>1953737</v>
      </c>
      <c r="I1408">
        <v>1955737</v>
      </c>
      <c r="J1408" t="s">
        <v>23</v>
      </c>
      <c r="K1408">
        <f t="shared" si="84"/>
        <v>0</v>
      </c>
      <c r="L1408" t="str">
        <f t="shared" si="85"/>
        <v>нет</v>
      </c>
      <c r="S1408" t="s">
        <v>5</v>
      </c>
      <c r="U1408" t="s">
        <v>22</v>
      </c>
      <c r="V1408">
        <v>1467199</v>
      </c>
      <c r="W1408">
        <v>1468014</v>
      </c>
      <c r="X1408" t="s">
        <v>23</v>
      </c>
      <c r="Y1408">
        <f t="shared" si="86"/>
        <v>0</v>
      </c>
      <c r="Z1408" t="str">
        <f t="shared" si="87"/>
        <v>нет</v>
      </c>
    </row>
    <row r="1409" spans="1:26" x14ac:dyDescent="0.35">
      <c r="A1409" t="s">
        <v>18</v>
      </c>
      <c r="B1409" t="s">
        <v>29</v>
      </c>
      <c r="C1409" t="s">
        <v>20</v>
      </c>
      <c r="D1409" t="s">
        <v>21</v>
      </c>
      <c r="E1409" t="s">
        <v>5</v>
      </c>
      <c r="G1409" t="s">
        <v>22</v>
      </c>
      <c r="H1409">
        <v>1957329</v>
      </c>
      <c r="I1409">
        <v>1958651</v>
      </c>
      <c r="J1409" t="s">
        <v>23</v>
      </c>
      <c r="K1409">
        <f t="shared" si="84"/>
        <v>0</v>
      </c>
      <c r="L1409" t="str">
        <f t="shared" si="85"/>
        <v>нет</v>
      </c>
      <c r="S1409" t="s">
        <v>5</v>
      </c>
      <c r="U1409" t="s">
        <v>22</v>
      </c>
      <c r="V1409">
        <v>1468229</v>
      </c>
      <c r="W1409">
        <v>1468705</v>
      </c>
      <c r="X1409" t="s">
        <v>30</v>
      </c>
      <c r="Y1409">
        <f t="shared" si="86"/>
        <v>2</v>
      </c>
      <c r="Z1409" t="str">
        <f t="shared" si="87"/>
        <v>нет</v>
      </c>
    </row>
    <row r="1410" spans="1:26" x14ac:dyDescent="0.35">
      <c r="A1410" t="s">
        <v>18</v>
      </c>
      <c r="B1410" t="s">
        <v>29</v>
      </c>
      <c r="C1410" t="s">
        <v>20</v>
      </c>
      <c r="D1410" t="s">
        <v>21</v>
      </c>
      <c r="E1410" t="s">
        <v>5</v>
      </c>
      <c r="G1410" t="s">
        <v>22</v>
      </c>
      <c r="H1410">
        <v>1959019</v>
      </c>
      <c r="I1410">
        <v>1959483</v>
      </c>
      <c r="J1410" t="s">
        <v>23</v>
      </c>
      <c r="K1410">
        <f t="shared" si="84"/>
        <v>2</v>
      </c>
      <c r="L1410" t="str">
        <f t="shared" si="85"/>
        <v>нет</v>
      </c>
      <c r="S1410" t="s">
        <v>5</v>
      </c>
      <c r="U1410" t="s">
        <v>22</v>
      </c>
      <c r="V1410">
        <v>1468988</v>
      </c>
      <c r="W1410">
        <v>1469836</v>
      </c>
      <c r="X1410" t="s">
        <v>23</v>
      </c>
      <c r="Y1410">
        <f t="shared" si="86"/>
        <v>1</v>
      </c>
      <c r="Z1410" t="str">
        <f t="shared" si="87"/>
        <v>нет</v>
      </c>
    </row>
    <row r="1411" spans="1:26" x14ac:dyDescent="0.35">
      <c r="A1411" t="s">
        <v>18</v>
      </c>
      <c r="B1411" t="s">
        <v>29</v>
      </c>
      <c r="C1411" t="s">
        <v>20</v>
      </c>
      <c r="D1411" t="s">
        <v>21</v>
      </c>
      <c r="E1411" t="s">
        <v>5</v>
      </c>
      <c r="G1411" t="s">
        <v>22</v>
      </c>
      <c r="H1411">
        <v>1976602</v>
      </c>
      <c r="I1411">
        <v>1977639</v>
      </c>
      <c r="J1411" t="s">
        <v>23</v>
      </c>
      <c r="K1411">
        <f t="shared" ref="K1411:K1474" si="88">MOD((ABS(I1411-H1412)+1),3)</f>
        <v>1</v>
      </c>
      <c r="L1411" t="str">
        <f t="shared" ref="L1411:L1474" si="89">IF(I1411-H1412&gt;=0,"да","нет")</f>
        <v>нет</v>
      </c>
      <c r="S1411" t="s">
        <v>5</v>
      </c>
      <c r="U1411" t="s">
        <v>22</v>
      </c>
      <c r="V1411">
        <v>1470613</v>
      </c>
      <c r="W1411">
        <v>1472637</v>
      </c>
      <c r="X1411" t="s">
        <v>30</v>
      </c>
      <c r="Y1411">
        <f t="shared" ref="Y1411:Y1474" si="90">MOD((ABS(W1411-V1412)+1),3)</f>
        <v>2</v>
      </c>
      <c r="Z1411" t="str">
        <f t="shared" ref="Z1411:Z1474" si="91">IF(W1411-V1412&gt;=0,"да","нет")</f>
        <v>нет</v>
      </c>
    </row>
    <row r="1412" spans="1:26" x14ac:dyDescent="0.35">
      <c r="A1412" t="s">
        <v>18</v>
      </c>
      <c r="B1412" t="s">
        <v>29</v>
      </c>
      <c r="C1412" t="s">
        <v>20</v>
      </c>
      <c r="D1412" t="s">
        <v>21</v>
      </c>
      <c r="E1412" t="s">
        <v>5</v>
      </c>
      <c r="G1412" t="s">
        <v>22</v>
      </c>
      <c r="H1412">
        <v>1991307</v>
      </c>
      <c r="I1412">
        <v>1991663</v>
      </c>
      <c r="J1412" t="s">
        <v>23</v>
      </c>
      <c r="K1412">
        <f t="shared" si="88"/>
        <v>2</v>
      </c>
      <c r="L1412" t="str">
        <f t="shared" si="89"/>
        <v>нет</v>
      </c>
      <c r="S1412" t="s">
        <v>5</v>
      </c>
      <c r="U1412" t="s">
        <v>22</v>
      </c>
      <c r="V1412">
        <v>1472692</v>
      </c>
      <c r="W1412">
        <v>1473597</v>
      </c>
      <c r="X1412" t="s">
        <v>30</v>
      </c>
      <c r="Y1412">
        <f t="shared" si="90"/>
        <v>2</v>
      </c>
      <c r="Z1412" t="str">
        <f t="shared" si="91"/>
        <v>нет</v>
      </c>
    </row>
    <row r="1413" spans="1:26" x14ac:dyDescent="0.35">
      <c r="A1413" t="s">
        <v>18</v>
      </c>
      <c r="B1413" t="s">
        <v>29</v>
      </c>
      <c r="C1413" t="s">
        <v>20</v>
      </c>
      <c r="D1413" t="s">
        <v>21</v>
      </c>
      <c r="E1413" t="s">
        <v>5</v>
      </c>
      <c r="G1413" t="s">
        <v>22</v>
      </c>
      <c r="H1413">
        <v>1993902</v>
      </c>
      <c r="I1413">
        <v>1994873</v>
      </c>
      <c r="J1413" t="s">
        <v>23</v>
      </c>
      <c r="K1413">
        <f t="shared" si="88"/>
        <v>2</v>
      </c>
      <c r="L1413" t="str">
        <f t="shared" si="89"/>
        <v>нет</v>
      </c>
      <c r="S1413" t="s">
        <v>5</v>
      </c>
      <c r="U1413" t="s">
        <v>22</v>
      </c>
      <c r="V1413">
        <v>1473649</v>
      </c>
      <c r="W1413">
        <v>1474728</v>
      </c>
      <c r="X1413" t="s">
        <v>23</v>
      </c>
      <c r="Y1413">
        <f t="shared" si="90"/>
        <v>0</v>
      </c>
      <c r="Z1413" t="str">
        <f t="shared" si="91"/>
        <v>нет</v>
      </c>
    </row>
    <row r="1414" spans="1:26" x14ac:dyDescent="0.35">
      <c r="A1414" t="s">
        <v>18</v>
      </c>
      <c r="B1414" t="s">
        <v>29</v>
      </c>
      <c r="C1414" t="s">
        <v>20</v>
      </c>
      <c r="D1414" t="s">
        <v>21</v>
      </c>
      <c r="E1414" t="s">
        <v>5</v>
      </c>
      <c r="G1414" t="s">
        <v>22</v>
      </c>
      <c r="H1414">
        <v>1994931</v>
      </c>
      <c r="I1414">
        <v>1996265</v>
      </c>
      <c r="J1414" t="s">
        <v>23</v>
      </c>
      <c r="K1414">
        <f t="shared" si="88"/>
        <v>0</v>
      </c>
      <c r="L1414" t="str">
        <f t="shared" si="89"/>
        <v>нет</v>
      </c>
      <c r="S1414" t="s">
        <v>5</v>
      </c>
      <c r="U1414" t="s">
        <v>22</v>
      </c>
      <c r="V1414">
        <v>1474745</v>
      </c>
      <c r="W1414">
        <v>1476385</v>
      </c>
      <c r="X1414" t="s">
        <v>23</v>
      </c>
      <c r="Y1414">
        <f t="shared" si="90"/>
        <v>1</v>
      </c>
      <c r="Z1414" t="str">
        <f t="shared" si="91"/>
        <v>нет</v>
      </c>
    </row>
    <row r="1415" spans="1:26" x14ac:dyDescent="0.35">
      <c r="A1415" t="s">
        <v>18</v>
      </c>
      <c r="B1415" t="s">
        <v>29</v>
      </c>
      <c r="C1415" t="s">
        <v>20</v>
      </c>
      <c r="D1415" t="s">
        <v>21</v>
      </c>
      <c r="E1415" t="s">
        <v>5</v>
      </c>
      <c r="G1415" t="s">
        <v>22</v>
      </c>
      <c r="H1415">
        <v>1996534</v>
      </c>
      <c r="I1415">
        <v>1997352</v>
      </c>
      <c r="J1415" t="s">
        <v>23</v>
      </c>
      <c r="K1415">
        <f t="shared" si="88"/>
        <v>2</v>
      </c>
      <c r="L1415" t="str">
        <f t="shared" si="89"/>
        <v>нет</v>
      </c>
      <c r="S1415" t="s">
        <v>5</v>
      </c>
      <c r="U1415" t="s">
        <v>22</v>
      </c>
      <c r="V1415">
        <v>1476634</v>
      </c>
      <c r="W1415">
        <v>1477638</v>
      </c>
      <c r="X1415" t="s">
        <v>23</v>
      </c>
      <c r="Y1415">
        <f t="shared" si="90"/>
        <v>1</v>
      </c>
      <c r="Z1415" t="str">
        <f t="shared" si="91"/>
        <v>нет</v>
      </c>
    </row>
    <row r="1416" spans="1:26" x14ac:dyDescent="0.35">
      <c r="A1416" t="s">
        <v>18</v>
      </c>
      <c r="B1416" t="s">
        <v>29</v>
      </c>
      <c r="C1416" t="s">
        <v>20</v>
      </c>
      <c r="D1416" t="s">
        <v>21</v>
      </c>
      <c r="E1416" t="s">
        <v>5</v>
      </c>
      <c r="G1416" t="s">
        <v>22</v>
      </c>
      <c r="H1416">
        <v>1997485</v>
      </c>
      <c r="I1416">
        <v>1998303</v>
      </c>
      <c r="J1416" t="s">
        <v>23</v>
      </c>
      <c r="K1416">
        <f t="shared" si="88"/>
        <v>0</v>
      </c>
      <c r="L1416" t="str">
        <f t="shared" si="89"/>
        <v>нет</v>
      </c>
      <c r="S1416" t="s">
        <v>5</v>
      </c>
      <c r="U1416" t="s">
        <v>22</v>
      </c>
      <c r="V1416">
        <v>1477758</v>
      </c>
      <c r="W1416">
        <v>1479293</v>
      </c>
      <c r="X1416" t="s">
        <v>23</v>
      </c>
      <c r="Y1416">
        <f t="shared" si="90"/>
        <v>1</v>
      </c>
      <c r="Z1416" t="str">
        <f t="shared" si="91"/>
        <v>да</v>
      </c>
    </row>
    <row r="1417" spans="1:26" x14ac:dyDescent="0.35">
      <c r="A1417" t="s">
        <v>18</v>
      </c>
      <c r="B1417" t="s">
        <v>29</v>
      </c>
      <c r="C1417" t="s">
        <v>20</v>
      </c>
      <c r="D1417" t="s">
        <v>21</v>
      </c>
      <c r="E1417" t="s">
        <v>5</v>
      </c>
      <c r="G1417" t="s">
        <v>22</v>
      </c>
      <c r="H1417">
        <v>2011679</v>
      </c>
      <c r="I1417">
        <v>2012131</v>
      </c>
      <c r="J1417" t="s">
        <v>23</v>
      </c>
      <c r="K1417">
        <f t="shared" si="88"/>
        <v>2</v>
      </c>
      <c r="L1417" t="str">
        <f t="shared" si="89"/>
        <v>нет</v>
      </c>
      <c r="S1417" t="s">
        <v>5</v>
      </c>
      <c r="U1417" t="s">
        <v>22</v>
      </c>
      <c r="V1417">
        <v>1479290</v>
      </c>
      <c r="W1417">
        <v>1479601</v>
      </c>
      <c r="X1417" t="s">
        <v>23</v>
      </c>
      <c r="Y1417">
        <f t="shared" si="90"/>
        <v>2</v>
      </c>
      <c r="Z1417" t="str">
        <f t="shared" si="91"/>
        <v>нет</v>
      </c>
    </row>
    <row r="1418" spans="1:26" x14ac:dyDescent="0.35">
      <c r="A1418" t="s">
        <v>18</v>
      </c>
      <c r="B1418" t="s">
        <v>29</v>
      </c>
      <c r="C1418" t="s">
        <v>20</v>
      </c>
      <c r="D1418" t="s">
        <v>21</v>
      </c>
      <c r="E1418" t="s">
        <v>5</v>
      </c>
      <c r="G1418" t="s">
        <v>22</v>
      </c>
      <c r="H1418">
        <v>2012150</v>
      </c>
      <c r="I1418">
        <v>2012329</v>
      </c>
      <c r="J1418" t="s">
        <v>23</v>
      </c>
      <c r="K1418">
        <f t="shared" si="88"/>
        <v>2</v>
      </c>
      <c r="L1418" t="str">
        <f t="shared" si="89"/>
        <v>нет</v>
      </c>
      <c r="S1418" t="s">
        <v>5</v>
      </c>
      <c r="U1418" t="s">
        <v>22</v>
      </c>
      <c r="V1418">
        <v>1479938</v>
      </c>
      <c r="W1418">
        <v>1480999</v>
      </c>
      <c r="X1418" t="s">
        <v>30</v>
      </c>
      <c r="Y1418">
        <f t="shared" si="90"/>
        <v>1</v>
      </c>
      <c r="Z1418" t="str">
        <f t="shared" si="91"/>
        <v>нет</v>
      </c>
    </row>
    <row r="1419" spans="1:26" x14ac:dyDescent="0.35">
      <c r="A1419" t="s">
        <v>18</v>
      </c>
      <c r="B1419" t="s">
        <v>29</v>
      </c>
      <c r="C1419" t="s">
        <v>20</v>
      </c>
      <c r="D1419" t="s">
        <v>21</v>
      </c>
      <c r="E1419" t="s">
        <v>5</v>
      </c>
      <c r="G1419" t="s">
        <v>22</v>
      </c>
      <c r="H1419">
        <v>2012387</v>
      </c>
      <c r="I1419">
        <v>2012587</v>
      </c>
      <c r="J1419" t="s">
        <v>23</v>
      </c>
      <c r="K1419">
        <f t="shared" si="88"/>
        <v>2</v>
      </c>
      <c r="L1419" t="str">
        <f t="shared" si="89"/>
        <v>нет</v>
      </c>
      <c r="S1419" t="s">
        <v>5</v>
      </c>
      <c r="U1419" t="s">
        <v>22</v>
      </c>
      <c r="V1419">
        <v>1481047</v>
      </c>
      <c r="W1419">
        <v>1481796</v>
      </c>
      <c r="X1419" t="s">
        <v>23</v>
      </c>
      <c r="Y1419">
        <f t="shared" si="90"/>
        <v>1</v>
      </c>
      <c r="Z1419" t="str">
        <f t="shared" si="91"/>
        <v>да</v>
      </c>
    </row>
    <row r="1420" spans="1:26" x14ac:dyDescent="0.35">
      <c r="A1420" t="s">
        <v>18</v>
      </c>
      <c r="B1420" t="s">
        <v>29</v>
      </c>
      <c r="C1420" t="s">
        <v>20</v>
      </c>
      <c r="D1420" t="s">
        <v>21</v>
      </c>
      <c r="E1420" t="s">
        <v>5</v>
      </c>
      <c r="G1420" t="s">
        <v>22</v>
      </c>
      <c r="H1420">
        <v>2013968</v>
      </c>
      <c r="I1420">
        <v>2014231</v>
      </c>
      <c r="J1420" t="s">
        <v>23</v>
      </c>
      <c r="K1420">
        <f t="shared" si="88"/>
        <v>2</v>
      </c>
      <c r="L1420" t="str">
        <f t="shared" si="89"/>
        <v>нет</v>
      </c>
      <c r="S1420" t="s">
        <v>5</v>
      </c>
      <c r="U1420" t="s">
        <v>22</v>
      </c>
      <c r="V1420">
        <v>1481793</v>
      </c>
      <c r="W1420">
        <v>1482524</v>
      </c>
      <c r="X1420" t="s">
        <v>23</v>
      </c>
      <c r="Y1420">
        <f t="shared" si="90"/>
        <v>1</v>
      </c>
      <c r="Z1420" t="str">
        <f t="shared" si="91"/>
        <v>нет</v>
      </c>
    </row>
    <row r="1421" spans="1:26" x14ac:dyDescent="0.35">
      <c r="A1421" t="s">
        <v>18</v>
      </c>
      <c r="B1421" t="s">
        <v>29</v>
      </c>
      <c r="C1421" t="s">
        <v>20</v>
      </c>
      <c r="D1421" t="s">
        <v>21</v>
      </c>
      <c r="E1421" t="s">
        <v>5</v>
      </c>
      <c r="G1421" t="s">
        <v>22</v>
      </c>
      <c r="H1421">
        <v>2014238</v>
      </c>
      <c r="I1421">
        <v>2014450</v>
      </c>
      <c r="J1421" t="s">
        <v>23</v>
      </c>
      <c r="K1421">
        <f t="shared" si="88"/>
        <v>2</v>
      </c>
      <c r="L1421" t="str">
        <f t="shared" si="89"/>
        <v>нет</v>
      </c>
      <c r="S1421" t="s">
        <v>5</v>
      </c>
      <c r="U1421" t="s">
        <v>22</v>
      </c>
      <c r="V1421">
        <v>1482590</v>
      </c>
      <c r="W1421">
        <v>1483087</v>
      </c>
      <c r="X1421" t="s">
        <v>23</v>
      </c>
      <c r="Y1421">
        <f t="shared" si="90"/>
        <v>1</v>
      </c>
      <c r="Z1421" t="str">
        <f t="shared" si="91"/>
        <v>нет</v>
      </c>
    </row>
    <row r="1422" spans="1:26" x14ac:dyDescent="0.35">
      <c r="A1422" t="s">
        <v>18</v>
      </c>
      <c r="B1422" t="s">
        <v>29</v>
      </c>
      <c r="C1422" t="s">
        <v>20</v>
      </c>
      <c r="D1422" t="s">
        <v>21</v>
      </c>
      <c r="E1422" t="s">
        <v>5</v>
      </c>
      <c r="G1422" t="s">
        <v>22</v>
      </c>
      <c r="H1422">
        <v>2015696</v>
      </c>
      <c r="I1422">
        <v>2015983</v>
      </c>
      <c r="J1422" t="s">
        <v>23</v>
      </c>
      <c r="K1422">
        <f t="shared" si="88"/>
        <v>2</v>
      </c>
      <c r="L1422" t="str">
        <f t="shared" si="89"/>
        <v>нет</v>
      </c>
      <c r="S1422" t="s">
        <v>5</v>
      </c>
      <c r="U1422" t="s">
        <v>22</v>
      </c>
      <c r="V1422">
        <v>1483324</v>
      </c>
      <c r="W1422">
        <v>1484085</v>
      </c>
      <c r="X1422" t="s">
        <v>30</v>
      </c>
      <c r="Y1422">
        <f t="shared" si="90"/>
        <v>2</v>
      </c>
      <c r="Z1422" t="str">
        <f t="shared" si="91"/>
        <v>да</v>
      </c>
    </row>
    <row r="1423" spans="1:26" x14ac:dyDescent="0.35">
      <c r="A1423" t="s">
        <v>18</v>
      </c>
      <c r="B1423" t="s">
        <v>29</v>
      </c>
      <c r="C1423" t="s">
        <v>20</v>
      </c>
      <c r="D1423" t="s">
        <v>21</v>
      </c>
      <c r="E1423" t="s">
        <v>5</v>
      </c>
      <c r="G1423" t="s">
        <v>22</v>
      </c>
      <c r="H1423">
        <v>2018402</v>
      </c>
      <c r="I1423">
        <v>2018911</v>
      </c>
      <c r="J1423" t="s">
        <v>23</v>
      </c>
      <c r="K1423">
        <f t="shared" si="88"/>
        <v>1</v>
      </c>
      <c r="L1423" t="str">
        <f t="shared" si="89"/>
        <v>нет</v>
      </c>
      <c r="S1423" t="s">
        <v>5</v>
      </c>
      <c r="U1423" t="s">
        <v>22</v>
      </c>
      <c r="V1423">
        <v>1484072</v>
      </c>
      <c r="W1423">
        <v>1485175</v>
      </c>
      <c r="X1423" t="s">
        <v>30</v>
      </c>
      <c r="Y1423">
        <f t="shared" si="90"/>
        <v>1</v>
      </c>
      <c r="Z1423" t="str">
        <f t="shared" si="91"/>
        <v>да</v>
      </c>
    </row>
    <row r="1424" spans="1:26" x14ac:dyDescent="0.35">
      <c r="A1424" t="s">
        <v>18</v>
      </c>
      <c r="B1424" t="s">
        <v>29</v>
      </c>
      <c r="C1424" t="s">
        <v>20</v>
      </c>
      <c r="D1424" t="s">
        <v>21</v>
      </c>
      <c r="E1424" t="s">
        <v>5</v>
      </c>
      <c r="G1424" t="s">
        <v>22</v>
      </c>
      <c r="H1424">
        <v>2019235</v>
      </c>
      <c r="I1424">
        <v>2019690</v>
      </c>
      <c r="J1424" t="s">
        <v>23</v>
      </c>
      <c r="K1424">
        <f t="shared" si="88"/>
        <v>1</v>
      </c>
      <c r="L1424" t="str">
        <f t="shared" si="89"/>
        <v>нет</v>
      </c>
      <c r="S1424" t="s">
        <v>5</v>
      </c>
      <c r="U1424" t="s">
        <v>22</v>
      </c>
      <c r="V1424">
        <v>1485172</v>
      </c>
      <c r="W1424">
        <v>1485744</v>
      </c>
      <c r="X1424" t="s">
        <v>30</v>
      </c>
      <c r="Y1424">
        <f t="shared" si="90"/>
        <v>2</v>
      </c>
      <c r="Z1424" t="str">
        <f t="shared" si="91"/>
        <v>нет</v>
      </c>
    </row>
    <row r="1425" spans="1:26" x14ac:dyDescent="0.35">
      <c r="A1425" t="s">
        <v>18</v>
      </c>
      <c r="B1425" t="s">
        <v>29</v>
      </c>
      <c r="C1425" t="s">
        <v>20</v>
      </c>
      <c r="D1425" t="s">
        <v>21</v>
      </c>
      <c r="E1425" t="s">
        <v>5</v>
      </c>
      <c r="G1425" t="s">
        <v>22</v>
      </c>
      <c r="H1425">
        <v>2019786</v>
      </c>
      <c r="I1425">
        <v>2020016</v>
      </c>
      <c r="J1425" t="s">
        <v>23</v>
      </c>
      <c r="K1425">
        <f t="shared" si="88"/>
        <v>2</v>
      </c>
      <c r="L1425" t="str">
        <f t="shared" si="89"/>
        <v>нет</v>
      </c>
      <c r="S1425" t="s">
        <v>5</v>
      </c>
      <c r="U1425" t="s">
        <v>22</v>
      </c>
      <c r="V1425">
        <v>1486285</v>
      </c>
      <c r="W1425">
        <v>1486584</v>
      </c>
      <c r="X1425" t="s">
        <v>23</v>
      </c>
      <c r="Y1425">
        <f t="shared" si="90"/>
        <v>0</v>
      </c>
      <c r="Z1425" t="str">
        <f t="shared" si="91"/>
        <v>нет</v>
      </c>
    </row>
    <row r="1426" spans="1:26" x14ac:dyDescent="0.35">
      <c r="A1426" t="s">
        <v>18</v>
      </c>
      <c r="B1426" t="s">
        <v>29</v>
      </c>
      <c r="C1426" t="s">
        <v>20</v>
      </c>
      <c r="D1426" t="s">
        <v>21</v>
      </c>
      <c r="E1426" t="s">
        <v>5</v>
      </c>
      <c r="G1426" t="s">
        <v>22</v>
      </c>
      <c r="H1426">
        <v>2020239</v>
      </c>
      <c r="I1426">
        <v>2020607</v>
      </c>
      <c r="J1426" t="s">
        <v>23</v>
      </c>
      <c r="K1426">
        <f t="shared" si="88"/>
        <v>1</v>
      </c>
      <c r="L1426" t="str">
        <f t="shared" si="89"/>
        <v>нет</v>
      </c>
      <c r="S1426" t="s">
        <v>5</v>
      </c>
      <c r="U1426" t="s">
        <v>22</v>
      </c>
      <c r="V1426">
        <v>1486748</v>
      </c>
      <c r="W1426">
        <v>1487857</v>
      </c>
      <c r="X1426" t="s">
        <v>23</v>
      </c>
      <c r="Y1426">
        <f t="shared" si="90"/>
        <v>1</v>
      </c>
      <c r="Z1426" t="str">
        <f t="shared" si="91"/>
        <v>нет</v>
      </c>
    </row>
    <row r="1427" spans="1:26" x14ac:dyDescent="0.35">
      <c r="A1427" t="s">
        <v>18</v>
      </c>
      <c r="B1427" t="s">
        <v>29</v>
      </c>
      <c r="C1427" t="s">
        <v>20</v>
      </c>
      <c r="D1427" t="s">
        <v>21</v>
      </c>
      <c r="E1427" t="s">
        <v>5</v>
      </c>
      <c r="G1427" t="s">
        <v>22</v>
      </c>
      <c r="H1427">
        <v>2022263</v>
      </c>
      <c r="I1427">
        <v>2022664</v>
      </c>
      <c r="J1427" t="s">
        <v>23</v>
      </c>
      <c r="K1427">
        <f t="shared" si="88"/>
        <v>2</v>
      </c>
      <c r="L1427" t="str">
        <f t="shared" si="89"/>
        <v>нет</v>
      </c>
      <c r="S1427" t="s">
        <v>5</v>
      </c>
      <c r="U1427" t="s">
        <v>22</v>
      </c>
      <c r="V1427">
        <v>1488124</v>
      </c>
      <c r="W1427">
        <v>1488861</v>
      </c>
      <c r="X1427" t="s">
        <v>30</v>
      </c>
      <c r="Y1427">
        <f t="shared" si="90"/>
        <v>2</v>
      </c>
      <c r="Z1427" t="str">
        <f t="shared" si="91"/>
        <v>нет</v>
      </c>
    </row>
    <row r="1428" spans="1:26" x14ac:dyDescent="0.35">
      <c r="A1428" t="s">
        <v>18</v>
      </c>
      <c r="B1428" t="s">
        <v>29</v>
      </c>
      <c r="C1428" t="s">
        <v>20</v>
      </c>
      <c r="D1428" t="s">
        <v>21</v>
      </c>
      <c r="E1428" t="s">
        <v>5</v>
      </c>
      <c r="G1428" t="s">
        <v>22</v>
      </c>
      <c r="H1428">
        <v>2022713</v>
      </c>
      <c r="I1428">
        <v>2023648</v>
      </c>
      <c r="J1428" t="s">
        <v>23</v>
      </c>
      <c r="K1428">
        <f t="shared" si="88"/>
        <v>2</v>
      </c>
      <c r="L1428" t="str">
        <f t="shared" si="89"/>
        <v>нет</v>
      </c>
      <c r="S1428" t="s">
        <v>5</v>
      </c>
      <c r="U1428" t="s">
        <v>22</v>
      </c>
      <c r="V1428">
        <v>1488901</v>
      </c>
      <c r="W1428">
        <v>1489182</v>
      </c>
      <c r="X1428" t="s">
        <v>23</v>
      </c>
      <c r="Y1428">
        <f t="shared" si="90"/>
        <v>2</v>
      </c>
      <c r="Z1428" t="str">
        <f t="shared" si="91"/>
        <v>нет</v>
      </c>
    </row>
    <row r="1429" spans="1:26" x14ac:dyDescent="0.35">
      <c r="A1429" t="s">
        <v>18</v>
      </c>
      <c r="B1429" t="s">
        <v>29</v>
      </c>
      <c r="C1429" t="s">
        <v>20</v>
      </c>
      <c r="D1429" t="s">
        <v>21</v>
      </c>
      <c r="E1429" t="s">
        <v>5</v>
      </c>
      <c r="G1429" t="s">
        <v>22</v>
      </c>
      <c r="H1429">
        <v>2029808</v>
      </c>
      <c r="I1429">
        <v>2030131</v>
      </c>
      <c r="J1429" t="s">
        <v>23</v>
      </c>
      <c r="K1429">
        <f t="shared" si="88"/>
        <v>0</v>
      </c>
      <c r="L1429" t="str">
        <f t="shared" si="89"/>
        <v>нет</v>
      </c>
      <c r="S1429" t="s">
        <v>5</v>
      </c>
      <c r="U1429" t="s">
        <v>22</v>
      </c>
      <c r="V1429">
        <v>1489315</v>
      </c>
      <c r="W1429">
        <v>1489962</v>
      </c>
      <c r="X1429" t="s">
        <v>30</v>
      </c>
      <c r="Y1429">
        <f t="shared" si="90"/>
        <v>0</v>
      </c>
      <c r="Z1429" t="str">
        <f t="shared" si="91"/>
        <v>нет</v>
      </c>
    </row>
    <row r="1430" spans="1:26" x14ac:dyDescent="0.35">
      <c r="A1430" t="s">
        <v>18</v>
      </c>
      <c r="B1430" t="s">
        <v>29</v>
      </c>
      <c r="C1430" t="s">
        <v>20</v>
      </c>
      <c r="D1430" t="s">
        <v>21</v>
      </c>
      <c r="E1430" t="s">
        <v>5</v>
      </c>
      <c r="G1430" t="s">
        <v>22</v>
      </c>
      <c r="H1430">
        <v>2030157</v>
      </c>
      <c r="I1430">
        <v>2031341</v>
      </c>
      <c r="J1430" t="s">
        <v>23</v>
      </c>
      <c r="K1430">
        <f t="shared" si="88"/>
        <v>1</v>
      </c>
      <c r="L1430" t="str">
        <f t="shared" si="89"/>
        <v>нет</v>
      </c>
      <c r="S1430" t="s">
        <v>5</v>
      </c>
      <c r="U1430" t="s">
        <v>22</v>
      </c>
      <c r="V1430">
        <v>1490057</v>
      </c>
      <c r="W1430">
        <v>1490440</v>
      </c>
      <c r="X1430" t="s">
        <v>30</v>
      </c>
      <c r="Y1430">
        <f t="shared" si="90"/>
        <v>0</v>
      </c>
      <c r="Z1430" t="str">
        <f t="shared" si="91"/>
        <v>нет</v>
      </c>
    </row>
    <row r="1431" spans="1:26" x14ac:dyDescent="0.35">
      <c r="A1431" t="s">
        <v>18</v>
      </c>
      <c r="B1431" t="s">
        <v>29</v>
      </c>
      <c r="C1431" t="s">
        <v>20</v>
      </c>
      <c r="D1431" t="s">
        <v>21</v>
      </c>
      <c r="E1431" t="s">
        <v>5</v>
      </c>
      <c r="G1431" t="s">
        <v>22</v>
      </c>
      <c r="H1431">
        <v>2032250</v>
      </c>
      <c r="I1431">
        <v>2033656</v>
      </c>
      <c r="J1431" t="s">
        <v>23</v>
      </c>
      <c r="K1431">
        <f t="shared" si="88"/>
        <v>0</v>
      </c>
      <c r="L1431" t="str">
        <f t="shared" si="89"/>
        <v>нет</v>
      </c>
      <c r="S1431" t="s">
        <v>5</v>
      </c>
      <c r="U1431" t="s">
        <v>22</v>
      </c>
      <c r="V1431">
        <v>1490472</v>
      </c>
      <c r="W1431">
        <v>1490906</v>
      </c>
      <c r="X1431" t="s">
        <v>23</v>
      </c>
      <c r="Y1431">
        <f t="shared" si="90"/>
        <v>1</v>
      </c>
      <c r="Z1431" t="str">
        <f t="shared" si="91"/>
        <v>нет</v>
      </c>
    </row>
    <row r="1432" spans="1:26" x14ac:dyDescent="0.35">
      <c r="A1432" t="s">
        <v>18</v>
      </c>
      <c r="B1432" t="s">
        <v>29</v>
      </c>
      <c r="C1432" t="s">
        <v>20</v>
      </c>
      <c r="D1432" t="s">
        <v>21</v>
      </c>
      <c r="E1432" t="s">
        <v>5</v>
      </c>
      <c r="G1432" t="s">
        <v>22</v>
      </c>
      <c r="H1432">
        <v>2035542</v>
      </c>
      <c r="I1432">
        <v>2036093</v>
      </c>
      <c r="J1432" t="s">
        <v>23</v>
      </c>
      <c r="K1432">
        <f t="shared" si="88"/>
        <v>0</v>
      </c>
      <c r="L1432" t="str">
        <f t="shared" si="89"/>
        <v>нет</v>
      </c>
      <c r="S1432" t="s">
        <v>5</v>
      </c>
      <c r="U1432" t="s">
        <v>22</v>
      </c>
      <c r="V1432">
        <v>1491056</v>
      </c>
      <c r="W1432">
        <v>1491910</v>
      </c>
      <c r="X1432" t="s">
        <v>30</v>
      </c>
      <c r="Y1432">
        <f t="shared" si="90"/>
        <v>2</v>
      </c>
      <c r="Z1432" t="str">
        <f t="shared" si="91"/>
        <v>нет</v>
      </c>
    </row>
    <row r="1433" spans="1:26" x14ac:dyDescent="0.35">
      <c r="A1433" t="s">
        <v>18</v>
      </c>
      <c r="B1433" t="s">
        <v>29</v>
      </c>
      <c r="C1433" t="s">
        <v>20</v>
      </c>
      <c r="D1433" t="s">
        <v>21</v>
      </c>
      <c r="E1433" t="s">
        <v>5</v>
      </c>
      <c r="G1433" t="s">
        <v>22</v>
      </c>
      <c r="H1433">
        <v>2040475</v>
      </c>
      <c r="I1433">
        <v>2042004</v>
      </c>
      <c r="J1433" t="s">
        <v>23</v>
      </c>
      <c r="K1433">
        <f t="shared" si="88"/>
        <v>1</v>
      </c>
      <c r="L1433" t="str">
        <f t="shared" si="89"/>
        <v>нет</v>
      </c>
      <c r="S1433" t="s">
        <v>5</v>
      </c>
      <c r="U1433" t="s">
        <v>22</v>
      </c>
      <c r="V1433">
        <v>1492112</v>
      </c>
      <c r="W1433">
        <v>1492387</v>
      </c>
      <c r="X1433" t="s">
        <v>23</v>
      </c>
      <c r="Y1433">
        <f t="shared" si="90"/>
        <v>1</v>
      </c>
      <c r="Z1433" t="str">
        <f t="shared" si="91"/>
        <v>нет</v>
      </c>
    </row>
    <row r="1434" spans="1:26" x14ac:dyDescent="0.35">
      <c r="A1434" t="s">
        <v>18</v>
      </c>
      <c r="B1434" t="s">
        <v>29</v>
      </c>
      <c r="C1434" t="s">
        <v>20</v>
      </c>
      <c r="D1434" t="s">
        <v>21</v>
      </c>
      <c r="E1434" t="s">
        <v>5</v>
      </c>
      <c r="G1434" t="s">
        <v>22</v>
      </c>
      <c r="H1434">
        <v>2045529</v>
      </c>
      <c r="I1434">
        <v>2046719</v>
      </c>
      <c r="J1434" t="s">
        <v>23</v>
      </c>
      <c r="K1434">
        <f t="shared" si="88"/>
        <v>1</v>
      </c>
      <c r="L1434" t="str">
        <f t="shared" si="89"/>
        <v>нет</v>
      </c>
      <c r="S1434" t="s">
        <v>5</v>
      </c>
      <c r="U1434" t="s">
        <v>22</v>
      </c>
      <c r="V1434">
        <v>1492393</v>
      </c>
      <c r="W1434">
        <v>1492986</v>
      </c>
      <c r="X1434" t="s">
        <v>23</v>
      </c>
      <c r="Y1434">
        <f t="shared" si="90"/>
        <v>1</v>
      </c>
      <c r="Z1434" t="str">
        <f t="shared" si="91"/>
        <v>да</v>
      </c>
    </row>
    <row r="1435" spans="1:26" x14ac:dyDescent="0.35">
      <c r="A1435" t="s">
        <v>18</v>
      </c>
      <c r="B1435" t="s">
        <v>29</v>
      </c>
      <c r="C1435" t="s">
        <v>20</v>
      </c>
      <c r="D1435" t="s">
        <v>21</v>
      </c>
      <c r="E1435" t="s">
        <v>5</v>
      </c>
      <c r="G1435" t="s">
        <v>22</v>
      </c>
      <c r="H1435">
        <v>2046836</v>
      </c>
      <c r="I1435">
        <v>2047279</v>
      </c>
      <c r="J1435" t="s">
        <v>23</v>
      </c>
      <c r="K1435">
        <f t="shared" si="88"/>
        <v>0</v>
      </c>
      <c r="L1435" t="str">
        <f t="shared" si="89"/>
        <v>нет</v>
      </c>
      <c r="S1435" t="s">
        <v>5</v>
      </c>
      <c r="U1435" t="s">
        <v>22</v>
      </c>
      <c r="V1435">
        <v>1492983</v>
      </c>
      <c r="W1435">
        <v>1494335</v>
      </c>
      <c r="X1435" t="s">
        <v>23</v>
      </c>
      <c r="Y1435">
        <f t="shared" si="90"/>
        <v>0</v>
      </c>
      <c r="Z1435" t="str">
        <f t="shared" si="91"/>
        <v>нет</v>
      </c>
    </row>
    <row r="1436" spans="1:26" x14ac:dyDescent="0.35">
      <c r="A1436" t="s">
        <v>18</v>
      </c>
      <c r="B1436" t="s">
        <v>29</v>
      </c>
      <c r="C1436" t="s">
        <v>20</v>
      </c>
      <c r="D1436" t="s">
        <v>21</v>
      </c>
      <c r="E1436" t="s">
        <v>5</v>
      </c>
      <c r="G1436" t="s">
        <v>22</v>
      </c>
      <c r="H1436">
        <v>2047407</v>
      </c>
      <c r="I1436">
        <v>2048003</v>
      </c>
      <c r="J1436" t="s">
        <v>23</v>
      </c>
      <c r="K1436">
        <f t="shared" si="88"/>
        <v>2</v>
      </c>
      <c r="L1436" t="str">
        <f t="shared" si="89"/>
        <v>нет</v>
      </c>
      <c r="S1436" t="s">
        <v>5</v>
      </c>
      <c r="U1436" t="s">
        <v>22</v>
      </c>
      <c r="V1436">
        <v>1495087</v>
      </c>
      <c r="W1436">
        <v>1495518</v>
      </c>
      <c r="X1436" t="s">
        <v>23</v>
      </c>
      <c r="Y1436">
        <f t="shared" si="90"/>
        <v>0</v>
      </c>
      <c r="Z1436" t="str">
        <f t="shared" si="91"/>
        <v>нет</v>
      </c>
    </row>
    <row r="1437" spans="1:26" x14ac:dyDescent="0.35">
      <c r="A1437" t="s">
        <v>18</v>
      </c>
      <c r="B1437" t="s">
        <v>29</v>
      </c>
      <c r="C1437" t="s">
        <v>20</v>
      </c>
      <c r="D1437" t="s">
        <v>21</v>
      </c>
      <c r="E1437" t="s">
        <v>5</v>
      </c>
      <c r="G1437" t="s">
        <v>22</v>
      </c>
      <c r="H1437">
        <v>2048703</v>
      </c>
      <c r="I1437">
        <v>2049188</v>
      </c>
      <c r="J1437" t="s">
        <v>23</v>
      </c>
      <c r="K1437">
        <f t="shared" si="88"/>
        <v>0</v>
      </c>
      <c r="L1437" t="str">
        <f t="shared" si="89"/>
        <v>нет</v>
      </c>
      <c r="S1437" t="s">
        <v>5</v>
      </c>
      <c r="U1437" t="s">
        <v>22</v>
      </c>
      <c r="V1437">
        <v>1495526</v>
      </c>
      <c r="W1437">
        <v>1495873</v>
      </c>
      <c r="X1437" t="s">
        <v>23</v>
      </c>
      <c r="Y1437">
        <f t="shared" si="90"/>
        <v>2</v>
      </c>
      <c r="Z1437" t="str">
        <f t="shared" si="91"/>
        <v>нет</v>
      </c>
    </row>
    <row r="1438" spans="1:26" x14ac:dyDescent="0.35">
      <c r="A1438" t="s">
        <v>18</v>
      </c>
      <c r="B1438" t="s">
        <v>29</v>
      </c>
      <c r="C1438" t="s">
        <v>20</v>
      </c>
      <c r="D1438" t="s">
        <v>21</v>
      </c>
      <c r="E1438" t="s">
        <v>5</v>
      </c>
      <c r="G1438" t="s">
        <v>22</v>
      </c>
      <c r="H1438">
        <v>2052526</v>
      </c>
      <c r="I1438">
        <v>2052882</v>
      </c>
      <c r="J1438" t="s">
        <v>23</v>
      </c>
      <c r="K1438">
        <f t="shared" si="88"/>
        <v>0</v>
      </c>
      <c r="L1438" t="str">
        <f t="shared" si="89"/>
        <v>нет</v>
      </c>
      <c r="S1438" t="s">
        <v>5</v>
      </c>
      <c r="U1438" t="s">
        <v>22</v>
      </c>
      <c r="V1438">
        <v>1495976</v>
      </c>
      <c r="W1438">
        <v>1496599</v>
      </c>
      <c r="X1438" t="s">
        <v>23</v>
      </c>
      <c r="Y1438">
        <f t="shared" si="90"/>
        <v>0</v>
      </c>
      <c r="Z1438" t="str">
        <f t="shared" si="91"/>
        <v>нет</v>
      </c>
    </row>
    <row r="1439" spans="1:26" x14ac:dyDescent="0.35">
      <c r="A1439" t="s">
        <v>18</v>
      </c>
      <c r="B1439" t="s">
        <v>29</v>
      </c>
      <c r="C1439" t="s">
        <v>20</v>
      </c>
      <c r="D1439" t="s">
        <v>21</v>
      </c>
      <c r="E1439" t="s">
        <v>5</v>
      </c>
      <c r="G1439" t="s">
        <v>22</v>
      </c>
      <c r="H1439">
        <v>2052902</v>
      </c>
      <c r="I1439">
        <v>2054299</v>
      </c>
      <c r="J1439" t="s">
        <v>23</v>
      </c>
      <c r="K1439">
        <f t="shared" si="88"/>
        <v>1</v>
      </c>
      <c r="L1439" t="str">
        <f t="shared" si="89"/>
        <v>да</v>
      </c>
      <c r="S1439" t="s">
        <v>5</v>
      </c>
      <c r="U1439" t="s">
        <v>22</v>
      </c>
      <c r="V1439">
        <v>1496853</v>
      </c>
      <c r="W1439">
        <v>1497389</v>
      </c>
      <c r="X1439" t="s">
        <v>23</v>
      </c>
      <c r="Y1439">
        <f t="shared" si="90"/>
        <v>2</v>
      </c>
      <c r="Z1439" t="str">
        <f t="shared" si="91"/>
        <v>нет</v>
      </c>
    </row>
    <row r="1440" spans="1:26" x14ac:dyDescent="0.35">
      <c r="A1440" t="s">
        <v>18</v>
      </c>
      <c r="B1440" t="s">
        <v>29</v>
      </c>
      <c r="C1440" t="s">
        <v>20</v>
      </c>
      <c r="D1440" t="s">
        <v>21</v>
      </c>
      <c r="E1440" t="s">
        <v>5</v>
      </c>
      <c r="G1440" t="s">
        <v>22</v>
      </c>
      <c r="H1440">
        <v>2054299</v>
      </c>
      <c r="I1440">
        <v>2055351</v>
      </c>
      <c r="J1440" t="s">
        <v>23</v>
      </c>
      <c r="K1440">
        <f t="shared" si="88"/>
        <v>1</v>
      </c>
      <c r="L1440" t="str">
        <f t="shared" si="89"/>
        <v>да</v>
      </c>
      <c r="S1440" t="s">
        <v>5</v>
      </c>
      <c r="U1440" t="s">
        <v>22</v>
      </c>
      <c r="V1440">
        <v>1497846</v>
      </c>
      <c r="W1440">
        <v>1498346</v>
      </c>
      <c r="X1440" t="s">
        <v>30</v>
      </c>
      <c r="Y1440">
        <f t="shared" si="90"/>
        <v>1</v>
      </c>
      <c r="Z1440" t="str">
        <f t="shared" si="91"/>
        <v>нет</v>
      </c>
    </row>
    <row r="1441" spans="1:26" x14ac:dyDescent="0.35">
      <c r="A1441" t="s">
        <v>18</v>
      </c>
      <c r="B1441" t="s">
        <v>29</v>
      </c>
      <c r="C1441" t="s">
        <v>20</v>
      </c>
      <c r="D1441" t="s">
        <v>21</v>
      </c>
      <c r="E1441" t="s">
        <v>5</v>
      </c>
      <c r="G1441" t="s">
        <v>22</v>
      </c>
      <c r="H1441">
        <v>2055348</v>
      </c>
      <c r="I1441">
        <v>2056958</v>
      </c>
      <c r="J1441" t="s">
        <v>23</v>
      </c>
      <c r="K1441">
        <f t="shared" si="88"/>
        <v>0</v>
      </c>
      <c r="L1441" t="str">
        <f t="shared" si="89"/>
        <v>нет</v>
      </c>
      <c r="S1441" t="s">
        <v>5</v>
      </c>
      <c r="U1441" t="s">
        <v>22</v>
      </c>
      <c r="V1441">
        <v>1498409</v>
      </c>
      <c r="W1441">
        <v>1499278</v>
      </c>
      <c r="X1441" t="s">
        <v>23</v>
      </c>
      <c r="Y1441">
        <f t="shared" si="90"/>
        <v>1</v>
      </c>
      <c r="Z1441" t="str">
        <f t="shared" si="91"/>
        <v>нет</v>
      </c>
    </row>
    <row r="1442" spans="1:26" x14ac:dyDescent="0.35">
      <c r="A1442" t="s">
        <v>18</v>
      </c>
      <c r="B1442" t="s">
        <v>29</v>
      </c>
      <c r="C1442" t="s">
        <v>20</v>
      </c>
      <c r="D1442" t="s">
        <v>21</v>
      </c>
      <c r="E1442" t="s">
        <v>5</v>
      </c>
      <c r="G1442" t="s">
        <v>22</v>
      </c>
      <c r="H1442">
        <v>2059843</v>
      </c>
      <c r="I1442">
        <v>2060517</v>
      </c>
      <c r="J1442" t="s">
        <v>23</v>
      </c>
      <c r="K1442">
        <f t="shared" si="88"/>
        <v>0</v>
      </c>
      <c r="L1442" t="str">
        <f t="shared" si="89"/>
        <v>нет</v>
      </c>
      <c r="S1442" t="s">
        <v>5</v>
      </c>
      <c r="U1442" t="s">
        <v>22</v>
      </c>
      <c r="V1442">
        <v>1499437</v>
      </c>
      <c r="W1442">
        <v>1500627</v>
      </c>
      <c r="X1442" t="s">
        <v>30</v>
      </c>
      <c r="Y1442">
        <f t="shared" si="90"/>
        <v>0</v>
      </c>
      <c r="Z1442" t="str">
        <f t="shared" si="91"/>
        <v>нет</v>
      </c>
    </row>
    <row r="1443" spans="1:26" x14ac:dyDescent="0.35">
      <c r="A1443" t="s">
        <v>18</v>
      </c>
      <c r="B1443" t="s">
        <v>29</v>
      </c>
      <c r="C1443" t="s">
        <v>20</v>
      </c>
      <c r="D1443" t="s">
        <v>21</v>
      </c>
      <c r="E1443" t="s">
        <v>5</v>
      </c>
      <c r="G1443" t="s">
        <v>22</v>
      </c>
      <c r="H1443">
        <v>2060519</v>
      </c>
      <c r="I1443">
        <v>2061553</v>
      </c>
      <c r="J1443" t="s">
        <v>23</v>
      </c>
      <c r="K1443">
        <f t="shared" si="88"/>
        <v>1</v>
      </c>
      <c r="L1443" t="str">
        <f t="shared" si="89"/>
        <v>нет</v>
      </c>
      <c r="S1443" t="s">
        <v>5</v>
      </c>
      <c r="U1443" t="s">
        <v>22</v>
      </c>
      <c r="V1443">
        <v>1500686</v>
      </c>
      <c r="W1443">
        <v>1501084</v>
      </c>
      <c r="X1443" t="s">
        <v>23</v>
      </c>
      <c r="Y1443">
        <f t="shared" si="90"/>
        <v>0</v>
      </c>
      <c r="Z1443" t="str">
        <f t="shared" si="91"/>
        <v>нет</v>
      </c>
    </row>
    <row r="1444" spans="1:26" x14ac:dyDescent="0.35">
      <c r="A1444" t="s">
        <v>18</v>
      </c>
      <c r="B1444" t="s">
        <v>29</v>
      </c>
      <c r="C1444" t="s">
        <v>20</v>
      </c>
      <c r="D1444" t="s">
        <v>21</v>
      </c>
      <c r="E1444" t="s">
        <v>5</v>
      </c>
      <c r="G1444" t="s">
        <v>22</v>
      </c>
      <c r="H1444">
        <v>2061685</v>
      </c>
      <c r="I1444">
        <v>2063058</v>
      </c>
      <c r="J1444" t="s">
        <v>23</v>
      </c>
      <c r="K1444">
        <f t="shared" si="88"/>
        <v>1</v>
      </c>
      <c r="L1444" t="str">
        <f t="shared" si="89"/>
        <v>да</v>
      </c>
      <c r="S1444" t="s">
        <v>5</v>
      </c>
      <c r="U1444" t="s">
        <v>22</v>
      </c>
      <c r="V1444">
        <v>1501140</v>
      </c>
      <c r="W1444">
        <v>1501502</v>
      </c>
      <c r="X1444" t="s">
        <v>23</v>
      </c>
      <c r="Y1444">
        <f t="shared" si="90"/>
        <v>1</v>
      </c>
      <c r="Z1444" t="str">
        <f t="shared" si="91"/>
        <v>нет</v>
      </c>
    </row>
    <row r="1445" spans="1:26" x14ac:dyDescent="0.35">
      <c r="A1445" t="s">
        <v>18</v>
      </c>
      <c r="B1445" t="s">
        <v>29</v>
      </c>
      <c r="C1445" t="s">
        <v>20</v>
      </c>
      <c r="D1445" t="s">
        <v>21</v>
      </c>
      <c r="E1445" t="s">
        <v>5</v>
      </c>
      <c r="G1445" t="s">
        <v>22</v>
      </c>
      <c r="H1445">
        <v>2063055</v>
      </c>
      <c r="I1445">
        <v>2063726</v>
      </c>
      <c r="J1445" t="s">
        <v>23</v>
      </c>
      <c r="K1445">
        <f t="shared" si="88"/>
        <v>2</v>
      </c>
      <c r="L1445" t="str">
        <f t="shared" si="89"/>
        <v>нет</v>
      </c>
      <c r="S1445" t="s">
        <v>5</v>
      </c>
      <c r="U1445" t="s">
        <v>22</v>
      </c>
      <c r="V1445">
        <v>1501586</v>
      </c>
      <c r="W1445">
        <v>1502113</v>
      </c>
      <c r="X1445" t="s">
        <v>23</v>
      </c>
      <c r="Y1445">
        <f t="shared" si="90"/>
        <v>2</v>
      </c>
      <c r="Z1445" t="str">
        <f t="shared" si="91"/>
        <v>нет</v>
      </c>
    </row>
    <row r="1446" spans="1:26" x14ac:dyDescent="0.35">
      <c r="A1446" t="s">
        <v>18</v>
      </c>
      <c r="B1446" t="s">
        <v>29</v>
      </c>
      <c r="C1446" t="s">
        <v>20</v>
      </c>
      <c r="D1446" t="s">
        <v>21</v>
      </c>
      <c r="E1446" t="s">
        <v>5</v>
      </c>
      <c r="G1446" t="s">
        <v>22</v>
      </c>
      <c r="H1446">
        <v>2063946</v>
      </c>
      <c r="I1446">
        <v>2066369</v>
      </c>
      <c r="J1446" t="s">
        <v>23</v>
      </c>
      <c r="K1446">
        <f t="shared" si="88"/>
        <v>2</v>
      </c>
      <c r="L1446" t="str">
        <f t="shared" si="89"/>
        <v>нет</v>
      </c>
      <c r="S1446" t="s">
        <v>5</v>
      </c>
      <c r="U1446" t="s">
        <v>22</v>
      </c>
      <c r="V1446">
        <v>1502207</v>
      </c>
      <c r="W1446">
        <v>1503139</v>
      </c>
      <c r="X1446" t="s">
        <v>23</v>
      </c>
      <c r="Y1446">
        <f t="shared" si="90"/>
        <v>1</v>
      </c>
      <c r="Z1446" t="str">
        <f t="shared" si="91"/>
        <v>нет</v>
      </c>
    </row>
    <row r="1447" spans="1:26" x14ac:dyDescent="0.35">
      <c r="A1447" t="s">
        <v>18</v>
      </c>
      <c r="B1447" t="s">
        <v>29</v>
      </c>
      <c r="C1447" t="s">
        <v>20</v>
      </c>
      <c r="D1447" t="s">
        <v>21</v>
      </c>
      <c r="E1447" t="s">
        <v>5</v>
      </c>
      <c r="G1447" t="s">
        <v>22</v>
      </c>
      <c r="H1447">
        <v>2070933</v>
      </c>
      <c r="I1447">
        <v>2071625</v>
      </c>
      <c r="J1447" t="s">
        <v>23</v>
      </c>
      <c r="K1447">
        <f t="shared" si="88"/>
        <v>2</v>
      </c>
      <c r="L1447" t="str">
        <f t="shared" si="89"/>
        <v>да</v>
      </c>
      <c r="S1447" t="s">
        <v>5</v>
      </c>
      <c r="U1447" t="s">
        <v>22</v>
      </c>
      <c r="V1447">
        <v>1503247</v>
      </c>
      <c r="W1447">
        <v>1504149</v>
      </c>
      <c r="X1447" t="s">
        <v>23</v>
      </c>
      <c r="Y1447">
        <f t="shared" si="90"/>
        <v>0</v>
      </c>
      <c r="Z1447" t="str">
        <f t="shared" si="91"/>
        <v>нет</v>
      </c>
    </row>
    <row r="1448" spans="1:26" x14ac:dyDescent="0.35">
      <c r="A1448" t="s">
        <v>18</v>
      </c>
      <c r="B1448" t="s">
        <v>29</v>
      </c>
      <c r="C1448" t="s">
        <v>20</v>
      </c>
      <c r="D1448" t="s">
        <v>21</v>
      </c>
      <c r="E1448" t="s">
        <v>5</v>
      </c>
      <c r="G1448" t="s">
        <v>22</v>
      </c>
      <c r="H1448">
        <v>2071618</v>
      </c>
      <c r="I1448">
        <v>2074329</v>
      </c>
      <c r="J1448" t="s">
        <v>23</v>
      </c>
      <c r="K1448">
        <f t="shared" si="88"/>
        <v>1</v>
      </c>
      <c r="L1448" t="str">
        <f t="shared" si="89"/>
        <v>нет</v>
      </c>
      <c r="S1448" t="s">
        <v>5</v>
      </c>
      <c r="U1448" t="s">
        <v>22</v>
      </c>
      <c r="V1448">
        <v>1504400</v>
      </c>
      <c r="W1448">
        <v>1504894</v>
      </c>
      <c r="X1448" t="s">
        <v>30</v>
      </c>
      <c r="Y1448">
        <f t="shared" si="90"/>
        <v>2</v>
      </c>
      <c r="Z1448" t="str">
        <f t="shared" si="91"/>
        <v>нет</v>
      </c>
    </row>
    <row r="1449" spans="1:26" x14ac:dyDescent="0.35">
      <c r="A1449" t="s">
        <v>18</v>
      </c>
      <c r="B1449" t="s">
        <v>29</v>
      </c>
      <c r="C1449" t="s">
        <v>20</v>
      </c>
      <c r="D1449" t="s">
        <v>21</v>
      </c>
      <c r="E1449" t="s">
        <v>5</v>
      </c>
      <c r="G1449" t="s">
        <v>22</v>
      </c>
      <c r="H1449">
        <v>2082198</v>
      </c>
      <c r="I1449">
        <v>2084537</v>
      </c>
      <c r="J1449" t="s">
        <v>23</v>
      </c>
      <c r="K1449">
        <f t="shared" si="88"/>
        <v>2</v>
      </c>
      <c r="L1449" t="str">
        <f t="shared" si="89"/>
        <v>нет</v>
      </c>
      <c r="S1449" t="s">
        <v>5</v>
      </c>
      <c r="U1449" t="s">
        <v>22</v>
      </c>
      <c r="V1449">
        <v>1504907</v>
      </c>
      <c r="W1449">
        <v>1505557</v>
      </c>
      <c r="X1449" t="s">
        <v>30</v>
      </c>
      <c r="Y1449">
        <f t="shared" si="90"/>
        <v>0</v>
      </c>
      <c r="Z1449" t="str">
        <f t="shared" si="91"/>
        <v>нет</v>
      </c>
    </row>
    <row r="1450" spans="1:26" x14ac:dyDescent="0.35">
      <c r="A1450" t="s">
        <v>18</v>
      </c>
      <c r="B1450" t="s">
        <v>29</v>
      </c>
      <c r="C1450" t="s">
        <v>20</v>
      </c>
      <c r="D1450" t="s">
        <v>21</v>
      </c>
      <c r="E1450" t="s">
        <v>5</v>
      </c>
      <c r="G1450" t="s">
        <v>22</v>
      </c>
      <c r="H1450">
        <v>2086482</v>
      </c>
      <c r="I1450">
        <v>2087273</v>
      </c>
      <c r="J1450" t="s">
        <v>23</v>
      </c>
      <c r="K1450">
        <f t="shared" si="88"/>
        <v>1</v>
      </c>
      <c r="L1450" t="str">
        <f t="shared" si="89"/>
        <v>нет</v>
      </c>
      <c r="S1450" t="s">
        <v>5</v>
      </c>
      <c r="U1450" t="s">
        <v>22</v>
      </c>
      <c r="V1450">
        <v>1505601</v>
      </c>
      <c r="W1450">
        <v>1506440</v>
      </c>
      <c r="X1450" t="s">
        <v>23</v>
      </c>
      <c r="Y1450">
        <f t="shared" si="90"/>
        <v>1</v>
      </c>
      <c r="Z1450" t="str">
        <f t="shared" si="91"/>
        <v>нет</v>
      </c>
    </row>
    <row r="1451" spans="1:26" x14ac:dyDescent="0.35">
      <c r="A1451" t="s">
        <v>18</v>
      </c>
      <c r="B1451" t="s">
        <v>29</v>
      </c>
      <c r="C1451" t="s">
        <v>20</v>
      </c>
      <c r="D1451" t="s">
        <v>21</v>
      </c>
      <c r="E1451" t="s">
        <v>5</v>
      </c>
      <c r="G1451" t="s">
        <v>22</v>
      </c>
      <c r="H1451">
        <v>2087447</v>
      </c>
      <c r="I1451">
        <v>2087845</v>
      </c>
      <c r="J1451" t="s">
        <v>23</v>
      </c>
      <c r="K1451">
        <f t="shared" si="88"/>
        <v>2</v>
      </c>
      <c r="L1451" t="str">
        <f t="shared" si="89"/>
        <v>нет</v>
      </c>
      <c r="S1451" t="s">
        <v>5</v>
      </c>
      <c r="U1451" t="s">
        <v>22</v>
      </c>
      <c r="V1451">
        <v>1506956</v>
      </c>
      <c r="W1451">
        <v>1507720</v>
      </c>
      <c r="X1451" t="s">
        <v>23</v>
      </c>
      <c r="Y1451">
        <f t="shared" si="90"/>
        <v>1</v>
      </c>
      <c r="Z1451" t="str">
        <f t="shared" si="91"/>
        <v>нет</v>
      </c>
    </row>
    <row r="1452" spans="1:26" x14ac:dyDescent="0.35">
      <c r="A1452" t="s">
        <v>18</v>
      </c>
      <c r="B1452" t="s">
        <v>29</v>
      </c>
      <c r="C1452" t="s">
        <v>20</v>
      </c>
      <c r="D1452" t="s">
        <v>21</v>
      </c>
      <c r="E1452" t="s">
        <v>5</v>
      </c>
      <c r="G1452" t="s">
        <v>22</v>
      </c>
      <c r="H1452">
        <v>2087897</v>
      </c>
      <c r="I1452">
        <v>2088850</v>
      </c>
      <c r="J1452" t="s">
        <v>23</v>
      </c>
      <c r="K1452">
        <f t="shared" si="88"/>
        <v>2</v>
      </c>
      <c r="L1452" t="str">
        <f t="shared" si="89"/>
        <v>нет</v>
      </c>
      <c r="S1452" t="s">
        <v>5</v>
      </c>
      <c r="U1452" t="s">
        <v>22</v>
      </c>
      <c r="V1452">
        <v>1507783</v>
      </c>
      <c r="W1452">
        <v>1509522</v>
      </c>
      <c r="X1452" t="s">
        <v>23</v>
      </c>
      <c r="Y1452">
        <f t="shared" si="90"/>
        <v>2</v>
      </c>
      <c r="Z1452" t="str">
        <f t="shared" si="91"/>
        <v>нет</v>
      </c>
    </row>
    <row r="1453" spans="1:26" x14ac:dyDescent="0.35">
      <c r="A1453" t="s">
        <v>18</v>
      </c>
      <c r="B1453" t="s">
        <v>29</v>
      </c>
      <c r="C1453" t="s">
        <v>20</v>
      </c>
      <c r="D1453" t="s">
        <v>21</v>
      </c>
      <c r="E1453" t="s">
        <v>5</v>
      </c>
      <c r="G1453" t="s">
        <v>22</v>
      </c>
      <c r="H1453">
        <v>2092940</v>
      </c>
      <c r="I1453">
        <v>2093926</v>
      </c>
      <c r="J1453" t="s">
        <v>23</v>
      </c>
      <c r="K1453">
        <f t="shared" si="88"/>
        <v>1</v>
      </c>
      <c r="L1453" t="str">
        <f t="shared" si="89"/>
        <v>нет</v>
      </c>
      <c r="S1453" t="s">
        <v>5</v>
      </c>
      <c r="U1453" t="s">
        <v>22</v>
      </c>
      <c r="V1453">
        <v>1509670</v>
      </c>
      <c r="W1453">
        <v>1509981</v>
      </c>
      <c r="X1453" t="s">
        <v>23</v>
      </c>
      <c r="Y1453">
        <f t="shared" si="90"/>
        <v>1</v>
      </c>
      <c r="Z1453" t="str">
        <f t="shared" si="91"/>
        <v>нет</v>
      </c>
    </row>
    <row r="1454" spans="1:26" x14ac:dyDescent="0.35">
      <c r="A1454" t="s">
        <v>18</v>
      </c>
      <c r="B1454" t="s">
        <v>29</v>
      </c>
      <c r="C1454" t="s">
        <v>20</v>
      </c>
      <c r="D1454" t="s">
        <v>21</v>
      </c>
      <c r="E1454" t="s">
        <v>5</v>
      </c>
      <c r="G1454" t="s">
        <v>22</v>
      </c>
      <c r="H1454">
        <v>2094502</v>
      </c>
      <c r="I1454">
        <v>2095734</v>
      </c>
      <c r="J1454" t="s">
        <v>23</v>
      </c>
      <c r="K1454">
        <f t="shared" si="88"/>
        <v>2</v>
      </c>
      <c r="L1454" t="str">
        <f t="shared" si="89"/>
        <v>нет</v>
      </c>
      <c r="S1454" t="s">
        <v>5</v>
      </c>
      <c r="U1454" t="s">
        <v>22</v>
      </c>
      <c r="V1454">
        <v>1510146</v>
      </c>
      <c r="W1454">
        <v>1511339</v>
      </c>
      <c r="X1454" t="s">
        <v>23</v>
      </c>
      <c r="Y1454">
        <f t="shared" si="90"/>
        <v>0</v>
      </c>
      <c r="Z1454" t="str">
        <f t="shared" si="91"/>
        <v>нет</v>
      </c>
    </row>
    <row r="1455" spans="1:26" x14ac:dyDescent="0.35">
      <c r="A1455" t="s">
        <v>18</v>
      </c>
      <c r="B1455" t="s">
        <v>29</v>
      </c>
      <c r="C1455" t="s">
        <v>20</v>
      </c>
      <c r="D1455" t="s">
        <v>21</v>
      </c>
      <c r="E1455" t="s">
        <v>5</v>
      </c>
      <c r="G1455" t="s">
        <v>22</v>
      </c>
      <c r="H1455">
        <v>2097262</v>
      </c>
      <c r="I1455">
        <v>2097846</v>
      </c>
      <c r="J1455" t="s">
        <v>23</v>
      </c>
      <c r="K1455">
        <f t="shared" si="88"/>
        <v>2</v>
      </c>
      <c r="L1455" t="str">
        <f t="shared" si="89"/>
        <v>нет</v>
      </c>
      <c r="S1455" t="s">
        <v>5</v>
      </c>
      <c r="U1455" t="s">
        <v>22</v>
      </c>
      <c r="V1455">
        <v>1511458</v>
      </c>
      <c r="W1455">
        <v>1511661</v>
      </c>
      <c r="X1455" t="s">
        <v>30</v>
      </c>
      <c r="Y1455">
        <f t="shared" si="90"/>
        <v>1</v>
      </c>
      <c r="Z1455" t="str">
        <f t="shared" si="91"/>
        <v>нет</v>
      </c>
    </row>
    <row r="1456" spans="1:26" x14ac:dyDescent="0.35">
      <c r="A1456" t="s">
        <v>18</v>
      </c>
      <c r="B1456" t="s">
        <v>29</v>
      </c>
      <c r="C1456" t="s">
        <v>20</v>
      </c>
      <c r="D1456" t="s">
        <v>21</v>
      </c>
      <c r="E1456" t="s">
        <v>5</v>
      </c>
      <c r="G1456" t="s">
        <v>22</v>
      </c>
      <c r="H1456">
        <v>2098783</v>
      </c>
      <c r="I1456">
        <v>2099379</v>
      </c>
      <c r="J1456" t="s">
        <v>23</v>
      </c>
      <c r="K1456">
        <f t="shared" si="88"/>
        <v>1</v>
      </c>
      <c r="L1456" t="str">
        <f t="shared" si="89"/>
        <v>нет</v>
      </c>
      <c r="S1456" t="s">
        <v>5</v>
      </c>
      <c r="U1456" t="s">
        <v>22</v>
      </c>
      <c r="V1456">
        <v>1511715</v>
      </c>
      <c r="W1456">
        <v>1512071</v>
      </c>
      <c r="X1456" t="s">
        <v>23</v>
      </c>
      <c r="Y1456">
        <f t="shared" si="90"/>
        <v>2</v>
      </c>
      <c r="Z1456" t="str">
        <f t="shared" si="91"/>
        <v>нет</v>
      </c>
    </row>
    <row r="1457" spans="1:26" x14ac:dyDescent="0.35">
      <c r="A1457" t="s">
        <v>18</v>
      </c>
      <c r="B1457" t="s">
        <v>29</v>
      </c>
      <c r="C1457" t="s">
        <v>20</v>
      </c>
      <c r="D1457" t="s">
        <v>21</v>
      </c>
      <c r="E1457" t="s">
        <v>5</v>
      </c>
      <c r="G1457" t="s">
        <v>22</v>
      </c>
      <c r="H1457">
        <v>2099457</v>
      </c>
      <c r="I1457">
        <v>2099801</v>
      </c>
      <c r="J1457" t="s">
        <v>23</v>
      </c>
      <c r="K1457">
        <f t="shared" si="88"/>
        <v>0</v>
      </c>
      <c r="L1457" t="str">
        <f t="shared" si="89"/>
        <v>нет</v>
      </c>
      <c r="S1457" t="s">
        <v>5</v>
      </c>
      <c r="U1457" t="s">
        <v>22</v>
      </c>
      <c r="V1457">
        <v>1512255</v>
      </c>
      <c r="W1457">
        <v>1512917</v>
      </c>
      <c r="X1457" t="s">
        <v>30</v>
      </c>
      <c r="Y1457">
        <f t="shared" si="90"/>
        <v>0</v>
      </c>
      <c r="Z1457" t="str">
        <f t="shared" si="91"/>
        <v>нет</v>
      </c>
    </row>
    <row r="1458" spans="1:26" x14ac:dyDescent="0.35">
      <c r="A1458" t="s">
        <v>18</v>
      </c>
      <c r="B1458" t="s">
        <v>29</v>
      </c>
      <c r="C1458" t="s">
        <v>20</v>
      </c>
      <c r="D1458" t="s">
        <v>21</v>
      </c>
      <c r="E1458" t="s">
        <v>5</v>
      </c>
      <c r="G1458" t="s">
        <v>22</v>
      </c>
      <c r="H1458">
        <v>2103949</v>
      </c>
      <c r="I1458">
        <v>2104620</v>
      </c>
      <c r="J1458" t="s">
        <v>23</v>
      </c>
      <c r="K1458">
        <f t="shared" si="88"/>
        <v>1</v>
      </c>
      <c r="L1458" t="str">
        <f t="shared" si="89"/>
        <v>нет</v>
      </c>
      <c r="S1458" t="s">
        <v>5</v>
      </c>
      <c r="U1458" t="s">
        <v>22</v>
      </c>
      <c r="V1458">
        <v>1513018</v>
      </c>
      <c r="W1458">
        <v>1514388</v>
      </c>
      <c r="X1458" t="s">
        <v>23</v>
      </c>
      <c r="Y1458">
        <f t="shared" si="90"/>
        <v>2</v>
      </c>
      <c r="Z1458" t="str">
        <f t="shared" si="91"/>
        <v>нет</v>
      </c>
    </row>
    <row r="1459" spans="1:26" x14ac:dyDescent="0.35">
      <c r="A1459" t="s">
        <v>18</v>
      </c>
      <c r="B1459" t="s">
        <v>29</v>
      </c>
      <c r="C1459" t="s">
        <v>20</v>
      </c>
      <c r="D1459" t="s">
        <v>21</v>
      </c>
      <c r="E1459" t="s">
        <v>5</v>
      </c>
      <c r="G1459" t="s">
        <v>22</v>
      </c>
      <c r="H1459">
        <v>2105001</v>
      </c>
      <c r="I1459">
        <v>2105939</v>
      </c>
      <c r="J1459" t="s">
        <v>23</v>
      </c>
      <c r="K1459">
        <f t="shared" si="88"/>
        <v>0</v>
      </c>
      <c r="L1459" t="str">
        <f t="shared" si="89"/>
        <v>нет</v>
      </c>
      <c r="S1459" t="s">
        <v>5</v>
      </c>
      <c r="U1459" t="s">
        <v>22</v>
      </c>
      <c r="V1459">
        <v>1514857</v>
      </c>
      <c r="W1459">
        <v>1515222</v>
      </c>
      <c r="X1459" t="s">
        <v>30</v>
      </c>
      <c r="Y1459">
        <f t="shared" si="90"/>
        <v>1</v>
      </c>
      <c r="Z1459" t="str">
        <f t="shared" si="91"/>
        <v>да</v>
      </c>
    </row>
    <row r="1460" spans="1:26" x14ac:dyDescent="0.35">
      <c r="A1460" t="s">
        <v>18</v>
      </c>
      <c r="B1460" t="s">
        <v>29</v>
      </c>
      <c r="C1460" t="s">
        <v>20</v>
      </c>
      <c r="D1460" t="s">
        <v>21</v>
      </c>
      <c r="E1460" t="s">
        <v>5</v>
      </c>
      <c r="G1460" t="s">
        <v>22</v>
      </c>
      <c r="H1460">
        <v>2110102</v>
      </c>
      <c r="I1460">
        <v>2110587</v>
      </c>
      <c r="J1460" t="s">
        <v>23</v>
      </c>
      <c r="K1460">
        <f t="shared" si="88"/>
        <v>0</v>
      </c>
      <c r="L1460" t="str">
        <f t="shared" si="89"/>
        <v>нет</v>
      </c>
      <c r="S1460" t="s">
        <v>5</v>
      </c>
      <c r="U1460" t="s">
        <v>22</v>
      </c>
      <c r="V1460">
        <v>1515222</v>
      </c>
      <c r="W1460">
        <v>1515911</v>
      </c>
      <c r="X1460" t="s">
        <v>30</v>
      </c>
      <c r="Y1460">
        <f t="shared" si="90"/>
        <v>2</v>
      </c>
      <c r="Z1460" t="str">
        <f t="shared" si="91"/>
        <v>нет</v>
      </c>
    </row>
    <row r="1461" spans="1:26" x14ac:dyDescent="0.35">
      <c r="A1461" t="s">
        <v>18</v>
      </c>
      <c r="B1461" t="s">
        <v>29</v>
      </c>
      <c r="C1461" t="s">
        <v>20</v>
      </c>
      <c r="D1461" t="s">
        <v>21</v>
      </c>
      <c r="E1461" t="s">
        <v>5</v>
      </c>
      <c r="G1461" t="s">
        <v>22</v>
      </c>
      <c r="H1461">
        <v>2111465</v>
      </c>
      <c r="I1461">
        <v>2112271</v>
      </c>
      <c r="J1461" t="s">
        <v>23</v>
      </c>
      <c r="K1461">
        <f t="shared" si="88"/>
        <v>2</v>
      </c>
      <c r="L1461" t="str">
        <f t="shared" si="89"/>
        <v>нет</v>
      </c>
      <c r="S1461" t="s">
        <v>5</v>
      </c>
      <c r="U1461" t="s">
        <v>22</v>
      </c>
      <c r="V1461">
        <v>1516038</v>
      </c>
      <c r="W1461">
        <v>1517642</v>
      </c>
      <c r="X1461" t="s">
        <v>23</v>
      </c>
      <c r="Y1461">
        <f t="shared" si="90"/>
        <v>1</v>
      </c>
      <c r="Z1461" t="str">
        <f t="shared" si="91"/>
        <v>да</v>
      </c>
    </row>
    <row r="1462" spans="1:26" x14ac:dyDescent="0.35">
      <c r="A1462" t="s">
        <v>18</v>
      </c>
      <c r="B1462" t="s">
        <v>29</v>
      </c>
      <c r="C1462" t="s">
        <v>20</v>
      </c>
      <c r="D1462" t="s">
        <v>21</v>
      </c>
      <c r="E1462" t="s">
        <v>5</v>
      </c>
      <c r="G1462" t="s">
        <v>22</v>
      </c>
      <c r="H1462">
        <v>2112404</v>
      </c>
      <c r="I1462">
        <v>2113204</v>
      </c>
      <c r="J1462" t="s">
        <v>23</v>
      </c>
      <c r="K1462">
        <f t="shared" si="88"/>
        <v>2</v>
      </c>
      <c r="L1462" t="str">
        <f t="shared" si="89"/>
        <v>нет</v>
      </c>
      <c r="S1462" t="s">
        <v>5</v>
      </c>
      <c r="U1462" t="s">
        <v>22</v>
      </c>
      <c r="V1462">
        <v>1517642</v>
      </c>
      <c r="W1462">
        <v>1518553</v>
      </c>
      <c r="X1462" t="s">
        <v>23</v>
      </c>
      <c r="Y1462">
        <f t="shared" si="90"/>
        <v>1</v>
      </c>
      <c r="Z1462" t="str">
        <f t="shared" si="91"/>
        <v>нет</v>
      </c>
    </row>
    <row r="1463" spans="1:26" x14ac:dyDescent="0.35">
      <c r="A1463" t="s">
        <v>18</v>
      </c>
      <c r="B1463" t="s">
        <v>29</v>
      </c>
      <c r="C1463" t="s">
        <v>20</v>
      </c>
      <c r="D1463" t="s">
        <v>21</v>
      </c>
      <c r="E1463" t="s">
        <v>5</v>
      </c>
      <c r="G1463" t="s">
        <v>22</v>
      </c>
      <c r="H1463">
        <v>2116877</v>
      </c>
      <c r="I1463">
        <v>2117767</v>
      </c>
      <c r="J1463" t="s">
        <v>23</v>
      </c>
      <c r="K1463">
        <f t="shared" si="88"/>
        <v>0</v>
      </c>
      <c r="L1463" t="str">
        <f t="shared" si="89"/>
        <v>нет</v>
      </c>
      <c r="S1463" t="s">
        <v>5</v>
      </c>
      <c r="U1463" t="s">
        <v>22</v>
      </c>
      <c r="V1463">
        <v>1518931</v>
      </c>
      <c r="W1463">
        <v>1519779</v>
      </c>
      <c r="X1463" t="s">
        <v>30</v>
      </c>
      <c r="Y1463">
        <f t="shared" si="90"/>
        <v>0</v>
      </c>
      <c r="Z1463" t="str">
        <f t="shared" si="91"/>
        <v>нет</v>
      </c>
    </row>
    <row r="1464" spans="1:26" x14ac:dyDescent="0.35">
      <c r="A1464" t="s">
        <v>18</v>
      </c>
      <c r="B1464" t="s">
        <v>29</v>
      </c>
      <c r="C1464" t="s">
        <v>20</v>
      </c>
      <c r="D1464" t="s">
        <v>21</v>
      </c>
      <c r="E1464" t="s">
        <v>5</v>
      </c>
      <c r="G1464" t="s">
        <v>22</v>
      </c>
      <c r="H1464">
        <v>2127030</v>
      </c>
      <c r="I1464">
        <v>2127980</v>
      </c>
      <c r="J1464" t="s">
        <v>23</v>
      </c>
      <c r="K1464">
        <f t="shared" si="88"/>
        <v>2</v>
      </c>
      <c r="L1464" t="str">
        <f t="shared" si="89"/>
        <v>нет</v>
      </c>
      <c r="S1464" t="s">
        <v>5</v>
      </c>
      <c r="U1464" t="s">
        <v>22</v>
      </c>
      <c r="V1464">
        <v>1520012</v>
      </c>
      <c r="W1464">
        <v>1520710</v>
      </c>
      <c r="X1464" t="s">
        <v>30</v>
      </c>
      <c r="Y1464">
        <f t="shared" si="90"/>
        <v>2</v>
      </c>
      <c r="Z1464" t="str">
        <f t="shared" si="91"/>
        <v>да</v>
      </c>
    </row>
    <row r="1465" spans="1:26" x14ac:dyDescent="0.35">
      <c r="A1465" t="s">
        <v>18</v>
      </c>
      <c r="B1465" t="s">
        <v>29</v>
      </c>
      <c r="C1465" t="s">
        <v>20</v>
      </c>
      <c r="D1465" t="s">
        <v>21</v>
      </c>
      <c r="E1465" t="s">
        <v>5</v>
      </c>
      <c r="G1465" t="s">
        <v>22</v>
      </c>
      <c r="H1465">
        <v>2130072</v>
      </c>
      <c r="I1465">
        <v>2130959</v>
      </c>
      <c r="J1465" t="s">
        <v>23</v>
      </c>
      <c r="K1465">
        <f t="shared" si="88"/>
        <v>0</v>
      </c>
      <c r="L1465" t="str">
        <f t="shared" si="89"/>
        <v>нет</v>
      </c>
      <c r="S1465" t="s">
        <v>5</v>
      </c>
      <c r="U1465" t="s">
        <v>22</v>
      </c>
      <c r="V1465">
        <v>1520694</v>
      </c>
      <c r="W1465">
        <v>1521674</v>
      </c>
      <c r="X1465" t="s">
        <v>30</v>
      </c>
      <c r="Y1465">
        <f t="shared" si="90"/>
        <v>1</v>
      </c>
      <c r="Z1465" t="str">
        <f t="shared" si="91"/>
        <v>да</v>
      </c>
    </row>
    <row r="1466" spans="1:26" x14ac:dyDescent="0.35">
      <c r="A1466" t="s">
        <v>18</v>
      </c>
      <c r="B1466" t="s">
        <v>29</v>
      </c>
      <c r="C1466" t="s">
        <v>20</v>
      </c>
      <c r="D1466" t="s">
        <v>21</v>
      </c>
      <c r="E1466" t="s">
        <v>5</v>
      </c>
      <c r="G1466" t="s">
        <v>22</v>
      </c>
      <c r="H1466">
        <v>2131096</v>
      </c>
      <c r="I1466">
        <v>2132295</v>
      </c>
      <c r="J1466" t="s">
        <v>23</v>
      </c>
      <c r="K1466">
        <f t="shared" si="88"/>
        <v>2</v>
      </c>
      <c r="L1466" t="str">
        <f t="shared" si="89"/>
        <v>нет</v>
      </c>
      <c r="S1466" t="s">
        <v>5</v>
      </c>
      <c r="U1466" t="s">
        <v>22</v>
      </c>
      <c r="V1466">
        <v>1521671</v>
      </c>
      <c r="W1466">
        <v>1522441</v>
      </c>
      <c r="X1466" t="s">
        <v>30</v>
      </c>
      <c r="Y1466">
        <f t="shared" si="90"/>
        <v>0</v>
      </c>
      <c r="Z1466" t="str">
        <f t="shared" si="91"/>
        <v>нет</v>
      </c>
    </row>
    <row r="1467" spans="1:26" x14ac:dyDescent="0.35">
      <c r="A1467" t="s">
        <v>18</v>
      </c>
      <c r="B1467" t="s">
        <v>29</v>
      </c>
      <c r="C1467" t="s">
        <v>20</v>
      </c>
      <c r="D1467" t="s">
        <v>21</v>
      </c>
      <c r="E1467" t="s">
        <v>5</v>
      </c>
      <c r="G1467" t="s">
        <v>22</v>
      </c>
      <c r="H1467">
        <v>2143687</v>
      </c>
      <c r="I1467">
        <v>2144964</v>
      </c>
      <c r="J1467" t="s">
        <v>23</v>
      </c>
      <c r="K1467">
        <f t="shared" si="88"/>
        <v>2</v>
      </c>
      <c r="L1467" t="str">
        <f t="shared" si="89"/>
        <v>нет</v>
      </c>
      <c r="S1467" t="s">
        <v>5</v>
      </c>
      <c r="U1467" t="s">
        <v>22</v>
      </c>
      <c r="V1467">
        <v>1522464</v>
      </c>
      <c r="W1467">
        <v>1523669</v>
      </c>
      <c r="X1467" t="s">
        <v>30</v>
      </c>
      <c r="Y1467">
        <f t="shared" si="90"/>
        <v>1</v>
      </c>
      <c r="Z1467" t="str">
        <f t="shared" si="91"/>
        <v>нет</v>
      </c>
    </row>
    <row r="1468" spans="1:26" x14ac:dyDescent="0.35">
      <c r="A1468" t="s">
        <v>18</v>
      </c>
      <c r="B1468" t="s">
        <v>29</v>
      </c>
      <c r="C1468" t="s">
        <v>20</v>
      </c>
      <c r="D1468" t="s">
        <v>21</v>
      </c>
      <c r="E1468" t="s">
        <v>5</v>
      </c>
      <c r="G1468" t="s">
        <v>22</v>
      </c>
      <c r="H1468">
        <v>2146153</v>
      </c>
      <c r="I1468">
        <v>2147340</v>
      </c>
      <c r="J1468" t="s">
        <v>23</v>
      </c>
      <c r="K1468">
        <f t="shared" si="88"/>
        <v>2</v>
      </c>
      <c r="L1468" t="str">
        <f t="shared" si="89"/>
        <v>нет</v>
      </c>
      <c r="S1468" t="s">
        <v>5</v>
      </c>
      <c r="U1468" t="s">
        <v>22</v>
      </c>
      <c r="V1468">
        <v>1523720</v>
      </c>
      <c r="W1468">
        <v>1524751</v>
      </c>
      <c r="X1468" t="s">
        <v>23</v>
      </c>
      <c r="Y1468">
        <f t="shared" si="90"/>
        <v>0</v>
      </c>
      <c r="Z1468" t="str">
        <f t="shared" si="91"/>
        <v>нет</v>
      </c>
    </row>
    <row r="1469" spans="1:26" x14ac:dyDescent="0.35">
      <c r="A1469" t="s">
        <v>18</v>
      </c>
      <c r="B1469" t="s">
        <v>29</v>
      </c>
      <c r="C1469" t="s">
        <v>20</v>
      </c>
      <c r="D1469" t="s">
        <v>21</v>
      </c>
      <c r="E1469" t="s">
        <v>5</v>
      </c>
      <c r="G1469" t="s">
        <v>22</v>
      </c>
      <c r="H1469">
        <v>2147584</v>
      </c>
      <c r="I1469">
        <v>2147934</v>
      </c>
      <c r="J1469" t="s">
        <v>23</v>
      </c>
      <c r="K1469">
        <f t="shared" si="88"/>
        <v>2</v>
      </c>
      <c r="L1469" t="str">
        <f t="shared" si="89"/>
        <v>да</v>
      </c>
      <c r="S1469" t="s">
        <v>5</v>
      </c>
      <c r="U1469" t="s">
        <v>22</v>
      </c>
      <c r="V1469">
        <v>1524765</v>
      </c>
      <c r="W1469">
        <v>1525823</v>
      </c>
      <c r="X1469" t="s">
        <v>23</v>
      </c>
      <c r="Y1469">
        <f t="shared" si="90"/>
        <v>1</v>
      </c>
      <c r="Z1469" t="str">
        <f t="shared" si="91"/>
        <v>да</v>
      </c>
    </row>
    <row r="1470" spans="1:26" x14ac:dyDescent="0.35">
      <c r="A1470" t="s">
        <v>18</v>
      </c>
      <c r="B1470" t="s">
        <v>29</v>
      </c>
      <c r="C1470" t="s">
        <v>20</v>
      </c>
      <c r="D1470" t="s">
        <v>21</v>
      </c>
      <c r="E1470" t="s">
        <v>5</v>
      </c>
      <c r="G1470" t="s">
        <v>22</v>
      </c>
      <c r="H1470">
        <v>2147912</v>
      </c>
      <c r="I1470">
        <v>2148196</v>
      </c>
      <c r="J1470" t="s">
        <v>23</v>
      </c>
      <c r="K1470">
        <f t="shared" si="88"/>
        <v>1</v>
      </c>
      <c r="L1470" t="str">
        <f t="shared" si="89"/>
        <v>да</v>
      </c>
      <c r="S1470" t="s">
        <v>5</v>
      </c>
      <c r="U1470" t="s">
        <v>22</v>
      </c>
      <c r="V1470">
        <v>1525820</v>
      </c>
      <c r="W1470">
        <v>1526749</v>
      </c>
      <c r="X1470" t="s">
        <v>23</v>
      </c>
      <c r="Y1470">
        <f t="shared" si="90"/>
        <v>1</v>
      </c>
      <c r="Z1470" t="str">
        <f t="shared" si="91"/>
        <v>нет</v>
      </c>
    </row>
    <row r="1471" spans="1:26" x14ac:dyDescent="0.35">
      <c r="A1471" t="s">
        <v>18</v>
      </c>
      <c r="B1471" t="s">
        <v>29</v>
      </c>
      <c r="C1471" t="s">
        <v>20</v>
      </c>
      <c r="D1471" t="s">
        <v>21</v>
      </c>
      <c r="E1471" t="s">
        <v>5</v>
      </c>
      <c r="G1471" t="s">
        <v>22</v>
      </c>
      <c r="H1471">
        <v>2148193</v>
      </c>
      <c r="I1471">
        <v>2148678</v>
      </c>
      <c r="J1471" t="s">
        <v>23</v>
      </c>
      <c r="K1471">
        <f t="shared" si="88"/>
        <v>0</v>
      </c>
      <c r="L1471" t="str">
        <f t="shared" si="89"/>
        <v>нет</v>
      </c>
      <c r="S1471" t="s">
        <v>5</v>
      </c>
      <c r="U1471" t="s">
        <v>22</v>
      </c>
      <c r="V1471">
        <v>1526923</v>
      </c>
      <c r="W1471">
        <v>1528563</v>
      </c>
      <c r="X1471" t="s">
        <v>23</v>
      </c>
      <c r="Y1471">
        <f t="shared" si="90"/>
        <v>2</v>
      </c>
      <c r="Z1471" t="str">
        <f t="shared" si="91"/>
        <v>нет</v>
      </c>
    </row>
    <row r="1472" spans="1:26" x14ac:dyDescent="0.35">
      <c r="A1472" t="s">
        <v>18</v>
      </c>
      <c r="B1472" t="s">
        <v>29</v>
      </c>
      <c r="C1472" t="s">
        <v>20</v>
      </c>
      <c r="D1472" t="s">
        <v>21</v>
      </c>
      <c r="E1472" t="s">
        <v>5</v>
      </c>
      <c r="G1472" t="s">
        <v>22</v>
      </c>
      <c r="H1472">
        <v>2148710</v>
      </c>
      <c r="I1472">
        <v>2150194</v>
      </c>
      <c r="J1472" t="s">
        <v>23</v>
      </c>
      <c r="K1472">
        <f t="shared" si="88"/>
        <v>2</v>
      </c>
      <c r="L1472" t="str">
        <f t="shared" si="89"/>
        <v>да</v>
      </c>
      <c r="S1472" t="s">
        <v>5</v>
      </c>
      <c r="U1472" t="s">
        <v>22</v>
      </c>
      <c r="V1472">
        <v>1528699</v>
      </c>
      <c r="W1472">
        <v>1529055</v>
      </c>
      <c r="X1472" t="s">
        <v>30</v>
      </c>
      <c r="Y1472">
        <f t="shared" si="90"/>
        <v>0</v>
      </c>
      <c r="Z1472" t="str">
        <f t="shared" si="91"/>
        <v>нет</v>
      </c>
    </row>
    <row r="1473" spans="1:26" x14ac:dyDescent="0.35">
      <c r="A1473" t="s">
        <v>18</v>
      </c>
      <c r="B1473" t="s">
        <v>29</v>
      </c>
      <c r="C1473" t="s">
        <v>20</v>
      </c>
      <c r="D1473" t="s">
        <v>21</v>
      </c>
      <c r="E1473" t="s">
        <v>5</v>
      </c>
      <c r="G1473" t="s">
        <v>22</v>
      </c>
      <c r="H1473">
        <v>2150187</v>
      </c>
      <c r="I1473">
        <v>2150525</v>
      </c>
      <c r="J1473" t="s">
        <v>23</v>
      </c>
      <c r="K1473">
        <f t="shared" si="88"/>
        <v>2</v>
      </c>
      <c r="L1473" t="str">
        <f t="shared" si="89"/>
        <v>нет</v>
      </c>
      <c r="S1473" t="s">
        <v>5</v>
      </c>
      <c r="U1473" t="s">
        <v>22</v>
      </c>
      <c r="V1473">
        <v>1529228</v>
      </c>
      <c r="W1473">
        <v>1529854</v>
      </c>
      <c r="X1473" t="s">
        <v>23</v>
      </c>
      <c r="Y1473">
        <f t="shared" si="90"/>
        <v>2</v>
      </c>
      <c r="Z1473" t="str">
        <f t="shared" si="91"/>
        <v>нет</v>
      </c>
    </row>
    <row r="1474" spans="1:26" x14ac:dyDescent="0.35">
      <c r="A1474" t="s">
        <v>18</v>
      </c>
      <c r="B1474" t="s">
        <v>29</v>
      </c>
      <c r="C1474" t="s">
        <v>20</v>
      </c>
      <c r="D1474" t="s">
        <v>21</v>
      </c>
      <c r="E1474" t="s">
        <v>5</v>
      </c>
      <c r="G1474" t="s">
        <v>22</v>
      </c>
      <c r="H1474">
        <v>2150529</v>
      </c>
      <c r="I1474">
        <v>2150951</v>
      </c>
      <c r="J1474" t="s">
        <v>23</v>
      </c>
      <c r="K1474">
        <f t="shared" si="88"/>
        <v>2</v>
      </c>
      <c r="L1474" t="str">
        <f t="shared" si="89"/>
        <v>да</v>
      </c>
      <c r="S1474" t="s">
        <v>5</v>
      </c>
      <c r="U1474" t="s">
        <v>22</v>
      </c>
      <c r="V1474">
        <v>1529918</v>
      </c>
      <c r="W1474">
        <v>1530676</v>
      </c>
      <c r="X1474" t="s">
        <v>23</v>
      </c>
      <c r="Y1474">
        <f t="shared" si="90"/>
        <v>0</v>
      </c>
      <c r="Z1474" t="str">
        <f t="shared" si="91"/>
        <v>нет</v>
      </c>
    </row>
    <row r="1475" spans="1:26" x14ac:dyDescent="0.35">
      <c r="A1475" t="s">
        <v>18</v>
      </c>
      <c r="B1475" t="s">
        <v>29</v>
      </c>
      <c r="C1475" t="s">
        <v>20</v>
      </c>
      <c r="D1475" t="s">
        <v>21</v>
      </c>
      <c r="E1475" t="s">
        <v>5</v>
      </c>
      <c r="G1475" t="s">
        <v>22</v>
      </c>
      <c r="H1475">
        <v>2150938</v>
      </c>
      <c r="I1475">
        <v>2153340</v>
      </c>
      <c r="J1475" t="s">
        <v>23</v>
      </c>
      <c r="K1475">
        <f t="shared" ref="K1475:K1538" si="92">MOD((ABS(I1475-H1476)+1),3)</f>
        <v>1</v>
      </c>
      <c r="L1475" t="str">
        <f t="shared" ref="L1475:L1538" si="93">IF(I1475-H1476&gt;=0,"да","нет")</f>
        <v>нет</v>
      </c>
      <c r="S1475" t="s">
        <v>5</v>
      </c>
      <c r="U1475" t="s">
        <v>22</v>
      </c>
      <c r="V1475">
        <v>1530744</v>
      </c>
      <c r="W1475">
        <v>1531400</v>
      </c>
      <c r="X1475" t="s">
        <v>23</v>
      </c>
      <c r="Y1475">
        <f t="shared" ref="Y1475:Y1538" si="94">MOD((ABS(W1475-V1476)+1),3)</f>
        <v>2</v>
      </c>
      <c r="Z1475" t="str">
        <f t="shared" ref="Z1475:Z1538" si="95">IF(W1475-V1476&gt;=0,"да","нет")</f>
        <v>нет</v>
      </c>
    </row>
    <row r="1476" spans="1:26" x14ac:dyDescent="0.35">
      <c r="A1476" t="s">
        <v>18</v>
      </c>
      <c r="B1476" t="s">
        <v>29</v>
      </c>
      <c r="C1476" t="s">
        <v>20</v>
      </c>
      <c r="D1476" t="s">
        <v>21</v>
      </c>
      <c r="E1476" t="s">
        <v>5</v>
      </c>
      <c r="G1476" t="s">
        <v>22</v>
      </c>
      <c r="H1476">
        <v>2155341</v>
      </c>
      <c r="I1476">
        <v>2156837</v>
      </c>
      <c r="J1476" t="s">
        <v>23</v>
      </c>
      <c r="K1476">
        <f t="shared" si="92"/>
        <v>2</v>
      </c>
      <c r="L1476" t="str">
        <f t="shared" si="93"/>
        <v>нет</v>
      </c>
      <c r="S1476" t="s">
        <v>5</v>
      </c>
      <c r="U1476" t="s">
        <v>22</v>
      </c>
      <c r="V1476">
        <v>1531431</v>
      </c>
      <c r="W1476">
        <v>1532594</v>
      </c>
      <c r="X1476" t="s">
        <v>23</v>
      </c>
      <c r="Y1476">
        <f t="shared" si="94"/>
        <v>1</v>
      </c>
      <c r="Z1476" t="str">
        <f t="shared" si="95"/>
        <v>нет</v>
      </c>
    </row>
    <row r="1477" spans="1:26" x14ac:dyDescent="0.35">
      <c r="A1477" t="s">
        <v>18</v>
      </c>
      <c r="B1477" t="s">
        <v>29</v>
      </c>
      <c r="C1477" t="s">
        <v>20</v>
      </c>
      <c r="D1477" t="s">
        <v>21</v>
      </c>
      <c r="E1477" t="s">
        <v>5</v>
      </c>
      <c r="G1477" t="s">
        <v>22</v>
      </c>
      <c r="H1477">
        <v>2178948</v>
      </c>
      <c r="I1477">
        <v>2180441</v>
      </c>
      <c r="J1477" t="s">
        <v>23</v>
      </c>
      <c r="K1477">
        <f t="shared" si="92"/>
        <v>1</v>
      </c>
      <c r="L1477" t="str">
        <f t="shared" si="93"/>
        <v>да</v>
      </c>
      <c r="S1477" t="s">
        <v>5</v>
      </c>
      <c r="U1477" t="s">
        <v>22</v>
      </c>
      <c r="V1477">
        <v>1532678</v>
      </c>
      <c r="W1477">
        <v>1533502</v>
      </c>
      <c r="X1477" t="s">
        <v>23</v>
      </c>
      <c r="Y1477">
        <f t="shared" si="94"/>
        <v>1</v>
      </c>
      <c r="Z1477" t="str">
        <f t="shared" si="95"/>
        <v>нет</v>
      </c>
    </row>
    <row r="1478" spans="1:26" x14ac:dyDescent="0.35">
      <c r="A1478" t="s">
        <v>18</v>
      </c>
      <c r="B1478" t="s">
        <v>29</v>
      </c>
      <c r="C1478" t="s">
        <v>20</v>
      </c>
      <c r="D1478" t="s">
        <v>21</v>
      </c>
      <c r="E1478" t="s">
        <v>5</v>
      </c>
      <c r="G1478" t="s">
        <v>22</v>
      </c>
      <c r="H1478">
        <v>2180438</v>
      </c>
      <c r="I1478">
        <v>2181541</v>
      </c>
      <c r="J1478" t="s">
        <v>23</v>
      </c>
      <c r="K1478">
        <f t="shared" si="92"/>
        <v>1</v>
      </c>
      <c r="L1478" t="str">
        <f t="shared" si="93"/>
        <v>да</v>
      </c>
      <c r="S1478" t="s">
        <v>5</v>
      </c>
      <c r="U1478" t="s">
        <v>22</v>
      </c>
      <c r="V1478">
        <v>1533751</v>
      </c>
      <c r="W1478">
        <v>1534221</v>
      </c>
      <c r="X1478" t="s">
        <v>23</v>
      </c>
      <c r="Y1478">
        <f t="shared" si="94"/>
        <v>1</v>
      </c>
      <c r="Z1478" t="str">
        <f t="shared" si="95"/>
        <v>нет</v>
      </c>
    </row>
    <row r="1479" spans="1:26" x14ac:dyDescent="0.35">
      <c r="A1479" t="s">
        <v>18</v>
      </c>
      <c r="B1479" t="s">
        <v>29</v>
      </c>
      <c r="C1479" t="s">
        <v>20</v>
      </c>
      <c r="D1479" t="s">
        <v>21</v>
      </c>
      <c r="E1479" t="s">
        <v>5</v>
      </c>
      <c r="G1479" t="s">
        <v>22</v>
      </c>
      <c r="H1479">
        <v>2181541</v>
      </c>
      <c r="I1479">
        <v>2182215</v>
      </c>
      <c r="J1479" t="s">
        <v>23</v>
      </c>
      <c r="K1479">
        <f t="shared" si="92"/>
        <v>1</v>
      </c>
      <c r="L1479" t="str">
        <f t="shared" si="93"/>
        <v>да</v>
      </c>
      <c r="S1479" t="s">
        <v>5</v>
      </c>
      <c r="U1479" t="s">
        <v>22</v>
      </c>
      <c r="V1479">
        <v>1534257</v>
      </c>
      <c r="W1479">
        <v>1534928</v>
      </c>
      <c r="X1479" t="s">
        <v>23</v>
      </c>
      <c r="Y1479">
        <f t="shared" si="94"/>
        <v>1</v>
      </c>
      <c r="Z1479" t="str">
        <f t="shared" si="95"/>
        <v>да</v>
      </c>
    </row>
    <row r="1480" spans="1:26" x14ac:dyDescent="0.35">
      <c r="A1480" t="s">
        <v>18</v>
      </c>
      <c r="B1480" t="s">
        <v>29</v>
      </c>
      <c r="C1480" t="s">
        <v>20</v>
      </c>
      <c r="D1480" t="s">
        <v>21</v>
      </c>
      <c r="E1480" t="s">
        <v>5</v>
      </c>
      <c r="G1480" t="s">
        <v>22</v>
      </c>
      <c r="H1480">
        <v>2182212</v>
      </c>
      <c r="I1480">
        <v>2182961</v>
      </c>
      <c r="J1480" t="s">
        <v>23</v>
      </c>
      <c r="K1480">
        <f t="shared" si="92"/>
        <v>2</v>
      </c>
      <c r="L1480" t="str">
        <f t="shared" si="93"/>
        <v>нет</v>
      </c>
      <c r="S1480" t="s">
        <v>5</v>
      </c>
      <c r="U1480" t="s">
        <v>22</v>
      </c>
      <c r="V1480">
        <v>1534925</v>
      </c>
      <c r="W1480">
        <v>1535659</v>
      </c>
      <c r="X1480" t="s">
        <v>23</v>
      </c>
      <c r="Y1480">
        <f t="shared" si="94"/>
        <v>1</v>
      </c>
      <c r="Z1480" t="str">
        <f t="shared" si="95"/>
        <v>нет</v>
      </c>
    </row>
    <row r="1481" spans="1:26" x14ac:dyDescent="0.35">
      <c r="A1481" t="s">
        <v>18</v>
      </c>
      <c r="B1481" t="s">
        <v>29</v>
      </c>
      <c r="C1481" t="s">
        <v>20</v>
      </c>
      <c r="D1481" t="s">
        <v>21</v>
      </c>
      <c r="E1481" t="s">
        <v>5</v>
      </c>
      <c r="G1481" t="s">
        <v>22</v>
      </c>
      <c r="H1481">
        <v>2194017</v>
      </c>
      <c r="I1481">
        <v>2194733</v>
      </c>
      <c r="J1481" t="s">
        <v>23</v>
      </c>
      <c r="K1481">
        <f t="shared" si="92"/>
        <v>0</v>
      </c>
      <c r="L1481" t="str">
        <f t="shared" si="93"/>
        <v>нет</v>
      </c>
      <c r="S1481" t="s">
        <v>5</v>
      </c>
      <c r="U1481" t="s">
        <v>22</v>
      </c>
      <c r="V1481">
        <v>1536025</v>
      </c>
      <c r="W1481">
        <v>1536375</v>
      </c>
      <c r="X1481" t="s">
        <v>23</v>
      </c>
      <c r="Y1481">
        <f t="shared" si="94"/>
        <v>1</v>
      </c>
      <c r="Z1481" t="str">
        <f t="shared" si="95"/>
        <v>нет</v>
      </c>
    </row>
    <row r="1482" spans="1:26" x14ac:dyDescent="0.35">
      <c r="A1482" t="s">
        <v>18</v>
      </c>
      <c r="B1482" t="s">
        <v>29</v>
      </c>
      <c r="C1482" t="s">
        <v>20</v>
      </c>
      <c r="D1482" t="s">
        <v>21</v>
      </c>
      <c r="E1482" t="s">
        <v>5</v>
      </c>
      <c r="G1482" t="s">
        <v>22</v>
      </c>
      <c r="H1482">
        <v>2194747</v>
      </c>
      <c r="I1482">
        <v>2195454</v>
      </c>
      <c r="J1482" t="s">
        <v>23</v>
      </c>
      <c r="K1482">
        <f t="shared" si="92"/>
        <v>2</v>
      </c>
      <c r="L1482" t="str">
        <f t="shared" si="93"/>
        <v>нет</v>
      </c>
      <c r="S1482" t="s">
        <v>5</v>
      </c>
      <c r="U1482" t="s">
        <v>22</v>
      </c>
      <c r="V1482">
        <v>1536396</v>
      </c>
      <c r="W1482">
        <v>1536833</v>
      </c>
      <c r="X1482" t="s">
        <v>23</v>
      </c>
      <c r="Y1482">
        <f t="shared" si="94"/>
        <v>2</v>
      </c>
      <c r="Z1482" t="str">
        <f t="shared" si="95"/>
        <v>нет</v>
      </c>
    </row>
    <row r="1483" spans="1:26" x14ac:dyDescent="0.35">
      <c r="A1483" t="s">
        <v>18</v>
      </c>
      <c r="B1483" t="s">
        <v>29</v>
      </c>
      <c r="C1483" t="s">
        <v>20</v>
      </c>
      <c r="D1483" t="s">
        <v>21</v>
      </c>
      <c r="E1483" t="s">
        <v>5</v>
      </c>
      <c r="G1483" t="s">
        <v>22</v>
      </c>
      <c r="H1483">
        <v>2198818</v>
      </c>
      <c r="I1483">
        <v>2199621</v>
      </c>
      <c r="J1483" t="s">
        <v>23</v>
      </c>
      <c r="K1483">
        <f t="shared" si="92"/>
        <v>2</v>
      </c>
      <c r="L1483" t="str">
        <f t="shared" si="93"/>
        <v>нет</v>
      </c>
      <c r="S1483" t="s">
        <v>5</v>
      </c>
      <c r="U1483" t="s">
        <v>22</v>
      </c>
      <c r="V1483">
        <v>1536834</v>
      </c>
      <c r="W1483">
        <v>1537256</v>
      </c>
      <c r="X1483" t="s">
        <v>23</v>
      </c>
      <c r="Y1483">
        <f t="shared" si="94"/>
        <v>2</v>
      </c>
      <c r="Z1483" t="str">
        <f t="shared" si="95"/>
        <v>нет</v>
      </c>
    </row>
    <row r="1484" spans="1:26" x14ac:dyDescent="0.35">
      <c r="A1484" t="s">
        <v>18</v>
      </c>
      <c r="B1484" t="s">
        <v>29</v>
      </c>
      <c r="C1484" t="s">
        <v>20</v>
      </c>
      <c r="D1484" t="s">
        <v>21</v>
      </c>
      <c r="E1484" t="s">
        <v>5</v>
      </c>
      <c r="G1484" t="s">
        <v>22</v>
      </c>
      <c r="H1484">
        <v>2200240</v>
      </c>
      <c r="I1484">
        <v>2200743</v>
      </c>
      <c r="J1484" t="s">
        <v>23</v>
      </c>
      <c r="K1484">
        <f t="shared" si="92"/>
        <v>0</v>
      </c>
      <c r="L1484" t="str">
        <f t="shared" si="93"/>
        <v>нет</v>
      </c>
      <c r="S1484" t="s">
        <v>5</v>
      </c>
      <c r="U1484" t="s">
        <v>22</v>
      </c>
      <c r="V1484">
        <v>1537293</v>
      </c>
      <c r="W1484">
        <v>1538051</v>
      </c>
      <c r="X1484" t="s">
        <v>23</v>
      </c>
      <c r="Y1484">
        <f t="shared" si="94"/>
        <v>1</v>
      </c>
      <c r="Z1484" t="str">
        <f t="shared" si="95"/>
        <v>нет</v>
      </c>
    </row>
    <row r="1485" spans="1:26" x14ac:dyDescent="0.35">
      <c r="A1485" t="s">
        <v>18</v>
      </c>
      <c r="B1485" t="s">
        <v>29</v>
      </c>
      <c r="C1485" t="s">
        <v>20</v>
      </c>
      <c r="D1485" t="s">
        <v>21</v>
      </c>
      <c r="E1485" t="s">
        <v>5</v>
      </c>
      <c r="G1485" t="s">
        <v>22</v>
      </c>
      <c r="H1485">
        <v>2201189</v>
      </c>
      <c r="I1485">
        <v>2202208</v>
      </c>
      <c r="J1485" t="s">
        <v>23</v>
      </c>
      <c r="K1485">
        <f t="shared" si="92"/>
        <v>0</v>
      </c>
      <c r="L1485" t="str">
        <f t="shared" si="93"/>
        <v>нет</v>
      </c>
      <c r="S1485" t="s">
        <v>5</v>
      </c>
      <c r="U1485" t="s">
        <v>22</v>
      </c>
      <c r="V1485">
        <v>1538087</v>
      </c>
      <c r="W1485">
        <v>1538956</v>
      </c>
      <c r="X1485" t="s">
        <v>23</v>
      </c>
      <c r="Y1485">
        <f t="shared" si="94"/>
        <v>2</v>
      </c>
      <c r="Z1485" t="str">
        <f t="shared" si="95"/>
        <v>да</v>
      </c>
    </row>
    <row r="1486" spans="1:26" x14ac:dyDescent="0.35">
      <c r="A1486" t="s">
        <v>18</v>
      </c>
      <c r="B1486" t="s">
        <v>29</v>
      </c>
      <c r="C1486" t="s">
        <v>20</v>
      </c>
      <c r="D1486" t="s">
        <v>21</v>
      </c>
      <c r="E1486" t="s">
        <v>5</v>
      </c>
      <c r="G1486" t="s">
        <v>22</v>
      </c>
      <c r="H1486">
        <v>2203062</v>
      </c>
      <c r="I1486">
        <v>2204225</v>
      </c>
      <c r="J1486" t="s">
        <v>23</v>
      </c>
      <c r="K1486">
        <f t="shared" si="92"/>
        <v>0</v>
      </c>
      <c r="L1486" t="str">
        <f t="shared" si="93"/>
        <v>нет</v>
      </c>
      <c r="S1486" t="s">
        <v>5</v>
      </c>
      <c r="U1486" t="s">
        <v>22</v>
      </c>
      <c r="V1486">
        <v>1538949</v>
      </c>
      <c r="W1486">
        <v>1540049</v>
      </c>
      <c r="X1486" t="s">
        <v>23</v>
      </c>
      <c r="Y1486">
        <f t="shared" si="94"/>
        <v>1</v>
      </c>
      <c r="Z1486" t="str">
        <f t="shared" si="95"/>
        <v>да</v>
      </c>
    </row>
    <row r="1487" spans="1:26" x14ac:dyDescent="0.35">
      <c r="A1487" t="s">
        <v>18</v>
      </c>
      <c r="B1487" t="s">
        <v>29</v>
      </c>
      <c r="C1487" t="s">
        <v>20</v>
      </c>
      <c r="D1487" t="s">
        <v>21</v>
      </c>
      <c r="E1487" t="s">
        <v>5</v>
      </c>
      <c r="G1487" t="s">
        <v>22</v>
      </c>
      <c r="H1487">
        <v>2207980</v>
      </c>
      <c r="I1487">
        <v>2208543</v>
      </c>
      <c r="J1487" t="s">
        <v>23</v>
      </c>
      <c r="K1487">
        <f t="shared" si="92"/>
        <v>0</v>
      </c>
      <c r="L1487" t="str">
        <f t="shared" si="93"/>
        <v>нет</v>
      </c>
      <c r="S1487" t="s">
        <v>5</v>
      </c>
      <c r="U1487" t="s">
        <v>22</v>
      </c>
      <c r="V1487">
        <v>1540046</v>
      </c>
      <c r="W1487">
        <v>1542085</v>
      </c>
      <c r="X1487" t="s">
        <v>23</v>
      </c>
      <c r="Y1487">
        <f t="shared" si="94"/>
        <v>0</v>
      </c>
      <c r="Z1487" t="str">
        <f t="shared" si="95"/>
        <v>нет</v>
      </c>
    </row>
    <row r="1488" spans="1:26" x14ac:dyDescent="0.35">
      <c r="A1488" t="s">
        <v>18</v>
      </c>
      <c r="B1488" t="s">
        <v>29</v>
      </c>
      <c r="C1488" t="s">
        <v>20</v>
      </c>
      <c r="D1488" t="s">
        <v>21</v>
      </c>
      <c r="E1488" t="s">
        <v>5</v>
      </c>
      <c r="G1488" t="s">
        <v>22</v>
      </c>
      <c r="H1488">
        <v>2215289</v>
      </c>
      <c r="I1488">
        <v>2215966</v>
      </c>
      <c r="J1488" t="s">
        <v>23</v>
      </c>
      <c r="K1488">
        <f t="shared" si="92"/>
        <v>1</v>
      </c>
      <c r="L1488" t="str">
        <f t="shared" si="93"/>
        <v>нет</v>
      </c>
      <c r="S1488" t="s">
        <v>5</v>
      </c>
      <c r="U1488" t="s">
        <v>22</v>
      </c>
      <c r="V1488">
        <v>1542108</v>
      </c>
      <c r="W1488">
        <v>1543196</v>
      </c>
      <c r="X1488" t="s">
        <v>23</v>
      </c>
      <c r="Y1488">
        <f t="shared" si="94"/>
        <v>2</v>
      </c>
      <c r="Z1488" t="str">
        <f t="shared" si="95"/>
        <v>нет</v>
      </c>
    </row>
    <row r="1489" spans="1:26" x14ac:dyDescent="0.35">
      <c r="A1489" t="s">
        <v>18</v>
      </c>
      <c r="B1489" t="s">
        <v>29</v>
      </c>
      <c r="C1489" t="s">
        <v>20</v>
      </c>
      <c r="D1489" t="s">
        <v>21</v>
      </c>
      <c r="E1489" t="s">
        <v>5</v>
      </c>
      <c r="G1489" t="s">
        <v>22</v>
      </c>
      <c r="H1489">
        <v>2220097</v>
      </c>
      <c r="I1489">
        <v>2220792</v>
      </c>
      <c r="J1489" t="s">
        <v>23</v>
      </c>
      <c r="K1489">
        <f t="shared" si="92"/>
        <v>2</v>
      </c>
      <c r="L1489" t="str">
        <f t="shared" si="93"/>
        <v>нет</v>
      </c>
      <c r="S1489" t="s">
        <v>5</v>
      </c>
      <c r="U1489" t="s">
        <v>22</v>
      </c>
      <c r="V1489">
        <v>1543197</v>
      </c>
      <c r="W1489">
        <v>1543976</v>
      </c>
      <c r="X1489" t="s">
        <v>23</v>
      </c>
      <c r="Y1489">
        <f t="shared" si="94"/>
        <v>2</v>
      </c>
      <c r="Z1489" t="str">
        <f t="shared" si="95"/>
        <v>нет</v>
      </c>
    </row>
    <row r="1490" spans="1:26" x14ac:dyDescent="0.35">
      <c r="A1490" t="s">
        <v>18</v>
      </c>
      <c r="B1490" t="s">
        <v>29</v>
      </c>
      <c r="C1490" t="s">
        <v>20</v>
      </c>
      <c r="D1490" t="s">
        <v>21</v>
      </c>
      <c r="E1490" t="s">
        <v>5</v>
      </c>
      <c r="G1490" t="s">
        <v>22</v>
      </c>
      <c r="H1490">
        <v>2220994</v>
      </c>
      <c r="I1490">
        <v>2221518</v>
      </c>
      <c r="J1490" t="s">
        <v>23</v>
      </c>
      <c r="K1490">
        <f t="shared" si="92"/>
        <v>1</v>
      </c>
      <c r="L1490" t="str">
        <f t="shared" si="93"/>
        <v>нет</v>
      </c>
      <c r="S1490" t="s">
        <v>5</v>
      </c>
      <c r="U1490" t="s">
        <v>22</v>
      </c>
      <c r="V1490">
        <v>1543983</v>
      </c>
      <c r="W1490">
        <v>1544252</v>
      </c>
      <c r="X1490" t="s">
        <v>23</v>
      </c>
      <c r="Y1490">
        <f t="shared" si="94"/>
        <v>1</v>
      </c>
      <c r="Z1490" t="str">
        <f t="shared" si="95"/>
        <v>нет</v>
      </c>
    </row>
    <row r="1491" spans="1:26" x14ac:dyDescent="0.35">
      <c r="A1491" t="s">
        <v>18</v>
      </c>
      <c r="B1491" t="s">
        <v>29</v>
      </c>
      <c r="C1491" t="s">
        <v>20</v>
      </c>
      <c r="D1491" t="s">
        <v>21</v>
      </c>
      <c r="E1491" t="s">
        <v>5</v>
      </c>
      <c r="G1491" t="s">
        <v>22</v>
      </c>
      <c r="H1491">
        <v>2229876</v>
      </c>
      <c r="I1491">
        <v>2230496</v>
      </c>
      <c r="J1491" t="s">
        <v>23</v>
      </c>
      <c r="K1491">
        <f t="shared" si="92"/>
        <v>1</v>
      </c>
      <c r="L1491" t="str">
        <f t="shared" si="93"/>
        <v>нет</v>
      </c>
      <c r="S1491" t="s">
        <v>5</v>
      </c>
      <c r="U1491" t="s">
        <v>22</v>
      </c>
      <c r="V1491">
        <v>1544270</v>
      </c>
      <c r="W1491">
        <v>1544959</v>
      </c>
      <c r="X1491" t="s">
        <v>23</v>
      </c>
      <c r="Y1491">
        <f t="shared" si="94"/>
        <v>1</v>
      </c>
      <c r="Z1491" t="str">
        <f t="shared" si="95"/>
        <v>да</v>
      </c>
    </row>
    <row r="1492" spans="1:26" x14ac:dyDescent="0.35">
      <c r="A1492" t="s">
        <v>18</v>
      </c>
      <c r="B1492" t="s">
        <v>29</v>
      </c>
      <c r="C1492" t="s">
        <v>20</v>
      </c>
      <c r="D1492" t="s">
        <v>21</v>
      </c>
      <c r="E1492" t="s">
        <v>5</v>
      </c>
      <c r="G1492" t="s">
        <v>22</v>
      </c>
      <c r="H1492">
        <v>2238122</v>
      </c>
      <c r="I1492">
        <v>2238325</v>
      </c>
      <c r="J1492" t="s">
        <v>23</v>
      </c>
      <c r="K1492">
        <f t="shared" si="92"/>
        <v>2</v>
      </c>
      <c r="L1492" t="str">
        <f t="shared" si="93"/>
        <v>нет</v>
      </c>
      <c r="S1492" t="s">
        <v>5</v>
      </c>
      <c r="U1492" t="s">
        <v>22</v>
      </c>
      <c r="V1492">
        <v>1544956</v>
      </c>
      <c r="W1492">
        <v>1545603</v>
      </c>
      <c r="X1492" t="s">
        <v>23</v>
      </c>
      <c r="Y1492">
        <f t="shared" si="94"/>
        <v>1</v>
      </c>
      <c r="Z1492" t="str">
        <f t="shared" si="95"/>
        <v>нет</v>
      </c>
    </row>
    <row r="1493" spans="1:26" x14ac:dyDescent="0.35">
      <c r="A1493" t="s">
        <v>18</v>
      </c>
      <c r="B1493" t="s">
        <v>29</v>
      </c>
      <c r="C1493" t="s">
        <v>20</v>
      </c>
      <c r="D1493" t="s">
        <v>21</v>
      </c>
      <c r="E1493" t="s">
        <v>5</v>
      </c>
      <c r="G1493" t="s">
        <v>22</v>
      </c>
      <c r="H1493">
        <v>2238380</v>
      </c>
      <c r="I1493">
        <v>2239084</v>
      </c>
      <c r="J1493" t="s">
        <v>23</v>
      </c>
      <c r="K1493">
        <f t="shared" si="92"/>
        <v>2</v>
      </c>
      <c r="L1493" t="str">
        <f t="shared" si="93"/>
        <v>нет</v>
      </c>
      <c r="S1493" t="s">
        <v>5</v>
      </c>
      <c r="U1493" t="s">
        <v>22</v>
      </c>
      <c r="V1493">
        <v>1545630</v>
      </c>
      <c r="W1493">
        <v>1546661</v>
      </c>
      <c r="X1493" t="s">
        <v>23</v>
      </c>
      <c r="Y1493">
        <f t="shared" si="94"/>
        <v>2</v>
      </c>
      <c r="Z1493" t="str">
        <f t="shared" si="95"/>
        <v>да</v>
      </c>
    </row>
    <row r="1494" spans="1:26" x14ac:dyDescent="0.35">
      <c r="A1494" t="s">
        <v>18</v>
      </c>
      <c r="B1494" t="s">
        <v>29</v>
      </c>
      <c r="C1494" t="s">
        <v>20</v>
      </c>
      <c r="D1494" t="s">
        <v>21</v>
      </c>
      <c r="E1494" t="s">
        <v>5</v>
      </c>
      <c r="G1494" t="s">
        <v>22</v>
      </c>
      <c r="H1494">
        <v>2240090</v>
      </c>
      <c r="I1494">
        <v>2240965</v>
      </c>
      <c r="J1494" t="s">
        <v>23</v>
      </c>
      <c r="K1494">
        <f t="shared" si="92"/>
        <v>2</v>
      </c>
      <c r="L1494" t="str">
        <f t="shared" si="93"/>
        <v>нет</v>
      </c>
      <c r="S1494" t="s">
        <v>5</v>
      </c>
      <c r="U1494" t="s">
        <v>22</v>
      </c>
      <c r="V1494">
        <v>1546651</v>
      </c>
      <c r="W1494">
        <v>1547634</v>
      </c>
      <c r="X1494" t="s">
        <v>23</v>
      </c>
      <c r="Y1494">
        <f t="shared" si="94"/>
        <v>0</v>
      </c>
      <c r="Z1494" t="str">
        <f t="shared" si="95"/>
        <v>нет</v>
      </c>
    </row>
    <row r="1495" spans="1:26" x14ac:dyDescent="0.35">
      <c r="A1495" t="s">
        <v>18</v>
      </c>
      <c r="B1495" t="s">
        <v>29</v>
      </c>
      <c r="C1495" t="s">
        <v>20</v>
      </c>
      <c r="D1495" t="s">
        <v>21</v>
      </c>
      <c r="E1495" t="s">
        <v>5</v>
      </c>
      <c r="G1495" t="s">
        <v>22</v>
      </c>
      <c r="H1495">
        <v>2241113</v>
      </c>
      <c r="I1495">
        <v>2241748</v>
      </c>
      <c r="J1495" t="s">
        <v>23</v>
      </c>
      <c r="K1495">
        <f t="shared" si="92"/>
        <v>0</v>
      </c>
      <c r="L1495" t="str">
        <f t="shared" si="93"/>
        <v>нет</v>
      </c>
      <c r="S1495" t="s">
        <v>5</v>
      </c>
      <c r="U1495" t="s">
        <v>22</v>
      </c>
      <c r="V1495">
        <v>1547648</v>
      </c>
      <c r="W1495">
        <v>1547863</v>
      </c>
      <c r="X1495" t="s">
        <v>23</v>
      </c>
      <c r="Y1495">
        <f t="shared" si="94"/>
        <v>1</v>
      </c>
      <c r="Z1495" t="str">
        <f t="shared" si="95"/>
        <v>нет</v>
      </c>
    </row>
    <row r="1496" spans="1:26" x14ac:dyDescent="0.35">
      <c r="A1496" t="s">
        <v>18</v>
      </c>
      <c r="B1496" t="s">
        <v>29</v>
      </c>
      <c r="C1496" t="s">
        <v>20</v>
      </c>
      <c r="D1496" t="s">
        <v>21</v>
      </c>
      <c r="E1496" t="s">
        <v>5</v>
      </c>
      <c r="G1496" t="s">
        <v>22</v>
      </c>
      <c r="H1496">
        <v>2241978</v>
      </c>
      <c r="I1496">
        <v>2244581</v>
      </c>
      <c r="J1496" t="s">
        <v>23</v>
      </c>
      <c r="K1496">
        <f t="shared" si="92"/>
        <v>1</v>
      </c>
      <c r="L1496" t="str">
        <f t="shared" si="93"/>
        <v>нет</v>
      </c>
      <c r="S1496" t="s">
        <v>5</v>
      </c>
      <c r="U1496" t="s">
        <v>22</v>
      </c>
      <c r="V1496">
        <v>1547887</v>
      </c>
      <c r="W1496">
        <v>1548675</v>
      </c>
      <c r="X1496" t="s">
        <v>23</v>
      </c>
      <c r="Y1496">
        <f t="shared" si="94"/>
        <v>2</v>
      </c>
      <c r="Z1496" t="str">
        <f t="shared" si="95"/>
        <v>нет</v>
      </c>
    </row>
    <row r="1497" spans="1:26" x14ac:dyDescent="0.35">
      <c r="A1497" t="s">
        <v>18</v>
      </c>
      <c r="B1497" t="s">
        <v>29</v>
      </c>
      <c r="C1497" t="s">
        <v>20</v>
      </c>
      <c r="D1497" t="s">
        <v>21</v>
      </c>
      <c r="E1497" t="s">
        <v>5</v>
      </c>
      <c r="G1497" t="s">
        <v>22</v>
      </c>
      <c r="H1497">
        <v>2244602</v>
      </c>
      <c r="I1497">
        <v>2244997</v>
      </c>
      <c r="J1497" t="s">
        <v>23</v>
      </c>
      <c r="K1497">
        <f t="shared" si="92"/>
        <v>2</v>
      </c>
      <c r="L1497" t="str">
        <f t="shared" si="93"/>
        <v>да</v>
      </c>
      <c r="S1497" t="s">
        <v>5</v>
      </c>
      <c r="U1497" t="s">
        <v>22</v>
      </c>
      <c r="V1497">
        <v>1548718</v>
      </c>
      <c r="W1497">
        <v>1549173</v>
      </c>
      <c r="X1497" t="s">
        <v>23</v>
      </c>
      <c r="Y1497">
        <f t="shared" si="94"/>
        <v>0</v>
      </c>
      <c r="Z1497" t="str">
        <f t="shared" si="95"/>
        <v>нет</v>
      </c>
    </row>
    <row r="1498" spans="1:26" x14ac:dyDescent="0.35">
      <c r="A1498" t="s">
        <v>18</v>
      </c>
      <c r="B1498" t="s">
        <v>29</v>
      </c>
      <c r="C1498" t="s">
        <v>20</v>
      </c>
      <c r="D1498" t="s">
        <v>21</v>
      </c>
      <c r="E1498" t="s">
        <v>5</v>
      </c>
      <c r="G1498" t="s">
        <v>22</v>
      </c>
      <c r="H1498">
        <v>2244987</v>
      </c>
      <c r="I1498">
        <v>2245925</v>
      </c>
      <c r="J1498" t="s">
        <v>23</v>
      </c>
      <c r="K1498">
        <f t="shared" si="92"/>
        <v>0</v>
      </c>
      <c r="L1498" t="str">
        <f t="shared" si="93"/>
        <v>нет</v>
      </c>
      <c r="S1498" t="s">
        <v>5</v>
      </c>
      <c r="U1498" t="s">
        <v>22</v>
      </c>
      <c r="V1498">
        <v>1549190</v>
      </c>
      <c r="W1498">
        <v>1550509</v>
      </c>
      <c r="X1498" t="s">
        <v>23</v>
      </c>
      <c r="Y1498">
        <f t="shared" si="94"/>
        <v>0</v>
      </c>
      <c r="Z1498" t="str">
        <f t="shared" si="95"/>
        <v>нет</v>
      </c>
    </row>
    <row r="1499" spans="1:26" x14ac:dyDescent="0.35">
      <c r="A1499" t="s">
        <v>18</v>
      </c>
      <c r="B1499" t="s">
        <v>29</v>
      </c>
      <c r="C1499" t="s">
        <v>20</v>
      </c>
      <c r="D1499" t="s">
        <v>21</v>
      </c>
      <c r="E1499" t="s">
        <v>5</v>
      </c>
      <c r="G1499" t="s">
        <v>22</v>
      </c>
      <c r="H1499">
        <v>2260453</v>
      </c>
      <c r="I1499">
        <v>2261886</v>
      </c>
      <c r="J1499" t="s">
        <v>23</v>
      </c>
      <c r="K1499">
        <f t="shared" si="92"/>
        <v>0</v>
      </c>
      <c r="L1499" t="str">
        <f t="shared" si="93"/>
        <v>нет</v>
      </c>
      <c r="S1499" t="s">
        <v>5</v>
      </c>
      <c r="U1499" t="s">
        <v>22</v>
      </c>
      <c r="V1499">
        <v>1550514</v>
      </c>
      <c r="W1499">
        <v>1550984</v>
      </c>
      <c r="X1499" t="s">
        <v>23</v>
      </c>
      <c r="Y1499">
        <f t="shared" si="94"/>
        <v>0</v>
      </c>
      <c r="Z1499" t="str">
        <f t="shared" si="95"/>
        <v>нет</v>
      </c>
    </row>
    <row r="1500" spans="1:26" x14ac:dyDescent="0.35">
      <c r="A1500" t="s">
        <v>18</v>
      </c>
      <c r="B1500" t="s">
        <v>29</v>
      </c>
      <c r="C1500" t="s">
        <v>20</v>
      </c>
      <c r="D1500" t="s">
        <v>21</v>
      </c>
      <c r="E1500" t="s">
        <v>5</v>
      </c>
      <c r="G1500" t="s">
        <v>22</v>
      </c>
      <c r="H1500">
        <v>2265326</v>
      </c>
      <c r="I1500">
        <v>2266114</v>
      </c>
      <c r="J1500" t="s">
        <v>23</v>
      </c>
      <c r="K1500">
        <f t="shared" si="92"/>
        <v>2</v>
      </c>
      <c r="L1500" t="str">
        <f t="shared" si="93"/>
        <v>нет</v>
      </c>
      <c r="S1500" t="s">
        <v>5</v>
      </c>
      <c r="U1500" t="s">
        <v>22</v>
      </c>
      <c r="V1500">
        <v>1550986</v>
      </c>
      <c r="W1500">
        <v>1552302</v>
      </c>
      <c r="X1500" t="s">
        <v>23</v>
      </c>
      <c r="Y1500">
        <f t="shared" si="94"/>
        <v>2</v>
      </c>
      <c r="Z1500" t="str">
        <f t="shared" si="95"/>
        <v>да</v>
      </c>
    </row>
    <row r="1501" spans="1:26" x14ac:dyDescent="0.35">
      <c r="A1501" t="s">
        <v>18</v>
      </c>
      <c r="B1501" t="s">
        <v>29</v>
      </c>
      <c r="C1501" t="s">
        <v>20</v>
      </c>
      <c r="D1501" t="s">
        <v>21</v>
      </c>
      <c r="E1501" t="s">
        <v>5</v>
      </c>
      <c r="G1501" t="s">
        <v>22</v>
      </c>
      <c r="H1501">
        <v>2289455</v>
      </c>
      <c r="I1501">
        <v>2290342</v>
      </c>
      <c r="J1501" t="s">
        <v>23</v>
      </c>
      <c r="K1501">
        <f t="shared" si="92"/>
        <v>0</v>
      </c>
      <c r="L1501" t="str">
        <f t="shared" si="93"/>
        <v>нет</v>
      </c>
      <c r="S1501" t="s">
        <v>5</v>
      </c>
      <c r="U1501" t="s">
        <v>22</v>
      </c>
      <c r="V1501">
        <v>1552283</v>
      </c>
      <c r="W1501">
        <v>1553080</v>
      </c>
      <c r="X1501" t="s">
        <v>23</v>
      </c>
      <c r="Y1501">
        <f t="shared" si="94"/>
        <v>2</v>
      </c>
      <c r="Z1501" t="str">
        <f t="shared" si="95"/>
        <v>да</v>
      </c>
    </row>
    <row r="1502" spans="1:26" x14ac:dyDescent="0.35">
      <c r="A1502" t="s">
        <v>18</v>
      </c>
      <c r="B1502" t="s">
        <v>29</v>
      </c>
      <c r="C1502" t="s">
        <v>20</v>
      </c>
      <c r="D1502" t="s">
        <v>21</v>
      </c>
      <c r="E1502" t="s">
        <v>5</v>
      </c>
      <c r="G1502" t="s">
        <v>22</v>
      </c>
      <c r="H1502">
        <v>2290725</v>
      </c>
      <c r="I1502">
        <v>2292026</v>
      </c>
      <c r="J1502" t="s">
        <v>23</v>
      </c>
      <c r="K1502">
        <f t="shared" si="92"/>
        <v>0</v>
      </c>
      <c r="L1502" t="str">
        <f t="shared" si="93"/>
        <v>нет</v>
      </c>
      <c r="S1502" t="s">
        <v>5</v>
      </c>
      <c r="U1502" t="s">
        <v>22</v>
      </c>
      <c r="V1502">
        <v>1553073</v>
      </c>
      <c r="W1502">
        <v>1554086</v>
      </c>
      <c r="X1502" t="s">
        <v>23</v>
      </c>
      <c r="Y1502">
        <f t="shared" si="94"/>
        <v>1</v>
      </c>
      <c r="Z1502" t="str">
        <f t="shared" si="95"/>
        <v>нет</v>
      </c>
    </row>
    <row r="1503" spans="1:26" x14ac:dyDescent="0.35">
      <c r="A1503" t="s">
        <v>18</v>
      </c>
      <c r="B1503" t="s">
        <v>29</v>
      </c>
      <c r="C1503" t="s">
        <v>20</v>
      </c>
      <c r="D1503" t="s">
        <v>21</v>
      </c>
      <c r="E1503" t="s">
        <v>5</v>
      </c>
      <c r="G1503" t="s">
        <v>22</v>
      </c>
      <c r="H1503">
        <v>2292115</v>
      </c>
      <c r="I1503">
        <v>2292744</v>
      </c>
      <c r="J1503" t="s">
        <v>23</v>
      </c>
      <c r="K1503">
        <f t="shared" si="92"/>
        <v>1</v>
      </c>
      <c r="L1503" t="str">
        <f t="shared" si="93"/>
        <v>нет</v>
      </c>
      <c r="S1503" t="s">
        <v>5</v>
      </c>
      <c r="U1503" t="s">
        <v>22</v>
      </c>
      <c r="V1503">
        <v>1554098</v>
      </c>
      <c r="W1503">
        <v>1555738</v>
      </c>
      <c r="X1503" t="s">
        <v>23</v>
      </c>
      <c r="Y1503">
        <f t="shared" si="94"/>
        <v>0</v>
      </c>
      <c r="Z1503" t="str">
        <f t="shared" si="95"/>
        <v>нет</v>
      </c>
    </row>
    <row r="1504" spans="1:26" x14ac:dyDescent="0.35">
      <c r="A1504" t="s">
        <v>18</v>
      </c>
      <c r="B1504" t="s">
        <v>29</v>
      </c>
      <c r="C1504" t="s">
        <v>20</v>
      </c>
      <c r="D1504" t="s">
        <v>21</v>
      </c>
      <c r="E1504" t="s">
        <v>5</v>
      </c>
      <c r="G1504" t="s">
        <v>22</v>
      </c>
      <c r="H1504">
        <v>2295339</v>
      </c>
      <c r="I1504">
        <v>2296538</v>
      </c>
      <c r="J1504" t="s">
        <v>23</v>
      </c>
      <c r="K1504">
        <f t="shared" si="92"/>
        <v>2</v>
      </c>
      <c r="L1504" t="str">
        <f t="shared" si="93"/>
        <v>нет</v>
      </c>
      <c r="S1504" t="s">
        <v>5</v>
      </c>
      <c r="U1504" t="s">
        <v>22</v>
      </c>
      <c r="V1504">
        <v>1555764</v>
      </c>
      <c r="W1504">
        <v>1556060</v>
      </c>
      <c r="X1504" t="s">
        <v>23</v>
      </c>
      <c r="Y1504">
        <f t="shared" si="94"/>
        <v>1</v>
      </c>
      <c r="Z1504" t="str">
        <f t="shared" si="95"/>
        <v>нет</v>
      </c>
    </row>
    <row r="1505" spans="1:26" x14ac:dyDescent="0.35">
      <c r="A1505" t="s">
        <v>18</v>
      </c>
      <c r="B1505" t="s">
        <v>29</v>
      </c>
      <c r="C1505" t="s">
        <v>20</v>
      </c>
      <c r="D1505" t="s">
        <v>21</v>
      </c>
      <c r="E1505" t="s">
        <v>5</v>
      </c>
      <c r="G1505" t="s">
        <v>22</v>
      </c>
      <c r="H1505">
        <v>2296815</v>
      </c>
      <c r="I1505">
        <v>2297246</v>
      </c>
      <c r="J1505" t="s">
        <v>23</v>
      </c>
      <c r="K1505">
        <f t="shared" si="92"/>
        <v>1</v>
      </c>
      <c r="L1505" t="str">
        <f t="shared" si="93"/>
        <v>нет</v>
      </c>
      <c r="S1505" t="s">
        <v>5</v>
      </c>
      <c r="U1505" t="s">
        <v>22</v>
      </c>
      <c r="V1505">
        <v>1556456</v>
      </c>
      <c r="W1505">
        <v>1556911</v>
      </c>
      <c r="X1505" t="s">
        <v>23</v>
      </c>
      <c r="Y1505">
        <f t="shared" si="94"/>
        <v>1</v>
      </c>
      <c r="Z1505" t="str">
        <f t="shared" si="95"/>
        <v>нет</v>
      </c>
    </row>
    <row r="1506" spans="1:26" x14ac:dyDescent="0.35">
      <c r="A1506" t="s">
        <v>18</v>
      </c>
      <c r="B1506" t="s">
        <v>29</v>
      </c>
      <c r="C1506" t="s">
        <v>20</v>
      </c>
      <c r="D1506" t="s">
        <v>21</v>
      </c>
      <c r="E1506" t="s">
        <v>5</v>
      </c>
      <c r="G1506" t="s">
        <v>22</v>
      </c>
      <c r="H1506">
        <v>2319707</v>
      </c>
      <c r="I1506">
        <v>2320018</v>
      </c>
      <c r="J1506" t="s">
        <v>23</v>
      </c>
      <c r="K1506">
        <f t="shared" si="92"/>
        <v>1</v>
      </c>
      <c r="L1506" t="str">
        <f t="shared" si="93"/>
        <v>нет</v>
      </c>
      <c r="S1506" t="s">
        <v>5</v>
      </c>
      <c r="U1506" t="s">
        <v>22</v>
      </c>
      <c r="V1506">
        <v>1556917</v>
      </c>
      <c r="W1506">
        <v>1557318</v>
      </c>
      <c r="X1506" t="s">
        <v>23</v>
      </c>
      <c r="Y1506">
        <f t="shared" si="94"/>
        <v>0</v>
      </c>
      <c r="Z1506" t="str">
        <f t="shared" si="95"/>
        <v>нет</v>
      </c>
    </row>
    <row r="1507" spans="1:26" x14ac:dyDescent="0.35">
      <c r="A1507" t="s">
        <v>18</v>
      </c>
      <c r="B1507" t="s">
        <v>29</v>
      </c>
      <c r="C1507" t="s">
        <v>20</v>
      </c>
      <c r="D1507" t="s">
        <v>21</v>
      </c>
      <c r="E1507" t="s">
        <v>5</v>
      </c>
      <c r="G1507" t="s">
        <v>22</v>
      </c>
      <c r="H1507">
        <v>2321038</v>
      </c>
      <c r="I1507">
        <v>2321718</v>
      </c>
      <c r="J1507" t="s">
        <v>23</v>
      </c>
      <c r="K1507">
        <f t="shared" si="92"/>
        <v>2</v>
      </c>
      <c r="L1507" t="str">
        <f t="shared" si="93"/>
        <v>нет</v>
      </c>
      <c r="S1507" t="s">
        <v>5</v>
      </c>
      <c r="U1507" t="s">
        <v>22</v>
      </c>
      <c r="V1507">
        <v>1557707</v>
      </c>
      <c r="W1507">
        <v>1558543</v>
      </c>
      <c r="X1507" t="s">
        <v>30</v>
      </c>
      <c r="Y1507">
        <f t="shared" si="94"/>
        <v>1</v>
      </c>
      <c r="Z1507" t="str">
        <f t="shared" si="95"/>
        <v>нет</v>
      </c>
    </row>
    <row r="1508" spans="1:26" x14ac:dyDescent="0.35">
      <c r="A1508" t="s">
        <v>18</v>
      </c>
      <c r="B1508" t="s">
        <v>29</v>
      </c>
      <c r="C1508" t="s">
        <v>20</v>
      </c>
      <c r="D1508" t="s">
        <v>21</v>
      </c>
      <c r="E1508" t="s">
        <v>5</v>
      </c>
      <c r="G1508" t="s">
        <v>22</v>
      </c>
      <c r="H1508">
        <v>2322361</v>
      </c>
      <c r="I1508">
        <v>2323542</v>
      </c>
      <c r="J1508" t="s">
        <v>23</v>
      </c>
      <c r="K1508">
        <f t="shared" si="92"/>
        <v>0</v>
      </c>
      <c r="L1508" t="str">
        <f t="shared" si="93"/>
        <v>нет</v>
      </c>
      <c r="S1508" t="s">
        <v>5</v>
      </c>
      <c r="U1508" t="s">
        <v>22</v>
      </c>
      <c r="V1508">
        <v>1558558</v>
      </c>
      <c r="W1508">
        <v>1559400</v>
      </c>
      <c r="X1508" t="s">
        <v>30</v>
      </c>
      <c r="Y1508">
        <f t="shared" si="94"/>
        <v>2</v>
      </c>
      <c r="Z1508" t="str">
        <f t="shared" si="95"/>
        <v>нет</v>
      </c>
    </row>
    <row r="1509" spans="1:26" x14ac:dyDescent="0.35">
      <c r="A1509" t="s">
        <v>18</v>
      </c>
      <c r="B1509" t="s">
        <v>29</v>
      </c>
      <c r="C1509" t="s">
        <v>20</v>
      </c>
      <c r="D1509" t="s">
        <v>21</v>
      </c>
      <c r="E1509" t="s">
        <v>5</v>
      </c>
      <c r="G1509" t="s">
        <v>22</v>
      </c>
      <c r="H1509">
        <v>2324039</v>
      </c>
      <c r="I1509">
        <v>2325226</v>
      </c>
      <c r="J1509" t="s">
        <v>23</v>
      </c>
      <c r="K1509">
        <f t="shared" si="92"/>
        <v>0</v>
      </c>
      <c r="L1509" t="str">
        <f t="shared" si="93"/>
        <v>нет</v>
      </c>
      <c r="S1509" t="s">
        <v>5</v>
      </c>
      <c r="U1509" t="s">
        <v>22</v>
      </c>
      <c r="V1509">
        <v>1559785</v>
      </c>
      <c r="W1509">
        <v>1560666</v>
      </c>
      <c r="X1509" t="s">
        <v>23</v>
      </c>
      <c r="Y1509">
        <f t="shared" si="94"/>
        <v>2</v>
      </c>
      <c r="Z1509" t="str">
        <f t="shared" si="95"/>
        <v>нет</v>
      </c>
    </row>
    <row r="1510" spans="1:26" x14ac:dyDescent="0.35">
      <c r="A1510" t="s">
        <v>18</v>
      </c>
      <c r="B1510" t="s">
        <v>29</v>
      </c>
      <c r="C1510" t="s">
        <v>20</v>
      </c>
      <c r="D1510" t="s">
        <v>21</v>
      </c>
      <c r="E1510" t="s">
        <v>5</v>
      </c>
      <c r="G1510" t="s">
        <v>22</v>
      </c>
      <c r="H1510">
        <v>2325786</v>
      </c>
      <c r="I1510">
        <v>2326208</v>
      </c>
      <c r="J1510" t="s">
        <v>23</v>
      </c>
      <c r="K1510">
        <f t="shared" si="92"/>
        <v>2</v>
      </c>
      <c r="L1510" t="str">
        <f t="shared" si="93"/>
        <v>нет</v>
      </c>
      <c r="S1510" t="s">
        <v>5</v>
      </c>
      <c r="U1510" t="s">
        <v>22</v>
      </c>
      <c r="V1510">
        <v>1560694</v>
      </c>
      <c r="W1510">
        <v>1561962</v>
      </c>
      <c r="X1510" t="s">
        <v>23</v>
      </c>
      <c r="Y1510">
        <f t="shared" si="94"/>
        <v>0</v>
      </c>
      <c r="Z1510" t="str">
        <f t="shared" si="95"/>
        <v>нет</v>
      </c>
    </row>
    <row r="1511" spans="1:26" x14ac:dyDescent="0.35">
      <c r="A1511" t="s">
        <v>18</v>
      </c>
      <c r="B1511" t="s">
        <v>29</v>
      </c>
      <c r="C1511" t="s">
        <v>20</v>
      </c>
      <c r="D1511" t="s">
        <v>21</v>
      </c>
      <c r="E1511" t="s">
        <v>5</v>
      </c>
      <c r="G1511" t="s">
        <v>22</v>
      </c>
      <c r="H1511">
        <v>2326308</v>
      </c>
      <c r="I1511">
        <v>2327195</v>
      </c>
      <c r="J1511" t="s">
        <v>23</v>
      </c>
      <c r="K1511">
        <f t="shared" si="92"/>
        <v>1</v>
      </c>
      <c r="L1511" t="str">
        <f t="shared" si="93"/>
        <v>нет</v>
      </c>
      <c r="S1511" t="s">
        <v>5</v>
      </c>
      <c r="U1511" t="s">
        <v>22</v>
      </c>
      <c r="V1511">
        <v>1561988</v>
      </c>
      <c r="W1511">
        <v>1562473</v>
      </c>
      <c r="X1511" t="s">
        <v>23</v>
      </c>
      <c r="Y1511">
        <f t="shared" si="94"/>
        <v>0</v>
      </c>
      <c r="Z1511" t="str">
        <f t="shared" si="95"/>
        <v>нет</v>
      </c>
    </row>
    <row r="1512" spans="1:26" x14ac:dyDescent="0.35">
      <c r="A1512" t="s">
        <v>18</v>
      </c>
      <c r="B1512" t="s">
        <v>29</v>
      </c>
      <c r="C1512" t="s">
        <v>20</v>
      </c>
      <c r="D1512" t="s">
        <v>21</v>
      </c>
      <c r="E1512" t="s">
        <v>5</v>
      </c>
      <c r="G1512" t="s">
        <v>22</v>
      </c>
      <c r="H1512">
        <v>2327303</v>
      </c>
      <c r="I1512">
        <v>2327533</v>
      </c>
      <c r="J1512" t="s">
        <v>23</v>
      </c>
      <c r="K1512">
        <f t="shared" si="92"/>
        <v>2</v>
      </c>
      <c r="L1512" t="str">
        <f t="shared" si="93"/>
        <v>нет</v>
      </c>
      <c r="S1512" t="s">
        <v>5</v>
      </c>
      <c r="U1512" t="s">
        <v>22</v>
      </c>
      <c r="V1512">
        <v>1562502</v>
      </c>
      <c r="W1512">
        <v>1562771</v>
      </c>
      <c r="X1512" t="s">
        <v>23</v>
      </c>
      <c r="Y1512">
        <f t="shared" si="94"/>
        <v>1</v>
      </c>
      <c r="Z1512" t="str">
        <f t="shared" si="95"/>
        <v>нет</v>
      </c>
    </row>
    <row r="1513" spans="1:26" x14ac:dyDescent="0.35">
      <c r="A1513" t="s">
        <v>18</v>
      </c>
      <c r="B1513" t="s">
        <v>29</v>
      </c>
      <c r="C1513" t="s">
        <v>20</v>
      </c>
      <c r="D1513" t="s">
        <v>21</v>
      </c>
      <c r="E1513" t="s">
        <v>5</v>
      </c>
      <c r="G1513" t="s">
        <v>22</v>
      </c>
      <c r="H1513">
        <v>2327810</v>
      </c>
      <c r="I1513">
        <v>2329027</v>
      </c>
      <c r="J1513" t="s">
        <v>23</v>
      </c>
      <c r="K1513">
        <f t="shared" si="92"/>
        <v>2</v>
      </c>
      <c r="L1513" t="str">
        <f t="shared" si="93"/>
        <v>нет</v>
      </c>
      <c r="S1513" t="s">
        <v>5</v>
      </c>
      <c r="U1513" t="s">
        <v>22</v>
      </c>
      <c r="V1513">
        <v>1562810</v>
      </c>
      <c r="W1513">
        <v>1563235</v>
      </c>
      <c r="X1513" t="s">
        <v>23</v>
      </c>
      <c r="Y1513">
        <f t="shared" si="94"/>
        <v>0</v>
      </c>
      <c r="Z1513" t="str">
        <f t="shared" si="95"/>
        <v>нет</v>
      </c>
    </row>
    <row r="1514" spans="1:26" x14ac:dyDescent="0.35">
      <c r="A1514" t="s">
        <v>18</v>
      </c>
      <c r="B1514" t="s">
        <v>29</v>
      </c>
      <c r="C1514" t="s">
        <v>20</v>
      </c>
      <c r="D1514" t="s">
        <v>21</v>
      </c>
      <c r="E1514" t="s">
        <v>5</v>
      </c>
      <c r="G1514" t="s">
        <v>22</v>
      </c>
      <c r="H1514">
        <v>2330429</v>
      </c>
      <c r="I1514">
        <v>2331262</v>
      </c>
      <c r="J1514" t="s">
        <v>23</v>
      </c>
      <c r="K1514">
        <f t="shared" si="92"/>
        <v>1</v>
      </c>
      <c r="L1514" t="str">
        <f t="shared" si="93"/>
        <v>нет</v>
      </c>
      <c r="S1514" t="s">
        <v>5</v>
      </c>
      <c r="U1514" t="s">
        <v>22</v>
      </c>
      <c r="V1514">
        <v>1563306</v>
      </c>
      <c r="W1514">
        <v>1563731</v>
      </c>
      <c r="X1514" t="s">
        <v>23</v>
      </c>
      <c r="Y1514">
        <f t="shared" si="94"/>
        <v>0</v>
      </c>
      <c r="Z1514" t="str">
        <f t="shared" si="95"/>
        <v>нет</v>
      </c>
    </row>
    <row r="1515" spans="1:26" x14ac:dyDescent="0.35">
      <c r="A1515" t="s">
        <v>18</v>
      </c>
      <c r="B1515" t="s">
        <v>29</v>
      </c>
      <c r="C1515" t="s">
        <v>20</v>
      </c>
      <c r="D1515" t="s">
        <v>21</v>
      </c>
      <c r="E1515" t="s">
        <v>5</v>
      </c>
      <c r="G1515" t="s">
        <v>22</v>
      </c>
      <c r="H1515">
        <v>2331295</v>
      </c>
      <c r="I1515">
        <v>2331945</v>
      </c>
      <c r="J1515" t="s">
        <v>23</v>
      </c>
      <c r="K1515">
        <f t="shared" si="92"/>
        <v>2</v>
      </c>
      <c r="L1515" t="str">
        <f t="shared" si="93"/>
        <v>да</v>
      </c>
      <c r="S1515" t="s">
        <v>5</v>
      </c>
      <c r="U1515" t="s">
        <v>22</v>
      </c>
      <c r="V1515">
        <v>1563742</v>
      </c>
      <c r="W1515">
        <v>1564527</v>
      </c>
      <c r="X1515" t="s">
        <v>23</v>
      </c>
      <c r="Y1515">
        <f t="shared" si="94"/>
        <v>2</v>
      </c>
      <c r="Z1515" t="str">
        <f t="shared" si="95"/>
        <v>да</v>
      </c>
    </row>
    <row r="1516" spans="1:26" x14ac:dyDescent="0.35">
      <c r="A1516" t="s">
        <v>18</v>
      </c>
      <c r="B1516" t="s">
        <v>29</v>
      </c>
      <c r="C1516" t="s">
        <v>20</v>
      </c>
      <c r="D1516" t="s">
        <v>21</v>
      </c>
      <c r="E1516" t="s">
        <v>5</v>
      </c>
      <c r="G1516" t="s">
        <v>22</v>
      </c>
      <c r="H1516">
        <v>2331935</v>
      </c>
      <c r="I1516">
        <v>2332966</v>
      </c>
      <c r="J1516" t="s">
        <v>23</v>
      </c>
      <c r="K1516">
        <f t="shared" si="92"/>
        <v>1</v>
      </c>
      <c r="L1516" t="str">
        <f t="shared" si="93"/>
        <v>нет</v>
      </c>
      <c r="S1516" t="s">
        <v>5</v>
      </c>
      <c r="U1516" t="s">
        <v>22</v>
      </c>
      <c r="V1516">
        <v>1564496</v>
      </c>
      <c r="W1516">
        <v>1565293</v>
      </c>
      <c r="X1516" t="s">
        <v>23</v>
      </c>
      <c r="Y1516">
        <f t="shared" si="94"/>
        <v>0</v>
      </c>
      <c r="Z1516" t="str">
        <f t="shared" si="95"/>
        <v>нет</v>
      </c>
    </row>
    <row r="1517" spans="1:26" x14ac:dyDescent="0.35">
      <c r="A1517" t="s">
        <v>18</v>
      </c>
      <c r="B1517" t="s">
        <v>29</v>
      </c>
      <c r="C1517" t="s">
        <v>20</v>
      </c>
      <c r="D1517" t="s">
        <v>21</v>
      </c>
      <c r="E1517" t="s">
        <v>5</v>
      </c>
      <c r="G1517" t="s">
        <v>22</v>
      </c>
      <c r="H1517">
        <v>2333326</v>
      </c>
      <c r="I1517">
        <v>2333967</v>
      </c>
      <c r="J1517" t="s">
        <v>23</v>
      </c>
      <c r="K1517">
        <f t="shared" si="92"/>
        <v>2</v>
      </c>
      <c r="L1517" t="str">
        <f t="shared" si="93"/>
        <v>нет</v>
      </c>
      <c r="S1517" t="s">
        <v>5</v>
      </c>
      <c r="U1517" t="s">
        <v>22</v>
      </c>
      <c r="V1517">
        <v>1566054</v>
      </c>
      <c r="W1517">
        <v>1566431</v>
      </c>
      <c r="X1517" t="s">
        <v>23</v>
      </c>
      <c r="Y1517">
        <f t="shared" si="94"/>
        <v>0</v>
      </c>
      <c r="Z1517" t="str">
        <f t="shared" si="95"/>
        <v>нет</v>
      </c>
    </row>
    <row r="1518" spans="1:26" x14ac:dyDescent="0.35">
      <c r="A1518" t="s">
        <v>18</v>
      </c>
      <c r="B1518" t="s">
        <v>29</v>
      </c>
      <c r="C1518" t="s">
        <v>20</v>
      </c>
      <c r="D1518" t="s">
        <v>21</v>
      </c>
      <c r="E1518" t="s">
        <v>5</v>
      </c>
      <c r="G1518" t="s">
        <v>22</v>
      </c>
      <c r="H1518">
        <v>2336749</v>
      </c>
      <c r="I1518">
        <v>2336979</v>
      </c>
      <c r="J1518" t="s">
        <v>23</v>
      </c>
      <c r="K1518">
        <f t="shared" si="92"/>
        <v>0</v>
      </c>
      <c r="L1518" t="str">
        <f t="shared" si="93"/>
        <v>нет</v>
      </c>
      <c r="S1518" t="s">
        <v>5</v>
      </c>
      <c r="U1518" t="s">
        <v>22</v>
      </c>
      <c r="V1518">
        <v>1566448</v>
      </c>
      <c r="W1518">
        <v>1566837</v>
      </c>
      <c r="X1518" t="s">
        <v>23</v>
      </c>
      <c r="Y1518">
        <f t="shared" si="94"/>
        <v>1</v>
      </c>
      <c r="Z1518" t="str">
        <f t="shared" si="95"/>
        <v>да</v>
      </c>
    </row>
    <row r="1519" spans="1:26" x14ac:dyDescent="0.35">
      <c r="A1519" t="s">
        <v>18</v>
      </c>
      <c r="B1519" t="s">
        <v>29</v>
      </c>
      <c r="C1519" t="s">
        <v>20</v>
      </c>
      <c r="D1519" t="s">
        <v>21</v>
      </c>
      <c r="E1519" t="s">
        <v>5</v>
      </c>
      <c r="G1519" t="s">
        <v>22</v>
      </c>
      <c r="H1519">
        <v>2338637</v>
      </c>
      <c r="I1519">
        <v>2339272</v>
      </c>
      <c r="J1519" t="s">
        <v>23</v>
      </c>
      <c r="K1519">
        <f t="shared" si="92"/>
        <v>2</v>
      </c>
      <c r="L1519" t="str">
        <f t="shared" si="93"/>
        <v>да</v>
      </c>
      <c r="S1519" t="s">
        <v>5</v>
      </c>
      <c r="U1519" t="s">
        <v>22</v>
      </c>
      <c r="V1519">
        <v>1566837</v>
      </c>
      <c r="W1519">
        <v>1568324</v>
      </c>
      <c r="X1519" t="s">
        <v>23</v>
      </c>
      <c r="Y1519">
        <f t="shared" si="94"/>
        <v>2</v>
      </c>
      <c r="Z1519" t="str">
        <f t="shared" si="95"/>
        <v>нет</v>
      </c>
    </row>
    <row r="1520" spans="1:26" x14ac:dyDescent="0.35">
      <c r="A1520" t="s">
        <v>18</v>
      </c>
      <c r="B1520" t="s">
        <v>29</v>
      </c>
      <c r="C1520" t="s">
        <v>20</v>
      </c>
      <c r="D1520" t="s">
        <v>21</v>
      </c>
      <c r="E1520" t="s">
        <v>5</v>
      </c>
      <c r="G1520" t="s">
        <v>22</v>
      </c>
      <c r="H1520">
        <v>2339247</v>
      </c>
      <c r="I1520">
        <v>2340293</v>
      </c>
      <c r="J1520" t="s">
        <v>23</v>
      </c>
      <c r="K1520">
        <f t="shared" si="92"/>
        <v>1</v>
      </c>
      <c r="L1520" t="str">
        <f t="shared" si="93"/>
        <v>да</v>
      </c>
      <c r="S1520" t="s">
        <v>5</v>
      </c>
      <c r="U1520" t="s">
        <v>22</v>
      </c>
      <c r="V1520">
        <v>1568343</v>
      </c>
      <c r="W1520">
        <v>1568687</v>
      </c>
      <c r="X1520" t="s">
        <v>23</v>
      </c>
      <c r="Y1520">
        <f t="shared" si="94"/>
        <v>2</v>
      </c>
      <c r="Z1520" t="str">
        <f t="shared" si="95"/>
        <v>нет</v>
      </c>
    </row>
    <row r="1521" spans="1:26" x14ac:dyDescent="0.35">
      <c r="A1521" t="s">
        <v>18</v>
      </c>
      <c r="B1521" t="s">
        <v>29</v>
      </c>
      <c r="C1521" t="s">
        <v>20</v>
      </c>
      <c r="D1521" t="s">
        <v>21</v>
      </c>
      <c r="E1521" t="s">
        <v>5</v>
      </c>
      <c r="G1521" t="s">
        <v>22</v>
      </c>
      <c r="H1521">
        <v>2340290</v>
      </c>
      <c r="I1521">
        <v>2340988</v>
      </c>
      <c r="J1521" t="s">
        <v>23</v>
      </c>
      <c r="K1521">
        <f t="shared" si="92"/>
        <v>1</v>
      </c>
      <c r="L1521" t="str">
        <f t="shared" si="93"/>
        <v>нет</v>
      </c>
      <c r="S1521" t="s">
        <v>5</v>
      </c>
      <c r="U1521" t="s">
        <v>22</v>
      </c>
      <c r="V1521">
        <v>1569000</v>
      </c>
      <c r="W1521">
        <v>1569740</v>
      </c>
      <c r="X1521" t="s">
        <v>23</v>
      </c>
      <c r="Y1521">
        <f t="shared" si="94"/>
        <v>0</v>
      </c>
      <c r="Z1521" t="str">
        <f t="shared" si="95"/>
        <v>нет</v>
      </c>
    </row>
    <row r="1522" spans="1:26" x14ac:dyDescent="0.35">
      <c r="A1522" t="s">
        <v>18</v>
      </c>
      <c r="B1522" t="s">
        <v>29</v>
      </c>
      <c r="C1522" t="s">
        <v>20</v>
      </c>
      <c r="D1522" t="s">
        <v>21</v>
      </c>
      <c r="E1522" t="s">
        <v>5</v>
      </c>
      <c r="G1522" t="s">
        <v>22</v>
      </c>
      <c r="H1522">
        <v>2341054</v>
      </c>
      <c r="I1522">
        <v>2341692</v>
      </c>
      <c r="J1522" t="s">
        <v>23</v>
      </c>
      <c r="K1522">
        <f t="shared" si="92"/>
        <v>0</v>
      </c>
      <c r="L1522" t="str">
        <f t="shared" si="93"/>
        <v>нет</v>
      </c>
      <c r="S1522" t="s">
        <v>5</v>
      </c>
      <c r="U1522" t="s">
        <v>22</v>
      </c>
      <c r="V1522">
        <v>1570501</v>
      </c>
      <c r="W1522">
        <v>1570635</v>
      </c>
      <c r="X1522" t="s">
        <v>23</v>
      </c>
      <c r="Y1522">
        <f t="shared" si="94"/>
        <v>2</v>
      </c>
      <c r="Z1522" t="str">
        <f t="shared" si="95"/>
        <v>нет</v>
      </c>
    </row>
    <row r="1523" spans="1:26" x14ac:dyDescent="0.35">
      <c r="A1523" t="s">
        <v>18</v>
      </c>
      <c r="B1523" t="s">
        <v>29</v>
      </c>
      <c r="C1523" t="s">
        <v>20</v>
      </c>
      <c r="D1523" t="s">
        <v>21</v>
      </c>
      <c r="E1523" t="s">
        <v>5</v>
      </c>
      <c r="G1523" t="s">
        <v>22</v>
      </c>
      <c r="H1523">
        <v>2341706</v>
      </c>
      <c r="I1523">
        <v>2342053</v>
      </c>
      <c r="J1523" t="s">
        <v>23</v>
      </c>
      <c r="K1523">
        <f t="shared" si="92"/>
        <v>0</v>
      </c>
      <c r="L1523" t="str">
        <f t="shared" si="93"/>
        <v>нет</v>
      </c>
      <c r="S1523" t="s">
        <v>5</v>
      </c>
      <c r="U1523" t="s">
        <v>22</v>
      </c>
      <c r="V1523">
        <v>1570957</v>
      </c>
      <c r="W1523">
        <v>1572108</v>
      </c>
      <c r="X1523" t="s">
        <v>23</v>
      </c>
      <c r="Y1523">
        <f t="shared" si="94"/>
        <v>2</v>
      </c>
      <c r="Z1523" t="str">
        <f t="shared" si="95"/>
        <v>нет</v>
      </c>
    </row>
    <row r="1524" spans="1:26" x14ac:dyDescent="0.35">
      <c r="A1524" t="s">
        <v>18</v>
      </c>
      <c r="B1524" t="s">
        <v>29</v>
      </c>
      <c r="C1524" t="s">
        <v>20</v>
      </c>
      <c r="D1524" t="s">
        <v>21</v>
      </c>
      <c r="E1524" t="s">
        <v>5</v>
      </c>
      <c r="G1524" t="s">
        <v>22</v>
      </c>
      <c r="H1524">
        <v>2346621</v>
      </c>
      <c r="I1524">
        <v>2348147</v>
      </c>
      <c r="J1524" t="s">
        <v>23</v>
      </c>
      <c r="K1524">
        <f t="shared" si="92"/>
        <v>2</v>
      </c>
      <c r="L1524" t="str">
        <f t="shared" si="93"/>
        <v>нет</v>
      </c>
      <c r="S1524" t="s">
        <v>5</v>
      </c>
      <c r="U1524" t="s">
        <v>22</v>
      </c>
      <c r="V1524">
        <v>1572340</v>
      </c>
      <c r="W1524">
        <v>1572564</v>
      </c>
      <c r="X1524" t="s">
        <v>23</v>
      </c>
      <c r="Y1524">
        <f t="shared" si="94"/>
        <v>2</v>
      </c>
      <c r="Z1524" t="str">
        <f t="shared" si="95"/>
        <v>нет</v>
      </c>
    </row>
    <row r="1525" spans="1:26" x14ac:dyDescent="0.35">
      <c r="A1525" t="s">
        <v>18</v>
      </c>
      <c r="B1525" t="s">
        <v>29</v>
      </c>
      <c r="C1525" t="s">
        <v>20</v>
      </c>
      <c r="D1525" t="s">
        <v>21</v>
      </c>
      <c r="E1525" t="s">
        <v>5</v>
      </c>
      <c r="G1525" t="s">
        <v>22</v>
      </c>
      <c r="H1525">
        <v>2348166</v>
      </c>
      <c r="I1525">
        <v>2348615</v>
      </c>
      <c r="J1525" t="s">
        <v>23</v>
      </c>
      <c r="K1525">
        <f t="shared" si="92"/>
        <v>0</v>
      </c>
      <c r="L1525" t="str">
        <f t="shared" si="93"/>
        <v>нет</v>
      </c>
      <c r="S1525" t="s">
        <v>5</v>
      </c>
      <c r="U1525" t="s">
        <v>22</v>
      </c>
      <c r="V1525">
        <v>1572568</v>
      </c>
      <c r="W1525">
        <v>1573023</v>
      </c>
      <c r="X1525" t="s">
        <v>23</v>
      </c>
      <c r="Y1525">
        <f t="shared" si="94"/>
        <v>0</v>
      </c>
      <c r="Z1525" t="str">
        <f t="shared" si="95"/>
        <v>нет</v>
      </c>
    </row>
    <row r="1526" spans="1:26" x14ac:dyDescent="0.35">
      <c r="A1526" t="s">
        <v>18</v>
      </c>
      <c r="B1526" t="s">
        <v>29</v>
      </c>
      <c r="C1526" t="s">
        <v>20</v>
      </c>
      <c r="D1526" t="s">
        <v>21</v>
      </c>
      <c r="E1526" t="s">
        <v>5</v>
      </c>
      <c r="G1526" t="s">
        <v>22</v>
      </c>
      <c r="H1526">
        <v>2348665</v>
      </c>
      <c r="I1526">
        <v>2349684</v>
      </c>
      <c r="J1526" t="s">
        <v>23</v>
      </c>
      <c r="K1526">
        <f t="shared" si="92"/>
        <v>0</v>
      </c>
      <c r="L1526" t="str">
        <f t="shared" si="93"/>
        <v>нет</v>
      </c>
      <c r="S1526" t="s">
        <v>5</v>
      </c>
      <c r="U1526" t="s">
        <v>22</v>
      </c>
      <c r="V1526">
        <v>1573127</v>
      </c>
      <c r="W1526">
        <v>1574950</v>
      </c>
      <c r="X1526" t="s">
        <v>23</v>
      </c>
      <c r="Y1526">
        <f t="shared" si="94"/>
        <v>1</v>
      </c>
      <c r="Z1526" t="str">
        <f t="shared" si="95"/>
        <v>нет</v>
      </c>
    </row>
    <row r="1527" spans="1:26" x14ac:dyDescent="0.35">
      <c r="A1527" t="s">
        <v>18</v>
      </c>
      <c r="B1527" t="s">
        <v>29</v>
      </c>
      <c r="C1527" t="s">
        <v>20</v>
      </c>
      <c r="D1527" t="s">
        <v>21</v>
      </c>
      <c r="E1527" t="s">
        <v>5</v>
      </c>
      <c r="G1527" t="s">
        <v>22</v>
      </c>
      <c r="H1527">
        <v>2349821</v>
      </c>
      <c r="I1527">
        <v>2350555</v>
      </c>
      <c r="J1527" t="s">
        <v>23</v>
      </c>
      <c r="K1527">
        <f t="shared" si="92"/>
        <v>2</v>
      </c>
      <c r="L1527" t="str">
        <f t="shared" si="93"/>
        <v>да</v>
      </c>
      <c r="S1527" t="s">
        <v>5</v>
      </c>
      <c r="U1527" t="s">
        <v>22</v>
      </c>
      <c r="V1527">
        <v>1574962</v>
      </c>
      <c r="W1527">
        <v>1575306</v>
      </c>
      <c r="X1527" t="s">
        <v>23</v>
      </c>
      <c r="Y1527">
        <f t="shared" si="94"/>
        <v>1</v>
      </c>
      <c r="Z1527" t="str">
        <f t="shared" si="95"/>
        <v>да</v>
      </c>
    </row>
    <row r="1528" spans="1:26" x14ac:dyDescent="0.35">
      <c r="A1528" t="s">
        <v>18</v>
      </c>
      <c r="B1528" t="s">
        <v>29</v>
      </c>
      <c r="C1528" t="s">
        <v>20</v>
      </c>
      <c r="D1528" t="s">
        <v>21</v>
      </c>
      <c r="E1528" t="s">
        <v>5</v>
      </c>
      <c r="G1528" t="s">
        <v>22</v>
      </c>
      <c r="H1528">
        <v>2350491</v>
      </c>
      <c r="I1528">
        <v>2352029</v>
      </c>
      <c r="J1528" t="s">
        <v>23</v>
      </c>
      <c r="K1528">
        <f t="shared" si="92"/>
        <v>1</v>
      </c>
      <c r="L1528" t="str">
        <f t="shared" si="93"/>
        <v>нет</v>
      </c>
      <c r="S1528" t="s">
        <v>5</v>
      </c>
      <c r="U1528" t="s">
        <v>22</v>
      </c>
      <c r="V1528">
        <v>1575303</v>
      </c>
      <c r="W1528">
        <v>1576454</v>
      </c>
      <c r="X1528" t="s">
        <v>23</v>
      </c>
      <c r="Y1528">
        <f t="shared" si="94"/>
        <v>0</v>
      </c>
      <c r="Z1528" t="str">
        <f t="shared" si="95"/>
        <v>нет</v>
      </c>
    </row>
    <row r="1529" spans="1:26" x14ac:dyDescent="0.35">
      <c r="A1529" t="s">
        <v>18</v>
      </c>
      <c r="B1529" t="s">
        <v>29</v>
      </c>
      <c r="C1529" t="s">
        <v>20</v>
      </c>
      <c r="D1529" t="s">
        <v>21</v>
      </c>
      <c r="E1529" t="s">
        <v>5</v>
      </c>
      <c r="G1529" t="s">
        <v>22</v>
      </c>
      <c r="H1529">
        <v>2352323</v>
      </c>
      <c r="I1529">
        <v>2353171</v>
      </c>
      <c r="J1529" t="s">
        <v>23</v>
      </c>
      <c r="K1529">
        <f t="shared" si="92"/>
        <v>0</v>
      </c>
      <c r="L1529" t="str">
        <f t="shared" si="93"/>
        <v>нет</v>
      </c>
      <c r="S1529" t="s">
        <v>5</v>
      </c>
      <c r="U1529" t="s">
        <v>22</v>
      </c>
      <c r="V1529">
        <v>1576921</v>
      </c>
      <c r="W1529">
        <v>1578351</v>
      </c>
      <c r="X1529" t="s">
        <v>23</v>
      </c>
      <c r="Y1529">
        <f t="shared" si="94"/>
        <v>1</v>
      </c>
      <c r="Z1529" t="str">
        <f t="shared" si="95"/>
        <v>нет</v>
      </c>
    </row>
    <row r="1530" spans="1:26" x14ac:dyDescent="0.35">
      <c r="A1530" t="s">
        <v>18</v>
      </c>
      <c r="B1530" t="s">
        <v>29</v>
      </c>
      <c r="C1530" t="s">
        <v>20</v>
      </c>
      <c r="D1530" t="s">
        <v>21</v>
      </c>
      <c r="E1530" t="s">
        <v>5</v>
      </c>
      <c r="G1530" t="s">
        <v>22</v>
      </c>
      <c r="H1530">
        <v>2356197</v>
      </c>
      <c r="I1530">
        <v>2357108</v>
      </c>
      <c r="J1530" t="s">
        <v>23</v>
      </c>
      <c r="K1530">
        <f t="shared" si="92"/>
        <v>2</v>
      </c>
      <c r="L1530" t="str">
        <f t="shared" si="93"/>
        <v>нет</v>
      </c>
      <c r="S1530" t="s">
        <v>5</v>
      </c>
      <c r="U1530" t="s">
        <v>22</v>
      </c>
      <c r="V1530">
        <v>1578780</v>
      </c>
      <c r="W1530">
        <v>1580585</v>
      </c>
      <c r="X1530" t="s">
        <v>30</v>
      </c>
      <c r="Y1530">
        <f t="shared" si="94"/>
        <v>1</v>
      </c>
      <c r="Z1530" t="str">
        <f t="shared" si="95"/>
        <v>нет</v>
      </c>
    </row>
    <row r="1531" spans="1:26" x14ac:dyDescent="0.35">
      <c r="A1531" t="s">
        <v>18</v>
      </c>
      <c r="B1531" t="s">
        <v>29</v>
      </c>
      <c r="C1531" t="s">
        <v>20</v>
      </c>
      <c r="D1531" t="s">
        <v>21</v>
      </c>
      <c r="E1531" t="s">
        <v>5</v>
      </c>
      <c r="G1531" t="s">
        <v>22</v>
      </c>
      <c r="H1531">
        <v>2363442</v>
      </c>
      <c r="I1531">
        <v>2365448</v>
      </c>
      <c r="J1531" t="s">
        <v>23</v>
      </c>
      <c r="K1531">
        <f t="shared" si="92"/>
        <v>1</v>
      </c>
      <c r="L1531" t="str">
        <f t="shared" si="93"/>
        <v>нет</v>
      </c>
      <c r="S1531" t="s">
        <v>5</v>
      </c>
      <c r="U1531" t="s">
        <v>22</v>
      </c>
      <c r="V1531">
        <v>1580666</v>
      </c>
      <c r="W1531">
        <v>1581484</v>
      </c>
      <c r="X1531" t="s">
        <v>23</v>
      </c>
      <c r="Y1531">
        <f t="shared" si="94"/>
        <v>1</v>
      </c>
      <c r="Z1531" t="str">
        <f t="shared" si="95"/>
        <v>нет</v>
      </c>
    </row>
    <row r="1532" spans="1:26" x14ac:dyDescent="0.35">
      <c r="A1532" t="s">
        <v>18</v>
      </c>
      <c r="B1532" t="s">
        <v>29</v>
      </c>
      <c r="C1532" t="s">
        <v>20</v>
      </c>
      <c r="D1532" t="s">
        <v>21</v>
      </c>
      <c r="E1532" t="s">
        <v>5</v>
      </c>
      <c r="G1532" t="s">
        <v>22</v>
      </c>
      <c r="H1532">
        <v>2373134</v>
      </c>
      <c r="I1532">
        <v>2373361</v>
      </c>
      <c r="J1532" t="s">
        <v>23</v>
      </c>
      <c r="K1532">
        <f t="shared" si="92"/>
        <v>1</v>
      </c>
      <c r="L1532" t="str">
        <f t="shared" si="93"/>
        <v>нет</v>
      </c>
      <c r="S1532" t="s">
        <v>5</v>
      </c>
      <c r="U1532" t="s">
        <v>22</v>
      </c>
      <c r="V1532">
        <v>1581742</v>
      </c>
      <c r="W1532">
        <v>1583544</v>
      </c>
      <c r="X1532" t="s">
        <v>23</v>
      </c>
      <c r="Y1532">
        <f t="shared" si="94"/>
        <v>2</v>
      </c>
      <c r="Z1532" t="str">
        <f t="shared" si="95"/>
        <v>нет</v>
      </c>
    </row>
    <row r="1533" spans="1:26" x14ac:dyDescent="0.35">
      <c r="A1533" t="s">
        <v>18</v>
      </c>
      <c r="B1533" t="s">
        <v>29</v>
      </c>
      <c r="C1533" t="s">
        <v>20</v>
      </c>
      <c r="D1533" t="s">
        <v>21</v>
      </c>
      <c r="E1533" t="s">
        <v>5</v>
      </c>
      <c r="G1533" t="s">
        <v>22</v>
      </c>
      <c r="H1533">
        <v>2375221</v>
      </c>
      <c r="I1533">
        <v>2376240</v>
      </c>
      <c r="J1533" t="s">
        <v>23</v>
      </c>
      <c r="K1533">
        <f t="shared" si="92"/>
        <v>2</v>
      </c>
      <c r="L1533" t="str">
        <f t="shared" si="93"/>
        <v>нет</v>
      </c>
      <c r="S1533" t="s">
        <v>5</v>
      </c>
      <c r="U1533" t="s">
        <v>22</v>
      </c>
      <c r="V1533">
        <v>1584667</v>
      </c>
      <c r="W1533">
        <v>1586016</v>
      </c>
      <c r="X1533" t="s">
        <v>23</v>
      </c>
      <c r="Y1533">
        <f t="shared" si="94"/>
        <v>0</v>
      </c>
      <c r="Z1533" t="str">
        <f t="shared" si="95"/>
        <v>нет</v>
      </c>
    </row>
    <row r="1534" spans="1:26" x14ac:dyDescent="0.35">
      <c r="A1534" t="s">
        <v>18</v>
      </c>
      <c r="B1534" t="s">
        <v>29</v>
      </c>
      <c r="C1534" t="s">
        <v>20</v>
      </c>
      <c r="D1534" t="s">
        <v>21</v>
      </c>
      <c r="E1534" t="s">
        <v>5</v>
      </c>
      <c r="G1534" t="s">
        <v>22</v>
      </c>
      <c r="H1534">
        <v>2376370</v>
      </c>
      <c r="I1534">
        <v>2377233</v>
      </c>
      <c r="J1534" t="s">
        <v>23</v>
      </c>
      <c r="K1534">
        <f t="shared" si="92"/>
        <v>1</v>
      </c>
      <c r="L1534" t="str">
        <f t="shared" si="93"/>
        <v>нет</v>
      </c>
      <c r="S1534" t="s">
        <v>5</v>
      </c>
      <c r="U1534" t="s">
        <v>22</v>
      </c>
      <c r="V1534">
        <v>1586087</v>
      </c>
      <c r="W1534">
        <v>1587091</v>
      </c>
      <c r="X1534" t="s">
        <v>23</v>
      </c>
      <c r="Y1534">
        <f t="shared" si="94"/>
        <v>2</v>
      </c>
      <c r="Z1534" t="str">
        <f t="shared" si="95"/>
        <v>да</v>
      </c>
    </row>
    <row r="1535" spans="1:26" x14ac:dyDescent="0.35">
      <c r="A1535" t="s">
        <v>18</v>
      </c>
      <c r="B1535" t="s">
        <v>29</v>
      </c>
      <c r="C1535" t="s">
        <v>20</v>
      </c>
      <c r="D1535" t="s">
        <v>21</v>
      </c>
      <c r="E1535" t="s">
        <v>5</v>
      </c>
      <c r="G1535" t="s">
        <v>22</v>
      </c>
      <c r="H1535">
        <v>2377341</v>
      </c>
      <c r="I1535">
        <v>2377901</v>
      </c>
      <c r="J1535" t="s">
        <v>23</v>
      </c>
      <c r="K1535">
        <f t="shared" si="92"/>
        <v>2</v>
      </c>
      <c r="L1535" t="str">
        <f t="shared" si="93"/>
        <v>нет</v>
      </c>
      <c r="S1535" t="s">
        <v>5</v>
      </c>
      <c r="U1535" t="s">
        <v>22</v>
      </c>
      <c r="V1535">
        <v>1587084</v>
      </c>
      <c r="W1535">
        <v>1587920</v>
      </c>
      <c r="X1535" t="s">
        <v>23</v>
      </c>
      <c r="Y1535">
        <f t="shared" si="94"/>
        <v>2</v>
      </c>
      <c r="Z1535" t="str">
        <f t="shared" si="95"/>
        <v>нет</v>
      </c>
    </row>
    <row r="1536" spans="1:26" x14ac:dyDescent="0.35">
      <c r="A1536" t="s">
        <v>18</v>
      </c>
      <c r="B1536" t="s">
        <v>29</v>
      </c>
      <c r="C1536" t="s">
        <v>20</v>
      </c>
      <c r="D1536" t="s">
        <v>21</v>
      </c>
      <c r="E1536" t="s">
        <v>5</v>
      </c>
      <c r="G1536" t="s">
        <v>22</v>
      </c>
      <c r="H1536">
        <v>2377980</v>
      </c>
      <c r="I1536">
        <v>2379356</v>
      </c>
      <c r="J1536" t="s">
        <v>23</v>
      </c>
      <c r="K1536">
        <f t="shared" si="92"/>
        <v>1</v>
      </c>
      <c r="L1536" t="str">
        <f t="shared" si="93"/>
        <v>нет</v>
      </c>
      <c r="S1536" t="s">
        <v>5</v>
      </c>
      <c r="U1536" t="s">
        <v>22</v>
      </c>
      <c r="V1536">
        <v>1588023</v>
      </c>
      <c r="W1536">
        <v>1588646</v>
      </c>
      <c r="X1536" t="s">
        <v>23</v>
      </c>
      <c r="Y1536">
        <f t="shared" si="94"/>
        <v>2</v>
      </c>
      <c r="Z1536" t="str">
        <f t="shared" si="95"/>
        <v>нет</v>
      </c>
    </row>
    <row r="1537" spans="1:26" x14ac:dyDescent="0.35">
      <c r="A1537" t="s">
        <v>18</v>
      </c>
      <c r="B1537" t="s">
        <v>29</v>
      </c>
      <c r="C1537" t="s">
        <v>20</v>
      </c>
      <c r="D1537" t="s">
        <v>21</v>
      </c>
      <c r="E1537" t="s">
        <v>5</v>
      </c>
      <c r="G1537" t="s">
        <v>22</v>
      </c>
      <c r="H1537">
        <v>2383433</v>
      </c>
      <c r="I1537">
        <v>2384998</v>
      </c>
      <c r="J1537" t="s">
        <v>23</v>
      </c>
      <c r="K1537">
        <f t="shared" si="92"/>
        <v>0</v>
      </c>
      <c r="L1537" t="str">
        <f t="shared" si="93"/>
        <v>нет</v>
      </c>
      <c r="S1537" t="s">
        <v>5</v>
      </c>
      <c r="U1537" t="s">
        <v>22</v>
      </c>
      <c r="V1537">
        <v>1588659</v>
      </c>
      <c r="W1537">
        <v>1589222</v>
      </c>
      <c r="X1537" t="s">
        <v>23</v>
      </c>
      <c r="Y1537">
        <f t="shared" si="94"/>
        <v>2</v>
      </c>
      <c r="Z1537" t="str">
        <f t="shared" si="95"/>
        <v>нет</v>
      </c>
    </row>
    <row r="1538" spans="1:26" x14ac:dyDescent="0.35">
      <c r="A1538" t="s">
        <v>18</v>
      </c>
      <c r="B1538" t="s">
        <v>29</v>
      </c>
      <c r="C1538" t="s">
        <v>20</v>
      </c>
      <c r="D1538" t="s">
        <v>21</v>
      </c>
      <c r="E1538" t="s">
        <v>5</v>
      </c>
      <c r="G1538" t="s">
        <v>22</v>
      </c>
      <c r="H1538">
        <v>2385036</v>
      </c>
      <c r="I1538">
        <v>2385218</v>
      </c>
      <c r="J1538" t="s">
        <v>23</v>
      </c>
      <c r="K1538">
        <f t="shared" si="92"/>
        <v>0</v>
      </c>
      <c r="L1538" t="str">
        <f t="shared" si="93"/>
        <v>нет</v>
      </c>
      <c r="S1538" t="s">
        <v>5</v>
      </c>
      <c r="U1538" t="s">
        <v>22</v>
      </c>
      <c r="V1538">
        <v>1589694</v>
      </c>
      <c r="W1538">
        <v>1590602</v>
      </c>
      <c r="X1538" t="s">
        <v>23</v>
      </c>
      <c r="Y1538">
        <f t="shared" si="94"/>
        <v>0</v>
      </c>
      <c r="Z1538" t="str">
        <f t="shared" si="95"/>
        <v>нет</v>
      </c>
    </row>
    <row r="1539" spans="1:26" x14ac:dyDescent="0.35">
      <c r="A1539" t="s">
        <v>18</v>
      </c>
      <c r="B1539" t="s">
        <v>29</v>
      </c>
      <c r="C1539" t="s">
        <v>20</v>
      </c>
      <c r="D1539" t="s">
        <v>21</v>
      </c>
      <c r="E1539" t="s">
        <v>5</v>
      </c>
      <c r="G1539" t="s">
        <v>22</v>
      </c>
      <c r="H1539">
        <v>2388064</v>
      </c>
      <c r="I1539">
        <v>2389011</v>
      </c>
      <c r="J1539" t="s">
        <v>23</v>
      </c>
      <c r="K1539">
        <f t="shared" ref="K1539:K1602" si="96">MOD((ABS(I1539-H1540)+1),3)</f>
        <v>0</v>
      </c>
      <c r="L1539" t="str">
        <f t="shared" ref="L1539:L1602" si="97">IF(I1539-H1540&gt;=0,"да","нет")</f>
        <v>нет</v>
      </c>
      <c r="S1539" t="s">
        <v>5</v>
      </c>
      <c r="U1539" t="s">
        <v>22</v>
      </c>
      <c r="V1539">
        <v>1590673</v>
      </c>
      <c r="W1539">
        <v>1591236</v>
      </c>
      <c r="X1539" t="s">
        <v>23</v>
      </c>
      <c r="Y1539">
        <f t="shared" ref="Y1539:Y1602" si="98">MOD((ABS(W1539-V1540)+1),3)</f>
        <v>2</v>
      </c>
      <c r="Z1539" t="str">
        <f t="shared" ref="Z1539:Z1602" si="99">IF(W1539-V1540&gt;=0,"да","нет")</f>
        <v>нет</v>
      </c>
    </row>
    <row r="1540" spans="1:26" x14ac:dyDescent="0.35">
      <c r="A1540" t="s">
        <v>18</v>
      </c>
      <c r="B1540" t="s">
        <v>29</v>
      </c>
      <c r="C1540" t="s">
        <v>20</v>
      </c>
      <c r="D1540" t="s">
        <v>21</v>
      </c>
      <c r="E1540" t="s">
        <v>5</v>
      </c>
      <c r="G1540" t="s">
        <v>22</v>
      </c>
      <c r="H1540">
        <v>2397494</v>
      </c>
      <c r="I1540">
        <v>2398699</v>
      </c>
      <c r="J1540" t="s">
        <v>23</v>
      </c>
      <c r="K1540">
        <f t="shared" si="96"/>
        <v>1</v>
      </c>
      <c r="L1540" t="str">
        <f t="shared" si="97"/>
        <v>нет</v>
      </c>
      <c r="S1540" t="s">
        <v>5</v>
      </c>
      <c r="U1540" t="s">
        <v>22</v>
      </c>
      <c r="V1540">
        <v>1591252</v>
      </c>
      <c r="W1540">
        <v>1592133</v>
      </c>
      <c r="X1540" t="s">
        <v>23</v>
      </c>
      <c r="Y1540">
        <f t="shared" si="98"/>
        <v>1</v>
      </c>
      <c r="Z1540" t="str">
        <f t="shared" si="99"/>
        <v>нет</v>
      </c>
    </row>
    <row r="1541" spans="1:26" x14ac:dyDescent="0.35">
      <c r="A1541" t="s">
        <v>18</v>
      </c>
      <c r="B1541" t="s">
        <v>29</v>
      </c>
      <c r="C1541" t="s">
        <v>20</v>
      </c>
      <c r="D1541" t="s">
        <v>21</v>
      </c>
      <c r="E1541" t="s">
        <v>5</v>
      </c>
      <c r="G1541" t="s">
        <v>22</v>
      </c>
      <c r="H1541">
        <v>2400121</v>
      </c>
      <c r="I1541">
        <v>2400864</v>
      </c>
      <c r="J1541" t="s">
        <v>23</v>
      </c>
      <c r="K1541">
        <f t="shared" si="96"/>
        <v>2</v>
      </c>
      <c r="L1541" t="str">
        <f t="shared" si="97"/>
        <v>нет</v>
      </c>
      <c r="S1541" t="s">
        <v>5</v>
      </c>
      <c r="U1541" t="s">
        <v>22</v>
      </c>
      <c r="V1541">
        <v>1592238</v>
      </c>
      <c r="W1541">
        <v>1593317</v>
      </c>
      <c r="X1541" t="s">
        <v>30</v>
      </c>
      <c r="Y1541">
        <f t="shared" si="98"/>
        <v>0</v>
      </c>
      <c r="Z1541" t="str">
        <f t="shared" si="99"/>
        <v>нет</v>
      </c>
    </row>
    <row r="1542" spans="1:26" x14ac:dyDescent="0.35">
      <c r="A1542" t="s">
        <v>18</v>
      </c>
      <c r="B1542" t="s">
        <v>29</v>
      </c>
      <c r="C1542" t="s">
        <v>20</v>
      </c>
      <c r="D1542" t="s">
        <v>21</v>
      </c>
      <c r="E1542" t="s">
        <v>5</v>
      </c>
      <c r="G1542" t="s">
        <v>22</v>
      </c>
      <c r="H1542">
        <v>2400901</v>
      </c>
      <c r="I1542">
        <v>2401602</v>
      </c>
      <c r="J1542" t="s">
        <v>23</v>
      </c>
      <c r="K1542">
        <f t="shared" si="96"/>
        <v>2</v>
      </c>
      <c r="L1542" t="str">
        <f t="shared" si="97"/>
        <v>да</v>
      </c>
      <c r="S1542" t="s">
        <v>5</v>
      </c>
      <c r="U1542" t="s">
        <v>22</v>
      </c>
      <c r="V1542">
        <v>1593388</v>
      </c>
      <c r="W1542">
        <v>1593460</v>
      </c>
      <c r="X1542" t="s">
        <v>23</v>
      </c>
      <c r="Y1542">
        <f t="shared" si="98"/>
        <v>0</v>
      </c>
      <c r="Z1542" t="str">
        <f t="shared" si="99"/>
        <v>нет</v>
      </c>
    </row>
    <row r="1543" spans="1:26" x14ac:dyDescent="0.35">
      <c r="A1543" t="s">
        <v>18</v>
      </c>
      <c r="B1543" t="s">
        <v>29</v>
      </c>
      <c r="C1543" t="s">
        <v>20</v>
      </c>
      <c r="D1543" t="s">
        <v>21</v>
      </c>
      <c r="E1543" t="s">
        <v>5</v>
      </c>
      <c r="G1543" t="s">
        <v>22</v>
      </c>
      <c r="H1543">
        <v>2401589</v>
      </c>
      <c r="I1543">
        <v>2402404</v>
      </c>
      <c r="J1543" t="s">
        <v>23</v>
      </c>
      <c r="K1543">
        <f t="shared" si="96"/>
        <v>1</v>
      </c>
      <c r="L1543" t="str">
        <f t="shared" si="97"/>
        <v>нет</v>
      </c>
      <c r="S1543" t="s">
        <v>5</v>
      </c>
      <c r="U1543" t="s">
        <v>22</v>
      </c>
      <c r="V1543">
        <v>1593492</v>
      </c>
      <c r="W1543">
        <v>1593564</v>
      </c>
      <c r="X1543" t="s">
        <v>23</v>
      </c>
      <c r="Y1543">
        <f t="shared" si="98"/>
        <v>0</v>
      </c>
      <c r="Z1543" t="str">
        <f t="shared" si="99"/>
        <v>нет</v>
      </c>
    </row>
    <row r="1544" spans="1:26" x14ac:dyDescent="0.35">
      <c r="A1544" t="s">
        <v>18</v>
      </c>
      <c r="B1544" t="s">
        <v>29</v>
      </c>
      <c r="C1544" t="s">
        <v>20</v>
      </c>
      <c r="D1544" t="s">
        <v>21</v>
      </c>
      <c r="E1544" t="s">
        <v>5</v>
      </c>
      <c r="G1544" t="s">
        <v>22</v>
      </c>
      <c r="H1544">
        <v>2403850</v>
      </c>
      <c r="I1544">
        <v>2405202</v>
      </c>
      <c r="J1544" t="s">
        <v>23</v>
      </c>
      <c r="K1544">
        <f t="shared" si="96"/>
        <v>1</v>
      </c>
      <c r="L1544" t="str">
        <f t="shared" si="97"/>
        <v>нет</v>
      </c>
      <c r="S1544" t="s">
        <v>5</v>
      </c>
      <c r="U1544" t="s">
        <v>22</v>
      </c>
      <c r="V1544">
        <v>1593575</v>
      </c>
      <c r="W1544">
        <v>1593649</v>
      </c>
      <c r="X1544" t="s">
        <v>23</v>
      </c>
      <c r="Y1544">
        <f t="shared" si="98"/>
        <v>0</v>
      </c>
      <c r="Z1544" t="str">
        <f t="shared" si="99"/>
        <v>нет</v>
      </c>
    </row>
    <row r="1545" spans="1:26" x14ac:dyDescent="0.35">
      <c r="A1545" t="s">
        <v>18</v>
      </c>
      <c r="B1545" t="s">
        <v>29</v>
      </c>
      <c r="C1545" t="s">
        <v>20</v>
      </c>
      <c r="D1545" t="s">
        <v>21</v>
      </c>
      <c r="E1545" t="s">
        <v>5</v>
      </c>
      <c r="G1545" t="s">
        <v>22</v>
      </c>
      <c r="H1545">
        <v>2405358</v>
      </c>
      <c r="I1545">
        <v>2406047</v>
      </c>
      <c r="J1545" t="s">
        <v>23</v>
      </c>
      <c r="K1545">
        <f t="shared" si="96"/>
        <v>1</v>
      </c>
      <c r="L1545" t="str">
        <f t="shared" si="97"/>
        <v>нет</v>
      </c>
      <c r="S1545" t="s">
        <v>5</v>
      </c>
      <c r="U1545" t="s">
        <v>22</v>
      </c>
      <c r="V1545">
        <v>1593669</v>
      </c>
      <c r="W1545">
        <v>1593752</v>
      </c>
      <c r="X1545" t="s">
        <v>23</v>
      </c>
      <c r="Y1545">
        <f t="shared" si="98"/>
        <v>1</v>
      </c>
      <c r="Z1545" t="str">
        <f t="shared" si="99"/>
        <v>нет</v>
      </c>
    </row>
    <row r="1546" spans="1:26" x14ac:dyDescent="0.35">
      <c r="A1546" t="s">
        <v>18</v>
      </c>
      <c r="B1546" t="s">
        <v>29</v>
      </c>
      <c r="C1546" t="s">
        <v>20</v>
      </c>
      <c r="D1546" t="s">
        <v>21</v>
      </c>
      <c r="E1546" t="s">
        <v>5</v>
      </c>
      <c r="G1546" t="s">
        <v>22</v>
      </c>
      <c r="H1546">
        <v>2406062</v>
      </c>
      <c r="I1546">
        <v>2406412</v>
      </c>
      <c r="J1546" t="s">
        <v>23</v>
      </c>
      <c r="K1546">
        <f t="shared" si="96"/>
        <v>0</v>
      </c>
      <c r="L1546" t="str">
        <f t="shared" si="97"/>
        <v>нет</v>
      </c>
      <c r="S1546" t="s">
        <v>5</v>
      </c>
      <c r="U1546" t="s">
        <v>22</v>
      </c>
      <c r="V1546">
        <v>1593773</v>
      </c>
      <c r="W1546">
        <v>1593848</v>
      </c>
      <c r="X1546" t="s">
        <v>23</v>
      </c>
      <c r="Y1546">
        <f t="shared" si="98"/>
        <v>0</v>
      </c>
      <c r="Z1546" t="str">
        <f t="shared" si="99"/>
        <v>нет</v>
      </c>
    </row>
    <row r="1547" spans="1:26" x14ac:dyDescent="0.35">
      <c r="A1547" t="s">
        <v>18</v>
      </c>
      <c r="B1547" t="s">
        <v>29</v>
      </c>
      <c r="C1547" t="s">
        <v>20</v>
      </c>
      <c r="D1547" t="s">
        <v>21</v>
      </c>
      <c r="E1547" t="s">
        <v>5</v>
      </c>
      <c r="G1547" t="s">
        <v>22</v>
      </c>
      <c r="H1547">
        <v>2406615</v>
      </c>
      <c r="I1547">
        <v>2407448</v>
      </c>
      <c r="J1547" t="s">
        <v>23</v>
      </c>
      <c r="K1547">
        <f t="shared" si="96"/>
        <v>1</v>
      </c>
      <c r="L1547" t="str">
        <f t="shared" si="97"/>
        <v>нет</v>
      </c>
      <c r="S1547" t="s">
        <v>5</v>
      </c>
      <c r="U1547" t="s">
        <v>22</v>
      </c>
      <c r="V1547">
        <v>1593853</v>
      </c>
      <c r="W1547">
        <v>1593927</v>
      </c>
      <c r="X1547" t="s">
        <v>23</v>
      </c>
      <c r="Y1547">
        <f t="shared" si="98"/>
        <v>0</v>
      </c>
      <c r="Z1547" t="str">
        <f t="shared" si="99"/>
        <v>нет</v>
      </c>
    </row>
    <row r="1548" spans="1:26" x14ac:dyDescent="0.35">
      <c r="A1548" t="s">
        <v>18</v>
      </c>
      <c r="B1548" t="s">
        <v>29</v>
      </c>
      <c r="C1548" t="s">
        <v>20</v>
      </c>
      <c r="D1548" t="s">
        <v>21</v>
      </c>
      <c r="E1548" t="s">
        <v>5</v>
      </c>
      <c r="G1548" t="s">
        <v>22</v>
      </c>
      <c r="H1548">
        <v>2407508</v>
      </c>
      <c r="I1548">
        <v>2407762</v>
      </c>
      <c r="J1548" t="s">
        <v>23</v>
      </c>
      <c r="K1548">
        <f t="shared" si="96"/>
        <v>0</v>
      </c>
      <c r="L1548" t="str">
        <f t="shared" si="97"/>
        <v>нет</v>
      </c>
      <c r="S1548" t="s">
        <v>5</v>
      </c>
      <c r="U1548" t="s">
        <v>22</v>
      </c>
      <c r="V1548">
        <v>1593980</v>
      </c>
      <c r="W1548">
        <v>1594052</v>
      </c>
      <c r="X1548" t="s">
        <v>23</v>
      </c>
      <c r="Y1548">
        <f t="shared" si="98"/>
        <v>2</v>
      </c>
      <c r="Z1548" t="str">
        <f t="shared" si="99"/>
        <v>нет</v>
      </c>
    </row>
    <row r="1549" spans="1:26" x14ac:dyDescent="0.35">
      <c r="A1549" t="s">
        <v>18</v>
      </c>
      <c r="B1549" t="s">
        <v>29</v>
      </c>
      <c r="C1549" t="s">
        <v>20</v>
      </c>
      <c r="D1549" t="s">
        <v>21</v>
      </c>
      <c r="E1549" t="s">
        <v>5</v>
      </c>
      <c r="G1549" t="s">
        <v>22</v>
      </c>
      <c r="H1549">
        <v>2410227</v>
      </c>
      <c r="I1549">
        <v>2410976</v>
      </c>
      <c r="J1549" t="s">
        <v>23</v>
      </c>
      <c r="K1549">
        <f t="shared" si="96"/>
        <v>1</v>
      </c>
      <c r="L1549" t="str">
        <f t="shared" si="97"/>
        <v>нет</v>
      </c>
      <c r="S1549" t="s">
        <v>5</v>
      </c>
      <c r="U1549" t="s">
        <v>22</v>
      </c>
      <c r="V1549">
        <v>1594095</v>
      </c>
      <c r="W1549">
        <v>1594210</v>
      </c>
      <c r="X1549" t="s">
        <v>23</v>
      </c>
      <c r="Y1549">
        <f t="shared" si="98"/>
        <v>1</v>
      </c>
      <c r="Z1549" t="str">
        <f t="shared" si="99"/>
        <v>нет</v>
      </c>
    </row>
    <row r="1550" spans="1:26" x14ac:dyDescent="0.35">
      <c r="A1550" t="s">
        <v>18</v>
      </c>
      <c r="B1550" t="s">
        <v>29</v>
      </c>
      <c r="C1550" t="s">
        <v>20</v>
      </c>
      <c r="D1550" t="s">
        <v>21</v>
      </c>
      <c r="E1550" t="s">
        <v>5</v>
      </c>
      <c r="G1550" t="s">
        <v>22</v>
      </c>
      <c r="H1550">
        <v>2414180</v>
      </c>
      <c r="I1550">
        <v>2414365</v>
      </c>
      <c r="J1550" t="s">
        <v>23</v>
      </c>
      <c r="K1550">
        <f t="shared" si="96"/>
        <v>0</v>
      </c>
      <c r="L1550" t="str">
        <f t="shared" si="97"/>
        <v>нет</v>
      </c>
      <c r="S1550" t="s">
        <v>5</v>
      </c>
      <c r="U1550" t="s">
        <v>22</v>
      </c>
      <c r="V1550">
        <v>1594288</v>
      </c>
      <c r="W1550">
        <v>1597222</v>
      </c>
      <c r="X1550" t="s">
        <v>23</v>
      </c>
      <c r="Y1550">
        <f t="shared" si="98"/>
        <v>0</v>
      </c>
      <c r="Z1550" t="str">
        <f t="shared" si="99"/>
        <v>нет</v>
      </c>
    </row>
    <row r="1551" spans="1:26" x14ac:dyDescent="0.35">
      <c r="A1551" t="s">
        <v>18</v>
      </c>
      <c r="B1551" t="s">
        <v>29</v>
      </c>
      <c r="C1551" t="s">
        <v>20</v>
      </c>
      <c r="D1551" t="s">
        <v>21</v>
      </c>
      <c r="E1551" t="s">
        <v>5</v>
      </c>
      <c r="G1551" t="s">
        <v>22</v>
      </c>
      <c r="H1551">
        <v>2446989</v>
      </c>
      <c r="I1551">
        <v>2447465</v>
      </c>
      <c r="J1551" t="s">
        <v>23</v>
      </c>
      <c r="K1551">
        <f t="shared" si="96"/>
        <v>0</v>
      </c>
      <c r="L1551" t="str">
        <f t="shared" si="97"/>
        <v>нет</v>
      </c>
      <c r="S1551" t="s">
        <v>5</v>
      </c>
      <c r="U1551" t="s">
        <v>22</v>
      </c>
      <c r="V1551">
        <v>1597416</v>
      </c>
      <c r="W1551">
        <v>1598970</v>
      </c>
      <c r="X1551" t="s">
        <v>23</v>
      </c>
      <c r="Y1551">
        <f t="shared" si="98"/>
        <v>1</v>
      </c>
      <c r="Z1551" t="str">
        <f t="shared" si="99"/>
        <v>нет</v>
      </c>
    </row>
    <row r="1552" spans="1:26" x14ac:dyDescent="0.35">
      <c r="A1552" t="s">
        <v>18</v>
      </c>
      <c r="B1552" t="s">
        <v>29</v>
      </c>
      <c r="C1552" t="s">
        <v>20</v>
      </c>
      <c r="D1552" t="s">
        <v>21</v>
      </c>
      <c r="E1552" t="s">
        <v>5</v>
      </c>
      <c r="G1552" t="s">
        <v>22</v>
      </c>
      <c r="H1552">
        <v>2478232</v>
      </c>
      <c r="I1552">
        <v>2478663</v>
      </c>
      <c r="J1552" t="s">
        <v>23</v>
      </c>
      <c r="K1552">
        <f t="shared" si="96"/>
        <v>0</v>
      </c>
      <c r="L1552" t="str">
        <f t="shared" si="97"/>
        <v>нет</v>
      </c>
      <c r="S1552" t="s">
        <v>5</v>
      </c>
      <c r="U1552" t="s">
        <v>22</v>
      </c>
      <c r="V1552">
        <v>1599477</v>
      </c>
      <c r="W1552">
        <v>1600142</v>
      </c>
      <c r="X1552" t="s">
        <v>23</v>
      </c>
      <c r="Y1552">
        <f t="shared" si="98"/>
        <v>0</v>
      </c>
      <c r="Z1552" t="str">
        <f t="shared" si="99"/>
        <v>нет</v>
      </c>
    </row>
    <row r="1553" spans="1:26" x14ac:dyDescent="0.35">
      <c r="A1553" t="s">
        <v>18</v>
      </c>
      <c r="B1553" t="s">
        <v>29</v>
      </c>
      <c r="C1553" t="s">
        <v>20</v>
      </c>
      <c r="D1553" t="s">
        <v>21</v>
      </c>
      <c r="E1553" t="s">
        <v>5</v>
      </c>
      <c r="G1553" t="s">
        <v>22</v>
      </c>
      <c r="H1553">
        <v>2479598</v>
      </c>
      <c r="I1553">
        <v>2482321</v>
      </c>
      <c r="J1553" t="s">
        <v>23</v>
      </c>
      <c r="K1553">
        <f t="shared" si="96"/>
        <v>1</v>
      </c>
      <c r="L1553" t="str">
        <f t="shared" si="97"/>
        <v>да</v>
      </c>
      <c r="S1553" t="s">
        <v>5</v>
      </c>
      <c r="U1553" t="s">
        <v>22</v>
      </c>
      <c r="V1553">
        <v>1600336</v>
      </c>
      <c r="W1553">
        <v>1601400</v>
      </c>
      <c r="X1553" t="s">
        <v>23</v>
      </c>
      <c r="Y1553">
        <f t="shared" si="98"/>
        <v>1</v>
      </c>
      <c r="Z1553" t="str">
        <f t="shared" si="99"/>
        <v>нет</v>
      </c>
    </row>
    <row r="1554" spans="1:26" x14ac:dyDescent="0.35">
      <c r="A1554" t="s">
        <v>18</v>
      </c>
      <c r="B1554" t="s">
        <v>29</v>
      </c>
      <c r="C1554" t="s">
        <v>20</v>
      </c>
      <c r="D1554" t="s">
        <v>21</v>
      </c>
      <c r="E1554" t="s">
        <v>5</v>
      </c>
      <c r="G1554" t="s">
        <v>22</v>
      </c>
      <c r="H1554">
        <v>2482318</v>
      </c>
      <c r="I1554">
        <v>2483850</v>
      </c>
      <c r="J1554" t="s">
        <v>23</v>
      </c>
      <c r="K1554">
        <f t="shared" si="96"/>
        <v>0</v>
      </c>
      <c r="L1554" t="str">
        <f t="shared" si="97"/>
        <v>нет</v>
      </c>
      <c r="S1554" t="s">
        <v>5</v>
      </c>
      <c r="U1554" t="s">
        <v>22</v>
      </c>
      <c r="V1554">
        <v>1601577</v>
      </c>
      <c r="W1554">
        <v>1602011</v>
      </c>
      <c r="X1554" t="s">
        <v>23</v>
      </c>
      <c r="Y1554">
        <f t="shared" si="98"/>
        <v>2</v>
      </c>
      <c r="Z1554" t="str">
        <f t="shared" si="99"/>
        <v>нет</v>
      </c>
    </row>
    <row r="1555" spans="1:26" x14ac:dyDescent="0.35">
      <c r="A1555" t="s">
        <v>18</v>
      </c>
      <c r="B1555" t="s">
        <v>29</v>
      </c>
      <c r="C1555" t="s">
        <v>20</v>
      </c>
      <c r="D1555" t="s">
        <v>21</v>
      </c>
      <c r="E1555" t="s">
        <v>5</v>
      </c>
      <c r="G1555" t="s">
        <v>22</v>
      </c>
      <c r="H1555">
        <v>2509463</v>
      </c>
      <c r="I1555">
        <v>2511031</v>
      </c>
      <c r="J1555" t="s">
        <v>23</v>
      </c>
      <c r="K1555">
        <f t="shared" si="96"/>
        <v>0</v>
      </c>
      <c r="L1555" t="str">
        <f t="shared" si="97"/>
        <v>нет</v>
      </c>
      <c r="S1555" t="s">
        <v>5</v>
      </c>
      <c r="U1555" t="s">
        <v>22</v>
      </c>
      <c r="V1555">
        <v>1602123</v>
      </c>
      <c r="W1555">
        <v>1602515</v>
      </c>
      <c r="X1555" t="s">
        <v>23</v>
      </c>
      <c r="Y1555">
        <f t="shared" si="98"/>
        <v>1</v>
      </c>
      <c r="Z1555" t="str">
        <f t="shared" si="99"/>
        <v>нет</v>
      </c>
    </row>
    <row r="1556" spans="1:26" x14ac:dyDescent="0.35">
      <c r="A1556" t="s">
        <v>18</v>
      </c>
      <c r="B1556" t="s">
        <v>29</v>
      </c>
      <c r="C1556" t="s">
        <v>20</v>
      </c>
      <c r="D1556" t="s">
        <v>21</v>
      </c>
      <c r="E1556" t="s">
        <v>5</v>
      </c>
      <c r="G1556" t="s">
        <v>22</v>
      </c>
      <c r="H1556">
        <v>2511039</v>
      </c>
      <c r="I1556">
        <v>2512559</v>
      </c>
      <c r="J1556" t="s">
        <v>23</v>
      </c>
      <c r="K1556">
        <f t="shared" si="96"/>
        <v>0</v>
      </c>
      <c r="L1556" t="str">
        <f t="shared" si="97"/>
        <v>нет</v>
      </c>
      <c r="S1556" t="s">
        <v>5</v>
      </c>
      <c r="U1556" t="s">
        <v>22</v>
      </c>
      <c r="V1556">
        <v>1602545</v>
      </c>
      <c r="W1556">
        <v>1602982</v>
      </c>
      <c r="X1556" t="s">
        <v>23</v>
      </c>
      <c r="Y1556">
        <f t="shared" si="98"/>
        <v>0</v>
      </c>
      <c r="Z1556" t="str">
        <f t="shared" si="99"/>
        <v>нет</v>
      </c>
    </row>
    <row r="1557" spans="1:26" x14ac:dyDescent="0.35">
      <c r="A1557" t="s">
        <v>18</v>
      </c>
      <c r="B1557" t="s">
        <v>29</v>
      </c>
      <c r="C1557" t="s">
        <v>20</v>
      </c>
      <c r="D1557" t="s">
        <v>21</v>
      </c>
      <c r="E1557" t="s">
        <v>5</v>
      </c>
      <c r="G1557" t="s">
        <v>22</v>
      </c>
      <c r="H1557">
        <v>2512630</v>
      </c>
      <c r="I1557">
        <v>2513805</v>
      </c>
      <c r="J1557" t="s">
        <v>23</v>
      </c>
      <c r="K1557">
        <f t="shared" si="96"/>
        <v>1</v>
      </c>
      <c r="L1557" t="str">
        <f t="shared" si="97"/>
        <v>нет</v>
      </c>
      <c r="S1557" t="s">
        <v>5</v>
      </c>
      <c r="U1557" t="s">
        <v>22</v>
      </c>
      <c r="V1557">
        <v>1603176</v>
      </c>
      <c r="W1557">
        <v>1603919</v>
      </c>
      <c r="X1557" t="s">
        <v>23</v>
      </c>
      <c r="Y1557">
        <f t="shared" si="98"/>
        <v>1</v>
      </c>
      <c r="Z1557" t="str">
        <f t="shared" si="99"/>
        <v>нет</v>
      </c>
    </row>
    <row r="1558" spans="1:26" x14ac:dyDescent="0.35">
      <c r="A1558" t="s">
        <v>18</v>
      </c>
      <c r="B1558" t="s">
        <v>29</v>
      </c>
      <c r="C1558" t="s">
        <v>20</v>
      </c>
      <c r="D1558" t="s">
        <v>21</v>
      </c>
      <c r="E1558" t="s">
        <v>5</v>
      </c>
      <c r="G1558" t="s">
        <v>22</v>
      </c>
      <c r="H1558">
        <v>2513829</v>
      </c>
      <c r="I1558">
        <v>2514938</v>
      </c>
      <c r="J1558" t="s">
        <v>23</v>
      </c>
      <c r="K1558">
        <f t="shared" si="96"/>
        <v>0</v>
      </c>
      <c r="L1558" t="str">
        <f t="shared" si="97"/>
        <v>нет</v>
      </c>
      <c r="S1558" t="s">
        <v>5</v>
      </c>
      <c r="U1558" t="s">
        <v>22</v>
      </c>
      <c r="V1558">
        <v>1603931</v>
      </c>
      <c r="W1558">
        <v>1604728</v>
      </c>
      <c r="X1558" t="s">
        <v>23</v>
      </c>
      <c r="Y1558">
        <f t="shared" si="98"/>
        <v>1</v>
      </c>
      <c r="Z1558" t="str">
        <f t="shared" si="99"/>
        <v>да</v>
      </c>
    </row>
    <row r="1559" spans="1:26" x14ac:dyDescent="0.35">
      <c r="A1559" t="s">
        <v>18</v>
      </c>
      <c r="B1559" t="s">
        <v>29</v>
      </c>
      <c r="C1559" t="s">
        <v>20</v>
      </c>
      <c r="D1559" t="s">
        <v>21</v>
      </c>
      <c r="E1559" t="s">
        <v>5</v>
      </c>
      <c r="G1559" t="s">
        <v>22</v>
      </c>
      <c r="H1559">
        <v>2525479</v>
      </c>
      <c r="I1559">
        <v>2527335</v>
      </c>
      <c r="J1559" t="s">
        <v>23</v>
      </c>
      <c r="K1559">
        <f t="shared" si="96"/>
        <v>2</v>
      </c>
      <c r="L1559" t="str">
        <f t="shared" si="97"/>
        <v>нет</v>
      </c>
      <c r="S1559" t="s">
        <v>5</v>
      </c>
      <c r="U1559" t="s">
        <v>22</v>
      </c>
      <c r="V1559">
        <v>1604725</v>
      </c>
      <c r="W1559">
        <v>1605597</v>
      </c>
      <c r="X1559" t="s">
        <v>23</v>
      </c>
      <c r="Y1559">
        <f t="shared" si="98"/>
        <v>1</v>
      </c>
      <c r="Z1559" t="str">
        <f t="shared" si="99"/>
        <v>да</v>
      </c>
    </row>
    <row r="1560" spans="1:26" x14ac:dyDescent="0.35">
      <c r="A1560" t="s">
        <v>18</v>
      </c>
      <c r="B1560" t="s">
        <v>29</v>
      </c>
      <c r="C1560" t="s">
        <v>20</v>
      </c>
      <c r="D1560" t="s">
        <v>21</v>
      </c>
      <c r="E1560" t="s">
        <v>5</v>
      </c>
      <c r="G1560" t="s">
        <v>22</v>
      </c>
      <c r="H1560">
        <v>2538634</v>
      </c>
      <c r="I1560">
        <v>2539374</v>
      </c>
      <c r="J1560" t="s">
        <v>23</v>
      </c>
      <c r="K1560">
        <f t="shared" si="96"/>
        <v>0</v>
      </c>
      <c r="L1560" t="str">
        <f t="shared" si="97"/>
        <v>нет</v>
      </c>
      <c r="S1560" t="s">
        <v>5</v>
      </c>
      <c r="U1560" t="s">
        <v>22</v>
      </c>
      <c r="V1560">
        <v>1605573</v>
      </c>
      <c r="W1560">
        <v>1606421</v>
      </c>
      <c r="X1560" t="s">
        <v>23</v>
      </c>
      <c r="Y1560">
        <f t="shared" si="98"/>
        <v>1</v>
      </c>
      <c r="Z1560" t="str">
        <f t="shared" si="99"/>
        <v>нет</v>
      </c>
    </row>
    <row r="1561" spans="1:26" x14ac:dyDescent="0.35">
      <c r="A1561" t="s">
        <v>18</v>
      </c>
      <c r="B1561" t="s">
        <v>29</v>
      </c>
      <c r="C1561" t="s">
        <v>20</v>
      </c>
      <c r="D1561" t="s">
        <v>21</v>
      </c>
      <c r="E1561" t="s">
        <v>5</v>
      </c>
      <c r="G1561" t="s">
        <v>22</v>
      </c>
      <c r="H1561">
        <v>2549381</v>
      </c>
      <c r="I1561">
        <v>2550472</v>
      </c>
      <c r="J1561" t="s">
        <v>23</v>
      </c>
      <c r="K1561">
        <f t="shared" si="96"/>
        <v>2</v>
      </c>
      <c r="L1561" t="str">
        <f t="shared" si="97"/>
        <v>нет</v>
      </c>
      <c r="S1561" t="s">
        <v>5</v>
      </c>
      <c r="U1561" t="s">
        <v>22</v>
      </c>
      <c r="V1561">
        <v>1606820</v>
      </c>
      <c r="W1561">
        <v>1607194</v>
      </c>
      <c r="X1561" t="s">
        <v>23</v>
      </c>
      <c r="Y1561">
        <f t="shared" si="98"/>
        <v>2</v>
      </c>
      <c r="Z1561" t="str">
        <f t="shared" si="99"/>
        <v>нет</v>
      </c>
    </row>
    <row r="1562" spans="1:26" x14ac:dyDescent="0.35">
      <c r="A1562" t="s">
        <v>18</v>
      </c>
      <c r="B1562" t="s">
        <v>29</v>
      </c>
      <c r="C1562" t="s">
        <v>20</v>
      </c>
      <c r="D1562" t="s">
        <v>21</v>
      </c>
      <c r="E1562" t="s">
        <v>5</v>
      </c>
      <c r="G1562" t="s">
        <v>22</v>
      </c>
      <c r="H1562">
        <v>2553170</v>
      </c>
      <c r="I1562">
        <v>2554213</v>
      </c>
      <c r="J1562" t="s">
        <v>23</v>
      </c>
      <c r="K1562">
        <f t="shared" si="96"/>
        <v>1</v>
      </c>
      <c r="L1562" t="str">
        <f t="shared" si="97"/>
        <v>нет</v>
      </c>
      <c r="S1562" t="s">
        <v>5</v>
      </c>
      <c r="U1562" t="s">
        <v>22</v>
      </c>
      <c r="V1562">
        <v>1607240</v>
      </c>
      <c r="W1562">
        <v>1608184</v>
      </c>
      <c r="X1562" t="s">
        <v>23</v>
      </c>
      <c r="Y1562">
        <f t="shared" si="98"/>
        <v>0</v>
      </c>
      <c r="Z1562" t="str">
        <f t="shared" si="99"/>
        <v>нет</v>
      </c>
    </row>
    <row r="1563" spans="1:26" x14ac:dyDescent="0.35">
      <c r="A1563" t="s">
        <v>18</v>
      </c>
      <c r="B1563" t="s">
        <v>29</v>
      </c>
      <c r="C1563" t="s">
        <v>20</v>
      </c>
      <c r="D1563" t="s">
        <v>21</v>
      </c>
      <c r="E1563" t="s">
        <v>5</v>
      </c>
      <c r="G1563" t="s">
        <v>22</v>
      </c>
      <c r="H1563">
        <v>2554225</v>
      </c>
      <c r="I1563">
        <v>2555667</v>
      </c>
      <c r="J1563" t="s">
        <v>23</v>
      </c>
      <c r="K1563">
        <f t="shared" si="96"/>
        <v>2</v>
      </c>
      <c r="L1563" t="str">
        <f t="shared" si="97"/>
        <v>нет</v>
      </c>
      <c r="S1563" t="s">
        <v>5</v>
      </c>
      <c r="U1563" t="s">
        <v>22</v>
      </c>
      <c r="V1563">
        <v>1608315</v>
      </c>
      <c r="W1563">
        <v>1608704</v>
      </c>
      <c r="X1563" t="s">
        <v>23</v>
      </c>
      <c r="Y1563">
        <f t="shared" si="98"/>
        <v>0</v>
      </c>
      <c r="Z1563" t="str">
        <f t="shared" si="99"/>
        <v>нет</v>
      </c>
    </row>
    <row r="1564" spans="1:26" x14ac:dyDescent="0.35">
      <c r="A1564" t="s">
        <v>18</v>
      </c>
      <c r="B1564" t="s">
        <v>29</v>
      </c>
      <c r="C1564" t="s">
        <v>20</v>
      </c>
      <c r="D1564" t="s">
        <v>21</v>
      </c>
      <c r="E1564" t="s">
        <v>5</v>
      </c>
      <c r="G1564" t="s">
        <v>22</v>
      </c>
      <c r="H1564">
        <v>2556175</v>
      </c>
      <c r="I1564">
        <v>2556486</v>
      </c>
      <c r="J1564" t="s">
        <v>23</v>
      </c>
      <c r="K1564">
        <f t="shared" si="96"/>
        <v>1</v>
      </c>
      <c r="L1564" t="str">
        <f t="shared" si="97"/>
        <v>нет</v>
      </c>
      <c r="S1564" t="s">
        <v>5</v>
      </c>
      <c r="U1564" t="s">
        <v>22</v>
      </c>
      <c r="V1564">
        <v>1608730</v>
      </c>
      <c r="W1564">
        <v>1609095</v>
      </c>
      <c r="X1564" t="s">
        <v>23</v>
      </c>
      <c r="Y1564">
        <f t="shared" si="98"/>
        <v>1</v>
      </c>
      <c r="Z1564" t="str">
        <f t="shared" si="99"/>
        <v>нет</v>
      </c>
    </row>
    <row r="1565" spans="1:26" x14ac:dyDescent="0.35">
      <c r="A1565" t="s">
        <v>18</v>
      </c>
      <c r="B1565" t="s">
        <v>29</v>
      </c>
      <c r="C1565" t="s">
        <v>20</v>
      </c>
      <c r="D1565" t="s">
        <v>21</v>
      </c>
      <c r="E1565" t="s">
        <v>5</v>
      </c>
      <c r="G1565" t="s">
        <v>22</v>
      </c>
      <c r="H1565">
        <v>2564745</v>
      </c>
      <c r="I1565">
        <v>2565668</v>
      </c>
      <c r="J1565" t="s">
        <v>23</v>
      </c>
      <c r="K1565">
        <f t="shared" si="96"/>
        <v>1</v>
      </c>
      <c r="L1565" t="str">
        <f t="shared" si="97"/>
        <v>нет</v>
      </c>
      <c r="S1565" t="s">
        <v>5</v>
      </c>
      <c r="U1565" t="s">
        <v>22</v>
      </c>
      <c r="V1565">
        <v>1609119</v>
      </c>
      <c r="W1565">
        <v>1609232</v>
      </c>
      <c r="X1565" t="s">
        <v>23</v>
      </c>
      <c r="Y1565">
        <f t="shared" si="98"/>
        <v>0</v>
      </c>
      <c r="Z1565" t="str">
        <f t="shared" si="99"/>
        <v>нет</v>
      </c>
    </row>
    <row r="1566" spans="1:26" x14ac:dyDescent="0.35">
      <c r="A1566" t="s">
        <v>18</v>
      </c>
      <c r="B1566" t="s">
        <v>29</v>
      </c>
      <c r="C1566" t="s">
        <v>20</v>
      </c>
      <c r="D1566" t="s">
        <v>21</v>
      </c>
      <c r="E1566" t="s">
        <v>5</v>
      </c>
      <c r="G1566" t="s">
        <v>22</v>
      </c>
      <c r="H1566">
        <v>2565683</v>
      </c>
      <c r="I1566">
        <v>2566468</v>
      </c>
      <c r="J1566" t="s">
        <v>23</v>
      </c>
      <c r="K1566">
        <f t="shared" si="96"/>
        <v>0</v>
      </c>
      <c r="L1566" t="str">
        <f t="shared" si="97"/>
        <v>нет</v>
      </c>
      <c r="S1566" t="s">
        <v>5</v>
      </c>
      <c r="U1566" t="s">
        <v>22</v>
      </c>
      <c r="V1566">
        <v>1609270</v>
      </c>
      <c r="W1566">
        <v>1609488</v>
      </c>
      <c r="X1566" t="s">
        <v>23</v>
      </c>
      <c r="Y1566">
        <f t="shared" si="98"/>
        <v>1</v>
      </c>
      <c r="Z1566" t="str">
        <f t="shared" si="99"/>
        <v>нет</v>
      </c>
    </row>
    <row r="1567" spans="1:26" x14ac:dyDescent="0.35">
      <c r="A1567" t="s">
        <v>18</v>
      </c>
      <c r="B1567" t="s">
        <v>29</v>
      </c>
      <c r="C1567" t="s">
        <v>20</v>
      </c>
      <c r="D1567" t="s">
        <v>21</v>
      </c>
      <c r="E1567" t="s">
        <v>5</v>
      </c>
      <c r="G1567" t="s">
        <v>22</v>
      </c>
      <c r="H1567">
        <v>2582514</v>
      </c>
      <c r="I1567">
        <v>2582696</v>
      </c>
      <c r="J1567" t="s">
        <v>23</v>
      </c>
      <c r="K1567">
        <f t="shared" si="96"/>
        <v>0</v>
      </c>
      <c r="L1567" t="str">
        <f t="shared" si="97"/>
        <v>нет</v>
      </c>
      <c r="S1567" t="s">
        <v>5</v>
      </c>
      <c r="U1567" t="s">
        <v>22</v>
      </c>
      <c r="V1567">
        <v>1609887</v>
      </c>
      <c r="W1567">
        <v>1610540</v>
      </c>
      <c r="X1567" t="s">
        <v>23</v>
      </c>
      <c r="Y1567">
        <f t="shared" si="98"/>
        <v>0</v>
      </c>
      <c r="Z1567" t="str">
        <f t="shared" si="99"/>
        <v>нет</v>
      </c>
    </row>
    <row r="1568" spans="1:26" x14ac:dyDescent="0.35">
      <c r="A1568" t="s">
        <v>18</v>
      </c>
      <c r="B1568" t="s">
        <v>29</v>
      </c>
      <c r="C1568" t="s">
        <v>20</v>
      </c>
      <c r="D1568" t="s">
        <v>21</v>
      </c>
      <c r="E1568" t="s">
        <v>5</v>
      </c>
      <c r="G1568" t="s">
        <v>22</v>
      </c>
      <c r="H1568">
        <v>2582848</v>
      </c>
      <c r="I1568">
        <v>2583114</v>
      </c>
      <c r="J1568" t="s">
        <v>23</v>
      </c>
      <c r="K1568">
        <f t="shared" si="96"/>
        <v>0</v>
      </c>
      <c r="L1568" t="str">
        <f t="shared" si="97"/>
        <v>нет</v>
      </c>
      <c r="S1568" t="s">
        <v>5</v>
      </c>
      <c r="U1568" t="s">
        <v>22</v>
      </c>
      <c r="V1568">
        <v>1610602</v>
      </c>
      <c r="W1568">
        <v>1611897</v>
      </c>
      <c r="X1568" t="s">
        <v>23</v>
      </c>
      <c r="Y1568">
        <f t="shared" si="98"/>
        <v>1</v>
      </c>
      <c r="Z1568" t="str">
        <f t="shared" si="99"/>
        <v>да</v>
      </c>
    </row>
    <row r="1569" spans="1:26" x14ac:dyDescent="0.35">
      <c r="A1569" t="s">
        <v>18</v>
      </c>
      <c r="B1569" t="s">
        <v>29</v>
      </c>
      <c r="C1569" t="s">
        <v>20</v>
      </c>
      <c r="D1569" t="s">
        <v>21</v>
      </c>
      <c r="E1569" t="s">
        <v>5</v>
      </c>
      <c r="G1569" t="s">
        <v>22</v>
      </c>
      <c r="H1569">
        <v>2586821</v>
      </c>
      <c r="I1569">
        <v>2587219</v>
      </c>
      <c r="J1569" t="s">
        <v>23</v>
      </c>
      <c r="K1569">
        <f t="shared" si="96"/>
        <v>1</v>
      </c>
      <c r="L1569" t="str">
        <f t="shared" si="97"/>
        <v>да</v>
      </c>
      <c r="S1569" t="s">
        <v>5</v>
      </c>
      <c r="U1569" t="s">
        <v>22</v>
      </c>
      <c r="V1569">
        <v>1611897</v>
      </c>
      <c r="W1569">
        <v>1612337</v>
      </c>
      <c r="X1569" t="s">
        <v>23</v>
      </c>
      <c r="Y1569">
        <f t="shared" si="98"/>
        <v>2</v>
      </c>
      <c r="Z1569" t="str">
        <f t="shared" si="99"/>
        <v>нет</v>
      </c>
    </row>
    <row r="1570" spans="1:26" x14ac:dyDescent="0.35">
      <c r="A1570" t="s">
        <v>18</v>
      </c>
      <c r="B1570" t="s">
        <v>29</v>
      </c>
      <c r="C1570" t="s">
        <v>20</v>
      </c>
      <c r="D1570" t="s">
        <v>21</v>
      </c>
      <c r="E1570" t="s">
        <v>5</v>
      </c>
      <c r="G1570" t="s">
        <v>22</v>
      </c>
      <c r="H1570">
        <v>2587216</v>
      </c>
      <c r="I1570">
        <v>2587470</v>
      </c>
      <c r="J1570" t="s">
        <v>23</v>
      </c>
      <c r="K1570">
        <f t="shared" si="96"/>
        <v>2</v>
      </c>
      <c r="L1570" t="str">
        <f t="shared" si="97"/>
        <v>нет</v>
      </c>
      <c r="S1570" t="s">
        <v>5</v>
      </c>
      <c r="U1570" t="s">
        <v>22</v>
      </c>
      <c r="V1570">
        <v>1612371</v>
      </c>
      <c r="W1570">
        <v>1612553</v>
      </c>
      <c r="X1570" t="s">
        <v>23</v>
      </c>
      <c r="Y1570">
        <f t="shared" si="98"/>
        <v>0</v>
      </c>
      <c r="Z1570" t="str">
        <f t="shared" si="99"/>
        <v>нет</v>
      </c>
    </row>
    <row r="1571" spans="1:26" x14ac:dyDescent="0.35">
      <c r="A1571" t="s">
        <v>18</v>
      </c>
      <c r="B1571" t="s">
        <v>29</v>
      </c>
      <c r="C1571" t="s">
        <v>20</v>
      </c>
      <c r="D1571" t="s">
        <v>21</v>
      </c>
      <c r="E1571" t="s">
        <v>5</v>
      </c>
      <c r="G1571" t="s">
        <v>22</v>
      </c>
      <c r="H1571">
        <v>2587774</v>
      </c>
      <c r="I1571">
        <v>2588379</v>
      </c>
      <c r="J1571" t="s">
        <v>23</v>
      </c>
      <c r="K1571">
        <f t="shared" si="96"/>
        <v>2</v>
      </c>
      <c r="L1571" t="str">
        <f t="shared" si="97"/>
        <v>нет</v>
      </c>
      <c r="S1571" t="s">
        <v>5</v>
      </c>
      <c r="U1571" t="s">
        <v>22</v>
      </c>
      <c r="V1571">
        <v>1612567</v>
      </c>
      <c r="W1571">
        <v>1613067</v>
      </c>
      <c r="X1571" t="s">
        <v>23</v>
      </c>
      <c r="Y1571">
        <f t="shared" si="98"/>
        <v>2</v>
      </c>
      <c r="Z1571" t="str">
        <f t="shared" si="99"/>
        <v>нет</v>
      </c>
    </row>
    <row r="1572" spans="1:26" x14ac:dyDescent="0.35">
      <c r="A1572" t="s">
        <v>18</v>
      </c>
      <c r="B1572" t="s">
        <v>29</v>
      </c>
      <c r="C1572" t="s">
        <v>20</v>
      </c>
      <c r="D1572" t="s">
        <v>21</v>
      </c>
      <c r="E1572" t="s">
        <v>5</v>
      </c>
      <c r="G1572" t="s">
        <v>22</v>
      </c>
      <c r="H1572">
        <v>2588383</v>
      </c>
      <c r="I1572">
        <v>2589555</v>
      </c>
      <c r="J1572" t="s">
        <v>23</v>
      </c>
      <c r="K1572">
        <f t="shared" si="96"/>
        <v>0</v>
      </c>
      <c r="L1572" t="str">
        <f t="shared" si="97"/>
        <v>нет</v>
      </c>
      <c r="S1572" t="s">
        <v>5</v>
      </c>
      <c r="U1572" t="s">
        <v>22</v>
      </c>
      <c r="V1572">
        <v>1613089</v>
      </c>
      <c r="W1572">
        <v>1613451</v>
      </c>
      <c r="X1572" t="s">
        <v>23</v>
      </c>
      <c r="Y1572">
        <f t="shared" si="98"/>
        <v>2</v>
      </c>
      <c r="Z1572" t="str">
        <f t="shared" si="99"/>
        <v>нет</v>
      </c>
    </row>
    <row r="1573" spans="1:26" x14ac:dyDescent="0.35">
      <c r="A1573" t="s">
        <v>18</v>
      </c>
      <c r="B1573" t="s">
        <v>29</v>
      </c>
      <c r="C1573" t="s">
        <v>20</v>
      </c>
      <c r="D1573" t="s">
        <v>21</v>
      </c>
      <c r="E1573" t="s">
        <v>5</v>
      </c>
      <c r="G1573" t="s">
        <v>22</v>
      </c>
      <c r="H1573">
        <v>2593301</v>
      </c>
      <c r="I1573">
        <v>2593522</v>
      </c>
      <c r="J1573" t="s">
        <v>23</v>
      </c>
      <c r="K1573">
        <f t="shared" si="96"/>
        <v>0</v>
      </c>
      <c r="L1573" t="str">
        <f t="shared" si="97"/>
        <v>нет</v>
      </c>
      <c r="S1573" t="s">
        <v>5</v>
      </c>
      <c r="U1573" t="s">
        <v>22</v>
      </c>
      <c r="V1573">
        <v>1613485</v>
      </c>
      <c r="W1573">
        <v>1614024</v>
      </c>
      <c r="X1573" t="s">
        <v>23</v>
      </c>
      <c r="Y1573">
        <f t="shared" si="98"/>
        <v>2</v>
      </c>
      <c r="Z1573" t="str">
        <f t="shared" si="99"/>
        <v>нет</v>
      </c>
    </row>
    <row r="1574" spans="1:26" x14ac:dyDescent="0.35">
      <c r="A1574" t="s">
        <v>18</v>
      </c>
      <c r="B1574" t="s">
        <v>29</v>
      </c>
      <c r="C1574" t="s">
        <v>20</v>
      </c>
      <c r="D1574" t="s">
        <v>21</v>
      </c>
      <c r="E1574" t="s">
        <v>5</v>
      </c>
      <c r="G1574" t="s">
        <v>22</v>
      </c>
      <c r="H1574">
        <v>2593671</v>
      </c>
      <c r="I1574">
        <v>2594774</v>
      </c>
      <c r="J1574" t="s">
        <v>23</v>
      </c>
      <c r="K1574">
        <f t="shared" si="96"/>
        <v>2</v>
      </c>
      <c r="L1574" t="str">
        <f t="shared" si="97"/>
        <v>нет</v>
      </c>
      <c r="S1574" t="s">
        <v>5</v>
      </c>
      <c r="U1574" t="s">
        <v>22</v>
      </c>
      <c r="V1574">
        <v>1614055</v>
      </c>
      <c r="W1574">
        <v>1614453</v>
      </c>
      <c r="X1574" t="s">
        <v>23</v>
      </c>
      <c r="Y1574">
        <f t="shared" si="98"/>
        <v>1</v>
      </c>
      <c r="Z1574" t="str">
        <f t="shared" si="99"/>
        <v>нет</v>
      </c>
    </row>
    <row r="1575" spans="1:26" x14ac:dyDescent="0.35">
      <c r="A1575" t="s">
        <v>18</v>
      </c>
      <c r="B1575" t="s">
        <v>29</v>
      </c>
      <c r="C1575" t="s">
        <v>20</v>
      </c>
      <c r="D1575" t="s">
        <v>21</v>
      </c>
      <c r="E1575" t="s">
        <v>5</v>
      </c>
      <c r="G1575" t="s">
        <v>22</v>
      </c>
      <c r="H1575">
        <v>2595657</v>
      </c>
      <c r="I1575">
        <v>2595854</v>
      </c>
      <c r="J1575" t="s">
        <v>23</v>
      </c>
      <c r="K1575">
        <f t="shared" si="96"/>
        <v>0</v>
      </c>
      <c r="L1575" t="str">
        <f t="shared" si="97"/>
        <v>нет</v>
      </c>
      <c r="S1575" t="s">
        <v>5</v>
      </c>
      <c r="U1575" t="s">
        <v>22</v>
      </c>
      <c r="V1575">
        <v>1614483</v>
      </c>
      <c r="W1575">
        <v>1614668</v>
      </c>
      <c r="X1575" t="s">
        <v>23</v>
      </c>
      <c r="Y1575">
        <f t="shared" si="98"/>
        <v>0</v>
      </c>
      <c r="Z1575" t="str">
        <f t="shared" si="99"/>
        <v>нет</v>
      </c>
    </row>
    <row r="1576" spans="1:26" x14ac:dyDescent="0.35">
      <c r="A1576" t="s">
        <v>18</v>
      </c>
      <c r="B1576" t="s">
        <v>29</v>
      </c>
      <c r="C1576" t="s">
        <v>20</v>
      </c>
      <c r="D1576" t="s">
        <v>21</v>
      </c>
      <c r="E1576" t="s">
        <v>5</v>
      </c>
      <c r="G1576" t="s">
        <v>22</v>
      </c>
      <c r="H1576">
        <v>2599429</v>
      </c>
      <c r="I1576">
        <v>2600487</v>
      </c>
      <c r="J1576" t="s">
        <v>23</v>
      </c>
      <c r="K1576">
        <f t="shared" si="96"/>
        <v>2</v>
      </c>
      <c r="L1576" t="str">
        <f t="shared" si="97"/>
        <v>нет</v>
      </c>
      <c r="S1576" t="s">
        <v>5</v>
      </c>
      <c r="U1576" t="s">
        <v>22</v>
      </c>
      <c r="V1576">
        <v>1614688</v>
      </c>
      <c r="W1576">
        <v>1615227</v>
      </c>
      <c r="X1576" t="s">
        <v>23</v>
      </c>
      <c r="Y1576">
        <f t="shared" si="98"/>
        <v>2</v>
      </c>
      <c r="Z1576" t="str">
        <f t="shared" si="99"/>
        <v>нет</v>
      </c>
    </row>
    <row r="1577" spans="1:26" x14ac:dyDescent="0.35">
      <c r="A1577" t="s">
        <v>18</v>
      </c>
      <c r="B1577" t="s">
        <v>29</v>
      </c>
      <c r="C1577" t="s">
        <v>20</v>
      </c>
      <c r="D1577" t="s">
        <v>21</v>
      </c>
      <c r="E1577" t="s">
        <v>5</v>
      </c>
      <c r="G1577" t="s">
        <v>22</v>
      </c>
      <c r="H1577">
        <v>2600701</v>
      </c>
      <c r="I1577">
        <v>2601459</v>
      </c>
      <c r="J1577" t="s">
        <v>23</v>
      </c>
      <c r="K1577">
        <f t="shared" si="96"/>
        <v>2</v>
      </c>
      <c r="L1577" t="str">
        <f t="shared" si="97"/>
        <v>нет</v>
      </c>
      <c r="S1577" t="s">
        <v>5</v>
      </c>
      <c r="U1577" t="s">
        <v>22</v>
      </c>
      <c r="V1577">
        <v>1615255</v>
      </c>
      <c r="W1577">
        <v>1615566</v>
      </c>
      <c r="X1577" t="s">
        <v>23</v>
      </c>
      <c r="Y1577">
        <f t="shared" si="98"/>
        <v>1</v>
      </c>
      <c r="Z1577" t="str">
        <f t="shared" si="99"/>
        <v>нет</v>
      </c>
    </row>
    <row r="1578" spans="1:26" x14ac:dyDescent="0.35">
      <c r="A1578" t="s">
        <v>18</v>
      </c>
      <c r="B1578" t="s">
        <v>29</v>
      </c>
      <c r="C1578" t="s">
        <v>20</v>
      </c>
      <c r="D1578" t="s">
        <v>21</v>
      </c>
      <c r="E1578" t="s">
        <v>5</v>
      </c>
      <c r="G1578" t="s">
        <v>22</v>
      </c>
      <c r="H1578">
        <v>2601643</v>
      </c>
      <c r="I1578">
        <v>2603016</v>
      </c>
      <c r="J1578" t="s">
        <v>23</v>
      </c>
      <c r="K1578">
        <f t="shared" si="96"/>
        <v>1</v>
      </c>
      <c r="L1578" t="str">
        <f t="shared" si="97"/>
        <v>нет</v>
      </c>
      <c r="S1578" t="s">
        <v>5</v>
      </c>
      <c r="U1578" t="s">
        <v>22</v>
      </c>
      <c r="V1578">
        <v>1615602</v>
      </c>
      <c r="W1578">
        <v>1615970</v>
      </c>
      <c r="X1578" t="s">
        <v>23</v>
      </c>
      <c r="Y1578">
        <f t="shared" si="98"/>
        <v>1</v>
      </c>
      <c r="Z1578" t="str">
        <f t="shared" si="99"/>
        <v>нет</v>
      </c>
    </row>
    <row r="1579" spans="1:26" x14ac:dyDescent="0.35">
      <c r="A1579" t="s">
        <v>18</v>
      </c>
      <c r="B1579" t="s">
        <v>29</v>
      </c>
      <c r="C1579" t="s">
        <v>20</v>
      </c>
      <c r="D1579" t="s">
        <v>21</v>
      </c>
      <c r="E1579" t="s">
        <v>5</v>
      </c>
      <c r="G1579" t="s">
        <v>22</v>
      </c>
      <c r="H1579">
        <v>2603802</v>
      </c>
      <c r="I1579">
        <v>2604773</v>
      </c>
      <c r="J1579" t="s">
        <v>23</v>
      </c>
      <c r="K1579">
        <f t="shared" si="96"/>
        <v>1</v>
      </c>
      <c r="L1579" t="str">
        <f t="shared" si="97"/>
        <v>да</v>
      </c>
      <c r="S1579" t="s">
        <v>5</v>
      </c>
      <c r="U1579" t="s">
        <v>22</v>
      </c>
      <c r="V1579">
        <v>1616018</v>
      </c>
      <c r="W1579">
        <v>1616281</v>
      </c>
      <c r="X1579" t="s">
        <v>23</v>
      </c>
      <c r="Y1579">
        <f t="shared" si="98"/>
        <v>2</v>
      </c>
      <c r="Z1579" t="str">
        <f t="shared" si="99"/>
        <v>нет</v>
      </c>
    </row>
    <row r="1580" spans="1:26" x14ac:dyDescent="0.35">
      <c r="A1580" t="s">
        <v>18</v>
      </c>
      <c r="B1580" t="s">
        <v>29</v>
      </c>
      <c r="C1580" t="s">
        <v>20</v>
      </c>
      <c r="D1580" t="s">
        <v>21</v>
      </c>
      <c r="E1580" t="s">
        <v>5</v>
      </c>
      <c r="G1580" t="s">
        <v>22</v>
      </c>
      <c r="H1580">
        <v>2604773</v>
      </c>
      <c r="I1580">
        <v>2605999</v>
      </c>
      <c r="J1580" t="s">
        <v>23</v>
      </c>
      <c r="K1580">
        <f t="shared" si="96"/>
        <v>1</v>
      </c>
      <c r="L1580" t="str">
        <f t="shared" si="97"/>
        <v>да</v>
      </c>
      <c r="S1580" t="s">
        <v>5</v>
      </c>
      <c r="U1580" t="s">
        <v>22</v>
      </c>
      <c r="V1580">
        <v>1616306</v>
      </c>
      <c r="W1580">
        <v>1616506</v>
      </c>
      <c r="X1580" t="s">
        <v>23</v>
      </c>
      <c r="Y1580">
        <f t="shared" si="98"/>
        <v>2</v>
      </c>
      <c r="Z1580" t="str">
        <f t="shared" si="99"/>
        <v>да</v>
      </c>
    </row>
    <row r="1581" spans="1:26" x14ac:dyDescent="0.35">
      <c r="A1581" t="s">
        <v>18</v>
      </c>
      <c r="B1581" t="s">
        <v>29</v>
      </c>
      <c r="C1581" t="s">
        <v>20</v>
      </c>
      <c r="D1581" t="s">
        <v>21</v>
      </c>
      <c r="E1581" t="s">
        <v>5</v>
      </c>
      <c r="G1581" t="s">
        <v>22</v>
      </c>
      <c r="H1581">
        <v>2605999</v>
      </c>
      <c r="I1581">
        <v>2606757</v>
      </c>
      <c r="J1581" t="s">
        <v>23</v>
      </c>
      <c r="K1581">
        <f t="shared" si="96"/>
        <v>0</v>
      </c>
      <c r="L1581" t="str">
        <f t="shared" si="97"/>
        <v>нет</v>
      </c>
      <c r="S1581" t="s">
        <v>5</v>
      </c>
      <c r="U1581" t="s">
        <v>22</v>
      </c>
      <c r="V1581">
        <v>1616496</v>
      </c>
      <c r="W1581">
        <v>1616930</v>
      </c>
      <c r="X1581" t="s">
        <v>23</v>
      </c>
      <c r="Y1581">
        <f t="shared" si="98"/>
        <v>0</v>
      </c>
      <c r="Z1581" t="str">
        <f t="shared" si="99"/>
        <v>нет</v>
      </c>
    </row>
    <row r="1582" spans="1:26" x14ac:dyDescent="0.35">
      <c r="A1582" t="s">
        <v>18</v>
      </c>
      <c r="B1582" t="s">
        <v>29</v>
      </c>
      <c r="C1582" t="s">
        <v>20</v>
      </c>
      <c r="D1582" t="s">
        <v>21</v>
      </c>
      <c r="E1582" t="s">
        <v>5</v>
      </c>
      <c r="G1582" t="s">
        <v>22</v>
      </c>
      <c r="H1582">
        <v>2613398</v>
      </c>
      <c r="I1582">
        <v>2614222</v>
      </c>
      <c r="J1582" t="s">
        <v>23</v>
      </c>
      <c r="K1582">
        <f t="shared" si="96"/>
        <v>1</v>
      </c>
      <c r="L1582" t="str">
        <f t="shared" si="97"/>
        <v>нет</v>
      </c>
      <c r="S1582" t="s">
        <v>5</v>
      </c>
      <c r="U1582" t="s">
        <v>22</v>
      </c>
      <c r="V1582">
        <v>1616932</v>
      </c>
      <c r="W1582">
        <v>1617588</v>
      </c>
      <c r="X1582" t="s">
        <v>23</v>
      </c>
      <c r="Y1582">
        <f t="shared" si="98"/>
        <v>2</v>
      </c>
      <c r="Z1582" t="str">
        <f t="shared" si="99"/>
        <v>нет</v>
      </c>
    </row>
    <row r="1583" spans="1:26" x14ac:dyDescent="0.35">
      <c r="A1583" t="s">
        <v>18</v>
      </c>
      <c r="B1583" t="s">
        <v>29</v>
      </c>
      <c r="C1583" t="s">
        <v>20</v>
      </c>
      <c r="D1583" t="s">
        <v>21</v>
      </c>
      <c r="E1583" t="s">
        <v>5</v>
      </c>
      <c r="G1583" t="s">
        <v>22</v>
      </c>
      <c r="H1583">
        <v>2626630</v>
      </c>
      <c r="I1583">
        <v>2627391</v>
      </c>
      <c r="J1583" t="s">
        <v>23</v>
      </c>
      <c r="K1583">
        <f t="shared" si="96"/>
        <v>1</v>
      </c>
      <c r="L1583" t="str">
        <f t="shared" si="97"/>
        <v>нет</v>
      </c>
      <c r="S1583" t="s">
        <v>5</v>
      </c>
      <c r="U1583" t="s">
        <v>22</v>
      </c>
      <c r="V1583">
        <v>1617592</v>
      </c>
      <c r="W1583">
        <v>1617933</v>
      </c>
      <c r="X1583" t="s">
        <v>23</v>
      </c>
      <c r="Y1583">
        <f t="shared" si="98"/>
        <v>0</v>
      </c>
      <c r="Z1583" t="str">
        <f t="shared" si="99"/>
        <v>нет</v>
      </c>
    </row>
    <row r="1584" spans="1:26" x14ac:dyDescent="0.35">
      <c r="A1584" t="s">
        <v>18</v>
      </c>
      <c r="B1584" t="s">
        <v>29</v>
      </c>
      <c r="C1584" t="s">
        <v>20</v>
      </c>
      <c r="D1584" t="s">
        <v>21</v>
      </c>
      <c r="E1584" t="s">
        <v>5</v>
      </c>
      <c r="G1584" t="s">
        <v>22</v>
      </c>
      <c r="H1584">
        <v>2629371</v>
      </c>
      <c r="I1584">
        <v>2631371</v>
      </c>
      <c r="J1584" t="s">
        <v>23</v>
      </c>
      <c r="K1584">
        <f t="shared" si="96"/>
        <v>2</v>
      </c>
      <c r="L1584" t="str">
        <f t="shared" si="97"/>
        <v>нет</v>
      </c>
      <c r="S1584" t="s">
        <v>5</v>
      </c>
      <c r="U1584" t="s">
        <v>22</v>
      </c>
      <c r="V1584">
        <v>1617953</v>
      </c>
      <c r="W1584">
        <v>1618231</v>
      </c>
      <c r="X1584" t="s">
        <v>23</v>
      </c>
      <c r="Y1584">
        <f t="shared" si="98"/>
        <v>2</v>
      </c>
      <c r="Z1584" t="str">
        <f t="shared" si="99"/>
        <v>нет</v>
      </c>
    </row>
    <row r="1585" spans="1:26" x14ac:dyDescent="0.35">
      <c r="A1585" t="s">
        <v>18</v>
      </c>
      <c r="B1585" t="s">
        <v>29</v>
      </c>
      <c r="C1585" t="s">
        <v>20</v>
      </c>
      <c r="D1585" t="s">
        <v>21</v>
      </c>
      <c r="E1585" t="s">
        <v>5</v>
      </c>
      <c r="G1585" t="s">
        <v>22</v>
      </c>
      <c r="H1585">
        <v>2640543</v>
      </c>
      <c r="I1585">
        <v>2641532</v>
      </c>
      <c r="J1585" t="s">
        <v>23</v>
      </c>
      <c r="K1585">
        <f t="shared" si="96"/>
        <v>2</v>
      </c>
      <c r="L1585" t="str">
        <f t="shared" si="97"/>
        <v>нет</v>
      </c>
      <c r="S1585" t="s">
        <v>5</v>
      </c>
      <c r="U1585" t="s">
        <v>22</v>
      </c>
      <c r="V1585">
        <v>1618292</v>
      </c>
      <c r="W1585">
        <v>1619122</v>
      </c>
      <c r="X1585" t="s">
        <v>23</v>
      </c>
      <c r="Y1585">
        <f t="shared" si="98"/>
        <v>0</v>
      </c>
      <c r="Z1585" t="str">
        <f t="shared" si="99"/>
        <v>нет</v>
      </c>
    </row>
    <row r="1586" spans="1:26" x14ac:dyDescent="0.35">
      <c r="A1586" t="s">
        <v>18</v>
      </c>
      <c r="B1586" t="s">
        <v>29</v>
      </c>
      <c r="C1586" t="s">
        <v>20</v>
      </c>
      <c r="D1586" t="s">
        <v>21</v>
      </c>
      <c r="E1586" t="s">
        <v>5</v>
      </c>
      <c r="G1586" t="s">
        <v>22</v>
      </c>
      <c r="H1586">
        <v>2668149</v>
      </c>
      <c r="I1586">
        <v>2668595</v>
      </c>
      <c r="J1586" t="s">
        <v>23</v>
      </c>
      <c r="K1586">
        <f t="shared" si="96"/>
        <v>1</v>
      </c>
      <c r="L1586" t="str">
        <f t="shared" si="97"/>
        <v>да</v>
      </c>
      <c r="S1586" t="s">
        <v>5</v>
      </c>
      <c r="U1586" t="s">
        <v>22</v>
      </c>
      <c r="V1586">
        <v>1619169</v>
      </c>
      <c r="W1586">
        <v>1619453</v>
      </c>
      <c r="X1586" t="s">
        <v>23</v>
      </c>
      <c r="Y1586">
        <f t="shared" si="98"/>
        <v>1</v>
      </c>
      <c r="Z1586" t="str">
        <f t="shared" si="99"/>
        <v>да</v>
      </c>
    </row>
    <row r="1587" spans="1:26" x14ac:dyDescent="0.35">
      <c r="A1587" t="s">
        <v>18</v>
      </c>
      <c r="B1587" t="s">
        <v>29</v>
      </c>
      <c r="C1587" t="s">
        <v>20</v>
      </c>
      <c r="D1587" t="s">
        <v>21</v>
      </c>
      <c r="E1587" t="s">
        <v>5</v>
      </c>
      <c r="G1587" t="s">
        <v>22</v>
      </c>
      <c r="H1587">
        <v>2668592</v>
      </c>
      <c r="I1587">
        <v>2669767</v>
      </c>
      <c r="J1587" t="s">
        <v>23</v>
      </c>
      <c r="K1587">
        <f t="shared" si="96"/>
        <v>0</v>
      </c>
      <c r="L1587" t="str">
        <f t="shared" si="97"/>
        <v>нет</v>
      </c>
      <c r="S1587" t="s">
        <v>5</v>
      </c>
      <c r="U1587" t="s">
        <v>22</v>
      </c>
      <c r="V1587">
        <v>1619453</v>
      </c>
      <c r="W1587">
        <v>1620076</v>
      </c>
      <c r="X1587" t="s">
        <v>23</v>
      </c>
      <c r="Y1587">
        <f t="shared" si="98"/>
        <v>1</v>
      </c>
      <c r="Z1587" t="str">
        <f t="shared" si="99"/>
        <v>нет</v>
      </c>
    </row>
    <row r="1588" spans="1:26" x14ac:dyDescent="0.35">
      <c r="A1588" t="s">
        <v>18</v>
      </c>
      <c r="B1588" t="s">
        <v>29</v>
      </c>
      <c r="C1588" t="s">
        <v>20</v>
      </c>
      <c r="D1588" t="s">
        <v>21</v>
      </c>
      <c r="E1588" t="s">
        <v>5</v>
      </c>
      <c r="G1588" t="s">
        <v>22</v>
      </c>
      <c r="H1588">
        <v>2670048</v>
      </c>
      <c r="I1588">
        <v>2670767</v>
      </c>
      <c r="J1588" t="s">
        <v>23</v>
      </c>
      <c r="K1588">
        <f t="shared" si="96"/>
        <v>2</v>
      </c>
      <c r="L1588" t="str">
        <f t="shared" si="97"/>
        <v>нет</v>
      </c>
      <c r="S1588" t="s">
        <v>5</v>
      </c>
      <c r="U1588" t="s">
        <v>22</v>
      </c>
      <c r="V1588">
        <v>1620106</v>
      </c>
      <c r="W1588">
        <v>1620735</v>
      </c>
      <c r="X1588" t="s">
        <v>23</v>
      </c>
      <c r="Y1588">
        <f t="shared" si="98"/>
        <v>1</v>
      </c>
      <c r="Z1588" t="str">
        <f t="shared" si="99"/>
        <v>нет</v>
      </c>
    </row>
    <row r="1589" spans="1:26" x14ac:dyDescent="0.35">
      <c r="A1589" t="s">
        <v>18</v>
      </c>
      <c r="B1589" t="s">
        <v>29</v>
      </c>
      <c r="C1589" t="s">
        <v>20</v>
      </c>
      <c r="D1589" t="s">
        <v>21</v>
      </c>
      <c r="E1589" t="s">
        <v>5</v>
      </c>
      <c r="G1589" t="s">
        <v>22</v>
      </c>
      <c r="H1589">
        <v>2679393</v>
      </c>
      <c r="I1589">
        <v>2680289</v>
      </c>
      <c r="J1589" t="s">
        <v>23</v>
      </c>
      <c r="K1589">
        <f t="shared" si="96"/>
        <v>1</v>
      </c>
      <c r="L1589" t="str">
        <f t="shared" si="97"/>
        <v>нет</v>
      </c>
      <c r="S1589" t="s">
        <v>5</v>
      </c>
      <c r="U1589" t="s">
        <v>22</v>
      </c>
      <c r="V1589">
        <v>1620783</v>
      </c>
      <c r="W1589">
        <v>1621091</v>
      </c>
      <c r="X1589" t="s">
        <v>23</v>
      </c>
      <c r="Y1589">
        <f t="shared" si="98"/>
        <v>2</v>
      </c>
      <c r="Z1589" t="str">
        <f t="shared" si="99"/>
        <v>нет</v>
      </c>
    </row>
    <row r="1590" spans="1:26" x14ac:dyDescent="0.35">
      <c r="A1590" t="s">
        <v>18</v>
      </c>
      <c r="B1590" t="s">
        <v>29</v>
      </c>
      <c r="C1590" t="s">
        <v>20</v>
      </c>
      <c r="D1590" t="s">
        <v>21</v>
      </c>
      <c r="E1590" t="s">
        <v>5</v>
      </c>
      <c r="G1590" t="s">
        <v>22</v>
      </c>
      <c r="H1590">
        <v>2680295</v>
      </c>
      <c r="I1590">
        <v>2682652</v>
      </c>
      <c r="J1590" t="s">
        <v>23</v>
      </c>
      <c r="K1590">
        <f t="shared" si="96"/>
        <v>2</v>
      </c>
      <c r="L1590" t="str">
        <f t="shared" si="97"/>
        <v>нет</v>
      </c>
      <c r="S1590" t="s">
        <v>5</v>
      </c>
      <c r="U1590" t="s">
        <v>22</v>
      </c>
      <c r="V1590">
        <v>1621347</v>
      </c>
      <c r="W1590">
        <v>1622669</v>
      </c>
      <c r="X1590" t="s">
        <v>23</v>
      </c>
      <c r="Y1590">
        <f t="shared" si="98"/>
        <v>0</v>
      </c>
      <c r="Z1590" t="str">
        <f t="shared" si="99"/>
        <v>нет</v>
      </c>
    </row>
    <row r="1591" spans="1:26" x14ac:dyDescent="0.35">
      <c r="A1591" t="s">
        <v>18</v>
      </c>
      <c r="B1591" t="s">
        <v>29</v>
      </c>
      <c r="C1591" t="s">
        <v>20</v>
      </c>
      <c r="D1591" t="s">
        <v>21</v>
      </c>
      <c r="E1591" t="s">
        <v>5</v>
      </c>
      <c r="G1591" t="s">
        <v>22</v>
      </c>
      <c r="H1591">
        <v>2685554</v>
      </c>
      <c r="I1591">
        <v>2686207</v>
      </c>
      <c r="J1591" t="s">
        <v>23</v>
      </c>
      <c r="K1591">
        <f t="shared" si="96"/>
        <v>1</v>
      </c>
      <c r="L1591" t="str">
        <f t="shared" si="97"/>
        <v>да</v>
      </c>
      <c r="S1591" t="s">
        <v>5</v>
      </c>
      <c r="U1591" t="s">
        <v>22</v>
      </c>
      <c r="V1591">
        <v>1622818</v>
      </c>
      <c r="W1591">
        <v>1623405</v>
      </c>
      <c r="X1591" t="s">
        <v>23</v>
      </c>
      <c r="Y1591">
        <f t="shared" si="98"/>
        <v>0</v>
      </c>
      <c r="Z1591" t="str">
        <f t="shared" si="99"/>
        <v>нет</v>
      </c>
    </row>
    <row r="1592" spans="1:26" x14ac:dyDescent="0.35">
      <c r="A1592" t="s">
        <v>18</v>
      </c>
      <c r="B1592" t="s">
        <v>29</v>
      </c>
      <c r="C1592" t="s">
        <v>20</v>
      </c>
      <c r="D1592" t="s">
        <v>21</v>
      </c>
      <c r="E1592" t="s">
        <v>5</v>
      </c>
      <c r="G1592" t="s">
        <v>22</v>
      </c>
      <c r="H1592">
        <v>2686201</v>
      </c>
      <c r="I1592">
        <v>2687388</v>
      </c>
      <c r="J1592" t="s">
        <v>23</v>
      </c>
      <c r="K1592">
        <f t="shared" si="96"/>
        <v>1</v>
      </c>
      <c r="L1592" t="str">
        <f t="shared" si="97"/>
        <v>нет</v>
      </c>
      <c r="S1592" t="s">
        <v>5</v>
      </c>
      <c r="U1592" t="s">
        <v>22</v>
      </c>
      <c r="V1592">
        <v>1623431</v>
      </c>
      <c r="W1592">
        <v>1624849</v>
      </c>
      <c r="X1592" t="s">
        <v>23</v>
      </c>
      <c r="Y1592">
        <f t="shared" si="98"/>
        <v>2</v>
      </c>
      <c r="Z1592" t="str">
        <f t="shared" si="99"/>
        <v>нет</v>
      </c>
    </row>
    <row r="1593" spans="1:26" x14ac:dyDescent="0.35">
      <c r="A1593" t="s">
        <v>18</v>
      </c>
      <c r="B1593" t="s">
        <v>29</v>
      </c>
      <c r="C1593" t="s">
        <v>20</v>
      </c>
      <c r="D1593" t="s">
        <v>21</v>
      </c>
      <c r="E1593" t="s">
        <v>5</v>
      </c>
      <c r="G1593" t="s">
        <v>22</v>
      </c>
      <c r="H1593">
        <v>2687559</v>
      </c>
      <c r="I1593">
        <v>2688584</v>
      </c>
      <c r="J1593" t="s">
        <v>23</v>
      </c>
      <c r="K1593">
        <f t="shared" si="96"/>
        <v>0</v>
      </c>
      <c r="L1593" t="str">
        <f t="shared" si="97"/>
        <v>нет</v>
      </c>
      <c r="S1593" t="s">
        <v>5</v>
      </c>
      <c r="U1593" t="s">
        <v>22</v>
      </c>
      <c r="V1593">
        <v>1624868</v>
      </c>
      <c r="W1593">
        <v>1625968</v>
      </c>
      <c r="X1593" t="s">
        <v>23</v>
      </c>
      <c r="Y1593">
        <f t="shared" si="98"/>
        <v>2</v>
      </c>
      <c r="Z1593" t="str">
        <f t="shared" si="99"/>
        <v>нет</v>
      </c>
    </row>
    <row r="1594" spans="1:26" x14ac:dyDescent="0.35">
      <c r="A1594" t="s">
        <v>18</v>
      </c>
      <c r="B1594" t="s">
        <v>29</v>
      </c>
      <c r="C1594" t="s">
        <v>20</v>
      </c>
      <c r="D1594" t="s">
        <v>21</v>
      </c>
      <c r="E1594" t="s">
        <v>5</v>
      </c>
      <c r="G1594" t="s">
        <v>22</v>
      </c>
      <c r="H1594">
        <v>2688952</v>
      </c>
      <c r="I1594">
        <v>2692116</v>
      </c>
      <c r="J1594" t="s">
        <v>23</v>
      </c>
      <c r="K1594">
        <f t="shared" si="96"/>
        <v>0</v>
      </c>
      <c r="L1594" t="str">
        <f t="shared" si="97"/>
        <v>нет</v>
      </c>
      <c r="S1594" t="s">
        <v>5</v>
      </c>
      <c r="U1594" t="s">
        <v>22</v>
      </c>
      <c r="V1594">
        <v>1625999</v>
      </c>
      <c r="W1594">
        <v>1627540</v>
      </c>
      <c r="X1594" t="s">
        <v>23</v>
      </c>
      <c r="Y1594">
        <f t="shared" si="98"/>
        <v>2</v>
      </c>
      <c r="Z1594" t="str">
        <f t="shared" si="99"/>
        <v>да</v>
      </c>
    </row>
    <row r="1595" spans="1:26" x14ac:dyDescent="0.35">
      <c r="A1595" t="s">
        <v>18</v>
      </c>
      <c r="B1595" t="s">
        <v>29</v>
      </c>
      <c r="C1595" t="s">
        <v>20</v>
      </c>
      <c r="D1595" t="s">
        <v>21</v>
      </c>
      <c r="E1595" t="s">
        <v>5</v>
      </c>
      <c r="G1595" t="s">
        <v>22</v>
      </c>
      <c r="H1595">
        <v>2692133</v>
      </c>
      <c r="I1595">
        <v>2692951</v>
      </c>
      <c r="J1595" t="s">
        <v>23</v>
      </c>
      <c r="K1595">
        <f t="shared" si="96"/>
        <v>2</v>
      </c>
      <c r="L1595" t="str">
        <f t="shared" si="97"/>
        <v>нет</v>
      </c>
      <c r="S1595" t="s">
        <v>5</v>
      </c>
      <c r="U1595" t="s">
        <v>22</v>
      </c>
      <c r="V1595">
        <v>1627527</v>
      </c>
      <c r="W1595">
        <v>1628561</v>
      </c>
      <c r="X1595" t="s">
        <v>23</v>
      </c>
      <c r="Y1595">
        <f t="shared" si="98"/>
        <v>0</v>
      </c>
      <c r="Z1595" t="str">
        <f t="shared" si="99"/>
        <v>нет</v>
      </c>
    </row>
    <row r="1596" spans="1:26" x14ac:dyDescent="0.35">
      <c r="A1596" t="s">
        <v>18</v>
      </c>
      <c r="B1596" t="s">
        <v>29</v>
      </c>
      <c r="C1596" t="s">
        <v>20</v>
      </c>
      <c r="D1596" t="s">
        <v>21</v>
      </c>
      <c r="E1596" t="s">
        <v>5</v>
      </c>
      <c r="G1596" t="s">
        <v>22</v>
      </c>
      <c r="H1596">
        <v>2696735</v>
      </c>
      <c r="I1596">
        <v>2697607</v>
      </c>
      <c r="J1596" t="s">
        <v>23</v>
      </c>
      <c r="K1596">
        <f t="shared" si="96"/>
        <v>1</v>
      </c>
      <c r="L1596" t="str">
        <f t="shared" si="97"/>
        <v>нет</v>
      </c>
      <c r="S1596" t="s">
        <v>5</v>
      </c>
      <c r="U1596" t="s">
        <v>22</v>
      </c>
      <c r="V1596">
        <v>1628590</v>
      </c>
      <c r="W1596">
        <v>1629102</v>
      </c>
      <c r="X1596" t="s">
        <v>23</v>
      </c>
      <c r="Y1596">
        <f t="shared" si="98"/>
        <v>1</v>
      </c>
      <c r="Z1596" t="str">
        <f t="shared" si="99"/>
        <v>да</v>
      </c>
    </row>
    <row r="1597" spans="1:26" x14ac:dyDescent="0.35">
      <c r="A1597" t="s">
        <v>18</v>
      </c>
      <c r="B1597" t="s">
        <v>29</v>
      </c>
      <c r="C1597" t="s">
        <v>20</v>
      </c>
      <c r="D1597" t="s">
        <v>21</v>
      </c>
      <c r="E1597" t="s">
        <v>5</v>
      </c>
      <c r="G1597" t="s">
        <v>22</v>
      </c>
      <c r="H1597">
        <v>2698297</v>
      </c>
      <c r="I1597">
        <v>2699055</v>
      </c>
      <c r="J1597" t="s">
        <v>23</v>
      </c>
      <c r="K1597">
        <f t="shared" si="96"/>
        <v>1</v>
      </c>
      <c r="L1597" t="str">
        <f t="shared" si="97"/>
        <v>нет</v>
      </c>
      <c r="S1597" t="s">
        <v>5</v>
      </c>
      <c r="U1597" t="s">
        <v>22</v>
      </c>
      <c r="V1597">
        <v>1629099</v>
      </c>
      <c r="W1597">
        <v>1630826</v>
      </c>
      <c r="X1597" t="s">
        <v>23</v>
      </c>
      <c r="Y1597">
        <f t="shared" si="98"/>
        <v>2</v>
      </c>
      <c r="Z1597" t="str">
        <f t="shared" si="99"/>
        <v>нет</v>
      </c>
    </row>
    <row r="1598" spans="1:26" x14ac:dyDescent="0.35">
      <c r="A1598" t="s">
        <v>18</v>
      </c>
      <c r="B1598" t="s">
        <v>29</v>
      </c>
      <c r="C1598" t="s">
        <v>20</v>
      </c>
      <c r="D1598" t="s">
        <v>21</v>
      </c>
      <c r="E1598" t="s">
        <v>5</v>
      </c>
      <c r="G1598" t="s">
        <v>22</v>
      </c>
      <c r="H1598">
        <v>2718117</v>
      </c>
      <c r="I1598">
        <v>2718860</v>
      </c>
      <c r="J1598" t="s">
        <v>23</v>
      </c>
      <c r="K1598">
        <f t="shared" si="96"/>
        <v>0</v>
      </c>
      <c r="L1598" t="str">
        <f t="shared" si="97"/>
        <v>нет</v>
      </c>
      <c r="S1598" t="s">
        <v>5</v>
      </c>
      <c r="U1598" t="s">
        <v>22</v>
      </c>
      <c r="V1598">
        <v>1631181</v>
      </c>
      <c r="W1598">
        <v>1632080</v>
      </c>
      <c r="X1598" t="s">
        <v>23</v>
      </c>
      <c r="Y1598">
        <f t="shared" si="98"/>
        <v>0</v>
      </c>
      <c r="Z1598" t="str">
        <f t="shared" si="99"/>
        <v>нет</v>
      </c>
    </row>
    <row r="1599" spans="1:26" x14ac:dyDescent="0.35">
      <c r="A1599" t="s">
        <v>18</v>
      </c>
      <c r="B1599" t="s">
        <v>29</v>
      </c>
      <c r="C1599" t="s">
        <v>20</v>
      </c>
      <c r="D1599" t="s">
        <v>21</v>
      </c>
      <c r="E1599" t="s">
        <v>5</v>
      </c>
      <c r="G1599" t="s">
        <v>22</v>
      </c>
      <c r="H1599">
        <v>2718862</v>
      </c>
      <c r="I1599">
        <v>2720493</v>
      </c>
      <c r="J1599" t="s">
        <v>23</v>
      </c>
      <c r="K1599">
        <f t="shared" si="96"/>
        <v>0</v>
      </c>
      <c r="L1599" t="str">
        <f t="shared" si="97"/>
        <v>нет</v>
      </c>
      <c r="S1599" t="s">
        <v>5</v>
      </c>
      <c r="U1599" t="s">
        <v>22</v>
      </c>
      <c r="V1599">
        <v>1632406</v>
      </c>
      <c r="W1599">
        <v>1633593</v>
      </c>
      <c r="X1599" t="s">
        <v>23</v>
      </c>
      <c r="Y1599">
        <f t="shared" si="98"/>
        <v>2</v>
      </c>
      <c r="Z1599" t="str">
        <f t="shared" si="99"/>
        <v>нет</v>
      </c>
    </row>
    <row r="1600" spans="1:26" x14ac:dyDescent="0.35">
      <c r="A1600" t="s">
        <v>18</v>
      </c>
      <c r="B1600" t="s">
        <v>29</v>
      </c>
      <c r="C1600" t="s">
        <v>20</v>
      </c>
      <c r="D1600" t="s">
        <v>21</v>
      </c>
      <c r="E1600" t="s">
        <v>5</v>
      </c>
      <c r="G1600" t="s">
        <v>22</v>
      </c>
      <c r="H1600">
        <v>2720564</v>
      </c>
      <c r="I1600">
        <v>2721628</v>
      </c>
      <c r="J1600" t="s">
        <v>23</v>
      </c>
      <c r="K1600">
        <f t="shared" si="96"/>
        <v>2</v>
      </c>
      <c r="L1600" t="str">
        <f t="shared" si="97"/>
        <v>нет</v>
      </c>
      <c r="S1600" t="s">
        <v>5</v>
      </c>
      <c r="U1600" t="s">
        <v>22</v>
      </c>
      <c r="V1600">
        <v>1633708</v>
      </c>
      <c r="W1600">
        <v>1635786</v>
      </c>
      <c r="X1600" t="s">
        <v>23</v>
      </c>
      <c r="Y1600">
        <f t="shared" si="98"/>
        <v>2</v>
      </c>
      <c r="Z1600" t="str">
        <f t="shared" si="99"/>
        <v>нет</v>
      </c>
    </row>
    <row r="1601" spans="1:26" x14ac:dyDescent="0.35">
      <c r="A1601" t="s">
        <v>18</v>
      </c>
      <c r="B1601" t="s">
        <v>29</v>
      </c>
      <c r="C1601" t="s">
        <v>20</v>
      </c>
      <c r="D1601" t="s">
        <v>21</v>
      </c>
      <c r="E1601" t="s">
        <v>5</v>
      </c>
      <c r="G1601" t="s">
        <v>22</v>
      </c>
      <c r="H1601">
        <v>2721971</v>
      </c>
      <c r="I1601">
        <v>2723143</v>
      </c>
      <c r="J1601" t="s">
        <v>23</v>
      </c>
      <c r="K1601">
        <f t="shared" si="96"/>
        <v>2</v>
      </c>
      <c r="L1601" t="str">
        <f t="shared" si="97"/>
        <v>да</v>
      </c>
      <c r="S1601" t="s">
        <v>5</v>
      </c>
      <c r="U1601" t="s">
        <v>22</v>
      </c>
      <c r="V1601">
        <v>1635838</v>
      </c>
      <c r="W1601">
        <v>1636308</v>
      </c>
      <c r="X1601" t="s">
        <v>23</v>
      </c>
      <c r="Y1601">
        <f t="shared" si="98"/>
        <v>1</v>
      </c>
      <c r="Z1601" t="str">
        <f t="shared" si="99"/>
        <v>нет</v>
      </c>
    </row>
    <row r="1602" spans="1:26" x14ac:dyDescent="0.35">
      <c r="A1602" t="s">
        <v>18</v>
      </c>
      <c r="B1602" t="s">
        <v>29</v>
      </c>
      <c r="C1602" t="s">
        <v>20</v>
      </c>
      <c r="D1602" t="s">
        <v>21</v>
      </c>
      <c r="E1602" t="s">
        <v>5</v>
      </c>
      <c r="G1602" t="s">
        <v>22</v>
      </c>
      <c r="H1602">
        <v>2723127</v>
      </c>
      <c r="I1602">
        <v>2724260</v>
      </c>
      <c r="J1602" t="s">
        <v>23</v>
      </c>
      <c r="K1602">
        <f t="shared" si="96"/>
        <v>0</v>
      </c>
      <c r="L1602" t="str">
        <f t="shared" si="97"/>
        <v>нет</v>
      </c>
      <c r="S1602" t="s">
        <v>5</v>
      </c>
      <c r="U1602" t="s">
        <v>22</v>
      </c>
      <c r="V1602">
        <v>1636353</v>
      </c>
      <c r="W1602">
        <v>1636772</v>
      </c>
      <c r="X1602" t="s">
        <v>23</v>
      </c>
      <c r="Y1602">
        <f t="shared" si="98"/>
        <v>1</v>
      </c>
      <c r="Z1602" t="str">
        <f t="shared" si="99"/>
        <v>нет</v>
      </c>
    </row>
    <row r="1603" spans="1:26" x14ac:dyDescent="0.35">
      <c r="A1603" t="s">
        <v>18</v>
      </c>
      <c r="B1603" t="s">
        <v>29</v>
      </c>
      <c r="C1603" t="s">
        <v>20</v>
      </c>
      <c r="D1603" t="s">
        <v>21</v>
      </c>
      <c r="E1603" t="s">
        <v>5</v>
      </c>
      <c r="G1603" t="s">
        <v>22</v>
      </c>
      <c r="H1603">
        <v>2727163</v>
      </c>
      <c r="I1603">
        <v>2728044</v>
      </c>
      <c r="J1603" t="s">
        <v>23</v>
      </c>
      <c r="K1603">
        <f t="shared" ref="K1603:K1666" si="100">MOD((ABS(I1603-H1604)+1),3)</f>
        <v>0</v>
      </c>
      <c r="L1603" t="str">
        <f t="shared" ref="L1603:L1666" si="101">IF(I1603-H1604&gt;=0,"да","нет")</f>
        <v>нет</v>
      </c>
      <c r="S1603" t="s">
        <v>5</v>
      </c>
      <c r="U1603" t="s">
        <v>22</v>
      </c>
      <c r="V1603">
        <v>1636871</v>
      </c>
      <c r="W1603">
        <v>1637119</v>
      </c>
      <c r="X1603" t="s">
        <v>23</v>
      </c>
      <c r="Y1603">
        <f t="shared" ref="Y1603:Y1666" si="102">MOD((ABS(W1603-V1604)+1),3)</f>
        <v>2</v>
      </c>
      <c r="Z1603" t="str">
        <f t="shared" ref="Z1603:Z1666" si="103">IF(W1603-V1604&gt;=0,"да","нет")</f>
        <v>нет</v>
      </c>
    </row>
    <row r="1604" spans="1:26" x14ac:dyDescent="0.35">
      <c r="A1604" t="s">
        <v>18</v>
      </c>
      <c r="B1604" t="s">
        <v>29</v>
      </c>
      <c r="C1604" t="s">
        <v>20</v>
      </c>
      <c r="D1604" t="s">
        <v>21</v>
      </c>
      <c r="E1604" t="s">
        <v>5</v>
      </c>
      <c r="G1604" t="s">
        <v>22</v>
      </c>
      <c r="H1604">
        <v>2728181</v>
      </c>
      <c r="I1604">
        <v>2728903</v>
      </c>
      <c r="J1604" t="s">
        <v>23</v>
      </c>
      <c r="K1604">
        <f t="shared" si="100"/>
        <v>2</v>
      </c>
      <c r="L1604" t="str">
        <f t="shared" si="101"/>
        <v>да</v>
      </c>
      <c r="S1604" t="s">
        <v>5</v>
      </c>
      <c r="U1604" t="s">
        <v>22</v>
      </c>
      <c r="V1604">
        <v>1637258</v>
      </c>
      <c r="W1604">
        <v>1640863</v>
      </c>
      <c r="X1604" t="s">
        <v>23</v>
      </c>
      <c r="Y1604">
        <f t="shared" si="102"/>
        <v>1</v>
      </c>
      <c r="Z1604" t="str">
        <f t="shared" si="103"/>
        <v>нет</v>
      </c>
    </row>
    <row r="1605" spans="1:26" x14ac:dyDescent="0.35">
      <c r="A1605" t="s">
        <v>18</v>
      </c>
      <c r="B1605" t="s">
        <v>29</v>
      </c>
      <c r="C1605" t="s">
        <v>20</v>
      </c>
      <c r="D1605" t="s">
        <v>21</v>
      </c>
      <c r="E1605" t="s">
        <v>5</v>
      </c>
      <c r="G1605" t="s">
        <v>22</v>
      </c>
      <c r="H1605">
        <v>2728896</v>
      </c>
      <c r="I1605">
        <v>2729555</v>
      </c>
      <c r="J1605" t="s">
        <v>23</v>
      </c>
      <c r="K1605">
        <f t="shared" si="100"/>
        <v>0</v>
      </c>
      <c r="L1605" t="str">
        <f t="shared" si="101"/>
        <v>нет</v>
      </c>
      <c r="S1605" t="s">
        <v>5</v>
      </c>
      <c r="U1605" t="s">
        <v>22</v>
      </c>
      <c r="V1605">
        <v>1640971</v>
      </c>
      <c r="W1605">
        <v>1644525</v>
      </c>
      <c r="X1605" t="s">
        <v>23</v>
      </c>
      <c r="Y1605">
        <f t="shared" si="102"/>
        <v>0</v>
      </c>
      <c r="Z1605" t="str">
        <f t="shared" si="103"/>
        <v>нет</v>
      </c>
    </row>
    <row r="1606" spans="1:26" x14ac:dyDescent="0.35">
      <c r="A1606" t="s">
        <v>18</v>
      </c>
      <c r="B1606" t="s">
        <v>29</v>
      </c>
      <c r="C1606" t="s">
        <v>20</v>
      </c>
      <c r="D1606" t="s">
        <v>21</v>
      </c>
      <c r="E1606" t="s">
        <v>5</v>
      </c>
      <c r="G1606" t="s">
        <v>22</v>
      </c>
      <c r="H1606">
        <v>2729584</v>
      </c>
      <c r="I1606">
        <v>2730369</v>
      </c>
      <c r="J1606" t="s">
        <v>23</v>
      </c>
      <c r="K1606">
        <f t="shared" si="100"/>
        <v>1</v>
      </c>
      <c r="L1606" t="str">
        <f t="shared" si="101"/>
        <v>нет</v>
      </c>
      <c r="S1606" t="s">
        <v>5</v>
      </c>
      <c r="U1606" t="s">
        <v>22</v>
      </c>
      <c r="V1606">
        <v>1644740</v>
      </c>
      <c r="W1606">
        <v>1645342</v>
      </c>
      <c r="X1606" t="s">
        <v>23</v>
      </c>
      <c r="Y1606">
        <f t="shared" si="102"/>
        <v>0</v>
      </c>
      <c r="Z1606" t="str">
        <f t="shared" si="103"/>
        <v>нет</v>
      </c>
    </row>
    <row r="1607" spans="1:26" x14ac:dyDescent="0.35">
      <c r="A1607" t="s">
        <v>18</v>
      </c>
      <c r="B1607" t="s">
        <v>29</v>
      </c>
      <c r="C1607" t="s">
        <v>20</v>
      </c>
      <c r="D1607" t="s">
        <v>21</v>
      </c>
      <c r="E1607" t="s">
        <v>5</v>
      </c>
      <c r="G1607" t="s">
        <v>22</v>
      </c>
      <c r="H1607">
        <v>2731335</v>
      </c>
      <c r="I1607">
        <v>2731994</v>
      </c>
      <c r="J1607" t="s">
        <v>23</v>
      </c>
      <c r="K1607">
        <f t="shared" si="100"/>
        <v>1</v>
      </c>
      <c r="L1607" t="str">
        <f t="shared" si="101"/>
        <v>нет</v>
      </c>
      <c r="S1607" t="s">
        <v>5</v>
      </c>
      <c r="U1607" t="s">
        <v>22</v>
      </c>
      <c r="V1607">
        <v>1645467</v>
      </c>
      <c r="W1607">
        <v>1645826</v>
      </c>
      <c r="X1607" t="s">
        <v>23</v>
      </c>
      <c r="Y1607">
        <f t="shared" si="102"/>
        <v>2</v>
      </c>
      <c r="Z1607" t="str">
        <f t="shared" si="103"/>
        <v>нет</v>
      </c>
    </row>
    <row r="1608" spans="1:26" x14ac:dyDescent="0.35">
      <c r="A1608" t="s">
        <v>18</v>
      </c>
      <c r="B1608" t="s">
        <v>29</v>
      </c>
      <c r="C1608" t="s">
        <v>20</v>
      </c>
      <c r="D1608" t="s">
        <v>21</v>
      </c>
      <c r="E1608" t="s">
        <v>5</v>
      </c>
      <c r="G1608" t="s">
        <v>22</v>
      </c>
      <c r="H1608">
        <v>2733467</v>
      </c>
      <c r="I1608">
        <v>2735059</v>
      </c>
      <c r="J1608" t="s">
        <v>23</v>
      </c>
      <c r="K1608">
        <f t="shared" si="100"/>
        <v>2</v>
      </c>
      <c r="L1608" t="str">
        <f t="shared" si="101"/>
        <v>нет</v>
      </c>
      <c r="S1608" t="s">
        <v>5</v>
      </c>
      <c r="U1608" t="s">
        <v>22</v>
      </c>
      <c r="V1608">
        <v>1645884</v>
      </c>
      <c r="W1608">
        <v>1646384</v>
      </c>
      <c r="X1608" t="s">
        <v>23</v>
      </c>
      <c r="Y1608">
        <f t="shared" si="102"/>
        <v>2</v>
      </c>
      <c r="Z1608" t="str">
        <f t="shared" si="103"/>
        <v>нет</v>
      </c>
    </row>
    <row r="1609" spans="1:26" x14ac:dyDescent="0.35">
      <c r="A1609" t="s">
        <v>18</v>
      </c>
      <c r="B1609" t="s">
        <v>29</v>
      </c>
      <c r="C1609" t="s">
        <v>20</v>
      </c>
      <c r="D1609" t="s">
        <v>21</v>
      </c>
      <c r="E1609" t="s">
        <v>5</v>
      </c>
      <c r="G1609" t="s">
        <v>22</v>
      </c>
      <c r="H1609">
        <v>2737292</v>
      </c>
      <c r="I1609">
        <v>2738140</v>
      </c>
      <c r="J1609" t="s">
        <v>23</v>
      </c>
      <c r="K1609">
        <f t="shared" si="100"/>
        <v>1</v>
      </c>
      <c r="L1609" t="str">
        <f t="shared" si="101"/>
        <v>нет</v>
      </c>
      <c r="S1609" t="s">
        <v>5</v>
      </c>
      <c r="U1609" t="s">
        <v>22</v>
      </c>
      <c r="V1609">
        <v>1646607</v>
      </c>
      <c r="W1609">
        <v>1647305</v>
      </c>
      <c r="X1609" t="s">
        <v>23</v>
      </c>
      <c r="Y1609">
        <f t="shared" si="102"/>
        <v>2</v>
      </c>
      <c r="Z1609" t="str">
        <f t="shared" si="103"/>
        <v>нет</v>
      </c>
    </row>
    <row r="1610" spans="1:26" x14ac:dyDescent="0.35">
      <c r="A1610" t="s">
        <v>18</v>
      </c>
      <c r="B1610" t="s">
        <v>29</v>
      </c>
      <c r="C1610" t="s">
        <v>20</v>
      </c>
      <c r="D1610" t="s">
        <v>21</v>
      </c>
      <c r="E1610" t="s">
        <v>5</v>
      </c>
      <c r="G1610" t="s">
        <v>22</v>
      </c>
      <c r="H1610">
        <v>2738257</v>
      </c>
      <c r="I1610">
        <v>2739621</v>
      </c>
      <c r="J1610" t="s">
        <v>23</v>
      </c>
      <c r="K1610">
        <f t="shared" si="100"/>
        <v>0</v>
      </c>
      <c r="L1610" t="str">
        <f t="shared" si="101"/>
        <v>нет</v>
      </c>
      <c r="S1610" t="s">
        <v>5</v>
      </c>
      <c r="U1610" t="s">
        <v>22</v>
      </c>
      <c r="V1610">
        <v>1647411</v>
      </c>
      <c r="W1610">
        <v>1647836</v>
      </c>
      <c r="X1610" t="s">
        <v>23</v>
      </c>
      <c r="Y1610">
        <f t="shared" si="102"/>
        <v>1</v>
      </c>
      <c r="Z1610" t="str">
        <f t="shared" si="103"/>
        <v>нет</v>
      </c>
    </row>
    <row r="1611" spans="1:26" x14ac:dyDescent="0.35">
      <c r="A1611" t="s">
        <v>18</v>
      </c>
      <c r="B1611" t="s">
        <v>29</v>
      </c>
      <c r="C1611" t="s">
        <v>20</v>
      </c>
      <c r="D1611" t="s">
        <v>21</v>
      </c>
      <c r="E1611" t="s">
        <v>5</v>
      </c>
      <c r="G1611" t="s">
        <v>22</v>
      </c>
      <c r="H1611">
        <v>2743058</v>
      </c>
      <c r="I1611">
        <v>2744482</v>
      </c>
      <c r="J1611" t="s">
        <v>23</v>
      </c>
      <c r="K1611">
        <f t="shared" si="100"/>
        <v>0</v>
      </c>
      <c r="L1611" t="str">
        <f t="shared" si="101"/>
        <v>нет</v>
      </c>
      <c r="S1611" t="s">
        <v>5</v>
      </c>
      <c r="U1611" t="s">
        <v>22</v>
      </c>
      <c r="V1611">
        <v>1648001</v>
      </c>
      <c r="W1611">
        <v>1648534</v>
      </c>
      <c r="X1611" t="s">
        <v>23</v>
      </c>
      <c r="Y1611">
        <f t="shared" si="102"/>
        <v>0</v>
      </c>
      <c r="Z1611" t="str">
        <f t="shared" si="103"/>
        <v>нет</v>
      </c>
    </row>
    <row r="1612" spans="1:26" x14ac:dyDescent="0.35">
      <c r="A1612" t="s">
        <v>18</v>
      </c>
      <c r="B1612" t="s">
        <v>29</v>
      </c>
      <c r="C1612" t="s">
        <v>20</v>
      </c>
      <c r="D1612" t="s">
        <v>21</v>
      </c>
      <c r="E1612" t="s">
        <v>5</v>
      </c>
      <c r="G1612" t="s">
        <v>22</v>
      </c>
      <c r="H1612">
        <v>2753640</v>
      </c>
      <c r="I1612">
        <v>2754407</v>
      </c>
      <c r="J1612" t="s">
        <v>23</v>
      </c>
      <c r="K1612">
        <f t="shared" si="100"/>
        <v>1</v>
      </c>
      <c r="L1612" t="str">
        <f t="shared" si="101"/>
        <v>нет</v>
      </c>
      <c r="S1612" t="s">
        <v>5</v>
      </c>
      <c r="U1612" t="s">
        <v>22</v>
      </c>
      <c r="V1612">
        <v>1648638</v>
      </c>
      <c r="W1612">
        <v>1648823</v>
      </c>
      <c r="X1612" t="s">
        <v>23</v>
      </c>
      <c r="Y1612">
        <f t="shared" si="102"/>
        <v>0</v>
      </c>
      <c r="Z1612" t="str">
        <f t="shared" si="103"/>
        <v>нет</v>
      </c>
    </row>
    <row r="1613" spans="1:26" x14ac:dyDescent="0.35">
      <c r="A1613" t="s">
        <v>18</v>
      </c>
      <c r="B1613" t="s">
        <v>29</v>
      </c>
      <c r="C1613" t="s">
        <v>20</v>
      </c>
      <c r="D1613" t="s">
        <v>21</v>
      </c>
      <c r="E1613" t="s">
        <v>5</v>
      </c>
      <c r="G1613" t="s">
        <v>22</v>
      </c>
      <c r="H1613">
        <v>2754413</v>
      </c>
      <c r="I1613">
        <v>2755708</v>
      </c>
      <c r="J1613" t="s">
        <v>23</v>
      </c>
      <c r="K1613">
        <f t="shared" si="100"/>
        <v>0</v>
      </c>
      <c r="L1613" t="str">
        <f t="shared" si="101"/>
        <v>нет</v>
      </c>
      <c r="S1613" t="s">
        <v>5</v>
      </c>
      <c r="U1613" t="s">
        <v>22</v>
      </c>
      <c r="V1613">
        <v>1649098</v>
      </c>
      <c r="W1613">
        <v>1649748</v>
      </c>
      <c r="X1613" t="s">
        <v>23</v>
      </c>
      <c r="Y1613">
        <f t="shared" si="102"/>
        <v>1</v>
      </c>
      <c r="Z1613" t="str">
        <f t="shared" si="103"/>
        <v>нет</v>
      </c>
    </row>
    <row r="1614" spans="1:26" x14ac:dyDescent="0.35">
      <c r="A1614" t="s">
        <v>18</v>
      </c>
      <c r="B1614" t="s">
        <v>29</v>
      </c>
      <c r="C1614" t="s">
        <v>20</v>
      </c>
      <c r="D1614" t="s">
        <v>21</v>
      </c>
      <c r="E1614" t="s">
        <v>5</v>
      </c>
      <c r="G1614" t="s">
        <v>22</v>
      </c>
      <c r="H1614">
        <v>2757831</v>
      </c>
      <c r="I1614">
        <v>2759156</v>
      </c>
      <c r="J1614" t="s">
        <v>23</v>
      </c>
      <c r="K1614">
        <f t="shared" si="100"/>
        <v>2</v>
      </c>
      <c r="L1614" t="str">
        <f t="shared" si="101"/>
        <v>нет</v>
      </c>
      <c r="S1614" t="s">
        <v>5</v>
      </c>
      <c r="U1614" t="s">
        <v>22</v>
      </c>
      <c r="V1614">
        <v>1649820</v>
      </c>
      <c r="W1614">
        <v>1650329</v>
      </c>
      <c r="X1614" t="s">
        <v>23</v>
      </c>
      <c r="Y1614">
        <f t="shared" si="102"/>
        <v>0</v>
      </c>
      <c r="Z1614" t="str">
        <f t="shared" si="103"/>
        <v>нет</v>
      </c>
    </row>
    <row r="1615" spans="1:26" x14ac:dyDescent="0.35">
      <c r="A1615" t="s">
        <v>18</v>
      </c>
      <c r="B1615" t="s">
        <v>29</v>
      </c>
      <c r="C1615" t="s">
        <v>20</v>
      </c>
      <c r="D1615" t="s">
        <v>21</v>
      </c>
      <c r="E1615" t="s">
        <v>5</v>
      </c>
      <c r="G1615" t="s">
        <v>22</v>
      </c>
      <c r="H1615">
        <v>2759274</v>
      </c>
      <c r="I1615">
        <v>2759459</v>
      </c>
      <c r="J1615" t="s">
        <v>23</v>
      </c>
      <c r="K1615">
        <f t="shared" si="100"/>
        <v>1</v>
      </c>
      <c r="L1615" t="str">
        <f t="shared" si="101"/>
        <v>нет</v>
      </c>
      <c r="S1615" t="s">
        <v>5</v>
      </c>
      <c r="U1615" t="s">
        <v>22</v>
      </c>
      <c r="V1615">
        <v>1650334</v>
      </c>
      <c r="W1615">
        <v>1651089</v>
      </c>
      <c r="X1615" t="s">
        <v>23</v>
      </c>
      <c r="Y1615">
        <f t="shared" si="102"/>
        <v>1</v>
      </c>
      <c r="Z1615" t="str">
        <f t="shared" si="103"/>
        <v>да</v>
      </c>
    </row>
    <row r="1616" spans="1:26" x14ac:dyDescent="0.35">
      <c r="A1616" t="s">
        <v>18</v>
      </c>
      <c r="B1616" t="s">
        <v>29</v>
      </c>
      <c r="C1616" t="s">
        <v>20</v>
      </c>
      <c r="D1616" t="s">
        <v>21</v>
      </c>
      <c r="E1616" t="s">
        <v>5</v>
      </c>
      <c r="G1616" t="s">
        <v>22</v>
      </c>
      <c r="H1616">
        <v>2759525</v>
      </c>
      <c r="I1616">
        <v>2759827</v>
      </c>
      <c r="J1616" t="s">
        <v>23</v>
      </c>
      <c r="K1616">
        <f t="shared" si="100"/>
        <v>2</v>
      </c>
      <c r="L1616" t="str">
        <f t="shared" si="101"/>
        <v>нет</v>
      </c>
      <c r="S1616" t="s">
        <v>5</v>
      </c>
      <c r="U1616" t="s">
        <v>22</v>
      </c>
      <c r="V1616">
        <v>1651086</v>
      </c>
      <c r="W1616">
        <v>1651505</v>
      </c>
      <c r="X1616" t="s">
        <v>23</v>
      </c>
      <c r="Y1616">
        <f t="shared" si="102"/>
        <v>0</v>
      </c>
      <c r="Z1616" t="str">
        <f t="shared" si="103"/>
        <v>нет</v>
      </c>
    </row>
    <row r="1617" spans="1:26" x14ac:dyDescent="0.35">
      <c r="A1617" t="s">
        <v>18</v>
      </c>
      <c r="B1617" t="s">
        <v>29</v>
      </c>
      <c r="C1617" t="s">
        <v>20</v>
      </c>
      <c r="D1617" t="s">
        <v>21</v>
      </c>
      <c r="E1617" t="s">
        <v>5</v>
      </c>
      <c r="G1617" t="s">
        <v>22</v>
      </c>
      <c r="H1617">
        <v>2761616</v>
      </c>
      <c r="I1617">
        <v>2762653</v>
      </c>
      <c r="J1617" t="s">
        <v>23</v>
      </c>
      <c r="K1617">
        <f t="shared" si="100"/>
        <v>1</v>
      </c>
      <c r="L1617" t="str">
        <f t="shared" si="101"/>
        <v>нет</v>
      </c>
      <c r="S1617" t="s">
        <v>5</v>
      </c>
      <c r="U1617" t="s">
        <v>22</v>
      </c>
      <c r="V1617">
        <v>1651507</v>
      </c>
      <c r="W1617">
        <v>1652910</v>
      </c>
      <c r="X1617" t="s">
        <v>23</v>
      </c>
      <c r="Y1617">
        <f t="shared" si="102"/>
        <v>1</v>
      </c>
      <c r="Z1617" t="str">
        <f t="shared" si="103"/>
        <v>да</v>
      </c>
    </row>
    <row r="1618" spans="1:26" x14ac:dyDescent="0.35">
      <c r="A1618" t="s">
        <v>18</v>
      </c>
      <c r="B1618" t="s">
        <v>29</v>
      </c>
      <c r="C1618" t="s">
        <v>20</v>
      </c>
      <c r="D1618" t="s">
        <v>21</v>
      </c>
      <c r="E1618" t="s">
        <v>5</v>
      </c>
      <c r="G1618" t="s">
        <v>22</v>
      </c>
      <c r="H1618">
        <v>2762812</v>
      </c>
      <c r="I1618">
        <v>2763447</v>
      </c>
      <c r="J1618" t="s">
        <v>23</v>
      </c>
      <c r="K1618">
        <f t="shared" si="100"/>
        <v>2</v>
      </c>
      <c r="L1618" t="str">
        <f t="shared" si="101"/>
        <v>нет</v>
      </c>
      <c r="S1618" t="s">
        <v>5</v>
      </c>
      <c r="U1618" t="s">
        <v>22</v>
      </c>
      <c r="V1618">
        <v>1652907</v>
      </c>
      <c r="W1618">
        <v>1653569</v>
      </c>
      <c r="X1618" t="s">
        <v>23</v>
      </c>
      <c r="Y1618">
        <f t="shared" si="102"/>
        <v>2</v>
      </c>
      <c r="Z1618" t="str">
        <f t="shared" si="103"/>
        <v>нет</v>
      </c>
    </row>
    <row r="1619" spans="1:26" x14ac:dyDescent="0.35">
      <c r="A1619" t="s">
        <v>18</v>
      </c>
      <c r="B1619" t="s">
        <v>29</v>
      </c>
      <c r="C1619" t="s">
        <v>20</v>
      </c>
      <c r="D1619" t="s">
        <v>21</v>
      </c>
      <c r="E1619" t="s">
        <v>5</v>
      </c>
      <c r="G1619" t="s">
        <v>22</v>
      </c>
      <c r="H1619">
        <v>2765545</v>
      </c>
      <c r="I1619">
        <v>2766153</v>
      </c>
      <c r="J1619" t="s">
        <v>23</v>
      </c>
      <c r="K1619">
        <f t="shared" si="100"/>
        <v>0</v>
      </c>
      <c r="L1619" t="str">
        <f t="shared" si="101"/>
        <v>нет</v>
      </c>
      <c r="S1619" t="s">
        <v>5</v>
      </c>
      <c r="U1619" t="s">
        <v>22</v>
      </c>
      <c r="V1619">
        <v>1653882</v>
      </c>
      <c r="W1619">
        <v>1655345</v>
      </c>
      <c r="X1619" t="s">
        <v>23</v>
      </c>
      <c r="Y1619">
        <f t="shared" si="102"/>
        <v>0</v>
      </c>
      <c r="Z1619" t="str">
        <f t="shared" si="103"/>
        <v>нет</v>
      </c>
    </row>
    <row r="1620" spans="1:26" x14ac:dyDescent="0.35">
      <c r="A1620" t="s">
        <v>18</v>
      </c>
      <c r="B1620" t="s">
        <v>29</v>
      </c>
      <c r="C1620" t="s">
        <v>20</v>
      </c>
      <c r="D1620" t="s">
        <v>21</v>
      </c>
      <c r="E1620" t="s">
        <v>5</v>
      </c>
      <c r="G1620" t="s">
        <v>22</v>
      </c>
      <c r="H1620">
        <v>2770331</v>
      </c>
      <c r="I1620">
        <v>2771038</v>
      </c>
      <c r="J1620" t="s">
        <v>23</v>
      </c>
      <c r="K1620">
        <f t="shared" si="100"/>
        <v>1</v>
      </c>
      <c r="L1620" t="str">
        <f t="shared" si="101"/>
        <v>нет</v>
      </c>
      <c r="S1620" t="s">
        <v>5</v>
      </c>
      <c r="U1620" t="s">
        <v>22</v>
      </c>
      <c r="V1620">
        <v>1655386</v>
      </c>
      <c r="W1620">
        <v>1655886</v>
      </c>
      <c r="X1620" t="s">
        <v>23</v>
      </c>
      <c r="Y1620">
        <f t="shared" si="102"/>
        <v>1</v>
      </c>
      <c r="Z1620" t="str">
        <f t="shared" si="103"/>
        <v>да</v>
      </c>
    </row>
    <row r="1621" spans="1:26" x14ac:dyDescent="0.35">
      <c r="A1621" t="s">
        <v>18</v>
      </c>
      <c r="B1621" t="s">
        <v>29</v>
      </c>
      <c r="C1621" t="s">
        <v>20</v>
      </c>
      <c r="D1621" t="s">
        <v>21</v>
      </c>
      <c r="E1621" t="s">
        <v>5</v>
      </c>
      <c r="G1621" t="s">
        <v>22</v>
      </c>
      <c r="H1621">
        <v>2782402</v>
      </c>
      <c r="I1621">
        <v>2782707</v>
      </c>
      <c r="J1621" t="s">
        <v>23</v>
      </c>
      <c r="K1621">
        <f t="shared" si="100"/>
        <v>1</v>
      </c>
      <c r="L1621" t="str">
        <f t="shared" si="101"/>
        <v>да</v>
      </c>
      <c r="S1621" t="s">
        <v>5</v>
      </c>
      <c r="U1621" t="s">
        <v>22</v>
      </c>
      <c r="V1621">
        <v>1655883</v>
      </c>
      <c r="W1621">
        <v>1656578</v>
      </c>
      <c r="X1621" t="s">
        <v>23</v>
      </c>
      <c r="Y1621">
        <f t="shared" si="102"/>
        <v>2</v>
      </c>
      <c r="Z1621" t="str">
        <f t="shared" si="103"/>
        <v>нет</v>
      </c>
    </row>
    <row r="1622" spans="1:26" x14ac:dyDescent="0.35">
      <c r="A1622" t="s">
        <v>18</v>
      </c>
      <c r="B1622" t="s">
        <v>29</v>
      </c>
      <c r="C1622" t="s">
        <v>20</v>
      </c>
      <c r="D1622" t="s">
        <v>21</v>
      </c>
      <c r="E1622" t="s">
        <v>5</v>
      </c>
      <c r="G1622" t="s">
        <v>22</v>
      </c>
      <c r="H1622">
        <v>2782704</v>
      </c>
      <c r="I1622">
        <v>2783399</v>
      </c>
      <c r="J1622" t="s">
        <v>23</v>
      </c>
      <c r="K1622">
        <f t="shared" si="100"/>
        <v>2</v>
      </c>
      <c r="L1622" t="str">
        <f t="shared" si="101"/>
        <v>нет</v>
      </c>
      <c r="S1622" t="s">
        <v>5</v>
      </c>
      <c r="U1622" t="s">
        <v>22</v>
      </c>
      <c r="V1622">
        <v>1656609</v>
      </c>
      <c r="W1622">
        <v>1657688</v>
      </c>
      <c r="X1622" t="s">
        <v>23</v>
      </c>
      <c r="Y1622">
        <f t="shared" si="102"/>
        <v>2</v>
      </c>
      <c r="Z1622" t="str">
        <f t="shared" si="103"/>
        <v>нет</v>
      </c>
    </row>
    <row r="1623" spans="1:26" x14ac:dyDescent="0.35">
      <c r="A1623" t="s">
        <v>18</v>
      </c>
      <c r="B1623" t="s">
        <v>29</v>
      </c>
      <c r="C1623" t="s">
        <v>20</v>
      </c>
      <c r="D1623" t="s">
        <v>21</v>
      </c>
      <c r="E1623" t="s">
        <v>5</v>
      </c>
      <c r="G1623" t="s">
        <v>22</v>
      </c>
      <c r="H1623">
        <v>2795583</v>
      </c>
      <c r="I1623">
        <v>2796917</v>
      </c>
      <c r="J1623" t="s">
        <v>23</v>
      </c>
      <c r="K1623">
        <f t="shared" si="100"/>
        <v>0</v>
      </c>
      <c r="L1623" t="str">
        <f t="shared" si="101"/>
        <v>нет</v>
      </c>
      <c r="S1623" t="s">
        <v>5</v>
      </c>
      <c r="U1623" t="s">
        <v>22</v>
      </c>
      <c r="V1623">
        <v>1657782</v>
      </c>
      <c r="W1623">
        <v>1659158</v>
      </c>
      <c r="X1623" t="s">
        <v>23</v>
      </c>
      <c r="Y1623">
        <f t="shared" si="102"/>
        <v>0</v>
      </c>
      <c r="Z1623" t="str">
        <f t="shared" si="103"/>
        <v>нет</v>
      </c>
    </row>
    <row r="1624" spans="1:26" x14ac:dyDescent="0.35">
      <c r="A1624" t="s">
        <v>18</v>
      </c>
      <c r="B1624" t="s">
        <v>29</v>
      </c>
      <c r="C1624" t="s">
        <v>20</v>
      </c>
      <c r="D1624" t="s">
        <v>21</v>
      </c>
      <c r="E1624" t="s">
        <v>5</v>
      </c>
      <c r="G1624" t="s">
        <v>22</v>
      </c>
      <c r="H1624">
        <v>2796931</v>
      </c>
      <c r="I1624">
        <v>2797782</v>
      </c>
      <c r="J1624" t="s">
        <v>23</v>
      </c>
      <c r="K1624">
        <f t="shared" si="100"/>
        <v>1</v>
      </c>
      <c r="L1624" t="str">
        <f t="shared" si="101"/>
        <v>нет</v>
      </c>
      <c r="S1624" t="s">
        <v>5</v>
      </c>
      <c r="U1624" t="s">
        <v>22</v>
      </c>
      <c r="V1624">
        <v>1659220</v>
      </c>
      <c r="W1624">
        <v>1661682</v>
      </c>
      <c r="X1624" t="s">
        <v>23</v>
      </c>
      <c r="Y1624">
        <f t="shared" si="102"/>
        <v>1</v>
      </c>
      <c r="Z1624" t="str">
        <f t="shared" si="103"/>
        <v>да</v>
      </c>
    </row>
    <row r="1625" spans="1:26" x14ac:dyDescent="0.35">
      <c r="A1625" t="s">
        <v>18</v>
      </c>
      <c r="B1625" t="s">
        <v>29</v>
      </c>
      <c r="C1625" t="s">
        <v>20</v>
      </c>
      <c r="D1625" t="s">
        <v>21</v>
      </c>
      <c r="E1625" t="s">
        <v>5</v>
      </c>
      <c r="G1625" t="s">
        <v>22</v>
      </c>
      <c r="H1625">
        <v>2797803</v>
      </c>
      <c r="I1625">
        <v>2798609</v>
      </c>
      <c r="J1625" t="s">
        <v>23</v>
      </c>
      <c r="K1625">
        <f t="shared" si="100"/>
        <v>0</v>
      </c>
      <c r="L1625" t="str">
        <f t="shared" si="101"/>
        <v>нет</v>
      </c>
      <c r="S1625" t="s">
        <v>5</v>
      </c>
      <c r="U1625" t="s">
        <v>22</v>
      </c>
      <c r="V1625">
        <v>1661679</v>
      </c>
      <c r="W1625">
        <v>1662770</v>
      </c>
      <c r="X1625" t="s">
        <v>23</v>
      </c>
      <c r="Y1625">
        <f t="shared" si="102"/>
        <v>2</v>
      </c>
      <c r="Z1625" t="str">
        <f t="shared" si="103"/>
        <v>да</v>
      </c>
    </row>
    <row r="1626" spans="1:26" x14ac:dyDescent="0.35">
      <c r="A1626" t="s">
        <v>18</v>
      </c>
      <c r="B1626" t="s">
        <v>29</v>
      </c>
      <c r="C1626" t="s">
        <v>20</v>
      </c>
      <c r="D1626" t="s">
        <v>21</v>
      </c>
      <c r="E1626" t="s">
        <v>5</v>
      </c>
      <c r="G1626" t="s">
        <v>22</v>
      </c>
      <c r="H1626">
        <v>2802238</v>
      </c>
      <c r="I1626">
        <v>2802423</v>
      </c>
      <c r="J1626" t="s">
        <v>23</v>
      </c>
      <c r="K1626">
        <f t="shared" si="100"/>
        <v>2</v>
      </c>
      <c r="L1626" t="str">
        <f t="shared" si="101"/>
        <v>нет</v>
      </c>
      <c r="S1626" t="s">
        <v>5</v>
      </c>
      <c r="U1626" t="s">
        <v>22</v>
      </c>
      <c r="V1626">
        <v>1662760</v>
      </c>
      <c r="W1626">
        <v>1663293</v>
      </c>
      <c r="X1626" t="s">
        <v>23</v>
      </c>
      <c r="Y1626">
        <f t="shared" si="102"/>
        <v>2</v>
      </c>
      <c r="Z1626" t="str">
        <f t="shared" si="103"/>
        <v>нет</v>
      </c>
    </row>
    <row r="1627" spans="1:26" x14ac:dyDescent="0.35">
      <c r="A1627" t="s">
        <v>18</v>
      </c>
      <c r="B1627" t="s">
        <v>29</v>
      </c>
      <c r="C1627" t="s">
        <v>20</v>
      </c>
      <c r="D1627" t="s">
        <v>21</v>
      </c>
      <c r="E1627" t="s">
        <v>5</v>
      </c>
      <c r="G1627" t="s">
        <v>22</v>
      </c>
      <c r="H1627">
        <v>2810905</v>
      </c>
      <c r="I1627">
        <v>2811900</v>
      </c>
      <c r="J1627" t="s">
        <v>23</v>
      </c>
      <c r="K1627">
        <f t="shared" si="100"/>
        <v>0</v>
      </c>
      <c r="L1627" t="str">
        <f t="shared" si="101"/>
        <v>нет</v>
      </c>
      <c r="S1627" t="s">
        <v>5</v>
      </c>
      <c r="U1627" t="s">
        <v>22</v>
      </c>
      <c r="V1627">
        <v>1663306</v>
      </c>
      <c r="W1627">
        <v>1663776</v>
      </c>
      <c r="X1627" t="s">
        <v>23</v>
      </c>
      <c r="Y1627">
        <f t="shared" si="102"/>
        <v>0</v>
      </c>
      <c r="Z1627" t="str">
        <f t="shared" si="103"/>
        <v>нет</v>
      </c>
    </row>
    <row r="1628" spans="1:26" x14ac:dyDescent="0.35">
      <c r="A1628" t="s">
        <v>18</v>
      </c>
      <c r="B1628" t="s">
        <v>29</v>
      </c>
      <c r="C1628" t="s">
        <v>20</v>
      </c>
      <c r="D1628" t="s">
        <v>21</v>
      </c>
      <c r="E1628" t="s">
        <v>5</v>
      </c>
      <c r="G1628" t="s">
        <v>22</v>
      </c>
      <c r="H1628">
        <v>2812199</v>
      </c>
      <c r="I1628">
        <v>2812540</v>
      </c>
      <c r="J1628" t="s">
        <v>23</v>
      </c>
      <c r="K1628">
        <f t="shared" si="100"/>
        <v>1</v>
      </c>
      <c r="L1628" t="str">
        <f t="shared" si="101"/>
        <v>нет</v>
      </c>
      <c r="S1628" t="s">
        <v>5</v>
      </c>
      <c r="U1628" t="s">
        <v>22</v>
      </c>
      <c r="V1628">
        <v>1665017</v>
      </c>
      <c r="W1628">
        <v>1665132</v>
      </c>
      <c r="X1628" t="s">
        <v>23</v>
      </c>
      <c r="Y1628">
        <f t="shared" si="102"/>
        <v>0</v>
      </c>
      <c r="Z1628" t="str">
        <f t="shared" si="103"/>
        <v>нет</v>
      </c>
    </row>
    <row r="1629" spans="1:26" x14ac:dyDescent="0.35">
      <c r="A1629" t="s">
        <v>18</v>
      </c>
      <c r="B1629" t="s">
        <v>29</v>
      </c>
      <c r="C1629" t="s">
        <v>20</v>
      </c>
      <c r="D1629" t="s">
        <v>21</v>
      </c>
      <c r="E1629" t="s">
        <v>5</v>
      </c>
      <c r="G1629" t="s">
        <v>22</v>
      </c>
      <c r="H1629">
        <v>2825098</v>
      </c>
      <c r="I1629">
        <v>2826264</v>
      </c>
      <c r="J1629" t="s">
        <v>23</v>
      </c>
      <c r="K1629">
        <f t="shared" si="100"/>
        <v>2</v>
      </c>
      <c r="L1629" t="str">
        <f t="shared" si="101"/>
        <v>нет</v>
      </c>
      <c r="S1629" t="s">
        <v>5</v>
      </c>
      <c r="U1629" t="s">
        <v>22</v>
      </c>
      <c r="V1629">
        <v>1665272</v>
      </c>
      <c r="W1629">
        <v>1668206</v>
      </c>
      <c r="X1629" t="s">
        <v>23</v>
      </c>
      <c r="Y1629">
        <f t="shared" si="102"/>
        <v>1</v>
      </c>
      <c r="Z1629" t="str">
        <f t="shared" si="103"/>
        <v>нет</v>
      </c>
    </row>
    <row r="1630" spans="1:26" x14ac:dyDescent="0.35">
      <c r="A1630" t="s">
        <v>18</v>
      </c>
      <c r="B1630" t="s">
        <v>29</v>
      </c>
      <c r="C1630" t="s">
        <v>20</v>
      </c>
      <c r="D1630" t="s">
        <v>21</v>
      </c>
      <c r="E1630" t="s">
        <v>5</v>
      </c>
      <c r="G1630" t="s">
        <v>22</v>
      </c>
      <c r="H1630">
        <v>2826538</v>
      </c>
      <c r="I1630">
        <v>2827335</v>
      </c>
      <c r="J1630" t="s">
        <v>23</v>
      </c>
      <c r="K1630">
        <f t="shared" si="100"/>
        <v>1</v>
      </c>
      <c r="L1630" t="str">
        <f t="shared" si="101"/>
        <v>да</v>
      </c>
      <c r="S1630" t="s">
        <v>5</v>
      </c>
      <c r="U1630" t="s">
        <v>22</v>
      </c>
      <c r="V1630">
        <v>1668326</v>
      </c>
      <c r="W1630">
        <v>1668401</v>
      </c>
      <c r="X1630" t="s">
        <v>23</v>
      </c>
      <c r="Y1630">
        <f t="shared" si="102"/>
        <v>1</v>
      </c>
      <c r="Z1630" t="str">
        <f t="shared" si="103"/>
        <v>нет</v>
      </c>
    </row>
    <row r="1631" spans="1:26" x14ac:dyDescent="0.35">
      <c r="A1631" t="s">
        <v>18</v>
      </c>
      <c r="B1631" t="s">
        <v>29</v>
      </c>
      <c r="C1631" t="s">
        <v>20</v>
      </c>
      <c r="D1631" t="s">
        <v>21</v>
      </c>
      <c r="E1631" t="s">
        <v>5</v>
      </c>
      <c r="G1631" t="s">
        <v>22</v>
      </c>
      <c r="H1631">
        <v>2827332</v>
      </c>
      <c r="I1631">
        <v>2827730</v>
      </c>
      <c r="J1631" t="s">
        <v>23</v>
      </c>
      <c r="K1631">
        <f t="shared" si="100"/>
        <v>1</v>
      </c>
      <c r="L1631" t="str">
        <f t="shared" si="101"/>
        <v>нет</v>
      </c>
      <c r="S1631" t="s">
        <v>5</v>
      </c>
      <c r="U1631" t="s">
        <v>22</v>
      </c>
      <c r="V1631">
        <v>1668410</v>
      </c>
      <c r="W1631">
        <v>1668486</v>
      </c>
      <c r="X1631" t="s">
        <v>23</v>
      </c>
      <c r="Y1631">
        <f t="shared" si="102"/>
        <v>0</v>
      </c>
      <c r="Z1631" t="str">
        <f t="shared" si="103"/>
        <v>нет</v>
      </c>
    </row>
    <row r="1632" spans="1:26" x14ac:dyDescent="0.35">
      <c r="A1632" t="s">
        <v>18</v>
      </c>
      <c r="B1632" t="s">
        <v>29</v>
      </c>
      <c r="C1632" t="s">
        <v>20</v>
      </c>
      <c r="D1632" t="s">
        <v>21</v>
      </c>
      <c r="E1632" t="s">
        <v>5</v>
      </c>
      <c r="G1632" t="s">
        <v>22</v>
      </c>
      <c r="H1632">
        <v>2827832</v>
      </c>
      <c r="I1632">
        <v>2828422</v>
      </c>
      <c r="J1632" t="s">
        <v>23</v>
      </c>
      <c r="K1632">
        <f t="shared" si="100"/>
        <v>2</v>
      </c>
      <c r="L1632" t="str">
        <f t="shared" si="101"/>
        <v>нет</v>
      </c>
      <c r="S1632" t="s">
        <v>5</v>
      </c>
      <c r="U1632" t="s">
        <v>22</v>
      </c>
      <c r="V1632">
        <v>1668605</v>
      </c>
      <c r="W1632">
        <v>1670159</v>
      </c>
      <c r="X1632" t="s">
        <v>23</v>
      </c>
      <c r="Y1632">
        <f t="shared" si="102"/>
        <v>1</v>
      </c>
      <c r="Z1632" t="str">
        <f t="shared" si="103"/>
        <v>нет</v>
      </c>
    </row>
    <row r="1633" spans="1:26" x14ac:dyDescent="0.35">
      <c r="A1633" t="s">
        <v>18</v>
      </c>
      <c r="B1633" t="s">
        <v>29</v>
      </c>
      <c r="C1633" t="s">
        <v>20</v>
      </c>
      <c r="D1633" t="s">
        <v>21</v>
      </c>
      <c r="E1633" t="s">
        <v>5</v>
      </c>
      <c r="G1633" t="s">
        <v>22</v>
      </c>
      <c r="H1633">
        <v>2831303</v>
      </c>
      <c r="I1633">
        <v>2832040</v>
      </c>
      <c r="J1633" t="s">
        <v>23</v>
      </c>
      <c r="K1633">
        <f t="shared" si="100"/>
        <v>1</v>
      </c>
      <c r="L1633" t="str">
        <f t="shared" si="101"/>
        <v>нет</v>
      </c>
      <c r="S1633" t="s">
        <v>5</v>
      </c>
      <c r="U1633" t="s">
        <v>22</v>
      </c>
      <c r="V1633">
        <v>1670393</v>
      </c>
      <c r="W1633">
        <v>1670468</v>
      </c>
      <c r="X1633" t="s">
        <v>23</v>
      </c>
      <c r="Y1633">
        <f t="shared" si="102"/>
        <v>2</v>
      </c>
      <c r="Z1633" t="str">
        <f t="shared" si="103"/>
        <v>нет</v>
      </c>
    </row>
    <row r="1634" spans="1:26" x14ac:dyDescent="0.35">
      <c r="A1634" t="s">
        <v>18</v>
      </c>
      <c r="B1634" t="s">
        <v>29</v>
      </c>
      <c r="C1634" t="s">
        <v>20</v>
      </c>
      <c r="D1634" t="s">
        <v>21</v>
      </c>
      <c r="E1634" t="s">
        <v>5</v>
      </c>
      <c r="G1634" t="s">
        <v>22</v>
      </c>
      <c r="H1634">
        <v>2834413</v>
      </c>
      <c r="I1634">
        <v>2834844</v>
      </c>
      <c r="J1634" t="s">
        <v>23</v>
      </c>
      <c r="K1634">
        <f t="shared" si="100"/>
        <v>2</v>
      </c>
      <c r="L1634" t="str">
        <f t="shared" si="101"/>
        <v>нет</v>
      </c>
      <c r="S1634" t="s">
        <v>5</v>
      </c>
      <c r="U1634" t="s">
        <v>22</v>
      </c>
      <c r="V1634">
        <v>1670475</v>
      </c>
      <c r="W1634">
        <v>1670551</v>
      </c>
      <c r="X1634" t="s">
        <v>23</v>
      </c>
      <c r="Y1634">
        <f t="shared" si="102"/>
        <v>1</v>
      </c>
      <c r="Z1634" t="str">
        <f t="shared" si="103"/>
        <v>нет</v>
      </c>
    </row>
    <row r="1635" spans="1:26" x14ac:dyDescent="0.35">
      <c r="A1635" t="s">
        <v>18</v>
      </c>
      <c r="B1635" t="s">
        <v>29</v>
      </c>
      <c r="C1635" t="s">
        <v>20</v>
      </c>
      <c r="D1635" t="s">
        <v>21</v>
      </c>
      <c r="E1635" t="s">
        <v>5</v>
      </c>
      <c r="G1635" t="s">
        <v>22</v>
      </c>
      <c r="H1635">
        <v>2834845</v>
      </c>
      <c r="I1635">
        <v>2835363</v>
      </c>
      <c r="J1635" t="s">
        <v>23</v>
      </c>
      <c r="K1635">
        <f t="shared" si="100"/>
        <v>1</v>
      </c>
      <c r="L1635" t="str">
        <f t="shared" si="101"/>
        <v>нет</v>
      </c>
      <c r="S1635" t="s">
        <v>5</v>
      </c>
      <c r="U1635" t="s">
        <v>22</v>
      </c>
      <c r="V1635">
        <v>1670578</v>
      </c>
      <c r="W1635">
        <v>1670654</v>
      </c>
      <c r="X1635" t="s">
        <v>23</v>
      </c>
      <c r="Y1635">
        <f t="shared" si="102"/>
        <v>0</v>
      </c>
      <c r="Z1635" t="str">
        <f t="shared" si="103"/>
        <v>нет</v>
      </c>
    </row>
    <row r="1636" spans="1:26" x14ac:dyDescent="0.35">
      <c r="A1636" t="s">
        <v>18</v>
      </c>
      <c r="B1636" t="s">
        <v>29</v>
      </c>
      <c r="C1636" t="s">
        <v>20</v>
      </c>
      <c r="D1636" t="s">
        <v>21</v>
      </c>
      <c r="E1636" t="s">
        <v>5</v>
      </c>
      <c r="G1636" t="s">
        <v>22</v>
      </c>
      <c r="H1636">
        <v>2835438</v>
      </c>
      <c r="I1636">
        <v>2836160</v>
      </c>
      <c r="J1636" t="s">
        <v>23</v>
      </c>
      <c r="K1636">
        <f t="shared" si="100"/>
        <v>2</v>
      </c>
      <c r="L1636" t="str">
        <f t="shared" si="101"/>
        <v>нет</v>
      </c>
      <c r="S1636" t="s">
        <v>5</v>
      </c>
      <c r="U1636" t="s">
        <v>22</v>
      </c>
      <c r="V1636">
        <v>1670686</v>
      </c>
      <c r="W1636">
        <v>1670774</v>
      </c>
      <c r="X1636" t="s">
        <v>23</v>
      </c>
      <c r="Y1636">
        <f t="shared" si="102"/>
        <v>1</v>
      </c>
      <c r="Z1636" t="str">
        <f t="shared" si="103"/>
        <v>нет</v>
      </c>
    </row>
    <row r="1637" spans="1:26" x14ac:dyDescent="0.35">
      <c r="A1637" t="s">
        <v>18</v>
      </c>
      <c r="B1637" t="s">
        <v>983</v>
      </c>
      <c r="C1637" t="s">
        <v>20</v>
      </c>
      <c r="D1637" t="s">
        <v>21</v>
      </c>
      <c r="E1637" t="s">
        <v>5</v>
      </c>
      <c r="G1637" t="s">
        <v>22</v>
      </c>
      <c r="H1637">
        <v>2844336</v>
      </c>
      <c r="I1637">
        <v>2844408</v>
      </c>
      <c r="J1637" t="s">
        <v>23</v>
      </c>
      <c r="K1637">
        <f t="shared" si="100"/>
        <v>2</v>
      </c>
      <c r="L1637" t="str">
        <f t="shared" si="101"/>
        <v>нет</v>
      </c>
      <c r="S1637" t="s">
        <v>5</v>
      </c>
      <c r="U1637" t="s">
        <v>22</v>
      </c>
      <c r="V1637">
        <v>1670804</v>
      </c>
      <c r="W1637">
        <v>1670878</v>
      </c>
      <c r="X1637" t="s">
        <v>23</v>
      </c>
      <c r="Y1637">
        <f t="shared" si="102"/>
        <v>1</v>
      </c>
      <c r="Z1637" t="str">
        <f t="shared" si="103"/>
        <v>нет</v>
      </c>
    </row>
    <row r="1638" spans="1:26" x14ac:dyDescent="0.35">
      <c r="A1638" t="s">
        <v>18</v>
      </c>
      <c r="B1638" t="s">
        <v>29</v>
      </c>
      <c r="C1638" t="s">
        <v>20</v>
      </c>
      <c r="D1638" t="s">
        <v>21</v>
      </c>
      <c r="E1638" t="s">
        <v>5</v>
      </c>
      <c r="G1638" t="s">
        <v>22</v>
      </c>
      <c r="H1638">
        <v>2844541</v>
      </c>
      <c r="I1638">
        <v>2845269</v>
      </c>
      <c r="J1638" t="s">
        <v>23</v>
      </c>
      <c r="K1638">
        <f t="shared" si="100"/>
        <v>0</v>
      </c>
      <c r="L1638" t="str">
        <f t="shared" si="101"/>
        <v>нет</v>
      </c>
      <c r="S1638" t="s">
        <v>5</v>
      </c>
      <c r="U1638" t="s">
        <v>22</v>
      </c>
      <c r="V1638">
        <v>1670884</v>
      </c>
      <c r="W1638">
        <v>1670968</v>
      </c>
      <c r="X1638" t="s">
        <v>23</v>
      </c>
      <c r="Y1638">
        <f t="shared" si="102"/>
        <v>1</v>
      </c>
      <c r="Z1638" t="str">
        <f t="shared" si="103"/>
        <v>нет</v>
      </c>
    </row>
    <row r="1639" spans="1:26" x14ac:dyDescent="0.35">
      <c r="A1639" t="s">
        <v>18</v>
      </c>
      <c r="B1639" t="s">
        <v>29</v>
      </c>
      <c r="C1639" t="s">
        <v>20</v>
      </c>
      <c r="D1639" t="s">
        <v>21</v>
      </c>
      <c r="E1639" t="s">
        <v>5</v>
      </c>
      <c r="G1639" t="s">
        <v>22</v>
      </c>
      <c r="H1639">
        <v>2851934</v>
      </c>
      <c r="I1639">
        <v>2853499</v>
      </c>
      <c r="J1639" t="s">
        <v>23</v>
      </c>
      <c r="K1639">
        <f t="shared" si="100"/>
        <v>1</v>
      </c>
      <c r="L1639" t="str">
        <f t="shared" si="101"/>
        <v>нет</v>
      </c>
      <c r="S1639" t="s">
        <v>5</v>
      </c>
      <c r="U1639" t="s">
        <v>22</v>
      </c>
      <c r="V1639">
        <v>1670989</v>
      </c>
      <c r="W1639">
        <v>1671064</v>
      </c>
      <c r="X1639" t="s">
        <v>23</v>
      </c>
      <c r="Y1639">
        <f t="shared" si="102"/>
        <v>0</v>
      </c>
      <c r="Z1639" t="str">
        <f t="shared" si="103"/>
        <v>нет</v>
      </c>
    </row>
    <row r="1640" spans="1:26" x14ac:dyDescent="0.35">
      <c r="A1640" t="s">
        <v>18</v>
      </c>
      <c r="B1640" t="s">
        <v>29</v>
      </c>
      <c r="C1640" t="s">
        <v>20</v>
      </c>
      <c r="D1640" t="s">
        <v>21</v>
      </c>
      <c r="E1640" t="s">
        <v>5</v>
      </c>
      <c r="G1640" t="s">
        <v>22</v>
      </c>
      <c r="H1640">
        <v>2867851</v>
      </c>
      <c r="I1640">
        <v>2868561</v>
      </c>
      <c r="J1640" t="s">
        <v>23</v>
      </c>
      <c r="K1640">
        <f t="shared" si="100"/>
        <v>2</v>
      </c>
      <c r="L1640" t="str">
        <f t="shared" si="101"/>
        <v>нет</v>
      </c>
      <c r="S1640" t="s">
        <v>5</v>
      </c>
      <c r="U1640" t="s">
        <v>22</v>
      </c>
      <c r="V1640">
        <v>1671072</v>
      </c>
      <c r="W1640">
        <v>1671147</v>
      </c>
      <c r="X1640" t="s">
        <v>23</v>
      </c>
      <c r="Y1640">
        <f t="shared" si="102"/>
        <v>2</v>
      </c>
      <c r="Z1640" t="str">
        <f t="shared" si="103"/>
        <v>нет</v>
      </c>
    </row>
    <row r="1641" spans="1:26" x14ac:dyDescent="0.35">
      <c r="A1641" t="s">
        <v>18</v>
      </c>
      <c r="B1641" t="s">
        <v>29</v>
      </c>
      <c r="C1641" t="s">
        <v>20</v>
      </c>
      <c r="D1641" t="s">
        <v>21</v>
      </c>
      <c r="E1641" t="s">
        <v>5</v>
      </c>
      <c r="G1641" t="s">
        <v>22</v>
      </c>
      <c r="H1641">
        <v>2868622</v>
      </c>
      <c r="I1641">
        <v>2869236</v>
      </c>
      <c r="J1641" t="s">
        <v>23</v>
      </c>
      <c r="K1641">
        <f t="shared" si="100"/>
        <v>1</v>
      </c>
      <c r="L1641" t="str">
        <f t="shared" si="101"/>
        <v>нет</v>
      </c>
      <c r="S1641" t="s">
        <v>5</v>
      </c>
      <c r="U1641" t="s">
        <v>22</v>
      </c>
      <c r="V1641">
        <v>1671160</v>
      </c>
      <c r="W1641">
        <v>1671235</v>
      </c>
      <c r="X1641" t="s">
        <v>23</v>
      </c>
      <c r="Y1641">
        <f t="shared" si="102"/>
        <v>0</v>
      </c>
      <c r="Z1641" t="str">
        <f t="shared" si="103"/>
        <v>нет</v>
      </c>
    </row>
    <row r="1642" spans="1:26" x14ac:dyDescent="0.35">
      <c r="A1642" t="s">
        <v>18</v>
      </c>
      <c r="B1642" t="s">
        <v>29</v>
      </c>
      <c r="C1642" t="s">
        <v>20</v>
      </c>
      <c r="D1642" t="s">
        <v>21</v>
      </c>
      <c r="E1642" t="s">
        <v>5</v>
      </c>
      <c r="G1642" t="s">
        <v>22</v>
      </c>
      <c r="H1642">
        <v>2874075</v>
      </c>
      <c r="I1642">
        <v>2874536</v>
      </c>
      <c r="J1642" t="s">
        <v>23</v>
      </c>
      <c r="K1642">
        <f t="shared" si="100"/>
        <v>2</v>
      </c>
      <c r="L1642" t="str">
        <f t="shared" si="101"/>
        <v>нет</v>
      </c>
      <c r="S1642" t="s">
        <v>5</v>
      </c>
      <c r="U1642" t="s">
        <v>22</v>
      </c>
      <c r="V1642">
        <v>1671246</v>
      </c>
      <c r="W1642">
        <v>1671361</v>
      </c>
      <c r="X1642" t="s">
        <v>23</v>
      </c>
      <c r="Y1642">
        <f t="shared" si="102"/>
        <v>2</v>
      </c>
      <c r="Z1642" t="str">
        <f t="shared" si="103"/>
        <v>нет</v>
      </c>
    </row>
    <row r="1643" spans="1:26" x14ac:dyDescent="0.35">
      <c r="A1643" t="s">
        <v>18</v>
      </c>
      <c r="B1643" t="s">
        <v>29</v>
      </c>
      <c r="C1643" t="s">
        <v>20</v>
      </c>
      <c r="D1643" t="s">
        <v>21</v>
      </c>
      <c r="E1643" t="s">
        <v>5</v>
      </c>
      <c r="G1643" t="s">
        <v>22</v>
      </c>
      <c r="H1643">
        <v>2892660</v>
      </c>
      <c r="I1643">
        <v>2893850</v>
      </c>
      <c r="J1643" t="s">
        <v>23</v>
      </c>
      <c r="K1643">
        <f t="shared" si="100"/>
        <v>0</v>
      </c>
      <c r="L1643" t="str">
        <f t="shared" si="101"/>
        <v>нет</v>
      </c>
      <c r="S1643" t="s">
        <v>5</v>
      </c>
      <c r="U1643" t="s">
        <v>22</v>
      </c>
      <c r="V1643">
        <v>1671500</v>
      </c>
      <c r="W1643">
        <v>1674434</v>
      </c>
      <c r="X1643" t="s">
        <v>23</v>
      </c>
      <c r="Y1643">
        <f t="shared" si="102"/>
        <v>0</v>
      </c>
      <c r="Z1643" t="str">
        <f t="shared" si="103"/>
        <v>нет</v>
      </c>
    </row>
    <row r="1644" spans="1:26" x14ac:dyDescent="0.35">
      <c r="A1644" t="s">
        <v>18</v>
      </c>
      <c r="B1644" t="s">
        <v>29</v>
      </c>
      <c r="C1644" t="s">
        <v>20</v>
      </c>
      <c r="D1644" t="s">
        <v>21</v>
      </c>
      <c r="E1644" t="s">
        <v>5</v>
      </c>
      <c r="G1644" t="s">
        <v>22</v>
      </c>
      <c r="H1644">
        <v>2893957</v>
      </c>
      <c r="I1644">
        <v>2895033</v>
      </c>
      <c r="J1644" t="s">
        <v>23</v>
      </c>
      <c r="K1644">
        <f t="shared" si="100"/>
        <v>1</v>
      </c>
      <c r="L1644" t="str">
        <f t="shared" si="101"/>
        <v>да</v>
      </c>
      <c r="S1644" t="s">
        <v>5</v>
      </c>
      <c r="U1644" t="s">
        <v>22</v>
      </c>
      <c r="V1644">
        <v>1674628</v>
      </c>
      <c r="W1644">
        <v>1676182</v>
      </c>
      <c r="X1644" t="s">
        <v>23</v>
      </c>
      <c r="Y1644">
        <f t="shared" si="102"/>
        <v>0</v>
      </c>
      <c r="Z1644" t="str">
        <f t="shared" si="103"/>
        <v>нет</v>
      </c>
    </row>
    <row r="1645" spans="1:26" x14ac:dyDescent="0.35">
      <c r="A1645" t="s">
        <v>18</v>
      </c>
      <c r="B1645" t="s">
        <v>29</v>
      </c>
      <c r="C1645" t="s">
        <v>20</v>
      </c>
      <c r="D1645" t="s">
        <v>21</v>
      </c>
      <c r="E1645" t="s">
        <v>5</v>
      </c>
      <c r="G1645" t="s">
        <v>22</v>
      </c>
      <c r="H1645">
        <v>2895030</v>
      </c>
      <c r="I1645">
        <v>2895836</v>
      </c>
      <c r="J1645" t="s">
        <v>23</v>
      </c>
      <c r="K1645">
        <f t="shared" si="100"/>
        <v>2</v>
      </c>
      <c r="L1645" t="str">
        <f t="shared" si="101"/>
        <v>да</v>
      </c>
      <c r="S1645" t="s">
        <v>5</v>
      </c>
      <c r="U1645" t="s">
        <v>22</v>
      </c>
      <c r="V1645">
        <v>1676556</v>
      </c>
      <c r="W1645">
        <v>1678040</v>
      </c>
      <c r="X1645" t="s">
        <v>23</v>
      </c>
      <c r="Y1645">
        <f t="shared" si="102"/>
        <v>2</v>
      </c>
      <c r="Z1645" t="str">
        <f t="shared" si="103"/>
        <v>нет</v>
      </c>
    </row>
    <row r="1646" spans="1:26" x14ac:dyDescent="0.35">
      <c r="A1646" t="s">
        <v>18</v>
      </c>
      <c r="B1646" t="s">
        <v>29</v>
      </c>
      <c r="C1646" t="s">
        <v>20</v>
      </c>
      <c r="D1646" t="s">
        <v>21</v>
      </c>
      <c r="E1646" t="s">
        <v>5</v>
      </c>
      <c r="G1646" t="s">
        <v>22</v>
      </c>
      <c r="H1646">
        <v>2895820</v>
      </c>
      <c r="I1646">
        <v>2896644</v>
      </c>
      <c r="J1646" t="s">
        <v>23</v>
      </c>
      <c r="K1646">
        <f t="shared" si="100"/>
        <v>2</v>
      </c>
      <c r="L1646" t="str">
        <f t="shared" si="101"/>
        <v>да</v>
      </c>
      <c r="S1646" t="s">
        <v>5</v>
      </c>
      <c r="U1646" t="s">
        <v>22</v>
      </c>
      <c r="V1646">
        <v>1678209</v>
      </c>
      <c r="W1646">
        <v>1678709</v>
      </c>
      <c r="X1646" t="s">
        <v>23</v>
      </c>
      <c r="Y1646">
        <f t="shared" si="102"/>
        <v>1</v>
      </c>
      <c r="Z1646" t="str">
        <f t="shared" si="103"/>
        <v>да</v>
      </c>
    </row>
    <row r="1647" spans="1:26" x14ac:dyDescent="0.35">
      <c r="A1647" t="s">
        <v>18</v>
      </c>
      <c r="B1647" t="s">
        <v>29</v>
      </c>
      <c r="C1647" t="s">
        <v>20</v>
      </c>
      <c r="D1647" t="s">
        <v>21</v>
      </c>
      <c r="E1647" t="s">
        <v>5</v>
      </c>
      <c r="G1647" t="s">
        <v>22</v>
      </c>
      <c r="H1647">
        <v>2896634</v>
      </c>
      <c r="I1647">
        <v>2897740</v>
      </c>
      <c r="J1647" t="s">
        <v>23</v>
      </c>
      <c r="K1647">
        <f t="shared" si="100"/>
        <v>2</v>
      </c>
      <c r="L1647" t="str">
        <f t="shared" si="101"/>
        <v>нет</v>
      </c>
      <c r="S1647" t="s">
        <v>5</v>
      </c>
      <c r="U1647" t="s">
        <v>22</v>
      </c>
      <c r="V1647">
        <v>1678706</v>
      </c>
      <c r="W1647">
        <v>1679071</v>
      </c>
      <c r="X1647" t="s">
        <v>23</v>
      </c>
      <c r="Y1647">
        <f t="shared" si="102"/>
        <v>1</v>
      </c>
      <c r="Z1647" t="str">
        <f t="shared" si="103"/>
        <v>да</v>
      </c>
    </row>
    <row r="1648" spans="1:26" x14ac:dyDescent="0.35">
      <c r="A1648" t="s">
        <v>18</v>
      </c>
      <c r="B1648" t="s">
        <v>29</v>
      </c>
      <c r="C1648" t="s">
        <v>20</v>
      </c>
      <c r="D1648" t="s">
        <v>21</v>
      </c>
      <c r="E1648" t="s">
        <v>5</v>
      </c>
      <c r="G1648" t="s">
        <v>22</v>
      </c>
      <c r="H1648">
        <v>2897756</v>
      </c>
      <c r="I1648">
        <v>2898295</v>
      </c>
      <c r="J1648" t="s">
        <v>23</v>
      </c>
      <c r="K1648">
        <f t="shared" si="100"/>
        <v>2</v>
      </c>
      <c r="L1648" t="str">
        <f t="shared" si="101"/>
        <v>нет</v>
      </c>
      <c r="S1648" t="s">
        <v>5</v>
      </c>
      <c r="U1648" t="s">
        <v>22</v>
      </c>
      <c r="V1648">
        <v>1679071</v>
      </c>
      <c r="W1648">
        <v>1679883</v>
      </c>
      <c r="X1648" t="s">
        <v>23</v>
      </c>
      <c r="Y1648">
        <f t="shared" si="102"/>
        <v>2</v>
      </c>
      <c r="Z1648" t="str">
        <f t="shared" si="103"/>
        <v>нет</v>
      </c>
    </row>
    <row r="1649" spans="1:26" x14ac:dyDescent="0.35">
      <c r="A1649" t="s">
        <v>18</v>
      </c>
      <c r="B1649" t="s">
        <v>29</v>
      </c>
      <c r="C1649" t="s">
        <v>20</v>
      </c>
      <c r="D1649" t="s">
        <v>21</v>
      </c>
      <c r="E1649" t="s">
        <v>5</v>
      </c>
      <c r="G1649" t="s">
        <v>22</v>
      </c>
      <c r="H1649">
        <v>2899925</v>
      </c>
      <c r="I1649">
        <v>2901592</v>
      </c>
      <c r="J1649" t="s">
        <v>23</v>
      </c>
      <c r="K1649">
        <f t="shared" si="100"/>
        <v>1</v>
      </c>
      <c r="L1649" t="str">
        <f t="shared" si="101"/>
        <v>нет</v>
      </c>
      <c r="S1649" t="s">
        <v>5</v>
      </c>
      <c r="U1649" t="s">
        <v>22</v>
      </c>
      <c r="V1649">
        <v>1680010</v>
      </c>
      <c r="W1649">
        <v>1680951</v>
      </c>
      <c r="X1649" t="s">
        <v>23</v>
      </c>
      <c r="Y1649">
        <f t="shared" si="102"/>
        <v>1</v>
      </c>
      <c r="Z1649" t="str">
        <f t="shared" si="103"/>
        <v>нет</v>
      </c>
    </row>
    <row r="1650" spans="1:26" x14ac:dyDescent="0.35">
      <c r="A1650" t="s">
        <v>18</v>
      </c>
      <c r="B1650" t="s">
        <v>29</v>
      </c>
      <c r="C1650" t="s">
        <v>20</v>
      </c>
      <c r="D1650" t="s">
        <v>21</v>
      </c>
      <c r="E1650" t="s">
        <v>5</v>
      </c>
      <c r="G1650" t="s">
        <v>22</v>
      </c>
      <c r="H1650">
        <v>2901595</v>
      </c>
      <c r="I1650">
        <v>2901807</v>
      </c>
      <c r="J1650" t="s">
        <v>23</v>
      </c>
      <c r="K1650">
        <f t="shared" si="100"/>
        <v>1</v>
      </c>
      <c r="L1650" t="str">
        <f t="shared" si="101"/>
        <v>нет</v>
      </c>
      <c r="S1650" t="s">
        <v>5</v>
      </c>
      <c r="U1650" t="s">
        <v>22</v>
      </c>
      <c r="V1650">
        <v>1681083</v>
      </c>
      <c r="W1650">
        <v>1682024</v>
      </c>
      <c r="X1650" t="s">
        <v>23</v>
      </c>
      <c r="Y1650">
        <f t="shared" si="102"/>
        <v>2</v>
      </c>
      <c r="Z1650" t="str">
        <f t="shared" si="103"/>
        <v>да</v>
      </c>
    </row>
    <row r="1651" spans="1:26" x14ac:dyDescent="0.35">
      <c r="A1651" t="s">
        <v>18</v>
      </c>
      <c r="B1651" t="s">
        <v>29</v>
      </c>
      <c r="C1651" t="s">
        <v>20</v>
      </c>
      <c r="D1651" t="s">
        <v>21</v>
      </c>
      <c r="E1651" t="s">
        <v>5</v>
      </c>
      <c r="G1651" t="s">
        <v>22</v>
      </c>
      <c r="H1651">
        <v>2902932</v>
      </c>
      <c r="I1651">
        <v>2903498</v>
      </c>
      <c r="J1651" t="s">
        <v>23</v>
      </c>
      <c r="K1651">
        <f t="shared" si="100"/>
        <v>0</v>
      </c>
      <c r="L1651" t="str">
        <f t="shared" si="101"/>
        <v>нет</v>
      </c>
      <c r="S1651" t="s">
        <v>5</v>
      </c>
      <c r="U1651" t="s">
        <v>22</v>
      </c>
      <c r="V1651">
        <v>1682008</v>
      </c>
      <c r="W1651">
        <v>1682889</v>
      </c>
      <c r="X1651" t="s">
        <v>23</v>
      </c>
      <c r="Y1651">
        <f t="shared" si="102"/>
        <v>1</v>
      </c>
      <c r="Z1651" t="str">
        <f t="shared" si="103"/>
        <v>нет</v>
      </c>
    </row>
    <row r="1652" spans="1:26" x14ac:dyDescent="0.35">
      <c r="A1652" t="s">
        <v>18</v>
      </c>
      <c r="B1652" t="s">
        <v>29</v>
      </c>
      <c r="C1652" t="s">
        <v>20</v>
      </c>
      <c r="D1652" t="s">
        <v>21</v>
      </c>
      <c r="E1652" t="s">
        <v>5</v>
      </c>
      <c r="G1652" t="s">
        <v>22</v>
      </c>
      <c r="H1652">
        <v>2910622</v>
      </c>
      <c r="I1652">
        <v>2912091</v>
      </c>
      <c r="J1652" t="s">
        <v>23</v>
      </c>
      <c r="K1652">
        <f t="shared" si="100"/>
        <v>1</v>
      </c>
      <c r="L1652" t="str">
        <f t="shared" si="101"/>
        <v>нет</v>
      </c>
      <c r="S1652" t="s">
        <v>5</v>
      </c>
      <c r="U1652" t="s">
        <v>22</v>
      </c>
      <c r="V1652">
        <v>1682907</v>
      </c>
      <c r="W1652">
        <v>1683674</v>
      </c>
      <c r="X1652" t="s">
        <v>23</v>
      </c>
      <c r="Y1652">
        <f t="shared" si="102"/>
        <v>0</v>
      </c>
      <c r="Z1652" t="str">
        <f t="shared" si="103"/>
        <v>нет</v>
      </c>
    </row>
    <row r="1653" spans="1:26" x14ac:dyDescent="0.35">
      <c r="A1653" t="s">
        <v>18</v>
      </c>
      <c r="B1653" t="s">
        <v>29</v>
      </c>
      <c r="C1653" t="s">
        <v>20</v>
      </c>
      <c r="D1653" t="s">
        <v>21</v>
      </c>
      <c r="E1653" t="s">
        <v>5</v>
      </c>
      <c r="G1653" t="s">
        <v>22</v>
      </c>
      <c r="H1653">
        <v>2913507</v>
      </c>
      <c r="I1653">
        <v>2914148</v>
      </c>
      <c r="J1653" t="s">
        <v>23</v>
      </c>
      <c r="K1653">
        <f t="shared" si="100"/>
        <v>1</v>
      </c>
      <c r="L1653" t="str">
        <f t="shared" si="101"/>
        <v>нет</v>
      </c>
      <c r="S1653" t="s">
        <v>5</v>
      </c>
      <c r="U1653" t="s">
        <v>22</v>
      </c>
      <c r="V1653">
        <v>1683790</v>
      </c>
      <c r="W1653">
        <v>1685808</v>
      </c>
      <c r="X1653" t="s">
        <v>23</v>
      </c>
      <c r="Y1653">
        <f t="shared" si="102"/>
        <v>0</v>
      </c>
      <c r="Z1653" t="str">
        <f t="shared" si="103"/>
        <v>нет</v>
      </c>
    </row>
    <row r="1654" spans="1:26" x14ac:dyDescent="0.35">
      <c r="A1654" t="s">
        <v>18</v>
      </c>
      <c r="B1654" t="s">
        <v>29</v>
      </c>
      <c r="C1654" t="s">
        <v>20</v>
      </c>
      <c r="D1654" t="s">
        <v>21</v>
      </c>
      <c r="E1654" t="s">
        <v>5</v>
      </c>
      <c r="G1654" t="s">
        <v>22</v>
      </c>
      <c r="H1654">
        <v>2915426</v>
      </c>
      <c r="I1654">
        <v>2915611</v>
      </c>
      <c r="J1654" t="s">
        <v>23</v>
      </c>
      <c r="K1654">
        <f t="shared" si="100"/>
        <v>0</v>
      </c>
      <c r="L1654" t="str">
        <f t="shared" si="101"/>
        <v>нет</v>
      </c>
      <c r="S1654" t="s">
        <v>5</v>
      </c>
      <c r="U1654" t="s">
        <v>22</v>
      </c>
      <c r="V1654">
        <v>1685930</v>
      </c>
      <c r="W1654">
        <v>1686481</v>
      </c>
      <c r="X1654" t="s">
        <v>23</v>
      </c>
      <c r="Y1654">
        <f t="shared" si="102"/>
        <v>0</v>
      </c>
      <c r="Z1654" t="str">
        <f t="shared" si="103"/>
        <v>нет</v>
      </c>
    </row>
    <row r="1655" spans="1:26" x14ac:dyDescent="0.35">
      <c r="A1655" t="s">
        <v>18</v>
      </c>
      <c r="B1655" t="s">
        <v>29</v>
      </c>
      <c r="C1655" t="s">
        <v>20</v>
      </c>
      <c r="D1655" t="s">
        <v>21</v>
      </c>
      <c r="E1655" t="s">
        <v>5</v>
      </c>
      <c r="G1655" t="s">
        <v>22</v>
      </c>
      <c r="H1655">
        <v>2917929</v>
      </c>
      <c r="I1655">
        <v>2918378</v>
      </c>
      <c r="J1655" t="s">
        <v>23</v>
      </c>
      <c r="K1655">
        <f t="shared" si="100"/>
        <v>1</v>
      </c>
      <c r="L1655" t="str">
        <f t="shared" si="101"/>
        <v>да</v>
      </c>
      <c r="S1655" t="s">
        <v>5</v>
      </c>
      <c r="U1655" t="s">
        <v>22</v>
      </c>
      <c r="V1655">
        <v>1686507</v>
      </c>
      <c r="W1655">
        <v>1687904</v>
      </c>
      <c r="X1655" t="s">
        <v>23</v>
      </c>
      <c r="Y1655">
        <f t="shared" si="102"/>
        <v>2</v>
      </c>
      <c r="Z1655" t="str">
        <f t="shared" si="103"/>
        <v>нет</v>
      </c>
    </row>
    <row r="1656" spans="1:26" x14ac:dyDescent="0.35">
      <c r="A1656" t="s">
        <v>18</v>
      </c>
      <c r="B1656" t="s">
        <v>29</v>
      </c>
      <c r="C1656" t="s">
        <v>20</v>
      </c>
      <c r="D1656" t="s">
        <v>21</v>
      </c>
      <c r="E1656" t="s">
        <v>5</v>
      </c>
      <c r="G1656" t="s">
        <v>22</v>
      </c>
      <c r="H1656">
        <v>2918378</v>
      </c>
      <c r="I1656">
        <v>2918581</v>
      </c>
      <c r="J1656" t="s">
        <v>23</v>
      </c>
      <c r="K1656">
        <f t="shared" si="100"/>
        <v>2</v>
      </c>
      <c r="L1656" t="str">
        <f t="shared" si="101"/>
        <v>нет</v>
      </c>
      <c r="S1656" t="s">
        <v>5</v>
      </c>
      <c r="U1656" t="s">
        <v>22</v>
      </c>
      <c r="V1656">
        <v>1688031</v>
      </c>
      <c r="W1656">
        <v>1688107</v>
      </c>
      <c r="X1656" t="s">
        <v>30</v>
      </c>
      <c r="Y1656">
        <f t="shared" si="102"/>
        <v>1</v>
      </c>
      <c r="Z1656" t="str">
        <f t="shared" si="103"/>
        <v>нет</v>
      </c>
    </row>
    <row r="1657" spans="1:26" x14ac:dyDescent="0.35">
      <c r="A1657" t="s">
        <v>18</v>
      </c>
      <c r="B1657" t="s">
        <v>29</v>
      </c>
      <c r="C1657" t="s">
        <v>20</v>
      </c>
      <c r="D1657" t="s">
        <v>21</v>
      </c>
      <c r="E1657" t="s">
        <v>5</v>
      </c>
      <c r="G1657" t="s">
        <v>22</v>
      </c>
      <c r="H1657">
        <v>2918594</v>
      </c>
      <c r="I1657">
        <v>2919100</v>
      </c>
      <c r="J1657" t="s">
        <v>23</v>
      </c>
      <c r="K1657">
        <f t="shared" si="100"/>
        <v>2</v>
      </c>
      <c r="L1657" t="str">
        <f t="shared" si="101"/>
        <v>нет</v>
      </c>
      <c r="S1657" t="s">
        <v>5</v>
      </c>
      <c r="U1657" t="s">
        <v>22</v>
      </c>
      <c r="V1657">
        <v>1688269</v>
      </c>
      <c r="W1657">
        <v>1688691</v>
      </c>
      <c r="X1657" t="s">
        <v>23</v>
      </c>
      <c r="Y1657">
        <f t="shared" si="102"/>
        <v>1</v>
      </c>
      <c r="Z1657" t="str">
        <f t="shared" si="103"/>
        <v>нет</v>
      </c>
    </row>
    <row r="1658" spans="1:26" x14ac:dyDescent="0.35">
      <c r="A1658" t="s">
        <v>18</v>
      </c>
      <c r="B1658" t="s">
        <v>29</v>
      </c>
      <c r="C1658" t="s">
        <v>20</v>
      </c>
      <c r="D1658" t="s">
        <v>21</v>
      </c>
      <c r="E1658" t="s">
        <v>5</v>
      </c>
      <c r="G1658" t="s">
        <v>22</v>
      </c>
      <c r="H1658">
        <v>2924453</v>
      </c>
      <c r="I1658">
        <v>2925370</v>
      </c>
      <c r="J1658" t="s">
        <v>23</v>
      </c>
      <c r="K1658">
        <f t="shared" si="100"/>
        <v>2</v>
      </c>
      <c r="L1658" t="str">
        <f t="shared" si="101"/>
        <v>нет</v>
      </c>
      <c r="S1658" t="s">
        <v>5</v>
      </c>
      <c r="U1658" t="s">
        <v>22</v>
      </c>
      <c r="V1658">
        <v>1688808</v>
      </c>
      <c r="W1658">
        <v>1689230</v>
      </c>
      <c r="X1658" t="s">
        <v>23</v>
      </c>
      <c r="Y1658">
        <f t="shared" si="102"/>
        <v>1</v>
      </c>
      <c r="Z1658" t="str">
        <f t="shared" si="103"/>
        <v>нет</v>
      </c>
    </row>
    <row r="1659" spans="1:26" x14ac:dyDescent="0.35">
      <c r="A1659" t="s">
        <v>18</v>
      </c>
      <c r="B1659" t="s">
        <v>29</v>
      </c>
      <c r="C1659" t="s">
        <v>20</v>
      </c>
      <c r="D1659" t="s">
        <v>21</v>
      </c>
      <c r="E1659" t="s">
        <v>5</v>
      </c>
      <c r="G1659" t="s">
        <v>22</v>
      </c>
      <c r="H1659">
        <v>2933195</v>
      </c>
      <c r="I1659">
        <v>2934250</v>
      </c>
      <c r="J1659" t="s">
        <v>23</v>
      </c>
      <c r="K1659">
        <f t="shared" si="100"/>
        <v>2</v>
      </c>
      <c r="L1659" t="str">
        <f t="shared" si="101"/>
        <v>нет</v>
      </c>
      <c r="S1659" t="s">
        <v>5</v>
      </c>
      <c r="U1659" t="s">
        <v>22</v>
      </c>
      <c r="V1659">
        <v>1689512</v>
      </c>
      <c r="W1659">
        <v>1690582</v>
      </c>
      <c r="X1659" t="s">
        <v>30</v>
      </c>
      <c r="Y1659">
        <f t="shared" si="102"/>
        <v>2</v>
      </c>
      <c r="Z1659" t="str">
        <f t="shared" si="103"/>
        <v>да</v>
      </c>
    </row>
    <row r="1660" spans="1:26" x14ac:dyDescent="0.35">
      <c r="A1660" t="s">
        <v>18</v>
      </c>
      <c r="B1660" t="s">
        <v>29</v>
      </c>
      <c r="C1660" t="s">
        <v>20</v>
      </c>
      <c r="D1660" t="s">
        <v>21</v>
      </c>
      <c r="E1660" t="s">
        <v>5</v>
      </c>
      <c r="G1660" t="s">
        <v>22</v>
      </c>
      <c r="H1660">
        <v>2934332</v>
      </c>
      <c r="I1660">
        <v>2934697</v>
      </c>
      <c r="J1660" t="s">
        <v>23</v>
      </c>
      <c r="K1660">
        <f t="shared" si="100"/>
        <v>0</v>
      </c>
      <c r="L1660" t="str">
        <f t="shared" si="101"/>
        <v>нет</v>
      </c>
      <c r="S1660" t="s">
        <v>5</v>
      </c>
      <c r="U1660" t="s">
        <v>22</v>
      </c>
      <c r="V1660">
        <v>1690575</v>
      </c>
      <c r="W1660">
        <v>1693673</v>
      </c>
      <c r="X1660" t="s">
        <v>30</v>
      </c>
      <c r="Y1660">
        <f t="shared" si="102"/>
        <v>1</v>
      </c>
      <c r="Z1660" t="str">
        <f t="shared" si="103"/>
        <v>да</v>
      </c>
    </row>
    <row r="1661" spans="1:26" x14ac:dyDescent="0.35">
      <c r="A1661" t="s">
        <v>18</v>
      </c>
      <c r="B1661" t="s">
        <v>29</v>
      </c>
      <c r="C1661" t="s">
        <v>20</v>
      </c>
      <c r="D1661" t="s">
        <v>21</v>
      </c>
      <c r="E1661" t="s">
        <v>5</v>
      </c>
      <c r="G1661" t="s">
        <v>22</v>
      </c>
      <c r="H1661">
        <v>2935887</v>
      </c>
      <c r="I1661">
        <v>2936396</v>
      </c>
      <c r="J1661" t="s">
        <v>23</v>
      </c>
      <c r="K1661">
        <f t="shared" si="100"/>
        <v>1</v>
      </c>
      <c r="L1661" t="str">
        <f t="shared" si="101"/>
        <v>нет</v>
      </c>
      <c r="S1661" t="s">
        <v>5</v>
      </c>
      <c r="U1661" t="s">
        <v>22</v>
      </c>
      <c r="V1661">
        <v>1693670</v>
      </c>
      <c r="W1661">
        <v>1694623</v>
      </c>
      <c r="X1661" t="s">
        <v>30</v>
      </c>
      <c r="Y1661">
        <f t="shared" si="102"/>
        <v>0</v>
      </c>
      <c r="Z1661" t="str">
        <f t="shared" si="103"/>
        <v>нет</v>
      </c>
    </row>
    <row r="1662" spans="1:26" x14ac:dyDescent="0.35">
      <c r="A1662" t="s">
        <v>18</v>
      </c>
      <c r="B1662" t="s">
        <v>29</v>
      </c>
      <c r="C1662" t="s">
        <v>20</v>
      </c>
      <c r="D1662" t="s">
        <v>21</v>
      </c>
      <c r="E1662" t="s">
        <v>5</v>
      </c>
      <c r="G1662" t="s">
        <v>22</v>
      </c>
      <c r="H1662">
        <v>2936984</v>
      </c>
      <c r="I1662">
        <v>2937892</v>
      </c>
      <c r="J1662" t="s">
        <v>23</v>
      </c>
      <c r="K1662">
        <f t="shared" si="100"/>
        <v>1</v>
      </c>
      <c r="L1662" t="str">
        <f t="shared" si="101"/>
        <v>нет</v>
      </c>
      <c r="S1662" t="s">
        <v>5</v>
      </c>
      <c r="U1662" t="s">
        <v>22</v>
      </c>
      <c r="V1662">
        <v>1694673</v>
      </c>
      <c r="W1662">
        <v>1694963</v>
      </c>
      <c r="X1662" t="s">
        <v>23</v>
      </c>
      <c r="Y1662">
        <f t="shared" si="102"/>
        <v>0</v>
      </c>
      <c r="Z1662" t="str">
        <f t="shared" si="103"/>
        <v>нет</v>
      </c>
    </row>
    <row r="1663" spans="1:26" x14ac:dyDescent="0.35">
      <c r="A1663" t="s">
        <v>18</v>
      </c>
      <c r="B1663" t="s">
        <v>29</v>
      </c>
      <c r="C1663" t="s">
        <v>20</v>
      </c>
      <c r="D1663" t="s">
        <v>21</v>
      </c>
      <c r="E1663" t="s">
        <v>5</v>
      </c>
      <c r="G1663" t="s">
        <v>22</v>
      </c>
      <c r="H1663">
        <v>2938297</v>
      </c>
      <c r="I1663">
        <v>2938677</v>
      </c>
      <c r="J1663" t="s">
        <v>23</v>
      </c>
      <c r="K1663">
        <f t="shared" si="100"/>
        <v>0</v>
      </c>
      <c r="L1663" t="str">
        <f t="shared" si="101"/>
        <v>нет</v>
      </c>
      <c r="S1663" t="s">
        <v>5</v>
      </c>
      <c r="U1663" t="s">
        <v>22</v>
      </c>
      <c r="V1663">
        <v>1694965</v>
      </c>
      <c r="W1663">
        <v>1696428</v>
      </c>
      <c r="X1663" t="s">
        <v>23</v>
      </c>
      <c r="Y1663">
        <f t="shared" si="102"/>
        <v>1</v>
      </c>
      <c r="Z1663" t="str">
        <f t="shared" si="103"/>
        <v>да</v>
      </c>
    </row>
    <row r="1664" spans="1:26" x14ac:dyDescent="0.35">
      <c r="A1664" t="s">
        <v>18</v>
      </c>
      <c r="B1664" t="s">
        <v>29</v>
      </c>
      <c r="C1664" t="s">
        <v>20</v>
      </c>
      <c r="D1664" t="s">
        <v>21</v>
      </c>
      <c r="E1664" t="s">
        <v>5</v>
      </c>
      <c r="G1664" t="s">
        <v>22</v>
      </c>
      <c r="H1664">
        <v>2940896</v>
      </c>
      <c r="I1664">
        <v>2942095</v>
      </c>
      <c r="J1664" t="s">
        <v>23</v>
      </c>
      <c r="K1664">
        <f t="shared" si="100"/>
        <v>1</v>
      </c>
      <c r="L1664" t="str">
        <f t="shared" si="101"/>
        <v>нет</v>
      </c>
      <c r="S1664" t="s">
        <v>5</v>
      </c>
      <c r="U1664" t="s">
        <v>22</v>
      </c>
      <c r="V1664">
        <v>1696425</v>
      </c>
      <c r="W1664">
        <v>1698011</v>
      </c>
      <c r="X1664" t="s">
        <v>23</v>
      </c>
      <c r="Y1664">
        <f t="shared" si="102"/>
        <v>1</v>
      </c>
      <c r="Z1664" t="str">
        <f t="shared" si="103"/>
        <v>нет</v>
      </c>
    </row>
    <row r="1665" spans="1:26" x14ac:dyDescent="0.35">
      <c r="A1665" t="s">
        <v>18</v>
      </c>
      <c r="B1665" t="s">
        <v>29</v>
      </c>
      <c r="C1665" t="s">
        <v>20</v>
      </c>
      <c r="D1665" t="s">
        <v>21</v>
      </c>
      <c r="E1665" t="s">
        <v>5</v>
      </c>
      <c r="G1665" t="s">
        <v>22</v>
      </c>
      <c r="H1665">
        <v>2984770</v>
      </c>
      <c r="I1665">
        <v>2985450</v>
      </c>
      <c r="J1665" t="s">
        <v>23</v>
      </c>
      <c r="K1665">
        <f t="shared" si="100"/>
        <v>2</v>
      </c>
      <c r="L1665" t="str">
        <f t="shared" si="101"/>
        <v>нет</v>
      </c>
      <c r="S1665" t="s">
        <v>5</v>
      </c>
      <c r="U1665" t="s">
        <v>22</v>
      </c>
      <c r="V1665">
        <v>1698152</v>
      </c>
      <c r="W1665">
        <v>1701685</v>
      </c>
      <c r="X1665" t="s">
        <v>23</v>
      </c>
      <c r="Y1665">
        <f t="shared" si="102"/>
        <v>2</v>
      </c>
      <c r="Z1665" t="str">
        <f t="shared" si="103"/>
        <v>нет</v>
      </c>
    </row>
    <row r="1666" spans="1:26" x14ac:dyDescent="0.35">
      <c r="A1666" t="s">
        <v>18</v>
      </c>
      <c r="B1666" t="s">
        <v>29</v>
      </c>
      <c r="C1666" t="s">
        <v>20</v>
      </c>
      <c r="D1666" t="s">
        <v>21</v>
      </c>
      <c r="E1666" t="s">
        <v>5</v>
      </c>
      <c r="G1666" t="s">
        <v>22</v>
      </c>
      <c r="H1666">
        <v>2985463</v>
      </c>
      <c r="I1666">
        <v>2986311</v>
      </c>
      <c r="J1666" t="s">
        <v>23</v>
      </c>
      <c r="K1666">
        <f t="shared" si="100"/>
        <v>0</v>
      </c>
      <c r="L1666" t="str">
        <f t="shared" si="101"/>
        <v>нет</v>
      </c>
      <c r="S1666" t="s">
        <v>5</v>
      </c>
      <c r="U1666" t="s">
        <v>22</v>
      </c>
      <c r="V1666">
        <v>1701755</v>
      </c>
      <c r="W1666">
        <v>1702318</v>
      </c>
      <c r="X1666" t="s">
        <v>23</v>
      </c>
      <c r="Y1666">
        <f t="shared" si="102"/>
        <v>0</v>
      </c>
      <c r="Z1666" t="str">
        <f t="shared" si="103"/>
        <v>нет</v>
      </c>
    </row>
    <row r="1667" spans="1:26" x14ac:dyDescent="0.35">
      <c r="A1667" t="s">
        <v>18</v>
      </c>
      <c r="B1667" t="s">
        <v>29</v>
      </c>
      <c r="C1667" t="s">
        <v>20</v>
      </c>
      <c r="D1667" t="s">
        <v>21</v>
      </c>
      <c r="E1667" t="s">
        <v>5</v>
      </c>
      <c r="G1667" t="s">
        <v>22</v>
      </c>
      <c r="H1667">
        <v>2986583</v>
      </c>
      <c r="I1667">
        <v>2988247</v>
      </c>
      <c r="J1667" t="s">
        <v>23</v>
      </c>
      <c r="K1667">
        <f t="shared" ref="K1667:K1730" si="104">MOD((ABS(I1667-H1668)+1),3)</f>
        <v>1</v>
      </c>
      <c r="L1667" t="str">
        <f t="shared" ref="L1667:L1730" si="105">IF(I1667-H1668&gt;=0,"да","нет")</f>
        <v>нет</v>
      </c>
      <c r="S1667" t="s">
        <v>5</v>
      </c>
      <c r="U1667" t="s">
        <v>22</v>
      </c>
      <c r="V1667">
        <v>1702485</v>
      </c>
      <c r="W1667">
        <v>1703129</v>
      </c>
      <c r="X1667" t="s">
        <v>23</v>
      </c>
      <c r="Y1667">
        <f t="shared" ref="Y1667:Y1730" si="106">MOD((ABS(W1667-V1668)+1),3)</f>
        <v>0</v>
      </c>
      <c r="Z1667" t="str">
        <f t="shared" ref="Z1667:Z1730" si="107">IF(W1667-V1668&gt;=0,"да","нет")</f>
        <v>нет</v>
      </c>
    </row>
    <row r="1668" spans="1:26" x14ac:dyDescent="0.35">
      <c r="A1668" t="s">
        <v>18</v>
      </c>
      <c r="B1668" t="s">
        <v>29</v>
      </c>
      <c r="C1668" t="s">
        <v>20</v>
      </c>
      <c r="D1668" t="s">
        <v>21</v>
      </c>
      <c r="E1668" t="s">
        <v>5</v>
      </c>
      <c r="G1668" t="s">
        <v>22</v>
      </c>
      <c r="H1668">
        <v>3001036</v>
      </c>
      <c r="I1668">
        <v>3001224</v>
      </c>
      <c r="J1668" t="s">
        <v>23</v>
      </c>
      <c r="K1668">
        <f t="shared" si="104"/>
        <v>0</v>
      </c>
      <c r="L1668" t="str">
        <f t="shared" si="105"/>
        <v>нет</v>
      </c>
      <c r="S1668" t="s">
        <v>5</v>
      </c>
      <c r="U1668" t="s">
        <v>22</v>
      </c>
      <c r="V1668">
        <v>1703242</v>
      </c>
      <c r="W1668">
        <v>1704204</v>
      </c>
      <c r="X1668" t="s">
        <v>23</v>
      </c>
      <c r="Y1668">
        <f t="shared" si="106"/>
        <v>2</v>
      </c>
      <c r="Z1668" t="str">
        <f t="shared" si="107"/>
        <v>нет</v>
      </c>
    </row>
    <row r="1669" spans="1:26" x14ac:dyDescent="0.35">
      <c r="A1669" t="s">
        <v>18</v>
      </c>
      <c r="B1669" t="s">
        <v>29</v>
      </c>
      <c r="C1669" t="s">
        <v>20</v>
      </c>
      <c r="D1669" t="s">
        <v>21</v>
      </c>
      <c r="E1669" t="s">
        <v>5</v>
      </c>
      <c r="G1669" t="s">
        <v>22</v>
      </c>
      <c r="H1669">
        <v>3091823</v>
      </c>
      <c r="I1669">
        <v>3092428</v>
      </c>
      <c r="J1669" t="s">
        <v>23</v>
      </c>
      <c r="K1669">
        <f t="shared" si="104"/>
        <v>1</v>
      </c>
      <c r="L1669" t="str">
        <f t="shared" si="105"/>
        <v>нет</v>
      </c>
      <c r="S1669" t="s">
        <v>5</v>
      </c>
      <c r="U1669" t="s">
        <v>22</v>
      </c>
      <c r="V1669">
        <v>1704220</v>
      </c>
      <c r="W1669">
        <v>1705593</v>
      </c>
      <c r="X1669" t="s">
        <v>23</v>
      </c>
      <c r="Y1669">
        <f t="shared" si="106"/>
        <v>0</v>
      </c>
      <c r="Z1669" t="str">
        <f t="shared" si="107"/>
        <v>нет</v>
      </c>
    </row>
    <row r="1670" spans="1:26" x14ac:dyDescent="0.35">
      <c r="A1670" t="s">
        <v>18</v>
      </c>
      <c r="B1670" t="s">
        <v>29</v>
      </c>
      <c r="C1670" t="s">
        <v>20</v>
      </c>
      <c r="D1670" t="s">
        <v>21</v>
      </c>
      <c r="E1670" t="s">
        <v>5</v>
      </c>
      <c r="G1670" t="s">
        <v>22</v>
      </c>
      <c r="H1670">
        <v>3097786</v>
      </c>
      <c r="I1670">
        <v>3098406</v>
      </c>
      <c r="J1670" t="s">
        <v>23</v>
      </c>
      <c r="K1670">
        <f t="shared" si="104"/>
        <v>2</v>
      </c>
      <c r="L1670" t="str">
        <f t="shared" si="105"/>
        <v>нет</v>
      </c>
      <c r="S1670" t="s">
        <v>5</v>
      </c>
      <c r="U1670" t="s">
        <v>22</v>
      </c>
      <c r="V1670">
        <v>1705838</v>
      </c>
      <c r="W1670">
        <v>1706122</v>
      </c>
      <c r="X1670" t="s">
        <v>23</v>
      </c>
      <c r="Y1670">
        <f t="shared" si="106"/>
        <v>0</v>
      </c>
      <c r="Z1670" t="str">
        <f t="shared" si="107"/>
        <v>нет</v>
      </c>
    </row>
    <row r="1671" spans="1:26" x14ac:dyDescent="0.35">
      <c r="A1671" t="s">
        <v>18</v>
      </c>
      <c r="B1671" t="s">
        <v>29</v>
      </c>
      <c r="C1671" t="s">
        <v>20</v>
      </c>
      <c r="D1671" t="s">
        <v>21</v>
      </c>
      <c r="E1671" t="s">
        <v>5</v>
      </c>
      <c r="G1671" t="s">
        <v>22</v>
      </c>
      <c r="H1671">
        <v>3102775</v>
      </c>
      <c r="I1671">
        <v>3103716</v>
      </c>
      <c r="J1671" t="s">
        <v>23</v>
      </c>
      <c r="K1671">
        <f t="shared" si="104"/>
        <v>2</v>
      </c>
      <c r="L1671" t="str">
        <f t="shared" si="105"/>
        <v>нет</v>
      </c>
      <c r="S1671" t="s">
        <v>5</v>
      </c>
      <c r="U1671" t="s">
        <v>22</v>
      </c>
      <c r="V1671">
        <v>1706358</v>
      </c>
      <c r="W1671">
        <v>1706735</v>
      </c>
      <c r="X1671" t="s">
        <v>23</v>
      </c>
      <c r="Y1671">
        <f t="shared" si="106"/>
        <v>2</v>
      </c>
      <c r="Z1671" t="str">
        <f t="shared" si="107"/>
        <v>нет</v>
      </c>
    </row>
    <row r="1672" spans="1:26" x14ac:dyDescent="0.35">
      <c r="A1672" t="s">
        <v>18</v>
      </c>
      <c r="B1672" t="s">
        <v>29</v>
      </c>
      <c r="C1672" t="s">
        <v>20</v>
      </c>
      <c r="D1672" t="s">
        <v>21</v>
      </c>
      <c r="E1672" t="s">
        <v>5</v>
      </c>
      <c r="G1672" t="s">
        <v>22</v>
      </c>
      <c r="H1672">
        <v>3103729</v>
      </c>
      <c r="I1672">
        <v>3104628</v>
      </c>
      <c r="J1672" t="s">
        <v>23</v>
      </c>
      <c r="K1672">
        <f t="shared" si="104"/>
        <v>2</v>
      </c>
      <c r="L1672" t="str">
        <f t="shared" si="105"/>
        <v>нет</v>
      </c>
      <c r="S1672" t="s">
        <v>5</v>
      </c>
      <c r="U1672" t="s">
        <v>22</v>
      </c>
      <c r="V1672">
        <v>1706736</v>
      </c>
      <c r="W1672">
        <v>1707563</v>
      </c>
      <c r="X1672" t="s">
        <v>23</v>
      </c>
      <c r="Y1672">
        <f t="shared" si="106"/>
        <v>2</v>
      </c>
      <c r="Z1672" t="str">
        <f t="shared" si="107"/>
        <v>нет</v>
      </c>
    </row>
    <row r="1673" spans="1:26" x14ac:dyDescent="0.35">
      <c r="A1673" t="s">
        <v>18</v>
      </c>
      <c r="B1673" t="s">
        <v>29</v>
      </c>
      <c r="C1673" t="s">
        <v>20</v>
      </c>
      <c r="D1673" t="s">
        <v>21</v>
      </c>
      <c r="E1673" t="s">
        <v>5</v>
      </c>
      <c r="G1673" t="s">
        <v>22</v>
      </c>
      <c r="H1673">
        <v>3106333</v>
      </c>
      <c r="I1673">
        <v>3108810</v>
      </c>
      <c r="J1673" t="s">
        <v>23</v>
      </c>
      <c r="K1673">
        <f t="shared" si="104"/>
        <v>1</v>
      </c>
      <c r="L1673" t="str">
        <f t="shared" si="105"/>
        <v>нет</v>
      </c>
      <c r="S1673" t="s">
        <v>5</v>
      </c>
      <c r="U1673" t="s">
        <v>22</v>
      </c>
      <c r="V1673">
        <v>1707621</v>
      </c>
      <c r="W1673">
        <v>1708484</v>
      </c>
      <c r="X1673" t="s">
        <v>23</v>
      </c>
      <c r="Y1673">
        <f t="shared" si="106"/>
        <v>0</v>
      </c>
      <c r="Z1673" t="str">
        <f t="shared" si="107"/>
        <v>нет</v>
      </c>
    </row>
    <row r="1674" spans="1:26" x14ac:dyDescent="0.35">
      <c r="A1674" t="s">
        <v>18</v>
      </c>
      <c r="B1674" t="s">
        <v>29</v>
      </c>
      <c r="C1674" t="s">
        <v>20</v>
      </c>
      <c r="D1674" t="s">
        <v>21</v>
      </c>
      <c r="E1674" t="s">
        <v>5</v>
      </c>
      <c r="G1674" t="s">
        <v>22</v>
      </c>
      <c r="H1674">
        <v>3109305</v>
      </c>
      <c r="I1674">
        <v>3110207</v>
      </c>
      <c r="J1674" t="s">
        <v>23</v>
      </c>
      <c r="K1674">
        <f t="shared" si="104"/>
        <v>0</v>
      </c>
      <c r="L1674" t="str">
        <f t="shared" si="105"/>
        <v>нет</v>
      </c>
      <c r="S1674" t="s">
        <v>5</v>
      </c>
      <c r="U1674" t="s">
        <v>22</v>
      </c>
      <c r="V1674">
        <v>1708633</v>
      </c>
      <c r="W1674">
        <v>1708896</v>
      </c>
      <c r="X1674" t="s">
        <v>23</v>
      </c>
      <c r="Y1674">
        <f t="shared" si="106"/>
        <v>0</v>
      </c>
      <c r="Z1674" t="str">
        <f t="shared" si="107"/>
        <v>нет</v>
      </c>
    </row>
    <row r="1675" spans="1:26" x14ac:dyDescent="0.35">
      <c r="A1675" t="s">
        <v>18</v>
      </c>
      <c r="B1675" t="s">
        <v>29</v>
      </c>
      <c r="C1675" t="s">
        <v>20</v>
      </c>
      <c r="D1675" t="s">
        <v>21</v>
      </c>
      <c r="E1675" t="s">
        <v>5</v>
      </c>
      <c r="G1675" t="s">
        <v>22</v>
      </c>
      <c r="H1675">
        <v>3116959</v>
      </c>
      <c r="I1675">
        <v>3117519</v>
      </c>
      <c r="J1675" t="s">
        <v>23</v>
      </c>
      <c r="K1675">
        <f t="shared" si="104"/>
        <v>0</v>
      </c>
      <c r="L1675" t="str">
        <f t="shared" si="105"/>
        <v>нет</v>
      </c>
      <c r="S1675" t="s">
        <v>5</v>
      </c>
      <c r="U1675" t="s">
        <v>22</v>
      </c>
      <c r="V1675">
        <v>1709060</v>
      </c>
      <c r="W1675">
        <v>1709938</v>
      </c>
      <c r="X1675" t="s">
        <v>23</v>
      </c>
      <c r="Y1675">
        <f t="shared" si="106"/>
        <v>1</v>
      </c>
      <c r="Z1675" t="str">
        <f t="shared" si="107"/>
        <v>да</v>
      </c>
    </row>
    <row r="1676" spans="1:26" x14ac:dyDescent="0.35">
      <c r="A1676" t="s">
        <v>18</v>
      </c>
      <c r="B1676" t="s">
        <v>29</v>
      </c>
      <c r="C1676" t="s">
        <v>20</v>
      </c>
      <c r="D1676" t="s">
        <v>21</v>
      </c>
      <c r="E1676" t="s">
        <v>5</v>
      </c>
      <c r="G1676" t="s">
        <v>22</v>
      </c>
      <c r="H1676">
        <v>3128999</v>
      </c>
      <c r="I1676">
        <v>3129250</v>
      </c>
      <c r="J1676" t="s">
        <v>23</v>
      </c>
      <c r="K1676">
        <f t="shared" si="104"/>
        <v>2</v>
      </c>
      <c r="L1676" t="str">
        <f t="shared" si="105"/>
        <v>нет</v>
      </c>
      <c r="S1676" t="s">
        <v>5</v>
      </c>
      <c r="U1676" t="s">
        <v>22</v>
      </c>
      <c r="V1676">
        <v>1709938</v>
      </c>
      <c r="W1676">
        <v>1710495</v>
      </c>
      <c r="X1676" t="s">
        <v>23</v>
      </c>
      <c r="Y1676">
        <f t="shared" si="106"/>
        <v>2</v>
      </c>
      <c r="Z1676" t="str">
        <f t="shared" si="107"/>
        <v>нет</v>
      </c>
    </row>
    <row r="1677" spans="1:26" x14ac:dyDescent="0.35">
      <c r="A1677" t="s">
        <v>18</v>
      </c>
      <c r="B1677" t="s">
        <v>29</v>
      </c>
      <c r="C1677" t="s">
        <v>20</v>
      </c>
      <c r="D1677" t="s">
        <v>21</v>
      </c>
      <c r="E1677" t="s">
        <v>5</v>
      </c>
      <c r="G1677" t="s">
        <v>22</v>
      </c>
      <c r="H1677">
        <v>3160046</v>
      </c>
      <c r="I1677">
        <v>3160912</v>
      </c>
      <c r="J1677" t="s">
        <v>23</v>
      </c>
      <c r="K1677">
        <f t="shared" si="104"/>
        <v>1</v>
      </c>
      <c r="L1677" t="str">
        <f t="shared" si="105"/>
        <v>нет</v>
      </c>
      <c r="S1677" t="s">
        <v>5</v>
      </c>
      <c r="U1677" t="s">
        <v>22</v>
      </c>
      <c r="V1677">
        <v>1710610</v>
      </c>
      <c r="W1677">
        <v>1711938</v>
      </c>
      <c r="X1677" t="s">
        <v>23</v>
      </c>
      <c r="Y1677">
        <f t="shared" si="106"/>
        <v>1</v>
      </c>
      <c r="Z1677" t="str">
        <f t="shared" si="107"/>
        <v>нет</v>
      </c>
    </row>
    <row r="1678" spans="1:26" x14ac:dyDescent="0.35">
      <c r="A1678" t="s">
        <v>18</v>
      </c>
      <c r="B1678" t="s">
        <v>29</v>
      </c>
      <c r="C1678" t="s">
        <v>20</v>
      </c>
      <c r="D1678" t="s">
        <v>21</v>
      </c>
      <c r="E1678" t="s">
        <v>5</v>
      </c>
      <c r="G1678" t="s">
        <v>22</v>
      </c>
      <c r="H1678">
        <v>3175234</v>
      </c>
      <c r="I1678">
        <v>3177924</v>
      </c>
      <c r="J1678" t="s">
        <v>23</v>
      </c>
      <c r="K1678">
        <f t="shared" si="104"/>
        <v>0</v>
      </c>
      <c r="L1678" t="str">
        <f t="shared" si="105"/>
        <v>нет</v>
      </c>
      <c r="S1678" t="s">
        <v>5</v>
      </c>
      <c r="U1678" t="s">
        <v>22</v>
      </c>
      <c r="V1678">
        <v>1712025</v>
      </c>
      <c r="W1678">
        <v>1712792</v>
      </c>
      <c r="X1678" t="s">
        <v>23</v>
      </c>
      <c r="Y1678">
        <f t="shared" si="106"/>
        <v>2</v>
      </c>
      <c r="Z1678" t="str">
        <f t="shared" si="107"/>
        <v>нет</v>
      </c>
    </row>
    <row r="1679" spans="1:26" x14ac:dyDescent="0.35">
      <c r="A1679" t="s">
        <v>18</v>
      </c>
      <c r="B1679" t="s">
        <v>29</v>
      </c>
      <c r="C1679" t="s">
        <v>20</v>
      </c>
      <c r="D1679" t="s">
        <v>21</v>
      </c>
      <c r="E1679" t="s">
        <v>5</v>
      </c>
      <c r="G1679" t="s">
        <v>22</v>
      </c>
      <c r="H1679">
        <v>3177959</v>
      </c>
      <c r="I1679">
        <v>3178570</v>
      </c>
      <c r="J1679" t="s">
        <v>23</v>
      </c>
      <c r="K1679">
        <f t="shared" si="104"/>
        <v>1</v>
      </c>
      <c r="L1679" t="str">
        <f t="shared" si="105"/>
        <v>нет</v>
      </c>
      <c r="S1679" t="s">
        <v>5</v>
      </c>
      <c r="U1679" t="s">
        <v>22</v>
      </c>
      <c r="V1679">
        <v>1712994</v>
      </c>
      <c r="W1679">
        <v>1714949</v>
      </c>
      <c r="X1679" t="s">
        <v>23</v>
      </c>
      <c r="Y1679">
        <f t="shared" si="106"/>
        <v>0</v>
      </c>
      <c r="Z1679" t="str">
        <f t="shared" si="107"/>
        <v>нет</v>
      </c>
    </row>
    <row r="1680" spans="1:26" x14ac:dyDescent="0.35">
      <c r="A1680" t="s">
        <v>18</v>
      </c>
      <c r="B1680" t="s">
        <v>29</v>
      </c>
      <c r="C1680" t="s">
        <v>20</v>
      </c>
      <c r="D1680" t="s">
        <v>21</v>
      </c>
      <c r="E1680" t="s">
        <v>5</v>
      </c>
      <c r="G1680" t="s">
        <v>22</v>
      </c>
      <c r="H1680">
        <v>3194323</v>
      </c>
      <c r="I1680">
        <v>3195639</v>
      </c>
      <c r="J1680" t="s">
        <v>23</v>
      </c>
      <c r="K1680">
        <f t="shared" si="104"/>
        <v>1</v>
      </c>
      <c r="L1680" t="str">
        <f t="shared" si="105"/>
        <v>нет</v>
      </c>
      <c r="S1680" t="s">
        <v>5</v>
      </c>
      <c r="U1680" t="s">
        <v>22</v>
      </c>
      <c r="V1680">
        <v>1715284</v>
      </c>
      <c r="W1680">
        <v>1715562</v>
      </c>
      <c r="X1680" t="s">
        <v>30</v>
      </c>
      <c r="Y1680">
        <f t="shared" si="106"/>
        <v>0</v>
      </c>
      <c r="Z1680" t="str">
        <f t="shared" si="107"/>
        <v>нет</v>
      </c>
    </row>
    <row r="1681" spans="1:26" x14ac:dyDescent="0.35">
      <c r="A1681" t="s">
        <v>18</v>
      </c>
      <c r="B1681" t="s">
        <v>29</v>
      </c>
      <c r="C1681" t="s">
        <v>20</v>
      </c>
      <c r="D1681" t="s">
        <v>21</v>
      </c>
      <c r="E1681" t="s">
        <v>5</v>
      </c>
      <c r="G1681" t="s">
        <v>22</v>
      </c>
      <c r="H1681">
        <v>3198930</v>
      </c>
      <c r="I1681">
        <v>3199631</v>
      </c>
      <c r="J1681" t="s">
        <v>23</v>
      </c>
      <c r="K1681">
        <f t="shared" si="104"/>
        <v>2</v>
      </c>
      <c r="L1681" t="str">
        <f t="shared" si="105"/>
        <v>нет</v>
      </c>
      <c r="S1681" t="s">
        <v>5</v>
      </c>
      <c r="U1681" t="s">
        <v>22</v>
      </c>
      <c r="V1681">
        <v>1715801</v>
      </c>
      <c r="W1681">
        <v>1716670</v>
      </c>
      <c r="X1681" t="s">
        <v>23</v>
      </c>
      <c r="Y1681">
        <f t="shared" si="106"/>
        <v>1</v>
      </c>
      <c r="Z1681" t="str">
        <f t="shared" si="107"/>
        <v>да</v>
      </c>
    </row>
    <row r="1682" spans="1:26" x14ac:dyDescent="0.35">
      <c r="A1682" t="s">
        <v>18</v>
      </c>
      <c r="B1682" t="s">
        <v>29</v>
      </c>
      <c r="C1682" t="s">
        <v>20</v>
      </c>
      <c r="D1682" t="s">
        <v>21</v>
      </c>
      <c r="E1682" t="s">
        <v>5</v>
      </c>
      <c r="G1682" t="s">
        <v>22</v>
      </c>
      <c r="H1682">
        <v>3199650</v>
      </c>
      <c r="I1682">
        <v>3200378</v>
      </c>
      <c r="J1682" t="s">
        <v>23</v>
      </c>
      <c r="K1682">
        <f t="shared" si="104"/>
        <v>0</v>
      </c>
      <c r="L1682" t="str">
        <f t="shared" si="105"/>
        <v>нет</v>
      </c>
      <c r="S1682" t="s">
        <v>5</v>
      </c>
      <c r="U1682" t="s">
        <v>22</v>
      </c>
      <c r="V1682">
        <v>1716667</v>
      </c>
      <c r="W1682">
        <v>1716936</v>
      </c>
      <c r="X1682" t="s">
        <v>23</v>
      </c>
      <c r="Y1682">
        <f t="shared" si="106"/>
        <v>2</v>
      </c>
      <c r="Z1682" t="str">
        <f t="shared" si="107"/>
        <v>да</v>
      </c>
    </row>
    <row r="1683" spans="1:26" x14ac:dyDescent="0.35">
      <c r="A1683" t="s">
        <v>18</v>
      </c>
      <c r="B1683" t="s">
        <v>29</v>
      </c>
      <c r="C1683" t="s">
        <v>20</v>
      </c>
      <c r="D1683" t="s">
        <v>21</v>
      </c>
      <c r="E1683" t="s">
        <v>5</v>
      </c>
      <c r="G1683" t="s">
        <v>22</v>
      </c>
      <c r="H1683">
        <v>3204931</v>
      </c>
      <c r="I1683">
        <v>3205377</v>
      </c>
      <c r="J1683" t="s">
        <v>23</v>
      </c>
      <c r="K1683">
        <f t="shared" si="104"/>
        <v>0</v>
      </c>
      <c r="L1683" t="str">
        <f t="shared" si="105"/>
        <v>нет</v>
      </c>
      <c r="S1683" t="s">
        <v>5</v>
      </c>
      <c r="U1683" t="s">
        <v>22</v>
      </c>
      <c r="V1683">
        <v>1716923</v>
      </c>
      <c r="W1683">
        <v>1717660</v>
      </c>
      <c r="X1683" t="s">
        <v>23</v>
      </c>
      <c r="Y1683">
        <f t="shared" si="106"/>
        <v>1</v>
      </c>
      <c r="Z1683" t="str">
        <f t="shared" si="107"/>
        <v>нет</v>
      </c>
    </row>
    <row r="1684" spans="1:26" x14ac:dyDescent="0.35">
      <c r="A1684" t="s">
        <v>18</v>
      </c>
      <c r="B1684" t="s">
        <v>29</v>
      </c>
      <c r="C1684" t="s">
        <v>20</v>
      </c>
      <c r="D1684" t="s">
        <v>21</v>
      </c>
      <c r="E1684" t="s">
        <v>5</v>
      </c>
      <c r="G1684" t="s">
        <v>22</v>
      </c>
      <c r="H1684">
        <v>3205601</v>
      </c>
      <c r="I1684">
        <v>3206257</v>
      </c>
      <c r="J1684" t="s">
        <v>23</v>
      </c>
      <c r="K1684">
        <f t="shared" si="104"/>
        <v>0</v>
      </c>
      <c r="L1684" t="str">
        <f t="shared" si="105"/>
        <v>нет</v>
      </c>
      <c r="S1684" t="s">
        <v>5</v>
      </c>
      <c r="U1684" t="s">
        <v>22</v>
      </c>
      <c r="V1684">
        <v>1717747</v>
      </c>
      <c r="W1684">
        <v>1718106</v>
      </c>
      <c r="X1684" t="s">
        <v>23</v>
      </c>
      <c r="Y1684">
        <f t="shared" si="106"/>
        <v>0</v>
      </c>
      <c r="Z1684" t="str">
        <f t="shared" si="107"/>
        <v>нет</v>
      </c>
    </row>
    <row r="1685" spans="1:26" x14ac:dyDescent="0.35">
      <c r="A1685" t="s">
        <v>18</v>
      </c>
      <c r="B1685" t="s">
        <v>29</v>
      </c>
      <c r="C1685" t="s">
        <v>20</v>
      </c>
      <c r="D1685" t="s">
        <v>21</v>
      </c>
      <c r="E1685" t="s">
        <v>5</v>
      </c>
      <c r="G1685" t="s">
        <v>22</v>
      </c>
      <c r="H1685">
        <v>3206412</v>
      </c>
      <c r="I1685">
        <v>3206966</v>
      </c>
      <c r="J1685" t="s">
        <v>23</v>
      </c>
      <c r="K1685">
        <f t="shared" si="104"/>
        <v>2</v>
      </c>
      <c r="L1685" t="str">
        <f t="shared" si="105"/>
        <v>нет</v>
      </c>
      <c r="S1685" t="s">
        <v>5</v>
      </c>
      <c r="U1685" t="s">
        <v>22</v>
      </c>
      <c r="V1685">
        <v>1718117</v>
      </c>
      <c r="W1685">
        <v>1718929</v>
      </c>
      <c r="X1685" t="s">
        <v>23</v>
      </c>
      <c r="Y1685">
        <f t="shared" si="106"/>
        <v>2</v>
      </c>
      <c r="Z1685" t="str">
        <f t="shared" si="107"/>
        <v>нет</v>
      </c>
    </row>
    <row r="1686" spans="1:26" x14ac:dyDescent="0.35">
      <c r="A1686" t="s">
        <v>18</v>
      </c>
      <c r="B1686" t="s">
        <v>29</v>
      </c>
      <c r="C1686" t="s">
        <v>20</v>
      </c>
      <c r="D1686" t="s">
        <v>21</v>
      </c>
      <c r="E1686" t="s">
        <v>5</v>
      </c>
      <c r="G1686" t="s">
        <v>22</v>
      </c>
      <c r="H1686">
        <v>3208896</v>
      </c>
      <c r="I1686">
        <v>3209300</v>
      </c>
      <c r="J1686" t="s">
        <v>23</v>
      </c>
      <c r="K1686">
        <f t="shared" si="104"/>
        <v>1</v>
      </c>
      <c r="L1686" t="str">
        <f t="shared" si="105"/>
        <v>нет</v>
      </c>
      <c r="S1686" t="s">
        <v>5</v>
      </c>
      <c r="U1686" t="s">
        <v>22</v>
      </c>
      <c r="V1686">
        <v>1718933</v>
      </c>
      <c r="W1686">
        <v>1719925</v>
      </c>
      <c r="X1686" t="s">
        <v>23</v>
      </c>
      <c r="Y1686">
        <f t="shared" si="106"/>
        <v>0</v>
      </c>
      <c r="Z1686" t="str">
        <f t="shared" si="107"/>
        <v>нет</v>
      </c>
    </row>
    <row r="1687" spans="1:26" x14ac:dyDescent="0.35">
      <c r="A1687" t="s">
        <v>18</v>
      </c>
      <c r="B1687" t="s">
        <v>29</v>
      </c>
      <c r="C1687" t="s">
        <v>20</v>
      </c>
      <c r="D1687" t="s">
        <v>21</v>
      </c>
      <c r="E1687" t="s">
        <v>5</v>
      </c>
      <c r="G1687" t="s">
        <v>22</v>
      </c>
      <c r="H1687">
        <v>3215345</v>
      </c>
      <c r="I1687">
        <v>3215692</v>
      </c>
      <c r="J1687" t="s">
        <v>23</v>
      </c>
      <c r="K1687">
        <f t="shared" si="104"/>
        <v>2</v>
      </c>
      <c r="L1687" t="str">
        <f t="shared" si="105"/>
        <v>нет</v>
      </c>
      <c r="S1687" t="s">
        <v>5</v>
      </c>
      <c r="U1687" t="s">
        <v>22</v>
      </c>
      <c r="V1687">
        <v>1720020</v>
      </c>
      <c r="W1687">
        <v>1720349</v>
      </c>
      <c r="X1687" t="s">
        <v>23</v>
      </c>
      <c r="Y1687">
        <f t="shared" si="106"/>
        <v>1</v>
      </c>
      <c r="Z1687" t="str">
        <f t="shared" si="107"/>
        <v>нет</v>
      </c>
    </row>
    <row r="1688" spans="1:26" x14ac:dyDescent="0.35">
      <c r="A1688" t="s">
        <v>18</v>
      </c>
      <c r="B1688" t="s">
        <v>29</v>
      </c>
      <c r="C1688" t="s">
        <v>20</v>
      </c>
      <c r="D1688" t="s">
        <v>21</v>
      </c>
      <c r="E1688" t="s">
        <v>5</v>
      </c>
      <c r="G1688" t="s">
        <v>22</v>
      </c>
      <c r="H1688">
        <v>3215693</v>
      </c>
      <c r="I1688">
        <v>3216052</v>
      </c>
      <c r="J1688" t="s">
        <v>23</v>
      </c>
      <c r="K1688">
        <f t="shared" si="104"/>
        <v>0</v>
      </c>
      <c r="L1688" t="str">
        <f t="shared" si="105"/>
        <v>нет</v>
      </c>
      <c r="S1688" t="s">
        <v>5</v>
      </c>
      <c r="U1688" t="s">
        <v>22</v>
      </c>
      <c r="V1688">
        <v>1720451</v>
      </c>
      <c r="W1688">
        <v>1721101</v>
      </c>
      <c r="X1688" t="s">
        <v>23</v>
      </c>
      <c r="Y1688">
        <f t="shared" si="106"/>
        <v>0</v>
      </c>
      <c r="Z1688" t="str">
        <f t="shared" si="107"/>
        <v>нет</v>
      </c>
    </row>
    <row r="1689" spans="1:26" x14ac:dyDescent="0.35">
      <c r="A1689" t="s">
        <v>18</v>
      </c>
      <c r="B1689" t="s">
        <v>29</v>
      </c>
      <c r="C1689" t="s">
        <v>20</v>
      </c>
      <c r="D1689" t="s">
        <v>21</v>
      </c>
      <c r="E1689" t="s">
        <v>5</v>
      </c>
      <c r="G1689" t="s">
        <v>22</v>
      </c>
      <c r="H1689">
        <v>3216447</v>
      </c>
      <c r="I1689">
        <v>3216992</v>
      </c>
      <c r="J1689" t="s">
        <v>23</v>
      </c>
      <c r="K1689">
        <f t="shared" si="104"/>
        <v>1</v>
      </c>
      <c r="L1689" t="str">
        <f t="shared" si="105"/>
        <v>нет</v>
      </c>
      <c r="S1689" t="s">
        <v>5</v>
      </c>
      <c r="U1689" t="s">
        <v>22</v>
      </c>
      <c r="V1689">
        <v>1721223</v>
      </c>
      <c r="W1689">
        <v>1723334</v>
      </c>
      <c r="X1689" t="s">
        <v>23</v>
      </c>
      <c r="Y1689">
        <f t="shared" si="106"/>
        <v>1</v>
      </c>
      <c r="Z1689" t="str">
        <f t="shared" si="107"/>
        <v>нет</v>
      </c>
    </row>
    <row r="1690" spans="1:26" x14ac:dyDescent="0.35">
      <c r="A1690" t="s">
        <v>18</v>
      </c>
      <c r="B1690" t="s">
        <v>29</v>
      </c>
      <c r="C1690" t="s">
        <v>20</v>
      </c>
      <c r="D1690" t="s">
        <v>21</v>
      </c>
      <c r="E1690" t="s">
        <v>5</v>
      </c>
      <c r="G1690" t="s">
        <v>22</v>
      </c>
      <c r="H1690">
        <v>3217298</v>
      </c>
      <c r="I1690">
        <v>3217936</v>
      </c>
      <c r="J1690" t="s">
        <v>23</v>
      </c>
      <c r="K1690">
        <f t="shared" si="104"/>
        <v>2</v>
      </c>
      <c r="L1690" t="str">
        <f t="shared" si="105"/>
        <v>нет</v>
      </c>
      <c r="S1690" t="s">
        <v>5</v>
      </c>
      <c r="U1690" t="s">
        <v>22</v>
      </c>
      <c r="V1690">
        <v>1723412</v>
      </c>
      <c r="W1690">
        <v>1724938</v>
      </c>
      <c r="X1690" t="s">
        <v>23</v>
      </c>
      <c r="Y1690">
        <f t="shared" si="106"/>
        <v>1</v>
      </c>
      <c r="Z1690" t="str">
        <f t="shared" si="107"/>
        <v>нет</v>
      </c>
    </row>
    <row r="1691" spans="1:26" x14ac:dyDescent="0.35">
      <c r="A1691" t="s">
        <v>18</v>
      </c>
      <c r="B1691" t="s">
        <v>29</v>
      </c>
      <c r="C1691" t="s">
        <v>20</v>
      </c>
      <c r="D1691" t="s">
        <v>21</v>
      </c>
      <c r="E1691" t="s">
        <v>5</v>
      </c>
      <c r="G1691" t="s">
        <v>22</v>
      </c>
      <c r="H1691">
        <v>3217952</v>
      </c>
      <c r="I1691">
        <v>3219448</v>
      </c>
      <c r="J1691" t="s">
        <v>23</v>
      </c>
      <c r="K1691">
        <f t="shared" si="104"/>
        <v>2</v>
      </c>
      <c r="L1691" t="str">
        <f t="shared" si="105"/>
        <v>да</v>
      </c>
      <c r="S1691" t="s">
        <v>5</v>
      </c>
      <c r="U1691" t="s">
        <v>22</v>
      </c>
      <c r="V1691">
        <v>1724989</v>
      </c>
      <c r="W1691">
        <v>1726431</v>
      </c>
      <c r="X1691" t="s">
        <v>23</v>
      </c>
      <c r="Y1691">
        <f t="shared" si="106"/>
        <v>0</v>
      </c>
      <c r="Z1691" t="str">
        <f t="shared" si="107"/>
        <v>нет</v>
      </c>
    </row>
    <row r="1692" spans="1:26" x14ac:dyDescent="0.35">
      <c r="A1692" t="s">
        <v>18</v>
      </c>
      <c r="B1692" t="s">
        <v>29</v>
      </c>
      <c r="C1692" t="s">
        <v>20</v>
      </c>
      <c r="D1692" t="s">
        <v>21</v>
      </c>
      <c r="E1692" t="s">
        <v>5</v>
      </c>
      <c r="G1692" t="s">
        <v>22</v>
      </c>
      <c r="H1692">
        <v>3219432</v>
      </c>
      <c r="I1692">
        <v>3220220</v>
      </c>
      <c r="J1692" t="s">
        <v>23</v>
      </c>
      <c r="K1692">
        <f t="shared" si="104"/>
        <v>2</v>
      </c>
      <c r="L1692" t="str">
        <f t="shared" si="105"/>
        <v>нет</v>
      </c>
      <c r="S1692" t="s">
        <v>5</v>
      </c>
      <c r="U1692" t="s">
        <v>22</v>
      </c>
      <c r="V1692">
        <v>1726580</v>
      </c>
      <c r="W1692">
        <v>1726695</v>
      </c>
      <c r="X1692" t="s">
        <v>23</v>
      </c>
      <c r="Y1692">
        <f t="shared" si="106"/>
        <v>1</v>
      </c>
      <c r="Z1692" t="str">
        <f t="shared" si="107"/>
        <v>нет</v>
      </c>
    </row>
    <row r="1693" spans="1:26" x14ac:dyDescent="0.35">
      <c r="A1693" t="s">
        <v>18</v>
      </c>
      <c r="B1693" t="s">
        <v>29</v>
      </c>
      <c r="C1693" t="s">
        <v>20</v>
      </c>
      <c r="D1693" t="s">
        <v>21</v>
      </c>
      <c r="E1693" t="s">
        <v>5</v>
      </c>
      <c r="G1693" t="s">
        <v>22</v>
      </c>
      <c r="H1693">
        <v>3220251</v>
      </c>
      <c r="I1693">
        <v>3220949</v>
      </c>
      <c r="J1693" t="s">
        <v>23</v>
      </c>
      <c r="K1693">
        <f t="shared" si="104"/>
        <v>2</v>
      </c>
      <c r="L1693" t="str">
        <f t="shared" si="105"/>
        <v>да</v>
      </c>
      <c r="S1693" t="s">
        <v>5</v>
      </c>
      <c r="U1693" t="s">
        <v>22</v>
      </c>
      <c r="V1693">
        <v>1726773</v>
      </c>
      <c r="W1693">
        <v>1729707</v>
      </c>
      <c r="X1693" t="s">
        <v>23</v>
      </c>
      <c r="Y1693">
        <f t="shared" si="106"/>
        <v>0</v>
      </c>
      <c r="Z1693" t="str">
        <f t="shared" si="107"/>
        <v>нет</v>
      </c>
    </row>
    <row r="1694" spans="1:26" x14ac:dyDescent="0.35">
      <c r="A1694" t="s">
        <v>18</v>
      </c>
      <c r="B1694" t="s">
        <v>29</v>
      </c>
      <c r="C1694" t="s">
        <v>20</v>
      </c>
      <c r="D1694" t="s">
        <v>21</v>
      </c>
      <c r="E1694" t="s">
        <v>5</v>
      </c>
      <c r="G1694" t="s">
        <v>22</v>
      </c>
      <c r="H1694">
        <v>3220933</v>
      </c>
      <c r="I1694">
        <v>3221283</v>
      </c>
      <c r="J1694" t="s">
        <v>23</v>
      </c>
      <c r="K1694">
        <f t="shared" si="104"/>
        <v>1</v>
      </c>
      <c r="L1694" t="str">
        <f t="shared" si="105"/>
        <v>нет</v>
      </c>
      <c r="S1694" t="s">
        <v>5</v>
      </c>
      <c r="U1694" t="s">
        <v>22</v>
      </c>
      <c r="V1694">
        <v>1729901</v>
      </c>
      <c r="W1694">
        <v>1731455</v>
      </c>
      <c r="X1694" t="s">
        <v>23</v>
      </c>
      <c r="Y1694">
        <f t="shared" si="106"/>
        <v>2</v>
      </c>
      <c r="Z1694" t="str">
        <f t="shared" si="107"/>
        <v>нет</v>
      </c>
    </row>
    <row r="1695" spans="1:26" x14ac:dyDescent="0.35">
      <c r="A1695" t="s">
        <v>18</v>
      </c>
      <c r="B1695" t="s">
        <v>29</v>
      </c>
      <c r="C1695" t="s">
        <v>20</v>
      </c>
      <c r="D1695" t="s">
        <v>21</v>
      </c>
      <c r="E1695" t="s">
        <v>5</v>
      </c>
      <c r="G1695" t="s">
        <v>22</v>
      </c>
      <c r="H1695">
        <v>3222714</v>
      </c>
      <c r="I1695">
        <v>3223040</v>
      </c>
      <c r="J1695" t="s">
        <v>23</v>
      </c>
      <c r="K1695">
        <f t="shared" si="104"/>
        <v>0</v>
      </c>
      <c r="L1695" t="str">
        <f t="shared" si="105"/>
        <v>нет</v>
      </c>
      <c r="S1695" t="s">
        <v>5</v>
      </c>
      <c r="U1695" t="s">
        <v>22</v>
      </c>
      <c r="V1695">
        <v>1732005</v>
      </c>
      <c r="W1695">
        <v>1732601</v>
      </c>
      <c r="X1695" t="s">
        <v>23</v>
      </c>
      <c r="Y1695">
        <f t="shared" si="106"/>
        <v>2</v>
      </c>
      <c r="Z1695" t="str">
        <f t="shared" si="107"/>
        <v>нет</v>
      </c>
    </row>
    <row r="1696" spans="1:26" x14ac:dyDescent="0.35">
      <c r="A1696" t="s">
        <v>18</v>
      </c>
      <c r="B1696" t="s">
        <v>29</v>
      </c>
      <c r="C1696" t="s">
        <v>20</v>
      </c>
      <c r="D1696" t="s">
        <v>21</v>
      </c>
      <c r="E1696" t="s">
        <v>5</v>
      </c>
      <c r="G1696" t="s">
        <v>22</v>
      </c>
      <c r="H1696">
        <v>3223150</v>
      </c>
      <c r="I1696">
        <v>3223494</v>
      </c>
      <c r="J1696" t="s">
        <v>23</v>
      </c>
      <c r="K1696">
        <f t="shared" si="104"/>
        <v>2</v>
      </c>
      <c r="L1696" t="str">
        <f t="shared" si="105"/>
        <v>нет</v>
      </c>
      <c r="S1696" t="s">
        <v>5</v>
      </c>
      <c r="U1696" t="s">
        <v>22</v>
      </c>
      <c r="V1696">
        <v>1732614</v>
      </c>
      <c r="W1696">
        <v>1732934</v>
      </c>
      <c r="X1696" t="s">
        <v>23</v>
      </c>
      <c r="Y1696">
        <f t="shared" si="106"/>
        <v>2</v>
      </c>
      <c r="Z1696" t="str">
        <f t="shared" si="107"/>
        <v>нет</v>
      </c>
    </row>
    <row r="1697" spans="1:26" x14ac:dyDescent="0.35">
      <c r="A1697" t="s">
        <v>18</v>
      </c>
      <c r="B1697" t="s">
        <v>29</v>
      </c>
      <c r="C1697" t="s">
        <v>20</v>
      </c>
      <c r="D1697" t="s">
        <v>21</v>
      </c>
      <c r="E1697" t="s">
        <v>5</v>
      </c>
      <c r="G1697" t="s">
        <v>22</v>
      </c>
      <c r="H1697">
        <v>3224740</v>
      </c>
      <c r="I1697">
        <v>3225057</v>
      </c>
      <c r="J1697" t="s">
        <v>23</v>
      </c>
      <c r="K1697">
        <f t="shared" si="104"/>
        <v>2</v>
      </c>
      <c r="L1697" t="str">
        <f t="shared" si="105"/>
        <v>нет</v>
      </c>
      <c r="S1697" t="s">
        <v>5</v>
      </c>
      <c r="U1697" t="s">
        <v>22</v>
      </c>
      <c r="V1697">
        <v>1732962</v>
      </c>
      <c r="W1697">
        <v>1734695</v>
      </c>
      <c r="X1697" t="s">
        <v>23</v>
      </c>
      <c r="Y1697">
        <f t="shared" si="106"/>
        <v>0</v>
      </c>
      <c r="Z1697" t="str">
        <f t="shared" si="107"/>
        <v>нет</v>
      </c>
    </row>
    <row r="1698" spans="1:26" x14ac:dyDescent="0.35">
      <c r="A1698" t="s">
        <v>18</v>
      </c>
      <c r="B1698" t="s">
        <v>29</v>
      </c>
      <c r="C1698" t="s">
        <v>20</v>
      </c>
      <c r="D1698" t="s">
        <v>21</v>
      </c>
      <c r="E1698" t="s">
        <v>5</v>
      </c>
      <c r="G1698" t="s">
        <v>22</v>
      </c>
      <c r="H1698">
        <v>3225073</v>
      </c>
      <c r="I1698">
        <v>3225636</v>
      </c>
      <c r="J1698" t="s">
        <v>23</v>
      </c>
      <c r="K1698">
        <f t="shared" si="104"/>
        <v>1</v>
      </c>
      <c r="L1698" t="str">
        <f t="shared" si="105"/>
        <v>да</v>
      </c>
      <c r="S1698" t="s">
        <v>5</v>
      </c>
      <c r="U1698" t="s">
        <v>22</v>
      </c>
      <c r="V1698">
        <v>1734859</v>
      </c>
      <c r="W1698">
        <v>1735124</v>
      </c>
      <c r="X1698" t="s">
        <v>23</v>
      </c>
      <c r="Y1698">
        <f t="shared" si="106"/>
        <v>0</v>
      </c>
      <c r="Z1698" t="str">
        <f t="shared" si="107"/>
        <v>нет</v>
      </c>
    </row>
    <row r="1699" spans="1:26" x14ac:dyDescent="0.35">
      <c r="A1699" t="s">
        <v>18</v>
      </c>
      <c r="B1699" t="s">
        <v>29</v>
      </c>
      <c r="C1699" t="s">
        <v>20</v>
      </c>
      <c r="D1699" t="s">
        <v>21</v>
      </c>
      <c r="E1699" t="s">
        <v>5</v>
      </c>
      <c r="G1699" t="s">
        <v>22</v>
      </c>
      <c r="H1699">
        <v>3225636</v>
      </c>
      <c r="I1699">
        <v>3225959</v>
      </c>
      <c r="J1699" t="s">
        <v>23</v>
      </c>
      <c r="K1699">
        <f t="shared" si="104"/>
        <v>0</v>
      </c>
      <c r="L1699" t="str">
        <f t="shared" si="105"/>
        <v>нет</v>
      </c>
      <c r="S1699" t="s">
        <v>5</v>
      </c>
      <c r="U1699" t="s">
        <v>22</v>
      </c>
      <c r="V1699">
        <v>1735498</v>
      </c>
      <c r="W1699">
        <v>1735590</v>
      </c>
      <c r="X1699" t="s">
        <v>30</v>
      </c>
      <c r="Y1699">
        <f t="shared" si="106"/>
        <v>0</v>
      </c>
      <c r="Z1699" t="str">
        <f t="shared" si="107"/>
        <v>нет</v>
      </c>
    </row>
    <row r="1700" spans="1:26" x14ac:dyDescent="0.35">
      <c r="A1700" t="s">
        <v>18</v>
      </c>
      <c r="B1700" t="s">
        <v>29</v>
      </c>
      <c r="C1700" t="s">
        <v>20</v>
      </c>
      <c r="D1700" t="s">
        <v>21</v>
      </c>
      <c r="E1700" t="s">
        <v>5</v>
      </c>
      <c r="G1700" t="s">
        <v>22</v>
      </c>
      <c r="H1700">
        <v>3230836</v>
      </c>
      <c r="I1700">
        <v>3231504</v>
      </c>
      <c r="J1700" t="s">
        <v>23</v>
      </c>
      <c r="K1700">
        <f t="shared" si="104"/>
        <v>2</v>
      </c>
      <c r="L1700" t="str">
        <f t="shared" si="105"/>
        <v>нет</v>
      </c>
      <c r="S1700" t="s">
        <v>5</v>
      </c>
      <c r="U1700" t="s">
        <v>22</v>
      </c>
      <c r="V1700">
        <v>1735721</v>
      </c>
      <c r="W1700">
        <v>1736389</v>
      </c>
      <c r="X1700" t="s">
        <v>23</v>
      </c>
      <c r="Y1700">
        <f t="shared" si="106"/>
        <v>1</v>
      </c>
      <c r="Z1700" t="str">
        <f t="shared" si="107"/>
        <v>да</v>
      </c>
    </row>
    <row r="1701" spans="1:26" x14ac:dyDescent="0.35">
      <c r="A1701" t="s">
        <v>18</v>
      </c>
      <c r="B1701" t="s">
        <v>29</v>
      </c>
      <c r="C1701" t="s">
        <v>20</v>
      </c>
      <c r="D1701" t="s">
        <v>21</v>
      </c>
      <c r="E1701" t="s">
        <v>5</v>
      </c>
      <c r="G1701" t="s">
        <v>22</v>
      </c>
      <c r="H1701">
        <v>3231799</v>
      </c>
      <c r="I1701">
        <v>3232725</v>
      </c>
      <c r="J1701" t="s">
        <v>23</v>
      </c>
      <c r="K1701">
        <f t="shared" si="104"/>
        <v>2</v>
      </c>
      <c r="L1701" t="str">
        <f t="shared" si="105"/>
        <v>да</v>
      </c>
      <c r="S1701" t="s">
        <v>5</v>
      </c>
      <c r="U1701" t="s">
        <v>22</v>
      </c>
      <c r="V1701">
        <v>1736386</v>
      </c>
      <c r="W1701">
        <v>1737024</v>
      </c>
      <c r="X1701" t="s">
        <v>23</v>
      </c>
      <c r="Y1701">
        <f t="shared" si="106"/>
        <v>1</v>
      </c>
      <c r="Z1701" t="str">
        <f t="shared" si="107"/>
        <v>нет</v>
      </c>
    </row>
    <row r="1702" spans="1:26" x14ac:dyDescent="0.35">
      <c r="A1702" t="s">
        <v>18</v>
      </c>
      <c r="B1702" t="s">
        <v>29</v>
      </c>
      <c r="C1702" t="s">
        <v>20</v>
      </c>
      <c r="D1702" t="s">
        <v>21</v>
      </c>
      <c r="E1702" t="s">
        <v>5</v>
      </c>
      <c r="G1702" t="s">
        <v>22</v>
      </c>
      <c r="H1702">
        <v>3232718</v>
      </c>
      <c r="I1702">
        <v>3233365</v>
      </c>
      <c r="J1702" t="s">
        <v>23</v>
      </c>
      <c r="K1702">
        <f t="shared" si="104"/>
        <v>0</v>
      </c>
      <c r="L1702" t="str">
        <f t="shared" si="105"/>
        <v>нет</v>
      </c>
      <c r="S1702" t="s">
        <v>5</v>
      </c>
      <c r="U1702" t="s">
        <v>22</v>
      </c>
      <c r="V1702">
        <v>1737120</v>
      </c>
      <c r="W1702">
        <v>1737980</v>
      </c>
      <c r="X1702" t="s">
        <v>23</v>
      </c>
      <c r="Y1702">
        <f t="shared" si="106"/>
        <v>2</v>
      </c>
      <c r="Z1702" t="str">
        <f t="shared" si="107"/>
        <v>нет</v>
      </c>
    </row>
    <row r="1703" spans="1:26" x14ac:dyDescent="0.35">
      <c r="A1703" t="s">
        <v>18</v>
      </c>
      <c r="B1703" t="s">
        <v>29</v>
      </c>
      <c r="C1703" t="s">
        <v>20</v>
      </c>
      <c r="D1703" t="s">
        <v>21</v>
      </c>
      <c r="E1703" t="s">
        <v>5</v>
      </c>
      <c r="G1703" t="s">
        <v>22</v>
      </c>
      <c r="H1703">
        <v>3235608</v>
      </c>
      <c r="I1703">
        <v>3236192</v>
      </c>
      <c r="J1703" t="s">
        <v>23</v>
      </c>
      <c r="K1703">
        <f t="shared" si="104"/>
        <v>1</v>
      </c>
      <c r="L1703" t="str">
        <f t="shared" si="105"/>
        <v>нет</v>
      </c>
      <c r="S1703" t="s">
        <v>5</v>
      </c>
      <c r="U1703" t="s">
        <v>22</v>
      </c>
      <c r="V1703">
        <v>1738113</v>
      </c>
      <c r="W1703">
        <v>1738595</v>
      </c>
      <c r="X1703" t="s">
        <v>30</v>
      </c>
      <c r="Y1703">
        <f t="shared" si="106"/>
        <v>2</v>
      </c>
      <c r="Z1703" t="str">
        <f t="shared" si="107"/>
        <v>нет</v>
      </c>
    </row>
    <row r="1704" spans="1:26" x14ac:dyDescent="0.35">
      <c r="A1704" t="s">
        <v>18</v>
      </c>
      <c r="B1704" t="s">
        <v>29</v>
      </c>
      <c r="C1704" t="s">
        <v>20</v>
      </c>
      <c r="D1704" t="s">
        <v>21</v>
      </c>
      <c r="E1704" t="s">
        <v>5</v>
      </c>
      <c r="G1704" t="s">
        <v>22</v>
      </c>
      <c r="H1704">
        <v>3236261</v>
      </c>
      <c r="I1704">
        <v>3236704</v>
      </c>
      <c r="J1704" t="s">
        <v>23</v>
      </c>
      <c r="K1704">
        <f t="shared" si="104"/>
        <v>2</v>
      </c>
      <c r="L1704" t="str">
        <f t="shared" si="105"/>
        <v>нет</v>
      </c>
      <c r="S1704" t="s">
        <v>5</v>
      </c>
      <c r="U1704" t="s">
        <v>22</v>
      </c>
      <c r="V1704">
        <v>1738608</v>
      </c>
      <c r="W1704">
        <v>1739468</v>
      </c>
      <c r="X1704" t="s">
        <v>23</v>
      </c>
      <c r="Y1704">
        <f t="shared" si="106"/>
        <v>0</v>
      </c>
      <c r="Z1704" t="str">
        <f t="shared" si="107"/>
        <v>нет</v>
      </c>
    </row>
    <row r="1705" spans="1:26" x14ac:dyDescent="0.35">
      <c r="A1705" t="s">
        <v>18</v>
      </c>
      <c r="B1705" t="s">
        <v>29</v>
      </c>
      <c r="C1705" t="s">
        <v>20</v>
      </c>
      <c r="D1705" t="s">
        <v>21</v>
      </c>
      <c r="E1705" t="s">
        <v>5</v>
      </c>
      <c r="G1705" t="s">
        <v>22</v>
      </c>
      <c r="H1705">
        <v>3236945</v>
      </c>
      <c r="I1705">
        <v>3237283</v>
      </c>
      <c r="J1705" t="s">
        <v>23</v>
      </c>
      <c r="K1705">
        <f t="shared" si="104"/>
        <v>1</v>
      </c>
      <c r="L1705" t="str">
        <f t="shared" si="105"/>
        <v>нет</v>
      </c>
      <c r="S1705" t="s">
        <v>5</v>
      </c>
      <c r="U1705" t="s">
        <v>22</v>
      </c>
      <c r="V1705">
        <v>1739611</v>
      </c>
      <c r="W1705">
        <v>1740885</v>
      </c>
      <c r="X1705" t="s">
        <v>23</v>
      </c>
      <c r="Y1705">
        <f t="shared" si="106"/>
        <v>0</v>
      </c>
      <c r="Z1705" t="str">
        <f t="shared" si="107"/>
        <v>нет</v>
      </c>
    </row>
    <row r="1706" spans="1:26" x14ac:dyDescent="0.35">
      <c r="A1706" t="s">
        <v>18</v>
      </c>
      <c r="B1706" t="s">
        <v>29</v>
      </c>
      <c r="C1706" t="s">
        <v>20</v>
      </c>
      <c r="D1706" t="s">
        <v>21</v>
      </c>
      <c r="E1706" t="s">
        <v>5</v>
      </c>
      <c r="G1706" t="s">
        <v>22</v>
      </c>
      <c r="H1706">
        <v>3237367</v>
      </c>
      <c r="I1706">
        <v>3238566</v>
      </c>
      <c r="J1706" t="s">
        <v>23</v>
      </c>
      <c r="K1706">
        <f t="shared" si="104"/>
        <v>1</v>
      </c>
      <c r="L1706" t="str">
        <f t="shared" si="105"/>
        <v>нет</v>
      </c>
      <c r="S1706" t="s">
        <v>5</v>
      </c>
      <c r="U1706" t="s">
        <v>22</v>
      </c>
      <c r="V1706">
        <v>1741166</v>
      </c>
      <c r="W1706">
        <v>1741780</v>
      </c>
      <c r="X1706" t="s">
        <v>23</v>
      </c>
      <c r="Y1706">
        <f t="shared" si="106"/>
        <v>0</v>
      </c>
      <c r="Z1706" t="str">
        <f t="shared" si="107"/>
        <v>нет</v>
      </c>
    </row>
    <row r="1707" spans="1:26" x14ac:dyDescent="0.35">
      <c r="A1707" t="s">
        <v>18</v>
      </c>
      <c r="B1707" t="s">
        <v>29</v>
      </c>
      <c r="C1707" t="s">
        <v>20</v>
      </c>
      <c r="D1707" t="s">
        <v>21</v>
      </c>
      <c r="E1707" t="s">
        <v>5</v>
      </c>
      <c r="G1707" t="s">
        <v>22</v>
      </c>
      <c r="H1707">
        <v>3240384</v>
      </c>
      <c r="I1707">
        <v>3241151</v>
      </c>
      <c r="J1707" t="s">
        <v>23</v>
      </c>
      <c r="K1707">
        <f t="shared" si="104"/>
        <v>1</v>
      </c>
      <c r="L1707" t="str">
        <f t="shared" si="105"/>
        <v>да</v>
      </c>
      <c r="S1707" t="s">
        <v>5</v>
      </c>
      <c r="U1707" t="s">
        <v>22</v>
      </c>
      <c r="V1707">
        <v>1741782</v>
      </c>
      <c r="W1707">
        <v>1742666</v>
      </c>
      <c r="X1707" t="s">
        <v>23</v>
      </c>
      <c r="Y1707">
        <f t="shared" si="106"/>
        <v>1</v>
      </c>
      <c r="Z1707" t="str">
        <f t="shared" si="107"/>
        <v>нет</v>
      </c>
    </row>
    <row r="1708" spans="1:26" x14ac:dyDescent="0.35">
      <c r="A1708" t="s">
        <v>18</v>
      </c>
      <c r="B1708" t="s">
        <v>29</v>
      </c>
      <c r="C1708" t="s">
        <v>20</v>
      </c>
      <c r="D1708" t="s">
        <v>21</v>
      </c>
      <c r="E1708" t="s">
        <v>5</v>
      </c>
      <c r="G1708" t="s">
        <v>22</v>
      </c>
      <c r="H1708">
        <v>3241148</v>
      </c>
      <c r="I1708">
        <v>3242038</v>
      </c>
      <c r="J1708" t="s">
        <v>23</v>
      </c>
      <c r="K1708">
        <f t="shared" si="104"/>
        <v>2</v>
      </c>
      <c r="L1708" t="str">
        <f t="shared" si="105"/>
        <v>да</v>
      </c>
      <c r="S1708" t="s">
        <v>5</v>
      </c>
      <c r="U1708" t="s">
        <v>22</v>
      </c>
      <c r="V1708">
        <v>1742771</v>
      </c>
      <c r="W1708">
        <v>1744165</v>
      </c>
      <c r="X1708" t="s">
        <v>30</v>
      </c>
      <c r="Y1708">
        <f t="shared" si="106"/>
        <v>1</v>
      </c>
      <c r="Z1708" t="str">
        <f t="shared" si="107"/>
        <v>нет</v>
      </c>
    </row>
    <row r="1709" spans="1:26" x14ac:dyDescent="0.35">
      <c r="A1709" t="s">
        <v>18</v>
      </c>
      <c r="B1709" t="s">
        <v>29</v>
      </c>
      <c r="C1709" t="s">
        <v>20</v>
      </c>
      <c r="D1709" t="s">
        <v>21</v>
      </c>
      <c r="E1709" t="s">
        <v>5</v>
      </c>
      <c r="G1709" t="s">
        <v>22</v>
      </c>
      <c r="H1709">
        <v>3242016</v>
      </c>
      <c r="I1709">
        <v>3242264</v>
      </c>
      <c r="J1709" t="s">
        <v>23</v>
      </c>
      <c r="K1709">
        <f t="shared" si="104"/>
        <v>1</v>
      </c>
      <c r="L1709" t="str">
        <f t="shared" si="105"/>
        <v>нет</v>
      </c>
      <c r="S1709" t="s">
        <v>5</v>
      </c>
      <c r="U1709" t="s">
        <v>22</v>
      </c>
      <c r="V1709">
        <v>1744207</v>
      </c>
      <c r="W1709">
        <v>1745565</v>
      </c>
      <c r="X1709" t="s">
        <v>23</v>
      </c>
      <c r="Y1709">
        <f t="shared" si="106"/>
        <v>1</v>
      </c>
      <c r="Z1709" t="str">
        <f t="shared" si="107"/>
        <v>нет</v>
      </c>
    </row>
    <row r="1710" spans="1:26" x14ac:dyDescent="0.35">
      <c r="A1710" t="s">
        <v>18</v>
      </c>
      <c r="B1710" t="s">
        <v>29</v>
      </c>
      <c r="C1710" t="s">
        <v>20</v>
      </c>
      <c r="D1710" t="s">
        <v>21</v>
      </c>
      <c r="E1710" t="s">
        <v>5</v>
      </c>
      <c r="G1710" t="s">
        <v>22</v>
      </c>
      <c r="H1710">
        <v>3248987</v>
      </c>
      <c r="I1710">
        <v>3249856</v>
      </c>
      <c r="J1710" t="s">
        <v>23</v>
      </c>
      <c r="K1710">
        <f t="shared" si="104"/>
        <v>2</v>
      </c>
      <c r="L1710" t="str">
        <f t="shared" si="105"/>
        <v>да</v>
      </c>
      <c r="S1710" t="s">
        <v>5</v>
      </c>
      <c r="U1710" t="s">
        <v>22</v>
      </c>
      <c r="V1710">
        <v>1745673</v>
      </c>
      <c r="W1710">
        <v>1747136</v>
      </c>
      <c r="X1710" t="s">
        <v>23</v>
      </c>
      <c r="Y1710">
        <f t="shared" si="106"/>
        <v>1</v>
      </c>
      <c r="Z1710" t="str">
        <f t="shared" si="107"/>
        <v>нет</v>
      </c>
    </row>
    <row r="1711" spans="1:26" x14ac:dyDescent="0.35">
      <c r="A1711" t="s">
        <v>18</v>
      </c>
      <c r="B1711" t="s">
        <v>29</v>
      </c>
      <c r="C1711" t="s">
        <v>20</v>
      </c>
      <c r="D1711" t="s">
        <v>21</v>
      </c>
      <c r="E1711" t="s">
        <v>5</v>
      </c>
      <c r="G1711" t="s">
        <v>22</v>
      </c>
      <c r="H1711">
        <v>3249840</v>
      </c>
      <c r="I1711">
        <v>3250307</v>
      </c>
      <c r="J1711" t="s">
        <v>23</v>
      </c>
      <c r="K1711">
        <f t="shared" si="104"/>
        <v>1</v>
      </c>
      <c r="L1711" t="str">
        <f t="shared" si="105"/>
        <v>да</v>
      </c>
      <c r="S1711" t="s">
        <v>5</v>
      </c>
      <c r="U1711" t="s">
        <v>22</v>
      </c>
      <c r="V1711">
        <v>1747349</v>
      </c>
      <c r="W1711">
        <v>1747714</v>
      </c>
      <c r="X1711" t="s">
        <v>30</v>
      </c>
      <c r="Y1711">
        <f t="shared" si="106"/>
        <v>2</v>
      </c>
      <c r="Z1711" t="str">
        <f t="shared" si="107"/>
        <v>нет</v>
      </c>
    </row>
    <row r="1712" spans="1:26" x14ac:dyDescent="0.35">
      <c r="A1712" t="s">
        <v>18</v>
      </c>
      <c r="B1712" t="s">
        <v>29</v>
      </c>
      <c r="C1712" t="s">
        <v>20</v>
      </c>
      <c r="D1712" t="s">
        <v>21</v>
      </c>
      <c r="E1712" t="s">
        <v>5</v>
      </c>
      <c r="G1712" t="s">
        <v>22</v>
      </c>
      <c r="H1712">
        <v>3250271</v>
      </c>
      <c r="I1712">
        <v>3251515</v>
      </c>
      <c r="J1712" t="s">
        <v>23</v>
      </c>
      <c r="K1712">
        <f t="shared" si="104"/>
        <v>1</v>
      </c>
      <c r="L1712" t="str">
        <f t="shared" si="105"/>
        <v>нет</v>
      </c>
      <c r="S1712" t="s">
        <v>5</v>
      </c>
      <c r="U1712" t="s">
        <v>22</v>
      </c>
      <c r="V1712">
        <v>1747844</v>
      </c>
      <c r="W1712">
        <v>1748227</v>
      </c>
      <c r="X1712" t="s">
        <v>30</v>
      </c>
      <c r="Y1712">
        <f t="shared" si="106"/>
        <v>0</v>
      </c>
      <c r="Z1712" t="str">
        <f t="shared" si="107"/>
        <v>нет</v>
      </c>
    </row>
    <row r="1713" spans="1:26" x14ac:dyDescent="0.35">
      <c r="A1713" t="s">
        <v>18</v>
      </c>
      <c r="B1713" t="s">
        <v>29</v>
      </c>
      <c r="C1713" t="s">
        <v>20</v>
      </c>
      <c r="D1713" t="s">
        <v>21</v>
      </c>
      <c r="E1713" t="s">
        <v>5</v>
      </c>
      <c r="G1713" t="s">
        <v>22</v>
      </c>
      <c r="H1713">
        <v>3252904</v>
      </c>
      <c r="I1713">
        <v>3253710</v>
      </c>
      <c r="J1713" t="s">
        <v>23</v>
      </c>
      <c r="K1713">
        <f t="shared" si="104"/>
        <v>0</v>
      </c>
      <c r="L1713" t="str">
        <f t="shared" si="105"/>
        <v>нет</v>
      </c>
      <c r="S1713" t="s">
        <v>5</v>
      </c>
      <c r="U1713" t="s">
        <v>22</v>
      </c>
      <c r="V1713">
        <v>1748244</v>
      </c>
      <c r="W1713">
        <v>1748359</v>
      </c>
      <c r="X1713" t="s">
        <v>23</v>
      </c>
      <c r="Y1713">
        <f t="shared" si="106"/>
        <v>0</v>
      </c>
      <c r="Z1713" t="str">
        <f t="shared" si="107"/>
        <v>нет</v>
      </c>
    </row>
    <row r="1714" spans="1:26" x14ac:dyDescent="0.35">
      <c r="A1714" t="s">
        <v>18</v>
      </c>
      <c r="B1714" t="s">
        <v>29</v>
      </c>
      <c r="C1714" t="s">
        <v>20</v>
      </c>
      <c r="D1714" t="s">
        <v>21</v>
      </c>
      <c r="E1714" t="s">
        <v>5</v>
      </c>
      <c r="G1714" t="s">
        <v>22</v>
      </c>
      <c r="H1714">
        <v>3254879</v>
      </c>
      <c r="I1714">
        <v>3256006</v>
      </c>
      <c r="J1714" t="s">
        <v>23</v>
      </c>
      <c r="K1714">
        <f t="shared" si="104"/>
        <v>2</v>
      </c>
      <c r="L1714" t="str">
        <f t="shared" si="105"/>
        <v>нет</v>
      </c>
      <c r="S1714" t="s">
        <v>5</v>
      </c>
      <c r="U1714" t="s">
        <v>22</v>
      </c>
      <c r="V1714">
        <v>1748499</v>
      </c>
      <c r="W1714">
        <v>1751433</v>
      </c>
      <c r="X1714" t="s">
        <v>23</v>
      </c>
      <c r="Y1714">
        <f t="shared" si="106"/>
        <v>0</v>
      </c>
      <c r="Z1714" t="str">
        <f t="shared" si="107"/>
        <v>нет</v>
      </c>
    </row>
    <row r="1715" spans="1:26" x14ac:dyDescent="0.35">
      <c r="A1715" t="s">
        <v>18</v>
      </c>
      <c r="B1715" t="s">
        <v>29</v>
      </c>
      <c r="C1715" t="s">
        <v>20</v>
      </c>
      <c r="D1715" t="s">
        <v>21</v>
      </c>
      <c r="E1715" t="s">
        <v>5</v>
      </c>
      <c r="G1715" t="s">
        <v>22</v>
      </c>
      <c r="H1715">
        <v>3256595</v>
      </c>
      <c r="I1715">
        <v>3257320</v>
      </c>
      <c r="J1715" t="s">
        <v>23</v>
      </c>
      <c r="K1715">
        <f t="shared" si="104"/>
        <v>1</v>
      </c>
      <c r="L1715" t="str">
        <f t="shared" si="105"/>
        <v>да</v>
      </c>
      <c r="S1715" t="s">
        <v>5</v>
      </c>
      <c r="U1715" t="s">
        <v>22</v>
      </c>
      <c r="V1715">
        <v>1751627</v>
      </c>
      <c r="W1715">
        <v>1753181</v>
      </c>
      <c r="X1715" t="s">
        <v>23</v>
      </c>
      <c r="Y1715">
        <f t="shared" si="106"/>
        <v>0</v>
      </c>
      <c r="Z1715" t="str">
        <f t="shared" si="107"/>
        <v>нет</v>
      </c>
    </row>
    <row r="1716" spans="1:26" x14ac:dyDescent="0.35">
      <c r="A1716" t="s">
        <v>18</v>
      </c>
      <c r="B1716" t="s">
        <v>29</v>
      </c>
      <c r="C1716" t="s">
        <v>20</v>
      </c>
      <c r="D1716" t="s">
        <v>21</v>
      </c>
      <c r="E1716" t="s">
        <v>5</v>
      </c>
      <c r="G1716" t="s">
        <v>22</v>
      </c>
      <c r="H1716">
        <v>3257320</v>
      </c>
      <c r="I1716">
        <v>3258771</v>
      </c>
      <c r="J1716" t="s">
        <v>23</v>
      </c>
      <c r="K1716">
        <f t="shared" si="104"/>
        <v>2</v>
      </c>
      <c r="L1716" t="str">
        <f t="shared" si="105"/>
        <v>нет</v>
      </c>
      <c r="S1716" t="s">
        <v>5</v>
      </c>
      <c r="U1716" t="s">
        <v>22</v>
      </c>
      <c r="V1716">
        <v>1754302</v>
      </c>
      <c r="W1716">
        <v>1756884</v>
      </c>
      <c r="X1716" t="s">
        <v>23</v>
      </c>
      <c r="Y1716">
        <f t="shared" si="106"/>
        <v>2</v>
      </c>
      <c r="Z1716" t="str">
        <f t="shared" si="107"/>
        <v>нет</v>
      </c>
    </row>
    <row r="1717" spans="1:26" x14ac:dyDescent="0.35">
      <c r="A1717" t="s">
        <v>18</v>
      </c>
      <c r="B1717" t="s">
        <v>29</v>
      </c>
      <c r="C1717" t="s">
        <v>20</v>
      </c>
      <c r="D1717" t="s">
        <v>21</v>
      </c>
      <c r="E1717" t="s">
        <v>5</v>
      </c>
      <c r="G1717" t="s">
        <v>22</v>
      </c>
      <c r="H1717">
        <v>3260905</v>
      </c>
      <c r="I1717">
        <v>3261315</v>
      </c>
      <c r="J1717" t="s">
        <v>23</v>
      </c>
      <c r="K1717">
        <f t="shared" si="104"/>
        <v>1</v>
      </c>
      <c r="L1717" t="str">
        <f t="shared" si="105"/>
        <v>нет</v>
      </c>
      <c r="S1717" t="s">
        <v>5</v>
      </c>
      <c r="U1717" t="s">
        <v>22</v>
      </c>
      <c r="V1717">
        <v>1756915</v>
      </c>
      <c r="W1717">
        <v>1758843</v>
      </c>
      <c r="X1717" t="s">
        <v>23</v>
      </c>
      <c r="Y1717">
        <f t="shared" si="106"/>
        <v>1</v>
      </c>
      <c r="Z1717" t="str">
        <f t="shared" si="107"/>
        <v>нет</v>
      </c>
    </row>
    <row r="1718" spans="1:26" x14ac:dyDescent="0.35">
      <c r="A1718" t="s">
        <v>18</v>
      </c>
      <c r="B1718" t="s">
        <v>29</v>
      </c>
      <c r="C1718" t="s">
        <v>20</v>
      </c>
      <c r="D1718" t="s">
        <v>21</v>
      </c>
      <c r="E1718" t="s">
        <v>5</v>
      </c>
      <c r="G1718" t="s">
        <v>22</v>
      </c>
      <c r="H1718">
        <v>3261585</v>
      </c>
      <c r="I1718">
        <v>3262358</v>
      </c>
      <c r="J1718" t="s">
        <v>23</v>
      </c>
      <c r="K1718">
        <f t="shared" si="104"/>
        <v>1</v>
      </c>
      <c r="L1718" t="str">
        <f t="shared" si="105"/>
        <v>нет</v>
      </c>
      <c r="S1718" t="s">
        <v>5</v>
      </c>
      <c r="U1718" t="s">
        <v>22</v>
      </c>
      <c r="V1718">
        <v>1758993</v>
      </c>
      <c r="W1718">
        <v>1760105</v>
      </c>
      <c r="X1718" t="s">
        <v>23</v>
      </c>
      <c r="Y1718">
        <f t="shared" si="106"/>
        <v>2</v>
      </c>
      <c r="Z1718" t="str">
        <f t="shared" si="107"/>
        <v>да</v>
      </c>
    </row>
    <row r="1719" spans="1:26" x14ac:dyDescent="0.35">
      <c r="A1719" t="s">
        <v>18</v>
      </c>
      <c r="B1719" t="s">
        <v>29</v>
      </c>
      <c r="C1719" t="s">
        <v>20</v>
      </c>
      <c r="D1719" t="s">
        <v>21</v>
      </c>
      <c r="E1719" t="s">
        <v>5</v>
      </c>
      <c r="G1719" t="s">
        <v>22</v>
      </c>
      <c r="H1719">
        <v>3262838</v>
      </c>
      <c r="I1719">
        <v>3263272</v>
      </c>
      <c r="J1719" t="s">
        <v>23</v>
      </c>
      <c r="K1719">
        <f t="shared" si="104"/>
        <v>1</v>
      </c>
      <c r="L1719" t="str">
        <f t="shared" si="105"/>
        <v>нет</v>
      </c>
      <c r="S1719" t="s">
        <v>5</v>
      </c>
      <c r="U1719" t="s">
        <v>22</v>
      </c>
      <c r="V1719">
        <v>1760095</v>
      </c>
      <c r="W1719">
        <v>1760334</v>
      </c>
      <c r="X1719" t="s">
        <v>23</v>
      </c>
      <c r="Y1719">
        <f t="shared" si="106"/>
        <v>0</v>
      </c>
      <c r="Z1719" t="str">
        <f t="shared" si="107"/>
        <v>нет</v>
      </c>
    </row>
    <row r="1720" spans="1:26" x14ac:dyDescent="0.35">
      <c r="A1720" t="s">
        <v>18</v>
      </c>
      <c r="B1720" t="s">
        <v>29</v>
      </c>
      <c r="C1720" t="s">
        <v>20</v>
      </c>
      <c r="D1720" t="s">
        <v>21</v>
      </c>
      <c r="E1720" t="s">
        <v>5</v>
      </c>
      <c r="G1720" t="s">
        <v>22</v>
      </c>
      <c r="H1720">
        <v>3269230</v>
      </c>
      <c r="I1720">
        <v>3270600</v>
      </c>
      <c r="J1720" t="s">
        <v>23</v>
      </c>
      <c r="K1720">
        <f t="shared" si="104"/>
        <v>1</v>
      </c>
      <c r="L1720" t="str">
        <f t="shared" si="105"/>
        <v>нет</v>
      </c>
      <c r="S1720" t="s">
        <v>5</v>
      </c>
      <c r="U1720" t="s">
        <v>22</v>
      </c>
      <c r="V1720">
        <v>1760441</v>
      </c>
      <c r="W1720">
        <v>1761577</v>
      </c>
      <c r="X1720" t="s">
        <v>23</v>
      </c>
      <c r="Y1720">
        <f t="shared" si="106"/>
        <v>0</v>
      </c>
      <c r="Z1720" t="str">
        <f t="shared" si="107"/>
        <v>нет</v>
      </c>
    </row>
    <row r="1721" spans="1:26" x14ac:dyDescent="0.35">
      <c r="A1721" t="s">
        <v>18</v>
      </c>
      <c r="B1721" t="s">
        <v>29</v>
      </c>
      <c r="C1721" t="s">
        <v>20</v>
      </c>
      <c r="D1721" t="s">
        <v>21</v>
      </c>
      <c r="E1721" t="s">
        <v>5</v>
      </c>
      <c r="G1721" t="s">
        <v>22</v>
      </c>
      <c r="H1721">
        <v>3276141</v>
      </c>
      <c r="I1721">
        <v>3276464</v>
      </c>
      <c r="J1721" t="s">
        <v>23</v>
      </c>
      <c r="K1721">
        <f t="shared" si="104"/>
        <v>0</v>
      </c>
      <c r="L1721" t="str">
        <f t="shared" si="105"/>
        <v>нет</v>
      </c>
      <c r="S1721" t="s">
        <v>5</v>
      </c>
      <c r="U1721" t="s">
        <v>22</v>
      </c>
      <c r="V1721">
        <v>1761750</v>
      </c>
      <c r="W1721">
        <v>1763093</v>
      </c>
      <c r="X1721" t="s">
        <v>23</v>
      </c>
      <c r="Y1721">
        <f t="shared" si="106"/>
        <v>1</v>
      </c>
      <c r="Z1721" t="str">
        <f t="shared" si="107"/>
        <v>нет</v>
      </c>
    </row>
    <row r="1722" spans="1:26" x14ac:dyDescent="0.35">
      <c r="A1722" t="s">
        <v>18</v>
      </c>
      <c r="B1722" t="s">
        <v>29</v>
      </c>
      <c r="C1722" t="s">
        <v>20</v>
      </c>
      <c r="D1722" t="s">
        <v>21</v>
      </c>
      <c r="E1722" t="s">
        <v>5</v>
      </c>
      <c r="G1722" t="s">
        <v>22</v>
      </c>
      <c r="H1722">
        <v>3279538</v>
      </c>
      <c r="I1722">
        <v>3280086</v>
      </c>
      <c r="J1722" t="s">
        <v>23</v>
      </c>
      <c r="K1722">
        <f t="shared" si="104"/>
        <v>1</v>
      </c>
      <c r="L1722" t="str">
        <f t="shared" si="105"/>
        <v>да</v>
      </c>
      <c r="S1722" t="s">
        <v>5</v>
      </c>
      <c r="U1722" t="s">
        <v>22</v>
      </c>
      <c r="V1722">
        <v>1763585</v>
      </c>
      <c r="W1722">
        <v>1763722</v>
      </c>
      <c r="X1722" t="s">
        <v>30</v>
      </c>
      <c r="Y1722">
        <f t="shared" si="106"/>
        <v>2</v>
      </c>
      <c r="Z1722" t="str">
        <f t="shared" si="107"/>
        <v>нет</v>
      </c>
    </row>
    <row r="1723" spans="1:26" x14ac:dyDescent="0.35">
      <c r="A1723" t="s">
        <v>18</v>
      </c>
      <c r="B1723" t="s">
        <v>29</v>
      </c>
      <c r="C1723" t="s">
        <v>20</v>
      </c>
      <c r="D1723" t="s">
        <v>21</v>
      </c>
      <c r="E1723" t="s">
        <v>5</v>
      </c>
      <c r="G1723" t="s">
        <v>22</v>
      </c>
      <c r="H1723">
        <v>3280083</v>
      </c>
      <c r="I1723">
        <v>3280703</v>
      </c>
      <c r="J1723" t="s">
        <v>23</v>
      </c>
      <c r="K1723">
        <f t="shared" si="104"/>
        <v>1</v>
      </c>
      <c r="L1723" t="str">
        <f t="shared" si="105"/>
        <v>нет</v>
      </c>
      <c r="S1723" t="s">
        <v>5</v>
      </c>
      <c r="U1723" t="s">
        <v>22</v>
      </c>
      <c r="V1723">
        <v>1763804</v>
      </c>
      <c r="W1723">
        <v>1764145</v>
      </c>
      <c r="X1723" t="s">
        <v>30</v>
      </c>
      <c r="Y1723">
        <f t="shared" si="106"/>
        <v>2</v>
      </c>
      <c r="Z1723" t="str">
        <f t="shared" si="107"/>
        <v>нет</v>
      </c>
    </row>
    <row r="1724" spans="1:26" x14ac:dyDescent="0.35">
      <c r="A1724" t="s">
        <v>18</v>
      </c>
      <c r="B1724" t="s">
        <v>29</v>
      </c>
      <c r="C1724" t="s">
        <v>20</v>
      </c>
      <c r="D1724" t="s">
        <v>21</v>
      </c>
      <c r="E1724" t="s">
        <v>5</v>
      </c>
      <c r="G1724" t="s">
        <v>22</v>
      </c>
      <c r="H1724">
        <v>3281264</v>
      </c>
      <c r="I1724">
        <v>3281455</v>
      </c>
      <c r="J1724" t="s">
        <v>23</v>
      </c>
      <c r="K1724">
        <f t="shared" si="104"/>
        <v>0</v>
      </c>
      <c r="L1724" t="str">
        <f t="shared" si="105"/>
        <v>нет</v>
      </c>
      <c r="S1724" t="s">
        <v>5</v>
      </c>
      <c r="U1724" t="s">
        <v>22</v>
      </c>
      <c r="V1724">
        <v>1764206</v>
      </c>
      <c r="W1724">
        <v>1764985</v>
      </c>
      <c r="X1724" t="s">
        <v>30</v>
      </c>
      <c r="Y1724">
        <f t="shared" si="106"/>
        <v>1</v>
      </c>
      <c r="Z1724" t="str">
        <f t="shared" si="107"/>
        <v>да</v>
      </c>
    </row>
    <row r="1725" spans="1:26" x14ac:dyDescent="0.35">
      <c r="A1725" t="s">
        <v>18</v>
      </c>
      <c r="B1725" t="s">
        <v>29</v>
      </c>
      <c r="C1725" t="s">
        <v>20</v>
      </c>
      <c r="D1725" t="s">
        <v>21</v>
      </c>
      <c r="E1725" t="s">
        <v>5</v>
      </c>
      <c r="G1725" t="s">
        <v>22</v>
      </c>
      <c r="H1725">
        <v>3282576</v>
      </c>
      <c r="I1725">
        <v>3282812</v>
      </c>
      <c r="J1725" t="s">
        <v>23</v>
      </c>
      <c r="K1725">
        <f t="shared" si="104"/>
        <v>0</v>
      </c>
      <c r="L1725" t="str">
        <f t="shared" si="105"/>
        <v>нет</v>
      </c>
      <c r="S1725" t="s">
        <v>5</v>
      </c>
      <c r="U1725" t="s">
        <v>22</v>
      </c>
      <c r="V1725">
        <v>1764982</v>
      </c>
      <c r="W1725">
        <v>1765722</v>
      </c>
      <c r="X1725" t="s">
        <v>30</v>
      </c>
      <c r="Y1725">
        <f t="shared" si="106"/>
        <v>2</v>
      </c>
      <c r="Z1725" t="str">
        <f t="shared" si="107"/>
        <v>нет</v>
      </c>
    </row>
    <row r="1726" spans="1:26" x14ac:dyDescent="0.35">
      <c r="A1726" t="s">
        <v>18</v>
      </c>
      <c r="B1726" t="s">
        <v>29</v>
      </c>
      <c r="C1726" t="s">
        <v>20</v>
      </c>
      <c r="D1726" t="s">
        <v>21</v>
      </c>
      <c r="E1726" t="s">
        <v>5</v>
      </c>
      <c r="G1726" t="s">
        <v>22</v>
      </c>
      <c r="H1726">
        <v>3284131</v>
      </c>
      <c r="I1726">
        <v>3285480</v>
      </c>
      <c r="J1726" t="s">
        <v>23</v>
      </c>
      <c r="K1726">
        <f t="shared" si="104"/>
        <v>0</v>
      </c>
      <c r="L1726" t="str">
        <f t="shared" si="105"/>
        <v>нет</v>
      </c>
      <c r="S1726" t="s">
        <v>5</v>
      </c>
      <c r="U1726" t="s">
        <v>22</v>
      </c>
      <c r="V1726">
        <v>1766035</v>
      </c>
      <c r="W1726">
        <v>1767420</v>
      </c>
      <c r="X1726" t="s">
        <v>30</v>
      </c>
      <c r="Y1726">
        <f t="shared" si="106"/>
        <v>0</v>
      </c>
      <c r="Z1726" t="str">
        <f t="shared" si="107"/>
        <v>нет</v>
      </c>
    </row>
    <row r="1727" spans="1:26" x14ac:dyDescent="0.35">
      <c r="A1727" t="s">
        <v>18</v>
      </c>
      <c r="B1727" t="s">
        <v>29</v>
      </c>
      <c r="C1727" t="s">
        <v>20</v>
      </c>
      <c r="D1727" t="s">
        <v>21</v>
      </c>
      <c r="E1727" t="s">
        <v>5</v>
      </c>
      <c r="G1727" t="s">
        <v>22</v>
      </c>
      <c r="H1727">
        <v>3285677</v>
      </c>
      <c r="I1727">
        <v>3286381</v>
      </c>
      <c r="J1727" t="s">
        <v>23</v>
      </c>
      <c r="K1727">
        <f t="shared" si="104"/>
        <v>0</v>
      </c>
      <c r="L1727" t="str">
        <f t="shared" si="105"/>
        <v>нет</v>
      </c>
      <c r="S1727" t="s">
        <v>5</v>
      </c>
      <c r="U1727" t="s">
        <v>22</v>
      </c>
      <c r="V1727">
        <v>1767443</v>
      </c>
      <c r="W1727">
        <v>1769332</v>
      </c>
      <c r="X1727" t="s">
        <v>30</v>
      </c>
      <c r="Y1727">
        <f t="shared" si="106"/>
        <v>2</v>
      </c>
      <c r="Z1727" t="str">
        <f t="shared" si="107"/>
        <v>нет</v>
      </c>
    </row>
    <row r="1728" spans="1:26" x14ac:dyDescent="0.35">
      <c r="A1728" t="s">
        <v>18</v>
      </c>
      <c r="B1728" t="s">
        <v>29</v>
      </c>
      <c r="C1728" t="s">
        <v>20</v>
      </c>
      <c r="D1728" t="s">
        <v>21</v>
      </c>
      <c r="E1728" t="s">
        <v>5</v>
      </c>
      <c r="G1728" t="s">
        <v>22</v>
      </c>
      <c r="H1728">
        <v>3286539</v>
      </c>
      <c r="I1728">
        <v>3287255</v>
      </c>
      <c r="J1728" t="s">
        <v>23</v>
      </c>
      <c r="K1728">
        <f t="shared" si="104"/>
        <v>1</v>
      </c>
      <c r="L1728" t="str">
        <f t="shared" si="105"/>
        <v>нет</v>
      </c>
      <c r="S1728" t="s">
        <v>5</v>
      </c>
      <c r="U1728" t="s">
        <v>22</v>
      </c>
      <c r="V1728">
        <v>1769426</v>
      </c>
      <c r="W1728">
        <v>1770139</v>
      </c>
      <c r="X1728" t="s">
        <v>30</v>
      </c>
      <c r="Y1728">
        <f t="shared" si="106"/>
        <v>0</v>
      </c>
      <c r="Z1728" t="str">
        <f t="shared" si="107"/>
        <v>нет</v>
      </c>
    </row>
    <row r="1729" spans="1:26" x14ac:dyDescent="0.35">
      <c r="A1729" t="s">
        <v>18</v>
      </c>
      <c r="B1729" t="s">
        <v>29</v>
      </c>
      <c r="C1729" t="s">
        <v>20</v>
      </c>
      <c r="D1729" t="s">
        <v>21</v>
      </c>
      <c r="E1729" t="s">
        <v>5</v>
      </c>
      <c r="G1729" t="s">
        <v>22</v>
      </c>
      <c r="H1729">
        <v>3294200</v>
      </c>
      <c r="I1729">
        <v>3294562</v>
      </c>
      <c r="J1729" t="s">
        <v>23</v>
      </c>
      <c r="K1729">
        <f t="shared" si="104"/>
        <v>0</v>
      </c>
      <c r="L1729" t="str">
        <f t="shared" si="105"/>
        <v>нет</v>
      </c>
      <c r="S1729" t="s">
        <v>5</v>
      </c>
      <c r="U1729" t="s">
        <v>22</v>
      </c>
      <c r="V1729">
        <v>1770219</v>
      </c>
      <c r="W1729">
        <v>1771085</v>
      </c>
      <c r="X1729" t="s">
        <v>30</v>
      </c>
      <c r="Y1729">
        <f t="shared" si="106"/>
        <v>2</v>
      </c>
      <c r="Z1729" t="str">
        <f t="shared" si="107"/>
        <v>нет</v>
      </c>
    </row>
    <row r="1730" spans="1:26" x14ac:dyDescent="0.35">
      <c r="A1730" t="s">
        <v>18</v>
      </c>
      <c r="B1730" t="s">
        <v>29</v>
      </c>
      <c r="C1730" t="s">
        <v>20</v>
      </c>
      <c r="D1730" t="s">
        <v>21</v>
      </c>
      <c r="E1730" t="s">
        <v>5</v>
      </c>
      <c r="G1730" t="s">
        <v>22</v>
      </c>
      <c r="H1730">
        <v>3299562</v>
      </c>
      <c r="I1730">
        <v>3299822</v>
      </c>
      <c r="J1730" t="s">
        <v>23</v>
      </c>
      <c r="K1730">
        <f t="shared" si="104"/>
        <v>0</v>
      </c>
      <c r="L1730" t="str">
        <f t="shared" si="105"/>
        <v>нет</v>
      </c>
      <c r="S1730" t="s">
        <v>5</v>
      </c>
      <c r="U1730" t="s">
        <v>22</v>
      </c>
      <c r="V1730">
        <v>1771305</v>
      </c>
      <c r="W1730">
        <v>1772066</v>
      </c>
      <c r="X1730" t="s">
        <v>30</v>
      </c>
      <c r="Y1730">
        <f t="shared" si="106"/>
        <v>2</v>
      </c>
      <c r="Z1730" t="str">
        <f t="shared" si="107"/>
        <v>да</v>
      </c>
    </row>
    <row r="1731" spans="1:26" x14ac:dyDescent="0.35">
      <c r="A1731" t="s">
        <v>18</v>
      </c>
      <c r="B1731" t="s">
        <v>29</v>
      </c>
      <c r="C1731" t="s">
        <v>20</v>
      </c>
      <c r="D1731" t="s">
        <v>21</v>
      </c>
      <c r="E1731" t="s">
        <v>5</v>
      </c>
      <c r="G1731" t="s">
        <v>22</v>
      </c>
      <c r="H1731">
        <v>3299965</v>
      </c>
      <c r="I1731">
        <v>3300471</v>
      </c>
      <c r="J1731" t="s">
        <v>23</v>
      </c>
      <c r="K1731">
        <f t="shared" ref="K1731:K1794" si="108">MOD((ABS(I1731-H1732)+1),3)</f>
        <v>0</v>
      </c>
      <c r="L1731" t="str">
        <f t="shared" ref="L1731:L1794" si="109">IF(I1731-H1732&gt;=0,"да","нет")</f>
        <v>нет</v>
      </c>
      <c r="S1731" t="s">
        <v>5</v>
      </c>
      <c r="U1731" t="s">
        <v>22</v>
      </c>
      <c r="V1731">
        <v>1772059</v>
      </c>
      <c r="W1731">
        <v>1772892</v>
      </c>
      <c r="X1731" t="s">
        <v>30</v>
      </c>
      <c r="Y1731">
        <f t="shared" ref="Y1731:Y1794" si="110">MOD((ABS(W1731-V1732)+1),3)</f>
        <v>1</v>
      </c>
      <c r="Z1731" t="str">
        <f t="shared" ref="Z1731:Z1794" si="111">IF(W1731-V1732&gt;=0,"да","нет")</f>
        <v>нет</v>
      </c>
    </row>
    <row r="1732" spans="1:26" x14ac:dyDescent="0.35">
      <c r="A1732" t="s">
        <v>18</v>
      </c>
      <c r="B1732" t="s">
        <v>29</v>
      </c>
      <c r="C1732" t="s">
        <v>20</v>
      </c>
      <c r="D1732" t="s">
        <v>21</v>
      </c>
      <c r="E1732" t="s">
        <v>5</v>
      </c>
      <c r="G1732" t="s">
        <v>22</v>
      </c>
      <c r="H1732">
        <v>3302645</v>
      </c>
      <c r="I1732">
        <v>3303445</v>
      </c>
      <c r="J1732" t="s">
        <v>23</v>
      </c>
      <c r="K1732">
        <f t="shared" si="108"/>
        <v>1</v>
      </c>
      <c r="L1732" t="str">
        <f t="shared" si="109"/>
        <v>нет</v>
      </c>
      <c r="S1732" t="s">
        <v>5</v>
      </c>
      <c r="U1732" t="s">
        <v>22</v>
      </c>
      <c r="V1732">
        <v>1773021</v>
      </c>
      <c r="W1732">
        <v>1773734</v>
      </c>
      <c r="X1732" t="s">
        <v>30</v>
      </c>
      <c r="Y1732">
        <f t="shared" si="110"/>
        <v>2</v>
      </c>
      <c r="Z1732" t="str">
        <f t="shared" si="111"/>
        <v>нет</v>
      </c>
    </row>
    <row r="1733" spans="1:26" x14ac:dyDescent="0.35">
      <c r="A1733" t="s">
        <v>18</v>
      </c>
      <c r="B1733" t="s">
        <v>29</v>
      </c>
      <c r="C1733" t="s">
        <v>20</v>
      </c>
      <c r="D1733" t="s">
        <v>21</v>
      </c>
      <c r="E1733" t="s">
        <v>5</v>
      </c>
      <c r="G1733" t="s">
        <v>22</v>
      </c>
      <c r="H1733">
        <v>3303457</v>
      </c>
      <c r="I1733">
        <v>3303897</v>
      </c>
      <c r="J1733" t="s">
        <v>23</v>
      </c>
      <c r="K1733">
        <f t="shared" si="108"/>
        <v>2</v>
      </c>
      <c r="L1733" t="str">
        <f t="shared" si="109"/>
        <v>нет</v>
      </c>
      <c r="S1733" t="s">
        <v>5</v>
      </c>
      <c r="U1733" t="s">
        <v>22</v>
      </c>
      <c r="V1733">
        <v>1773771</v>
      </c>
      <c r="W1733">
        <v>1774643</v>
      </c>
      <c r="X1733" t="s">
        <v>30</v>
      </c>
      <c r="Y1733">
        <f t="shared" si="110"/>
        <v>2</v>
      </c>
      <c r="Z1733" t="str">
        <f t="shared" si="111"/>
        <v>нет</v>
      </c>
    </row>
    <row r="1734" spans="1:26" x14ac:dyDescent="0.35">
      <c r="A1734" t="s">
        <v>18</v>
      </c>
      <c r="B1734" t="s">
        <v>29</v>
      </c>
      <c r="C1734" t="s">
        <v>20</v>
      </c>
      <c r="D1734" t="s">
        <v>21</v>
      </c>
      <c r="E1734" t="s">
        <v>5</v>
      </c>
      <c r="G1734" t="s">
        <v>22</v>
      </c>
      <c r="H1734">
        <v>3304153</v>
      </c>
      <c r="I1734">
        <v>3305115</v>
      </c>
      <c r="J1734" t="s">
        <v>23</v>
      </c>
      <c r="K1734">
        <f t="shared" si="108"/>
        <v>2</v>
      </c>
      <c r="L1734" t="str">
        <f t="shared" si="109"/>
        <v>нет</v>
      </c>
      <c r="S1734" t="s">
        <v>5</v>
      </c>
      <c r="U1734" t="s">
        <v>22</v>
      </c>
      <c r="V1734">
        <v>1774659</v>
      </c>
      <c r="W1734">
        <v>1774859</v>
      </c>
      <c r="X1734" t="s">
        <v>30</v>
      </c>
      <c r="Y1734">
        <f t="shared" si="110"/>
        <v>0</v>
      </c>
      <c r="Z1734" t="str">
        <f t="shared" si="111"/>
        <v>нет</v>
      </c>
    </row>
    <row r="1735" spans="1:26" x14ac:dyDescent="0.35">
      <c r="A1735" t="s">
        <v>18</v>
      </c>
      <c r="B1735" t="s">
        <v>29</v>
      </c>
      <c r="C1735" t="s">
        <v>20</v>
      </c>
      <c r="D1735" t="s">
        <v>21</v>
      </c>
      <c r="E1735" t="s">
        <v>5</v>
      </c>
      <c r="G1735" t="s">
        <v>22</v>
      </c>
      <c r="H1735">
        <v>3305632</v>
      </c>
      <c r="I1735">
        <v>3306279</v>
      </c>
      <c r="J1735" t="s">
        <v>23</v>
      </c>
      <c r="K1735">
        <f t="shared" si="108"/>
        <v>0</v>
      </c>
      <c r="L1735" t="str">
        <f t="shared" si="109"/>
        <v>нет</v>
      </c>
      <c r="S1735" t="s">
        <v>5</v>
      </c>
      <c r="U1735" t="s">
        <v>22</v>
      </c>
      <c r="V1735">
        <v>1774948</v>
      </c>
      <c r="W1735">
        <v>1776048</v>
      </c>
      <c r="X1735" t="s">
        <v>30</v>
      </c>
      <c r="Y1735">
        <f t="shared" si="110"/>
        <v>0</v>
      </c>
      <c r="Z1735" t="str">
        <f t="shared" si="111"/>
        <v>нет</v>
      </c>
    </row>
    <row r="1736" spans="1:26" x14ac:dyDescent="0.35">
      <c r="A1736" t="s">
        <v>18</v>
      </c>
      <c r="B1736" t="s">
        <v>29</v>
      </c>
      <c r="C1736" t="s">
        <v>20</v>
      </c>
      <c r="D1736" t="s">
        <v>21</v>
      </c>
      <c r="E1736" t="s">
        <v>5</v>
      </c>
      <c r="G1736" t="s">
        <v>22</v>
      </c>
      <c r="H1736">
        <v>3306380</v>
      </c>
      <c r="I1736">
        <v>3306697</v>
      </c>
      <c r="J1736" t="s">
        <v>23</v>
      </c>
      <c r="K1736">
        <f t="shared" si="108"/>
        <v>0</v>
      </c>
      <c r="L1736" t="str">
        <f t="shared" si="109"/>
        <v>нет</v>
      </c>
      <c r="S1736" t="s">
        <v>5</v>
      </c>
      <c r="U1736" t="s">
        <v>22</v>
      </c>
      <c r="V1736">
        <v>1776647</v>
      </c>
      <c r="W1736">
        <v>1777027</v>
      </c>
      <c r="X1736" t="s">
        <v>30</v>
      </c>
      <c r="Y1736">
        <f t="shared" si="110"/>
        <v>1</v>
      </c>
      <c r="Z1736" t="str">
        <f t="shared" si="111"/>
        <v>нет</v>
      </c>
    </row>
    <row r="1737" spans="1:26" x14ac:dyDescent="0.35">
      <c r="A1737" t="s">
        <v>18</v>
      </c>
      <c r="B1737" t="s">
        <v>29</v>
      </c>
      <c r="C1737" t="s">
        <v>20</v>
      </c>
      <c r="D1737" t="s">
        <v>21</v>
      </c>
      <c r="E1737" t="s">
        <v>5</v>
      </c>
      <c r="G1737" t="s">
        <v>22</v>
      </c>
      <c r="H1737">
        <v>3311232</v>
      </c>
      <c r="I1737">
        <v>3311495</v>
      </c>
      <c r="J1737" t="s">
        <v>23</v>
      </c>
      <c r="K1737">
        <f t="shared" si="108"/>
        <v>1</v>
      </c>
      <c r="L1737" t="str">
        <f t="shared" si="109"/>
        <v>да</v>
      </c>
      <c r="S1737" t="s">
        <v>5</v>
      </c>
      <c r="U1737" t="s">
        <v>22</v>
      </c>
      <c r="V1737">
        <v>1777045</v>
      </c>
      <c r="W1737">
        <v>1777602</v>
      </c>
      <c r="X1737" t="s">
        <v>23</v>
      </c>
      <c r="Y1737">
        <f t="shared" si="110"/>
        <v>1</v>
      </c>
      <c r="Z1737" t="str">
        <f t="shared" si="111"/>
        <v>нет</v>
      </c>
    </row>
    <row r="1738" spans="1:26" x14ac:dyDescent="0.35">
      <c r="A1738" t="s">
        <v>18</v>
      </c>
      <c r="B1738" t="s">
        <v>29</v>
      </c>
      <c r="C1738" t="s">
        <v>20</v>
      </c>
      <c r="D1738" t="s">
        <v>21</v>
      </c>
      <c r="E1738" t="s">
        <v>5</v>
      </c>
      <c r="G1738" t="s">
        <v>22</v>
      </c>
      <c r="H1738">
        <v>3311492</v>
      </c>
      <c r="I1738">
        <v>3311698</v>
      </c>
      <c r="J1738" t="s">
        <v>23</v>
      </c>
      <c r="K1738">
        <f t="shared" si="108"/>
        <v>1</v>
      </c>
      <c r="L1738" t="str">
        <f t="shared" si="109"/>
        <v>нет</v>
      </c>
      <c r="S1738" t="s">
        <v>5</v>
      </c>
      <c r="U1738" t="s">
        <v>22</v>
      </c>
      <c r="V1738">
        <v>1777782</v>
      </c>
      <c r="W1738">
        <v>1778069</v>
      </c>
      <c r="X1738" t="s">
        <v>30</v>
      </c>
      <c r="Y1738">
        <f t="shared" si="110"/>
        <v>1</v>
      </c>
      <c r="Z1738" t="str">
        <f t="shared" si="111"/>
        <v>нет</v>
      </c>
    </row>
    <row r="1739" spans="1:26" x14ac:dyDescent="0.35">
      <c r="A1739" t="s">
        <v>18</v>
      </c>
      <c r="B1739" t="s">
        <v>29</v>
      </c>
      <c r="C1739" t="s">
        <v>20</v>
      </c>
      <c r="D1739" t="s">
        <v>21</v>
      </c>
      <c r="E1739" t="s">
        <v>5</v>
      </c>
      <c r="G1739" t="s">
        <v>22</v>
      </c>
      <c r="H1739">
        <v>3318274</v>
      </c>
      <c r="I1739">
        <v>3318795</v>
      </c>
      <c r="J1739" t="s">
        <v>23</v>
      </c>
      <c r="K1739">
        <f t="shared" si="108"/>
        <v>0</v>
      </c>
      <c r="L1739" t="str">
        <f t="shared" si="109"/>
        <v>нет</v>
      </c>
      <c r="S1739" t="s">
        <v>5</v>
      </c>
      <c r="U1739" t="s">
        <v>22</v>
      </c>
      <c r="V1739">
        <v>1778120</v>
      </c>
      <c r="W1739">
        <v>1778593</v>
      </c>
      <c r="X1739" t="s">
        <v>30</v>
      </c>
      <c r="Y1739">
        <f t="shared" si="110"/>
        <v>0</v>
      </c>
      <c r="Z1739" t="str">
        <f t="shared" si="111"/>
        <v>нет</v>
      </c>
    </row>
    <row r="1740" spans="1:26" x14ac:dyDescent="0.35">
      <c r="A1740" t="s">
        <v>18</v>
      </c>
      <c r="B1740" t="s">
        <v>29</v>
      </c>
      <c r="C1740" t="s">
        <v>20</v>
      </c>
      <c r="D1740" t="s">
        <v>21</v>
      </c>
      <c r="E1740" t="s">
        <v>5</v>
      </c>
      <c r="G1740" t="s">
        <v>22</v>
      </c>
      <c r="H1740">
        <v>3325331</v>
      </c>
      <c r="I1740">
        <v>3326509</v>
      </c>
      <c r="J1740" t="s">
        <v>23</v>
      </c>
      <c r="K1740">
        <f t="shared" si="108"/>
        <v>1</v>
      </c>
      <c r="L1740" t="str">
        <f t="shared" si="109"/>
        <v>нет</v>
      </c>
      <c r="S1740" t="s">
        <v>5</v>
      </c>
      <c r="U1740" t="s">
        <v>22</v>
      </c>
      <c r="V1740">
        <v>1778643</v>
      </c>
      <c r="W1740">
        <v>1778879</v>
      </c>
      <c r="X1740" t="s">
        <v>30</v>
      </c>
      <c r="Y1740">
        <f t="shared" si="110"/>
        <v>1</v>
      </c>
      <c r="Z1740" t="str">
        <f t="shared" si="111"/>
        <v>нет</v>
      </c>
    </row>
    <row r="1741" spans="1:26" x14ac:dyDescent="0.35">
      <c r="A1741" t="s">
        <v>18</v>
      </c>
      <c r="B1741" t="s">
        <v>29</v>
      </c>
      <c r="C1741" t="s">
        <v>20</v>
      </c>
      <c r="D1741" t="s">
        <v>21</v>
      </c>
      <c r="E1741" t="s">
        <v>5</v>
      </c>
      <c r="G1741" t="s">
        <v>22</v>
      </c>
      <c r="H1741">
        <v>3326572</v>
      </c>
      <c r="I1741">
        <v>3327150</v>
      </c>
      <c r="J1741" t="s">
        <v>23</v>
      </c>
      <c r="K1741">
        <f t="shared" si="108"/>
        <v>1</v>
      </c>
      <c r="L1741" t="str">
        <f t="shared" si="109"/>
        <v>нет</v>
      </c>
      <c r="S1741" t="s">
        <v>5</v>
      </c>
      <c r="U1741" t="s">
        <v>22</v>
      </c>
      <c r="V1741">
        <v>1779083</v>
      </c>
      <c r="W1741">
        <v>1780042</v>
      </c>
      <c r="X1741" t="s">
        <v>30</v>
      </c>
      <c r="Y1741">
        <f t="shared" si="110"/>
        <v>1</v>
      </c>
      <c r="Z1741" t="str">
        <f t="shared" si="111"/>
        <v>нет</v>
      </c>
    </row>
    <row r="1742" spans="1:26" x14ac:dyDescent="0.35">
      <c r="A1742" t="s">
        <v>18</v>
      </c>
      <c r="B1742" t="s">
        <v>29</v>
      </c>
      <c r="C1742" t="s">
        <v>20</v>
      </c>
      <c r="D1742" t="s">
        <v>21</v>
      </c>
      <c r="E1742" t="s">
        <v>5</v>
      </c>
      <c r="G1742" t="s">
        <v>22</v>
      </c>
      <c r="H1742">
        <v>3327315</v>
      </c>
      <c r="I1742">
        <v>3328115</v>
      </c>
      <c r="J1742" t="s">
        <v>23</v>
      </c>
      <c r="K1742">
        <f t="shared" si="108"/>
        <v>1</v>
      </c>
      <c r="L1742" t="str">
        <f t="shared" si="109"/>
        <v>нет</v>
      </c>
      <c r="S1742" t="s">
        <v>5</v>
      </c>
      <c r="U1742" t="s">
        <v>22</v>
      </c>
      <c r="V1742">
        <v>1780057</v>
      </c>
      <c r="W1742">
        <v>1782033</v>
      </c>
      <c r="X1742" t="s">
        <v>30</v>
      </c>
      <c r="Y1742">
        <f t="shared" si="110"/>
        <v>1</v>
      </c>
      <c r="Z1742" t="str">
        <f t="shared" si="111"/>
        <v>да</v>
      </c>
    </row>
    <row r="1743" spans="1:26" x14ac:dyDescent="0.35">
      <c r="A1743" t="s">
        <v>18</v>
      </c>
      <c r="B1743" t="s">
        <v>29</v>
      </c>
      <c r="C1743" t="s">
        <v>20</v>
      </c>
      <c r="D1743" t="s">
        <v>21</v>
      </c>
      <c r="E1743" t="s">
        <v>5</v>
      </c>
      <c r="G1743" t="s">
        <v>22</v>
      </c>
      <c r="H1743">
        <v>3329099</v>
      </c>
      <c r="I1743">
        <v>3329743</v>
      </c>
      <c r="J1743" t="s">
        <v>23</v>
      </c>
      <c r="K1743">
        <f t="shared" si="108"/>
        <v>0</v>
      </c>
      <c r="L1743" t="str">
        <f t="shared" si="109"/>
        <v>нет</v>
      </c>
      <c r="S1743" t="s">
        <v>5</v>
      </c>
      <c r="U1743" t="s">
        <v>22</v>
      </c>
      <c r="V1743">
        <v>1782030</v>
      </c>
      <c r="W1743">
        <v>1782479</v>
      </c>
      <c r="X1743" t="s">
        <v>30</v>
      </c>
      <c r="Y1743">
        <f t="shared" si="110"/>
        <v>2</v>
      </c>
      <c r="Z1743" t="str">
        <f t="shared" si="111"/>
        <v>нет</v>
      </c>
    </row>
    <row r="1744" spans="1:26" x14ac:dyDescent="0.35">
      <c r="A1744" t="s">
        <v>18</v>
      </c>
      <c r="B1744" t="s">
        <v>29</v>
      </c>
      <c r="C1744" t="s">
        <v>20</v>
      </c>
      <c r="D1744" t="s">
        <v>21</v>
      </c>
      <c r="E1744" t="s">
        <v>5</v>
      </c>
      <c r="G1744" t="s">
        <v>22</v>
      </c>
      <c r="H1744">
        <v>3332154</v>
      </c>
      <c r="I1744">
        <v>3333164</v>
      </c>
      <c r="J1744" t="s">
        <v>23</v>
      </c>
      <c r="K1744">
        <f t="shared" si="108"/>
        <v>0</v>
      </c>
      <c r="L1744" t="str">
        <f t="shared" si="109"/>
        <v>нет</v>
      </c>
      <c r="S1744" t="s">
        <v>5</v>
      </c>
      <c r="U1744" t="s">
        <v>22</v>
      </c>
      <c r="V1744">
        <v>1782492</v>
      </c>
      <c r="W1744">
        <v>1783847</v>
      </c>
      <c r="X1744" t="s">
        <v>30</v>
      </c>
      <c r="Y1744">
        <f t="shared" si="110"/>
        <v>1</v>
      </c>
      <c r="Z1744" t="str">
        <f t="shared" si="111"/>
        <v>нет</v>
      </c>
    </row>
    <row r="1745" spans="1:26" x14ac:dyDescent="0.35">
      <c r="A1745" t="s">
        <v>18</v>
      </c>
      <c r="B1745" t="s">
        <v>29</v>
      </c>
      <c r="C1745" t="s">
        <v>20</v>
      </c>
      <c r="D1745" t="s">
        <v>21</v>
      </c>
      <c r="E1745" t="s">
        <v>5</v>
      </c>
      <c r="G1745" t="s">
        <v>22</v>
      </c>
      <c r="H1745">
        <v>3333445</v>
      </c>
      <c r="I1745">
        <v>3333759</v>
      </c>
      <c r="J1745" t="s">
        <v>23</v>
      </c>
      <c r="K1745">
        <f t="shared" si="108"/>
        <v>1</v>
      </c>
      <c r="L1745" t="str">
        <f t="shared" si="109"/>
        <v>нет</v>
      </c>
      <c r="S1745" t="s">
        <v>5</v>
      </c>
      <c r="U1745" t="s">
        <v>22</v>
      </c>
      <c r="V1745">
        <v>1783979</v>
      </c>
      <c r="W1745">
        <v>1785265</v>
      </c>
      <c r="X1745" t="s">
        <v>30</v>
      </c>
      <c r="Y1745">
        <f t="shared" si="110"/>
        <v>0</v>
      </c>
      <c r="Z1745" t="str">
        <f t="shared" si="111"/>
        <v>нет</v>
      </c>
    </row>
    <row r="1746" spans="1:26" x14ac:dyDescent="0.35">
      <c r="A1746" t="s">
        <v>18</v>
      </c>
      <c r="B1746" t="s">
        <v>29</v>
      </c>
      <c r="C1746" t="s">
        <v>20</v>
      </c>
      <c r="D1746" t="s">
        <v>21</v>
      </c>
      <c r="E1746" t="s">
        <v>5</v>
      </c>
      <c r="G1746" t="s">
        <v>22</v>
      </c>
      <c r="H1746">
        <v>3333780</v>
      </c>
      <c r="I1746">
        <v>3333989</v>
      </c>
      <c r="J1746" t="s">
        <v>23</v>
      </c>
      <c r="K1746">
        <f t="shared" si="108"/>
        <v>0</v>
      </c>
      <c r="L1746" t="str">
        <f t="shared" si="109"/>
        <v>нет</v>
      </c>
      <c r="S1746" t="s">
        <v>5</v>
      </c>
      <c r="U1746" t="s">
        <v>22</v>
      </c>
      <c r="V1746">
        <v>1785552</v>
      </c>
      <c r="W1746">
        <v>1786259</v>
      </c>
      <c r="X1746" t="s">
        <v>30</v>
      </c>
      <c r="Y1746">
        <f t="shared" si="110"/>
        <v>0</v>
      </c>
      <c r="Z1746" t="str">
        <f t="shared" si="111"/>
        <v>нет</v>
      </c>
    </row>
    <row r="1747" spans="1:26" x14ac:dyDescent="0.35">
      <c r="A1747" t="s">
        <v>18</v>
      </c>
      <c r="B1747" t="s">
        <v>29</v>
      </c>
      <c r="C1747" t="s">
        <v>20</v>
      </c>
      <c r="D1747" t="s">
        <v>21</v>
      </c>
      <c r="E1747" t="s">
        <v>5</v>
      </c>
      <c r="G1747" t="s">
        <v>22</v>
      </c>
      <c r="H1747">
        <v>3334108</v>
      </c>
      <c r="I1747">
        <v>3334497</v>
      </c>
      <c r="J1747" t="s">
        <v>23</v>
      </c>
      <c r="K1747">
        <f t="shared" si="108"/>
        <v>1</v>
      </c>
      <c r="L1747" t="str">
        <f t="shared" si="109"/>
        <v>нет</v>
      </c>
      <c r="S1747" t="s">
        <v>5</v>
      </c>
      <c r="U1747" t="s">
        <v>22</v>
      </c>
      <c r="V1747">
        <v>1786264</v>
      </c>
      <c r="W1747">
        <v>1788090</v>
      </c>
      <c r="X1747" t="s">
        <v>30</v>
      </c>
      <c r="Y1747">
        <f t="shared" si="110"/>
        <v>1</v>
      </c>
      <c r="Z1747" t="str">
        <f t="shared" si="111"/>
        <v>да</v>
      </c>
    </row>
    <row r="1748" spans="1:26" x14ac:dyDescent="0.35">
      <c r="A1748" t="s">
        <v>18</v>
      </c>
      <c r="B1748" t="s">
        <v>29</v>
      </c>
      <c r="C1748" t="s">
        <v>20</v>
      </c>
      <c r="D1748" t="s">
        <v>21</v>
      </c>
      <c r="E1748" t="s">
        <v>5</v>
      </c>
      <c r="G1748" t="s">
        <v>22</v>
      </c>
      <c r="H1748">
        <v>3334506</v>
      </c>
      <c r="I1748">
        <v>3335189</v>
      </c>
      <c r="J1748" t="s">
        <v>23</v>
      </c>
      <c r="K1748">
        <f t="shared" si="108"/>
        <v>0</v>
      </c>
      <c r="L1748" t="str">
        <f t="shared" si="109"/>
        <v>нет</v>
      </c>
      <c r="S1748" t="s">
        <v>5</v>
      </c>
      <c r="U1748" t="s">
        <v>22</v>
      </c>
      <c r="V1748">
        <v>1788087</v>
      </c>
      <c r="W1748">
        <v>1789424</v>
      </c>
      <c r="X1748" t="s">
        <v>30</v>
      </c>
      <c r="Y1748">
        <f t="shared" si="110"/>
        <v>2</v>
      </c>
      <c r="Z1748" t="str">
        <f t="shared" si="111"/>
        <v>да</v>
      </c>
    </row>
    <row r="1749" spans="1:26" x14ac:dyDescent="0.35">
      <c r="A1749" t="s">
        <v>18</v>
      </c>
      <c r="B1749" t="s">
        <v>29</v>
      </c>
      <c r="C1749" t="s">
        <v>20</v>
      </c>
      <c r="D1749" t="s">
        <v>21</v>
      </c>
      <c r="E1749" t="s">
        <v>5</v>
      </c>
      <c r="G1749" t="s">
        <v>22</v>
      </c>
      <c r="H1749">
        <v>3335605</v>
      </c>
      <c r="I1749">
        <v>3335814</v>
      </c>
      <c r="J1749" t="s">
        <v>23</v>
      </c>
      <c r="K1749">
        <f t="shared" si="108"/>
        <v>2</v>
      </c>
      <c r="L1749" t="str">
        <f t="shared" si="109"/>
        <v>нет</v>
      </c>
      <c r="S1749" t="s">
        <v>5</v>
      </c>
      <c r="U1749" t="s">
        <v>22</v>
      </c>
      <c r="V1749">
        <v>1789411</v>
      </c>
      <c r="W1749">
        <v>1790217</v>
      </c>
      <c r="X1749" t="s">
        <v>30</v>
      </c>
      <c r="Y1749">
        <f t="shared" si="110"/>
        <v>0</v>
      </c>
      <c r="Z1749" t="str">
        <f t="shared" si="111"/>
        <v>нет</v>
      </c>
    </row>
    <row r="1750" spans="1:26" x14ac:dyDescent="0.35">
      <c r="A1750" t="s">
        <v>18</v>
      </c>
      <c r="B1750" t="s">
        <v>29</v>
      </c>
      <c r="C1750" t="s">
        <v>20</v>
      </c>
      <c r="D1750" t="s">
        <v>21</v>
      </c>
      <c r="E1750" t="s">
        <v>5</v>
      </c>
      <c r="G1750" t="s">
        <v>22</v>
      </c>
      <c r="H1750">
        <v>3354742</v>
      </c>
      <c r="I1750">
        <v>3356118</v>
      </c>
      <c r="J1750" t="s">
        <v>23</v>
      </c>
      <c r="K1750">
        <f t="shared" si="108"/>
        <v>1</v>
      </c>
      <c r="L1750" t="str">
        <f t="shared" si="109"/>
        <v>нет</v>
      </c>
      <c r="S1750" t="s">
        <v>5</v>
      </c>
      <c r="U1750" t="s">
        <v>22</v>
      </c>
      <c r="V1750">
        <v>1790231</v>
      </c>
      <c r="W1750">
        <v>1791019</v>
      </c>
      <c r="X1750" t="s">
        <v>30</v>
      </c>
      <c r="Y1750">
        <f t="shared" si="110"/>
        <v>0</v>
      </c>
      <c r="Z1750" t="str">
        <f t="shared" si="111"/>
        <v>нет</v>
      </c>
    </row>
    <row r="1751" spans="1:26" x14ac:dyDescent="0.35">
      <c r="A1751" t="s">
        <v>18</v>
      </c>
      <c r="B1751" t="s">
        <v>29</v>
      </c>
      <c r="C1751" t="s">
        <v>20</v>
      </c>
      <c r="D1751" t="s">
        <v>21</v>
      </c>
      <c r="E1751" t="s">
        <v>5</v>
      </c>
      <c r="G1751" t="s">
        <v>22</v>
      </c>
      <c r="H1751">
        <v>3367527</v>
      </c>
      <c r="I1751">
        <v>3368708</v>
      </c>
      <c r="J1751" t="s">
        <v>23</v>
      </c>
      <c r="K1751">
        <f t="shared" si="108"/>
        <v>2</v>
      </c>
      <c r="L1751" t="str">
        <f t="shared" si="109"/>
        <v>да</v>
      </c>
      <c r="S1751" t="s">
        <v>5</v>
      </c>
      <c r="U1751" t="s">
        <v>22</v>
      </c>
      <c r="V1751">
        <v>1791366</v>
      </c>
      <c r="W1751">
        <v>1792568</v>
      </c>
      <c r="X1751" t="s">
        <v>30</v>
      </c>
      <c r="Y1751">
        <f t="shared" si="110"/>
        <v>1</v>
      </c>
      <c r="Z1751" t="str">
        <f t="shared" si="111"/>
        <v>нет</v>
      </c>
    </row>
    <row r="1752" spans="1:26" x14ac:dyDescent="0.35">
      <c r="A1752" t="s">
        <v>18</v>
      </c>
      <c r="B1752" t="s">
        <v>29</v>
      </c>
      <c r="C1752" t="s">
        <v>20</v>
      </c>
      <c r="D1752" t="s">
        <v>21</v>
      </c>
      <c r="E1752" t="s">
        <v>5</v>
      </c>
      <c r="G1752" t="s">
        <v>22</v>
      </c>
      <c r="H1752">
        <v>3368680</v>
      </c>
      <c r="I1752">
        <v>3369387</v>
      </c>
      <c r="J1752" t="s">
        <v>23</v>
      </c>
      <c r="K1752">
        <f t="shared" si="108"/>
        <v>0</v>
      </c>
      <c r="L1752" t="str">
        <f t="shared" si="109"/>
        <v>нет</v>
      </c>
      <c r="S1752" t="s">
        <v>5</v>
      </c>
      <c r="U1752" t="s">
        <v>22</v>
      </c>
      <c r="V1752">
        <v>1792751</v>
      </c>
      <c r="W1752">
        <v>1793500</v>
      </c>
      <c r="X1752" t="s">
        <v>23</v>
      </c>
      <c r="Y1752">
        <f t="shared" si="110"/>
        <v>2</v>
      </c>
      <c r="Z1752" t="str">
        <f t="shared" si="111"/>
        <v>нет</v>
      </c>
    </row>
    <row r="1753" spans="1:26" x14ac:dyDescent="0.35">
      <c r="A1753" t="s">
        <v>18</v>
      </c>
      <c r="B1753" t="s">
        <v>29</v>
      </c>
      <c r="C1753" t="s">
        <v>20</v>
      </c>
      <c r="D1753" t="s">
        <v>21</v>
      </c>
      <c r="E1753" t="s">
        <v>5</v>
      </c>
      <c r="G1753" t="s">
        <v>22</v>
      </c>
      <c r="H1753">
        <v>3371261</v>
      </c>
      <c r="I1753">
        <v>3372868</v>
      </c>
      <c r="J1753" t="s">
        <v>23</v>
      </c>
      <c r="K1753">
        <f t="shared" si="108"/>
        <v>1</v>
      </c>
      <c r="L1753" t="str">
        <f t="shared" si="109"/>
        <v>нет</v>
      </c>
      <c r="S1753" t="s">
        <v>5</v>
      </c>
      <c r="U1753" t="s">
        <v>22</v>
      </c>
      <c r="V1753">
        <v>1796273</v>
      </c>
      <c r="W1753">
        <v>1796941</v>
      </c>
      <c r="X1753" t="s">
        <v>23</v>
      </c>
      <c r="Y1753">
        <f t="shared" si="110"/>
        <v>1</v>
      </c>
      <c r="Z1753" t="str">
        <f t="shared" si="111"/>
        <v>нет</v>
      </c>
    </row>
    <row r="1754" spans="1:26" x14ac:dyDescent="0.35">
      <c r="A1754" t="s">
        <v>18</v>
      </c>
      <c r="B1754" t="s">
        <v>29</v>
      </c>
      <c r="C1754" t="s">
        <v>20</v>
      </c>
      <c r="D1754" t="s">
        <v>21</v>
      </c>
      <c r="E1754" t="s">
        <v>5</v>
      </c>
      <c r="G1754" t="s">
        <v>22</v>
      </c>
      <c r="H1754">
        <v>3372976</v>
      </c>
      <c r="I1754">
        <v>3373209</v>
      </c>
      <c r="J1754" t="s">
        <v>23</v>
      </c>
      <c r="K1754">
        <f t="shared" si="108"/>
        <v>2</v>
      </c>
      <c r="L1754" t="str">
        <f t="shared" si="109"/>
        <v>нет</v>
      </c>
      <c r="S1754" t="s">
        <v>5</v>
      </c>
      <c r="U1754" t="s">
        <v>22</v>
      </c>
      <c r="V1754">
        <v>1797469</v>
      </c>
      <c r="W1754">
        <v>1798368</v>
      </c>
      <c r="X1754" t="s">
        <v>30</v>
      </c>
      <c r="Y1754">
        <f t="shared" si="110"/>
        <v>2</v>
      </c>
      <c r="Z1754" t="str">
        <f t="shared" si="111"/>
        <v>нет</v>
      </c>
    </row>
    <row r="1755" spans="1:26" x14ac:dyDescent="0.35">
      <c r="A1755" t="s">
        <v>18</v>
      </c>
      <c r="B1755" t="s">
        <v>29</v>
      </c>
      <c r="C1755" t="s">
        <v>20</v>
      </c>
      <c r="D1755" t="s">
        <v>21</v>
      </c>
      <c r="E1755" t="s">
        <v>5</v>
      </c>
      <c r="G1755" t="s">
        <v>22</v>
      </c>
      <c r="H1755">
        <v>3373597</v>
      </c>
      <c r="I1755">
        <v>3373914</v>
      </c>
      <c r="J1755" t="s">
        <v>23</v>
      </c>
      <c r="K1755">
        <f t="shared" si="108"/>
        <v>1</v>
      </c>
      <c r="L1755" t="str">
        <f t="shared" si="109"/>
        <v>нет</v>
      </c>
      <c r="S1755" t="s">
        <v>5</v>
      </c>
      <c r="U1755" t="s">
        <v>22</v>
      </c>
      <c r="V1755">
        <v>1798372</v>
      </c>
      <c r="W1755">
        <v>1798938</v>
      </c>
      <c r="X1755" t="s">
        <v>30</v>
      </c>
      <c r="Y1755">
        <f t="shared" si="110"/>
        <v>0</v>
      </c>
      <c r="Z1755" t="str">
        <f t="shared" si="111"/>
        <v>нет</v>
      </c>
    </row>
    <row r="1756" spans="1:26" x14ac:dyDescent="0.35">
      <c r="A1756" t="s">
        <v>18</v>
      </c>
      <c r="B1756" t="s">
        <v>29</v>
      </c>
      <c r="C1756" t="s">
        <v>20</v>
      </c>
      <c r="D1756" t="s">
        <v>21</v>
      </c>
      <c r="E1756" t="s">
        <v>5</v>
      </c>
      <c r="G1756" t="s">
        <v>22</v>
      </c>
      <c r="H1756">
        <v>3374019</v>
      </c>
      <c r="I1756">
        <v>3374549</v>
      </c>
      <c r="J1756" t="s">
        <v>23</v>
      </c>
      <c r="K1756">
        <f t="shared" si="108"/>
        <v>2</v>
      </c>
      <c r="L1756" t="str">
        <f t="shared" si="109"/>
        <v>нет</v>
      </c>
      <c r="S1756" t="s">
        <v>5</v>
      </c>
      <c r="U1756" t="s">
        <v>22</v>
      </c>
      <c r="V1756">
        <v>1799090</v>
      </c>
      <c r="W1756">
        <v>1799341</v>
      </c>
      <c r="X1756" t="s">
        <v>23</v>
      </c>
      <c r="Y1756">
        <f t="shared" si="110"/>
        <v>2</v>
      </c>
      <c r="Z1756" t="str">
        <f t="shared" si="111"/>
        <v>да</v>
      </c>
    </row>
    <row r="1757" spans="1:26" x14ac:dyDescent="0.35">
      <c r="A1757" t="s">
        <v>18</v>
      </c>
      <c r="B1757" t="s">
        <v>29</v>
      </c>
      <c r="C1757" t="s">
        <v>20</v>
      </c>
      <c r="D1757" t="s">
        <v>21</v>
      </c>
      <c r="E1757" t="s">
        <v>5</v>
      </c>
      <c r="G1757" t="s">
        <v>22</v>
      </c>
      <c r="H1757">
        <v>3377787</v>
      </c>
      <c r="I1757">
        <v>3378521</v>
      </c>
      <c r="J1757" t="s">
        <v>23</v>
      </c>
      <c r="K1757">
        <f t="shared" si="108"/>
        <v>0</v>
      </c>
      <c r="L1757" t="str">
        <f t="shared" si="109"/>
        <v>нет</v>
      </c>
      <c r="S1757" t="s">
        <v>5</v>
      </c>
      <c r="U1757" t="s">
        <v>22</v>
      </c>
      <c r="V1757">
        <v>1799328</v>
      </c>
      <c r="W1757">
        <v>1800215</v>
      </c>
      <c r="X1757" t="s">
        <v>23</v>
      </c>
      <c r="Y1757">
        <f t="shared" si="110"/>
        <v>1</v>
      </c>
      <c r="Z1757" t="str">
        <f t="shared" si="111"/>
        <v>нет</v>
      </c>
    </row>
    <row r="1758" spans="1:26" x14ac:dyDescent="0.35">
      <c r="A1758" t="s">
        <v>18</v>
      </c>
      <c r="B1758" t="s">
        <v>29</v>
      </c>
      <c r="C1758" t="s">
        <v>20</v>
      </c>
      <c r="D1758" t="s">
        <v>21</v>
      </c>
      <c r="E1758" t="s">
        <v>5</v>
      </c>
      <c r="G1758" t="s">
        <v>22</v>
      </c>
      <c r="H1758">
        <v>3378523</v>
      </c>
      <c r="I1758">
        <v>3379953</v>
      </c>
      <c r="J1758" t="s">
        <v>23</v>
      </c>
      <c r="K1758">
        <f t="shared" si="108"/>
        <v>2</v>
      </c>
      <c r="L1758" t="str">
        <f t="shared" si="109"/>
        <v>да</v>
      </c>
      <c r="S1758" t="s">
        <v>5</v>
      </c>
      <c r="U1758" t="s">
        <v>22</v>
      </c>
      <c r="V1758">
        <v>1801232</v>
      </c>
      <c r="W1758">
        <v>1801519</v>
      </c>
      <c r="X1758" t="s">
        <v>30</v>
      </c>
      <c r="Y1758">
        <f t="shared" si="110"/>
        <v>2</v>
      </c>
      <c r="Z1758" t="str">
        <f t="shared" si="111"/>
        <v>нет</v>
      </c>
    </row>
    <row r="1759" spans="1:26" x14ac:dyDescent="0.35">
      <c r="A1759" t="s">
        <v>18</v>
      </c>
      <c r="B1759" t="s">
        <v>29</v>
      </c>
      <c r="C1759" t="s">
        <v>20</v>
      </c>
      <c r="D1759" t="s">
        <v>21</v>
      </c>
      <c r="E1759" t="s">
        <v>5</v>
      </c>
      <c r="G1759" t="s">
        <v>22</v>
      </c>
      <c r="H1759">
        <v>3379946</v>
      </c>
      <c r="I1759">
        <v>3380527</v>
      </c>
      <c r="J1759" t="s">
        <v>23</v>
      </c>
      <c r="K1759">
        <f t="shared" si="108"/>
        <v>0</v>
      </c>
      <c r="L1759" t="str">
        <f t="shared" si="109"/>
        <v>нет</v>
      </c>
      <c r="S1759" t="s">
        <v>5</v>
      </c>
      <c r="U1759" t="s">
        <v>22</v>
      </c>
      <c r="V1759">
        <v>1801784</v>
      </c>
      <c r="W1759">
        <v>1802362</v>
      </c>
      <c r="X1759" t="s">
        <v>30</v>
      </c>
      <c r="Y1759">
        <f t="shared" si="110"/>
        <v>1</v>
      </c>
      <c r="Z1759" t="str">
        <f t="shared" si="111"/>
        <v>нет</v>
      </c>
    </row>
    <row r="1760" spans="1:26" x14ac:dyDescent="0.35">
      <c r="A1760" t="s">
        <v>18</v>
      </c>
      <c r="B1760" t="s">
        <v>29</v>
      </c>
      <c r="C1760" t="s">
        <v>20</v>
      </c>
      <c r="D1760" t="s">
        <v>21</v>
      </c>
      <c r="E1760" t="s">
        <v>5</v>
      </c>
      <c r="G1760" t="s">
        <v>22</v>
      </c>
      <c r="H1760">
        <v>3380529</v>
      </c>
      <c r="I1760">
        <v>3381119</v>
      </c>
      <c r="J1760" t="s">
        <v>23</v>
      </c>
      <c r="K1760">
        <f t="shared" si="108"/>
        <v>2</v>
      </c>
      <c r="L1760" t="str">
        <f t="shared" si="109"/>
        <v>нет</v>
      </c>
      <c r="S1760" t="s">
        <v>5</v>
      </c>
      <c r="U1760" t="s">
        <v>22</v>
      </c>
      <c r="V1760">
        <v>1802467</v>
      </c>
      <c r="W1760">
        <v>1803036</v>
      </c>
      <c r="X1760" t="s">
        <v>30</v>
      </c>
      <c r="Y1760">
        <f t="shared" si="110"/>
        <v>2</v>
      </c>
      <c r="Z1760" t="str">
        <f t="shared" si="111"/>
        <v>нет</v>
      </c>
    </row>
    <row r="1761" spans="1:26" x14ac:dyDescent="0.35">
      <c r="A1761" t="s">
        <v>18</v>
      </c>
      <c r="B1761" t="s">
        <v>29</v>
      </c>
      <c r="C1761" t="s">
        <v>20</v>
      </c>
      <c r="D1761" t="s">
        <v>21</v>
      </c>
      <c r="E1761" t="s">
        <v>5</v>
      </c>
      <c r="G1761" t="s">
        <v>22</v>
      </c>
      <c r="H1761">
        <v>3382212</v>
      </c>
      <c r="I1761">
        <v>3382688</v>
      </c>
      <c r="J1761" t="s">
        <v>23</v>
      </c>
      <c r="K1761">
        <f t="shared" si="108"/>
        <v>0</v>
      </c>
      <c r="L1761" t="str">
        <f t="shared" si="109"/>
        <v>нет</v>
      </c>
      <c r="S1761" t="s">
        <v>5</v>
      </c>
      <c r="U1761" t="s">
        <v>22</v>
      </c>
      <c r="V1761">
        <v>1803115</v>
      </c>
      <c r="W1761">
        <v>1803717</v>
      </c>
      <c r="X1761" t="s">
        <v>23</v>
      </c>
      <c r="Y1761">
        <f t="shared" si="110"/>
        <v>0</v>
      </c>
      <c r="Z1761" t="str">
        <f t="shared" si="111"/>
        <v>нет</v>
      </c>
    </row>
    <row r="1762" spans="1:26" x14ac:dyDescent="0.35">
      <c r="A1762" t="s">
        <v>18</v>
      </c>
      <c r="B1762" t="s">
        <v>29</v>
      </c>
      <c r="C1762" t="s">
        <v>20</v>
      </c>
      <c r="D1762" t="s">
        <v>21</v>
      </c>
      <c r="E1762" t="s">
        <v>5</v>
      </c>
      <c r="G1762" t="s">
        <v>22</v>
      </c>
      <c r="H1762">
        <v>3382906</v>
      </c>
      <c r="I1762">
        <v>3383181</v>
      </c>
      <c r="J1762" t="s">
        <v>23</v>
      </c>
      <c r="K1762">
        <f t="shared" si="108"/>
        <v>0</v>
      </c>
      <c r="L1762" t="str">
        <f t="shared" si="109"/>
        <v>нет</v>
      </c>
      <c r="S1762" t="s">
        <v>5</v>
      </c>
      <c r="U1762" t="s">
        <v>22</v>
      </c>
      <c r="V1762">
        <v>1803893</v>
      </c>
      <c r="W1762">
        <v>1804639</v>
      </c>
      <c r="X1762" t="s">
        <v>23</v>
      </c>
      <c r="Y1762">
        <f t="shared" si="110"/>
        <v>1</v>
      </c>
      <c r="Z1762" t="str">
        <f t="shared" si="111"/>
        <v>нет</v>
      </c>
    </row>
    <row r="1763" spans="1:26" x14ac:dyDescent="0.35">
      <c r="A1763" t="s">
        <v>18</v>
      </c>
      <c r="B1763" t="s">
        <v>29</v>
      </c>
      <c r="C1763" t="s">
        <v>20</v>
      </c>
      <c r="D1763" t="s">
        <v>21</v>
      </c>
      <c r="E1763" t="s">
        <v>5</v>
      </c>
      <c r="G1763" t="s">
        <v>22</v>
      </c>
      <c r="H1763">
        <v>3383195</v>
      </c>
      <c r="I1763">
        <v>3383512</v>
      </c>
      <c r="J1763" t="s">
        <v>23</v>
      </c>
      <c r="K1763">
        <f t="shared" si="108"/>
        <v>0</v>
      </c>
      <c r="L1763" t="str">
        <f t="shared" si="109"/>
        <v>нет</v>
      </c>
      <c r="S1763" t="s">
        <v>5</v>
      </c>
      <c r="U1763" t="s">
        <v>22</v>
      </c>
      <c r="V1763">
        <v>1805332</v>
      </c>
      <c r="W1763">
        <v>1806813</v>
      </c>
      <c r="X1763" t="s">
        <v>30</v>
      </c>
      <c r="Y1763">
        <f t="shared" si="110"/>
        <v>2</v>
      </c>
      <c r="Z1763" t="str">
        <f t="shared" si="111"/>
        <v>да</v>
      </c>
    </row>
    <row r="1764" spans="1:26" x14ac:dyDescent="0.35">
      <c r="A1764" t="s">
        <v>18</v>
      </c>
      <c r="B1764" t="s">
        <v>29</v>
      </c>
      <c r="C1764" t="s">
        <v>20</v>
      </c>
      <c r="D1764" t="s">
        <v>21</v>
      </c>
      <c r="E1764" t="s">
        <v>5</v>
      </c>
      <c r="G1764" t="s">
        <v>22</v>
      </c>
      <c r="H1764">
        <v>3387201</v>
      </c>
      <c r="I1764">
        <v>3388403</v>
      </c>
      <c r="J1764" t="s">
        <v>23</v>
      </c>
      <c r="K1764">
        <f t="shared" si="108"/>
        <v>2</v>
      </c>
      <c r="L1764" t="str">
        <f t="shared" si="109"/>
        <v>нет</v>
      </c>
      <c r="S1764" t="s">
        <v>5</v>
      </c>
      <c r="U1764" t="s">
        <v>22</v>
      </c>
      <c r="V1764">
        <v>1806803</v>
      </c>
      <c r="W1764">
        <v>1807945</v>
      </c>
      <c r="X1764" t="s">
        <v>30</v>
      </c>
      <c r="Y1764">
        <f t="shared" si="110"/>
        <v>1</v>
      </c>
      <c r="Z1764" t="str">
        <f t="shared" si="111"/>
        <v>да</v>
      </c>
    </row>
    <row r="1765" spans="1:26" x14ac:dyDescent="0.35">
      <c r="A1765" t="s">
        <v>18</v>
      </c>
      <c r="B1765" t="s">
        <v>29</v>
      </c>
      <c r="C1765" t="s">
        <v>20</v>
      </c>
      <c r="D1765" t="s">
        <v>21</v>
      </c>
      <c r="E1765" t="s">
        <v>5</v>
      </c>
      <c r="G1765" t="s">
        <v>22</v>
      </c>
      <c r="H1765">
        <v>3407955</v>
      </c>
      <c r="I1765">
        <v>3409325</v>
      </c>
      <c r="J1765" t="s">
        <v>23</v>
      </c>
      <c r="K1765">
        <f t="shared" si="108"/>
        <v>2</v>
      </c>
      <c r="L1765" t="str">
        <f t="shared" si="109"/>
        <v>да</v>
      </c>
      <c r="S1765" t="s">
        <v>5</v>
      </c>
      <c r="U1765" t="s">
        <v>22</v>
      </c>
      <c r="V1765">
        <v>1807936</v>
      </c>
      <c r="W1765">
        <v>1808160</v>
      </c>
      <c r="X1765" t="s">
        <v>30</v>
      </c>
      <c r="Y1765">
        <f t="shared" si="110"/>
        <v>1</v>
      </c>
      <c r="Z1765" t="str">
        <f t="shared" si="111"/>
        <v>да</v>
      </c>
    </row>
    <row r="1766" spans="1:26" x14ac:dyDescent="0.35">
      <c r="A1766" t="s">
        <v>18</v>
      </c>
      <c r="B1766" t="s">
        <v>29</v>
      </c>
      <c r="C1766" t="s">
        <v>20</v>
      </c>
      <c r="D1766" t="s">
        <v>21</v>
      </c>
      <c r="E1766" t="s">
        <v>5</v>
      </c>
      <c r="G1766" t="s">
        <v>22</v>
      </c>
      <c r="H1766">
        <v>3409267</v>
      </c>
      <c r="I1766">
        <v>3409710</v>
      </c>
      <c r="J1766" t="s">
        <v>23</v>
      </c>
      <c r="K1766">
        <f t="shared" si="108"/>
        <v>1</v>
      </c>
      <c r="L1766" t="str">
        <f t="shared" si="109"/>
        <v>нет</v>
      </c>
      <c r="S1766" t="s">
        <v>5</v>
      </c>
      <c r="U1766" t="s">
        <v>22</v>
      </c>
      <c r="V1766">
        <v>1808157</v>
      </c>
      <c r="W1766">
        <v>1811087</v>
      </c>
      <c r="X1766" t="s">
        <v>30</v>
      </c>
      <c r="Y1766">
        <f t="shared" si="110"/>
        <v>2</v>
      </c>
      <c r="Z1766" t="str">
        <f t="shared" si="111"/>
        <v>нет</v>
      </c>
    </row>
    <row r="1767" spans="1:26" x14ac:dyDescent="0.35">
      <c r="A1767" t="s">
        <v>18</v>
      </c>
      <c r="B1767" t="s">
        <v>29</v>
      </c>
      <c r="C1767" t="s">
        <v>20</v>
      </c>
      <c r="D1767" t="s">
        <v>21</v>
      </c>
      <c r="E1767" t="s">
        <v>5</v>
      </c>
      <c r="G1767" t="s">
        <v>22</v>
      </c>
      <c r="H1767">
        <v>3414675</v>
      </c>
      <c r="I1767">
        <v>3415721</v>
      </c>
      <c r="J1767" t="s">
        <v>23</v>
      </c>
      <c r="K1767">
        <f t="shared" si="108"/>
        <v>0</v>
      </c>
      <c r="L1767" t="str">
        <f t="shared" si="109"/>
        <v>нет</v>
      </c>
      <c r="S1767" t="s">
        <v>5</v>
      </c>
      <c r="U1767" t="s">
        <v>22</v>
      </c>
      <c r="V1767">
        <v>1811109</v>
      </c>
      <c r="W1767">
        <v>1811837</v>
      </c>
      <c r="X1767" t="s">
        <v>23</v>
      </c>
      <c r="Y1767">
        <f t="shared" si="110"/>
        <v>1</v>
      </c>
      <c r="Z1767" t="str">
        <f t="shared" si="111"/>
        <v>нет</v>
      </c>
    </row>
    <row r="1768" spans="1:26" x14ac:dyDescent="0.35">
      <c r="A1768" t="s">
        <v>18</v>
      </c>
      <c r="B1768" t="s">
        <v>29</v>
      </c>
      <c r="C1768" t="s">
        <v>20</v>
      </c>
      <c r="D1768" t="s">
        <v>21</v>
      </c>
      <c r="E1768" t="s">
        <v>5</v>
      </c>
      <c r="G1768" t="s">
        <v>22</v>
      </c>
      <c r="H1768">
        <v>3421291</v>
      </c>
      <c r="I1768">
        <v>3422823</v>
      </c>
      <c r="J1768" t="s">
        <v>23</v>
      </c>
      <c r="K1768">
        <f t="shared" si="108"/>
        <v>1</v>
      </c>
      <c r="L1768" t="str">
        <f t="shared" si="109"/>
        <v>да</v>
      </c>
      <c r="S1768" t="s">
        <v>5</v>
      </c>
      <c r="U1768" t="s">
        <v>22</v>
      </c>
      <c r="V1768">
        <v>1812155</v>
      </c>
      <c r="W1768">
        <v>1813267</v>
      </c>
      <c r="X1768" t="s">
        <v>30</v>
      </c>
      <c r="Y1768">
        <f t="shared" si="110"/>
        <v>0</v>
      </c>
      <c r="Z1768" t="str">
        <f t="shared" si="111"/>
        <v>нет</v>
      </c>
    </row>
    <row r="1769" spans="1:26" x14ac:dyDescent="0.35">
      <c r="A1769" t="s">
        <v>18</v>
      </c>
      <c r="B1769" t="s">
        <v>29</v>
      </c>
      <c r="C1769" t="s">
        <v>20</v>
      </c>
      <c r="D1769" t="s">
        <v>21</v>
      </c>
      <c r="E1769" t="s">
        <v>5</v>
      </c>
      <c r="G1769" t="s">
        <v>22</v>
      </c>
      <c r="H1769">
        <v>3422820</v>
      </c>
      <c r="I1769">
        <v>3423314</v>
      </c>
      <c r="J1769" t="s">
        <v>23</v>
      </c>
      <c r="K1769">
        <f t="shared" si="108"/>
        <v>2</v>
      </c>
      <c r="L1769" t="str">
        <f t="shared" si="109"/>
        <v>нет</v>
      </c>
      <c r="S1769" t="s">
        <v>5</v>
      </c>
      <c r="U1769" t="s">
        <v>22</v>
      </c>
      <c r="V1769">
        <v>1813407</v>
      </c>
      <c r="W1769">
        <v>1814354</v>
      </c>
      <c r="X1769" t="s">
        <v>23</v>
      </c>
      <c r="Y1769">
        <f t="shared" si="110"/>
        <v>2</v>
      </c>
      <c r="Z1769" t="str">
        <f t="shared" si="111"/>
        <v>нет</v>
      </c>
    </row>
    <row r="1770" spans="1:26" x14ac:dyDescent="0.35">
      <c r="A1770" t="s">
        <v>18</v>
      </c>
      <c r="B1770" t="s">
        <v>29</v>
      </c>
      <c r="C1770" t="s">
        <v>20</v>
      </c>
      <c r="D1770" t="s">
        <v>21</v>
      </c>
      <c r="E1770" t="s">
        <v>5</v>
      </c>
      <c r="G1770" t="s">
        <v>22</v>
      </c>
      <c r="H1770">
        <v>3426951</v>
      </c>
      <c r="I1770">
        <v>3427685</v>
      </c>
      <c r="J1770" t="s">
        <v>23</v>
      </c>
      <c r="K1770">
        <f t="shared" si="108"/>
        <v>1</v>
      </c>
      <c r="L1770" t="str">
        <f t="shared" si="109"/>
        <v>нет</v>
      </c>
      <c r="S1770" t="s">
        <v>5</v>
      </c>
      <c r="U1770" t="s">
        <v>22</v>
      </c>
      <c r="V1770">
        <v>1814475</v>
      </c>
      <c r="W1770">
        <v>1814789</v>
      </c>
      <c r="X1770" t="s">
        <v>23</v>
      </c>
      <c r="Y1770">
        <f t="shared" si="110"/>
        <v>1</v>
      </c>
      <c r="Z1770" t="str">
        <f t="shared" si="111"/>
        <v>нет</v>
      </c>
    </row>
    <row r="1771" spans="1:26" x14ac:dyDescent="0.35">
      <c r="A1771" t="s">
        <v>18</v>
      </c>
      <c r="B1771" t="s">
        <v>29</v>
      </c>
      <c r="C1771" t="s">
        <v>20</v>
      </c>
      <c r="D1771" t="s">
        <v>21</v>
      </c>
      <c r="E1771" t="s">
        <v>5</v>
      </c>
      <c r="G1771" t="s">
        <v>22</v>
      </c>
      <c r="H1771">
        <v>3429380</v>
      </c>
      <c r="I1771">
        <v>3430090</v>
      </c>
      <c r="J1771" t="s">
        <v>23</v>
      </c>
      <c r="K1771">
        <f t="shared" si="108"/>
        <v>2</v>
      </c>
      <c r="L1771" t="str">
        <f t="shared" si="109"/>
        <v>нет</v>
      </c>
      <c r="S1771" t="s">
        <v>5</v>
      </c>
      <c r="U1771" t="s">
        <v>22</v>
      </c>
      <c r="V1771">
        <v>1815059</v>
      </c>
      <c r="W1771">
        <v>1816510</v>
      </c>
      <c r="X1771" t="s">
        <v>30</v>
      </c>
      <c r="Y1771">
        <f t="shared" si="110"/>
        <v>0</v>
      </c>
      <c r="Z1771" t="str">
        <f t="shared" si="111"/>
        <v>нет</v>
      </c>
    </row>
    <row r="1772" spans="1:26" x14ac:dyDescent="0.35">
      <c r="A1772" t="s">
        <v>18</v>
      </c>
      <c r="B1772" t="s">
        <v>29</v>
      </c>
      <c r="C1772" t="s">
        <v>20</v>
      </c>
      <c r="D1772" t="s">
        <v>21</v>
      </c>
      <c r="E1772" t="s">
        <v>5</v>
      </c>
      <c r="G1772" t="s">
        <v>22</v>
      </c>
      <c r="H1772">
        <v>3439619</v>
      </c>
      <c r="I1772">
        <v>3440593</v>
      </c>
      <c r="J1772" t="s">
        <v>23</v>
      </c>
      <c r="K1772">
        <f t="shared" si="108"/>
        <v>2</v>
      </c>
      <c r="L1772" t="str">
        <f t="shared" si="109"/>
        <v>нет</v>
      </c>
      <c r="S1772" t="s">
        <v>5</v>
      </c>
      <c r="U1772" t="s">
        <v>22</v>
      </c>
      <c r="V1772">
        <v>1817967</v>
      </c>
      <c r="W1772">
        <v>1819271</v>
      </c>
      <c r="X1772" t="s">
        <v>30</v>
      </c>
      <c r="Y1772">
        <f t="shared" si="110"/>
        <v>1</v>
      </c>
      <c r="Z1772" t="str">
        <f t="shared" si="111"/>
        <v>нет</v>
      </c>
    </row>
    <row r="1773" spans="1:26" x14ac:dyDescent="0.35">
      <c r="A1773" t="s">
        <v>18</v>
      </c>
      <c r="B1773" t="s">
        <v>29</v>
      </c>
      <c r="C1773" t="s">
        <v>20</v>
      </c>
      <c r="D1773" t="s">
        <v>21</v>
      </c>
      <c r="E1773" t="s">
        <v>5</v>
      </c>
      <c r="G1773" t="s">
        <v>22</v>
      </c>
      <c r="H1773">
        <v>3442043</v>
      </c>
      <c r="I1773">
        <v>3443335</v>
      </c>
      <c r="J1773" t="s">
        <v>23</v>
      </c>
      <c r="K1773">
        <f t="shared" si="108"/>
        <v>0</v>
      </c>
      <c r="L1773" t="str">
        <f t="shared" si="109"/>
        <v>нет</v>
      </c>
      <c r="S1773" t="s">
        <v>5</v>
      </c>
      <c r="U1773" t="s">
        <v>22</v>
      </c>
      <c r="V1773">
        <v>1819868</v>
      </c>
      <c r="W1773">
        <v>1821376</v>
      </c>
      <c r="X1773" t="s">
        <v>30</v>
      </c>
      <c r="Y1773">
        <f t="shared" si="110"/>
        <v>1</v>
      </c>
      <c r="Z1773" t="str">
        <f t="shared" si="111"/>
        <v>нет</v>
      </c>
    </row>
    <row r="1774" spans="1:26" x14ac:dyDescent="0.35">
      <c r="A1774" t="s">
        <v>18</v>
      </c>
      <c r="B1774" t="s">
        <v>29</v>
      </c>
      <c r="C1774" t="s">
        <v>20</v>
      </c>
      <c r="D1774" t="s">
        <v>21</v>
      </c>
      <c r="E1774" t="s">
        <v>5</v>
      </c>
      <c r="G1774" t="s">
        <v>22</v>
      </c>
      <c r="H1774">
        <v>3444024</v>
      </c>
      <c r="I1774">
        <v>3444503</v>
      </c>
      <c r="J1774" t="s">
        <v>23</v>
      </c>
      <c r="K1774">
        <f t="shared" si="108"/>
        <v>1</v>
      </c>
      <c r="L1774" t="str">
        <f t="shared" si="109"/>
        <v>нет</v>
      </c>
      <c r="S1774" t="s">
        <v>5</v>
      </c>
      <c r="U1774" t="s">
        <v>22</v>
      </c>
      <c r="V1774">
        <v>1821694</v>
      </c>
      <c r="W1774">
        <v>1822911</v>
      </c>
      <c r="X1774" t="s">
        <v>23</v>
      </c>
      <c r="Y1774">
        <f t="shared" si="110"/>
        <v>2</v>
      </c>
      <c r="Z1774" t="str">
        <f t="shared" si="111"/>
        <v>нет</v>
      </c>
    </row>
    <row r="1775" spans="1:26" x14ac:dyDescent="0.35">
      <c r="A1775" t="s">
        <v>18</v>
      </c>
      <c r="B1775" t="s">
        <v>29</v>
      </c>
      <c r="C1775" t="s">
        <v>20</v>
      </c>
      <c r="D1775" t="s">
        <v>21</v>
      </c>
      <c r="E1775" t="s">
        <v>5</v>
      </c>
      <c r="G1775" t="s">
        <v>22</v>
      </c>
      <c r="H1775">
        <v>3444518</v>
      </c>
      <c r="I1775">
        <v>3447445</v>
      </c>
      <c r="J1775" t="s">
        <v>23</v>
      </c>
      <c r="K1775">
        <f t="shared" si="108"/>
        <v>2</v>
      </c>
      <c r="L1775" t="str">
        <f t="shared" si="109"/>
        <v>нет</v>
      </c>
      <c r="S1775" t="s">
        <v>5</v>
      </c>
      <c r="U1775" t="s">
        <v>22</v>
      </c>
      <c r="V1775">
        <v>1823119</v>
      </c>
      <c r="W1775">
        <v>1823490</v>
      </c>
      <c r="X1775" t="s">
        <v>30</v>
      </c>
      <c r="Y1775">
        <f t="shared" si="110"/>
        <v>0</v>
      </c>
      <c r="Z1775" t="str">
        <f t="shared" si="111"/>
        <v>нет</v>
      </c>
    </row>
    <row r="1776" spans="1:26" x14ac:dyDescent="0.35">
      <c r="A1776" t="s">
        <v>18</v>
      </c>
      <c r="B1776" t="s">
        <v>29</v>
      </c>
      <c r="C1776" t="s">
        <v>20</v>
      </c>
      <c r="D1776" t="s">
        <v>21</v>
      </c>
      <c r="E1776" t="s">
        <v>5</v>
      </c>
      <c r="G1776" t="s">
        <v>22</v>
      </c>
      <c r="H1776">
        <v>3455267</v>
      </c>
      <c r="I1776">
        <v>3456025</v>
      </c>
      <c r="J1776" t="s">
        <v>23</v>
      </c>
      <c r="K1776">
        <f t="shared" si="108"/>
        <v>1</v>
      </c>
      <c r="L1776" t="str">
        <f t="shared" si="109"/>
        <v>нет</v>
      </c>
      <c r="S1776" t="s">
        <v>5</v>
      </c>
      <c r="U1776" t="s">
        <v>22</v>
      </c>
      <c r="V1776">
        <v>1823627</v>
      </c>
      <c r="W1776">
        <v>1824316</v>
      </c>
      <c r="X1776" t="s">
        <v>23</v>
      </c>
      <c r="Y1776">
        <f t="shared" si="110"/>
        <v>1</v>
      </c>
      <c r="Z1776" t="str">
        <f t="shared" si="111"/>
        <v>нет</v>
      </c>
    </row>
    <row r="1777" spans="1:26" x14ac:dyDescent="0.35">
      <c r="A1777" t="s">
        <v>18</v>
      </c>
      <c r="B1777" t="s">
        <v>29</v>
      </c>
      <c r="C1777" t="s">
        <v>20</v>
      </c>
      <c r="D1777" t="s">
        <v>21</v>
      </c>
      <c r="E1777" t="s">
        <v>5</v>
      </c>
      <c r="G1777" t="s">
        <v>22</v>
      </c>
      <c r="H1777">
        <v>3456133</v>
      </c>
      <c r="I1777">
        <v>3457263</v>
      </c>
      <c r="J1777" t="s">
        <v>23</v>
      </c>
      <c r="K1777">
        <f t="shared" si="108"/>
        <v>2</v>
      </c>
      <c r="L1777" t="str">
        <f t="shared" si="109"/>
        <v>нет</v>
      </c>
      <c r="S1777" t="s">
        <v>5</v>
      </c>
      <c r="U1777" t="s">
        <v>22</v>
      </c>
      <c r="V1777">
        <v>1824967</v>
      </c>
      <c r="W1777">
        <v>1825638</v>
      </c>
      <c r="X1777" t="s">
        <v>30</v>
      </c>
      <c r="Y1777">
        <f t="shared" si="110"/>
        <v>0</v>
      </c>
      <c r="Z1777" t="str">
        <f t="shared" si="111"/>
        <v>нет</v>
      </c>
    </row>
    <row r="1778" spans="1:26" x14ac:dyDescent="0.35">
      <c r="A1778" t="s">
        <v>18</v>
      </c>
      <c r="B1778" t="s">
        <v>29</v>
      </c>
      <c r="C1778" t="s">
        <v>20</v>
      </c>
      <c r="D1778" t="s">
        <v>21</v>
      </c>
      <c r="E1778" t="s">
        <v>5</v>
      </c>
      <c r="G1778" t="s">
        <v>22</v>
      </c>
      <c r="H1778">
        <v>3457384</v>
      </c>
      <c r="I1778">
        <v>3458625</v>
      </c>
      <c r="J1778" t="s">
        <v>23</v>
      </c>
      <c r="K1778">
        <f t="shared" si="108"/>
        <v>1</v>
      </c>
      <c r="L1778" t="str">
        <f t="shared" si="109"/>
        <v>нет</v>
      </c>
      <c r="S1778" t="s">
        <v>5</v>
      </c>
      <c r="U1778" t="s">
        <v>22</v>
      </c>
      <c r="V1778">
        <v>1826318</v>
      </c>
      <c r="W1778">
        <v>1827115</v>
      </c>
      <c r="X1778" t="s">
        <v>30</v>
      </c>
      <c r="Y1778">
        <f t="shared" si="110"/>
        <v>2</v>
      </c>
      <c r="Z1778" t="str">
        <f t="shared" si="111"/>
        <v>да</v>
      </c>
    </row>
    <row r="1779" spans="1:26" x14ac:dyDescent="0.35">
      <c r="A1779" t="s">
        <v>18</v>
      </c>
      <c r="B1779" t="s">
        <v>29</v>
      </c>
      <c r="C1779" t="s">
        <v>20</v>
      </c>
      <c r="D1779" t="s">
        <v>21</v>
      </c>
      <c r="E1779" t="s">
        <v>5</v>
      </c>
      <c r="G1779" t="s">
        <v>22</v>
      </c>
      <c r="H1779">
        <v>3458769</v>
      </c>
      <c r="I1779">
        <v>3459455</v>
      </c>
      <c r="J1779" t="s">
        <v>23</v>
      </c>
      <c r="K1779">
        <f t="shared" si="108"/>
        <v>1</v>
      </c>
      <c r="L1779" t="str">
        <f t="shared" si="109"/>
        <v>нет</v>
      </c>
      <c r="S1779" t="s">
        <v>5</v>
      </c>
      <c r="U1779" t="s">
        <v>22</v>
      </c>
      <c r="V1779">
        <v>1827108</v>
      </c>
      <c r="W1779">
        <v>1828409</v>
      </c>
      <c r="X1779" t="s">
        <v>30</v>
      </c>
      <c r="Y1779">
        <f t="shared" si="110"/>
        <v>2</v>
      </c>
      <c r="Z1779" t="str">
        <f t="shared" si="111"/>
        <v>нет</v>
      </c>
    </row>
    <row r="1780" spans="1:26" x14ac:dyDescent="0.35">
      <c r="A1780" t="s">
        <v>18</v>
      </c>
      <c r="B1780" t="s">
        <v>29</v>
      </c>
      <c r="C1780" t="s">
        <v>20</v>
      </c>
      <c r="D1780" t="s">
        <v>21</v>
      </c>
      <c r="E1780" t="s">
        <v>5</v>
      </c>
      <c r="G1780" t="s">
        <v>22</v>
      </c>
      <c r="H1780">
        <v>3460370</v>
      </c>
      <c r="I1780">
        <v>3460567</v>
      </c>
      <c r="J1780" t="s">
        <v>23</v>
      </c>
      <c r="K1780">
        <f t="shared" si="108"/>
        <v>2</v>
      </c>
      <c r="L1780" t="str">
        <f t="shared" si="109"/>
        <v>нет</v>
      </c>
      <c r="S1780" t="s">
        <v>5</v>
      </c>
      <c r="U1780" t="s">
        <v>22</v>
      </c>
      <c r="V1780">
        <v>1828554</v>
      </c>
      <c r="W1780">
        <v>1828967</v>
      </c>
      <c r="X1780" t="s">
        <v>30</v>
      </c>
      <c r="Y1780">
        <f t="shared" si="110"/>
        <v>0</v>
      </c>
      <c r="Z1780" t="str">
        <f t="shared" si="111"/>
        <v>нет</v>
      </c>
    </row>
    <row r="1781" spans="1:26" x14ac:dyDescent="0.35">
      <c r="A1781" t="s">
        <v>18</v>
      </c>
      <c r="B1781" t="s">
        <v>29</v>
      </c>
      <c r="C1781" t="s">
        <v>20</v>
      </c>
      <c r="D1781" t="s">
        <v>21</v>
      </c>
      <c r="E1781" t="s">
        <v>5</v>
      </c>
      <c r="G1781" t="s">
        <v>22</v>
      </c>
      <c r="H1781">
        <v>3460784</v>
      </c>
      <c r="I1781">
        <v>3461446</v>
      </c>
      <c r="J1781" t="s">
        <v>23</v>
      </c>
      <c r="K1781">
        <f t="shared" si="108"/>
        <v>0</v>
      </c>
      <c r="L1781" t="str">
        <f t="shared" si="109"/>
        <v>нет</v>
      </c>
      <c r="S1781" t="s">
        <v>5</v>
      </c>
      <c r="U1781" t="s">
        <v>22</v>
      </c>
      <c r="V1781">
        <v>1829017</v>
      </c>
      <c r="W1781">
        <v>1829976</v>
      </c>
      <c r="X1781" t="s">
        <v>30</v>
      </c>
      <c r="Y1781">
        <f t="shared" si="110"/>
        <v>2</v>
      </c>
      <c r="Z1781" t="str">
        <f t="shared" si="111"/>
        <v>нет</v>
      </c>
    </row>
    <row r="1782" spans="1:26" x14ac:dyDescent="0.35">
      <c r="A1782" t="s">
        <v>18</v>
      </c>
      <c r="B1782" t="s">
        <v>29</v>
      </c>
      <c r="C1782" t="s">
        <v>20</v>
      </c>
      <c r="D1782" t="s">
        <v>21</v>
      </c>
      <c r="E1782" t="s">
        <v>5</v>
      </c>
      <c r="G1782" t="s">
        <v>22</v>
      </c>
      <c r="H1782">
        <v>3468921</v>
      </c>
      <c r="I1782">
        <v>3469430</v>
      </c>
      <c r="J1782" t="s">
        <v>23</v>
      </c>
      <c r="K1782">
        <f t="shared" si="108"/>
        <v>1</v>
      </c>
      <c r="S1782" t="s">
        <v>5</v>
      </c>
      <c r="U1782" t="s">
        <v>22</v>
      </c>
      <c r="V1782">
        <v>1830262</v>
      </c>
      <c r="W1782">
        <v>1830879</v>
      </c>
      <c r="X1782" t="s">
        <v>30</v>
      </c>
      <c r="Y1782">
        <f t="shared" si="110"/>
        <v>1</v>
      </c>
      <c r="Z1782" t="str">
        <f t="shared" si="111"/>
        <v>нет</v>
      </c>
    </row>
    <row r="1783" spans="1:26" x14ac:dyDescent="0.35">
      <c r="A1783" t="s">
        <v>18</v>
      </c>
      <c r="B1783" t="s">
        <v>29</v>
      </c>
      <c r="C1783" t="s">
        <v>20</v>
      </c>
      <c r="D1783" t="s">
        <v>21</v>
      </c>
      <c r="E1783" t="s">
        <v>5</v>
      </c>
      <c r="G1783" t="s">
        <v>22</v>
      </c>
      <c r="H1783">
        <v>845</v>
      </c>
      <c r="I1783">
        <v>2095</v>
      </c>
      <c r="J1783" t="s">
        <v>30</v>
      </c>
      <c r="K1783">
        <f t="shared" si="108"/>
        <v>0</v>
      </c>
      <c r="L1783" t="str">
        <f t="shared" si="109"/>
        <v>нет</v>
      </c>
      <c r="S1783" t="s">
        <v>5</v>
      </c>
      <c r="U1783" t="s">
        <v>22</v>
      </c>
      <c r="V1783">
        <v>1830909</v>
      </c>
      <c r="W1783">
        <v>1831394</v>
      </c>
      <c r="X1783" t="s">
        <v>30</v>
      </c>
      <c r="Y1783">
        <f t="shared" si="110"/>
        <v>2</v>
      </c>
      <c r="Z1783" t="str">
        <f t="shared" si="111"/>
        <v>нет</v>
      </c>
    </row>
    <row r="1784" spans="1:26" x14ac:dyDescent="0.35">
      <c r="A1784" t="s">
        <v>18</v>
      </c>
      <c r="B1784" t="s">
        <v>29</v>
      </c>
      <c r="C1784" t="s">
        <v>20</v>
      </c>
      <c r="D1784" t="s">
        <v>21</v>
      </c>
      <c r="E1784" t="s">
        <v>5</v>
      </c>
      <c r="G1784" t="s">
        <v>22</v>
      </c>
      <c r="H1784">
        <v>2127</v>
      </c>
      <c r="I1784">
        <v>2615</v>
      </c>
      <c r="J1784" t="s">
        <v>30</v>
      </c>
      <c r="K1784">
        <f t="shared" si="108"/>
        <v>2</v>
      </c>
      <c r="L1784" t="str">
        <f t="shared" si="109"/>
        <v>нет</v>
      </c>
      <c r="S1784" t="s">
        <v>5</v>
      </c>
      <c r="U1784" t="s">
        <v>22</v>
      </c>
      <c r="V1784">
        <v>1831548</v>
      </c>
      <c r="W1784">
        <v>1832741</v>
      </c>
      <c r="X1784" t="s">
        <v>30</v>
      </c>
      <c r="Y1784">
        <f t="shared" si="110"/>
        <v>0</v>
      </c>
      <c r="Z1784" t="str">
        <f t="shared" si="111"/>
        <v>нет</v>
      </c>
    </row>
    <row r="1785" spans="1:26" x14ac:dyDescent="0.35">
      <c r="A1785" t="s">
        <v>18</v>
      </c>
      <c r="B1785" t="s">
        <v>29</v>
      </c>
      <c r="C1785" t="s">
        <v>20</v>
      </c>
      <c r="D1785" t="s">
        <v>21</v>
      </c>
      <c r="E1785" t="s">
        <v>5</v>
      </c>
      <c r="G1785" t="s">
        <v>22</v>
      </c>
      <c r="H1785">
        <v>2820</v>
      </c>
      <c r="I1785">
        <v>3935</v>
      </c>
      <c r="J1785" t="s">
        <v>30</v>
      </c>
      <c r="K1785">
        <f t="shared" si="108"/>
        <v>0</v>
      </c>
      <c r="L1785" t="str">
        <f t="shared" si="109"/>
        <v>нет</v>
      </c>
      <c r="S1785" t="s">
        <v>5</v>
      </c>
      <c r="U1785" t="s">
        <v>22</v>
      </c>
      <c r="V1785">
        <v>1832980</v>
      </c>
      <c r="W1785">
        <v>1835196</v>
      </c>
      <c r="X1785" t="s">
        <v>30</v>
      </c>
      <c r="Y1785">
        <f t="shared" si="110"/>
        <v>1</v>
      </c>
      <c r="Z1785" t="str">
        <f t="shared" si="111"/>
        <v>нет</v>
      </c>
    </row>
    <row r="1786" spans="1:26" x14ac:dyDescent="0.35">
      <c r="A1786" t="s">
        <v>18</v>
      </c>
      <c r="B1786" t="s">
        <v>29</v>
      </c>
      <c r="C1786" t="s">
        <v>20</v>
      </c>
      <c r="D1786" t="s">
        <v>21</v>
      </c>
      <c r="E1786" t="s">
        <v>5</v>
      </c>
      <c r="G1786" t="s">
        <v>22</v>
      </c>
      <c r="H1786">
        <v>4123</v>
      </c>
      <c r="I1786">
        <v>5076</v>
      </c>
      <c r="J1786" t="s">
        <v>30</v>
      </c>
      <c r="K1786">
        <f t="shared" si="108"/>
        <v>0</v>
      </c>
      <c r="L1786" t="str">
        <f t="shared" si="109"/>
        <v>нет</v>
      </c>
      <c r="S1786" t="s">
        <v>5</v>
      </c>
      <c r="U1786" t="s">
        <v>22</v>
      </c>
      <c r="V1786">
        <v>1835250</v>
      </c>
      <c r="W1786">
        <v>1835684</v>
      </c>
      <c r="X1786" t="s">
        <v>23</v>
      </c>
      <c r="Y1786">
        <f t="shared" si="110"/>
        <v>1</v>
      </c>
      <c r="Z1786" t="str">
        <f t="shared" si="111"/>
        <v>нет</v>
      </c>
    </row>
    <row r="1787" spans="1:26" x14ac:dyDescent="0.35">
      <c r="A1787" t="s">
        <v>18</v>
      </c>
      <c r="B1787" t="s">
        <v>29</v>
      </c>
      <c r="C1787" t="s">
        <v>20</v>
      </c>
      <c r="D1787" t="s">
        <v>21</v>
      </c>
      <c r="E1787" t="s">
        <v>5</v>
      </c>
      <c r="G1787" t="s">
        <v>22</v>
      </c>
      <c r="H1787">
        <v>5489</v>
      </c>
      <c r="I1787">
        <v>6037</v>
      </c>
      <c r="J1787" t="s">
        <v>30</v>
      </c>
      <c r="K1787">
        <f t="shared" si="108"/>
        <v>1</v>
      </c>
      <c r="L1787" t="str">
        <f t="shared" si="109"/>
        <v>да</v>
      </c>
      <c r="S1787" t="s">
        <v>5</v>
      </c>
      <c r="U1787" t="s">
        <v>22</v>
      </c>
      <c r="V1787">
        <v>1835765</v>
      </c>
      <c r="W1787">
        <v>1836577</v>
      </c>
      <c r="X1787" t="s">
        <v>30</v>
      </c>
      <c r="Y1787">
        <f t="shared" si="110"/>
        <v>0</v>
      </c>
      <c r="Z1787" t="str">
        <f t="shared" si="111"/>
        <v>нет</v>
      </c>
    </row>
    <row r="1788" spans="1:26" x14ac:dyDescent="0.35">
      <c r="A1788" t="s">
        <v>18</v>
      </c>
      <c r="B1788" t="s">
        <v>29</v>
      </c>
      <c r="C1788" t="s">
        <v>20</v>
      </c>
      <c r="D1788" t="s">
        <v>21</v>
      </c>
      <c r="E1788" t="s">
        <v>5</v>
      </c>
      <c r="G1788" t="s">
        <v>22</v>
      </c>
      <c r="H1788">
        <v>6034</v>
      </c>
      <c r="I1788">
        <v>6978</v>
      </c>
      <c r="J1788" t="s">
        <v>30</v>
      </c>
      <c r="K1788">
        <f t="shared" si="108"/>
        <v>1</v>
      </c>
      <c r="L1788" t="str">
        <f t="shared" si="109"/>
        <v>нет</v>
      </c>
      <c r="S1788" t="s">
        <v>5</v>
      </c>
      <c r="U1788" t="s">
        <v>22</v>
      </c>
      <c r="V1788">
        <v>1836663</v>
      </c>
      <c r="W1788">
        <v>1837157</v>
      </c>
      <c r="X1788" t="s">
        <v>23</v>
      </c>
      <c r="Y1788">
        <f t="shared" si="110"/>
        <v>0</v>
      </c>
      <c r="Z1788" t="str">
        <f t="shared" si="111"/>
        <v>нет</v>
      </c>
    </row>
    <row r="1789" spans="1:26" x14ac:dyDescent="0.35">
      <c r="A1789" t="s">
        <v>18</v>
      </c>
      <c r="B1789" t="s">
        <v>29</v>
      </c>
      <c r="C1789" t="s">
        <v>20</v>
      </c>
      <c r="D1789" t="s">
        <v>21</v>
      </c>
      <c r="E1789" t="s">
        <v>5</v>
      </c>
      <c r="G1789" t="s">
        <v>22</v>
      </c>
      <c r="H1789">
        <v>7971</v>
      </c>
      <c r="I1789">
        <v>8984</v>
      </c>
      <c r="J1789" t="s">
        <v>30</v>
      </c>
      <c r="K1789">
        <f t="shared" si="108"/>
        <v>2</v>
      </c>
      <c r="L1789" t="str">
        <f t="shared" si="109"/>
        <v>нет</v>
      </c>
      <c r="S1789" t="s">
        <v>5</v>
      </c>
      <c r="U1789" t="s">
        <v>22</v>
      </c>
      <c r="V1789">
        <v>1837900</v>
      </c>
      <c r="W1789">
        <v>1839414</v>
      </c>
      <c r="X1789" t="s">
        <v>30</v>
      </c>
      <c r="Y1789">
        <f t="shared" si="110"/>
        <v>1</v>
      </c>
      <c r="Z1789" t="str">
        <f t="shared" si="111"/>
        <v>да</v>
      </c>
    </row>
    <row r="1790" spans="1:26" x14ac:dyDescent="0.35">
      <c r="A1790" t="s">
        <v>18</v>
      </c>
      <c r="B1790" t="s">
        <v>29</v>
      </c>
      <c r="C1790" t="s">
        <v>20</v>
      </c>
      <c r="D1790" t="s">
        <v>21</v>
      </c>
      <c r="E1790" t="s">
        <v>5</v>
      </c>
      <c r="G1790" t="s">
        <v>22</v>
      </c>
      <c r="H1790">
        <v>13155</v>
      </c>
      <c r="I1790">
        <v>13616</v>
      </c>
      <c r="J1790" t="s">
        <v>30</v>
      </c>
      <c r="K1790">
        <f t="shared" si="108"/>
        <v>2</v>
      </c>
      <c r="L1790" t="str">
        <f t="shared" si="109"/>
        <v>нет</v>
      </c>
      <c r="S1790" t="s">
        <v>5</v>
      </c>
      <c r="U1790" t="s">
        <v>22</v>
      </c>
      <c r="V1790">
        <v>1839411</v>
      </c>
      <c r="W1790">
        <v>1840931</v>
      </c>
      <c r="X1790" t="s">
        <v>30</v>
      </c>
      <c r="Y1790">
        <f t="shared" si="110"/>
        <v>2</v>
      </c>
      <c r="Z1790" t="str">
        <f t="shared" si="111"/>
        <v>нет</v>
      </c>
    </row>
    <row r="1791" spans="1:26" x14ac:dyDescent="0.35">
      <c r="A1791" t="s">
        <v>18</v>
      </c>
      <c r="B1791" t="s">
        <v>29</v>
      </c>
      <c r="C1791" t="s">
        <v>20</v>
      </c>
      <c r="D1791" t="s">
        <v>21</v>
      </c>
      <c r="E1791" t="s">
        <v>5</v>
      </c>
      <c r="G1791" t="s">
        <v>22</v>
      </c>
      <c r="H1791">
        <v>13929</v>
      </c>
      <c r="I1791">
        <v>15359</v>
      </c>
      <c r="J1791" t="s">
        <v>30</v>
      </c>
      <c r="K1791">
        <f t="shared" si="108"/>
        <v>0</v>
      </c>
      <c r="L1791" t="str">
        <f t="shared" si="109"/>
        <v>нет</v>
      </c>
      <c r="S1791" t="s">
        <v>5</v>
      </c>
      <c r="U1791" t="s">
        <v>22</v>
      </c>
      <c r="V1791">
        <v>1841040</v>
      </c>
      <c r="W1791">
        <v>1842554</v>
      </c>
      <c r="X1791" t="s">
        <v>30</v>
      </c>
      <c r="Y1791">
        <f t="shared" si="110"/>
        <v>0</v>
      </c>
      <c r="Z1791" t="str">
        <f t="shared" si="111"/>
        <v>нет</v>
      </c>
    </row>
    <row r="1792" spans="1:26" x14ac:dyDescent="0.35">
      <c r="A1792" t="s">
        <v>18</v>
      </c>
      <c r="B1792" t="s">
        <v>29</v>
      </c>
      <c r="C1792" t="s">
        <v>20</v>
      </c>
      <c r="D1792" t="s">
        <v>21</v>
      </c>
      <c r="E1792" t="s">
        <v>5</v>
      </c>
      <c r="G1792" t="s">
        <v>22</v>
      </c>
      <c r="H1792">
        <v>15886</v>
      </c>
      <c r="I1792">
        <v>16350</v>
      </c>
      <c r="J1792" t="s">
        <v>30</v>
      </c>
      <c r="K1792">
        <f t="shared" si="108"/>
        <v>1</v>
      </c>
      <c r="L1792" t="str">
        <f t="shared" si="109"/>
        <v>нет</v>
      </c>
      <c r="S1792" t="s">
        <v>5</v>
      </c>
      <c r="U1792" t="s">
        <v>22</v>
      </c>
      <c r="V1792">
        <v>1842661</v>
      </c>
      <c r="W1792">
        <v>1843875</v>
      </c>
      <c r="X1792" t="s">
        <v>30</v>
      </c>
      <c r="Y1792">
        <f t="shared" si="110"/>
        <v>2</v>
      </c>
      <c r="Z1792" t="str">
        <f t="shared" si="111"/>
        <v>нет</v>
      </c>
    </row>
    <row r="1793" spans="1:26" x14ac:dyDescent="0.35">
      <c r="A1793" t="s">
        <v>18</v>
      </c>
      <c r="B1793" t="s">
        <v>29</v>
      </c>
      <c r="C1793" t="s">
        <v>20</v>
      </c>
      <c r="D1793" t="s">
        <v>21</v>
      </c>
      <c r="E1793" t="s">
        <v>5</v>
      </c>
      <c r="G1793" t="s">
        <v>22</v>
      </c>
      <c r="H1793">
        <v>17463</v>
      </c>
      <c r="I1793">
        <v>18416</v>
      </c>
      <c r="J1793" t="s">
        <v>30</v>
      </c>
      <c r="K1793">
        <f t="shared" si="108"/>
        <v>1</v>
      </c>
      <c r="L1793" t="str">
        <f t="shared" si="109"/>
        <v>нет</v>
      </c>
      <c r="S1793" t="s">
        <v>5</v>
      </c>
      <c r="U1793" t="s">
        <v>22</v>
      </c>
      <c r="V1793">
        <v>1843912</v>
      </c>
      <c r="W1793">
        <v>1845351</v>
      </c>
      <c r="X1793" t="s">
        <v>23</v>
      </c>
      <c r="Y1793">
        <f t="shared" si="110"/>
        <v>2</v>
      </c>
      <c r="Z1793" t="str">
        <f t="shared" si="111"/>
        <v>да</v>
      </c>
    </row>
    <row r="1794" spans="1:26" x14ac:dyDescent="0.35">
      <c r="A1794" t="s">
        <v>18</v>
      </c>
      <c r="B1794" t="s">
        <v>29</v>
      </c>
      <c r="C1794" t="s">
        <v>20</v>
      </c>
      <c r="D1794" t="s">
        <v>21</v>
      </c>
      <c r="E1794" t="s">
        <v>5</v>
      </c>
      <c r="G1794" t="s">
        <v>22</v>
      </c>
      <c r="H1794">
        <v>18752</v>
      </c>
      <c r="I1794">
        <v>19471</v>
      </c>
      <c r="J1794" t="s">
        <v>30</v>
      </c>
      <c r="K1794">
        <f t="shared" si="108"/>
        <v>1</v>
      </c>
      <c r="L1794" t="str">
        <f t="shared" si="109"/>
        <v>нет</v>
      </c>
      <c r="S1794" t="s">
        <v>5</v>
      </c>
      <c r="U1794" t="s">
        <v>22</v>
      </c>
      <c r="V1794">
        <v>1845338</v>
      </c>
      <c r="W1794">
        <v>1846681</v>
      </c>
      <c r="X1794" t="s">
        <v>23</v>
      </c>
      <c r="Y1794">
        <f t="shared" si="110"/>
        <v>1</v>
      </c>
      <c r="Z1794" t="str">
        <f t="shared" si="111"/>
        <v>да</v>
      </c>
    </row>
    <row r="1795" spans="1:26" x14ac:dyDescent="0.35">
      <c r="A1795" t="s">
        <v>18</v>
      </c>
      <c r="B1795" t="s">
        <v>29</v>
      </c>
      <c r="C1795" t="s">
        <v>20</v>
      </c>
      <c r="D1795" t="s">
        <v>21</v>
      </c>
      <c r="E1795" t="s">
        <v>5</v>
      </c>
      <c r="G1795" t="s">
        <v>22</v>
      </c>
      <c r="H1795">
        <v>21685</v>
      </c>
      <c r="I1795">
        <v>22437</v>
      </c>
      <c r="J1795" t="s">
        <v>30</v>
      </c>
      <c r="K1795">
        <f t="shared" ref="K1795:K1858" si="112">MOD((ABS(I1795-H1796)+1),3)</f>
        <v>1</v>
      </c>
      <c r="L1795" t="str">
        <f t="shared" ref="L1795:L1858" si="113">IF(I1795-H1796&gt;=0,"да","нет")</f>
        <v>да</v>
      </c>
      <c r="S1795" t="s">
        <v>5</v>
      </c>
      <c r="U1795" t="s">
        <v>22</v>
      </c>
      <c r="V1795">
        <v>1846678</v>
      </c>
      <c r="W1795">
        <v>1847370</v>
      </c>
      <c r="X1795" t="s">
        <v>23</v>
      </c>
      <c r="Y1795">
        <f t="shared" ref="Y1795:Y1858" si="114">MOD((ABS(W1795-V1796)+1),3)</f>
        <v>1</v>
      </c>
      <c r="Z1795" t="str">
        <f t="shared" ref="Z1795:Z1858" si="115">IF(W1795-V1796&gt;=0,"да","нет")</f>
        <v>нет</v>
      </c>
    </row>
    <row r="1796" spans="1:26" x14ac:dyDescent="0.35">
      <c r="A1796" t="s">
        <v>18</v>
      </c>
      <c r="B1796" t="s">
        <v>29</v>
      </c>
      <c r="C1796" t="s">
        <v>20</v>
      </c>
      <c r="D1796" t="s">
        <v>21</v>
      </c>
      <c r="E1796" t="s">
        <v>5</v>
      </c>
      <c r="G1796" t="s">
        <v>22</v>
      </c>
      <c r="H1796">
        <v>22434</v>
      </c>
      <c r="I1796">
        <v>23366</v>
      </c>
      <c r="J1796" t="s">
        <v>30</v>
      </c>
      <c r="K1796">
        <f t="shared" si="112"/>
        <v>1</v>
      </c>
      <c r="L1796" t="str">
        <f t="shared" si="113"/>
        <v>да</v>
      </c>
      <c r="S1796" t="s">
        <v>5</v>
      </c>
      <c r="U1796" t="s">
        <v>22</v>
      </c>
      <c r="V1796">
        <v>1847379</v>
      </c>
      <c r="W1796">
        <v>1848134</v>
      </c>
      <c r="X1796" t="s">
        <v>23</v>
      </c>
      <c r="Y1796">
        <f t="shared" si="114"/>
        <v>1</v>
      </c>
      <c r="Z1796" t="str">
        <f t="shared" si="115"/>
        <v>нет</v>
      </c>
    </row>
    <row r="1797" spans="1:26" x14ac:dyDescent="0.35">
      <c r="A1797" t="s">
        <v>18</v>
      </c>
      <c r="B1797" t="s">
        <v>29</v>
      </c>
      <c r="C1797" t="s">
        <v>20</v>
      </c>
      <c r="D1797" t="s">
        <v>21</v>
      </c>
      <c r="E1797" t="s">
        <v>5</v>
      </c>
      <c r="G1797" t="s">
        <v>22</v>
      </c>
      <c r="H1797">
        <v>23363</v>
      </c>
      <c r="I1797">
        <v>25273</v>
      </c>
      <c r="J1797" t="s">
        <v>30</v>
      </c>
      <c r="K1797">
        <f t="shared" si="112"/>
        <v>2</v>
      </c>
      <c r="L1797" t="str">
        <f t="shared" si="113"/>
        <v>нет</v>
      </c>
      <c r="S1797" t="s">
        <v>5</v>
      </c>
      <c r="U1797" t="s">
        <v>22</v>
      </c>
      <c r="V1797">
        <v>1848284</v>
      </c>
      <c r="W1797">
        <v>1849279</v>
      </c>
      <c r="X1797" t="s">
        <v>23</v>
      </c>
      <c r="Y1797">
        <f t="shared" si="114"/>
        <v>1</v>
      </c>
      <c r="Z1797" t="str">
        <f t="shared" si="115"/>
        <v>да</v>
      </c>
    </row>
    <row r="1798" spans="1:26" x14ac:dyDescent="0.35">
      <c r="A1798" t="s">
        <v>18</v>
      </c>
      <c r="B1798" t="s">
        <v>29</v>
      </c>
      <c r="C1798" t="s">
        <v>20</v>
      </c>
      <c r="D1798" t="s">
        <v>21</v>
      </c>
      <c r="E1798" t="s">
        <v>5</v>
      </c>
      <c r="G1798" t="s">
        <v>22</v>
      </c>
      <c r="H1798">
        <v>25481</v>
      </c>
      <c r="I1798">
        <v>25840</v>
      </c>
      <c r="J1798" t="s">
        <v>30</v>
      </c>
      <c r="K1798">
        <f t="shared" si="112"/>
        <v>1</v>
      </c>
      <c r="L1798" t="str">
        <f t="shared" si="113"/>
        <v>нет</v>
      </c>
      <c r="S1798" t="s">
        <v>5</v>
      </c>
      <c r="U1798" t="s">
        <v>22</v>
      </c>
      <c r="V1798">
        <v>1849279</v>
      </c>
      <c r="W1798">
        <v>1850295</v>
      </c>
      <c r="X1798" t="s">
        <v>23</v>
      </c>
      <c r="Y1798">
        <f t="shared" si="114"/>
        <v>0</v>
      </c>
      <c r="Z1798" t="str">
        <f t="shared" si="115"/>
        <v>нет</v>
      </c>
    </row>
    <row r="1799" spans="1:26" x14ac:dyDescent="0.35">
      <c r="A1799" t="s">
        <v>18</v>
      </c>
      <c r="B1799" t="s">
        <v>29</v>
      </c>
      <c r="C1799" t="s">
        <v>20</v>
      </c>
      <c r="D1799" t="s">
        <v>21</v>
      </c>
      <c r="E1799" t="s">
        <v>5</v>
      </c>
      <c r="G1799" t="s">
        <v>22</v>
      </c>
      <c r="H1799">
        <v>26311</v>
      </c>
      <c r="I1799">
        <v>26643</v>
      </c>
      <c r="J1799" t="s">
        <v>30</v>
      </c>
      <c r="K1799">
        <f t="shared" si="112"/>
        <v>2</v>
      </c>
      <c r="L1799" t="str">
        <f t="shared" si="113"/>
        <v>нет</v>
      </c>
      <c r="S1799" t="s">
        <v>5</v>
      </c>
      <c r="U1799" t="s">
        <v>22</v>
      </c>
      <c r="V1799">
        <v>1850312</v>
      </c>
      <c r="W1799">
        <v>1851232</v>
      </c>
      <c r="X1799" t="s">
        <v>23</v>
      </c>
      <c r="Y1799">
        <f t="shared" si="114"/>
        <v>0</v>
      </c>
      <c r="Z1799" t="str">
        <f t="shared" si="115"/>
        <v>нет</v>
      </c>
    </row>
    <row r="1800" spans="1:26" x14ac:dyDescent="0.35">
      <c r="A1800" t="s">
        <v>18</v>
      </c>
      <c r="B1800" t="s">
        <v>29</v>
      </c>
      <c r="C1800" t="s">
        <v>20</v>
      </c>
      <c r="D1800" t="s">
        <v>21</v>
      </c>
      <c r="E1800" t="s">
        <v>5</v>
      </c>
      <c r="G1800" t="s">
        <v>22</v>
      </c>
      <c r="H1800">
        <v>26740</v>
      </c>
      <c r="I1800">
        <v>27327</v>
      </c>
      <c r="J1800" t="s">
        <v>30</v>
      </c>
      <c r="K1800">
        <f t="shared" si="112"/>
        <v>2</v>
      </c>
      <c r="L1800" t="str">
        <f t="shared" si="113"/>
        <v>нет</v>
      </c>
      <c r="S1800" t="s">
        <v>5</v>
      </c>
      <c r="U1800" t="s">
        <v>22</v>
      </c>
      <c r="V1800">
        <v>1851261</v>
      </c>
      <c r="W1800">
        <v>1852163</v>
      </c>
      <c r="X1800" t="s">
        <v>23</v>
      </c>
      <c r="Y1800">
        <f t="shared" si="114"/>
        <v>1</v>
      </c>
      <c r="Z1800" t="str">
        <f t="shared" si="115"/>
        <v>нет</v>
      </c>
    </row>
    <row r="1801" spans="1:26" x14ac:dyDescent="0.35">
      <c r="A1801" t="s">
        <v>18</v>
      </c>
      <c r="B1801" t="s">
        <v>29</v>
      </c>
      <c r="C1801" t="s">
        <v>20</v>
      </c>
      <c r="D1801" t="s">
        <v>21</v>
      </c>
      <c r="E1801" t="s">
        <v>5</v>
      </c>
      <c r="G1801" t="s">
        <v>22</v>
      </c>
      <c r="H1801">
        <v>27697</v>
      </c>
      <c r="I1801">
        <v>28149</v>
      </c>
      <c r="J1801" t="s">
        <v>30</v>
      </c>
      <c r="K1801">
        <f t="shared" si="112"/>
        <v>2</v>
      </c>
      <c r="L1801" t="str">
        <f t="shared" si="113"/>
        <v>нет</v>
      </c>
      <c r="S1801" t="s">
        <v>5</v>
      </c>
      <c r="U1801" t="s">
        <v>22</v>
      </c>
      <c r="V1801">
        <v>1852424</v>
      </c>
      <c r="W1801">
        <v>1853995</v>
      </c>
      <c r="X1801" t="s">
        <v>30</v>
      </c>
      <c r="Y1801">
        <f t="shared" si="114"/>
        <v>1</v>
      </c>
      <c r="Z1801" t="str">
        <f t="shared" si="115"/>
        <v>нет</v>
      </c>
    </row>
    <row r="1802" spans="1:26" x14ac:dyDescent="0.35">
      <c r="A1802" t="s">
        <v>18</v>
      </c>
      <c r="B1802" t="s">
        <v>29</v>
      </c>
      <c r="C1802" t="s">
        <v>20</v>
      </c>
      <c r="D1802" t="s">
        <v>21</v>
      </c>
      <c r="E1802" t="s">
        <v>5</v>
      </c>
      <c r="G1802" t="s">
        <v>22</v>
      </c>
      <c r="H1802">
        <v>28165</v>
      </c>
      <c r="I1802">
        <v>28614</v>
      </c>
      <c r="J1802" t="s">
        <v>30</v>
      </c>
      <c r="K1802">
        <f t="shared" si="112"/>
        <v>1</v>
      </c>
      <c r="L1802" t="str">
        <f t="shared" si="113"/>
        <v>нет</v>
      </c>
      <c r="S1802" t="s">
        <v>5</v>
      </c>
      <c r="U1802" t="s">
        <v>22</v>
      </c>
      <c r="V1802">
        <v>1854064</v>
      </c>
      <c r="W1802">
        <v>1855290</v>
      </c>
      <c r="X1802" t="s">
        <v>30</v>
      </c>
      <c r="Y1802">
        <f t="shared" si="114"/>
        <v>0</v>
      </c>
      <c r="Z1802" t="str">
        <f t="shared" si="115"/>
        <v>нет</v>
      </c>
    </row>
    <row r="1803" spans="1:26" x14ac:dyDescent="0.35">
      <c r="A1803" t="s">
        <v>18</v>
      </c>
      <c r="B1803" t="s">
        <v>29</v>
      </c>
      <c r="C1803" t="s">
        <v>20</v>
      </c>
      <c r="D1803" t="s">
        <v>21</v>
      </c>
      <c r="E1803" t="s">
        <v>5</v>
      </c>
      <c r="G1803" t="s">
        <v>22</v>
      </c>
      <c r="H1803">
        <v>28740</v>
      </c>
      <c r="I1803">
        <v>29126</v>
      </c>
      <c r="J1803" t="s">
        <v>30</v>
      </c>
      <c r="K1803">
        <f t="shared" si="112"/>
        <v>0</v>
      </c>
      <c r="L1803" t="str">
        <f t="shared" si="113"/>
        <v>нет</v>
      </c>
      <c r="S1803" t="s">
        <v>5</v>
      </c>
      <c r="U1803" t="s">
        <v>22</v>
      </c>
      <c r="V1803">
        <v>1855313</v>
      </c>
      <c r="W1803">
        <v>1856533</v>
      </c>
      <c r="X1803" t="s">
        <v>30</v>
      </c>
      <c r="Y1803">
        <f t="shared" si="114"/>
        <v>0</v>
      </c>
      <c r="Z1803" t="str">
        <f t="shared" si="115"/>
        <v>нет</v>
      </c>
    </row>
    <row r="1804" spans="1:26" x14ac:dyDescent="0.35">
      <c r="A1804" t="s">
        <v>18</v>
      </c>
      <c r="B1804" t="s">
        <v>29</v>
      </c>
      <c r="C1804" t="s">
        <v>20</v>
      </c>
      <c r="D1804" t="s">
        <v>21</v>
      </c>
      <c r="E1804" t="s">
        <v>5</v>
      </c>
      <c r="G1804" t="s">
        <v>22</v>
      </c>
      <c r="H1804">
        <v>30691</v>
      </c>
      <c r="I1804">
        <v>32694</v>
      </c>
      <c r="J1804" t="s">
        <v>30</v>
      </c>
      <c r="K1804">
        <f t="shared" si="112"/>
        <v>2</v>
      </c>
      <c r="L1804" t="str">
        <f t="shared" si="113"/>
        <v>нет</v>
      </c>
      <c r="S1804" t="s">
        <v>5</v>
      </c>
      <c r="U1804" t="s">
        <v>22</v>
      </c>
      <c r="V1804">
        <v>1856553</v>
      </c>
      <c r="W1804">
        <v>1857731</v>
      </c>
      <c r="X1804" t="s">
        <v>30</v>
      </c>
      <c r="Y1804">
        <f t="shared" si="114"/>
        <v>0</v>
      </c>
      <c r="Z1804" t="str">
        <f t="shared" si="115"/>
        <v>нет</v>
      </c>
    </row>
    <row r="1805" spans="1:26" x14ac:dyDescent="0.35">
      <c r="A1805" t="s">
        <v>18</v>
      </c>
      <c r="B1805" t="s">
        <v>29</v>
      </c>
      <c r="C1805" t="s">
        <v>20</v>
      </c>
      <c r="D1805" t="s">
        <v>21</v>
      </c>
      <c r="E1805" t="s">
        <v>5</v>
      </c>
      <c r="G1805" t="s">
        <v>22</v>
      </c>
      <c r="H1805">
        <v>34099</v>
      </c>
      <c r="I1805">
        <v>34890</v>
      </c>
      <c r="J1805" t="s">
        <v>30</v>
      </c>
      <c r="K1805">
        <f t="shared" si="112"/>
        <v>2</v>
      </c>
      <c r="L1805" t="str">
        <f t="shared" si="113"/>
        <v>нет</v>
      </c>
      <c r="S1805" t="s">
        <v>5</v>
      </c>
      <c r="U1805" t="s">
        <v>22</v>
      </c>
      <c r="V1805">
        <v>1858201</v>
      </c>
      <c r="W1805">
        <v>1860675</v>
      </c>
      <c r="X1805" t="s">
        <v>30</v>
      </c>
      <c r="Y1805">
        <f t="shared" si="114"/>
        <v>0</v>
      </c>
      <c r="Z1805" t="str">
        <f t="shared" si="115"/>
        <v>нет</v>
      </c>
    </row>
    <row r="1806" spans="1:26" x14ac:dyDescent="0.35">
      <c r="A1806" t="s">
        <v>18</v>
      </c>
      <c r="B1806" t="s">
        <v>29</v>
      </c>
      <c r="C1806" t="s">
        <v>20</v>
      </c>
      <c r="D1806" t="s">
        <v>21</v>
      </c>
      <c r="E1806" t="s">
        <v>5</v>
      </c>
      <c r="G1806" t="s">
        <v>22</v>
      </c>
      <c r="H1806">
        <v>35041</v>
      </c>
      <c r="I1806">
        <v>37143</v>
      </c>
      <c r="J1806" t="s">
        <v>30</v>
      </c>
      <c r="K1806">
        <f t="shared" si="112"/>
        <v>2</v>
      </c>
      <c r="L1806" t="str">
        <f t="shared" si="113"/>
        <v>нет</v>
      </c>
      <c r="S1806" t="s">
        <v>5</v>
      </c>
      <c r="U1806" t="s">
        <v>22</v>
      </c>
      <c r="V1806">
        <v>1860860</v>
      </c>
      <c r="W1806">
        <v>1862773</v>
      </c>
      <c r="X1806" t="s">
        <v>30</v>
      </c>
      <c r="Y1806">
        <f t="shared" si="114"/>
        <v>2</v>
      </c>
      <c r="Z1806" t="str">
        <f t="shared" si="115"/>
        <v>нет</v>
      </c>
    </row>
    <row r="1807" spans="1:26" x14ac:dyDescent="0.35">
      <c r="A1807" t="s">
        <v>18</v>
      </c>
      <c r="B1807" t="s">
        <v>29</v>
      </c>
      <c r="C1807" t="s">
        <v>20</v>
      </c>
      <c r="D1807" t="s">
        <v>21</v>
      </c>
      <c r="E1807" t="s">
        <v>5</v>
      </c>
      <c r="G1807" t="s">
        <v>22</v>
      </c>
      <c r="H1807">
        <v>57934</v>
      </c>
      <c r="I1807">
        <v>58515</v>
      </c>
      <c r="J1807" t="s">
        <v>30</v>
      </c>
      <c r="K1807">
        <f t="shared" si="112"/>
        <v>0</v>
      </c>
      <c r="L1807" t="str">
        <f t="shared" si="113"/>
        <v>нет</v>
      </c>
      <c r="S1807" t="s">
        <v>5</v>
      </c>
      <c r="U1807" t="s">
        <v>22</v>
      </c>
      <c r="V1807">
        <v>1862870</v>
      </c>
      <c r="W1807">
        <v>1864957</v>
      </c>
      <c r="X1807" t="s">
        <v>30</v>
      </c>
      <c r="Y1807">
        <f t="shared" si="114"/>
        <v>1</v>
      </c>
      <c r="Z1807" t="str">
        <f t="shared" si="115"/>
        <v>нет</v>
      </c>
    </row>
    <row r="1808" spans="1:26" x14ac:dyDescent="0.35">
      <c r="A1808" t="s">
        <v>18</v>
      </c>
      <c r="B1808" t="s">
        <v>29</v>
      </c>
      <c r="C1808" t="s">
        <v>20</v>
      </c>
      <c r="D1808" t="s">
        <v>21</v>
      </c>
      <c r="E1808" t="s">
        <v>5</v>
      </c>
      <c r="G1808" t="s">
        <v>22</v>
      </c>
      <c r="H1808">
        <v>58532</v>
      </c>
      <c r="I1808">
        <v>59623</v>
      </c>
      <c r="J1808" t="s">
        <v>30</v>
      </c>
      <c r="K1808">
        <f t="shared" si="112"/>
        <v>2</v>
      </c>
      <c r="L1808" t="str">
        <f t="shared" si="113"/>
        <v>нет</v>
      </c>
      <c r="S1808" t="s">
        <v>5</v>
      </c>
      <c r="U1808" t="s">
        <v>22</v>
      </c>
      <c r="V1808">
        <v>1864963</v>
      </c>
      <c r="W1808">
        <v>1866102</v>
      </c>
      <c r="X1808" t="s">
        <v>30</v>
      </c>
      <c r="Y1808">
        <f t="shared" si="114"/>
        <v>2</v>
      </c>
      <c r="Z1808" t="str">
        <f t="shared" si="115"/>
        <v>нет</v>
      </c>
    </row>
    <row r="1809" spans="1:26" x14ac:dyDescent="0.35">
      <c r="A1809" t="s">
        <v>18</v>
      </c>
      <c r="B1809" t="s">
        <v>29</v>
      </c>
      <c r="C1809" t="s">
        <v>20</v>
      </c>
      <c r="D1809" t="s">
        <v>21</v>
      </c>
      <c r="E1809" t="s">
        <v>5</v>
      </c>
      <c r="G1809" t="s">
        <v>22</v>
      </c>
      <c r="H1809">
        <v>64100</v>
      </c>
      <c r="I1809">
        <v>64729</v>
      </c>
      <c r="J1809" t="s">
        <v>30</v>
      </c>
      <c r="K1809">
        <f t="shared" si="112"/>
        <v>2</v>
      </c>
      <c r="L1809" t="str">
        <f t="shared" si="113"/>
        <v>нет</v>
      </c>
      <c r="S1809" t="s">
        <v>5</v>
      </c>
      <c r="U1809" t="s">
        <v>22</v>
      </c>
      <c r="V1809">
        <v>1866376</v>
      </c>
      <c r="W1809">
        <v>1867875</v>
      </c>
      <c r="X1809" t="s">
        <v>30</v>
      </c>
      <c r="Y1809">
        <f t="shared" si="114"/>
        <v>2</v>
      </c>
      <c r="Z1809" t="str">
        <f t="shared" si="115"/>
        <v>нет</v>
      </c>
    </row>
    <row r="1810" spans="1:26" x14ac:dyDescent="0.35">
      <c r="A1810" t="s">
        <v>18</v>
      </c>
      <c r="B1810" t="s">
        <v>29</v>
      </c>
      <c r="C1810" t="s">
        <v>20</v>
      </c>
      <c r="D1810" t="s">
        <v>21</v>
      </c>
      <c r="E1810" t="s">
        <v>5</v>
      </c>
      <c r="G1810" t="s">
        <v>22</v>
      </c>
      <c r="H1810">
        <v>87929</v>
      </c>
      <c r="I1810">
        <v>88519</v>
      </c>
      <c r="J1810" t="s">
        <v>30</v>
      </c>
      <c r="K1810">
        <f t="shared" si="112"/>
        <v>2</v>
      </c>
      <c r="L1810" t="str">
        <f t="shared" si="113"/>
        <v>нет</v>
      </c>
      <c r="S1810" t="s">
        <v>5</v>
      </c>
      <c r="U1810" t="s">
        <v>22</v>
      </c>
      <c r="V1810">
        <v>1868275</v>
      </c>
      <c r="W1810">
        <v>1868817</v>
      </c>
      <c r="X1810" t="s">
        <v>23</v>
      </c>
      <c r="Y1810">
        <f t="shared" si="114"/>
        <v>1</v>
      </c>
      <c r="Z1810" t="str">
        <f t="shared" si="115"/>
        <v>нет</v>
      </c>
    </row>
    <row r="1811" spans="1:26" x14ac:dyDescent="0.35">
      <c r="A1811" t="s">
        <v>18</v>
      </c>
      <c r="B1811" t="s">
        <v>29</v>
      </c>
      <c r="C1811" t="s">
        <v>20</v>
      </c>
      <c r="D1811" t="s">
        <v>21</v>
      </c>
      <c r="E1811" t="s">
        <v>5</v>
      </c>
      <c r="G1811" t="s">
        <v>22</v>
      </c>
      <c r="H1811">
        <v>88541</v>
      </c>
      <c r="I1811">
        <v>89791</v>
      </c>
      <c r="J1811" t="s">
        <v>30</v>
      </c>
      <c r="K1811">
        <f t="shared" si="112"/>
        <v>2</v>
      </c>
      <c r="L1811" t="str">
        <f t="shared" si="113"/>
        <v>нет</v>
      </c>
      <c r="S1811" t="s">
        <v>5</v>
      </c>
      <c r="U1811" t="s">
        <v>22</v>
      </c>
      <c r="V1811">
        <v>1869015</v>
      </c>
      <c r="W1811">
        <v>1871051</v>
      </c>
      <c r="X1811" t="s">
        <v>23</v>
      </c>
      <c r="Y1811">
        <f t="shared" si="114"/>
        <v>0</v>
      </c>
      <c r="Z1811" t="str">
        <f t="shared" si="115"/>
        <v>нет</v>
      </c>
    </row>
    <row r="1812" spans="1:26" x14ac:dyDescent="0.35">
      <c r="A1812" t="s">
        <v>18</v>
      </c>
      <c r="B1812" t="s">
        <v>29</v>
      </c>
      <c r="C1812" t="s">
        <v>20</v>
      </c>
      <c r="D1812" t="s">
        <v>21</v>
      </c>
      <c r="E1812" t="s">
        <v>5</v>
      </c>
      <c r="G1812" t="s">
        <v>22</v>
      </c>
      <c r="H1812">
        <v>94307</v>
      </c>
      <c r="I1812">
        <v>95191</v>
      </c>
      <c r="J1812" t="s">
        <v>30</v>
      </c>
      <c r="K1812">
        <f t="shared" si="112"/>
        <v>0</v>
      </c>
      <c r="L1812" t="str">
        <f t="shared" si="113"/>
        <v>нет</v>
      </c>
      <c r="S1812" t="s">
        <v>5</v>
      </c>
      <c r="U1812" t="s">
        <v>22</v>
      </c>
      <c r="V1812">
        <v>1871209</v>
      </c>
      <c r="W1812">
        <v>1872051</v>
      </c>
      <c r="X1812" t="s">
        <v>23</v>
      </c>
      <c r="Y1812">
        <f t="shared" si="114"/>
        <v>1</v>
      </c>
      <c r="Z1812" t="str">
        <f t="shared" si="115"/>
        <v>нет</v>
      </c>
    </row>
    <row r="1813" spans="1:26" x14ac:dyDescent="0.35">
      <c r="A1813" t="s">
        <v>18</v>
      </c>
      <c r="B1813" t="s">
        <v>29</v>
      </c>
      <c r="C1813" t="s">
        <v>20</v>
      </c>
      <c r="D1813" t="s">
        <v>21</v>
      </c>
      <c r="E1813" t="s">
        <v>5</v>
      </c>
      <c r="G1813" t="s">
        <v>22</v>
      </c>
      <c r="H1813">
        <v>95979</v>
      </c>
      <c r="I1813">
        <v>96509</v>
      </c>
      <c r="J1813" t="s">
        <v>30</v>
      </c>
      <c r="K1813">
        <f t="shared" si="112"/>
        <v>2</v>
      </c>
      <c r="L1813" t="str">
        <f t="shared" si="113"/>
        <v>нет</v>
      </c>
      <c r="S1813" t="s">
        <v>5</v>
      </c>
      <c r="U1813" t="s">
        <v>22</v>
      </c>
      <c r="V1813">
        <v>1872369</v>
      </c>
      <c r="W1813">
        <v>1873250</v>
      </c>
      <c r="X1813" t="s">
        <v>30</v>
      </c>
      <c r="Y1813">
        <f t="shared" si="114"/>
        <v>2</v>
      </c>
      <c r="Z1813" t="str">
        <f t="shared" si="115"/>
        <v>нет</v>
      </c>
    </row>
    <row r="1814" spans="1:26" x14ac:dyDescent="0.35">
      <c r="A1814" t="s">
        <v>18</v>
      </c>
      <c r="B1814" t="s">
        <v>29</v>
      </c>
      <c r="C1814" t="s">
        <v>20</v>
      </c>
      <c r="D1814" t="s">
        <v>21</v>
      </c>
      <c r="E1814" t="s">
        <v>5</v>
      </c>
      <c r="G1814" t="s">
        <v>22</v>
      </c>
      <c r="H1814">
        <v>96861</v>
      </c>
      <c r="I1814">
        <v>97316</v>
      </c>
      <c r="J1814" t="s">
        <v>30</v>
      </c>
      <c r="K1814">
        <f t="shared" si="112"/>
        <v>0</v>
      </c>
      <c r="L1814" t="str">
        <f t="shared" si="113"/>
        <v>нет</v>
      </c>
      <c r="S1814" t="s">
        <v>5</v>
      </c>
      <c r="U1814" t="s">
        <v>22</v>
      </c>
      <c r="V1814">
        <v>1873314</v>
      </c>
      <c r="W1814">
        <v>1874297</v>
      </c>
      <c r="X1814" t="s">
        <v>23</v>
      </c>
      <c r="Y1814">
        <f t="shared" si="114"/>
        <v>2</v>
      </c>
      <c r="Z1814" t="str">
        <f t="shared" si="115"/>
        <v>нет</v>
      </c>
    </row>
    <row r="1815" spans="1:26" x14ac:dyDescent="0.35">
      <c r="A1815" t="s">
        <v>18</v>
      </c>
      <c r="B1815" t="s">
        <v>29</v>
      </c>
      <c r="C1815" t="s">
        <v>20</v>
      </c>
      <c r="D1815" t="s">
        <v>21</v>
      </c>
      <c r="E1815" t="s">
        <v>5</v>
      </c>
      <c r="G1815" t="s">
        <v>22</v>
      </c>
      <c r="H1815">
        <v>100408</v>
      </c>
      <c r="I1815">
        <v>101004</v>
      </c>
      <c r="J1815" t="s">
        <v>30</v>
      </c>
      <c r="K1815">
        <f t="shared" si="112"/>
        <v>1</v>
      </c>
      <c r="L1815" t="str">
        <f t="shared" si="113"/>
        <v>нет</v>
      </c>
      <c r="S1815" t="s">
        <v>5</v>
      </c>
      <c r="U1815" t="s">
        <v>22</v>
      </c>
      <c r="V1815">
        <v>1874502</v>
      </c>
      <c r="W1815">
        <v>1875551</v>
      </c>
      <c r="X1815" t="s">
        <v>30</v>
      </c>
      <c r="Y1815">
        <f t="shared" si="114"/>
        <v>1</v>
      </c>
      <c r="Z1815" t="str">
        <f t="shared" si="115"/>
        <v>нет</v>
      </c>
    </row>
    <row r="1816" spans="1:26" x14ac:dyDescent="0.35">
      <c r="A1816" t="s">
        <v>18</v>
      </c>
      <c r="B1816" t="s">
        <v>29</v>
      </c>
      <c r="C1816" t="s">
        <v>20</v>
      </c>
      <c r="D1816" t="s">
        <v>21</v>
      </c>
      <c r="E1816" t="s">
        <v>5</v>
      </c>
      <c r="G1816" t="s">
        <v>22</v>
      </c>
      <c r="H1816">
        <v>111057</v>
      </c>
      <c r="I1816">
        <v>111503</v>
      </c>
      <c r="J1816" t="s">
        <v>30</v>
      </c>
      <c r="K1816">
        <f t="shared" si="112"/>
        <v>0</v>
      </c>
      <c r="L1816" t="str">
        <f t="shared" si="113"/>
        <v>нет</v>
      </c>
      <c r="S1816" t="s">
        <v>5</v>
      </c>
      <c r="U1816" t="s">
        <v>22</v>
      </c>
      <c r="V1816">
        <v>1875722</v>
      </c>
      <c r="W1816">
        <v>1878874</v>
      </c>
      <c r="X1816" t="s">
        <v>30</v>
      </c>
      <c r="Y1816">
        <f t="shared" si="114"/>
        <v>1</v>
      </c>
      <c r="Z1816" t="str">
        <f t="shared" si="115"/>
        <v>нет</v>
      </c>
    </row>
    <row r="1817" spans="1:26" x14ac:dyDescent="0.35">
      <c r="A1817" t="s">
        <v>18</v>
      </c>
      <c r="B1817" t="s">
        <v>29</v>
      </c>
      <c r="C1817" t="s">
        <v>20</v>
      </c>
      <c r="D1817" t="s">
        <v>21</v>
      </c>
      <c r="E1817" t="s">
        <v>5</v>
      </c>
      <c r="G1817" t="s">
        <v>22</v>
      </c>
      <c r="H1817">
        <v>112267</v>
      </c>
      <c r="I1817">
        <v>112461</v>
      </c>
      <c r="J1817" t="s">
        <v>30</v>
      </c>
      <c r="K1817">
        <f t="shared" si="112"/>
        <v>1</v>
      </c>
      <c r="L1817" t="str">
        <f t="shared" si="113"/>
        <v>нет</v>
      </c>
      <c r="S1817" t="s">
        <v>5</v>
      </c>
      <c r="U1817" t="s">
        <v>22</v>
      </c>
      <c r="V1817">
        <v>1878961</v>
      </c>
      <c r="W1817">
        <v>1879575</v>
      </c>
      <c r="X1817" t="s">
        <v>30</v>
      </c>
      <c r="Y1817">
        <f t="shared" si="114"/>
        <v>1</v>
      </c>
      <c r="Z1817" t="str">
        <f t="shared" si="115"/>
        <v>нет</v>
      </c>
    </row>
    <row r="1818" spans="1:26" x14ac:dyDescent="0.35">
      <c r="A1818" t="s">
        <v>18</v>
      </c>
      <c r="B1818" t="s">
        <v>29</v>
      </c>
      <c r="C1818" t="s">
        <v>20</v>
      </c>
      <c r="D1818" t="s">
        <v>21</v>
      </c>
      <c r="E1818" t="s">
        <v>5</v>
      </c>
      <c r="G1818" t="s">
        <v>22</v>
      </c>
      <c r="H1818">
        <v>119421</v>
      </c>
      <c r="I1818">
        <v>119819</v>
      </c>
      <c r="J1818" t="s">
        <v>30</v>
      </c>
      <c r="K1818">
        <f t="shared" si="112"/>
        <v>0</v>
      </c>
      <c r="L1818" t="str">
        <f t="shared" si="113"/>
        <v>нет</v>
      </c>
      <c r="S1818" t="s">
        <v>5</v>
      </c>
      <c r="U1818" t="s">
        <v>22</v>
      </c>
      <c r="V1818">
        <v>1879719</v>
      </c>
      <c r="W1818">
        <v>1880792</v>
      </c>
      <c r="X1818" t="s">
        <v>30</v>
      </c>
      <c r="Y1818">
        <f t="shared" si="114"/>
        <v>0</v>
      </c>
      <c r="Z1818" t="str">
        <f t="shared" si="115"/>
        <v>нет</v>
      </c>
    </row>
    <row r="1819" spans="1:26" x14ac:dyDescent="0.35">
      <c r="A1819" t="s">
        <v>18</v>
      </c>
      <c r="B1819" t="s">
        <v>29</v>
      </c>
      <c r="C1819" t="s">
        <v>20</v>
      </c>
      <c r="D1819" t="s">
        <v>21</v>
      </c>
      <c r="E1819" t="s">
        <v>5</v>
      </c>
      <c r="G1819" t="s">
        <v>22</v>
      </c>
      <c r="H1819">
        <v>121018</v>
      </c>
      <c r="I1819">
        <v>121863</v>
      </c>
      <c r="J1819" t="s">
        <v>30</v>
      </c>
      <c r="K1819">
        <f t="shared" si="112"/>
        <v>2</v>
      </c>
      <c r="L1819" t="str">
        <f t="shared" si="113"/>
        <v>нет</v>
      </c>
      <c r="S1819" t="s">
        <v>5</v>
      </c>
      <c r="U1819" t="s">
        <v>22</v>
      </c>
      <c r="V1819">
        <v>1881004</v>
      </c>
      <c r="W1819">
        <v>1882209</v>
      </c>
      <c r="X1819" t="s">
        <v>30</v>
      </c>
      <c r="Y1819">
        <f t="shared" si="114"/>
        <v>2</v>
      </c>
      <c r="Z1819" t="str">
        <f t="shared" si="115"/>
        <v>нет</v>
      </c>
    </row>
    <row r="1820" spans="1:26" x14ac:dyDescent="0.35">
      <c r="A1820" t="s">
        <v>18</v>
      </c>
      <c r="B1820" t="s">
        <v>29</v>
      </c>
      <c r="C1820" t="s">
        <v>20</v>
      </c>
      <c r="D1820" t="s">
        <v>21</v>
      </c>
      <c r="E1820" t="s">
        <v>5</v>
      </c>
      <c r="G1820" t="s">
        <v>22</v>
      </c>
      <c r="H1820">
        <v>125959</v>
      </c>
      <c r="I1820">
        <v>126933</v>
      </c>
      <c r="J1820" t="s">
        <v>30</v>
      </c>
      <c r="K1820">
        <f t="shared" si="112"/>
        <v>1</v>
      </c>
      <c r="L1820" t="str">
        <f t="shared" si="113"/>
        <v>нет</v>
      </c>
      <c r="S1820" t="s">
        <v>5</v>
      </c>
      <c r="U1820" t="s">
        <v>22</v>
      </c>
      <c r="V1820">
        <v>1882384</v>
      </c>
      <c r="W1820">
        <v>1883781</v>
      </c>
      <c r="X1820" t="s">
        <v>30</v>
      </c>
      <c r="Y1820">
        <f t="shared" si="114"/>
        <v>1</v>
      </c>
      <c r="Z1820" t="str">
        <f t="shared" si="115"/>
        <v>нет</v>
      </c>
    </row>
    <row r="1821" spans="1:26" x14ac:dyDescent="0.35">
      <c r="A1821" t="s">
        <v>18</v>
      </c>
      <c r="B1821" t="s">
        <v>29</v>
      </c>
      <c r="C1821" t="s">
        <v>20</v>
      </c>
      <c r="D1821" t="s">
        <v>21</v>
      </c>
      <c r="E1821" t="s">
        <v>5</v>
      </c>
      <c r="G1821" t="s">
        <v>22</v>
      </c>
      <c r="H1821">
        <v>128028</v>
      </c>
      <c r="I1821">
        <v>129062</v>
      </c>
      <c r="J1821" t="s">
        <v>30</v>
      </c>
      <c r="K1821">
        <f t="shared" si="112"/>
        <v>2</v>
      </c>
      <c r="L1821" t="str">
        <f t="shared" si="113"/>
        <v>нет</v>
      </c>
      <c r="S1821" t="s">
        <v>5</v>
      </c>
      <c r="U1821" t="s">
        <v>22</v>
      </c>
      <c r="V1821">
        <v>1884327</v>
      </c>
      <c r="W1821">
        <v>1885097</v>
      </c>
      <c r="X1821" t="s">
        <v>30</v>
      </c>
      <c r="Y1821">
        <f t="shared" si="114"/>
        <v>0</v>
      </c>
      <c r="Z1821" t="str">
        <f t="shared" si="115"/>
        <v>нет</v>
      </c>
    </row>
    <row r="1822" spans="1:26" x14ac:dyDescent="0.35">
      <c r="A1822" t="s">
        <v>18</v>
      </c>
      <c r="B1822" t="s">
        <v>29</v>
      </c>
      <c r="C1822" t="s">
        <v>20</v>
      </c>
      <c r="D1822" t="s">
        <v>21</v>
      </c>
      <c r="E1822" t="s">
        <v>5</v>
      </c>
      <c r="G1822" t="s">
        <v>22</v>
      </c>
      <c r="H1822">
        <v>129351</v>
      </c>
      <c r="I1822">
        <v>130268</v>
      </c>
      <c r="J1822" t="s">
        <v>30</v>
      </c>
      <c r="K1822">
        <f t="shared" si="112"/>
        <v>0</v>
      </c>
      <c r="L1822" t="str">
        <f t="shared" si="113"/>
        <v>нет</v>
      </c>
      <c r="S1822" t="s">
        <v>5</v>
      </c>
      <c r="U1822" t="s">
        <v>22</v>
      </c>
      <c r="V1822">
        <v>1885126</v>
      </c>
      <c r="W1822">
        <v>1886403</v>
      </c>
      <c r="X1822" t="s">
        <v>30</v>
      </c>
      <c r="Y1822">
        <f t="shared" si="114"/>
        <v>0</v>
      </c>
      <c r="Z1822" t="str">
        <f t="shared" si="115"/>
        <v>нет</v>
      </c>
    </row>
    <row r="1823" spans="1:26" x14ac:dyDescent="0.35">
      <c r="A1823" t="s">
        <v>18</v>
      </c>
      <c r="B1823" t="s">
        <v>29</v>
      </c>
      <c r="C1823" t="s">
        <v>20</v>
      </c>
      <c r="D1823" t="s">
        <v>21</v>
      </c>
      <c r="E1823" t="s">
        <v>5</v>
      </c>
      <c r="G1823" t="s">
        <v>22</v>
      </c>
      <c r="H1823">
        <v>132490</v>
      </c>
      <c r="I1823">
        <v>132915</v>
      </c>
      <c r="J1823" t="s">
        <v>30</v>
      </c>
      <c r="K1823">
        <f t="shared" si="112"/>
        <v>1</v>
      </c>
      <c r="L1823" t="str">
        <f t="shared" si="113"/>
        <v>нет</v>
      </c>
      <c r="S1823" t="s">
        <v>5</v>
      </c>
      <c r="U1823" t="s">
        <v>22</v>
      </c>
      <c r="V1823">
        <v>1886453</v>
      </c>
      <c r="W1823">
        <v>1886866</v>
      </c>
      <c r="X1823" t="s">
        <v>23</v>
      </c>
      <c r="Y1823">
        <f t="shared" si="114"/>
        <v>2</v>
      </c>
      <c r="Z1823" t="str">
        <f t="shared" si="115"/>
        <v>нет</v>
      </c>
    </row>
    <row r="1824" spans="1:26" x14ac:dyDescent="0.35">
      <c r="A1824" t="s">
        <v>18</v>
      </c>
      <c r="B1824" t="s">
        <v>29</v>
      </c>
      <c r="C1824" t="s">
        <v>20</v>
      </c>
      <c r="D1824" t="s">
        <v>21</v>
      </c>
      <c r="E1824" t="s">
        <v>5</v>
      </c>
      <c r="G1824" t="s">
        <v>22</v>
      </c>
      <c r="H1824">
        <v>146499</v>
      </c>
      <c r="I1824">
        <v>147092</v>
      </c>
      <c r="J1824" t="s">
        <v>30</v>
      </c>
      <c r="K1824">
        <f t="shared" si="112"/>
        <v>1</v>
      </c>
      <c r="L1824" t="str">
        <f t="shared" si="113"/>
        <v>нет</v>
      </c>
      <c r="S1824" t="s">
        <v>5</v>
      </c>
      <c r="U1824" t="s">
        <v>22</v>
      </c>
      <c r="V1824">
        <v>1887002</v>
      </c>
      <c r="W1824">
        <v>1888360</v>
      </c>
      <c r="X1824" t="s">
        <v>23</v>
      </c>
      <c r="Y1824">
        <f t="shared" si="114"/>
        <v>0</v>
      </c>
      <c r="Z1824" t="str">
        <f t="shared" si="115"/>
        <v>нет</v>
      </c>
    </row>
    <row r="1825" spans="1:26" x14ac:dyDescent="0.35">
      <c r="A1825" t="s">
        <v>18</v>
      </c>
      <c r="B1825" t="s">
        <v>29</v>
      </c>
      <c r="C1825" t="s">
        <v>20</v>
      </c>
      <c r="D1825" t="s">
        <v>21</v>
      </c>
      <c r="E1825" t="s">
        <v>5</v>
      </c>
      <c r="G1825" t="s">
        <v>22</v>
      </c>
      <c r="H1825">
        <v>147113</v>
      </c>
      <c r="I1825">
        <v>147403</v>
      </c>
      <c r="J1825" t="s">
        <v>30</v>
      </c>
      <c r="K1825">
        <f t="shared" si="112"/>
        <v>2</v>
      </c>
      <c r="L1825" t="str">
        <f t="shared" si="113"/>
        <v>нет</v>
      </c>
      <c r="S1825" t="s">
        <v>5</v>
      </c>
      <c r="U1825" t="s">
        <v>22</v>
      </c>
      <c r="V1825">
        <v>1888626</v>
      </c>
      <c r="W1825">
        <v>1889495</v>
      </c>
      <c r="X1825" t="s">
        <v>30</v>
      </c>
      <c r="Y1825">
        <f t="shared" si="114"/>
        <v>1</v>
      </c>
      <c r="Z1825" t="str">
        <f t="shared" si="115"/>
        <v>нет</v>
      </c>
    </row>
    <row r="1826" spans="1:26" x14ac:dyDescent="0.35">
      <c r="A1826" t="s">
        <v>18</v>
      </c>
      <c r="B1826" t="s">
        <v>29</v>
      </c>
      <c r="C1826" t="s">
        <v>20</v>
      </c>
      <c r="D1826" t="s">
        <v>21</v>
      </c>
      <c r="E1826" t="s">
        <v>5</v>
      </c>
      <c r="G1826" t="s">
        <v>22</v>
      </c>
      <c r="H1826">
        <v>151868</v>
      </c>
      <c r="I1826">
        <v>152737</v>
      </c>
      <c r="J1826" t="s">
        <v>30</v>
      </c>
      <c r="K1826">
        <f t="shared" si="112"/>
        <v>0</v>
      </c>
      <c r="L1826" t="str">
        <f t="shared" si="113"/>
        <v>нет</v>
      </c>
      <c r="S1826" t="s">
        <v>5</v>
      </c>
      <c r="U1826" t="s">
        <v>22</v>
      </c>
      <c r="V1826">
        <v>1893902</v>
      </c>
      <c r="W1826">
        <v>1894252</v>
      </c>
      <c r="X1826" t="s">
        <v>30</v>
      </c>
      <c r="Y1826">
        <f t="shared" si="114"/>
        <v>0</v>
      </c>
      <c r="Z1826" t="str">
        <f t="shared" si="115"/>
        <v>нет</v>
      </c>
    </row>
    <row r="1827" spans="1:26" x14ac:dyDescent="0.35">
      <c r="A1827" t="s">
        <v>18</v>
      </c>
      <c r="B1827" t="s">
        <v>29</v>
      </c>
      <c r="C1827" t="s">
        <v>20</v>
      </c>
      <c r="D1827" t="s">
        <v>21</v>
      </c>
      <c r="E1827" t="s">
        <v>5</v>
      </c>
      <c r="G1827" t="s">
        <v>22</v>
      </c>
      <c r="H1827">
        <v>153051</v>
      </c>
      <c r="I1827">
        <v>153593</v>
      </c>
      <c r="J1827" t="s">
        <v>30</v>
      </c>
      <c r="K1827">
        <f t="shared" si="112"/>
        <v>2</v>
      </c>
      <c r="L1827" t="str">
        <f t="shared" si="113"/>
        <v>нет</v>
      </c>
      <c r="S1827" t="s">
        <v>5</v>
      </c>
      <c r="U1827" t="s">
        <v>22</v>
      </c>
      <c r="V1827">
        <v>1895349</v>
      </c>
      <c r="W1827">
        <v>1896092</v>
      </c>
      <c r="X1827" t="s">
        <v>30</v>
      </c>
      <c r="Y1827">
        <f t="shared" si="114"/>
        <v>1</v>
      </c>
      <c r="Z1827" t="str">
        <f t="shared" si="115"/>
        <v>нет</v>
      </c>
    </row>
    <row r="1828" spans="1:26" x14ac:dyDescent="0.35">
      <c r="A1828" t="s">
        <v>18</v>
      </c>
      <c r="B1828" t="s">
        <v>29</v>
      </c>
      <c r="C1828" t="s">
        <v>20</v>
      </c>
      <c r="D1828" t="s">
        <v>21</v>
      </c>
      <c r="E1828" t="s">
        <v>5</v>
      </c>
      <c r="G1828" t="s">
        <v>22</v>
      </c>
      <c r="H1828">
        <v>153684</v>
      </c>
      <c r="I1828">
        <v>153938</v>
      </c>
      <c r="J1828" t="s">
        <v>30</v>
      </c>
      <c r="K1828">
        <f t="shared" si="112"/>
        <v>0</v>
      </c>
      <c r="L1828" t="str">
        <f t="shared" si="113"/>
        <v>нет</v>
      </c>
      <c r="S1828" t="s">
        <v>5</v>
      </c>
      <c r="U1828" t="s">
        <v>22</v>
      </c>
      <c r="V1828">
        <v>1896533</v>
      </c>
      <c r="W1828">
        <v>1896826</v>
      </c>
      <c r="X1828" t="s">
        <v>30</v>
      </c>
      <c r="Y1828">
        <f t="shared" si="114"/>
        <v>0</v>
      </c>
      <c r="Z1828" t="str">
        <f t="shared" si="115"/>
        <v>нет</v>
      </c>
    </row>
    <row r="1829" spans="1:26" x14ac:dyDescent="0.35">
      <c r="A1829" t="s">
        <v>18</v>
      </c>
      <c r="B1829" t="s">
        <v>29</v>
      </c>
      <c r="C1829" t="s">
        <v>20</v>
      </c>
      <c r="D1829" t="s">
        <v>21</v>
      </c>
      <c r="E1829" t="s">
        <v>5</v>
      </c>
      <c r="G1829" t="s">
        <v>22</v>
      </c>
      <c r="H1829">
        <v>154777</v>
      </c>
      <c r="I1829">
        <v>155166</v>
      </c>
      <c r="J1829" t="s">
        <v>30</v>
      </c>
      <c r="K1829">
        <f t="shared" si="112"/>
        <v>2</v>
      </c>
      <c r="L1829" t="str">
        <f t="shared" si="113"/>
        <v>нет</v>
      </c>
      <c r="S1829" t="s">
        <v>5</v>
      </c>
      <c r="U1829" t="s">
        <v>22</v>
      </c>
      <c r="V1829">
        <v>1897197</v>
      </c>
      <c r="W1829">
        <v>1897649</v>
      </c>
      <c r="X1829" t="s">
        <v>23</v>
      </c>
      <c r="Y1829">
        <f t="shared" si="114"/>
        <v>2</v>
      </c>
      <c r="Z1829" t="str">
        <f t="shared" si="115"/>
        <v>нет</v>
      </c>
    </row>
    <row r="1830" spans="1:26" x14ac:dyDescent="0.35">
      <c r="A1830" t="s">
        <v>18</v>
      </c>
      <c r="B1830" t="s">
        <v>29</v>
      </c>
      <c r="C1830" t="s">
        <v>20</v>
      </c>
      <c r="D1830" t="s">
        <v>21</v>
      </c>
      <c r="E1830" t="s">
        <v>5</v>
      </c>
      <c r="G1830" t="s">
        <v>22</v>
      </c>
      <c r="H1830">
        <v>156874</v>
      </c>
      <c r="I1830">
        <v>157308</v>
      </c>
      <c r="J1830" t="s">
        <v>30</v>
      </c>
      <c r="K1830">
        <f t="shared" si="112"/>
        <v>0</v>
      </c>
      <c r="L1830" t="str">
        <f t="shared" si="113"/>
        <v>нет</v>
      </c>
      <c r="S1830" t="s">
        <v>5</v>
      </c>
      <c r="U1830" t="s">
        <v>22</v>
      </c>
      <c r="V1830">
        <v>1898157</v>
      </c>
      <c r="W1830">
        <v>1899017</v>
      </c>
      <c r="X1830" t="s">
        <v>23</v>
      </c>
      <c r="Y1830">
        <f t="shared" si="114"/>
        <v>0</v>
      </c>
      <c r="Z1830" t="str">
        <f t="shared" si="115"/>
        <v>нет</v>
      </c>
    </row>
    <row r="1831" spans="1:26" x14ac:dyDescent="0.35">
      <c r="A1831" t="s">
        <v>18</v>
      </c>
      <c r="B1831" t="s">
        <v>29</v>
      </c>
      <c r="C1831" t="s">
        <v>20</v>
      </c>
      <c r="D1831" t="s">
        <v>21</v>
      </c>
      <c r="E1831" t="s">
        <v>5</v>
      </c>
      <c r="G1831" t="s">
        <v>22</v>
      </c>
      <c r="H1831">
        <v>164171</v>
      </c>
      <c r="I1831">
        <v>164944</v>
      </c>
      <c r="J1831" t="s">
        <v>30</v>
      </c>
      <c r="K1831">
        <f t="shared" si="112"/>
        <v>1</v>
      </c>
      <c r="L1831" t="str">
        <f t="shared" si="113"/>
        <v>нет</v>
      </c>
      <c r="S1831" t="s">
        <v>5</v>
      </c>
      <c r="U1831" t="s">
        <v>22</v>
      </c>
      <c r="V1831">
        <v>1899700</v>
      </c>
      <c r="W1831">
        <v>1900566</v>
      </c>
      <c r="X1831" t="s">
        <v>30</v>
      </c>
      <c r="Y1831">
        <f t="shared" si="114"/>
        <v>1</v>
      </c>
      <c r="Z1831" t="str">
        <f t="shared" si="115"/>
        <v>нет</v>
      </c>
    </row>
    <row r="1832" spans="1:26" x14ac:dyDescent="0.35">
      <c r="A1832" t="s">
        <v>18</v>
      </c>
      <c r="B1832" t="s">
        <v>29</v>
      </c>
      <c r="C1832" t="s">
        <v>20</v>
      </c>
      <c r="D1832" t="s">
        <v>21</v>
      </c>
      <c r="E1832" t="s">
        <v>5</v>
      </c>
      <c r="G1832" t="s">
        <v>22</v>
      </c>
      <c r="H1832">
        <v>164992</v>
      </c>
      <c r="I1832">
        <v>166008</v>
      </c>
      <c r="J1832" t="s">
        <v>30</v>
      </c>
      <c r="K1832">
        <f t="shared" si="112"/>
        <v>2</v>
      </c>
      <c r="L1832" t="str">
        <f t="shared" si="113"/>
        <v>нет</v>
      </c>
      <c r="S1832" t="s">
        <v>5</v>
      </c>
      <c r="U1832" t="s">
        <v>22</v>
      </c>
      <c r="V1832">
        <v>1900878</v>
      </c>
      <c r="W1832">
        <v>1901309</v>
      </c>
      <c r="X1832" t="s">
        <v>30</v>
      </c>
      <c r="Y1832">
        <f t="shared" si="114"/>
        <v>2</v>
      </c>
      <c r="Z1832" t="str">
        <f t="shared" si="115"/>
        <v>нет</v>
      </c>
    </row>
    <row r="1833" spans="1:26" x14ac:dyDescent="0.35">
      <c r="A1833" t="s">
        <v>18</v>
      </c>
      <c r="B1833" t="s">
        <v>29</v>
      </c>
      <c r="C1833" t="s">
        <v>20</v>
      </c>
      <c r="D1833" t="s">
        <v>21</v>
      </c>
      <c r="E1833" t="s">
        <v>5</v>
      </c>
      <c r="G1833" t="s">
        <v>22</v>
      </c>
      <c r="H1833">
        <v>189349</v>
      </c>
      <c r="I1833">
        <v>189582</v>
      </c>
      <c r="J1833" t="s">
        <v>30</v>
      </c>
      <c r="K1833">
        <f t="shared" si="112"/>
        <v>2</v>
      </c>
      <c r="L1833" t="str">
        <f t="shared" si="113"/>
        <v>нет</v>
      </c>
      <c r="S1833" t="s">
        <v>5</v>
      </c>
      <c r="U1833" t="s">
        <v>22</v>
      </c>
      <c r="V1833">
        <v>1901382</v>
      </c>
      <c r="W1833">
        <v>1901954</v>
      </c>
      <c r="X1833" t="s">
        <v>30</v>
      </c>
      <c r="Y1833">
        <f t="shared" si="114"/>
        <v>2</v>
      </c>
      <c r="Z1833" t="str">
        <f t="shared" si="115"/>
        <v>нет</v>
      </c>
    </row>
    <row r="1834" spans="1:26" x14ac:dyDescent="0.35">
      <c r="A1834" t="s">
        <v>18</v>
      </c>
      <c r="B1834" t="s">
        <v>29</v>
      </c>
      <c r="C1834" t="s">
        <v>20</v>
      </c>
      <c r="D1834" t="s">
        <v>21</v>
      </c>
      <c r="E1834" t="s">
        <v>5</v>
      </c>
      <c r="G1834" t="s">
        <v>22</v>
      </c>
      <c r="H1834">
        <v>209488</v>
      </c>
      <c r="I1834">
        <v>209871</v>
      </c>
      <c r="J1834" t="s">
        <v>30</v>
      </c>
      <c r="K1834">
        <f t="shared" si="112"/>
        <v>0</v>
      </c>
      <c r="L1834" t="str">
        <f t="shared" si="113"/>
        <v>нет</v>
      </c>
      <c r="S1834" t="s">
        <v>5</v>
      </c>
      <c r="U1834" t="s">
        <v>22</v>
      </c>
      <c r="V1834">
        <v>1902525</v>
      </c>
      <c r="W1834">
        <v>1902857</v>
      </c>
      <c r="X1834" t="s">
        <v>30</v>
      </c>
      <c r="Y1834">
        <f t="shared" si="114"/>
        <v>1</v>
      </c>
      <c r="Z1834" t="str">
        <f t="shared" si="115"/>
        <v>да</v>
      </c>
    </row>
    <row r="1835" spans="1:26" x14ac:dyDescent="0.35">
      <c r="A1835" t="s">
        <v>18</v>
      </c>
      <c r="B1835" t="s">
        <v>29</v>
      </c>
      <c r="C1835" t="s">
        <v>20</v>
      </c>
      <c r="D1835" t="s">
        <v>21</v>
      </c>
      <c r="E1835" t="s">
        <v>5</v>
      </c>
      <c r="G1835" t="s">
        <v>22</v>
      </c>
      <c r="H1835">
        <v>219398</v>
      </c>
      <c r="I1835">
        <v>219640</v>
      </c>
      <c r="J1835" t="s">
        <v>30</v>
      </c>
      <c r="K1835">
        <f t="shared" si="112"/>
        <v>1</v>
      </c>
      <c r="L1835" t="str">
        <f t="shared" si="113"/>
        <v>нет</v>
      </c>
      <c r="S1835" t="s">
        <v>5</v>
      </c>
      <c r="U1835" t="s">
        <v>22</v>
      </c>
      <c r="V1835">
        <v>1902854</v>
      </c>
      <c r="W1835">
        <v>1903525</v>
      </c>
      <c r="X1835" t="s">
        <v>30</v>
      </c>
      <c r="Y1835">
        <f t="shared" si="114"/>
        <v>1</v>
      </c>
      <c r="Z1835" t="str">
        <f t="shared" si="115"/>
        <v>нет</v>
      </c>
    </row>
    <row r="1836" spans="1:26" x14ac:dyDescent="0.35">
      <c r="A1836" t="s">
        <v>18</v>
      </c>
      <c r="B1836" t="s">
        <v>29</v>
      </c>
      <c r="C1836" t="s">
        <v>20</v>
      </c>
      <c r="D1836" t="s">
        <v>21</v>
      </c>
      <c r="E1836" t="s">
        <v>5</v>
      </c>
      <c r="G1836" t="s">
        <v>22</v>
      </c>
      <c r="H1836">
        <v>220516</v>
      </c>
      <c r="I1836">
        <v>220698</v>
      </c>
      <c r="J1836" t="s">
        <v>30</v>
      </c>
      <c r="K1836">
        <f t="shared" si="112"/>
        <v>2</v>
      </c>
      <c r="L1836" t="str">
        <f t="shared" si="113"/>
        <v>нет</v>
      </c>
      <c r="S1836" t="s">
        <v>5</v>
      </c>
      <c r="U1836" t="s">
        <v>22</v>
      </c>
      <c r="V1836">
        <v>1904032</v>
      </c>
      <c r="W1836">
        <v>1904880</v>
      </c>
      <c r="X1836" t="s">
        <v>23</v>
      </c>
      <c r="Y1836">
        <f t="shared" si="114"/>
        <v>1</v>
      </c>
      <c r="Z1836" t="str">
        <f t="shared" si="115"/>
        <v>нет</v>
      </c>
    </row>
    <row r="1837" spans="1:26" x14ac:dyDescent="0.35">
      <c r="A1837" t="s">
        <v>18</v>
      </c>
      <c r="B1837" t="s">
        <v>29</v>
      </c>
      <c r="C1837" t="s">
        <v>20</v>
      </c>
      <c r="D1837" t="s">
        <v>21</v>
      </c>
      <c r="E1837" t="s">
        <v>5</v>
      </c>
      <c r="G1837" t="s">
        <v>22</v>
      </c>
      <c r="H1837">
        <v>233986</v>
      </c>
      <c r="I1837">
        <v>234510</v>
      </c>
      <c r="J1837" t="s">
        <v>30</v>
      </c>
      <c r="K1837">
        <f t="shared" si="112"/>
        <v>0</v>
      </c>
      <c r="L1837" t="str">
        <f t="shared" si="113"/>
        <v>нет</v>
      </c>
      <c r="S1837" t="s">
        <v>5</v>
      </c>
      <c r="U1837" t="s">
        <v>22</v>
      </c>
      <c r="V1837">
        <v>1904952</v>
      </c>
      <c r="W1837">
        <v>1905383</v>
      </c>
      <c r="X1837" t="s">
        <v>23</v>
      </c>
      <c r="Y1837">
        <f t="shared" si="114"/>
        <v>1</v>
      </c>
      <c r="Z1837" t="str">
        <f t="shared" si="115"/>
        <v>нет</v>
      </c>
    </row>
    <row r="1838" spans="1:26" x14ac:dyDescent="0.35">
      <c r="A1838" t="s">
        <v>18</v>
      </c>
      <c r="B1838" t="s">
        <v>29</v>
      </c>
      <c r="C1838" t="s">
        <v>20</v>
      </c>
      <c r="D1838" t="s">
        <v>21</v>
      </c>
      <c r="E1838" t="s">
        <v>5</v>
      </c>
      <c r="G1838" t="s">
        <v>22</v>
      </c>
      <c r="H1838">
        <v>234686</v>
      </c>
      <c r="I1838">
        <v>235813</v>
      </c>
      <c r="J1838" t="s">
        <v>30</v>
      </c>
      <c r="K1838">
        <f t="shared" si="112"/>
        <v>2</v>
      </c>
      <c r="L1838" t="str">
        <f t="shared" si="113"/>
        <v>нет</v>
      </c>
      <c r="S1838" t="s">
        <v>5</v>
      </c>
      <c r="U1838" t="s">
        <v>22</v>
      </c>
      <c r="V1838">
        <v>1906241</v>
      </c>
      <c r="W1838">
        <v>1906738</v>
      </c>
      <c r="X1838" t="s">
        <v>30</v>
      </c>
      <c r="Y1838">
        <f t="shared" si="114"/>
        <v>1</v>
      </c>
      <c r="Z1838" t="str">
        <f t="shared" si="115"/>
        <v>да</v>
      </c>
    </row>
    <row r="1839" spans="1:26" x14ac:dyDescent="0.35">
      <c r="A1839" t="s">
        <v>18</v>
      </c>
      <c r="B1839" t="s">
        <v>29</v>
      </c>
      <c r="C1839" t="s">
        <v>20</v>
      </c>
      <c r="D1839" t="s">
        <v>21</v>
      </c>
      <c r="E1839" t="s">
        <v>5</v>
      </c>
      <c r="G1839" t="s">
        <v>22</v>
      </c>
      <c r="H1839">
        <v>235826</v>
      </c>
      <c r="I1839">
        <v>236416</v>
      </c>
      <c r="J1839" t="s">
        <v>30</v>
      </c>
      <c r="K1839">
        <f t="shared" si="112"/>
        <v>0</v>
      </c>
      <c r="L1839" t="str">
        <f t="shared" si="113"/>
        <v>нет</v>
      </c>
      <c r="S1839" t="s">
        <v>5</v>
      </c>
      <c r="U1839" t="s">
        <v>22</v>
      </c>
      <c r="V1839">
        <v>1906735</v>
      </c>
      <c r="W1839">
        <v>1907607</v>
      </c>
      <c r="X1839" t="s">
        <v>30</v>
      </c>
      <c r="Y1839">
        <f t="shared" si="114"/>
        <v>1</v>
      </c>
      <c r="Z1839" t="str">
        <f t="shared" si="115"/>
        <v>нет</v>
      </c>
    </row>
    <row r="1840" spans="1:26" x14ac:dyDescent="0.35">
      <c r="A1840" t="s">
        <v>18</v>
      </c>
      <c r="B1840" t="s">
        <v>29</v>
      </c>
      <c r="C1840" t="s">
        <v>20</v>
      </c>
      <c r="D1840" t="s">
        <v>21</v>
      </c>
      <c r="E1840" t="s">
        <v>5</v>
      </c>
      <c r="G1840" t="s">
        <v>22</v>
      </c>
      <c r="H1840">
        <v>241104</v>
      </c>
      <c r="I1840">
        <v>242084</v>
      </c>
      <c r="J1840" t="s">
        <v>30</v>
      </c>
      <c r="K1840">
        <f t="shared" si="112"/>
        <v>2</v>
      </c>
      <c r="L1840" t="str">
        <f t="shared" si="113"/>
        <v>нет</v>
      </c>
      <c r="S1840" t="s">
        <v>5</v>
      </c>
      <c r="U1840" t="s">
        <v>22</v>
      </c>
      <c r="V1840">
        <v>1907778</v>
      </c>
      <c r="W1840">
        <v>1908641</v>
      </c>
      <c r="X1840" t="s">
        <v>30</v>
      </c>
      <c r="Y1840">
        <f t="shared" si="114"/>
        <v>0</v>
      </c>
      <c r="Z1840" t="str">
        <f t="shared" si="115"/>
        <v>нет</v>
      </c>
    </row>
    <row r="1841" spans="1:26" x14ac:dyDescent="0.35">
      <c r="A1841" t="s">
        <v>18</v>
      </c>
      <c r="B1841" t="s">
        <v>29</v>
      </c>
      <c r="C1841" t="s">
        <v>20</v>
      </c>
      <c r="D1841" t="s">
        <v>21</v>
      </c>
      <c r="E1841" t="s">
        <v>5</v>
      </c>
      <c r="G1841" t="s">
        <v>22</v>
      </c>
      <c r="H1841">
        <v>242364</v>
      </c>
      <c r="I1841">
        <v>242549</v>
      </c>
      <c r="J1841" t="s">
        <v>30</v>
      </c>
      <c r="K1841">
        <f t="shared" si="112"/>
        <v>2</v>
      </c>
      <c r="L1841" t="str">
        <f t="shared" si="113"/>
        <v>нет</v>
      </c>
      <c r="S1841" t="s">
        <v>5</v>
      </c>
      <c r="U1841" t="s">
        <v>22</v>
      </c>
      <c r="V1841">
        <v>1909264</v>
      </c>
      <c r="W1841">
        <v>1910796</v>
      </c>
      <c r="X1841" t="s">
        <v>30</v>
      </c>
      <c r="Y1841">
        <f t="shared" si="114"/>
        <v>1</v>
      </c>
      <c r="Z1841" t="str">
        <f t="shared" si="115"/>
        <v>да</v>
      </c>
    </row>
    <row r="1842" spans="1:26" x14ac:dyDescent="0.35">
      <c r="A1842" t="s">
        <v>18</v>
      </c>
      <c r="B1842" t="s">
        <v>29</v>
      </c>
      <c r="C1842" t="s">
        <v>20</v>
      </c>
      <c r="D1842" t="s">
        <v>21</v>
      </c>
      <c r="E1842" t="s">
        <v>5</v>
      </c>
      <c r="G1842" t="s">
        <v>22</v>
      </c>
      <c r="H1842">
        <v>245226</v>
      </c>
      <c r="I1842">
        <v>246047</v>
      </c>
      <c r="J1842" t="s">
        <v>30</v>
      </c>
      <c r="K1842">
        <f t="shared" si="112"/>
        <v>0</v>
      </c>
      <c r="L1842" t="str">
        <f t="shared" si="113"/>
        <v>нет</v>
      </c>
      <c r="S1842" t="s">
        <v>5</v>
      </c>
      <c r="U1842" t="s">
        <v>22</v>
      </c>
      <c r="V1842">
        <v>1910793</v>
      </c>
      <c r="W1842">
        <v>1911566</v>
      </c>
      <c r="X1842" t="s">
        <v>30</v>
      </c>
      <c r="Y1842">
        <f t="shared" si="114"/>
        <v>2</v>
      </c>
      <c r="Z1842" t="str">
        <f t="shared" si="115"/>
        <v>нет</v>
      </c>
    </row>
    <row r="1843" spans="1:26" x14ac:dyDescent="0.35">
      <c r="A1843" t="s">
        <v>18</v>
      </c>
      <c r="B1843" t="s">
        <v>29</v>
      </c>
      <c r="C1843" t="s">
        <v>20</v>
      </c>
      <c r="D1843" t="s">
        <v>21</v>
      </c>
      <c r="E1843" t="s">
        <v>5</v>
      </c>
      <c r="G1843" t="s">
        <v>22</v>
      </c>
      <c r="H1843">
        <v>255151</v>
      </c>
      <c r="I1843">
        <v>256527</v>
      </c>
      <c r="J1843" t="s">
        <v>30</v>
      </c>
      <c r="K1843">
        <f t="shared" si="112"/>
        <v>1</v>
      </c>
      <c r="L1843" t="str">
        <f t="shared" si="113"/>
        <v>нет</v>
      </c>
      <c r="S1843" t="s">
        <v>5</v>
      </c>
      <c r="U1843" t="s">
        <v>22</v>
      </c>
      <c r="V1843">
        <v>1911867</v>
      </c>
      <c r="W1843">
        <v>1912772</v>
      </c>
      <c r="X1843" t="s">
        <v>23</v>
      </c>
      <c r="Y1843">
        <f t="shared" si="114"/>
        <v>1</v>
      </c>
      <c r="Z1843" t="str">
        <f t="shared" si="115"/>
        <v>да</v>
      </c>
    </row>
    <row r="1844" spans="1:26" x14ac:dyDescent="0.35">
      <c r="A1844" t="s">
        <v>18</v>
      </c>
      <c r="B1844" t="s">
        <v>29</v>
      </c>
      <c r="C1844" t="s">
        <v>20</v>
      </c>
      <c r="D1844" t="s">
        <v>21</v>
      </c>
      <c r="E1844" t="s">
        <v>5</v>
      </c>
      <c r="G1844" t="s">
        <v>22</v>
      </c>
      <c r="H1844">
        <v>277452</v>
      </c>
      <c r="I1844">
        <v>277700</v>
      </c>
      <c r="J1844" t="s">
        <v>30</v>
      </c>
      <c r="K1844">
        <f t="shared" si="112"/>
        <v>0</v>
      </c>
      <c r="L1844" t="str">
        <f t="shared" si="113"/>
        <v>нет</v>
      </c>
      <c r="S1844" t="s">
        <v>5</v>
      </c>
      <c r="U1844" t="s">
        <v>22</v>
      </c>
      <c r="V1844">
        <v>1912772</v>
      </c>
      <c r="W1844">
        <v>1913461</v>
      </c>
      <c r="X1844" t="s">
        <v>23</v>
      </c>
      <c r="Y1844">
        <f t="shared" si="114"/>
        <v>1</v>
      </c>
      <c r="Z1844" t="str">
        <f t="shared" si="115"/>
        <v>нет</v>
      </c>
    </row>
    <row r="1845" spans="1:26" x14ac:dyDescent="0.35">
      <c r="A1845" t="s">
        <v>18</v>
      </c>
      <c r="B1845" t="s">
        <v>29</v>
      </c>
      <c r="C1845" t="s">
        <v>20</v>
      </c>
      <c r="D1845" t="s">
        <v>21</v>
      </c>
      <c r="E1845" t="s">
        <v>5</v>
      </c>
      <c r="G1845" t="s">
        <v>22</v>
      </c>
      <c r="H1845">
        <v>288847</v>
      </c>
      <c r="I1845">
        <v>289386</v>
      </c>
      <c r="J1845" t="s">
        <v>30</v>
      </c>
      <c r="K1845">
        <f t="shared" si="112"/>
        <v>0</v>
      </c>
      <c r="L1845" t="str">
        <f t="shared" si="113"/>
        <v>нет</v>
      </c>
      <c r="S1845" t="s">
        <v>5</v>
      </c>
      <c r="U1845" t="s">
        <v>22</v>
      </c>
      <c r="V1845">
        <v>1913638</v>
      </c>
      <c r="W1845">
        <v>1914354</v>
      </c>
      <c r="X1845" t="s">
        <v>30</v>
      </c>
      <c r="Y1845">
        <f t="shared" si="114"/>
        <v>2</v>
      </c>
      <c r="Z1845" t="str">
        <f t="shared" si="115"/>
        <v>да</v>
      </c>
    </row>
    <row r="1846" spans="1:26" x14ac:dyDescent="0.35">
      <c r="A1846" t="s">
        <v>18</v>
      </c>
      <c r="B1846" t="s">
        <v>29</v>
      </c>
      <c r="C1846" t="s">
        <v>20</v>
      </c>
      <c r="D1846" t="s">
        <v>21</v>
      </c>
      <c r="E1846" t="s">
        <v>5</v>
      </c>
      <c r="G1846" t="s">
        <v>22</v>
      </c>
      <c r="H1846">
        <v>304589</v>
      </c>
      <c r="I1846">
        <v>305878</v>
      </c>
      <c r="J1846" t="s">
        <v>30</v>
      </c>
      <c r="K1846">
        <f t="shared" si="112"/>
        <v>1</v>
      </c>
      <c r="L1846" t="str">
        <f t="shared" si="113"/>
        <v>нет</v>
      </c>
      <c r="S1846" t="s">
        <v>5</v>
      </c>
      <c r="U1846" t="s">
        <v>22</v>
      </c>
      <c r="V1846">
        <v>1914341</v>
      </c>
      <c r="W1846">
        <v>1916053</v>
      </c>
      <c r="X1846" t="s">
        <v>30</v>
      </c>
      <c r="Y1846">
        <f t="shared" si="114"/>
        <v>0</v>
      </c>
      <c r="Z1846" t="str">
        <f t="shared" si="115"/>
        <v>нет</v>
      </c>
    </row>
    <row r="1847" spans="1:26" x14ac:dyDescent="0.35">
      <c r="A1847" t="s">
        <v>18</v>
      </c>
      <c r="B1847" t="s">
        <v>29</v>
      </c>
      <c r="C1847" t="s">
        <v>20</v>
      </c>
      <c r="D1847" t="s">
        <v>21</v>
      </c>
      <c r="E1847" t="s">
        <v>5</v>
      </c>
      <c r="G1847" t="s">
        <v>22</v>
      </c>
      <c r="H1847">
        <v>310576</v>
      </c>
      <c r="I1847">
        <v>312147</v>
      </c>
      <c r="J1847" t="s">
        <v>30</v>
      </c>
      <c r="K1847">
        <f t="shared" si="112"/>
        <v>0</v>
      </c>
      <c r="L1847" t="str">
        <f t="shared" si="113"/>
        <v>нет</v>
      </c>
      <c r="S1847" t="s">
        <v>5</v>
      </c>
      <c r="U1847" t="s">
        <v>22</v>
      </c>
      <c r="V1847">
        <v>1916469</v>
      </c>
      <c r="W1847">
        <v>1917818</v>
      </c>
      <c r="X1847" t="s">
        <v>23</v>
      </c>
      <c r="Y1847">
        <f t="shared" si="114"/>
        <v>2</v>
      </c>
      <c r="Z1847" t="str">
        <f t="shared" si="115"/>
        <v>нет</v>
      </c>
    </row>
    <row r="1848" spans="1:26" x14ac:dyDescent="0.35">
      <c r="A1848" t="s">
        <v>18</v>
      </c>
      <c r="B1848" t="s">
        <v>29</v>
      </c>
      <c r="C1848" t="s">
        <v>20</v>
      </c>
      <c r="D1848" t="s">
        <v>21</v>
      </c>
      <c r="E1848" t="s">
        <v>5</v>
      </c>
      <c r="G1848" t="s">
        <v>22</v>
      </c>
      <c r="H1848">
        <v>329117</v>
      </c>
      <c r="I1848">
        <v>329650</v>
      </c>
      <c r="J1848" t="s">
        <v>30</v>
      </c>
      <c r="K1848">
        <f t="shared" si="112"/>
        <v>0</v>
      </c>
      <c r="L1848" t="str">
        <f t="shared" si="113"/>
        <v>нет</v>
      </c>
      <c r="S1848" t="s">
        <v>5</v>
      </c>
      <c r="U1848" t="s">
        <v>22</v>
      </c>
      <c r="V1848">
        <v>1918287</v>
      </c>
      <c r="W1848">
        <v>1918535</v>
      </c>
      <c r="X1848" t="s">
        <v>30</v>
      </c>
      <c r="Y1848">
        <f t="shared" si="114"/>
        <v>0</v>
      </c>
      <c r="Z1848" t="str">
        <f t="shared" si="115"/>
        <v>нет</v>
      </c>
    </row>
    <row r="1849" spans="1:26" x14ac:dyDescent="0.35">
      <c r="A1849" t="s">
        <v>18</v>
      </c>
      <c r="B1849" t="s">
        <v>29</v>
      </c>
      <c r="C1849" t="s">
        <v>20</v>
      </c>
      <c r="D1849" t="s">
        <v>21</v>
      </c>
      <c r="E1849" t="s">
        <v>5</v>
      </c>
      <c r="G1849" t="s">
        <v>22</v>
      </c>
      <c r="H1849">
        <v>351330</v>
      </c>
      <c r="I1849">
        <v>351734</v>
      </c>
      <c r="J1849" t="s">
        <v>30</v>
      </c>
      <c r="K1849">
        <f t="shared" si="112"/>
        <v>2</v>
      </c>
      <c r="L1849" t="str">
        <f t="shared" si="113"/>
        <v>да</v>
      </c>
      <c r="S1849" t="s">
        <v>5</v>
      </c>
      <c r="U1849" t="s">
        <v>22</v>
      </c>
      <c r="V1849">
        <v>1918882</v>
      </c>
      <c r="W1849">
        <v>1919241</v>
      </c>
      <c r="X1849" t="s">
        <v>23</v>
      </c>
      <c r="Y1849">
        <f t="shared" si="114"/>
        <v>2</v>
      </c>
      <c r="Z1849" t="str">
        <f t="shared" si="115"/>
        <v>нет</v>
      </c>
    </row>
    <row r="1850" spans="1:26" x14ac:dyDescent="0.35">
      <c r="A1850" t="s">
        <v>18</v>
      </c>
      <c r="B1850" t="s">
        <v>29</v>
      </c>
      <c r="C1850" t="s">
        <v>20</v>
      </c>
      <c r="D1850" t="s">
        <v>21</v>
      </c>
      <c r="E1850" t="s">
        <v>5</v>
      </c>
      <c r="G1850" t="s">
        <v>22</v>
      </c>
      <c r="H1850">
        <v>351715</v>
      </c>
      <c r="I1850">
        <v>352254</v>
      </c>
      <c r="J1850" t="s">
        <v>30</v>
      </c>
      <c r="K1850">
        <f t="shared" si="112"/>
        <v>0</v>
      </c>
      <c r="L1850" t="str">
        <f t="shared" si="113"/>
        <v>нет</v>
      </c>
      <c r="S1850" t="s">
        <v>5</v>
      </c>
      <c r="U1850" t="s">
        <v>22</v>
      </c>
      <c r="V1850">
        <v>1919503</v>
      </c>
      <c r="W1850">
        <v>1920186</v>
      </c>
      <c r="X1850" t="s">
        <v>30</v>
      </c>
      <c r="Y1850">
        <f t="shared" si="114"/>
        <v>1</v>
      </c>
      <c r="Z1850" t="str">
        <f t="shared" si="115"/>
        <v>нет</v>
      </c>
    </row>
    <row r="1851" spans="1:26" x14ac:dyDescent="0.35">
      <c r="A1851" t="s">
        <v>18</v>
      </c>
      <c r="B1851" t="s">
        <v>29</v>
      </c>
      <c r="C1851" t="s">
        <v>20</v>
      </c>
      <c r="D1851" t="s">
        <v>21</v>
      </c>
      <c r="E1851" t="s">
        <v>5</v>
      </c>
      <c r="G1851" t="s">
        <v>22</v>
      </c>
      <c r="H1851">
        <v>352313</v>
      </c>
      <c r="I1851">
        <v>354127</v>
      </c>
      <c r="J1851" t="s">
        <v>30</v>
      </c>
      <c r="K1851">
        <f t="shared" si="112"/>
        <v>0</v>
      </c>
      <c r="L1851" t="str">
        <f t="shared" si="113"/>
        <v>нет</v>
      </c>
      <c r="S1851" t="s">
        <v>5</v>
      </c>
      <c r="U1851" t="s">
        <v>22</v>
      </c>
      <c r="V1851">
        <v>1920699</v>
      </c>
      <c r="W1851">
        <v>1920998</v>
      </c>
      <c r="X1851" t="s">
        <v>23</v>
      </c>
      <c r="Y1851">
        <f t="shared" si="114"/>
        <v>2</v>
      </c>
      <c r="Z1851" t="str">
        <f t="shared" si="115"/>
        <v>нет</v>
      </c>
    </row>
    <row r="1852" spans="1:26" x14ac:dyDescent="0.35">
      <c r="A1852" t="s">
        <v>18</v>
      </c>
      <c r="B1852" t="s">
        <v>29</v>
      </c>
      <c r="C1852" t="s">
        <v>20</v>
      </c>
      <c r="D1852" t="s">
        <v>21</v>
      </c>
      <c r="E1852" t="s">
        <v>5</v>
      </c>
      <c r="G1852" t="s">
        <v>22</v>
      </c>
      <c r="H1852">
        <v>357177</v>
      </c>
      <c r="I1852">
        <v>358040</v>
      </c>
      <c r="J1852" t="s">
        <v>30</v>
      </c>
      <c r="K1852">
        <f t="shared" si="112"/>
        <v>1</v>
      </c>
      <c r="L1852" t="str">
        <f t="shared" si="113"/>
        <v>да</v>
      </c>
      <c r="S1852" t="s">
        <v>5</v>
      </c>
      <c r="U1852" t="s">
        <v>22</v>
      </c>
      <c r="V1852">
        <v>1921287</v>
      </c>
      <c r="W1852">
        <v>1921595</v>
      </c>
      <c r="X1852" t="s">
        <v>30</v>
      </c>
      <c r="Y1852">
        <f t="shared" si="114"/>
        <v>1</v>
      </c>
      <c r="Z1852" t="str">
        <f t="shared" si="115"/>
        <v>нет</v>
      </c>
    </row>
    <row r="1853" spans="1:26" x14ac:dyDescent="0.35">
      <c r="A1853" t="s">
        <v>18</v>
      </c>
      <c r="B1853" t="s">
        <v>29</v>
      </c>
      <c r="C1853" t="s">
        <v>20</v>
      </c>
      <c r="D1853" t="s">
        <v>21</v>
      </c>
      <c r="E1853" t="s">
        <v>5</v>
      </c>
      <c r="G1853" t="s">
        <v>22</v>
      </c>
      <c r="H1853">
        <v>358037</v>
      </c>
      <c r="I1853">
        <v>358834</v>
      </c>
      <c r="J1853" t="s">
        <v>30</v>
      </c>
      <c r="K1853">
        <f t="shared" si="112"/>
        <v>1</v>
      </c>
      <c r="L1853" t="str">
        <f t="shared" si="113"/>
        <v>нет</v>
      </c>
      <c r="S1853" t="s">
        <v>5</v>
      </c>
      <c r="U1853" t="s">
        <v>22</v>
      </c>
      <c r="V1853">
        <v>1921619</v>
      </c>
      <c r="W1853">
        <v>1922812</v>
      </c>
      <c r="X1853" t="s">
        <v>30</v>
      </c>
      <c r="Y1853">
        <f t="shared" si="114"/>
        <v>0</v>
      </c>
      <c r="Z1853" t="str">
        <f t="shared" si="115"/>
        <v>нет</v>
      </c>
    </row>
    <row r="1854" spans="1:26" x14ac:dyDescent="0.35">
      <c r="A1854" t="s">
        <v>18</v>
      </c>
      <c r="B1854" t="s">
        <v>29</v>
      </c>
      <c r="C1854" t="s">
        <v>20</v>
      </c>
      <c r="D1854" t="s">
        <v>21</v>
      </c>
      <c r="E1854" t="s">
        <v>5</v>
      </c>
      <c r="G1854" t="s">
        <v>22</v>
      </c>
      <c r="H1854">
        <v>402229</v>
      </c>
      <c r="I1854">
        <v>403158</v>
      </c>
      <c r="J1854" t="s">
        <v>30</v>
      </c>
      <c r="K1854">
        <f t="shared" si="112"/>
        <v>0</v>
      </c>
      <c r="L1854" t="str">
        <f t="shared" si="113"/>
        <v>нет</v>
      </c>
      <c r="S1854" t="s">
        <v>5</v>
      </c>
      <c r="U1854" t="s">
        <v>22</v>
      </c>
      <c r="V1854">
        <v>1923012</v>
      </c>
      <c r="W1854">
        <v>1923500</v>
      </c>
      <c r="X1854" t="s">
        <v>30</v>
      </c>
      <c r="Y1854">
        <f t="shared" si="114"/>
        <v>1</v>
      </c>
      <c r="Z1854" t="str">
        <f t="shared" si="115"/>
        <v>нет</v>
      </c>
    </row>
    <row r="1855" spans="1:26" x14ac:dyDescent="0.35">
      <c r="A1855" t="s">
        <v>18</v>
      </c>
      <c r="B1855" t="s">
        <v>29</v>
      </c>
      <c r="C1855" t="s">
        <v>20</v>
      </c>
      <c r="D1855" t="s">
        <v>21</v>
      </c>
      <c r="E1855" t="s">
        <v>5</v>
      </c>
      <c r="G1855" t="s">
        <v>22</v>
      </c>
      <c r="H1855">
        <v>409595</v>
      </c>
      <c r="I1855">
        <v>409906</v>
      </c>
      <c r="J1855" t="s">
        <v>30</v>
      </c>
      <c r="K1855">
        <f t="shared" si="112"/>
        <v>1</v>
      </c>
      <c r="L1855" t="str">
        <f t="shared" si="113"/>
        <v>нет</v>
      </c>
      <c r="S1855" t="s">
        <v>5</v>
      </c>
      <c r="U1855" t="s">
        <v>22</v>
      </c>
      <c r="V1855">
        <v>1923623</v>
      </c>
      <c r="W1855">
        <v>1924159</v>
      </c>
      <c r="X1855" t="s">
        <v>23</v>
      </c>
      <c r="Y1855">
        <f t="shared" si="114"/>
        <v>2</v>
      </c>
      <c r="Z1855" t="str">
        <f t="shared" si="115"/>
        <v>нет</v>
      </c>
    </row>
    <row r="1856" spans="1:26" x14ac:dyDescent="0.35">
      <c r="A1856" t="s">
        <v>18</v>
      </c>
      <c r="B1856" t="s">
        <v>29</v>
      </c>
      <c r="C1856" t="s">
        <v>20</v>
      </c>
      <c r="D1856" t="s">
        <v>21</v>
      </c>
      <c r="E1856" t="s">
        <v>5</v>
      </c>
      <c r="G1856" t="s">
        <v>22</v>
      </c>
      <c r="H1856">
        <v>412831</v>
      </c>
      <c r="I1856">
        <v>413217</v>
      </c>
      <c r="J1856" t="s">
        <v>30</v>
      </c>
      <c r="K1856">
        <f t="shared" si="112"/>
        <v>2</v>
      </c>
      <c r="L1856" t="str">
        <f t="shared" si="113"/>
        <v>нет</v>
      </c>
      <c r="S1856" t="s">
        <v>5</v>
      </c>
      <c r="U1856" t="s">
        <v>22</v>
      </c>
      <c r="V1856">
        <v>1924388</v>
      </c>
      <c r="W1856">
        <v>1925380</v>
      </c>
      <c r="X1856" t="s">
        <v>30</v>
      </c>
      <c r="Y1856">
        <f t="shared" si="114"/>
        <v>2</v>
      </c>
      <c r="Z1856" t="str">
        <f t="shared" si="115"/>
        <v>нет</v>
      </c>
    </row>
    <row r="1857" spans="1:26" x14ac:dyDescent="0.35">
      <c r="A1857" t="s">
        <v>18</v>
      </c>
      <c r="B1857" t="s">
        <v>29</v>
      </c>
      <c r="C1857" t="s">
        <v>20</v>
      </c>
      <c r="D1857" t="s">
        <v>21</v>
      </c>
      <c r="E1857" t="s">
        <v>5</v>
      </c>
      <c r="G1857" t="s">
        <v>22</v>
      </c>
      <c r="H1857">
        <v>446737</v>
      </c>
      <c r="I1857">
        <v>447042</v>
      </c>
      <c r="J1857" t="s">
        <v>30</v>
      </c>
      <c r="K1857">
        <f t="shared" si="112"/>
        <v>0</v>
      </c>
      <c r="L1857" t="str">
        <f t="shared" si="113"/>
        <v>нет</v>
      </c>
      <c r="S1857" t="s">
        <v>5</v>
      </c>
      <c r="U1857" t="s">
        <v>22</v>
      </c>
      <c r="V1857">
        <v>1925501</v>
      </c>
      <c r="W1857">
        <v>1925860</v>
      </c>
      <c r="X1857" t="s">
        <v>30</v>
      </c>
      <c r="Y1857">
        <f t="shared" si="114"/>
        <v>1</v>
      </c>
      <c r="Z1857" t="str">
        <f t="shared" si="115"/>
        <v>нет</v>
      </c>
    </row>
    <row r="1858" spans="1:26" x14ac:dyDescent="0.35">
      <c r="A1858" t="s">
        <v>18</v>
      </c>
      <c r="B1858" t="s">
        <v>29</v>
      </c>
      <c r="C1858" t="s">
        <v>20</v>
      </c>
      <c r="D1858" t="s">
        <v>21</v>
      </c>
      <c r="E1858" t="s">
        <v>5</v>
      </c>
      <c r="G1858" t="s">
        <v>22</v>
      </c>
      <c r="H1858">
        <v>449609</v>
      </c>
      <c r="I1858">
        <v>450706</v>
      </c>
      <c r="J1858" t="s">
        <v>30</v>
      </c>
      <c r="K1858">
        <f t="shared" si="112"/>
        <v>0</v>
      </c>
      <c r="L1858" t="str">
        <f t="shared" si="113"/>
        <v>нет</v>
      </c>
      <c r="S1858" t="s">
        <v>5</v>
      </c>
      <c r="U1858" t="s">
        <v>22</v>
      </c>
      <c r="V1858">
        <v>1925908</v>
      </c>
      <c r="W1858">
        <v>1926915</v>
      </c>
      <c r="X1858" t="s">
        <v>23</v>
      </c>
      <c r="Y1858">
        <f t="shared" si="114"/>
        <v>1</v>
      </c>
      <c r="Z1858" t="str">
        <f t="shared" si="115"/>
        <v>да</v>
      </c>
    </row>
    <row r="1859" spans="1:26" x14ac:dyDescent="0.35">
      <c r="A1859" t="s">
        <v>18</v>
      </c>
      <c r="B1859" t="s">
        <v>29</v>
      </c>
      <c r="C1859" t="s">
        <v>20</v>
      </c>
      <c r="D1859" t="s">
        <v>21</v>
      </c>
      <c r="E1859" t="s">
        <v>5</v>
      </c>
      <c r="G1859" t="s">
        <v>22</v>
      </c>
      <c r="H1859">
        <v>450936</v>
      </c>
      <c r="I1859">
        <v>451403</v>
      </c>
      <c r="J1859" t="s">
        <v>30</v>
      </c>
      <c r="K1859">
        <f t="shared" ref="K1859:K1922" si="116">MOD((ABS(I1859-H1860)+1),3)</f>
        <v>2</v>
      </c>
      <c r="L1859" t="str">
        <f t="shared" ref="L1859:L1922" si="117">IF(I1859-H1860&gt;=0,"да","нет")</f>
        <v>нет</v>
      </c>
      <c r="S1859" t="s">
        <v>5</v>
      </c>
      <c r="U1859" t="s">
        <v>22</v>
      </c>
      <c r="V1859">
        <v>1926912</v>
      </c>
      <c r="W1859">
        <v>1927916</v>
      </c>
      <c r="X1859" t="s">
        <v>23</v>
      </c>
      <c r="Y1859">
        <f t="shared" ref="Y1859:Y1922" si="118">MOD((ABS(W1859-V1860)+1),3)</f>
        <v>0</v>
      </c>
      <c r="Z1859" t="str">
        <f t="shared" ref="Z1859:Z1922" si="119">IF(W1859-V1860&gt;=0,"да","нет")</f>
        <v>нет</v>
      </c>
    </row>
    <row r="1860" spans="1:26" x14ac:dyDescent="0.35">
      <c r="A1860" t="s">
        <v>18</v>
      </c>
      <c r="B1860" t="s">
        <v>29</v>
      </c>
      <c r="C1860" t="s">
        <v>20</v>
      </c>
      <c r="D1860" t="s">
        <v>21</v>
      </c>
      <c r="E1860" t="s">
        <v>5</v>
      </c>
      <c r="G1860" t="s">
        <v>22</v>
      </c>
      <c r="H1860">
        <v>452565</v>
      </c>
      <c r="I1860">
        <v>453230</v>
      </c>
      <c r="J1860" t="s">
        <v>30</v>
      </c>
      <c r="K1860">
        <f t="shared" si="116"/>
        <v>2</v>
      </c>
      <c r="L1860" t="str">
        <f t="shared" si="117"/>
        <v>нет</v>
      </c>
      <c r="S1860" t="s">
        <v>5</v>
      </c>
      <c r="U1860" t="s">
        <v>22</v>
      </c>
      <c r="V1860">
        <v>1927999</v>
      </c>
      <c r="W1860">
        <v>1928925</v>
      </c>
      <c r="X1860" t="s">
        <v>23</v>
      </c>
      <c r="Y1860">
        <f t="shared" si="118"/>
        <v>1</v>
      </c>
      <c r="Z1860" t="str">
        <f t="shared" si="119"/>
        <v>нет</v>
      </c>
    </row>
    <row r="1861" spans="1:26" x14ac:dyDescent="0.35">
      <c r="A1861" t="s">
        <v>18</v>
      </c>
      <c r="B1861" t="s">
        <v>29</v>
      </c>
      <c r="C1861" t="s">
        <v>20</v>
      </c>
      <c r="D1861" t="s">
        <v>21</v>
      </c>
      <c r="E1861" t="s">
        <v>5</v>
      </c>
      <c r="G1861" t="s">
        <v>22</v>
      </c>
      <c r="H1861">
        <v>453648</v>
      </c>
      <c r="I1861">
        <v>454355</v>
      </c>
      <c r="J1861" t="s">
        <v>30</v>
      </c>
      <c r="K1861">
        <f t="shared" si="116"/>
        <v>2</v>
      </c>
      <c r="L1861" t="str">
        <f t="shared" si="117"/>
        <v>нет</v>
      </c>
      <c r="S1861" t="s">
        <v>5</v>
      </c>
      <c r="U1861" t="s">
        <v>22</v>
      </c>
      <c r="V1861">
        <v>1928931</v>
      </c>
      <c r="W1861">
        <v>1929722</v>
      </c>
      <c r="X1861" t="s">
        <v>23</v>
      </c>
      <c r="Y1861">
        <f t="shared" si="118"/>
        <v>1</v>
      </c>
      <c r="Z1861" t="str">
        <f t="shared" si="119"/>
        <v>нет</v>
      </c>
    </row>
    <row r="1862" spans="1:26" x14ac:dyDescent="0.35">
      <c r="A1862" t="s">
        <v>18</v>
      </c>
      <c r="B1862" t="s">
        <v>29</v>
      </c>
      <c r="C1862" t="s">
        <v>20</v>
      </c>
      <c r="D1862" t="s">
        <v>21</v>
      </c>
      <c r="E1862" t="s">
        <v>5</v>
      </c>
      <c r="G1862" t="s">
        <v>22</v>
      </c>
      <c r="H1862">
        <v>468420</v>
      </c>
      <c r="I1862">
        <v>469220</v>
      </c>
      <c r="J1862" t="s">
        <v>30</v>
      </c>
      <c r="K1862">
        <f t="shared" si="116"/>
        <v>2</v>
      </c>
      <c r="L1862" t="str">
        <f t="shared" si="117"/>
        <v>нет</v>
      </c>
      <c r="S1862" t="s">
        <v>5</v>
      </c>
      <c r="U1862" t="s">
        <v>22</v>
      </c>
      <c r="V1862">
        <v>1929854</v>
      </c>
      <c r="W1862">
        <v>1930903</v>
      </c>
      <c r="X1862" t="s">
        <v>30</v>
      </c>
      <c r="Y1862">
        <f t="shared" si="118"/>
        <v>0</v>
      </c>
      <c r="Z1862" t="str">
        <f t="shared" si="119"/>
        <v>нет</v>
      </c>
    </row>
    <row r="1863" spans="1:26" x14ac:dyDescent="0.35">
      <c r="A1863" t="s">
        <v>18</v>
      </c>
      <c r="B1863" t="s">
        <v>29</v>
      </c>
      <c r="C1863" t="s">
        <v>20</v>
      </c>
      <c r="D1863" t="s">
        <v>21</v>
      </c>
      <c r="E1863" t="s">
        <v>5</v>
      </c>
      <c r="G1863" t="s">
        <v>22</v>
      </c>
      <c r="H1863">
        <v>469269</v>
      </c>
      <c r="I1863">
        <v>469748</v>
      </c>
      <c r="J1863" t="s">
        <v>30</v>
      </c>
      <c r="K1863">
        <f t="shared" si="116"/>
        <v>1</v>
      </c>
      <c r="L1863" t="str">
        <f t="shared" si="117"/>
        <v>нет</v>
      </c>
      <c r="S1863" t="s">
        <v>5</v>
      </c>
      <c r="U1863" t="s">
        <v>22</v>
      </c>
      <c r="V1863">
        <v>1931061</v>
      </c>
      <c r="W1863">
        <v>1932260</v>
      </c>
      <c r="X1863" t="s">
        <v>23</v>
      </c>
      <c r="Y1863">
        <f t="shared" si="118"/>
        <v>2</v>
      </c>
      <c r="Z1863" t="str">
        <f t="shared" si="119"/>
        <v>нет</v>
      </c>
    </row>
    <row r="1864" spans="1:26" x14ac:dyDescent="0.35">
      <c r="A1864" t="s">
        <v>18</v>
      </c>
      <c r="B1864" t="s">
        <v>29</v>
      </c>
      <c r="C1864" t="s">
        <v>20</v>
      </c>
      <c r="D1864" t="s">
        <v>21</v>
      </c>
      <c r="E1864" t="s">
        <v>5</v>
      </c>
      <c r="G1864" t="s">
        <v>22</v>
      </c>
      <c r="H1864">
        <v>471332</v>
      </c>
      <c r="I1864">
        <v>471934</v>
      </c>
      <c r="J1864" t="s">
        <v>30</v>
      </c>
      <c r="K1864">
        <f t="shared" si="116"/>
        <v>2</v>
      </c>
      <c r="L1864" t="str">
        <f t="shared" si="117"/>
        <v>нет</v>
      </c>
      <c r="S1864" t="s">
        <v>5</v>
      </c>
      <c r="U1864" t="s">
        <v>22</v>
      </c>
      <c r="V1864">
        <v>1932360</v>
      </c>
      <c r="W1864">
        <v>1932704</v>
      </c>
      <c r="X1864" t="s">
        <v>23</v>
      </c>
      <c r="Y1864">
        <f t="shared" si="118"/>
        <v>2</v>
      </c>
      <c r="Z1864" t="str">
        <f t="shared" si="119"/>
        <v>нет</v>
      </c>
    </row>
    <row r="1865" spans="1:26" x14ac:dyDescent="0.35">
      <c r="A1865" t="s">
        <v>18</v>
      </c>
      <c r="B1865" t="s">
        <v>29</v>
      </c>
      <c r="C1865" t="s">
        <v>20</v>
      </c>
      <c r="D1865" t="s">
        <v>21</v>
      </c>
      <c r="E1865" t="s">
        <v>5</v>
      </c>
      <c r="G1865" t="s">
        <v>22</v>
      </c>
      <c r="H1865">
        <v>473405</v>
      </c>
      <c r="I1865">
        <v>474211</v>
      </c>
      <c r="J1865" t="s">
        <v>30</v>
      </c>
      <c r="K1865">
        <f t="shared" si="116"/>
        <v>0</v>
      </c>
      <c r="L1865" t="str">
        <f t="shared" si="117"/>
        <v>нет</v>
      </c>
      <c r="S1865" t="s">
        <v>5</v>
      </c>
      <c r="U1865" t="s">
        <v>22</v>
      </c>
      <c r="V1865">
        <v>1932864</v>
      </c>
      <c r="W1865">
        <v>1933676</v>
      </c>
      <c r="X1865" t="s">
        <v>30</v>
      </c>
      <c r="Y1865">
        <f t="shared" si="118"/>
        <v>1</v>
      </c>
      <c r="Z1865" t="str">
        <f t="shared" si="119"/>
        <v>да</v>
      </c>
    </row>
    <row r="1866" spans="1:26" x14ac:dyDescent="0.35">
      <c r="A1866" t="s">
        <v>18</v>
      </c>
      <c r="B1866" t="s">
        <v>29</v>
      </c>
      <c r="C1866" t="s">
        <v>20</v>
      </c>
      <c r="D1866" t="s">
        <v>21</v>
      </c>
      <c r="E1866" t="s">
        <v>5</v>
      </c>
      <c r="G1866" t="s">
        <v>22</v>
      </c>
      <c r="H1866">
        <v>475899</v>
      </c>
      <c r="I1866">
        <v>478877</v>
      </c>
      <c r="J1866" t="s">
        <v>30</v>
      </c>
      <c r="K1866">
        <f t="shared" si="116"/>
        <v>1</v>
      </c>
      <c r="L1866" t="str">
        <f t="shared" si="117"/>
        <v>нет</v>
      </c>
      <c r="S1866" t="s">
        <v>5</v>
      </c>
      <c r="U1866" t="s">
        <v>22</v>
      </c>
      <c r="V1866">
        <v>1933670</v>
      </c>
      <c r="W1866">
        <v>1934263</v>
      </c>
      <c r="X1866" t="s">
        <v>23</v>
      </c>
      <c r="Y1866">
        <f t="shared" si="118"/>
        <v>2</v>
      </c>
      <c r="Z1866" t="str">
        <f t="shared" si="119"/>
        <v>нет</v>
      </c>
    </row>
    <row r="1867" spans="1:26" x14ac:dyDescent="0.35">
      <c r="A1867" t="s">
        <v>18</v>
      </c>
      <c r="B1867" t="s">
        <v>29</v>
      </c>
      <c r="C1867" t="s">
        <v>20</v>
      </c>
      <c r="D1867" t="s">
        <v>21</v>
      </c>
      <c r="E1867" t="s">
        <v>5</v>
      </c>
      <c r="G1867" t="s">
        <v>22</v>
      </c>
      <c r="H1867">
        <v>480809</v>
      </c>
      <c r="I1867">
        <v>481441</v>
      </c>
      <c r="J1867" t="s">
        <v>30</v>
      </c>
      <c r="K1867">
        <f t="shared" si="116"/>
        <v>1</v>
      </c>
      <c r="L1867" t="str">
        <f t="shared" si="117"/>
        <v>нет</v>
      </c>
      <c r="S1867" t="s">
        <v>5</v>
      </c>
      <c r="U1867" t="s">
        <v>22</v>
      </c>
      <c r="V1867">
        <v>1934423</v>
      </c>
      <c r="W1867">
        <v>1934992</v>
      </c>
      <c r="X1867" t="s">
        <v>30</v>
      </c>
      <c r="Y1867">
        <f t="shared" si="118"/>
        <v>2</v>
      </c>
      <c r="Z1867" t="str">
        <f t="shared" si="119"/>
        <v>нет</v>
      </c>
    </row>
    <row r="1868" spans="1:26" x14ac:dyDescent="0.35">
      <c r="A1868" t="s">
        <v>18</v>
      </c>
      <c r="B1868" t="s">
        <v>29</v>
      </c>
      <c r="C1868" t="s">
        <v>20</v>
      </c>
      <c r="D1868" t="s">
        <v>21</v>
      </c>
      <c r="E1868" t="s">
        <v>5</v>
      </c>
      <c r="G1868" t="s">
        <v>22</v>
      </c>
      <c r="H1868">
        <v>481465</v>
      </c>
      <c r="I1868">
        <v>482109</v>
      </c>
      <c r="J1868" t="s">
        <v>30</v>
      </c>
      <c r="K1868">
        <f t="shared" si="116"/>
        <v>1</v>
      </c>
      <c r="L1868" t="str">
        <f t="shared" si="117"/>
        <v>да</v>
      </c>
      <c r="S1868" t="s">
        <v>5</v>
      </c>
      <c r="U1868" t="s">
        <v>22</v>
      </c>
      <c r="V1868">
        <v>1935080</v>
      </c>
      <c r="W1868">
        <v>1936306</v>
      </c>
      <c r="X1868" t="s">
        <v>23</v>
      </c>
      <c r="Y1868">
        <f t="shared" si="118"/>
        <v>2</v>
      </c>
      <c r="Z1868" t="str">
        <f t="shared" si="119"/>
        <v>нет</v>
      </c>
    </row>
    <row r="1869" spans="1:26" x14ac:dyDescent="0.35">
      <c r="A1869" t="s">
        <v>18</v>
      </c>
      <c r="B1869" t="s">
        <v>29</v>
      </c>
      <c r="C1869" t="s">
        <v>20</v>
      </c>
      <c r="D1869" t="s">
        <v>21</v>
      </c>
      <c r="E1869" t="s">
        <v>5</v>
      </c>
      <c r="G1869" t="s">
        <v>22</v>
      </c>
      <c r="H1869">
        <v>482106</v>
      </c>
      <c r="I1869">
        <v>483257</v>
      </c>
      <c r="J1869" t="s">
        <v>30</v>
      </c>
      <c r="K1869">
        <f t="shared" si="116"/>
        <v>0</v>
      </c>
      <c r="L1869" t="str">
        <f t="shared" si="117"/>
        <v>нет</v>
      </c>
      <c r="S1869" t="s">
        <v>5</v>
      </c>
      <c r="U1869" t="s">
        <v>22</v>
      </c>
      <c r="V1869">
        <v>1936670</v>
      </c>
      <c r="W1869">
        <v>1937272</v>
      </c>
      <c r="X1869" t="s">
        <v>30</v>
      </c>
      <c r="Y1869">
        <f t="shared" si="118"/>
        <v>1</v>
      </c>
      <c r="Z1869" t="str">
        <f t="shared" si="119"/>
        <v>нет</v>
      </c>
    </row>
    <row r="1870" spans="1:26" x14ac:dyDescent="0.35">
      <c r="A1870" t="s">
        <v>18</v>
      </c>
      <c r="B1870" t="s">
        <v>29</v>
      </c>
      <c r="C1870" t="s">
        <v>20</v>
      </c>
      <c r="D1870" t="s">
        <v>21</v>
      </c>
      <c r="E1870" t="s">
        <v>5</v>
      </c>
      <c r="G1870" t="s">
        <v>22</v>
      </c>
      <c r="H1870">
        <v>495703</v>
      </c>
      <c r="I1870">
        <v>496017</v>
      </c>
      <c r="J1870" t="s">
        <v>30</v>
      </c>
      <c r="K1870">
        <f t="shared" si="116"/>
        <v>0</v>
      </c>
      <c r="L1870" t="str">
        <f t="shared" si="117"/>
        <v>нет</v>
      </c>
      <c r="S1870" t="s">
        <v>5</v>
      </c>
      <c r="U1870" t="s">
        <v>22</v>
      </c>
      <c r="V1870">
        <v>1937317</v>
      </c>
      <c r="W1870">
        <v>1938168</v>
      </c>
      <c r="X1870" t="s">
        <v>23</v>
      </c>
      <c r="Y1870">
        <f t="shared" si="118"/>
        <v>2</v>
      </c>
      <c r="Z1870" t="str">
        <f t="shared" si="119"/>
        <v>нет</v>
      </c>
    </row>
    <row r="1871" spans="1:26" x14ac:dyDescent="0.35">
      <c r="A1871" t="s">
        <v>18</v>
      </c>
      <c r="B1871" t="s">
        <v>29</v>
      </c>
      <c r="C1871" t="s">
        <v>20</v>
      </c>
      <c r="D1871" t="s">
        <v>21</v>
      </c>
      <c r="E1871" t="s">
        <v>5</v>
      </c>
      <c r="G1871" t="s">
        <v>22</v>
      </c>
      <c r="H1871">
        <v>501818</v>
      </c>
      <c r="I1871">
        <v>502039</v>
      </c>
      <c r="J1871" t="s">
        <v>30</v>
      </c>
      <c r="K1871">
        <f t="shared" si="116"/>
        <v>0</v>
      </c>
      <c r="L1871" t="str">
        <f t="shared" si="117"/>
        <v>нет</v>
      </c>
      <c r="S1871" t="s">
        <v>5</v>
      </c>
      <c r="U1871" t="s">
        <v>22</v>
      </c>
      <c r="V1871">
        <v>1938295</v>
      </c>
      <c r="W1871">
        <v>1939179</v>
      </c>
      <c r="X1871" t="s">
        <v>30</v>
      </c>
      <c r="Y1871">
        <f t="shared" si="118"/>
        <v>1</v>
      </c>
      <c r="Z1871" t="str">
        <f t="shared" si="119"/>
        <v>нет</v>
      </c>
    </row>
    <row r="1872" spans="1:26" x14ac:dyDescent="0.35">
      <c r="A1872" t="s">
        <v>18</v>
      </c>
      <c r="B1872" t="s">
        <v>29</v>
      </c>
      <c r="C1872" t="s">
        <v>20</v>
      </c>
      <c r="D1872" t="s">
        <v>21</v>
      </c>
      <c r="E1872" t="s">
        <v>5</v>
      </c>
      <c r="G1872" t="s">
        <v>22</v>
      </c>
      <c r="H1872">
        <v>504537</v>
      </c>
      <c r="I1872">
        <v>505802</v>
      </c>
      <c r="J1872" t="s">
        <v>30</v>
      </c>
      <c r="K1872">
        <f t="shared" si="116"/>
        <v>1</v>
      </c>
      <c r="L1872" t="str">
        <f t="shared" si="117"/>
        <v>нет</v>
      </c>
      <c r="S1872" t="s">
        <v>5</v>
      </c>
      <c r="U1872" t="s">
        <v>22</v>
      </c>
      <c r="V1872">
        <v>1939272</v>
      </c>
      <c r="W1872">
        <v>1940612</v>
      </c>
      <c r="X1872" t="s">
        <v>30</v>
      </c>
      <c r="Y1872">
        <f t="shared" si="118"/>
        <v>2</v>
      </c>
      <c r="Z1872" t="str">
        <f t="shared" si="119"/>
        <v>нет</v>
      </c>
    </row>
    <row r="1873" spans="1:26" x14ac:dyDescent="0.35">
      <c r="A1873" t="s">
        <v>18</v>
      </c>
      <c r="B1873" t="s">
        <v>29</v>
      </c>
      <c r="C1873" t="s">
        <v>20</v>
      </c>
      <c r="D1873" t="s">
        <v>21</v>
      </c>
      <c r="E1873" t="s">
        <v>5</v>
      </c>
      <c r="G1873" t="s">
        <v>22</v>
      </c>
      <c r="H1873">
        <v>510656</v>
      </c>
      <c r="I1873">
        <v>511633</v>
      </c>
      <c r="J1873" t="s">
        <v>30</v>
      </c>
      <c r="K1873">
        <f t="shared" si="116"/>
        <v>1</v>
      </c>
      <c r="L1873" t="str">
        <f t="shared" si="117"/>
        <v>да</v>
      </c>
      <c r="S1873" t="s">
        <v>5</v>
      </c>
      <c r="U1873" t="s">
        <v>22</v>
      </c>
      <c r="V1873">
        <v>1940679</v>
      </c>
      <c r="W1873">
        <v>1942223</v>
      </c>
      <c r="X1873" t="s">
        <v>30</v>
      </c>
      <c r="Y1873">
        <f t="shared" si="118"/>
        <v>0</v>
      </c>
      <c r="Z1873" t="str">
        <f t="shared" si="119"/>
        <v>нет</v>
      </c>
    </row>
    <row r="1874" spans="1:26" x14ac:dyDescent="0.35">
      <c r="A1874" t="s">
        <v>18</v>
      </c>
      <c r="B1874" t="s">
        <v>29</v>
      </c>
      <c r="C1874" t="s">
        <v>20</v>
      </c>
      <c r="D1874" t="s">
        <v>21</v>
      </c>
      <c r="E1874" t="s">
        <v>5</v>
      </c>
      <c r="G1874" t="s">
        <v>22</v>
      </c>
      <c r="H1874">
        <v>511630</v>
      </c>
      <c r="I1874">
        <v>512181</v>
      </c>
      <c r="J1874" t="s">
        <v>30</v>
      </c>
      <c r="K1874">
        <f t="shared" si="116"/>
        <v>2</v>
      </c>
      <c r="L1874" t="str">
        <f t="shared" si="117"/>
        <v>нет</v>
      </c>
      <c r="S1874" t="s">
        <v>5</v>
      </c>
      <c r="U1874" t="s">
        <v>22</v>
      </c>
      <c r="V1874">
        <v>1942669</v>
      </c>
      <c r="W1874">
        <v>1944339</v>
      </c>
      <c r="X1874" t="s">
        <v>30</v>
      </c>
      <c r="Y1874">
        <f t="shared" si="118"/>
        <v>2</v>
      </c>
      <c r="Z1874" t="str">
        <f t="shared" si="119"/>
        <v>да</v>
      </c>
    </row>
    <row r="1875" spans="1:26" x14ac:dyDescent="0.35">
      <c r="A1875" t="s">
        <v>18</v>
      </c>
      <c r="B1875" t="s">
        <v>29</v>
      </c>
      <c r="C1875" t="s">
        <v>20</v>
      </c>
      <c r="D1875" t="s">
        <v>21</v>
      </c>
      <c r="E1875" t="s">
        <v>5</v>
      </c>
      <c r="G1875" t="s">
        <v>22</v>
      </c>
      <c r="H1875">
        <v>519550</v>
      </c>
      <c r="I1875">
        <v>520749</v>
      </c>
      <c r="J1875" t="s">
        <v>30</v>
      </c>
      <c r="K1875">
        <f t="shared" si="116"/>
        <v>2</v>
      </c>
      <c r="L1875" t="str">
        <f t="shared" si="117"/>
        <v>да</v>
      </c>
      <c r="S1875" t="s">
        <v>5</v>
      </c>
      <c r="U1875" t="s">
        <v>22</v>
      </c>
      <c r="V1875">
        <v>1944329</v>
      </c>
      <c r="W1875">
        <v>1944760</v>
      </c>
      <c r="X1875" t="s">
        <v>30</v>
      </c>
      <c r="Y1875">
        <f t="shared" si="118"/>
        <v>2</v>
      </c>
      <c r="Z1875" t="str">
        <f t="shared" si="119"/>
        <v>нет</v>
      </c>
    </row>
    <row r="1876" spans="1:26" x14ac:dyDescent="0.35">
      <c r="A1876" t="s">
        <v>18</v>
      </c>
      <c r="B1876" t="s">
        <v>29</v>
      </c>
      <c r="C1876" t="s">
        <v>20</v>
      </c>
      <c r="D1876" t="s">
        <v>21</v>
      </c>
      <c r="E1876" t="s">
        <v>5</v>
      </c>
      <c r="G1876" t="s">
        <v>22</v>
      </c>
      <c r="H1876">
        <v>520709</v>
      </c>
      <c r="I1876">
        <v>520903</v>
      </c>
      <c r="J1876" t="s">
        <v>30</v>
      </c>
      <c r="K1876">
        <f t="shared" si="116"/>
        <v>2</v>
      </c>
      <c r="L1876" t="str">
        <f t="shared" si="117"/>
        <v>нет</v>
      </c>
      <c r="S1876" t="s">
        <v>5</v>
      </c>
      <c r="U1876" t="s">
        <v>22</v>
      </c>
      <c r="V1876">
        <v>1945004</v>
      </c>
      <c r="W1876">
        <v>1945471</v>
      </c>
      <c r="X1876" t="s">
        <v>30</v>
      </c>
      <c r="Y1876">
        <f t="shared" si="118"/>
        <v>1</v>
      </c>
      <c r="Z1876" t="str">
        <f t="shared" si="119"/>
        <v>нет</v>
      </c>
    </row>
    <row r="1877" spans="1:26" x14ac:dyDescent="0.35">
      <c r="A1877" t="s">
        <v>18</v>
      </c>
      <c r="B1877" t="s">
        <v>29</v>
      </c>
      <c r="C1877" t="s">
        <v>20</v>
      </c>
      <c r="D1877" t="s">
        <v>21</v>
      </c>
      <c r="E1877" t="s">
        <v>5</v>
      </c>
      <c r="G1877" t="s">
        <v>22</v>
      </c>
      <c r="H1877">
        <v>520907</v>
      </c>
      <c r="I1877">
        <v>521191</v>
      </c>
      <c r="J1877" t="s">
        <v>30</v>
      </c>
      <c r="K1877">
        <f t="shared" si="116"/>
        <v>1</v>
      </c>
      <c r="L1877" t="str">
        <f t="shared" si="117"/>
        <v>нет</v>
      </c>
      <c r="S1877" t="s">
        <v>5</v>
      </c>
      <c r="U1877" t="s">
        <v>22</v>
      </c>
      <c r="V1877">
        <v>1945648</v>
      </c>
      <c r="W1877">
        <v>1946052</v>
      </c>
      <c r="X1877" t="s">
        <v>30</v>
      </c>
      <c r="Y1877">
        <f t="shared" si="118"/>
        <v>1</v>
      </c>
      <c r="Z1877" t="str">
        <f t="shared" si="119"/>
        <v>нет</v>
      </c>
    </row>
    <row r="1878" spans="1:26" x14ac:dyDescent="0.35">
      <c r="A1878" t="s">
        <v>18</v>
      </c>
      <c r="B1878" t="s">
        <v>29</v>
      </c>
      <c r="C1878" t="s">
        <v>20</v>
      </c>
      <c r="D1878" t="s">
        <v>21</v>
      </c>
      <c r="E1878" t="s">
        <v>5</v>
      </c>
      <c r="G1878" t="s">
        <v>22</v>
      </c>
      <c r="H1878">
        <v>524671</v>
      </c>
      <c r="I1878">
        <v>524877</v>
      </c>
      <c r="J1878" t="s">
        <v>30</v>
      </c>
      <c r="K1878">
        <f t="shared" si="116"/>
        <v>1</v>
      </c>
      <c r="L1878" t="str">
        <f t="shared" si="117"/>
        <v>нет</v>
      </c>
      <c r="S1878" t="s">
        <v>5</v>
      </c>
      <c r="U1878" t="s">
        <v>22</v>
      </c>
      <c r="V1878">
        <v>1946097</v>
      </c>
      <c r="W1878">
        <v>1946636</v>
      </c>
      <c r="X1878" t="s">
        <v>30</v>
      </c>
      <c r="Y1878">
        <f t="shared" si="118"/>
        <v>2</v>
      </c>
      <c r="Z1878" t="str">
        <f t="shared" si="119"/>
        <v>нет</v>
      </c>
    </row>
    <row r="1879" spans="1:26" x14ac:dyDescent="0.35">
      <c r="A1879" t="s">
        <v>18</v>
      </c>
      <c r="B1879" t="s">
        <v>29</v>
      </c>
      <c r="C1879" t="s">
        <v>20</v>
      </c>
      <c r="D1879" t="s">
        <v>21</v>
      </c>
      <c r="E1879" t="s">
        <v>5</v>
      </c>
      <c r="G1879" t="s">
        <v>22</v>
      </c>
      <c r="H1879">
        <v>528096</v>
      </c>
      <c r="I1879">
        <v>528836</v>
      </c>
      <c r="J1879" t="s">
        <v>30</v>
      </c>
      <c r="K1879">
        <f t="shared" si="116"/>
        <v>1</v>
      </c>
      <c r="L1879" t="str">
        <f t="shared" si="117"/>
        <v>нет</v>
      </c>
      <c r="S1879" t="s">
        <v>5</v>
      </c>
      <c r="U1879" t="s">
        <v>22</v>
      </c>
      <c r="V1879">
        <v>1946673</v>
      </c>
      <c r="W1879">
        <v>1947218</v>
      </c>
      <c r="X1879" t="s">
        <v>30</v>
      </c>
      <c r="Y1879">
        <f t="shared" si="118"/>
        <v>1</v>
      </c>
      <c r="Z1879" t="str">
        <f t="shared" si="119"/>
        <v>нет</v>
      </c>
    </row>
    <row r="1880" spans="1:26" x14ac:dyDescent="0.35">
      <c r="A1880" t="s">
        <v>18</v>
      </c>
      <c r="B1880" t="s">
        <v>29</v>
      </c>
      <c r="C1880" t="s">
        <v>20</v>
      </c>
      <c r="D1880" t="s">
        <v>21</v>
      </c>
      <c r="E1880" t="s">
        <v>5</v>
      </c>
      <c r="G1880" t="s">
        <v>22</v>
      </c>
      <c r="H1880">
        <v>529490</v>
      </c>
      <c r="I1880">
        <v>530128</v>
      </c>
      <c r="J1880" t="s">
        <v>30</v>
      </c>
      <c r="K1880">
        <f t="shared" si="116"/>
        <v>2</v>
      </c>
      <c r="L1880" t="str">
        <f t="shared" si="117"/>
        <v>нет</v>
      </c>
      <c r="S1880" t="s">
        <v>5</v>
      </c>
      <c r="U1880" t="s">
        <v>22</v>
      </c>
      <c r="V1880">
        <v>1948097</v>
      </c>
      <c r="W1880">
        <v>1948783</v>
      </c>
      <c r="X1880" t="s">
        <v>30</v>
      </c>
      <c r="Y1880">
        <f t="shared" si="118"/>
        <v>2</v>
      </c>
      <c r="Z1880" t="str">
        <f t="shared" si="119"/>
        <v>нет</v>
      </c>
    </row>
    <row r="1881" spans="1:26" x14ac:dyDescent="0.35">
      <c r="A1881" t="s">
        <v>18</v>
      </c>
      <c r="B1881" t="s">
        <v>29</v>
      </c>
      <c r="C1881" t="s">
        <v>20</v>
      </c>
      <c r="D1881" t="s">
        <v>21</v>
      </c>
      <c r="E1881" t="s">
        <v>5</v>
      </c>
      <c r="G1881" t="s">
        <v>22</v>
      </c>
      <c r="H1881">
        <v>530216</v>
      </c>
      <c r="I1881">
        <v>530809</v>
      </c>
      <c r="J1881" t="s">
        <v>30</v>
      </c>
      <c r="K1881">
        <f t="shared" si="116"/>
        <v>2</v>
      </c>
      <c r="L1881" t="str">
        <f t="shared" si="117"/>
        <v>нет</v>
      </c>
      <c r="S1881" t="s">
        <v>5</v>
      </c>
      <c r="U1881" t="s">
        <v>22</v>
      </c>
      <c r="V1881">
        <v>1948793</v>
      </c>
      <c r="W1881">
        <v>1949572</v>
      </c>
      <c r="X1881" t="s">
        <v>30</v>
      </c>
      <c r="Y1881">
        <f t="shared" si="118"/>
        <v>1</v>
      </c>
      <c r="Z1881" t="str">
        <f t="shared" si="119"/>
        <v>да</v>
      </c>
    </row>
    <row r="1882" spans="1:26" x14ac:dyDescent="0.35">
      <c r="A1882" t="s">
        <v>18</v>
      </c>
      <c r="B1882" t="s">
        <v>29</v>
      </c>
      <c r="C1882" t="s">
        <v>20</v>
      </c>
      <c r="D1882" t="s">
        <v>21</v>
      </c>
      <c r="E1882" t="s">
        <v>5</v>
      </c>
      <c r="G1882" t="s">
        <v>22</v>
      </c>
      <c r="H1882">
        <v>536846</v>
      </c>
      <c r="I1882">
        <v>537361</v>
      </c>
      <c r="J1882" t="s">
        <v>30</v>
      </c>
      <c r="K1882">
        <f t="shared" si="116"/>
        <v>0</v>
      </c>
      <c r="L1882" t="str">
        <f t="shared" si="117"/>
        <v>нет</v>
      </c>
      <c r="S1882" t="s">
        <v>5</v>
      </c>
      <c r="U1882" t="s">
        <v>22</v>
      </c>
      <c r="V1882">
        <v>1949569</v>
      </c>
      <c r="W1882">
        <v>1950051</v>
      </c>
      <c r="X1882" t="s">
        <v>30</v>
      </c>
      <c r="Y1882">
        <f t="shared" si="118"/>
        <v>2</v>
      </c>
      <c r="Z1882" t="str">
        <f t="shared" si="119"/>
        <v>нет</v>
      </c>
    </row>
    <row r="1883" spans="1:26" x14ac:dyDescent="0.35">
      <c r="A1883" t="s">
        <v>18</v>
      </c>
      <c r="B1883" t="s">
        <v>29</v>
      </c>
      <c r="C1883" t="s">
        <v>20</v>
      </c>
      <c r="D1883" t="s">
        <v>21</v>
      </c>
      <c r="E1883" t="s">
        <v>5</v>
      </c>
      <c r="G1883" t="s">
        <v>22</v>
      </c>
      <c r="H1883">
        <v>539313</v>
      </c>
      <c r="I1883">
        <v>540902</v>
      </c>
      <c r="J1883" t="s">
        <v>30</v>
      </c>
      <c r="K1883">
        <f t="shared" si="116"/>
        <v>1</v>
      </c>
      <c r="L1883" t="str">
        <f t="shared" si="117"/>
        <v>нет</v>
      </c>
      <c r="S1883" t="s">
        <v>5</v>
      </c>
      <c r="U1883" t="s">
        <v>22</v>
      </c>
      <c r="V1883">
        <v>1950052</v>
      </c>
      <c r="W1883">
        <v>1950402</v>
      </c>
      <c r="X1883" t="s">
        <v>30</v>
      </c>
      <c r="Y1883">
        <f t="shared" si="118"/>
        <v>1</v>
      </c>
      <c r="Z1883" t="str">
        <f t="shared" si="119"/>
        <v>нет</v>
      </c>
    </row>
    <row r="1884" spans="1:26" x14ac:dyDescent="0.35">
      <c r="A1884" t="s">
        <v>18</v>
      </c>
      <c r="B1884" t="s">
        <v>29</v>
      </c>
      <c r="C1884" t="s">
        <v>20</v>
      </c>
      <c r="D1884" t="s">
        <v>21</v>
      </c>
      <c r="E1884" t="s">
        <v>5</v>
      </c>
      <c r="G1884" t="s">
        <v>22</v>
      </c>
      <c r="H1884">
        <v>542783</v>
      </c>
      <c r="I1884">
        <v>543013</v>
      </c>
      <c r="J1884" t="s">
        <v>30</v>
      </c>
      <c r="K1884">
        <f t="shared" si="116"/>
        <v>1</v>
      </c>
      <c r="L1884" t="str">
        <f t="shared" si="117"/>
        <v>нет</v>
      </c>
      <c r="S1884" t="s">
        <v>5</v>
      </c>
      <c r="U1884" t="s">
        <v>22</v>
      </c>
      <c r="V1884">
        <v>1950432</v>
      </c>
      <c r="W1884">
        <v>1950965</v>
      </c>
      <c r="X1884" t="s">
        <v>30</v>
      </c>
      <c r="Y1884">
        <f t="shared" si="118"/>
        <v>2</v>
      </c>
      <c r="Z1884" t="str">
        <f t="shared" si="119"/>
        <v>нет</v>
      </c>
    </row>
    <row r="1885" spans="1:26" x14ac:dyDescent="0.35">
      <c r="A1885" t="s">
        <v>18</v>
      </c>
      <c r="B1885" t="s">
        <v>29</v>
      </c>
      <c r="C1885" t="s">
        <v>20</v>
      </c>
      <c r="D1885" t="s">
        <v>21</v>
      </c>
      <c r="E1885" t="s">
        <v>5</v>
      </c>
      <c r="G1885" t="s">
        <v>22</v>
      </c>
      <c r="H1885">
        <v>543100</v>
      </c>
      <c r="I1885">
        <v>544062</v>
      </c>
      <c r="J1885" t="s">
        <v>30</v>
      </c>
      <c r="K1885">
        <f t="shared" si="116"/>
        <v>1</v>
      </c>
      <c r="L1885" t="str">
        <f t="shared" si="117"/>
        <v>нет</v>
      </c>
      <c r="S1885" t="s">
        <v>5</v>
      </c>
      <c r="U1885" t="s">
        <v>22</v>
      </c>
      <c r="V1885">
        <v>1951182</v>
      </c>
      <c r="W1885">
        <v>1952018</v>
      </c>
      <c r="X1885" t="s">
        <v>30</v>
      </c>
      <c r="Y1885">
        <f t="shared" si="118"/>
        <v>1</v>
      </c>
      <c r="Z1885" t="str">
        <f t="shared" si="119"/>
        <v>нет</v>
      </c>
    </row>
    <row r="1886" spans="1:26" x14ac:dyDescent="0.35">
      <c r="A1886" t="s">
        <v>18</v>
      </c>
      <c r="B1886" t="s">
        <v>29</v>
      </c>
      <c r="C1886" t="s">
        <v>20</v>
      </c>
      <c r="D1886" t="s">
        <v>21</v>
      </c>
      <c r="E1886" t="s">
        <v>5</v>
      </c>
      <c r="G1886" t="s">
        <v>22</v>
      </c>
      <c r="H1886">
        <v>553032</v>
      </c>
      <c r="I1886">
        <v>553943</v>
      </c>
      <c r="J1886" t="s">
        <v>30</v>
      </c>
      <c r="K1886">
        <f t="shared" si="116"/>
        <v>0</v>
      </c>
      <c r="L1886" t="str">
        <f t="shared" si="117"/>
        <v>нет</v>
      </c>
      <c r="S1886" t="s">
        <v>5</v>
      </c>
      <c r="U1886" t="s">
        <v>22</v>
      </c>
      <c r="V1886">
        <v>1953737</v>
      </c>
      <c r="W1886">
        <v>1955737</v>
      </c>
      <c r="X1886" t="s">
        <v>23</v>
      </c>
      <c r="Y1886">
        <f t="shared" si="118"/>
        <v>0</v>
      </c>
      <c r="Z1886" t="str">
        <f t="shared" si="119"/>
        <v>нет</v>
      </c>
    </row>
    <row r="1887" spans="1:26" x14ac:dyDescent="0.35">
      <c r="A1887" t="s">
        <v>18</v>
      </c>
      <c r="B1887" t="s">
        <v>29</v>
      </c>
      <c r="C1887" t="s">
        <v>20</v>
      </c>
      <c r="D1887" t="s">
        <v>21</v>
      </c>
      <c r="E1887" t="s">
        <v>5</v>
      </c>
      <c r="G1887" t="s">
        <v>22</v>
      </c>
      <c r="H1887">
        <v>554074</v>
      </c>
      <c r="I1887">
        <v>555039</v>
      </c>
      <c r="J1887" t="s">
        <v>30</v>
      </c>
      <c r="K1887">
        <f t="shared" si="116"/>
        <v>2</v>
      </c>
      <c r="L1887" t="str">
        <f t="shared" si="117"/>
        <v>нет</v>
      </c>
      <c r="S1887" t="s">
        <v>5</v>
      </c>
      <c r="U1887" t="s">
        <v>22</v>
      </c>
      <c r="V1887">
        <v>1957329</v>
      </c>
      <c r="W1887">
        <v>1958651</v>
      </c>
      <c r="X1887" t="s">
        <v>23</v>
      </c>
      <c r="Y1887">
        <f t="shared" si="118"/>
        <v>0</v>
      </c>
      <c r="Z1887" t="str">
        <f t="shared" si="119"/>
        <v>нет</v>
      </c>
    </row>
    <row r="1888" spans="1:26" x14ac:dyDescent="0.35">
      <c r="A1888" t="s">
        <v>18</v>
      </c>
      <c r="B1888" t="s">
        <v>29</v>
      </c>
      <c r="C1888" t="s">
        <v>20</v>
      </c>
      <c r="D1888" t="s">
        <v>21</v>
      </c>
      <c r="E1888" t="s">
        <v>5</v>
      </c>
      <c r="G1888" t="s">
        <v>22</v>
      </c>
      <c r="H1888">
        <v>563215</v>
      </c>
      <c r="I1888">
        <v>563943</v>
      </c>
      <c r="J1888" t="s">
        <v>30</v>
      </c>
      <c r="K1888">
        <f t="shared" si="116"/>
        <v>2</v>
      </c>
      <c r="L1888" t="str">
        <f t="shared" si="117"/>
        <v>нет</v>
      </c>
      <c r="S1888" t="s">
        <v>5</v>
      </c>
      <c r="U1888" t="s">
        <v>22</v>
      </c>
      <c r="V1888">
        <v>1959019</v>
      </c>
      <c r="W1888">
        <v>1959483</v>
      </c>
      <c r="X1888" t="s">
        <v>23</v>
      </c>
      <c r="Y1888">
        <f t="shared" si="118"/>
        <v>1</v>
      </c>
      <c r="Z1888" t="str">
        <f t="shared" si="119"/>
        <v>нет</v>
      </c>
    </row>
    <row r="1889" spans="1:26" x14ac:dyDescent="0.35">
      <c r="A1889" t="s">
        <v>18</v>
      </c>
      <c r="B1889" t="s">
        <v>29</v>
      </c>
      <c r="C1889" t="s">
        <v>20</v>
      </c>
      <c r="D1889" t="s">
        <v>21</v>
      </c>
      <c r="E1889" t="s">
        <v>5</v>
      </c>
      <c r="G1889" t="s">
        <v>22</v>
      </c>
      <c r="H1889">
        <v>563959</v>
      </c>
      <c r="I1889">
        <v>564945</v>
      </c>
      <c r="J1889" t="s">
        <v>30</v>
      </c>
      <c r="K1889">
        <f t="shared" si="116"/>
        <v>2</v>
      </c>
      <c r="L1889" t="str">
        <f t="shared" si="117"/>
        <v>нет</v>
      </c>
      <c r="S1889" t="s">
        <v>5</v>
      </c>
      <c r="U1889" t="s">
        <v>22</v>
      </c>
      <c r="V1889">
        <v>1959669</v>
      </c>
      <c r="W1889">
        <v>1960370</v>
      </c>
      <c r="X1889" t="s">
        <v>30</v>
      </c>
      <c r="Y1889">
        <f t="shared" si="118"/>
        <v>1</v>
      </c>
      <c r="Z1889" t="str">
        <f t="shared" si="119"/>
        <v>нет</v>
      </c>
    </row>
    <row r="1890" spans="1:26" x14ac:dyDescent="0.35">
      <c r="A1890" t="s">
        <v>18</v>
      </c>
      <c r="B1890" t="s">
        <v>29</v>
      </c>
      <c r="C1890" t="s">
        <v>20</v>
      </c>
      <c r="D1890" t="s">
        <v>21</v>
      </c>
      <c r="E1890" t="s">
        <v>5</v>
      </c>
      <c r="G1890" t="s">
        <v>22</v>
      </c>
      <c r="H1890">
        <v>570532</v>
      </c>
      <c r="I1890">
        <v>571845</v>
      </c>
      <c r="J1890" t="s">
        <v>30</v>
      </c>
      <c r="K1890">
        <f t="shared" si="116"/>
        <v>2</v>
      </c>
      <c r="L1890" t="str">
        <f t="shared" si="117"/>
        <v>нет</v>
      </c>
      <c r="S1890" t="s">
        <v>5</v>
      </c>
      <c r="U1890" t="s">
        <v>22</v>
      </c>
      <c r="V1890">
        <v>1960520</v>
      </c>
      <c r="W1890">
        <v>1960642</v>
      </c>
      <c r="X1890" t="s">
        <v>30</v>
      </c>
      <c r="Y1890">
        <f t="shared" si="118"/>
        <v>0</v>
      </c>
      <c r="Z1890" t="str">
        <f t="shared" si="119"/>
        <v>нет</v>
      </c>
    </row>
    <row r="1891" spans="1:26" x14ac:dyDescent="0.35">
      <c r="A1891" t="s">
        <v>18</v>
      </c>
      <c r="B1891" t="s">
        <v>29</v>
      </c>
      <c r="C1891" t="s">
        <v>20</v>
      </c>
      <c r="D1891" t="s">
        <v>21</v>
      </c>
      <c r="E1891" t="s">
        <v>5</v>
      </c>
      <c r="G1891" t="s">
        <v>22</v>
      </c>
      <c r="H1891">
        <v>575095</v>
      </c>
      <c r="I1891">
        <v>576429</v>
      </c>
      <c r="J1891" t="s">
        <v>30</v>
      </c>
      <c r="K1891">
        <f t="shared" si="116"/>
        <v>2</v>
      </c>
      <c r="L1891" t="str">
        <f t="shared" si="117"/>
        <v>нет</v>
      </c>
      <c r="S1891" t="s">
        <v>5</v>
      </c>
      <c r="U1891" t="s">
        <v>22</v>
      </c>
      <c r="V1891">
        <v>1960668</v>
      </c>
      <c r="W1891">
        <v>1961141</v>
      </c>
      <c r="X1891" t="s">
        <v>30</v>
      </c>
      <c r="Y1891">
        <f t="shared" si="118"/>
        <v>1</v>
      </c>
      <c r="Z1891" t="str">
        <f t="shared" si="119"/>
        <v>да</v>
      </c>
    </row>
    <row r="1892" spans="1:26" x14ac:dyDescent="0.35">
      <c r="A1892" t="s">
        <v>18</v>
      </c>
      <c r="B1892" t="s">
        <v>29</v>
      </c>
      <c r="C1892" t="s">
        <v>20</v>
      </c>
      <c r="D1892" t="s">
        <v>21</v>
      </c>
      <c r="E1892" t="s">
        <v>5</v>
      </c>
      <c r="G1892" t="s">
        <v>22</v>
      </c>
      <c r="H1892">
        <v>576535</v>
      </c>
      <c r="I1892">
        <v>576747</v>
      </c>
      <c r="J1892" t="s">
        <v>30</v>
      </c>
      <c r="K1892">
        <f t="shared" si="116"/>
        <v>0</v>
      </c>
      <c r="L1892" t="str">
        <f t="shared" si="117"/>
        <v>нет</v>
      </c>
      <c r="S1892" t="s">
        <v>5</v>
      </c>
      <c r="U1892" t="s">
        <v>22</v>
      </c>
      <c r="V1892">
        <v>1961138</v>
      </c>
      <c r="W1892">
        <v>1962790</v>
      </c>
      <c r="X1892" t="s">
        <v>30</v>
      </c>
      <c r="Y1892">
        <f t="shared" si="118"/>
        <v>1</v>
      </c>
      <c r="Z1892" t="str">
        <f t="shared" si="119"/>
        <v>нет</v>
      </c>
    </row>
    <row r="1893" spans="1:26" x14ac:dyDescent="0.35">
      <c r="A1893" t="s">
        <v>18</v>
      </c>
      <c r="B1893" t="s">
        <v>29</v>
      </c>
      <c r="C1893" t="s">
        <v>20</v>
      </c>
      <c r="D1893" t="s">
        <v>21</v>
      </c>
      <c r="E1893" t="s">
        <v>5</v>
      </c>
      <c r="G1893" t="s">
        <v>22</v>
      </c>
      <c r="H1893">
        <v>578039</v>
      </c>
      <c r="I1893">
        <v>579271</v>
      </c>
      <c r="J1893" t="s">
        <v>30</v>
      </c>
      <c r="K1893">
        <f t="shared" si="116"/>
        <v>2</v>
      </c>
      <c r="L1893" t="str">
        <f t="shared" si="117"/>
        <v>нет</v>
      </c>
      <c r="S1893" t="s">
        <v>5</v>
      </c>
      <c r="U1893" t="s">
        <v>22</v>
      </c>
      <c r="V1893">
        <v>1963021</v>
      </c>
      <c r="W1893">
        <v>1963578</v>
      </c>
      <c r="X1893" t="s">
        <v>30</v>
      </c>
      <c r="Y1893">
        <f t="shared" si="118"/>
        <v>0</v>
      </c>
      <c r="Z1893" t="str">
        <f t="shared" si="119"/>
        <v>нет</v>
      </c>
    </row>
    <row r="1894" spans="1:26" x14ac:dyDescent="0.35">
      <c r="A1894" t="s">
        <v>18</v>
      </c>
      <c r="B1894" t="s">
        <v>29</v>
      </c>
      <c r="C1894" t="s">
        <v>20</v>
      </c>
      <c r="D1894" t="s">
        <v>21</v>
      </c>
      <c r="E1894" t="s">
        <v>5</v>
      </c>
      <c r="G1894" t="s">
        <v>22</v>
      </c>
      <c r="H1894">
        <v>579479</v>
      </c>
      <c r="I1894">
        <v>581893</v>
      </c>
      <c r="J1894" t="s">
        <v>30</v>
      </c>
      <c r="K1894">
        <f t="shared" si="116"/>
        <v>2</v>
      </c>
      <c r="L1894" t="str">
        <f t="shared" si="117"/>
        <v>да</v>
      </c>
      <c r="S1894" t="s">
        <v>5</v>
      </c>
      <c r="U1894" t="s">
        <v>22</v>
      </c>
      <c r="V1894">
        <v>1963724</v>
      </c>
      <c r="W1894">
        <v>1964143</v>
      </c>
      <c r="X1894" t="s">
        <v>30</v>
      </c>
      <c r="Y1894">
        <f t="shared" si="118"/>
        <v>1</v>
      </c>
      <c r="Z1894" t="str">
        <f t="shared" si="119"/>
        <v>нет</v>
      </c>
    </row>
    <row r="1895" spans="1:26" x14ac:dyDescent="0.35">
      <c r="A1895" t="s">
        <v>18</v>
      </c>
      <c r="B1895" t="s">
        <v>29</v>
      </c>
      <c r="C1895" t="s">
        <v>20</v>
      </c>
      <c r="D1895" t="s">
        <v>21</v>
      </c>
      <c r="E1895" t="s">
        <v>5</v>
      </c>
      <c r="G1895" t="s">
        <v>22</v>
      </c>
      <c r="H1895">
        <v>581880</v>
      </c>
      <c r="I1895">
        <v>582302</v>
      </c>
      <c r="J1895" t="s">
        <v>30</v>
      </c>
      <c r="K1895">
        <f t="shared" si="116"/>
        <v>1</v>
      </c>
      <c r="L1895" t="str">
        <f t="shared" si="117"/>
        <v>да</v>
      </c>
      <c r="S1895" t="s">
        <v>5</v>
      </c>
      <c r="U1895" t="s">
        <v>22</v>
      </c>
      <c r="V1895">
        <v>1964167</v>
      </c>
      <c r="W1895">
        <v>1964604</v>
      </c>
      <c r="X1895" t="s">
        <v>30</v>
      </c>
      <c r="Y1895">
        <f t="shared" si="118"/>
        <v>2</v>
      </c>
      <c r="Z1895" t="str">
        <f t="shared" si="119"/>
        <v>нет</v>
      </c>
    </row>
    <row r="1896" spans="1:26" x14ac:dyDescent="0.35">
      <c r="A1896" t="s">
        <v>18</v>
      </c>
      <c r="B1896" t="s">
        <v>29</v>
      </c>
      <c r="C1896" t="s">
        <v>20</v>
      </c>
      <c r="D1896" t="s">
        <v>21</v>
      </c>
      <c r="E1896" t="s">
        <v>5</v>
      </c>
      <c r="G1896" t="s">
        <v>22</v>
      </c>
      <c r="H1896">
        <v>582302</v>
      </c>
      <c r="I1896">
        <v>582649</v>
      </c>
      <c r="J1896" t="s">
        <v>30</v>
      </c>
      <c r="K1896">
        <f t="shared" si="116"/>
        <v>0</v>
      </c>
      <c r="L1896" t="str">
        <f t="shared" si="117"/>
        <v>нет</v>
      </c>
      <c r="S1896" t="s">
        <v>5</v>
      </c>
      <c r="U1896" t="s">
        <v>22</v>
      </c>
      <c r="V1896">
        <v>1964644</v>
      </c>
      <c r="W1896">
        <v>1965120</v>
      </c>
      <c r="X1896" t="s">
        <v>30</v>
      </c>
      <c r="Y1896">
        <f t="shared" si="118"/>
        <v>0</v>
      </c>
      <c r="Z1896" t="str">
        <f t="shared" si="119"/>
        <v>нет</v>
      </c>
    </row>
    <row r="1897" spans="1:26" x14ac:dyDescent="0.35">
      <c r="A1897" t="s">
        <v>18</v>
      </c>
      <c r="B1897" t="s">
        <v>29</v>
      </c>
      <c r="C1897" t="s">
        <v>20</v>
      </c>
      <c r="D1897" t="s">
        <v>21</v>
      </c>
      <c r="E1897" t="s">
        <v>5</v>
      </c>
      <c r="G1897" t="s">
        <v>22</v>
      </c>
      <c r="H1897">
        <v>584130</v>
      </c>
      <c r="I1897">
        <v>584609</v>
      </c>
      <c r="J1897" t="s">
        <v>30</v>
      </c>
      <c r="K1897">
        <f t="shared" si="116"/>
        <v>1</v>
      </c>
      <c r="L1897" t="str">
        <f t="shared" si="117"/>
        <v>да</v>
      </c>
      <c r="S1897" t="s">
        <v>5</v>
      </c>
      <c r="U1897" t="s">
        <v>22</v>
      </c>
      <c r="V1897">
        <v>1965383</v>
      </c>
      <c r="W1897">
        <v>1966120</v>
      </c>
      <c r="X1897" t="s">
        <v>30</v>
      </c>
      <c r="Y1897">
        <f t="shared" si="118"/>
        <v>0</v>
      </c>
      <c r="Z1897" t="str">
        <f t="shared" si="119"/>
        <v>нет</v>
      </c>
    </row>
    <row r="1898" spans="1:26" x14ac:dyDescent="0.35">
      <c r="A1898" t="s">
        <v>18</v>
      </c>
      <c r="B1898" t="s">
        <v>29</v>
      </c>
      <c r="C1898" t="s">
        <v>20</v>
      </c>
      <c r="D1898" t="s">
        <v>21</v>
      </c>
      <c r="E1898" t="s">
        <v>5</v>
      </c>
      <c r="G1898" t="s">
        <v>22</v>
      </c>
      <c r="H1898">
        <v>584606</v>
      </c>
      <c r="I1898">
        <v>584887</v>
      </c>
      <c r="J1898" t="s">
        <v>30</v>
      </c>
      <c r="K1898">
        <f t="shared" si="116"/>
        <v>0</v>
      </c>
      <c r="L1898" t="str">
        <f t="shared" si="117"/>
        <v>нет</v>
      </c>
      <c r="S1898" t="s">
        <v>5</v>
      </c>
      <c r="U1898" t="s">
        <v>22</v>
      </c>
      <c r="V1898">
        <v>1966143</v>
      </c>
      <c r="W1898">
        <v>1966748</v>
      </c>
      <c r="X1898" t="s">
        <v>30</v>
      </c>
      <c r="Y1898">
        <f t="shared" si="118"/>
        <v>1</v>
      </c>
      <c r="Z1898" t="str">
        <f t="shared" si="119"/>
        <v>нет</v>
      </c>
    </row>
    <row r="1899" spans="1:26" x14ac:dyDescent="0.35">
      <c r="A1899" t="s">
        <v>18</v>
      </c>
      <c r="B1899" t="s">
        <v>29</v>
      </c>
      <c r="C1899" t="s">
        <v>20</v>
      </c>
      <c r="D1899" t="s">
        <v>21</v>
      </c>
      <c r="E1899" t="s">
        <v>5</v>
      </c>
      <c r="G1899" t="s">
        <v>22</v>
      </c>
      <c r="H1899">
        <v>584907</v>
      </c>
      <c r="I1899">
        <v>585254</v>
      </c>
      <c r="J1899" t="s">
        <v>30</v>
      </c>
      <c r="K1899">
        <f t="shared" si="116"/>
        <v>1</v>
      </c>
      <c r="L1899" t="str">
        <f t="shared" si="117"/>
        <v>нет</v>
      </c>
      <c r="S1899" t="s">
        <v>5</v>
      </c>
      <c r="U1899" t="s">
        <v>22</v>
      </c>
      <c r="V1899">
        <v>1966835</v>
      </c>
      <c r="W1899">
        <v>1967020</v>
      </c>
      <c r="X1899" t="s">
        <v>30</v>
      </c>
      <c r="Y1899">
        <f t="shared" si="118"/>
        <v>0</v>
      </c>
      <c r="Z1899" t="str">
        <f t="shared" si="119"/>
        <v>нет</v>
      </c>
    </row>
    <row r="1900" spans="1:26" x14ac:dyDescent="0.35">
      <c r="A1900" t="s">
        <v>18</v>
      </c>
      <c r="B1900" t="s">
        <v>29</v>
      </c>
      <c r="C1900" t="s">
        <v>20</v>
      </c>
      <c r="D1900" t="s">
        <v>21</v>
      </c>
      <c r="E1900" t="s">
        <v>5</v>
      </c>
      <c r="G1900" t="s">
        <v>22</v>
      </c>
      <c r="H1900">
        <v>590762</v>
      </c>
      <c r="I1900">
        <v>591088</v>
      </c>
      <c r="J1900" t="s">
        <v>30</v>
      </c>
      <c r="K1900">
        <f t="shared" si="116"/>
        <v>0</v>
      </c>
      <c r="L1900" t="str">
        <f t="shared" si="117"/>
        <v>нет</v>
      </c>
      <c r="S1900" t="s">
        <v>5</v>
      </c>
      <c r="U1900" t="s">
        <v>22</v>
      </c>
      <c r="V1900">
        <v>1967229</v>
      </c>
      <c r="W1900">
        <v>1968005</v>
      </c>
      <c r="X1900" t="s">
        <v>30</v>
      </c>
      <c r="Y1900">
        <f t="shared" si="118"/>
        <v>0</v>
      </c>
      <c r="Z1900" t="str">
        <f t="shared" si="119"/>
        <v>нет</v>
      </c>
    </row>
    <row r="1901" spans="1:26" x14ac:dyDescent="0.35">
      <c r="A1901" t="s">
        <v>18</v>
      </c>
      <c r="B1901" t="s">
        <v>29</v>
      </c>
      <c r="C1901" t="s">
        <v>20</v>
      </c>
      <c r="D1901" t="s">
        <v>21</v>
      </c>
      <c r="E1901" t="s">
        <v>5</v>
      </c>
      <c r="G1901" t="s">
        <v>22</v>
      </c>
      <c r="H1901">
        <v>592434</v>
      </c>
      <c r="I1901">
        <v>592670</v>
      </c>
      <c r="J1901" t="s">
        <v>30</v>
      </c>
      <c r="K1901">
        <f t="shared" si="116"/>
        <v>2</v>
      </c>
      <c r="L1901" t="str">
        <f t="shared" si="117"/>
        <v>нет</v>
      </c>
      <c r="S1901" t="s">
        <v>5</v>
      </c>
      <c r="U1901" t="s">
        <v>22</v>
      </c>
      <c r="V1901">
        <v>1968427</v>
      </c>
      <c r="W1901">
        <v>1968912</v>
      </c>
      <c r="X1901" t="s">
        <v>30</v>
      </c>
      <c r="Y1901">
        <f t="shared" si="118"/>
        <v>0</v>
      </c>
      <c r="Z1901" t="str">
        <f t="shared" si="119"/>
        <v>нет</v>
      </c>
    </row>
    <row r="1902" spans="1:26" x14ac:dyDescent="0.35">
      <c r="A1902" t="s">
        <v>18</v>
      </c>
      <c r="B1902" t="s">
        <v>29</v>
      </c>
      <c r="C1902" t="s">
        <v>20</v>
      </c>
      <c r="D1902" t="s">
        <v>21</v>
      </c>
      <c r="E1902" t="s">
        <v>5</v>
      </c>
      <c r="G1902" t="s">
        <v>22</v>
      </c>
      <c r="H1902">
        <v>621519</v>
      </c>
      <c r="I1902">
        <v>621839</v>
      </c>
      <c r="J1902" t="s">
        <v>30</v>
      </c>
      <c r="K1902">
        <f t="shared" si="116"/>
        <v>1</v>
      </c>
      <c r="L1902" t="str">
        <f t="shared" si="117"/>
        <v>нет</v>
      </c>
      <c r="S1902" t="s">
        <v>5</v>
      </c>
      <c r="U1902" t="s">
        <v>22</v>
      </c>
      <c r="V1902">
        <v>1968920</v>
      </c>
      <c r="W1902">
        <v>1971199</v>
      </c>
      <c r="X1902" t="s">
        <v>30</v>
      </c>
      <c r="Y1902">
        <f t="shared" si="118"/>
        <v>2</v>
      </c>
      <c r="Z1902" t="str">
        <f t="shared" si="119"/>
        <v>нет</v>
      </c>
    </row>
    <row r="1903" spans="1:26" x14ac:dyDescent="0.35">
      <c r="A1903" t="s">
        <v>18</v>
      </c>
      <c r="B1903" t="s">
        <v>29</v>
      </c>
      <c r="C1903" t="s">
        <v>20</v>
      </c>
      <c r="D1903" t="s">
        <v>21</v>
      </c>
      <c r="E1903" t="s">
        <v>5</v>
      </c>
      <c r="G1903" t="s">
        <v>22</v>
      </c>
      <c r="H1903">
        <v>621941</v>
      </c>
      <c r="I1903">
        <v>622402</v>
      </c>
      <c r="J1903" t="s">
        <v>30</v>
      </c>
      <c r="K1903">
        <f t="shared" si="116"/>
        <v>0</v>
      </c>
      <c r="L1903" t="str">
        <f t="shared" si="117"/>
        <v>нет</v>
      </c>
      <c r="S1903" t="s">
        <v>5</v>
      </c>
      <c r="U1903" t="s">
        <v>22</v>
      </c>
      <c r="V1903">
        <v>1971212</v>
      </c>
      <c r="W1903">
        <v>1972258</v>
      </c>
      <c r="X1903" t="s">
        <v>30</v>
      </c>
      <c r="Y1903">
        <f t="shared" si="118"/>
        <v>2</v>
      </c>
      <c r="Z1903" t="str">
        <f t="shared" si="119"/>
        <v>да</v>
      </c>
    </row>
    <row r="1904" spans="1:26" x14ac:dyDescent="0.35">
      <c r="A1904" t="s">
        <v>18</v>
      </c>
      <c r="B1904" t="s">
        <v>29</v>
      </c>
      <c r="C1904" t="s">
        <v>20</v>
      </c>
      <c r="D1904" t="s">
        <v>21</v>
      </c>
      <c r="E1904" t="s">
        <v>5</v>
      </c>
      <c r="G1904" t="s">
        <v>22</v>
      </c>
      <c r="H1904">
        <v>622443</v>
      </c>
      <c r="I1904">
        <v>622958</v>
      </c>
      <c r="J1904" t="s">
        <v>30</v>
      </c>
      <c r="K1904">
        <f t="shared" si="116"/>
        <v>1</v>
      </c>
      <c r="L1904" t="str">
        <f t="shared" si="117"/>
        <v>нет</v>
      </c>
      <c r="S1904" t="s">
        <v>5</v>
      </c>
      <c r="U1904" t="s">
        <v>22</v>
      </c>
      <c r="V1904">
        <v>1972239</v>
      </c>
      <c r="W1904">
        <v>1972691</v>
      </c>
      <c r="X1904" t="s">
        <v>30</v>
      </c>
      <c r="Y1904">
        <f t="shared" si="118"/>
        <v>2</v>
      </c>
      <c r="Z1904" t="str">
        <f t="shared" si="119"/>
        <v>нет</v>
      </c>
    </row>
    <row r="1905" spans="1:26" x14ac:dyDescent="0.35">
      <c r="A1905" t="s">
        <v>18</v>
      </c>
      <c r="B1905" t="s">
        <v>29</v>
      </c>
      <c r="C1905" t="s">
        <v>20</v>
      </c>
      <c r="D1905" t="s">
        <v>21</v>
      </c>
      <c r="E1905" t="s">
        <v>5</v>
      </c>
      <c r="G1905" t="s">
        <v>22</v>
      </c>
      <c r="H1905">
        <v>639791</v>
      </c>
      <c r="I1905">
        <v>640402</v>
      </c>
      <c r="J1905" t="s">
        <v>30</v>
      </c>
      <c r="K1905">
        <f t="shared" si="116"/>
        <v>2</v>
      </c>
      <c r="L1905" t="str">
        <f t="shared" si="117"/>
        <v>нет</v>
      </c>
      <c r="S1905" t="s">
        <v>5</v>
      </c>
      <c r="U1905" t="s">
        <v>22</v>
      </c>
      <c r="V1905">
        <v>1973148</v>
      </c>
      <c r="W1905">
        <v>1973552</v>
      </c>
      <c r="X1905" t="s">
        <v>30</v>
      </c>
      <c r="Y1905">
        <f t="shared" si="118"/>
        <v>1</v>
      </c>
      <c r="Z1905" t="str">
        <f t="shared" si="119"/>
        <v>нет</v>
      </c>
    </row>
    <row r="1906" spans="1:26" x14ac:dyDescent="0.35">
      <c r="A1906" t="s">
        <v>18</v>
      </c>
      <c r="B1906" t="s">
        <v>29</v>
      </c>
      <c r="C1906" t="s">
        <v>20</v>
      </c>
      <c r="D1906" t="s">
        <v>21</v>
      </c>
      <c r="E1906" t="s">
        <v>5</v>
      </c>
      <c r="G1906" t="s">
        <v>22</v>
      </c>
      <c r="H1906">
        <v>657518</v>
      </c>
      <c r="I1906">
        <v>658066</v>
      </c>
      <c r="J1906" t="s">
        <v>30</v>
      </c>
      <c r="K1906">
        <f t="shared" si="116"/>
        <v>0</v>
      </c>
      <c r="L1906" t="str">
        <f t="shared" si="117"/>
        <v>нет</v>
      </c>
      <c r="S1906" t="s">
        <v>5</v>
      </c>
      <c r="U1906" t="s">
        <v>22</v>
      </c>
      <c r="V1906">
        <v>1973579</v>
      </c>
      <c r="W1906">
        <v>1973926</v>
      </c>
      <c r="X1906" t="s">
        <v>30</v>
      </c>
      <c r="Y1906">
        <f t="shared" si="118"/>
        <v>0</v>
      </c>
      <c r="Z1906" t="str">
        <f t="shared" si="119"/>
        <v>нет</v>
      </c>
    </row>
    <row r="1907" spans="1:26" x14ac:dyDescent="0.35">
      <c r="A1907" t="s">
        <v>18</v>
      </c>
      <c r="B1907" t="s">
        <v>29</v>
      </c>
      <c r="C1907" t="s">
        <v>20</v>
      </c>
      <c r="D1907" t="s">
        <v>21</v>
      </c>
      <c r="E1907" t="s">
        <v>5</v>
      </c>
      <c r="G1907" t="s">
        <v>22</v>
      </c>
      <c r="H1907">
        <v>658548</v>
      </c>
      <c r="I1907">
        <v>660494</v>
      </c>
      <c r="J1907" t="s">
        <v>30</v>
      </c>
      <c r="K1907">
        <f t="shared" si="116"/>
        <v>1</v>
      </c>
      <c r="L1907" t="str">
        <f t="shared" si="117"/>
        <v>нет</v>
      </c>
      <c r="S1907" t="s">
        <v>5</v>
      </c>
      <c r="U1907" t="s">
        <v>22</v>
      </c>
      <c r="V1907">
        <v>1973961</v>
      </c>
      <c r="W1907">
        <v>1974155</v>
      </c>
      <c r="X1907" t="s">
        <v>30</v>
      </c>
      <c r="Y1907">
        <f t="shared" si="118"/>
        <v>0</v>
      </c>
      <c r="Z1907" t="str">
        <f t="shared" si="119"/>
        <v>нет</v>
      </c>
    </row>
    <row r="1908" spans="1:26" x14ac:dyDescent="0.35">
      <c r="A1908" t="s">
        <v>18</v>
      </c>
      <c r="B1908" t="s">
        <v>29</v>
      </c>
      <c r="C1908" t="s">
        <v>20</v>
      </c>
      <c r="D1908" t="s">
        <v>21</v>
      </c>
      <c r="E1908" t="s">
        <v>5</v>
      </c>
      <c r="G1908" t="s">
        <v>22</v>
      </c>
      <c r="H1908">
        <v>660524</v>
      </c>
      <c r="I1908">
        <v>660949</v>
      </c>
      <c r="J1908" t="s">
        <v>30</v>
      </c>
      <c r="K1908">
        <f t="shared" si="116"/>
        <v>0</v>
      </c>
      <c r="L1908" t="str">
        <f t="shared" si="117"/>
        <v>нет</v>
      </c>
      <c r="S1908" t="s">
        <v>5</v>
      </c>
      <c r="U1908" t="s">
        <v>22</v>
      </c>
      <c r="V1908">
        <v>1974178</v>
      </c>
      <c r="W1908">
        <v>1974801</v>
      </c>
      <c r="X1908" t="s">
        <v>30</v>
      </c>
      <c r="Y1908">
        <f t="shared" si="118"/>
        <v>2</v>
      </c>
      <c r="Z1908" t="str">
        <f t="shared" si="119"/>
        <v>нет</v>
      </c>
    </row>
    <row r="1909" spans="1:26" x14ac:dyDescent="0.35">
      <c r="A1909" t="s">
        <v>18</v>
      </c>
      <c r="B1909" t="s">
        <v>29</v>
      </c>
      <c r="C1909" t="s">
        <v>20</v>
      </c>
      <c r="D1909" t="s">
        <v>21</v>
      </c>
      <c r="E1909" t="s">
        <v>5</v>
      </c>
      <c r="G1909" t="s">
        <v>22</v>
      </c>
      <c r="H1909">
        <v>667788</v>
      </c>
      <c r="I1909">
        <v>668342</v>
      </c>
      <c r="J1909" t="s">
        <v>30</v>
      </c>
      <c r="K1909">
        <f t="shared" si="116"/>
        <v>0</v>
      </c>
      <c r="L1909" t="str">
        <f t="shared" si="117"/>
        <v>нет</v>
      </c>
      <c r="S1909" t="s">
        <v>5</v>
      </c>
      <c r="U1909" t="s">
        <v>22</v>
      </c>
      <c r="V1909">
        <v>1976602</v>
      </c>
      <c r="W1909">
        <v>1977639</v>
      </c>
      <c r="X1909" t="s">
        <v>23</v>
      </c>
      <c r="Y1909">
        <f t="shared" si="118"/>
        <v>2</v>
      </c>
      <c r="Z1909" t="str">
        <f t="shared" si="119"/>
        <v>нет</v>
      </c>
    </row>
    <row r="1910" spans="1:26" x14ac:dyDescent="0.35">
      <c r="A1910" t="s">
        <v>18</v>
      </c>
      <c r="B1910" t="s">
        <v>29</v>
      </c>
      <c r="C1910" t="s">
        <v>20</v>
      </c>
      <c r="D1910" t="s">
        <v>21</v>
      </c>
      <c r="E1910" t="s">
        <v>5</v>
      </c>
      <c r="G1910" t="s">
        <v>22</v>
      </c>
      <c r="H1910">
        <v>670390</v>
      </c>
      <c r="I1910">
        <v>671166</v>
      </c>
      <c r="J1910" t="s">
        <v>30</v>
      </c>
      <c r="K1910">
        <f t="shared" si="116"/>
        <v>2</v>
      </c>
      <c r="L1910" t="str">
        <f t="shared" si="117"/>
        <v>нет</v>
      </c>
      <c r="S1910" t="s">
        <v>5</v>
      </c>
      <c r="U1910" t="s">
        <v>22</v>
      </c>
      <c r="V1910">
        <v>1977880</v>
      </c>
      <c r="W1910">
        <v>1978557</v>
      </c>
      <c r="X1910" t="s">
        <v>30</v>
      </c>
      <c r="Y1910">
        <f t="shared" si="118"/>
        <v>1</v>
      </c>
      <c r="Z1910" t="str">
        <f t="shared" si="119"/>
        <v>нет</v>
      </c>
    </row>
    <row r="1911" spans="1:26" x14ac:dyDescent="0.35">
      <c r="A1911" t="s">
        <v>18</v>
      </c>
      <c r="B1911" t="s">
        <v>29</v>
      </c>
      <c r="C1911" t="s">
        <v>20</v>
      </c>
      <c r="D1911" t="s">
        <v>21</v>
      </c>
      <c r="E1911" t="s">
        <v>5</v>
      </c>
      <c r="G1911" t="s">
        <v>22</v>
      </c>
      <c r="H1911">
        <v>684874</v>
      </c>
      <c r="I1911">
        <v>685380</v>
      </c>
      <c r="J1911" t="s">
        <v>30</v>
      </c>
      <c r="K1911">
        <f t="shared" si="116"/>
        <v>2</v>
      </c>
      <c r="L1911" t="str">
        <f t="shared" si="117"/>
        <v>нет</v>
      </c>
      <c r="S1911" t="s">
        <v>5</v>
      </c>
      <c r="U1911" t="s">
        <v>22</v>
      </c>
      <c r="V1911">
        <v>1978740</v>
      </c>
      <c r="W1911">
        <v>1979162</v>
      </c>
      <c r="X1911" t="s">
        <v>30</v>
      </c>
      <c r="Y1911">
        <f t="shared" si="118"/>
        <v>0</v>
      </c>
      <c r="Z1911" t="str">
        <f t="shared" si="119"/>
        <v>нет</v>
      </c>
    </row>
    <row r="1912" spans="1:26" x14ac:dyDescent="0.35">
      <c r="A1912" t="s">
        <v>18</v>
      </c>
      <c r="B1912" t="s">
        <v>29</v>
      </c>
      <c r="C1912" t="s">
        <v>20</v>
      </c>
      <c r="D1912" t="s">
        <v>21</v>
      </c>
      <c r="E1912" t="s">
        <v>5</v>
      </c>
      <c r="G1912" t="s">
        <v>22</v>
      </c>
      <c r="H1912">
        <v>685423</v>
      </c>
      <c r="I1912">
        <v>686418</v>
      </c>
      <c r="J1912" t="s">
        <v>30</v>
      </c>
      <c r="K1912">
        <f t="shared" si="116"/>
        <v>1</v>
      </c>
      <c r="L1912" t="str">
        <f t="shared" si="117"/>
        <v>нет</v>
      </c>
      <c r="S1912" t="s">
        <v>5</v>
      </c>
      <c r="U1912" t="s">
        <v>22</v>
      </c>
      <c r="V1912">
        <v>1979200</v>
      </c>
      <c r="W1912">
        <v>1979796</v>
      </c>
      <c r="X1912" t="s">
        <v>30</v>
      </c>
      <c r="Y1912">
        <f t="shared" si="118"/>
        <v>2</v>
      </c>
      <c r="Z1912" t="str">
        <f t="shared" si="119"/>
        <v>нет</v>
      </c>
    </row>
    <row r="1913" spans="1:26" x14ac:dyDescent="0.35">
      <c r="A1913" t="s">
        <v>18</v>
      </c>
      <c r="B1913" t="s">
        <v>29</v>
      </c>
      <c r="C1913" t="s">
        <v>20</v>
      </c>
      <c r="D1913" t="s">
        <v>21</v>
      </c>
      <c r="E1913" t="s">
        <v>5</v>
      </c>
      <c r="G1913" t="s">
        <v>22</v>
      </c>
      <c r="H1913">
        <v>686598</v>
      </c>
      <c r="I1913">
        <v>687767</v>
      </c>
      <c r="J1913" t="s">
        <v>30</v>
      </c>
      <c r="K1913">
        <f t="shared" si="116"/>
        <v>1</v>
      </c>
      <c r="L1913" t="str">
        <f t="shared" si="117"/>
        <v>нет</v>
      </c>
      <c r="S1913" t="s">
        <v>5</v>
      </c>
      <c r="U1913" t="s">
        <v>22</v>
      </c>
      <c r="V1913">
        <v>1979797</v>
      </c>
      <c r="W1913">
        <v>1980912</v>
      </c>
      <c r="X1913" t="s">
        <v>30</v>
      </c>
      <c r="Y1913">
        <f t="shared" si="118"/>
        <v>2</v>
      </c>
      <c r="Z1913" t="str">
        <f t="shared" si="119"/>
        <v>да</v>
      </c>
    </row>
    <row r="1914" spans="1:26" x14ac:dyDescent="0.35">
      <c r="A1914" t="s">
        <v>18</v>
      </c>
      <c r="B1914" t="s">
        <v>29</v>
      </c>
      <c r="C1914" t="s">
        <v>20</v>
      </c>
      <c r="D1914" t="s">
        <v>21</v>
      </c>
      <c r="E1914" t="s">
        <v>5</v>
      </c>
      <c r="G1914" t="s">
        <v>22</v>
      </c>
      <c r="H1914">
        <v>689852</v>
      </c>
      <c r="I1914">
        <v>690283</v>
      </c>
      <c r="J1914" t="s">
        <v>30</v>
      </c>
      <c r="K1914">
        <f t="shared" si="116"/>
        <v>1</v>
      </c>
      <c r="L1914" t="str">
        <f t="shared" si="117"/>
        <v>нет</v>
      </c>
      <c r="S1914" t="s">
        <v>5</v>
      </c>
      <c r="U1914" t="s">
        <v>22</v>
      </c>
      <c r="V1914">
        <v>1980902</v>
      </c>
      <c r="W1914">
        <v>1981768</v>
      </c>
      <c r="X1914" t="s">
        <v>30</v>
      </c>
      <c r="Y1914">
        <f t="shared" si="118"/>
        <v>2</v>
      </c>
      <c r="Z1914" t="str">
        <f t="shared" si="119"/>
        <v>да</v>
      </c>
    </row>
    <row r="1915" spans="1:26" x14ac:dyDescent="0.35">
      <c r="A1915" t="s">
        <v>18</v>
      </c>
      <c r="B1915" t="s">
        <v>29</v>
      </c>
      <c r="C1915" t="s">
        <v>20</v>
      </c>
      <c r="D1915" t="s">
        <v>21</v>
      </c>
      <c r="E1915" t="s">
        <v>5</v>
      </c>
      <c r="G1915" t="s">
        <v>22</v>
      </c>
      <c r="H1915">
        <v>690388</v>
      </c>
      <c r="I1915">
        <v>690918</v>
      </c>
      <c r="J1915" t="s">
        <v>30</v>
      </c>
      <c r="K1915">
        <f t="shared" si="116"/>
        <v>1</v>
      </c>
      <c r="L1915" t="str">
        <f t="shared" si="117"/>
        <v>нет</v>
      </c>
      <c r="S1915" t="s">
        <v>5</v>
      </c>
      <c r="U1915" t="s">
        <v>22</v>
      </c>
      <c r="V1915">
        <v>1981761</v>
      </c>
      <c r="W1915">
        <v>1982600</v>
      </c>
      <c r="X1915" t="s">
        <v>30</v>
      </c>
      <c r="Y1915">
        <f t="shared" si="118"/>
        <v>0</v>
      </c>
      <c r="Z1915" t="str">
        <f t="shared" si="119"/>
        <v>нет</v>
      </c>
    </row>
    <row r="1916" spans="1:26" x14ac:dyDescent="0.35">
      <c r="A1916" t="s">
        <v>18</v>
      </c>
      <c r="B1916" t="s">
        <v>29</v>
      </c>
      <c r="C1916" t="s">
        <v>20</v>
      </c>
      <c r="D1916" t="s">
        <v>21</v>
      </c>
      <c r="E1916" t="s">
        <v>5</v>
      </c>
      <c r="G1916" t="s">
        <v>22</v>
      </c>
      <c r="H1916">
        <v>691044</v>
      </c>
      <c r="I1916">
        <v>691466</v>
      </c>
      <c r="J1916" t="s">
        <v>30</v>
      </c>
      <c r="K1916">
        <f t="shared" si="116"/>
        <v>2</v>
      </c>
      <c r="L1916" t="str">
        <f t="shared" si="117"/>
        <v>нет</v>
      </c>
      <c r="S1916" t="s">
        <v>5</v>
      </c>
      <c r="U1916" t="s">
        <v>22</v>
      </c>
      <c r="V1916">
        <v>1982614</v>
      </c>
      <c r="W1916">
        <v>1983795</v>
      </c>
      <c r="X1916" t="s">
        <v>30</v>
      </c>
      <c r="Y1916">
        <f t="shared" si="118"/>
        <v>0</v>
      </c>
      <c r="Z1916" t="str">
        <f t="shared" si="119"/>
        <v>нет</v>
      </c>
    </row>
    <row r="1917" spans="1:26" x14ac:dyDescent="0.35">
      <c r="A1917" t="s">
        <v>18</v>
      </c>
      <c r="B1917" t="s">
        <v>29</v>
      </c>
      <c r="C1917" t="s">
        <v>20</v>
      </c>
      <c r="D1917" t="s">
        <v>21</v>
      </c>
      <c r="E1917" t="s">
        <v>5</v>
      </c>
      <c r="G1917" t="s">
        <v>22</v>
      </c>
      <c r="H1917">
        <v>691773</v>
      </c>
      <c r="I1917">
        <v>692315</v>
      </c>
      <c r="J1917" t="s">
        <v>30</v>
      </c>
      <c r="K1917">
        <f t="shared" si="116"/>
        <v>1</v>
      </c>
      <c r="L1917" t="str">
        <f t="shared" si="117"/>
        <v>нет</v>
      </c>
      <c r="S1917" t="s">
        <v>5</v>
      </c>
      <c r="U1917" t="s">
        <v>22</v>
      </c>
      <c r="V1917">
        <v>1984373</v>
      </c>
      <c r="W1917">
        <v>1985098</v>
      </c>
      <c r="X1917" t="s">
        <v>30</v>
      </c>
      <c r="Y1917">
        <f t="shared" si="118"/>
        <v>2</v>
      </c>
      <c r="Z1917" t="str">
        <f t="shared" si="119"/>
        <v>да</v>
      </c>
    </row>
    <row r="1918" spans="1:26" x14ac:dyDescent="0.35">
      <c r="A1918" t="s">
        <v>18</v>
      </c>
      <c r="B1918" t="s">
        <v>29</v>
      </c>
      <c r="C1918" t="s">
        <v>20</v>
      </c>
      <c r="D1918" t="s">
        <v>21</v>
      </c>
      <c r="E1918" t="s">
        <v>5</v>
      </c>
      <c r="G1918" t="s">
        <v>22</v>
      </c>
      <c r="H1918">
        <v>692417</v>
      </c>
      <c r="I1918">
        <v>692962</v>
      </c>
      <c r="J1918" t="s">
        <v>30</v>
      </c>
      <c r="K1918">
        <f t="shared" si="116"/>
        <v>0</v>
      </c>
      <c r="L1918" t="str">
        <f t="shared" si="117"/>
        <v>нет</v>
      </c>
      <c r="S1918" t="s">
        <v>5</v>
      </c>
      <c r="U1918" t="s">
        <v>22</v>
      </c>
      <c r="V1918">
        <v>1985088</v>
      </c>
      <c r="W1918">
        <v>1985903</v>
      </c>
      <c r="X1918" t="s">
        <v>30</v>
      </c>
      <c r="Y1918">
        <f t="shared" si="118"/>
        <v>2</v>
      </c>
      <c r="Z1918" t="str">
        <f t="shared" si="119"/>
        <v>нет</v>
      </c>
    </row>
    <row r="1919" spans="1:26" x14ac:dyDescent="0.35">
      <c r="A1919" t="s">
        <v>18</v>
      </c>
      <c r="B1919" t="s">
        <v>29</v>
      </c>
      <c r="C1919" t="s">
        <v>20</v>
      </c>
      <c r="D1919" t="s">
        <v>21</v>
      </c>
      <c r="E1919" t="s">
        <v>5</v>
      </c>
      <c r="G1919" t="s">
        <v>22</v>
      </c>
      <c r="H1919">
        <v>693024</v>
      </c>
      <c r="I1919">
        <v>693209</v>
      </c>
      <c r="J1919" t="s">
        <v>30</v>
      </c>
      <c r="K1919">
        <f t="shared" si="116"/>
        <v>2</v>
      </c>
      <c r="L1919" t="str">
        <f t="shared" si="117"/>
        <v>нет</v>
      </c>
      <c r="S1919" t="s">
        <v>5</v>
      </c>
      <c r="U1919" t="s">
        <v>22</v>
      </c>
      <c r="V1919">
        <v>1986006</v>
      </c>
      <c r="W1919">
        <v>1987046</v>
      </c>
      <c r="X1919" t="s">
        <v>30</v>
      </c>
      <c r="Y1919">
        <f t="shared" si="118"/>
        <v>1</v>
      </c>
      <c r="Z1919" t="str">
        <f t="shared" si="119"/>
        <v>нет</v>
      </c>
    </row>
    <row r="1920" spans="1:26" x14ac:dyDescent="0.35">
      <c r="A1920" t="s">
        <v>18</v>
      </c>
      <c r="B1920" t="s">
        <v>29</v>
      </c>
      <c r="C1920" t="s">
        <v>20</v>
      </c>
      <c r="D1920" t="s">
        <v>21</v>
      </c>
      <c r="E1920" t="s">
        <v>5</v>
      </c>
      <c r="G1920" t="s">
        <v>22</v>
      </c>
      <c r="H1920">
        <v>693318</v>
      </c>
      <c r="I1920">
        <v>694208</v>
      </c>
      <c r="J1920" t="s">
        <v>30</v>
      </c>
      <c r="K1920">
        <f t="shared" si="116"/>
        <v>2</v>
      </c>
      <c r="L1920" t="str">
        <f t="shared" si="117"/>
        <v>нет</v>
      </c>
      <c r="S1920" t="s">
        <v>5</v>
      </c>
      <c r="U1920" t="s">
        <v>22</v>
      </c>
      <c r="V1920">
        <v>1987124</v>
      </c>
      <c r="W1920">
        <v>1987906</v>
      </c>
      <c r="X1920" t="s">
        <v>30</v>
      </c>
      <c r="Y1920">
        <f t="shared" si="118"/>
        <v>2</v>
      </c>
      <c r="Z1920" t="str">
        <f t="shared" si="119"/>
        <v>нет</v>
      </c>
    </row>
    <row r="1921" spans="1:26" x14ac:dyDescent="0.35">
      <c r="A1921" t="s">
        <v>18</v>
      </c>
      <c r="B1921" t="s">
        <v>29</v>
      </c>
      <c r="C1921" t="s">
        <v>20</v>
      </c>
      <c r="D1921" t="s">
        <v>21</v>
      </c>
      <c r="E1921" t="s">
        <v>5</v>
      </c>
      <c r="G1921" t="s">
        <v>22</v>
      </c>
      <c r="H1921">
        <v>699549</v>
      </c>
      <c r="I1921">
        <v>699734</v>
      </c>
      <c r="J1921" t="s">
        <v>30</v>
      </c>
      <c r="K1921">
        <f t="shared" si="116"/>
        <v>2</v>
      </c>
      <c r="L1921" t="str">
        <f t="shared" si="117"/>
        <v>нет</v>
      </c>
      <c r="S1921" t="s">
        <v>5</v>
      </c>
      <c r="U1921" t="s">
        <v>22</v>
      </c>
      <c r="V1921">
        <v>1987919</v>
      </c>
      <c r="W1921">
        <v>1988707</v>
      </c>
      <c r="X1921" t="s">
        <v>30</v>
      </c>
      <c r="Y1921">
        <f t="shared" si="118"/>
        <v>1</v>
      </c>
      <c r="Z1921" t="str">
        <f t="shared" si="119"/>
        <v>да</v>
      </c>
    </row>
    <row r="1922" spans="1:26" x14ac:dyDescent="0.35">
      <c r="A1922" t="s">
        <v>18</v>
      </c>
      <c r="B1922" t="s">
        <v>29</v>
      </c>
      <c r="C1922" t="s">
        <v>20</v>
      </c>
      <c r="D1922" t="s">
        <v>21</v>
      </c>
      <c r="E1922" t="s">
        <v>5</v>
      </c>
      <c r="G1922" t="s">
        <v>22</v>
      </c>
      <c r="H1922">
        <v>702234</v>
      </c>
      <c r="I1922">
        <v>702437</v>
      </c>
      <c r="J1922" t="s">
        <v>30</v>
      </c>
      <c r="K1922">
        <f t="shared" si="116"/>
        <v>0</v>
      </c>
      <c r="L1922" t="str">
        <f t="shared" si="117"/>
        <v>нет</v>
      </c>
      <c r="S1922" t="s">
        <v>5</v>
      </c>
      <c r="U1922" t="s">
        <v>22</v>
      </c>
      <c r="V1922">
        <v>1988707</v>
      </c>
      <c r="W1922">
        <v>1989549</v>
      </c>
      <c r="X1922" t="s">
        <v>30</v>
      </c>
      <c r="Y1922">
        <f t="shared" si="118"/>
        <v>2</v>
      </c>
      <c r="Z1922" t="str">
        <f t="shared" si="119"/>
        <v>нет</v>
      </c>
    </row>
    <row r="1923" spans="1:26" x14ac:dyDescent="0.35">
      <c r="A1923" t="s">
        <v>18</v>
      </c>
      <c r="B1923" t="s">
        <v>29</v>
      </c>
      <c r="C1923" t="s">
        <v>20</v>
      </c>
      <c r="D1923" t="s">
        <v>21</v>
      </c>
      <c r="E1923" t="s">
        <v>5</v>
      </c>
      <c r="G1923" t="s">
        <v>22</v>
      </c>
      <c r="H1923">
        <v>706504</v>
      </c>
      <c r="I1923">
        <v>707022</v>
      </c>
      <c r="J1923" t="s">
        <v>30</v>
      </c>
      <c r="K1923">
        <f t="shared" ref="K1923:K1986" si="120">MOD((ABS(I1923-H1924)+1),3)</f>
        <v>0</v>
      </c>
      <c r="L1923" t="str">
        <f t="shared" ref="L1923:L1986" si="121">IF(I1923-H1924&gt;=0,"да","нет")</f>
        <v>нет</v>
      </c>
      <c r="S1923" t="s">
        <v>5</v>
      </c>
      <c r="U1923" t="s">
        <v>22</v>
      </c>
      <c r="V1923">
        <v>1989655</v>
      </c>
      <c r="W1923">
        <v>1990398</v>
      </c>
      <c r="X1923" t="s">
        <v>30</v>
      </c>
      <c r="Y1923">
        <f t="shared" ref="Y1923:Y1986" si="122">MOD((ABS(W1923-V1924)+1),3)</f>
        <v>0</v>
      </c>
      <c r="Z1923" t="str">
        <f t="shared" ref="Z1923:Z1986" si="123">IF(W1923-V1924&gt;=0,"да","нет")</f>
        <v>нет</v>
      </c>
    </row>
    <row r="1924" spans="1:26" x14ac:dyDescent="0.35">
      <c r="A1924" t="s">
        <v>18</v>
      </c>
      <c r="B1924" t="s">
        <v>29</v>
      </c>
      <c r="C1924" t="s">
        <v>20</v>
      </c>
      <c r="D1924" t="s">
        <v>21</v>
      </c>
      <c r="E1924" t="s">
        <v>5</v>
      </c>
      <c r="G1924" t="s">
        <v>22</v>
      </c>
      <c r="H1924">
        <v>707234</v>
      </c>
      <c r="I1924">
        <v>707677</v>
      </c>
      <c r="J1924" t="s">
        <v>30</v>
      </c>
      <c r="K1924">
        <f t="shared" si="120"/>
        <v>0</v>
      </c>
      <c r="L1924" t="str">
        <f t="shared" si="121"/>
        <v>нет</v>
      </c>
      <c r="S1924" t="s">
        <v>5</v>
      </c>
      <c r="U1924" t="s">
        <v>22</v>
      </c>
      <c r="V1924">
        <v>1990550</v>
      </c>
      <c r="W1924">
        <v>1991236</v>
      </c>
      <c r="X1924" t="s">
        <v>30</v>
      </c>
      <c r="Y1924">
        <f t="shared" si="122"/>
        <v>0</v>
      </c>
      <c r="Z1924" t="str">
        <f t="shared" si="123"/>
        <v>нет</v>
      </c>
    </row>
    <row r="1925" spans="1:26" x14ac:dyDescent="0.35">
      <c r="A1925" t="s">
        <v>18</v>
      </c>
      <c r="B1925" t="s">
        <v>29</v>
      </c>
      <c r="C1925" t="s">
        <v>20</v>
      </c>
      <c r="D1925" t="s">
        <v>21</v>
      </c>
      <c r="E1925" t="s">
        <v>5</v>
      </c>
      <c r="G1925" t="s">
        <v>22</v>
      </c>
      <c r="H1925">
        <v>711021</v>
      </c>
      <c r="I1925">
        <v>711914</v>
      </c>
      <c r="J1925" t="s">
        <v>30</v>
      </c>
      <c r="K1925">
        <f t="shared" si="120"/>
        <v>1</v>
      </c>
      <c r="L1925" t="str">
        <f t="shared" si="121"/>
        <v>нет</v>
      </c>
      <c r="S1925" t="s">
        <v>5</v>
      </c>
      <c r="U1925" t="s">
        <v>22</v>
      </c>
      <c r="V1925">
        <v>1991307</v>
      </c>
      <c r="W1925">
        <v>1991663</v>
      </c>
      <c r="X1925" t="s">
        <v>23</v>
      </c>
      <c r="Y1925">
        <f t="shared" si="122"/>
        <v>0</v>
      </c>
      <c r="Z1925" t="str">
        <f t="shared" si="123"/>
        <v>нет</v>
      </c>
    </row>
    <row r="1926" spans="1:26" x14ac:dyDescent="0.35">
      <c r="A1926" t="s">
        <v>18</v>
      </c>
      <c r="B1926" t="s">
        <v>29</v>
      </c>
      <c r="C1926" t="s">
        <v>20</v>
      </c>
      <c r="D1926" t="s">
        <v>21</v>
      </c>
      <c r="E1926" t="s">
        <v>5</v>
      </c>
      <c r="G1926" t="s">
        <v>22</v>
      </c>
      <c r="H1926">
        <v>716069</v>
      </c>
      <c r="I1926">
        <v>717121</v>
      </c>
      <c r="J1926" t="s">
        <v>30</v>
      </c>
      <c r="K1926">
        <f t="shared" si="120"/>
        <v>0</v>
      </c>
      <c r="L1926" t="str">
        <f t="shared" si="121"/>
        <v>нет</v>
      </c>
      <c r="S1926" t="s">
        <v>5</v>
      </c>
      <c r="U1926" t="s">
        <v>22</v>
      </c>
      <c r="V1926">
        <v>1991884</v>
      </c>
      <c r="W1926">
        <v>1992453</v>
      </c>
      <c r="X1926" t="s">
        <v>30</v>
      </c>
      <c r="Y1926">
        <f t="shared" si="122"/>
        <v>1</v>
      </c>
      <c r="Z1926" t="str">
        <f t="shared" si="123"/>
        <v>да</v>
      </c>
    </row>
    <row r="1927" spans="1:26" x14ac:dyDescent="0.35">
      <c r="A1927" t="s">
        <v>18</v>
      </c>
      <c r="B1927" t="s">
        <v>29</v>
      </c>
      <c r="C1927" t="s">
        <v>20</v>
      </c>
      <c r="D1927" t="s">
        <v>21</v>
      </c>
      <c r="E1927" t="s">
        <v>5</v>
      </c>
      <c r="G1927" t="s">
        <v>22</v>
      </c>
      <c r="H1927">
        <v>722811</v>
      </c>
      <c r="I1927">
        <v>723236</v>
      </c>
      <c r="J1927" t="s">
        <v>30</v>
      </c>
      <c r="K1927">
        <f t="shared" si="120"/>
        <v>0</v>
      </c>
      <c r="L1927" t="str">
        <f t="shared" si="121"/>
        <v>нет</v>
      </c>
      <c r="S1927" t="s">
        <v>5</v>
      </c>
      <c r="U1927" t="s">
        <v>22</v>
      </c>
      <c r="V1927">
        <v>1992450</v>
      </c>
      <c r="W1927">
        <v>1993346</v>
      </c>
      <c r="X1927" t="s">
        <v>30</v>
      </c>
      <c r="Y1927">
        <f t="shared" si="122"/>
        <v>1</v>
      </c>
      <c r="Z1927" t="str">
        <f t="shared" si="123"/>
        <v>да</v>
      </c>
    </row>
    <row r="1928" spans="1:26" x14ac:dyDescent="0.35">
      <c r="A1928" t="s">
        <v>18</v>
      </c>
      <c r="B1928" t="s">
        <v>29</v>
      </c>
      <c r="C1928" t="s">
        <v>20</v>
      </c>
      <c r="D1928" t="s">
        <v>21</v>
      </c>
      <c r="E1928" t="s">
        <v>5</v>
      </c>
      <c r="G1928" t="s">
        <v>22</v>
      </c>
      <c r="H1928">
        <v>723238</v>
      </c>
      <c r="I1928">
        <v>723708</v>
      </c>
      <c r="J1928" t="s">
        <v>30</v>
      </c>
      <c r="K1928">
        <f t="shared" si="120"/>
        <v>0</v>
      </c>
      <c r="L1928" t="str">
        <f t="shared" si="121"/>
        <v>нет</v>
      </c>
      <c r="S1928" t="s">
        <v>5</v>
      </c>
      <c r="U1928" t="s">
        <v>22</v>
      </c>
      <c r="V1928">
        <v>1993343</v>
      </c>
      <c r="W1928">
        <v>1993834</v>
      </c>
      <c r="X1928" t="s">
        <v>30</v>
      </c>
      <c r="Y1928">
        <f t="shared" si="122"/>
        <v>0</v>
      </c>
      <c r="Z1928" t="str">
        <f t="shared" si="123"/>
        <v>нет</v>
      </c>
    </row>
    <row r="1929" spans="1:26" x14ac:dyDescent="0.35">
      <c r="A1929" t="s">
        <v>18</v>
      </c>
      <c r="B1929" t="s">
        <v>29</v>
      </c>
      <c r="C1929" t="s">
        <v>20</v>
      </c>
      <c r="D1929" t="s">
        <v>21</v>
      </c>
      <c r="E1929" t="s">
        <v>5</v>
      </c>
      <c r="G1929" t="s">
        <v>22</v>
      </c>
      <c r="H1929">
        <v>723764</v>
      </c>
      <c r="I1929">
        <v>724609</v>
      </c>
      <c r="J1929" t="s">
        <v>30</v>
      </c>
      <c r="K1929">
        <f t="shared" si="120"/>
        <v>1</v>
      </c>
      <c r="L1929" t="str">
        <f t="shared" si="121"/>
        <v>нет</v>
      </c>
      <c r="S1929" t="s">
        <v>5</v>
      </c>
      <c r="U1929" t="s">
        <v>22</v>
      </c>
      <c r="V1929">
        <v>1993902</v>
      </c>
      <c r="W1929">
        <v>1994873</v>
      </c>
      <c r="X1929" t="s">
        <v>23</v>
      </c>
      <c r="Y1929">
        <f t="shared" si="122"/>
        <v>2</v>
      </c>
      <c r="Z1929" t="str">
        <f t="shared" si="123"/>
        <v>нет</v>
      </c>
    </row>
    <row r="1930" spans="1:26" x14ac:dyDescent="0.35">
      <c r="A1930" t="s">
        <v>18</v>
      </c>
      <c r="B1930" t="s">
        <v>29</v>
      </c>
      <c r="C1930" t="s">
        <v>20</v>
      </c>
      <c r="D1930" t="s">
        <v>21</v>
      </c>
      <c r="E1930" t="s">
        <v>5</v>
      </c>
      <c r="G1930" t="s">
        <v>22</v>
      </c>
      <c r="H1930">
        <v>725755</v>
      </c>
      <c r="I1930">
        <v>727056</v>
      </c>
      <c r="J1930" t="s">
        <v>30</v>
      </c>
      <c r="K1930">
        <f t="shared" si="120"/>
        <v>2</v>
      </c>
      <c r="L1930" t="str">
        <f t="shared" si="121"/>
        <v>нет</v>
      </c>
      <c r="S1930" t="s">
        <v>5</v>
      </c>
      <c r="U1930" t="s">
        <v>22</v>
      </c>
      <c r="V1930">
        <v>1994931</v>
      </c>
      <c r="W1930">
        <v>1996265</v>
      </c>
      <c r="X1930" t="s">
        <v>23</v>
      </c>
      <c r="Y1930">
        <f t="shared" si="122"/>
        <v>0</v>
      </c>
      <c r="Z1930" t="str">
        <f t="shared" si="123"/>
        <v>нет</v>
      </c>
    </row>
    <row r="1931" spans="1:26" x14ac:dyDescent="0.35">
      <c r="A1931" t="s">
        <v>18</v>
      </c>
      <c r="B1931" t="s">
        <v>29</v>
      </c>
      <c r="C1931" t="s">
        <v>20</v>
      </c>
      <c r="D1931" t="s">
        <v>21</v>
      </c>
      <c r="E1931" t="s">
        <v>5</v>
      </c>
      <c r="G1931" t="s">
        <v>22</v>
      </c>
      <c r="H1931">
        <v>729400</v>
      </c>
      <c r="I1931">
        <v>730062</v>
      </c>
      <c r="J1931" t="s">
        <v>30</v>
      </c>
      <c r="K1931">
        <f t="shared" si="120"/>
        <v>1</v>
      </c>
      <c r="L1931" t="str">
        <f t="shared" si="121"/>
        <v>нет</v>
      </c>
      <c r="S1931" t="s">
        <v>5</v>
      </c>
      <c r="U1931" t="s">
        <v>22</v>
      </c>
      <c r="V1931">
        <v>1996534</v>
      </c>
      <c r="W1931">
        <v>1997352</v>
      </c>
      <c r="X1931" t="s">
        <v>23</v>
      </c>
      <c r="Y1931">
        <f t="shared" si="122"/>
        <v>2</v>
      </c>
      <c r="Z1931" t="str">
        <f t="shared" si="123"/>
        <v>нет</v>
      </c>
    </row>
    <row r="1932" spans="1:26" x14ac:dyDescent="0.35">
      <c r="A1932" t="s">
        <v>18</v>
      </c>
      <c r="B1932" t="s">
        <v>29</v>
      </c>
      <c r="C1932" t="s">
        <v>20</v>
      </c>
      <c r="D1932" t="s">
        <v>21</v>
      </c>
      <c r="E1932" t="s">
        <v>5</v>
      </c>
      <c r="G1932" t="s">
        <v>22</v>
      </c>
      <c r="H1932">
        <v>731502</v>
      </c>
      <c r="I1932">
        <v>732548</v>
      </c>
      <c r="J1932" t="s">
        <v>30</v>
      </c>
      <c r="K1932">
        <f t="shared" si="120"/>
        <v>0</v>
      </c>
      <c r="L1932" t="str">
        <f t="shared" si="121"/>
        <v>нет</v>
      </c>
      <c r="S1932" t="s">
        <v>5</v>
      </c>
      <c r="U1932" t="s">
        <v>22</v>
      </c>
      <c r="V1932">
        <v>1997485</v>
      </c>
      <c r="W1932">
        <v>1998303</v>
      </c>
      <c r="X1932" t="s">
        <v>23</v>
      </c>
      <c r="Y1932">
        <f t="shared" si="122"/>
        <v>0</v>
      </c>
      <c r="Z1932" t="str">
        <f t="shared" si="123"/>
        <v>нет</v>
      </c>
    </row>
    <row r="1933" spans="1:26" x14ac:dyDescent="0.35">
      <c r="A1933" t="s">
        <v>18</v>
      </c>
      <c r="B1933" t="s">
        <v>29</v>
      </c>
      <c r="C1933" t="s">
        <v>20</v>
      </c>
      <c r="D1933" t="s">
        <v>21</v>
      </c>
      <c r="E1933" t="s">
        <v>5</v>
      </c>
      <c r="G1933" t="s">
        <v>22</v>
      </c>
      <c r="H1933">
        <v>734059</v>
      </c>
      <c r="I1933">
        <v>735255</v>
      </c>
      <c r="J1933" t="s">
        <v>30</v>
      </c>
      <c r="K1933">
        <f t="shared" si="120"/>
        <v>1</v>
      </c>
      <c r="L1933" t="str">
        <f t="shared" si="121"/>
        <v>нет</v>
      </c>
      <c r="S1933" t="s">
        <v>5</v>
      </c>
      <c r="U1933" t="s">
        <v>22</v>
      </c>
      <c r="V1933">
        <v>1998509</v>
      </c>
      <c r="W1933">
        <v>1999579</v>
      </c>
      <c r="X1933" t="s">
        <v>30</v>
      </c>
      <c r="Y1933">
        <f t="shared" si="122"/>
        <v>1</v>
      </c>
      <c r="Z1933" t="str">
        <f t="shared" si="123"/>
        <v>нет</v>
      </c>
    </row>
    <row r="1934" spans="1:26" x14ac:dyDescent="0.35">
      <c r="A1934" t="s">
        <v>18</v>
      </c>
      <c r="B1934" t="s">
        <v>29</v>
      </c>
      <c r="C1934" t="s">
        <v>20</v>
      </c>
      <c r="D1934" t="s">
        <v>21</v>
      </c>
      <c r="E1934" t="s">
        <v>5</v>
      </c>
      <c r="G1934" t="s">
        <v>22</v>
      </c>
      <c r="H1934">
        <v>735303</v>
      </c>
      <c r="I1934">
        <v>736130</v>
      </c>
      <c r="J1934" t="s">
        <v>30</v>
      </c>
      <c r="K1934">
        <f t="shared" si="120"/>
        <v>2</v>
      </c>
      <c r="L1934" t="str">
        <f t="shared" si="121"/>
        <v>да</v>
      </c>
      <c r="S1934" t="s">
        <v>5</v>
      </c>
      <c r="U1934" t="s">
        <v>22</v>
      </c>
      <c r="V1934">
        <v>2000047</v>
      </c>
      <c r="W1934">
        <v>2000322</v>
      </c>
      <c r="X1934" t="s">
        <v>30</v>
      </c>
      <c r="Y1934">
        <f t="shared" si="122"/>
        <v>0</v>
      </c>
      <c r="Z1934" t="str">
        <f t="shared" si="123"/>
        <v>нет</v>
      </c>
    </row>
    <row r="1935" spans="1:26" x14ac:dyDescent="0.35">
      <c r="A1935" t="s">
        <v>18</v>
      </c>
      <c r="B1935" t="s">
        <v>29</v>
      </c>
      <c r="C1935" t="s">
        <v>20</v>
      </c>
      <c r="D1935" t="s">
        <v>21</v>
      </c>
      <c r="E1935" t="s">
        <v>5</v>
      </c>
      <c r="G1935" t="s">
        <v>22</v>
      </c>
      <c r="H1935">
        <v>736114</v>
      </c>
      <c r="I1935">
        <v>736566</v>
      </c>
      <c r="J1935" t="s">
        <v>30</v>
      </c>
      <c r="K1935">
        <f t="shared" si="120"/>
        <v>2</v>
      </c>
      <c r="L1935" t="str">
        <f t="shared" si="121"/>
        <v>нет</v>
      </c>
      <c r="S1935" t="s">
        <v>5</v>
      </c>
      <c r="U1935" t="s">
        <v>22</v>
      </c>
      <c r="V1935">
        <v>2000327</v>
      </c>
      <c r="W1935">
        <v>2000638</v>
      </c>
      <c r="X1935" t="s">
        <v>30</v>
      </c>
      <c r="Y1935">
        <f t="shared" si="122"/>
        <v>2</v>
      </c>
      <c r="Z1935" t="str">
        <f t="shared" si="123"/>
        <v>нет</v>
      </c>
    </row>
    <row r="1936" spans="1:26" x14ac:dyDescent="0.35">
      <c r="A1936" t="s">
        <v>18</v>
      </c>
      <c r="B1936" t="s">
        <v>29</v>
      </c>
      <c r="C1936" t="s">
        <v>20</v>
      </c>
      <c r="D1936" t="s">
        <v>21</v>
      </c>
      <c r="E1936" t="s">
        <v>5</v>
      </c>
      <c r="G1936" t="s">
        <v>22</v>
      </c>
      <c r="H1936">
        <v>747166</v>
      </c>
      <c r="I1936">
        <v>747519</v>
      </c>
      <c r="J1936" t="s">
        <v>30</v>
      </c>
      <c r="K1936">
        <f t="shared" si="120"/>
        <v>1</v>
      </c>
      <c r="L1936" t="str">
        <f t="shared" si="121"/>
        <v>нет</v>
      </c>
      <c r="S1936" t="s">
        <v>5</v>
      </c>
      <c r="U1936" t="s">
        <v>22</v>
      </c>
      <c r="V1936">
        <v>2000738</v>
      </c>
      <c r="W1936">
        <v>2001547</v>
      </c>
      <c r="X1936" t="s">
        <v>30</v>
      </c>
      <c r="Y1936">
        <f t="shared" si="122"/>
        <v>2</v>
      </c>
      <c r="Z1936" t="str">
        <f t="shared" si="123"/>
        <v>нет</v>
      </c>
    </row>
    <row r="1937" spans="1:26" x14ac:dyDescent="0.35">
      <c r="A1937" t="s">
        <v>18</v>
      </c>
      <c r="B1937" t="s">
        <v>29</v>
      </c>
      <c r="C1937" t="s">
        <v>20</v>
      </c>
      <c r="D1937" t="s">
        <v>21</v>
      </c>
      <c r="E1937" t="s">
        <v>5</v>
      </c>
      <c r="G1937" t="s">
        <v>22</v>
      </c>
      <c r="H1937">
        <v>750291</v>
      </c>
      <c r="I1937">
        <v>751577</v>
      </c>
      <c r="J1937" t="s">
        <v>30</v>
      </c>
      <c r="K1937">
        <f t="shared" si="120"/>
        <v>0</v>
      </c>
      <c r="L1937" t="str">
        <f t="shared" si="121"/>
        <v>нет</v>
      </c>
      <c r="S1937" t="s">
        <v>5</v>
      </c>
      <c r="U1937" t="s">
        <v>22</v>
      </c>
      <c r="V1937">
        <v>2002286</v>
      </c>
      <c r="W1937">
        <v>2003380</v>
      </c>
      <c r="X1937" t="s">
        <v>30</v>
      </c>
      <c r="Y1937">
        <f t="shared" si="122"/>
        <v>2</v>
      </c>
      <c r="Z1937" t="str">
        <f t="shared" si="123"/>
        <v>да</v>
      </c>
    </row>
    <row r="1938" spans="1:26" x14ac:dyDescent="0.35">
      <c r="A1938" t="s">
        <v>18</v>
      </c>
      <c r="B1938" t="s">
        <v>29</v>
      </c>
      <c r="C1938" t="s">
        <v>20</v>
      </c>
      <c r="D1938" t="s">
        <v>21</v>
      </c>
      <c r="E1938" t="s">
        <v>5</v>
      </c>
      <c r="G1938" t="s">
        <v>22</v>
      </c>
      <c r="H1938">
        <v>751618</v>
      </c>
      <c r="I1938">
        <v>752703</v>
      </c>
      <c r="J1938" t="s">
        <v>30</v>
      </c>
      <c r="K1938">
        <f t="shared" si="120"/>
        <v>1</v>
      </c>
      <c r="L1938" t="str">
        <f t="shared" si="121"/>
        <v>нет</v>
      </c>
      <c r="S1938" t="s">
        <v>5</v>
      </c>
      <c r="U1938" t="s">
        <v>22</v>
      </c>
      <c r="V1938">
        <v>2003370</v>
      </c>
      <c r="W1938">
        <v>2004197</v>
      </c>
      <c r="X1938" t="s">
        <v>30</v>
      </c>
      <c r="Y1938">
        <f t="shared" si="122"/>
        <v>2</v>
      </c>
      <c r="Z1938" t="str">
        <f t="shared" si="123"/>
        <v>нет</v>
      </c>
    </row>
    <row r="1939" spans="1:26" x14ac:dyDescent="0.35">
      <c r="A1939" t="s">
        <v>18</v>
      </c>
      <c r="B1939" t="s">
        <v>29</v>
      </c>
      <c r="C1939" t="s">
        <v>20</v>
      </c>
      <c r="D1939" t="s">
        <v>21</v>
      </c>
      <c r="E1939" t="s">
        <v>5</v>
      </c>
      <c r="G1939" t="s">
        <v>22</v>
      </c>
      <c r="H1939">
        <v>762903</v>
      </c>
      <c r="I1939">
        <v>763883</v>
      </c>
      <c r="J1939" t="s">
        <v>30</v>
      </c>
      <c r="K1939">
        <f t="shared" si="120"/>
        <v>0</v>
      </c>
      <c r="L1939" t="str">
        <f t="shared" si="121"/>
        <v>нет</v>
      </c>
      <c r="S1939" t="s">
        <v>5</v>
      </c>
      <c r="U1939" t="s">
        <v>22</v>
      </c>
      <c r="V1939">
        <v>2004312</v>
      </c>
      <c r="W1939">
        <v>2005103</v>
      </c>
      <c r="X1939" t="s">
        <v>30</v>
      </c>
      <c r="Y1939">
        <f t="shared" si="122"/>
        <v>1</v>
      </c>
      <c r="Z1939" t="str">
        <f t="shared" si="123"/>
        <v>да</v>
      </c>
    </row>
    <row r="1940" spans="1:26" x14ac:dyDescent="0.35">
      <c r="A1940" t="s">
        <v>18</v>
      </c>
      <c r="B1940" t="s">
        <v>29</v>
      </c>
      <c r="C1940" t="s">
        <v>20</v>
      </c>
      <c r="D1940" t="s">
        <v>21</v>
      </c>
      <c r="E1940" t="s">
        <v>5</v>
      </c>
      <c r="G1940" t="s">
        <v>22</v>
      </c>
      <c r="H1940">
        <v>765943</v>
      </c>
      <c r="I1940">
        <v>766842</v>
      </c>
      <c r="J1940" t="s">
        <v>30</v>
      </c>
      <c r="K1940">
        <f t="shared" si="120"/>
        <v>1</v>
      </c>
      <c r="L1940" t="str">
        <f t="shared" si="121"/>
        <v>нет</v>
      </c>
      <c r="S1940" t="s">
        <v>5</v>
      </c>
      <c r="U1940" t="s">
        <v>22</v>
      </c>
      <c r="V1940">
        <v>2005103</v>
      </c>
      <c r="W1940">
        <v>2005888</v>
      </c>
      <c r="X1940" t="s">
        <v>30</v>
      </c>
      <c r="Y1940">
        <f t="shared" si="122"/>
        <v>1</v>
      </c>
      <c r="Z1940" t="str">
        <f t="shared" si="123"/>
        <v>да</v>
      </c>
    </row>
    <row r="1941" spans="1:26" x14ac:dyDescent="0.35">
      <c r="A1941" t="s">
        <v>18</v>
      </c>
      <c r="B1941" t="s">
        <v>29</v>
      </c>
      <c r="C1941" t="s">
        <v>20</v>
      </c>
      <c r="D1941" t="s">
        <v>21</v>
      </c>
      <c r="E1941" t="s">
        <v>5</v>
      </c>
      <c r="G1941" t="s">
        <v>22</v>
      </c>
      <c r="H1941">
        <v>766884</v>
      </c>
      <c r="I1941">
        <v>768248</v>
      </c>
      <c r="J1941" t="s">
        <v>30</v>
      </c>
      <c r="K1941">
        <f t="shared" si="120"/>
        <v>0</v>
      </c>
      <c r="L1941" t="str">
        <f t="shared" si="121"/>
        <v>нет</v>
      </c>
      <c r="S1941" t="s">
        <v>5</v>
      </c>
      <c r="U1941" t="s">
        <v>22</v>
      </c>
      <c r="V1941">
        <v>2005885</v>
      </c>
      <c r="W1941">
        <v>2006889</v>
      </c>
      <c r="X1941" t="s">
        <v>30</v>
      </c>
      <c r="Y1941">
        <f t="shared" si="122"/>
        <v>1</v>
      </c>
      <c r="Z1941" t="str">
        <f t="shared" si="123"/>
        <v>да</v>
      </c>
    </row>
    <row r="1942" spans="1:26" x14ac:dyDescent="0.35">
      <c r="A1942" t="s">
        <v>18</v>
      </c>
      <c r="B1942" t="s">
        <v>29</v>
      </c>
      <c r="C1942" t="s">
        <v>20</v>
      </c>
      <c r="D1942" t="s">
        <v>21</v>
      </c>
      <c r="E1942" t="s">
        <v>5</v>
      </c>
      <c r="G1942" t="s">
        <v>22</v>
      </c>
      <c r="H1942">
        <v>769549</v>
      </c>
      <c r="I1942">
        <v>769935</v>
      </c>
      <c r="J1942" t="s">
        <v>30</v>
      </c>
      <c r="K1942">
        <f t="shared" si="120"/>
        <v>0</v>
      </c>
      <c r="L1942" t="str">
        <f t="shared" si="121"/>
        <v>нет</v>
      </c>
      <c r="S1942" t="s">
        <v>5</v>
      </c>
      <c r="U1942" t="s">
        <v>22</v>
      </c>
      <c r="V1942">
        <v>2006886</v>
      </c>
      <c r="W1942">
        <v>2007668</v>
      </c>
      <c r="X1942" t="s">
        <v>30</v>
      </c>
      <c r="Y1942">
        <f t="shared" si="122"/>
        <v>1</v>
      </c>
      <c r="Z1942" t="str">
        <f t="shared" si="123"/>
        <v>да</v>
      </c>
    </row>
    <row r="1943" spans="1:26" x14ac:dyDescent="0.35">
      <c r="A1943" t="s">
        <v>18</v>
      </c>
      <c r="B1943" t="s">
        <v>29</v>
      </c>
      <c r="C1943" t="s">
        <v>20</v>
      </c>
      <c r="D1943" t="s">
        <v>21</v>
      </c>
      <c r="E1943" t="s">
        <v>5</v>
      </c>
      <c r="G1943" t="s">
        <v>22</v>
      </c>
      <c r="H1943">
        <v>770264</v>
      </c>
      <c r="I1943">
        <v>770458</v>
      </c>
      <c r="J1943" t="s">
        <v>30</v>
      </c>
      <c r="K1943">
        <f t="shared" si="120"/>
        <v>2</v>
      </c>
      <c r="L1943" t="str">
        <f t="shared" si="121"/>
        <v>нет</v>
      </c>
      <c r="S1943" t="s">
        <v>5</v>
      </c>
      <c r="U1943" t="s">
        <v>22</v>
      </c>
      <c r="V1943">
        <v>2007668</v>
      </c>
      <c r="W1943">
        <v>2008672</v>
      </c>
      <c r="X1943" t="s">
        <v>30</v>
      </c>
      <c r="Y1943">
        <f t="shared" si="122"/>
        <v>1</v>
      </c>
      <c r="Z1943" t="str">
        <f t="shared" si="123"/>
        <v>нет</v>
      </c>
    </row>
    <row r="1944" spans="1:26" x14ac:dyDescent="0.35">
      <c r="A1944" t="s">
        <v>18</v>
      </c>
      <c r="B1944" t="s">
        <v>29</v>
      </c>
      <c r="C1944" t="s">
        <v>20</v>
      </c>
      <c r="D1944" t="s">
        <v>21</v>
      </c>
      <c r="E1944" t="s">
        <v>5</v>
      </c>
      <c r="G1944" t="s">
        <v>22</v>
      </c>
      <c r="H1944">
        <v>770642</v>
      </c>
      <c r="I1944">
        <v>772510</v>
      </c>
      <c r="J1944" t="s">
        <v>30</v>
      </c>
      <c r="K1944">
        <f t="shared" si="120"/>
        <v>0</v>
      </c>
      <c r="L1944" t="str">
        <f t="shared" si="121"/>
        <v>нет</v>
      </c>
      <c r="S1944" t="s">
        <v>5</v>
      </c>
      <c r="U1944" t="s">
        <v>22</v>
      </c>
      <c r="V1944">
        <v>2009233</v>
      </c>
      <c r="W1944">
        <v>2010132</v>
      </c>
      <c r="X1944" t="s">
        <v>30</v>
      </c>
      <c r="Y1944">
        <f t="shared" si="122"/>
        <v>2</v>
      </c>
      <c r="Z1944" t="str">
        <f t="shared" si="123"/>
        <v>да</v>
      </c>
    </row>
    <row r="1945" spans="1:26" x14ac:dyDescent="0.35">
      <c r="A1945" t="s">
        <v>18</v>
      </c>
      <c r="B1945" t="s">
        <v>29</v>
      </c>
      <c r="C1945" t="s">
        <v>20</v>
      </c>
      <c r="D1945" t="s">
        <v>21</v>
      </c>
      <c r="E1945" t="s">
        <v>5</v>
      </c>
      <c r="G1945" t="s">
        <v>22</v>
      </c>
      <c r="H1945">
        <v>774126</v>
      </c>
      <c r="I1945">
        <v>775487</v>
      </c>
      <c r="J1945" t="s">
        <v>30</v>
      </c>
      <c r="K1945">
        <f t="shared" si="120"/>
        <v>0</v>
      </c>
      <c r="L1945" t="str">
        <f t="shared" si="121"/>
        <v>нет</v>
      </c>
      <c r="S1945" t="s">
        <v>5</v>
      </c>
      <c r="U1945" t="s">
        <v>22</v>
      </c>
      <c r="V1945">
        <v>2010119</v>
      </c>
      <c r="W1945">
        <v>2011327</v>
      </c>
      <c r="X1945" t="s">
        <v>30</v>
      </c>
      <c r="Y1945">
        <f t="shared" si="122"/>
        <v>2</v>
      </c>
      <c r="Z1945" t="str">
        <f t="shared" si="123"/>
        <v>нет</v>
      </c>
    </row>
    <row r="1946" spans="1:26" x14ac:dyDescent="0.35">
      <c r="A1946" t="s">
        <v>18</v>
      </c>
      <c r="B1946" t="s">
        <v>29</v>
      </c>
      <c r="C1946" t="s">
        <v>20</v>
      </c>
      <c r="D1946" t="s">
        <v>21</v>
      </c>
      <c r="E1946" t="s">
        <v>5</v>
      </c>
      <c r="G1946" t="s">
        <v>22</v>
      </c>
      <c r="H1946">
        <v>775546</v>
      </c>
      <c r="I1946">
        <v>775767</v>
      </c>
      <c r="J1946" t="s">
        <v>30</v>
      </c>
      <c r="K1946">
        <f t="shared" si="120"/>
        <v>2</v>
      </c>
      <c r="L1946" t="str">
        <f t="shared" si="121"/>
        <v>нет</v>
      </c>
      <c r="S1946" t="s">
        <v>5</v>
      </c>
      <c r="U1946" t="s">
        <v>22</v>
      </c>
      <c r="V1946">
        <v>2011679</v>
      </c>
      <c r="W1946">
        <v>2012131</v>
      </c>
      <c r="X1946" t="s">
        <v>23</v>
      </c>
      <c r="Y1946">
        <f t="shared" si="122"/>
        <v>2</v>
      </c>
      <c r="Z1946" t="str">
        <f t="shared" si="123"/>
        <v>нет</v>
      </c>
    </row>
    <row r="1947" spans="1:26" x14ac:dyDescent="0.35">
      <c r="A1947" t="s">
        <v>18</v>
      </c>
      <c r="B1947" t="s">
        <v>29</v>
      </c>
      <c r="C1947" t="s">
        <v>20</v>
      </c>
      <c r="D1947" t="s">
        <v>21</v>
      </c>
      <c r="E1947" t="s">
        <v>5</v>
      </c>
      <c r="G1947" t="s">
        <v>22</v>
      </c>
      <c r="H1947">
        <v>780904</v>
      </c>
      <c r="I1947">
        <v>782136</v>
      </c>
      <c r="J1947" t="s">
        <v>30</v>
      </c>
      <c r="K1947">
        <f t="shared" si="120"/>
        <v>0</v>
      </c>
      <c r="L1947" t="str">
        <f t="shared" si="121"/>
        <v>нет</v>
      </c>
      <c r="S1947" t="s">
        <v>5</v>
      </c>
      <c r="U1947" t="s">
        <v>22</v>
      </c>
      <c r="V1947">
        <v>2012150</v>
      </c>
      <c r="W1947">
        <v>2012329</v>
      </c>
      <c r="X1947" t="s">
        <v>23</v>
      </c>
      <c r="Y1947">
        <f t="shared" si="122"/>
        <v>2</v>
      </c>
      <c r="Z1947" t="str">
        <f t="shared" si="123"/>
        <v>нет</v>
      </c>
    </row>
    <row r="1948" spans="1:26" x14ac:dyDescent="0.35">
      <c r="A1948" t="s">
        <v>18</v>
      </c>
      <c r="B1948" t="s">
        <v>29</v>
      </c>
      <c r="C1948" t="s">
        <v>20</v>
      </c>
      <c r="D1948" t="s">
        <v>21</v>
      </c>
      <c r="E1948" t="s">
        <v>5</v>
      </c>
      <c r="G1948" t="s">
        <v>22</v>
      </c>
      <c r="H1948">
        <v>782621</v>
      </c>
      <c r="I1948">
        <v>783628</v>
      </c>
      <c r="J1948" t="s">
        <v>30</v>
      </c>
      <c r="K1948">
        <f t="shared" si="120"/>
        <v>2</v>
      </c>
      <c r="L1948" t="str">
        <f t="shared" si="121"/>
        <v>нет</v>
      </c>
      <c r="S1948" t="s">
        <v>5</v>
      </c>
      <c r="U1948" t="s">
        <v>22</v>
      </c>
      <c r="V1948">
        <v>2012387</v>
      </c>
      <c r="W1948">
        <v>2012587</v>
      </c>
      <c r="X1948" t="s">
        <v>23</v>
      </c>
      <c r="Y1948">
        <f t="shared" si="122"/>
        <v>0</v>
      </c>
      <c r="Z1948" t="str">
        <f t="shared" si="123"/>
        <v>нет</v>
      </c>
    </row>
    <row r="1949" spans="1:26" x14ac:dyDescent="0.35">
      <c r="A1949" t="s">
        <v>18</v>
      </c>
      <c r="B1949" t="s">
        <v>29</v>
      </c>
      <c r="C1949" t="s">
        <v>20</v>
      </c>
      <c r="D1949" t="s">
        <v>21</v>
      </c>
      <c r="E1949" t="s">
        <v>5</v>
      </c>
      <c r="G1949" t="s">
        <v>22</v>
      </c>
      <c r="H1949">
        <v>784244</v>
      </c>
      <c r="I1949">
        <v>784810</v>
      </c>
      <c r="J1949" t="s">
        <v>30</v>
      </c>
      <c r="K1949">
        <f t="shared" si="120"/>
        <v>1</v>
      </c>
      <c r="L1949" t="str">
        <f t="shared" si="121"/>
        <v>нет</v>
      </c>
      <c r="S1949" t="s">
        <v>5</v>
      </c>
      <c r="U1949" t="s">
        <v>22</v>
      </c>
      <c r="V1949">
        <v>2013030</v>
      </c>
      <c r="W1949">
        <v>2013326</v>
      </c>
      <c r="X1949" t="s">
        <v>30</v>
      </c>
      <c r="Y1949">
        <f t="shared" si="122"/>
        <v>1</v>
      </c>
      <c r="Z1949" t="str">
        <f t="shared" si="123"/>
        <v>нет</v>
      </c>
    </row>
    <row r="1950" spans="1:26" x14ac:dyDescent="0.35">
      <c r="A1950" t="s">
        <v>18</v>
      </c>
      <c r="B1950" t="s">
        <v>29</v>
      </c>
      <c r="C1950" t="s">
        <v>20</v>
      </c>
      <c r="D1950" t="s">
        <v>21</v>
      </c>
      <c r="E1950" t="s">
        <v>5</v>
      </c>
      <c r="G1950" t="s">
        <v>22</v>
      </c>
      <c r="H1950">
        <v>787930</v>
      </c>
      <c r="I1950">
        <v>788661</v>
      </c>
      <c r="J1950" t="s">
        <v>30</v>
      </c>
      <c r="K1950">
        <f t="shared" si="120"/>
        <v>2</v>
      </c>
      <c r="L1950" t="str">
        <f t="shared" si="121"/>
        <v>нет</v>
      </c>
      <c r="S1950" t="s">
        <v>5</v>
      </c>
      <c r="U1950" t="s">
        <v>22</v>
      </c>
      <c r="V1950">
        <v>2013968</v>
      </c>
      <c r="W1950">
        <v>2014231</v>
      </c>
      <c r="X1950" t="s">
        <v>23</v>
      </c>
      <c r="Y1950">
        <f t="shared" si="122"/>
        <v>2</v>
      </c>
      <c r="Z1950" t="str">
        <f t="shared" si="123"/>
        <v>нет</v>
      </c>
    </row>
    <row r="1951" spans="1:26" x14ac:dyDescent="0.35">
      <c r="A1951" t="s">
        <v>18</v>
      </c>
      <c r="B1951" t="s">
        <v>29</v>
      </c>
      <c r="C1951" t="s">
        <v>20</v>
      </c>
      <c r="D1951" t="s">
        <v>21</v>
      </c>
      <c r="E1951" t="s">
        <v>5</v>
      </c>
      <c r="G1951" t="s">
        <v>22</v>
      </c>
      <c r="H1951">
        <v>790573</v>
      </c>
      <c r="I1951">
        <v>791646</v>
      </c>
      <c r="J1951" t="s">
        <v>30</v>
      </c>
      <c r="K1951">
        <f t="shared" si="120"/>
        <v>1</v>
      </c>
      <c r="L1951" t="str">
        <f t="shared" si="121"/>
        <v>нет</v>
      </c>
      <c r="S1951" t="s">
        <v>5</v>
      </c>
      <c r="U1951" t="s">
        <v>22</v>
      </c>
      <c r="V1951">
        <v>2014238</v>
      </c>
      <c r="W1951">
        <v>2014450</v>
      </c>
      <c r="X1951" t="s">
        <v>23</v>
      </c>
      <c r="Y1951">
        <f t="shared" si="122"/>
        <v>2</v>
      </c>
      <c r="Z1951" t="str">
        <f t="shared" si="123"/>
        <v>нет</v>
      </c>
    </row>
    <row r="1952" spans="1:26" x14ac:dyDescent="0.35">
      <c r="A1952" t="s">
        <v>18</v>
      </c>
      <c r="B1952" t="s">
        <v>29</v>
      </c>
      <c r="C1952" t="s">
        <v>20</v>
      </c>
      <c r="D1952" t="s">
        <v>21</v>
      </c>
      <c r="E1952" t="s">
        <v>5</v>
      </c>
      <c r="G1952" t="s">
        <v>22</v>
      </c>
      <c r="H1952">
        <v>797094</v>
      </c>
      <c r="I1952">
        <v>797954</v>
      </c>
      <c r="J1952" t="s">
        <v>30</v>
      </c>
      <c r="K1952">
        <f t="shared" si="120"/>
        <v>0</v>
      </c>
      <c r="L1952" t="str">
        <f t="shared" si="121"/>
        <v>нет</v>
      </c>
      <c r="S1952" t="s">
        <v>5</v>
      </c>
      <c r="U1952" t="s">
        <v>22</v>
      </c>
      <c r="V1952">
        <v>2015696</v>
      </c>
      <c r="W1952">
        <v>2015983</v>
      </c>
      <c r="X1952" t="s">
        <v>23</v>
      </c>
      <c r="Y1952">
        <f t="shared" si="122"/>
        <v>0</v>
      </c>
      <c r="Z1952" t="str">
        <f t="shared" si="123"/>
        <v>нет</v>
      </c>
    </row>
    <row r="1953" spans="1:26" x14ac:dyDescent="0.35">
      <c r="A1953" t="s">
        <v>18</v>
      </c>
      <c r="B1953" t="s">
        <v>29</v>
      </c>
      <c r="C1953" t="s">
        <v>20</v>
      </c>
      <c r="D1953" t="s">
        <v>21</v>
      </c>
      <c r="E1953" t="s">
        <v>5</v>
      </c>
      <c r="G1953" t="s">
        <v>22</v>
      </c>
      <c r="H1953">
        <v>802681</v>
      </c>
      <c r="I1953">
        <v>803109</v>
      </c>
      <c r="J1953" t="s">
        <v>30</v>
      </c>
      <c r="K1953">
        <f t="shared" si="120"/>
        <v>1</v>
      </c>
      <c r="L1953" t="str">
        <f t="shared" si="121"/>
        <v>нет</v>
      </c>
      <c r="S1953" t="s">
        <v>5</v>
      </c>
      <c r="U1953" t="s">
        <v>22</v>
      </c>
      <c r="V1953">
        <v>2016228</v>
      </c>
      <c r="W1953">
        <v>2016701</v>
      </c>
      <c r="X1953" t="s">
        <v>30</v>
      </c>
      <c r="Y1953">
        <f t="shared" si="122"/>
        <v>1</v>
      </c>
      <c r="Z1953" t="str">
        <f t="shared" si="123"/>
        <v>нет</v>
      </c>
    </row>
    <row r="1954" spans="1:26" x14ac:dyDescent="0.35">
      <c r="A1954" t="s">
        <v>18</v>
      </c>
      <c r="B1954" t="s">
        <v>29</v>
      </c>
      <c r="C1954" t="s">
        <v>20</v>
      </c>
      <c r="D1954" t="s">
        <v>21</v>
      </c>
      <c r="E1954" t="s">
        <v>5</v>
      </c>
      <c r="G1954" t="s">
        <v>22</v>
      </c>
      <c r="H1954">
        <v>860520</v>
      </c>
      <c r="I1954">
        <v>861020</v>
      </c>
      <c r="J1954" t="s">
        <v>30</v>
      </c>
      <c r="K1954">
        <f t="shared" si="120"/>
        <v>1</v>
      </c>
      <c r="L1954" t="str">
        <f t="shared" si="121"/>
        <v>нет</v>
      </c>
      <c r="S1954" t="s">
        <v>5</v>
      </c>
      <c r="U1954" t="s">
        <v>22</v>
      </c>
      <c r="V1954">
        <v>2018402</v>
      </c>
      <c r="W1954">
        <v>2018911</v>
      </c>
      <c r="X1954" t="s">
        <v>23</v>
      </c>
      <c r="Y1954">
        <f t="shared" si="122"/>
        <v>1</v>
      </c>
      <c r="Z1954" t="str">
        <f t="shared" si="123"/>
        <v>нет</v>
      </c>
    </row>
    <row r="1955" spans="1:26" x14ac:dyDescent="0.35">
      <c r="A1955" t="s">
        <v>18</v>
      </c>
      <c r="B1955" t="s">
        <v>29</v>
      </c>
      <c r="C1955" t="s">
        <v>20</v>
      </c>
      <c r="D1955" t="s">
        <v>21</v>
      </c>
      <c r="E1955" t="s">
        <v>5</v>
      </c>
      <c r="G1955" t="s">
        <v>22</v>
      </c>
      <c r="H1955">
        <v>865181</v>
      </c>
      <c r="I1955">
        <v>866464</v>
      </c>
      <c r="J1955" t="s">
        <v>30</v>
      </c>
      <c r="K1955">
        <f t="shared" si="120"/>
        <v>0</v>
      </c>
      <c r="L1955" t="str">
        <f t="shared" si="121"/>
        <v>нет</v>
      </c>
      <c r="S1955" t="s">
        <v>5</v>
      </c>
      <c r="U1955" t="s">
        <v>22</v>
      </c>
      <c r="V1955">
        <v>2019235</v>
      </c>
      <c r="W1955">
        <v>2019690</v>
      </c>
      <c r="X1955" t="s">
        <v>23</v>
      </c>
      <c r="Y1955">
        <f t="shared" si="122"/>
        <v>1</v>
      </c>
      <c r="Z1955" t="str">
        <f t="shared" si="123"/>
        <v>нет</v>
      </c>
    </row>
    <row r="1956" spans="1:26" x14ac:dyDescent="0.35">
      <c r="A1956" t="s">
        <v>18</v>
      </c>
      <c r="B1956" t="s">
        <v>29</v>
      </c>
      <c r="C1956" t="s">
        <v>20</v>
      </c>
      <c r="D1956" t="s">
        <v>21</v>
      </c>
      <c r="E1956" t="s">
        <v>5</v>
      </c>
      <c r="G1956" t="s">
        <v>22</v>
      </c>
      <c r="H1956">
        <v>866616</v>
      </c>
      <c r="I1956">
        <v>867197</v>
      </c>
      <c r="J1956" t="s">
        <v>30</v>
      </c>
      <c r="K1956">
        <f t="shared" si="120"/>
        <v>0</v>
      </c>
      <c r="L1956" t="str">
        <f t="shared" si="121"/>
        <v>нет</v>
      </c>
      <c r="S1956" t="s">
        <v>5</v>
      </c>
      <c r="U1956" t="s">
        <v>22</v>
      </c>
      <c r="V1956">
        <v>2019786</v>
      </c>
      <c r="W1956">
        <v>2020016</v>
      </c>
      <c r="X1956" t="s">
        <v>23</v>
      </c>
      <c r="Y1956">
        <f t="shared" si="122"/>
        <v>2</v>
      </c>
      <c r="Z1956" t="str">
        <f t="shared" si="123"/>
        <v>нет</v>
      </c>
    </row>
    <row r="1957" spans="1:26" x14ac:dyDescent="0.35">
      <c r="A1957" t="s">
        <v>18</v>
      </c>
      <c r="B1957" t="s">
        <v>29</v>
      </c>
      <c r="C1957" t="s">
        <v>20</v>
      </c>
      <c r="D1957" t="s">
        <v>21</v>
      </c>
      <c r="E1957" t="s">
        <v>5</v>
      </c>
      <c r="G1957" t="s">
        <v>22</v>
      </c>
      <c r="H1957">
        <v>871441</v>
      </c>
      <c r="I1957">
        <v>871992</v>
      </c>
      <c r="J1957" t="s">
        <v>30</v>
      </c>
      <c r="K1957">
        <f t="shared" si="120"/>
        <v>2</v>
      </c>
      <c r="L1957" t="str">
        <f t="shared" si="121"/>
        <v>нет</v>
      </c>
      <c r="S1957" t="s">
        <v>5</v>
      </c>
      <c r="U1957" t="s">
        <v>22</v>
      </c>
      <c r="V1957">
        <v>2020239</v>
      </c>
      <c r="W1957">
        <v>2020607</v>
      </c>
      <c r="X1957" t="s">
        <v>23</v>
      </c>
      <c r="Y1957">
        <f t="shared" si="122"/>
        <v>1</v>
      </c>
      <c r="Z1957" t="str">
        <f t="shared" si="123"/>
        <v>нет</v>
      </c>
    </row>
    <row r="1958" spans="1:26" x14ac:dyDescent="0.35">
      <c r="A1958" t="s">
        <v>18</v>
      </c>
      <c r="B1958" t="s">
        <v>29</v>
      </c>
      <c r="C1958" t="s">
        <v>20</v>
      </c>
      <c r="D1958" t="s">
        <v>21</v>
      </c>
      <c r="E1958" t="s">
        <v>5</v>
      </c>
      <c r="G1958" t="s">
        <v>22</v>
      </c>
      <c r="H1958">
        <v>872281</v>
      </c>
      <c r="I1958">
        <v>873054</v>
      </c>
      <c r="J1958" t="s">
        <v>30</v>
      </c>
      <c r="K1958">
        <f t="shared" si="120"/>
        <v>1</v>
      </c>
      <c r="L1958" t="str">
        <f t="shared" si="121"/>
        <v>нет</v>
      </c>
      <c r="S1958" t="s">
        <v>5</v>
      </c>
      <c r="U1958" t="s">
        <v>22</v>
      </c>
      <c r="V1958">
        <v>2022263</v>
      </c>
      <c r="W1958">
        <v>2022664</v>
      </c>
      <c r="X1958" t="s">
        <v>23</v>
      </c>
      <c r="Y1958">
        <f t="shared" si="122"/>
        <v>2</v>
      </c>
      <c r="Z1958" t="str">
        <f t="shared" si="123"/>
        <v>нет</v>
      </c>
    </row>
    <row r="1959" spans="1:26" x14ac:dyDescent="0.35">
      <c r="A1959" t="s">
        <v>18</v>
      </c>
      <c r="B1959" t="s">
        <v>29</v>
      </c>
      <c r="C1959" t="s">
        <v>20</v>
      </c>
      <c r="D1959" t="s">
        <v>21</v>
      </c>
      <c r="E1959" t="s">
        <v>5</v>
      </c>
      <c r="G1959" t="s">
        <v>22</v>
      </c>
      <c r="H1959">
        <v>875433</v>
      </c>
      <c r="I1959">
        <v>876314</v>
      </c>
      <c r="J1959" t="s">
        <v>30</v>
      </c>
      <c r="K1959">
        <f t="shared" si="120"/>
        <v>1</v>
      </c>
      <c r="L1959" t="str">
        <f t="shared" si="121"/>
        <v>нет</v>
      </c>
      <c r="S1959" t="s">
        <v>5</v>
      </c>
      <c r="U1959" t="s">
        <v>22</v>
      </c>
      <c r="V1959">
        <v>2022713</v>
      </c>
      <c r="W1959">
        <v>2023648</v>
      </c>
      <c r="X1959" t="s">
        <v>23</v>
      </c>
      <c r="Y1959">
        <f t="shared" si="122"/>
        <v>1</v>
      </c>
      <c r="Z1959" t="str">
        <f t="shared" si="123"/>
        <v>нет</v>
      </c>
    </row>
    <row r="1960" spans="1:26" x14ac:dyDescent="0.35">
      <c r="A1960" t="s">
        <v>18</v>
      </c>
      <c r="B1960" t="s">
        <v>29</v>
      </c>
      <c r="C1960" t="s">
        <v>20</v>
      </c>
      <c r="D1960" t="s">
        <v>21</v>
      </c>
      <c r="E1960" t="s">
        <v>5</v>
      </c>
      <c r="G1960" t="s">
        <v>22</v>
      </c>
      <c r="H1960">
        <v>880775</v>
      </c>
      <c r="I1960">
        <v>881695</v>
      </c>
      <c r="J1960" t="s">
        <v>30</v>
      </c>
      <c r="K1960">
        <f t="shared" si="120"/>
        <v>1</v>
      </c>
      <c r="L1960" t="str">
        <f t="shared" si="121"/>
        <v>нет</v>
      </c>
      <c r="S1960" t="s">
        <v>5</v>
      </c>
      <c r="U1960" t="s">
        <v>22</v>
      </c>
      <c r="V1960">
        <v>2023996</v>
      </c>
      <c r="W1960">
        <v>2024322</v>
      </c>
      <c r="X1960" t="s">
        <v>30</v>
      </c>
      <c r="Y1960">
        <f t="shared" si="122"/>
        <v>2</v>
      </c>
      <c r="Z1960" t="str">
        <f t="shared" si="123"/>
        <v>да</v>
      </c>
    </row>
    <row r="1961" spans="1:26" x14ac:dyDescent="0.35">
      <c r="A1961" t="s">
        <v>18</v>
      </c>
      <c r="B1961" t="s">
        <v>29</v>
      </c>
      <c r="C1961" t="s">
        <v>20</v>
      </c>
      <c r="D1961" t="s">
        <v>21</v>
      </c>
      <c r="E1961" t="s">
        <v>5</v>
      </c>
      <c r="G1961" t="s">
        <v>22</v>
      </c>
      <c r="H1961">
        <v>884248</v>
      </c>
      <c r="I1961">
        <v>885168</v>
      </c>
      <c r="J1961" t="s">
        <v>30</v>
      </c>
      <c r="K1961">
        <f t="shared" si="120"/>
        <v>1</v>
      </c>
      <c r="L1961" t="str">
        <f t="shared" si="121"/>
        <v>нет</v>
      </c>
      <c r="S1961" t="s">
        <v>5</v>
      </c>
      <c r="U1961" t="s">
        <v>22</v>
      </c>
      <c r="V1961">
        <v>2024315</v>
      </c>
      <c r="W1961">
        <v>2026744</v>
      </c>
      <c r="X1961" t="s">
        <v>30</v>
      </c>
      <c r="Y1961">
        <f t="shared" si="122"/>
        <v>0</v>
      </c>
      <c r="Z1961" t="str">
        <f t="shared" si="123"/>
        <v>нет</v>
      </c>
    </row>
    <row r="1962" spans="1:26" x14ac:dyDescent="0.35">
      <c r="A1962" t="s">
        <v>18</v>
      </c>
      <c r="B1962" t="s">
        <v>29</v>
      </c>
      <c r="C1962" t="s">
        <v>20</v>
      </c>
      <c r="D1962" t="s">
        <v>21</v>
      </c>
      <c r="E1962" t="s">
        <v>5</v>
      </c>
      <c r="G1962" t="s">
        <v>22</v>
      </c>
      <c r="H1962">
        <v>885309</v>
      </c>
      <c r="I1962">
        <v>886025</v>
      </c>
      <c r="J1962" t="s">
        <v>30</v>
      </c>
      <c r="K1962">
        <f t="shared" si="120"/>
        <v>1</v>
      </c>
      <c r="L1962" t="str">
        <f t="shared" si="121"/>
        <v>нет</v>
      </c>
      <c r="S1962" t="s">
        <v>5</v>
      </c>
      <c r="U1962" t="s">
        <v>22</v>
      </c>
      <c r="V1962">
        <v>2027124</v>
      </c>
      <c r="W1962">
        <v>2028074</v>
      </c>
      <c r="X1962" t="s">
        <v>30</v>
      </c>
      <c r="Y1962">
        <f t="shared" si="122"/>
        <v>0</v>
      </c>
      <c r="Z1962" t="str">
        <f t="shared" si="123"/>
        <v>нет</v>
      </c>
    </row>
    <row r="1963" spans="1:26" x14ac:dyDescent="0.35">
      <c r="A1963" t="s">
        <v>18</v>
      </c>
      <c r="B1963" t="s">
        <v>29</v>
      </c>
      <c r="C1963" t="s">
        <v>20</v>
      </c>
      <c r="D1963" t="s">
        <v>21</v>
      </c>
      <c r="E1963" t="s">
        <v>5</v>
      </c>
      <c r="G1963" t="s">
        <v>22</v>
      </c>
      <c r="H1963">
        <v>887819</v>
      </c>
      <c r="I1963">
        <v>888349</v>
      </c>
      <c r="J1963" t="s">
        <v>30</v>
      </c>
      <c r="K1963">
        <f t="shared" si="120"/>
        <v>1</v>
      </c>
      <c r="L1963" t="str">
        <f t="shared" si="121"/>
        <v>нет</v>
      </c>
      <c r="S1963" t="s">
        <v>5</v>
      </c>
      <c r="U1963" t="s">
        <v>22</v>
      </c>
      <c r="V1963">
        <v>2028223</v>
      </c>
      <c r="W1963">
        <v>2029725</v>
      </c>
      <c r="X1963" t="s">
        <v>30</v>
      </c>
      <c r="Y1963">
        <f t="shared" si="122"/>
        <v>0</v>
      </c>
      <c r="Z1963" t="str">
        <f t="shared" si="123"/>
        <v>нет</v>
      </c>
    </row>
    <row r="1964" spans="1:26" x14ac:dyDescent="0.35">
      <c r="A1964" t="s">
        <v>18</v>
      </c>
      <c r="B1964" t="s">
        <v>29</v>
      </c>
      <c r="C1964" t="s">
        <v>20</v>
      </c>
      <c r="D1964" t="s">
        <v>21</v>
      </c>
      <c r="E1964" t="s">
        <v>5</v>
      </c>
      <c r="G1964" t="s">
        <v>22</v>
      </c>
      <c r="H1964">
        <v>892360</v>
      </c>
      <c r="I1964">
        <v>893355</v>
      </c>
      <c r="J1964" t="s">
        <v>30</v>
      </c>
      <c r="K1964">
        <f t="shared" si="120"/>
        <v>1</v>
      </c>
      <c r="L1964" t="str">
        <f t="shared" si="121"/>
        <v>нет</v>
      </c>
      <c r="S1964" t="s">
        <v>5</v>
      </c>
      <c r="U1964" t="s">
        <v>22</v>
      </c>
      <c r="V1964">
        <v>2029808</v>
      </c>
      <c r="W1964">
        <v>2030131</v>
      </c>
      <c r="X1964" t="s">
        <v>23</v>
      </c>
      <c r="Y1964">
        <f t="shared" si="122"/>
        <v>0</v>
      </c>
      <c r="Z1964" t="str">
        <f t="shared" si="123"/>
        <v>нет</v>
      </c>
    </row>
    <row r="1965" spans="1:26" x14ac:dyDescent="0.35">
      <c r="A1965" t="s">
        <v>18</v>
      </c>
      <c r="B1965" t="s">
        <v>29</v>
      </c>
      <c r="C1965" t="s">
        <v>20</v>
      </c>
      <c r="D1965" t="s">
        <v>21</v>
      </c>
      <c r="E1965" t="s">
        <v>5</v>
      </c>
      <c r="G1965" t="s">
        <v>22</v>
      </c>
      <c r="H1965">
        <v>893586</v>
      </c>
      <c r="I1965">
        <v>894545</v>
      </c>
      <c r="J1965" t="s">
        <v>30</v>
      </c>
      <c r="K1965">
        <f t="shared" si="120"/>
        <v>1</v>
      </c>
      <c r="L1965" t="str">
        <f t="shared" si="121"/>
        <v>нет</v>
      </c>
      <c r="S1965" t="s">
        <v>5</v>
      </c>
      <c r="U1965" t="s">
        <v>22</v>
      </c>
      <c r="V1965">
        <v>2030157</v>
      </c>
      <c r="W1965">
        <v>2031341</v>
      </c>
      <c r="X1965" t="s">
        <v>23</v>
      </c>
      <c r="Y1965">
        <f t="shared" si="122"/>
        <v>2</v>
      </c>
      <c r="Z1965" t="str">
        <f t="shared" si="123"/>
        <v>нет</v>
      </c>
    </row>
    <row r="1966" spans="1:26" x14ac:dyDescent="0.35">
      <c r="A1966" t="s">
        <v>18</v>
      </c>
      <c r="B1966" t="s">
        <v>29</v>
      </c>
      <c r="C1966" t="s">
        <v>20</v>
      </c>
      <c r="D1966" t="s">
        <v>21</v>
      </c>
      <c r="E1966" t="s">
        <v>5</v>
      </c>
      <c r="G1966" t="s">
        <v>22</v>
      </c>
      <c r="H1966">
        <v>894644</v>
      </c>
      <c r="I1966">
        <v>895540</v>
      </c>
      <c r="J1966" t="s">
        <v>30</v>
      </c>
      <c r="K1966">
        <f t="shared" si="120"/>
        <v>1</v>
      </c>
      <c r="L1966" t="str">
        <f t="shared" si="121"/>
        <v>нет</v>
      </c>
      <c r="S1966" t="s">
        <v>5</v>
      </c>
      <c r="U1966" t="s">
        <v>22</v>
      </c>
      <c r="V1966">
        <v>2031579</v>
      </c>
      <c r="W1966">
        <v>2031776</v>
      </c>
      <c r="X1966" t="s">
        <v>30</v>
      </c>
      <c r="Y1966">
        <f t="shared" si="122"/>
        <v>0</v>
      </c>
      <c r="Z1966" t="str">
        <f t="shared" si="123"/>
        <v>нет</v>
      </c>
    </row>
    <row r="1967" spans="1:26" x14ac:dyDescent="0.35">
      <c r="A1967" t="s">
        <v>18</v>
      </c>
      <c r="B1967" t="s">
        <v>29</v>
      </c>
      <c r="C1967" t="s">
        <v>20</v>
      </c>
      <c r="D1967" t="s">
        <v>21</v>
      </c>
      <c r="E1967" t="s">
        <v>5</v>
      </c>
      <c r="G1967" t="s">
        <v>22</v>
      </c>
      <c r="H1967">
        <v>895552</v>
      </c>
      <c r="I1967">
        <v>896307</v>
      </c>
      <c r="J1967" t="s">
        <v>30</v>
      </c>
      <c r="K1967">
        <f t="shared" si="120"/>
        <v>2</v>
      </c>
      <c r="L1967" t="str">
        <f t="shared" si="121"/>
        <v>нет</v>
      </c>
      <c r="S1967" t="s">
        <v>5</v>
      </c>
      <c r="U1967" t="s">
        <v>22</v>
      </c>
      <c r="V1967">
        <v>2031790</v>
      </c>
      <c r="W1967">
        <v>2032197</v>
      </c>
      <c r="X1967" t="s">
        <v>30</v>
      </c>
      <c r="Y1967">
        <f t="shared" si="122"/>
        <v>0</v>
      </c>
      <c r="Z1967" t="str">
        <f t="shared" si="123"/>
        <v>нет</v>
      </c>
    </row>
    <row r="1968" spans="1:26" x14ac:dyDescent="0.35">
      <c r="A1968" t="s">
        <v>18</v>
      </c>
      <c r="B1968" t="s">
        <v>29</v>
      </c>
      <c r="C1968" t="s">
        <v>20</v>
      </c>
      <c r="D1968" t="s">
        <v>21</v>
      </c>
      <c r="E1968" t="s">
        <v>5</v>
      </c>
      <c r="G1968" t="s">
        <v>22</v>
      </c>
      <c r="H1968">
        <v>896320</v>
      </c>
      <c r="I1968">
        <v>897090</v>
      </c>
      <c r="J1968" t="s">
        <v>30</v>
      </c>
      <c r="K1968">
        <f t="shared" si="120"/>
        <v>0</v>
      </c>
      <c r="L1968" t="str">
        <f t="shared" si="121"/>
        <v>нет</v>
      </c>
      <c r="S1968" t="s">
        <v>5</v>
      </c>
      <c r="U1968" t="s">
        <v>22</v>
      </c>
      <c r="V1968">
        <v>2032250</v>
      </c>
      <c r="W1968">
        <v>2033656</v>
      </c>
      <c r="X1968" t="s">
        <v>23</v>
      </c>
      <c r="Y1968">
        <f t="shared" si="122"/>
        <v>2</v>
      </c>
      <c r="Z1968" t="str">
        <f t="shared" si="123"/>
        <v>нет</v>
      </c>
    </row>
    <row r="1969" spans="1:26" x14ac:dyDescent="0.35">
      <c r="A1969" t="s">
        <v>18</v>
      </c>
      <c r="B1969" t="s">
        <v>29</v>
      </c>
      <c r="C1969" t="s">
        <v>20</v>
      </c>
      <c r="D1969" t="s">
        <v>21</v>
      </c>
      <c r="E1969" t="s">
        <v>5</v>
      </c>
      <c r="G1969" t="s">
        <v>22</v>
      </c>
      <c r="H1969">
        <v>897173</v>
      </c>
      <c r="I1969">
        <v>897751</v>
      </c>
      <c r="J1969" t="s">
        <v>30</v>
      </c>
      <c r="K1969">
        <f t="shared" si="120"/>
        <v>2</v>
      </c>
      <c r="L1969" t="str">
        <f t="shared" si="121"/>
        <v>нет</v>
      </c>
      <c r="S1969" t="s">
        <v>5</v>
      </c>
      <c r="U1969" t="s">
        <v>22</v>
      </c>
      <c r="V1969">
        <v>2034341</v>
      </c>
      <c r="W1969">
        <v>2035273</v>
      </c>
      <c r="X1969" t="s">
        <v>30</v>
      </c>
      <c r="Y1969">
        <f t="shared" si="122"/>
        <v>1</v>
      </c>
      <c r="Z1969" t="str">
        <f t="shared" si="123"/>
        <v>да</v>
      </c>
    </row>
    <row r="1970" spans="1:26" x14ac:dyDescent="0.35">
      <c r="A1970" t="s">
        <v>18</v>
      </c>
      <c r="B1970" t="s">
        <v>29</v>
      </c>
      <c r="C1970" t="s">
        <v>20</v>
      </c>
      <c r="D1970" t="s">
        <v>21</v>
      </c>
      <c r="E1970" t="s">
        <v>5</v>
      </c>
      <c r="G1970" t="s">
        <v>22</v>
      </c>
      <c r="H1970">
        <v>899984</v>
      </c>
      <c r="I1970">
        <v>900721</v>
      </c>
      <c r="J1970" t="s">
        <v>30</v>
      </c>
      <c r="K1970">
        <f t="shared" si="120"/>
        <v>0</v>
      </c>
      <c r="L1970" t="str">
        <f t="shared" si="121"/>
        <v>нет</v>
      </c>
      <c r="S1970" t="s">
        <v>5</v>
      </c>
      <c r="U1970" t="s">
        <v>22</v>
      </c>
      <c r="V1970">
        <v>2035273</v>
      </c>
      <c r="W1970">
        <v>2035533</v>
      </c>
      <c r="X1970" t="s">
        <v>30</v>
      </c>
      <c r="Y1970">
        <f t="shared" si="122"/>
        <v>1</v>
      </c>
      <c r="Z1970" t="str">
        <f t="shared" si="123"/>
        <v>нет</v>
      </c>
    </row>
    <row r="1971" spans="1:26" x14ac:dyDescent="0.35">
      <c r="A1971" t="s">
        <v>18</v>
      </c>
      <c r="B1971" t="s">
        <v>29</v>
      </c>
      <c r="C1971" t="s">
        <v>20</v>
      </c>
      <c r="D1971" t="s">
        <v>21</v>
      </c>
      <c r="E1971" t="s">
        <v>5</v>
      </c>
      <c r="G1971" t="s">
        <v>22</v>
      </c>
      <c r="H1971">
        <v>906036</v>
      </c>
      <c r="I1971">
        <v>906413</v>
      </c>
      <c r="J1971" t="s">
        <v>30</v>
      </c>
      <c r="K1971">
        <f t="shared" si="120"/>
        <v>2</v>
      </c>
      <c r="L1971" t="str">
        <f t="shared" si="121"/>
        <v>нет</v>
      </c>
      <c r="S1971" t="s">
        <v>5</v>
      </c>
      <c r="U1971" t="s">
        <v>22</v>
      </c>
      <c r="V1971">
        <v>2035542</v>
      </c>
      <c r="W1971">
        <v>2036093</v>
      </c>
      <c r="X1971" t="s">
        <v>23</v>
      </c>
      <c r="Y1971">
        <f t="shared" si="122"/>
        <v>0</v>
      </c>
      <c r="Z1971" t="str">
        <f t="shared" si="123"/>
        <v>нет</v>
      </c>
    </row>
    <row r="1972" spans="1:26" x14ac:dyDescent="0.35">
      <c r="A1972" t="s">
        <v>18</v>
      </c>
      <c r="B1972" t="s">
        <v>29</v>
      </c>
      <c r="C1972" t="s">
        <v>20</v>
      </c>
      <c r="D1972" t="s">
        <v>21</v>
      </c>
      <c r="E1972" t="s">
        <v>5</v>
      </c>
      <c r="G1972" t="s">
        <v>22</v>
      </c>
      <c r="H1972">
        <v>906456</v>
      </c>
      <c r="I1972">
        <v>907673</v>
      </c>
      <c r="J1972" t="s">
        <v>30</v>
      </c>
      <c r="K1972">
        <f t="shared" si="120"/>
        <v>2</v>
      </c>
      <c r="L1972" t="str">
        <f t="shared" si="121"/>
        <v>нет</v>
      </c>
      <c r="S1972" t="s">
        <v>5</v>
      </c>
      <c r="U1972" t="s">
        <v>22</v>
      </c>
      <c r="V1972">
        <v>2036272</v>
      </c>
      <c r="W1972">
        <v>2036475</v>
      </c>
      <c r="X1972" t="s">
        <v>30</v>
      </c>
      <c r="Y1972">
        <f t="shared" si="122"/>
        <v>2</v>
      </c>
      <c r="Z1972" t="str">
        <f t="shared" si="123"/>
        <v>нет</v>
      </c>
    </row>
    <row r="1973" spans="1:26" x14ac:dyDescent="0.35">
      <c r="A1973" t="s">
        <v>18</v>
      </c>
      <c r="B1973" t="s">
        <v>29</v>
      </c>
      <c r="C1973" t="s">
        <v>20</v>
      </c>
      <c r="D1973" t="s">
        <v>21</v>
      </c>
      <c r="E1973" t="s">
        <v>5</v>
      </c>
      <c r="G1973" t="s">
        <v>22</v>
      </c>
      <c r="H1973">
        <v>913986</v>
      </c>
      <c r="I1973">
        <v>914840</v>
      </c>
      <c r="J1973" t="s">
        <v>30</v>
      </c>
      <c r="K1973">
        <f t="shared" si="120"/>
        <v>1</v>
      </c>
      <c r="L1973" t="str">
        <f t="shared" si="121"/>
        <v>нет</v>
      </c>
      <c r="S1973" t="s">
        <v>5</v>
      </c>
      <c r="U1973" t="s">
        <v>22</v>
      </c>
      <c r="V1973">
        <v>2037088</v>
      </c>
      <c r="W1973">
        <v>2037930</v>
      </c>
      <c r="X1973" t="s">
        <v>30</v>
      </c>
      <c r="Y1973">
        <f t="shared" si="122"/>
        <v>0</v>
      </c>
      <c r="Z1973" t="str">
        <f t="shared" si="123"/>
        <v>нет</v>
      </c>
    </row>
    <row r="1974" spans="1:26" x14ac:dyDescent="0.35">
      <c r="A1974" t="s">
        <v>18</v>
      </c>
      <c r="B1974" t="s">
        <v>29</v>
      </c>
      <c r="C1974" t="s">
        <v>20</v>
      </c>
      <c r="D1974" t="s">
        <v>21</v>
      </c>
      <c r="E1974" t="s">
        <v>5</v>
      </c>
      <c r="G1974" t="s">
        <v>22</v>
      </c>
      <c r="H1974">
        <v>917090</v>
      </c>
      <c r="I1974">
        <v>918925</v>
      </c>
      <c r="J1974" t="s">
        <v>30</v>
      </c>
      <c r="K1974">
        <f t="shared" si="120"/>
        <v>0</v>
      </c>
      <c r="L1974" t="str">
        <f t="shared" si="121"/>
        <v>нет</v>
      </c>
      <c r="S1974" t="s">
        <v>5</v>
      </c>
      <c r="U1974" t="s">
        <v>22</v>
      </c>
      <c r="V1974">
        <v>2037950</v>
      </c>
      <c r="W1974">
        <v>2038639</v>
      </c>
      <c r="X1974" t="s">
        <v>30</v>
      </c>
      <c r="Y1974">
        <f t="shared" si="122"/>
        <v>0</v>
      </c>
      <c r="Z1974" t="str">
        <f t="shared" si="123"/>
        <v>нет</v>
      </c>
    </row>
    <row r="1975" spans="1:26" x14ac:dyDescent="0.35">
      <c r="A1975" t="s">
        <v>18</v>
      </c>
      <c r="B1975" t="s">
        <v>29</v>
      </c>
      <c r="C1975" t="s">
        <v>20</v>
      </c>
      <c r="D1975" t="s">
        <v>21</v>
      </c>
      <c r="E1975" t="s">
        <v>5</v>
      </c>
      <c r="G1975" t="s">
        <v>22</v>
      </c>
      <c r="H1975">
        <v>919053</v>
      </c>
      <c r="I1975">
        <v>919583</v>
      </c>
      <c r="J1975" t="s">
        <v>30</v>
      </c>
      <c r="K1975">
        <f t="shared" si="120"/>
        <v>2</v>
      </c>
      <c r="L1975" t="str">
        <f t="shared" si="121"/>
        <v>нет</v>
      </c>
      <c r="S1975" t="s">
        <v>5</v>
      </c>
      <c r="U1975" t="s">
        <v>22</v>
      </c>
      <c r="V1975">
        <v>2038848</v>
      </c>
      <c r="W1975">
        <v>2040398</v>
      </c>
      <c r="X1975" t="s">
        <v>30</v>
      </c>
      <c r="Y1975">
        <f t="shared" si="122"/>
        <v>0</v>
      </c>
      <c r="Z1975" t="str">
        <f t="shared" si="123"/>
        <v>нет</v>
      </c>
    </row>
    <row r="1976" spans="1:26" x14ac:dyDescent="0.35">
      <c r="A1976" t="s">
        <v>18</v>
      </c>
      <c r="B1976" t="s">
        <v>29</v>
      </c>
      <c r="C1976" t="s">
        <v>20</v>
      </c>
      <c r="D1976" t="s">
        <v>21</v>
      </c>
      <c r="E1976" t="s">
        <v>5</v>
      </c>
      <c r="G1976" t="s">
        <v>22</v>
      </c>
      <c r="H1976">
        <v>921726</v>
      </c>
      <c r="I1976">
        <v>922622</v>
      </c>
      <c r="J1976" t="s">
        <v>30</v>
      </c>
      <c r="K1976">
        <f t="shared" si="120"/>
        <v>0</v>
      </c>
      <c r="L1976" t="str">
        <f t="shared" si="121"/>
        <v>нет</v>
      </c>
      <c r="S1976" t="s">
        <v>5</v>
      </c>
      <c r="U1976" t="s">
        <v>22</v>
      </c>
      <c r="V1976">
        <v>2040475</v>
      </c>
      <c r="W1976">
        <v>2042004</v>
      </c>
      <c r="X1976" t="s">
        <v>23</v>
      </c>
      <c r="Y1976">
        <f t="shared" si="122"/>
        <v>0</v>
      </c>
      <c r="Z1976" t="str">
        <f t="shared" si="123"/>
        <v>нет</v>
      </c>
    </row>
    <row r="1977" spans="1:26" x14ac:dyDescent="0.35">
      <c r="A1977" t="s">
        <v>18</v>
      </c>
      <c r="B1977" t="s">
        <v>29</v>
      </c>
      <c r="C1977" t="s">
        <v>20</v>
      </c>
      <c r="D1977" t="s">
        <v>21</v>
      </c>
      <c r="E1977" t="s">
        <v>5</v>
      </c>
      <c r="G1977" t="s">
        <v>22</v>
      </c>
      <c r="H1977">
        <v>923341</v>
      </c>
      <c r="I1977">
        <v>924234</v>
      </c>
      <c r="J1977" t="s">
        <v>30</v>
      </c>
      <c r="K1977">
        <f t="shared" si="120"/>
        <v>0</v>
      </c>
      <c r="L1977" t="str">
        <f t="shared" si="121"/>
        <v>нет</v>
      </c>
      <c r="S1977" t="s">
        <v>5</v>
      </c>
      <c r="U1977" t="s">
        <v>22</v>
      </c>
      <c r="V1977">
        <v>2042357</v>
      </c>
      <c r="W1977">
        <v>2043277</v>
      </c>
      <c r="X1977" t="s">
        <v>30</v>
      </c>
      <c r="Y1977">
        <f t="shared" si="122"/>
        <v>2</v>
      </c>
      <c r="Z1977" t="str">
        <f t="shared" si="123"/>
        <v>да</v>
      </c>
    </row>
    <row r="1978" spans="1:26" x14ac:dyDescent="0.35">
      <c r="A1978" t="s">
        <v>18</v>
      </c>
      <c r="B1978" t="s">
        <v>29</v>
      </c>
      <c r="C1978" t="s">
        <v>20</v>
      </c>
      <c r="D1978" t="s">
        <v>21</v>
      </c>
      <c r="E1978" t="s">
        <v>5</v>
      </c>
      <c r="G1978" t="s">
        <v>22</v>
      </c>
      <c r="H1978">
        <v>924374</v>
      </c>
      <c r="I1978">
        <v>925387</v>
      </c>
      <c r="J1978" t="s">
        <v>30</v>
      </c>
      <c r="K1978">
        <f t="shared" si="120"/>
        <v>2</v>
      </c>
      <c r="L1978" t="str">
        <f t="shared" si="121"/>
        <v>нет</v>
      </c>
      <c r="S1978" t="s">
        <v>5</v>
      </c>
      <c r="U1978" t="s">
        <v>22</v>
      </c>
      <c r="V1978">
        <v>2043270</v>
      </c>
      <c r="W1978">
        <v>2044226</v>
      </c>
      <c r="X1978" t="s">
        <v>30</v>
      </c>
      <c r="Y1978">
        <f t="shared" si="122"/>
        <v>2</v>
      </c>
      <c r="Z1978" t="str">
        <f t="shared" si="123"/>
        <v>нет</v>
      </c>
    </row>
    <row r="1979" spans="1:26" x14ac:dyDescent="0.35">
      <c r="A1979" t="s">
        <v>18</v>
      </c>
      <c r="B1979" t="s">
        <v>29</v>
      </c>
      <c r="C1979" t="s">
        <v>20</v>
      </c>
      <c r="D1979" t="s">
        <v>21</v>
      </c>
      <c r="E1979" t="s">
        <v>5</v>
      </c>
      <c r="G1979" t="s">
        <v>22</v>
      </c>
      <c r="H1979">
        <v>932489</v>
      </c>
      <c r="I1979">
        <v>933961</v>
      </c>
      <c r="J1979" t="s">
        <v>30</v>
      </c>
      <c r="K1979">
        <f t="shared" si="120"/>
        <v>0</v>
      </c>
      <c r="L1979" t="str">
        <f t="shared" si="121"/>
        <v>нет</v>
      </c>
      <c r="S1979" t="s">
        <v>5</v>
      </c>
      <c r="U1979" t="s">
        <v>22</v>
      </c>
      <c r="V1979">
        <v>2044260</v>
      </c>
      <c r="W1979">
        <v>2044685</v>
      </c>
      <c r="X1979" t="s">
        <v>30</v>
      </c>
      <c r="Y1979">
        <f t="shared" si="122"/>
        <v>2</v>
      </c>
      <c r="Z1979" t="str">
        <f t="shared" si="123"/>
        <v>нет</v>
      </c>
    </row>
    <row r="1980" spans="1:26" x14ac:dyDescent="0.35">
      <c r="A1980" t="s">
        <v>18</v>
      </c>
      <c r="B1980" t="s">
        <v>29</v>
      </c>
      <c r="C1980" t="s">
        <v>20</v>
      </c>
      <c r="D1980" t="s">
        <v>21</v>
      </c>
      <c r="E1980" t="s">
        <v>5</v>
      </c>
      <c r="G1980" t="s">
        <v>22</v>
      </c>
      <c r="H1980">
        <v>934146</v>
      </c>
      <c r="I1980">
        <v>935033</v>
      </c>
      <c r="J1980" t="s">
        <v>30</v>
      </c>
      <c r="K1980">
        <f t="shared" si="120"/>
        <v>1</v>
      </c>
      <c r="L1980" t="str">
        <f t="shared" si="121"/>
        <v>нет</v>
      </c>
      <c r="S1980" t="s">
        <v>5</v>
      </c>
      <c r="U1980" t="s">
        <v>22</v>
      </c>
      <c r="V1980">
        <v>2044779</v>
      </c>
      <c r="W1980">
        <v>2044985</v>
      </c>
      <c r="X1980" t="s">
        <v>30</v>
      </c>
      <c r="Y1980">
        <f t="shared" si="122"/>
        <v>0</v>
      </c>
      <c r="Z1980" t="str">
        <f t="shared" si="123"/>
        <v>нет</v>
      </c>
    </row>
    <row r="1981" spans="1:26" x14ac:dyDescent="0.35">
      <c r="A1981" t="s">
        <v>18</v>
      </c>
      <c r="B1981" t="s">
        <v>29</v>
      </c>
      <c r="C1981" t="s">
        <v>20</v>
      </c>
      <c r="D1981" t="s">
        <v>21</v>
      </c>
      <c r="E1981" t="s">
        <v>5</v>
      </c>
      <c r="G1981" t="s">
        <v>22</v>
      </c>
      <c r="H1981">
        <v>938393</v>
      </c>
      <c r="I1981">
        <v>938869</v>
      </c>
      <c r="J1981" t="s">
        <v>30</v>
      </c>
      <c r="K1981">
        <f t="shared" si="120"/>
        <v>1</v>
      </c>
      <c r="L1981" t="str">
        <f t="shared" si="121"/>
        <v>нет</v>
      </c>
      <c r="S1981" t="s">
        <v>5</v>
      </c>
      <c r="U1981" t="s">
        <v>22</v>
      </c>
      <c r="V1981">
        <v>2045167</v>
      </c>
      <c r="W1981">
        <v>2045400</v>
      </c>
      <c r="X1981" t="s">
        <v>30</v>
      </c>
      <c r="Y1981">
        <f t="shared" si="122"/>
        <v>1</v>
      </c>
      <c r="Z1981" t="str">
        <f t="shared" si="123"/>
        <v>нет</v>
      </c>
    </row>
    <row r="1982" spans="1:26" x14ac:dyDescent="0.35">
      <c r="A1982" t="s">
        <v>18</v>
      </c>
      <c r="B1982" t="s">
        <v>29</v>
      </c>
      <c r="C1982" t="s">
        <v>20</v>
      </c>
      <c r="D1982" t="s">
        <v>21</v>
      </c>
      <c r="E1982" t="s">
        <v>5</v>
      </c>
      <c r="G1982" t="s">
        <v>22</v>
      </c>
      <c r="H1982">
        <v>942988</v>
      </c>
      <c r="I1982">
        <v>943194</v>
      </c>
      <c r="J1982" t="s">
        <v>30</v>
      </c>
      <c r="K1982">
        <f t="shared" si="120"/>
        <v>2</v>
      </c>
      <c r="L1982" t="str">
        <f t="shared" si="121"/>
        <v>нет</v>
      </c>
      <c r="S1982" t="s">
        <v>5</v>
      </c>
      <c r="U1982" t="s">
        <v>22</v>
      </c>
      <c r="V1982">
        <v>2045529</v>
      </c>
      <c r="W1982">
        <v>2046719</v>
      </c>
      <c r="X1982" t="s">
        <v>23</v>
      </c>
      <c r="Y1982">
        <f t="shared" si="122"/>
        <v>1</v>
      </c>
      <c r="Z1982" t="str">
        <f t="shared" si="123"/>
        <v>нет</v>
      </c>
    </row>
    <row r="1983" spans="1:26" x14ac:dyDescent="0.35">
      <c r="A1983" t="s">
        <v>18</v>
      </c>
      <c r="B1983" t="s">
        <v>29</v>
      </c>
      <c r="C1983" t="s">
        <v>20</v>
      </c>
      <c r="D1983" t="s">
        <v>21</v>
      </c>
      <c r="E1983" t="s">
        <v>5</v>
      </c>
      <c r="G1983" t="s">
        <v>22</v>
      </c>
      <c r="H1983">
        <v>943210</v>
      </c>
      <c r="I1983">
        <v>943716</v>
      </c>
      <c r="J1983" t="s">
        <v>30</v>
      </c>
      <c r="K1983">
        <f t="shared" si="120"/>
        <v>2</v>
      </c>
      <c r="L1983" t="str">
        <f t="shared" si="121"/>
        <v>нет</v>
      </c>
      <c r="S1983" t="s">
        <v>5</v>
      </c>
      <c r="U1983" t="s">
        <v>22</v>
      </c>
      <c r="V1983">
        <v>2046836</v>
      </c>
      <c r="W1983">
        <v>2047279</v>
      </c>
      <c r="X1983" t="s">
        <v>23</v>
      </c>
      <c r="Y1983">
        <f t="shared" si="122"/>
        <v>0</v>
      </c>
      <c r="Z1983" t="str">
        <f t="shared" si="123"/>
        <v>нет</v>
      </c>
    </row>
    <row r="1984" spans="1:26" x14ac:dyDescent="0.35">
      <c r="A1984" t="s">
        <v>18</v>
      </c>
      <c r="B1984" t="s">
        <v>29</v>
      </c>
      <c r="C1984" t="s">
        <v>20</v>
      </c>
      <c r="D1984" t="s">
        <v>21</v>
      </c>
      <c r="E1984" t="s">
        <v>5</v>
      </c>
      <c r="G1984" t="s">
        <v>22</v>
      </c>
      <c r="H1984">
        <v>947170</v>
      </c>
      <c r="I1984">
        <v>948249</v>
      </c>
      <c r="J1984" t="s">
        <v>30</v>
      </c>
      <c r="K1984">
        <f t="shared" si="120"/>
        <v>2</v>
      </c>
      <c r="L1984" t="str">
        <f t="shared" si="121"/>
        <v>нет</v>
      </c>
      <c r="S1984" t="s">
        <v>5</v>
      </c>
      <c r="U1984" t="s">
        <v>22</v>
      </c>
      <c r="V1984">
        <v>2047407</v>
      </c>
      <c r="W1984">
        <v>2048003</v>
      </c>
      <c r="X1984" t="s">
        <v>23</v>
      </c>
      <c r="Y1984">
        <f t="shared" si="122"/>
        <v>1</v>
      </c>
      <c r="Z1984" t="str">
        <f t="shared" si="123"/>
        <v>нет</v>
      </c>
    </row>
    <row r="1985" spans="1:26" x14ac:dyDescent="0.35">
      <c r="A1985" t="s">
        <v>18</v>
      </c>
      <c r="B1985" t="s">
        <v>29</v>
      </c>
      <c r="C1985" t="s">
        <v>20</v>
      </c>
      <c r="D1985" t="s">
        <v>21</v>
      </c>
      <c r="E1985" t="s">
        <v>5</v>
      </c>
      <c r="G1985" t="s">
        <v>22</v>
      </c>
      <c r="H1985">
        <v>949252</v>
      </c>
      <c r="I1985">
        <v>950565</v>
      </c>
      <c r="J1985" t="s">
        <v>30</v>
      </c>
      <c r="K1985">
        <f t="shared" si="120"/>
        <v>2</v>
      </c>
      <c r="L1985" t="str">
        <f t="shared" si="121"/>
        <v>нет</v>
      </c>
      <c r="S1985" t="s">
        <v>5</v>
      </c>
      <c r="U1985" t="s">
        <v>22</v>
      </c>
      <c r="V1985">
        <v>2048162</v>
      </c>
      <c r="W1985">
        <v>2048593</v>
      </c>
      <c r="X1985" t="s">
        <v>30</v>
      </c>
      <c r="Y1985">
        <f t="shared" si="122"/>
        <v>0</v>
      </c>
      <c r="Z1985" t="str">
        <f t="shared" si="123"/>
        <v>нет</v>
      </c>
    </row>
    <row r="1986" spans="1:26" x14ac:dyDescent="0.35">
      <c r="A1986" t="s">
        <v>18</v>
      </c>
      <c r="B1986" t="s">
        <v>29</v>
      </c>
      <c r="C1986" t="s">
        <v>20</v>
      </c>
      <c r="D1986" t="s">
        <v>21</v>
      </c>
      <c r="E1986" t="s">
        <v>5</v>
      </c>
      <c r="G1986" t="s">
        <v>22</v>
      </c>
      <c r="H1986">
        <v>950578</v>
      </c>
      <c r="I1986">
        <v>951942</v>
      </c>
      <c r="J1986" t="s">
        <v>30</v>
      </c>
      <c r="K1986">
        <f t="shared" si="120"/>
        <v>1</v>
      </c>
      <c r="L1986" t="str">
        <f t="shared" si="121"/>
        <v>нет</v>
      </c>
      <c r="S1986" t="s">
        <v>5</v>
      </c>
      <c r="U1986" t="s">
        <v>22</v>
      </c>
      <c r="V1986">
        <v>2048703</v>
      </c>
      <c r="W1986">
        <v>2049188</v>
      </c>
      <c r="X1986" t="s">
        <v>23</v>
      </c>
      <c r="Y1986">
        <f t="shared" si="122"/>
        <v>1</v>
      </c>
      <c r="Z1986" t="str">
        <f t="shared" si="123"/>
        <v>нет</v>
      </c>
    </row>
    <row r="1987" spans="1:26" x14ac:dyDescent="0.35">
      <c r="A1987" t="s">
        <v>18</v>
      </c>
      <c r="B1987" t="s">
        <v>29</v>
      </c>
      <c r="C1987" t="s">
        <v>20</v>
      </c>
      <c r="D1987" t="s">
        <v>21</v>
      </c>
      <c r="E1987" t="s">
        <v>5</v>
      </c>
      <c r="G1987" t="s">
        <v>22</v>
      </c>
      <c r="H1987">
        <v>959727</v>
      </c>
      <c r="I1987">
        <v>961220</v>
      </c>
      <c r="J1987" t="s">
        <v>30</v>
      </c>
      <c r="K1987">
        <f t="shared" ref="K1987:K2050" si="124">MOD((ABS(I1987-H1988)+1),3)</f>
        <v>2</v>
      </c>
      <c r="L1987" t="str">
        <f t="shared" ref="L1987:L2050" si="125">IF(I1987-H1988&gt;=0,"да","нет")</f>
        <v>нет</v>
      </c>
      <c r="S1987" t="s">
        <v>5</v>
      </c>
      <c r="U1987" t="s">
        <v>22</v>
      </c>
      <c r="V1987">
        <v>2049503</v>
      </c>
      <c r="W1987">
        <v>2052361</v>
      </c>
      <c r="X1987" t="s">
        <v>30</v>
      </c>
      <c r="Y1987">
        <f t="shared" ref="Y1987:Y2050" si="126">MOD((ABS(W1987-V1988)+1),3)</f>
        <v>1</v>
      </c>
      <c r="Z1987" t="str">
        <f t="shared" ref="Z1987:Z2050" si="127">IF(W1987-V1988&gt;=0,"да","нет")</f>
        <v>нет</v>
      </c>
    </row>
    <row r="1988" spans="1:26" x14ac:dyDescent="0.35">
      <c r="A1988" t="s">
        <v>18</v>
      </c>
      <c r="B1988" t="s">
        <v>29</v>
      </c>
      <c r="C1988" t="s">
        <v>20</v>
      </c>
      <c r="D1988" t="s">
        <v>21</v>
      </c>
      <c r="E1988" t="s">
        <v>5</v>
      </c>
      <c r="G1988" t="s">
        <v>22</v>
      </c>
      <c r="H1988">
        <v>961476</v>
      </c>
      <c r="I1988">
        <v>961865</v>
      </c>
      <c r="J1988" t="s">
        <v>30</v>
      </c>
      <c r="K1988">
        <f t="shared" si="124"/>
        <v>1</v>
      </c>
      <c r="L1988" t="str">
        <f t="shared" si="125"/>
        <v>нет</v>
      </c>
      <c r="S1988" t="s">
        <v>5</v>
      </c>
      <c r="U1988" t="s">
        <v>22</v>
      </c>
      <c r="V1988">
        <v>2052526</v>
      </c>
      <c r="W1988">
        <v>2052882</v>
      </c>
      <c r="X1988" t="s">
        <v>23</v>
      </c>
      <c r="Y1988">
        <f t="shared" si="126"/>
        <v>0</v>
      </c>
      <c r="Z1988" t="str">
        <f t="shared" si="127"/>
        <v>нет</v>
      </c>
    </row>
    <row r="1989" spans="1:26" x14ac:dyDescent="0.35">
      <c r="A1989" t="s">
        <v>18</v>
      </c>
      <c r="B1989" t="s">
        <v>29</v>
      </c>
      <c r="C1989" t="s">
        <v>20</v>
      </c>
      <c r="D1989" t="s">
        <v>21</v>
      </c>
      <c r="E1989" t="s">
        <v>5</v>
      </c>
      <c r="G1989" t="s">
        <v>22</v>
      </c>
      <c r="H1989">
        <v>966581</v>
      </c>
      <c r="I1989">
        <v>967144</v>
      </c>
      <c r="J1989" t="s">
        <v>30</v>
      </c>
      <c r="K1989">
        <f t="shared" si="124"/>
        <v>2</v>
      </c>
      <c r="L1989" t="str">
        <f t="shared" si="125"/>
        <v>нет</v>
      </c>
      <c r="S1989" t="s">
        <v>5</v>
      </c>
      <c r="U1989" t="s">
        <v>22</v>
      </c>
      <c r="V1989">
        <v>2052902</v>
      </c>
      <c r="W1989">
        <v>2054299</v>
      </c>
      <c r="X1989" t="s">
        <v>23</v>
      </c>
      <c r="Y1989">
        <f t="shared" si="126"/>
        <v>1</v>
      </c>
      <c r="Z1989" t="str">
        <f t="shared" si="127"/>
        <v>да</v>
      </c>
    </row>
    <row r="1990" spans="1:26" x14ac:dyDescent="0.35">
      <c r="A1990" t="s">
        <v>18</v>
      </c>
      <c r="B1990" t="s">
        <v>29</v>
      </c>
      <c r="C1990" t="s">
        <v>20</v>
      </c>
      <c r="D1990" t="s">
        <v>21</v>
      </c>
      <c r="E1990" t="s">
        <v>5</v>
      </c>
      <c r="G1990" t="s">
        <v>22</v>
      </c>
      <c r="H1990">
        <v>978485</v>
      </c>
      <c r="I1990">
        <v>979441</v>
      </c>
      <c r="J1990" t="s">
        <v>30</v>
      </c>
      <c r="K1990">
        <f t="shared" si="124"/>
        <v>2</v>
      </c>
      <c r="L1990" t="str">
        <f t="shared" si="125"/>
        <v>нет</v>
      </c>
      <c r="S1990" t="s">
        <v>5</v>
      </c>
      <c r="U1990" t="s">
        <v>22</v>
      </c>
      <c r="V1990">
        <v>2054299</v>
      </c>
      <c r="W1990">
        <v>2055351</v>
      </c>
      <c r="X1990" t="s">
        <v>23</v>
      </c>
      <c r="Y1990">
        <f t="shared" si="126"/>
        <v>1</v>
      </c>
      <c r="Z1990" t="str">
        <f t="shared" si="127"/>
        <v>да</v>
      </c>
    </row>
    <row r="1991" spans="1:26" x14ac:dyDescent="0.35">
      <c r="A1991" t="s">
        <v>18</v>
      </c>
      <c r="B1991" t="s">
        <v>29</v>
      </c>
      <c r="C1991" t="s">
        <v>20</v>
      </c>
      <c r="D1991" t="s">
        <v>21</v>
      </c>
      <c r="E1991" t="s">
        <v>5</v>
      </c>
      <c r="G1991" t="s">
        <v>22</v>
      </c>
      <c r="H1991">
        <v>996092</v>
      </c>
      <c r="I1991">
        <v>997168</v>
      </c>
      <c r="J1991" t="s">
        <v>30</v>
      </c>
      <c r="K1991">
        <f t="shared" si="124"/>
        <v>0</v>
      </c>
      <c r="L1991" t="str">
        <f t="shared" si="125"/>
        <v>нет</v>
      </c>
      <c r="S1991" t="s">
        <v>5</v>
      </c>
      <c r="U1991" t="s">
        <v>22</v>
      </c>
      <c r="V1991">
        <v>2055348</v>
      </c>
      <c r="W1991">
        <v>2056958</v>
      </c>
      <c r="X1991" t="s">
        <v>23</v>
      </c>
      <c r="Y1991">
        <f t="shared" si="126"/>
        <v>2</v>
      </c>
      <c r="Z1991" t="str">
        <f t="shared" si="127"/>
        <v>нет</v>
      </c>
    </row>
    <row r="1992" spans="1:26" x14ac:dyDescent="0.35">
      <c r="A1992" t="s">
        <v>18</v>
      </c>
      <c r="B1992" t="s">
        <v>29</v>
      </c>
      <c r="C1992" t="s">
        <v>20</v>
      </c>
      <c r="D1992" t="s">
        <v>21</v>
      </c>
      <c r="E1992" t="s">
        <v>5</v>
      </c>
      <c r="G1992" t="s">
        <v>22</v>
      </c>
      <c r="H1992">
        <v>998508</v>
      </c>
      <c r="I1992">
        <v>999254</v>
      </c>
      <c r="J1992" t="s">
        <v>30</v>
      </c>
      <c r="K1992">
        <f t="shared" si="124"/>
        <v>1</v>
      </c>
      <c r="L1992" t="str">
        <f t="shared" si="125"/>
        <v>нет</v>
      </c>
      <c r="S1992" t="s">
        <v>5</v>
      </c>
      <c r="U1992" t="s">
        <v>22</v>
      </c>
      <c r="V1992">
        <v>2057307</v>
      </c>
      <c r="W1992">
        <v>2058668</v>
      </c>
      <c r="X1992" t="s">
        <v>30</v>
      </c>
      <c r="Y1992">
        <f t="shared" si="126"/>
        <v>2</v>
      </c>
      <c r="Z1992" t="str">
        <f t="shared" si="127"/>
        <v>нет</v>
      </c>
    </row>
    <row r="1993" spans="1:26" x14ac:dyDescent="0.35">
      <c r="A1993" t="s">
        <v>18</v>
      </c>
      <c r="B1993" t="s">
        <v>29</v>
      </c>
      <c r="C1993" t="s">
        <v>20</v>
      </c>
      <c r="D1993" t="s">
        <v>21</v>
      </c>
      <c r="E1993" t="s">
        <v>5</v>
      </c>
      <c r="G1993" t="s">
        <v>22</v>
      </c>
      <c r="H1993">
        <v>1001849</v>
      </c>
      <c r="I1993">
        <v>1002544</v>
      </c>
      <c r="J1993" t="s">
        <v>30</v>
      </c>
      <c r="K1993">
        <f t="shared" si="124"/>
        <v>1</v>
      </c>
      <c r="L1993" t="str">
        <f t="shared" si="125"/>
        <v>нет</v>
      </c>
      <c r="S1993" t="s">
        <v>5</v>
      </c>
      <c r="U1993" t="s">
        <v>22</v>
      </c>
      <c r="V1993">
        <v>2058801</v>
      </c>
      <c r="W1993">
        <v>2059127</v>
      </c>
      <c r="X1993" t="s">
        <v>30</v>
      </c>
      <c r="Y1993">
        <f t="shared" si="126"/>
        <v>0</v>
      </c>
      <c r="Z1993" t="str">
        <f t="shared" si="127"/>
        <v>нет</v>
      </c>
    </row>
    <row r="1994" spans="1:26" x14ac:dyDescent="0.35">
      <c r="A1994" t="s">
        <v>18</v>
      </c>
      <c r="B1994" t="s">
        <v>29</v>
      </c>
      <c r="C1994" t="s">
        <v>20</v>
      </c>
      <c r="D1994" t="s">
        <v>21</v>
      </c>
      <c r="E1994" t="s">
        <v>5</v>
      </c>
      <c r="G1994" t="s">
        <v>22</v>
      </c>
      <c r="H1994">
        <v>1004764</v>
      </c>
      <c r="I1994">
        <v>1005435</v>
      </c>
      <c r="J1994" t="s">
        <v>30</v>
      </c>
      <c r="K1994">
        <f t="shared" si="124"/>
        <v>0</v>
      </c>
      <c r="L1994" t="str">
        <f t="shared" si="125"/>
        <v>нет</v>
      </c>
      <c r="S1994" t="s">
        <v>5</v>
      </c>
      <c r="U1994" t="s">
        <v>22</v>
      </c>
      <c r="V1994">
        <v>2059198</v>
      </c>
      <c r="W1994">
        <v>2059758</v>
      </c>
      <c r="X1994" t="s">
        <v>30</v>
      </c>
      <c r="Y1994">
        <f t="shared" si="126"/>
        <v>2</v>
      </c>
      <c r="Z1994" t="str">
        <f t="shared" si="127"/>
        <v>нет</v>
      </c>
    </row>
    <row r="1995" spans="1:26" x14ac:dyDescent="0.35">
      <c r="A1995" t="s">
        <v>18</v>
      </c>
      <c r="B1995" t="s">
        <v>29</v>
      </c>
      <c r="C1995" t="s">
        <v>20</v>
      </c>
      <c r="D1995" t="s">
        <v>21</v>
      </c>
      <c r="E1995" t="s">
        <v>5</v>
      </c>
      <c r="G1995" t="s">
        <v>22</v>
      </c>
      <c r="H1995">
        <v>1005680</v>
      </c>
      <c r="I1995">
        <v>1006504</v>
      </c>
      <c r="J1995" t="s">
        <v>30</v>
      </c>
      <c r="K1995">
        <f t="shared" si="124"/>
        <v>1</v>
      </c>
      <c r="L1995" t="str">
        <f t="shared" si="125"/>
        <v>нет</v>
      </c>
      <c r="S1995" t="s">
        <v>5</v>
      </c>
      <c r="U1995" t="s">
        <v>22</v>
      </c>
      <c r="V1995">
        <v>2059843</v>
      </c>
      <c r="W1995">
        <v>2060517</v>
      </c>
      <c r="X1995" t="s">
        <v>23</v>
      </c>
      <c r="Y1995">
        <f t="shared" si="126"/>
        <v>0</v>
      </c>
      <c r="Z1995" t="str">
        <f t="shared" si="127"/>
        <v>нет</v>
      </c>
    </row>
    <row r="1996" spans="1:26" x14ac:dyDescent="0.35">
      <c r="A1996" t="s">
        <v>18</v>
      </c>
      <c r="B1996" t="s">
        <v>29</v>
      </c>
      <c r="C1996" t="s">
        <v>20</v>
      </c>
      <c r="D1996" t="s">
        <v>21</v>
      </c>
      <c r="E1996" t="s">
        <v>5</v>
      </c>
      <c r="G1996" t="s">
        <v>22</v>
      </c>
      <c r="H1996">
        <v>1008751</v>
      </c>
      <c r="I1996">
        <v>1009269</v>
      </c>
      <c r="J1996" t="s">
        <v>30</v>
      </c>
      <c r="K1996">
        <f t="shared" si="124"/>
        <v>2</v>
      </c>
      <c r="L1996" t="str">
        <f t="shared" si="125"/>
        <v>да</v>
      </c>
      <c r="S1996" t="s">
        <v>5</v>
      </c>
      <c r="U1996" t="s">
        <v>22</v>
      </c>
      <c r="V1996">
        <v>2060519</v>
      </c>
      <c r="W1996">
        <v>2061553</v>
      </c>
      <c r="X1996" t="s">
        <v>23</v>
      </c>
      <c r="Y1996">
        <f t="shared" si="126"/>
        <v>1</v>
      </c>
      <c r="Z1996" t="str">
        <f t="shared" si="127"/>
        <v>нет</v>
      </c>
    </row>
    <row r="1997" spans="1:26" x14ac:dyDescent="0.35">
      <c r="A1997" t="s">
        <v>18</v>
      </c>
      <c r="B1997" t="s">
        <v>29</v>
      </c>
      <c r="C1997" t="s">
        <v>20</v>
      </c>
      <c r="D1997" t="s">
        <v>21</v>
      </c>
      <c r="E1997" t="s">
        <v>5</v>
      </c>
      <c r="G1997" t="s">
        <v>22</v>
      </c>
      <c r="H1997">
        <v>1009262</v>
      </c>
      <c r="I1997">
        <v>1010599</v>
      </c>
      <c r="J1997" t="s">
        <v>30</v>
      </c>
      <c r="K1997">
        <f t="shared" si="124"/>
        <v>1</v>
      </c>
      <c r="L1997" t="str">
        <f t="shared" si="125"/>
        <v>нет</v>
      </c>
      <c r="S1997" t="s">
        <v>5</v>
      </c>
      <c r="U1997" t="s">
        <v>22</v>
      </c>
      <c r="V1997">
        <v>2061685</v>
      </c>
      <c r="W1997">
        <v>2063058</v>
      </c>
      <c r="X1997" t="s">
        <v>23</v>
      </c>
      <c r="Y1997">
        <f t="shared" si="126"/>
        <v>1</v>
      </c>
      <c r="Z1997" t="str">
        <f t="shared" si="127"/>
        <v>да</v>
      </c>
    </row>
    <row r="1998" spans="1:26" x14ac:dyDescent="0.35">
      <c r="A1998" t="s">
        <v>18</v>
      </c>
      <c r="B1998" t="s">
        <v>29</v>
      </c>
      <c r="C1998" t="s">
        <v>20</v>
      </c>
      <c r="D1998" t="s">
        <v>21</v>
      </c>
      <c r="E1998" t="s">
        <v>5</v>
      </c>
      <c r="G1998" t="s">
        <v>22</v>
      </c>
      <c r="H1998">
        <v>1013206</v>
      </c>
      <c r="I1998">
        <v>1013655</v>
      </c>
      <c r="J1998" t="s">
        <v>30</v>
      </c>
      <c r="K1998">
        <f t="shared" si="124"/>
        <v>2</v>
      </c>
      <c r="L1998" t="str">
        <f t="shared" si="125"/>
        <v>нет</v>
      </c>
      <c r="S1998" t="s">
        <v>5</v>
      </c>
      <c r="U1998" t="s">
        <v>22</v>
      </c>
      <c r="V1998">
        <v>2063055</v>
      </c>
      <c r="W1998">
        <v>2063726</v>
      </c>
      <c r="X1998" t="s">
        <v>23</v>
      </c>
      <c r="Y1998">
        <f t="shared" si="126"/>
        <v>2</v>
      </c>
      <c r="Z1998" t="str">
        <f t="shared" si="127"/>
        <v>нет</v>
      </c>
    </row>
    <row r="1999" spans="1:26" x14ac:dyDescent="0.35">
      <c r="A1999" t="s">
        <v>18</v>
      </c>
      <c r="B1999" t="s">
        <v>29</v>
      </c>
      <c r="C1999" t="s">
        <v>20</v>
      </c>
      <c r="D1999" t="s">
        <v>21</v>
      </c>
      <c r="E1999" t="s">
        <v>5</v>
      </c>
      <c r="G1999" t="s">
        <v>22</v>
      </c>
      <c r="H1999">
        <v>1013674</v>
      </c>
      <c r="I1999">
        <v>1014099</v>
      </c>
      <c r="J1999" t="s">
        <v>30</v>
      </c>
      <c r="K1999">
        <f t="shared" si="124"/>
        <v>1</v>
      </c>
      <c r="L1999" t="str">
        <f t="shared" si="125"/>
        <v>нет</v>
      </c>
      <c r="S1999" t="s">
        <v>5</v>
      </c>
      <c r="U1999" t="s">
        <v>22</v>
      </c>
      <c r="V1999">
        <v>2063946</v>
      </c>
      <c r="W1999">
        <v>2066369</v>
      </c>
      <c r="X1999" t="s">
        <v>23</v>
      </c>
      <c r="Y1999">
        <f t="shared" si="126"/>
        <v>1</v>
      </c>
      <c r="Z1999" t="str">
        <f t="shared" si="127"/>
        <v>нет</v>
      </c>
    </row>
    <row r="2000" spans="1:26" x14ac:dyDescent="0.35">
      <c r="A2000" t="s">
        <v>18</v>
      </c>
      <c r="B2000" t="s">
        <v>29</v>
      </c>
      <c r="C2000" t="s">
        <v>20</v>
      </c>
      <c r="D2000" t="s">
        <v>21</v>
      </c>
      <c r="E2000" t="s">
        <v>5</v>
      </c>
      <c r="G2000" t="s">
        <v>22</v>
      </c>
      <c r="H2000">
        <v>1014117</v>
      </c>
      <c r="I2000">
        <v>1015280</v>
      </c>
      <c r="J2000" t="s">
        <v>30</v>
      </c>
      <c r="K2000">
        <f t="shared" si="124"/>
        <v>2</v>
      </c>
      <c r="L2000" t="str">
        <f t="shared" si="125"/>
        <v>нет</v>
      </c>
      <c r="S2000" t="s">
        <v>5</v>
      </c>
      <c r="U2000" t="s">
        <v>22</v>
      </c>
      <c r="V2000">
        <v>2066807</v>
      </c>
      <c r="W2000">
        <v>2067376</v>
      </c>
      <c r="X2000" t="s">
        <v>30</v>
      </c>
      <c r="Y2000">
        <f t="shared" si="126"/>
        <v>1</v>
      </c>
      <c r="Z2000" t="str">
        <f t="shared" si="127"/>
        <v>нет</v>
      </c>
    </row>
    <row r="2001" spans="1:26" x14ac:dyDescent="0.35">
      <c r="A2001" t="s">
        <v>18</v>
      </c>
      <c r="B2001" t="s">
        <v>29</v>
      </c>
      <c r="C2001" t="s">
        <v>20</v>
      </c>
      <c r="D2001" t="s">
        <v>21</v>
      </c>
      <c r="E2001" t="s">
        <v>5</v>
      </c>
      <c r="G2001" t="s">
        <v>22</v>
      </c>
      <c r="H2001">
        <v>1015293</v>
      </c>
      <c r="I2001">
        <v>1015727</v>
      </c>
      <c r="J2001" t="s">
        <v>30</v>
      </c>
      <c r="K2001">
        <f t="shared" si="124"/>
        <v>0</v>
      </c>
      <c r="L2001" t="str">
        <f t="shared" si="125"/>
        <v>нет</v>
      </c>
      <c r="S2001" t="s">
        <v>5</v>
      </c>
      <c r="U2001" t="s">
        <v>22</v>
      </c>
      <c r="V2001">
        <v>2068120</v>
      </c>
      <c r="W2001">
        <v>2068887</v>
      </c>
      <c r="X2001" t="s">
        <v>30</v>
      </c>
      <c r="Y2001">
        <f t="shared" si="126"/>
        <v>2</v>
      </c>
      <c r="Z2001" t="str">
        <f t="shared" si="127"/>
        <v>нет</v>
      </c>
    </row>
    <row r="2002" spans="1:26" x14ac:dyDescent="0.35">
      <c r="A2002" t="s">
        <v>18</v>
      </c>
      <c r="B2002" t="s">
        <v>29</v>
      </c>
      <c r="C2002" t="s">
        <v>20</v>
      </c>
      <c r="D2002" t="s">
        <v>21</v>
      </c>
      <c r="E2002" t="s">
        <v>5</v>
      </c>
      <c r="G2002" t="s">
        <v>22</v>
      </c>
      <c r="H2002">
        <v>1015810</v>
      </c>
      <c r="I2002">
        <v>1017003</v>
      </c>
      <c r="J2002" t="s">
        <v>30</v>
      </c>
      <c r="K2002">
        <f t="shared" si="124"/>
        <v>2</v>
      </c>
      <c r="L2002" t="str">
        <f t="shared" si="125"/>
        <v>нет</v>
      </c>
      <c r="S2002" t="s">
        <v>5</v>
      </c>
      <c r="U2002" t="s">
        <v>22</v>
      </c>
      <c r="V2002">
        <v>2068990</v>
      </c>
      <c r="W2002">
        <v>2069649</v>
      </c>
      <c r="X2002" t="s">
        <v>30</v>
      </c>
      <c r="Y2002">
        <f t="shared" si="126"/>
        <v>1</v>
      </c>
      <c r="Z2002" t="str">
        <f t="shared" si="127"/>
        <v>нет</v>
      </c>
    </row>
    <row r="2003" spans="1:26" x14ac:dyDescent="0.35">
      <c r="A2003" t="s">
        <v>18</v>
      </c>
      <c r="B2003" t="s">
        <v>29</v>
      </c>
      <c r="C2003" t="s">
        <v>20</v>
      </c>
      <c r="D2003" t="s">
        <v>21</v>
      </c>
      <c r="E2003" t="s">
        <v>5</v>
      </c>
      <c r="G2003" t="s">
        <v>22</v>
      </c>
      <c r="H2003">
        <v>1017025</v>
      </c>
      <c r="I2003">
        <v>1018173</v>
      </c>
      <c r="J2003" t="s">
        <v>30</v>
      </c>
      <c r="K2003">
        <f t="shared" si="124"/>
        <v>1</v>
      </c>
      <c r="L2003" t="str">
        <f t="shared" si="125"/>
        <v>нет</v>
      </c>
      <c r="S2003" t="s">
        <v>5</v>
      </c>
      <c r="U2003" t="s">
        <v>22</v>
      </c>
      <c r="V2003">
        <v>2069937</v>
      </c>
      <c r="W2003">
        <v>2070443</v>
      </c>
      <c r="X2003" t="s">
        <v>30</v>
      </c>
      <c r="Y2003">
        <f t="shared" si="126"/>
        <v>2</v>
      </c>
      <c r="Z2003" t="str">
        <f t="shared" si="127"/>
        <v>нет</v>
      </c>
    </row>
    <row r="2004" spans="1:26" x14ac:dyDescent="0.35">
      <c r="A2004" t="s">
        <v>18</v>
      </c>
      <c r="B2004" t="s">
        <v>29</v>
      </c>
      <c r="C2004" t="s">
        <v>20</v>
      </c>
      <c r="D2004" t="s">
        <v>21</v>
      </c>
      <c r="E2004" t="s">
        <v>5</v>
      </c>
      <c r="G2004" t="s">
        <v>22</v>
      </c>
      <c r="H2004">
        <v>1018212</v>
      </c>
      <c r="I2004">
        <v>1019690</v>
      </c>
      <c r="J2004" t="s">
        <v>30</v>
      </c>
      <c r="K2004">
        <f t="shared" si="124"/>
        <v>1</v>
      </c>
      <c r="L2004" t="str">
        <f t="shared" si="125"/>
        <v>нет</v>
      </c>
      <c r="S2004" t="s">
        <v>5</v>
      </c>
      <c r="U2004" t="s">
        <v>22</v>
      </c>
      <c r="V2004">
        <v>2070933</v>
      </c>
      <c r="W2004">
        <v>2071625</v>
      </c>
      <c r="X2004" t="s">
        <v>23</v>
      </c>
      <c r="Y2004">
        <f t="shared" si="126"/>
        <v>2</v>
      </c>
      <c r="Z2004" t="str">
        <f t="shared" si="127"/>
        <v>да</v>
      </c>
    </row>
    <row r="2005" spans="1:26" x14ac:dyDescent="0.35">
      <c r="A2005" t="s">
        <v>18</v>
      </c>
      <c r="B2005" t="s">
        <v>29</v>
      </c>
      <c r="C2005" t="s">
        <v>20</v>
      </c>
      <c r="D2005" t="s">
        <v>21</v>
      </c>
      <c r="E2005" t="s">
        <v>5</v>
      </c>
      <c r="G2005" t="s">
        <v>22</v>
      </c>
      <c r="H2005">
        <v>1019729</v>
      </c>
      <c r="I2005">
        <v>1021462</v>
      </c>
      <c r="J2005" t="s">
        <v>30</v>
      </c>
      <c r="K2005">
        <f t="shared" si="124"/>
        <v>2</v>
      </c>
      <c r="L2005" t="str">
        <f t="shared" si="125"/>
        <v>нет</v>
      </c>
      <c r="S2005" t="s">
        <v>5</v>
      </c>
      <c r="U2005" t="s">
        <v>22</v>
      </c>
      <c r="V2005">
        <v>2071618</v>
      </c>
      <c r="W2005">
        <v>2074329</v>
      </c>
      <c r="X2005" t="s">
        <v>23</v>
      </c>
      <c r="Y2005">
        <f t="shared" si="126"/>
        <v>1</v>
      </c>
      <c r="Z2005" t="str">
        <f t="shared" si="127"/>
        <v>нет</v>
      </c>
    </row>
    <row r="2006" spans="1:26" x14ac:dyDescent="0.35">
      <c r="A2006" t="s">
        <v>18</v>
      </c>
      <c r="B2006" t="s">
        <v>29</v>
      </c>
      <c r="C2006" t="s">
        <v>20</v>
      </c>
      <c r="D2006" t="s">
        <v>21</v>
      </c>
      <c r="E2006" t="s">
        <v>5</v>
      </c>
      <c r="G2006" t="s">
        <v>22</v>
      </c>
      <c r="H2006">
        <v>1027277</v>
      </c>
      <c r="I2006">
        <v>1027615</v>
      </c>
      <c r="J2006" t="s">
        <v>30</v>
      </c>
      <c r="K2006">
        <f t="shared" si="124"/>
        <v>2</v>
      </c>
      <c r="L2006" t="str">
        <f t="shared" si="125"/>
        <v>да</v>
      </c>
      <c r="S2006" t="s">
        <v>5</v>
      </c>
      <c r="U2006" t="s">
        <v>22</v>
      </c>
      <c r="V2006">
        <v>2074695</v>
      </c>
      <c r="W2006">
        <v>2076389</v>
      </c>
      <c r="X2006" t="s">
        <v>30</v>
      </c>
      <c r="Y2006">
        <f t="shared" si="126"/>
        <v>2</v>
      </c>
      <c r="Z2006" t="str">
        <f t="shared" si="127"/>
        <v>нет</v>
      </c>
    </row>
    <row r="2007" spans="1:26" x14ac:dyDescent="0.35">
      <c r="A2007" t="s">
        <v>18</v>
      </c>
      <c r="B2007" t="s">
        <v>29</v>
      </c>
      <c r="C2007" t="s">
        <v>20</v>
      </c>
      <c r="D2007" t="s">
        <v>21</v>
      </c>
      <c r="E2007" t="s">
        <v>5</v>
      </c>
      <c r="G2007" t="s">
        <v>22</v>
      </c>
      <c r="H2007">
        <v>1027593</v>
      </c>
      <c r="I2007">
        <v>1028108</v>
      </c>
      <c r="J2007" t="s">
        <v>30</v>
      </c>
      <c r="K2007">
        <f t="shared" si="124"/>
        <v>2</v>
      </c>
      <c r="L2007" t="str">
        <f t="shared" si="125"/>
        <v>нет</v>
      </c>
      <c r="S2007" t="s">
        <v>5</v>
      </c>
      <c r="U2007" t="s">
        <v>22</v>
      </c>
      <c r="V2007">
        <v>2076405</v>
      </c>
      <c r="W2007">
        <v>2078471</v>
      </c>
      <c r="X2007" t="s">
        <v>30</v>
      </c>
      <c r="Y2007">
        <f t="shared" si="126"/>
        <v>2</v>
      </c>
      <c r="Z2007" t="str">
        <f t="shared" si="127"/>
        <v>нет</v>
      </c>
    </row>
    <row r="2008" spans="1:26" x14ac:dyDescent="0.35">
      <c r="A2008" t="s">
        <v>18</v>
      </c>
      <c r="B2008" t="s">
        <v>29</v>
      </c>
      <c r="C2008" t="s">
        <v>20</v>
      </c>
      <c r="D2008" t="s">
        <v>21</v>
      </c>
      <c r="E2008" t="s">
        <v>5</v>
      </c>
      <c r="G2008" t="s">
        <v>22</v>
      </c>
      <c r="H2008">
        <v>1029063</v>
      </c>
      <c r="I2008">
        <v>1029938</v>
      </c>
      <c r="J2008" t="s">
        <v>30</v>
      </c>
      <c r="K2008">
        <f t="shared" si="124"/>
        <v>1</v>
      </c>
      <c r="L2008" t="str">
        <f t="shared" si="125"/>
        <v>нет</v>
      </c>
      <c r="S2008" t="s">
        <v>5</v>
      </c>
      <c r="U2008" t="s">
        <v>22</v>
      </c>
      <c r="V2008">
        <v>2078484</v>
      </c>
      <c r="W2008">
        <v>2079122</v>
      </c>
      <c r="X2008" t="s">
        <v>30</v>
      </c>
      <c r="Y2008">
        <f t="shared" si="126"/>
        <v>2</v>
      </c>
      <c r="Z2008" t="str">
        <f t="shared" si="127"/>
        <v>нет</v>
      </c>
    </row>
    <row r="2009" spans="1:26" x14ac:dyDescent="0.35">
      <c r="A2009" t="s">
        <v>18</v>
      </c>
      <c r="B2009" t="s">
        <v>29</v>
      </c>
      <c r="C2009" t="s">
        <v>20</v>
      </c>
      <c r="D2009" t="s">
        <v>21</v>
      </c>
      <c r="E2009" t="s">
        <v>5</v>
      </c>
      <c r="G2009" t="s">
        <v>22</v>
      </c>
      <c r="H2009">
        <v>1046072</v>
      </c>
      <c r="I2009">
        <v>1047118</v>
      </c>
      <c r="J2009" t="s">
        <v>30</v>
      </c>
      <c r="K2009">
        <f t="shared" si="124"/>
        <v>0</v>
      </c>
      <c r="L2009" t="str">
        <f t="shared" si="125"/>
        <v>нет</v>
      </c>
      <c r="S2009" t="s">
        <v>5</v>
      </c>
      <c r="U2009" t="s">
        <v>22</v>
      </c>
      <c r="V2009">
        <v>2079522</v>
      </c>
      <c r="W2009">
        <v>2080505</v>
      </c>
      <c r="X2009" t="s">
        <v>30</v>
      </c>
      <c r="Y2009">
        <f t="shared" si="126"/>
        <v>1</v>
      </c>
      <c r="Z2009" t="str">
        <f t="shared" si="127"/>
        <v>нет</v>
      </c>
    </row>
    <row r="2010" spans="1:26" x14ac:dyDescent="0.35">
      <c r="A2010" t="s">
        <v>18</v>
      </c>
      <c r="B2010" t="s">
        <v>29</v>
      </c>
      <c r="C2010" t="s">
        <v>20</v>
      </c>
      <c r="D2010" t="s">
        <v>21</v>
      </c>
      <c r="E2010" t="s">
        <v>5</v>
      </c>
      <c r="G2010" t="s">
        <v>22</v>
      </c>
      <c r="H2010">
        <v>1048212</v>
      </c>
      <c r="I2010">
        <v>1049675</v>
      </c>
      <c r="J2010" t="s">
        <v>30</v>
      </c>
      <c r="K2010">
        <f t="shared" si="124"/>
        <v>2</v>
      </c>
      <c r="L2010" t="str">
        <f t="shared" si="125"/>
        <v>нет</v>
      </c>
      <c r="S2010" t="s">
        <v>5</v>
      </c>
      <c r="U2010" t="s">
        <v>22</v>
      </c>
      <c r="V2010">
        <v>2080571</v>
      </c>
      <c r="W2010">
        <v>2081113</v>
      </c>
      <c r="X2010" t="s">
        <v>30</v>
      </c>
      <c r="Y2010">
        <f t="shared" si="126"/>
        <v>2</v>
      </c>
      <c r="Z2010" t="str">
        <f t="shared" si="127"/>
        <v>нет</v>
      </c>
    </row>
    <row r="2011" spans="1:26" x14ac:dyDescent="0.35">
      <c r="A2011" t="s">
        <v>18</v>
      </c>
      <c r="B2011" t="s">
        <v>29</v>
      </c>
      <c r="C2011" t="s">
        <v>20</v>
      </c>
      <c r="D2011" t="s">
        <v>21</v>
      </c>
      <c r="E2011" t="s">
        <v>5</v>
      </c>
      <c r="G2011" t="s">
        <v>22</v>
      </c>
      <c r="H2011">
        <v>1050024</v>
      </c>
      <c r="I2011">
        <v>1051898</v>
      </c>
      <c r="J2011" t="s">
        <v>30</v>
      </c>
      <c r="K2011">
        <f t="shared" si="124"/>
        <v>2</v>
      </c>
      <c r="L2011" t="str">
        <f t="shared" si="125"/>
        <v>нет</v>
      </c>
      <c r="S2011" t="s">
        <v>5</v>
      </c>
      <c r="U2011" t="s">
        <v>22</v>
      </c>
      <c r="V2011">
        <v>2081516</v>
      </c>
      <c r="W2011">
        <v>2082121</v>
      </c>
      <c r="X2011" t="s">
        <v>30</v>
      </c>
      <c r="Y2011">
        <f t="shared" si="126"/>
        <v>0</v>
      </c>
      <c r="Z2011" t="str">
        <f t="shared" si="127"/>
        <v>нет</v>
      </c>
    </row>
    <row r="2012" spans="1:26" x14ac:dyDescent="0.35">
      <c r="A2012" t="s">
        <v>18</v>
      </c>
      <c r="B2012" t="s">
        <v>29</v>
      </c>
      <c r="C2012" t="s">
        <v>20</v>
      </c>
      <c r="D2012" t="s">
        <v>21</v>
      </c>
      <c r="E2012" t="s">
        <v>5</v>
      </c>
      <c r="G2012" t="s">
        <v>22</v>
      </c>
      <c r="H2012">
        <v>1052232</v>
      </c>
      <c r="I2012">
        <v>1052573</v>
      </c>
      <c r="J2012" t="s">
        <v>30</v>
      </c>
      <c r="K2012">
        <f t="shared" si="124"/>
        <v>0</v>
      </c>
      <c r="L2012" t="str">
        <f t="shared" si="125"/>
        <v>нет</v>
      </c>
      <c r="S2012" t="s">
        <v>5</v>
      </c>
      <c r="U2012" t="s">
        <v>22</v>
      </c>
      <c r="V2012">
        <v>2082198</v>
      </c>
      <c r="W2012">
        <v>2084537</v>
      </c>
      <c r="X2012" t="s">
        <v>23</v>
      </c>
      <c r="Y2012">
        <f t="shared" si="126"/>
        <v>2</v>
      </c>
      <c r="Z2012" t="str">
        <f t="shared" si="127"/>
        <v>нет</v>
      </c>
    </row>
    <row r="2013" spans="1:26" x14ac:dyDescent="0.35">
      <c r="A2013" t="s">
        <v>18</v>
      </c>
      <c r="B2013" t="s">
        <v>29</v>
      </c>
      <c r="C2013" t="s">
        <v>20</v>
      </c>
      <c r="D2013" t="s">
        <v>21</v>
      </c>
      <c r="E2013" t="s">
        <v>5</v>
      </c>
      <c r="G2013" t="s">
        <v>22</v>
      </c>
      <c r="H2013">
        <v>1064431</v>
      </c>
      <c r="I2013">
        <v>1065423</v>
      </c>
      <c r="J2013" t="s">
        <v>30</v>
      </c>
      <c r="K2013">
        <f t="shared" si="124"/>
        <v>2</v>
      </c>
      <c r="L2013" t="str">
        <f t="shared" si="125"/>
        <v>нет</v>
      </c>
      <c r="S2013" t="s">
        <v>5</v>
      </c>
      <c r="U2013" t="s">
        <v>22</v>
      </c>
      <c r="V2013">
        <v>2086482</v>
      </c>
      <c r="W2013">
        <v>2087273</v>
      </c>
      <c r="X2013" t="s">
        <v>23</v>
      </c>
      <c r="Y2013">
        <f t="shared" si="126"/>
        <v>1</v>
      </c>
      <c r="Z2013" t="str">
        <f t="shared" si="127"/>
        <v>нет</v>
      </c>
    </row>
    <row r="2014" spans="1:26" x14ac:dyDescent="0.35">
      <c r="A2014" t="s">
        <v>18</v>
      </c>
      <c r="B2014" t="s">
        <v>29</v>
      </c>
      <c r="C2014" t="s">
        <v>20</v>
      </c>
      <c r="D2014" t="s">
        <v>21</v>
      </c>
      <c r="E2014" t="s">
        <v>5</v>
      </c>
      <c r="G2014" t="s">
        <v>22</v>
      </c>
      <c r="H2014">
        <v>1066459</v>
      </c>
      <c r="I2014">
        <v>1067463</v>
      </c>
      <c r="J2014" t="s">
        <v>30</v>
      </c>
      <c r="K2014">
        <f t="shared" si="124"/>
        <v>2</v>
      </c>
      <c r="L2014" t="str">
        <f t="shared" si="125"/>
        <v>нет</v>
      </c>
      <c r="S2014" t="s">
        <v>5</v>
      </c>
      <c r="U2014" t="s">
        <v>22</v>
      </c>
      <c r="V2014">
        <v>2087447</v>
      </c>
      <c r="W2014">
        <v>2087845</v>
      </c>
      <c r="X2014" t="s">
        <v>23</v>
      </c>
      <c r="Y2014">
        <f t="shared" si="126"/>
        <v>2</v>
      </c>
      <c r="Z2014" t="str">
        <f t="shared" si="127"/>
        <v>нет</v>
      </c>
    </row>
    <row r="2015" spans="1:26" x14ac:dyDescent="0.35">
      <c r="A2015" t="s">
        <v>18</v>
      </c>
      <c r="B2015" t="s">
        <v>29</v>
      </c>
      <c r="C2015" t="s">
        <v>20</v>
      </c>
      <c r="D2015" t="s">
        <v>21</v>
      </c>
      <c r="E2015" t="s">
        <v>5</v>
      </c>
      <c r="G2015" t="s">
        <v>22</v>
      </c>
      <c r="H2015">
        <v>1068067</v>
      </c>
      <c r="I2015">
        <v>1068798</v>
      </c>
      <c r="J2015" t="s">
        <v>30</v>
      </c>
      <c r="K2015">
        <f t="shared" si="124"/>
        <v>1</v>
      </c>
      <c r="L2015" t="str">
        <f t="shared" si="125"/>
        <v>нет</v>
      </c>
      <c r="S2015" t="s">
        <v>5</v>
      </c>
      <c r="U2015" t="s">
        <v>22</v>
      </c>
      <c r="V2015">
        <v>2087897</v>
      </c>
      <c r="W2015">
        <v>2088850</v>
      </c>
      <c r="X2015" t="s">
        <v>23</v>
      </c>
      <c r="Y2015">
        <f t="shared" si="126"/>
        <v>1</v>
      </c>
      <c r="Z2015" t="str">
        <f t="shared" si="127"/>
        <v>нет</v>
      </c>
    </row>
    <row r="2016" spans="1:26" x14ac:dyDescent="0.35">
      <c r="A2016" t="s">
        <v>18</v>
      </c>
      <c r="B2016" t="s">
        <v>29</v>
      </c>
      <c r="C2016" t="s">
        <v>20</v>
      </c>
      <c r="D2016" t="s">
        <v>21</v>
      </c>
      <c r="E2016" t="s">
        <v>5</v>
      </c>
      <c r="G2016" t="s">
        <v>22</v>
      </c>
      <c r="H2016">
        <v>1077375</v>
      </c>
      <c r="I2016">
        <v>1077704</v>
      </c>
      <c r="J2016" t="s">
        <v>30</v>
      </c>
      <c r="K2016">
        <f t="shared" si="124"/>
        <v>2</v>
      </c>
      <c r="L2016" t="str">
        <f t="shared" si="125"/>
        <v>нет</v>
      </c>
      <c r="S2016" t="s">
        <v>5</v>
      </c>
      <c r="U2016" t="s">
        <v>22</v>
      </c>
      <c r="V2016">
        <v>2089132</v>
      </c>
      <c r="W2016">
        <v>2089527</v>
      </c>
      <c r="X2016" t="s">
        <v>30</v>
      </c>
      <c r="Y2016">
        <f t="shared" si="126"/>
        <v>1</v>
      </c>
      <c r="Z2016" t="str">
        <f t="shared" si="127"/>
        <v>нет</v>
      </c>
    </row>
    <row r="2017" spans="1:26" x14ac:dyDescent="0.35">
      <c r="A2017" t="s">
        <v>18</v>
      </c>
      <c r="B2017" t="s">
        <v>29</v>
      </c>
      <c r="C2017" t="s">
        <v>20</v>
      </c>
      <c r="D2017" t="s">
        <v>21</v>
      </c>
      <c r="E2017" t="s">
        <v>5</v>
      </c>
      <c r="G2017" t="s">
        <v>22</v>
      </c>
      <c r="H2017">
        <v>1091220</v>
      </c>
      <c r="I2017">
        <v>1091663</v>
      </c>
      <c r="J2017" t="s">
        <v>30</v>
      </c>
      <c r="K2017">
        <f t="shared" si="124"/>
        <v>2</v>
      </c>
      <c r="L2017" t="str">
        <f t="shared" si="125"/>
        <v>да</v>
      </c>
      <c r="S2017" t="s">
        <v>5</v>
      </c>
      <c r="U2017" t="s">
        <v>22</v>
      </c>
      <c r="V2017">
        <v>2089572</v>
      </c>
      <c r="W2017">
        <v>2092496</v>
      </c>
      <c r="X2017" t="s">
        <v>30</v>
      </c>
      <c r="Y2017">
        <f t="shared" si="126"/>
        <v>1</v>
      </c>
      <c r="Z2017" t="str">
        <f t="shared" si="127"/>
        <v>нет</v>
      </c>
    </row>
    <row r="2018" spans="1:26" x14ac:dyDescent="0.35">
      <c r="A2018" t="s">
        <v>18</v>
      </c>
      <c r="B2018" t="s">
        <v>29</v>
      </c>
      <c r="C2018" t="s">
        <v>20</v>
      </c>
      <c r="D2018" t="s">
        <v>21</v>
      </c>
      <c r="E2018" t="s">
        <v>5</v>
      </c>
      <c r="G2018" t="s">
        <v>22</v>
      </c>
      <c r="H2018">
        <v>1091653</v>
      </c>
      <c r="I2018">
        <v>1092276</v>
      </c>
      <c r="J2018" t="s">
        <v>30</v>
      </c>
      <c r="K2018">
        <f t="shared" si="124"/>
        <v>2</v>
      </c>
      <c r="L2018" t="str">
        <f t="shared" si="125"/>
        <v>нет</v>
      </c>
      <c r="S2018" t="s">
        <v>5</v>
      </c>
      <c r="U2018" t="s">
        <v>22</v>
      </c>
      <c r="V2018">
        <v>2092940</v>
      </c>
      <c r="W2018">
        <v>2093926</v>
      </c>
      <c r="X2018" t="s">
        <v>23</v>
      </c>
      <c r="Y2018">
        <f t="shared" si="126"/>
        <v>0</v>
      </c>
      <c r="Z2018" t="str">
        <f t="shared" si="127"/>
        <v>нет</v>
      </c>
    </row>
    <row r="2019" spans="1:26" x14ac:dyDescent="0.35">
      <c r="A2019" t="s">
        <v>18</v>
      </c>
      <c r="B2019" t="s">
        <v>29</v>
      </c>
      <c r="C2019" t="s">
        <v>20</v>
      </c>
      <c r="D2019" t="s">
        <v>21</v>
      </c>
      <c r="E2019" t="s">
        <v>5</v>
      </c>
      <c r="G2019" t="s">
        <v>22</v>
      </c>
      <c r="H2019">
        <v>1093735</v>
      </c>
      <c r="I2019">
        <v>1094700</v>
      </c>
      <c r="J2019" t="s">
        <v>30</v>
      </c>
      <c r="K2019">
        <f t="shared" si="124"/>
        <v>0</v>
      </c>
      <c r="L2019" t="str">
        <f t="shared" si="125"/>
        <v>нет</v>
      </c>
      <c r="S2019" t="s">
        <v>5</v>
      </c>
      <c r="U2019" t="s">
        <v>22</v>
      </c>
      <c r="V2019">
        <v>2094039</v>
      </c>
      <c r="W2019">
        <v>2094461</v>
      </c>
      <c r="X2019" t="s">
        <v>30</v>
      </c>
      <c r="Y2019">
        <f t="shared" si="126"/>
        <v>0</v>
      </c>
      <c r="Z2019" t="str">
        <f t="shared" si="127"/>
        <v>нет</v>
      </c>
    </row>
    <row r="2020" spans="1:26" x14ac:dyDescent="0.35">
      <c r="A2020" t="s">
        <v>18</v>
      </c>
      <c r="B2020" t="s">
        <v>29</v>
      </c>
      <c r="C2020" t="s">
        <v>20</v>
      </c>
      <c r="D2020" t="s">
        <v>21</v>
      </c>
      <c r="E2020" t="s">
        <v>5</v>
      </c>
      <c r="G2020" t="s">
        <v>22</v>
      </c>
      <c r="H2020">
        <v>1094705</v>
      </c>
      <c r="I2020">
        <v>1095907</v>
      </c>
      <c r="J2020" t="s">
        <v>30</v>
      </c>
      <c r="K2020">
        <f t="shared" si="124"/>
        <v>1</v>
      </c>
      <c r="L2020" t="str">
        <f t="shared" si="125"/>
        <v>нет</v>
      </c>
      <c r="S2020" t="s">
        <v>5</v>
      </c>
      <c r="U2020" t="s">
        <v>22</v>
      </c>
      <c r="V2020">
        <v>2094502</v>
      </c>
      <c r="W2020">
        <v>2095734</v>
      </c>
      <c r="X2020" t="s">
        <v>23</v>
      </c>
      <c r="Y2020">
        <f t="shared" si="126"/>
        <v>0</v>
      </c>
      <c r="Z2020" t="str">
        <f t="shared" si="127"/>
        <v>нет</v>
      </c>
    </row>
    <row r="2021" spans="1:26" x14ac:dyDescent="0.35">
      <c r="A2021" t="s">
        <v>18</v>
      </c>
      <c r="B2021" t="s">
        <v>29</v>
      </c>
      <c r="C2021" t="s">
        <v>20</v>
      </c>
      <c r="D2021" t="s">
        <v>21</v>
      </c>
      <c r="E2021" t="s">
        <v>5</v>
      </c>
      <c r="G2021" t="s">
        <v>22</v>
      </c>
      <c r="H2021">
        <v>1098406</v>
      </c>
      <c r="I2021">
        <v>1099584</v>
      </c>
      <c r="J2021" t="s">
        <v>30</v>
      </c>
      <c r="K2021">
        <f t="shared" si="124"/>
        <v>0</v>
      </c>
      <c r="L2021" t="str">
        <f t="shared" si="125"/>
        <v>нет</v>
      </c>
      <c r="S2021" t="s">
        <v>5</v>
      </c>
      <c r="U2021" t="s">
        <v>22</v>
      </c>
      <c r="V2021">
        <v>2096102</v>
      </c>
      <c r="W2021">
        <v>2096473</v>
      </c>
      <c r="X2021" t="s">
        <v>30</v>
      </c>
      <c r="Y2021">
        <f t="shared" si="126"/>
        <v>0</v>
      </c>
      <c r="Z2021" t="str">
        <f t="shared" si="127"/>
        <v>нет</v>
      </c>
    </row>
    <row r="2022" spans="1:26" x14ac:dyDescent="0.35">
      <c r="A2022" t="s">
        <v>18</v>
      </c>
      <c r="B2022" t="s">
        <v>29</v>
      </c>
      <c r="C2022" t="s">
        <v>20</v>
      </c>
      <c r="D2022" t="s">
        <v>21</v>
      </c>
      <c r="E2022" t="s">
        <v>5</v>
      </c>
      <c r="G2022" t="s">
        <v>22</v>
      </c>
      <c r="H2022">
        <v>1099643</v>
      </c>
      <c r="I2022">
        <v>1101121</v>
      </c>
      <c r="J2022" t="s">
        <v>30</v>
      </c>
      <c r="K2022">
        <f t="shared" si="124"/>
        <v>2</v>
      </c>
      <c r="L2022" t="str">
        <f t="shared" si="125"/>
        <v>нет</v>
      </c>
      <c r="S2022" t="s">
        <v>5</v>
      </c>
      <c r="U2022" t="s">
        <v>22</v>
      </c>
      <c r="V2022">
        <v>2096523</v>
      </c>
      <c r="W2022">
        <v>2096891</v>
      </c>
      <c r="X2022" t="s">
        <v>30</v>
      </c>
      <c r="Y2022">
        <f t="shared" si="126"/>
        <v>0</v>
      </c>
      <c r="Z2022" t="str">
        <f t="shared" si="127"/>
        <v>нет</v>
      </c>
    </row>
    <row r="2023" spans="1:26" x14ac:dyDescent="0.35">
      <c r="A2023" t="s">
        <v>18</v>
      </c>
      <c r="B2023" t="s">
        <v>29</v>
      </c>
      <c r="C2023" t="s">
        <v>20</v>
      </c>
      <c r="D2023" t="s">
        <v>21</v>
      </c>
      <c r="E2023" t="s">
        <v>5</v>
      </c>
      <c r="G2023" t="s">
        <v>22</v>
      </c>
      <c r="H2023">
        <v>1115207</v>
      </c>
      <c r="I2023">
        <v>1115473</v>
      </c>
      <c r="J2023" t="s">
        <v>30</v>
      </c>
      <c r="K2023">
        <f t="shared" si="124"/>
        <v>2</v>
      </c>
      <c r="L2023" t="str">
        <f t="shared" si="125"/>
        <v>нет</v>
      </c>
      <c r="S2023" t="s">
        <v>5</v>
      </c>
      <c r="U2023" t="s">
        <v>22</v>
      </c>
      <c r="V2023">
        <v>2097262</v>
      </c>
      <c r="W2023">
        <v>2097846</v>
      </c>
      <c r="X2023" t="s">
        <v>23</v>
      </c>
      <c r="Y2023">
        <f t="shared" si="126"/>
        <v>0</v>
      </c>
      <c r="Z2023" t="str">
        <f t="shared" si="127"/>
        <v>нет</v>
      </c>
    </row>
    <row r="2024" spans="1:26" x14ac:dyDescent="0.35">
      <c r="A2024" t="s">
        <v>18</v>
      </c>
      <c r="B2024" t="s">
        <v>29</v>
      </c>
      <c r="C2024" t="s">
        <v>20</v>
      </c>
      <c r="D2024" t="s">
        <v>21</v>
      </c>
      <c r="E2024" t="s">
        <v>5</v>
      </c>
      <c r="G2024" t="s">
        <v>22</v>
      </c>
      <c r="H2024">
        <v>1136960</v>
      </c>
      <c r="I2024">
        <v>1137847</v>
      </c>
      <c r="J2024" t="s">
        <v>30</v>
      </c>
      <c r="K2024">
        <f t="shared" si="124"/>
        <v>2</v>
      </c>
      <c r="L2024" t="str">
        <f t="shared" si="125"/>
        <v>нет</v>
      </c>
      <c r="S2024" t="s">
        <v>5</v>
      </c>
      <c r="U2024" t="s">
        <v>22</v>
      </c>
      <c r="V2024">
        <v>2098004</v>
      </c>
      <c r="W2024">
        <v>2098738</v>
      </c>
      <c r="X2024" t="s">
        <v>30</v>
      </c>
      <c r="Y2024">
        <f t="shared" si="126"/>
        <v>1</v>
      </c>
      <c r="Z2024" t="str">
        <f t="shared" si="127"/>
        <v>нет</v>
      </c>
    </row>
    <row r="2025" spans="1:26" x14ac:dyDescent="0.35">
      <c r="A2025" t="s">
        <v>18</v>
      </c>
      <c r="B2025" t="s">
        <v>29</v>
      </c>
      <c r="C2025" t="s">
        <v>20</v>
      </c>
      <c r="D2025" t="s">
        <v>21</v>
      </c>
      <c r="E2025" t="s">
        <v>5</v>
      </c>
      <c r="G2025" t="s">
        <v>22</v>
      </c>
      <c r="H2025">
        <v>1137956</v>
      </c>
      <c r="I2025">
        <v>1139053</v>
      </c>
      <c r="J2025" t="s">
        <v>30</v>
      </c>
      <c r="K2025">
        <f t="shared" si="124"/>
        <v>2</v>
      </c>
      <c r="L2025" t="str">
        <f t="shared" si="125"/>
        <v>нет</v>
      </c>
      <c r="S2025" t="s">
        <v>5</v>
      </c>
      <c r="U2025" t="s">
        <v>22</v>
      </c>
      <c r="V2025">
        <v>2098783</v>
      </c>
      <c r="W2025">
        <v>2099379</v>
      </c>
      <c r="X2025" t="s">
        <v>23</v>
      </c>
      <c r="Y2025">
        <f t="shared" si="126"/>
        <v>1</v>
      </c>
      <c r="Z2025" t="str">
        <f t="shared" si="127"/>
        <v>нет</v>
      </c>
    </row>
    <row r="2026" spans="1:26" x14ac:dyDescent="0.35">
      <c r="A2026" t="s">
        <v>18</v>
      </c>
      <c r="B2026" t="s">
        <v>29</v>
      </c>
      <c r="C2026" t="s">
        <v>20</v>
      </c>
      <c r="D2026" t="s">
        <v>21</v>
      </c>
      <c r="E2026" t="s">
        <v>5</v>
      </c>
      <c r="G2026" t="s">
        <v>22</v>
      </c>
      <c r="H2026">
        <v>1141226</v>
      </c>
      <c r="I2026">
        <v>1141786</v>
      </c>
      <c r="J2026" t="s">
        <v>30</v>
      </c>
      <c r="K2026">
        <f t="shared" si="124"/>
        <v>2</v>
      </c>
      <c r="L2026" t="str">
        <f t="shared" si="125"/>
        <v>нет</v>
      </c>
      <c r="S2026" t="s">
        <v>5</v>
      </c>
      <c r="U2026" t="s">
        <v>22</v>
      </c>
      <c r="V2026">
        <v>2099457</v>
      </c>
      <c r="W2026">
        <v>2099801</v>
      </c>
      <c r="X2026" t="s">
        <v>23</v>
      </c>
      <c r="Y2026">
        <f t="shared" si="126"/>
        <v>0</v>
      </c>
      <c r="Z2026" t="str">
        <f t="shared" si="127"/>
        <v>нет</v>
      </c>
    </row>
    <row r="2027" spans="1:26" x14ac:dyDescent="0.35">
      <c r="A2027" t="s">
        <v>18</v>
      </c>
      <c r="B2027" t="s">
        <v>29</v>
      </c>
      <c r="C2027" t="s">
        <v>20</v>
      </c>
      <c r="D2027" t="s">
        <v>21</v>
      </c>
      <c r="E2027" t="s">
        <v>5</v>
      </c>
      <c r="G2027" t="s">
        <v>22</v>
      </c>
      <c r="H2027">
        <v>1144421</v>
      </c>
      <c r="I2027">
        <v>1144939</v>
      </c>
      <c r="J2027" t="s">
        <v>30</v>
      </c>
      <c r="K2027">
        <f t="shared" si="124"/>
        <v>0</v>
      </c>
      <c r="L2027" t="str">
        <f t="shared" si="125"/>
        <v>нет</v>
      </c>
      <c r="S2027" t="s">
        <v>5</v>
      </c>
      <c r="U2027" t="s">
        <v>22</v>
      </c>
      <c r="V2027">
        <v>2099890</v>
      </c>
      <c r="W2027">
        <v>2100279</v>
      </c>
      <c r="X2027" t="s">
        <v>30</v>
      </c>
      <c r="Y2027">
        <f t="shared" si="126"/>
        <v>1</v>
      </c>
      <c r="Z2027" t="str">
        <f t="shared" si="127"/>
        <v>нет</v>
      </c>
    </row>
    <row r="2028" spans="1:26" x14ac:dyDescent="0.35">
      <c r="A2028" t="s">
        <v>18</v>
      </c>
      <c r="B2028" t="s">
        <v>29</v>
      </c>
      <c r="C2028" t="s">
        <v>20</v>
      </c>
      <c r="D2028" t="s">
        <v>21</v>
      </c>
      <c r="E2028" t="s">
        <v>5</v>
      </c>
      <c r="G2028" t="s">
        <v>22</v>
      </c>
      <c r="H2028">
        <v>1144953</v>
      </c>
      <c r="I2028">
        <v>1145309</v>
      </c>
      <c r="J2028" t="s">
        <v>30</v>
      </c>
      <c r="K2028">
        <f t="shared" si="124"/>
        <v>1</v>
      </c>
      <c r="L2028" t="str">
        <f t="shared" si="125"/>
        <v>нет</v>
      </c>
      <c r="S2028" t="s">
        <v>5</v>
      </c>
      <c r="U2028" t="s">
        <v>22</v>
      </c>
      <c r="V2028">
        <v>2100285</v>
      </c>
      <c r="W2028">
        <v>2100677</v>
      </c>
      <c r="X2028" t="s">
        <v>30</v>
      </c>
      <c r="Y2028">
        <f t="shared" si="126"/>
        <v>0</v>
      </c>
      <c r="Z2028" t="str">
        <f t="shared" si="127"/>
        <v>нет</v>
      </c>
    </row>
    <row r="2029" spans="1:26" x14ac:dyDescent="0.35">
      <c r="A2029" t="s">
        <v>18</v>
      </c>
      <c r="B2029" t="s">
        <v>29</v>
      </c>
      <c r="C2029" t="s">
        <v>20</v>
      </c>
      <c r="D2029" t="s">
        <v>21</v>
      </c>
      <c r="E2029" t="s">
        <v>5</v>
      </c>
      <c r="G2029" t="s">
        <v>22</v>
      </c>
      <c r="H2029">
        <v>1149287</v>
      </c>
      <c r="I2029">
        <v>1149526</v>
      </c>
      <c r="J2029" t="s">
        <v>30</v>
      </c>
      <c r="K2029">
        <f t="shared" si="124"/>
        <v>0</v>
      </c>
      <c r="L2029" t="str">
        <f t="shared" si="125"/>
        <v>нет</v>
      </c>
      <c r="S2029" t="s">
        <v>5</v>
      </c>
      <c r="U2029" t="s">
        <v>22</v>
      </c>
      <c r="V2029">
        <v>2100943</v>
      </c>
      <c r="W2029">
        <v>2102160</v>
      </c>
      <c r="X2029" t="s">
        <v>30</v>
      </c>
      <c r="Y2029">
        <f t="shared" si="126"/>
        <v>1</v>
      </c>
      <c r="Z2029" t="str">
        <f t="shared" si="127"/>
        <v>нет</v>
      </c>
    </row>
    <row r="2030" spans="1:26" x14ac:dyDescent="0.35">
      <c r="A2030" t="s">
        <v>18</v>
      </c>
      <c r="B2030" t="s">
        <v>29</v>
      </c>
      <c r="C2030" t="s">
        <v>20</v>
      </c>
      <c r="D2030" t="s">
        <v>21</v>
      </c>
      <c r="E2030" t="s">
        <v>5</v>
      </c>
      <c r="G2030" t="s">
        <v>22</v>
      </c>
      <c r="H2030">
        <v>1149558</v>
      </c>
      <c r="I2030">
        <v>1149812</v>
      </c>
      <c r="J2030" t="s">
        <v>30</v>
      </c>
      <c r="K2030">
        <f t="shared" si="124"/>
        <v>2</v>
      </c>
      <c r="L2030" t="str">
        <f t="shared" si="125"/>
        <v>нет</v>
      </c>
      <c r="S2030" t="s">
        <v>5</v>
      </c>
      <c r="U2030" t="s">
        <v>22</v>
      </c>
      <c r="V2030">
        <v>2102355</v>
      </c>
      <c r="W2030">
        <v>2102657</v>
      </c>
      <c r="X2030" t="s">
        <v>30</v>
      </c>
      <c r="Y2030">
        <f t="shared" si="126"/>
        <v>0</v>
      </c>
      <c r="Z2030" t="str">
        <f t="shared" si="127"/>
        <v>нет</v>
      </c>
    </row>
    <row r="2031" spans="1:26" x14ac:dyDescent="0.35">
      <c r="A2031" t="s">
        <v>18</v>
      </c>
      <c r="B2031" t="s">
        <v>29</v>
      </c>
      <c r="C2031" t="s">
        <v>20</v>
      </c>
      <c r="D2031" t="s">
        <v>21</v>
      </c>
      <c r="E2031" t="s">
        <v>5</v>
      </c>
      <c r="G2031" t="s">
        <v>22</v>
      </c>
      <c r="H2031">
        <v>1149912</v>
      </c>
      <c r="I2031">
        <v>1150238</v>
      </c>
      <c r="J2031" t="s">
        <v>30</v>
      </c>
      <c r="K2031">
        <f t="shared" si="124"/>
        <v>1</v>
      </c>
      <c r="L2031" t="str">
        <f t="shared" si="125"/>
        <v>нет</v>
      </c>
      <c r="S2031" t="s">
        <v>5</v>
      </c>
      <c r="U2031" t="s">
        <v>22</v>
      </c>
      <c r="V2031">
        <v>2102848</v>
      </c>
      <c r="W2031">
        <v>2103906</v>
      </c>
      <c r="X2031" t="s">
        <v>30</v>
      </c>
      <c r="Y2031">
        <f t="shared" si="126"/>
        <v>2</v>
      </c>
      <c r="Z2031" t="str">
        <f t="shared" si="127"/>
        <v>нет</v>
      </c>
    </row>
    <row r="2032" spans="1:26" x14ac:dyDescent="0.35">
      <c r="A2032" t="s">
        <v>18</v>
      </c>
      <c r="B2032" t="s">
        <v>29</v>
      </c>
      <c r="C2032" t="s">
        <v>20</v>
      </c>
      <c r="D2032" t="s">
        <v>21</v>
      </c>
      <c r="E2032" t="s">
        <v>5</v>
      </c>
      <c r="G2032" t="s">
        <v>22</v>
      </c>
      <c r="H2032">
        <v>1150346</v>
      </c>
      <c r="I2032">
        <v>1151824</v>
      </c>
      <c r="J2032" t="s">
        <v>30</v>
      </c>
      <c r="K2032">
        <f t="shared" si="124"/>
        <v>0</v>
      </c>
      <c r="L2032" t="str">
        <f t="shared" si="125"/>
        <v>нет</v>
      </c>
      <c r="S2032" t="s">
        <v>5</v>
      </c>
      <c r="U2032" t="s">
        <v>22</v>
      </c>
      <c r="V2032">
        <v>2103949</v>
      </c>
      <c r="W2032">
        <v>2104620</v>
      </c>
      <c r="X2032" t="s">
        <v>23</v>
      </c>
      <c r="Y2032">
        <f t="shared" si="126"/>
        <v>1</v>
      </c>
      <c r="Z2032" t="str">
        <f t="shared" si="127"/>
        <v>нет</v>
      </c>
    </row>
    <row r="2033" spans="1:26" x14ac:dyDescent="0.35">
      <c r="A2033" t="s">
        <v>18</v>
      </c>
      <c r="B2033" t="s">
        <v>29</v>
      </c>
      <c r="C2033" t="s">
        <v>20</v>
      </c>
      <c r="D2033" t="s">
        <v>21</v>
      </c>
      <c r="E2033" t="s">
        <v>5</v>
      </c>
      <c r="G2033" t="s">
        <v>22</v>
      </c>
      <c r="H2033">
        <v>1155003</v>
      </c>
      <c r="I2033">
        <v>1155608</v>
      </c>
      <c r="J2033" t="s">
        <v>30</v>
      </c>
      <c r="K2033">
        <f t="shared" si="124"/>
        <v>1</v>
      </c>
      <c r="L2033" t="str">
        <f t="shared" si="125"/>
        <v>нет</v>
      </c>
      <c r="S2033" t="s">
        <v>5</v>
      </c>
      <c r="U2033" t="s">
        <v>22</v>
      </c>
      <c r="V2033">
        <v>2105001</v>
      </c>
      <c r="W2033">
        <v>2105939</v>
      </c>
      <c r="X2033" t="s">
        <v>23</v>
      </c>
      <c r="Y2033">
        <f t="shared" si="126"/>
        <v>2</v>
      </c>
      <c r="Z2033" t="str">
        <f t="shared" si="127"/>
        <v>нет</v>
      </c>
    </row>
    <row r="2034" spans="1:26" x14ac:dyDescent="0.35">
      <c r="A2034" t="s">
        <v>18</v>
      </c>
      <c r="B2034" t="s">
        <v>29</v>
      </c>
      <c r="C2034" t="s">
        <v>20</v>
      </c>
      <c r="D2034" t="s">
        <v>21</v>
      </c>
      <c r="E2034" t="s">
        <v>5</v>
      </c>
      <c r="G2034" t="s">
        <v>22</v>
      </c>
      <c r="H2034">
        <v>1167269</v>
      </c>
      <c r="I2034">
        <v>1168597</v>
      </c>
      <c r="J2034" t="s">
        <v>30</v>
      </c>
      <c r="K2034">
        <f t="shared" si="124"/>
        <v>2</v>
      </c>
      <c r="L2034" t="str">
        <f t="shared" si="125"/>
        <v>нет</v>
      </c>
      <c r="S2034" t="s">
        <v>5</v>
      </c>
      <c r="U2034" t="s">
        <v>22</v>
      </c>
      <c r="V2034">
        <v>2106321</v>
      </c>
      <c r="W2034">
        <v>2107091</v>
      </c>
      <c r="X2034" t="s">
        <v>30</v>
      </c>
      <c r="Y2034">
        <f t="shared" si="126"/>
        <v>1</v>
      </c>
      <c r="Z2034" t="str">
        <f t="shared" si="127"/>
        <v>да</v>
      </c>
    </row>
    <row r="2035" spans="1:26" x14ac:dyDescent="0.35">
      <c r="A2035" t="s">
        <v>18</v>
      </c>
      <c r="B2035" t="s">
        <v>29</v>
      </c>
      <c r="C2035" t="s">
        <v>20</v>
      </c>
      <c r="D2035" t="s">
        <v>21</v>
      </c>
      <c r="E2035" t="s">
        <v>5</v>
      </c>
      <c r="G2035" t="s">
        <v>22</v>
      </c>
      <c r="H2035">
        <v>1170014</v>
      </c>
      <c r="I2035">
        <v>1171042</v>
      </c>
      <c r="J2035" t="s">
        <v>30</v>
      </c>
      <c r="K2035">
        <f t="shared" si="124"/>
        <v>1</v>
      </c>
      <c r="L2035" t="str">
        <f t="shared" si="125"/>
        <v>нет</v>
      </c>
      <c r="S2035" t="s">
        <v>5</v>
      </c>
      <c r="U2035" t="s">
        <v>22</v>
      </c>
      <c r="V2035">
        <v>2107088</v>
      </c>
      <c r="W2035">
        <v>2107771</v>
      </c>
      <c r="X2035" t="s">
        <v>30</v>
      </c>
      <c r="Y2035">
        <f t="shared" si="126"/>
        <v>0</v>
      </c>
      <c r="Z2035" t="str">
        <f t="shared" si="127"/>
        <v>нет</v>
      </c>
    </row>
    <row r="2036" spans="1:26" x14ac:dyDescent="0.35">
      <c r="A2036" t="s">
        <v>18</v>
      </c>
      <c r="B2036" t="s">
        <v>29</v>
      </c>
      <c r="C2036" t="s">
        <v>20</v>
      </c>
      <c r="D2036" t="s">
        <v>21</v>
      </c>
      <c r="E2036" t="s">
        <v>5</v>
      </c>
      <c r="G2036" t="s">
        <v>22</v>
      </c>
      <c r="H2036">
        <v>1172647</v>
      </c>
      <c r="I2036">
        <v>1173786</v>
      </c>
      <c r="J2036" t="s">
        <v>30</v>
      </c>
      <c r="K2036">
        <f t="shared" si="124"/>
        <v>0</v>
      </c>
      <c r="L2036" t="str">
        <f t="shared" si="125"/>
        <v>нет</v>
      </c>
      <c r="S2036" t="s">
        <v>5</v>
      </c>
      <c r="U2036" t="s">
        <v>22</v>
      </c>
      <c r="V2036">
        <v>2107776</v>
      </c>
      <c r="W2036">
        <v>2108414</v>
      </c>
      <c r="X2036" t="s">
        <v>30</v>
      </c>
      <c r="Y2036">
        <f t="shared" si="126"/>
        <v>1</v>
      </c>
      <c r="Z2036" t="str">
        <f t="shared" si="127"/>
        <v>нет</v>
      </c>
    </row>
    <row r="2037" spans="1:26" x14ac:dyDescent="0.35">
      <c r="A2037" t="s">
        <v>18</v>
      </c>
      <c r="B2037" t="s">
        <v>29</v>
      </c>
      <c r="C2037" t="s">
        <v>20</v>
      </c>
      <c r="D2037" t="s">
        <v>21</v>
      </c>
      <c r="E2037" t="s">
        <v>5</v>
      </c>
      <c r="G2037" t="s">
        <v>22</v>
      </c>
      <c r="H2037">
        <v>1182269</v>
      </c>
      <c r="I2037">
        <v>1182781</v>
      </c>
      <c r="J2037" t="s">
        <v>30</v>
      </c>
      <c r="K2037">
        <f t="shared" si="124"/>
        <v>2</v>
      </c>
      <c r="L2037" t="str">
        <f t="shared" si="125"/>
        <v>нет</v>
      </c>
      <c r="S2037" t="s">
        <v>5</v>
      </c>
      <c r="U2037" t="s">
        <v>22</v>
      </c>
      <c r="V2037">
        <v>2108474</v>
      </c>
      <c r="W2037">
        <v>2109493</v>
      </c>
      <c r="X2037" t="s">
        <v>30</v>
      </c>
      <c r="Y2037">
        <f t="shared" si="126"/>
        <v>2</v>
      </c>
      <c r="Z2037" t="str">
        <f t="shared" si="127"/>
        <v>нет</v>
      </c>
    </row>
    <row r="2038" spans="1:26" x14ac:dyDescent="0.35">
      <c r="A2038" t="s">
        <v>18</v>
      </c>
      <c r="B2038" t="s">
        <v>29</v>
      </c>
      <c r="C2038" t="s">
        <v>20</v>
      </c>
      <c r="D2038" t="s">
        <v>21</v>
      </c>
      <c r="E2038" t="s">
        <v>5</v>
      </c>
      <c r="G2038" t="s">
        <v>22</v>
      </c>
      <c r="H2038">
        <v>1186109</v>
      </c>
      <c r="I2038">
        <v>1186831</v>
      </c>
      <c r="J2038" t="s">
        <v>30</v>
      </c>
      <c r="K2038">
        <f t="shared" si="124"/>
        <v>2</v>
      </c>
      <c r="L2038" t="str">
        <f t="shared" si="125"/>
        <v>нет</v>
      </c>
      <c r="S2038" t="s">
        <v>5</v>
      </c>
      <c r="U2038" t="s">
        <v>22</v>
      </c>
      <c r="V2038">
        <v>2109512</v>
      </c>
      <c r="W2038">
        <v>2110012</v>
      </c>
      <c r="X2038" t="s">
        <v>30</v>
      </c>
      <c r="Y2038">
        <f t="shared" si="126"/>
        <v>1</v>
      </c>
      <c r="Z2038" t="str">
        <f t="shared" si="127"/>
        <v>нет</v>
      </c>
    </row>
    <row r="2039" spans="1:26" x14ac:dyDescent="0.35">
      <c r="A2039" t="s">
        <v>18</v>
      </c>
      <c r="B2039" t="s">
        <v>29</v>
      </c>
      <c r="C2039" t="s">
        <v>20</v>
      </c>
      <c r="D2039" t="s">
        <v>21</v>
      </c>
      <c r="E2039" t="s">
        <v>5</v>
      </c>
      <c r="G2039" t="s">
        <v>22</v>
      </c>
      <c r="H2039">
        <v>1187000</v>
      </c>
      <c r="I2039">
        <v>1188427</v>
      </c>
      <c r="J2039" t="s">
        <v>30</v>
      </c>
      <c r="K2039">
        <f t="shared" si="124"/>
        <v>1</v>
      </c>
      <c r="L2039" t="str">
        <f t="shared" si="125"/>
        <v>нет</v>
      </c>
      <c r="S2039" t="s">
        <v>5</v>
      </c>
      <c r="U2039" t="s">
        <v>22</v>
      </c>
      <c r="V2039">
        <v>2110102</v>
      </c>
      <c r="W2039">
        <v>2110587</v>
      </c>
      <c r="X2039" t="s">
        <v>23</v>
      </c>
      <c r="Y2039">
        <f t="shared" si="126"/>
        <v>1</v>
      </c>
      <c r="Z2039" t="str">
        <f t="shared" si="127"/>
        <v>нет</v>
      </c>
    </row>
    <row r="2040" spans="1:26" x14ac:dyDescent="0.35">
      <c r="A2040" t="s">
        <v>18</v>
      </c>
      <c r="B2040" t="s">
        <v>29</v>
      </c>
      <c r="C2040" t="s">
        <v>20</v>
      </c>
      <c r="D2040" t="s">
        <v>21</v>
      </c>
      <c r="E2040" t="s">
        <v>5</v>
      </c>
      <c r="G2040" t="s">
        <v>22</v>
      </c>
      <c r="H2040">
        <v>1188472</v>
      </c>
      <c r="I2040">
        <v>1189566</v>
      </c>
      <c r="J2040" t="s">
        <v>30</v>
      </c>
      <c r="K2040">
        <f t="shared" si="124"/>
        <v>0</v>
      </c>
      <c r="L2040" t="str">
        <f t="shared" si="125"/>
        <v>нет</v>
      </c>
      <c r="S2040" t="s">
        <v>5</v>
      </c>
      <c r="U2040" t="s">
        <v>22</v>
      </c>
      <c r="V2040">
        <v>2110800</v>
      </c>
      <c r="W2040">
        <v>2111426</v>
      </c>
      <c r="X2040" t="s">
        <v>30</v>
      </c>
      <c r="Y2040">
        <f t="shared" si="126"/>
        <v>1</v>
      </c>
      <c r="Z2040" t="str">
        <f t="shared" si="127"/>
        <v>нет</v>
      </c>
    </row>
    <row r="2041" spans="1:26" x14ac:dyDescent="0.35">
      <c r="A2041" t="s">
        <v>18</v>
      </c>
      <c r="B2041" t="s">
        <v>29</v>
      </c>
      <c r="C2041" t="s">
        <v>20</v>
      </c>
      <c r="D2041" t="s">
        <v>21</v>
      </c>
      <c r="E2041" t="s">
        <v>5</v>
      </c>
      <c r="G2041" t="s">
        <v>22</v>
      </c>
      <c r="H2041">
        <v>1189730</v>
      </c>
      <c r="I2041">
        <v>1190077</v>
      </c>
      <c r="J2041" t="s">
        <v>30</v>
      </c>
      <c r="K2041">
        <f t="shared" si="124"/>
        <v>0</v>
      </c>
      <c r="L2041" t="str">
        <f t="shared" si="125"/>
        <v>нет</v>
      </c>
      <c r="S2041" t="s">
        <v>5</v>
      </c>
      <c r="U2041" t="s">
        <v>22</v>
      </c>
      <c r="V2041">
        <v>2111465</v>
      </c>
      <c r="W2041">
        <v>2112271</v>
      </c>
      <c r="X2041" t="s">
        <v>23</v>
      </c>
      <c r="Y2041">
        <f t="shared" si="126"/>
        <v>2</v>
      </c>
      <c r="Z2041" t="str">
        <f t="shared" si="127"/>
        <v>нет</v>
      </c>
    </row>
    <row r="2042" spans="1:26" x14ac:dyDescent="0.35">
      <c r="A2042" t="s">
        <v>18</v>
      </c>
      <c r="B2042" t="s">
        <v>29</v>
      </c>
      <c r="C2042" t="s">
        <v>20</v>
      </c>
      <c r="D2042" t="s">
        <v>21</v>
      </c>
      <c r="E2042" t="s">
        <v>5</v>
      </c>
      <c r="G2042" t="s">
        <v>22</v>
      </c>
      <c r="H2042">
        <v>1205787</v>
      </c>
      <c r="I2042">
        <v>1207193</v>
      </c>
      <c r="J2042" t="s">
        <v>30</v>
      </c>
      <c r="K2042">
        <f t="shared" si="124"/>
        <v>1</v>
      </c>
      <c r="L2042" t="str">
        <f t="shared" si="125"/>
        <v>нет</v>
      </c>
      <c r="S2042" t="s">
        <v>5</v>
      </c>
      <c r="U2042" t="s">
        <v>22</v>
      </c>
      <c r="V2042">
        <v>2112404</v>
      </c>
      <c r="W2042">
        <v>2113204</v>
      </c>
      <c r="X2042" t="s">
        <v>23</v>
      </c>
      <c r="Y2042">
        <f t="shared" si="126"/>
        <v>2</v>
      </c>
      <c r="Z2042" t="str">
        <f t="shared" si="127"/>
        <v>нет</v>
      </c>
    </row>
    <row r="2043" spans="1:26" x14ac:dyDescent="0.35">
      <c r="A2043" t="s">
        <v>18</v>
      </c>
      <c r="B2043" t="s">
        <v>29</v>
      </c>
      <c r="C2043" t="s">
        <v>20</v>
      </c>
      <c r="D2043" t="s">
        <v>21</v>
      </c>
      <c r="E2043" t="s">
        <v>5</v>
      </c>
      <c r="G2043" t="s">
        <v>22</v>
      </c>
      <c r="H2043">
        <v>1208606</v>
      </c>
      <c r="I2043">
        <v>1209952</v>
      </c>
      <c r="J2043" t="s">
        <v>30</v>
      </c>
      <c r="K2043">
        <f t="shared" si="124"/>
        <v>1</v>
      </c>
      <c r="L2043" t="str">
        <f t="shared" si="125"/>
        <v>нет</v>
      </c>
      <c r="S2043" t="s">
        <v>5</v>
      </c>
      <c r="U2043" t="s">
        <v>22</v>
      </c>
      <c r="V2043">
        <v>2113421</v>
      </c>
      <c r="W2043">
        <v>2113570</v>
      </c>
      <c r="X2043" t="s">
        <v>30</v>
      </c>
      <c r="Y2043">
        <f t="shared" si="126"/>
        <v>1</v>
      </c>
      <c r="Z2043" t="str">
        <f t="shared" si="127"/>
        <v>нет</v>
      </c>
    </row>
    <row r="2044" spans="1:26" x14ac:dyDescent="0.35">
      <c r="A2044" t="s">
        <v>18</v>
      </c>
      <c r="B2044" t="s">
        <v>29</v>
      </c>
      <c r="C2044" t="s">
        <v>20</v>
      </c>
      <c r="D2044" t="s">
        <v>21</v>
      </c>
      <c r="E2044" t="s">
        <v>5</v>
      </c>
      <c r="G2044" t="s">
        <v>22</v>
      </c>
      <c r="H2044">
        <v>1217134</v>
      </c>
      <c r="I2044">
        <v>1217859</v>
      </c>
      <c r="J2044" t="s">
        <v>30</v>
      </c>
      <c r="K2044">
        <f t="shared" si="124"/>
        <v>1</v>
      </c>
      <c r="L2044" t="str">
        <f t="shared" si="125"/>
        <v>нет</v>
      </c>
      <c r="S2044" t="s">
        <v>5</v>
      </c>
      <c r="U2044" t="s">
        <v>22</v>
      </c>
      <c r="V2044">
        <v>2113618</v>
      </c>
      <c r="W2044">
        <v>2113887</v>
      </c>
      <c r="X2044" t="s">
        <v>30</v>
      </c>
      <c r="Y2044">
        <f t="shared" si="126"/>
        <v>2</v>
      </c>
      <c r="Z2044" t="str">
        <f t="shared" si="127"/>
        <v>нет</v>
      </c>
    </row>
    <row r="2045" spans="1:26" x14ac:dyDescent="0.35">
      <c r="A2045" t="s">
        <v>18</v>
      </c>
      <c r="B2045" t="s">
        <v>29</v>
      </c>
      <c r="C2045" t="s">
        <v>20</v>
      </c>
      <c r="D2045" t="s">
        <v>21</v>
      </c>
      <c r="E2045" t="s">
        <v>5</v>
      </c>
      <c r="G2045" t="s">
        <v>22</v>
      </c>
      <c r="H2045">
        <v>1219710</v>
      </c>
      <c r="I2045">
        <v>1221644</v>
      </c>
      <c r="J2045" t="s">
        <v>30</v>
      </c>
      <c r="K2045">
        <f t="shared" si="124"/>
        <v>2</v>
      </c>
      <c r="L2045" t="str">
        <f t="shared" si="125"/>
        <v>нет</v>
      </c>
      <c r="S2045" t="s">
        <v>5</v>
      </c>
      <c r="U2045" t="s">
        <v>22</v>
      </c>
      <c r="V2045">
        <v>2114092</v>
      </c>
      <c r="W2045">
        <v>2114904</v>
      </c>
      <c r="X2045" t="s">
        <v>30</v>
      </c>
      <c r="Y2045">
        <f t="shared" si="126"/>
        <v>0</v>
      </c>
      <c r="Z2045" t="str">
        <f t="shared" si="127"/>
        <v>нет</v>
      </c>
    </row>
    <row r="2046" spans="1:26" x14ac:dyDescent="0.35">
      <c r="A2046" t="s">
        <v>18</v>
      </c>
      <c r="B2046" t="s">
        <v>29</v>
      </c>
      <c r="C2046" t="s">
        <v>20</v>
      </c>
      <c r="D2046" t="s">
        <v>21</v>
      </c>
      <c r="E2046" t="s">
        <v>5</v>
      </c>
      <c r="G2046" t="s">
        <v>22</v>
      </c>
      <c r="H2046">
        <v>1241841</v>
      </c>
      <c r="I2046">
        <v>1242449</v>
      </c>
      <c r="J2046" t="s">
        <v>30</v>
      </c>
      <c r="K2046">
        <f t="shared" si="124"/>
        <v>0</v>
      </c>
      <c r="L2046" t="str">
        <f t="shared" si="125"/>
        <v>нет</v>
      </c>
      <c r="S2046" t="s">
        <v>5</v>
      </c>
      <c r="U2046" t="s">
        <v>22</v>
      </c>
      <c r="V2046">
        <v>2114909</v>
      </c>
      <c r="W2046">
        <v>2115856</v>
      </c>
      <c r="X2046" t="s">
        <v>30</v>
      </c>
      <c r="Y2046">
        <f t="shared" si="126"/>
        <v>2</v>
      </c>
      <c r="Z2046" t="str">
        <f t="shared" si="127"/>
        <v>нет</v>
      </c>
    </row>
    <row r="2047" spans="1:26" x14ac:dyDescent="0.35">
      <c r="A2047" t="s">
        <v>18</v>
      </c>
      <c r="B2047" t="s">
        <v>29</v>
      </c>
      <c r="C2047" t="s">
        <v>20</v>
      </c>
      <c r="D2047" t="s">
        <v>21</v>
      </c>
      <c r="E2047" t="s">
        <v>5</v>
      </c>
      <c r="G2047" t="s">
        <v>22</v>
      </c>
      <c r="H2047">
        <v>1251439</v>
      </c>
      <c r="I2047">
        <v>1252620</v>
      </c>
      <c r="J2047" t="s">
        <v>30</v>
      </c>
      <c r="K2047">
        <f t="shared" si="124"/>
        <v>2</v>
      </c>
      <c r="L2047" t="str">
        <f t="shared" si="125"/>
        <v>нет</v>
      </c>
      <c r="S2047" t="s">
        <v>5</v>
      </c>
      <c r="U2047" t="s">
        <v>22</v>
      </c>
      <c r="V2047">
        <v>2115989</v>
      </c>
      <c r="W2047">
        <v>2116828</v>
      </c>
      <c r="X2047" t="s">
        <v>30</v>
      </c>
      <c r="Y2047">
        <f t="shared" si="126"/>
        <v>2</v>
      </c>
      <c r="Z2047" t="str">
        <f t="shared" si="127"/>
        <v>нет</v>
      </c>
    </row>
    <row r="2048" spans="1:26" x14ac:dyDescent="0.35">
      <c r="A2048" t="s">
        <v>18</v>
      </c>
      <c r="B2048" t="s">
        <v>29</v>
      </c>
      <c r="C2048" t="s">
        <v>20</v>
      </c>
      <c r="D2048" t="s">
        <v>21</v>
      </c>
      <c r="E2048" t="s">
        <v>5</v>
      </c>
      <c r="G2048" t="s">
        <v>22</v>
      </c>
      <c r="H2048">
        <v>1253020</v>
      </c>
      <c r="I2048">
        <v>1253343</v>
      </c>
      <c r="J2048" t="s">
        <v>30</v>
      </c>
      <c r="K2048">
        <f t="shared" si="124"/>
        <v>0</v>
      </c>
      <c r="L2048" t="str">
        <f t="shared" si="125"/>
        <v>нет</v>
      </c>
      <c r="S2048" t="s">
        <v>5</v>
      </c>
      <c r="U2048" t="s">
        <v>22</v>
      </c>
      <c r="V2048">
        <v>2116877</v>
      </c>
      <c r="W2048">
        <v>2117767</v>
      </c>
      <c r="X2048" t="s">
        <v>23</v>
      </c>
      <c r="Y2048">
        <f t="shared" si="126"/>
        <v>2</v>
      </c>
      <c r="Z2048" t="str">
        <f t="shared" si="127"/>
        <v>нет</v>
      </c>
    </row>
    <row r="2049" spans="1:26" x14ac:dyDescent="0.35">
      <c r="A2049" t="s">
        <v>18</v>
      </c>
      <c r="B2049" t="s">
        <v>29</v>
      </c>
      <c r="C2049" t="s">
        <v>20</v>
      </c>
      <c r="D2049" t="s">
        <v>21</v>
      </c>
      <c r="E2049" t="s">
        <v>5</v>
      </c>
      <c r="G2049" t="s">
        <v>22</v>
      </c>
      <c r="H2049">
        <v>1253360</v>
      </c>
      <c r="I2049">
        <v>1253581</v>
      </c>
      <c r="J2049" t="s">
        <v>30</v>
      </c>
      <c r="K2049">
        <f t="shared" si="124"/>
        <v>0</v>
      </c>
      <c r="L2049" t="str">
        <f t="shared" si="125"/>
        <v>нет</v>
      </c>
      <c r="S2049" t="s">
        <v>5</v>
      </c>
      <c r="U2049" t="s">
        <v>22</v>
      </c>
      <c r="V2049">
        <v>2118179</v>
      </c>
      <c r="W2049">
        <v>2118790</v>
      </c>
      <c r="X2049" t="s">
        <v>30</v>
      </c>
      <c r="Y2049">
        <f t="shared" si="126"/>
        <v>2</v>
      </c>
      <c r="Z2049" t="str">
        <f t="shared" si="127"/>
        <v>нет</v>
      </c>
    </row>
    <row r="2050" spans="1:26" x14ac:dyDescent="0.35">
      <c r="A2050" t="s">
        <v>18</v>
      </c>
      <c r="B2050" t="s">
        <v>29</v>
      </c>
      <c r="C2050" t="s">
        <v>20</v>
      </c>
      <c r="D2050" t="s">
        <v>21</v>
      </c>
      <c r="E2050" t="s">
        <v>5</v>
      </c>
      <c r="G2050" t="s">
        <v>22</v>
      </c>
      <c r="H2050">
        <v>1253658</v>
      </c>
      <c r="I2050">
        <v>1256045</v>
      </c>
      <c r="J2050" t="s">
        <v>30</v>
      </c>
      <c r="K2050">
        <f t="shared" si="124"/>
        <v>2</v>
      </c>
      <c r="L2050" t="str">
        <f t="shared" si="125"/>
        <v>нет</v>
      </c>
      <c r="S2050" t="s">
        <v>5</v>
      </c>
      <c r="U2050" t="s">
        <v>22</v>
      </c>
      <c r="V2050">
        <v>2118848</v>
      </c>
      <c r="W2050">
        <v>2119693</v>
      </c>
      <c r="X2050" t="s">
        <v>30</v>
      </c>
      <c r="Y2050">
        <f t="shared" si="126"/>
        <v>1</v>
      </c>
      <c r="Z2050" t="str">
        <f t="shared" si="127"/>
        <v>нет</v>
      </c>
    </row>
    <row r="2051" spans="1:26" x14ac:dyDescent="0.35">
      <c r="A2051" t="s">
        <v>18</v>
      </c>
      <c r="B2051" t="s">
        <v>29</v>
      </c>
      <c r="C2051" t="s">
        <v>20</v>
      </c>
      <c r="D2051" t="s">
        <v>21</v>
      </c>
      <c r="E2051" t="s">
        <v>5</v>
      </c>
      <c r="G2051" t="s">
        <v>22</v>
      </c>
      <c r="H2051">
        <v>1256160</v>
      </c>
      <c r="I2051">
        <v>1257341</v>
      </c>
      <c r="J2051" t="s">
        <v>30</v>
      </c>
      <c r="K2051">
        <f t="shared" ref="K2051:K2114" si="128">MOD((ABS(I2051-H2052)+1),3)</f>
        <v>0</v>
      </c>
      <c r="L2051" t="str">
        <f t="shared" ref="L2051:L2114" si="129">IF(I2051-H2052&gt;=0,"да","нет")</f>
        <v>нет</v>
      </c>
      <c r="S2051" t="s">
        <v>5</v>
      </c>
      <c r="U2051" t="s">
        <v>22</v>
      </c>
      <c r="V2051">
        <v>2119837</v>
      </c>
      <c r="W2051">
        <v>2121003</v>
      </c>
      <c r="X2051" t="s">
        <v>30</v>
      </c>
      <c r="Y2051">
        <f t="shared" ref="Y2051:Y2114" si="130">MOD((ABS(W2051-V2052)+1),3)</f>
        <v>0</v>
      </c>
      <c r="Z2051" t="str">
        <f t="shared" ref="Z2051:Z2114" si="131">IF(W2051-V2052&gt;=0,"да","нет")</f>
        <v>нет</v>
      </c>
    </row>
    <row r="2052" spans="1:26" x14ac:dyDescent="0.35">
      <c r="A2052" t="s">
        <v>18</v>
      </c>
      <c r="B2052" t="s">
        <v>29</v>
      </c>
      <c r="C2052" t="s">
        <v>20</v>
      </c>
      <c r="D2052" t="s">
        <v>21</v>
      </c>
      <c r="E2052" t="s">
        <v>5</v>
      </c>
      <c r="G2052" t="s">
        <v>22</v>
      </c>
      <c r="H2052">
        <v>1260799</v>
      </c>
      <c r="I2052">
        <v>1261644</v>
      </c>
      <c r="J2052" t="s">
        <v>30</v>
      </c>
      <c r="K2052">
        <f t="shared" si="128"/>
        <v>0</v>
      </c>
      <c r="L2052" t="str">
        <f t="shared" si="129"/>
        <v>нет</v>
      </c>
      <c r="S2052" t="s">
        <v>5</v>
      </c>
      <c r="U2052" t="s">
        <v>22</v>
      </c>
      <c r="V2052">
        <v>2121125</v>
      </c>
      <c r="W2052">
        <v>2121370</v>
      </c>
      <c r="X2052" t="s">
        <v>30</v>
      </c>
      <c r="Y2052">
        <f t="shared" si="130"/>
        <v>0</v>
      </c>
      <c r="Z2052" t="str">
        <f t="shared" si="131"/>
        <v>нет</v>
      </c>
    </row>
    <row r="2053" spans="1:26" x14ac:dyDescent="0.35">
      <c r="A2053" t="s">
        <v>18</v>
      </c>
      <c r="B2053" t="s">
        <v>29</v>
      </c>
      <c r="C2053" t="s">
        <v>20</v>
      </c>
      <c r="D2053" t="s">
        <v>21</v>
      </c>
      <c r="E2053" t="s">
        <v>5</v>
      </c>
      <c r="G2053" t="s">
        <v>22</v>
      </c>
      <c r="H2053">
        <v>1261802</v>
      </c>
      <c r="I2053">
        <v>1263064</v>
      </c>
      <c r="J2053" t="s">
        <v>30</v>
      </c>
      <c r="K2053">
        <f t="shared" si="128"/>
        <v>2</v>
      </c>
      <c r="L2053" t="str">
        <f t="shared" si="129"/>
        <v>да</v>
      </c>
      <c r="S2053" t="s">
        <v>5</v>
      </c>
      <c r="U2053" t="s">
        <v>22</v>
      </c>
      <c r="V2053">
        <v>2121471</v>
      </c>
      <c r="W2053">
        <v>2124518</v>
      </c>
      <c r="X2053" t="s">
        <v>30</v>
      </c>
      <c r="Y2053">
        <f t="shared" si="130"/>
        <v>2</v>
      </c>
      <c r="Z2053" t="str">
        <f t="shared" si="131"/>
        <v>нет</v>
      </c>
    </row>
    <row r="2054" spans="1:26" x14ac:dyDescent="0.35">
      <c r="A2054" t="s">
        <v>18</v>
      </c>
      <c r="B2054" t="s">
        <v>29</v>
      </c>
      <c r="C2054" t="s">
        <v>20</v>
      </c>
      <c r="D2054" t="s">
        <v>21</v>
      </c>
      <c r="E2054" t="s">
        <v>5</v>
      </c>
      <c r="G2054" t="s">
        <v>22</v>
      </c>
      <c r="H2054">
        <v>1263009</v>
      </c>
      <c r="I2054">
        <v>1263728</v>
      </c>
      <c r="J2054" t="s">
        <v>30</v>
      </c>
      <c r="K2054">
        <f t="shared" si="128"/>
        <v>1</v>
      </c>
      <c r="L2054" t="str">
        <f t="shared" si="129"/>
        <v>нет</v>
      </c>
      <c r="S2054" t="s">
        <v>5</v>
      </c>
      <c r="U2054" t="s">
        <v>22</v>
      </c>
      <c r="V2054">
        <v>2125065</v>
      </c>
      <c r="W2054">
        <v>2126276</v>
      </c>
      <c r="X2054" t="s">
        <v>30</v>
      </c>
      <c r="Y2054">
        <f t="shared" si="130"/>
        <v>2</v>
      </c>
      <c r="Z2054" t="str">
        <f t="shared" si="131"/>
        <v>нет</v>
      </c>
    </row>
    <row r="2055" spans="1:26" x14ac:dyDescent="0.35">
      <c r="A2055" t="s">
        <v>18</v>
      </c>
      <c r="B2055" t="s">
        <v>29</v>
      </c>
      <c r="C2055" t="s">
        <v>20</v>
      </c>
      <c r="D2055" t="s">
        <v>21</v>
      </c>
      <c r="E2055" t="s">
        <v>5</v>
      </c>
      <c r="G2055" t="s">
        <v>22</v>
      </c>
      <c r="H2055">
        <v>1263911</v>
      </c>
      <c r="I2055">
        <v>1264741</v>
      </c>
      <c r="J2055" t="s">
        <v>30</v>
      </c>
      <c r="K2055">
        <f t="shared" si="128"/>
        <v>2</v>
      </c>
      <c r="L2055" t="str">
        <f t="shared" si="129"/>
        <v>нет</v>
      </c>
      <c r="S2055" t="s">
        <v>5</v>
      </c>
      <c r="U2055" t="s">
        <v>22</v>
      </c>
      <c r="V2055">
        <v>2127030</v>
      </c>
      <c r="W2055">
        <v>2127980</v>
      </c>
      <c r="X2055" t="s">
        <v>23</v>
      </c>
      <c r="Y2055">
        <f t="shared" si="130"/>
        <v>0</v>
      </c>
      <c r="Z2055" t="str">
        <f t="shared" si="131"/>
        <v>нет</v>
      </c>
    </row>
    <row r="2056" spans="1:26" x14ac:dyDescent="0.35">
      <c r="A2056" t="s">
        <v>18</v>
      </c>
      <c r="B2056" t="s">
        <v>29</v>
      </c>
      <c r="C2056" t="s">
        <v>20</v>
      </c>
      <c r="D2056" t="s">
        <v>21</v>
      </c>
      <c r="E2056" t="s">
        <v>5</v>
      </c>
      <c r="G2056" t="s">
        <v>22</v>
      </c>
      <c r="H2056">
        <v>1264895</v>
      </c>
      <c r="I2056">
        <v>1266349</v>
      </c>
      <c r="J2056" t="s">
        <v>30</v>
      </c>
      <c r="K2056">
        <f t="shared" si="128"/>
        <v>0</v>
      </c>
      <c r="L2056" t="str">
        <f t="shared" si="129"/>
        <v>нет</v>
      </c>
      <c r="S2056" t="s">
        <v>5</v>
      </c>
      <c r="U2056" t="s">
        <v>22</v>
      </c>
      <c r="V2056">
        <v>2128441</v>
      </c>
      <c r="W2056">
        <v>2129739</v>
      </c>
      <c r="X2056" t="s">
        <v>30</v>
      </c>
      <c r="Y2056">
        <f t="shared" si="130"/>
        <v>1</v>
      </c>
      <c r="Z2056" t="str">
        <f t="shared" si="131"/>
        <v>нет</v>
      </c>
    </row>
    <row r="2057" spans="1:26" x14ac:dyDescent="0.35">
      <c r="A2057" t="s">
        <v>18</v>
      </c>
      <c r="B2057" t="s">
        <v>29</v>
      </c>
      <c r="C2057" t="s">
        <v>20</v>
      </c>
      <c r="D2057" t="s">
        <v>21</v>
      </c>
      <c r="E2057" t="s">
        <v>5</v>
      </c>
      <c r="G2057" t="s">
        <v>22</v>
      </c>
      <c r="H2057">
        <v>1271007</v>
      </c>
      <c r="I2057">
        <v>1272134</v>
      </c>
      <c r="J2057" t="s">
        <v>30</v>
      </c>
      <c r="K2057">
        <f t="shared" si="128"/>
        <v>2</v>
      </c>
      <c r="L2057" t="str">
        <f t="shared" si="129"/>
        <v>нет</v>
      </c>
      <c r="S2057" t="s">
        <v>5</v>
      </c>
      <c r="U2057" t="s">
        <v>22</v>
      </c>
      <c r="V2057">
        <v>2129832</v>
      </c>
      <c r="W2057">
        <v>2130017</v>
      </c>
      <c r="X2057" t="s">
        <v>30</v>
      </c>
      <c r="Y2057">
        <f t="shared" si="130"/>
        <v>2</v>
      </c>
      <c r="Z2057" t="str">
        <f t="shared" si="131"/>
        <v>нет</v>
      </c>
    </row>
    <row r="2058" spans="1:26" x14ac:dyDescent="0.35">
      <c r="A2058" t="s">
        <v>18</v>
      </c>
      <c r="B2058" t="s">
        <v>29</v>
      </c>
      <c r="C2058" t="s">
        <v>20</v>
      </c>
      <c r="D2058" t="s">
        <v>21</v>
      </c>
      <c r="E2058" t="s">
        <v>5</v>
      </c>
      <c r="G2058" t="s">
        <v>22</v>
      </c>
      <c r="H2058">
        <v>1273317</v>
      </c>
      <c r="I2058">
        <v>1273808</v>
      </c>
      <c r="J2058" t="s">
        <v>30</v>
      </c>
      <c r="K2058">
        <f t="shared" si="128"/>
        <v>0</v>
      </c>
      <c r="L2058" t="str">
        <f t="shared" si="129"/>
        <v>нет</v>
      </c>
      <c r="S2058" t="s">
        <v>5</v>
      </c>
      <c r="U2058" t="s">
        <v>22</v>
      </c>
      <c r="V2058">
        <v>2130072</v>
      </c>
      <c r="W2058">
        <v>2130959</v>
      </c>
      <c r="X2058" t="s">
        <v>23</v>
      </c>
      <c r="Y2058">
        <f t="shared" si="130"/>
        <v>0</v>
      </c>
      <c r="Z2058" t="str">
        <f t="shared" si="131"/>
        <v>нет</v>
      </c>
    </row>
    <row r="2059" spans="1:26" x14ac:dyDescent="0.35">
      <c r="A2059" t="s">
        <v>18</v>
      </c>
      <c r="B2059" t="s">
        <v>29</v>
      </c>
      <c r="C2059" t="s">
        <v>20</v>
      </c>
      <c r="D2059" t="s">
        <v>21</v>
      </c>
      <c r="E2059" t="s">
        <v>5</v>
      </c>
      <c r="G2059" t="s">
        <v>22</v>
      </c>
      <c r="H2059">
        <v>1282075</v>
      </c>
      <c r="I2059">
        <v>1283541</v>
      </c>
      <c r="J2059" t="s">
        <v>30</v>
      </c>
      <c r="K2059">
        <f t="shared" si="128"/>
        <v>2</v>
      </c>
      <c r="L2059" t="str">
        <f t="shared" si="129"/>
        <v>нет</v>
      </c>
      <c r="S2059" t="s">
        <v>5</v>
      </c>
      <c r="U2059" t="s">
        <v>22</v>
      </c>
      <c r="V2059">
        <v>2131096</v>
      </c>
      <c r="W2059">
        <v>2132295</v>
      </c>
      <c r="X2059" t="s">
        <v>23</v>
      </c>
      <c r="Y2059">
        <f t="shared" si="130"/>
        <v>0</v>
      </c>
      <c r="Z2059" t="str">
        <f t="shared" si="131"/>
        <v>нет</v>
      </c>
    </row>
    <row r="2060" spans="1:26" x14ac:dyDescent="0.35">
      <c r="A2060" t="s">
        <v>18</v>
      </c>
      <c r="B2060" t="s">
        <v>29</v>
      </c>
      <c r="C2060" t="s">
        <v>20</v>
      </c>
      <c r="D2060" t="s">
        <v>21</v>
      </c>
      <c r="E2060" t="s">
        <v>5</v>
      </c>
      <c r="G2060" t="s">
        <v>22</v>
      </c>
      <c r="H2060">
        <v>1283554</v>
      </c>
      <c r="I2060">
        <v>1283973</v>
      </c>
      <c r="J2060" t="s">
        <v>30</v>
      </c>
      <c r="K2060">
        <f t="shared" si="128"/>
        <v>1</v>
      </c>
      <c r="L2060" t="str">
        <f t="shared" si="129"/>
        <v>нет</v>
      </c>
      <c r="S2060" t="s">
        <v>5</v>
      </c>
      <c r="U2060" t="s">
        <v>22</v>
      </c>
      <c r="V2060">
        <v>2132714</v>
      </c>
      <c r="W2060">
        <v>2134216</v>
      </c>
      <c r="X2060" t="s">
        <v>30</v>
      </c>
      <c r="Y2060">
        <f t="shared" si="130"/>
        <v>2</v>
      </c>
      <c r="Z2060" t="str">
        <f t="shared" si="131"/>
        <v>нет</v>
      </c>
    </row>
    <row r="2061" spans="1:26" x14ac:dyDescent="0.35">
      <c r="A2061" t="s">
        <v>18</v>
      </c>
      <c r="B2061" t="s">
        <v>29</v>
      </c>
      <c r="C2061" t="s">
        <v>20</v>
      </c>
      <c r="D2061" t="s">
        <v>21</v>
      </c>
      <c r="E2061" t="s">
        <v>5</v>
      </c>
      <c r="G2061" t="s">
        <v>22</v>
      </c>
      <c r="H2061">
        <v>1288392</v>
      </c>
      <c r="I2061">
        <v>1288913</v>
      </c>
      <c r="J2061" t="s">
        <v>30</v>
      </c>
      <c r="K2061">
        <f t="shared" si="128"/>
        <v>1</v>
      </c>
      <c r="L2061" t="str">
        <f t="shared" si="129"/>
        <v>нет</v>
      </c>
      <c r="S2061" t="s">
        <v>5</v>
      </c>
      <c r="U2061" t="s">
        <v>22</v>
      </c>
      <c r="V2061">
        <v>2134316</v>
      </c>
      <c r="W2061">
        <v>2134960</v>
      </c>
      <c r="X2061" t="s">
        <v>30</v>
      </c>
      <c r="Y2061">
        <f t="shared" si="130"/>
        <v>0</v>
      </c>
      <c r="Z2061" t="str">
        <f t="shared" si="131"/>
        <v>нет</v>
      </c>
    </row>
    <row r="2062" spans="1:26" x14ac:dyDescent="0.35">
      <c r="A2062" t="s">
        <v>18</v>
      </c>
      <c r="B2062" t="s">
        <v>29</v>
      </c>
      <c r="C2062" t="s">
        <v>20</v>
      </c>
      <c r="D2062" t="s">
        <v>21</v>
      </c>
      <c r="E2062" t="s">
        <v>5</v>
      </c>
      <c r="G2062" t="s">
        <v>22</v>
      </c>
      <c r="H2062">
        <v>1293959</v>
      </c>
      <c r="I2062">
        <v>1294759</v>
      </c>
      <c r="J2062" t="s">
        <v>30</v>
      </c>
      <c r="K2062">
        <f t="shared" si="128"/>
        <v>0</v>
      </c>
      <c r="L2062" t="str">
        <f t="shared" si="129"/>
        <v>нет</v>
      </c>
      <c r="S2062" t="s">
        <v>5</v>
      </c>
      <c r="U2062" t="s">
        <v>22</v>
      </c>
      <c r="V2062">
        <v>2135247</v>
      </c>
      <c r="W2062">
        <v>2136770</v>
      </c>
      <c r="X2062" t="s">
        <v>30</v>
      </c>
      <c r="Y2062">
        <f t="shared" si="130"/>
        <v>1</v>
      </c>
      <c r="Z2062" t="str">
        <f t="shared" si="131"/>
        <v>нет</v>
      </c>
    </row>
    <row r="2063" spans="1:26" x14ac:dyDescent="0.35">
      <c r="A2063" t="s">
        <v>18</v>
      </c>
      <c r="B2063" t="s">
        <v>29</v>
      </c>
      <c r="C2063" t="s">
        <v>20</v>
      </c>
      <c r="D2063" t="s">
        <v>21</v>
      </c>
      <c r="E2063" t="s">
        <v>5</v>
      </c>
      <c r="G2063" t="s">
        <v>22</v>
      </c>
      <c r="H2063">
        <v>1315713</v>
      </c>
      <c r="I2063">
        <v>1316054</v>
      </c>
      <c r="J2063" t="s">
        <v>30</v>
      </c>
      <c r="K2063">
        <f t="shared" si="128"/>
        <v>2</v>
      </c>
      <c r="L2063" t="str">
        <f t="shared" si="129"/>
        <v>нет</v>
      </c>
      <c r="S2063" t="s">
        <v>5</v>
      </c>
      <c r="U2063" t="s">
        <v>22</v>
      </c>
      <c r="V2063">
        <v>2137040</v>
      </c>
      <c r="W2063">
        <v>2138113</v>
      </c>
      <c r="X2063" t="s">
        <v>30</v>
      </c>
      <c r="Y2063">
        <f t="shared" si="130"/>
        <v>1</v>
      </c>
      <c r="Z2063" t="str">
        <f t="shared" si="131"/>
        <v>нет</v>
      </c>
    </row>
    <row r="2064" spans="1:26" x14ac:dyDescent="0.35">
      <c r="A2064" t="s">
        <v>18</v>
      </c>
      <c r="B2064" t="s">
        <v>29</v>
      </c>
      <c r="C2064" t="s">
        <v>20</v>
      </c>
      <c r="D2064" t="s">
        <v>21</v>
      </c>
      <c r="E2064" t="s">
        <v>5</v>
      </c>
      <c r="G2064" t="s">
        <v>22</v>
      </c>
      <c r="H2064">
        <v>1316067</v>
      </c>
      <c r="I2064">
        <v>1317356</v>
      </c>
      <c r="J2064" t="s">
        <v>30</v>
      </c>
      <c r="K2064">
        <f t="shared" si="128"/>
        <v>0</v>
      </c>
      <c r="L2064" t="str">
        <f t="shared" si="129"/>
        <v>нет</v>
      </c>
      <c r="S2064" t="s">
        <v>5</v>
      </c>
      <c r="U2064" t="s">
        <v>22</v>
      </c>
      <c r="V2064">
        <v>2138323</v>
      </c>
      <c r="W2064">
        <v>2138880</v>
      </c>
      <c r="X2064" t="s">
        <v>30</v>
      </c>
      <c r="Y2064">
        <f t="shared" si="130"/>
        <v>1</v>
      </c>
      <c r="Z2064" t="str">
        <f t="shared" si="131"/>
        <v>нет</v>
      </c>
    </row>
    <row r="2065" spans="1:26" x14ac:dyDescent="0.35">
      <c r="A2065" t="s">
        <v>18</v>
      </c>
      <c r="B2065" t="s">
        <v>29</v>
      </c>
      <c r="C2065" t="s">
        <v>20</v>
      </c>
      <c r="D2065" t="s">
        <v>21</v>
      </c>
      <c r="E2065" t="s">
        <v>5</v>
      </c>
      <c r="G2065" t="s">
        <v>22</v>
      </c>
      <c r="H2065">
        <v>1324417</v>
      </c>
      <c r="I2065">
        <v>1326135</v>
      </c>
      <c r="J2065" t="s">
        <v>30</v>
      </c>
      <c r="K2065">
        <f t="shared" si="128"/>
        <v>1</v>
      </c>
      <c r="L2065" t="str">
        <f t="shared" si="129"/>
        <v>нет</v>
      </c>
      <c r="S2065" t="s">
        <v>5</v>
      </c>
      <c r="U2065" t="s">
        <v>22</v>
      </c>
      <c r="V2065">
        <v>2139234</v>
      </c>
      <c r="W2065">
        <v>2139917</v>
      </c>
      <c r="X2065" t="s">
        <v>30</v>
      </c>
      <c r="Y2065">
        <f t="shared" si="130"/>
        <v>0</v>
      </c>
      <c r="Z2065" t="str">
        <f t="shared" si="131"/>
        <v>нет</v>
      </c>
    </row>
    <row r="2066" spans="1:26" x14ac:dyDescent="0.35">
      <c r="A2066" t="s">
        <v>18</v>
      </c>
      <c r="B2066" t="s">
        <v>29</v>
      </c>
      <c r="C2066" t="s">
        <v>20</v>
      </c>
      <c r="D2066" t="s">
        <v>21</v>
      </c>
      <c r="E2066" t="s">
        <v>5</v>
      </c>
      <c r="G2066" t="s">
        <v>22</v>
      </c>
      <c r="H2066">
        <v>1328538</v>
      </c>
      <c r="I2066">
        <v>1330088</v>
      </c>
      <c r="J2066" t="s">
        <v>30</v>
      </c>
      <c r="K2066">
        <f t="shared" si="128"/>
        <v>0</v>
      </c>
      <c r="L2066" t="str">
        <f t="shared" si="129"/>
        <v>нет</v>
      </c>
      <c r="S2066" t="s">
        <v>5</v>
      </c>
      <c r="U2066" t="s">
        <v>22</v>
      </c>
      <c r="V2066">
        <v>2139919</v>
      </c>
      <c r="W2066">
        <v>2140704</v>
      </c>
      <c r="X2066" t="s">
        <v>30</v>
      </c>
      <c r="Y2066">
        <f t="shared" si="130"/>
        <v>1</v>
      </c>
      <c r="Z2066" t="str">
        <f t="shared" si="131"/>
        <v>да</v>
      </c>
    </row>
    <row r="2067" spans="1:26" x14ac:dyDescent="0.35">
      <c r="A2067" t="s">
        <v>18</v>
      </c>
      <c r="B2067" t="s">
        <v>29</v>
      </c>
      <c r="C2067" t="s">
        <v>20</v>
      </c>
      <c r="D2067" t="s">
        <v>21</v>
      </c>
      <c r="E2067" t="s">
        <v>5</v>
      </c>
      <c r="G2067" t="s">
        <v>22</v>
      </c>
      <c r="H2067">
        <v>1331779</v>
      </c>
      <c r="I2067">
        <v>1332147</v>
      </c>
      <c r="J2067" t="s">
        <v>30</v>
      </c>
      <c r="K2067">
        <f t="shared" si="128"/>
        <v>0</v>
      </c>
      <c r="L2067" t="str">
        <f t="shared" si="129"/>
        <v>нет</v>
      </c>
      <c r="S2067" t="s">
        <v>5</v>
      </c>
      <c r="U2067" t="s">
        <v>22</v>
      </c>
      <c r="V2067">
        <v>2140701</v>
      </c>
      <c r="W2067">
        <v>2141546</v>
      </c>
      <c r="X2067" t="s">
        <v>30</v>
      </c>
      <c r="Y2067">
        <f t="shared" si="130"/>
        <v>0</v>
      </c>
      <c r="Z2067" t="str">
        <f t="shared" si="131"/>
        <v>нет</v>
      </c>
    </row>
    <row r="2068" spans="1:26" x14ac:dyDescent="0.35">
      <c r="A2068" t="s">
        <v>18</v>
      </c>
      <c r="B2068" t="s">
        <v>29</v>
      </c>
      <c r="C2068" t="s">
        <v>20</v>
      </c>
      <c r="D2068" t="s">
        <v>21</v>
      </c>
      <c r="E2068" t="s">
        <v>5</v>
      </c>
      <c r="G2068" t="s">
        <v>22</v>
      </c>
      <c r="H2068">
        <v>1335242</v>
      </c>
      <c r="I2068">
        <v>1335472</v>
      </c>
      <c r="J2068" t="s">
        <v>30</v>
      </c>
      <c r="K2068">
        <f t="shared" si="128"/>
        <v>0</v>
      </c>
      <c r="L2068" t="str">
        <f t="shared" si="129"/>
        <v>нет</v>
      </c>
      <c r="S2068" t="s">
        <v>5</v>
      </c>
      <c r="U2068" t="s">
        <v>22</v>
      </c>
      <c r="V2068">
        <v>2141566</v>
      </c>
      <c r="W2068">
        <v>2142183</v>
      </c>
      <c r="X2068" t="s">
        <v>30</v>
      </c>
      <c r="Y2068">
        <f t="shared" si="130"/>
        <v>1</v>
      </c>
      <c r="Z2068" t="str">
        <f t="shared" si="131"/>
        <v>да</v>
      </c>
    </row>
    <row r="2069" spans="1:26" x14ac:dyDescent="0.35">
      <c r="A2069" t="s">
        <v>18</v>
      </c>
      <c r="B2069" t="s">
        <v>29</v>
      </c>
      <c r="C2069" t="s">
        <v>20</v>
      </c>
      <c r="D2069" t="s">
        <v>21</v>
      </c>
      <c r="E2069" t="s">
        <v>5</v>
      </c>
      <c r="G2069" t="s">
        <v>22</v>
      </c>
      <c r="H2069">
        <v>1341837</v>
      </c>
      <c r="I2069">
        <v>1342994</v>
      </c>
      <c r="J2069" t="s">
        <v>30</v>
      </c>
      <c r="K2069">
        <f t="shared" si="128"/>
        <v>1</v>
      </c>
      <c r="L2069" t="str">
        <f t="shared" si="129"/>
        <v>да</v>
      </c>
      <c r="S2069" t="s">
        <v>5</v>
      </c>
      <c r="U2069" t="s">
        <v>22</v>
      </c>
      <c r="V2069">
        <v>2142180</v>
      </c>
      <c r="W2069">
        <v>2142668</v>
      </c>
      <c r="X2069" t="s">
        <v>30</v>
      </c>
      <c r="Y2069">
        <f t="shared" si="130"/>
        <v>0</v>
      </c>
      <c r="Z2069" t="str">
        <f t="shared" si="131"/>
        <v>нет</v>
      </c>
    </row>
    <row r="2070" spans="1:26" x14ac:dyDescent="0.35">
      <c r="A2070" t="s">
        <v>18</v>
      </c>
      <c r="B2070" t="s">
        <v>29</v>
      </c>
      <c r="C2070" t="s">
        <v>20</v>
      </c>
      <c r="D2070" t="s">
        <v>21</v>
      </c>
      <c r="E2070" t="s">
        <v>5</v>
      </c>
      <c r="G2070" t="s">
        <v>22</v>
      </c>
      <c r="H2070">
        <v>1342991</v>
      </c>
      <c r="I2070">
        <v>1343245</v>
      </c>
      <c r="J2070" t="s">
        <v>30</v>
      </c>
      <c r="K2070">
        <f t="shared" si="128"/>
        <v>2</v>
      </c>
      <c r="L2070" t="str">
        <f t="shared" si="129"/>
        <v>нет</v>
      </c>
      <c r="S2070" t="s">
        <v>5</v>
      </c>
      <c r="U2070" t="s">
        <v>22</v>
      </c>
      <c r="V2070">
        <v>2143687</v>
      </c>
      <c r="W2070">
        <v>2144964</v>
      </c>
      <c r="X2070" t="s">
        <v>23</v>
      </c>
      <c r="Y2070">
        <f t="shared" si="130"/>
        <v>1</v>
      </c>
      <c r="Z2070" t="str">
        <f t="shared" si="131"/>
        <v>нет</v>
      </c>
    </row>
    <row r="2071" spans="1:26" x14ac:dyDescent="0.35">
      <c r="A2071" t="s">
        <v>18</v>
      </c>
      <c r="B2071" t="s">
        <v>29</v>
      </c>
      <c r="C2071" t="s">
        <v>20</v>
      </c>
      <c r="D2071" t="s">
        <v>21</v>
      </c>
      <c r="E2071" t="s">
        <v>5</v>
      </c>
      <c r="G2071" t="s">
        <v>22</v>
      </c>
      <c r="H2071">
        <v>1345538</v>
      </c>
      <c r="I2071">
        <v>1346092</v>
      </c>
      <c r="J2071" t="s">
        <v>30</v>
      </c>
      <c r="K2071">
        <f t="shared" si="128"/>
        <v>1</v>
      </c>
      <c r="L2071" t="str">
        <f t="shared" si="129"/>
        <v>нет</v>
      </c>
      <c r="S2071" t="s">
        <v>5</v>
      </c>
      <c r="U2071" t="s">
        <v>22</v>
      </c>
      <c r="V2071">
        <v>2145207</v>
      </c>
      <c r="W2071">
        <v>2145962</v>
      </c>
      <c r="X2071" t="s">
        <v>30</v>
      </c>
      <c r="Y2071">
        <f t="shared" si="130"/>
        <v>0</v>
      </c>
      <c r="Z2071" t="str">
        <f t="shared" si="131"/>
        <v>нет</v>
      </c>
    </row>
    <row r="2072" spans="1:26" x14ac:dyDescent="0.35">
      <c r="A2072" t="s">
        <v>18</v>
      </c>
      <c r="B2072" t="s">
        <v>29</v>
      </c>
      <c r="C2072" t="s">
        <v>20</v>
      </c>
      <c r="D2072" t="s">
        <v>21</v>
      </c>
      <c r="E2072" t="s">
        <v>5</v>
      </c>
      <c r="G2072" t="s">
        <v>22</v>
      </c>
      <c r="H2072">
        <v>1348099</v>
      </c>
      <c r="I2072">
        <v>1349547</v>
      </c>
      <c r="J2072" t="s">
        <v>30</v>
      </c>
      <c r="K2072">
        <f t="shared" si="128"/>
        <v>0</v>
      </c>
      <c r="L2072" t="str">
        <f t="shared" si="129"/>
        <v>нет</v>
      </c>
      <c r="S2072" t="s">
        <v>5</v>
      </c>
      <c r="U2072" t="s">
        <v>22</v>
      </c>
      <c r="V2072">
        <v>2146153</v>
      </c>
      <c r="W2072">
        <v>2147340</v>
      </c>
      <c r="X2072" t="s">
        <v>23</v>
      </c>
      <c r="Y2072">
        <f t="shared" si="130"/>
        <v>2</v>
      </c>
      <c r="Z2072" t="str">
        <f t="shared" si="131"/>
        <v>нет</v>
      </c>
    </row>
    <row r="2073" spans="1:26" x14ac:dyDescent="0.35">
      <c r="A2073" t="s">
        <v>18</v>
      </c>
      <c r="B2073" t="s">
        <v>29</v>
      </c>
      <c r="C2073" t="s">
        <v>20</v>
      </c>
      <c r="D2073" t="s">
        <v>21</v>
      </c>
      <c r="E2073" t="s">
        <v>5</v>
      </c>
      <c r="G2073" t="s">
        <v>22</v>
      </c>
      <c r="H2073">
        <v>1356545</v>
      </c>
      <c r="I2073">
        <v>1356745</v>
      </c>
      <c r="J2073" t="s">
        <v>30</v>
      </c>
      <c r="K2073">
        <f t="shared" si="128"/>
        <v>0</v>
      </c>
      <c r="L2073" t="str">
        <f t="shared" si="129"/>
        <v>нет</v>
      </c>
      <c r="S2073" t="s">
        <v>5</v>
      </c>
      <c r="U2073" t="s">
        <v>22</v>
      </c>
      <c r="V2073">
        <v>2147584</v>
      </c>
      <c r="W2073">
        <v>2147934</v>
      </c>
      <c r="X2073" t="s">
        <v>23</v>
      </c>
      <c r="Y2073">
        <f t="shared" si="130"/>
        <v>2</v>
      </c>
      <c r="Z2073" t="str">
        <f t="shared" si="131"/>
        <v>да</v>
      </c>
    </row>
    <row r="2074" spans="1:26" x14ac:dyDescent="0.35">
      <c r="A2074" t="s">
        <v>18</v>
      </c>
      <c r="B2074" t="s">
        <v>29</v>
      </c>
      <c r="C2074" t="s">
        <v>20</v>
      </c>
      <c r="D2074" t="s">
        <v>21</v>
      </c>
      <c r="E2074" t="s">
        <v>5</v>
      </c>
      <c r="G2074" t="s">
        <v>22</v>
      </c>
      <c r="H2074">
        <v>1364349</v>
      </c>
      <c r="I2074">
        <v>1365179</v>
      </c>
      <c r="J2074" t="s">
        <v>30</v>
      </c>
      <c r="K2074">
        <f t="shared" si="128"/>
        <v>1</v>
      </c>
      <c r="L2074" t="str">
        <f t="shared" si="129"/>
        <v>нет</v>
      </c>
      <c r="S2074" t="s">
        <v>5</v>
      </c>
      <c r="U2074" t="s">
        <v>22</v>
      </c>
      <c r="V2074">
        <v>2147912</v>
      </c>
      <c r="W2074">
        <v>2148196</v>
      </c>
      <c r="X2074" t="s">
        <v>23</v>
      </c>
      <c r="Y2074">
        <f t="shared" si="130"/>
        <v>1</v>
      </c>
      <c r="Z2074" t="str">
        <f t="shared" si="131"/>
        <v>да</v>
      </c>
    </row>
    <row r="2075" spans="1:26" x14ac:dyDescent="0.35">
      <c r="A2075" t="s">
        <v>18</v>
      </c>
      <c r="B2075" t="s">
        <v>29</v>
      </c>
      <c r="C2075" t="s">
        <v>20</v>
      </c>
      <c r="D2075" t="s">
        <v>21</v>
      </c>
      <c r="E2075" t="s">
        <v>5</v>
      </c>
      <c r="G2075" t="s">
        <v>22</v>
      </c>
      <c r="H2075">
        <v>1368788</v>
      </c>
      <c r="I2075">
        <v>1369048</v>
      </c>
      <c r="J2075" t="s">
        <v>30</v>
      </c>
      <c r="K2075">
        <f t="shared" si="128"/>
        <v>2</v>
      </c>
      <c r="L2075" t="str">
        <f t="shared" si="129"/>
        <v>нет</v>
      </c>
      <c r="S2075" t="s">
        <v>5</v>
      </c>
      <c r="U2075" t="s">
        <v>22</v>
      </c>
      <c r="V2075">
        <v>2148193</v>
      </c>
      <c r="W2075">
        <v>2148678</v>
      </c>
      <c r="X2075" t="s">
        <v>23</v>
      </c>
      <c r="Y2075">
        <f t="shared" si="130"/>
        <v>0</v>
      </c>
      <c r="Z2075" t="str">
        <f t="shared" si="131"/>
        <v>нет</v>
      </c>
    </row>
    <row r="2076" spans="1:26" x14ac:dyDescent="0.35">
      <c r="A2076" t="s">
        <v>18</v>
      </c>
      <c r="B2076" t="s">
        <v>29</v>
      </c>
      <c r="C2076" t="s">
        <v>20</v>
      </c>
      <c r="D2076" t="s">
        <v>21</v>
      </c>
      <c r="E2076" t="s">
        <v>5</v>
      </c>
      <c r="G2076" t="s">
        <v>22</v>
      </c>
      <c r="H2076">
        <v>1370411</v>
      </c>
      <c r="I2076">
        <v>1370740</v>
      </c>
      <c r="J2076" t="s">
        <v>30</v>
      </c>
      <c r="K2076">
        <f t="shared" si="128"/>
        <v>1</v>
      </c>
      <c r="L2076" t="str">
        <f t="shared" si="129"/>
        <v>нет</v>
      </c>
      <c r="S2076" t="s">
        <v>5</v>
      </c>
      <c r="U2076" t="s">
        <v>22</v>
      </c>
      <c r="V2076">
        <v>2148710</v>
      </c>
      <c r="W2076">
        <v>2150194</v>
      </c>
      <c r="X2076" t="s">
        <v>23</v>
      </c>
      <c r="Y2076">
        <f t="shared" si="130"/>
        <v>2</v>
      </c>
      <c r="Z2076" t="str">
        <f t="shared" si="131"/>
        <v>да</v>
      </c>
    </row>
    <row r="2077" spans="1:26" x14ac:dyDescent="0.35">
      <c r="A2077" t="s">
        <v>18</v>
      </c>
      <c r="B2077" t="s">
        <v>29</v>
      </c>
      <c r="C2077" t="s">
        <v>20</v>
      </c>
      <c r="D2077" t="s">
        <v>21</v>
      </c>
      <c r="E2077" t="s">
        <v>5</v>
      </c>
      <c r="G2077" t="s">
        <v>22</v>
      </c>
      <c r="H2077">
        <v>1372828</v>
      </c>
      <c r="I2077">
        <v>1373139</v>
      </c>
      <c r="J2077" t="s">
        <v>30</v>
      </c>
      <c r="K2077">
        <f t="shared" si="128"/>
        <v>0</v>
      </c>
      <c r="L2077" t="str">
        <f t="shared" si="129"/>
        <v>нет</v>
      </c>
      <c r="S2077" t="s">
        <v>5</v>
      </c>
      <c r="U2077" t="s">
        <v>22</v>
      </c>
      <c r="V2077">
        <v>2150187</v>
      </c>
      <c r="W2077">
        <v>2150525</v>
      </c>
      <c r="X2077" t="s">
        <v>23</v>
      </c>
      <c r="Y2077">
        <f t="shared" si="130"/>
        <v>2</v>
      </c>
      <c r="Z2077" t="str">
        <f t="shared" si="131"/>
        <v>нет</v>
      </c>
    </row>
    <row r="2078" spans="1:26" x14ac:dyDescent="0.35">
      <c r="A2078" t="s">
        <v>18</v>
      </c>
      <c r="B2078" t="s">
        <v>29</v>
      </c>
      <c r="C2078" t="s">
        <v>20</v>
      </c>
      <c r="D2078" t="s">
        <v>21</v>
      </c>
      <c r="E2078" t="s">
        <v>5</v>
      </c>
      <c r="G2078" t="s">
        <v>22</v>
      </c>
      <c r="H2078">
        <v>1375664</v>
      </c>
      <c r="I2078">
        <v>1375867</v>
      </c>
      <c r="J2078" t="s">
        <v>30</v>
      </c>
      <c r="K2078">
        <f t="shared" si="128"/>
        <v>2</v>
      </c>
      <c r="L2078" t="str">
        <f t="shared" si="129"/>
        <v>нет</v>
      </c>
      <c r="S2078" t="s">
        <v>5</v>
      </c>
      <c r="U2078" t="s">
        <v>22</v>
      </c>
      <c r="V2078">
        <v>2150529</v>
      </c>
      <c r="W2078">
        <v>2150951</v>
      </c>
      <c r="X2078" t="s">
        <v>23</v>
      </c>
      <c r="Y2078">
        <f t="shared" si="130"/>
        <v>2</v>
      </c>
      <c r="Z2078" t="str">
        <f t="shared" si="131"/>
        <v>да</v>
      </c>
    </row>
    <row r="2079" spans="1:26" x14ac:dyDescent="0.35">
      <c r="A2079" t="s">
        <v>18</v>
      </c>
      <c r="B2079" t="s">
        <v>29</v>
      </c>
      <c r="C2079" t="s">
        <v>20</v>
      </c>
      <c r="D2079" t="s">
        <v>21</v>
      </c>
      <c r="E2079" t="s">
        <v>5</v>
      </c>
      <c r="G2079" t="s">
        <v>22</v>
      </c>
      <c r="H2079">
        <v>1380887</v>
      </c>
      <c r="I2079">
        <v>1382386</v>
      </c>
      <c r="J2079" t="s">
        <v>30</v>
      </c>
      <c r="K2079">
        <f t="shared" si="128"/>
        <v>0</v>
      </c>
      <c r="L2079" t="str">
        <f t="shared" si="129"/>
        <v>нет</v>
      </c>
      <c r="S2079" t="s">
        <v>5</v>
      </c>
      <c r="U2079" t="s">
        <v>22</v>
      </c>
      <c r="V2079">
        <v>2150938</v>
      </c>
      <c r="W2079">
        <v>2153340</v>
      </c>
      <c r="X2079" t="s">
        <v>23</v>
      </c>
      <c r="Y2079">
        <f t="shared" si="130"/>
        <v>2</v>
      </c>
      <c r="Z2079" t="str">
        <f t="shared" si="131"/>
        <v>нет</v>
      </c>
    </row>
    <row r="2080" spans="1:26" x14ac:dyDescent="0.35">
      <c r="A2080" t="s">
        <v>18</v>
      </c>
      <c r="B2080" t="s">
        <v>29</v>
      </c>
      <c r="C2080" t="s">
        <v>20</v>
      </c>
      <c r="D2080" t="s">
        <v>21</v>
      </c>
      <c r="E2080" t="s">
        <v>5</v>
      </c>
      <c r="G2080" t="s">
        <v>22</v>
      </c>
      <c r="H2080">
        <v>1383756</v>
      </c>
      <c r="I2080">
        <v>1384196</v>
      </c>
      <c r="J2080" t="s">
        <v>30</v>
      </c>
      <c r="K2080">
        <f t="shared" si="128"/>
        <v>0</v>
      </c>
      <c r="L2080" t="str">
        <f t="shared" si="129"/>
        <v>нет</v>
      </c>
      <c r="S2080" t="s">
        <v>5</v>
      </c>
      <c r="U2080" t="s">
        <v>22</v>
      </c>
      <c r="V2080">
        <v>2153653</v>
      </c>
      <c r="W2080">
        <v>2154342</v>
      </c>
      <c r="X2080" t="s">
        <v>30</v>
      </c>
      <c r="Y2080">
        <f t="shared" si="130"/>
        <v>0</v>
      </c>
      <c r="Z2080" t="str">
        <f t="shared" si="131"/>
        <v>нет</v>
      </c>
    </row>
    <row r="2081" spans="1:26" x14ac:dyDescent="0.35">
      <c r="A2081" t="s">
        <v>18</v>
      </c>
      <c r="B2081" t="s">
        <v>29</v>
      </c>
      <c r="C2081" t="s">
        <v>20</v>
      </c>
      <c r="D2081" t="s">
        <v>21</v>
      </c>
      <c r="E2081" t="s">
        <v>5</v>
      </c>
      <c r="G2081" t="s">
        <v>22</v>
      </c>
      <c r="H2081">
        <v>1388500</v>
      </c>
      <c r="I2081">
        <v>1389603</v>
      </c>
      <c r="J2081" t="s">
        <v>30</v>
      </c>
      <c r="K2081">
        <f t="shared" si="128"/>
        <v>0</v>
      </c>
      <c r="L2081" t="str">
        <f t="shared" si="129"/>
        <v>нет</v>
      </c>
      <c r="S2081" t="s">
        <v>5</v>
      </c>
      <c r="U2081" t="s">
        <v>22</v>
      </c>
      <c r="V2081">
        <v>2154413</v>
      </c>
      <c r="W2081">
        <v>2155054</v>
      </c>
      <c r="X2081" t="s">
        <v>30</v>
      </c>
      <c r="Y2081">
        <f t="shared" si="130"/>
        <v>0</v>
      </c>
      <c r="Z2081" t="str">
        <f t="shared" si="131"/>
        <v>нет</v>
      </c>
    </row>
    <row r="2082" spans="1:26" x14ac:dyDescent="0.35">
      <c r="A2082" t="s">
        <v>18</v>
      </c>
      <c r="B2082" t="s">
        <v>29</v>
      </c>
      <c r="C2082" t="s">
        <v>20</v>
      </c>
      <c r="D2082" t="s">
        <v>21</v>
      </c>
      <c r="E2082" t="s">
        <v>5</v>
      </c>
      <c r="G2082" t="s">
        <v>22</v>
      </c>
      <c r="H2082">
        <v>1390814</v>
      </c>
      <c r="I2082">
        <v>1391461</v>
      </c>
      <c r="J2082" t="s">
        <v>30</v>
      </c>
      <c r="K2082">
        <f t="shared" si="128"/>
        <v>2</v>
      </c>
      <c r="L2082" t="str">
        <f t="shared" si="129"/>
        <v>нет</v>
      </c>
      <c r="S2082" t="s">
        <v>5</v>
      </c>
      <c r="U2082" t="s">
        <v>22</v>
      </c>
      <c r="V2082">
        <v>2155341</v>
      </c>
      <c r="W2082">
        <v>2156837</v>
      </c>
      <c r="X2082" t="s">
        <v>23</v>
      </c>
      <c r="Y2082">
        <f t="shared" si="130"/>
        <v>1</v>
      </c>
      <c r="Z2082" t="str">
        <f t="shared" si="131"/>
        <v>нет</v>
      </c>
    </row>
    <row r="2083" spans="1:26" x14ac:dyDescent="0.35">
      <c r="A2083" t="s">
        <v>18</v>
      </c>
      <c r="B2083" t="s">
        <v>29</v>
      </c>
      <c r="C2083" t="s">
        <v>20</v>
      </c>
      <c r="D2083" t="s">
        <v>21</v>
      </c>
      <c r="E2083" t="s">
        <v>5</v>
      </c>
      <c r="G2083" t="s">
        <v>22</v>
      </c>
      <c r="H2083">
        <v>1399361</v>
      </c>
      <c r="I2083">
        <v>1399582</v>
      </c>
      <c r="J2083" t="s">
        <v>30</v>
      </c>
      <c r="K2083">
        <f t="shared" si="128"/>
        <v>1</v>
      </c>
      <c r="L2083" t="str">
        <f t="shared" si="129"/>
        <v>нет</v>
      </c>
      <c r="S2083" t="s">
        <v>5</v>
      </c>
      <c r="U2083" t="s">
        <v>22</v>
      </c>
      <c r="V2083">
        <v>2157248</v>
      </c>
      <c r="W2083">
        <v>2157604</v>
      </c>
      <c r="X2083" t="s">
        <v>30</v>
      </c>
      <c r="Y2083">
        <f t="shared" si="130"/>
        <v>2</v>
      </c>
      <c r="Z2083" t="str">
        <f t="shared" si="131"/>
        <v>нет</v>
      </c>
    </row>
    <row r="2084" spans="1:26" x14ac:dyDescent="0.35">
      <c r="A2084" t="s">
        <v>18</v>
      </c>
      <c r="B2084" t="s">
        <v>29</v>
      </c>
      <c r="C2084" t="s">
        <v>20</v>
      </c>
      <c r="D2084" t="s">
        <v>21</v>
      </c>
      <c r="E2084" t="s">
        <v>5</v>
      </c>
      <c r="G2084" t="s">
        <v>22</v>
      </c>
      <c r="H2084">
        <v>1399633</v>
      </c>
      <c r="I2084">
        <v>1400073</v>
      </c>
      <c r="J2084" t="s">
        <v>30</v>
      </c>
      <c r="K2084">
        <f t="shared" si="128"/>
        <v>1</v>
      </c>
      <c r="L2084" t="str">
        <f t="shared" si="129"/>
        <v>нет</v>
      </c>
      <c r="S2084" t="s">
        <v>5</v>
      </c>
      <c r="U2084" t="s">
        <v>22</v>
      </c>
      <c r="V2084">
        <v>2157761</v>
      </c>
      <c r="W2084">
        <v>2159533</v>
      </c>
      <c r="X2084" t="s">
        <v>30</v>
      </c>
      <c r="Y2084">
        <f t="shared" si="130"/>
        <v>2</v>
      </c>
      <c r="Z2084" t="str">
        <f t="shared" si="131"/>
        <v>нет</v>
      </c>
    </row>
    <row r="2085" spans="1:26" x14ac:dyDescent="0.35">
      <c r="A2085" t="s">
        <v>18</v>
      </c>
      <c r="B2085" t="s">
        <v>29</v>
      </c>
      <c r="C2085" t="s">
        <v>20</v>
      </c>
      <c r="D2085" t="s">
        <v>21</v>
      </c>
      <c r="E2085" t="s">
        <v>5</v>
      </c>
      <c r="G2085" t="s">
        <v>22</v>
      </c>
      <c r="H2085">
        <v>1412226</v>
      </c>
      <c r="I2085">
        <v>1412786</v>
      </c>
      <c r="J2085" t="s">
        <v>30</v>
      </c>
      <c r="K2085">
        <f t="shared" si="128"/>
        <v>0</v>
      </c>
      <c r="L2085" t="str">
        <f t="shared" si="129"/>
        <v>нет</v>
      </c>
      <c r="S2085" t="s">
        <v>5</v>
      </c>
      <c r="U2085" t="s">
        <v>22</v>
      </c>
      <c r="V2085">
        <v>2159792</v>
      </c>
      <c r="W2085">
        <v>2164372</v>
      </c>
      <c r="X2085" t="s">
        <v>30</v>
      </c>
      <c r="Y2085">
        <f t="shared" si="130"/>
        <v>2</v>
      </c>
      <c r="Z2085" t="str">
        <f t="shared" si="131"/>
        <v>нет</v>
      </c>
    </row>
    <row r="2086" spans="1:26" x14ac:dyDescent="0.35">
      <c r="A2086" t="s">
        <v>18</v>
      </c>
      <c r="B2086" t="s">
        <v>29</v>
      </c>
      <c r="C2086" t="s">
        <v>20</v>
      </c>
      <c r="D2086" t="s">
        <v>21</v>
      </c>
      <c r="E2086" t="s">
        <v>5</v>
      </c>
      <c r="G2086" t="s">
        <v>22</v>
      </c>
      <c r="H2086">
        <v>1412872</v>
      </c>
      <c r="I2086">
        <v>1414362</v>
      </c>
      <c r="J2086" t="s">
        <v>30</v>
      </c>
      <c r="K2086">
        <f t="shared" si="128"/>
        <v>0</v>
      </c>
      <c r="L2086" t="str">
        <f t="shared" si="129"/>
        <v>нет</v>
      </c>
      <c r="S2086" t="s">
        <v>5</v>
      </c>
      <c r="U2086" t="s">
        <v>22</v>
      </c>
      <c r="V2086">
        <v>2164436</v>
      </c>
      <c r="W2086">
        <v>2165923</v>
      </c>
      <c r="X2086" t="s">
        <v>30</v>
      </c>
      <c r="Y2086">
        <f t="shared" si="130"/>
        <v>0</v>
      </c>
      <c r="Z2086" t="str">
        <f t="shared" si="131"/>
        <v>нет</v>
      </c>
    </row>
    <row r="2087" spans="1:26" x14ac:dyDescent="0.35">
      <c r="A2087" t="s">
        <v>18</v>
      </c>
      <c r="B2087" t="s">
        <v>29</v>
      </c>
      <c r="C2087" t="s">
        <v>20</v>
      </c>
      <c r="D2087" t="s">
        <v>21</v>
      </c>
      <c r="E2087" t="s">
        <v>5</v>
      </c>
      <c r="G2087" t="s">
        <v>22</v>
      </c>
      <c r="H2087">
        <v>1414469</v>
      </c>
      <c r="I2087">
        <v>1415842</v>
      </c>
      <c r="J2087" t="s">
        <v>30</v>
      </c>
      <c r="K2087">
        <f t="shared" si="128"/>
        <v>1</v>
      </c>
      <c r="L2087" t="str">
        <f t="shared" si="129"/>
        <v>нет</v>
      </c>
      <c r="S2087" t="s">
        <v>5</v>
      </c>
      <c r="U2087" t="s">
        <v>22</v>
      </c>
      <c r="V2087">
        <v>2166282</v>
      </c>
      <c r="W2087">
        <v>2166740</v>
      </c>
      <c r="X2087" t="s">
        <v>30</v>
      </c>
      <c r="Y2087">
        <f t="shared" si="130"/>
        <v>0</v>
      </c>
      <c r="Z2087" t="str">
        <f t="shared" si="131"/>
        <v>нет</v>
      </c>
    </row>
    <row r="2088" spans="1:26" x14ac:dyDescent="0.35">
      <c r="A2088" t="s">
        <v>18</v>
      </c>
      <c r="B2088" t="s">
        <v>29</v>
      </c>
      <c r="C2088" t="s">
        <v>20</v>
      </c>
      <c r="D2088" t="s">
        <v>21</v>
      </c>
      <c r="E2088" t="s">
        <v>5</v>
      </c>
      <c r="G2088" t="s">
        <v>22</v>
      </c>
      <c r="H2088">
        <v>1416934</v>
      </c>
      <c r="I2088">
        <v>1417206</v>
      </c>
      <c r="J2088" t="s">
        <v>30</v>
      </c>
      <c r="K2088">
        <f t="shared" si="128"/>
        <v>2</v>
      </c>
      <c r="L2088" t="str">
        <f t="shared" si="129"/>
        <v>нет</v>
      </c>
      <c r="S2088" t="s">
        <v>5</v>
      </c>
      <c r="U2088" t="s">
        <v>22</v>
      </c>
      <c r="V2088">
        <v>2166823</v>
      </c>
      <c r="W2088">
        <v>2167731</v>
      </c>
      <c r="X2088" t="s">
        <v>30</v>
      </c>
      <c r="Y2088">
        <f t="shared" si="130"/>
        <v>1</v>
      </c>
      <c r="Z2088" t="str">
        <f t="shared" si="131"/>
        <v>нет</v>
      </c>
    </row>
    <row r="2089" spans="1:26" x14ac:dyDescent="0.35">
      <c r="A2089" t="s">
        <v>18</v>
      </c>
      <c r="B2089" t="s">
        <v>29</v>
      </c>
      <c r="C2089" t="s">
        <v>20</v>
      </c>
      <c r="D2089" t="s">
        <v>21</v>
      </c>
      <c r="E2089" t="s">
        <v>5</v>
      </c>
      <c r="G2089" t="s">
        <v>22</v>
      </c>
      <c r="H2089">
        <v>1418131</v>
      </c>
      <c r="I2089">
        <v>1418427</v>
      </c>
      <c r="J2089" t="s">
        <v>30</v>
      </c>
      <c r="K2089">
        <f t="shared" si="128"/>
        <v>1</v>
      </c>
      <c r="L2089" t="str">
        <f t="shared" si="129"/>
        <v>нет</v>
      </c>
      <c r="S2089" t="s">
        <v>5</v>
      </c>
      <c r="U2089" t="s">
        <v>22</v>
      </c>
      <c r="V2089">
        <v>2167854</v>
      </c>
      <c r="W2089">
        <v>2168495</v>
      </c>
      <c r="X2089" t="s">
        <v>30</v>
      </c>
      <c r="Y2089">
        <f t="shared" si="130"/>
        <v>1</v>
      </c>
      <c r="Z2089" t="str">
        <f t="shared" si="131"/>
        <v>нет</v>
      </c>
    </row>
    <row r="2090" spans="1:26" x14ac:dyDescent="0.35">
      <c r="A2090" t="s">
        <v>18</v>
      </c>
      <c r="B2090" t="s">
        <v>29</v>
      </c>
      <c r="C2090" t="s">
        <v>20</v>
      </c>
      <c r="D2090" t="s">
        <v>21</v>
      </c>
      <c r="E2090" t="s">
        <v>5</v>
      </c>
      <c r="G2090" t="s">
        <v>22</v>
      </c>
      <c r="H2090">
        <v>1419864</v>
      </c>
      <c r="I2090">
        <v>1421675</v>
      </c>
      <c r="J2090" t="s">
        <v>30</v>
      </c>
      <c r="K2090">
        <f t="shared" si="128"/>
        <v>1</v>
      </c>
      <c r="L2090" t="str">
        <f t="shared" si="129"/>
        <v>нет</v>
      </c>
      <c r="S2090" t="s">
        <v>5</v>
      </c>
      <c r="U2090" t="s">
        <v>22</v>
      </c>
      <c r="V2090">
        <v>2168642</v>
      </c>
      <c r="W2090">
        <v>2170066</v>
      </c>
      <c r="X2090" t="s">
        <v>30</v>
      </c>
      <c r="Y2090">
        <f t="shared" si="130"/>
        <v>2</v>
      </c>
      <c r="Z2090" t="str">
        <f t="shared" si="131"/>
        <v>да</v>
      </c>
    </row>
    <row r="2091" spans="1:26" x14ac:dyDescent="0.35">
      <c r="A2091" t="s">
        <v>18</v>
      </c>
      <c r="B2091" t="s">
        <v>29</v>
      </c>
      <c r="C2091" t="s">
        <v>20</v>
      </c>
      <c r="D2091" t="s">
        <v>21</v>
      </c>
      <c r="E2091" t="s">
        <v>5</v>
      </c>
      <c r="G2091" t="s">
        <v>22</v>
      </c>
      <c r="H2091">
        <v>1421762</v>
      </c>
      <c r="I2091">
        <v>1422070</v>
      </c>
      <c r="J2091" t="s">
        <v>30</v>
      </c>
      <c r="K2091">
        <f t="shared" si="128"/>
        <v>1</v>
      </c>
      <c r="L2091" t="str">
        <f t="shared" si="129"/>
        <v>нет</v>
      </c>
      <c r="S2091" t="s">
        <v>5</v>
      </c>
      <c r="U2091" t="s">
        <v>22</v>
      </c>
      <c r="V2091">
        <v>2170059</v>
      </c>
      <c r="W2091">
        <v>2171930</v>
      </c>
      <c r="X2091" t="s">
        <v>30</v>
      </c>
      <c r="Y2091">
        <f t="shared" si="130"/>
        <v>0</v>
      </c>
      <c r="Z2091" t="str">
        <f t="shared" si="131"/>
        <v>нет</v>
      </c>
    </row>
    <row r="2092" spans="1:26" x14ac:dyDescent="0.35">
      <c r="A2092" t="s">
        <v>18</v>
      </c>
      <c r="B2092" t="s">
        <v>29</v>
      </c>
      <c r="C2092" t="s">
        <v>20</v>
      </c>
      <c r="D2092" t="s">
        <v>21</v>
      </c>
      <c r="E2092" t="s">
        <v>5</v>
      </c>
      <c r="G2092" t="s">
        <v>22</v>
      </c>
      <c r="H2092">
        <v>1426651</v>
      </c>
      <c r="I2092">
        <v>1426980</v>
      </c>
      <c r="J2092" t="s">
        <v>30</v>
      </c>
      <c r="K2092">
        <f t="shared" si="128"/>
        <v>1</v>
      </c>
      <c r="L2092" t="str">
        <f t="shared" si="129"/>
        <v>нет</v>
      </c>
      <c r="S2092" t="s">
        <v>5</v>
      </c>
      <c r="U2092" t="s">
        <v>22</v>
      </c>
      <c r="V2092">
        <v>2172073</v>
      </c>
      <c r="W2092">
        <v>2173518</v>
      </c>
      <c r="X2092" t="s">
        <v>30</v>
      </c>
      <c r="Y2092">
        <f t="shared" si="130"/>
        <v>1</v>
      </c>
      <c r="Z2092" t="str">
        <f t="shared" si="131"/>
        <v>нет</v>
      </c>
    </row>
    <row r="2093" spans="1:26" x14ac:dyDescent="0.35">
      <c r="A2093" t="s">
        <v>18</v>
      </c>
      <c r="B2093" t="s">
        <v>29</v>
      </c>
      <c r="C2093" t="s">
        <v>20</v>
      </c>
      <c r="D2093" t="s">
        <v>21</v>
      </c>
      <c r="E2093" t="s">
        <v>5</v>
      </c>
      <c r="G2093" t="s">
        <v>22</v>
      </c>
      <c r="H2093">
        <v>1427208</v>
      </c>
      <c r="I2093">
        <v>1428263</v>
      </c>
      <c r="J2093" t="s">
        <v>30</v>
      </c>
      <c r="K2093">
        <f t="shared" si="128"/>
        <v>2</v>
      </c>
      <c r="L2093" t="str">
        <f t="shared" si="129"/>
        <v>нет</v>
      </c>
      <c r="S2093" t="s">
        <v>5</v>
      </c>
      <c r="U2093" t="s">
        <v>22</v>
      </c>
      <c r="V2093">
        <v>2173767</v>
      </c>
      <c r="W2093">
        <v>2174333</v>
      </c>
      <c r="X2093" t="s">
        <v>30</v>
      </c>
      <c r="Y2093">
        <f t="shared" si="130"/>
        <v>1</v>
      </c>
      <c r="Z2093" t="str">
        <f t="shared" si="131"/>
        <v>нет</v>
      </c>
    </row>
    <row r="2094" spans="1:26" x14ac:dyDescent="0.35">
      <c r="A2094" t="s">
        <v>18</v>
      </c>
      <c r="B2094" t="s">
        <v>29</v>
      </c>
      <c r="C2094" t="s">
        <v>20</v>
      </c>
      <c r="D2094" t="s">
        <v>21</v>
      </c>
      <c r="E2094" t="s">
        <v>5</v>
      </c>
      <c r="G2094" t="s">
        <v>22</v>
      </c>
      <c r="H2094">
        <v>1428282</v>
      </c>
      <c r="I2094">
        <v>1428581</v>
      </c>
      <c r="J2094" t="s">
        <v>30</v>
      </c>
      <c r="K2094">
        <f t="shared" si="128"/>
        <v>1</v>
      </c>
      <c r="L2094" t="str">
        <f t="shared" si="129"/>
        <v>нет</v>
      </c>
      <c r="S2094" t="s">
        <v>5</v>
      </c>
      <c r="U2094" t="s">
        <v>22</v>
      </c>
      <c r="V2094">
        <v>2174588</v>
      </c>
      <c r="W2094">
        <v>2176114</v>
      </c>
      <c r="X2094" t="s">
        <v>30</v>
      </c>
      <c r="Y2094">
        <f t="shared" si="130"/>
        <v>1</v>
      </c>
      <c r="Z2094" t="str">
        <f t="shared" si="131"/>
        <v>да</v>
      </c>
    </row>
    <row r="2095" spans="1:26" x14ac:dyDescent="0.35">
      <c r="A2095" t="s">
        <v>18</v>
      </c>
      <c r="B2095" t="s">
        <v>29</v>
      </c>
      <c r="C2095" t="s">
        <v>20</v>
      </c>
      <c r="D2095" t="s">
        <v>21</v>
      </c>
      <c r="E2095" t="s">
        <v>5</v>
      </c>
      <c r="G2095" t="s">
        <v>22</v>
      </c>
      <c r="H2095">
        <v>1439483</v>
      </c>
      <c r="I2095">
        <v>1440061</v>
      </c>
      <c r="J2095" t="s">
        <v>30</v>
      </c>
      <c r="K2095">
        <f t="shared" si="128"/>
        <v>2</v>
      </c>
      <c r="L2095" t="str">
        <f t="shared" si="129"/>
        <v>нет</v>
      </c>
      <c r="S2095" t="s">
        <v>5</v>
      </c>
      <c r="U2095" t="s">
        <v>22</v>
      </c>
      <c r="V2095">
        <v>2176111</v>
      </c>
      <c r="W2095">
        <v>2177568</v>
      </c>
      <c r="X2095" t="s">
        <v>30</v>
      </c>
      <c r="Y2095">
        <f t="shared" si="130"/>
        <v>1</v>
      </c>
      <c r="Z2095" t="str">
        <f t="shared" si="131"/>
        <v>да</v>
      </c>
    </row>
    <row r="2096" spans="1:26" x14ac:dyDescent="0.35">
      <c r="A2096" t="s">
        <v>18</v>
      </c>
      <c r="B2096" t="s">
        <v>29</v>
      </c>
      <c r="C2096" t="s">
        <v>20</v>
      </c>
      <c r="D2096" t="s">
        <v>21</v>
      </c>
      <c r="E2096" t="s">
        <v>5</v>
      </c>
      <c r="G2096" t="s">
        <v>22</v>
      </c>
      <c r="H2096">
        <v>1440065</v>
      </c>
      <c r="I2096">
        <v>1440394</v>
      </c>
      <c r="J2096" t="s">
        <v>30</v>
      </c>
      <c r="K2096">
        <f t="shared" si="128"/>
        <v>0</v>
      </c>
      <c r="L2096" t="str">
        <f t="shared" si="129"/>
        <v>нет</v>
      </c>
      <c r="S2096" t="s">
        <v>5</v>
      </c>
      <c r="U2096" t="s">
        <v>22</v>
      </c>
      <c r="V2096">
        <v>2177565</v>
      </c>
      <c r="W2096">
        <v>2178398</v>
      </c>
      <c r="X2096" t="s">
        <v>30</v>
      </c>
      <c r="Y2096">
        <f t="shared" si="130"/>
        <v>2</v>
      </c>
      <c r="Z2096" t="str">
        <f t="shared" si="131"/>
        <v>нет</v>
      </c>
    </row>
    <row r="2097" spans="1:26" x14ac:dyDescent="0.35">
      <c r="A2097" t="s">
        <v>18</v>
      </c>
      <c r="B2097" t="s">
        <v>29</v>
      </c>
      <c r="C2097" t="s">
        <v>20</v>
      </c>
      <c r="D2097" t="s">
        <v>21</v>
      </c>
      <c r="E2097" t="s">
        <v>5</v>
      </c>
      <c r="G2097" t="s">
        <v>22</v>
      </c>
      <c r="H2097">
        <v>1441623</v>
      </c>
      <c r="I2097">
        <v>1442183</v>
      </c>
      <c r="J2097" t="s">
        <v>30</v>
      </c>
      <c r="K2097">
        <f t="shared" si="128"/>
        <v>1</v>
      </c>
      <c r="L2097" t="str">
        <f t="shared" si="129"/>
        <v>нет</v>
      </c>
      <c r="S2097" t="s">
        <v>5</v>
      </c>
      <c r="U2097" t="s">
        <v>22</v>
      </c>
      <c r="V2097">
        <v>2178948</v>
      </c>
      <c r="W2097">
        <v>2180441</v>
      </c>
      <c r="X2097" t="s">
        <v>23</v>
      </c>
      <c r="Y2097">
        <f t="shared" si="130"/>
        <v>1</v>
      </c>
      <c r="Z2097" t="str">
        <f t="shared" si="131"/>
        <v>да</v>
      </c>
    </row>
    <row r="2098" spans="1:26" x14ac:dyDescent="0.35">
      <c r="A2098" t="s">
        <v>18</v>
      </c>
      <c r="B2098" t="s">
        <v>29</v>
      </c>
      <c r="C2098" t="s">
        <v>20</v>
      </c>
      <c r="D2098" t="s">
        <v>21</v>
      </c>
      <c r="E2098" t="s">
        <v>5</v>
      </c>
      <c r="G2098" t="s">
        <v>22</v>
      </c>
      <c r="H2098">
        <v>1445657</v>
      </c>
      <c r="I2098">
        <v>1446565</v>
      </c>
      <c r="J2098" t="s">
        <v>30</v>
      </c>
      <c r="K2098">
        <f t="shared" si="128"/>
        <v>1</v>
      </c>
      <c r="L2098" t="str">
        <f t="shared" si="129"/>
        <v>нет</v>
      </c>
      <c r="S2098" t="s">
        <v>5</v>
      </c>
      <c r="U2098" t="s">
        <v>22</v>
      </c>
      <c r="V2098">
        <v>2180438</v>
      </c>
      <c r="W2098">
        <v>2181541</v>
      </c>
      <c r="X2098" t="s">
        <v>23</v>
      </c>
      <c r="Y2098">
        <f t="shared" si="130"/>
        <v>1</v>
      </c>
      <c r="Z2098" t="str">
        <f t="shared" si="131"/>
        <v>да</v>
      </c>
    </row>
    <row r="2099" spans="1:26" x14ac:dyDescent="0.35">
      <c r="A2099" t="s">
        <v>18</v>
      </c>
      <c r="B2099" t="s">
        <v>29</v>
      </c>
      <c r="C2099" t="s">
        <v>20</v>
      </c>
      <c r="D2099" t="s">
        <v>21</v>
      </c>
      <c r="E2099" t="s">
        <v>5</v>
      </c>
      <c r="G2099" t="s">
        <v>22</v>
      </c>
      <c r="H2099">
        <v>1448779</v>
      </c>
      <c r="I2099">
        <v>1449699</v>
      </c>
      <c r="J2099" t="s">
        <v>30</v>
      </c>
      <c r="K2099">
        <f t="shared" si="128"/>
        <v>2</v>
      </c>
      <c r="L2099" t="str">
        <f t="shared" si="129"/>
        <v>нет</v>
      </c>
      <c r="S2099" t="s">
        <v>5</v>
      </c>
      <c r="U2099" t="s">
        <v>22</v>
      </c>
      <c r="V2099">
        <v>2181541</v>
      </c>
      <c r="W2099">
        <v>2182215</v>
      </c>
      <c r="X2099" t="s">
        <v>23</v>
      </c>
      <c r="Y2099">
        <f t="shared" si="130"/>
        <v>1</v>
      </c>
      <c r="Z2099" t="str">
        <f t="shared" si="131"/>
        <v>да</v>
      </c>
    </row>
    <row r="2100" spans="1:26" x14ac:dyDescent="0.35">
      <c r="A2100" t="s">
        <v>18</v>
      </c>
      <c r="B2100" t="s">
        <v>29</v>
      </c>
      <c r="C2100" t="s">
        <v>20</v>
      </c>
      <c r="D2100" t="s">
        <v>21</v>
      </c>
      <c r="E2100" t="s">
        <v>5</v>
      </c>
      <c r="G2100" t="s">
        <v>22</v>
      </c>
      <c r="H2100">
        <v>1459990</v>
      </c>
      <c r="I2100">
        <v>1461003</v>
      </c>
      <c r="J2100" t="s">
        <v>30</v>
      </c>
      <c r="K2100">
        <f t="shared" si="128"/>
        <v>0</v>
      </c>
      <c r="L2100" t="str">
        <f t="shared" si="129"/>
        <v>нет</v>
      </c>
      <c r="S2100" t="s">
        <v>5</v>
      </c>
      <c r="U2100" t="s">
        <v>22</v>
      </c>
      <c r="V2100">
        <v>2182212</v>
      </c>
      <c r="W2100">
        <v>2182961</v>
      </c>
      <c r="X2100" t="s">
        <v>23</v>
      </c>
      <c r="Y2100">
        <f t="shared" si="130"/>
        <v>2</v>
      </c>
      <c r="Z2100" t="str">
        <f t="shared" si="131"/>
        <v>нет</v>
      </c>
    </row>
    <row r="2101" spans="1:26" x14ac:dyDescent="0.35">
      <c r="A2101" t="s">
        <v>18</v>
      </c>
      <c r="B2101" t="s">
        <v>29</v>
      </c>
      <c r="C2101" t="s">
        <v>20</v>
      </c>
      <c r="D2101" t="s">
        <v>21</v>
      </c>
      <c r="E2101" t="s">
        <v>5</v>
      </c>
      <c r="G2101" t="s">
        <v>22</v>
      </c>
      <c r="H2101">
        <v>1461179</v>
      </c>
      <c r="I2101">
        <v>1462645</v>
      </c>
      <c r="J2101" t="s">
        <v>30</v>
      </c>
      <c r="K2101">
        <f t="shared" si="128"/>
        <v>2</v>
      </c>
      <c r="L2101" t="str">
        <f t="shared" si="129"/>
        <v>нет</v>
      </c>
      <c r="S2101" t="s">
        <v>5</v>
      </c>
      <c r="U2101" t="s">
        <v>22</v>
      </c>
      <c r="V2101">
        <v>2183460</v>
      </c>
      <c r="W2101">
        <v>2184302</v>
      </c>
      <c r="X2101" t="s">
        <v>30</v>
      </c>
      <c r="Y2101">
        <f t="shared" si="130"/>
        <v>2</v>
      </c>
      <c r="Z2101" t="str">
        <f t="shared" si="131"/>
        <v>нет</v>
      </c>
    </row>
    <row r="2102" spans="1:26" x14ac:dyDescent="0.35">
      <c r="A2102" t="s">
        <v>18</v>
      </c>
      <c r="B2102" t="s">
        <v>29</v>
      </c>
      <c r="C2102" t="s">
        <v>20</v>
      </c>
      <c r="D2102" t="s">
        <v>21</v>
      </c>
      <c r="E2102" t="s">
        <v>5</v>
      </c>
      <c r="G2102" t="s">
        <v>22</v>
      </c>
      <c r="H2102">
        <v>1464314</v>
      </c>
      <c r="I2102">
        <v>1464871</v>
      </c>
      <c r="J2102" t="s">
        <v>30</v>
      </c>
      <c r="K2102">
        <f t="shared" si="128"/>
        <v>1</v>
      </c>
      <c r="L2102" t="str">
        <f t="shared" si="129"/>
        <v>нет</v>
      </c>
      <c r="S2102" t="s">
        <v>5</v>
      </c>
      <c r="U2102" t="s">
        <v>22</v>
      </c>
      <c r="V2102">
        <v>2184378</v>
      </c>
      <c r="W2102">
        <v>2185217</v>
      </c>
      <c r="X2102" t="s">
        <v>30</v>
      </c>
      <c r="Y2102">
        <f t="shared" si="130"/>
        <v>0</v>
      </c>
      <c r="Z2102" t="str">
        <f t="shared" si="131"/>
        <v>нет</v>
      </c>
    </row>
    <row r="2103" spans="1:26" x14ac:dyDescent="0.35">
      <c r="A2103" t="s">
        <v>18</v>
      </c>
      <c r="B2103" t="s">
        <v>29</v>
      </c>
      <c r="C2103" t="s">
        <v>20</v>
      </c>
      <c r="D2103" t="s">
        <v>21</v>
      </c>
      <c r="E2103" t="s">
        <v>5</v>
      </c>
      <c r="G2103" t="s">
        <v>22</v>
      </c>
      <c r="H2103">
        <v>1465153</v>
      </c>
      <c r="I2103">
        <v>1466583</v>
      </c>
      <c r="J2103" t="s">
        <v>30</v>
      </c>
      <c r="K2103">
        <f t="shared" si="128"/>
        <v>1</v>
      </c>
      <c r="L2103" t="str">
        <f t="shared" si="129"/>
        <v>да</v>
      </c>
      <c r="S2103" t="s">
        <v>5</v>
      </c>
      <c r="U2103" t="s">
        <v>22</v>
      </c>
      <c r="V2103">
        <v>2185246</v>
      </c>
      <c r="W2103">
        <v>2185914</v>
      </c>
      <c r="X2103" t="s">
        <v>30</v>
      </c>
      <c r="Y2103">
        <f t="shared" si="130"/>
        <v>2</v>
      </c>
      <c r="Z2103" t="str">
        <f t="shared" si="131"/>
        <v>нет</v>
      </c>
    </row>
    <row r="2104" spans="1:26" x14ac:dyDescent="0.35">
      <c r="A2104" t="s">
        <v>18</v>
      </c>
      <c r="B2104" t="s">
        <v>29</v>
      </c>
      <c r="C2104" t="s">
        <v>20</v>
      </c>
      <c r="D2104" t="s">
        <v>21</v>
      </c>
      <c r="E2104" t="s">
        <v>5</v>
      </c>
      <c r="G2104" t="s">
        <v>22</v>
      </c>
      <c r="H2104">
        <v>1466580</v>
      </c>
      <c r="I2104">
        <v>1467125</v>
      </c>
      <c r="J2104" t="s">
        <v>30</v>
      </c>
      <c r="K2104">
        <f t="shared" si="128"/>
        <v>1</v>
      </c>
      <c r="L2104" t="str">
        <f t="shared" si="129"/>
        <v>нет</v>
      </c>
      <c r="S2104" t="s">
        <v>5</v>
      </c>
      <c r="U2104" t="s">
        <v>22</v>
      </c>
      <c r="V2104">
        <v>2185927</v>
      </c>
      <c r="W2104">
        <v>2186649</v>
      </c>
      <c r="X2104" t="s">
        <v>30</v>
      </c>
      <c r="Y2104">
        <f t="shared" si="130"/>
        <v>2</v>
      </c>
      <c r="Z2104" t="str">
        <f t="shared" si="131"/>
        <v>нет</v>
      </c>
    </row>
    <row r="2105" spans="1:26" x14ac:dyDescent="0.35">
      <c r="A2105" t="s">
        <v>18</v>
      </c>
      <c r="B2105" t="s">
        <v>29</v>
      </c>
      <c r="C2105" t="s">
        <v>20</v>
      </c>
      <c r="D2105" t="s">
        <v>21</v>
      </c>
      <c r="E2105" t="s">
        <v>5</v>
      </c>
      <c r="G2105" t="s">
        <v>22</v>
      </c>
      <c r="H2105">
        <v>1468229</v>
      </c>
      <c r="I2105">
        <v>1468705</v>
      </c>
      <c r="J2105" t="s">
        <v>30</v>
      </c>
      <c r="K2105">
        <f t="shared" si="128"/>
        <v>1</v>
      </c>
      <c r="L2105" t="str">
        <f t="shared" si="129"/>
        <v>нет</v>
      </c>
      <c r="S2105" t="s">
        <v>5</v>
      </c>
      <c r="U2105" t="s">
        <v>22</v>
      </c>
      <c r="V2105">
        <v>2186800</v>
      </c>
      <c r="W2105">
        <v>2187216</v>
      </c>
      <c r="X2105" t="s">
        <v>30</v>
      </c>
      <c r="Y2105">
        <f t="shared" si="130"/>
        <v>1</v>
      </c>
      <c r="Z2105" t="str">
        <f t="shared" si="131"/>
        <v>нет</v>
      </c>
    </row>
    <row r="2106" spans="1:26" x14ac:dyDescent="0.35">
      <c r="A2106" t="s">
        <v>18</v>
      </c>
      <c r="B2106" t="s">
        <v>29</v>
      </c>
      <c r="C2106" t="s">
        <v>20</v>
      </c>
      <c r="D2106" t="s">
        <v>21</v>
      </c>
      <c r="E2106" t="s">
        <v>5</v>
      </c>
      <c r="G2106" t="s">
        <v>22</v>
      </c>
      <c r="H2106">
        <v>1470613</v>
      </c>
      <c r="I2106">
        <v>1472637</v>
      </c>
      <c r="J2106" t="s">
        <v>30</v>
      </c>
      <c r="K2106">
        <f t="shared" si="128"/>
        <v>2</v>
      </c>
      <c r="L2106" t="str">
        <f t="shared" si="129"/>
        <v>нет</v>
      </c>
      <c r="S2106" t="s">
        <v>5</v>
      </c>
      <c r="U2106" t="s">
        <v>22</v>
      </c>
      <c r="V2106">
        <v>2187420</v>
      </c>
      <c r="W2106">
        <v>2187956</v>
      </c>
      <c r="X2106" t="s">
        <v>30</v>
      </c>
      <c r="Y2106">
        <f t="shared" si="130"/>
        <v>0</v>
      </c>
      <c r="Z2106" t="str">
        <f t="shared" si="131"/>
        <v>нет</v>
      </c>
    </row>
    <row r="2107" spans="1:26" x14ac:dyDescent="0.35">
      <c r="A2107" t="s">
        <v>18</v>
      </c>
      <c r="B2107" t="s">
        <v>29</v>
      </c>
      <c r="C2107" t="s">
        <v>20</v>
      </c>
      <c r="D2107" t="s">
        <v>21</v>
      </c>
      <c r="E2107" t="s">
        <v>5</v>
      </c>
      <c r="G2107" t="s">
        <v>22</v>
      </c>
      <c r="H2107">
        <v>1472692</v>
      </c>
      <c r="I2107">
        <v>1473597</v>
      </c>
      <c r="J2107" t="s">
        <v>30</v>
      </c>
      <c r="K2107">
        <f t="shared" si="128"/>
        <v>0</v>
      </c>
      <c r="L2107" t="str">
        <f t="shared" si="129"/>
        <v>нет</v>
      </c>
      <c r="S2107" t="s">
        <v>5</v>
      </c>
      <c r="U2107" t="s">
        <v>22</v>
      </c>
      <c r="V2107">
        <v>2188207</v>
      </c>
      <c r="W2107">
        <v>2189100</v>
      </c>
      <c r="X2107" t="s">
        <v>30</v>
      </c>
      <c r="Y2107">
        <f t="shared" si="130"/>
        <v>1</v>
      </c>
      <c r="Z2107" t="str">
        <f t="shared" si="131"/>
        <v>да</v>
      </c>
    </row>
    <row r="2108" spans="1:26" x14ac:dyDescent="0.35">
      <c r="A2108" t="s">
        <v>18</v>
      </c>
      <c r="B2108" t="s">
        <v>29</v>
      </c>
      <c r="C2108" t="s">
        <v>20</v>
      </c>
      <c r="D2108" t="s">
        <v>21</v>
      </c>
      <c r="E2108" t="s">
        <v>5</v>
      </c>
      <c r="G2108" t="s">
        <v>22</v>
      </c>
      <c r="H2108">
        <v>1479938</v>
      </c>
      <c r="I2108">
        <v>1480999</v>
      </c>
      <c r="J2108" t="s">
        <v>30</v>
      </c>
      <c r="K2108">
        <f t="shared" si="128"/>
        <v>1</v>
      </c>
      <c r="L2108" t="str">
        <f t="shared" si="129"/>
        <v>нет</v>
      </c>
      <c r="S2108" t="s">
        <v>5</v>
      </c>
      <c r="U2108" t="s">
        <v>22</v>
      </c>
      <c r="V2108">
        <v>2189100</v>
      </c>
      <c r="W2108">
        <v>2190080</v>
      </c>
      <c r="X2108" t="s">
        <v>30</v>
      </c>
      <c r="Y2108">
        <f t="shared" si="130"/>
        <v>1</v>
      </c>
      <c r="Z2108" t="str">
        <f t="shared" si="131"/>
        <v>нет</v>
      </c>
    </row>
    <row r="2109" spans="1:26" x14ac:dyDescent="0.35">
      <c r="A2109" t="s">
        <v>18</v>
      </c>
      <c r="B2109" t="s">
        <v>29</v>
      </c>
      <c r="C2109" t="s">
        <v>20</v>
      </c>
      <c r="D2109" t="s">
        <v>21</v>
      </c>
      <c r="E2109" t="s">
        <v>5</v>
      </c>
      <c r="G2109" t="s">
        <v>22</v>
      </c>
      <c r="H2109">
        <v>1483324</v>
      </c>
      <c r="I2109">
        <v>1484085</v>
      </c>
      <c r="J2109" t="s">
        <v>30</v>
      </c>
      <c r="K2109">
        <f t="shared" si="128"/>
        <v>2</v>
      </c>
      <c r="L2109" t="str">
        <f t="shared" si="129"/>
        <v>да</v>
      </c>
      <c r="S2109" t="s">
        <v>5</v>
      </c>
      <c r="U2109" t="s">
        <v>22</v>
      </c>
      <c r="V2109">
        <v>2190104</v>
      </c>
      <c r="W2109">
        <v>2190571</v>
      </c>
      <c r="X2109" t="s">
        <v>30</v>
      </c>
      <c r="Y2109">
        <f t="shared" si="130"/>
        <v>1</v>
      </c>
      <c r="Z2109" t="str">
        <f t="shared" si="131"/>
        <v>нет</v>
      </c>
    </row>
    <row r="2110" spans="1:26" x14ac:dyDescent="0.35">
      <c r="A2110" t="s">
        <v>18</v>
      </c>
      <c r="B2110" t="s">
        <v>29</v>
      </c>
      <c r="C2110" t="s">
        <v>20</v>
      </c>
      <c r="D2110" t="s">
        <v>21</v>
      </c>
      <c r="E2110" t="s">
        <v>5</v>
      </c>
      <c r="G2110" t="s">
        <v>22</v>
      </c>
      <c r="H2110">
        <v>1484072</v>
      </c>
      <c r="I2110">
        <v>1485175</v>
      </c>
      <c r="J2110" t="s">
        <v>30</v>
      </c>
      <c r="K2110">
        <f t="shared" si="128"/>
        <v>1</v>
      </c>
      <c r="L2110" t="str">
        <f t="shared" si="129"/>
        <v>да</v>
      </c>
      <c r="S2110" t="s">
        <v>5</v>
      </c>
      <c r="U2110" t="s">
        <v>22</v>
      </c>
      <c r="V2110">
        <v>2190604</v>
      </c>
      <c r="W2110">
        <v>2191797</v>
      </c>
      <c r="X2110" t="s">
        <v>30</v>
      </c>
      <c r="Y2110">
        <f t="shared" si="130"/>
        <v>1</v>
      </c>
      <c r="Z2110" t="str">
        <f t="shared" si="131"/>
        <v>да</v>
      </c>
    </row>
    <row r="2111" spans="1:26" x14ac:dyDescent="0.35">
      <c r="A2111" t="s">
        <v>18</v>
      </c>
      <c r="B2111" t="s">
        <v>29</v>
      </c>
      <c r="C2111" t="s">
        <v>20</v>
      </c>
      <c r="D2111" t="s">
        <v>21</v>
      </c>
      <c r="E2111" t="s">
        <v>5</v>
      </c>
      <c r="G2111" t="s">
        <v>22</v>
      </c>
      <c r="H2111">
        <v>1485172</v>
      </c>
      <c r="I2111">
        <v>1485744</v>
      </c>
      <c r="J2111" t="s">
        <v>30</v>
      </c>
      <c r="K2111">
        <f t="shared" si="128"/>
        <v>2</v>
      </c>
      <c r="L2111" t="str">
        <f t="shared" si="129"/>
        <v>нет</v>
      </c>
      <c r="S2111" t="s">
        <v>5</v>
      </c>
      <c r="U2111" t="s">
        <v>22</v>
      </c>
      <c r="V2111">
        <v>2191794</v>
      </c>
      <c r="W2111">
        <v>2192630</v>
      </c>
      <c r="X2111" t="s">
        <v>30</v>
      </c>
      <c r="Y2111">
        <f t="shared" si="130"/>
        <v>2</v>
      </c>
      <c r="Z2111" t="str">
        <f t="shared" si="131"/>
        <v>нет</v>
      </c>
    </row>
    <row r="2112" spans="1:26" x14ac:dyDescent="0.35">
      <c r="A2112" t="s">
        <v>18</v>
      </c>
      <c r="B2112" t="s">
        <v>29</v>
      </c>
      <c r="C2112" t="s">
        <v>20</v>
      </c>
      <c r="D2112" t="s">
        <v>21</v>
      </c>
      <c r="E2112" t="s">
        <v>5</v>
      </c>
      <c r="G2112" t="s">
        <v>22</v>
      </c>
      <c r="H2112">
        <v>1488124</v>
      </c>
      <c r="I2112">
        <v>1488861</v>
      </c>
      <c r="J2112" t="s">
        <v>30</v>
      </c>
      <c r="K2112">
        <f t="shared" si="128"/>
        <v>2</v>
      </c>
      <c r="L2112" t="str">
        <f t="shared" si="129"/>
        <v>нет</v>
      </c>
      <c r="S2112" t="s">
        <v>5</v>
      </c>
      <c r="U2112" t="s">
        <v>22</v>
      </c>
      <c r="V2112">
        <v>2192646</v>
      </c>
      <c r="W2112">
        <v>2193515</v>
      </c>
      <c r="X2112" t="s">
        <v>30</v>
      </c>
      <c r="Y2112">
        <f t="shared" si="130"/>
        <v>1</v>
      </c>
      <c r="Z2112" t="str">
        <f t="shared" si="131"/>
        <v>нет</v>
      </c>
    </row>
    <row r="2113" spans="1:26" x14ac:dyDescent="0.35">
      <c r="A2113" t="s">
        <v>18</v>
      </c>
      <c r="B2113" t="s">
        <v>29</v>
      </c>
      <c r="C2113" t="s">
        <v>20</v>
      </c>
      <c r="D2113" t="s">
        <v>21</v>
      </c>
      <c r="E2113" t="s">
        <v>5</v>
      </c>
      <c r="G2113" t="s">
        <v>22</v>
      </c>
      <c r="H2113">
        <v>1489315</v>
      </c>
      <c r="I2113">
        <v>1489962</v>
      </c>
      <c r="J2113" t="s">
        <v>30</v>
      </c>
      <c r="K2113">
        <f t="shared" si="128"/>
        <v>0</v>
      </c>
      <c r="L2113" t="str">
        <f t="shared" si="129"/>
        <v>нет</v>
      </c>
      <c r="S2113" t="s">
        <v>5</v>
      </c>
      <c r="U2113" t="s">
        <v>22</v>
      </c>
      <c r="V2113">
        <v>2193611</v>
      </c>
      <c r="W2113">
        <v>2193910</v>
      </c>
      <c r="X2113" t="s">
        <v>30</v>
      </c>
      <c r="Y2113">
        <f t="shared" si="130"/>
        <v>0</v>
      </c>
      <c r="Z2113" t="str">
        <f t="shared" si="131"/>
        <v>нет</v>
      </c>
    </row>
    <row r="2114" spans="1:26" x14ac:dyDescent="0.35">
      <c r="A2114" t="s">
        <v>18</v>
      </c>
      <c r="B2114" t="s">
        <v>29</v>
      </c>
      <c r="C2114" t="s">
        <v>20</v>
      </c>
      <c r="D2114" t="s">
        <v>21</v>
      </c>
      <c r="E2114" t="s">
        <v>5</v>
      </c>
      <c r="G2114" t="s">
        <v>22</v>
      </c>
      <c r="H2114">
        <v>1490057</v>
      </c>
      <c r="I2114">
        <v>1490440</v>
      </c>
      <c r="J2114" t="s">
        <v>30</v>
      </c>
      <c r="K2114">
        <f t="shared" si="128"/>
        <v>2</v>
      </c>
      <c r="L2114" t="str">
        <f t="shared" si="129"/>
        <v>нет</v>
      </c>
      <c r="S2114" t="s">
        <v>5</v>
      </c>
      <c r="U2114" t="s">
        <v>22</v>
      </c>
      <c r="V2114">
        <v>2194017</v>
      </c>
      <c r="W2114">
        <v>2194733</v>
      </c>
      <c r="X2114" t="s">
        <v>23</v>
      </c>
      <c r="Y2114">
        <f t="shared" si="130"/>
        <v>0</v>
      </c>
      <c r="Z2114" t="str">
        <f t="shared" si="131"/>
        <v>нет</v>
      </c>
    </row>
    <row r="2115" spans="1:26" x14ac:dyDescent="0.35">
      <c r="A2115" t="s">
        <v>18</v>
      </c>
      <c r="B2115" t="s">
        <v>29</v>
      </c>
      <c r="C2115" t="s">
        <v>20</v>
      </c>
      <c r="D2115" t="s">
        <v>21</v>
      </c>
      <c r="E2115" t="s">
        <v>5</v>
      </c>
      <c r="G2115" t="s">
        <v>22</v>
      </c>
      <c r="H2115">
        <v>1491056</v>
      </c>
      <c r="I2115">
        <v>1491910</v>
      </c>
      <c r="J2115" t="s">
        <v>30</v>
      </c>
      <c r="K2115">
        <f t="shared" ref="K2115:K2178" si="132">MOD((ABS(I2115-H2116)+1),3)</f>
        <v>0</v>
      </c>
      <c r="L2115" t="str">
        <f t="shared" ref="L2115:L2178" si="133">IF(I2115-H2116&gt;=0,"да","нет")</f>
        <v>нет</v>
      </c>
      <c r="S2115" t="s">
        <v>5</v>
      </c>
      <c r="U2115" t="s">
        <v>22</v>
      </c>
      <c r="V2115">
        <v>2194747</v>
      </c>
      <c r="W2115">
        <v>2195454</v>
      </c>
      <c r="X2115" t="s">
        <v>23</v>
      </c>
      <c r="Y2115">
        <f t="shared" ref="Y2115:Y2178" si="134">MOD((ABS(W2115-V2116)+1),3)</f>
        <v>1</v>
      </c>
      <c r="Z2115" t="str">
        <f t="shared" ref="Z2115:Z2178" si="135">IF(W2115-V2116&gt;=0,"да","нет")</f>
        <v>нет</v>
      </c>
    </row>
    <row r="2116" spans="1:26" x14ac:dyDescent="0.35">
      <c r="A2116" t="s">
        <v>18</v>
      </c>
      <c r="B2116" t="s">
        <v>29</v>
      </c>
      <c r="C2116" t="s">
        <v>20</v>
      </c>
      <c r="D2116" t="s">
        <v>21</v>
      </c>
      <c r="E2116" t="s">
        <v>5</v>
      </c>
      <c r="G2116" t="s">
        <v>22</v>
      </c>
      <c r="H2116">
        <v>1497846</v>
      </c>
      <c r="I2116">
        <v>1498346</v>
      </c>
      <c r="J2116" t="s">
        <v>30</v>
      </c>
      <c r="K2116">
        <f t="shared" si="132"/>
        <v>0</v>
      </c>
      <c r="L2116" t="str">
        <f t="shared" si="133"/>
        <v>нет</v>
      </c>
      <c r="S2116" t="s">
        <v>5</v>
      </c>
      <c r="U2116" t="s">
        <v>22</v>
      </c>
      <c r="V2116">
        <v>2195664</v>
      </c>
      <c r="W2116">
        <v>2197184</v>
      </c>
      <c r="X2116" t="s">
        <v>30</v>
      </c>
      <c r="Y2116">
        <f t="shared" si="134"/>
        <v>0</v>
      </c>
      <c r="Z2116" t="str">
        <f t="shared" si="135"/>
        <v>нет</v>
      </c>
    </row>
    <row r="2117" spans="1:26" x14ac:dyDescent="0.35">
      <c r="A2117" t="s">
        <v>18</v>
      </c>
      <c r="B2117" t="s">
        <v>29</v>
      </c>
      <c r="C2117" t="s">
        <v>20</v>
      </c>
      <c r="D2117" t="s">
        <v>21</v>
      </c>
      <c r="E2117" t="s">
        <v>5</v>
      </c>
      <c r="G2117" t="s">
        <v>22</v>
      </c>
      <c r="H2117">
        <v>1499437</v>
      </c>
      <c r="I2117">
        <v>1500627</v>
      </c>
      <c r="J2117" t="s">
        <v>30</v>
      </c>
      <c r="K2117">
        <f t="shared" si="132"/>
        <v>0</v>
      </c>
      <c r="L2117" t="str">
        <f t="shared" si="133"/>
        <v>нет</v>
      </c>
      <c r="S2117" t="s">
        <v>5</v>
      </c>
      <c r="U2117" t="s">
        <v>22</v>
      </c>
      <c r="V2117">
        <v>2197237</v>
      </c>
      <c r="W2117">
        <v>2197599</v>
      </c>
      <c r="X2117" t="s">
        <v>30</v>
      </c>
      <c r="Y2117">
        <f t="shared" si="134"/>
        <v>2</v>
      </c>
      <c r="Z2117" t="str">
        <f t="shared" si="135"/>
        <v>нет</v>
      </c>
    </row>
    <row r="2118" spans="1:26" x14ac:dyDescent="0.35">
      <c r="A2118" t="s">
        <v>18</v>
      </c>
      <c r="B2118" t="s">
        <v>29</v>
      </c>
      <c r="C2118" t="s">
        <v>20</v>
      </c>
      <c r="D2118" t="s">
        <v>21</v>
      </c>
      <c r="E2118" t="s">
        <v>5</v>
      </c>
      <c r="G2118" t="s">
        <v>22</v>
      </c>
      <c r="H2118">
        <v>1504400</v>
      </c>
      <c r="I2118">
        <v>1504894</v>
      </c>
      <c r="J2118" t="s">
        <v>30</v>
      </c>
      <c r="K2118">
        <f t="shared" si="132"/>
        <v>2</v>
      </c>
      <c r="L2118" t="str">
        <f t="shared" si="133"/>
        <v>нет</v>
      </c>
      <c r="S2118" t="s">
        <v>5</v>
      </c>
      <c r="U2118" t="s">
        <v>22</v>
      </c>
      <c r="V2118">
        <v>2198005</v>
      </c>
      <c r="W2118">
        <v>2198193</v>
      </c>
      <c r="X2118" t="s">
        <v>30</v>
      </c>
      <c r="Y2118">
        <f t="shared" si="134"/>
        <v>2</v>
      </c>
      <c r="Z2118" t="str">
        <f t="shared" si="135"/>
        <v>да</v>
      </c>
    </row>
    <row r="2119" spans="1:26" x14ac:dyDescent="0.35">
      <c r="A2119" t="s">
        <v>18</v>
      </c>
      <c r="B2119" t="s">
        <v>29</v>
      </c>
      <c r="C2119" t="s">
        <v>20</v>
      </c>
      <c r="D2119" t="s">
        <v>21</v>
      </c>
      <c r="E2119" t="s">
        <v>5</v>
      </c>
      <c r="G2119" t="s">
        <v>22</v>
      </c>
      <c r="H2119">
        <v>1504907</v>
      </c>
      <c r="I2119">
        <v>1505557</v>
      </c>
      <c r="J2119" t="s">
        <v>30</v>
      </c>
      <c r="K2119">
        <f t="shared" si="132"/>
        <v>1</v>
      </c>
      <c r="L2119" t="str">
        <f t="shared" si="133"/>
        <v>нет</v>
      </c>
      <c r="S2119" t="s">
        <v>5</v>
      </c>
      <c r="U2119" t="s">
        <v>22</v>
      </c>
      <c r="V2119">
        <v>2198186</v>
      </c>
      <c r="W2119">
        <v>2198776</v>
      </c>
      <c r="X2119" t="s">
        <v>30</v>
      </c>
      <c r="Y2119">
        <f t="shared" si="134"/>
        <v>1</v>
      </c>
      <c r="Z2119" t="str">
        <f t="shared" si="135"/>
        <v>нет</v>
      </c>
    </row>
    <row r="2120" spans="1:26" x14ac:dyDescent="0.35">
      <c r="A2120" t="s">
        <v>18</v>
      </c>
      <c r="B2120" t="s">
        <v>29</v>
      </c>
      <c r="C2120" t="s">
        <v>20</v>
      </c>
      <c r="D2120" t="s">
        <v>21</v>
      </c>
      <c r="E2120" t="s">
        <v>5</v>
      </c>
      <c r="G2120" t="s">
        <v>22</v>
      </c>
      <c r="H2120">
        <v>1511458</v>
      </c>
      <c r="I2120">
        <v>1511661</v>
      </c>
      <c r="J2120" t="s">
        <v>30</v>
      </c>
      <c r="K2120">
        <f t="shared" si="132"/>
        <v>1</v>
      </c>
      <c r="L2120" t="str">
        <f t="shared" si="133"/>
        <v>нет</v>
      </c>
      <c r="S2120" t="s">
        <v>5</v>
      </c>
      <c r="U2120" t="s">
        <v>22</v>
      </c>
      <c r="V2120">
        <v>2198818</v>
      </c>
      <c r="W2120">
        <v>2199621</v>
      </c>
      <c r="X2120" t="s">
        <v>23</v>
      </c>
      <c r="Y2120">
        <f t="shared" si="134"/>
        <v>0</v>
      </c>
      <c r="Z2120" t="str">
        <f t="shared" si="135"/>
        <v>нет</v>
      </c>
    </row>
    <row r="2121" spans="1:26" x14ac:dyDescent="0.35">
      <c r="A2121" t="s">
        <v>18</v>
      </c>
      <c r="B2121" t="s">
        <v>29</v>
      </c>
      <c r="C2121" t="s">
        <v>20</v>
      </c>
      <c r="D2121" t="s">
        <v>21</v>
      </c>
      <c r="E2121" t="s">
        <v>5</v>
      </c>
      <c r="G2121" t="s">
        <v>22</v>
      </c>
      <c r="H2121">
        <v>1512255</v>
      </c>
      <c r="I2121">
        <v>1512917</v>
      </c>
      <c r="J2121" t="s">
        <v>30</v>
      </c>
      <c r="K2121">
        <f t="shared" si="132"/>
        <v>0</v>
      </c>
      <c r="L2121" t="str">
        <f t="shared" si="133"/>
        <v>нет</v>
      </c>
      <c r="S2121" t="s">
        <v>5</v>
      </c>
      <c r="U2121" t="s">
        <v>22</v>
      </c>
      <c r="V2121">
        <v>2199716</v>
      </c>
      <c r="W2121">
        <v>2200195</v>
      </c>
      <c r="X2121" t="s">
        <v>30</v>
      </c>
      <c r="Y2121">
        <f t="shared" si="134"/>
        <v>1</v>
      </c>
      <c r="Z2121" t="str">
        <f t="shared" si="135"/>
        <v>нет</v>
      </c>
    </row>
    <row r="2122" spans="1:26" x14ac:dyDescent="0.35">
      <c r="A2122" t="s">
        <v>18</v>
      </c>
      <c r="B2122" t="s">
        <v>29</v>
      </c>
      <c r="C2122" t="s">
        <v>20</v>
      </c>
      <c r="D2122" t="s">
        <v>21</v>
      </c>
      <c r="E2122" t="s">
        <v>5</v>
      </c>
      <c r="G2122" t="s">
        <v>22</v>
      </c>
      <c r="H2122">
        <v>1514857</v>
      </c>
      <c r="I2122">
        <v>1515222</v>
      </c>
      <c r="J2122" t="s">
        <v>30</v>
      </c>
      <c r="K2122">
        <f t="shared" si="132"/>
        <v>1</v>
      </c>
      <c r="L2122" t="str">
        <f t="shared" si="133"/>
        <v>да</v>
      </c>
      <c r="S2122" t="s">
        <v>5</v>
      </c>
      <c r="U2122" t="s">
        <v>22</v>
      </c>
      <c r="V2122">
        <v>2200240</v>
      </c>
      <c r="W2122">
        <v>2200743</v>
      </c>
      <c r="X2122" t="s">
        <v>23</v>
      </c>
      <c r="Y2122">
        <f t="shared" si="134"/>
        <v>0</v>
      </c>
      <c r="Z2122" t="str">
        <f t="shared" si="135"/>
        <v>нет</v>
      </c>
    </row>
    <row r="2123" spans="1:26" x14ac:dyDescent="0.35">
      <c r="A2123" t="s">
        <v>18</v>
      </c>
      <c r="B2123" t="s">
        <v>29</v>
      </c>
      <c r="C2123" t="s">
        <v>20</v>
      </c>
      <c r="D2123" t="s">
        <v>21</v>
      </c>
      <c r="E2123" t="s">
        <v>5</v>
      </c>
      <c r="G2123" t="s">
        <v>22</v>
      </c>
      <c r="H2123">
        <v>1515222</v>
      </c>
      <c r="I2123">
        <v>1515911</v>
      </c>
      <c r="J2123" t="s">
        <v>30</v>
      </c>
      <c r="K2123">
        <f t="shared" si="132"/>
        <v>0</v>
      </c>
      <c r="L2123" t="str">
        <f t="shared" si="133"/>
        <v>нет</v>
      </c>
      <c r="S2123" t="s">
        <v>5</v>
      </c>
      <c r="U2123" t="s">
        <v>22</v>
      </c>
      <c r="V2123">
        <v>2201189</v>
      </c>
      <c r="W2123">
        <v>2202208</v>
      </c>
      <c r="X2123" t="s">
        <v>23</v>
      </c>
      <c r="Y2123">
        <f t="shared" si="134"/>
        <v>0</v>
      </c>
      <c r="Z2123" t="str">
        <f t="shared" si="135"/>
        <v>нет</v>
      </c>
    </row>
    <row r="2124" spans="1:26" x14ac:dyDescent="0.35">
      <c r="A2124" t="s">
        <v>18</v>
      </c>
      <c r="B2124" t="s">
        <v>29</v>
      </c>
      <c r="C2124" t="s">
        <v>20</v>
      </c>
      <c r="D2124" t="s">
        <v>21</v>
      </c>
      <c r="E2124" t="s">
        <v>5</v>
      </c>
      <c r="G2124" t="s">
        <v>22</v>
      </c>
      <c r="H2124">
        <v>1518931</v>
      </c>
      <c r="I2124">
        <v>1519779</v>
      </c>
      <c r="J2124" t="s">
        <v>30</v>
      </c>
      <c r="K2124">
        <f t="shared" si="132"/>
        <v>0</v>
      </c>
      <c r="L2124" t="str">
        <f t="shared" si="133"/>
        <v>нет</v>
      </c>
      <c r="S2124" t="s">
        <v>5</v>
      </c>
      <c r="U2124" t="s">
        <v>22</v>
      </c>
      <c r="V2124">
        <v>2202462</v>
      </c>
      <c r="W2124">
        <v>2202995</v>
      </c>
      <c r="X2124" t="s">
        <v>30</v>
      </c>
      <c r="Y2124">
        <f t="shared" si="134"/>
        <v>2</v>
      </c>
      <c r="Z2124" t="str">
        <f t="shared" si="135"/>
        <v>нет</v>
      </c>
    </row>
    <row r="2125" spans="1:26" x14ac:dyDescent="0.35">
      <c r="A2125" t="s">
        <v>18</v>
      </c>
      <c r="B2125" t="s">
        <v>29</v>
      </c>
      <c r="C2125" t="s">
        <v>20</v>
      </c>
      <c r="D2125" t="s">
        <v>21</v>
      </c>
      <c r="E2125" t="s">
        <v>5</v>
      </c>
      <c r="G2125" t="s">
        <v>22</v>
      </c>
      <c r="H2125">
        <v>1520012</v>
      </c>
      <c r="I2125">
        <v>1520710</v>
      </c>
      <c r="J2125" t="s">
        <v>30</v>
      </c>
      <c r="K2125">
        <f t="shared" si="132"/>
        <v>2</v>
      </c>
      <c r="L2125" t="str">
        <f t="shared" si="133"/>
        <v>да</v>
      </c>
      <c r="S2125" t="s">
        <v>5</v>
      </c>
      <c r="U2125" t="s">
        <v>22</v>
      </c>
      <c r="V2125">
        <v>2203062</v>
      </c>
      <c r="W2125">
        <v>2204225</v>
      </c>
      <c r="X2125" t="s">
        <v>23</v>
      </c>
      <c r="Y2125">
        <f t="shared" si="134"/>
        <v>0</v>
      </c>
      <c r="Z2125" t="str">
        <f t="shared" si="135"/>
        <v>нет</v>
      </c>
    </row>
    <row r="2126" spans="1:26" x14ac:dyDescent="0.35">
      <c r="A2126" t="s">
        <v>18</v>
      </c>
      <c r="B2126" t="s">
        <v>29</v>
      </c>
      <c r="C2126" t="s">
        <v>20</v>
      </c>
      <c r="D2126" t="s">
        <v>21</v>
      </c>
      <c r="E2126" t="s">
        <v>5</v>
      </c>
      <c r="G2126" t="s">
        <v>22</v>
      </c>
      <c r="H2126">
        <v>1520694</v>
      </c>
      <c r="I2126">
        <v>1521674</v>
      </c>
      <c r="J2126" t="s">
        <v>30</v>
      </c>
      <c r="K2126">
        <f t="shared" si="132"/>
        <v>1</v>
      </c>
      <c r="L2126" t="str">
        <f t="shared" si="133"/>
        <v>да</v>
      </c>
      <c r="S2126" t="s">
        <v>5</v>
      </c>
      <c r="U2126" t="s">
        <v>22</v>
      </c>
      <c r="V2126">
        <v>2204311</v>
      </c>
      <c r="W2126">
        <v>2205099</v>
      </c>
      <c r="X2126" t="s">
        <v>30</v>
      </c>
      <c r="Y2126">
        <f t="shared" si="134"/>
        <v>1</v>
      </c>
      <c r="Z2126" t="str">
        <f t="shared" si="135"/>
        <v>нет</v>
      </c>
    </row>
    <row r="2127" spans="1:26" x14ac:dyDescent="0.35">
      <c r="A2127" t="s">
        <v>18</v>
      </c>
      <c r="B2127" t="s">
        <v>29</v>
      </c>
      <c r="C2127" t="s">
        <v>20</v>
      </c>
      <c r="D2127" t="s">
        <v>21</v>
      </c>
      <c r="E2127" t="s">
        <v>5</v>
      </c>
      <c r="G2127" t="s">
        <v>22</v>
      </c>
      <c r="H2127">
        <v>1521671</v>
      </c>
      <c r="I2127">
        <v>1522441</v>
      </c>
      <c r="J2127" t="s">
        <v>30</v>
      </c>
      <c r="K2127">
        <f t="shared" si="132"/>
        <v>0</v>
      </c>
      <c r="L2127" t="str">
        <f t="shared" si="133"/>
        <v>нет</v>
      </c>
      <c r="S2127" t="s">
        <v>5</v>
      </c>
      <c r="U2127" t="s">
        <v>22</v>
      </c>
      <c r="V2127">
        <v>2205321</v>
      </c>
      <c r="W2127">
        <v>2206334</v>
      </c>
      <c r="X2127" t="s">
        <v>30</v>
      </c>
      <c r="Y2127">
        <f t="shared" si="134"/>
        <v>2</v>
      </c>
      <c r="Z2127" t="str">
        <f t="shared" si="135"/>
        <v>да</v>
      </c>
    </row>
    <row r="2128" spans="1:26" x14ac:dyDescent="0.35">
      <c r="A2128" t="s">
        <v>18</v>
      </c>
      <c r="B2128" t="s">
        <v>29</v>
      </c>
      <c r="C2128" t="s">
        <v>20</v>
      </c>
      <c r="D2128" t="s">
        <v>21</v>
      </c>
      <c r="E2128" t="s">
        <v>5</v>
      </c>
      <c r="G2128" t="s">
        <v>22</v>
      </c>
      <c r="H2128">
        <v>1522464</v>
      </c>
      <c r="I2128">
        <v>1523669</v>
      </c>
      <c r="J2128" t="s">
        <v>30</v>
      </c>
      <c r="K2128">
        <f t="shared" si="132"/>
        <v>0</v>
      </c>
      <c r="L2128" t="str">
        <f t="shared" si="133"/>
        <v>нет</v>
      </c>
      <c r="S2128" t="s">
        <v>5</v>
      </c>
      <c r="U2128" t="s">
        <v>22</v>
      </c>
      <c r="V2128">
        <v>2206324</v>
      </c>
      <c r="W2128">
        <v>2206995</v>
      </c>
      <c r="X2128" t="s">
        <v>30</v>
      </c>
      <c r="Y2128">
        <f t="shared" si="134"/>
        <v>2</v>
      </c>
      <c r="Z2128" t="str">
        <f t="shared" si="135"/>
        <v>нет</v>
      </c>
    </row>
    <row r="2129" spans="1:26" x14ac:dyDescent="0.35">
      <c r="A2129" t="s">
        <v>18</v>
      </c>
      <c r="B2129" t="s">
        <v>29</v>
      </c>
      <c r="C2129" t="s">
        <v>20</v>
      </c>
      <c r="D2129" t="s">
        <v>21</v>
      </c>
      <c r="E2129" t="s">
        <v>5</v>
      </c>
      <c r="G2129" t="s">
        <v>22</v>
      </c>
      <c r="H2129">
        <v>1528699</v>
      </c>
      <c r="I2129">
        <v>1529055</v>
      </c>
      <c r="J2129" t="s">
        <v>30</v>
      </c>
      <c r="K2129">
        <f t="shared" si="132"/>
        <v>0</v>
      </c>
      <c r="L2129" t="str">
        <f t="shared" si="133"/>
        <v>нет</v>
      </c>
      <c r="S2129" t="s">
        <v>5</v>
      </c>
      <c r="U2129" t="s">
        <v>22</v>
      </c>
      <c r="V2129">
        <v>2207008</v>
      </c>
      <c r="W2129">
        <v>2207829</v>
      </c>
      <c r="X2129" t="s">
        <v>30</v>
      </c>
      <c r="Y2129">
        <f t="shared" si="134"/>
        <v>2</v>
      </c>
      <c r="Z2129" t="str">
        <f t="shared" si="135"/>
        <v>нет</v>
      </c>
    </row>
    <row r="2130" spans="1:26" x14ac:dyDescent="0.35">
      <c r="A2130" t="s">
        <v>18</v>
      </c>
      <c r="B2130" t="s">
        <v>29</v>
      </c>
      <c r="C2130" t="s">
        <v>20</v>
      </c>
      <c r="D2130" t="s">
        <v>21</v>
      </c>
      <c r="E2130" t="s">
        <v>5</v>
      </c>
      <c r="G2130" t="s">
        <v>22</v>
      </c>
      <c r="H2130">
        <v>1557707</v>
      </c>
      <c r="I2130">
        <v>1558543</v>
      </c>
      <c r="J2130" t="s">
        <v>30</v>
      </c>
      <c r="K2130">
        <f t="shared" si="132"/>
        <v>1</v>
      </c>
      <c r="L2130" t="str">
        <f t="shared" si="133"/>
        <v>нет</v>
      </c>
      <c r="S2130" t="s">
        <v>5</v>
      </c>
      <c r="U2130" t="s">
        <v>22</v>
      </c>
      <c r="V2130">
        <v>2207980</v>
      </c>
      <c r="W2130">
        <v>2208543</v>
      </c>
      <c r="X2130" t="s">
        <v>23</v>
      </c>
      <c r="Y2130">
        <f t="shared" si="134"/>
        <v>0</v>
      </c>
      <c r="Z2130" t="str">
        <f t="shared" si="135"/>
        <v>нет</v>
      </c>
    </row>
    <row r="2131" spans="1:26" x14ac:dyDescent="0.35">
      <c r="A2131" t="s">
        <v>18</v>
      </c>
      <c r="B2131" t="s">
        <v>29</v>
      </c>
      <c r="C2131" t="s">
        <v>20</v>
      </c>
      <c r="D2131" t="s">
        <v>21</v>
      </c>
      <c r="E2131" t="s">
        <v>5</v>
      </c>
      <c r="G2131" t="s">
        <v>22</v>
      </c>
      <c r="H2131">
        <v>1558558</v>
      </c>
      <c r="I2131">
        <v>1559400</v>
      </c>
      <c r="J2131" t="s">
        <v>30</v>
      </c>
      <c r="K2131">
        <f t="shared" si="132"/>
        <v>1</v>
      </c>
      <c r="L2131" t="str">
        <f t="shared" si="133"/>
        <v>нет</v>
      </c>
      <c r="S2131" t="s">
        <v>5</v>
      </c>
      <c r="U2131" t="s">
        <v>22</v>
      </c>
      <c r="V2131">
        <v>2208686</v>
      </c>
      <c r="W2131">
        <v>2209627</v>
      </c>
      <c r="X2131" t="s">
        <v>30</v>
      </c>
      <c r="Y2131">
        <f t="shared" si="134"/>
        <v>1</v>
      </c>
      <c r="Z2131" t="str">
        <f t="shared" si="135"/>
        <v>нет</v>
      </c>
    </row>
    <row r="2132" spans="1:26" x14ac:dyDescent="0.35">
      <c r="A2132" t="s">
        <v>18</v>
      </c>
      <c r="B2132" t="s">
        <v>29</v>
      </c>
      <c r="C2132" t="s">
        <v>20</v>
      </c>
      <c r="D2132" t="s">
        <v>21</v>
      </c>
      <c r="E2132" t="s">
        <v>5</v>
      </c>
      <c r="G2132" t="s">
        <v>22</v>
      </c>
      <c r="H2132">
        <v>1578780</v>
      </c>
      <c r="I2132">
        <v>1580585</v>
      </c>
      <c r="J2132" t="s">
        <v>30</v>
      </c>
      <c r="K2132">
        <f t="shared" si="132"/>
        <v>2</v>
      </c>
      <c r="L2132" t="str">
        <f t="shared" si="133"/>
        <v>нет</v>
      </c>
      <c r="S2132" t="s">
        <v>5</v>
      </c>
      <c r="U2132" t="s">
        <v>22</v>
      </c>
      <c r="V2132">
        <v>2209642</v>
      </c>
      <c r="W2132">
        <v>2210091</v>
      </c>
      <c r="X2132" t="s">
        <v>30</v>
      </c>
      <c r="Y2132">
        <f t="shared" si="134"/>
        <v>0</v>
      </c>
      <c r="Z2132" t="str">
        <f t="shared" si="135"/>
        <v>нет</v>
      </c>
    </row>
    <row r="2133" spans="1:26" x14ac:dyDescent="0.35">
      <c r="A2133" t="s">
        <v>18</v>
      </c>
      <c r="B2133" t="s">
        <v>29</v>
      </c>
      <c r="C2133" t="s">
        <v>20</v>
      </c>
      <c r="D2133" t="s">
        <v>21</v>
      </c>
      <c r="E2133" t="s">
        <v>5</v>
      </c>
      <c r="G2133" t="s">
        <v>22</v>
      </c>
      <c r="H2133">
        <v>1592238</v>
      </c>
      <c r="I2133">
        <v>1593317</v>
      </c>
      <c r="J2133" t="s">
        <v>30</v>
      </c>
      <c r="K2133">
        <f t="shared" si="132"/>
        <v>2</v>
      </c>
      <c r="L2133" t="str">
        <f t="shared" si="133"/>
        <v>нет</v>
      </c>
      <c r="S2133" t="s">
        <v>5</v>
      </c>
      <c r="U2133" t="s">
        <v>22</v>
      </c>
      <c r="V2133">
        <v>2210261</v>
      </c>
      <c r="W2133">
        <v>2210644</v>
      </c>
      <c r="X2133" t="s">
        <v>30</v>
      </c>
      <c r="Y2133">
        <f t="shared" si="134"/>
        <v>2</v>
      </c>
      <c r="Z2133" t="str">
        <f t="shared" si="135"/>
        <v>нет</v>
      </c>
    </row>
    <row r="2134" spans="1:26" x14ac:dyDescent="0.35">
      <c r="A2134" t="s">
        <v>18</v>
      </c>
      <c r="B2134" t="s">
        <v>983</v>
      </c>
      <c r="C2134" t="s">
        <v>20</v>
      </c>
      <c r="D2134" t="s">
        <v>21</v>
      </c>
      <c r="E2134" t="s">
        <v>5</v>
      </c>
      <c r="G2134" t="s">
        <v>22</v>
      </c>
      <c r="H2134">
        <v>1688031</v>
      </c>
      <c r="I2134">
        <v>1688107</v>
      </c>
      <c r="J2134" t="s">
        <v>30</v>
      </c>
      <c r="K2134">
        <f t="shared" si="132"/>
        <v>2</v>
      </c>
      <c r="L2134" t="str">
        <f t="shared" si="133"/>
        <v>нет</v>
      </c>
      <c r="S2134" t="s">
        <v>5</v>
      </c>
      <c r="U2134" t="s">
        <v>22</v>
      </c>
      <c r="V2134">
        <v>2210789</v>
      </c>
      <c r="W2134">
        <v>2211049</v>
      </c>
      <c r="X2134" t="s">
        <v>30</v>
      </c>
      <c r="Y2134">
        <f t="shared" si="134"/>
        <v>1</v>
      </c>
      <c r="Z2134" t="str">
        <f t="shared" si="135"/>
        <v>нет</v>
      </c>
    </row>
    <row r="2135" spans="1:26" x14ac:dyDescent="0.35">
      <c r="A2135" t="s">
        <v>18</v>
      </c>
      <c r="B2135" t="s">
        <v>29</v>
      </c>
      <c r="C2135" t="s">
        <v>20</v>
      </c>
      <c r="D2135" t="s">
        <v>21</v>
      </c>
      <c r="E2135" t="s">
        <v>5</v>
      </c>
      <c r="G2135" t="s">
        <v>22</v>
      </c>
      <c r="H2135">
        <v>1689512</v>
      </c>
      <c r="I2135">
        <v>1690582</v>
      </c>
      <c r="J2135" t="s">
        <v>30</v>
      </c>
      <c r="K2135">
        <f t="shared" si="132"/>
        <v>2</v>
      </c>
      <c r="L2135" t="str">
        <f t="shared" si="133"/>
        <v>да</v>
      </c>
      <c r="S2135" t="s">
        <v>5</v>
      </c>
      <c r="U2135" t="s">
        <v>22</v>
      </c>
      <c r="V2135">
        <v>2211190</v>
      </c>
      <c r="W2135">
        <v>2211672</v>
      </c>
      <c r="X2135" t="s">
        <v>30</v>
      </c>
      <c r="Y2135">
        <f t="shared" si="134"/>
        <v>1</v>
      </c>
      <c r="Z2135" t="str">
        <f t="shared" si="135"/>
        <v>нет</v>
      </c>
    </row>
    <row r="2136" spans="1:26" x14ac:dyDescent="0.35">
      <c r="A2136" t="s">
        <v>18</v>
      </c>
      <c r="B2136" t="s">
        <v>29</v>
      </c>
      <c r="C2136" t="s">
        <v>20</v>
      </c>
      <c r="D2136" t="s">
        <v>21</v>
      </c>
      <c r="E2136" t="s">
        <v>5</v>
      </c>
      <c r="G2136" t="s">
        <v>22</v>
      </c>
      <c r="H2136">
        <v>1690575</v>
      </c>
      <c r="I2136">
        <v>1693673</v>
      </c>
      <c r="J2136" t="s">
        <v>30</v>
      </c>
      <c r="K2136">
        <f t="shared" si="132"/>
        <v>1</v>
      </c>
      <c r="L2136" t="str">
        <f t="shared" si="133"/>
        <v>да</v>
      </c>
      <c r="S2136" t="s">
        <v>5</v>
      </c>
      <c r="U2136" t="s">
        <v>22</v>
      </c>
      <c r="V2136">
        <v>2211702</v>
      </c>
      <c r="W2136">
        <v>2212067</v>
      </c>
      <c r="X2136" t="s">
        <v>30</v>
      </c>
      <c r="Y2136">
        <f t="shared" si="134"/>
        <v>1</v>
      </c>
      <c r="Z2136" t="str">
        <f t="shared" si="135"/>
        <v>нет</v>
      </c>
    </row>
    <row r="2137" spans="1:26" x14ac:dyDescent="0.35">
      <c r="A2137" t="s">
        <v>18</v>
      </c>
      <c r="B2137" t="s">
        <v>29</v>
      </c>
      <c r="C2137" t="s">
        <v>20</v>
      </c>
      <c r="D2137" t="s">
        <v>21</v>
      </c>
      <c r="E2137" t="s">
        <v>5</v>
      </c>
      <c r="G2137" t="s">
        <v>22</v>
      </c>
      <c r="H2137">
        <v>1693670</v>
      </c>
      <c r="I2137">
        <v>1694623</v>
      </c>
      <c r="J2137" t="s">
        <v>30</v>
      </c>
      <c r="K2137">
        <f t="shared" si="132"/>
        <v>1</v>
      </c>
      <c r="L2137" t="str">
        <f t="shared" si="133"/>
        <v>нет</v>
      </c>
      <c r="S2137" t="s">
        <v>5</v>
      </c>
      <c r="U2137" t="s">
        <v>22</v>
      </c>
      <c r="V2137">
        <v>2212082</v>
      </c>
      <c r="W2137">
        <v>2212378</v>
      </c>
      <c r="X2137" t="s">
        <v>30</v>
      </c>
      <c r="Y2137">
        <f t="shared" si="134"/>
        <v>2</v>
      </c>
      <c r="Z2137" t="str">
        <f t="shared" si="135"/>
        <v>нет</v>
      </c>
    </row>
    <row r="2138" spans="1:26" x14ac:dyDescent="0.35">
      <c r="A2138" t="s">
        <v>18</v>
      </c>
      <c r="B2138" t="s">
        <v>29</v>
      </c>
      <c r="C2138" t="s">
        <v>20</v>
      </c>
      <c r="D2138" t="s">
        <v>21</v>
      </c>
      <c r="E2138" t="s">
        <v>5</v>
      </c>
      <c r="G2138" t="s">
        <v>22</v>
      </c>
      <c r="H2138">
        <v>1715284</v>
      </c>
      <c r="I2138">
        <v>1715562</v>
      </c>
      <c r="J2138" t="s">
        <v>30</v>
      </c>
      <c r="K2138">
        <f t="shared" si="132"/>
        <v>2</v>
      </c>
      <c r="L2138" t="str">
        <f t="shared" si="133"/>
        <v>нет</v>
      </c>
      <c r="S2138" t="s">
        <v>5</v>
      </c>
      <c r="U2138" t="s">
        <v>22</v>
      </c>
      <c r="V2138">
        <v>2212421</v>
      </c>
      <c r="W2138">
        <v>2212978</v>
      </c>
      <c r="X2138" t="s">
        <v>30</v>
      </c>
      <c r="Y2138">
        <f t="shared" si="134"/>
        <v>2</v>
      </c>
      <c r="Z2138" t="str">
        <f t="shared" si="135"/>
        <v>нет</v>
      </c>
    </row>
    <row r="2139" spans="1:26" x14ac:dyDescent="0.35">
      <c r="A2139" t="s">
        <v>18</v>
      </c>
      <c r="B2139" t="s">
        <v>983</v>
      </c>
      <c r="C2139" t="s">
        <v>20</v>
      </c>
      <c r="D2139" t="s">
        <v>21</v>
      </c>
      <c r="E2139" t="s">
        <v>5</v>
      </c>
      <c r="G2139" t="s">
        <v>22</v>
      </c>
      <c r="H2139">
        <v>1735498</v>
      </c>
      <c r="I2139">
        <v>1735590</v>
      </c>
      <c r="J2139" t="s">
        <v>30</v>
      </c>
      <c r="K2139">
        <f t="shared" si="132"/>
        <v>1</v>
      </c>
      <c r="L2139" t="str">
        <f t="shared" si="133"/>
        <v>нет</v>
      </c>
      <c r="S2139" t="s">
        <v>5</v>
      </c>
      <c r="U2139" t="s">
        <v>22</v>
      </c>
      <c r="V2139">
        <v>2213018</v>
      </c>
      <c r="W2139">
        <v>2214142</v>
      </c>
      <c r="X2139" t="s">
        <v>30</v>
      </c>
      <c r="Y2139">
        <f t="shared" si="134"/>
        <v>0</v>
      </c>
      <c r="Z2139" t="str">
        <f t="shared" si="135"/>
        <v>нет</v>
      </c>
    </row>
    <row r="2140" spans="1:26" x14ac:dyDescent="0.35">
      <c r="A2140" t="s">
        <v>18</v>
      </c>
      <c r="B2140" t="s">
        <v>29</v>
      </c>
      <c r="C2140" t="s">
        <v>20</v>
      </c>
      <c r="D2140" t="s">
        <v>21</v>
      </c>
      <c r="E2140" t="s">
        <v>5</v>
      </c>
      <c r="G2140" t="s">
        <v>22</v>
      </c>
      <c r="H2140">
        <v>1738113</v>
      </c>
      <c r="I2140">
        <v>1738595</v>
      </c>
      <c r="J2140" t="s">
        <v>30</v>
      </c>
      <c r="K2140">
        <f t="shared" si="132"/>
        <v>1</v>
      </c>
      <c r="L2140" t="str">
        <f t="shared" si="133"/>
        <v>нет</v>
      </c>
      <c r="S2140" t="s">
        <v>5</v>
      </c>
      <c r="U2140" t="s">
        <v>22</v>
      </c>
      <c r="V2140">
        <v>2214186</v>
      </c>
      <c r="W2140">
        <v>2214413</v>
      </c>
      <c r="X2140" t="s">
        <v>30</v>
      </c>
      <c r="Y2140">
        <f t="shared" si="134"/>
        <v>0</v>
      </c>
      <c r="Z2140" t="str">
        <f t="shared" si="135"/>
        <v>нет</v>
      </c>
    </row>
    <row r="2141" spans="1:26" x14ac:dyDescent="0.35">
      <c r="A2141" t="s">
        <v>18</v>
      </c>
      <c r="B2141" t="s">
        <v>29</v>
      </c>
      <c r="C2141" t="s">
        <v>20</v>
      </c>
      <c r="D2141" t="s">
        <v>21</v>
      </c>
      <c r="E2141" t="s">
        <v>5</v>
      </c>
      <c r="G2141" t="s">
        <v>22</v>
      </c>
      <c r="H2141">
        <v>1742771</v>
      </c>
      <c r="I2141">
        <v>1744165</v>
      </c>
      <c r="J2141" t="s">
        <v>30</v>
      </c>
      <c r="K2141">
        <f t="shared" si="132"/>
        <v>2</v>
      </c>
      <c r="L2141" t="str">
        <f t="shared" si="133"/>
        <v>нет</v>
      </c>
      <c r="S2141" t="s">
        <v>5</v>
      </c>
      <c r="U2141" t="s">
        <v>22</v>
      </c>
      <c r="V2141">
        <v>2214472</v>
      </c>
      <c r="W2141">
        <v>2215248</v>
      </c>
      <c r="X2141" t="s">
        <v>30</v>
      </c>
      <c r="Y2141">
        <f t="shared" si="134"/>
        <v>0</v>
      </c>
      <c r="Z2141" t="str">
        <f t="shared" si="135"/>
        <v>нет</v>
      </c>
    </row>
    <row r="2142" spans="1:26" x14ac:dyDescent="0.35">
      <c r="A2142" t="s">
        <v>18</v>
      </c>
      <c r="B2142" t="s">
        <v>29</v>
      </c>
      <c r="C2142" t="s">
        <v>20</v>
      </c>
      <c r="D2142" t="s">
        <v>21</v>
      </c>
      <c r="E2142" t="s">
        <v>5</v>
      </c>
      <c r="G2142" t="s">
        <v>22</v>
      </c>
      <c r="H2142">
        <v>1747349</v>
      </c>
      <c r="I2142">
        <v>1747714</v>
      </c>
      <c r="J2142" t="s">
        <v>30</v>
      </c>
      <c r="K2142">
        <f t="shared" si="132"/>
        <v>2</v>
      </c>
      <c r="L2142" t="str">
        <f t="shared" si="133"/>
        <v>нет</v>
      </c>
      <c r="S2142" t="s">
        <v>5</v>
      </c>
      <c r="U2142" t="s">
        <v>22</v>
      </c>
      <c r="V2142">
        <v>2215289</v>
      </c>
      <c r="W2142">
        <v>2215966</v>
      </c>
      <c r="X2142" t="s">
        <v>23</v>
      </c>
      <c r="Y2142">
        <f t="shared" si="134"/>
        <v>0</v>
      </c>
      <c r="Z2142" t="str">
        <f t="shared" si="135"/>
        <v>нет</v>
      </c>
    </row>
    <row r="2143" spans="1:26" x14ac:dyDescent="0.35">
      <c r="A2143" t="s">
        <v>18</v>
      </c>
      <c r="B2143" t="s">
        <v>29</v>
      </c>
      <c r="C2143" t="s">
        <v>20</v>
      </c>
      <c r="D2143" t="s">
        <v>21</v>
      </c>
      <c r="E2143" t="s">
        <v>5</v>
      </c>
      <c r="G2143" t="s">
        <v>22</v>
      </c>
      <c r="H2143">
        <v>1747844</v>
      </c>
      <c r="I2143">
        <v>1748227</v>
      </c>
      <c r="J2143" t="s">
        <v>30</v>
      </c>
      <c r="K2143">
        <f t="shared" si="132"/>
        <v>2</v>
      </c>
      <c r="L2143" t="str">
        <f t="shared" si="133"/>
        <v>нет</v>
      </c>
      <c r="S2143" t="s">
        <v>5</v>
      </c>
      <c r="U2143" t="s">
        <v>22</v>
      </c>
      <c r="V2143">
        <v>2216103</v>
      </c>
      <c r="W2143">
        <v>2218211</v>
      </c>
      <c r="X2143" t="s">
        <v>30</v>
      </c>
      <c r="Y2143">
        <f t="shared" si="134"/>
        <v>2</v>
      </c>
      <c r="Z2143" t="str">
        <f t="shared" si="135"/>
        <v>нет</v>
      </c>
    </row>
    <row r="2144" spans="1:26" x14ac:dyDescent="0.35">
      <c r="A2144" t="s">
        <v>18</v>
      </c>
      <c r="B2144" t="s">
        <v>29</v>
      </c>
      <c r="C2144" t="s">
        <v>20</v>
      </c>
      <c r="D2144" t="s">
        <v>21</v>
      </c>
      <c r="E2144" t="s">
        <v>5</v>
      </c>
      <c r="G2144" t="s">
        <v>22</v>
      </c>
      <c r="H2144">
        <v>1763585</v>
      </c>
      <c r="I2144">
        <v>1763722</v>
      </c>
      <c r="J2144" t="s">
        <v>30</v>
      </c>
      <c r="K2144">
        <f t="shared" si="132"/>
        <v>2</v>
      </c>
      <c r="L2144" t="str">
        <f t="shared" si="133"/>
        <v>нет</v>
      </c>
      <c r="S2144" t="s">
        <v>5</v>
      </c>
      <c r="U2144" t="s">
        <v>22</v>
      </c>
      <c r="V2144">
        <v>2218338</v>
      </c>
      <c r="W2144">
        <v>2219537</v>
      </c>
      <c r="X2144" t="s">
        <v>30</v>
      </c>
      <c r="Y2144">
        <f t="shared" si="134"/>
        <v>0</v>
      </c>
      <c r="Z2144" t="str">
        <f t="shared" si="135"/>
        <v>нет</v>
      </c>
    </row>
    <row r="2145" spans="1:26" x14ac:dyDescent="0.35">
      <c r="A2145" t="s">
        <v>18</v>
      </c>
      <c r="B2145" t="s">
        <v>29</v>
      </c>
      <c r="C2145" t="s">
        <v>20</v>
      </c>
      <c r="D2145" t="s">
        <v>21</v>
      </c>
      <c r="E2145" t="s">
        <v>5</v>
      </c>
      <c r="G2145" t="s">
        <v>22</v>
      </c>
      <c r="H2145">
        <v>1763804</v>
      </c>
      <c r="I2145">
        <v>1764145</v>
      </c>
      <c r="J2145" t="s">
        <v>30</v>
      </c>
      <c r="K2145">
        <f t="shared" si="132"/>
        <v>2</v>
      </c>
      <c r="L2145" t="str">
        <f t="shared" si="133"/>
        <v>нет</v>
      </c>
      <c r="S2145" t="s">
        <v>5</v>
      </c>
      <c r="U2145" t="s">
        <v>22</v>
      </c>
      <c r="V2145">
        <v>2219803</v>
      </c>
      <c r="W2145">
        <v>2220006</v>
      </c>
      <c r="X2145" t="s">
        <v>30</v>
      </c>
      <c r="Y2145">
        <f t="shared" si="134"/>
        <v>2</v>
      </c>
      <c r="Z2145" t="str">
        <f t="shared" si="135"/>
        <v>нет</v>
      </c>
    </row>
    <row r="2146" spans="1:26" x14ac:dyDescent="0.35">
      <c r="A2146" t="s">
        <v>18</v>
      </c>
      <c r="B2146" t="s">
        <v>29</v>
      </c>
      <c r="C2146" t="s">
        <v>20</v>
      </c>
      <c r="D2146" t="s">
        <v>21</v>
      </c>
      <c r="E2146" t="s">
        <v>5</v>
      </c>
      <c r="G2146" t="s">
        <v>22</v>
      </c>
      <c r="H2146">
        <v>1764206</v>
      </c>
      <c r="I2146">
        <v>1764985</v>
      </c>
      <c r="J2146" t="s">
        <v>30</v>
      </c>
      <c r="K2146">
        <f t="shared" si="132"/>
        <v>1</v>
      </c>
      <c r="L2146" t="str">
        <f t="shared" si="133"/>
        <v>да</v>
      </c>
      <c r="S2146" t="s">
        <v>5</v>
      </c>
      <c r="U2146" t="s">
        <v>22</v>
      </c>
      <c r="V2146">
        <v>2220097</v>
      </c>
      <c r="W2146">
        <v>2220792</v>
      </c>
      <c r="X2146" t="s">
        <v>23</v>
      </c>
      <c r="Y2146">
        <f t="shared" si="134"/>
        <v>2</v>
      </c>
      <c r="Z2146" t="str">
        <f t="shared" si="135"/>
        <v>нет</v>
      </c>
    </row>
    <row r="2147" spans="1:26" x14ac:dyDescent="0.35">
      <c r="A2147" t="s">
        <v>18</v>
      </c>
      <c r="B2147" t="s">
        <v>29</v>
      </c>
      <c r="C2147" t="s">
        <v>20</v>
      </c>
      <c r="D2147" t="s">
        <v>21</v>
      </c>
      <c r="E2147" t="s">
        <v>5</v>
      </c>
      <c r="G2147" t="s">
        <v>22</v>
      </c>
      <c r="H2147">
        <v>1764982</v>
      </c>
      <c r="I2147">
        <v>1765722</v>
      </c>
      <c r="J2147" t="s">
        <v>30</v>
      </c>
      <c r="K2147">
        <f t="shared" si="132"/>
        <v>2</v>
      </c>
      <c r="L2147" t="str">
        <f t="shared" si="133"/>
        <v>нет</v>
      </c>
      <c r="S2147" t="s">
        <v>5</v>
      </c>
      <c r="U2147" t="s">
        <v>22</v>
      </c>
      <c r="V2147">
        <v>2220994</v>
      </c>
      <c r="W2147">
        <v>2221518</v>
      </c>
      <c r="X2147" t="s">
        <v>23</v>
      </c>
      <c r="Y2147">
        <f t="shared" si="134"/>
        <v>2</v>
      </c>
      <c r="Z2147" t="str">
        <f t="shared" si="135"/>
        <v>нет</v>
      </c>
    </row>
    <row r="2148" spans="1:26" x14ac:dyDescent="0.35">
      <c r="A2148" t="s">
        <v>18</v>
      </c>
      <c r="B2148" t="s">
        <v>29</v>
      </c>
      <c r="C2148" t="s">
        <v>20</v>
      </c>
      <c r="D2148" t="s">
        <v>21</v>
      </c>
      <c r="E2148" t="s">
        <v>5</v>
      </c>
      <c r="G2148" t="s">
        <v>22</v>
      </c>
      <c r="H2148">
        <v>1766035</v>
      </c>
      <c r="I2148">
        <v>1767420</v>
      </c>
      <c r="J2148" t="s">
        <v>30</v>
      </c>
      <c r="K2148">
        <f t="shared" si="132"/>
        <v>0</v>
      </c>
      <c r="L2148" t="str">
        <f t="shared" si="133"/>
        <v>нет</v>
      </c>
      <c r="S2148" t="s">
        <v>5</v>
      </c>
      <c r="U2148" t="s">
        <v>22</v>
      </c>
      <c r="V2148">
        <v>2221738</v>
      </c>
      <c r="W2148">
        <v>2222418</v>
      </c>
      <c r="X2148" t="s">
        <v>30</v>
      </c>
      <c r="Y2148">
        <f t="shared" si="134"/>
        <v>1</v>
      </c>
      <c r="Z2148" t="str">
        <f t="shared" si="135"/>
        <v>нет</v>
      </c>
    </row>
    <row r="2149" spans="1:26" x14ac:dyDescent="0.35">
      <c r="A2149" t="s">
        <v>18</v>
      </c>
      <c r="B2149" t="s">
        <v>29</v>
      </c>
      <c r="C2149" t="s">
        <v>20</v>
      </c>
      <c r="D2149" t="s">
        <v>21</v>
      </c>
      <c r="E2149" t="s">
        <v>5</v>
      </c>
      <c r="G2149" t="s">
        <v>22</v>
      </c>
      <c r="H2149">
        <v>1767443</v>
      </c>
      <c r="I2149">
        <v>1769332</v>
      </c>
      <c r="J2149" t="s">
        <v>30</v>
      </c>
      <c r="K2149">
        <f t="shared" si="132"/>
        <v>2</v>
      </c>
      <c r="L2149" t="str">
        <f t="shared" si="133"/>
        <v>нет</v>
      </c>
      <c r="S2149" t="s">
        <v>5</v>
      </c>
      <c r="U2149" t="s">
        <v>22</v>
      </c>
      <c r="V2149">
        <v>2222517</v>
      </c>
      <c r="W2149">
        <v>2222711</v>
      </c>
      <c r="X2149" t="s">
        <v>30</v>
      </c>
      <c r="Y2149">
        <f t="shared" si="134"/>
        <v>1</v>
      </c>
      <c r="Z2149" t="str">
        <f t="shared" si="135"/>
        <v>да</v>
      </c>
    </row>
    <row r="2150" spans="1:26" x14ac:dyDescent="0.35">
      <c r="A2150" t="s">
        <v>18</v>
      </c>
      <c r="B2150" t="s">
        <v>29</v>
      </c>
      <c r="C2150" t="s">
        <v>20</v>
      </c>
      <c r="D2150" t="s">
        <v>21</v>
      </c>
      <c r="E2150" t="s">
        <v>5</v>
      </c>
      <c r="G2150" t="s">
        <v>22</v>
      </c>
      <c r="H2150">
        <v>1769426</v>
      </c>
      <c r="I2150">
        <v>1770139</v>
      </c>
      <c r="J2150" t="s">
        <v>30</v>
      </c>
      <c r="K2150">
        <f t="shared" si="132"/>
        <v>0</v>
      </c>
      <c r="L2150" t="str">
        <f t="shared" si="133"/>
        <v>нет</v>
      </c>
      <c r="S2150" t="s">
        <v>5</v>
      </c>
      <c r="U2150" t="s">
        <v>22</v>
      </c>
      <c r="V2150">
        <v>2222708</v>
      </c>
      <c r="W2150">
        <v>2223589</v>
      </c>
      <c r="X2150" t="s">
        <v>30</v>
      </c>
      <c r="Y2150">
        <f t="shared" si="134"/>
        <v>1</v>
      </c>
      <c r="Z2150" t="str">
        <f t="shared" si="135"/>
        <v>да</v>
      </c>
    </row>
    <row r="2151" spans="1:26" x14ac:dyDescent="0.35">
      <c r="A2151" t="s">
        <v>18</v>
      </c>
      <c r="B2151" t="s">
        <v>29</v>
      </c>
      <c r="C2151" t="s">
        <v>20</v>
      </c>
      <c r="D2151" t="s">
        <v>21</v>
      </c>
      <c r="E2151" t="s">
        <v>5</v>
      </c>
      <c r="G2151" t="s">
        <v>22</v>
      </c>
      <c r="H2151">
        <v>1770219</v>
      </c>
      <c r="I2151">
        <v>1771085</v>
      </c>
      <c r="J2151" t="s">
        <v>30</v>
      </c>
      <c r="K2151">
        <f t="shared" si="132"/>
        <v>2</v>
      </c>
      <c r="L2151" t="str">
        <f t="shared" si="133"/>
        <v>нет</v>
      </c>
      <c r="S2151" t="s">
        <v>5</v>
      </c>
      <c r="U2151" t="s">
        <v>22</v>
      </c>
      <c r="V2151">
        <v>2223586</v>
      </c>
      <c r="W2151">
        <v>2224371</v>
      </c>
      <c r="X2151" t="s">
        <v>30</v>
      </c>
      <c r="Y2151">
        <f t="shared" si="134"/>
        <v>0</v>
      </c>
      <c r="Z2151" t="str">
        <f t="shared" si="135"/>
        <v>нет</v>
      </c>
    </row>
    <row r="2152" spans="1:26" x14ac:dyDescent="0.35">
      <c r="A2152" t="s">
        <v>18</v>
      </c>
      <c r="B2152" t="s">
        <v>29</v>
      </c>
      <c r="C2152" t="s">
        <v>20</v>
      </c>
      <c r="D2152" t="s">
        <v>21</v>
      </c>
      <c r="E2152" t="s">
        <v>5</v>
      </c>
      <c r="G2152" t="s">
        <v>22</v>
      </c>
      <c r="H2152">
        <v>1771305</v>
      </c>
      <c r="I2152">
        <v>1772066</v>
      </c>
      <c r="J2152" t="s">
        <v>30</v>
      </c>
      <c r="K2152">
        <f t="shared" si="132"/>
        <v>2</v>
      </c>
      <c r="L2152" t="str">
        <f t="shared" si="133"/>
        <v>да</v>
      </c>
      <c r="S2152" t="s">
        <v>5</v>
      </c>
      <c r="U2152" t="s">
        <v>22</v>
      </c>
      <c r="V2152">
        <v>2224451</v>
      </c>
      <c r="W2152">
        <v>2224837</v>
      </c>
      <c r="X2152" t="s">
        <v>30</v>
      </c>
      <c r="Y2152">
        <f t="shared" si="134"/>
        <v>0</v>
      </c>
      <c r="Z2152" t="str">
        <f t="shared" si="135"/>
        <v>нет</v>
      </c>
    </row>
    <row r="2153" spans="1:26" x14ac:dyDescent="0.35">
      <c r="A2153" t="s">
        <v>18</v>
      </c>
      <c r="B2153" t="s">
        <v>29</v>
      </c>
      <c r="C2153" t="s">
        <v>20</v>
      </c>
      <c r="D2153" t="s">
        <v>21</v>
      </c>
      <c r="E2153" t="s">
        <v>5</v>
      </c>
      <c r="G2153" t="s">
        <v>22</v>
      </c>
      <c r="H2153">
        <v>1772059</v>
      </c>
      <c r="I2153">
        <v>1772892</v>
      </c>
      <c r="J2153" t="s">
        <v>30</v>
      </c>
      <c r="K2153">
        <f t="shared" si="132"/>
        <v>1</v>
      </c>
      <c r="L2153" t="str">
        <f t="shared" si="133"/>
        <v>нет</v>
      </c>
      <c r="S2153" t="s">
        <v>5</v>
      </c>
      <c r="U2153" t="s">
        <v>22</v>
      </c>
      <c r="V2153">
        <v>2224899</v>
      </c>
      <c r="W2153">
        <v>2225723</v>
      </c>
      <c r="X2153" t="s">
        <v>30</v>
      </c>
      <c r="Y2153">
        <f t="shared" si="134"/>
        <v>0</v>
      </c>
      <c r="Z2153" t="str">
        <f t="shared" si="135"/>
        <v>нет</v>
      </c>
    </row>
    <row r="2154" spans="1:26" x14ac:dyDescent="0.35">
      <c r="A2154" t="s">
        <v>18</v>
      </c>
      <c r="B2154" t="s">
        <v>29</v>
      </c>
      <c r="C2154" t="s">
        <v>20</v>
      </c>
      <c r="D2154" t="s">
        <v>21</v>
      </c>
      <c r="E2154" t="s">
        <v>5</v>
      </c>
      <c r="G2154" t="s">
        <v>22</v>
      </c>
      <c r="H2154">
        <v>1773021</v>
      </c>
      <c r="I2154">
        <v>1773734</v>
      </c>
      <c r="J2154" t="s">
        <v>30</v>
      </c>
      <c r="K2154">
        <f t="shared" si="132"/>
        <v>2</v>
      </c>
      <c r="L2154" t="str">
        <f t="shared" si="133"/>
        <v>нет</v>
      </c>
      <c r="S2154" t="s">
        <v>5</v>
      </c>
      <c r="U2154" t="s">
        <v>22</v>
      </c>
      <c r="V2154">
        <v>2225836</v>
      </c>
      <c r="W2154">
        <v>2226324</v>
      </c>
      <c r="X2154" t="s">
        <v>30</v>
      </c>
      <c r="Y2154">
        <f t="shared" si="134"/>
        <v>2</v>
      </c>
      <c r="Z2154" t="str">
        <f t="shared" si="135"/>
        <v>нет</v>
      </c>
    </row>
    <row r="2155" spans="1:26" x14ac:dyDescent="0.35">
      <c r="A2155" t="s">
        <v>18</v>
      </c>
      <c r="B2155" t="s">
        <v>29</v>
      </c>
      <c r="C2155" t="s">
        <v>20</v>
      </c>
      <c r="D2155" t="s">
        <v>21</v>
      </c>
      <c r="E2155" t="s">
        <v>5</v>
      </c>
      <c r="G2155" t="s">
        <v>22</v>
      </c>
      <c r="H2155">
        <v>1773771</v>
      </c>
      <c r="I2155">
        <v>1774643</v>
      </c>
      <c r="J2155" t="s">
        <v>30</v>
      </c>
      <c r="K2155">
        <f t="shared" si="132"/>
        <v>2</v>
      </c>
      <c r="L2155" t="str">
        <f t="shared" si="133"/>
        <v>нет</v>
      </c>
      <c r="S2155" t="s">
        <v>5</v>
      </c>
      <c r="U2155" t="s">
        <v>22</v>
      </c>
      <c r="V2155">
        <v>2227105</v>
      </c>
      <c r="W2155">
        <v>2227386</v>
      </c>
      <c r="X2155" t="s">
        <v>30</v>
      </c>
      <c r="Y2155">
        <f t="shared" si="134"/>
        <v>2</v>
      </c>
      <c r="Z2155" t="str">
        <f t="shared" si="135"/>
        <v>нет</v>
      </c>
    </row>
    <row r="2156" spans="1:26" x14ac:dyDescent="0.35">
      <c r="A2156" t="s">
        <v>18</v>
      </c>
      <c r="B2156" t="s">
        <v>29</v>
      </c>
      <c r="C2156" t="s">
        <v>20</v>
      </c>
      <c r="D2156" t="s">
        <v>21</v>
      </c>
      <c r="E2156" t="s">
        <v>5</v>
      </c>
      <c r="G2156" t="s">
        <v>22</v>
      </c>
      <c r="H2156">
        <v>1774659</v>
      </c>
      <c r="I2156">
        <v>1774859</v>
      </c>
      <c r="J2156" t="s">
        <v>30</v>
      </c>
      <c r="K2156">
        <f t="shared" si="132"/>
        <v>0</v>
      </c>
      <c r="L2156" t="str">
        <f t="shared" si="133"/>
        <v>нет</v>
      </c>
      <c r="S2156" t="s">
        <v>5</v>
      </c>
      <c r="U2156" t="s">
        <v>22</v>
      </c>
      <c r="V2156">
        <v>2227387</v>
      </c>
      <c r="W2156">
        <v>2228016</v>
      </c>
      <c r="X2156" t="s">
        <v>30</v>
      </c>
      <c r="Y2156">
        <f t="shared" si="134"/>
        <v>0</v>
      </c>
      <c r="Z2156" t="str">
        <f t="shared" si="135"/>
        <v>нет</v>
      </c>
    </row>
    <row r="2157" spans="1:26" x14ac:dyDescent="0.35">
      <c r="A2157" t="s">
        <v>18</v>
      </c>
      <c r="B2157" t="s">
        <v>29</v>
      </c>
      <c r="C2157" t="s">
        <v>20</v>
      </c>
      <c r="D2157" t="s">
        <v>21</v>
      </c>
      <c r="E2157" t="s">
        <v>5</v>
      </c>
      <c r="G2157" t="s">
        <v>22</v>
      </c>
      <c r="H2157">
        <v>1774948</v>
      </c>
      <c r="I2157">
        <v>1776048</v>
      </c>
      <c r="J2157" t="s">
        <v>30</v>
      </c>
      <c r="K2157">
        <f t="shared" si="132"/>
        <v>0</v>
      </c>
      <c r="L2157" t="str">
        <f t="shared" si="133"/>
        <v>нет</v>
      </c>
      <c r="S2157" t="s">
        <v>5</v>
      </c>
      <c r="U2157" t="s">
        <v>22</v>
      </c>
      <c r="V2157">
        <v>2228678</v>
      </c>
      <c r="W2157">
        <v>2229142</v>
      </c>
      <c r="X2157" t="s">
        <v>30</v>
      </c>
      <c r="Y2157">
        <f t="shared" si="134"/>
        <v>0</v>
      </c>
      <c r="Z2157" t="str">
        <f t="shared" si="135"/>
        <v>нет</v>
      </c>
    </row>
    <row r="2158" spans="1:26" x14ac:dyDescent="0.35">
      <c r="A2158" t="s">
        <v>18</v>
      </c>
      <c r="B2158" t="s">
        <v>29</v>
      </c>
      <c r="C2158" t="s">
        <v>20</v>
      </c>
      <c r="D2158" t="s">
        <v>21</v>
      </c>
      <c r="E2158" t="s">
        <v>5</v>
      </c>
      <c r="G2158" t="s">
        <v>22</v>
      </c>
      <c r="H2158">
        <v>1776647</v>
      </c>
      <c r="I2158">
        <v>1777027</v>
      </c>
      <c r="J2158" t="s">
        <v>30</v>
      </c>
      <c r="K2158">
        <f t="shared" si="132"/>
        <v>0</v>
      </c>
      <c r="L2158" t="str">
        <f t="shared" si="133"/>
        <v>нет</v>
      </c>
      <c r="S2158" t="s">
        <v>5</v>
      </c>
      <c r="U2158" t="s">
        <v>22</v>
      </c>
      <c r="V2158">
        <v>2229300</v>
      </c>
      <c r="W2158">
        <v>2229830</v>
      </c>
      <c r="X2158" t="s">
        <v>30</v>
      </c>
      <c r="Y2158">
        <f t="shared" si="134"/>
        <v>2</v>
      </c>
      <c r="Z2158" t="str">
        <f t="shared" si="135"/>
        <v>нет</v>
      </c>
    </row>
    <row r="2159" spans="1:26" x14ac:dyDescent="0.35">
      <c r="A2159" t="s">
        <v>18</v>
      </c>
      <c r="B2159" t="s">
        <v>29</v>
      </c>
      <c r="C2159" t="s">
        <v>20</v>
      </c>
      <c r="D2159" t="s">
        <v>21</v>
      </c>
      <c r="E2159" t="s">
        <v>5</v>
      </c>
      <c r="G2159" t="s">
        <v>22</v>
      </c>
      <c r="H2159">
        <v>1777782</v>
      </c>
      <c r="I2159">
        <v>1778069</v>
      </c>
      <c r="J2159" t="s">
        <v>30</v>
      </c>
      <c r="K2159">
        <f t="shared" si="132"/>
        <v>1</v>
      </c>
      <c r="L2159" t="str">
        <f t="shared" si="133"/>
        <v>нет</v>
      </c>
      <c r="S2159" t="s">
        <v>5</v>
      </c>
      <c r="U2159" t="s">
        <v>22</v>
      </c>
      <c r="V2159">
        <v>2229876</v>
      </c>
      <c r="W2159">
        <v>2230496</v>
      </c>
      <c r="X2159" t="s">
        <v>23</v>
      </c>
      <c r="Y2159">
        <f t="shared" si="134"/>
        <v>1</v>
      </c>
      <c r="Z2159" t="str">
        <f t="shared" si="135"/>
        <v>нет</v>
      </c>
    </row>
    <row r="2160" spans="1:26" x14ac:dyDescent="0.35">
      <c r="A2160" t="s">
        <v>18</v>
      </c>
      <c r="B2160" t="s">
        <v>29</v>
      </c>
      <c r="C2160" t="s">
        <v>20</v>
      </c>
      <c r="D2160" t="s">
        <v>21</v>
      </c>
      <c r="E2160" t="s">
        <v>5</v>
      </c>
      <c r="G2160" t="s">
        <v>22</v>
      </c>
      <c r="H2160">
        <v>1778120</v>
      </c>
      <c r="I2160">
        <v>1778593</v>
      </c>
      <c r="J2160" t="s">
        <v>30</v>
      </c>
      <c r="K2160">
        <f t="shared" si="132"/>
        <v>0</v>
      </c>
      <c r="L2160" t="str">
        <f t="shared" si="133"/>
        <v>нет</v>
      </c>
      <c r="S2160" t="s">
        <v>5</v>
      </c>
      <c r="U2160" t="s">
        <v>22</v>
      </c>
      <c r="V2160">
        <v>2230760</v>
      </c>
      <c r="W2160">
        <v>2232580</v>
      </c>
      <c r="X2160" t="s">
        <v>30</v>
      </c>
      <c r="Y2160">
        <f t="shared" si="134"/>
        <v>0</v>
      </c>
      <c r="Z2160" t="str">
        <f t="shared" si="135"/>
        <v>нет</v>
      </c>
    </row>
    <row r="2161" spans="1:26" x14ac:dyDescent="0.35">
      <c r="A2161" t="s">
        <v>18</v>
      </c>
      <c r="B2161" t="s">
        <v>29</v>
      </c>
      <c r="C2161" t="s">
        <v>20</v>
      </c>
      <c r="D2161" t="s">
        <v>21</v>
      </c>
      <c r="E2161" t="s">
        <v>5</v>
      </c>
      <c r="G2161" t="s">
        <v>22</v>
      </c>
      <c r="H2161">
        <v>1778643</v>
      </c>
      <c r="I2161">
        <v>1778879</v>
      </c>
      <c r="J2161" t="s">
        <v>30</v>
      </c>
      <c r="K2161">
        <f t="shared" si="132"/>
        <v>1</v>
      </c>
      <c r="L2161" t="str">
        <f t="shared" si="133"/>
        <v>нет</v>
      </c>
      <c r="S2161" t="s">
        <v>5</v>
      </c>
      <c r="U2161" t="s">
        <v>22</v>
      </c>
      <c r="V2161">
        <v>2232645</v>
      </c>
      <c r="W2161">
        <v>2233655</v>
      </c>
      <c r="X2161" t="s">
        <v>30</v>
      </c>
      <c r="Y2161">
        <f t="shared" si="134"/>
        <v>0</v>
      </c>
      <c r="Z2161" t="str">
        <f t="shared" si="135"/>
        <v>нет</v>
      </c>
    </row>
    <row r="2162" spans="1:26" x14ac:dyDescent="0.35">
      <c r="A2162" t="s">
        <v>18</v>
      </c>
      <c r="B2162" t="s">
        <v>29</v>
      </c>
      <c r="C2162" t="s">
        <v>20</v>
      </c>
      <c r="D2162" t="s">
        <v>21</v>
      </c>
      <c r="E2162" t="s">
        <v>5</v>
      </c>
      <c r="G2162" t="s">
        <v>22</v>
      </c>
      <c r="H2162">
        <v>1779083</v>
      </c>
      <c r="I2162">
        <v>1780042</v>
      </c>
      <c r="J2162" t="s">
        <v>30</v>
      </c>
      <c r="K2162">
        <f t="shared" si="132"/>
        <v>1</v>
      </c>
      <c r="L2162" t="str">
        <f t="shared" si="133"/>
        <v>нет</v>
      </c>
      <c r="S2162" t="s">
        <v>5</v>
      </c>
      <c r="U2162" t="s">
        <v>22</v>
      </c>
      <c r="V2162">
        <v>2233759</v>
      </c>
      <c r="W2162">
        <v>2234439</v>
      </c>
      <c r="X2162" t="s">
        <v>30</v>
      </c>
      <c r="Y2162">
        <f t="shared" si="134"/>
        <v>2</v>
      </c>
      <c r="Z2162" t="str">
        <f t="shared" si="135"/>
        <v>да</v>
      </c>
    </row>
    <row r="2163" spans="1:26" x14ac:dyDescent="0.35">
      <c r="A2163" t="s">
        <v>18</v>
      </c>
      <c r="B2163" t="s">
        <v>29</v>
      </c>
      <c r="C2163" t="s">
        <v>20</v>
      </c>
      <c r="D2163" t="s">
        <v>21</v>
      </c>
      <c r="E2163" t="s">
        <v>5</v>
      </c>
      <c r="G2163" t="s">
        <v>22</v>
      </c>
      <c r="H2163">
        <v>1780057</v>
      </c>
      <c r="I2163">
        <v>1782033</v>
      </c>
      <c r="J2163" t="s">
        <v>30</v>
      </c>
      <c r="K2163">
        <f t="shared" si="132"/>
        <v>1</v>
      </c>
      <c r="L2163" t="str">
        <f t="shared" si="133"/>
        <v>да</v>
      </c>
      <c r="S2163" t="s">
        <v>5</v>
      </c>
      <c r="U2163" t="s">
        <v>22</v>
      </c>
      <c r="V2163">
        <v>2234372</v>
      </c>
      <c r="W2163">
        <v>2235823</v>
      </c>
      <c r="X2163" t="s">
        <v>30</v>
      </c>
      <c r="Y2163">
        <f t="shared" si="134"/>
        <v>1</v>
      </c>
      <c r="Z2163" t="str">
        <f t="shared" si="135"/>
        <v>нет</v>
      </c>
    </row>
    <row r="2164" spans="1:26" x14ac:dyDescent="0.35">
      <c r="A2164" t="s">
        <v>18</v>
      </c>
      <c r="B2164" t="s">
        <v>29</v>
      </c>
      <c r="C2164" t="s">
        <v>20</v>
      </c>
      <c r="D2164" t="s">
        <v>21</v>
      </c>
      <c r="E2164" t="s">
        <v>5</v>
      </c>
      <c r="G2164" t="s">
        <v>22</v>
      </c>
      <c r="H2164">
        <v>1782030</v>
      </c>
      <c r="I2164">
        <v>1782479</v>
      </c>
      <c r="J2164" t="s">
        <v>30</v>
      </c>
      <c r="K2164">
        <f t="shared" si="132"/>
        <v>2</v>
      </c>
      <c r="L2164" t="str">
        <f t="shared" si="133"/>
        <v>нет</v>
      </c>
      <c r="S2164" t="s">
        <v>5</v>
      </c>
      <c r="U2164" t="s">
        <v>22</v>
      </c>
      <c r="V2164">
        <v>2235949</v>
      </c>
      <c r="W2164">
        <v>2236815</v>
      </c>
      <c r="X2164" t="s">
        <v>30</v>
      </c>
      <c r="Y2164">
        <f t="shared" si="134"/>
        <v>0</v>
      </c>
      <c r="Z2164" t="str">
        <f t="shared" si="135"/>
        <v>нет</v>
      </c>
    </row>
    <row r="2165" spans="1:26" x14ac:dyDescent="0.35">
      <c r="A2165" t="s">
        <v>18</v>
      </c>
      <c r="B2165" t="s">
        <v>29</v>
      </c>
      <c r="C2165" t="s">
        <v>20</v>
      </c>
      <c r="D2165" t="s">
        <v>21</v>
      </c>
      <c r="E2165" t="s">
        <v>5</v>
      </c>
      <c r="G2165" t="s">
        <v>22</v>
      </c>
      <c r="H2165">
        <v>1782492</v>
      </c>
      <c r="I2165">
        <v>1783847</v>
      </c>
      <c r="J2165" t="s">
        <v>30</v>
      </c>
      <c r="K2165">
        <f t="shared" si="132"/>
        <v>1</v>
      </c>
      <c r="L2165" t="str">
        <f t="shared" si="133"/>
        <v>нет</v>
      </c>
      <c r="S2165" t="s">
        <v>5</v>
      </c>
      <c r="U2165" t="s">
        <v>22</v>
      </c>
      <c r="V2165">
        <v>2236829</v>
      </c>
      <c r="W2165">
        <v>2238022</v>
      </c>
      <c r="X2165" t="s">
        <v>30</v>
      </c>
      <c r="Y2165">
        <f t="shared" si="134"/>
        <v>2</v>
      </c>
      <c r="Z2165" t="str">
        <f t="shared" si="135"/>
        <v>нет</v>
      </c>
    </row>
    <row r="2166" spans="1:26" x14ac:dyDescent="0.35">
      <c r="A2166" t="s">
        <v>18</v>
      </c>
      <c r="B2166" t="s">
        <v>29</v>
      </c>
      <c r="C2166" t="s">
        <v>20</v>
      </c>
      <c r="D2166" t="s">
        <v>21</v>
      </c>
      <c r="E2166" t="s">
        <v>5</v>
      </c>
      <c r="G2166" t="s">
        <v>22</v>
      </c>
      <c r="H2166">
        <v>1783979</v>
      </c>
      <c r="I2166">
        <v>1785265</v>
      </c>
      <c r="J2166" t="s">
        <v>30</v>
      </c>
      <c r="K2166">
        <f t="shared" si="132"/>
        <v>0</v>
      </c>
      <c r="L2166" t="str">
        <f t="shared" si="133"/>
        <v>нет</v>
      </c>
      <c r="S2166" t="s">
        <v>5</v>
      </c>
      <c r="U2166" t="s">
        <v>22</v>
      </c>
      <c r="V2166">
        <v>2238122</v>
      </c>
      <c r="W2166">
        <v>2238325</v>
      </c>
      <c r="X2166" t="s">
        <v>23</v>
      </c>
      <c r="Y2166">
        <f t="shared" si="134"/>
        <v>2</v>
      </c>
      <c r="Z2166" t="str">
        <f t="shared" si="135"/>
        <v>нет</v>
      </c>
    </row>
    <row r="2167" spans="1:26" x14ac:dyDescent="0.35">
      <c r="A2167" t="s">
        <v>18</v>
      </c>
      <c r="B2167" t="s">
        <v>29</v>
      </c>
      <c r="C2167" t="s">
        <v>20</v>
      </c>
      <c r="D2167" t="s">
        <v>21</v>
      </c>
      <c r="E2167" t="s">
        <v>5</v>
      </c>
      <c r="G2167" t="s">
        <v>22</v>
      </c>
      <c r="H2167">
        <v>1785552</v>
      </c>
      <c r="I2167">
        <v>1786259</v>
      </c>
      <c r="J2167" t="s">
        <v>30</v>
      </c>
      <c r="K2167">
        <f t="shared" si="132"/>
        <v>0</v>
      </c>
      <c r="L2167" t="str">
        <f t="shared" si="133"/>
        <v>нет</v>
      </c>
      <c r="S2167" t="s">
        <v>5</v>
      </c>
      <c r="U2167" t="s">
        <v>22</v>
      </c>
      <c r="V2167">
        <v>2238380</v>
      </c>
      <c r="W2167">
        <v>2239084</v>
      </c>
      <c r="X2167" t="s">
        <v>23</v>
      </c>
      <c r="Y2167">
        <f t="shared" si="134"/>
        <v>0</v>
      </c>
      <c r="Z2167" t="str">
        <f t="shared" si="135"/>
        <v>нет</v>
      </c>
    </row>
    <row r="2168" spans="1:26" x14ac:dyDescent="0.35">
      <c r="A2168" t="s">
        <v>18</v>
      </c>
      <c r="B2168" t="s">
        <v>29</v>
      </c>
      <c r="C2168" t="s">
        <v>20</v>
      </c>
      <c r="D2168" t="s">
        <v>21</v>
      </c>
      <c r="E2168" t="s">
        <v>5</v>
      </c>
      <c r="G2168" t="s">
        <v>22</v>
      </c>
      <c r="H2168">
        <v>1786264</v>
      </c>
      <c r="I2168">
        <v>1788090</v>
      </c>
      <c r="J2168" t="s">
        <v>30</v>
      </c>
      <c r="K2168">
        <f t="shared" si="132"/>
        <v>1</v>
      </c>
      <c r="L2168" t="str">
        <f t="shared" si="133"/>
        <v>да</v>
      </c>
      <c r="S2168" t="s">
        <v>5</v>
      </c>
      <c r="U2168" t="s">
        <v>22</v>
      </c>
      <c r="V2168">
        <v>2239188</v>
      </c>
      <c r="W2168">
        <v>2240039</v>
      </c>
      <c r="X2168" t="s">
        <v>30</v>
      </c>
      <c r="Y2168">
        <f t="shared" si="134"/>
        <v>1</v>
      </c>
      <c r="Z2168" t="str">
        <f t="shared" si="135"/>
        <v>нет</v>
      </c>
    </row>
    <row r="2169" spans="1:26" x14ac:dyDescent="0.35">
      <c r="A2169" t="s">
        <v>18</v>
      </c>
      <c r="B2169" t="s">
        <v>29</v>
      </c>
      <c r="C2169" t="s">
        <v>20</v>
      </c>
      <c r="D2169" t="s">
        <v>21</v>
      </c>
      <c r="E2169" t="s">
        <v>5</v>
      </c>
      <c r="G2169" t="s">
        <v>22</v>
      </c>
      <c r="H2169">
        <v>1788087</v>
      </c>
      <c r="I2169">
        <v>1789424</v>
      </c>
      <c r="J2169" t="s">
        <v>30</v>
      </c>
      <c r="K2169">
        <f t="shared" si="132"/>
        <v>2</v>
      </c>
      <c r="L2169" t="str">
        <f t="shared" si="133"/>
        <v>да</v>
      </c>
      <c r="S2169" t="s">
        <v>5</v>
      </c>
      <c r="U2169" t="s">
        <v>22</v>
      </c>
      <c r="V2169">
        <v>2240090</v>
      </c>
      <c r="W2169">
        <v>2240965</v>
      </c>
      <c r="X2169" t="s">
        <v>23</v>
      </c>
      <c r="Y2169">
        <f t="shared" si="134"/>
        <v>2</v>
      </c>
      <c r="Z2169" t="str">
        <f t="shared" si="135"/>
        <v>нет</v>
      </c>
    </row>
    <row r="2170" spans="1:26" x14ac:dyDescent="0.35">
      <c r="A2170" t="s">
        <v>18</v>
      </c>
      <c r="B2170" t="s">
        <v>29</v>
      </c>
      <c r="C2170" t="s">
        <v>20</v>
      </c>
      <c r="D2170" t="s">
        <v>21</v>
      </c>
      <c r="E2170" t="s">
        <v>5</v>
      </c>
      <c r="G2170" t="s">
        <v>22</v>
      </c>
      <c r="H2170">
        <v>1789411</v>
      </c>
      <c r="I2170">
        <v>1790217</v>
      </c>
      <c r="J2170" t="s">
        <v>30</v>
      </c>
      <c r="K2170">
        <f t="shared" si="132"/>
        <v>0</v>
      </c>
      <c r="L2170" t="str">
        <f t="shared" si="133"/>
        <v>нет</v>
      </c>
      <c r="S2170" t="s">
        <v>5</v>
      </c>
      <c r="U2170" t="s">
        <v>22</v>
      </c>
      <c r="V2170">
        <v>2241113</v>
      </c>
      <c r="W2170">
        <v>2241748</v>
      </c>
      <c r="X2170" t="s">
        <v>23</v>
      </c>
      <c r="Y2170">
        <f t="shared" si="134"/>
        <v>0</v>
      </c>
      <c r="Z2170" t="str">
        <f t="shared" si="135"/>
        <v>нет</v>
      </c>
    </row>
    <row r="2171" spans="1:26" x14ac:dyDescent="0.35">
      <c r="A2171" t="s">
        <v>18</v>
      </c>
      <c r="B2171" t="s">
        <v>29</v>
      </c>
      <c r="C2171" t="s">
        <v>20</v>
      </c>
      <c r="D2171" t="s">
        <v>21</v>
      </c>
      <c r="E2171" t="s">
        <v>5</v>
      </c>
      <c r="G2171" t="s">
        <v>22</v>
      </c>
      <c r="H2171">
        <v>1790231</v>
      </c>
      <c r="I2171">
        <v>1791019</v>
      </c>
      <c r="J2171" t="s">
        <v>30</v>
      </c>
      <c r="K2171">
        <f t="shared" si="132"/>
        <v>0</v>
      </c>
      <c r="L2171" t="str">
        <f t="shared" si="133"/>
        <v>нет</v>
      </c>
      <c r="S2171" t="s">
        <v>5</v>
      </c>
      <c r="U2171" t="s">
        <v>22</v>
      </c>
      <c r="V2171">
        <v>2241978</v>
      </c>
      <c r="W2171">
        <v>2244581</v>
      </c>
      <c r="X2171" t="s">
        <v>23</v>
      </c>
      <c r="Y2171">
        <f t="shared" si="134"/>
        <v>1</v>
      </c>
      <c r="Z2171" t="str">
        <f t="shared" si="135"/>
        <v>нет</v>
      </c>
    </row>
    <row r="2172" spans="1:26" x14ac:dyDescent="0.35">
      <c r="A2172" t="s">
        <v>18</v>
      </c>
      <c r="B2172" t="s">
        <v>29</v>
      </c>
      <c r="C2172" t="s">
        <v>20</v>
      </c>
      <c r="D2172" t="s">
        <v>21</v>
      </c>
      <c r="E2172" t="s">
        <v>5</v>
      </c>
      <c r="G2172" t="s">
        <v>22</v>
      </c>
      <c r="H2172">
        <v>1791366</v>
      </c>
      <c r="I2172">
        <v>1792568</v>
      </c>
      <c r="J2172" t="s">
        <v>30</v>
      </c>
      <c r="K2172">
        <f t="shared" si="132"/>
        <v>0</v>
      </c>
      <c r="L2172" t="str">
        <f t="shared" si="133"/>
        <v>нет</v>
      </c>
      <c r="S2172" t="s">
        <v>5</v>
      </c>
      <c r="U2172" t="s">
        <v>22</v>
      </c>
      <c r="V2172">
        <v>2244602</v>
      </c>
      <c r="W2172">
        <v>2244997</v>
      </c>
      <c r="X2172" t="s">
        <v>23</v>
      </c>
      <c r="Y2172">
        <f t="shared" si="134"/>
        <v>2</v>
      </c>
      <c r="Z2172" t="str">
        <f t="shared" si="135"/>
        <v>да</v>
      </c>
    </row>
    <row r="2173" spans="1:26" x14ac:dyDescent="0.35">
      <c r="A2173" t="s">
        <v>18</v>
      </c>
      <c r="B2173" t="s">
        <v>29</v>
      </c>
      <c r="C2173" t="s">
        <v>20</v>
      </c>
      <c r="D2173" t="s">
        <v>21</v>
      </c>
      <c r="E2173" t="s">
        <v>5</v>
      </c>
      <c r="G2173" t="s">
        <v>22</v>
      </c>
      <c r="H2173">
        <v>1797469</v>
      </c>
      <c r="I2173">
        <v>1798368</v>
      </c>
      <c r="J2173" t="s">
        <v>30</v>
      </c>
      <c r="K2173">
        <f t="shared" si="132"/>
        <v>2</v>
      </c>
      <c r="L2173" t="str">
        <f t="shared" si="133"/>
        <v>нет</v>
      </c>
      <c r="S2173" t="s">
        <v>5</v>
      </c>
      <c r="U2173" t="s">
        <v>22</v>
      </c>
      <c r="V2173">
        <v>2244987</v>
      </c>
      <c r="W2173">
        <v>2245925</v>
      </c>
      <c r="X2173" t="s">
        <v>23</v>
      </c>
      <c r="Y2173">
        <f t="shared" si="134"/>
        <v>1</v>
      </c>
      <c r="Z2173" t="str">
        <f t="shared" si="135"/>
        <v>нет</v>
      </c>
    </row>
    <row r="2174" spans="1:26" x14ac:dyDescent="0.35">
      <c r="A2174" t="s">
        <v>18</v>
      </c>
      <c r="B2174" t="s">
        <v>29</v>
      </c>
      <c r="C2174" t="s">
        <v>20</v>
      </c>
      <c r="D2174" t="s">
        <v>21</v>
      </c>
      <c r="E2174" t="s">
        <v>5</v>
      </c>
      <c r="G2174" t="s">
        <v>22</v>
      </c>
      <c r="H2174">
        <v>1798372</v>
      </c>
      <c r="I2174">
        <v>1798938</v>
      </c>
      <c r="J2174" t="s">
        <v>30</v>
      </c>
      <c r="K2174">
        <f t="shared" si="132"/>
        <v>0</v>
      </c>
      <c r="L2174" t="str">
        <f t="shared" si="133"/>
        <v>нет</v>
      </c>
      <c r="S2174" t="s">
        <v>5</v>
      </c>
      <c r="U2174" t="s">
        <v>22</v>
      </c>
      <c r="V2174">
        <v>2246237</v>
      </c>
      <c r="W2174">
        <v>2246851</v>
      </c>
      <c r="X2174" t="s">
        <v>30</v>
      </c>
      <c r="Y2174">
        <f t="shared" si="134"/>
        <v>1</v>
      </c>
      <c r="Z2174" t="str">
        <f t="shared" si="135"/>
        <v>нет</v>
      </c>
    </row>
    <row r="2175" spans="1:26" x14ac:dyDescent="0.35">
      <c r="A2175" t="s">
        <v>18</v>
      </c>
      <c r="B2175" t="s">
        <v>29</v>
      </c>
      <c r="C2175" t="s">
        <v>20</v>
      </c>
      <c r="D2175" t="s">
        <v>21</v>
      </c>
      <c r="E2175" t="s">
        <v>5</v>
      </c>
      <c r="G2175" t="s">
        <v>22</v>
      </c>
      <c r="H2175">
        <v>1801232</v>
      </c>
      <c r="I2175">
        <v>1801519</v>
      </c>
      <c r="J2175" t="s">
        <v>30</v>
      </c>
      <c r="K2175">
        <f t="shared" si="132"/>
        <v>2</v>
      </c>
      <c r="L2175" t="str">
        <f t="shared" si="133"/>
        <v>нет</v>
      </c>
      <c r="S2175" t="s">
        <v>5</v>
      </c>
      <c r="U2175" t="s">
        <v>22</v>
      </c>
      <c r="V2175">
        <v>2246866</v>
      </c>
      <c r="W2175">
        <v>2247444</v>
      </c>
      <c r="X2175" t="s">
        <v>30</v>
      </c>
      <c r="Y2175">
        <f t="shared" si="134"/>
        <v>2</v>
      </c>
      <c r="Z2175" t="str">
        <f t="shared" si="135"/>
        <v>нет</v>
      </c>
    </row>
    <row r="2176" spans="1:26" x14ac:dyDescent="0.35">
      <c r="A2176" t="s">
        <v>18</v>
      </c>
      <c r="B2176" t="s">
        <v>29</v>
      </c>
      <c r="C2176" t="s">
        <v>20</v>
      </c>
      <c r="D2176" t="s">
        <v>21</v>
      </c>
      <c r="E2176" t="s">
        <v>5</v>
      </c>
      <c r="G2176" t="s">
        <v>22</v>
      </c>
      <c r="H2176">
        <v>1801784</v>
      </c>
      <c r="I2176">
        <v>1802362</v>
      </c>
      <c r="J2176" t="s">
        <v>30</v>
      </c>
      <c r="K2176">
        <f t="shared" si="132"/>
        <v>1</v>
      </c>
      <c r="L2176" t="str">
        <f t="shared" si="133"/>
        <v>нет</v>
      </c>
      <c r="S2176" t="s">
        <v>5</v>
      </c>
      <c r="U2176" t="s">
        <v>22</v>
      </c>
      <c r="V2176">
        <v>2247553</v>
      </c>
      <c r="W2176">
        <v>2248698</v>
      </c>
      <c r="X2176" t="s">
        <v>30</v>
      </c>
      <c r="Y2176">
        <f t="shared" si="134"/>
        <v>2</v>
      </c>
      <c r="Z2176" t="str">
        <f t="shared" si="135"/>
        <v>да</v>
      </c>
    </row>
    <row r="2177" spans="1:26" x14ac:dyDescent="0.35">
      <c r="A2177" t="s">
        <v>18</v>
      </c>
      <c r="B2177" t="s">
        <v>29</v>
      </c>
      <c r="C2177" t="s">
        <v>20</v>
      </c>
      <c r="D2177" t="s">
        <v>21</v>
      </c>
      <c r="E2177" t="s">
        <v>5</v>
      </c>
      <c r="G2177" t="s">
        <v>22</v>
      </c>
      <c r="H2177">
        <v>1802467</v>
      </c>
      <c r="I2177">
        <v>1803036</v>
      </c>
      <c r="J2177" t="s">
        <v>30</v>
      </c>
      <c r="K2177">
        <f t="shared" si="132"/>
        <v>2</v>
      </c>
      <c r="L2177" t="str">
        <f t="shared" si="133"/>
        <v>нет</v>
      </c>
      <c r="S2177" t="s">
        <v>5</v>
      </c>
      <c r="U2177" t="s">
        <v>22</v>
      </c>
      <c r="V2177">
        <v>2248631</v>
      </c>
      <c r="W2177">
        <v>2250001</v>
      </c>
      <c r="X2177" t="s">
        <v>30</v>
      </c>
      <c r="Y2177">
        <f t="shared" si="134"/>
        <v>1</v>
      </c>
      <c r="Z2177" t="str">
        <f t="shared" si="135"/>
        <v>да</v>
      </c>
    </row>
    <row r="2178" spans="1:26" x14ac:dyDescent="0.35">
      <c r="A2178" t="s">
        <v>18</v>
      </c>
      <c r="B2178" t="s">
        <v>29</v>
      </c>
      <c r="C2178" t="s">
        <v>20</v>
      </c>
      <c r="D2178" t="s">
        <v>21</v>
      </c>
      <c r="E2178" t="s">
        <v>5</v>
      </c>
      <c r="G2178" t="s">
        <v>22</v>
      </c>
      <c r="H2178">
        <v>1805332</v>
      </c>
      <c r="I2178">
        <v>1806813</v>
      </c>
      <c r="J2178" t="s">
        <v>30</v>
      </c>
      <c r="K2178">
        <f t="shared" si="132"/>
        <v>2</v>
      </c>
      <c r="L2178" t="str">
        <f t="shared" si="133"/>
        <v>да</v>
      </c>
      <c r="S2178" t="s">
        <v>5</v>
      </c>
      <c r="U2178" t="s">
        <v>22</v>
      </c>
      <c r="V2178">
        <v>2249998</v>
      </c>
      <c r="W2178">
        <v>2251107</v>
      </c>
      <c r="X2178" t="s">
        <v>30</v>
      </c>
      <c r="Y2178">
        <f t="shared" si="134"/>
        <v>1</v>
      </c>
      <c r="Z2178" t="str">
        <f t="shared" si="135"/>
        <v>да</v>
      </c>
    </row>
    <row r="2179" spans="1:26" x14ac:dyDescent="0.35">
      <c r="A2179" t="s">
        <v>18</v>
      </c>
      <c r="B2179" t="s">
        <v>29</v>
      </c>
      <c r="C2179" t="s">
        <v>20</v>
      </c>
      <c r="D2179" t="s">
        <v>21</v>
      </c>
      <c r="E2179" t="s">
        <v>5</v>
      </c>
      <c r="G2179" t="s">
        <v>22</v>
      </c>
      <c r="H2179">
        <v>1806803</v>
      </c>
      <c r="I2179">
        <v>1807945</v>
      </c>
      <c r="J2179" t="s">
        <v>30</v>
      </c>
      <c r="K2179">
        <f t="shared" ref="K2179:K2242" si="136">MOD((ABS(I2179-H2180)+1),3)</f>
        <v>1</v>
      </c>
      <c r="L2179" t="str">
        <f t="shared" ref="L2179:L2242" si="137">IF(I2179-H2180&gt;=0,"да","нет")</f>
        <v>да</v>
      </c>
      <c r="S2179" t="s">
        <v>5</v>
      </c>
      <c r="U2179" t="s">
        <v>22</v>
      </c>
      <c r="V2179">
        <v>2251104</v>
      </c>
      <c r="W2179">
        <v>2251919</v>
      </c>
      <c r="X2179" t="s">
        <v>30</v>
      </c>
      <c r="Y2179">
        <f t="shared" ref="Y2179:Y2242" si="138">MOD((ABS(W2179-V2180)+1),3)</f>
        <v>2</v>
      </c>
      <c r="Z2179" t="str">
        <f t="shared" ref="Z2179:Z2242" si="139">IF(W2179-V2180&gt;=0,"да","нет")</f>
        <v>нет</v>
      </c>
    </row>
    <row r="2180" spans="1:26" x14ac:dyDescent="0.35">
      <c r="A2180" t="s">
        <v>18</v>
      </c>
      <c r="B2180" t="s">
        <v>29</v>
      </c>
      <c r="C2180" t="s">
        <v>20</v>
      </c>
      <c r="D2180" t="s">
        <v>21</v>
      </c>
      <c r="E2180" t="s">
        <v>5</v>
      </c>
      <c r="G2180" t="s">
        <v>22</v>
      </c>
      <c r="H2180">
        <v>1807936</v>
      </c>
      <c r="I2180">
        <v>1808160</v>
      </c>
      <c r="J2180" t="s">
        <v>30</v>
      </c>
      <c r="K2180">
        <f t="shared" si="136"/>
        <v>1</v>
      </c>
      <c r="L2180" t="str">
        <f t="shared" si="137"/>
        <v>да</v>
      </c>
      <c r="S2180" t="s">
        <v>5</v>
      </c>
      <c r="U2180" t="s">
        <v>22</v>
      </c>
      <c r="V2180">
        <v>2251944</v>
      </c>
      <c r="W2180">
        <v>2253557</v>
      </c>
      <c r="X2180" t="s">
        <v>30</v>
      </c>
      <c r="Y2180">
        <f t="shared" si="138"/>
        <v>1</v>
      </c>
      <c r="Z2180" t="str">
        <f t="shared" si="139"/>
        <v>нет</v>
      </c>
    </row>
    <row r="2181" spans="1:26" x14ac:dyDescent="0.35">
      <c r="A2181" t="s">
        <v>18</v>
      </c>
      <c r="B2181" t="s">
        <v>29</v>
      </c>
      <c r="C2181" t="s">
        <v>20</v>
      </c>
      <c r="D2181" t="s">
        <v>21</v>
      </c>
      <c r="E2181" t="s">
        <v>5</v>
      </c>
      <c r="G2181" t="s">
        <v>22</v>
      </c>
      <c r="H2181">
        <v>1808157</v>
      </c>
      <c r="I2181">
        <v>1811087</v>
      </c>
      <c r="J2181" t="s">
        <v>30</v>
      </c>
      <c r="K2181">
        <f t="shared" si="136"/>
        <v>1</v>
      </c>
      <c r="L2181" t="str">
        <f t="shared" si="137"/>
        <v>нет</v>
      </c>
      <c r="S2181" t="s">
        <v>5</v>
      </c>
      <c r="U2181" t="s">
        <v>22</v>
      </c>
      <c r="V2181">
        <v>2253578</v>
      </c>
      <c r="W2181">
        <v>2254660</v>
      </c>
      <c r="X2181" t="s">
        <v>30</v>
      </c>
      <c r="Y2181">
        <f t="shared" si="138"/>
        <v>2</v>
      </c>
      <c r="Z2181" t="str">
        <f t="shared" si="139"/>
        <v>нет</v>
      </c>
    </row>
    <row r="2182" spans="1:26" x14ac:dyDescent="0.35">
      <c r="A2182" t="s">
        <v>18</v>
      </c>
      <c r="B2182" t="s">
        <v>29</v>
      </c>
      <c r="C2182" t="s">
        <v>20</v>
      </c>
      <c r="D2182" t="s">
        <v>21</v>
      </c>
      <c r="E2182" t="s">
        <v>5</v>
      </c>
      <c r="G2182" t="s">
        <v>22</v>
      </c>
      <c r="H2182">
        <v>1812155</v>
      </c>
      <c r="I2182">
        <v>1813267</v>
      </c>
      <c r="J2182" t="s">
        <v>30</v>
      </c>
      <c r="K2182">
        <f t="shared" si="136"/>
        <v>2</v>
      </c>
      <c r="L2182" t="str">
        <f t="shared" si="137"/>
        <v>нет</v>
      </c>
      <c r="S2182" t="s">
        <v>5</v>
      </c>
      <c r="U2182" t="s">
        <v>22</v>
      </c>
      <c r="V2182">
        <v>2254679</v>
      </c>
      <c r="W2182">
        <v>2255257</v>
      </c>
      <c r="X2182" t="s">
        <v>30</v>
      </c>
      <c r="Y2182">
        <f t="shared" si="138"/>
        <v>0</v>
      </c>
      <c r="Z2182" t="str">
        <f t="shared" si="139"/>
        <v>нет</v>
      </c>
    </row>
    <row r="2183" spans="1:26" x14ac:dyDescent="0.35">
      <c r="A2183" t="s">
        <v>18</v>
      </c>
      <c r="B2183" t="s">
        <v>29</v>
      </c>
      <c r="C2183" t="s">
        <v>20</v>
      </c>
      <c r="D2183" t="s">
        <v>21</v>
      </c>
      <c r="E2183" t="s">
        <v>5</v>
      </c>
      <c r="G2183" t="s">
        <v>22</v>
      </c>
      <c r="H2183">
        <v>1815059</v>
      </c>
      <c r="I2183">
        <v>1816510</v>
      </c>
      <c r="J2183" t="s">
        <v>30</v>
      </c>
      <c r="K2183">
        <f t="shared" si="136"/>
        <v>0</v>
      </c>
      <c r="L2183" t="str">
        <f t="shared" si="137"/>
        <v>нет</v>
      </c>
      <c r="S2183" t="s">
        <v>5</v>
      </c>
      <c r="U2183" t="s">
        <v>22</v>
      </c>
      <c r="V2183">
        <v>2255901</v>
      </c>
      <c r="W2183">
        <v>2257067</v>
      </c>
      <c r="X2183" t="s">
        <v>30</v>
      </c>
      <c r="Y2183">
        <f t="shared" si="138"/>
        <v>0</v>
      </c>
      <c r="Z2183" t="str">
        <f t="shared" si="139"/>
        <v>нет</v>
      </c>
    </row>
    <row r="2184" spans="1:26" x14ac:dyDescent="0.35">
      <c r="A2184" t="s">
        <v>18</v>
      </c>
      <c r="B2184" t="s">
        <v>29</v>
      </c>
      <c r="C2184" t="s">
        <v>20</v>
      </c>
      <c r="D2184" t="s">
        <v>21</v>
      </c>
      <c r="E2184" t="s">
        <v>5</v>
      </c>
      <c r="G2184" t="s">
        <v>22</v>
      </c>
      <c r="H2184">
        <v>1817967</v>
      </c>
      <c r="I2184">
        <v>1819271</v>
      </c>
      <c r="J2184" t="s">
        <v>30</v>
      </c>
      <c r="K2184">
        <f t="shared" si="136"/>
        <v>1</v>
      </c>
      <c r="L2184" t="str">
        <f t="shared" si="137"/>
        <v>нет</v>
      </c>
      <c r="S2184" t="s">
        <v>5</v>
      </c>
      <c r="U2184" t="s">
        <v>22</v>
      </c>
      <c r="V2184">
        <v>2257174</v>
      </c>
      <c r="W2184">
        <v>2258721</v>
      </c>
      <c r="X2184" t="s">
        <v>30</v>
      </c>
      <c r="Y2184">
        <f t="shared" si="138"/>
        <v>1</v>
      </c>
      <c r="Z2184" t="str">
        <f t="shared" si="139"/>
        <v>нет</v>
      </c>
    </row>
    <row r="2185" spans="1:26" x14ac:dyDescent="0.35">
      <c r="A2185" t="s">
        <v>18</v>
      </c>
      <c r="B2185" t="s">
        <v>29</v>
      </c>
      <c r="C2185" t="s">
        <v>20</v>
      </c>
      <c r="D2185" t="s">
        <v>21</v>
      </c>
      <c r="E2185" t="s">
        <v>5</v>
      </c>
      <c r="G2185" t="s">
        <v>22</v>
      </c>
      <c r="H2185">
        <v>1819868</v>
      </c>
      <c r="I2185">
        <v>1821376</v>
      </c>
      <c r="J2185" t="s">
        <v>30</v>
      </c>
      <c r="K2185">
        <f t="shared" si="136"/>
        <v>1</v>
      </c>
      <c r="L2185" t="str">
        <f t="shared" si="137"/>
        <v>нет</v>
      </c>
      <c r="S2185" t="s">
        <v>5</v>
      </c>
      <c r="U2185" t="s">
        <v>22</v>
      </c>
      <c r="V2185">
        <v>2258790</v>
      </c>
      <c r="W2185">
        <v>2260049</v>
      </c>
      <c r="X2185" t="s">
        <v>30</v>
      </c>
      <c r="Y2185">
        <f t="shared" si="138"/>
        <v>0</v>
      </c>
      <c r="Z2185" t="str">
        <f t="shared" si="139"/>
        <v>нет</v>
      </c>
    </row>
    <row r="2186" spans="1:26" x14ac:dyDescent="0.35">
      <c r="A2186" t="s">
        <v>18</v>
      </c>
      <c r="B2186" t="s">
        <v>29</v>
      </c>
      <c r="C2186" t="s">
        <v>20</v>
      </c>
      <c r="D2186" t="s">
        <v>21</v>
      </c>
      <c r="E2186" t="s">
        <v>5</v>
      </c>
      <c r="G2186" t="s">
        <v>22</v>
      </c>
      <c r="H2186">
        <v>1823119</v>
      </c>
      <c r="I2186">
        <v>1823490</v>
      </c>
      <c r="J2186" t="s">
        <v>30</v>
      </c>
      <c r="K2186">
        <f t="shared" si="136"/>
        <v>2</v>
      </c>
      <c r="L2186" t="str">
        <f t="shared" si="137"/>
        <v>нет</v>
      </c>
      <c r="S2186" t="s">
        <v>5</v>
      </c>
      <c r="U2186" t="s">
        <v>22</v>
      </c>
      <c r="V2186">
        <v>2260453</v>
      </c>
      <c r="W2186">
        <v>2261886</v>
      </c>
      <c r="X2186" t="s">
        <v>23</v>
      </c>
      <c r="Y2186">
        <f t="shared" si="138"/>
        <v>0</v>
      </c>
      <c r="Z2186" t="str">
        <f t="shared" si="139"/>
        <v>нет</v>
      </c>
    </row>
    <row r="2187" spans="1:26" x14ac:dyDescent="0.35">
      <c r="A2187" t="s">
        <v>18</v>
      </c>
      <c r="B2187" t="s">
        <v>29</v>
      </c>
      <c r="C2187" t="s">
        <v>20</v>
      </c>
      <c r="D2187" t="s">
        <v>21</v>
      </c>
      <c r="E2187" t="s">
        <v>5</v>
      </c>
      <c r="G2187" t="s">
        <v>22</v>
      </c>
      <c r="H2187">
        <v>1824967</v>
      </c>
      <c r="I2187">
        <v>1825638</v>
      </c>
      <c r="J2187" t="s">
        <v>30</v>
      </c>
      <c r="K2187">
        <f t="shared" si="136"/>
        <v>0</v>
      </c>
      <c r="L2187" t="str">
        <f t="shared" si="137"/>
        <v>нет</v>
      </c>
      <c r="S2187" t="s">
        <v>5</v>
      </c>
      <c r="U2187" t="s">
        <v>22</v>
      </c>
      <c r="V2187">
        <v>2262440</v>
      </c>
      <c r="W2187">
        <v>2263600</v>
      </c>
      <c r="X2187" t="s">
        <v>30</v>
      </c>
      <c r="Y2187">
        <f t="shared" si="138"/>
        <v>2</v>
      </c>
      <c r="Z2187" t="str">
        <f t="shared" si="139"/>
        <v>нет</v>
      </c>
    </row>
    <row r="2188" spans="1:26" x14ac:dyDescent="0.35">
      <c r="A2188" t="s">
        <v>18</v>
      </c>
      <c r="B2188" t="s">
        <v>29</v>
      </c>
      <c r="C2188" t="s">
        <v>20</v>
      </c>
      <c r="D2188" t="s">
        <v>21</v>
      </c>
      <c r="E2188" t="s">
        <v>5</v>
      </c>
      <c r="G2188" t="s">
        <v>22</v>
      </c>
      <c r="H2188">
        <v>1826318</v>
      </c>
      <c r="I2188">
        <v>1827115</v>
      </c>
      <c r="J2188" t="s">
        <v>30</v>
      </c>
      <c r="K2188">
        <f t="shared" si="136"/>
        <v>2</v>
      </c>
      <c r="L2188" t="str">
        <f t="shared" si="137"/>
        <v>да</v>
      </c>
      <c r="S2188" t="s">
        <v>5</v>
      </c>
      <c r="U2188" t="s">
        <v>22</v>
      </c>
      <c r="V2188">
        <v>2263601</v>
      </c>
      <c r="W2188">
        <v>2265187</v>
      </c>
      <c r="X2188" t="s">
        <v>30</v>
      </c>
      <c r="Y2188">
        <f t="shared" si="138"/>
        <v>2</v>
      </c>
      <c r="Z2188" t="str">
        <f t="shared" si="139"/>
        <v>нет</v>
      </c>
    </row>
    <row r="2189" spans="1:26" x14ac:dyDescent="0.35">
      <c r="A2189" t="s">
        <v>18</v>
      </c>
      <c r="B2189" t="s">
        <v>29</v>
      </c>
      <c r="C2189" t="s">
        <v>20</v>
      </c>
      <c r="D2189" t="s">
        <v>21</v>
      </c>
      <c r="E2189" t="s">
        <v>5</v>
      </c>
      <c r="G2189" t="s">
        <v>22</v>
      </c>
      <c r="H2189">
        <v>1827108</v>
      </c>
      <c r="I2189">
        <v>1828409</v>
      </c>
      <c r="J2189" t="s">
        <v>30</v>
      </c>
      <c r="K2189">
        <f t="shared" si="136"/>
        <v>2</v>
      </c>
      <c r="L2189" t="str">
        <f t="shared" si="137"/>
        <v>нет</v>
      </c>
      <c r="S2189" t="s">
        <v>5</v>
      </c>
      <c r="U2189" t="s">
        <v>22</v>
      </c>
      <c r="V2189">
        <v>2265326</v>
      </c>
      <c r="W2189">
        <v>2266114</v>
      </c>
      <c r="X2189" t="s">
        <v>23</v>
      </c>
      <c r="Y2189">
        <f t="shared" si="138"/>
        <v>1</v>
      </c>
      <c r="Z2189" t="str">
        <f t="shared" si="139"/>
        <v>нет</v>
      </c>
    </row>
    <row r="2190" spans="1:26" x14ac:dyDescent="0.35">
      <c r="A2190" t="s">
        <v>18</v>
      </c>
      <c r="B2190" t="s">
        <v>29</v>
      </c>
      <c r="C2190" t="s">
        <v>20</v>
      </c>
      <c r="D2190" t="s">
        <v>21</v>
      </c>
      <c r="E2190" t="s">
        <v>5</v>
      </c>
      <c r="G2190" t="s">
        <v>22</v>
      </c>
      <c r="H2190">
        <v>1828554</v>
      </c>
      <c r="I2190">
        <v>1828967</v>
      </c>
      <c r="J2190" t="s">
        <v>30</v>
      </c>
      <c r="K2190">
        <f t="shared" si="136"/>
        <v>0</v>
      </c>
      <c r="L2190" t="str">
        <f t="shared" si="137"/>
        <v>нет</v>
      </c>
      <c r="S2190" t="s">
        <v>5</v>
      </c>
      <c r="U2190" t="s">
        <v>22</v>
      </c>
      <c r="V2190">
        <v>2267521</v>
      </c>
      <c r="W2190">
        <v>2268240</v>
      </c>
      <c r="X2190" t="s">
        <v>30</v>
      </c>
      <c r="Y2190">
        <f t="shared" si="138"/>
        <v>2</v>
      </c>
      <c r="Z2190" t="str">
        <f t="shared" si="139"/>
        <v>нет</v>
      </c>
    </row>
    <row r="2191" spans="1:26" x14ac:dyDescent="0.35">
      <c r="A2191" t="s">
        <v>18</v>
      </c>
      <c r="B2191" t="s">
        <v>29</v>
      </c>
      <c r="C2191" t="s">
        <v>20</v>
      </c>
      <c r="D2191" t="s">
        <v>21</v>
      </c>
      <c r="E2191" t="s">
        <v>5</v>
      </c>
      <c r="G2191" t="s">
        <v>22</v>
      </c>
      <c r="H2191">
        <v>1829017</v>
      </c>
      <c r="I2191">
        <v>1829976</v>
      </c>
      <c r="J2191" t="s">
        <v>30</v>
      </c>
      <c r="K2191">
        <f t="shared" si="136"/>
        <v>2</v>
      </c>
      <c r="L2191" t="str">
        <f t="shared" si="137"/>
        <v>нет</v>
      </c>
      <c r="S2191" t="s">
        <v>5</v>
      </c>
      <c r="U2191" t="s">
        <v>22</v>
      </c>
      <c r="V2191">
        <v>2268598</v>
      </c>
      <c r="W2191">
        <v>2269824</v>
      </c>
      <c r="X2191" t="s">
        <v>30</v>
      </c>
      <c r="Y2191">
        <f t="shared" si="138"/>
        <v>2</v>
      </c>
      <c r="Z2191" t="str">
        <f t="shared" si="139"/>
        <v>нет</v>
      </c>
    </row>
    <row r="2192" spans="1:26" x14ac:dyDescent="0.35">
      <c r="A2192" t="s">
        <v>18</v>
      </c>
      <c r="B2192" t="s">
        <v>29</v>
      </c>
      <c r="C2192" t="s">
        <v>20</v>
      </c>
      <c r="D2192" t="s">
        <v>21</v>
      </c>
      <c r="E2192" t="s">
        <v>5</v>
      </c>
      <c r="G2192" t="s">
        <v>22</v>
      </c>
      <c r="H2192">
        <v>1830262</v>
      </c>
      <c r="I2192">
        <v>1830879</v>
      </c>
      <c r="J2192" t="s">
        <v>30</v>
      </c>
      <c r="K2192">
        <f t="shared" si="136"/>
        <v>1</v>
      </c>
      <c r="L2192" t="str">
        <f t="shared" si="137"/>
        <v>нет</v>
      </c>
      <c r="S2192" t="s">
        <v>5</v>
      </c>
      <c r="U2192" t="s">
        <v>22</v>
      </c>
      <c r="V2192">
        <v>2269996</v>
      </c>
      <c r="W2192">
        <v>2271516</v>
      </c>
      <c r="X2192" t="s">
        <v>30</v>
      </c>
      <c r="Y2192">
        <f t="shared" si="138"/>
        <v>2</v>
      </c>
      <c r="Z2192" t="str">
        <f t="shared" si="139"/>
        <v>нет</v>
      </c>
    </row>
    <row r="2193" spans="1:26" x14ac:dyDescent="0.35">
      <c r="A2193" t="s">
        <v>18</v>
      </c>
      <c r="B2193" t="s">
        <v>29</v>
      </c>
      <c r="C2193" t="s">
        <v>20</v>
      </c>
      <c r="D2193" t="s">
        <v>21</v>
      </c>
      <c r="E2193" t="s">
        <v>5</v>
      </c>
      <c r="G2193" t="s">
        <v>22</v>
      </c>
      <c r="H2193">
        <v>1830909</v>
      </c>
      <c r="I2193">
        <v>1831394</v>
      </c>
      <c r="J2193" t="s">
        <v>30</v>
      </c>
      <c r="K2193">
        <f t="shared" si="136"/>
        <v>2</v>
      </c>
      <c r="L2193" t="str">
        <f t="shared" si="137"/>
        <v>нет</v>
      </c>
      <c r="S2193" t="s">
        <v>5</v>
      </c>
      <c r="U2193" t="s">
        <v>22</v>
      </c>
      <c r="V2193">
        <v>2271643</v>
      </c>
      <c r="W2193">
        <v>2272821</v>
      </c>
      <c r="X2193" t="s">
        <v>30</v>
      </c>
      <c r="Y2193">
        <f t="shared" si="138"/>
        <v>2</v>
      </c>
      <c r="Z2193" t="str">
        <f t="shared" si="139"/>
        <v>нет</v>
      </c>
    </row>
    <row r="2194" spans="1:26" x14ac:dyDescent="0.35">
      <c r="A2194" t="s">
        <v>18</v>
      </c>
      <c r="B2194" t="s">
        <v>29</v>
      </c>
      <c r="C2194" t="s">
        <v>20</v>
      </c>
      <c r="D2194" t="s">
        <v>21</v>
      </c>
      <c r="E2194" t="s">
        <v>5</v>
      </c>
      <c r="G2194" t="s">
        <v>22</v>
      </c>
      <c r="H2194">
        <v>1831548</v>
      </c>
      <c r="I2194">
        <v>1832741</v>
      </c>
      <c r="J2194" t="s">
        <v>30</v>
      </c>
      <c r="K2194">
        <f t="shared" si="136"/>
        <v>0</v>
      </c>
      <c r="L2194" t="str">
        <f t="shared" si="137"/>
        <v>нет</v>
      </c>
      <c r="S2194" t="s">
        <v>5</v>
      </c>
      <c r="U2194" t="s">
        <v>22</v>
      </c>
      <c r="V2194">
        <v>2272999</v>
      </c>
      <c r="W2194">
        <v>2273625</v>
      </c>
      <c r="X2194" t="s">
        <v>30</v>
      </c>
      <c r="Y2194">
        <f t="shared" si="138"/>
        <v>2</v>
      </c>
      <c r="Z2194" t="str">
        <f t="shared" si="139"/>
        <v>да</v>
      </c>
    </row>
    <row r="2195" spans="1:26" x14ac:dyDescent="0.35">
      <c r="A2195" t="s">
        <v>18</v>
      </c>
      <c r="B2195" t="s">
        <v>29</v>
      </c>
      <c r="C2195" t="s">
        <v>20</v>
      </c>
      <c r="D2195" t="s">
        <v>21</v>
      </c>
      <c r="E2195" t="s">
        <v>5</v>
      </c>
      <c r="G2195" t="s">
        <v>22</v>
      </c>
      <c r="H2195">
        <v>1832980</v>
      </c>
      <c r="I2195">
        <v>1835196</v>
      </c>
      <c r="J2195" t="s">
        <v>30</v>
      </c>
      <c r="K2195">
        <f t="shared" si="136"/>
        <v>0</v>
      </c>
      <c r="L2195" t="str">
        <f t="shared" si="137"/>
        <v>нет</v>
      </c>
      <c r="S2195" t="s">
        <v>5</v>
      </c>
      <c r="U2195" t="s">
        <v>22</v>
      </c>
      <c r="V2195">
        <v>2273612</v>
      </c>
      <c r="W2195">
        <v>2274379</v>
      </c>
      <c r="X2195" t="s">
        <v>30</v>
      </c>
      <c r="Y2195">
        <f t="shared" si="138"/>
        <v>0</v>
      </c>
      <c r="Z2195" t="str">
        <f t="shared" si="139"/>
        <v>нет</v>
      </c>
    </row>
    <row r="2196" spans="1:26" x14ac:dyDescent="0.35">
      <c r="A2196" t="s">
        <v>18</v>
      </c>
      <c r="B2196" t="s">
        <v>29</v>
      </c>
      <c r="C2196" t="s">
        <v>20</v>
      </c>
      <c r="D2196" t="s">
        <v>21</v>
      </c>
      <c r="E2196" t="s">
        <v>5</v>
      </c>
      <c r="G2196" t="s">
        <v>22</v>
      </c>
      <c r="H2196">
        <v>1835765</v>
      </c>
      <c r="I2196">
        <v>1836577</v>
      </c>
      <c r="J2196" t="s">
        <v>30</v>
      </c>
      <c r="K2196">
        <f t="shared" si="136"/>
        <v>1</v>
      </c>
      <c r="L2196" t="str">
        <f t="shared" si="137"/>
        <v>нет</v>
      </c>
      <c r="S2196" t="s">
        <v>5</v>
      </c>
      <c r="U2196" t="s">
        <v>22</v>
      </c>
      <c r="V2196">
        <v>2274435</v>
      </c>
      <c r="W2196">
        <v>2275208</v>
      </c>
      <c r="X2196" t="s">
        <v>30</v>
      </c>
      <c r="Y2196">
        <f t="shared" si="138"/>
        <v>2</v>
      </c>
      <c r="Z2196" t="str">
        <f t="shared" si="139"/>
        <v>нет</v>
      </c>
    </row>
    <row r="2197" spans="1:26" x14ac:dyDescent="0.35">
      <c r="A2197" t="s">
        <v>18</v>
      </c>
      <c r="B2197" t="s">
        <v>29</v>
      </c>
      <c r="C2197" t="s">
        <v>20</v>
      </c>
      <c r="D2197" t="s">
        <v>21</v>
      </c>
      <c r="E2197" t="s">
        <v>5</v>
      </c>
      <c r="G2197" t="s">
        <v>22</v>
      </c>
      <c r="H2197">
        <v>1837900</v>
      </c>
      <c r="I2197">
        <v>1839414</v>
      </c>
      <c r="J2197" t="s">
        <v>30</v>
      </c>
      <c r="K2197">
        <f t="shared" si="136"/>
        <v>1</v>
      </c>
      <c r="L2197" t="str">
        <f t="shared" si="137"/>
        <v>да</v>
      </c>
      <c r="S2197" t="s">
        <v>5</v>
      </c>
      <c r="U2197" t="s">
        <v>22</v>
      </c>
      <c r="V2197">
        <v>2275245</v>
      </c>
      <c r="W2197">
        <v>2276393</v>
      </c>
      <c r="X2197" t="s">
        <v>30</v>
      </c>
      <c r="Y2197">
        <f t="shared" si="138"/>
        <v>2</v>
      </c>
      <c r="Z2197" t="str">
        <f t="shared" si="139"/>
        <v>нет</v>
      </c>
    </row>
    <row r="2198" spans="1:26" x14ac:dyDescent="0.35">
      <c r="A2198" t="s">
        <v>18</v>
      </c>
      <c r="B2198" t="s">
        <v>29</v>
      </c>
      <c r="C2198" t="s">
        <v>20</v>
      </c>
      <c r="D2198" t="s">
        <v>21</v>
      </c>
      <c r="E2198" t="s">
        <v>5</v>
      </c>
      <c r="G2198" t="s">
        <v>22</v>
      </c>
      <c r="H2198">
        <v>1839411</v>
      </c>
      <c r="I2198">
        <v>1840931</v>
      </c>
      <c r="J2198" t="s">
        <v>30</v>
      </c>
      <c r="K2198">
        <f t="shared" si="136"/>
        <v>2</v>
      </c>
      <c r="L2198" t="str">
        <f t="shared" si="137"/>
        <v>нет</v>
      </c>
      <c r="S2198" t="s">
        <v>5</v>
      </c>
      <c r="U2198" t="s">
        <v>22</v>
      </c>
      <c r="V2198">
        <v>2276424</v>
      </c>
      <c r="W2198">
        <v>2277509</v>
      </c>
      <c r="X2198" t="s">
        <v>30</v>
      </c>
      <c r="Y2198">
        <f t="shared" si="138"/>
        <v>0</v>
      </c>
      <c r="Z2198" t="str">
        <f t="shared" si="139"/>
        <v>нет</v>
      </c>
    </row>
    <row r="2199" spans="1:26" x14ac:dyDescent="0.35">
      <c r="A2199" t="s">
        <v>18</v>
      </c>
      <c r="B2199" t="s">
        <v>29</v>
      </c>
      <c r="C2199" t="s">
        <v>20</v>
      </c>
      <c r="D2199" t="s">
        <v>21</v>
      </c>
      <c r="E2199" t="s">
        <v>5</v>
      </c>
      <c r="G2199" t="s">
        <v>22</v>
      </c>
      <c r="H2199">
        <v>1841040</v>
      </c>
      <c r="I2199">
        <v>1842554</v>
      </c>
      <c r="J2199" t="s">
        <v>30</v>
      </c>
      <c r="K2199">
        <f t="shared" si="136"/>
        <v>0</v>
      </c>
      <c r="L2199" t="str">
        <f t="shared" si="137"/>
        <v>нет</v>
      </c>
      <c r="S2199" t="s">
        <v>5</v>
      </c>
      <c r="U2199" t="s">
        <v>22</v>
      </c>
      <c r="V2199">
        <v>2277736</v>
      </c>
      <c r="W2199">
        <v>2279139</v>
      </c>
      <c r="X2199" t="s">
        <v>30</v>
      </c>
      <c r="Y2199">
        <f t="shared" si="138"/>
        <v>2</v>
      </c>
      <c r="Z2199" t="str">
        <f t="shared" si="139"/>
        <v>нет</v>
      </c>
    </row>
    <row r="2200" spans="1:26" x14ac:dyDescent="0.35">
      <c r="A2200" t="s">
        <v>18</v>
      </c>
      <c r="B2200" t="s">
        <v>29</v>
      </c>
      <c r="C2200" t="s">
        <v>20</v>
      </c>
      <c r="D2200" t="s">
        <v>21</v>
      </c>
      <c r="E2200" t="s">
        <v>5</v>
      </c>
      <c r="G2200" t="s">
        <v>22</v>
      </c>
      <c r="H2200">
        <v>1842661</v>
      </c>
      <c r="I2200">
        <v>1843875</v>
      </c>
      <c r="J2200" t="s">
        <v>30</v>
      </c>
      <c r="K2200">
        <f t="shared" si="136"/>
        <v>0</v>
      </c>
      <c r="L2200" t="str">
        <f t="shared" si="137"/>
        <v>нет</v>
      </c>
      <c r="S2200" t="s">
        <v>5</v>
      </c>
      <c r="U2200" t="s">
        <v>22</v>
      </c>
      <c r="V2200">
        <v>2279200</v>
      </c>
      <c r="W2200">
        <v>2279565</v>
      </c>
      <c r="X2200" t="s">
        <v>30</v>
      </c>
      <c r="Y2200">
        <f t="shared" si="138"/>
        <v>0</v>
      </c>
      <c r="Z2200" t="str">
        <f t="shared" si="139"/>
        <v>нет</v>
      </c>
    </row>
    <row r="2201" spans="1:26" x14ac:dyDescent="0.35">
      <c r="A2201" t="s">
        <v>18</v>
      </c>
      <c r="B2201" t="s">
        <v>29</v>
      </c>
      <c r="C2201" t="s">
        <v>20</v>
      </c>
      <c r="D2201" t="s">
        <v>21</v>
      </c>
      <c r="E2201" t="s">
        <v>5</v>
      </c>
      <c r="G2201" t="s">
        <v>22</v>
      </c>
      <c r="H2201">
        <v>1852424</v>
      </c>
      <c r="I2201">
        <v>1853995</v>
      </c>
      <c r="J2201" t="s">
        <v>30</v>
      </c>
      <c r="K2201">
        <f t="shared" si="136"/>
        <v>1</v>
      </c>
      <c r="L2201" t="str">
        <f t="shared" si="137"/>
        <v>нет</v>
      </c>
      <c r="S2201" t="s">
        <v>5</v>
      </c>
      <c r="U2201" t="s">
        <v>22</v>
      </c>
      <c r="V2201">
        <v>2279732</v>
      </c>
      <c r="W2201">
        <v>2280976</v>
      </c>
      <c r="X2201" t="s">
        <v>30</v>
      </c>
      <c r="Y2201">
        <f t="shared" si="138"/>
        <v>2</v>
      </c>
      <c r="Z2201" t="str">
        <f t="shared" si="139"/>
        <v>нет</v>
      </c>
    </row>
    <row r="2202" spans="1:26" x14ac:dyDescent="0.35">
      <c r="A2202" t="s">
        <v>18</v>
      </c>
      <c r="B2202" t="s">
        <v>29</v>
      </c>
      <c r="C2202" t="s">
        <v>20</v>
      </c>
      <c r="D2202" t="s">
        <v>21</v>
      </c>
      <c r="E2202" t="s">
        <v>5</v>
      </c>
      <c r="G2202" t="s">
        <v>22</v>
      </c>
      <c r="H2202">
        <v>1854064</v>
      </c>
      <c r="I2202">
        <v>1855290</v>
      </c>
      <c r="J2202" t="s">
        <v>30</v>
      </c>
      <c r="K2202">
        <f t="shared" si="136"/>
        <v>0</v>
      </c>
      <c r="L2202" t="str">
        <f t="shared" si="137"/>
        <v>нет</v>
      </c>
      <c r="S2202" t="s">
        <v>5</v>
      </c>
      <c r="U2202" t="s">
        <v>22</v>
      </c>
      <c r="V2202">
        <v>2281475</v>
      </c>
      <c r="W2202">
        <v>2282458</v>
      </c>
      <c r="X2202" t="s">
        <v>30</v>
      </c>
      <c r="Y2202">
        <f t="shared" si="138"/>
        <v>1</v>
      </c>
      <c r="Z2202" t="str">
        <f t="shared" si="139"/>
        <v>да</v>
      </c>
    </row>
    <row r="2203" spans="1:26" x14ac:dyDescent="0.35">
      <c r="A2203" t="s">
        <v>18</v>
      </c>
      <c r="B2203" t="s">
        <v>29</v>
      </c>
      <c r="C2203" t="s">
        <v>20</v>
      </c>
      <c r="D2203" t="s">
        <v>21</v>
      </c>
      <c r="E2203" t="s">
        <v>5</v>
      </c>
      <c r="G2203" t="s">
        <v>22</v>
      </c>
      <c r="H2203">
        <v>1855313</v>
      </c>
      <c r="I2203">
        <v>1856533</v>
      </c>
      <c r="J2203" t="s">
        <v>30</v>
      </c>
      <c r="K2203">
        <f t="shared" si="136"/>
        <v>0</v>
      </c>
      <c r="L2203" t="str">
        <f t="shared" si="137"/>
        <v>нет</v>
      </c>
      <c r="S2203" t="s">
        <v>5</v>
      </c>
      <c r="U2203" t="s">
        <v>22</v>
      </c>
      <c r="V2203">
        <v>2282455</v>
      </c>
      <c r="W2203">
        <v>2283336</v>
      </c>
      <c r="X2203" t="s">
        <v>30</v>
      </c>
      <c r="Y2203">
        <f t="shared" si="138"/>
        <v>1</v>
      </c>
      <c r="Z2203" t="str">
        <f t="shared" si="139"/>
        <v>да</v>
      </c>
    </row>
    <row r="2204" spans="1:26" x14ac:dyDescent="0.35">
      <c r="A2204" t="s">
        <v>18</v>
      </c>
      <c r="B2204" t="s">
        <v>29</v>
      </c>
      <c r="C2204" t="s">
        <v>20</v>
      </c>
      <c r="D2204" t="s">
        <v>21</v>
      </c>
      <c r="E2204" t="s">
        <v>5</v>
      </c>
      <c r="G2204" t="s">
        <v>22</v>
      </c>
      <c r="H2204">
        <v>1856553</v>
      </c>
      <c r="I2204">
        <v>1857731</v>
      </c>
      <c r="J2204" t="s">
        <v>30</v>
      </c>
      <c r="K2204">
        <f t="shared" si="136"/>
        <v>0</v>
      </c>
      <c r="L2204" t="str">
        <f t="shared" si="137"/>
        <v>нет</v>
      </c>
      <c r="S2204" t="s">
        <v>5</v>
      </c>
      <c r="U2204" t="s">
        <v>22</v>
      </c>
      <c r="V2204">
        <v>2283333</v>
      </c>
      <c r="W2204">
        <v>2283719</v>
      </c>
      <c r="X2204" t="s">
        <v>30</v>
      </c>
      <c r="Y2204">
        <f t="shared" si="138"/>
        <v>1</v>
      </c>
      <c r="Z2204" t="str">
        <f t="shared" si="139"/>
        <v>нет</v>
      </c>
    </row>
    <row r="2205" spans="1:26" x14ac:dyDescent="0.35">
      <c r="A2205" t="s">
        <v>18</v>
      </c>
      <c r="B2205" t="s">
        <v>29</v>
      </c>
      <c r="C2205" t="s">
        <v>20</v>
      </c>
      <c r="D2205" t="s">
        <v>21</v>
      </c>
      <c r="E2205" t="s">
        <v>5</v>
      </c>
      <c r="G2205" t="s">
        <v>22</v>
      </c>
      <c r="H2205">
        <v>1858201</v>
      </c>
      <c r="I2205">
        <v>1860675</v>
      </c>
      <c r="J2205" t="s">
        <v>30</v>
      </c>
      <c r="K2205">
        <f t="shared" si="136"/>
        <v>0</v>
      </c>
      <c r="L2205" t="str">
        <f t="shared" si="137"/>
        <v>нет</v>
      </c>
      <c r="S2205" t="s">
        <v>5</v>
      </c>
      <c r="U2205" t="s">
        <v>22</v>
      </c>
      <c r="V2205">
        <v>2283737</v>
      </c>
      <c r="W2205">
        <v>2285236</v>
      </c>
      <c r="X2205" t="s">
        <v>30</v>
      </c>
      <c r="Y2205">
        <f t="shared" si="138"/>
        <v>2</v>
      </c>
      <c r="Z2205" t="str">
        <f t="shared" si="139"/>
        <v>да</v>
      </c>
    </row>
    <row r="2206" spans="1:26" x14ac:dyDescent="0.35">
      <c r="A2206" t="s">
        <v>18</v>
      </c>
      <c r="B2206" t="s">
        <v>29</v>
      </c>
      <c r="C2206" t="s">
        <v>20</v>
      </c>
      <c r="D2206" t="s">
        <v>21</v>
      </c>
      <c r="E2206" t="s">
        <v>5</v>
      </c>
      <c r="G2206" t="s">
        <v>22</v>
      </c>
      <c r="H2206">
        <v>1860860</v>
      </c>
      <c r="I2206">
        <v>1862773</v>
      </c>
      <c r="J2206" t="s">
        <v>30</v>
      </c>
      <c r="K2206">
        <f t="shared" si="136"/>
        <v>2</v>
      </c>
      <c r="L2206" t="str">
        <f t="shared" si="137"/>
        <v>нет</v>
      </c>
      <c r="S2206" t="s">
        <v>5</v>
      </c>
      <c r="U2206" t="s">
        <v>22</v>
      </c>
      <c r="V2206">
        <v>2285220</v>
      </c>
      <c r="W2206">
        <v>2286164</v>
      </c>
      <c r="X2206" t="s">
        <v>30</v>
      </c>
      <c r="Y2206">
        <f t="shared" si="138"/>
        <v>0</v>
      </c>
      <c r="Z2206" t="str">
        <f t="shared" si="139"/>
        <v>нет</v>
      </c>
    </row>
    <row r="2207" spans="1:26" x14ac:dyDescent="0.35">
      <c r="A2207" t="s">
        <v>18</v>
      </c>
      <c r="B2207" t="s">
        <v>29</v>
      </c>
      <c r="C2207" t="s">
        <v>20</v>
      </c>
      <c r="D2207" t="s">
        <v>21</v>
      </c>
      <c r="E2207" t="s">
        <v>5</v>
      </c>
      <c r="G2207" t="s">
        <v>22</v>
      </c>
      <c r="H2207">
        <v>1862870</v>
      </c>
      <c r="I2207">
        <v>1864957</v>
      </c>
      <c r="J2207" t="s">
        <v>30</v>
      </c>
      <c r="K2207">
        <f t="shared" si="136"/>
        <v>1</v>
      </c>
      <c r="L2207" t="str">
        <f t="shared" si="137"/>
        <v>нет</v>
      </c>
      <c r="S2207" t="s">
        <v>5</v>
      </c>
      <c r="U2207" t="s">
        <v>22</v>
      </c>
      <c r="V2207">
        <v>2286178</v>
      </c>
      <c r="W2207">
        <v>2287101</v>
      </c>
      <c r="X2207" t="s">
        <v>30</v>
      </c>
      <c r="Y2207">
        <f t="shared" si="138"/>
        <v>2</v>
      </c>
      <c r="Z2207" t="str">
        <f t="shared" si="139"/>
        <v>нет</v>
      </c>
    </row>
    <row r="2208" spans="1:26" x14ac:dyDescent="0.35">
      <c r="A2208" t="s">
        <v>18</v>
      </c>
      <c r="B2208" t="s">
        <v>29</v>
      </c>
      <c r="C2208" t="s">
        <v>20</v>
      </c>
      <c r="D2208" t="s">
        <v>21</v>
      </c>
      <c r="E2208" t="s">
        <v>5</v>
      </c>
      <c r="G2208" t="s">
        <v>22</v>
      </c>
      <c r="H2208">
        <v>1864963</v>
      </c>
      <c r="I2208">
        <v>1866102</v>
      </c>
      <c r="J2208" t="s">
        <v>30</v>
      </c>
      <c r="K2208">
        <f t="shared" si="136"/>
        <v>2</v>
      </c>
      <c r="L2208" t="str">
        <f t="shared" si="137"/>
        <v>нет</v>
      </c>
      <c r="S2208" t="s">
        <v>5</v>
      </c>
      <c r="U2208" t="s">
        <v>22</v>
      </c>
      <c r="V2208">
        <v>2287270</v>
      </c>
      <c r="W2208">
        <v>2287539</v>
      </c>
      <c r="X2208" t="s">
        <v>30</v>
      </c>
      <c r="Y2208">
        <f t="shared" si="138"/>
        <v>1</v>
      </c>
      <c r="Z2208" t="str">
        <f t="shared" si="139"/>
        <v>нет</v>
      </c>
    </row>
    <row r="2209" spans="1:26" x14ac:dyDescent="0.35">
      <c r="A2209" t="s">
        <v>18</v>
      </c>
      <c r="B2209" t="s">
        <v>29</v>
      </c>
      <c r="C2209" t="s">
        <v>20</v>
      </c>
      <c r="D2209" t="s">
        <v>21</v>
      </c>
      <c r="E2209" t="s">
        <v>5</v>
      </c>
      <c r="G2209" t="s">
        <v>22</v>
      </c>
      <c r="H2209">
        <v>1866376</v>
      </c>
      <c r="I2209">
        <v>1867875</v>
      </c>
      <c r="J2209" t="s">
        <v>30</v>
      </c>
      <c r="K2209">
        <f t="shared" si="136"/>
        <v>1</v>
      </c>
      <c r="L2209" t="str">
        <f t="shared" si="137"/>
        <v>нет</v>
      </c>
      <c r="S2209" t="s">
        <v>5</v>
      </c>
      <c r="U2209" t="s">
        <v>22</v>
      </c>
      <c r="V2209">
        <v>2287719</v>
      </c>
      <c r="W2209">
        <v>2288441</v>
      </c>
      <c r="X2209" t="s">
        <v>30</v>
      </c>
      <c r="Y2209">
        <f t="shared" si="138"/>
        <v>2</v>
      </c>
      <c r="Z2209" t="str">
        <f t="shared" si="139"/>
        <v>нет</v>
      </c>
    </row>
    <row r="2210" spans="1:26" x14ac:dyDescent="0.35">
      <c r="A2210" t="s">
        <v>18</v>
      </c>
      <c r="B2210" t="s">
        <v>29</v>
      </c>
      <c r="C2210" t="s">
        <v>20</v>
      </c>
      <c r="D2210" t="s">
        <v>21</v>
      </c>
      <c r="E2210" t="s">
        <v>5</v>
      </c>
      <c r="G2210" t="s">
        <v>22</v>
      </c>
      <c r="H2210">
        <v>1872369</v>
      </c>
      <c r="I2210">
        <v>1873250</v>
      </c>
      <c r="J2210" t="s">
        <v>30</v>
      </c>
      <c r="K2210">
        <f t="shared" si="136"/>
        <v>2</v>
      </c>
      <c r="L2210" t="str">
        <f t="shared" si="137"/>
        <v>нет</v>
      </c>
      <c r="S2210" t="s">
        <v>5</v>
      </c>
      <c r="U2210" t="s">
        <v>22</v>
      </c>
      <c r="V2210">
        <v>2288442</v>
      </c>
      <c r="W2210">
        <v>2289395</v>
      </c>
      <c r="X2210" t="s">
        <v>30</v>
      </c>
      <c r="Y2210">
        <f t="shared" si="138"/>
        <v>1</v>
      </c>
      <c r="Z2210" t="str">
        <f t="shared" si="139"/>
        <v>нет</v>
      </c>
    </row>
    <row r="2211" spans="1:26" x14ac:dyDescent="0.35">
      <c r="A2211" t="s">
        <v>18</v>
      </c>
      <c r="B2211" t="s">
        <v>29</v>
      </c>
      <c r="C2211" t="s">
        <v>20</v>
      </c>
      <c r="D2211" t="s">
        <v>21</v>
      </c>
      <c r="E2211" t="s">
        <v>5</v>
      </c>
      <c r="G2211" t="s">
        <v>22</v>
      </c>
      <c r="H2211">
        <v>1874502</v>
      </c>
      <c r="I2211">
        <v>1875551</v>
      </c>
      <c r="J2211" t="s">
        <v>30</v>
      </c>
      <c r="K2211">
        <f t="shared" si="136"/>
        <v>1</v>
      </c>
      <c r="L2211" t="str">
        <f t="shared" si="137"/>
        <v>нет</v>
      </c>
      <c r="S2211" t="s">
        <v>5</v>
      </c>
      <c r="U2211" t="s">
        <v>22</v>
      </c>
      <c r="V2211">
        <v>2289455</v>
      </c>
      <c r="W2211">
        <v>2290342</v>
      </c>
      <c r="X2211" t="s">
        <v>23</v>
      </c>
      <c r="Y2211">
        <f t="shared" si="138"/>
        <v>0</v>
      </c>
      <c r="Z2211" t="str">
        <f t="shared" si="139"/>
        <v>нет</v>
      </c>
    </row>
    <row r="2212" spans="1:26" x14ac:dyDescent="0.35">
      <c r="A2212" t="s">
        <v>18</v>
      </c>
      <c r="B2212" t="s">
        <v>29</v>
      </c>
      <c r="C2212" t="s">
        <v>20</v>
      </c>
      <c r="D2212" t="s">
        <v>21</v>
      </c>
      <c r="E2212" t="s">
        <v>5</v>
      </c>
      <c r="G2212" t="s">
        <v>22</v>
      </c>
      <c r="H2212">
        <v>1875722</v>
      </c>
      <c r="I2212">
        <v>1878874</v>
      </c>
      <c r="J2212" t="s">
        <v>30</v>
      </c>
      <c r="K2212">
        <f t="shared" si="136"/>
        <v>1</v>
      </c>
      <c r="L2212" t="str">
        <f t="shared" si="137"/>
        <v>нет</v>
      </c>
      <c r="S2212" t="s">
        <v>5</v>
      </c>
      <c r="U2212" t="s">
        <v>22</v>
      </c>
      <c r="V2212">
        <v>2290725</v>
      </c>
      <c r="W2212">
        <v>2292026</v>
      </c>
      <c r="X2212" t="s">
        <v>23</v>
      </c>
      <c r="Y2212">
        <f t="shared" si="138"/>
        <v>0</v>
      </c>
      <c r="Z2212" t="str">
        <f t="shared" si="139"/>
        <v>нет</v>
      </c>
    </row>
    <row r="2213" spans="1:26" x14ac:dyDescent="0.35">
      <c r="A2213" t="s">
        <v>18</v>
      </c>
      <c r="B2213" t="s">
        <v>29</v>
      </c>
      <c r="C2213" t="s">
        <v>20</v>
      </c>
      <c r="D2213" t="s">
        <v>21</v>
      </c>
      <c r="E2213" t="s">
        <v>5</v>
      </c>
      <c r="G2213" t="s">
        <v>22</v>
      </c>
      <c r="H2213">
        <v>1878961</v>
      </c>
      <c r="I2213">
        <v>1879575</v>
      </c>
      <c r="J2213" t="s">
        <v>30</v>
      </c>
      <c r="K2213">
        <f t="shared" si="136"/>
        <v>1</v>
      </c>
      <c r="L2213" t="str">
        <f t="shared" si="137"/>
        <v>нет</v>
      </c>
      <c r="S2213" t="s">
        <v>5</v>
      </c>
      <c r="U2213" t="s">
        <v>22</v>
      </c>
      <c r="V2213">
        <v>2292115</v>
      </c>
      <c r="W2213">
        <v>2292744</v>
      </c>
      <c r="X2213" t="s">
        <v>23</v>
      </c>
      <c r="Y2213">
        <f t="shared" si="138"/>
        <v>0</v>
      </c>
      <c r="Z2213" t="str">
        <f t="shared" si="139"/>
        <v>нет</v>
      </c>
    </row>
    <row r="2214" spans="1:26" x14ac:dyDescent="0.35">
      <c r="A2214" t="s">
        <v>18</v>
      </c>
      <c r="B2214" t="s">
        <v>29</v>
      </c>
      <c r="C2214" t="s">
        <v>20</v>
      </c>
      <c r="D2214" t="s">
        <v>21</v>
      </c>
      <c r="E2214" t="s">
        <v>5</v>
      </c>
      <c r="G2214" t="s">
        <v>22</v>
      </c>
      <c r="H2214">
        <v>1879719</v>
      </c>
      <c r="I2214">
        <v>1880792</v>
      </c>
      <c r="J2214" t="s">
        <v>30</v>
      </c>
      <c r="K2214">
        <f t="shared" si="136"/>
        <v>0</v>
      </c>
      <c r="L2214" t="str">
        <f t="shared" si="137"/>
        <v>нет</v>
      </c>
      <c r="S2214" t="s">
        <v>5</v>
      </c>
      <c r="U2214" t="s">
        <v>22</v>
      </c>
      <c r="V2214">
        <v>2292980</v>
      </c>
      <c r="W2214">
        <v>2293456</v>
      </c>
      <c r="X2214" t="s">
        <v>30</v>
      </c>
      <c r="Y2214">
        <f t="shared" si="138"/>
        <v>1</v>
      </c>
      <c r="Z2214" t="str">
        <f t="shared" si="139"/>
        <v>нет</v>
      </c>
    </row>
    <row r="2215" spans="1:26" x14ac:dyDescent="0.35">
      <c r="A2215" t="s">
        <v>18</v>
      </c>
      <c r="B2215" t="s">
        <v>29</v>
      </c>
      <c r="C2215" t="s">
        <v>20</v>
      </c>
      <c r="D2215" t="s">
        <v>21</v>
      </c>
      <c r="E2215" t="s">
        <v>5</v>
      </c>
      <c r="G2215" t="s">
        <v>22</v>
      </c>
      <c r="H2215">
        <v>1881004</v>
      </c>
      <c r="I2215">
        <v>1882209</v>
      </c>
      <c r="J2215" t="s">
        <v>30</v>
      </c>
      <c r="K2215">
        <f t="shared" si="136"/>
        <v>2</v>
      </c>
      <c r="L2215" t="str">
        <f t="shared" si="137"/>
        <v>нет</v>
      </c>
      <c r="S2215" t="s">
        <v>5</v>
      </c>
      <c r="U2215" t="s">
        <v>22</v>
      </c>
      <c r="V2215">
        <v>2293669</v>
      </c>
      <c r="W2215">
        <v>2295315</v>
      </c>
      <c r="X2215" t="s">
        <v>30</v>
      </c>
      <c r="Y2215">
        <f t="shared" si="138"/>
        <v>1</v>
      </c>
      <c r="Z2215" t="str">
        <f t="shared" si="139"/>
        <v>нет</v>
      </c>
    </row>
    <row r="2216" spans="1:26" x14ac:dyDescent="0.35">
      <c r="A2216" t="s">
        <v>18</v>
      </c>
      <c r="B2216" t="s">
        <v>29</v>
      </c>
      <c r="C2216" t="s">
        <v>20</v>
      </c>
      <c r="D2216" t="s">
        <v>21</v>
      </c>
      <c r="E2216" t="s">
        <v>5</v>
      </c>
      <c r="G2216" t="s">
        <v>22</v>
      </c>
      <c r="H2216">
        <v>1882384</v>
      </c>
      <c r="I2216">
        <v>1883781</v>
      </c>
      <c r="J2216" t="s">
        <v>30</v>
      </c>
      <c r="K2216">
        <f t="shared" si="136"/>
        <v>1</v>
      </c>
      <c r="L2216" t="str">
        <f t="shared" si="137"/>
        <v>нет</v>
      </c>
      <c r="S2216" t="s">
        <v>5</v>
      </c>
      <c r="U2216" t="s">
        <v>22</v>
      </c>
      <c r="V2216">
        <v>2295339</v>
      </c>
      <c r="W2216">
        <v>2296538</v>
      </c>
      <c r="X2216" t="s">
        <v>23</v>
      </c>
      <c r="Y2216">
        <f t="shared" si="138"/>
        <v>2</v>
      </c>
      <c r="Z2216" t="str">
        <f t="shared" si="139"/>
        <v>нет</v>
      </c>
    </row>
    <row r="2217" spans="1:26" x14ac:dyDescent="0.35">
      <c r="A2217" t="s">
        <v>18</v>
      </c>
      <c r="B2217" t="s">
        <v>29</v>
      </c>
      <c r="C2217" t="s">
        <v>20</v>
      </c>
      <c r="D2217" t="s">
        <v>21</v>
      </c>
      <c r="E2217" t="s">
        <v>5</v>
      </c>
      <c r="G2217" t="s">
        <v>22</v>
      </c>
      <c r="H2217">
        <v>1884327</v>
      </c>
      <c r="I2217">
        <v>1885097</v>
      </c>
      <c r="J2217" t="s">
        <v>30</v>
      </c>
      <c r="K2217">
        <f t="shared" si="136"/>
        <v>0</v>
      </c>
      <c r="L2217" t="str">
        <f t="shared" si="137"/>
        <v>нет</v>
      </c>
      <c r="S2217" t="s">
        <v>5</v>
      </c>
      <c r="U2217" t="s">
        <v>22</v>
      </c>
      <c r="V2217">
        <v>2296815</v>
      </c>
      <c r="W2217">
        <v>2297246</v>
      </c>
      <c r="X2217" t="s">
        <v>23</v>
      </c>
      <c r="Y2217">
        <f t="shared" si="138"/>
        <v>1</v>
      </c>
      <c r="Z2217" t="str">
        <f t="shared" si="139"/>
        <v>нет</v>
      </c>
    </row>
    <row r="2218" spans="1:26" x14ac:dyDescent="0.35">
      <c r="A2218" t="s">
        <v>18</v>
      </c>
      <c r="B2218" t="s">
        <v>29</v>
      </c>
      <c r="C2218" t="s">
        <v>20</v>
      </c>
      <c r="D2218" t="s">
        <v>21</v>
      </c>
      <c r="E2218" t="s">
        <v>5</v>
      </c>
      <c r="G2218" t="s">
        <v>22</v>
      </c>
      <c r="H2218">
        <v>1885126</v>
      </c>
      <c r="I2218">
        <v>1886403</v>
      </c>
      <c r="J2218" t="s">
        <v>30</v>
      </c>
      <c r="K2218">
        <f t="shared" si="136"/>
        <v>1</v>
      </c>
      <c r="L2218" t="str">
        <f t="shared" si="137"/>
        <v>нет</v>
      </c>
      <c r="S2218" t="s">
        <v>5</v>
      </c>
      <c r="U2218" t="s">
        <v>22</v>
      </c>
      <c r="V2218">
        <v>2297561</v>
      </c>
      <c r="W2218">
        <v>2298238</v>
      </c>
      <c r="X2218" t="s">
        <v>30</v>
      </c>
      <c r="Y2218">
        <f t="shared" si="138"/>
        <v>1</v>
      </c>
      <c r="Z2218" t="str">
        <f t="shared" si="139"/>
        <v>нет</v>
      </c>
    </row>
    <row r="2219" spans="1:26" x14ac:dyDescent="0.35">
      <c r="A2219" t="s">
        <v>18</v>
      </c>
      <c r="B2219" t="s">
        <v>29</v>
      </c>
      <c r="C2219" t="s">
        <v>20</v>
      </c>
      <c r="D2219" t="s">
        <v>21</v>
      </c>
      <c r="E2219" t="s">
        <v>5</v>
      </c>
      <c r="G2219" t="s">
        <v>22</v>
      </c>
      <c r="H2219">
        <v>1888626</v>
      </c>
      <c r="I2219">
        <v>1889495</v>
      </c>
      <c r="J2219" t="s">
        <v>30</v>
      </c>
      <c r="K2219">
        <f t="shared" si="136"/>
        <v>1</v>
      </c>
      <c r="L2219" t="str">
        <f t="shared" si="137"/>
        <v>нет</v>
      </c>
      <c r="S2219" t="s">
        <v>5</v>
      </c>
      <c r="U2219" t="s">
        <v>22</v>
      </c>
      <c r="V2219">
        <v>2299186</v>
      </c>
      <c r="W2219">
        <v>2299632</v>
      </c>
      <c r="X2219" t="s">
        <v>30</v>
      </c>
      <c r="Y2219">
        <f t="shared" si="138"/>
        <v>1</v>
      </c>
      <c r="Z2219" t="str">
        <f t="shared" si="139"/>
        <v>нет</v>
      </c>
    </row>
    <row r="2220" spans="1:26" x14ac:dyDescent="0.35">
      <c r="A2220" t="s">
        <v>18</v>
      </c>
      <c r="B2220" t="s">
        <v>29</v>
      </c>
      <c r="C2220" t="s">
        <v>20</v>
      </c>
      <c r="D2220" t="s">
        <v>21</v>
      </c>
      <c r="E2220" t="s">
        <v>5</v>
      </c>
      <c r="G2220" t="s">
        <v>22</v>
      </c>
      <c r="H2220">
        <v>1893902</v>
      </c>
      <c r="I2220">
        <v>1894252</v>
      </c>
      <c r="J2220" t="s">
        <v>30</v>
      </c>
      <c r="K2220">
        <f t="shared" si="136"/>
        <v>0</v>
      </c>
      <c r="L2220" t="str">
        <f t="shared" si="137"/>
        <v>нет</v>
      </c>
      <c r="S2220" t="s">
        <v>5</v>
      </c>
      <c r="U2220" t="s">
        <v>22</v>
      </c>
      <c r="V2220">
        <v>2299683</v>
      </c>
      <c r="W2220">
        <v>2300132</v>
      </c>
      <c r="X2220" t="s">
        <v>30</v>
      </c>
      <c r="Y2220">
        <f t="shared" si="138"/>
        <v>1</v>
      </c>
      <c r="Z2220" t="str">
        <f t="shared" si="139"/>
        <v>нет</v>
      </c>
    </row>
    <row r="2221" spans="1:26" x14ac:dyDescent="0.35">
      <c r="A2221" t="s">
        <v>18</v>
      </c>
      <c r="B2221" t="s">
        <v>29</v>
      </c>
      <c r="C2221" t="s">
        <v>20</v>
      </c>
      <c r="D2221" t="s">
        <v>21</v>
      </c>
      <c r="E2221" t="s">
        <v>5</v>
      </c>
      <c r="G2221" t="s">
        <v>22</v>
      </c>
      <c r="H2221">
        <v>1895349</v>
      </c>
      <c r="I2221">
        <v>1896092</v>
      </c>
      <c r="J2221" t="s">
        <v>30</v>
      </c>
      <c r="K2221">
        <f t="shared" si="136"/>
        <v>1</v>
      </c>
      <c r="L2221" t="str">
        <f t="shared" si="137"/>
        <v>нет</v>
      </c>
      <c r="S2221" t="s">
        <v>5</v>
      </c>
      <c r="U2221" t="s">
        <v>22</v>
      </c>
      <c r="V2221">
        <v>2300576</v>
      </c>
      <c r="W2221">
        <v>2301517</v>
      </c>
      <c r="X2221" t="s">
        <v>30</v>
      </c>
      <c r="Y2221">
        <f t="shared" si="138"/>
        <v>0</v>
      </c>
      <c r="Z2221" t="str">
        <f t="shared" si="139"/>
        <v>нет</v>
      </c>
    </row>
    <row r="2222" spans="1:26" x14ac:dyDescent="0.35">
      <c r="A2222" t="s">
        <v>18</v>
      </c>
      <c r="B2222" t="s">
        <v>29</v>
      </c>
      <c r="C2222" t="s">
        <v>20</v>
      </c>
      <c r="D2222" t="s">
        <v>21</v>
      </c>
      <c r="E2222" t="s">
        <v>5</v>
      </c>
      <c r="G2222" t="s">
        <v>22</v>
      </c>
      <c r="H2222">
        <v>1896533</v>
      </c>
      <c r="I2222">
        <v>1896826</v>
      </c>
      <c r="J2222" t="s">
        <v>30</v>
      </c>
      <c r="K2222">
        <f t="shared" si="136"/>
        <v>1</v>
      </c>
      <c r="L2222" t="str">
        <f t="shared" si="137"/>
        <v>нет</v>
      </c>
      <c r="S2222" t="s">
        <v>5</v>
      </c>
      <c r="U2222" t="s">
        <v>22</v>
      </c>
      <c r="V2222">
        <v>2301534</v>
      </c>
      <c r="W2222">
        <v>2302421</v>
      </c>
      <c r="X2222" t="s">
        <v>30</v>
      </c>
      <c r="Y2222">
        <f t="shared" si="138"/>
        <v>1</v>
      </c>
      <c r="Z2222" t="str">
        <f t="shared" si="139"/>
        <v>нет</v>
      </c>
    </row>
    <row r="2223" spans="1:26" x14ac:dyDescent="0.35">
      <c r="A2223" t="s">
        <v>18</v>
      </c>
      <c r="B2223" t="s">
        <v>29</v>
      </c>
      <c r="C2223" t="s">
        <v>20</v>
      </c>
      <c r="D2223" t="s">
        <v>21</v>
      </c>
      <c r="E2223" t="s">
        <v>5</v>
      </c>
      <c r="G2223" t="s">
        <v>22</v>
      </c>
      <c r="H2223">
        <v>1899700</v>
      </c>
      <c r="I2223">
        <v>1900566</v>
      </c>
      <c r="J2223" t="s">
        <v>30</v>
      </c>
      <c r="K2223">
        <f t="shared" si="136"/>
        <v>1</v>
      </c>
      <c r="L2223" t="str">
        <f t="shared" si="137"/>
        <v>нет</v>
      </c>
      <c r="S2223" t="s">
        <v>5</v>
      </c>
      <c r="U2223" t="s">
        <v>22</v>
      </c>
      <c r="V2223">
        <v>2302445</v>
      </c>
      <c r="W2223">
        <v>2303998</v>
      </c>
      <c r="X2223" t="s">
        <v>30</v>
      </c>
      <c r="Y2223">
        <f t="shared" si="138"/>
        <v>0</v>
      </c>
      <c r="Z2223" t="str">
        <f t="shared" si="139"/>
        <v>нет</v>
      </c>
    </row>
    <row r="2224" spans="1:26" x14ac:dyDescent="0.35">
      <c r="A2224" t="s">
        <v>18</v>
      </c>
      <c r="B2224" t="s">
        <v>29</v>
      </c>
      <c r="C2224" t="s">
        <v>20</v>
      </c>
      <c r="D2224" t="s">
        <v>21</v>
      </c>
      <c r="E2224" t="s">
        <v>5</v>
      </c>
      <c r="G2224" t="s">
        <v>22</v>
      </c>
      <c r="H2224">
        <v>1900878</v>
      </c>
      <c r="I2224">
        <v>1901309</v>
      </c>
      <c r="J2224" t="s">
        <v>30</v>
      </c>
      <c r="K2224">
        <f t="shared" si="136"/>
        <v>2</v>
      </c>
      <c r="L2224" t="str">
        <f t="shared" si="137"/>
        <v>нет</v>
      </c>
      <c r="S2224" t="s">
        <v>5</v>
      </c>
      <c r="U2224" t="s">
        <v>22</v>
      </c>
      <c r="V2224">
        <v>2304006</v>
      </c>
      <c r="W2224">
        <v>2305022</v>
      </c>
      <c r="X2224" t="s">
        <v>30</v>
      </c>
      <c r="Y2224">
        <f t="shared" si="138"/>
        <v>2</v>
      </c>
      <c r="Z2224" t="str">
        <f t="shared" si="139"/>
        <v>да</v>
      </c>
    </row>
    <row r="2225" spans="1:26" x14ac:dyDescent="0.35">
      <c r="A2225" t="s">
        <v>18</v>
      </c>
      <c r="B2225" t="s">
        <v>29</v>
      </c>
      <c r="C2225" t="s">
        <v>20</v>
      </c>
      <c r="D2225" t="s">
        <v>21</v>
      </c>
      <c r="E2225" t="s">
        <v>5</v>
      </c>
      <c r="G2225" t="s">
        <v>22</v>
      </c>
      <c r="H2225">
        <v>1901382</v>
      </c>
      <c r="I2225">
        <v>1901954</v>
      </c>
      <c r="J2225" t="s">
        <v>30</v>
      </c>
      <c r="K2225">
        <f t="shared" si="136"/>
        <v>2</v>
      </c>
      <c r="L2225" t="str">
        <f t="shared" si="137"/>
        <v>нет</v>
      </c>
      <c r="S2225" t="s">
        <v>5</v>
      </c>
      <c r="U2225" t="s">
        <v>22</v>
      </c>
      <c r="V2225">
        <v>2304985</v>
      </c>
      <c r="W2225">
        <v>2305983</v>
      </c>
      <c r="X2225" t="s">
        <v>30</v>
      </c>
      <c r="Y2225">
        <f t="shared" si="138"/>
        <v>1</v>
      </c>
      <c r="Z2225" t="str">
        <f t="shared" si="139"/>
        <v>нет</v>
      </c>
    </row>
    <row r="2226" spans="1:26" x14ac:dyDescent="0.35">
      <c r="A2226" t="s">
        <v>18</v>
      </c>
      <c r="B2226" t="s">
        <v>29</v>
      </c>
      <c r="C2226" t="s">
        <v>20</v>
      </c>
      <c r="D2226" t="s">
        <v>21</v>
      </c>
      <c r="E2226" t="s">
        <v>5</v>
      </c>
      <c r="G2226" t="s">
        <v>22</v>
      </c>
      <c r="H2226">
        <v>1902525</v>
      </c>
      <c r="I2226">
        <v>1902857</v>
      </c>
      <c r="J2226" t="s">
        <v>30</v>
      </c>
      <c r="K2226">
        <f t="shared" si="136"/>
        <v>1</v>
      </c>
      <c r="L2226" t="str">
        <f t="shared" si="137"/>
        <v>да</v>
      </c>
      <c r="S2226" t="s">
        <v>5</v>
      </c>
      <c r="U2226" t="s">
        <v>22</v>
      </c>
      <c r="V2226">
        <v>2306046</v>
      </c>
      <c r="W2226">
        <v>2307650</v>
      </c>
      <c r="X2226" t="s">
        <v>30</v>
      </c>
      <c r="Y2226">
        <f t="shared" si="138"/>
        <v>1</v>
      </c>
      <c r="Z2226" t="str">
        <f t="shared" si="139"/>
        <v>нет</v>
      </c>
    </row>
    <row r="2227" spans="1:26" x14ac:dyDescent="0.35">
      <c r="A2227" t="s">
        <v>18</v>
      </c>
      <c r="B2227" t="s">
        <v>29</v>
      </c>
      <c r="C2227" t="s">
        <v>20</v>
      </c>
      <c r="D2227" t="s">
        <v>21</v>
      </c>
      <c r="E2227" t="s">
        <v>5</v>
      </c>
      <c r="G2227" t="s">
        <v>22</v>
      </c>
      <c r="H2227">
        <v>1902854</v>
      </c>
      <c r="I2227">
        <v>1903525</v>
      </c>
      <c r="J2227" t="s">
        <v>30</v>
      </c>
      <c r="K2227">
        <f t="shared" si="136"/>
        <v>2</v>
      </c>
      <c r="L2227" t="str">
        <f t="shared" si="137"/>
        <v>нет</v>
      </c>
      <c r="S2227" t="s">
        <v>5</v>
      </c>
      <c r="U2227" t="s">
        <v>22</v>
      </c>
      <c r="V2227">
        <v>2307662</v>
      </c>
      <c r="W2227">
        <v>2308243</v>
      </c>
      <c r="X2227" t="s">
        <v>30</v>
      </c>
      <c r="Y2227">
        <f t="shared" si="138"/>
        <v>1</v>
      </c>
      <c r="Z2227" t="str">
        <f t="shared" si="139"/>
        <v>да</v>
      </c>
    </row>
    <row r="2228" spans="1:26" x14ac:dyDescent="0.35">
      <c r="A2228" t="s">
        <v>18</v>
      </c>
      <c r="B2228" t="s">
        <v>29</v>
      </c>
      <c r="C2228" t="s">
        <v>20</v>
      </c>
      <c r="D2228" t="s">
        <v>21</v>
      </c>
      <c r="E2228" t="s">
        <v>5</v>
      </c>
      <c r="G2228" t="s">
        <v>22</v>
      </c>
      <c r="H2228">
        <v>1906241</v>
      </c>
      <c r="I2228">
        <v>1906738</v>
      </c>
      <c r="J2228" t="s">
        <v>30</v>
      </c>
      <c r="K2228">
        <f t="shared" si="136"/>
        <v>1</v>
      </c>
      <c r="L2228" t="str">
        <f t="shared" si="137"/>
        <v>да</v>
      </c>
      <c r="S2228" t="s">
        <v>5</v>
      </c>
      <c r="U2228" t="s">
        <v>22</v>
      </c>
      <c r="V2228">
        <v>2308240</v>
      </c>
      <c r="W2228">
        <v>2308773</v>
      </c>
      <c r="X2228" t="s">
        <v>30</v>
      </c>
      <c r="Y2228">
        <f t="shared" si="138"/>
        <v>2</v>
      </c>
      <c r="Z2228" t="str">
        <f t="shared" si="139"/>
        <v>нет</v>
      </c>
    </row>
    <row r="2229" spans="1:26" x14ac:dyDescent="0.35">
      <c r="A2229" t="s">
        <v>18</v>
      </c>
      <c r="B2229" t="s">
        <v>29</v>
      </c>
      <c r="C2229" t="s">
        <v>20</v>
      </c>
      <c r="D2229" t="s">
        <v>21</v>
      </c>
      <c r="E2229" t="s">
        <v>5</v>
      </c>
      <c r="G2229" t="s">
        <v>22</v>
      </c>
      <c r="H2229">
        <v>1906735</v>
      </c>
      <c r="I2229">
        <v>1907607</v>
      </c>
      <c r="J2229" t="s">
        <v>30</v>
      </c>
      <c r="K2229">
        <f t="shared" si="136"/>
        <v>1</v>
      </c>
      <c r="L2229" t="str">
        <f t="shared" si="137"/>
        <v>нет</v>
      </c>
      <c r="S2229" t="s">
        <v>5</v>
      </c>
      <c r="U2229" t="s">
        <v>22</v>
      </c>
      <c r="V2229">
        <v>2308936</v>
      </c>
      <c r="W2229">
        <v>2309418</v>
      </c>
      <c r="X2229" t="s">
        <v>30</v>
      </c>
      <c r="Y2229">
        <f t="shared" si="138"/>
        <v>1</v>
      </c>
      <c r="Z2229" t="str">
        <f t="shared" si="139"/>
        <v>нет</v>
      </c>
    </row>
    <row r="2230" spans="1:26" x14ac:dyDescent="0.35">
      <c r="A2230" t="s">
        <v>18</v>
      </c>
      <c r="B2230" t="s">
        <v>29</v>
      </c>
      <c r="C2230" t="s">
        <v>20</v>
      </c>
      <c r="D2230" t="s">
        <v>21</v>
      </c>
      <c r="E2230" t="s">
        <v>5</v>
      </c>
      <c r="G2230" t="s">
        <v>22</v>
      </c>
      <c r="H2230">
        <v>1907778</v>
      </c>
      <c r="I2230">
        <v>1908641</v>
      </c>
      <c r="J2230" t="s">
        <v>30</v>
      </c>
      <c r="K2230">
        <f t="shared" si="136"/>
        <v>0</v>
      </c>
      <c r="L2230" t="str">
        <f t="shared" si="137"/>
        <v>нет</v>
      </c>
      <c r="S2230" t="s">
        <v>5</v>
      </c>
      <c r="U2230" t="s">
        <v>22</v>
      </c>
      <c r="V2230">
        <v>2309439</v>
      </c>
      <c r="W2230">
        <v>2309678</v>
      </c>
      <c r="X2230" t="s">
        <v>30</v>
      </c>
      <c r="Y2230">
        <f t="shared" si="138"/>
        <v>1</v>
      </c>
      <c r="Z2230" t="str">
        <f t="shared" si="139"/>
        <v>нет</v>
      </c>
    </row>
    <row r="2231" spans="1:26" x14ac:dyDescent="0.35">
      <c r="A2231" t="s">
        <v>18</v>
      </c>
      <c r="B2231" t="s">
        <v>29</v>
      </c>
      <c r="C2231" t="s">
        <v>20</v>
      </c>
      <c r="D2231" t="s">
        <v>21</v>
      </c>
      <c r="E2231" t="s">
        <v>5</v>
      </c>
      <c r="G2231" t="s">
        <v>22</v>
      </c>
      <c r="H2231">
        <v>1909264</v>
      </c>
      <c r="I2231">
        <v>1910796</v>
      </c>
      <c r="J2231" t="s">
        <v>30</v>
      </c>
      <c r="K2231">
        <f t="shared" si="136"/>
        <v>1</v>
      </c>
      <c r="L2231" t="str">
        <f t="shared" si="137"/>
        <v>да</v>
      </c>
      <c r="S2231" t="s">
        <v>5</v>
      </c>
      <c r="U2231" t="s">
        <v>22</v>
      </c>
      <c r="V2231">
        <v>2309693</v>
      </c>
      <c r="W2231">
        <v>2310571</v>
      </c>
      <c r="X2231" t="s">
        <v>30</v>
      </c>
      <c r="Y2231">
        <f t="shared" si="138"/>
        <v>2</v>
      </c>
      <c r="Z2231" t="str">
        <f t="shared" si="139"/>
        <v>нет</v>
      </c>
    </row>
    <row r="2232" spans="1:26" x14ac:dyDescent="0.35">
      <c r="A2232" t="s">
        <v>18</v>
      </c>
      <c r="B2232" t="s">
        <v>29</v>
      </c>
      <c r="C2232" t="s">
        <v>20</v>
      </c>
      <c r="D2232" t="s">
        <v>21</v>
      </c>
      <c r="E2232" t="s">
        <v>5</v>
      </c>
      <c r="G2232" t="s">
        <v>22</v>
      </c>
      <c r="H2232">
        <v>1910793</v>
      </c>
      <c r="I2232">
        <v>1911566</v>
      </c>
      <c r="J2232" t="s">
        <v>30</v>
      </c>
      <c r="K2232">
        <f t="shared" si="136"/>
        <v>0</v>
      </c>
      <c r="L2232" t="str">
        <f t="shared" si="137"/>
        <v>нет</v>
      </c>
      <c r="S2232" t="s">
        <v>5</v>
      </c>
      <c r="U2232" t="s">
        <v>22</v>
      </c>
      <c r="V2232">
        <v>2310710</v>
      </c>
      <c r="W2232">
        <v>2311312</v>
      </c>
      <c r="X2232" t="s">
        <v>30</v>
      </c>
      <c r="Y2232">
        <f t="shared" si="138"/>
        <v>0</v>
      </c>
      <c r="Z2232" t="str">
        <f t="shared" si="139"/>
        <v>нет</v>
      </c>
    </row>
    <row r="2233" spans="1:26" x14ac:dyDescent="0.35">
      <c r="A2233" t="s">
        <v>18</v>
      </c>
      <c r="B2233" t="s">
        <v>29</v>
      </c>
      <c r="C2233" t="s">
        <v>20</v>
      </c>
      <c r="D2233" t="s">
        <v>21</v>
      </c>
      <c r="E2233" t="s">
        <v>5</v>
      </c>
      <c r="G2233" t="s">
        <v>22</v>
      </c>
      <c r="H2233">
        <v>1913638</v>
      </c>
      <c r="I2233">
        <v>1914354</v>
      </c>
      <c r="J2233" t="s">
        <v>30</v>
      </c>
      <c r="K2233">
        <f t="shared" si="136"/>
        <v>2</v>
      </c>
      <c r="L2233" t="str">
        <f t="shared" si="137"/>
        <v>да</v>
      </c>
      <c r="S2233" t="s">
        <v>5</v>
      </c>
      <c r="U2233" t="s">
        <v>22</v>
      </c>
      <c r="V2233">
        <v>2311458</v>
      </c>
      <c r="W2233">
        <v>2312423</v>
      </c>
      <c r="X2233" t="s">
        <v>30</v>
      </c>
      <c r="Y2233">
        <f t="shared" si="138"/>
        <v>2</v>
      </c>
      <c r="Z2233" t="str">
        <f t="shared" si="139"/>
        <v>нет</v>
      </c>
    </row>
    <row r="2234" spans="1:26" x14ac:dyDescent="0.35">
      <c r="A2234" t="s">
        <v>18</v>
      </c>
      <c r="B2234" t="s">
        <v>29</v>
      </c>
      <c r="C2234" t="s">
        <v>20</v>
      </c>
      <c r="D2234" t="s">
        <v>21</v>
      </c>
      <c r="E2234" t="s">
        <v>5</v>
      </c>
      <c r="G2234" t="s">
        <v>22</v>
      </c>
      <c r="H2234">
        <v>1914341</v>
      </c>
      <c r="I2234">
        <v>1916053</v>
      </c>
      <c r="J2234" t="s">
        <v>30</v>
      </c>
      <c r="K2234">
        <f t="shared" si="136"/>
        <v>0</v>
      </c>
      <c r="L2234" t="str">
        <f t="shared" si="137"/>
        <v>нет</v>
      </c>
      <c r="S2234" t="s">
        <v>5</v>
      </c>
      <c r="U2234" t="s">
        <v>22</v>
      </c>
      <c r="V2234">
        <v>2312547</v>
      </c>
      <c r="W2234">
        <v>2314592</v>
      </c>
      <c r="X2234" t="s">
        <v>30</v>
      </c>
      <c r="Y2234">
        <f t="shared" si="138"/>
        <v>0</v>
      </c>
      <c r="Z2234" t="str">
        <f t="shared" si="139"/>
        <v>нет</v>
      </c>
    </row>
    <row r="2235" spans="1:26" x14ac:dyDescent="0.35">
      <c r="A2235" t="s">
        <v>18</v>
      </c>
      <c r="B2235" t="s">
        <v>29</v>
      </c>
      <c r="C2235" t="s">
        <v>20</v>
      </c>
      <c r="D2235" t="s">
        <v>21</v>
      </c>
      <c r="E2235" t="s">
        <v>5</v>
      </c>
      <c r="G2235" t="s">
        <v>22</v>
      </c>
      <c r="H2235">
        <v>1918287</v>
      </c>
      <c r="I2235">
        <v>1918535</v>
      </c>
      <c r="J2235" t="s">
        <v>30</v>
      </c>
      <c r="K2235">
        <f t="shared" si="136"/>
        <v>0</v>
      </c>
      <c r="L2235" t="str">
        <f t="shared" si="137"/>
        <v>нет</v>
      </c>
      <c r="S2235" t="s">
        <v>5</v>
      </c>
      <c r="U2235" t="s">
        <v>22</v>
      </c>
      <c r="V2235">
        <v>2314699</v>
      </c>
      <c r="W2235">
        <v>2315796</v>
      </c>
      <c r="X2235" t="s">
        <v>30</v>
      </c>
      <c r="Y2235">
        <f t="shared" si="138"/>
        <v>1</v>
      </c>
      <c r="Z2235" t="str">
        <f t="shared" si="139"/>
        <v>нет</v>
      </c>
    </row>
    <row r="2236" spans="1:26" x14ac:dyDescent="0.35">
      <c r="A2236" t="s">
        <v>18</v>
      </c>
      <c r="B2236" t="s">
        <v>29</v>
      </c>
      <c r="C2236" t="s">
        <v>20</v>
      </c>
      <c r="D2236" t="s">
        <v>21</v>
      </c>
      <c r="E2236" t="s">
        <v>5</v>
      </c>
      <c r="G2236" t="s">
        <v>22</v>
      </c>
      <c r="H2236">
        <v>1919503</v>
      </c>
      <c r="I2236">
        <v>1920186</v>
      </c>
      <c r="J2236" t="s">
        <v>30</v>
      </c>
      <c r="K2236">
        <f t="shared" si="136"/>
        <v>1</v>
      </c>
      <c r="L2236" t="str">
        <f t="shared" si="137"/>
        <v>нет</v>
      </c>
      <c r="S2236" t="s">
        <v>5</v>
      </c>
      <c r="U2236" t="s">
        <v>22</v>
      </c>
      <c r="V2236">
        <v>2315889</v>
      </c>
      <c r="W2236">
        <v>2316089</v>
      </c>
      <c r="X2236" t="s">
        <v>30</v>
      </c>
      <c r="Y2236">
        <f t="shared" si="138"/>
        <v>1</v>
      </c>
      <c r="Z2236" t="str">
        <f t="shared" si="139"/>
        <v>нет</v>
      </c>
    </row>
    <row r="2237" spans="1:26" x14ac:dyDescent="0.35">
      <c r="A2237" t="s">
        <v>18</v>
      </c>
      <c r="B2237" t="s">
        <v>29</v>
      </c>
      <c r="C2237" t="s">
        <v>20</v>
      </c>
      <c r="D2237" t="s">
        <v>21</v>
      </c>
      <c r="E2237" t="s">
        <v>5</v>
      </c>
      <c r="G2237" t="s">
        <v>22</v>
      </c>
      <c r="H2237">
        <v>1921287</v>
      </c>
      <c r="I2237">
        <v>1921595</v>
      </c>
      <c r="J2237" t="s">
        <v>30</v>
      </c>
      <c r="K2237">
        <f t="shared" si="136"/>
        <v>1</v>
      </c>
      <c r="L2237" t="str">
        <f t="shared" si="137"/>
        <v>нет</v>
      </c>
      <c r="S2237" t="s">
        <v>5</v>
      </c>
      <c r="U2237" t="s">
        <v>22</v>
      </c>
      <c r="V2237">
        <v>2316239</v>
      </c>
      <c r="W2237">
        <v>2318365</v>
      </c>
      <c r="X2237" t="s">
        <v>30</v>
      </c>
      <c r="Y2237">
        <f t="shared" si="138"/>
        <v>0</v>
      </c>
      <c r="Z2237" t="str">
        <f t="shared" si="139"/>
        <v>нет</v>
      </c>
    </row>
    <row r="2238" spans="1:26" x14ac:dyDescent="0.35">
      <c r="A2238" t="s">
        <v>18</v>
      </c>
      <c r="B2238" t="s">
        <v>29</v>
      </c>
      <c r="C2238" t="s">
        <v>20</v>
      </c>
      <c r="D2238" t="s">
        <v>21</v>
      </c>
      <c r="E2238" t="s">
        <v>5</v>
      </c>
      <c r="G2238" t="s">
        <v>22</v>
      </c>
      <c r="H2238">
        <v>1921619</v>
      </c>
      <c r="I2238">
        <v>1922812</v>
      </c>
      <c r="J2238" t="s">
        <v>30</v>
      </c>
      <c r="K2238">
        <f t="shared" si="136"/>
        <v>0</v>
      </c>
      <c r="L2238" t="str">
        <f t="shared" si="137"/>
        <v>нет</v>
      </c>
      <c r="S2238" t="s">
        <v>5</v>
      </c>
      <c r="U2238" t="s">
        <v>22</v>
      </c>
      <c r="V2238">
        <v>2318418</v>
      </c>
      <c r="W2238">
        <v>2319686</v>
      </c>
      <c r="X2238" t="s">
        <v>30</v>
      </c>
      <c r="Y2238">
        <f t="shared" si="138"/>
        <v>1</v>
      </c>
      <c r="Z2238" t="str">
        <f t="shared" si="139"/>
        <v>нет</v>
      </c>
    </row>
    <row r="2239" spans="1:26" x14ac:dyDescent="0.35">
      <c r="A2239" t="s">
        <v>18</v>
      </c>
      <c r="B2239" t="s">
        <v>29</v>
      </c>
      <c r="C2239" t="s">
        <v>20</v>
      </c>
      <c r="D2239" t="s">
        <v>21</v>
      </c>
      <c r="E2239" t="s">
        <v>5</v>
      </c>
      <c r="G2239" t="s">
        <v>22</v>
      </c>
      <c r="H2239">
        <v>1923012</v>
      </c>
      <c r="I2239">
        <v>1923500</v>
      </c>
      <c r="J2239" t="s">
        <v>30</v>
      </c>
      <c r="K2239">
        <f t="shared" si="136"/>
        <v>1</v>
      </c>
      <c r="L2239" t="str">
        <f t="shared" si="137"/>
        <v>нет</v>
      </c>
      <c r="S2239" t="s">
        <v>5</v>
      </c>
      <c r="U2239" t="s">
        <v>22</v>
      </c>
      <c r="V2239">
        <v>2319707</v>
      </c>
      <c r="W2239">
        <v>2320018</v>
      </c>
      <c r="X2239" t="s">
        <v>23</v>
      </c>
      <c r="Y2239">
        <f t="shared" si="138"/>
        <v>2</v>
      </c>
      <c r="Z2239" t="str">
        <f t="shared" si="139"/>
        <v>нет</v>
      </c>
    </row>
    <row r="2240" spans="1:26" x14ac:dyDescent="0.35">
      <c r="A2240" t="s">
        <v>18</v>
      </c>
      <c r="B2240" t="s">
        <v>29</v>
      </c>
      <c r="C2240" t="s">
        <v>20</v>
      </c>
      <c r="D2240" t="s">
        <v>21</v>
      </c>
      <c r="E2240" t="s">
        <v>5</v>
      </c>
      <c r="G2240" t="s">
        <v>22</v>
      </c>
      <c r="H2240">
        <v>1924388</v>
      </c>
      <c r="I2240">
        <v>1925380</v>
      </c>
      <c r="J2240" t="s">
        <v>30</v>
      </c>
      <c r="K2240">
        <f t="shared" si="136"/>
        <v>2</v>
      </c>
      <c r="L2240" t="str">
        <f t="shared" si="137"/>
        <v>нет</v>
      </c>
      <c r="S2240" t="s">
        <v>5</v>
      </c>
      <c r="U2240" t="s">
        <v>22</v>
      </c>
      <c r="V2240">
        <v>2320181</v>
      </c>
      <c r="W2240">
        <v>2321005</v>
      </c>
      <c r="X2240" t="s">
        <v>30</v>
      </c>
      <c r="Y2240">
        <f t="shared" si="138"/>
        <v>1</v>
      </c>
      <c r="Z2240" t="str">
        <f t="shared" si="139"/>
        <v>нет</v>
      </c>
    </row>
    <row r="2241" spans="1:26" x14ac:dyDescent="0.35">
      <c r="A2241" t="s">
        <v>18</v>
      </c>
      <c r="B2241" t="s">
        <v>29</v>
      </c>
      <c r="C2241" t="s">
        <v>20</v>
      </c>
      <c r="D2241" t="s">
        <v>21</v>
      </c>
      <c r="E2241" t="s">
        <v>5</v>
      </c>
      <c r="G2241" t="s">
        <v>22</v>
      </c>
      <c r="H2241">
        <v>1925501</v>
      </c>
      <c r="I2241">
        <v>1925860</v>
      </c>
      <c r="J2241" t="s">
        <v>30</v>
      </c>
      <c r="K2241">
        <f t="shared" si="136"/>
        <v>2</v>
      </c>
      <c r="L2241" t="str">
        <f t="shared" si="137"/>
        <v>нет</v>
      </c>
      <c r="S2241" t="s">
        <v>5</v>
      </c>
      <c r="U2241" t="s">
        <v>22</v>
      </c>
      <c r="V2241">
        <v>2321038</v>
      </c>
      <c r="W2241">
        <v>2321718</v>
      </c>
      <c r="X2241" t="s">
        <v>23</v>
      </c>
      <c r="Y2241">
        <f t="shared" si="138"/>
        <v>0</v>
      </c>
      <c r="Z2241" t="str">
        <f t="shared" si="139"/>
        <v>нет</v>
      </c>
    </row>
    <row r="2242" spans="1:26" x14ac:dyDescent="0.35">
      <c r="A2242" t="s">
        <v>18</v>
      </c>
      <c r="B2242" t="s">
        <v>29</v>
      </c>
      <c r="C2242" t="s">
        <v>20</v>
      </c>
      <c r="D2242" t="s">
        <v>21</v>
      </c>
      <c r="E2242" t="s">
        <v>5</v>
      </c>
      <c r="G2242" t="s">
        <v>22</v>
      </c>
      <c r="H2242">
        <v>1929854</v>
      </c>
      <c r="I2242">
        <v>1930903</v>
      </c>
      <c r="J2242" t="s">
        <v>30</v>
      </c>
      <c r="K2242">
        <f t="shared" si="136"/>
        <v>0</v>
      </c>
      <c r="L2242" t="str">
        <f t="shared" si="137"/>
        <v>нет</v>
      </c>
      <c r="S2242" t="s">
        <v>5</v>
      </c>
      <c r="U2242" t="s">
        <v>22</v>
      </c>
      <c r="V2242">
        <v>2321852</v>
      </c>
      <c r="W2242">
        <v>2322214</v>
      </c>
      <c r="X2242" t="s">
        <v>30</v>
      </c>
      <c r="Y2242">
        <f t="shared" si="138"/>
        <v>1</v>
      </c>
      <c r="Z2242" t="str">
        <f t="shared" si="139"/>
        <v>нет</v>
      </c>
    </row>
    <row r="2243" spans="1:26" x14ac:dyDescent="0.35">
      <c r="A2243" t="s">
        <v>18</v>
      </c>
      <c r="B2243" t="s">
        <v>29</v>
      </c>
      <c r="C2243" t="s">
        <v>20</v>
      </c>
      <c r="D2243" t="s">
        <v>21</v>
      </c>
      <c r="E2243" t="s">
        <v>5</v>
      </c>
      <c r="G2243" t="s">
        <v>22</v>
      </c>
      <c r="H2243">
        <v>1932864</v>
      </c>
      <c r="I2243">
        <v>1933676</v>
      </c>
      <c r="J2243" t="s">
        <v>30</v>
      </c>
      <c r="K2243">
        <f t="shared" ref="K2243:K2306" si="140">MOD((ABS(I2243-H2244)+1),3)</f>
        <v>1</v>
      </c>
      <c r="L2243" t="str">
        <f t="shared" ref="L2243:L2306" si="141">IF(I2243-H2244&gt;=0,"да","нет")</f>
        <v>нет</v>
      </c>
      <c r="S2243" t="s">
        <v>5</v>
      </c>
      <c r="U2243" t="s">
        <v>22</v>
      </c>
      <c r="V2243">
        <v>2322361</v>
      </c>
      <c r="W2243">
        <v>2323542</v>
      </c>
      <c r="X2243" t="s">
        <v>23</v>
      </c>
      <c r="Y2243">
        <f t="shared" ref="Y2243:Y2306" si="142">MOD((ABS(W2243-V2244)+1),3)</f>
        <v>0</v>
      </c>
      <c r="Z2243" t="str">
        <f t="shared" ref="Z2243:Z2306" si="143">IF(W2243-V2244&gt;=0,"да","нет")</f>
        <v>нет</v>
      </c>
    </row>
    <row r="2244" spans="1:26" x14ac:dyDescent="0.35">
      <c r="A2244" t="s">
        <v>18</v>
      </c>
      <c r="B2244" t="s">
        <v>29</v>
      </c>
      <c r="C2244" t="s">
        <v>20</v>
      </c>
      <c r="D2244" t="s">
        <v>21</v>
      </c>
      <c r="E2244" t="s">
        <v>5</v>
      </c>
      <c r="G2244" t="s">
        <v>22</v>
      </c>
      <c r="H2244">
        <v>1934423</v>
      </c>
      <c r="I2244">
        <v>1934992</v>
      </c>
      <c r="J2244" t="s">
        <v>30</v>
      </c>
      <c r="K2244">
        <f t="shared" si="140"/>
        <v>2</v>
      </c>
      <c r="L2244" t="str">
        <f t="shared" si="141"/>
        <v>нет</v>
      </c>
      <c r="S2244" t="s">
        <v>5</v>
      </c>
      <c r="U2244" t="s">
        <v>22</v>
      </c>
      <c r="V2244">
        <v>2324039</v>
      </c>
      <c r="W2244">
        <v>2325226</v>
      </c>
      <c r="X2244" t="s">
        <v>23</v>
      </c>
      <c r="Y2244">
        <f t="shared" si="142"/>
        <v>2</v>
      </c>
      <c r="Z2244" t="str">
        <f t="shared" si="143"/>
        <v>нет</v>
      </c>
    </row>
    <row r="2245" spans="1:26" x14ac:dyDescent="0.35">
      <c r="A2245" t="s">
        <v>18</v>
      </c>
      <c r="B2245" t="s">
        <v>29</v>
      </c>
      <c r="C2245" t="s">
        <v>20</v>
      </c>
      <c r="D2245" t="s">
        <v>21</v>
      </c>
      <c r="E2245" t="s">
        <v>5</v>
      </c>
      <c r="G2245" t="s">
        <v>22</v>
      </c>
      <c r="H2245">
        <v>1936670</v>
      </c>
      <c r="I2245">
        <v>1937272</v>
      </c>
      <c r="J2245" t="s">
        <v>30</v>
      </c>
      <c r="K2245">
        <f t="shared" si="140"/>
        <v>1</v>
      </c>
      <c r="L2245" t="str">
        <f t="shared" si="141"/>
        <v>нет</v>
      </c>
      <c r="S2245" t="s">
        <v>5</v>
      </c>
      <c r="U2245" t="s">
        <v>22</v>
      </c>
      <c r="V2245">
        <v>2325317</v>
      </c>
      <c r="W2245">
        <v>2325751</v>
      </c>
      <c r="X2245" t="s">
        <v>30</v>
      </c>
      <c r="Y2245">
        <f t="shared" si="142"/>
        <v>0</v>
      </c>
      <c r="Z2245" t="str">
        <f t="shared" si="143"/>
        <v>нет</v>
      </c>
    </row>
    <row r="2246" spans="1:26" x14ac:dyDescent="0.35">
      <c r="A2246" t="s">
        <v>18</v>
      </c>
      <c r="B2246" t="s">
        <v>29</v>
      </c>
      <c r="C2246" t="s">
        <v>20</v>
      </c>
      <c r="D2246" t="s">
        <v>21</v>
      </c>
      <c r="E2246" t="s">
        <v>5</v>
      </c>
      <c r="G2246" t="s">
        <v>22</v>
      </c>
      <c r="H2246">
        <v>1938295</v>
      </c>
      <c r="I2246">
        <v>1939179</v>
      </c>
      <c r="J2246" t="s">
        <v>30</v>
      </c>
      <c r="K2246">
        <f t="shared" si="140"/>
        <v>1</v>
      </c>
      <c r="L2246" t="str">
        <f t="shared" si="141"/>
        <v>нет</v>
      </c>
      <c r="S2246" t="s">
        <v>5</v>
      </c>
      <c r="U2246" t="s">
        <v>22</v>
      </c>
      <c r="V2246">
        <v>2325786</v>
      </c>
      <c r="W2246">
        <v>2326208</v>
      </c>
      <c r="X2246" t="s">
        <v>23</v>
      </c>
      <c r="Y2246">
        <f t="shared" si="142"/>
        <v>2</v>
      </c>
      <c r="Z2246" t="str">
        <f t="shared" si="143"/>
        <v>нет</v>
      </c>
    </row>
    <row r="2247" spans="1:26" x14ac:dyDescent="0.35">
      <c r="A2247" t="s">
        <v>18</v>
      </c>
      <c r="B2247" t="s">
        <v>29</v>
      </c>
      <c r="C2247" t="s">
        <v>20</v>
      </c>
      <c r="D2247" t="s">
        <v>21</v>
      </c>
      <c r="E2247" t="s">
        <v>5</v>
      </c>
      <c r="G2247" t="s">
        <v>22</v>
      </c>
      <c r="H2247">
        <v>1939272</v>
      </c>
      <c r="I2247">
        <v>1940612</v>
      </c>
      <c r="J2247" t="s">
        <v>30</v>
      </c>
      <c r="K2247">
        <f t="shared" si="140"/>
        <v>2</v>
      </c>
      <c r="L2247" t="str">
        <f t="shared" si="141"/>
        <v>нет</v>
      </c>
      <c r="S2247" t="s">
        <v>5</v>
      </c>
      <c r="U2247" t="s">
        <v>22</v>
      </c>
      <c r="V2247">
        <v>2326308</v>
      </c>
      <c r="W2247">
        <v>2327195</v>
      </c>
      <c r="X2247" t="s">
        <v>23</v>
      </c>
      <c r="Y2247">
        <f t="shared" si="142"/>
        <v>1</v>
      </c>
      <c r="Z2247" t="str">
        <f t="shared" si="143"/>
        <v>нет</v>
      </c>
    </row>
    <row r="2248" spans="1:26" x14ac:dyDescent="0.35">
      <c r="A2248" t="s">
        <v>18</v>
      </c>
      <c r="B2248" t="s">
        <v>29</v>
      </c>
      <c r="C2248" t="s">
        <v>20</v>
      </c>
      <c r="D2248" t="s">
        <v>21</v>
      </c>
      <c r="E2248" t="s">
        <v>5</v>
      </c>
      <c r="G2248" t="s">
        <v>22</v>
      </c>
      <c r="H2248">
        <v>1940679</v>
      </c>
      <c r="I2248">
        <v>1942223</v>
      </c>
      <c r="J2248" t="s">
        <v>30</v>
      </c>
      <c r="K2248">
        <f t="shared" si="140"/>
        <v>0</v>
      </c>
      <c r="L2248" t="str">
        <f t="shared" si="141"/>
        <v>нет</v>
      </c>
      <c r="S2248" t="s">
        <v>5</v>
      </c>
      <c r="U2248" t="s">
        <v>22</v>
      </c>
      <c r="V2248">
        <v>2327303</v>
      </c>
      <c r="W2248">
        <v>2327533</v>
      </c>
      <c r="X2248" t="s">
        <v>23</v>
      </c>
      <c r="Y2248">
        <f t="shared" si="142"/>
        <v>2</v>
      </c>
      <c r="Z2248" t="str">
        <f t="shared" si="143"/>
        <v>нет</v>
      </c>
    </row>
    <row r="2249" spans="1:26" x14ac:dyDescent="0.35">
      <c r="A2249" t="s">
        <v>18</v>
      </c>
      <c r="B2249" t="s">
        <v>29</v>
      </c>
      <c r="C2249" t="s">
        <v>20</v>
      </c>
      <c r="D2249" t="s">
        <v>21</v>
      </c>
      <c r="E2249" t="s">
        <v>5</v>
      </c>
      <c r="G2249" t="s">
        <v>22</v>
      </c>
      <c r="H2249">
        <v>1942669</v>
      </c>
      <c r="I2249">
        <v>1944339</v>
      </c>
      <c r="J2249" t="s">
        <v>30</v>
      </c>
      <c r="K2249">
        <f t="shared" si="140"/>
        <v>2</v>
      </c>
      <c r="L2249" t="str">
        <f t="shared" si="141"/>
        <v>да</v>
      </c>
      <c r="S2249" t="s">
        <v>5</v>
      </c>
      <c r="U2249" t="s">
        <v>22</v>
      </c>
      <c r="V2249">
        <v>2327810</v>
      </c>
      <c r="W2249">
        <v>2329027</v>
      </c>
      <c r="X2249" t="s">
        <v>23</v>
      </c>
      <c r="Y2249">
        <f t="shared" si="142"/>
        <v>2</v>
      </c>
      <c r="Z2249" t="str">
        <f t="shared" si="143"/>
        <v>нет</v>
      </c>
    </row>
    <row r="2250" spans="1:26" x14ac:dyDescent="0.35">
      <c r="A2250" t="s">
        <v>18</v>
      </c>
      <c r="B2250" t="s">
        <v>29</v>
      </c>
      <c r="C2250" t="s">
        <v>20</v>
      </c>
      <c r="D2250" t="s">
        <v>21</v>
      </c>
      <c r="E2250" t="s">
        <v>5</v>
      </c>
      <c r="G2250" t="s">
        <v>22</v>
      </c>
      <c r="H2250">
        <v>1944329</v>
      </c>
      <c r="I2250">
        <v>1944760</v>
      </c>
      <c r="J2250" t="s">
        <v>30</v>
      </c>
      <c r="K2250">
        <f t="shared" si="140"/>
        <v>2</v>
      </c>
      <c r="L2250" t="str">
        <f t="shared" si="141"/>
        <v>нет</v>
      </c>
      <c r="S2250" t="s">
        <v>5</v>
      </c>
      <c r="U2250" t="s">
        <v>22</v>
      </c>
      <c r="V2250">
        <v>2330429</v>
      </c>
      <c r="W2250">
        <v>2331262</v>
      </c>
      <c r="X2250" t="s">
        <v>23</v>
      </c>
      <c r="Y2250">
        <f t="shared" si="142"/>
        <v>1</v>
      </c>
      <c r="Z2250" t="str">
        <f t="shared" si="143"/>
        <v>нет</v>
      </c>
    </row>
    <row r="2251" spans="1:26" x14ac:dyDescent="0.35">
      <c r="A2251" t="s">
        <v>18</v>
      </c>
      <c r="B2251" t="s">
        <v>29</v>
      </c>
      <c r="C2251" t="s">
        <v>20</v>
      </c>
      <c r="D2251" t="s">
        <v>21</v>
      </c>
      <c r="E2251" t="s">
        <v>5</v>
      </c>
      <c r="G2251" t="s">
        <v>22</v>
      </c>
      <c r="H2251">
        <v>1945004</v>
      </c>
      <c r="I2251">
        <v>1945471</v>
      </c>
      <c r="J2251" t="s">
        <v>30</v>
      </c>
      <c r="K2251">
        <f t="shared" si="140"/>
        <v>1</v>
      </c>
      <c r="L2251" t="str">
        <f t="shared" si="141"/>
        <v>нет</v>
      </c>
      <c r="S2251" t="s">
        <v>5</v>
      </c>
      <c r="U2251" t="s">
        <v>22</v>
      </c>
      <c r="V2251">
        <v>2331295</v>
      </c>
      <c r="W2251">
        <v>2331945</v>
      </c>
      <c r="X2251" t="s">
        <v>23</v>
      </c>
      <c r="Y2251">
        <f t="shared" si="142"/>
        <v>2</v>
      </c>
      <c r="Z2251" t="str">
        <f t="shared" si="143"/>
        <v>да</v>
      </c>
    </row>
    <row r="2252" spans="1:26" x14ac:dyDescent="0.35">
      <c r="A2252" t="s">
        <v>18</v>
      </c>
      <c r="B2252" t="s">
        <v>29</v>
      </c>
      <c r="C2252" t="s">
        <v>20</v>
      </c>
      <c r="D2252" t="s">
        <v>21</v>
      </c>
      <c r="E2252" t="s">
        <v>5</v>
      </c>
      <c r="G2252" t="s">
        <v>22</v>
      </c>
      <c r="H2252">
        <v>1945648</v>
      </c>
      <c r="I2252">
        <v>1946052</v>
      </c>
      <c r="J2252" t="s">
        <v>30</v>
      </c>
      <c r="K2252">
        <f t="shared" si="140"/>
        <v>1</v>
      </c>
      <c r="L2252" t="str">
        <f t="shared" si="141"/>
        <v>нет</v>
      </c>
      <c r="S2252" t="s">
        <v>5</v>
      </c>
      <c r="U2252" t="s">
        <v>22</v>
      </c>
      <c r="V2252">
        <v>2331935</v>
      </c>
      <c r="W2252">
        <v>2332966</v>
      </c>
      <c r="X2252" t="s">
        <v>23</v>
      </c>
      <c r="Y2252">
        <f t="shared" si="142"/>
        <v>1</v>
      </c>
      <c r="Z2252" t="str">
        <f t="shared" si="143"/>
        <v>нет</v>
      </c>
    </row>
    <row r="2253" spans="1:26" x14ac:dyDescent="0.35">
      <c r="A2253" t="s">
        <v>18</v>
      </c>
      <c r="B2253" t="s">
        <v>29</v>
      </c>
      <c r="C2253" t="s">
        <v>20</v>
      </c>
      <c r="D2253" t="s">
        <v>21</v>
      </c>
      <c r="E2253" t="s">
        <v>5</v>
      </c>
      <c r="G2253" t="s">
        <v>22</v>
      </c>
      <c r="H2253">
        <v>1946097</v>
      </c>
      <c r="I2253">
        <v>1946636</v>
      </c>
      <c r="J2253" t="s">
        <v>30</v>
      </c>
      <c r="K2253">
        <f t="shared" si="140"/>
        <v>2</v>
      </c>
      <c r="L2253" t="str">
        <f t="shared" si="141"/>
        <v>нет</v>
      </c>
      <c r="S2253" t="s">
        <v>5</v>
      </c>
      <c r="U2253" t="s">
        <v>22</v>
      </c>
      <c r="V2253">
        <v>2333326</v>
      </c>
      <c r="W2253">
        <v>2333967</v>
      </c>
      <c r="X2253" t="s">
        <v>23</v>
      </c>
      <c r="Y2253">
        <f t="shared" si="142"/>
        <v>1</v>
      </c>
      <c r="Z2253" t="str">
        <f t="shared" si="143"/>
        <v>нет</v>
      </c>
    </row>
    <row r="2254" spans="1:26" x14ac:dyDescent="0.35">
      <c r="A2254" t="s">
        <v>18</v>
      </c>
      <c r="B2254" t="s">
        <v>29</v>
      </c>
      <c r="C2254" t="s">
        <v>20</v>
      </c>
      <c r="D2254" t="s">
        <v>21</v>
      </c>
      <c r="E2254" t="s">
        <v>5</v>
      </c>
      <c r="G2254" t="s">
        <v>22</v>
      </c>
      <c r="H2254">
        <v>1946673</v>
      </c>
      <c r="I2254">
        <v>1947218</v>
      </c>
      <c r="J2254" t="s">
        <v>30</v>
      </c>
      <c r="K2254">
        <f t="shared" si="140"/>
        <v>1</v>
      </c>
      <c r="L2254" t="str">
        <f t="shared" si="141"/>
        <v>нет</v>
      </c>
      <c r="S2254" t="s">
        <v>5</v>
      </c>
      <c r="U2254" t="s">
        <v>22</v>
      </c>
      <c r="V2254">
        <v>2334315</v>
      </c>
      <c r="W2254">
        <v>2335607</v>
      </c>
      <c r="X2254" t="s">
        <v>30</v>
      </c>
      <c r="Y2254">
        <f t="shared" si="142"/>
        <v>2</v>
      </c>
      <c r="Z2254" t="str">
        <f t="shared" si="143"/>
        <v>нет</v>
      </c>
    </row>
    <row r="2255" spans="1:26" x14ac:dyDescent="0.35">
      <c r="A2255" t="s">
        <v>18</v>
      </c>
      <c r="B2255" t="s">
        <v>29</v>
      </c>
      <c r="C2255" t="s">
        <v>20</v>
      </c>
      <c r="D2255" t="s">
        <v>21</v>
      </c>
      <c r="E2255" t="s">
        <v>5</v>
      </c>
      <c r="G2255" t="s">
        <v>22</v>
      </c>
      <c r="H2255">
        <v>1948097</v>
      </c>
      <c r="I2255">
        <v>1948783</v>
      </c>
      <c r="J2255" t="s">
        <v>30</v>
      </c>
      <c r="K2255">
        <f t="shared" si="140"/>
        <v>2</v>
      </c>
      <c r="L2255" t="str">
        <f t="shared" si="141"/>
        <v>нет</v>
      </c>
      <c r="S2255" t="s">
        <v>5</v>
      </c>
      <c r="U2255" t="s">
        <v>22</v>
      </c>
      <c r="V2255">
        <v>2335620</v>
      </c>
      <c r="W2255">
        <v>2336633</v>
      </c>
      <c r="X2255" t="s">
        <v>30</v>
      </c>
      <c r="Y2255">
        <f t="shared" si="142"/>
        <v>0</v>
      </c>
      <c r="Z2255" t="str">
        <f t="shared" si="143"/>
        <v>нет</v>
      </c>
    </row>
    <row r="2256" spans="1:26" x14ac:dyDescent="0.35">
      <c r="A2256" t="s">
        <v>18</v>
      </c>
      <c r="B2256" t="s">
        <v>29</v>
      </c>
      <c r="C2256" t="s">
        <v>20</v>
      </c>
      <c r="D2256" t="s">
        <v>21</v>
      </c>
      <c r="E2256" t="s">
        <v>5</v>
      </c>
      <c r="G2256" t="s">
        <v>22</v>
      </c>
      <c r="H2256">
        <v>1948793</v>
      </c>
      <c r="I2256">
        <v>1949572</v>
      </c>
      <c r="J2256" t="s">
        <v>30</v>
      </c>
      <c r="K2256">
        <f t="shared" si="140"/>
        <v>1</v>
      </c>
      <c r="L2256" t="str">
        <f t="shared" si="141"/>
        <v>да</v>
      </c>
      <c r="S2256" t="s">
        <v>5</v>
      </c>
      <c r="U2256" t="s">
        <v>22</v>
      </c>
      <c r="V2256">
        <v>2336749</v>
      </c>
      <c r="W2256">
        <v>2336979</v>
      </c>
      <c r="X2256" t="s">
        <v>23</v>
      </c>
      <c r="Y2256">
        <f t="shared" si="142"/>
        <v>1</v>
      </c>
      <c r="Z2256" t="str">
        <f t="shared" si="143"/>
        <v>нет</v>
      </c>
    </row>
    <row r="2257" spans="1:26" x14ac:dyDescent="0.35">
      <c r="A2257" t="s">
        <v>18</v>
      </c>
      <c r="B2257" t="s">
        <v>29</v>
      </c>
      <c r="C2257" t="s">
        <v>20</v>
      </c>
      <c r="D2257" t="s">
        <v>21</v>
      </c>
      <c r="E2257" t="s">
        <v>5</v>
      </c>
      <c r="G2257" t="s">
        <v>22</v>
      </c>
      <c r="H2257">
        <v>1949569</v>
      </c>
      <c r="I2257">
        <v>1950051</v>
      </c>
      <c r="J2257" t="s">
        <v>30</v>
      </c>
      <c r="K2257">
        <f t="shared" si="140"/>
        <v>2</v>
      </c>
      <c r="L2257" t="str">
        <f t="shared" si="141"/>
        <v>нет</v>
      </c>
      <c r="S2257" t="s">
        <v>5</v>
      </c>
      <c r="U2257" t="s">
        <v>22</v>
      </c>
      <c r="V2257">
        <v>2337252</v>
      </c>
      <c r="W2257">
        <v>2338514</v>
      </c>
      <c r="X2257" t="s">
        <v>30</v>
      </c>
      <c r="Y2257">
        <f t="shared" si="142"/>
        <v>1</v>
      </c>
      <c r="Z2257" t="str">
        <f t="shared" si="143"/>
        <v>нет</v>
      </c>
    </row>
    <row r="2258" spans="1:26" x14ac:dyDescent="0.35">
      <c r="A2258" t="s">
        <v>18</v>
      </c>
      <c r="B2258" t="s">
        <v>29</v>
      </c>
      <c r="C2258" t="s">
        <v>20</v>
      </c>
      <c r="D2258" t="s">
        <v>21</v>
      </c>
      <c r="E2258" t="s">
        <v>5</v>
      </c>
      <c r="G2258" t="s">
        <v>22</v>
      </c>
      <c r="H2258">
        <v>1950052</v>
      </c>
      <c r="I2258">
        <v>1950402</v>
      </c>
      <c r="J2258" t="s">
        <v>30</v>
      </c>
      <c r="K2258">
        <f t="shared" si="140"/>
        <v>1</v>
      </c>
      <c r="L2258" t="str">
        <f t="shared" si="141"/>
        <v>нет</v>
      </c>
      <c r="S2258" t="s">
        <v>5</v>
      </c>
      <c r="U2258" t="s">
        <v>22</v>
      </c>
      <c r="V2258">
        <v>2338637</v>
      </c>
      <c r="W2258">
        <v>2339272</v>
      </c>
      <c r="X2258" t="s">
        <v>23</v>
      </c>
      <c r="Y2258">
        <f t="shared" si="142"/>
        <v>2</v>
      </c>
      <c r="Z2258" t="str">
        <f t="shared" si="143"/>
        <v>да</v>
      </c>
    </row>
    <row r="2259" spans="1:26" x14ac:dyDescent="0.35">
      <c r="A2259" t="s">
        <v>18</v>
      </c>
      <c r="B2259" t="s">
        <v>29</v>
      </c>
      <c r="C2259" t="s">
        <v>20</v>
      </c>
      <c r="D2259" t="s">
        <v>21</v>
      </c>
      <c r="E2259" t="s">
        <v>5</v>
      </c>
      <c r="G2259" t="s">
        <v>22</v>
      </c>
      <c r="H2259">
        <v>1950432</v>
      </c>
      <c r="I2259">
        <v>1950965</v>
      </c>
      <c r="J2259" t="s">
        <v>30</v>
      </c>
      <c r="K2259">
        <f t="shared" si="140"/>
        <v>2</v>
      </c>
      <c r="L2259" t="str">
        <f t="shared" si="141"/>
        <v>нет</v>
      </c>
      <c r="S2259" t="s">
        <v>5</v>
      </c>
      <c r="U2259" t="s">
        <v>22</v>
      </c>
      <c r="V2259">
        <v>2339247</v>
      </c>
      <c r="W2259">
        <v>2340293</v>
      </c>
      <c r="X2259" t="s">
        <v>23</v>
      </c>
      <c r="Y2259">
        <f t="shared" si="142"/>
        <v>1</v>
      </c>
      <c r="Z2259" t="str">
        <f t="shared" si="143"/>
        <v>да</v>
      </c>
    </row>
    <row r="2260" spans="1:26" x14ac:dyDescent="0.35">
      <c r="A2260" t="s">
        <v>18</v>
      </c>
      <c r="B2260" t="s">
        <v>29</v>
      </c>
      <c r="C2260" t="s">
        <v>20</v>
      </c>
      <c r="D2260" t="s">
        <v>21</v>
      </c>
      <c r="E2260" t="s">
        <v>5</v>
      </c>
      <c r="G2260" t="s">
        <v>22</v>
      </c>
      <c r="H2260">
        <v>1951182</v>
      </c>
      <c r="I2260">
        <v>1952018</v>
      </c>
      <c r="J2260" t="s">
        <v>30</v>
      </c>
      <c r="K2260">
        <f t="shared" si="140"/>
        <v>2</v>
      </c>
      <c r="L2260" t="str">
        <f t="shared" si="141"/>
        <v>нет</v>
      </c>
      <c r="S2260" t="s">
        <v>5</v>
      </c>
      <c r="U2260" t="s">
        <v>22</v>
      </c>
      <c r="V2260">
        <v>2340290</v>
      </c>
      <c r="W2260">
        <v>2340988</v>
      </c>
      <c r="X2260" t="s">
        <v>23</v>
      </c>
      <c r="Y2260">
        <f t="shared" si="142"/>
        <v>1</v>
      </c>
      <c r="Z2260" t="str">
        <f t="shared" si="143"/>
        <v>нет</v>
      </c>
    </row>
    <row r="2261" spans="1:26" x14ac:dyDescent="0.35">
      <c r="A2261" t="s">
        <v>18</v>
      </c>
      <c r="B2261" t="s">
        <v>29</v>
      </c>
      <c r="C2261" t="s">
        <v>20</v>
      </c>
      <c r="D2261" t="s">
        <v>21</v>
      </c>
      <c r="E2261" t="s">
        <v>5</v>
      </c>
      <c r="G2261" t="s">
        <v>22</v>
      </c>
      <c r="H2261">
        <v>1959669</v>
      </c>
      <c r="I2261">
        <v>1960370</v>
      </c>
      <c r="J2261" t="s">
        <v>30</v>
      </c>
      <c r="K2261">
        <f t="shared" si="140"/>
        <v>1</v>
      </c>
      <c r="L2261" t="str">
        <f t="shared" si="141"/>
        <v>нет</v>
      </c>
      <c r="S2261" t="s">
        <v>5</v>
      </c>
      <c r="U2261" t="s">
        <v>22</v>
      </c>
      <c r="V2261">
        <v>2341054</v>
      </c>
      <c r="W2261">
        <v>2341692</v>
      </c>
      <c r="X2261" t="s">
        <v>23</v>
      </c>
      <c r="Y2261">
        <f t="shared" si="142"/>
        <v>0</v>
      </c>
      <c r="Z2261" t="str">
        <f t="shared" si="143"/>
        <v>нет</v>
      </c>
    </row>
    <row r="2262" spans="1:26" x14ac:dyDescent="0.35">
      <c r="A2262" t="s">
        <v>18</v>
      </c>
      <c r="B2262" t="s">
        <v>29</v>
      </c>
      <c r="C2262" t="s">
        <v>20</v>
      </c>
      <c r="D2262" t="s">
        <v>21</v>
      </c>
      <c r="E2262" t="s">
        <v>5</v>
      </c>
      <c r="G2262" t="s">
        <v>22</v>
      </c>
      <c r="H2262">
        <v>1960520</v>
      </c>
      <c r="I2262">
        <v>1960642</v>
      </c>
      <c r="J2262" t="s">
        <v>30</v>
      </c>
      <c r="K2262">
        <f t="shared" si="140"/>
        <v>0</v>
      </c>
      <c r="L2262" t="str">
        <f t="shared" si="141"/>
        <v>нет</v>
      </c>
      <c r="S2262" t="s">
        <v>5</v>
      </c>
      <c r="U2262" t="s">
        <v>22</v>
      </c>
      <c r="V2262">
        <v>2341706</v>
      </c>
      <c r="W2262">
        <v>2342053</v>
      </c>
      <c r="X2262" t="s">
        <v>23</v>
      </c>
      <c r="Y2262">
        <f t="shared" si="142"/>
        <v>0</v>
      </c>
      <c r="Z2262" t="str">
        <f t="shared" si="143"/>
        <v>нет</v>
      </c>
    </row>
    <row r="2263" spans="1:26" x14ac:dyDescent="0.35">
      <c r="A2263" t="s">
        <v>18</v>
      </c>
      <c r="B2263" t="s">
        <v>29</v>
      </c>
      <c r="C2263" t="s">
        <v>20</v>
      </c>
      <c r="D2263" t="s">
        <v>21</v>
      </c>
      <c r="E2263" t="s">
        <v>5</v>
      </c>
      <c r="G2263" t="s">
        <v>22</v>
      </c>
      <c r="H2263">
        <v>1960668</v>
      </c>
      <c r="I2263">
        <v>1961141</v>
      </c>
      <c r="J2263" t="s">
        <v>30</v>
      </c>
      <c r="K2263">
        <f t="shared" si="140"/>
        <v>1</v>
      </c>
      <c r="L2263" t="str">
        <f t="shared" si="141"/>
        <v>да</v>
      </c>
      <c r="S2263" t="s">
        <v>5</v>
      </c>
      <c r="U2263" t="s">
        <v>22</v>
      </c>
      <c r="V2263">
        <v>2342388</v>
      </c>
      <c r="W2263">
        <v>2343476</v>
      </c>
      <c r="X2263" t="s">
        <v>30</v>
      </c>
      <c r="Y2263">
        <f t="shared" si="142"/>
        <v>0</v>
      </c>
      <c r="Z2263" t="str">
        <f t="shared" si="143"/>
        <v>нет</v>
      </c>
    </row>
    <row r="2264" spans="1:26" x14ac:dyDescent="0.35">
      <c r="A2264" t="s">
        <v>18</v>
      </c>
      <c r="B2264" t="s">
        <v>29</v>
      </c>
      <c r="C2264" t="s">
        <v>20</v>
      </c>
      <c r="D2264" t="s">
        <v>21</v>
      </c>
      <c r="E2264" t="s">
        <v>5</v>
      </c>
      <c r="G2264" t="s">
        <v>22</v>
      </c>
      <c r="H2264">
        <v>1961138</v>
      </c>
      <c r="I2264">
        <v>1962790</v>
      </c>
      <c r="J2264" t="s">
        <v>30</v>
      </c>
      <c r="K2264">
        <f t="shared" si="140"/>
        <v>1</v>
      </c>
      <c r="L2264" t="str">
        <f t="shared" si="141"/>
        <v>нет</v>
      </c>
      <c r="S2264" t="s">
        <v>5</v>
      </c>
      <c r="U2264" t="s">
        <v>22</v>
      </c>
      <c r="V2264">
        <v>2343490</v>
      </c>
      <c r="W2264">
        <v>2344104</v>
      </c>
      <c r="X2264" t="s">
        <v>30</v>
      </c>
      <c r="Y2264">
        <f t="shared" si="142"/>
        <v>2</v>
      </c>
      <c r="Z2264" t="str">
        <f t="shared" si="143"/>
        <v>нет</v>
      </c>
    </row>
    <row r="2265" spans="1:26" x14ac:dyDescent="0.35">
      <c r="A2265" t="s">
        <v>18</v>
      </c>
      <c r="B2265" t="s">
        <v>29</v>
      </c>
      <c r="C2265" t="s">
        <v>20</v>
      </c>
      <c r="D2265" t="s">
        <v>21</v>
      </c>
      <c r="E2265" t="s">
        <v>5</v>
      </c>
      <c r="G2265" t="s">
        <v>22</v>
      </c>
      <c r="H2265">
        <v>1963021</v>
      </c>
      <c r="I2265">
        <v>1963578</v>
      </c>
      <c r="J2265" t="s">
        <v>30</v>
      </c>
      <c r="K2265">
        <f t="shared" si="140"/>
        <v>0</v>
      </c>
      <c r="L2265" t="str">
        <f t="shared" si="141"/>
        <v>нет</v>
      </c>
      <c r="S2265" t="s">
        <v>5</v>
      </c>
      <c r="U2265" t="s">
        <v>22</v>
      </c>
      <c r="V2265">
        <v>2344177</v>
      </c>
      <c r="W2265">
        <v>2345127</v>
      </c>
      <c r="X2265" t="s">
        <v>30</v>
      </c>
      <c r="Y2265">
        <f t="shared" si="142"/>
        <v>1</v>
      </c>
      <c r="Z2265" t="str">
        <f t="shared" si="143"/>
        <v>нет</v>
      </c>
    </row>
    <row r="2266" spans="1:26" x14ac:dyDescent="0.35">
      <c r="A2266" t="s">
        <v>18</v>
      </c>
      <c r="B2266" t="s">
        <v>29</v>
      </c>
      <c r="C2266" t="s">
        <v>20</v>
      </c>
      <c r="D2266" t="s">
        <v>21</v>
      </c>
      <c r="E2266" t="s">
        <v>5</v>
      </c>
      <c r="G2266" t="s">
        <v>22</v>
      </c>
      <c r="H2266">
        <v>1963724</v>
      </c>
      <c r="I2266">
        <v>1964143</v>
      </c>
      <c r="J2266" t="s">
        <v>30</v>
      </c>
      <c r="K2266">
        <f t="shared" si="140"/>
        <v>1</v>
      </c>
      <c r="L2266" t="str">
        <f t="shared" si="141"/>
        <v>нет</v>
      </c>
      <c r="S2266" t="s">
        <v>5</v>
      </c>
      <c r="U2266" t="s">
        <v>22</v>
      </c>
      <c r="V2266">
        <v>2345607</v>
      </c>
      <c r="W2266">
        <v>2346569</v>
      </c>
      <c r="X2266" t="s">
        <v>30</v>
      </c>
      <c r="Y2266">
        <f t="shared" si="142"/>
        <v>2</v>
      </c>
      <c r="Z2266" t="str">
        <f t="shared" si="143"/>
        <v>нет</v>
      </c>
    </row>
    <row r="2267" spans="1:26" x14ac:dyDescent="0.35">
      <c r="A2267" t="s">
        <v>18</v>
      </c>
      <c r="B2267" t="s">
        <v>29</v>
      </c>
      <c r="C2267" t="s">
        <v>20</v>
      </c>
      <c r="D2267" t="s">
        <v>21</v>
      </c>
      <c r="E2267" t="s">
        <v>5</v>
      </c>
      <c r="G2267" t="s">
        <v>22</v>
      </c>
      <c r="H2267">
        <v>1964167</v>
      </c>
      <c r="I2267">
        <v>1964604</v>
      </c>
      <c r="J2267" t="s">
        <v>30</v>
      </c>
      <c r="K2267">
        <f t="shared" si="140"/>
        <v>2</v>
      </c>
      <c r="L2267" t="str">
        <f t="shared" si="141"/>
        <v>нет</v>
      </c>
      <c r="S2267" t="s">
        <v>5</v>
      </c>
      <c r="U2267" t="s">
        <v>22</v>
      </c>
      <c r="V2267">
        <v>2346621</v>
      </c>
      <c r="W2267">
        <v>2348147</v>
      </c>
      <c r="X2267" t="s">
        <v>23</v>
      </c>
      <c r="Y2267">
        <f t="shared" si="142"/>
        <v>2</v>
      </c>
      <c r="Z2267" t="str">
        <f t="shared" si="143"/>
        <v>нет</v>
      </c>
    </row>
    <row r="2268" spans="1:26" x14ac:dyDescent="0.35">
      <c r="A2268" t="s">
        <v>18</v>
      </c>
      <c r="B2268" t="s">
        <v>29</v>
      </c>
      <c r="C2268" t="s">
        <v>20</v>
      </c>
      <c r="D2268" t="s">
        <v>21</v>
      </c>
      <c r="E2268" t="s">
        <v>5</v>
      </c>
      <c r="G2268" t="s">
        <v>22</v>
      </c>
      <c r="H2268">
        <v>1964644</v>
      </c>
      <c r="I2268">
        <v>1965120</v>
      </c>
      <c r="J2268" t="s">
        <v>30</v>
      </c>
      <c r="K2268">
        <f t="shared" si="140"/>
        <v>0</v>
      </c>
      <c r="L2268" t="str">
        <f t="shared" si="141"/>
        <v>нет</v>
      </c>
      <c r="S2268" t="s">
        <v>5</v>
      </c>
      <c r="U2268" t="s">
        <v>22</v>
      </c>
      <c r="V2268">
        <v>2348166</v>
      </c>
      <c r="W2268">
        <v>2348615</v>
      </c>
      <c r="X2268" t="s">
        <v>23</v>
      </c>
      <c r="Y2268">
        <f t="shared" si="142"/>
        <v>0</v>
      </c>
      <c r="Z2268" t="str">
        <f t="shared" si="143"/>
        <v>нет</v>
      </c>
    </row>
    <row r="2269" spans="1:26" x14ac:dyDescent="0.35">
      <c r="A2269" t="s">
        <v>18</v>
      </c>
      <c r="B2269" t="s">
        <v>29</v>
      </c>
      <c r="C2269" t="s">
        <v>20</v>
      </c>
      <c r="D2269" t="s">
        <v>21</v>
      </c>
      <c r="E2269" t="s">
        <v>5</v>
      </c>
      <c r="G2269" t="s">
        <v>22</v>
      </c>
      <c r="H2269">
        <v>1965383</v>
      </c>
      <c r="I2269">
        <v>1966120</v>
      </c>
      <c r="J2269" t="s">
        <v>30</v>
      </c>
      <c r="K2269">
        <f t="shared" si="140"/>
        <v>0</v>
      </c>
      <c r="L2269" t="str">
        <f t="shared" si="141"/>
        <v>нет</v>
      </c>
      <c r="S2269" t="s">
        <v>5</v>
      </c>
      <c r="U2269" t="s">
        <v>22</v>
      </c>
      <c r="V2269">
        <v>2348665</v>
      </c>
      <c r="W2269">
        <v>2349684</v>
      </c>
      <c r="X2269" t="s">
        <v>23</v>
      </c>
      <c r="Y2269">
        <f t="shared" si="142"/>
        <v>0</v>
      </c>
      <c r="Z2269" t="str">
        <f t="shared" si="143"/>
        <v>нет</v>
      </c>
    </row>
    <row r="2270" spans="1:26" x14ac:dyDescent="0.35">
      <c r="A2270" t="s">
        <v>18</v>
      </c>
      <c r="B2270" t="s">
        <v>29</v>
      </c>
      <c r="C2270" t="s">
        <v>20</v>
      </c>
      <c r="D2270" t="s">
        <v>21</v>
      </c>
      <c r="E2270" t="s">
        <v>5</v>
      </c>
      <c r="G2270" t="s">
        <v>22</v>
      </c>
      <c r="H2270">
        <v>1966143</v>
      </c>
      <c r="I2270">
        <v>1966748</v>
      </c>
      <c r="J2270" t="s">
        <v>30</v>
      </c>
      <c r="K2270">
        <f t="shared" si="140"/>
        <v>1</v>
      </c>
      <c r="L2270" t="str">
        <f t="shared" si="141"/>
        <v>нет</v>
      </c>
      <c r="S2270" t="s">
        <v>5</v>
      </c>
      <c r="U2270" t="s">
        <v>22</v>
      </c>
      <c r="V2270">
        <v>2349821</v>
      </c>
      <c r="W2270">
        <v>2350555</v>
      </c>
      <c r="X2270" t="s">
        <v>23</v>
      </c>
      <c r="Y2270">
        <f t="shared" si="142"/>
        <v>2</v>
      </c>
      <c r="Z2270" t="str">
        <f t="shared" si="143"/>
        <v>да</v>
      </c>
    </row>
    <row r="2271" spans="1:26" x14ac:dyDescent="0.35">
      <c r="A2271" t="s">
        <v>18</v>
      </c>
      <c r="B2271" t="s">
        <v>29</v>
      </c>
      <c r="C2271" t="s">
        <v>20</v>
      </c>
      <c r="D2271" t="s">
        <v>21</v>
      </c>
      <c r="E2271" t="s">
        <v>5</v>
      </c>
      <c r="G2271" t="s">
        <v>22</v>
      </c>
      <c r="H2271">
        <v>1966835</v>
      </c>
      <c r="I2271">
        <v>1967020</v>
      </c>
      <c r="J2271" t="s">
        <v>30</v>
      </c>
      <c r="K2271">
        <f t="shared" si="140"/>
        <v>0</v>
      </c>
      <c r="L2271" t="str">
        <f t="shared" si="141"/>
        <v>нет</v>
      </c>
      <c r="S2271" t="s">
        <v>5</v>
      </c>
      <c r="U2271" t="s">
        <v>22</v>
      </c>
      <c r="V2271">
        <v>2350491</v>
      </c>
      <c r="W2271">
        <v>2352029</v>
      </c>
      <c r="X2271" t="s">
        <v>23</v>
      </c>
      <c r="Y2271">
        <f t="shared" si="142"/>
        <v>1</v>
      </c>
      <c r="Z2271" t="str">
        <f t="shared" si="143"/>
        <v>нет</v>
      </c>
    </row>
    <row r="2272" spans="1:26" x14ac:dyDescent="0.35">
      <c r="A2272" t="s">
        <v>18</v>
      </c>
      <c r="B2272" t="s">
        <v>29</v>
      </c>
      <c r="C2272" t="s">
        <v>20</v>
      </c>
      <c r="D2272" t="s">
        <v>21</v>
      </c>
      <c r="E2272" t="s">
        <v>5</v>
      </c>
      <c r="G2272" t="s">
        <v>22</v>
      </c>
      <c r="H2272">
        <v>1967229</v>
      </c>
      <c r="I2272">
        <v>1968005</v>
      </c>
      <c r="J2272" t="s">
        <v>30</v>
      </c>
      <c r="K2272">
        <f t="shared" si="140"/>
        <v>0</v>
      </c>
      <c r="L2272" t="str">
        <f t="shared" si="141"/>
        <v>нет</v>
      </c>
      <c r="S2272" t="s">
        <v>5</v>
      </c>
      <c r="U2272" t="s">
        <v>22</v>
      </c>
      <c r="V2272">
        <v>2352323</v>
      </c>
      <c r="W2272">
        <v>2353171</v>
      </c>
      <c r="X2272" t="s">
        <v>23</v>
      </c>
      <c r="Y2272">
        <f t="shared" si="142"/>
        <v>0</v>
      </c>
      <c r="Z2272" t="str">
        <f t="shared" si="143"/>
        <v>нет</v>
      </c>
    </row>
    <row r="2273" spans="1:26" x14ac:dyDescent="0.35">
      <c r="A2273" t="s">
        <v>18</v>
      </c>
      <c r="B2273" t="s">
        <v>29</v>
      </c>
      <c r="C2273" t="s">
        <v>20</v>
      </c>
      <c r="D2273" t="s">
        <v>21</v>
      </c>
      <c r="E2273" t="s">
        <v>5</v>
      </c>
      <c r="G2273" t="s">
        <v>22</v>
      </c>
      <c r="H2273">
        <v>1968427</v>
      </c>
      <c r="I2273">
        <v>1968912</v>
      </c>
      <c r="J2273" t="s">
        <v>30</v>
      </c>
      <c r="K2273">
        <f t="shared" si="140"/>
        <v>0</v>
      </c>
      <c r="L2273" t="str">
        <f t="shared" si="141"/>
        <v>нет</v>
      </c>
      <c r="S2273" t="s">
        <v>5</v>
      </c>
      <c r="U2273" t="s">
        <v>22</v>
      </c>
      <c r="V2273">
        <v>2353443</v>
      </c>
      <c r="W2273">
        <v>2354924</v>
      </c>
      <c r="X2273" t="s">
        <v>30</v>
      </c>
      <c r="Y2273">
        <f t="shared" si="142"/>
        <v>2</v>
      </c>
      <c r="Z2273" t="str">
        <f t="shared" si="143"/>
        <v>нет</v>
      </c>
    </row>
    <row r="2274" spans="1:26" x14ac:dyDescent="0.35">
      <c r="A2274" t="s">
        <v>18</v>
      </c>
      <c r="B2274" t="s">
        <v>29</v>
      </c>
      <c r="C2274" t="s">
        <v>20</v>
      </c>
      <c r="D2274" t="s">
        <v>21</v>
      </c>
      <c r="E2274" t="s">
        <v>5</v>
      </c>
      <c r="G2274" t="s">
        <v>22</v>
      </c>
      <c r="H2274">
        <v>1968920</v>
      </c>
      <c r="I2274">
        <v>1971199</v>
      </c>
      <c r="J2274" t="s">
        <v>30</v>
      </c>
      <c r="K2274">
        <f t="shared" si="140"/>
        <v>2</v>
      </c>
      <c r="L2274" t="str">
        <f t="shared" si="141"/>
        <v>нет</v>
      </c>
      <c r="S2274" t="s">
        <v>5</v>
      </c>
      <c r="U2274" t="s">
        <v>22</v>
      </c>
      <c r="V2274">
        <v>2354943</v>
      </c>
      <c r="W2274">
        <v>2356109</v>
      </c>
      <c r="X2274" t="s">
        <v>30</v>
      </c>
      <c r="Y2274">
        <f t="shared" si="142"/>
        <v>2</v>
      </c>
      <c r="Z2274" t="str">
        <f t="shared" si="143"/>
        <v>нет</v>
      </c>
    </row>
    <row r="2275" spans="1:26" x14ac:dyDescent="0.35">
      <c r="A2275" t="s">
        <v>18</v>
      </c>
      <c r="B2275" t="s">
        <v>29</v>
      </c>
      <c r="C2275" t="s">
        <v>20</v>
      </c>
      <c r="D2275" t="s">
        <v>21</v>
      </c>
      <c r="E2275" t="s">
        <v>5</v>
      </c>
      <c r="G2275" t="s">
        <v>22</v>
      </c>
      <c r="H2275">
        <v>1971212</v>
      </c>
      <c r="I2275">
        <v>1972258</v>
      </c>
      <c r="J2275" t="s">
        <v>30</v>
      </c>
      <c r="K2275">
        <f t="shared" si="140"/>
        <v>2</v>
      </c>
      <c r="L2275" t="str">
        <f t="shared" si="141"/>
        <v>да</v>
      </c>
      <c r="S2275" t="s">
        <v>5</v>
      </c>
      <c r="U2275" t="s">
        <v>22</v>
      </c>
      <c r="V2275">
        <v>2356197</v>
      </c>
      <c r="W2275">
        <v>2357108</v>
      </c>
      <c r="X2275" t="s">
        <v>23</v>
      </c>
      <c r="Y2275">
        <f t="shared" si="142"/>
        <v>1</v>
      </c>
      <c r="Z2275" t="str">
        <f t="shared" si="143"/>
        <v>нет</v>
      </c>
    </row>
    <row r="2276" spans="1:26" x14ac:dyDescent="0.35">
      <c r="A2276" t="s">
        <v>18</v>
      </c>
      <c r="B2276" t="s">
        <v>29</v>
      </c>
      <c r="C2276" t="s">
        <v>20</v>
      </c>
      <c r="D2276" t="s">
        <v>21</v>
      </c>
      <c r="E2276" t="s">
        <v>5</v>
      </c>
      <c r="G2276" t="s">
        <v>22</v>
      </c>
      <c r="H2276">
        <v>1972239</v>
      </c>
      <c r="I2276">
        <v>1972691</v>
      </c>
      <c r="J2276" t="s">
        <v>30</v>
      </c>
      <c r="K2276">
        <f t="shared" si="140"/>
        <v>2</v>
      </c>
      <c r="L2276" t="str">
        <f t="shared" si="141"/>
        <v>нет</v>
      </c>
      <c r="S2276" t="s">
        <v>5</v>
      </c>
      <c r="U2276" t="s">
        <v>22</v>
      </c>
      <c r="V2276">
        <v>2357216</v>
      </c>
      <c r="W2276">
        <v>2358382</v>
      </c>
      <c r="X2276" t="s">
        <v>30</v>
      </c>
      <c r="Y2276">
        <f t="shared" si="142"/>
        <v>0</v>
      </c>
      <c r="Z2276" t="str">
        <f t="shared" si="143"/>
        <v>нет</v>
      </c>
    </row>
    <row r="2277" spans="1:26" x14ac:dyDescent="0.35">
      <c r="A2277" t="s">
        <v>18</v>
      </c>
      <c r="B2277" t="s">
        <v>29</v>
      </c>
      <c r="C2277" t="s">
        <v>20</v>
      </c>
      <c r="D2277" t="s">
        <v>21</v>
      </c>
      <c r="E2277" t="s">
        <v>5</v>
      </c>
      <c r="G2277" t="s">
        <v>22</v>
      </c>
      <c r="H2277">
        <v>1973148</v>
      </c>
      <c r="I2277">
        <v>1973552</v>
      </c>
      <c r="J2277" t="s">
        <v>30</v>
      </c>
      <c r="K2277">
        <f t="shared" si="140"/>
        <v>1</v>
      </c>
      <c r="L2277" t="str">
        <f t="shared" si="141"/>
        <v>нет</v>
      </c>
      <c r="S2277" t="s">
        <v>5</v>
      </c>
      <c r="U2277" t="s">
        <v>22</v>
      </c>
      <c r="V2277">
        <v>2358465</v>
      </c>
      <c r="W2277">
        <v>2360624</v>
      </c>
      <c r="X2277" t="s">
        <v>30</v>
      </c>
      <c r="Y2277">
        <f t="shared" si="142"/>
        <v>1</v>
      </c>
      <c r="Z2277" t="str">
        <f t="shared" si="143"/>
        <v>нет</v>
      </c>
    </row>
    <row r="2278" spans="1:26" x14ac:dyDescent="0.35">
      <c r="A2278" t="s">
        <v>18</v>
      </c>
      <c r="B2278" t="s">
        <v>29</v>
      </c>
      <c r="C2278" t="s">
        <v>20</v>
      </c>
      <c r="D2278" t="s">
        <v>21</v>
      </c>
      <c r="E2278" t="s">
        <v>5</v>
      </c>
      <c r="G2278" t="s">
        <v>22</v>
      </c>
      <c r="H2278">
        <v>1973579</v>
      </c>
      <c r="I2278">
        <v>1973926</v>
      </c>
      <c r="J2278" t="s">
        <v>30</v>
      </c>
      <c r="K2278">
        <f t="shared" si="140"/>
        <v>0</v>
      </c>
      <c r="L2278" t="str">
        <f t="shared" si="141"/>
        <v>нет</v>
      </c>
      <c r="S2278" t="s">
        <v>5</v>
      </c>
      <c r="U2278" t="s">
        <v>22</v>
      </c>
      <c r="V2278">
        <v>2360726</v>
      </c>
      <c r="W2278">
        <v>2361865</v>
      </c>
      <c r="X2278" t="s">
        <v>30</v>
      </c>
      <c r="Y2278">
        <f t="shared" si="142"/>
        <v>1</v>
      </c>
      <c r="Z2278" t="str">
        <f t="shared" si="143"/>
        <v>нет</v>
      </c>
    </row>
    <row r="2279" spans="1:26" x14ac:dyDescent="0.35">
      <c r="A2279" t="s">
        <v>18</v>
      </c>
      <c r="B2279" t="s">
        <v>29</v>
      </c>
      <c r="C2279" t="s">
        <v>20</v>
      </c>
      <c r="D2279" t="s">
        <v>21</v>
      </c>
      <c r="E2279" t="s">
        <v>5</v>
      </c>
      <c r="G2279" t="s">
        <v>22</v>
      </c>
      <c r="H2279">
        <v>1973961</v>
      </c>
      <c r="I2279">
        <v>1974155</v>
      </c>
      <c r="J2279" t="s">
        <v>30</v>
      </c>
      <c r="K2279">
        <f t="shared" si="140"/>
        <v>0</v>
      </c>
      <c r="L2279" t="str">
        <f t="shared" si="141"/>
        <v>нет</v>
      </c>
      <c r="S2279" t="s">
        <v>5</v>
      </c>
      <c r="U2279" t="s">
        <v>22</v>
      </c>
      <c r="V2279">
        <v>2361982</v>
      </c>
      <c r="W2279">
        <v>2362737</v>
      </c>
      <c r="X2279" t="s">
        <v>30</v>
      </c>
      <c r="Y2279">
        <f t="shared" si="142"/>
        <v>2</v>
      </c>
      <c r="Z2279" t="str">
        <f t="shared" si="143"/>
        <v>нет</v>
      </c>
    </row>
    <row r="2280" spans="1:26" x14ac:dyDescent="0.35">
      <c r="A2280" t="s">
        <v>18</v>
      </c>
      <c r="B2280" t="s">
        <v>29</v>
      </c>
      <c r="C2280" t="s">
        <v>20</v>
      </c>
      <c r="D2280" t="s">
        <v>21</v>
      </c>
      <c r="E2280" t="s">
        <v>5</v>
      </c>
      <c r="G2280" t="s">
        <v>22</v>
      </c>
      <c r="H2280">
        <v>1974178</v>
      </c>
      <c r="I2280">
        <v>1974801</v>
      </c>
      <c r="J2280" t="s">
        <v>30</v>
      </c>
      <c r="K2280">
        <f t="shared" si="140"/>
        <v>2</v>
      </c>
      <c r="L2280" t="str">
        <f t="shared" si="141"/>
        <v>нет</v>
      </c>
      <c r="S2280" t="s">
        <v>5</v>
      </c>
      <c r="U2280" t="s">
        <v>22</v>
      </c>
      <c r="V2280">
        <v>2362750</v>
      </c>
      <c r="W2280">
        <v>2363217</v>
      </c>
      <c r="X2280" t="s">
        <v>30</v>
      </c>
      <c r="Y2280">
        <f t="shared" si="142"/>
        <v>1</v>
      </c>
      <c r="Z2280" t="str">
        <f t="shared" si="143"/>
        <v>нет</v>
      </c>
    </row>
    <row r="2281" spans="1:26" x14ac:dyDescent="0.35">
      <c r="A2281" t="s">
        <v>18</v>
      </c>
      <c r="B2281" t="s">
        <v>29</v>
      </c>
      <c r="C2281" t="s">
        <v>20</v>
      </c>
      <c r="D2281" t="s">
        <v>21</v>
      </c>
      <c r="E2281" t="s">
        <v>5</v>
      </c>
      <c r="G2281" t="s">
        <v>22</v>
      </c>
      <c r="H2281">
        <v>1977880</v>
      </c>
      <c r="I2281">
        <v>1978557</v>
      </c>
      <c r="J2281" t="s">
        <v>30</v>
      </c>
      <c r="K2281">
        <f t="shared" si="140"/>
        <v>1</v>
      </c>
      <c r="L2281" t="str">
        <f t="shared" si="141"/>
        <v>нет</v>
      </c>
      <c r="S2281" t="s">
        <v>5</v>
      </c>
      <c r="U2281" t="s">
        <v>22</v>
      </c>
      <c r="V2281">
        <v>2363442</v>
      </c>
      <c r="W2281">
        <v>2365448</v>
      </c>
      <c r="X2281" t="s">
        <v>23</v>
      </c>
      <c r="Y2281">
        <f t="shared" si="142"/>
        <v>2</v>
      </c>
      <c r="Z2281" t="str">
        <f t="shared" si="143"/>
        <v>нет</v>
      </c>
    </row>
    <row r="2282" spans="1:26" x14ac:dyDescent="0.35">
      <c r="A2282" t="s">
        <v>18</v>
      </c>
      <c r="B2282" t="s">
        <v>29</v>
      </c>
      <c r="C2282" t="s">
        <v>20</v>
      </c>
      <c r="D2282" t="s">
        <v>21</v>
      </c>
      <c r="E2282" t="s">
        <v>5</v>
      </c>
      <c r="G2282" t="s">
        <v>22</v>
      </c>
      <c r="H2282">
        <v>1978740</v>
      </c>
      <c r="I2282">
        <v>1979162</v>
      </c>
      <c r="J2282" t="s">
        <v>30</v>
      </c>
      <c r="K2282">
        <f t="shared" si="140"/>
        <v>0</v>
      </c>
      <c r="L2282" t="str">
        <f t="shared" si="141"/>
        <v>нет</v>
      </c>
      <c r="S2282" t="s">
        <v>5</v>
      </c>
      <c r="U2282" t="s">
        <v>22</v>
      </c>
      <c r="V2282">
        <v>2365614</v>
      </c>
      <c r="W2282">
        <v>2366156</v>
      </c>
      <c r="X2282" t="s">
        <v>30</v>
      </c>
      <c r="Y2282">
        <f t="shared" si="142"/>
        <v>1</v>
      </c>
      <c r="Z2282" t="str">
        <f t="shared" si="143"/>
        <v>да</v>
      </c>
    </row>
    <row r="2283" spans="1:26" x14ac:dyDescent="0.35">
      <c r="A2283" t="s">
        <v>18</v>
      </c>
      <c r="B2283" t="s">
        <v>29</v>
      </c>
      <c r="C2283" t="s">
        <v>20</v>
      </c>
      <c r="D2283" t="s">
        <v>21</v>
      </c>
      <c r="E2283" t="s">
        <v>5</v>
      </c>
      <c r="G2283" t="s">
        <v>22</v>
      </c>
      <c r="H2283">
        <v>1979200</v>
      </c>
      <c r="I2283">
        <v>1979796</v>
      </c>
      <c r="J2283" t="s">
        <v>30</v>
      </c>
      <c r="K2283">
        <f t="shared" si="140"/>
        <v>2</v>
      </c>
      <c r="L2283" t="str">
        <f t="shared" si="141"/>
        <v>нет</v>
      </c>
      <c r="S2283" t="s">
        <v>5</v>
      </c>
      <c r="U2283" t="s">
        <v>22</v>
      </c>
      <c r="V2283">
        <v>2366153</v>
      </c>
      <c r="W2283">
        <v>2367214</v>
      </c>
      <c r="X2283" t="s">
        <v>30</v>
      </c>
      <c r="Y2283">
        <f t="shared" si="142"/>
        <v>2</v>
      </c>
      <c r="Z2283" t="str">
        <f t="shared" si="143"/>
        <v>нет</v>
      </c>
    </row>
    <row r="2284" spans="1:26" x14ac:dyDescent="0.35">
      <c r="A2284" t="s">
        <v>18</v>
      </c>
      <c r="B2284" t="s">
        <v>29</v>
      </c>
      <c r="C2284" t="s">
        <v>20</v>
      </c>
      <c r="D2284" t="s">
        <v>21</v>
      </c>
      <c r="E2284" t="s">
        <v>5</v>
      </c>
      <c r="G2284" t="s">
        <v>22</v>
      </c>
      <c r="H2284">
        <v>1979797</v>
      </c>
      <c r="I2284">
        <v>1980912</v>
      </c>
      <c r="J2284" t="s">
        <v>30</v>
      </c>
      <c r="K2284">
        <f t="shared" si="140"/>
        <v>2</v>
      </c>
      <c r="L2284" t="str">
        <f t="shared" si="141"/>
        <v>да</v>
      </c>
      <c r="S2284" t="s">
        <v>5</v>
      </c>
      <c r="U2284" t="s">
        <v>22</v>
      </c>
      <c r="V2284">
        <v>2367269</v>
      </c>
      <c r="W2284">
        <v>2368201</v>
      </c>
      <c r="X2284" t="s">
        <v>30</v>
      </c>
      <c r="Y2284">
        <f t="shared" si="142"/>
        <v>0</v>
      </c>
      <c r="Z2284" t="str">
        <f t="shared" si="143"/>
        <v>нет</v>
      </c>
    </row>
    <row r="2285" spans="1:26" x14ac:dyDescent="0.35">
      <c r="A2285" t="s">
        <v>18</v>
      </c>
      <c r="B2285" t="s">
        <v>29</v>
      </c>
      <c r="C2285" t="s">
        <v>20</v>
      </c>
      <c r="D2285" t="s">
        <v>21</v>
      </c>
      <c r="E2285" t="s">
        <v>5</v>
      </c>
      <c r="G2285" t="s">
        <v>22</v>
      </c>
      <c r="H2285">
        <v>1980902</v>
      </c>
      <c r="I2285">
        <v>1981768</v>
      </c>
      <c r="J2285" t="s">
        <v>30</v>
      </c>
      <c r="K2285">
        <f t="shared" si="140"/>
        <v>2</v>
      </c>
      <c r="L2285" t="str">
        <f t="shared" si="141"/>
        <v>да</v>
      </c>
      <c r="S2285" t="s">
        <v>5</v>
      </c>
      <c r="U2285" t="s">
        <v>22</v>
      </c>
      <c r="V2285">
        <v>2368449</v>
      </c>
      <c r="W2285">
        <v>2370176</v>
      </c>
      <c r="X2285" t="s">
        <v>30</v>
      </c>
      <c r="Y2285">
        <f t="shared" si="142"/>
        <v>2</v>
      </c>
      <c r="Z2285" t="str">
        <f t="shared" si="143"/>
        <v>да</v>
      </c>
    </row>
    <row r="2286" spans="1:26" x14ac:dyDescent="0.35">
      <c r="A2286" t="s">
        <v>18</v>
      </c>
      <c r="B2286" t="s">
        <v>29</v>
      </c>
      <c r="C2286" t="s">
        <v>20</v>
      </c>
      <c r="D2286" t="s">
        <v>21</v>
      </c>
      <c r="E2286" t="s">
        <v>5</v>
      </c>
      <c r="G2286" t="s">
        <v>22</v>
      </c>
      <c r="H2286">
        <v>1981761</v>
      </c>
      <c r="I2286">
        <v>1982600</v>
      </c>
      <c r="J2286" t="s">
        <v>30</v>
      </c>
      <c r="K2286">
        <f t="shared" si="140"/>
        <v>0</v>
      </c>
      <c r="L2286" t="str">
        <f t="shared" si="141"/>
        <v>нет</v>
      </c>
      <c r="S2286" t="s">
        <v>5</v>
      </c>
      <c r="U2286" t="s">
        <v>22</v>
      </c>
      <c r="V2286">
        <v>2370163</v>
      </c>
      <c r="W2286">
        <v>2371992</v>
      </c>
      <c r="X2286" t="s">
        <v>30</v>
      </c>
      <c r="Y2286">
        <f t="shared" si="142"/>
        <v>1</v>
      </c>
      <c r="Z2286" t="str">
        <f t="shared" si="143"/>
        <v>нет</v>
      </c>
    </row>
    <row r="2287" spans="1:26" x14ac:dyDescent="0.35">
      <c r="A2287" t="s">
        <v>18</v>
      </c>
      <c r="B2287" t="s">
        <v>29</v>
      </c>
      <c r="C2287" t="s">
        <v>20</v>
      </c>
      <c r="D2287" t="s">
        <v>21</v>
      </c>
      <c r="E2287" t="s">
        <v>5</v>
      </c>
      <c r="G2287" t="s">
        <v>22</v>
      </c>
      <c r="H2287">
        <v>1982614</v>
      </c>
      <c r="I2287">
        <v>1983795</v>
      </c>
      <c r="J2287" t="s">
        <v>30</v>
      </c>
      <c r="K2287">
        <f t="shared" si="140"/>
        <v>0</v>
      </c>
      <c r="L2287" t="str">
        <f t="shared" si="141"/>
        <v>нет</v>
      </c>
      <c r="S2287" t="s">
        <v>5</v>
      </c>
      <c r="U2287" t="s">
        <v>22</v>
      </c>
      <c r="V2287">
        <v>2372220</v>
      </c>
      <c r="W2287">
        <v>2373065</v>
      </c>
      <c r="X2287" t="s">
        <v>30</v>
      </c>
      <c r="Y2287">
        <f t="shared" si="142"/>
        <v>1</v>
      </c>
      <c r="Z2287" t="str">
        <f t="shared" si="143"/>
        <v>нет</v>
      </c>
    </row>
    <row r="2288" spans="1:26" x14ac:dyDescent="0.35">
      <c r="A2288" t="s">
        <v>18</v>
      </c>
      <c r="B2288" t="s">
        <v>29</v>
      </c>
      <c r="C2288" t="s">
        <v>20</v>
      </c>
      <c r="D2288" t="s">
        <v>21</v>
      </c>
      <c r="E2288" t="s">
        <v>5</v>
      </c>
      <c r="G2288" t="s">
        <v>22</v>
      </c>
      <c r="H2288">
        <v>1984373</v>
      </c>
      <c r="I2288">
        <v>1985098</v>
      </c>
      <c r="J2288" t="s">
        <v>30</v>
      </c>
      <c r="K2288">
        <f t="shared" si="140"/>
        <v>2</v>
      </c>
      <c r="L2288" t="str">
        <f t="shared" si="141"/>
        <v>да</v>
      </c>
      <c r="S2288" t="s">
        <v>5</v>
      </c>
      <c r="U2288" t="s">
        <v>22</v>
      </c>
      <c r="V2288">
        <v>2373134</v>
      </c>
      <c r="W2288">
        <v>2373361</v>
      </c>
      <c r="X2288" t="s">
        <v>23</v>
      </c>
      <c r="Y2288">
        <f t="shared" si="142"/>
        <v>1</v>
      </c>
      <c r="Z2288" t="str">
        <f t="shared" si="143"/>
        <v>нет</v>
      </c>
    </row>
    <row r="2289" spans="1:26" x14ac:dyDescent="0.35">
      <c r="A2289" t="s">
        <v>18</v>
      </c>
      <c r="B2289" t="s">
        <v>29</v>
      </c>
      <c r="C2289" t="s">
        <v>20</v>
      </c>
      <c r="D2289" t="s">
        <v>21</v>
      </c>
      <c r="E2289" t="s">
        <v>5</v>
      </c>
      <c r="G2289" t="s">
        <v>22</v>
      </c>
      <c r="H2289">
        <v>1985088</v>
      </c>
      <c r="I2289">
        <v>1985903</v>
      </c>
      <c r="J2289" t="s">
        <v>30</v>
      </c>
      <c r="K2289">
        <f t="shared" si="140"/>
        <v>2</v>
      </c>
      <c r="L2289" t="str">
        <f t="shared" si="141"/>
        <v>нет</v>
      </c>
      <c r="S2289" t="s">
        <v>5</v>
      </c>
      <c r="U2289" t="s">
        <v>22</v>
      </c>
      <c r="V2289">
        <v>2373547</v>
      </c>
      <c r="W2289">
        <v>2374401</v>
      </c>
      <c r="X2289" t="s">
        <v>30</v>
      </c>
      <c r="Y2289">
        <f t="shared" si="142"/>
        <v>0</v>
      </c>
      <c r="Z2289" t="str">
        <f t="shared" si="143"/>
        <v>нет</v>
      </c>
    </row>
    <row r="2290" spans="1:26" x14ac:dyDescent="0.35">
      <c r="A2290" t="s">
        <v>18</v>
      </c>
      <c r="B2290" t="s">
        <v>29</v>
      </c>
      <c r="C2290" t="s">
        <v>20</v>
      </c>
      <c r="D2290" t="s">
        <v>21</v>
      </c>
      <c r="E2290" t="s">
        <v>5</v>
      </c>
      <c r="G2290" t="s">
        <v>22</v>
      </c>
      <c r="H2290">
        <v>1986006</v>
      </c>
      <c r="I2290">
        <v>1987046</v>
      </c>
      <c r="J2290" t="s">
        <v>30</v>
      </c>
      <c r="K2290">
        <f t="shared" si="140"/>
        <v>1</v>
      </c>
      <c r="L2290" t="str">
        <f t="shared" si="141"/>
        <v>нет</v>
      </c>
      <c r="S2290" t="s">
        <v>5</v>
      </c>
      <c r="U2290" t="s">
        <v>22</v>
      </c>
      <c r="V2290">
        <v>2374412</v>
      </c>
      <c r="W2290">
        <v>2375125</v>
      </c>
      <c r="X2290" t="s">
        <v>30</v>
      </c>
      <c r="Y2290">
        <f t="shared" si="142"/>
        <v>1</v>
      </c>
      <c r="Z2290" t="str">
        <f t="shared" si="143"/>
        <v>нет</v>
      </c>
    </row>
    <row r="2291" spans="1:26" x14ac:dyDescent="0.35">
      <c r="A2291" t="s">
        <v>18</v>
      </c>
      <c r="B2291" t="s">
        <v>29</v>
      </c>
      <c r="C2291" t="s">
        <v>20</v>
      </c>
      <c r="D2291" t="s">
        <v>21</v>
      </c>
      <c r="E2291" t="s">
        <v>5</v>
      </c>
      <c r="G2291" t="s">
        <v>22</v>
      </c>
      <c r="H2291">
        <v>1987124</v>
      </c>
      <c r="I2291">
        <v>1987906</v>
      </c>
      <c r="J2291" t="s">
        <v>30</v>
      </c>
      <c r="K2291">
        <f t="shared" si="140"/>
        <v>2</v>
      </c>
      <c r="L2291" t="str">
        <f t="shared" si="141"/>
        <v>нет</v>
      </c>
      <c r="S2291" t="s">
        <v>5</v>
      </c>
      <c r="U2291" t="s">
        <v>22</v>
      </c>
      <c r="V2291">
        <v>2375221</v>
      </c>
      <c r="W2291">
        <v>2376240</v>
      </c>
      <c r="X2291" t="s">
        <v>23</v>
      </c>
      <c r="Y2291">
        <f t="shared" si="142"/>
        <v>2</v>
      </c>
      <c r="Z2291" t="str">
        <f t="shared" si="143"/>
        <v>нет</v>
      </c>
    </row>
    <row r="2292" spans="1:26" x14ac:dyDescent="0.35">
      <c r="A2292" t="s">
        <v>18</v>
      </c>
      <c r="B2292" t="s">
        <v>29</v>
      </c>
      <c r="C2292" t="s">
        <v>20</v>
      </c>
      <c r="D2292" t="s">
        <v>21</v>
      </c>
      <c r="E2292" t="s">
        <v>5</v>
      </c>
      <c r="G2292" t="s">
        <v>22</v>
      </c>
      <c r="H2292">
        <v>1987919</v>
      </c>
      <c r="I2292">
        <v>1988707</v>
      </c>
      <c r="J2292" t="s">
        <v>30</v>
      </c>
      <c r="K2292">
        <f t="shared" si="140"/>
        <v>1</v>
      </c>
      <c r="L2292" t="str">
        <f t="shared" si="141"/>
        <v>да</v>
      </c>
      <c r="S2292" t="s">
        <v>5</v>
      </c>
      <c r="U2292" t="s">
        <v>22</v>
      </c>
      <c r="V2292">
        <v>2376370</v>
      </c>
      <c r="W2292">
        <v>2377233</v>
      </c>
      <c r="X2292" t="s">
        <v>23</v>
      </c>
      <c r="Y2292">
        <f t="shared" si="142"/>
        <v>1</v>
      </c>
      <c r="Z2292" t="str">
        <f t="shared" si="143"/>
        <v>нет</v>
      </c>
    </row>
    <row r="2293" spans="1:26" x14ac:dyDescent="0.35">
      <c r="A2293" t="s">
        <v>18</v>
      </c>
      <c r="B2293" t="s">
        <v>29</v>
      </c>
      <c r="C2293" t="s">
        <v>20</v>
      </c>
      <c r="D2293" t="s">
        <v>21</v>
      </c>
      <c r="E2293" t="s">
        <v>5</v>
      </c>
      <c r="G2293" t="s">
        <v>22</v>
      </c>
      <c r="H2293">
        <v>1988707</v>
      </c>
      <c r="I2293">
        <v>1989549</v>
      </c>
      <c r="J2293" t="s">
        <v>30</v>
      </c>
      <c r="K2293">
        <f t="shared" si="140"/>
        <v>2</v>
      </c>
      <c r="L2293" t="str">
        <f t="shared" si="141"/>
        <v>нет</v>
      </c>
      <c r="S2293" t="s">
        <v>5</v>
      </c>
      <c r="U2293" t="s">
        <v>22</v>
      </c>
      <c r="V2293">
        <v>2377341</v>
      </c>
      <c r="W2293">
        <v>2377901</v>
      </c>
      <c r="X2293" t="s">
        <v>23</v>
      </c>
      <c r="Y2293">
        <f t="shared" si="142"/>
        <v>2</v>
      </c>
      <c r="Z2293" t="str">
        <f t="shared" si="143"/>
        <v>нет</v>
      </c>
    </row>
    <row r="2294" spans="1:26" x14ac:dyDescent="0.35">
      <c r="A2294" t="s">
        <v>18</v>
      </c>
      <c r="B2294" t="s">
        <v>29</v>
      </c>
      <c r="C2294" t="s">
        <v>20</v>
      </c>
      <c r="D2294" t="s">
        <v>21</v>
      </c>
      <c r="E2294" t="s">
        <v>5</v>
      </c>
      <c r="G2294" t="s">
        <v>22</v>
      </c>
      <c r="H2294">
        <v>1989655</v>
      </c>
      <c r="I2294">
        <v>1990398</v>
      </c>
      <c r="J2294" t="s">
        <v>30</v>
      </c>
      <c r="K2294">
        <f t="shared" si="140"/>
        <v>0</v>
      </c>
      <c r="L2294" t="str">
        <f t="shared" si="141"/>
        <v>нет</v>
      </c>
      <c r="S2294" t="s">
        <v>5</v>
      </c>
      <c r="U2294" t="s">
        <v>22</v>
      </c>
      <c r="V2294">
        <v>2377980</v>
      </c>
      <c r="W2294">
        <v>2379356</v>
      </c>
      <c r="X2294" t="s">
        <v>23</v>
      </c>
      <c r="Y2294">
        <f t="shared" si="142"/>
        <v>1</v>
      </c>
      <c r="Z2294" t="str">
        <f t="shared" si="143"/>
        <v>нет</v>
      </c>
    </row>
    <row r="2295" spans="1:26" x14ac:dyDescent="0.35">
      <c r="A2295" t="s">
        <v>18</v>
      </c>
      <c r="B2295" t="s">
        <v>29</v>
      </c>
      <c r="C2295" t="s">
        <v>20</v>
      </c>
      <c r="D2295" t="s">
        <v>21</v>
      </c>
      <c r="E2295" t="s">
        <v>5</v>
      </c>
      <c r="G2295" t="s">
        <v>22</v>
      </c>
      <c r="H2295">
        <v>1990550</v>
      </c>
      <c r="I2295">
        <v>1991236</v>
      </c>
      <c r="J2295" t="s">
        <v>30</v>
      </c>
      <c r="K2295">
        <f t="shared" si="140"/>
        <v>1</v>
      </c>
      <c r="L2295" t="str">
        <f t="shared" si="141"/>
        <v>нет</v>
      </c>
      <c r="S2295" t="s">
        <v>5</v>
      </c>
      <c r="U2295" t="s">
        <v>22</v>
      </c>
      <c r="V2295">
        <v>2379506</v>
      </c>
      <c r="W2295">
        <v>2380750</v>
      </c>
      <c r="X2295" t="s">
        <v>30</v>
      </c>
      <c r="Y2295">
        <f t="shared" si="142"/>
        <v>1</v>
      </c>
      <c r="Z2295" t="str">
        <f t="shared" si="143"/>
        <v>нет</v>
      </c>
    </row>
    <row r="2296" spans="1:26" x14ac:dyDescent="0.35">
      <c r="A2296" t="s">
        <v>18</v>
      </c>
      <c r="B2296" t="s">
        <v>29</v>
      </c>
      <c r="C2296" t="s">
        <v>20</v>
      </c>
      <c r="D2296" t="s">
        <v>21</v>
      </c>
      <c r="E2296" t="s">
        <v>5</v>
      </c>
      <c r="G2296" t="s">
        <v>22</v>
      </c>
      <c r="H2296">
        <v>1991884</v>
      </c>
      <c r="I2296">
        <v>1992453</v>
      </c>
      <c r="J2296" t="s">
        <v>30</v>
      </c>
      <c r="K2296">
        <f t="shared" si="140"/>
        <v>1</v>
      </c>
      <c r="L2296" t="str">
        <f t="shared" si="141"/>
        <v>да</v>
      </c>
      <c r="S2296" t="s">
        <v>5</v>
      </c>
      <c r="U2296" t="s">
        <v>22</v>
      </c>
      <c r="V2296">
        <v>2381302</v>
      </c>
      <c r="W2296">
        <v>2381838</v>
      </c>
      <c r="X2296" t="s">
        <v>30</v>
      </c>
      <c r="Y2296">
        <f t="shared" si="142"/>
        <v>0</v>
      </c>
      <c r="Z2296" t="str">
        <f t="shared" si="143"/>
        <v>нет</v>
      </c>
    </row>
    <row r="2297" spans="1:26" x14ac:dyDescent="0.35">
      <c r="A2297" t="s">
        <v>18</v>
      </c>
      <c r="B2297" t="s">
        <v>29</v>
      </c>
      <c r="C2297" t="s">
        <v>20</v>
      </c>
      <c r="D2297" t="s">
        <v>21</v>
      </c>
      <c r="E2297" t="s">
        <v>5</v>
      </c>
      <c r="G2297" t="s">
        <v>22</v>
      </c>
      <c r="H2297">
        <v>1992450</v>
      </c>
      <c r="I2297">
        <v>1993346</v>
      </c>
      <c r="J2297" t="s">
        <v>30</v>
      </c>
      <c r="K2297">
        <f t="shared" si="140"/>
        <v>1</v>
      </c>
      <c r="L2297" t="str">
        <f t="shared" si="141"/>
        <v>да</v>
      </c>
      <c r="S2297" t="s">
        <v>5</v>
      </c>
      <c r="U2297" t="s">
        <v>22</v>
      </c>
      <c r="V2297">
        <v>2381933</v>
      </c>
      <c r="W2297">
        <v>2383387</v>
      </c>
      <c r="X2297" t="s">
        <v>30</v>
      </c>
      <c r="Y2297">
        <f t="shared" si="142"/>
        <v>2</v>
      </c>
      <c r="Z2297" t="str">
        <f t="shared" si="143"/>
        <v>нет</v>
      </c>
    </row>
    <row r="2298" spans="1:26" x14ac:dyDescent="0.35">
      <c r="A2298" t="s">
        <v>18</v>
      </c>
      <c r="B2298" t="s">
        <v>29</v>
      </c>
      <c r="C2298" t="s">
        <v>20</v>
      </c>
      <c r="D2298" t="s">
        <v>21</v>
      </c>
      <c r="E2298" t="s">
        <v>5</v>
      </c>
      <c r="G2298" t="s">
        <v>22</v>
      </c>
      <c r="H2298">
        <v>1993343</v>
      </c>
      <c r="I2298">
        <v>1993834</v>
      </c>
      <c r="J2298" t="s">
        <v>30</v>
      </c>
      <c r="K2298">
        <f t="shared" si="140"/>
        <v>2</v>
      </c>
      <c r="L2298" t="str">
        <f t="shared" si="141"/>
        <v>нет</v>
      </c>
      <c r="S2298" t="s">
        <v>5</v>
      </c>
      <c r="U2298" t="s">
        <v>22</v>
      </c>
      <c r="V2298">
        <v>2383433</v>
      </c>
      <c r="W2298">
        <v>2384998</v>
      </c>
      <c r="X2298" t="s">
        <v>23</v>
      </c>
      <c r="Y2298">
        <f t="shared" si="142"/>
        <v>0</v>
      </c>
      <c r="Z2298" t="str">
        <f t="shared" si="143"/>
        <v>нет</v>
      </c>
    </row>
    <row r="2299" spans="1:26" x14ac:dyDescent="0.35">
      <c r="A2299" t="s">
        <v>18</v>
      </c>
      <c r="B2299" t="s">
        <v>29</v>
      </c>
      <c r="C2299" t="s">
        <v>20</v>
      </c>
      <c r="D2299" t="s">
        <v>21</v>
      </c>
      <c r="E2299" t="s">
        <v>5</v>
      </c>
      <c r="G2299" t="s">
        <v>22</v>
      </c>
      <c r="H2299">
        <v>1998509</v>
      </c>
      <c r="I2299">
        <v>1999579</v>
      </c>
      <c r="J2299" t="s">
        <v>30</v>
      </c>
      <c r="K2299">
        <f t="shared" si="140"/>
        <v>1</v>
      </c>
      <c r="L2299" t="str">
        <f t="shared" si="141"/>
        <v>нет</v>
      </c>
      <c r="S2299" t="s">
        <v>5</v>
      </c>
      <c r="U2299" t="s">
        <v>22</v>
      </c>
      <c r="V2299">
        <v>2385036</v>
      </c>
      <c r="W2299">
        <v>2385218</v>
      </c>
      <c r="X2299" t="s">
        <v>23</v>
      </c>
      <c r="Y2299">
        <f t="shared" si="142"/>
        <v>1</v>
      </c>
      <c r="Z2299" t="str">
        <f t="shared" si="143"/>
        <v>нет</v>
      </c>
    </row>
    <row r="2300" spans="1:26" x14ac:dyDescent="0.35">
      <c r="A2300" t="s">
        <v>18</v>
      </c>
      <c r="B2300" t="s">
        <v>29</v>
      </c>
      <c r="C2300" t="s">
        <v>20</v>
      </c>
      <c r="D2300" t="s">
        <v>21</v>
      </c>
      <c r="E2300" t="s">
        <v>5</v>
      </c>
      <c r="G2300" t="s">
        <v>22</v>
      </c>
      <c r="H2300">
        <v>2000047</v>
      </c>
      <c r="I2300">
        <v>2000322</v>
      </c>
      <c r="J2300" t="s">
        <v>30</v>
      </c>
      <c r="K2300">
        <f t="shared" si="140"/>
        <v>0</v>
      </c>
      <c r="L2300" t="str">
        <f t="shared" si="141"/>
        <v>нет</v>
      </c>
      <c r="S2300" t="s">
        <v>5</v>
      </c>
      <c r="U2300" t="s">
        <v>22</v>
      </c>
      <c r="V2300">
        <v>2385365</v>
      </c>
      <c r="W2300">
        <v>2387188</v>
      </c>
      <c r="X2300" t="s">
        <v>30</v>
      </c>
      <c r="Y2300">
        <f t="shared" si="142"/>
        <v>1</v>
      </c>
      <c r="Z2300" t="str">
        <f t="shared" si="143"/>
        <v>нет</v>
      </c>
    </row>
    <row r="2301" spans="1:26" x14ac:dyDescent="0.35">
      <c r="A2301" t="s">
        <v>18</v>
      </c>
      <c r="B2301" t="s">
        <v>29</v>
      </c>
      <c r="C2301" t="s">
        <v>20</v>
      </c>
      <c r="D2301" t="s">
        <v>21</v>
      </c>
      <c r="E2301" t="s">
        <v>5</v>
      </c>
      <c r="G2301" t="s">
        <v>22</v>
      </c>
      <c r="H2301">
        <v>2000327</v>
      </c>
      <c r="I2301">
        <v>2000638</v>
      </c>
      <c r="J2301" t="s">
        <v>30</v>
      </c>
      <c r="K2301">
        <f t="shared" si="140"/>
        <v>2</v>
      </c>
      <c r="L2301" t="str">
        <f t="shared" si="141"/>
        <v>нет</v>
      </c>
      <c r="S2301" t="s">
        <v>5</v>
      </c>
      <c r="U2301" t="s">
        <v>22</v>
      </c>
      <c r="V2301">
        <v>2387323</v>
      </c>
      <c r="W2301">
        <v>2387886</v>
      </c>
      <c r="X2301" t="s">
        <v>30</v>
      </c>
      <c r="Y2301">
        <f t="shared" si="142"/>
        <v>2</v>
      </c>
      <c r="Z2301" t="str">
        <f t="shared" si="143"/>
        <v>нет</v>
      </c>
    </row>
    <row r="2302" spans="1:26" x14ac:dyDescent="0.35">
      <c r="A2302" t="s">
        <v>18</v>
      </c>
      <c r="B2302" t="s">
        <v>29</v>
      </c>
      <c r="C2302" t="s">
        <v>20</v>
      </c>
      <c r="D2302" t="s">
        <v>21</v>
      </c>
      <c r="E2302" t="s">
        <v>5</v>
      </c>
      <c r="G2302" t="s">
        <v>22</v>
      </c>
      <c r="H2302">
        <v>2000738</v>
      </c>
      <c r="I2302">
        <v>2001547</v>
      </c>
      <c r="J2302" t="s">
        <v>30</v>
      </c>
      <c r="K2302">
        <f t="shared" si="140"/>
        <v>2</v>
      </c>
      <c r="L2302" t="str">
        <f t="shared" si="141"/>
        <v>нет</v>
      </c>
      <c r="S2302" t="s">
        <v>5</v>
      </c>
      <c r="U2302" t="s">
        <v>22</v>
      </c>
      <c r="V2302">
        <v>2388064</v>
      </c>
      <c r="W2302">
        <v>2389011</v>
      </c>
      <c r="X2302" t="s">
        <v>23</v>
      </c>
      <c r="Y2302">
        <f t="shared" si="142"/>
        <v>1</v>
      </c>
      <c r="Z2302" t="str">
        <f t="shared" si="143"/>
        <v>нет</v>
      </c>
    </row>
    <row r="2303" spans="1:26" x14ac:dyDescent="0.35">
      <c r="A2303" t="s">
        <v>18</v>
      </c>
      <c r="B2303" t="s">
        <v>29</v>
      </c>
      <c r="C2303" t="s">
        <v>20</v>
      </c>
      <c r="D2303" t="s">
        <v>21</v>
      </c>
      <c r="E2303" t="s">
        <v>5</v>
      </c>
      <c r="G2303" t="s">
        <v>22</v>
      </c>
      <c r="H2303">
        <v>2002286</v>
      </c>
      <c r="I2303">
        <v>2003380</v>
      </c>
      <c r="J2303" t="s">
        <v>30</v>
      </c>
      <c r="K2303">
        <f t="shared" si="140"/>
        <v>2</v>
      </c>
      <c r="L2303" t="str">
        <f t="shared" si="141"/>
        <v>да</v>
      </c>
      <c r="S2303" t="s">
        <v>5</v>
      </c>
      <c r="U2303" t="s">
        <v>22</v>
      </c>
      <c r="V2303">
        <v>2389245</v>
      </c>
      <c r="W2303">
        <v>2391404</v>
      </c>
      <c r="X2303" t="s">
        <v>30</v>
      </c>
      <c r="Y2303">
        <f t="shared" si="142"/>
        <v>2</v>
      </c>
      <c r="Z2303" t="str">
        <f t="shared" si="143"/>
        <v>нет</v>
      </c>
    </row>
    <row r="2304" spans="1:26" x14ac:dyDescent="0.35">
      <c r="A2304" t="s">
        <v>18</v>
      </c>
      <c r="B2304" t="s">
        <v>29</v>
      </c>
      <c r="C2304" t="s">
        <v>20</v>
      </c>
      <c r="D2304" t="s">
        <v>21</v>
      </c>
      <c r="E2304" t="s">
        <v>5</v>
      </c>
      <c r="G2304" t="s">
        <v>22</v>
      </c>
      <c r="H2304">
        <v>2003370</v>
      </c>
      <c r="I2304">
        <v>2004197</v>
      </c>
      <c r="J2304" t="s">
        <v>30</v>
      </c>
      <c r="K2304">
        <f t="shared" si="140"/>
        <v>2</v>
      </c>
      <c r="L2304" t="str">
        <f t="shared" si="141"/>
        <v>нет</v>
      </c>
      <c r="S2304" t="s">
        <v>5</v>
      </c>
      <c r="U2304" t="s">
        <v>22</v>
      </c>
      <c r="V2304">
        <v>2391468</v>
      </c>
      <c r="W2304">
        <v>2391959</v>
      </c>
      <c r="X2304" t="s">
        <v>30</v>
      </c>
      <c r="Y2304">
        <f t="shared" si="142"/>
        <v>2</v>
      </c>
      <c r="Z2304" t="str">
        <f t="shared" si="143"/>
        <v>нет</v>
      </c>
    </row>
    <row r="2305" spans="1:26" x14ac:dyDescent="0.35">
      <c r="A2305" t="s">
        <v>18</v>
      </c>
      <c r="B2305" t="s">
        <v>29</v>
      </c>
      <c r="C2305" t="s">
        <v>20</v>
      </c>
      <c r="D2305" t="s">
        <v>21</v>
      </c>
      <c r="E2305" t="s">
        <v>5</v>
      </c>
      <c r="G2305" t="s">
        <v>22</v>
      </c>
      <c r="H2305">
        <v>2004312</v>
      </c>
      <c r="I2305">
        <v>2005103</v>
      </c>
      <c r="J2305" t="s">
        <v>30</v>
      </c>
      <c r="K2305">
        <f t="shared" si="140"/>
        <v>1</v>
      </c>
      <c r="L2305" t="str">
        <f t="shared" si="141"/>
        <v>да</v>
      </c>
      <c r="S2305" t="s">
        <v>5</v>
      </c>
      <c r="U2305" t="s">
        <v>22</v>
      </c>
      <c r="V2305">
        <v>2392026</v>
      </c>
      <c r="W2305">
        <v>2392667</v>
      </c>
      <c r="X2305" t="s">
        <v>30</v>
      </c>
      <c r="Y2305">
        <f t="shared" si="142"/>
        <v>2</v>
      </c>
      <c r="Z2305" t="str">
        <f t="shared" si="143"/>
        <v>нет</v>
      </c>
    </row>
    <row r="2306" spans="1:26" x14ac:dyDescent="0.35">
      <c r="A2306" t="s">
        <v>18</v>
      </c>
      <c r="B2306" t="s">
        <v>29</v>
      </c>
      <c r="C2306" t="s">
        <v>20</v>
      </c>
      <c r="D2306" t="s">
        <v>21</v>
      </c>
      <c r="E2306" t="s">
        <v>5</v>
      </c>
      <c r="G2306" t="s">
        <v>22</v>
      </c>
      <c r="H2306">
        <v>2005103</v>
      </c>
      <c r="I2306">
        <v>2005888</v>
      </c>
      <c r="J2306" t="s">
        <v>30</v>
      </c>
      <c r="K2306">
        <f t="shared" si="140"/>
        <v>1</v>
      </c>
      <c r="L2306" t="str">
        <f t="shared" si="141"/>
        <v>да</v>
      </c>
      <c r="S2306" t="s">
        <v>5</v>
      </c>
      <c r="U2306" t="s">
        <v>22</v>
      </c>
      <c r="V2306">
        <v>2392893</v>
      </c>
      <c r="W2306">
        <v>2393528</v>
      </c>
      <c r="X2306" t="s">
        <v>30</v>
      </c>
      <c r="Y2306">
        <f t="shared" si="142"/>
        <v>2</v>
      </c>
      <c r="Z2306" t="str">
        <f t="shared" si="143"/>
        <v>нет</v>
      </c>
    </row>
    <row r="2307" spans="1:26" x14ac:dyDescent="0.35">
      <c r="A2307" t="s">
        <v>18</v>
      </c>
      <c r="B2307" t="s">
        <v>29</v>
      </c>
      <c r="C2307" t="s">
        <v>20</v>
      </c>
      <c r="D2307" t="s">
        <v>21</v>
      </c>
      <c r="E2307" t="s">
        <v>5</v>
      </c>
      <c r="G2307" t="s">
        <v>22</v>
      </c>
      <c r="H2307">
        <v>2005885</v>
      </c>
      <c r="I2307">
        <v>2006889</v>
      </c>
      <c r="J2307" t="s">
        <v>30</v>
      </c>
      <c r="K2307">
        <f t="shared" ref="K2307:K2370" si="144">MOD((ABS(I2307-H2308)+1),3)</f>
        <v>1</v>
      </c>
      <c r="L2307" t="str">
        <f t="shared" ref="L2307:L2370" si="145">IF(I2307-H2308&gt;=0,"да","нет")</f>
        <v>да</v>
      </c>
      <c r="S2307" t="s">
        <v>5</v>
      </c>
      <c r="U2307" t="s">
        <v>22</v>
      </c>
      <c r="V2307">
        <v>2393541</v>
      </c>
      <c r="W2307">
        <v>2394014</v>
      </c>
      <c r="X2307" t="s">
        <v>30</v>
      </c>
      <c r="Y2307">
        <f t="shared" ref="Y2307:Y2370" si="146">MOD((ABS(W2307-V2308)+1),3)</f>
        <v>1</v>
      </c>
      <c r="Z2307" t="str">
        <f t="shared" ref="Z2307:Z2370" si="147">IF(W2307-V2308&gt;=0,"да","нет")</f>
        <v>нет</v>
      </c>
    </row>
    <row r="2308" spans="1:26" x14ac:dyDescent="0.35">
      <c r="A2308" t="s">
        <v>18</v>
      </c>
      <c r="B2308" t="s">
        <v>29</v>
      </c>
      <c r="C2308" t="s">
        <v>20</v>
      </c>
      <c r="D2308" t="s">
        <v>21</v>
      </c>
      <c r="E2308" t="s">
        <v>5</v>
      </c>
      <c r="G2308" t="s">
        <v>22</v>
      </c>
      <c r="H2308">
        <v>2006886</v>
      </c>
      <c r="I2308">
        <v>2007668</v>
      </c>
      <c r="J2308" t="s">
        <v>30</v>
      </c>
      <c r="K2308">
        <f t="shared" si="144"/>
        <v>1</v>
      </c>
      <c r="L2308" t="str">
        <f t="shared" si="145"/>
        <v>да</v>
      </c>
      <c r="S2308" t="s">
        <v>5</v>
      </c>
      <c r="U2308" t="s">
        <v>22</v>
      </c>
      <c r="V2308">
        <v>2394026</v>
      </c>
      <c r="W2308">
        <v>2394955</v>
      </c>
      <c r="X2308" t="s">
        <v>30</v>
      </c>
      <c r="Y2308">
        <f t="shared" si="146"/>
        <v>1</v>
      </c>
      <c r="Z2308" t="str">
        <f t="shared" si="147"/>
        <v>нет</v>
      </c>
    </row>
    <row r="2309" spans="1:26" x14ac:dyDescent="0.35">
      <c r="A2309" t="s">
        <v>18</v>
      </c>
      <c r="B2309" t="s">
        <v>29</v>
      </c>
      <c r="C2309" t="s">
        <v>20</v>
      </c>
      <c r="D2309" t="s">
        <v>21</v>
      </c>
      <c r="E2309" t="s">
        <v>5</v>
      </c>
      <c r="G2309" t="s">
        <v>22</v>
      </c>
      <c r="H2309">
        <v>2007668</v>
      </c>
      <c r="I2309">
        <v>2008672</v>
      </c>
      <c r="J2309" t="s">
        <v>30</v>
      </c>
      <c r="K2309">
        <f t="shared" si="144"/>
        <v>1</v>
      </c>
      <c r="L2309" t="str">
        <f t="shared" si="145"/>
        <v>нет</v>
      </c>
      <c r="S2309" t="s">
        <v>5</v>
      </c>
      <c r="U2309" t="s">
        <v>22</v>
      </c>
      <c r="V2309">
        <v>2394958</v>
      </c>
      <c r="W2309">
        <v>2396091</v>
      </c>
      <c r="X2309" t="s">
        <v>30</v>
      </c>
      <c r="Y2309">
        <f t="shared" si="146"/>
        <v>1</v>
      </c>
      <c r="Z2309" t="str">
        <f t="shared" si="147"/>
        <v>нет</v>
      </c>
    </row>
    <row r="2310" spans="1:26" x14ac:dyDescent="0.35">
      <c r="A2310" t="s">
        <v>18</v>
      </c>
      <c r="B2310" t="s">
        <v>29</v>
      </c>
      <c r="C2310" t="s">
        <v>20</v>
      </c>
      <c r="D2310" t="s">
        <v>21</v>
      </c>
      <c r="E2310" t="s">
        <v>5</v>
      </c>
      <c r="G2310" t="s">
        <v>22</v>
      </c>
      <c r="H2310">
        <v>2009233</v>
      </c>
      <c r="I2310">
        <v>2010132</v>
      </c>
      <c r="J2310" t="s">
        <v>30</v>
      </c>
      <c r="K2310">
        <f t="shared" si="144"/>
        <v>2</v>
      </c>
      <c r="L2310" t="str">
        <f t="shared" si="145"/>
        <v>да</v>
      </c>
      <c r="S2310" t="s">
        <v>5</v>
      </c>
      <c r="U2310" t="s">
        <v>22</v>
      </c>
      <c r="V2310">
        <v>2396184</v>
      </c>
      <c r="W2310">
        <v>2397374</v>
      </c>
      <c r="X2310" t="s">
        <v>30</v>
      </c>
      <c r="Y2310">
        <f t="shared" si="146"/>
        <v>1</v>
      </c>
      <c r="Z2310" t="str">
        <f t="shared" si="147"/>
        <v>нет</v>
      </c>
    </row>
    <row r="2311" spans="1:26" x14ac:dyDescent="0.35">
      <c r="A2311" t="s">
        <v>18</v>
      </c>
      <c r="B2311" t="s">
        <v>29</v>
      </c>
      <c r="C2311" t="s">
        <v>20</v>
      </c>
      <c r="D2311" t="s">
        <v>21</v>
      </c>
      <c r="E2311" t="s">
        <v>5</v>
      </c>
      <c r="G2311" t="s">
        <v>22</v>
      </c>
      <c r="H2311">
        <v>2010119</v>
      </c>
      <c r="I2311">
        <v>2011327</v>
      </c>
      <c r="J2311" t="s">
        <v>30</v>
      </c>
      <c r="K2311">
        <f t="shared" si="144"/>
        <v>0</v>
      </c>
      <c r="L2311" t="str">
        <f t="shared" si="145"/>
        <v>нет</v>
      </c>
      <c r="S2311" t="s">
        <v>5</v>
      </c>
      <c r="U2311" t="s">
        <v>22</v>
      </c>
      <c r="V2311">
        <v>2397494</v>
      </c>
      <c r="W2311">
        <v>2398699</v>
      </c>
      <c r="X2311" t="s">
        <v>23</v>
      </c>
      <c r="Y2311">
        <f t="shared" si="146"/>
        <v>1</v>
      </c>
      <c r="Z2311" t="str">
        <f t="shared" si="147"/>
        <v>нет</v>
      </c>
    </row>
    <row r="2312" spans="1:26" x14ac:dyDescent="0.35">
      <c r="A2312" t="s">
        <v>18</v>
      </c>
      <c r="B2312" t="s">
        <v>29</v>
      </c>
      <c r="C2312" t="s">
        <v>20</v>
      </c>
      <c r="D2312" t="s">
        <v>21</v>
      </c>
      <c r="E2312" t="s">
        <v>5</v>
      </c>
      <c r="G2312" t="s">
        <v>22</v>
      </c>
      <c r="H2312">
        <v>2013030</v>
      </c>
      <c r="I2312">
        <v>2013326</v>
      </c>
      <c r="J2312" t="s">
        <v>30</v>
      </c>
      <c r="K2312">
        <f t="shared" si="144"/>
        <v>2</v>
      </c>
      <c r="L2312" t="str">
        <f t="shared" si="145"/>
        <v>нет</v>
      </c>
      <c r="S2312" t="s">
        <v>5</v>
      </c>
      <c r="U2312" t="s">
        <v>22</v>
      </c>
      <c r="V2312">
        <v>2398798</v>
      </c>
      <c r="W2312">
        <v>2399910</v>
      </c>
      <c r="X2312" t="s">
        <v>30</v>
      </c>
      <c r="Y2312">
        <f t="shared" si="146"/>
        <v>2</v>
      </c>
      <c r="Z2312" t="str">
        <f t="shared" si="147"/>
        <v>нет</v>
      </c>
    </row>
    <row r="2313" spans="1:26" x14ac:dyDescent="0.35">
      <c r="A2313" t="s">
        <v>18</v>
      </c>
      <c r="B2313" t="s">
        <v>29</v>
      </c>
      <c r="C2313" t="s">
        <v>20</v>
      </c>
      <c r="D2313" t="s">
        <v>21</v>
      </c>
      <c r="E2313" t="s">
        <v>5</v>
      </c>
      <c r="G2313" t="s">
        <v>22</v>
      </c>
      <c r="H2313">
        <v>2016228</v>
      </c>
      <c r="I2313">
        <v>2016701</v>
      </c>
      <c r="J2313" t="s">
        <v>30</v>
      </c>
      <c r="K2313">
        <f t="shared" si="144"/>
        <v>0</v>
      </c>
      <c r="L2313" t="str">
        <f t="shared" si="145"/>
        <v>нет</v>
      </c>
      <c r="S2313" t="s">
        <v>5</v>
      </c>
      <c r="U2313" t="s">
        <v>22</v>
      </c>
      <c r="V2313">
        <v>2400121</v>
      </c>
      <c r="W2313">
        <v>2400864</v>
      </c>
      <c r="X2313" t="s">
        <v>23</v>
      </c>
      <c r="Y2313">
        <f t="shared" si="146"/>
        <v>2</v>
      </c>
      <c r="Z2313" t="str">
        <f t="shared" si="147"/>
        <v>нет</v>
      </c>
    </row>
    <row r="2314" spans="1:26" x14ac:dyDescent="0.35">
      <c r="A2314" t="s">
        <v>18</v>
      </c>
      <c r="B2314" t="s">
        <v>29</v>
      </c>
      <c r="C2314" t="s">
        <v>20</v>
      </c>
      <c r="D2314" t="s">
        <v>21</v>
      </c>
      <c r="E2314" t="s">
        <v>5</v>
      </c>
      <c r="G2314" t="s">
        <v>22</v>
      </c>
      <c r="H2314">
        <v>2023996</v>
      </c>
      <c r="I2314">
        <v>2024322</v>
      </c>
      <c r="J2314" t="s">
        <v>30</v>
      </c>
      <c r="K2314">
        <f t="shared" si="144"/>
        <v>2</v>
      </c>
      <c r="L2314" t="str">
        <f t="shared" si="145"/>
        <v>да</v>
      </c>
      <c r="S2314" t="s">
        <v>5</v>
      </c>
      <c r="U2314" t="s">
        <v>22</v>
      </c>
      <c r="V2314">
        <v>2400901</v>
      </c>
      <c r="W2314">
        <v>2401602</v>
      </c>
      <c r="X2314" t="s">
        <v>23</v>
      </c>
      <c r="Y2314">
        <f t="shared" si="146"/>
        <v>2</v>
      </c>
      <c r="Z2314" t="str">
        <f t="shared" si="147"/>
        <v>да</v>
      </c>
    </row>
    <row r="2315" spans="1:26" x14ac:dyDescent="0.35">
      <c r="A2315" t="s">
        <v>18</v>
      </c>
      <c r="B2315" t="s">
        <v>29</v>
      </c>
      <c r="C2315" t="s">
        <v>20</v>
      </c>
      <c r="D2315" t="s">
        <v>21</v>
      </c>
      <c r="E2315" t="s">
        <v>5</v>
      </c>
      <c r="G2315" t="s">
        <v>22</v>
      </c>
      <c r="H2315">
        <v>2024315</v>
      </c>
      <c r="I2315">
        <v>2026744</v>
      </c>
      <c r="J2315" t="s">
        <v>30</v>
      </c>
      <c r="K2315">
        <f t="shared" si="144"/>
        <v>0</v>
      </c>
      <c r="L2315" t="str">
        <f t="shared" si="145"/>
        <v>нет</v>
      </c>
      <c r="S2315" t="s">
        <v>5</v>
      </c>
      <c r="U2315" t="s">
        <v>22</v>
      </c>
      <c r="V2315">
        <v>2401589</v>
      </c>
      <c r="W2315">
        <v>2402404</v>
      </c>
      <c r="X2315" t="s">
        <v>23</v>
      </c>
      <c r="Y2315">
        <f t="shared" si="146"/>
        <v>1</v>
      </c>
      <c r="Z2315" t="str">
        <f t="shared" si="147"/>
        <v>нет</v>
      </c>
    </row>
    <row r="2316" spans="1:26" x14ac:dyDescent="0.35">
      <c r="A2316" t="s">
        <v>18</v>
      </c>
      <c r="B2316" t="s">
        <v>29</v>
      </c>
      <c r="C2316" t="s">
        <v>20</v>
      </c>
      <c r="D2316" t="s">
        <v>21</v>
      </c>
      <c r="E2316" t="s">
        <v>5</v>
      </c>
      <c r="G2316" t="s">
        <v>22</v>
      </c>
      <c r="H2316">
        <v>2027124</v>
      </c>
      <c r="I2316">
        <v>2028074</v>
      </c>
      <c r="J2316" t="s">
        <v>30</v>
      </c>
      <c r="K2316">
        <f t="shared" si="144"/>
        <v>0</v>
      </c>
      <c r="L2316" t="str">
        <f t="shared" si="145"/>
        <v>нет</v>
      </c>
      <c r="S2316" t="s">
        <v>5</v>
      </c>
      <c r="U2316" t="s">
        <v>22</v>
      </c>
      <c r="V2316">
        <v>2402857</v>
      </c>
      <c r="W2316">
        <v>2403801</v>
      </c>
      <c r="X2316" t="s">
        <v>30</v>
      </c>
      <c r="Y2316">
        <f t="shared" si="146"/>
        <v>2</v>
      </c>
      <c r="Z2316" t="str">
        <f t="shared" si="147"/>
        <v>нет</v>
      </c>
    </row>
    <row r="2317" spans="1:26" x14ac:dyDescent="0.35">
      <c r="A2317" t="s">
        <v>18</v>
      </c>
      <c r="B2317" t="s">
        <v>29</v>
      </c>
      <c r="C2317" t="s">
        <v>20</v>
      </c>
      <c r="D2317" t="s">
        <v>21</v>
      </c>
      <c r="E2317" t="s">
        <v>5</v>
      </c>
      <c r="G2317" t="s">
        <v>22</v>
      </c>
      <c r="H2317">
        <v>2028223</v>
      </c>
      <c r="I2317">
        <v>2029725</v>
      </c>
      <c r="J2317" t="s">
        <v>30</v>
      </c>
      <c r="K2317">
        <f t="shared" si="144"/>
        <v>1</v>
      </c>
      <c r="L2317" t="str">
        <f t="shared" si="145"/>
        <v>нет</v>
      </c>
      <c r="S2317" t="s">
        <v>5</v>
      </c>
      <c r="U2317" t="s">
        <v>22</v>
      </c>
      <c r="V2317">
        <v>2403850</v>
      </c>
      <c r="W2317">
        <v>2405202</v>
      </c>
      <c r="X2317" t="s">
        <v>23</v>
      </c>
      <c r="Y2317">
        <f t="shared" si="146"/>
        <v>1</v>
      </c>
      <c r="Z2317" t="str">
        <f t="shared" si="147"/>
        <v>нет</v>
      </c>
    </row>
    <row r="2318" spans="1:26" x14ac:dyDescent="0.35">
      <c r="A2318" t="s">
        <v>18</v>
      </c>
      <c r="B2318" t="s">
        <v>29</v>
      </c>
      <c r="C2318" t="s">
        <v>20</v>
      </c>
      <c r="D2318" t="s">
        <v>21</v>
      </c>
      <c r="E2318" t="s">
        <v>5</v>
      </c>
      <c r="G2318" t="s">
        <v>22</v>
      </c>
      <c r="H2318">
        <v>2031579</v>
      </c>
      <c r="I2318">
        <v>2031776</v>
      </c>
      <c r="J2318" t="s">
        <v>30</v>
      </c>
      <c r="K2318">
        <f t="shared" si="144"/>
        <v>0</v>
      </c>
      <c r="L2318" t="str">
        <f t="shared" si="145"/>
        <v>нет</v>
      </c>
      <c r="S2318" t="s">
        <v>5</v>
      </c>
      <c r="U2318" t="s">
        <v>22</v>
      </c>
      <c r="V2318">
        <v>2405358</v>
      </c>
      <c r="W2318">
        <v>2406047</v>
      </c>
      <c r="X2318" t="s">
        <v>23</v>
      </c>
      <c r="Y2318">
        <f t="shared" si="146"/>
        <v>1</v>
      </c>
      <c r="Z2318" t="str">
        <f t="shared" si="147"/>
        <v>нет</v>
      </c>
    </row>
    <row r="2319" spans="1:26" x14ac:dyDescent="0.35">
      <c r="A2319" t="s">
        <v>18</v>
      </c>
      <c r="B2319" t="s">
        <v>29</v>
      </c>
      <c r="C2319" t="s">
        <v>20</v>
      </c>
      <c r="D2319" t="s">
        <v>21</v>
      </c>
      <c r="E2319" t="s">
        <v>5</v>
      </c>
      <c r="G2319" t="s">
        <v>22</v>
      </c>
      <c r="H2319">
        <v>2031790</v>
      </c>
      <c r="I2319">
        <v>2032197</v>
      </c>
      <c r="J2319" t="s">
        <v>30</v>
      </c>
      <c r="K2319">
        <f t="shared" si="144"/>
        <v>0</v>
      </c>
      <c r="L2319" t="str">
        <f t="shared" si="145"/>
        <v>нет</v>
      </c>
      <c r="S2319" t="s">
        <v>5</v>
      </c>
      <c r="U2319" t="s">
        <v>22</v>
      </c>
      <c r="V2319">
        <v>2406062</v>
      </c>
      <c r="W2319">
        <v>2406412</v>
      </c>
      <c r="X2319" t="s">
        <v>23</v>
      </c>
      <c r="Y2319">
        <f t="shared" si="146"/>
        <v>0</v>
      </c>
      <c r="Z2319" t="str">
        <f t="shared" si="147"/>
        <v>нет</v>
      </c>
    </row>
    <row r="2320" spans="1:26" x14ac:dyDescent="0.35">
      <c r="A2320" t="s">
        <v>18</v>
      </c>
      <c r="B2320" t="s">
        <v>29</v>
      </c>
      <c r="C2320" t="s">
        <v>20</v>
      </c>
      <c r="D2320" t="s">
        <v>21</v>
      </c>
      <c r="E2320" t="s">
        <v>5</v>
      </c>
      <c r="G2320" t="s">
        <v>22</v>
      </c>
      <c r="H2320">
        <v>2034341</v>
      </c>
      <c r="I2320">
        <v>2035273</v>
      </c>
      <c r="J2320" t="s">
        <v>30</v>
      </c>
      <c r="K2320">
        <f t="shared" si="144"/>
        <v>1</v>
      </c>
      <c r="L2320" t="str">
        <f t="shared" si="145"/>
        <v>да</v>
      </c>
      <c r="S2320" t="s">
        <v>5</v>
      </c>
      <c r="U2320" t="s">
        <v>22</v>
      </c>
      <c r="V2320">
        <v>2406615</v>
      </c>
      <c r="W2320">
        <v>2407448</v>
      </c>
      <c r="X2320" t="s">
        <v>23</v>
      </c>
      <c r="Y2320">
        <f t="shared" si="146"/>
        <v>1</v>
      </c>
      <c r="Z2320" t="str">
        <f t="shared" si="147"/>
        <v>нет</v>
      </c>
    </row>
    <row r="2321" spans="1:26" x14ac:dyDescent="0.35">
      <c r="A2321" t="s">
        <v>18</v>
      </c>
      <c r="B2321" t="s">
        <v>29</v>
      </c>
      <c r="C2321" t="s">
        <v>20</v>
      </c>
      <c r="D2321" t="s">
        <v>21</v>
      </c>
      <c r="E2321" t="s">
        <v>5</v>
      </c>
      <c r="G2321" t="s">
        <v>22</v>
      </c>
      <c r="H2321">
        <v>2035273</v>
      </c>
      <c r="I2321">
        <v>2035533</v>
      </c>
      <c r="J2321" t="s">
        <v>30</v>
      </c>
      <c r="K2321">
        <f t="shared" si="144"/>
        <v>2</v>
      </c>
      <c r="L2321" t="str">
        <f t="shared" si="145"/>
        <v>нет</v>
      </c>
      <c r="S2321" t="s">
        <v>5</v>
      </c>
      <c r="U2321" t="s">
        <v>22</v>
      </c>
      <c r="V2321">
        <v>2407508</v>
      </c>
      <c r="W2321">
        <v>2407762</v>
      </c>
      <c r="X2321" t="s">
        <v>23</v>
      </c>
      <c r="Y2321">
        <f t="shared" si="146"/>
        <v>2</v>
      </c>
      <c r="Z2321" t="str">
        <f t="shared" si="147"/>
        <v>нет</v>
      </c>
    </row>
    <row r="2322" spans="1:26" x14ac:dyDescent="0.35">
      <c r="A2322" t="s">
        <v>18</v>
      </c>
      <c r="B2322" t="s">
        <v>29</v>
      </c>
      <c r="C2322" t="s">
        <v>20</v>
      </c>
      <c r="D2322" t="s">
        <v>21</v>
      </c>
      <c r="E2322" t="s">
        <v>5</v>
      </c>
      <c r="G2322" t="s">
        <v>22</v>
      </c>
      <c r="H2322">
        <v>2036272</v>
      </c>
      <c r="I2322">
        <v>2036475</v>
      </c>
      <c r="J2322" t="s">
        <v>30</v>
      </c>
      <c r="K2322">
        <f t="shared" si="144"/>
        <v>2</v>
      </c>
      <c r="L2322" t="str">
        <f t="shared" si="145"/>
        <v>нет</v>
      </c>
      <c r="S2322" t="s">
        <v>5</v>
      </c>
      <c r="U2322" t="s">
        <v>22</v>
      </c>
      <c r="V2322">
        <v>2407832</v>
      </c>
      <c r="W2322">
        <v>2408551</v>
      </c>
      <c r="X2322" t="s">
        <v>30</v>
      </c>
      <c r="Y2322">
        <f t="shared" si="146"/>
        <v>1</v>
      </c>
      <c r="Z2322" t="str">
        <f t="shared" si="147"/>
        <v>да</v>
      </c>
    </row>
    <row r="2323" spans="1:26" x14ac:dyDescent="0.35">
      <c r="A2323" t="s">
        <v>18</v>
      </c>
      <c r="B2323" t="s">
        <v>29</v>
      </c>
      <c r="C2323" t="s">
        <v>20</v>
      </c>
      <c r="D2323" t="s">
        <v>21</v>
      </c>
      <c r="E2323" t="s">
        <v>5</v>
      </c>
      <c r="G2323" t="s">
        <v>22</v>
      </c>
      <c r="H2323">
        <v>2037088</v>
      </c>
      <c r="I2323">
        <v>2037930</v>
      </c>
      <c r="J2323" t="s">
        <v>30</v>
      </c>
      <c r="K2323">
        <f t="shared" si="144"/>
        <v>0</v>
      </c>
      <c r="L2323" t="str">
        <f t="shared" si="145"/>
        <v>нет</v>
      </c>
      <c r="S2323" t="s">
        <v>5</v>
      </c>
      <c r="U2323" t="s">
        <v>22</v>
      </c>
      <c r="V2323">
        <v>2408551</v>
      </c>
      <c r="W2323">
        <v>2409231</v>
      </c>
      <c r="X2323" t="s">
        <v>30</v>
      </c>
      <c r="Y2323">
        <f t="shared" si="146"/>
        <v>0</v>
      </c>
      <c r="Z2323" t="str">
        <f t="shared" si="147"/>
        <v>нет</v>
      </c>
    </row>
    <row r="2324" spans="1:26" x14ac:dyDescent="0.35">
      <c r="A2324" t="s">
        <v>18</v>
      </c>
      <c r="B2324" t="s">
        <v>29</v>
      </c>
      <c r="C2324" t="s">
        <v>20</v>
      </c>
      <c r="D2324" t="s">
        <v>21</v>
      </c>
      <c r="E2324" t="s">
        <v>5</v>
      </c>
      <c r="G2324" t="s">
        <v>22</v>
      </c>
      <c r="H2324">
        <v>2037950</v>
      </c>
      <c r="I2324">
        <v>2038639</v>
      </c>
      <c r="J2324" t="s">
        <v>30</v>
      </c>
      <c r="K2324">
        <f t="shared" si="144"/>
        <v>0</v>
      </c>
      <c r="L2324" t="str">
        <f t="shared" si="145"/>
        <v>нет</v>
      </c>
      <c r="S2324" t="s">
        <v>5</v>
      </c>
      <c r="U2324" t="s">
        <v>22</v>
      </c>
      <c r="V2324">
        <v>2409290</v>
      </c>
      <c r="W2324">
        <v>2409556</v>
      </c>
      <c r="X2324" t="s">
        <v>30</v>
      </c>
      <c r="Y2324">
        <f t="shared" si="146"/>
        <v>1</v>
      </c>
      <c r="Z2324" t="str">
        <f t="shared" si="147"/>
        <v>нет</v>
      </c>
    </row>
    <row r="2325" spans="1:26" x14ac:dyDescent="0.35">
      <c r="A2325" t="s">
        <v>18</v>
      </c>
      <c r="B2325" t="s">
        <v>29</v>
      </c>
      <c r="C2325" t="s">
        <v>20</v>
      </c>
      <c r="D2325" t="s">
        <v>21</v>
      </c>
      <c r="E2325" t="s">
        <v>5</v>
      </c>
      <c r="G2325" t="s">
        <v>22</v>
      </c>
      <c r="H2325">
        <v>2038848</v>
      </c>
      <c r="I2325">
        <v>2040398</v>
      </c>
      <c r="J2325" t="s">
        <v>30</v>
      </c>
      <c r="K2325">
        <f t="shared" si="144"/>
        <v>1</v>
      </c>
      <c r="L2325" t="str">
        <f t="shared" si="145"/>
        <v>нет</v>
      </c>
      <c r="S2325" t="s">
        <v>5</v>
      </c>
      <c r="U2325" t="s">
        <v>22</v>
      </c>
      <c r="V2325">
        <v>2409577</v>
      </c>
      <c r="W2325">
        <v>2409954</v>
      </c>
      <c r="X2325" t="s">
        <v>30</v>
      </c>
      <c r="Y2325">
        <f t="shared" si="146"/>
        <v>1</v>
      </c>
      <c r="Z2325" t="str">
        <f t="shared" si="147"/>
        <v>нет</v>
      </c>
    </row>
    <row r="2326" spans="1:26" x14ac:dyDescent="0.35">
      <c r="A2326" t="s">
        <v>18</v>
      </c>
      <c r="B2326" t="s">
        <v>29</v>
      </c>
      <c r="C2326" t="s">
        <v>20</v>
      </c>
      <c r="D2326" t="s">
        <v>21</v>
      </c>
      <c r="E2326" t="s">
        <v>5</v>
      </c>
      <c r="G2326" t="s">
        <v>22</v>
      </c>
      <c r="H2326">
        <v>2042357</v>
      </c>
      <c r="I2326">
        <v>2043277</v>
      </c>
      <c r="J2326" t="s">
        <v>30</v>
      </c>
      <c r="K2326">
        <f t="shared" si="144"/>
        <v>2</v>
      </c>
      <c r="L2326" t="str">
        <f t="shared" si="145"/>
        <v>да</v>
      </c>
      <c r="S2326" t="s">
        <v>5</v>
      </c>
      <c r="U2326" t="s">
        <v>22</v>
      </c>
      <c r="V2326">
        <v>2410227</v>
      </c>
      <c r="W2326">
        <v>2410976</v>
      </c>
      <c r="X2326" t="s">
        <v>23</v>
      </c>
      <c r="Y2326">
        <f t="shared" si="146"/>
        <v>0</v>
      </c>
      <c r="Z2326" t="str">
        <f t="shared" si="147"/>
        <v>нет</v>
      </c>
    </row>
    <row r="2327" spans="1:26" x14ac:dyDescent="0.35">
      <c r="A2327" t="s">
        <v>18</v>
      </c>
      <c r="B2327" t="s">
        <v>29</v>
      </c>
      <c r="C2327" t="s">
        <v>20</v>
      </c>
      <c r="D2327" t="s">
        <v>21</v>
      </c>
      <c r="E2327" t="s">
        <v>5</v>
      </c>
      <c r="G2327" t="s">
        <v>22</v>
      </c>
      <c r="H2327">
        <v>2043270</v>
      </c>
      <c r="I2327">
        <v>2044226</v>
      </c>
      <c r="J2327" t="s">
        <v>30</v>
      </c>
      <c r="K2327">
        <f t="shared" si="144"/>
        <v>2</v>
      </c>
      <c r="L2327" t="str">
        <f t="shared" si="145"/>
        <v>нет</v>
      </c>
      <c r="S2327" t="s">
        <v>5</v>
      </c>
      <c r="U2327" t="s">
        <v>22</v>
      </c>
      <c r="V2327">
        <v>2411152</v>
      </c>
      <c r="W2327">
        <v>2411973</v>
      </c>
      <c r="X2327" t="s">
        <v>30</v>
      </c>
      <c r="Y2327">
        <f t="shared" si="146"/>
        <v>1</v>
      </c>
      <c r="Z2327" t="str">
        <f t="shared" si="147"/>
        <v>нет</v>
      </c>
    </row>
    <row r="2328" spans="1:26" x14ac:dyDescent="0.35">
      <c r="A2328" t="s">
        <v>18</v>
      </c>
      <c r="B2328" t="s">
        <v>29</v>
      </c>
      <c r="C2328" t="s">
        <v>20</v>
      </c>
      <c r="D2328" t="s">
        <v>21</v>
      </c>
      <c r="E2328" t="s">
        <v>5</v>
      </c>
      <c r="G2328" t="s">
        <v>22</v>
      </c>
      <c r="H2328">
        <v>2044260</v>
      </c>
      <c r="I2328">
        <v>2044685</v>
      </c>
      <c r="J2328" t="s">
        <v>30</v>
      </c>
      <c r="K2328">
        <f t="shared" si="144"/>
        <v>2</v>
      </c>
      <c r="L2328" t="str">
        <f t="shared" si="145"/>
        <v>нет</v>
      </c>
      <c r="S2328" t="s">
        <v>5</v>
      </c>
      <c r="U2328" t="s">
        <v>22</v>
      </c>
      <c r="V2328">
        <v>2412027</v>
      </c>
      <c r="W2328">
        <v>2413331</v>
      </c>
      <c r="X2328" t="s">
        <v>30</v>
      </c>
      <c r="Y2328">
        <f t="shared" si="146"/>
        <v>2</v>
      </c>
      <c r="Z2328" t="str">
        <f t="shared" si="147"/>
        <v>нет</v>
      </c>
    </row>
    <row r="2329" spans="1:26" x14ac:dyDescent="0.35">
      <c r="A2329" t="s">
        <v>18</v>
      </c>
      <c r="B2329" t="s">
        <v>29</v>
      </c>
      <c r="C2329" t="s">
        <v>20</v>
      </c>
      <c r="D2329" t="s">
        <v>21</v>
      </c>
      <c r="E2329" t="s">
        <v>5</v>
      </c>
      <c r="G2329" t="s">
        <v>22</v>
      </c>
      <c r="H2329">
        <v>2044779</v>
      </c>
      <c r="I2329">
        <v>2044985</v>
      </c>
      <c r="J2329" t="s">
        <v>30</v>
      </c>
      <c r="K2329">
        <f t="shared" si="144"/>
        <v>0</v>
      </c>
      <c r="L2329" t="str">
        <f t="shared" si="145"/>
        <v>нет</v>
      </c>
      <c r="S2329" t="s">
        <v>5</v>
      </c>
      <c r="U2329" t="s">
        <v>22</v>
      </c>
      <c r="V2329">
        <v>2413332</v>
      </c>
      <c r="W2329">
        <v>2413826</v>
      </c>
      <c r="X2329" t="s">
        <v>30</v>
      </c>
      <c r="Y2329">
        <f t="shared" si="146"/>
        <v>1</v>
      </c>
      <c r="Z2329" t="str">
        <f t="shared" si="147"/>
        <v>нет</v>
      </c>
    </row>
    <row r="2330" spans="1:26" x14ac:dyDescent="0.35">
      <c r="A2330" t="s">
        <v>18</v>
      </c>
      <c r="B2330" t="s">
        <v>29</v>
      </c>
      <c r="C2330" t="s">
        <v>20</v>
      </c>
      <c r="D2330" t="s">
        <v>21</v>
      </c>
      <c r="E2330" t="s">
        <v>5</v>
      </c>
      <c r="G2330" t="s">
        <v>22</v>
      </c>
      <c r="H2330">
        <v>2045167</v>
      </c>
      <c r="I2330">
        <v>2045400</v>
      </c>
      <c r="J2330" t="s">
        <v>30</v>
      </c>
      <c r="K2330">
        <f t="shared" si="144"/>
        <v>0</v>
      </c>
      <c r="L2330" t="str">
        <f t="shared" si="145"/>
        <v>нет</v>
      </c>
      <c r="S2330" t="s">
        <v>5</v>
      </c>
      <c r="U2330" t="s">
        <v>22</v>
      </c>
      <c r="V2330">
        <v>2414180</v>
      </c>
      <c r="W2330">
        <v>2414365</v>
      </c>
      <c r="X2330" t="s">
        <v>23</v>
      </c>
      <c r="Y2330">
        <f t="shared" si="146"/>
        <v>0</v>
      </c>
      <c r="Z2330" t="str">
        <f t="shared" si="147"/>
        <v>нет</v>
      </c>
    </row>
    <row r="2331" spans="1:26" x14ac:dyDescent="0.35">
      <c r="A2331" t="s">
        <v>18</v>
      </c>
      <c r="B2331" t="s">
        <v>29</v>
      </c>
      <c r="C2331" t="s">
        <v>20</v>
      </c>
      <c r="D2331" t="s">
        <v>21</v>
      </c>
      <c r="E2331" t="s">
        <v>5</v>
      </c>
      <c r="G2331" t="s">
        <v>22</v>
      </c>
      <c r="H2331">
        <v>2048162</v>
      </c>
      <c r="I2331">
        <v>2048593</v>
      </c>
      <c r="J2331" t="s">
        <v>30</v>
      </c>
      <c r="K2331">
        <f t="shared" si="144"/>
        <v>2</v>
      </c>
      <c r="L2331" t="str">
        <f t="shared" si="145"/>
        <v>нет</v>
      </c>
      <c r="S2331" t="s">
        <v>5</v>
      </c>
      <c r="U2331" t="s">
        <v>22</v>
      </c>
      <c r="V2331">
        <v>2414427</v>
      </c>
      <c r="W2331">
        <v>2414942</v>
      </c>
      <c r="X2331" t="s">
        <v>30</v>
      </c>
      <c r="Y2331">
        <f t="shared" si="146"/>
        <v>0</v>
      </c>
      <c r="Z2331" t="str">
        <f t="shared" si="147"/>
        <v>нет</v>
      </c>
    </row>
    <row r="2332" spans="1:26" x14ac:dyDescent="0.35">
      <c r="A2332" t="s">
        <v>18</v>
      </c>
      <c r="B2332" t="s">
        <v>29</v>
      </c>
      <c r="C2332" t="s">
        <v>20</v>
      </c>
      <c r="D2332" t="s">
        <v>21</v>
      </c>
      <c r="E2332" t="s">
        <v>5</v>
      </c>
      <c r="G2332" t="s">
        <v>22</v>
      </c>
      <c r="H2332">
        <v>2049503</v>
      </c>
      <c r="I2332">
        <v>2052361</v>
      </c>
      <c r="J2332" t="s">
        <v>30</v>
      </c>
      <c r="K2332">
        <f t="shared" si="144"/>
        <v>0</v>
      </c>
      <c r="L2332" t="str">
        <f t="shared" si="145"/>
        <v>нет</v>
      </c>
      <c r="S2332" t="s">
        <v>5</v>
      </c>
      <c r="U2332" t="s">
        <v>22</v>
      </c>
      <c r="V2332">
        <v>2415340</v>
      </c>
      <c r="W2332">
        <v>2416173</v>
      </c>
      <c r="X2332" t="s">
        <v>30</v>
      </c>
      <c r="Y2332">
        <f t="shared" si="146"/>
        <v>2</v>
      </c>
      <c r="Z2332" t="str">
        <f t="shared" si="147"/>
        <v>нет</v>
      </c>
    </row>
    <row r="2333" spans="1:26" x14ac:dyDescent="0.35">
      <c r="A2333" t="s">
        <v>18</v>
      </c>
      <c r="B2333" t="s">
        <v>29</v>
      </c>
      <c r="C2333" t="s">
        <v>20</v>
      </c>
      <c r="D2333" t="s">
        <v>21</v>
      </c>
      <c r="E2333" t="s">
        <v>5</v>
      </c>
      <c r="G2333" t="s">
        <v>22</v>
      </c>
      <c r="H2333">
        <v>2057307</v>
      </c>
      <c r="I2333">
        <v>2058668</v>
      </c>
      <c r="J2333" t="s">
        <v>30</v>
      </c>
      <c r="K2333">
        <f t="shared" si="144"/>
        <v>2</v>
      </c>
      <c r="L2333" t="str">
        <f t="shared" si="145"/>
        <v>нет</v>
      </c>
      <c r="S2333" t="s">
        <v>5</v>
      </c>
      <c r="U2333" t="s">
        <v>22</v>
      </c>
      <c r="V2333">
        <v>2416177</v>
      </c>
      <c r="W2333">
        <v>2417049</v>
      </c>
      <c r="X2333" t="s">
        <v>30</v>
      </c>
      <c r="Y2333">
        <f t="shared" si="146"/>
        <v>0</v>
      </c>
      <c r="Z2333" t="str">
        <f t="shared" si="147"/>
        <v>нет</v>
      </c>
    </row>
    <row r="2334" spans="1:26" x14ac:dyDescent="0.35">
      <c r="A2334" t="s">
        <v>18</v>
      </c>
      <c r="B2334" t="s">
        <v>29</v>
      </c>
      <c r="C2334" t="s">
        <v>20</v>
      </c>
      <c r="D2334" t="s">
        <v>21</v>
      </c>
      <c r="E2334" t="s">
        <v>5</v>
      </c>
      <c r="G2334" t="s">
        <v>22</v>
      </c>
      <c r="H2334">
        <v>2058801</v>
      </c>
      <c r="I2334">
        <v>2059127</v>
      </c>
      <c r="J2334" t="s">
        <v>30</v>
      </c>
      <c r="K2334">
        <f t="shared" si="144"/>
        <v>0</v>
      </c>
      <c r="L2334" t="str">
        <f t="shared" si="145"/>
        <v>нет</v>
      </c>
      <c r="S2334" t="s">
        <v>5</v>
      </c>
      <c r="U2334" t="s">
        <v>22</v>
      </c>
      <c r="V2334">
        <v>2417618</v>
      </c>
      <c r="W2334">
        <v>2418115</v>
      </c>
      <c r="X2334" t="s">
        <v>30</v>
      </c>
      <c r="Y2334">
        <f t="shared" si="146"/>
        <v>0</v>
      </c>
      <c r="Z2334" t="str">
        <f t="shared" si="147"/>
        <v>нет</v>
      </c>
    </row>
    <row r="2335" spans="1:26" x14ac:dyDescent="0.35">
      <c r="A2335" t="s">
        <v>18</v>
      </c>
      <c r="B2335" t="s">
        <v>29</v>
      </c>
      <c r="C2335" t="s">
        <v>20</v>
      </c>
      <c r="D2335" t="s">
        <v>21</v>
      </c>
      <c r="E2335" t="s">
        <v>5</v>
      </c>
      <c r="G2335" t="s">
        <v>22</v>
      </c>
      <c r="H2335">
        <v>2059198</v>
      </c>
      <c r="I2335">
        <v>2059758</v>
      </c>
      <c r="J2335" t="s">
        <v>30</v>
      </c>
      <c r="K2335">
        <f t="shared" si="144"/>
        <v>0</v>
      </c>
      <c r="L2335" t="str">
        <f t="shared" si="145"/>
        <v>нет</v>
      </c>
      <c r="S2335" t="s">
        <v>5</v>
      </c>
      <c r="U2335" t="s">
        <v>22</v>
      </c>
      <c r="V2335">
        <v>2418255</v>
      </c>
      <c r="W2335">
        <v>2419478</v>
      </c>
      <c r="X2335" t="s">
        <v>30</v>
      </c>
      <c r="Y2335">
        <f t="shared" si="146"/>
        <v>2</v>
      </c>
      <c r="Z2335" t="str">
        <f t="shared" si="147"/>
        <v>нет</v>
      </c>
    </row>
    <row r="2336" spans="1:26" x14ac:dyDescent="0.35">
      <c r="A2336" t="s">
        <v>18</v>
      </c>
      <c r="B2336" t="s">
        <v>29</v>
      </c>
      <c r="C2336" t="s">
        <v>20</v>
      </c>
      <c r="D2336" t="s">
        <v>21</v>
      </c>
      <c r="E2336" t="s">
        <v>5</v>
      </c>
      <c r="G2336" t="s">
        <v>22</v>
      </c>
      <c r="H2336">
        <v>2066807</v>
      </c>
      <c r="I2336">
        <v>2067376</v>
      </c>
      <c r="J2336" t="s">
        <v>30</v>
      </c>
      <c r="K2336">
        <f t="shared" si="144"/>
        <v>1</v>
      </c>
      <c r="L2336" t="str">
        <f t="shared" si="145"/>
        <v>нет</v>
      </c>
      <c r="S2336" t="s">
        <v>5</v>
      </c>
      <c r="U2336" t="s">
        <v>22</v>
      </c>
      <c r="V2336">
        <v>2419671</v>
      </c>
      <c r="W2336">
        <v>2420078</v>
      </c>
      <c r="X2336" t="s">
        <v>30</v>
      </c>
      <c r="Y2336">
        <f t="shared" si="146"/>
        <v>1</v>
      </c>
      <c r="Z2336" t="str">
        <f t="shared" si="147"/>
        <v>да</v>
      </c>
    </row>
    <row r="2337" spans="1:26" x14ac:dyDescent="0.35">
      <c r="A2337" t="s">
        <v>18</v>
      </c>
      <c r="B2337" t="s">
        <v>29</v>
      </c>
      <c r="C2337" t="s">
        <v>20</v>
      </c>
      <c r="D2337" t="s">
        <v>21</v>
      </c>
      <c r="E2337" t="s">
        <v>5</v>
      </c>
      <c r="G2337" t="s">
        <v>22</v>
      </c>
      <c r="H2337">
        <v>2068120</v>
      </c>
      <c r="I2337">
        <v>2068887</v>
      </c>
      <c r="J2337" t="s">
        <v>30</v>
      </c>
      <c r="K2337">
        <f t="shared" si="144"/>
        <v>2</v>
      </c>
      <c r="L2337" t="str">
        <f t="shared" si="145"/>
        <v>нет</v>
      </c>
      <c r="S2337" t="s">
        <v>5</v>
      </c>
      <c r="U2337" t="s">
        <v>22</v>
      </c>
      <c r="V2337">
        <v>2420078</v>
      </c>
      <c r="W2337">
        <v>2421739</v>
      </c>
      <c r="X2337" t="s">
        <v>30</v>
      </c>
      <c r="Y2337">
        <f t="shared" si="146"/>
        <v>2</v>
      </c>
      <c r="Z2337" t="str">
        <f t="shared" si="147"/>
        <v>нет</v>
      </c>
    </row>
    <row r="2338" spans="1:26" x14ac:dyDescent="0.35">
      <c r="A2338" t="s">
        <v>18</v>
      </c>
      <c r="B2338" t="s">
        <v>29</v>
      </c>
      <c r="C2338" t="s">
        <v>20</v>
      </c>
      <c r="D2338" t="s">
        <v>21</v>
      </c>
      <c r="E2338" t="s">
        <v>5</v>
      </c>
      <c r="G2338" t="s">
        <v>22</v>
      </c>
      <c r="H2338">
        <v>2068990</v>
      </c>
      <c r="I2338">
        <v>2069649</v>
      </c>
      <c r="J2338" t="s">
        <v>30</v>
      </c>
      <c r="K2338">
        <f t="shared" si="144"/>
        <v>1</v>
      </c>
      <c r="L2338" t="str">
        <f t="shared" si="145"/>
        <v>нет</v>
      </c>
      <c r="S2338" t="s">
        <v>5</v>
      </c>
      <c r="U2338" t="s">
        <v>22</v>
      </c>
      <c r="V2338">
        <v>2422145</v>
      </c>
      <c r="W2338">
        <v>2423116</v>
      </c>
      <c r="X2338" t="s">
        <v>30</v>
      </c>
      <c r="Y2338">
        <f t="shared" si="146"/>
        <v>2</v>
      </c>
      <c r="Z2338" t="str">
        <f t="shared" si="147"/>
        <v>да</v>
      </c>
    </row>
    <row r="2339" spans="1:26" x14ac:dyDescent="0.35">
      <c r="A2339" t="s">
        <v>18</v>
      </c>
      <c r="B2339" t="s">
        <v>29</v>
      </c>
      <c r="C2339" t="s">
        <v>20</v>
      </c>
      <c r="D2339" t="s">
        <v>21</v>
      </c>
      <c r="E2339" t="s">
        <v>5</v>
      </c>
      <c r="G2339" t="s">
        <v>22</v>
      </c>
      <c r="H2339">
        <v>2069937</v>
      </c>
      <c r="I2339">
        <v>2070443</v>
      </c>
      <c r="J2339" t="s">
        <v>30</v>
      </c>
      <c r="K2339">
        <f t="shared" si="144"/>
        <v>2</v>
      </c>
      <c r="L2339" t="str">
        <f t="shared" si="145"/>
        <v>нет</v>
      </c>
      <c r="S2339" t="s">
        <v>5</v>
      </c>
      <c r="U2339" t="s">
        <v>22</v>
      </c>
      <c r="V2339">
        <v>2423109</v>
      </c>
      <c r="W2339">
        <v>2424101</v>
      </c>
      <c r="X2339" t="s">
        <v>30</v>
      </c>
      <c r="Y2339">
        <f t="shared" si="146"/>
        <v>1</v>
      </c>
      <c r="Z2339" t="str">
        <f t="shared" si="147"/>
        <v>нет</v>
      </c>
    </row>
    <row r="2340" spans="1:26" x14ac:dyDescent="0.35">
      <c r="A2340" t="s">
        <v>18</v>
      </c>
      <c r="B2340" t="s">
        <v>29</v>
      </c>
      <c r="C2340" t="s">
        <v>20</v>
      </c>
      <c r="D2340" t="s">
        <v>21</v>
      </c>
      <c r="E2340" t="s">
        <v>5</v>
      </c>
      <c r="G2340" t="s">
        <v>22</v>
      </c>
      <c r="H2340">
        <v>2074695</v>
      </c>
      <c r="I2340">
        <v>2076389</v>
      </c>
      <c r="J2340" t="s">
        <v>30</v>
      </c>
      <c r="K2340">
        <f t="shared" si="144"/>
        <v>2</v>
      </c>
      <c r="L2340" t="str">
        <f t="shared" si="145"/>
        <v>нет</v>
      </c>
      <c r="S2340" t="s">
        <v>5</v>
      </c>
      <c r="U2340" t="s">
        <v>22</v>
      </c>
      <c r="V2340">
        <v>2424104</v>
      </c>
      <c r="W2340">
        <v>2425567</v>
      </c>
      <c r="X2340" t="s">
        <v>30</v>
      </c>
      <c r="Y2340">
        <f t="shared" si="146"/>
        <v>1</v>
      </c>
      <c r="Z2340" t="str">
        <f t="shared" si="147"/>
        <v>да</v>
      </c>
    </row>
    <row r="2341" spans="1:26" x14ac:dyDescent="0.35">
      <c r="A2341" t="s">
        <v>18</v>
      </c>
      <c r="B2341" t="s">
        <v>29</v>
      </c>
      <c r="C2341" t="s">
        <v>20</v>
      </c>
      <c r="D2341" t="s">
        <v>21</v>
      </c>
      <c r="E2341" t="s">
        <v>5</v>
      </c>
      <c r="G2341" t="s">
        <v>22</v>
      </c>
      <c r="H2341">
        <v>2076405</v>
      </c>
      <c r="I2341">
        <v>2078471</v>
      </c>
      <c r="J2341" t="s">
        <v>30</v>
      </c>
      <c r="K2341">
        <f t="shared" si="144"/>
        <v>2</v>
      </c>
      <c r="L2341" t="str">
        <f t="shared" si="145"/>
        <v>нет</v>
      </c>
      <c r="S2341" t="s">
        <v>5</v>
      </c>
      <c r="U2341" t="s">
        <v>22</v>
      </c>
      <c r="V2341">
        <v>2425567</v>
      </c>
      <c r="W2341">
        <v>2426520</v>
      </c>
      <c r="X2341" t="s">
        <v>30</v>
      </c>
      <c r="Y2341">
        <f t="shared" si="146"/>
        <v>2</v>
      </c>
      <c r="Z2341" t="str">
        <f t="shared" si="147"/>
        <v>да</v>
      </c>
    </row>
    <row r="2342" spans="1:26" x14ac:dyDescent="0.35">
      <c r="A2342" t="s">
        <v>18</v>
      </c>
      <c r="B2342" t="s">
        <v>29</v>
      </c>
      <c r="C2342" t="s">
        <v>20</v>
      </c>
      <c r="D2342" t="s">
        <v>21</v>
      </c>
      <c r="E2342" t="s">
        <v>5</v>
      </c>
      <c r="G2342" t="s">
        <v>22</v>
      </c>
      <c r="H2342">
        <v>2078484</v>
      </c>
      <c r="I2342">
        <v>2079122</v>
      </c>
      <c r="J2342" t="s">
        <v>30</v>
      </c>
      <c r="K2342">
        <f t="shared" si="144"/>
        <v>2</v>
      </c>
      <c r="L2342" t="str">
        <f t="shared" si="145"/>
        <v>нет</v>
      </c>
      <c r="S2342" t="s">
        <v>5</v>
      </c>
      <c r="U2342" t="s">
        <v>22</v>
      </c>
      <c r="V2342">
        <v>2426507</v>
      </c>
      <c r="W2342">
        <v>2427586</v>
      </c>
      <c r="X2342" t="s">
        <v>30</v>
      </c>
      <c r="Y2342">
        <f t="shared" si="146"/>
        <v>1</v>
      </c>
      <c r="Z2342" t="str">
        <f t="shared" si="147"/>
        <v>да</v>
      </c>
    </row>
    <row r="2343" spans="1:26" x14ac:dyDescent="0.35">
      <c r="A2343" t="s">
        <v>18</v>
      </c>
      <c r="B2343" t="s">
        <v>29</v>
      </c>
      <c r="C2343" t="s">
        <v>20</v>
      </c>
      <c r="D2343" t="s">
        <v>21</v>
      </c>
      <c r="E2343" t="s">
        <v>5</v>
      </c>
      <c r="G2343" t="s">
        <v>22</v>
      </c>
      <c r="H2343">
        <v>2079522</v>
      </c>
      <c r="I2343">
        <v>2080505</v>
      </c>
      <c r="J2343" t="s">
        <v>30</v>
      </c>
      <c r="K2343">
        <f t="shared" si="144"/>
        <v>1</v>
      </c>
      <c r="L2343" t="str">
        <f t="shared" si="145"/>
        <v>нет</v>
      </c>
      <c r="S2343" t="s">
        <v>5</v>
      </c>
      <c r="U2343" t="s">
        <v>22</v>
      </c>
      <c r="V2343">
        <v>2427568</v>
      </c>
      <c r="W2343">
        <v>2428116</v>
      </c>
      <c r="X2343" t="s">
        <v>30</v>
      </c>
      <c r="Y2343">
        <f t="shared" si="146"/>
        <v>0</v>
      </c>
      <c r="Z2343" t="str">
        <f t="shared" si="147"/>
        <v>нет</v>
      </c>
    </row>
    <row r="2344" spans="1:26" x14ac:dyDescent="0.35">
      <c r="A2344" t="s">
        <v>18</v>
      </c>
      <c r="B2344" t="s">
        <v>29</v>
      </c>
      <c r="C2344" t="s">
        <v>20</v>
      </c>
      <c r="D2344" t="s">
        <v>21</v>
      </c>
      <c r="E2344" t="s">
        <v>5</v>
      </c>
      <c r="G2344" t="s">
        <v>22</v>
      </c>
      <c r="H2344">
        <v>2080571</v>
      </c>
      <c r="I2344">
        <v>2081113</v>
      </c>
      <c r="J2344" t="s">
        <v>30</v>
      </c>
      <c r="K2344">
        <f t="shared" si="144"/>
        <v>2</v>
      </c>
      <c r="L2344" t="str">
        <f t="shared" si="145"/>
        <v>нет</v>
      </c>
      <c r="S2344" t="s">
        <v>5</v>
      </c>
      <c r="U2344" t="s">
        <v>22</v>
      </c>
      <c r="V2344">
        <v>2428121</v>
      </c>
      <c r="W2344">
        <v>2429578</v>
      </c>
      <c r="X2344" t="s">
        <v>30</v>
      </c>
      <c r="Y2344">
        <f t="shared" si="146"/>
        <v>1</v>
      </c>
      <c r="Z2344" t="str">
        <f t="shared" si="147"/>
        <v>да</v>
      </c>
    </row>
    <row r="2345" spans="1:26" x14ac:dyDescent="0.35">
      <c r="A2345" t="s">
        <v>18</v>
      </c>
      <c r="B2345" t="s">
        <v>29</v>
      </c>
      <c r="C2345" t="s">
        <v>20</v>
      </c>
      <c r="D2345" t="s">
        <v>21</v>
      </c>
      <c r="E2345" t="s">
        <v>5</v>
      </c>
      <c r="G2345" t="s">
        <v>22</v>
      </c>
      <c r="H2345">
        <v>2081516</v>
      </c>
      <c r="I2345">
        <v>2082121</v>
      </c>
      <c r="J2345" t="s">
        <v>30</v>
      </c>
      <c r="K2345">
        <f t="shared" si="144"/>
        <v>1</v>
      </c>
      <c r="L2345" t="str">
        <f t="shared" si="145"/>
        <v>нет</v>
      </c>
      <c r="S2345" t="s">
        <v>5</v>
      </c>
      <c r="U2345" t="s">
        <v>22</v>
      </c>
      <c r="V2345">
        <v>2429575</v>
      </c>
      <c r="W2345">
        <v>2430345</v>
      </c>
      <c r="X2345" t="s">
        <v>30</v>
      </c>
      <c r="Y2345">
        <f t="shared" si="146"/>
        <v>1</v>
      </c>
      <c r="Z2345" t="str">
        <f t="shared" si="147"/>
        <v>да</v>
      </c>
    </row>
    <row r="2346" spans="1:26" x14ac:dyDescent="0.35">
      <c r="A2346" t="s">
        <v>18</v>
      </c>
      <c r="B2346" t="s">
        <v>29</v>
      </c>
      <c r="C2346" t="s">
        <v>20</v>
      </c>
      <c r="D2346" t="s">
        <v>21</v>
      </c>
      <c r="E2346" t="s">
        <v>5</v>
      </c>
      <c r="G2346" t="s">
        <v>22</v>
      </c>
      <c r="H2346">
        <v>2089132</v>
      </c>
      <c r="I2346">
        <v>2089527</v>
      </c>
      <c r="J2346" t="s">
        <v>30</v>
      </c>
      <c r="K2346">
        <f t="shared" si="144"/>
        <v>1</v>
      </c>
      <c r="L2346" t="str">
        <f t="shared" si="145"/>
        <v>нет</v>
      </c>
      <c r="S2346" t="s">
        <v>5</v>
      </c>
      <c r="U2346" t="s">
        <v>22</v>
      </c>
      <c r="V2346">
        <v>2430318</v>
      </c>
      <c r="W2346">
        <v>2430902</v>
      </c>
      <c r="X2346" t="s">
        <v>30</v>
      </c>
      <c r="Y2346">
        <f t="shared" si="146"/>
        <v>1</v>
      </c>
      <c r="Z2346" t="str">
        <f t="shared" si="147"/>
        <v>да</v>
      </c>
    </row>
    <row r="2347" spans="1:26" x14ac:dyDescent="0.35">
      <c r="A2347" t="s">
        <v>18</v>
      </c>
      <c r="B2347" t="s">
        <v>29</v>
      </c>
      <c r="C2347" t="s">
        <v>20</v>
      </c>
      <c r="D2347" t="s">
        <v>21</v>
      </c>
      <c r="E2347" t="s">
        <v>5</v>
      </c>
      <c r="G2347" t="s">
        <v>22</v>
      </c>
      <c r="H2347">
        <v>2089572</v>
      </c>
      <c r="I2347">
        <v>2092496</v>
      </c>
      <c r="J2347" t="s">
        <v>30</v>
      </c>
      <c r="K2347">
        <f t="shared" si="144"/>
        <v>2</v>
      </c>
      <c r="L2347" t="str">
        <f t="shared" si="145"/>
        <v>нет</v>
      </c>
      <c r="S2347" t="s">
        <v>5</v>
      </c>
      <c r="U2347" t="s">
        <v>22</v>
      </c>
      <c r="V2347">
        <v>2430854</v>
      </c>
      <c r="W2347">
        <v>2431282</v>
      </c>
      <c r="X2347" t="s">
        <v>30</v>
      </c>
      <c r="Y2347">
        <f t="shared" si="146"/>
        <v>2</v>
      </c>
      <c r="Z2347" t="str">
        <f t="shared" si="147"/>
        <v>да</v>
      </c>
    </row>
    <row r="2348" spans="1:26" x14ac:dyDescent="0.35">
      <c r="A2348" t="s">
        <v>18</v>
      </c>
      <c r="B2348" t="s">
        <v>29</v>
      </c>
      <c r="C2348" t="s">
        <v>20</v>
      </c>
      <c r="D2348" t="s">
        <v>21</v>
      </c>
      <c r="E2348" t="s">
        <v>5</v>
      </c>
      <c r="G2348" t="s">
        <v>22</v>
      </c>
      <c r="H2348">
        <v>2094039</v>
      </c>
      <c r="I2348">
        <v>2094461</v>
      </c>
      <c r="J2348" t="s">
        <v>30</v>
      </c>
      <c r="K2348">
        <f t="shared" si="144"/>
        <v>1</v>
      </c>
      <c r="L2348" t="str">
        <f t="shared" si="145"/>
        <v>нет</v>
      </c>
      <c r="S2348" t="s">
        <v>5</v>
      </c>
      <c r="U2348" t="s">
        <v>22</v>
      </c>
      <c r="V2348">
        <v>2431254</v>
      </c>
      <c r="W2348">
        <v>2431844</v>
      </c>
      <c r="X2348" t="s">
        <v>30</v>
      </c>
      <c r="Y2348">
        <f t="shared" si="146"/>
        <v>0</v>
      </c>
      <c r="Z2348" t="str">
        <f t="shared" si="147"/>
        <v>нет</v>
      </c>
    </row>
    <row r="2349" spans="1:26" x14ac:dyDescent="0.35">
      <c r="A2349" t="s">
        <v>18</v>
      </c>
      <c r="B2349" t="s">
        <v>29</v>
      </c>
      <c r="C2349" t="s">
        <v>20</v>
      </c>
      <c r="D2349" t="s">
        <v>21</v>
      </c>
      <c r="E2349" t="s">
        <v>5</v>
      </c>
      <c r="G2349" t="s">
        <v>22</v>
      </c>
      <c r="H2349">
        <v>2096102</v>
      </c>
      <c r="I2349">
        <v>2096473</v>
      </c>
      <c r="J2349" t="s">
        <v>30</v>
      </c>
      <c r="K2349">
        <f t="shared" si="144"/>
        <v>0</v>
      </c>
      <c r="L2349" t="str">
        <f t="shared" si="145"/>
        <v>нет</v>
      </c>
      <c r="S2349" t="s">
        <v>5</v>
      </c>
      <c r="U2349" t="s">
        <v>22</v>
      </c>
      <c r="V2349">
        <v>2431846</v>
      </c>
      <c r="W2349">
        <v>2432340</v>
      </c>
      <c r="X2349" t="s">
        <v>30</v>
      </c>
      <c r="Y2349">
        <f t="shared" si="146"/>
        <v>2</v>
      </c>
      <c r="Z2349" t="str">
        <f t="shared" si="147"/>
        <v>да</v>
      </c>
    </row>
    <row r="2350" spans="1:26" x14ac:dyDescent="0.35">
      <c r="A2350" t="s">
        <v>18</v>
      </c>
      <c r="B2350" t="s">
        <v>29</v>
      </c>
      <c r="C2350" t="s">
        <v>20</v>
      </c>
      <c r="D2350" t="s">
        <v>21</v>
      </c>
      <c r="E2350" t="s">
        <v>5</v>
      </c>
      <c r="G2350" t="s">
        <v>22</v>
      </c>
      <c r="H2350">
        <v>2096523</v>
      </c>
      <c r="I2350">
        <v>2096891</v>
      </c>
      <c r="J2350" t="s">
        <v>30</v>
      </c>
      <c r="K2350">
        <f t="shared" si="144"/>
        <v>1</v>
      </c>
      <c r="L2350" t="str">
        <f t="shared" si="145"/>
        <v>нет</v>
      </c>
      <c r="S2350" t="s">
        <v>5</v>
      </c>
      <c r="U2350" t="s">
        <v>22</v>
      </c>
      <c r="V2350">
        <v>2432318</v>
      </c>
      <c r="W2350">
        <v>2432995</v>
      </c>
      <c r="X2350" t="s">
        <v>30</v>
      </c>
      <c r="Y2350">
        <f t="shared" si="146"/>
        <v>0</v>
      </c>
      <c r="Z2350" t="str">
        <f t="shared" si="147"/>
        <v>нет</v>
      </c>
    </row>
    <row r="2351" spans="1:26" x14ac:dyDescent="0.35">
      <c r="A2351" t="s">
        <v>18</v>
      </c>
      <c r="B2351" t="s">
        <v>29</v>
      </c>
      <c r="C2351" t="s">
        <v>20</v>
      </c>
      <c r="D2351" t="s">
        <v>21</v>
      </c>
      <c r="E2351" t="s">
        <v>5</v>
      </c>
      <c r="G2351" t="s">
        <v>22</v>
      </c>
      <c r="H2351">
        <v>2098004</v>
      </c>
      <c r="I2351">
        <v>2098738</v>
      </c>
      <c r="J2351" t="s">
        <v>30</v>
      </c>
      <c r="K2351">
        <f t="shared" si="144"/>
        <v>1</v>
      </c>
      <c r="L2351" t="str">
        <f t="shared" si="145"/>
        <v>нет</v>
      </c>
      <c r="S2351" t="s">
        <v>5</v>
      </c>
      <c r="U2351" t="s">
        <v>22</v>
      </c>
      <c r="V2351">
        <v>2433270</v>
      </c>
      <c r="W2351">
        <v>2435405</v>
      </c>
      <c r="X2351" t="s">
        <v>30</v>
      </c>
      <c r="Y2351">
        <f t="shared" si="146"/>
        <v>0</v>
      </c>
      <c r="Z2351" t="str">
        <f t="shared" si="147"/>
        <v>нет</v>
      </c>
    </row>
    <row r="2352" spans="1:26" x14ac:dyDescent="0.35">
      <c r="A2352" t="s">
        <v>18</v>
      </c>
      <c r="B2352" t="s">
        <v>29</v>
      </c>
      <c r="C2352" t="s">
        <v>20</v>
      </c>
      <c r="D2352" t="s">
        <v>21</v>
      </c>
      <c r="E2352" t="s">
        <v>5</v>
      </c>
      <c r="G2352" t="s">
        <v>22</v>
      </c>
      <c r="H2352">
        <v>2099890</v>
      </c>
      <c r="I2352">
        <v>2100279</v>
      </c>
      <c r="J2352" t="s">
        <v>30</v>
      </c>
      <c r="K2352">
        <f t="shared" si="144"/>
        <v>1</v>
      </c>
      <c r="L2352" t="str">
        <f t="shared" si="145"/>
        <v>нет</v>
      </c>
      <c r="S2352" t="s">
        <v>5</v>
      </c>
      <c r="U2352" t="s">
        <v>22</v>
      </c>
      <c r="V2352">
        <v>2435755</v>
      </c>
      <c r="W2352">
        <v>2436948</v>
      </c>
      <c r="X2352" t="s">
        <v>30</v>
      </c>
      <c r="Y2352">
        <f t="shared" si="146"/>
        <v>1</v>
      </c>
      <c r="Z2352" t="str">
        <f t="shared" si="147"/>
        <v>нет</v>
      </c>
    </row>
    <row r="2353" spans="1:26" x14ac:dyDescent="0.35">
      <c r="A2353" t="s">
        <v>18</v>
      </c>
      <c r="B2353" t="s">
        <v>29</v>
      </c>
      <c r="C2353" t="s">
        <v>20</v>
      </c>
      <c r="D2353" t="s">
        <v>21</v>
      </c>
      <c r="E2353" t="s">
        <v>5</v>
      </c>
      <c r="G2353" t="s">
        <v>22</v>
      </c>
      <c r="H2353">
        <v>2100285</v>
      </c>
      <c r="I2353">
        <v>2100677</v>
      </c>
      <c r="J2353" t="s">
        <v>30</v>
      </c>
      <c r="K2353">
        <f t="shared" si="144"/>
        <v>0</v>
      </c>
      <c r="L2353" t="str">
        <f t="shared" si="145"/>
        <v>нет</v>
      </c>
      <c r="S2353" t="s">
        <v>5</v>
      </c>
      <c r="U2353" t="s">
        <v>22</v>
      </c>
      <c r="V2353">
        <v>2436951</v>
      </c>
      <c r="W2353">
        <v>2437802</v>
      </c>
      <c r="X2353" t="s">
        <v>30</v>
      </c>
      <c r="Y2353">
        <f t="shared" si="146"/>
        <v>1</v>
      </c>
      <c r="Z2353" t="str">
        <f t="shared" si="147"/>
        <v>нет</v>
      </c>
    </row>
    <row r="2354" spans="1:26" x14ac:dyDescent="0.35">
      <c r="A2354" t="s">
        <v>18</v>
      </c>
      <c r="B2354" t="s">
        <v>29</v>
      </c>
      <c r="C2354" t="s">
        <v>20</v>
      </c>
      <c r="D2354" t="s">
        <v>21</v>
      </c>
      <c r="E2354" t="s">
        <v>5</v>
      </c>
      <c r="G2354" t="s">
        <v>22</v>
      </c>
      <c r="H2354">
        <v>2100943</v>
      </c>
      <c r="I2354">
        <v>2102160</v>
      </c>
      <c r="J2354" t="s">
        <v>30</v>
      </c>
      <c r="K2354">
        <f t="shared" si="144"/>
        <v>1</v>
      </c>
      <c r="L2354" t="str">
        <f t="shared" si="145"/>
        <v>нет</v>
      </c>
      <c r="S2354" t="s">
        <v>5</v>
      </c>
      <c r="U2354" t="s">
        <v>22</v>
      </c>
      <c r="V2354">
        <v>2437820</v>
      </c>
      <c r="W2354">
        <v>2438956</v>
      </c>
      <c r="X2354" t="s">
        <v>30</v>
      </c>
      <c r="Y2354">
        <f t="shared" si="146"/>
        <v>0</v>
      </c>
      <c r="Z2354" t="str">
        <f t="shared" si="147"/>
        <v>нет</v>
      </c>
    </row>
    <row r="2355" spans="1:26" x14ac:dyDescent="0.35">
      <c r="A2355" t="s">
        <v>18</v>
      </c>
      <c r="B2355" t="s">
        <v>29</v>
      </c>
      <c r="C2355" t="s">
        <v>20</v>
      </c>
      <c r="D2355" t="s">
        <v>21</v>
      </c>
      <c r="E2355" t="s">
        <v>5</v>
      </c>
      <c r="G2355" t="s">
        <v>22</v>
      </c>
      <c r="H2355">
        <v>2102355</v>
      </c>
      <c r="I2355">
        <v>2102657</v>
      </c>
      <c r="J2355" t="s">
        <v>30</v>
      </c>
      <c r="K2355">
        <f t="shared" si="144"/>
        <v>0</v>
      </c>
      <c r="L2355" t="str">
        <f t="shared" si="145"/>
        <v>нет</v>
      </c>
      <c r="S2355" t="s">
        <v>5</v>
      </c>
      <c r="U2355" t="s">
        <v>22</v>
      </c>
      <c r="V2355">
        <v>2438973</v>
      </c>
      <c r="W2355">
        <v>2440112</v>
      </c>
      <c r="X2355" t="s">
        <v>30</v>
      </c>
      <c r="Y2355">
        <f t="shared" si="146"/>
        <v>2</v>
      </c>
      <c r="Z2355" t="str">
        <f t="shared" si="147"/>
        <v>нет</v>
      </c>
    </row>
    <row r="2356" spans="1:26" x14ac:dyDescent="0.35">
      <c r="A2356" t="s">
        <v>18</v>
      </c>
      <c r="B2356" t="s">
        <v>29</v>
      </c>
      <c r="C2356" t="s">
        <v>20</v>
      </c>
      <c r="D2356" t="s">
        <v>21</v>
      </c>
      <c r="E2356" t="s">
        <v>5</v>
      </c>
      <c r="G2356" t="s">
        <v>22</v>
      </c>
      <c r="H2356">
        <v>2102848</v>
      </c>
      <c r="I2356">
        <v>2103906</v>
      </c>
      <c r="J2356" t="s">
        <v>30</v>
      </c>
      <c r="K2356">
        <f t="shared" si="144"/>
        <v>1</v>
      </c>
      <c r="L2356" t="str">
        <f t="shared" si="145"/>
        <v>нет</v>
      </c>
      <c r="S2356" t="s">
        <v>5</v>
      </c>
      <c r="U2356" t="s">
        <v>22</v>
      </c>
      <c r="V2356">
        <v>2440128</v>
      </c>
      <c r="W2356">
        <v>2440769</v>
      </c>
      <c r="X2356" t="s">
        <v>30</v>
      </c>
      <c r="Y2356">
        <f t="shared" si="146"/>
        <v>1</v>
      </c>
      <c r="Z2356" t="str">
        <f t="shared" si="147"/>
        <v>нет</v>
      </c>
    </row>
    <row r="2357" spans="1:26" x14ac:dyDescent="0.35">
      <c r="A2357" t="s">
        <v>18</v>
      </c>
      <c r="B2357" t="s">
        <v>29</v>
      </c>
      <c r="C2357" t="s">
        <v>20</v>
      </c>
      <c r="D2357" t="s">
        <v>21</v>
      </c>
      <c r="E2357" t="s">
        <v>5</v>
      </c>
      <c r="G2357" t="s">
        <v>22</v>
      </c>
      <c r="H2357">
        <v>2106321</v>
      </c>
      <c r="I2357">
        <v>2107091</v>
      </c>
      <c r="J2357" t="s">
        <v>30</v>
      </c>
      <c r="K2357">
        <f t="shared" si="144"/>
        <v>1</v>
      </c>
      <c r="L2357" t="str">
        <f t="shared" si="145"/>
        <v>да</v>
      </c>
      <c r="S2357" t="s">
        <v>5</v>
      </c>
      <c r="U2357" t="s">
        <v>22</v>
      </c>
      <c r="V2357">
        <v>2440775</v>
      </c>
      <c r="W2357">
        <v>2444026</v>
      </c>
      <c r="X2357" t="s">
        <v>30</v>
      </c>
      <c r="Y2357">
        <f t="shared" si="146"/>
        <v>0</v>
      </c>
      <c r="Z2357" t="str">
        <f t="shared" si="147"/>
        <v>нет</v>
      </c>
    </row>
    <row r="2358" spans="1:26" x14ac:dyDescent="0.35">
      <c r="A2358" t="s">
        <v>18</v>
      </c>
      <c r="B2358" t="s">
        <v>29</v>
      </c>
      <c r="C2358" t="s">
        <v>20</v>
      </c>
      <c r="D2358" t="s">
        <v>21</v>
      </c>
      <c r="E2358" t="s">
        <v>5</v>
      </c>
      <c r="G2358" t="s">
        <v>22</v>
      </c>
      <c r="H2358">
        <v>2107088</v>
      </c>
      <c r="I2358">
        <v>2107771</v>
      </c>
      <c r="J2358" t="s">
        <v>30</v>
      </c>
      <c r="K2358">
        <f t="shared" si="144"/>
        <v>0</v>
      </c>
      <c r="L2358" t="str">
        <f t="shared" si="145"/>
        <v>нет</v>
      </c>
      <c r="S2358" t="s">
        <v>5</v>
      </c>
      <c r="U2358" t="s">
        <v>22</v>
      </c>
      <c r="V2358">
        <v>2444613</v>
      </c>
      <c r="W2358">
        <v>2445176</v>
      </c>
      <c r="X2358" t="s">
        <v>30</v>
      </c>
      <c r="Y2358">
        <f t="shared" si="146"/>
        <v>2</v>
      </c>
      <c r="Z2358" t="str">
        <f t="shared" si="147"/>
        <v>нет</v>
      </c>
    </row>
    <row r="2359" spans="1:26" x14ac:dyDescent="0.35">
      <c r="A2359" t="s">
        <v>18</v>
      </c>
      <c r="B2359" t="s">
        <v>29</v>
      </c>
      <c r="C2359" t="s">
        <v>20</v>
      </c>
      <c r="D2359" t="s">
        <v>21</v>
      </c>
      <c r="E2359" t="s">
        <v>5</v>
      </c>
      <c r="G2359" t="s">
        <v>22</v>
      </c>
      <c r="H2359">
        <v>2107776</v>
      </c>
      <c r="I2359">
        <v>2108414</v>
      </c>
      <c r="J2359" t="s">
        <v>30</v>
      </c>
      <c r="K2359">
        <f t="shared" si="144"/>
        <v>1</v>
      </c>
      <c r="L2359" t="str">
        <f t="shared" si="145"/>
        <v>нет</v>
      </c>
      <c r="S2359" t="s">
        <v>5</v>
      </c>
      <c r="U2359" t="s">
        <v>22</v>
      </c>
      <c r="V2359">
        <v>2445333</v>
      </c>
      <c r="W2359">
        <v>2446931</v>
      </c>
      <c r="X2359" t="s">
        <v>30</v>
      </c>
      <c r="Y2359">
        <f t="shared" si="146"/>
        <v>2</v>
      </c>
      <c r="Z2359" t="str">
        <f t="shared" si="147"/>
        <v>нет</v>
      </c>
    </row>
    <row r="2360" spans="1:26" x14ac:dyDescent="0.35">
      <c r="A2360" t="s">
        <v>18</v>
      </c>
      <c r="B2360" t="s">
        <v>29</v>
      </c>
      <c r="C2360" t="s">
        <v>20</v>
      </c>
      <c r="D2360" t="s">
        <v>21</v>
      </c>
      <c r="E2360" t="s">
        <v>5</v>
      </c>
      <c r="G2360" t="s">
        <v>22</v>
      </c>
      <c r="H2360">
        <v>2108474</v>
      </c>
      <c r="I2360">
        <v>2109493</v>
      </c>
      <c r="J2360" t="s">
        <v>30</v>
      </c>
      <c r="K2360">
        <f t="shared" si="144"/>
        <v>2</v>
      </c>
      <c r="L2360" t="str">
        <f t="shared" si="145"/>
        <v>нет</v>
      </c>
      <c r="S2360" t="s">
        <v>5</v>
      </c>
      <c r="U2360" t="s">
        <v>22</v>
      </c>
      <c r="V2360">
        <v>2446989</v>
      </c>
      <c r="W2360">
        <v>2447465</v>
      </c>
      <c r="X2360" t="s">
        <v>23</v>
      </c>
      <c r="Y2360">
        <f t="shared" si="146"/>
        <v>1</v>
      </c>
      <c r="Z2360" t="str">
        <f t="shared" si="147"/>
        <v>нет</v>
      </c>
    </row>
    <row r="2361" spans="1:26" x14ac:dyDescent="0.35">
      <c r="A2361" t="s">
        <v>18</v>
      </c>
      <c r="B2361" t="s">
        <v>29</v>
      </c>
      <c r="C2361" t="s">
        <v>20</v>
      </c>
      <c r="D2361" t="s">
        <v>21</v>
      </c>
      <c r="E2361" t="s">
        <v>5</v>
      </c>
      <c r="G2361" t="s">
        <v>22</v>
      </c>
      <c r="H2361">
        <v>2109512</v>
      </c>
      <c r="I2361">
        <v>2110012</v>
      </c>
      <c r="J2361" t="s">
        <v>30</v>
      </c>
      <c r="K2361">
        <f t="shared" si="144"/>
        <v>0</v>
      </c>
      <c r="L2361" t="str">
        <f t="shared" si="145"/>
        <v>нет</v>
      </c>
      <c r="S2361" t="s">
        <v>5</v>
      </c>
      <c r="U2361" t="s">
        <v>22</v>
      </c>
      <c r="V2361">
        <v>2447513</v>
      </c>
      <c r="W2361">
        <v>2447872</v>
      </c>
      <c r="X2361" t="s">
        <v>30</v>
      </c>
      <c r="Y2361">
        <f t="shared" si="146"/>
        <v>2</v>
      </c>
      <c r="Z2361" t="str">
        <f t="shared" si="147"/>
        <v>нет</v>
      </c>
    </row>
    <row r="2362" spans="1:26" x14ac:dyDescent="0.35">
      <c r="A2362" t="s">
        <v>18</v>
      </c>
      <c r="B2362" t="s">
        <v>29</v>
      </c>
      <c r="C2362" t="s">
        <v>20</v>
      </c>
      <c r="D2362" t="s">
        <v>21</v>
      </c>
      <c r="E2362" t="s">
        <v>5</v>
      </c>
      <c r="G2362" t="s">
        <v>22</v>
      </c>
      <c r="H2362">
        <v>2110800</v>
      </c>
      <c r="I2362">
        <v>2111426</v>
      </c>
      <c r="J2362" t="s">
        <v>30</v>
      </c>
      <c r="K2362">
        <f t="shared" si="144"/>
        <v>1</v>
      </c>
      <c r="L2362" t="str">
        <f t="shared" si="145"/>
        <v>нет</v>
      </c>
      <c r="S2362" t="s">
        <v>5</v>
      </c>
      <c r="U2362" t="s">
        <v>22</v>
      </c>
      <c r="V2362">
        <v>2447957</v>
      </c>
      <c r="W2362">
        <v>2448814</v>
      </c>
      <c r="X2362" t="s">
        <v>30</v>
      </c>
      <c r="Y2362">
        <f t="shared" si="146"/>
        <v>1</v>
      </c>
      <c r="Z2362" t="str">
        <f t="shared" si="147"/>
        <v>нет</v>
      </c>
    </row>
    <row r="2363" spans="1:26" x14ac:dyDescent="0.35">
      <c r="A2363" t="s">
        <v>18</v>
      </c>
      <c r="B2363" t="s">
        <v>29</v>
      </c>
      <c r="C2363" t="s">
        <v>20</v>
      </c>
      <c r="D2363" t="s">
        <v>21</v>
      </c>
      <c r="E2363" t="s">
        <v>5</v>
      </c>
      <c r="G2363" t="s">
        <v>22</v>
      </c>
      <c r="H2363">
        <v>2113421</v>
      </c>
      <c r="I2363">
        <v>2113570</v>
      </c>
      <c r="J2363" t="s">
        <v>30</v>
      </c>
      <c r="K2363">
        <f t="shared" si="144"/>
        <v>1</v>
      </c>
      <c r="L2363" t="str">
        <f t="shared" si="145"/>
        <v>нет</v>
      </c>
      <c r="S2363" t="s">
        <v>5</v>
      </c>
      <c r="U2363" t="s">
        <v>22</v>
      </c>
      <c r="V2363">
        <v>2448892</v>
      </c>
      <c r="W2363">
        <v>2449548</v>
      </c>
      <c r="X2363" t="s">
        <v>30</v>
      </c>
      <c r="Y2363">
        <f t="shared" si="146"/>
        <v>2</v>
      </c>
      <c r="Z2363" t="str">
        <f t="shared" si="147"/>
        <v>нет</v>
      </c>
    </row>
    <row r="2364" spans="1:26" x14ac:dyDescent="0.35">
      <c r="A2364" t="s">
        <v>18</v>
      </c>
      <c r="B2364" t="s">
        <v>29</v>
      </c>
      <c r="C2364" t="s">
        <v>20</v>
      </c>
      <c r="D2364" t="s">
        <v>21</v>
      </c>
      <c r="E2364" t="s">
        <v>5</v>
      </c>
      <c r="G2364" t="s">
        <v>22</v>
      </c>
      <c r="H2364">
        <v>2113618</v>
      </c>
      <c r="I2364">
        <v>2113887</v>
      </c>
      <c r="J2364" t="s">
        <v>30</v>
      </c>
      <c r="K2364">
        <f t="shared" si="144"/>
        <v>2</v>
      </c>
      <c r="L2364" t="str">
        <f t="shared" si="145"/>
        <v>нет</v>
      </c>
      <c r="S2364" t="s">
        <v>5</v>
      </c>
      <c r="U2364" t="s">
        <v>22</v>
      </c>
      <c r="V2364">
        <v>2449708</v>
      </c>
      <c r="W2364">
        <v>2451006</v>
      </c>
      <c r="X2364" t="s">
        <v>30</v>
      </c>
      <c r="Y2364">
        <f t="shared" si="146"/>
        <v>2</v>
      </c>
      <c r="Z2364" t="str">
        <f t="shared" si="147"/>
        <v>нет</v>
      </c>
    </row>
    <row r="2365" spans="1:26" x14ac:dyDescent="0.35">
      <c r="A2365" t="s">
        <v>18</v>
      </c>
      <c r="B2365" t="s">
        <v>29</v>
      </c>
      <c r="C2365" t="s">
        <v>20</v>
      </c>
      <c r="D2365" t="s">
        <v>21</v>
      </c>
      <c r="E2365" t="s">
        <v>5</v>
      </c>
      <c r="G2365" t="s">
        <v>22</v>
      </c>
      <c r="H2365">
        <v>2114092</v>
      </c>
      <c r="I2365">
        <v>2114904</v>
      </c>
      <c r="J2365" t="s">
        <v>30</v>
      </c>
      <c r="K2365">
        <f t="shared" si="144"/>
        <v>0</v>
      </c>
      <c r="L2365" t="str">
        <f t="shared" si="145"/>
        <v>нет</v>
      </c>
      <c r="S2365" t="s">
        <v>5</v>
      </c>
      <c r="U2365" t="s">
        <v>22</v>
      </c>
      <c r="V2365">
        <v>2451079</v>
      </c>
      <c r="W2365">
        <v>2452044</v>
      </c>
      <c r="X2365" t="s">
        <v>30</v>
      </c>
      <c r="Y2365">
        <f t="shared" si="146"/>
        <v>0</v>
      </c>
      <c r="Z2365" t="str">
        <f t="shared" si="147"/>
        <v>нет</v>
      </c>
    </row>
    <row r="2366" spans="1:26" x14ac:dyDescent="0.35">
      <c r="A2366" t="s">
        <v>18</v>
      </c>
      <c r="B2366" t="s">
        <v>29</v>
      </c>
      <c r="C2366" t="s">
        <v>20</v>
      </c>
      <c r="D2366" t="s">
        <v>21</v>
      </c>
      <c r="E2366" t="s">
        <v>5</v>
      </c>
      <c r="G2366" t="s">
        <v>22</v>
      </c>
      <c r="H2366">
        <v>2114909</v>
      </c>
      <c r="I2366">
        <v>2115856</v>
      </c>
      <c r="J2366" t="s">
        <v>30</v>
      </c>
      <c r="K2366">
        <f t="shared" si="144"/>
        <v>2</v>
      </c>
      <c r="L2366" t="str">
        <f t="shared" si="145"/>
        <v>нет</v>
      </c>
      <c r="S2366" t="s">
        <v>5</v>
      </c>
      <c r="U2366" t="s">
        <v>22</v>
      </c>
      <c r="V2366">
        <v>2452274</v>
      </c>
      <c r="W2366">
        <v>2453557</v>
      </c>
      <c r="X2366" t="s">
        <v>30</v>
      </c>
      <c r="Y2366">
        <f t="shared" si="146"/>
        <v>2</v>
      </c>
      <c r="Z2366" t="str">
        <f t="shared" si="147"/>
        <v>нет</v>
      </c>
    </row>
    <row r="2367" spans="1:26" x14ac:dyDescent="0.35">
      <c r="A2367" t="s">
        <v>18</v>
      </c>
      <c r="B2367" t="s">
        <v>29</v>
      </c>
      <c r="C2367" t="s">
        <v>20</v>
      </c>
      <c r="D2367" t="s">
        <v>21</v>
      </c>
      <c r="E2367" t="s">
        <v>5</v>
      </c>
      <c r="G2367" t="s">
        <v>22</v>
      </c>
      <c r="H2367">
        <v>2115989</v>
      </c>
      <c r="I2367">
        <v>2116828</v>
      </c>
      <c r="J2367" t="s">
        <v>30</v>
      </c>
      <c r="K2367">
        <f t="shared" si="144"/>
        <v>2</v>
      </c>
      <c r="L2367" t="str">
        <f t="shared" si="145"/>
        <v>нет</v>
      </c>
      <c r="S2367" t="s">
        <v>5</v>
      </c>
      <c r="U2367" t="s">
        <v>22</v>
      </c>
      <c r="V2367">
        <v>2453708</v>
      </c>
      <c r="W2367">
        <v>2453923</v>
      </c>
      <c r="X2367" t="s">
        <v>30</v>
      </c>
      <c r="Y2367">
        <f t="shared" si="146"/>
        <v>2</v>
      </c>
      <c r="Z2367" t="str">
        <f t="shared" si="147"/>
        <v>нет</v>
      </c>
    </row>
    <row r="2368" spans="1:26" x14ac:dyDescent="0.35">
      <c r="A2368" t="s">
        <v>18</v>
      </c>
      <c r="B2368" t="s">
        <v>29</v>
      </c>
      <c r="C2368" t="s">
        <v>20</v>
      </c>
      <c r="D2368" t="s">
        <v>21</v>
      </c>
      <c r="E2368" t="s">
        <v>5</v>
      </c>
      <c r="G2368" t="s">
        <v>22</v>
      </c>
      <c r="H2368">
        <v>2118179</v>
      </c>
      <c r="I2368">
        <v>2118790</v>
      </c>
      <c r="J2368" t="s">
        <v>30</v>
      </c>
      <c r="K2368">
        <f t="shared" si="144"/>
        <v>2</v>
      </c>
      <c r="L2368" t="str">
        <f t="shared" si="145"/>
        <v>нет</v>
      </c>
      <c r="S2368" t="s">
        <v>5</v>
      </c>
      <c r="U2368" t="s">
        <v>22</v>
      </c>
      <c r="V2368">
        <v>2454245</v>
      </c>
      <c r="W2368">
        <v>2454835</v>
      </c>
      <c r="X2368" t="s">
        <v>30</v>
      </c>
      <c r="Y2368">
        <f t="shared" si="146"/>
        <v>1</v>
      </c>
      <c r="Z2368" t="str">
        <f t="shared" si="147"/>
        <v>нет</v>
      </c>
    </row>
    <row r="2369" spans="1:26" x14ac:dyDescent="0.35">
      <c r="A2369" t="s">
        <v>18</v>
      </c>
      <c r="B2369" t="s">
        <v>29</v>
      </c>
      <c r="C2369" t="s">
        <v>20</v>
      </c>
      <c r="D2369" t="s">
        <v>21</v>
      </c>
      <c r="E2369" t="s">
        <v>5</v>
      </c>
      <c r="G2369" t="s">
        <v>22</v>
      </c>
      <c r="H2369">
        <v>2118848</v>
      </c>
      <c r="I2369">
        <v>2119693</v>
      </c>
      <c r="J2369" t="s">
        <v>30</v>
      </c>
      <c r="K2369">
        <f t="shared" si="144"/>
        <v>1</v>
      </c>
      <c r="L2369" t="str">
        <f t="shared" si="145"/>
        <v>нет</v>
      </c>
      <c r="S2369" t="s">
        <v>5</v>
      </c>
      <c r="U2369" t="s">
        <v>22</v>
      </c>
      <c r="V2369">
        <v>2455222</v>
      </c>
      <c r="W2369">
        <v>2456301</v>
      </c>
      <c r="X2369" t="s">
        <v>30</v>
      </c>
      <c r="Y2369">
        <f t="shared" si="146"/>
        <v>2</v>
      </c>
      <c r="Z2369" t="str">
        <f t="shared" si="147"/>
        <v>да</v>
      </c>
    </row>
    <row r="2370" spans="1:26" x14ac:dyDescent="0.35">
      <c r="A2370" t="s">
        <v>18</v>
      </c>
      <c r="B2370" t="s">
        <v>29</v>
      </c>
      <c r="C2370" t="s">
        <v>20</v>
      </c>
      <c r="D2370" t="s">
        <v>21</v>
      </c>
      <c r="E2370" t="s">
        <v>5</v>
      </c>
      <c r="G2370" t="s">
        <v>22</v>
      </c>
      <c r="H2370">
        <v>2119837</v>
      </c>
      <c r="I2370">
        <v>2121003</v>
      </c>
      <c r="J2370" t="s">
        <v>30</v>
      </c>
      <c r="K2370">
        <f t="shared" si="144"/>
        <v>0</v>
      </c>
      <c r="L2370" t="str">
        <f t="shared" si="145"/>
        <v>нет</v>
      </c>
      <c r="S2370" t="s">
        <v>5</v>
      </c>
      <c r="U2370" t="s">
        <v>22</v>
      </c>
      <c r="V2370">
        <v>2456288</v>
      </c>
      <c r="W2370">
        <v>2457145</v>
      </c>
      <c r="X2370" t="s">
        <v>30</v>
      </c>
      <c r="Y2370">
        <f t="shared" si="146"/>
        <v>1</v>
      </c>
      <c r="Z2370" t="str">
        <f t="shared" si="147"/>
        <v>нет</v>
      </c>
    </row>
    <row r="2371" spans="1:26" x14ac:dyDescent="0.35">
      <c r="A2371" t="s">
        <v>18</v>
      </c>
      <c r="B2371" t="s">
        <v>29</v>
      </c>
      <c r="C2371" t="s">
        <v>20</v>
      </c>
      <c r="D2371" t="s">
        <v>21</v>
      </c>
      <c r="E2371" t="s">
        <v>5</v>
      </c>
      <c r="G2371" t="s">
        <v>22</v>
      </c>
      <c r="H2371">
        <v>2121125</v>
      </c>
      <c r="I2371">
        <v>2121370</v>
      </c>
      <c r="J2371" t="s">
        <v>30</v>
      </c>
      <c r="K2371">
        <f t="shared" ref="K2371:K2434" si="148">MOD((ABS(I2371-H2372)+1),3)</f>
        <v>0</v>
      </c>
      <c r="L2371" t="str">
        <f t="shared" ref="L2371:L2434" si="149">IF(I2371-H2372&gt;=0,"да","нет")</f>
        <v>нет</v>
      </c>
      <c r="S2371" t="s">
        <v>5</v>
      </c>
      <c r="U2371" t="s">
        <v>22</v>
      </c>
      <c r="V2371">
        <v>2457235</v>
      </c>
      <c r="W2371">
        <v>2458227</v>
      </c>
      <c r="X2371" t="s">
        <v>30</v>
      </c>
      <c r="Y2371">
        <f t="shared" ref="Y2371:Y2434" si="150">MOD((ABS(W2371-V2372)+1),3)</f>
        <v>2</v>
      </c>
      <c r="Z2371" t="str">
        <f t="shared" ref="Z2371:Z2434" si="151">IF(W2371-V2372&gt;=0,"да","нет")</f>
        <v>нет</v>
      </c>
    </row>
    <row r="2372" spans="1:26" x14ac:dyDescent="0.35">
      <c r="A2372" t="s">
        <v>18</v>
      </c>
      <c r="B2372" t="s">
        <v>29</v>
      </c>
      <c r="C2372" t="s">
        <v>20</v>
      </c>
      <c r="D2372" t="s">
        <v>21</v>
      </c>
      <c r="E2372" t="s">
        <v>5</v>
      </c>
      <c r="G2372" t="s">
        <v>22</v>
      </c>
      <c r="H2372">
        <v>2121471</v>
      </c>
      <c r="I2372">
        <v>2124518</v>
      </c>
      <c r="J2372" t="s">
        <v>30</v>
      </c>
      <c r="K2372">
        <f t="shared" si="148"/>
        <v>2</v>
      </c>
      <c r="L2372" t="str">
        <f t="shared" si="149"/>
        <v>нет</v>
      </c>
      <c r="S2372" t="s">
        <v>5</v>
      </c>
      <c r="U2372" t="s">
        <v>22</v>
      </c>
      <c r="V2372">
        <v>2458249</v>
      </c>
      <c r="W2372">
        <v>2458677</v>
      </c>
      <c r="X2372" t="s">
        <v>30</v>
      </c>
      <c r="Y2372">
        <f t="shared" si="150"/>
        <v>1</v>
      </c>
      <c r="Z2372" t="str">
        <f t="shared" si="151"/>
        <v>нет</v>
      </c>
    </row>
    <row r="2373" spans="1:26" x14ac:dyDescent="0.35">
      <c r="A2373" t="s">
        <v>18</v>
      </c>
      <c r="B2373" t="s">
        <v>29</v>
      </c>
      <c r="C2373" t="s">
        <v>20</v>
      </c>
      <c r="D2373" t="s">
        <v>21</v>
      </c>
      <c r="E2373" t="s">
        <v>5</v>
      </c>
      <c r="G2373" t="s">
        <v>22</v>
      </c>
      <c r="H2373">
        <v>2125065</v>
      </c>
      <c r="I2373">
        <v>2126276</v>
      </c>
      <c r="J2373" t="s">
        <v>30</v>
      </c>
      <c r="K2373">
        <f t="shared" si="148"/>
        <v>0</v>
      </c>
      <c r="L2373" t="str">
        <f t="shared" si="149"/>
        <v>нет</v>
      </c>
      <c r="S2373" t="s">
        <v>5</v>
      </c>
      <c r="U2373" t="s">
        <v>22</v>
      </c>
      <c r="V2373">
        <v>2458830</v>
      </c>
      <c r="W2373">
        <v>2459267</v>
      </c>
      <c r="X2373" t="s">
        <v>30</v>
      </c>
      <c r="Y2373">
        <f t="shared" si="150"/>
        <v>2</v>
      </c>
      <c r="Z2373" t="str">
        <f t="shared" si="151"/>
        <v>нет</v>
      </c>
    </row>
    <row r="2374" spans="1:26" x14ac:dyDescent="0.35">
      <c r="A2374" t="s">
        <v>18</v>
      </c>
      <c r="B2374" t="s">
        <v>29</v>
      </c>
      <c r="C2374" t="s">
        <v>20</v>
      </c>
      <c r="D2374" t="s">
        <v>21</v>
      </c>
      <c r="E2374" t="s">
        <v>5</v>
      </c>
      <c r="G2374" t="s">
        <v>22</v>
      </c>
      <c r="H2374">
        <v>2128441</v>
      </c>
      <c r="I2374">
        <v>2129739</v>
      </c>
      <c r="J2374" t="s">
        <v>30</v>
      </c>
      <c r="K2374">
        <f t="shared" si="148"/>
        <v>1</v>
      </c>
      <c r="L2374" t="str">
        <f t="shared" si="149"/>
        <v>нет</v>
      </c>
      <c r="S2374" t="s">
        <v>5</v>
      </c>
      <c r="U2374" t="s">
        <v>22</v>
      </c>
      <c r="V2374">
        <v>2459280</v>
      </c>
      <c r="W2374">
        <v>2459864</v>
      </c>
      <c r="X2374" t="s">
        <v>30</v>
      </c>
      <c r="Y2374">
        <f t="shared" si="150"/>
        <v>2</v>
      </c>
      <c r="Z2374" t="str">
        <f t="shared" si="151"/>
        <v>да</v>
      </c>
    </row>
    <row r="2375" spans="1:26" x14ac:dyDescent="0.35">
      <c r="A2375" t="s">
        <v>18</v>
      </c>
      <c r="B2375" t="s">
        <v>29</v>
      </c>
      <c r="C2375" t="s">
        <v>20</v>
      </c>
      <c r="D2375" t="s">
        <v>21</v>
      </c>
      <c r="E2375" t="s">
        <v>5</v>
      </c>
      <c r="G2375" t="s">
        <v>22</v>
      </c>
      <c r="H2375">
        <v>2129832</v>
      </c>
      <c r="I2375">
        <v>2130017</v>
      </c>
      <c r="J2375" t="s">
        <v>30</v>
      </c>
      <c r="K2375">
        <f t="shared" si="148"/>
        <v>1</v>
      </c>
      <c r="L2375" t="str">
        <f t="shared" si="149"/>
        <v>нет</v>
      </c>
      <c r="S2375" t="s">
        <v>5</v>
      </c>
      <c r="U2375" t="s">
        <v>22</v>
      </c>
      <c r="V2375">
        <v>2459851</v>
      </c>
      <c r="W2375">
        <v>2461086</v>
      </c>
      <c r="X2375" t="s">
        <v>30</v>
      </c>
      <c r="Y2375">
        <f t="shared" si="150"/>
        <v>2</v>
      </c>
      <c r="Z2375" t="str">
        <f t="shared" si="151"/>
        <v>нет</v>
      </c>
    </row>
    <row r="2376" spans="1:26" x14ac:dyDescent="0.35">
      <c r="A2376" t="s">
        <v>18</v>
      </c>
      <c r="B2376" t="s">
        <v>29</v>
      </c>
      <c r="C2376" t="s">
        <v>20</v>
      </c>
      <c r="D2376" t="s">
        <v>21</v>
      </c>
      <c r="E2376" t="s">
        <v>5</v>
      </c>
      <c r="G2376" t="s">
        <v>22</v>
      </c>
      <c r="H2376">
        <v>2132714</v>
      </c>
      <c r="I2376">
        <v>2134216</v>
      </c>
      <c r="J2376" t="s">
        <v>30</v>
      </c>
      <c r="K2376">
        <f t="shared" si="148"/>
        <v>2</v>
      </c>
      <c r="L2376" t="str">
        <f t="shared" si="149"/>
        <v>нет</v>
      </c>
      <c r="S2376" t="s">
        <v>5</v>
      </c>
      <c r="U2376" t="s">
        <v>22</v>
      </c>
      <c r="V2376">
        <v>2461345</v>
      </c>
      <c r="W2376">
        <v>2463519</v>
      </c>
      <c r="X2376" t="s">
        <v>30</v>
      </c>
      <c r="Y2376">
        <f t="shared" si="150"/>
        <v>2</v>
      </c>
      <c r="Z2376" t="str">
        <f t="shared" si="151"/>
        <v>нет</v>
      </c>
    </row>
    <row r="2377" spans="1:26" x14ac:dyDescent="0.35">
      <c r="A2377" t="s">
        <v>18</v>
      </c>
      <c r="B2377" t="s">
        <v>29</v>
      </c>
      <c r="C2377" t="s">
        <v>20</v>
      </c>
      <c r="D2377" t="s">
        <v>21</v>
      </c>
      <c r="E2377" t="s">
        <v>5</v>
      </c>
      <c r="G2377" t="s">
        <v>22</v>
      </c>
      <c r="H2377">
        <v>2134316</v>
      </c>
      <c r="I2377">
        <v>2134960</v>
      </c>
      <c r="J2377" t="s">
        <v>30</v>
      </c>
      <c r="K2377">
        <f t="shared" si="148"/>
        <v>0</v>
      </c>
      <c r="L2377" t="str">
        <f t="shared" si="149"/>
        <v>нет</v>
      </c>
      <c r="S2377" t="s">
        <v>5</v>
      </c>
      <c r="U2377" t="s">
        <v>22</v>
      </c>
      <c r="V2377">
        <v>2463754</v>
      </c>
      <c r="W2377">
        <v>2464383</v>
      </c>
      <c r="X2377" t="s">
        <v>30</v>
      </c>
      <c r="Y2377">
        <f t="shared" si="150"/>
        <v>0</v>
      </c>
      <c r="Z2377" t="str">
        <f t="shared" si="151"/>
        <v>нет</v>
      </c>
    </row>
    <row r="2378" spans="1:26" x14ac:dyDescent="0.35">
      <c r="A2378" t="s">
        <v>18</v>
      </c>
      <c r="B2378" t="s">
        <v>29</v>
      </c>
      <c r="C2378" t="s">
        <v>20</v>
      </c>
      <c r="D2378" t="s">
        <v>21</v>
      </c>
      <c r="E2378" t="s">
        <v>5</v>
      </c>
      <c r="G2378" t="s">
        <v>22</v>
      </c>
      <c r="H2378">
        <v>2135247</v>
      </c>
      <c r="I2378">
        <v>2136770</v>
      </c>
      <c r="J2378" t="s">
        <v>30</v>
      </c>
      <c r="K2378">
        <f t="shared" si="148"/>
        <v>1</v>
      </c>
      <c r="L2378" t="str">
        <f t="shared" si="149"/>
        <v>нет</v>
      </c>
      <c r="S2378" t="s">
        <v>5</v>
      </c>
      <c r="U2378" t="s">
        <v>22</v>
      </c>
      <c r="V2378">
        <v>2464403</v>
      </c>
      <c r="W2378">
        <v>2465521</v>
      </c>
      <c r="X2378" t="s">
        <v>30</v>
      </c>
      <c r="Y2378">
        <f t="shared" si="150"/>
        <v>0</v>
      </c>
      <c r="Z2378" t="str">
        <f t="shared" si="151"/>
        <v>нет</v>
      </c>
    </row>
    <row r="2379" spans="1:26" x14ac:dyDescent="0.35">
      <c r="A2379" t="s">
        <v>18</v>
      </c>
      <c r="B2379" t="s">
        <v>29</v>
      </c>
      <c r="C2379" t="s">
        <v>20</v>
      </c>
      <c r="D2379" t="s">
        <v>21</v>
      </c>
      <c r="E2379" t="s">
        <v>5</v>
      </c>
      <c r="G2379" t="s">
        <v>22</v>
      </c>
      <c r="H2379">
        <v>2137040</v>
      </c>
      <c r="I2379">
        <v>2138113</v>
      </c>
      <c r="J2379" t="s">
        <v>30</v>
      </c>
      <c r="K2379">
        <f t="shared" si="148"/>
        <v>1</v>
      </c>
      <c r="L2379" t="str">
        <f t="shared" si="149"/>
        <v>нет</v>
      </c>
      <c r="S2379" t="s">
        <v>5</v>
      </c>
      <c r="U2379" t="s">
        <v>22</v>
      </c>
      <c r="V2379">
        <v>2466006</v>
      </c>
      <c r="W2379">
        <v>2466227</v>
      </c>
      <c r="X2379" t="s">
        <v>30</v>
      </c>
      <c r="Y2379">
        <f t="shared" si="150"/>
        <v>1</v>
      </c>
      <c r="Z2379" t="str">
        <f t="shared" si="151"/>
        <v>нет</v>
      </c>
    </row>
    <row r="2380" spans="1:26" x14ac:dyDescent="0.35">
      <c r="A2380" t="s">
        <v>18</v>
      </c>
      <c r="B2380" t="s">
        <v>29</v>
      </c>
      <c r="C2380" t="s">
        <v>20</v>
      </c>
      <c r="D2380" t="s">
        <v>21</v>
      </c>
      <c r="E2380" t="s">
        <v>5</v>
      </c>
      <c r="G2380" t="s">
        <v>22</v>
      </c>
      <c r="H2380">
        <v>2138323</v>
      </c>
      <c r="I2380">
        <v>2138880</v>
      </c>
      <c r="J2380" t="s">
        <v>30</v>
      </c>
      <c r="K2380">
        <f t="shared" si="148"/>
        <v>1</v>
      </c>
      <c r="L2380" t="str">
        <f t="shared" si="149"/>
        <v>нет</v>
      </c>
      <c r="S2380" t="s">
        <v>5</v>
      </c>
      <c r="U2380" t="s">
        <v>22</v>
      </c>
      <c r="V2380">
        <v>2466230</v>
      </c>
      <c r="W2380">
        <v>2466601</v>
      </c>
      <c r="X2380" t="s">
        <v>30</v>
      </c>
      <c r="Y2380">
        <f t="shared" si="150"/>
        <v>2</v>
      </c>
      <c r="Z2380" t="str">
        <f t="shared" si="151"/>
        <v>нет</v>
      </c>
    </row>
    <row r="2381" spans="1:26" x14ac:dyDescent="0.35">
      <c r="A2381" t="s">
        <v>18</v>
      </c>
      <c r="B2381" t="s">
        <v>29</v>
      </c>
      <c r="C2381" t="s">
        <v>20</v>
      </c>
      <c r="D2381" t="s">
        <v>21</v>
      </c>
      <c r="E2381" t="s">
        <v>5</v>
      </c>
      <c r="G2381" t="s">
        <v>22</v>
      </c>
      <c r="H2381">
        <v>2139234</v>
      </c>
      <c r="I2381">
        <v>2139917</v>
      </c>
      <c r="J2381" t="s">
        <v>30</v>
      </c>
      <c r="K2381">
        <f t="shared" si="148"/>
        <v>0</v>
      </c>
      <c r="L2381" t="str">
        <f t="shared" si="149"/>
        <v>нет</v>
      </c>
      <c r="S2381" t="s">
        <v>5</v>
      </c>
      <c r="U2381" t="s">
        <v>22</v>
      </c>
      <c r="V2381">
        <v>2466629</v>
      </c>
      <c r="W2381">
        <v>2467339</v>
      </c>
      <c r="X2381" t="s">
        <v>30</v>
      </c>
      <c r="Y2381">
        <f t="shared" si="150"/>
        <v>0</v>
      </c>
      <c r="Z2381" t="str">
        <f t="shared" si="151"/>
        <v>нет</v>
      </c>
    </row>
    <row r="2382" spans="1:26" x14ac:dyDescent="0.35">
      <c r="A2382" t="s">
        <v>18</v>
      </c>
      <c r="B2382" t="s">
        <v>29</v>
      </c>
      <c r="C2382" t="s">
        <v>20</v>
      </c>
      <c r="D2382" t="s">
        <v>21</v>
      </c>
      <c r="E2382" t="s">
        <v>5</v>
      </c>
      <c r="G2382" t="s">
        <v>22</v>
      </c>
      <c r="H2382">
        <v>2139919</v>
      </c>
      <c r="I2382">
        <v>2140704</v>
      </c>
      <c r="J2382" t="s">
        <v>30</v>
      </c>
      <c r="K2382">
        <f t="shared" si="148"/>
        <v>1</v>
      </c>
      <c r="L2382" t="str">
        <f t="shared" si="149"/>
        <v>да</v>
      </c>
      <c r="S2382" t="s">
        <v>5</v>
      </c>
      <c r="U2382" t="s">
        <v>22</v>
      </c>
      <c r="V2382">
        <v>2467398</v>
      </c>
      <c r="W2382">
        <v>2467622</v>
      </c>
      <c r="X2382" t="s">
        <v>30</v>
      </c>
      <c r="Y2382">
        <f t="shared" si="150"/>
        <v>0</v>
      </c>
      <c r="Z2382" t="str">
        <f t="shared" si="151"/>
        <v>нет</v>
      </c>
    </row>
    <row r="2383" spans="1:26" x14ac:dyDescent="0.35">
      <c r="A2383" t="s">
        <v>18</v>
      </c>
      <c r="B2383" t="s">
        <v>29</v>
      </c>
      <c r="C2383" t="s">
        <v>20</v>
      </c>
      <c r="D2383" t="s">
        <v>21</v>
      </c>
      <c r="E2383" t="s">
        <v>5</v>
      </c>
      <c r="G2383" t="s">
        <v>22</v>
      </c>
      <c r="H2383">
        <v>2140701</v>
      </c>
      <c r="I2383">
        <v>2141546</v>
      </c>
      <c r="J2383" t="s">
        <v>30</v>
      </c>
      <c r="K2383">
        <f t="shared" si="148"/>
        <v>0</v>
      </c>
      <c r="L2383" t="str">
        <f t="shared" si="149"/>
        <v>нет</v>
      </c>
      <c r="S2383" t="s">
        <v>5</v>
      </c>
      <c r="U2383" t="s">
        <v>22</v>
      </c>
      <c r="V2383">
        <v>2467783</v>
      </c>
      <c r="W2383">
        <v>2468304</v>
      </c>
      <c r="X2383" t="s">
        <v>30</v>
      </c>
      <c r="Y2383">
        <f t="shared" si="150"/>
        <v>1</v>
      </c>
      <c r="Z2383" t="str">
        <f t="shared" si="151"/>
        <v>да</v>
      </c>
    </row>
    <row r="2384" spans="1:26" x14ac:dyDescent="0.35">
      <c r="A2384" t="s">
        <v>18</v>
      </c>
      <c r="B2384" t="s">
        <v>29</v>
      </c>
      <c r="C2384" t="s">
        <v>20</v>
      </c>
      <c r="D2384" t="s">
        <v>21</v>
      </c>
      <c r="E2384" t="s">
        <v>5</v>
      </c>
      <c r="G2384" t="s">
        <v>22</v>
      </c>
      <c r="H2384">
        <v>2141566</v>
      </c>
      <c r="I2384">
        <v>2142183</v>
      </c>
      <c r="J2384" t="s">
        <v>30</v>
      </c>
      <c r="K2384">
        <f t="shared" si="148"/>
        <v>1</v>
      </c>
      <c r="L2384" t="str">
        <f t="shared" si="149"/>
        <v>да</v>
      </c>
      <c r="S2384" t="s">
        <v>5</v>
      </c>
      <c r="U2384" t="s">
        <v>22</v>
      </c>
      <c r="V2384">
        <v>2468301</v>
      </c>
      <c r="W2384">
        <v>2468831</v>
      </c>
      <c r="X2384" t="s">
        <v>30</v>
      </c>
      <c r="Y2384">
        <f t="shared" si="150"/>
        <v>2</v>
      </c>
      <c r="Z2384" t="str">
        <f t="shared" si="151"/>
        <v>нет</v>
      </c>
    </row>
    <row r="2385" spans="1:26" x14ac:dyDescent="0.35">
      <c r="A2385" t="s">
        <v>18</v>
      </c>
      <c r="B2385" t="s">
        <v>29</v>
      </c>
      <c r="C2385" t="s">
        <v>20</v>
      </c>
      <c r="D2385" t="s">
        <v>21</v>
      </c>
      <c r="E2385" t="s">
        <v>5</v>
      </c>
      <c r="G2385" t="s">
        <v>22</v>
      </c>
      <c r="H2385">
        <v>2142180</v>
      </c>
      <c r="I2385">
        <v>2142668</v>
      </c>
      <c r="J2385" t="s">
        <v>30</v>
      </c>
      <c r="K2385">
        <f t="shared" si="148"/>
        <v>2</v>
      </c>
      <c r="L2385" t="str">
        <f t="shared" si="149"/>
        <v>нет</v>
      </c>
      <c r="S2385" t="s">
        <v>5</v>
      </c>
      <c r="U2385" t="s">
        <v>22</v>
      </c>
      <c r="V2385">
        <v>2468859</v>
      </c>
      <c r="W2385">
        <v>2470367</v>
      </c>
      <c r="X2385" t="s">
        <v>30</v>
      </c>
      <c r="Y2385">
        <f t="shared" si="150"/>
        <v>1</v>
      </c>
      <c r="Z2385" t="str">
        <f t="shared" si="151"/>
        <v>нет</v>
      </c>
    </row>
    <row r="2386" spans="1:26" x14ac:dyDescent="0.35">
      <c r="A2386" t="s">
        <v>18</v>
      </c>
      <c r="B2386" t="s">
        <v>29</v>
      </c>
      <c r="C2386" t="s">
        <v>20</v>
      </c>
      <c r="D2386" t="s">
        <v>21</v>
      </c>
      <c r="E2386" t="s">
        <v>5</v>
      </c>
      <c r="G2386" t="s">
        <v>22</v>
      </c>
      <c r="H2386">
        <v>2145207</v>
      </c>
      <c r="I2386">
        <v>2145962</v>
      </c>
      <c r="J2386" t="s">
        <v>30</v>
      </c>
      <c r="K2386">
        <f t="shared" si="148"/>
        <v>0</v>
      </c>
      <c r="L2386" t="str">
        <f t="shared" si="149"/>
        <v>нет</v>
      </c>
      <c r="S2386" t="s">
        <v>5</v>
      </c>
      <c r="U2386" t="s">
        <v>22</v>
      </c>
      <c r="V2386">
        <v>2470415</v>
      </c>
      <c r="W2386">
        <v>2471272</v>
      </c>
      <c r="X2386" t="s">
        <v>30</v>
      </c>
      <c r="Y2386">
        <f t="shared" si="150"/>
        <v>0</v>
      </c>
      <c r="Z2386" t="str">
        <f t="shared" si="151"/>
        <v>нет</v>
      </c>
    </row>
    <row r="2387" spans="1:26" x14ac:dyDescent="0.35">
      <c r="A2387" t="s">
        <v>18</v>
      </c>
      <c r="B2387" t="s">
        <v>29</v>
      </c>
      <c r="C2387" t="s">
        <v>20</v>
      </c>
      <c r="D2387" t="s">
        <v>21</v>
      </c>
      <c r="E2387" t="s">
        <v>5</v>
      </c>
      <c r="G2387" t="s">
        <v>22</v>
      </c>
      <c r="H2387">
        <v>2153653</v>
      </c>
      <c r="I2387">
        <v>2154342</v>
      </c>
      <c r="J2387" t="s">
        <v>30</v>
      </c>
      <c r="K2387">
        <f t="shared" si="148"/>
        <v>0</v>
      </c>
      <c r="L2387" t="str">
        <f t="shared" si="149"/>
        <v>нет</v>
      </c>
      <c r="S2387" t="s">
        <v>5</v>
      </c>
      <c r="U2387" t="s">
        <v>22</v>
      </c>
      <c r="V2387">
        <v>2471442</v>
      </c>
      <c r="W2387">
        <v>2472857</v>
      </c>
      <c r="X2387" t="s">
        <v>30</v>
      </c>
      <c r="Y2387">
        <f t="shared" si="150"/>
        <v>2</v>
      </c>
      <c r="Z2387" t="str">
        <f t="shared" si="151"/>
        <v>нет</v>
      </c>
    </row>
    <row r="2388" spans="1:26" x14ac:dyDescent="0.35">
      <c r="A2388" t="s">
        <v>18</v>
      </c>
      <c r="B2388" t="s">
        <v>29</v>
      </c>
      <c r="C2388" t="s">
        <v>20</v>
      </c>
      <c r="D2388" t="s">
        <v>21</v>
      </c>
      <c r="E2388" t="s">
        <v>5</v>
      </c>
      <c r="G2388" t="s">
        <v>22</v>
      </c>
      <c r="H2388">
        <v>2154413</v>
      </c>
      <c r="I2388">
        <v>2155054</v>
      </c>
      <c r="J2388" t="s">
        <v>30</v>
      </c>
      <c r="K2388">
        <f t="shared" si="148"/>
        <v>2</v>
      </c>
      <c r="L2388" t="str">
        <f t="shared" si="149"/>
        <v>нет</v>
      </c>
      <c r="S2388" t="s">
        <v>5</v>
      </c>
      <c r="U2388" t="s">
        <v>22</v>
      </c>
      <c r="V2388">
        <v>2472882</v>
      </c>
      <c r="W2388">
        <v>2473286</v>
      </c>
      <c r="X2388" t="s">
        <v>30</v>
      </c>
      <c r="Y2388">
        <f t="shared" si="150"/>
        <v>0</v>
      </c>
      <c r="Z2388" t="str">
        <f t="shared" si="151"/>
        <v>нет</v>
      </c>
    </row>
    <row r="2389" spans="1:26" x14ac:dyDescent="0.35">
      <c r="A2389" t="s">
        <v>18</v>
      </c>
      <c r="B2389" t="s">
        <v>29</v>
      </c>
      <c r="C2389" t="s">
        <v>20</v>
      </c>
      <c r="D2389" t="s">
        <v>21</v>
      </c>
      <c r="E2389" t="s">
        <v>5</v>
      </c>
      <c r="G2389" t="s">
        <v>22</v>
      </c>
      <c r="H2389">
        <v>2157248</v>
      </c>
      <c r="I2389">
        <v>2157604</v>
      </c>
      <c r="J2389" t="s">
        <v>30</v>
      </c>
      <c r="K2389">
        <f t="shared" si="148"/>
        <v>2</v>
      </c>
      <c r="L2389" t="str">
        <f t="shared" si="149"/>
        <v>нет</v>
      </c>
      <c r="S2389" t="s">
        <v>5</v>
      </c>
      <c r="U2389" t="s">
        <v>22</v>
      </c>
      <c r="V2389">
        <v>2473603</v>
      </c>
      <c r="W2389">
        <v>2473836</v>
      </c>
      <c r="X2389" t="s">
        <v>30</v>
      </c>
      <c r="Y2389">
        <f t="shared" si="150"/>
        <v>1</v>
      </c>
      <c r="Z2389" t="str">
        <f t="shared" si="151"/>
        <v>нет</v>
      </c>
    </row>
    <row r="2390" spans="1:26" x14ac:dyDescent="0.35">
      <c r="A2390" t="s">
        <v>18</v>
      </c>
      <c r="B2390" t="s">
        <v>29</v>
      </c>
      <c r="C2390" t="s">
        <v>20</v>
      </c>
      <c r="D2390" t="s">
        <v>21</v>
      </c>
      <c r="E2390" t="s">
        <v>5</v>
      </c>
      <c r="G2390" t="s">
        <v>22</v>
      </c>
      <c r="H2390">
        <v>2157761</v>
      </c>
      <c r="I2390">
        <v>2159533</v>
      </c>
      <c r="J2390" t="s">
        <v>30</v>
      </c>
      <c r="K2390">
        <f t="shared" si="148"/>
        <v>2</v>
      </c>
      <c r="L2390" t="str">
        <f t="shared" si="149"/>
        <v>нет</v>
      </c>
      <c r="S2390" t="s">
        <v>5</v>
      </c>
      <c r="U2390" t="s">
        <v>22</v>
      </c>
      <c r="V2390">
        <v>2474187</v>
      </c>
      <c r="W2390">
        <v>2475485</v>
      </c>
      <c r="X2390" t="s">
        <v>30</v>
      </c>
      <c r="Y2390">
        <f t="shared" si="150"/>
        <v>2</v>
      </c>
      <c r="Z2390" t="str">
        <f t="shared" si="151"/>
        <v>нет</v>
      </c>
    </row>
    <row r="2391" spans="1:26" x14ac:dyDescent="0.35">
      <c r="A2391" t="s">
        <v>18</v>
      </c>
      <c r="B2391" t="s">
        <v>29</v>
      </c>
      <c r="C2391" t="s">
        <v>20</v>
      </c>
      <c r="D2391" t="s">
        <v>21</v>
      </c>
      <c r="E2391" t="s">
        <v>5</v>
      </c>
      <c r="G2391" t="s">
        <v>22</v>
      </c>
      <c r="H2391">
        <v>2159792</v>
      </c>
      <c r="I2391">
        <v>2164372</v>
      </c>
      <c r="J2391" t="s">
        <v>30</v>
      </c>
      <c r="K2391">
        <f t="shared" si="148"/>
        <v>2</v>
      </c>
      <c r="L2391" t="str">
        <f t="shared" si="149"/>
        <v>нет</v>
      </c>
      <c r="S2391" t="s">
        <v>5</v>
      </c>
      <c r="U2391" t="s">
        <v>22</v>
      </c>
      <c r="V2391">
        <v>2475780</v>
      </c>
      <c r="W2391">
        <v>2476778</v>
      </c>
      <c r="X2391" t="s">
        <v>30</v>
      </c>
      <c r="Y2391">
        <f t="shared" si="150"/>
        <v>2</v>
      </c>
      <c r="Z2391" t="str">
        <f t="shared" si="151"/>
        <v>нет</v>
      </c>
    </row>
    <row r="2392" spans="1:26" x14ac:dyDescent="0.35">
      <c r="A2392" t="s">
        <v>18</v>
      </c>
      <c r="B2392" t="s">
        <v>29</v>
      </c>
      <c r="C2392" t="s">
        <v>20</v>
      </c>
      <c r="D2392" t="s">
        <v>21</v>
      </c>
      <c r="E2392" t="s">
        <v>5</v>
      </c>
      <c r="G2392" t="s">
        <v>22</v>
      </c>
      <c r="H2392">
        <v>2164436</v>
      </c>
      <c r="I2392">
        <v>2165923</v>
      </c>
      <c r="J2392" t="s">
        <v>30</v>
      </c>
      <c r="K2392">
        <f t="shared" si="148"/>
        <v>0</v>
      </c>
      <c r="L2392" t="str">
        <f t="shared" si="149"/>
        <v>нет</v>
      </c>
      <c r="S2392" t="s">
        <v>5</v>
      </c>
      <c r="U2392" t="s">
        <v>22</v>
      </c>
      <c r="V2392">
        <v>2476893</v>
      </c>
      <c r="W2392">
        <v>2477156</v>
      </c>
      <c r="X2392" t="s">
        <v>30</v>
      </c>
      <c r="Y2392">
        <f t="shared" si="150"/>
        <v>0</v>
      </c>
      <c r="Z2392" t="str">
        <f t="shared" si="151"/>
        <v>нет</v>
      </c>
    </row>
    <row r="2393" spans="1:26" x14ac:dyDescent="0.35">
      <c r="A2393" t="s">
        <v>18</v>
      </c>
      <c r="B2393" t="s">
        <v>29</v>
      </c>
      <c r="C2393" t="s">
        <v>20</v>
      </c>
      <c r="D2393" t="s">
        <v>21</v>
      </c>
      <c r="E2393" t="s">
        <v>5</v>
      </c>
      <c r="G2393" t="s">
        <v>22</v>
      </c>
      <c r="H2393">
        <v>2166282</v>
      </c>
      <c r="I2393">
        <v>2166740</v>
      </c>
      <c r="J2393" t="s">
        <v>30</v>
      </c>
      <c r="K2393">
        <f t="shared" si="148"/>
        <v>0</v>
      </c>
      <c r="L2393" t="str">
        <f t="shared" si="149"/>
        <v>нет</v>
      </c>
      <c r="S2393" t="s">
        <v>5</v>
      </c>
      <c r="U2393" t="s">
        <v>22</v>
      </c>
      <c r="V2393">
        <v>2477236</v>
      </c>
      <c r="W2393">
        <v>2477676</v>
      </c>
      <c r="X2393" t="s">
        <v>30</v>
      </c>
      <c r="Y2393">
        <f t="shared" si="150"/>
        <v>0</v>
      </c>
      <c r="Z2393" t="str">
        <f t="shared" si="151"/>
        <v>нет</v>
      </c>
    </row>
    <row r="2394" spans="1:26" x14ac:dyDescent="0.35">
      <c r="A2394" t="s">
        <v>18</v>
      </c>
      <c r="B2394" t="s">
        <v>29</v>
      </c>
      <c r="C2394" t="s">
        <v>20</v>
      </c>
      <c r="D2394" t="s">
        <v>21</v>
      </c>
      <c r="E2394" t="s">
        <v>5</v>
      </c>
      <c r="G2394" t="s">
        <v>22</v>
      </c>
      <c r="H2394">
        <v>2166823</v>
      </c>
      <c r="I2394">
        <v>2167731</v>
      </c>
      <c r="J2394" t="s">
        <v>30</v>
      </c>
      <c r="K2394">
        <f t="shared" si="148"/>
        <v>1</v>
      </c>
      <c r="L2394" t="str">
        <f t="shared" si="149"/>
        <v>нет</v>
      </c>
      <c r="S2394" t="s">
        <v>5</v>
      </c>
      <c r="U2394" t="s">
        <v>22</v>
      </c>
      <c r="V2394">
        <v>2477729</v>
      </c>
      <c r="W2394">
        <v>2478115</v>
      </c>
      <c r="X2394" t="s">
        <v>30</v>
      </c>
      <c r="Y2394">
        <f t="shared" si="150"/>
        <v>1</v>
      </c>
      <c r="Z2394" t="str">
        <f t="shared" si="151"/>
        <v>нет</v>
      </c>
    </row>
    <row r="2395" spans="1:26" x14ac:dyDescent="0.35">
      <c r="A2395" t="s">
        <v>18</v>
      </c>
      <c r="B2395" t="s">
        <v>29</v>
      </c>
      <c r="C2395" t="s">
        <v>20</v>
      </c>
      <c r="D2395" t="s">
        <v>21</v>
      </c>
      <c r="E2395" t="s">
        <v>5</v>
      </c>
      <c r="G2395" t="s">
        <v>22</v>
      </c>
      <c r="H2395">
        <v>2167854</v>
      </c>
      <c r="I2395">
        <v>2168495</v>
      </c>
      <c r="J2395" t="s">
        <v>30</v>
      </c>
      <c r="K2395">
        <f t="shared" si="148"/>
        <v>1</v>
      </c>
      <c r="L2395" t="str">
        <f t="shared" si="149"/>
        <v>нет</v>
      </c>
      <c r="S2395" t="s">
        <v>5</v>
      </c>
      <c r="U2395" t="s">
        <v>22</v>
      </c>
      <c r="V2395">
        <v>2478232</v>
      </c>
      <c r="W2395">
        <v>2478663</v>
      </c>
      <c r="X2395" t="s">
        <v>23</v>
      </c>
      <c r="Y2395">
        <f t="shared" si="150"/>
        <v>0</v>
      </c>
      <c r="Z2395" t="str">
        <f t="shared" si="151"/>
        <v>нет</v>
      </c>
    </row>
    <row r="2396" spans="1:26" x14ac:dyDescent="0.35">
      <c r="A2396" t="s">
        <v>18</v>
      </c>
      <c r="B2396" t="s">
        <v>29</v>
      </c>
      <c r="C2396" t="s">
        <v>20</v>
      </c>
      <c r="D2396" t="s">
        <v>21</v>
      </c>
      <c r="E2396" t="s">
        <v>5</v>
      </c>
      <c r="G2396" t="s">
        <v>22</v>
      </c>
      <c r="H2396">
        <v>2168642</v>
      </c>
      <c r="I2396">
        <v>2170066</v>
      </c>
      <c r="J2396" t="s">
        <v>30</v>
      </c>
      <c r="K2396">
        <f t="shared" si="148"/>
        <v>2</v>
      </c>
      <c r="L2396" t="str">
        <f t="shared" si="149"/>
        <v>да</v>
      </c>
      <c r="S2396" t="s">
        <v>5</v>
      </c>
      <c r="U2396" t="s">
        <v>22</v>
      </c>
      <c r="V2396">
        <v>2478953</v>
      </c>
      <c r="W2396">
        <v>2479363</v>
      </c>
      <c r="X2396" t="s">
        <v>30</v>
      </c>
      <c r="Y2396">
        <f t="shared" si="150"/>
        <v>2</v>
      </c>
      <c r="Z2396" t="str">
        <f t="shared" si="151"/>
        <v>нет</v>
      </c>
    </row>
    <row r="2397" spans="1:26" x14ac:dyDescent="0.35">
      <c r="A2397" t="s">
        <v>18</v>
      </c>
      <c r="B2397" t="s">
        <v>29</v>
      </c>
      <c r="C2397" t="s">
        <v>20</v>
      </c>
      <c r="D2397" t="s">
        <v>21</v>
      </c>
      <c r="E2397" t="s">
        <v>5</v>
      </c>
      <c r="G2397" t="s">
        <v>22</v>
      </c>
      <c r="H2397">
        <v>2170059</v>
      </c>
      <c r="I2397">
        <v>2171930</v>
      </c>
      <c r="J2397" t="s">
        <v>30</v>
      </c>
      <c r="K2397">
        <f t="shared" si="148"/>
        <v>0</v>
      </c>
      <c r="L2397" t="str">
        <f t="shared" si="149"/>
        <v>нет</v>
      </c>
      <c r="S2397" t="s">
        <v>5</v>
      </c>
      <c r="U2397" t="s">
        <v>22</v>
      </c>
      <c r="V2397">
        <v>2479598</v>
      </c>
      <c r="W2397">
        <v>2482321</v>
      </c>
      <c r="X2397" t="s">
        <v>23</v>
      </c>
      <c r="Y2397">
        <f t="shared" si="150"/>
        <v>1</v>
      </c>
      <c r="Z2397" t="str">
        <f t="shared" si="151"/>
        <v>да</v>
      </c>
    </row>
    <row r="2398" spans="1:26" x14ac:dyDescent="0.35">
      <c r="A2398" t="s">
        <v>18</v>
      </c>
      <c r="B2398" t="s">
        <v>29</v>
      </c>
      <c r="C2398" t="s">
        <v>20</v>
      </c>
      <c r="D2398" t="s">
        <v>21</v>
      </c>
      <c r="E2398" t="s">
        <v>5</v>
      </c>
      <c r="G2398" t="s">
        <v>22</v>
      </c>
      <c r="H2398">
        <v>2172073</v>
      </c>
      <c r="I2398">
        <v>2173518</v>
      </c>
      <c r="J2398" t="s">
        <v>30</v>
      </c>
      <c r="K2398">
        <f t="shared" si="148"/>
        <v>1</v>
      </c>
      <c r="L2398" t="str">
        <f t="shared" si="149"/>
        <v>нет</v>
      </c>
      <c r="S2398" t="s">
        <v>5</v>
      </c>
      <c r="U2398" t="s">
        <v>22</v>
      </c>
      <c r="V2398">
        <v>2482318</v>
      </c>
      <c r="W2398">
        <v>2483850</v>
      </c>
      <c r="X2398" t="s">
        <v>23</v>
      </c>
      <c r="Y2398">
        <f t="shared" si="150"/>
        <v>1</v>
      </c>
      <c r="Z2398" t="str">
        <f t="shared" si="151"/>
        <v>нет</v>
      </c>
    </row>
    <row r="2399" spans="1:26" x14ac:dyDescent="0.35">
      <c r="A2399" t="s">
        <v>18</v>
      </c>
      <c r="B2399" t="s">
        <v>29</v>
      </c>
      <c r="C2399" t="s">
        <v>20</v>
      </c>
      <c r="D2399" t="s">
        <v>21</v>
      </c>
      <c r="E2399" t="s">
        <v>5</v>
      </c>
      <c r="G2399" t="s">
        <v>22</v>
      </c>
      <c r="H2399">
        <v>2173767</v>
      </c>
      <c r="I2399">
        <v>2174333</v>
      </c>
      <c r="J2399" t="s">
        <v>30</v>
      </c>
      <c r="K2399">
        <f t="shared" si="148"/>
        <v>1</v>
      </c>
      <c r="L2399" t="str">
        <f t="shared" si="149"/>
        <v>нет</v>
      </c>
      <c r="S2399" t="s">
        <v>5</v>
      </c>
      <c r="U2399" t="s">
        <v>22</v>
      </c>
      <c r="V2399">
        <v>2484048</v>
      </c>
      <c r="W2399">
        <v>2484419</v>
      </c>
      <c r="X2399" t="s">
        <v>30</v>
      </c>
      <c r="Y2399">
        <f t="shared" si="150"/>
        <v>2</v>
      </c>
      <c r="Z2399" t="str">
        <f t="shared" si="151"/>
        <v>нет</v>
      </c>
    </row>
    <row r="2400" spans="1:26" x14ac:dyDescent="0.35">
      <c r="A2400" t="s">
        <v>18</v>
      </c>
      <c r="B2400" t="s">
        <v>29</v>
      </c>
      <c r="C2400" t="s">
        <v>20</v>
      </c>
      <c r="D2400" t="s">
        <v>21</v>
      </c>
      <c r="E2400" t="s">
        <v>5</v>
      </c>
      <c r="G2400" t="s">
        <v>22</v>
      </c>
      <c r="H2400">
        <v>2174588</v>
      </c>
      <c r="I2400">
        <v>2176114</v>
      </c>
      <c r="J2400" t="s">
        <v>30</v>
      </c>
      <c r="K2400">
        <f t="shared" si="148"/>
        <v>1</v>
      </c>
      <c r="L2400" t="str">
        <f t="shared" si="149"/>
        <v>да</v>
      </c>
      <c r="S2400" t="s">
        <v>5</v>
      </c>
      <c r="U2400" t="s">
        <v>22</v>
      </c>
      <c r="V2400">
        <v>2484786</v>
      </c>
      <c r="W2400">
        <v>2485256</v>
      </c>
      <c r="X2400" t="s">
        <v>30</v>
      </c>
      <c r="Y2400">
        <f t="shared" si="150"/>
        <v>0</v>
      </c>
      <c r="Z2400" t="str">
        <f t="shared" si="151"/>
        <v>нет</v>
      </c>
    </row>
    <row r="2401" spans="1:26" x14ac:dyDescent="0.35">
      <c r="A2401" t="s">
        <v>18</v>
      </c>
      <c r="B2401" t="s">
        <v>29</v>
      </c>
      <c r="C2401" t="s">
        <v>20</v>
      </c>
      <c r="D2401" t="s">
        <v>21</v>
      </c>
      <c r="E2401" t="s">
        <v>5</v>
      </c>
      <c r="G2401" t="s">
        <v>22</v>
      </c>
      <c r="H2401">
        <v>2176111</v>
      </c>
      <c r="I2401">
        <v>2177568</v>
      </c>
      <c r="J2401" t="s">
        <v>30</v>
      </c>
      <c r="K2401">
        <f t="shared" si="148"/>
        <v>1</v>
      </c>
      <c r="L2401" t="str">
        <f t="shared" si="149"/>
        <v>да</v>
      </c>
      <c r="S2401" t="s">
        <v>5</v>
      </c>
      <c r="U2401" t="s">
        <v>22</v>
      </c>
      <c r="V2401">
        <v>2486671</v>
      </c>
      <c r="W2401">
        <v>2487594</v>
      </c>
      <c r="X2401" t="s">
        <v>30</v>
      </c>
      <c r="Y2401">
        <f t="shared" si="150"/>
        <v>2</v>
      </c>
      <c r="Z2401" t="str">
        <f t="shared" si="151"/>
        <v>нет</v>
      </c>
    </row>
    <row r="2402" spans="1:26" x14ac:dyDescent="0.35">
      <c r="A2402" t="s">
        <v>18</v>
      </c>
      <c r="B2402" t="s">
        <v>29</v>
      </c>
      <c r="C2402" t="s">
        <v>20</v>
      </c>
      <c r="D2402" t="s">
        <v>21</v>
      </c>
      <c r="E2402" t="s">
        <v>5</v>
      </c>
      <c r="G2402" t="s">
        <v>22</v>
      </c>
      <c r="H2402">
        <v>2177565</v>
      </c>
      <c r="I2402">
        <v>2178398</v>
      </c>
      <c r="J2402" t="s">
        <v>30</v>
      </c>
      <c r="K2402">
        <f t="shared" si="148"/>
        <v>2</v>
      </c>
      <c r="L2402" t="str">
        <f t="shared" si="149"/>
        <v>нет</v>
      </c>
      <c r="S2402" t="s">
        <v>5</v>
      </c>
      <c r="U2402" t="s">
        <v>22</v>
      </c>
      <c r="V2402">
        <v>2487631</v>
      </c>
      <c r="W2402">
        <v>2488563</v>
      </c>
      <c r="X2402" t="s">
        <v>30</v>
      </c>
      <c r="Y2402">
        <f t="shared" si="150"/>
        <v>2</v>
      </c>
      <c r="Z2402" t="str">
        <f t="shared" si="151"/>
        <v>нет</v>
      </c>
    </row>
    <row r="2403" spans="1:26" x14ac:dyDescent="0.35">
      <c r="A2403" t="s">
        <v>18</v>
      </c>
      <c r="B2403" t="s">
        <v>29</v>
      </c>
      <c r="C2403" t="s">
        <v>20</v>
      </c>
      <c r="D2403" t="s">
        <v>21</v>
      </c>
      <c r="E2403" t="s">
        <v>5</v>
      </c>
      <c r="G2403" t="s">
        <v>22</v>
      </c>
      <c r="H2403">
        <v>2183460</v>
      </c>
      <c r="I2403">
        <v>2184302</v>
      </c>
      <c r="J2403" t="s">
        <v>30</v>
      </c>
      <c r="K2403">
        <f t="shared" si="148"/>
        <v>2</v>
      </c>
      <c r="L2403" t="str">
        <f t="shared" si="149"/>
        <v>нет</v>
      </c>
      <c r="S2403" t="s">
        <v>5</v>
      </c>
      <c r="U2403" t="s">
        <v>22</v>
      </c>
      <c r="V2403">
        <v>2488723</v>
      </c>
      <c r="W2403">
        <v>2488950</v>
      </c>
      <c r="X2403" t="s">
        <v>30</v>
      </c>
      <c r="Y2403">
        <f t="shared" si="150"/>
        <v>2</v>
      </c>
      <c r="Z2403" t="str">
        <f t="shared" si="151"/>
        <v>нет</v>
      </c>
    </row>
    <row r="2404" spans="1:26" x14ac:dyDescent="0.35">
      <c r="A2404" t="s">
        <v>18</v>
      </c>
      <c r="B2404" t="s">
        <v>29</v>
      </c>
      <c r="C2404" t="s">
        <v>20</v>
      </c>
      <c r="D2404" t="s">
        <v>21</v>
      </c>
      <c r="E2404" t="s">
        <v>5</v>
      </c>
      <c r="G2404" t="s">
        <v>22</v>
      </c>
      <c r="H2404">
        <v>2184378</v>
      </c>
      <c r="I2404">
        <v>2185217</v>
      </c>
      <c r="J2404" t="s">
        <v>30</v>
      </c>
      <c r="K2404">
        <f t="shared" si="148"/>
        <v>0</v>
      </c>
      <c r="L2404" t="str">
        <f t="shared" si="149"/>
        <v>нет</v>
      </c>
      <c r="S2404" t="s">
        <v>5</v>
      </c>
      <c r="U2404" t="s">
        <v>22</v>
      </c>
      <c r="V2404">
        <v>2489386</v>
      </c>
      <c r="W2404">
        <v>2490003</v>
      </c>
      <c r="X2404" t="s">
        <v>30</v>
      </c>
      <c r="Y2404">
        <f t="shared" si="150"/>
        <v>2</v>
      </c>
      <c r="Z2404" t="str">
        <f t="shared" si="151"/>
        <v>да</v>
      </c>
    </row>
    <row r="2405" spans="1:26" x14ac:dyDescent="0.35">
      <c r="A2405" t="s">
        <v>18</v>
      </c>
      <c r="B2405" t="s">
        <v>29</v>
      </c>
      <c r="C2405" t="s">
        <v>20</v>
      </c>
      <c r="D2405" t="s">
        <v>21</v>
      </c>
      <c r="E2405" t="s">
        <v>5</v>
      </c>
      <c r="G2405" t="s">
        <v>22</v>
      </c>
      <c r="H2405">
        <v>2185246</v>
      </c>
      <c r="I2405">
        <v>2185914</v>
      </c>
      <c r="J2405" t="s">
        <v>30</v>
      </c>
      <c r="K2405">
        <f t="shared" si="148"/>
        <v>2</v>
      </c>
      <c r="L2405" t="str">
        <f t="shared" si="149"/>
        <v>нет</v>
      </c>
      <c r="S2405" t="s">
        <v>5</v>
      </c>
      <c r="U2405" t="s">
        <v>22</v>
      </c>
      <c r="V2405">
        <v>2489996</v>
      </c>
      <c r="W2405">
        <v>2491294</v>
      </c>
      <c r="X2405" t="s">
        <v>30</v>
      </c>
      <c r="Y2405">
        <f t="shared" si="150"/>
        <v>0</v>
      </c>
      <c r="Z2405" t="str">
        <f t="shared" si="151"/>
        <v>нет</v>
      </c>
    </row>
    <row r="2406" spans="1:26" x14ac:dyDescent="0.35">
      <c r="A2406" t="s">
        <v>18</v>
      </c>
      <c r="B2406" t="s">
        <v>29</v>
      </c>
      <c r="C2406" t="s">
        <v>20</v>
      </c>
      <c r="D2406" t="s">
        <v>21</v>
      </c>
      <c r="E2406" t="s">
        <v>5</v>
      </c>
      <c r="G2406" t="s">
        <v>22</v>
      </c>
      <c r="H2406">
        <v>2185927</v>
      </c>
      <c r="I2406">
        <v>2186649</v>
      </c>
      <c r="J2406" t="s">
        <v>30</v>
      </c>
      <c r="K2406">
        <f t="shared" si="148"/>
        <v>2</v>
      </c>
      <c r="L2406" t="str">
        <f t="shared" si="149"/>
        <v>нет</v>
      </c>
      <c r="S2406" t="s">
        <v>5</v>
      </c>
      <c r="U2406" t="s">
        <v>22</v>
      </c>
      <c r="V2406">
        <v>2491449</v>
      </c>
      <c r="W2406">
        <v>2491715</v>
      </c>
      <c r="X2406" t="s">
        <v>30</v>
      </c>
      <c r="Y2406">
        <f t="shared" si="150"/>
        <v>1</v>
      </c>
      <c r="Z2406" t="str">
        <f t="shared" si="151"/>
        <v>да</v>
      </c>
    </row>
    <row r="2407" spans="1:26" x14ac:dyDescent="0.35">
      <c r="A2407" t="s">
        <v>18</v>
      </c>
      <c r="B2407" t="s">
        <v>29</v>
      </c>
      <c r="C2407" t="s">
        <v>20</v>
      </c>
      <c r="D2407" t="s">
        <v>21</v>
      </c>
      <c r="E2407" t="s">
        <v>5</v>
      </c>
      <c r="G2407" t="s">
        <v>22</v>
      </c>
      <c r="H2407">
        <v>2186800</v>
      </c>
      <c r="I2407">
        <v>2187216</v>
      </c>
      <c r="J2407" t="s">
        <v>30</v>
      </c>
      <c r="K2407">
        <f t="shared" si="148"/>
        <v>1</v>
      </c>
      <c r="L2407" t="str">
        <f t="shared" si="149"/>
        <v>нет</v>
      </c>
      <c r="S2407" t="s">
        <v>5</v>
      </c>
      <c r="U2407" t="s">
        <v>22</v>
      </c>
      <c r="V2407">
        <v>2491715</v>
      </c>
      <c r="W2407">
        <v>2493175</v>
      </c>
      <c r="X2407" t="s">
        <v>30</v>
      </c>
      <c r="Y2407">
        <f t="shared" si="150"/>
        <v>0</v>
      </c>
      <c r="Z2407" t="str">
        <f t="shared" si="151"/>
        <v>нет</v>
      </c>
    </row>
    <row r="2408" spans="1:26" x14ac:dyDescent="0.35">
      <c r="A2408" t="s">
        <v>18</v>
      </c>
      <c r="B2408" t="s">
        <v>29</v>
      </c>
      <c r="C2408" t="s">
        <v>20</v>
      </c>
      <c r="D2408" t="s">
        <v>21</v>
      </c>
      <c r="E2408" t="s">
        <v>5</v>
      </c>
      <c r="G2408" t="s">
        <v>22</v>
      </c>
      <c r="H2408">
        <v>2187420</v>
      </c>
      <c r="I2408">
        <v>2187956</v>
      </c>
      <c r="J2408" t="s">
        <v>30</v>
      </c>
      <c r="K2408">
        <f t="shared" si="148"/>
        <v>0</v>
      </c>
      <c r="L2408" t="str">
        <f t="shared" si="149"/>
        <v>нет</v>
      </c>
      <c r="S2408" t="s">
        <v>5</v>
      </c>
      <c r="U2408" t="s">
        <v>22</v>
      </c>
      <c r="V2408">
        <v>2493279</v>
      </c>
      <c r="W2408">
        <v>2494154</v>
      </c>
      <c r="X2408" t="s">
        <v>30</v>
      </c>
      <c r="Y2408">
        <f t="shared" si="150"/>
        <v>1</v>
      </c>
      <c r="Z2408" t="str">
        <f t="shared" si="151"/>
        <v>нет</v>
      </c>
    </row>
    <row r="2409" spans="1:26" x14ac:dyDescent="0.35">
      <c r="A2409" t="s">
        <v>18</v>
      </c>
      <c r="B2409" t="s">
        <v>29</v>
      </c>
      <c r="C2409" t="s">
        <v>20</v>
      </c>
      <c r="D2409" t="s">
        <v>21</v>
      </c>
      <c r="E2409" t="s">
        <v>5</v>
      </c>
      <c r="G2409" t="s">
        <v>22</v>
      </c>
      <c r="H2409">
        <v>2188207</v>
      </c>
      <c r="I2409">
        <v>2189100</v>
      </c>
      <c r="J2409" t="s">
        <v>30</v>
      </c>
      <c r="K2409">
        <f t="shared" si="148"/>
        <v>1</v>
      </c>
      <c r="L2409" t="str">
        <f t="shared" si="149"/>
        <v>да</v>
      </c>
      <c r="S2409" t="s">
        <v>5</v>
      </c>
      <c r="U2409" t="s">
        <v>22</v>
      </c>
      <c r="V2409">
        <v>2494298</v>
      </c>
      <c r="W2409">
        <v>2495911</v>
      </c>
      <c r="X2409" t="s">
        <v>30</v>
      </c>
      <c r="Y2409">
        <f t="shared" si="150"/>
        <v>1</v>
      </c>
      <c r="Z2409" t="str">
        <f t="shared" si="151"/>
        <v>нет</v>
      </c>
    </row>
    <row r="2410" spans="1:26" x14ac:dyDescent="0.35">
      <c r="A2410" t="s">
        <v>18</v>
      </c>
      <c r="B2410" t="s">
        <v>29</v>
      </c>
      <c r="C2410" t="s">
        <v>20</v>
      </c>
      <c r="D2410" t="s">
        <v>21</v>
      </c>
      <c r="E2410" t="s">
        <v>5</v>
      </c>
      <c r="G2410" t="s">
        <v>22</v>
      </c>
      <c r="H2410">
        <v>2189100</v>
      </c>
      <c r="I2410">
        <v>2190080</v>
      </c>
      <c r="J2410" t="s">
        <v>30</v>
      </c>
      <c r="K2410">
        <f t="shared" si="148"/>
        <v>1</v>
      </c>
      <c r="L2410" t="str">
        <f t="shared" si="149"/>
        <v>нет</v>
      </c>
      <c r="S2410" t="s">
        <v>5</v>
      </c>
      <c r="U2410" t="s">
        <v>22</v>
      </c>
      <c r="V2410">
        <v>2495926</v>
      </c>
      <c r="W2410">
        <v>2496117</v>
      </c>
      <c r="X2410" t="s">
        <v>30</v>
      </c>
      <c r="Y2410">
        <f t="shared" si="150"/>
        <v>2</v>
      </c>
      <c r="Z2410" t="str">
        <f t="shared" si="151"/>
        <v>нет</v>
      </c>
    </row>
    <row r="2411" spans="1:26" x14ac:dyDescent="0.35">
      <c r="A2411" t="s">
        <v>18</v>
      </c>
      <c r="B2411" t="s">
        <v>29</v>
      </c>
      <c r="C2411" t="s">
        <v>20</v>
      </c>
      <c r="D2411" t="s">
        <v>21</v>
      </c>
      <c r="E2411" t="s">
        <v>5</v>
      </c>
      <c r="G2411" t="s">
        <v>22</v>
      </c>
      <c r="H2411">
        <v>2190104</v>
      </c>
      <c r="I2411">
        <v>2190571</v>
      </c>
      <c r="J2411" t="s">
        <v>30</v>
      </c>
      <c r="K2411">
        <f t="shared" si="148"/>
        <v>1</v>
      </c>
      <c r="L2411" t="str">
        <f t="shared" si="149"/>
        <v>нет</v>
      </c>
      <c r="S2411" t="s">
        <v>5</v>
      </c>
      <c r="U2411" t="s">
        <v>22</v>
      </c>
      <c r="V2411">
        <v>2496169</v>
      </c>
      <c r="W2411">
        <v>2497113</v>
      </c>
      <c r="X2411" t="s">
        <v>30</v>
      </c>
      <c r="Y2411">
        <f t="shared" si="150"/>
        <v>2</v>
      </c>
      <c r="Z2411" t="str">
        <f t="shared" si="151"/>
        <v>нет</v>
      </c>
    </row>
    <row r="2412" spans="1:26" x14ac:dyDescent="0.35">
      <c r="A2412" t="s">
        <v>18</v>
      </c>
      <c r="B2412" t="s">
        <v>29</v>
      </c>
      <c r="C2412" t="s">
        <v>20</v>
      </c>
      <c r="D2412" t="s">
        <v>21</v>
      </c>
      <c r="E2412" t="s">
        <v>5</v>
      </c>
      <c r="G2412" t="s">
        <v>22</v>
      </c>
      <c r="H2412">
        <v>2190604</v>
      </c>
      <c r="I2412">
        <v>2191797</v>
      </c>
      <c r="J2412" t="s">
        <v>30</v>
      </c>
      <c r="K2412">
        <f t="shared" si="148"/>
        <v>1</v>
      </c>
      <c r="L2412" t="str">
        <f t="shared" si="149"/>
        <v>да</v>
      </c>
      <c r="S2412" t="s">
        <v>5</v>
      </c>
      <c r="U2412" t="s">
        <v>22</v>
      </c>
      <c r="V2412">
        <v>2497288</v>
      </c>
      <c r="W2412">
        <v>2498379</v>
      </c>
      <c r="X2412" t="s">
        <v>30</v>
      </c>
      <c r="Y2412">
        <f t="shared" si="150"/>
        <v>1</v>
      </c>
      <c r="Z2412" t="str">
        <f t="shared" si="151"/>
        <v>нет</v>
      </c>
    </row>
    <row r="2413" spans="1:26" x14ac:dyDescent="0.35">
      <c r="A2413" t="s">
        <v>18</v>
      </c>
      <c r="B2413" t="s">
        <v>29</v>
      </c>
      <c r="C2413" t="s">
        <v>20</v>
      </c>
      <c r="D2413" t="s">
        <v>21</v>
      </c>
      <c r="E2413" t="s">
        <v>5</v>
      </c>
      <c r="G2413" t="s">
        <v>22</v>
      </c>
      <c r="H2413">
        <v>2191794</v>
      </c>
      <c r="I2413">
        <v>2192630</v>
      </c>
      <c r="J2413" t="s">
        <v>30</v>
      </c>
      <c r="K2413">
        <f t="shared" si="148"/>
        <v>2</v>
      </c>
      <c r="L2413" t="str">
        <f t="shared" si="149"/>
        <v>нет</v>
      </c>
      <c r="S2413" t="s">
        <v>5</v>
      </c>
      <c r="U2413" t="s">
        <v>22</v>
      </c>
      <c r="V2413">
        <v>2498475</v>
      </c>
      <c r="W2413">
        <v>2499509</v>
      </c>
      <c r="X2413" t="s">
        <v>30</v>
      </c>
      <c r="Y2413">
        <f t="shared" si="150"/>
        <v>1</v>
      </c>
      <c r="Z2413" t="str">
        <f t="shared" si="151"/>
        <v>нет</v>
      </c>
    </row>
    <row r="2414" spans="1:26" x14ac:dyDescent="0.35">
      <c r="A2414" t="s">
        <v>18</v>
      </c>
      <c r="B2414" t="s">
        <v>29</v>
      </c>
      <c r="C2414" t="s">
        <v>20</v>
      </c>
      <c r="D2414" t="s">
        <v>21</v>
      </c>
      <c r="E2414" t="s">
        <v>5</v>
      </c>
      <c r="G2414" t="s">
        <v>22</v>
      </c>
      <c r="H2414">
        <v>2192646</v>
      </c>
      <c r="I2414">
        <v>2193515</v>
      </c>
      <c r="J2414" t="s">
        <v>30</v>
      </c>
      <c r="K2414">
        <f t="shared" si="148"/>
        <v>1</v>
      </c>
      <c r="L2414" t="str">
        <f t="shared" si="149"/>
        <v>нет</v>
      </c>
      <c r="S2414" t="s">
        <v>5</v>
      </c>
      <c r="U2414" t="s">
        <v>22</v>
      </c>
      <c r="V2414">
        <v>2499740</v>
      </c>
      <c r="W2414">
        <v>2501158</v>
      </c>
      <c r="X2414" t="s">
        <v>30</v>
      </c>
      <c r="Y2414">
        <f t="shared" si="150"/>
        <v>0</v>
      </c>
      <c r="Z2414" t="str">
        <f t="shared" si="151"/>
        <v>нет</v>
      </c>
    </row>
    <row r="2415" spans="1:26" x14ac:dyDescent="0.35">
      <c r="A2415" t="s">
        <v>18</v>
      </c>
      <c r="B2415" t="s">
        <v>29</v>
      </c>
      <c r="C2415" t="s">
        <v>20</v>
      </c>
      <c r="D2415" t="s">
        <v>21</v>
      </c>
      <c r="E2415" t="s">
        <v>5</v>
      </c>
      <c r="G2415" t="s">
        <v>22</v>
      </c>
      <c r="H2415">
        <v>2193611</v>
      </c>
      <c r="I2415">
        <v>2193910</v>
      </c>
      <c r="J2415" t="s">
        <v>30</v>
      </c>
      <c r="K2415">
        <f t="shared" si="148"/>
        <v>0</v>
      </c>
      <c r="L2415" t="str">
        <f t="shared" si="149"/>
        <v>нет</v>
      </c>
      <c r="S2415" t="s">
        <v>5</v>
      </c>
      <c r="U2415" t="s">
        <v>22</v>
      </c>
      <c r="V2415">
        <v>2501475</v>
      </c>
      <c r="W2415">
        <v>2503652</v>
      </c>
      <c r="X2415" t="s">
        <v>30</v>
      </c>
      <c r="Y2415">
        <f t="shared" si="150"/>
        <v>0</v>
      </c>
      <c r="Z2415" t="str">
        <f t="shared" si="151"/>
        <v>нет</v>
      </c>
    </row>
    <row r="2416" spans="1:26" x14ac:dyDescent="0.35">
      <c r="A2416" t="s">
        <v>18</v>
      </c>
      <c r="B2416" t="s">
        <v>29</v>
      </c>
      <c r="C2416" t="s">
        <v>20</v>
      </c>
      <c r="D2416" t="s">
        <v>21</v>
      </c>
      <c r="E2416" t="s">
        <v>5</v>
      </c>
      <c r="G2416" t="s">
        <v>22</v>
      </c>
      <c r="H2416">
        <v>2195664</v>
      </c>
      <c r="I2416">
        <v>2197184</v>
      </c>
      <c r="J2416" t="s">
        <v>30</v>
      </c>
      <c r="K2416">
        <f t="shared" si="148"/>
        <v>0</v>
      </c>
      <c r="L2416" t="str">
        <f t="shared" si="149"/>
        <v>нет</v>
      </c>
      <c r="S2416" t="s">
        <v>5</v>
      </c>
      <c r="U2416" t="s">
        <v>22</v>
      </c>
      <c r="V2416">
        <v>2504038</v>
      </c>
      <c r="W2416">
        <v>2505501</v>
      </c>
      <c r="X2416" t="s">
        <v>30</v>
      </c>
      <c r="Y2416">
        <f t="shared" si="150"/>
        <v>2</v>
      </c>
      <c r="Z2416" t="str">
        <f t="shared" si="151"/>
        <v>нет</v>
      </c>
    </row>
    <row r="2417" spans="1:26" x14ac:dyDescent="0.35">
      <c r="A2417" t="s">
        <v>18</v>
      </c>
      <c r="B2417" t="s">
        <v>29</v>
      </c>
      <c r="C2417" t="s">
        <v>20</v>
      </c>
      <c r="D2417" t="s">
        <v>21</v>
      </c>
      <c r="E2417" t="s">
        <v>5</v>
      </c>
      <c r="G2417" t="s">
        <v>22</v>
      </c>
      <c r="H2417">
        <v>2197237</v>
      </c>
      <c r="I2417">
        <v>2197599</v>
      </c>
      <c r="J2417" t="s">
        <v>30</v>
      </c>
      <c r="K2417">
        <f t="shared" si="148"/>
        <v>2</v>
      </c>
      <c r="L2417" t="str">
        <f t="shared" si="149"/>
        <v>нет</v>
      </c>
      <c r="S2417" t="s">
        <v>5</v>
      </c>
      <c r="U2417" t="s">
        <v>22</v>
      </c>
      <c r="V2417">
        <v>2505811</v>
      </c>
      <c r="W2417">
        <v>2506857</v>
      </c>
      <c r="X2417" t="s">
        <v>30</v>
      </c>
      <c r="Y2417">
        <f t="shared" si="150"/>
        <v>1</v>
      </c>
      <c r="Z2417" t="str">
        <f t="shared" si="151"/>
        <v>нет</v>
      </c>
    </row>
    <row r="2418" spans="1:26" x14ac:dyDescent="0.35">
      <c r="A2418" t="s">
        <v>18</v>
      </c>
      <c r="B2418" t="s">
        <v>29</v>
      </c>
      <c r="C2418" t="s">
        <v>20</v>
      </c>
      <c r="D2418" t="s">
        <v>21</v>
      </c>
      <c r="E2418" t="s">
        <v>5</v>
      </c>
      <c r="G2418" t="s">
        <v>22</v>
      </c>
      <c r="H2418">
        <v>2198005</v>
      </c>
      <c r="I2418">
        <v>2198193</v>
      </c>
      <c r="J2418" t="s">
        <v>30</v>
      </c>
      <c r="K2418">
        <f t="shared" si="148"/>
        <v>2</v>
      </c>
      <c r="L2418" t="str">
        <f t="shared" si="149"/>
        <v>да</v>
      </c>
      <c r="S2418" t="s">
        <v>5</v>
      </c>
      <c r="U2418" t="s">
        <v>22</v>
      </c>
      <c r="V2418">
        <v>2507148</v>
      </c>
      <c r="W2418">
        <v>2509151</v>
      </c>
      <c r="X2418" t="s">
        <v>30</v>
      </c>
      <c r="Y2418">
        <f t="shared" si="150"/>
        <v>1</v>
      </c>
      <c r="Z2418" t="str">
        <f t="shared" si="151"/>
        <v>нет</v>
      </c>
    </row>
    <row r="2419" spans="1:26" x14ac:dyDescent="0.35">
      <c r="A2419" t="s">
        <v>18</v>
      </c>
      <c r="B2419" t="s">
        <v>29</v>
      </c>
      <c r="C2419" t="s">
        <v>20</v>
      </c>
      <c r="D2419" t="s">
        <v>21</v>
      </c>
      <c r="E2419" t="s">
        <v>5</v>
      </c>
      <c r="G2419" t="s">
        <v>22</v>
      </c>
      <c r="H2419">
        <v>2198186</v>
      </c>
      <c r="I2419">
        <v>2198776</v>
      </c>
      <c r="J2419" t="s">
        <v>30</v>
      </c>
      <c r="K2419">
        <f t="shared" si="148"/>
        <v>2</v>
      </c>
      <c r="L2419" t="str">
        <f t="shared" si="149"/>
        <v>нет</v>
      </c>
      <c r="S2419" t="s">
        <v>5</v>
      </c>
      <c r="U2419" t="s">
        <v>22</v>
      </c>
      <c r="V2419">
        <v>2509463</v>
      </c>
      <c r="W2419">
        <v>2511031</v>
      </c>
      <c r="X2419" t="s">
        <v>23</v>
      </c>
      <c r="Y2419">
        <f t="shared" si="150"/>
        <v>0</v>
      </c>
      <c r="Z2419" t="str">
        <f t="shared" si="151"/>
        <v>нет</v>
      </c>
    </row>
    <row r="2420" spans="1:26" x14ac:dyDescent="0.35">
      <c r="A2420" t="s">
        <v>18</v>
      </c>
      <c r="B2420" t="s">
        <v>29</v>
      </c>
      <c r="C2420" t="s">
        <v>20</v>
      </c>
      <c r="D2420" t="s">
        <v>21</v>
      </c>
      <c r="E2420" t="s">
        <v>5</v>
      </c>
      <c r="G2420" t="s">
        <v>22</v>
      </c>
      <c r="H2420">
        <v>2199716</v>
      </c>
      <c r="I2420">
        <v>2200195</v>
      </c>
      <c r="J2420" t="s">
        <v>30</v>
      </c>
      <c r="K2420">
        <f t="shared" si="148"/>
        <v>0</v>
      </c>
      <c r="L2420" t="str">
        <f t="shared" si="149"/>
        <v>нет</v>
      </c>
      <c r="S2420" t="s">
        <v>5</v>
      </c>
      <c r="U2420" t="s">
        <v>22</v>
      </c>
      <c r="V2420">
        <v>2511039</v>
      </c>
      <c r="W2420">
        <v>2512559</v>
      </c>
      <c r="X2420" t="s">
        <v>23</v>
      </c>
      <c r="Y2420">
        <f t="shared" si="150"/>
        <v>0</v>
      </c>
      <c r="Z2420" t="str">
        <f t="shared" si="151"/>
        <v>нет</v>
      </c>
    </row>
    <row r="2421" spans="1:26" x14ac:dyDescent="0.35">
      <c r="A2421" t="s">
        <v>18</v>
      </c>
      <c r="B2421" t="s">
        <v>29</v>
      </c>
      <c r="C2421" t="s">
        <v>20</v>
      </c>
      <c r="D2421" t="s">
        <v>21</v>
      </c>
      <c r="E2421" t="s">
        <v>5</v>
      </c>
      <c r="G2421" t="s">
        <v>22</v>
      </c>
      <c r="H2421">
        <v>2202462</v>
      </c>
      <c r="I2421">
        <v>2202995</v>
      </c>
      <c r="J2421" t="s">
        <v>30</v>
      </c>
      <c r="K2421">
        <f t="shared" si="148"/>
        <v>0</v>
      </c>
      <c r="L2421" t="str">
        <f t="shared" si="149"/>
        <v>нет</v>
      </c>
      <c r="S2421" t="s">
        <v>5</v>
      </c>
      <c r="U2421" t="s">
        <v>22</v>
      </c>
      <c r="V2421">
        <v>2512630</v>
      </c>
      <c r="W2421">
        <v>2513805</v>
      </c>
      <c r="X2421" t="s">
        <v>23</v>
      </c>
      <c r="Y2421">
        <f t="shared" si="150"/>
        <v>1</v>
      </c>
      <c r="Z2421" t="str">
        <f t="shared" si="151"/>
        <v>нет</v>
      </c>
    </row>
    <row r="2422" spans="1:26" x14ac:dyDescent="0.35">
      <c r="A2422" t="s">
        <v>18</v>
      </c>
      <c r="B2422" t="s">
        <v>29</v>
      </c>
      <c r="C2422" t="s">
        <v>20</v>
      </c>
      <c r="D2422" t="s">
        <v>21</v>
      </c>
      <c r="E2422" t="s">
        <v>5</v>
      </c>
      <c r="G2422" t="s">
        <v>22</v>
      </c>
      <c r="H2422">
        <v>2204311</v>
      </c>
      <c r="I2422">
        <v>2205099</v>
      </c>
      <c r="J2422" t="s">
        <v>30</v>
      </c>
      <c r="K2422">
        <f t="shared" si="148"/>
        <v>1</v>
      </c>
      <c r="L2422" t="str">
        <f t="shared" si="149"/>
        <v>нет</v>
      </c>
      <c r="S2422" t="s">
        <v>5</v>
      </c>
      <c r="U2422" t="s">
        <v>22</v>
      </c>
      <c r="V2422">
        <v>2513829</v>
      </c>
      <c r="W2422">
        <v>2514938</v>
      </c>
      <c r="X2422" t="s">
        <v>23</v>
      </c>
      <c r="Y2422">
        <f t="shared" si="150"/>
        <v>0</v>
      </c>
      <c r="Z2422" t="str">
        <f t="shared" si="151"/>
        <v>нет</v>
      </c>
    </row>
    <row r="2423" spans="1:26" x14ac:dyDescent="0.35">
      <c r="A2423" t="s">
        <v>18</v>
      </c>
      <c r="B2423" t="s">
        <v>29</v>
      </c>
      <c r="C2423" t="s">
        <v>20</v>
      </c>
      <c r="D2423" t="s">
        <v>21</v>
      </c>
      <c r="E2423" t="s">
        <v>5</v>
      </c>
      <c r="G2423" t="s">
        <v>22</v>
      </c>
      <c r="H2423">
        <v>2205321</v>
      </c>
      <c r="I2423">
        <v>2206334</v>
      </c>
      <c r="J2423" t="s">
        <v>30</v>
      </c>
      <c r="K2423">
        <f t="shared" si="148"/>
        <v>2</v>
      </c>
      <c r="L2423" t="str">
        <f t="shared" si="149"/>
        <v>да</v>
      </c>
      <c r="S2423" t="s">
        <v>5</v>
      </c>
      <c r="U2423" t="s">
        <v>22</v>
      </c>
      <c r="V2423">
        <v>2515072</v>
      </c>
      <c r="W2423">
        <v>2515788</v>
      </c>
      <c r="X2423" t="s">
        <v>30</v>
      </c>
      <c r="Y2423">
        <f t="shared" si="150"/>
        <v>0</v>
      </c>
      <c r="Z2423" t="str">
        <f t="shared" si="151"/>
        <v>нет</v>
      </c>
    </row>
    <row r="2424" spans="1:26" x14ac:dyDescent="0.35">
      <c r="A2424" t="s">
        <v>18</v>
      </c>
      <c r="B2424" t="s">
        <v>29</v>
      </c>
      <c r="C2424" t="s">
        <v>20</v>
      </c>
      <c r="D2424" t="s">
        <v>21</v>
      </c>
      <c r="E2424" t="s">
        <v>5</v>
      </c>
      <c r="G2424" t="s">
        <v>22</v>
      </c>
      <c r="H2424">
        <v>2206324</v>
      </c>
      <c r="I2424">
        <v>2206995</v>
      </c>
      <c r="J2424" t="s">
        <v>30</v>
      </c>
      <c r="K2424">
        <f t="shared" si="148"/>
        <v>2</v>
      </c>
      <c r="L2424" t="str">
        <f t="shared" si="149"/>
        <v>нет</v>
      </c>
      <c r="S2424" t="s">
        <v>5</v>
      </c>
      <c r="U2424" t="s">
        <v>22</v>
      </c>
      <c r="V2424">
        <v>2515805</v>
      </c>
      <c r="W2424">
        <v>2517076</v>
      </c>
      <c r="X2424" t="s">
        <v>30</v>
      </c>
      <c r="Y2424">
        <f t="shared" si="150"/>
        <v>1</v>
      </c>
      <c r="Z2424" t="str">
        <f t="shared" si="151"/>
        <v>нет</v>
      </c>
    </row>
    <row r="2425" spans="1:26" x14ac:dyDescent="0.35">
      <c r="A2425" t="s">
        <v>18</v>
      </c>
      <c r="B2425" t="s">
        <v>29</v>
      </c>
      <c r="C2425" t="s">
        <v>20</v>
      </c>
      <c r="D2425" t="s">
        <v>21</v>
      </c>
      <c r="E2425" t="s">
        <v>5</v>
      </c>
      <c r="G2425" t="s">
        <v>22</v>
      </c>
      <c r="H2425">
        <v>2207008</v>
      </c>
      <c r="I2425">
        <v>2207829</v>
      </c>
      <c r="J2425" t="s">
        <v>30</v>
      </c>
      <c r="K2425">
        <f t="shared" si="148"/>
        <v>0</v>
      </c>
      <c r="L2425" t="str">
        <f t="shared" si="149"/>
        <v>нет</v>
      </c>
      <c r="S2425" t="s">
        <v>5</v>
      </c>
      <c r="U2425" t="s">
        <v>22</v>
      </c>
      <c r="V2425">
        <v>2517385</v>
      </c>
      <c r="W2425">
        <v>2518257</v>
      </c>
      <c r="X2425" t="s">
        <v>30</v>
      </c>
      <c r="Y2425">
        <f t="shared" si="150"/>
        <v>0</v>
      </c>
      <c r="Z2425" t="str">
        <f t="shared" si="151"/>
        <v>нет</v>
      </c>
    </row>
    <row r="2426" spans="1:26" x14ac:dyDescent="0.35">
      <c r="A2426" t="s">
        <v>18</v>
      </c>
      <c r="B2426" t="s">
        <v>29</v>
      </c>
      <c r="C2426" t="s">
        <v>20</v>
      </c>
      <c r="D2426" t="s">
        <v>21</v>
      </c>
      <c r="E2426" t="s">
        <v>5</v>
      </c>
      <c r="G2426" t="s">
        <v>22</v>
      </c>
      <c r="H2426">
        <v>2208686</v>
      </c>
      <c r="I2426">
        <v>2209627</v>
      </c>
      <c r="J2426" t="s">
        <v>30</v>
      </c>
      <c r="K2426">
        <f t="shared" si="148"/>
        <v>1</v>
      </c>
      <c r="L2426" t="str">
        <f t="shared" si="149"/>
        <v>нет</v>
      </c>
      <c r="S2426" t="s">
        <v>5</v>
      </c>
      <c r="U2426" t="s">
        <v>22</v>
      </c>
      <c r="V2426">
        <v>2518280</v>
      </c>
      <c r="W2426">
        <v>2519395</v>
      </c>
      <c r="X2426" t="s">
        <v>30</v>
      </c>
      <c r="Y2426">
        <f t="shared" si="150"/>
        <v>1</v>
      </c>
      <c r="Z2426" t="str">
        <f t="shared" si="151"/>
        <v>нет</v>
      </c>
    </row>
    <row r="2427" spans="1:26" x14ac:dyDescent="0.35">
      <c r="A2427" t="s">
        <v>18</v>
      </c>
      <c r="B2427" t="s">
        <v>29</v>
      </c>
      <c r="C2427" t="s">
        <v>20</v>
      </c>
      <c r="D2427" t="s">
        <v>21</v>
      </c>
      <c r="E2427" t="s">
        <v>5</v>
      </c>
      <c r="G2427" t="s">
        <v>22</v>
      </c>
      <c r="H2427">
        <v>2209642</v>
      </c>
      <c r="I2427">
        <v>2210091</v>
      </c>
      <c r="J2427" t="s">
        <v>30</v>
      </c>
      <c r="K2427">
        <f t="shared" si="148"/>
        <v>0</v>
      </c>
      <c r="L2427" t="str">
        <f t="shared" si="149"/>
        <v>нет</v>
      </c>
      <c r="S2427" t="s">
        <v>5</v>
      </c>
      <c r="U2427" t="s">
        <v>22</v>
      </c>
      <c r="V2427">
        <v>2519410</v>
      </c>
      <c r="W2427">
        <v>2520810</v>
      </c>
      <c r="X2427" t="s">
        <v>30</v>
      </c>
      <c r="Y2427">
        <f t="shared" si="150"/>
        <v>2</v>
      </c>
      <c r="Z2427" t="str">
        <f t="shared" si="151"/>
        <v>нет</v>
      </c>
    </row>
    <row r="2428" spans="1:26" x14ac:dyDescent="0.35">
      <c r="A2428" t="s">
        <v>18</v>
      </c>
      <c r="B2428" t="s">
        <v>29</v>
      </c>
      <c r="C2428" t="s">
        <v>20</v>
      </c>
      <c r="D2428" t="s">
        <v>21</v>
      </c>
      <c r="E2428" t="s">
        <v>5</v>
      </c>
      <c r="G2428" t="s">
        <v>22</v>
      </c>
      <c r="H2428">
        <v>2210261</v>
      </c>
      <c r="I2428">
        <v>2210644</v>
      </c>
      <c r="J2428" t="s">
        <v>30</v>
      </c>
      <c r="K2428">
        <f t="shared" si="148"/>
        <v>2</v>
      </c>
      <c r="L2428" t="str">
        <f t="shared" si="149"/>
        <v>нет</v>
      </c>
      <c r="S2428" t="s">
        <v>5</v>
      </c>
      <c r="U2428" t="s">
        <v>22</v>
      </c>
      <c r="V2428">
        <v>2521489</v>
      </c>
      <c r="W2428">
        <v>2523939</v>
      </c>
      <c r="X2428" t="s">
        <v>30</v>
      </c>
      <c r="Y2428">
        <f t="shared" si="150"/>
        <v>1</v>
      </c>
      <c r="Z2428" t="str">
        <f t="shared" si="151"/>
        <v>нет</v>
      </c>
    </row>
    <row r="2429" spans="1:26" x14ac:dyDescent="0.35">
      <c r="A2429" t="s">
        <v>18</v>
      </c>
      <c r="B2429" t="s">
        <v>29</v>
      </c>
      <c r="C2429" t="s">
        <v>20</v>
      </c>
      <c r="D2429" t="s">
        <v>21</v>
      </c>
      <c r="E2429" t="s">
        <v>5</v>
      </c>
      <c r="G2429" t="s">
        <v>22</v>
      </c>
      <c r="H2429">
        <v>2210789</v>
      </c>
      <c r="I2429">
        <v>2211049</v>
      </c>
      <c r="J2429" t="s">
        <v>30</v>
      </c>
      <c r="K2429">
        <f t="shared" si="148"/>
        <v>1</v>
      </c>
      <c r="L2429" t="str">
        <f t="shared" si="149"/>
        <v>нет</v>
      </c>
      <c r="S2429" t="s">
        <v>5</v>
      </c>
      <c r="U2429" t="s">
        <v>22</v>
      </c>
      <c r="V2429">
        <v>2524104</v>
      </c>
      <c r="W2429">
        <v>2525444</v>
      </c>
      <c r="X2429" t="s">
        <v>30</v>
      </c>
      <c r="Y2429">
        <f t="shared" si="150"/>
        <v>0</v>
      </c>
      <c r="Z2429" t="str">
        <f t="shared" si="151"/>
        <v>нет</v>
      </c>
    </row>
    <row r="2430" spans="1:26" x14ac:dyDescent="0.35">
      <c r="A2430" t="s">
        <v>18</v>
      </c>
      <c r="B2430" t="s">
        <v>29</v>
      </c>
      <c r="C2430" t="s">
        <v>20</v>
      </c>
      <c r="D2430" t="s">
        <v>21</v>
      </c>
      <c r="E2430" t="s">
        <v>5</v>
      </c>
      <c r="G2430" t="s">
        <v>22</v>
      </c>
      <c r="H2430">
        <v>2211190</v>
      </c>
      <c r="I2430">
        <v>2211672</v>
      </c>
      <c r="J2430" t="s">
        <v>30</v>
      </c>
      <c r="K2430">
        <f t="shared" si="148"/>
        <v>1</v>
      </c>
      <c r="L2430" t="str">
        <f t="shared" si="149"/>
        <v>нет</v>
      </c>
      <c r="S2430" t="s">
        <v>5</v>
      </c>
      <c r="U2430" t="s">
        <v>22</v>
      </c>
      <c r="V2430">
        <v>2525479</v>
      </c>
      <c r="W2430">
        <v>2527335</v>
      </c>
      <c r="X2430" t="s">
        <v>23</v>
      </c>
      <c r="Y2430">
        <f t="shared" si="150"/>
        <v>0</v>
      </c>
      <c r="Z2430" t="str">
        <f t="shared" si="151"/>
        <v>нет</v>
      </c>
    </row>
    <row r="2431" spans="1:26" x14ac:dyDescent="0.35">
      <c r="A2431" t="s">
        <v>18</v>
      </c>
      <c r="B2431" t="s">
        <v>29</v>
      </c>
      <c r="C2431" t="s">
        <v>20</v>
      </c>
      <c r="D2431" t="s">
        <v>21</v>
      </c>
      <c r="E2431" t="s">
        <v>5</v>
      </c>
      <c r="G2431" t="s">
        <v>22</v>
      </c>
      <c r="H2431">
        <v>2211702</v>
      </c>
      <c r="I2431">
        <v>2212067</v>
      </c>
      <c r="J2431" t="s">
        <v>30</v>
      </c>
      <c r="K2431">
        <f t="shared" si="148"/>
        <v>1</v>
      </c>
      <c r="L2431" t="str">
        <f t="shared" si="149"/>
        <v>нет</v>
      </c>
      <c r="S2431" t="s">
        <v>5</v>
      </c>
      <c r="U2431" t="s">
        <v>22</v>
      </c>
      <c r="V2431">
        <v>2527610</v>
      </c>
      <c r="W2431">
        <v>2531269</v>
      </c>
      <c r="X2431" t="s">
        <v>30</v>
      </c>
      <c r="Y2431">
        <f t="shared" si="150"/>
        <v>2</v>
      </c>
      <c r="Z2431" t="str">
        <f t="shared" si="151"/>
        <v>нет</v>
      </c>
    </row>
    <row r="2432" spans="1:26" x14ac:dyDescent="0.35">
      <c r="A2432" t="s">
        <v>18</v>
      </c>
      <c r="B2432" t="s">
        <v>29</v>
      </c>
      <c r="C2432" t="s">
        <v>20</v>
      </c>
      <c r="D2432" t="s">
        <v>21</v>
      </c>
      <c r="E2432" t="s">
        <v>5</v>
      </c>
      <c r="G2432" t="s">
        <v>22</v>
      </c>
      <c r="H2432">
        <v>2212082</v>
      </c>
      <c r="I2432">
        <v>2212378</v>
      </c>
      <c r="J2432" t="s">
        <v>30</v>
      </c>
      <c r="K2432">
        <f t="shared" si="148"/>
        <v>2</v>
      </c>
      <c r="L2432" t="str">
        <f t="shared" si="149"/>
        <v>нет</v>
      </c>
      <c r="S2432" t="s">
        <v>5</v>
      </c>
      <c r="U2432" t="s">
        <v>22</v>
      </c>
      <c r="V2432">
        <v>2531510</v>
      </c>
      <c r="W2432">
        <v>2532091</v>
      </c>
      <c r="X2432" t="s">
        <v>30</v>
      </c>
      <c r="Y2432">
        <f t="shared" si="150"/>
        <v>0</v>
      </c>
      <c r="Z2432" t="str">
        <f t="shared" si="151"/>
        <v>нет</v>
      </c>
    </row>
    <row r="2433" spans="1:26" x14ac:dyDescent="0.35">
      <c r="A2433" t="s">
        <v>18</v>
      </c>
      <c r="B2433" t="s">
        <v>29</v>
      </c>
      <c r="C2433" t="s">
        <v>20</v>
      </c>
      <c r="D2433" t="s">
        <v>21</v>
      </c>
      <c r="E2433" t="s">
        <v>5</v>
      </c>
      <c r="G2433" t="s">
        <v>22</v>
      </c>
      <c r="H2433">
        <v>2212421</v>
      </c>
      <c r="I2433">
        <v>2212978</v>
      </c>
      <c r="J2433" t="s">
        <v>30</v>
      </c>
      <c r="K2433">
        <f t="shared" si="148"/>
        <v>2</v>
      </c>
      <c r="L2433" t="str">
        <f t="shared" si="149"/>
        <v>нет</v>
      </c>
      <c r="S2433" t="s">
        <v>5</v>
      </c>
      <c r="U2433" t="s">
        <v>22</v>
      </c>
      <c r="V2433">
        <v>2532228</v>
      </c>
      <c r="W2433">
        <v>2535725</v>
      </c>
      <c r="X2433" t="s">
        <v>30</v>
      </c>
      <c r="Y2433">
        <f t="shared" si="150"/>
        <v>0</v>
      </c>
      <c r="Z2433" t="str">
        <f t="shared" si="151"/>
        <v>нет</v>
      </c>
    </row>
    <row r="2434" spans="1:26" x14ac:dyDescent="0.35">
      <c r="A2434" t="s">
        <v>18</v>
      </c>
      <c r="B2434" t="s">
        <v>29</v>
      </c>
      <c r="C2434" t="s">
        <v>20</v>
      </c>
      <c r="D2434" t="s">
        <v>21</v>
      </c>
      <c r="E2434" t="s">
        <v>5</v>
      </c>
      <c r="G2434" t="s">
        <v>22</v>
      </c>
      <c r="H2434">
        <v>2213018</v>
      </c>
      <c r="I2434">
        <v>2214142</v>
      </c>
      <c r="J2434" t="s">
        <v>30</v>
      </c>
      <c r="K2434">
        <f t="shared" si="148"/>
        <v>0</v>
      </c>
      <c r="L2434" t="str">
        <f t="shared" si="149"/>
        <v>нет</v>
      </c>
      <c r="S2434" t="s">
        <v>5</v>
      </c>
      <c r="U2434" t="s">
        <v>22</v>
      </c>
      <c r="V2434">
        <v>2535856</v>
      </c>
      <c r="W2434">
        <v>2536962</v>
      </c>
      <c r="X2434" t="s">
        <v>30</v>
      </c>
      <c r="Y2434">
        <f t="shared" si="150"/>
        <v>0</v>
      </c>
      <c r="Z2434" t="str">
        <f t="shared" si="151"/>
        <v>нет</v>
      </c>
    </row>
    <row r="2435" spans="1:26" x14ac:dyDescent="0.35">
      <c r="A2435" t="s">
        <v>18</v>
      </c>
      <c r="B2435" t="s">
        <v>29</v>
      </c>
      <c r="C2435" t="s">
        <v>20</v>
      </c>
      <c r="D2435" t="s">
        <v>21</v>
      </c>
      <c r="E2435" t="s">
        <v>5</v>
      </c>
      <c r="G2435" t="s">
        <v>22</v>
      </c>
      <c r="H2435">
        <v>2214186</v>
      </c>
      <c r="I2435">
        <v>2214413</v>
      </c>
      <c r="J2435" t="s">
        <v>30</v>
      </c>
      <c r="K2435">
        <f t="shared" ref="K2435:K2498" si="152">MOD((ABS(I2435-H2436)+1),3)</f>
        <v>0</v>
      </c>
      <c r="L2435" t="str">
        <f t="shared" ref="L2435:L2498" si="153">IF(I2435-H2436&gt;=0,"да","нет")</f>
        <v>нет</v>
      </c>
      <c r="S2435" t="s">
        <v>5</v>
      </c>
      <c r="U2435" t="s">
        <v>22</v>
      </c>
      <c r="V2435">
        <v>2537849</v>
      </c>
      <c r="W2435">
        <v>2538106</v>
      </c>
      <c r="X2435" t="s">
        <v>30</v>
      </c>
      <c r="Y2435">
        <f t="shared" ref="Y2435:Y2498" si="154">MOD((ABS(W2435-V2436)+1),3)</f>
        <v>1</v>
      </c>
      <c r="Z2435" t="str">
        <f t="shared" ref="Z2435:Z2498" si="155">IF(W2435-V2436&gt;=0,"да","нет")</f>
        <v>нет</v>
      </c>
    </row>
    <row r="2436" spans="1:26" x14ac:dyDescent="0.35">
      <c r="A2436" t="s">
        <v>18</v>
      </c>
      <c r="B2436" t="s">
        <v>29</v>
      </c>
      <c r="C2436" t="s">
        <v>20</v>
      </c>
      <c r="D2436" t="s">
        <v>21</v>
      </c>
      <c r="E2436" t="s">
        <v>5</v>
      </c>
      <c r="G2436" t="s">
        <v>22</v>
      </c>
      <c r="H2436">
        <v>2214472</v>
      </c>
      <c r="I2436">
        <v>2215248</v>
      </c>
      <c r="J2436" t="s">
        <v>30</v>
      </c>
      <c r="K2436">
        <f t="shared" si="152"/>
        <v>1</v>
      </c>
      <c r="L2436" t="str">
        <f t="shared" si="153"/>
        <v>нет</v>
      </c>
      <c r="S2436" t="s">
        <v>5</v>
      </c>
      <c r="U2436" t="s">
        <v>22</v>
      </c>
      <c r="V2436">
        <v>2538634</v>
      </c>
      <c r="W2436">
        <v>2539374</v>
      </c>
      <c r="X2436" t="s">
        <v>23</v>
      </c>
      <c r="Y2436">
        <f t="shared" si="154"/>
        <v>1</v>
      </c>
      <c r="Z2436" t="str">
        <f t="shared" si="155"/>
        <v>нет</v>
      </c>
    </row>
    <row r="2437" spans="1:26" x14ac:dyDescent="0.35">
      <c r="A2437" t="s">
        <v>18</v>
      </c>
      <c r="B2437" t="s">
        <v>29</v>
      </c>
      <c r="C2437" t="s">
        <v>20</v>
      </c>
      <c r="D2437" t="s">
        <v>21</v>
      </c>
      <c r="E2437" t="s">
        <v>5</v>
      </c>
      <c r="G2437" t="s">
        <v>22</v>
      </c>
      <c r="H2437">
        <v>2216103</v>
      </c>
      <c r="I2437">
        <v>2218211</v>
      </c>
      <c r="J2437" t="s">
        <v>30</v>
      </c>
      <c r="K2437">
        <f t="shared" si="152"/>
        <v>2</v>
      </c>
      <c r="L2437" t="str">
        <f t="shared" si="153"/>
        <v>нет</v>
      </c>
      <c r="S2437" t="s">
        <v>5</v>
      </c>
      <c r="U2437" t="s">
        <v>22</v>
      </c>
      <c r="V2437">
        <v>2539893</v>
      </c>
      <c r="W2437">
        <v>2540858</v>
      </c>
      <c r="X2437" t="s">
        <v>30</v>
      </c>
      <c r="Y2437">
        <f t="shared" si="154"/>
        <v>1</v>
      </c>
      <c r="Z2437" t="str">
        <f t="shared" si="155"/>
        <v>нет</v>
      </c>
    </row>
    <row r="2438" spans="1:26" x14ac:dyDescent="0.35">
      <c r="A2438" t="s">
        <v>18</v>
      </c>
      <c r="B2438" t="s">
        <v>29</v>
      </c>
      <c r="C2438" t="s">
        <v>20</v>
      </c>
      <c r="D2438" t="s">
        <v>21</v>
      </c>
      <c r="E2438" t="s">
        <v>5</v>
      </c>
      <c r="G2438" t="s">
        <v>22</v>
      </c>
      <c r="H2438">
        <v>2218338</v>
      </c>
      <c r="I2438">
        <v>2219537</v>
      </c>
      <c r="J2438" t="s">
        <v>30</v>
      </c>
      <c r="K2438">
        <f t="shared" si="152"/>
        <v>0</v>
      </c>
      <c r="L2438" t="str">
        <f t="shared" si="153"/>
        <v>нет</v>
      </c>
      <c r="S2438" t="s">
        <v>5</v>
      </c>
      <c r="U2438" t="s">
        <v>22</v>
      </c>
      <c r="V2438">
        <v>2541029</v>
      </c>
      <c r="W2438">
        <v>2542054</v>
      </c>
      <c r="X2438" t="s">
        <v>30</v>
      </c>
      <c r="Y2438">
        <f t="shared" si="154"/>
        <v>0</v>
      </c>
      <c r="Z2438" t="str">
        <f t="shared" si="155"/>
        <v>нет</v>
      </c>
    </row>
    <row r="2439" spans="1:26" x14ac:dyDescent="0.35">
      <c r="A2439" t="s">
        <v>18</v>
      </c>
      <c r="B2439" t="s">
        <v>29</v>
      </c>
      <c r="C2439" t="s">
        <v>20</v>
      </c>
      <c r="D2439" t="s">
        <v>21</v>
      </c>
      <c r="E2439" t="s">
        <v>5</v>
      </c>
      <c r="G2439" t="s">
        <v>22</v>
      </c>
      <c r="H2439">
        <v>2219803</v>
      </c>
      <c r="I2439">
        <v>2220006</v>
      </c>
      <c r="J2439" t="s">
        <v>30</v>
      </c>
      <c r="K2439">
        <f t="shared" si="152"/>
        <v>2</v>
      </c>
      <c r="L2439" t="str">
        <f t="shared" si="153"/>
        <v>нет</v>
      </c>
      <c r="S2439" t="s">
        <v>5</v>
      </c>
      <c r="U2439" t="s">
        <v>22</v>
      </c>
      <c r="V2439">
        <v>2542122</v>
      </c>
      <c r="W2439">
        <v>2542301</v>
      </c>
      <c r="X2439" t="s">
        <v>30</v>
      </c>
      <c r="Y2439">
        <f t="shared" si="154"/>
        <v>1</v>
      </c>
      <c r="Z2439" t="str">
        <f t="shared" si="155"/>
        <v>нет</v>
      </c>
    </row>
    <row r="2440" spans="1:26" x14ac:dyDescent="0.35">
      <c r="A2440" t="s">
        <v>18</v>
      </c>
      <c r="B2440" t="s">
        <v>29</v>
      </c>
      <c r="C2440" t="s">
        <v>20</v>
      </c>
      <c r="D2440" t="s">
        <v>21</v>
      </c>
      <c r="E2440" t="s">
        <v>5</v>
      </c>
      <c r="G2440" t="s">
        <v>22</v>
      </c>
      <c r="H2440">
        <v>2221738</v>
      </c>
      <c r="I2440">
        <v>2222418</v>
      </c>
      <c r="J2440" t="s">
        <v>30</v>
      </c>
      <c r="K2440">
        <f t="shared" si="152"/>
        <v>1</v>
      </c>
      <c r="L2440" t="str">
        <f t="shared" si="153"/>
        <v>нет</v>
      </c>
      <c r="S2440" t="s">
        <v>5</v>
      </c>
      <c r="U2440" t="s">
        <v>22</v>
      </c>
      <c r="V2440">
        <v>2543420</v>
      </c>
      <c r="W2440">
        <v>2545330</v>
      </c>
      <c r="X2440" t="s">
        <v>30</v>
      </c>
      <c r="Y2440">
        <f t="shared" si="154"/>
        <v>2</v>
      </c>
      <c r="Z2440" t="str">
        <f t="shared" si="155"/>
        <v>нет</v>
      </c>
    </row>
    <row r="2441" spans="1:26" x14ac:dyDescent="0.35">
      <c r="A2441" t="s">
        <v>18</v>
      </c>
      <c r="B2441" t="s">
        <v>29</v>
      </c>
      <c r="C2441" t="s">
        <v>20</v>
      </c>
      <c r="D2441" t="s">
        <v>21</v>
      </c>
      <c r="E2441" t="s">
        <v>5</v>
      </c>
      <c r="G2441" t="s">
        <v>22</v>
      </c>
      <c r="H2441">
        <v>2222517</v>
      </c>
      <c r="I2441">
        <v>2222711</v>
      </c>
      <c r="J2441" t="s">
        <v>30</v>
      </c>
      <c r="K2441">
        <f t="shared" si="152"/>
        <v>1</v>
      </c>
      <c r="L2441" t="str">
        <f t="shared" si="153"/>
        <v>да</v>
      </c>
      <c r="S2441" t="s">
        <v>5</v>
      </c>
      <c r="U2441" t="s">
        <v>22</v>
      </c>
      <c r="V2441">
        <v>2545571</v>
      </c>
      <c r="W2441">
        <v>2549299</v>
      </c>
      <c r="X2441" t="s">
        <v>30</v>
      </c>
      <c r="Y2441">
        <f t="shared" si="154"/>
        <v>2</v>
      </c>
      <c r="Z2441" t="str">
        <f t="shared" si="155"/>
        <v>нет</v>
      </c>
    </row>
    <row r="2442" spans="1:26" x14ac:dyDescent="0.35">
      <c r="A2442" t="s">
        <v>18</v>
      </c>
      <c r="B2442" t="s">
        <v>29</v>
      </c>
      <c r="C2442" t="s">
        <v>20</v>
      </c>
      <c r="D2442" t="s">
        <v>21</v>
      </c>
      <c r="E2442" t="s">
        <v>5</v>
      </c>
      <c r="G2442" t="s">
        <v>22</v>
      </c>
      <c r="H2442">
        <v>2222708</v>
      </c>
      <c r="I2442">
        <v>2223589</v>
      </c>
      <c r="J2442" t="s">
        <v>30</v>
      </c>
      <c r="K2442">
        <f t="shared" si="152"/>
        <v>1</v>
      </c>
      <c r="L2442" t="str">
        <f t="shared" si="153"/>
        <v>да</v>
      </c>
      <c r="S2442" t="s">
        <v>5</v>
      </c>
      <c r="U2442" t="s">
        <v>22</v>
      </c>
      <c r="V2442">
        <v>2549381</v>
      </c>
      <c r="W2442">
        <v>2550472</v>
      </c>
      <c r="X2442" t="s">
        <v>23</v>
      </c>
      <c r="Y2442">
        <f t="shared" si="154"/>
        <v>0</v>
      </c>
      <c r="Z2442" t="str">
        <f t="shared" si="155"/>
        <v>нет</v>
      </c>
    </row>
    <row r="2443" spans="1:26" x14ac:dyDescent="0.35">
      <c r="A2443" t="s">
        <v>18</v>
      </c>
      <c r="B2443" t="s">
        <v>29</v>
      </c>
      <c r="C2443" t="s">
        <v>20</v>
      </c>
      <c r="D2443" t="s">
        <v>21</v>
      </c>
      <c r="E2443" t="s">
        <v>5</v>
      </c>
      <c r="G2443" t="s">
        <v>22</v>
      </c>
      <c r="H2443">
        <v>2223586</v>
      </c>
      <c r="I2443">
        <v>2224371</v>
      </c>
      <c r="J2443" t="s">
        <v>30</v>
      </c>
      <c r="K2443">
        <f t="shared" si="152"/>
        <v>0</v>
      </c>
      <c r="L2443" t="str">
        <f t="shared" si="153"/>
        <v>нет</v>
      </c>
      <c r="S2443" t="s">
        <v>5</v>
      </c>
      <c r="U2443" t="s">
        <v>22</v>
      </c>
      <c r="V2443">
        <v>2550732</v>
      </c>
      <c r="W2443">
        <v>2553092</v>
      </c>
      <c r="X2443" t="s">
        <v>30</v>
      </c>
      <c r="Y2443">
        <f t="shared" si="154"/>
        <v>1</v>
      </c>
      <c r="Z2443" t="str">
        <f t="shared" si="155"/>
        <v>нет</v>
      </c>
    </row>
    <row r="2444" spans="1:26" x14ac:dyDescent="0.35">
      <c r="A2444" t="s">
        <v>18</v>
      </c>
      <c r="B2444" t="s">
        <v>29</v>
      </c>
      <c r="C2444" t="s">
        <v>20</v>
      </c>
      <c r="D2444" t="s">
        <v>21</v>
      </c>
      <c r="E2444" t="s">
        <v>5</v>
      </c>
      <c r="G2444" t="s">
        <v>22</v>
      </c>
      <c r="H2444">
        <v>2224451</v>
      </c>
      <c r="I2444">
        <v>2224837</v>
      </c>
      <c r="J2444" t="s">
        <v>30</v>
      </c>
      <c r="K2444">
        <f t="shared" si="152"/>
        <v>0</v>
      </c>
      <c r="L2444" t="str">
        <f t="shared" si="153"/>
        <v>нет</v>
      </c>
      <c r="S2444" t="s">
        <v>5</v>
      </c>
      <c r="U2444" t="s">
        <v>22</v>
      </c>
      <c r="V2444">
        <v>2553170</v>
      </c>
      <c r="W2444">
        <v>2554213</v>
      </c>
      <c r="X2444" t="s">
        <v>23</v>
      </c>
      <c r="Y2444">
        <f t="shared" si="154"/>
        <v>1</v>
      </c>
      <c r="Z2444" t="str">
        <f t="shared" si="155"/>
        <v>нет</v>
      </c>
    </row>
    <row r="2445" spans="1:26" x14ac:dyDescent="0.35">
      <c r="A2445" t="s">
        <v>18</v>
      </c>
      <c r="B2445" t="s">
        <v>29</v>
      </c>
      <c r="C2445" t="s">
        <v>20</v>
      </c>
      <c r="D2445" t="s">
        <v>21</v>
      </c>
      <c r="E2445" t="s">
        <v>5</v>
      </c>
      <c r="G2445" t="s">
        <v>22</v>
      </c>
      <c r="H2445">
        <v>2224899</v>
      </c>
      <c r="I2445">
        <v>2225723</v>
      </c>
      <c r="J2445" t="s">
        <v>30</v>
      </c>
      <c r="K2445">
        <f t="shared" si="152"/>
        <v>0</v>
      </c>
      <c r="L2445" t="str">
        <f t="shared" si="153"/>
        <v>нет</v>
      </c>
      <c r="S2445" t="s">
        <v>5</v>
      </c>
      <c r="U2445" t="s">
        <v>22</v>
      </c>
      <c r="V2445">
        <v>2554225</v>
      </c>
      <c r="W2445">
        <v>2555667</v>
      </c>
      <c r="X2445" t="s">
        <v>23</v>
      </c>
      <c r="Y2445">
        <f t="shared" si="154"/>
        <v>2</v>
      </c>
      <c r="Z2445" t="str">
        <f t="shared" si="155"/>
        <v>нет</v>
      </c>
    </row>
    <row r="2446" spans="1:26" x14ac:dyDescent="0.35">
      <c r="A2446" t="s">
        <v>18</v>
      </c>
      <c r="B2446" t="s">
        <v>29</v>
      </c>
      <c r="C2446" t="s">
        <v>20</v>
      </c>
      <c r="D2446" t="s">
        <v>21</v>
      </c>
      <c r="E2446" t="s">
        <v>5</v>
      </c>
      <c r="G2446" t="s">
        <v>22</v>
      </c>
      <c r="H2446">
        <v>2225836</v>
      </c>
      <c r="I2446">
        <v>2226324</v>
      </c>
      <c r="J2446" t="s">
        <v>30</v>
      </c>
      <c r="K2446">
        <f t="shared" si="152"/>
        <v>2</v>
      </c>
      <c r="L2446" t="str">
        <f t="shared" si="153"/>
        <v>нет</v>
      </c>
      <c r="S2446" t="s">
        <v>5</v>
      </c>
      <c r="U2446" t="s">
        <v>22</v>
      </c>
      <c r="V2446">
        <v>2556175</v>
      </c>
      <c r="W2446">
        <v>2556486</v>
      </c>
      <c r="X2446" t="s">
        <v>23</v>
      </c>
      <c r="Y2446">
        <f t="shared" si="154"/>
        <v>2</v>
      </c>
      <c r="Z2446" t="str">
        <f t="shared" si="155"/>
        <v>нет</v>
      </c>
    </row>
    <row r="2447" spans="1:26" x14ac:dyDescent="0.35">
      <c r="A2447" t="s">
        <v>18</v>
      </c>
      <c r="B2447" t="s">
        <v>29</v>
      </c>
      <c r="C2447" t="s">
        <v>20</v>
      </c>
      <c r="D2447" t="s">
        <v>21</v>
      </c>
      <c r="E2447" t="s">
        <v>5</v>
      </c>
      <c r="G2447" t="s">
        <v>22</v>
      </c>
      <c r="H2447">
        <v>2227105</v>
      </c>
      <c r="I2447">
        <v>2227386</v>
      </c>
      <c r="J2447" t="s">
        <v>30</v>
      </c>
      <c r="K2447">
        <f t="shared" si="152"/>
        <v>2</v>
      </c>
      <c r="L2447" t="str">
        <f t="shared" si="153"/>
        <v>нет</v>
      </c>
      <c r="S2447" t="s">
        <v>5</v>
      </c>
      <c r="U2447" t="s">
        <v>22</v>
      </c>
      <c r="V2447">
        <v>2556589</v>
      </c>
      <c r="W2447">
        <v>2557530</v>
      </c>
      <c r="X2447" t="s">
        <v>30</v>
      </c>
      <c r="Y2447">
        <f t="shared" si="154"/>
        <v>1</v>
      </c>
      <c r="Z2447" t="str">
        <f t="shared" si="155"/>
        <v>да</v>
      </c>
    </row>
    <row r="2448" spans="1:26" x14ac:dyDescent="0.35">
      <c r="A2448" t="s">
        <v>18</v>
      </c>
      <c r="B2448" t="s">
        <v>29</v>
      </c>
      <c r="C2448" t="s">
        <v>20</v>
      </c>
      <c r="D2448" t="s">
        <v>21</v>
      </c>
      <c r="E2448" t="s">
        <v>5</v>
      </c>
      <c r="G2448" t="s">
        <v>22</v>
      </c>
      <c r="H2448">
        <v>2227387</v>
      </c>
      <c r="I2448">
        <v>2228016</v>
      </c>
      <c r="J2448" t="s">
        <v>30</v>
      </c>
      <c r="K2448">
        <f t="shared" si="152"/>
        <v>0</v>
      </c>
      <c r="L2448" t="str">
        <f t="shared" si="153"/>
        <v>нет</v>
      </c>
      <c r="S2448" t="s">
        <v>5</v>
      </c>
      <c r="U2448" t="s">
        <v>22</v>
      </c>
      <c r="V2448">
        <v>2557527</v>
      </c>
      <c r="W2448">
        <v>2559266</v>
      </c>
      <c r="X2448" t="s">
        <v>30</v>
      </c>
      <c r="Y2448">
        <f t="shared" si="154"/>
        <v>0</v>
      </c>
      <c r="Z2448" t="str">
        <f t="shared" si="155"/>
        <v>нет</v>
      </c>
    </row>
    <row r="2449" spans="1:26" x14ac:dyDescent="0.35">
      <c r="A2449" t="s">
        <v>18</v>
      </c>
      <c r="B2449" t="s">
        <v>29</v>
      </c>
      <c r="C2449" t="s">
        <v>20</v>
      </c>
      <c r="D2449" t="s">
        <v>21</v>
      </c>
      <c r="E2449" t="s">
        <v>5</v>
      </c>
      <c r="G2449" t="s">
        <v>22</v>
      </c>
      <c r="H2449">
        <v>2228678</v>
      </c>
      <c r="I2449">
        <v>2229142</v>
      </c>
      <c r="J2449" t="s">
        <v>30</v>
      </c>
      <c r="K2449">
        <f t="shared" si="152"/>
        <v>0</v>
      </c>
      <c r="L2449" t="str">
        <f t="shared" si="153"/>
        <v>нет</v>
      </c>
      <c r="S2449" t="s">
        <v>5</v>
      </c>
      <c r="U2449" t="s">
        <v>22</v>
      </c>
      <c r="V2449">
        <v>2559301</v>
      </c>
      <c r="W2449">
        <v>2559597</v>
      </c>
      <c r="X2449" t="s">
        <v>30</v>
      </c>
      <c r="Y2449">
        <f t="shared" si="154"/>
        <v>0</v>
      </c>
      <c r="Z2449" t="str">
        <f t="shared" si="155"/>
        <v>нет</v>
      </c>
    </row>
    <row r="2450" spans="1:26" x14ac:dyDescent="0.35">
      <c r="A2450" t="s">
        <v>18</v>
      </c>
      <c r="B2450" t="s">
        <v>29</v>
      </c>
      <c r="C2450" t="s">
        <v>20</v>
      </c>
      <c r="D2450" t="s">
        <v>21</v>
      </c>
      <c r="E2450" t="s">
        <v>5</v>
      </c>
      <c r="G2450" t="s">
        <v>22</v>
      </c>
      <c r="H2450">
        <v>2229300</v>
      </c>
      <c r="I2450">
        <v>2229830</v>
      </c>
      <c r="J2450" t="s">
        <v>30</v>
      </c>
      <c r="K2450">
        <f t="shared" si="152"/>
        <v>1</v>
      </c>
      <c r="L2450" t="str">
        <f t="shared" si="153"/>
        <v>нет</v>
      </c>
      <c r="S2450" t="s">
        <v>5</v>
      </c>
      <c r="U2450" t="s">
        <v>22</v>
      </c>
      <c r="V2450">
        <v>2559626</v>
      </c>
      <c r="W2450">
        <v>2559928</v>
      </c>
      <c r="X2450" t="s">
        <v>30</v>
      </c>
      <c r="Y2450">
        <f t="shared" si="154"/>
        <v>1</v>
      </c>
      <c r="Z2450" t="str">
        <f t="shared" si="155"/>
        <v>нет</v>
      </c>
    </row>
    <row r="2451" spans="1:26" x14ac:dyDescent="0.35">
      <c r="A2451" t="s">
        <v>18</v>
      </c>
      <c r="B2451" t="s">
        <v>29</v>
      </c>
      <c r="C2451" t="s">
        <v>20</v>
      </c>
      <c r="D2451" t="s">
        <v>21</v>
      </c>
      <c r="E2451" t="s">
        <v>5</v>
      </c>
      <c r="G2451" t="s">
        <v>22</v>
      </c>
      <c r="H2451">
        <v>2230760</v>
      </c>
      <c r="I2451">
        <v>2232580</v>
      </c>
      <c r="J2451" t="s">
        <v>30</v>
      </c>
      <c r="K2451">
        <f t="shared" si="152"/>
        <v>0</v>
      </c>
      <c r="L2451" t="str">
        <f t="shared" si="153"/>
        <v>нет</v>
      </c>
      <c r="S2451" t="s">
        <v>5</v>
      </c>
      <c r="U2451" t="s">
        <v>22</v>
      </c>
      <c r="V2451">
        <v>2559997</v>
      </c>
      <c r="W2451">
        <v>2560233</v>
      </c>
      <c r="X2451" t="s">
        <v>30</v>
      </c>
      <c r="Y2451">
        <f t="shared" si="154"/>
        <v>2</v>
      </c>
      <c r="Z2451" t="str">
        <f t="shared" si="155"/>
        <v>нет</v>
      </c>
    </row>
    <row r="2452" spans="1:26" x14ac:dyDescent="0.35">
      <c r="A2452" t="s">
        <v>18</v>
      </c>
      <c r="B2452" t="s">
        <v>29</v>
      </c>
      <c r="C2452" t="s">
        <v>20</v>
      </c>
      <c r="D2452" t="s">
        <v>21</v>
      </c>
      <c r="E2452" t="s">
        <v>5</v>
      </c>
      <c r="G2452" t="s">
        <v>22</v>
      </c>
      <c r="H2452">
        <v>2232645</v>
      </c>
      <c r="I2452">
        <v>2233655</v>
      </c>
      <c r="J2452" t="s">
        <v>30</v>
      </c>
      <c r="K2452">
        <f t="shared" si="152"/>
        <v>0</v>
      </c>
      <c r="L2452" t="str">
        <f t="shared" si="153"/>
        <v>нет</v>
      </c>
      <c r="S2452" t="s">
        <v>5</v>
      </c>
      <c r="U2452" t="s">
        <v>22</v>
      </c>
      <c r="V2452">
        <v>2560774</v>
      </c>
      <c r="W2452">
        <v>2561616</v>
      </c>
      <c r="X2452" t="s">
        <v>30</v>
      </c>
      <c r="Y2452">
        <f t="shared" si="154"/>
        <v>0</v>
      </c>
      <c r="Z2452" t="str">
        <f t="shared" si="155"/>
        <v>нет</v>
      </c>
    </row>
    <row r="2453" spans="1:26" x14ac:dyDescent="0.35">
      <c r="A2453" t="s">
        <v>18</v>
      </c>
      <c r="B2453" t="s">
        <v>29</v>
      </c>
      <c r="C2453" t="s">
        <v>20</v>
      </c>
      <c r="D2453" t="s">
        <v>21</v>
      </c>
      <c r="E2453" t="s">
        <v>5</v>
      </c>
      <c r="G2453" t="s">
        <v>22</v>
      </c>
      <c r="H2453">
        <v>2233759</v>
      </c>
      <c r="I2453">
        <v>2234439</v>
      </c>
      <c r="J2453" t="s">
        <v>30</v>
      </c>
      <c r="K2453">
        <f t="shared" si="152"/>
        <v>2</v>
      </c>
      <c r="L2453" t="str">
        <f t="shared" si="153"/>
        <v>да</v>
      </c>
      <c r="S2453" t="s">
        <v>5</v>
      </c>
      <c r="U2453" t="s">
        <v>22</v>
      </c>
      <c r="V2453">
        <v>2561738</v>
      </c>
      <c r="W2453">
        <v>2562898</v>
      </c>
      <c r="X2453" t="s">
        <v>30</v>
      </c>
      <c r="Y2453">
        <f t="shared" si="154"/>
        <v>0</v>
      </c>
      <c r="Z2453" t="str">
        <f t="shared" si="155"/>
        <v>нет</v>
      </c>
    </row>
    <row r="2454" spans="1:26" x14ac:dyDescent="0.35">
      <c r="A2454" t="s">
        <v>18</v>
      </c>
      <c r="B2454" t="s">
        <v>29</v>
      </c>
      <c r="C2454" t="s">
        <v>20</v>
      </c>
      <c r="D2454" t="s">
        <v>21</v>
      </c>
      <c r="E2454" t="s">
        <v>5</v>
      </c>
      <c r="G2454" t="s">
        <v>22</v>
      </c>
      <c r="H2454">
        <v>2234372</v>
      </c>
      <c r="I2454">
        <v>2235823</v>
      </c>
      <c r="J2454" t="s">
        <v>30</v>
      </c>
      <c r="K2454">
        <f t="shared" si="152"/>
        <v>1</v>
      </c>
      <c r="L2454" t="str">
        <f t="shared" si="153"/>
        <v>нет</v>
      </c>
      <c r="S2454" t="s">
        <v>5</v>
      </c>
      <c r="U2454" t="s">
        <v>22</v>
      </c>
      <c r="V2454">
        <v>2563095</v>
      </c>
      <c r="W2454">
        <v>2563337</v>
      </c>
      <c r="X2454" t="s">
        <v>30</v>
      </c>
      <c r="Y2454">
        <f t="shared" si="154"/>
        <v>2</v>
      </c>
      <c r="Z2454" t="str">
        <f t="shared" si="155"/>
        <v>нет</v>
      </c>
    </row>
    <row r="2455" spans="1:26" x14ac:dyDescent="0.35">
      <c r="A2455" t="s">
        <v>18</v>
      </c>
      <c r="B2455" t="s">
        <v>29</v>
      </c>
      <c r="C2455" t="s">
        <v>20</v>
      </c>
      <c r="D2455" t="s">
        <v>21</v>
      </c>
      <c r="E2455" t="s">
        <v>5</v>
      </c>
      <c r="G2455" t="s">
        <v>22</v>
      </c>
      <c r="H2455">
        <v>2235949</v>
      </c>
      <c r="I2455">
        <v>2236815</v>
      </c>
      <c r="J2455" t="s">
        <v>30</v>
      </c>
      <c r="K2455">
        <f t="shared" si="152"/>
        <v>0</v>
      </c>
      <c r="L2455" t="str">
        <f t="shared" si="153"/>
        <v>нет</v>
      </c>
      <c r="S2455" t="s">
        <v>5</v>
      </c>
      <c r="U2455" t="s">
        <v>22</v>
      </c>
      <c r="V2455">
        <v>2564745</v>
      </c>
      <c r="W2455">
        <v>2565668</v>
      </c>
      <c r="X2455" t="s">
        <v>23</v>
      </c>
      <c r="Y2455">
        <f t="shared" si="154"/>
        <v>1</v>
      </c>
      <c r="Z2455" t="str">
        <f t="shared" si="155"/>
        <v>нет</v>
      </c>
    </row>
    <row r="2456" spans="1:26" x14ac:dyDescent="0.35">
      <c r="A2456" t="s">
        <v>18</v>
      </c>
      <c r="B2456" t="s">
        <v>29</v>
      </c>
      <c r="C2456" t="s">
        <v>20</v>
      </c>
      <c r="D2456" t="s">
        <v>21</v>
      </c>
      <c r="E2456" t="s">
        <v>5</v>
      </c>
      <c r="G2456" t="s">
        <v>22</v>
      </c>
      <c r="H2456">
        <v>2236829</v>
      </c>
      <c r="I2456">
        <v>2238022</v>
      </c>
      <c r="J2456" t="s">
        <v>30</v>
      </c>
      <c r="K2456">
        <f t="shared" si="152"/>
        <v>0</v>
      </c>
      <c r="L2456" t="str">
        <f t="shared" si="153"/>
        <v>нет</v>
      </c>
      <c r="S2456" t="s">
        <v>5</v>
      </c>
      <c r="U2456" t="s">
        <v>22</v>
      </c>
      <c r="V2456">
        <v>2565683</v>
      </c>
      <c r="W2456">
        <v>2566468</v>
      </c>
      <c r="X2456" t="s">
        <v>23</v>
      </c>
      <c r="Y2456">
        <f t="shared" si="154"/>
        <v>0</v>
      </c>
      <c r="Z2456" t="str">
        <f t="shared" si="155"/>
        <v>нет</v>
      </c>
    </row>
    <row r="2457" spans="1:26" x14ac:dyDescent="0.35">
      <c r="A2457" t="s">
        <v>18</v>
      </c>
      <c r="B2457" t="s">
        <v>29</v>
      </c>
      <c r="C2457" t="s">
        <v>20</v>
      </c>
      <c r="D2457" t="s">
        <v>21</v>
      </c>
      <c r="E2457" t="s">
        <v>5</v>
      </c>
      <c r="G2457" t="s">
        <v>22</v>
      </c>
      <c r="H2457">
        <v>2239188</v>
      </c>
      <c r="I2457">
        <v>2240039</v>
      </c>
      <c r="J2457" t="s">
        <v>30</v>
      </c>
      <c r="K2457">
        <f t="shared" si="152"/>
        <v>1</v>
      </c>
      <c r="L2457" t="str">
        <f t="shared" si="153"/>
        <v>нет</v>
      </c>
      <c r="S2457" t="s">
        <v>5</v>
      </c>
      <c r="U2457" t="s">
        <v>22</v>
      </c>
      <c r="V2457">
        <v>2566650</v>
      </c>
      <c r="W2457">
        <v>2567372</v>
      </c>
      <c r="X2457" t="s">
        <v>30</v>
      </c>
      <c r="Y2457">
        <f t="shared" si="154"/>
        <v>2</v>
      </c>
      <c r="Z2457" t="str">
        <f t="shared" si="155"/>
        <v>нет</v>
      </c>
    </row>
    <row r="2458" spans="1:26" x14ac:dyDescent="0.35">
      <c r="A2458" t="s">
        <v>18</v>
      </c>
      <c r="B2458" t="s">
        <v>29</v>
      </c>
      <c r="C2458" t="s">
        <v>20</v>
      </c>
      <c r="D2458" t="s">
        <v>21</v>
      </c>
      <c r="E2458" t="s">
        <v>5</v>
      </c>
      <c r="G2458" t="s">
        <v>22</v>
      </c>
      <c r="H2458">
        <v>2246237</v>
      </c>
      <c r="I2458">
        <v>2246851</v>
      </c>
      <c r="J2458" t="s">
        <v>30</v>
      </c>
      <c r="K2458">
        <f t="shared" si="152"/>
        <v>1</v>
      </c>
      <c r="L2458" t="str">
        <f t="shared" si="153"/>
        <v>нет</v>
      </c>
      <c r="S2458" t="s">
        <v>5</v>
      </c>
      <c r="U2458" t="s">
        <v>22</v>
      </c>
      <c r="V2458">
        <v>2567376</v>
      </c>
      <c r="W2458">
        <v>2568077</v>
      </c>
      <c r="X2458" t="s">
        <v>30</v>
      </c>
      <c r="Y2458">
        <f t="shared" si="154"/>
        <v>0</v>
      </c>
      <c r="Z2458" t="str">
        <f t="shared" si="155"/>
        <v>нет</v>
      </c>
    </row>
    <row r="2459" spans="1:26" x14ac:dyDescent="0.35">
      <c r="A2459" t="s">
        <v>18</v>
      </c>
      <c r="B2459" t="s">
        <v>29</v>
      </c>
      <c r="C2459" t="s">
        <v>20</v>
      </c>
      <c r="D2459" t="s">
        <v>21</v>
      </c>
      <c r="E2459" t="s">
        <v>5</v>
      </c>
      <c r="G2459" t="s">
        <v>22</v>
      </c>
      <c r="H2459">
        <v>2246866</v>
      </c>
      <c r="I2459">
        <v>2247444</v>
      </c>
      <c r="J2459" t="s">
        <v>30</v>
      </c>
      <c r="K2459">
        <f t="shared" si="152"/>
        <v>2</v>
      </c>
      <c r="L2459" t="str">
        <f t="shared" si="153"/>
        <v>нет</v>
      </c>
      <c r="S2459" t="s">
        <v>5</v>
      </c>
      <c r="U2459" t="s">
        <v>22</v>
      </c>
      <c r="V2459">
        <v>2568127</v>
      </c>
      <c r="W2459">
        <v>2568894</v>
      </c>
      <c r="X2459" t="s">
        <v>30</v>
      </c>
      <c r="Y2459">
        <f t="shared" si="154"/>
        <v>2</v>
      </c>
      <c r="Z2459" t="str">
        <f t="shared" si="155"/>
        <v>нет</v>
      </c>
    </row>
    <row r="2460" spans="1:26" x14ac:dyDescent="0.35">
      <c r="A2460" t="s">
        <v>18</v>
      </c>
      <c r="B2460" t="s">
        <v>29</v>
      </c>
      <c r="C2460" t="s">
        <v>20</v>
      </c>
      <c r="D2460" t="s">
        <v>21</v>
      </c>
      <c r="E2460" t="s">
        <v>5</v>
      </c>
      <c r="G2460" t="s">
        <v>22</v>
      </c>
      <c r="H2460">
        <v>2247553</v>
      </c>
      <c r="I2460">
        <v>2248698</v>
      </c>
      <c r="J2460" t="s">
        <v>30</v>
      </c>
      <c r="K2460">
        <f t="shared" si="152"/>
        <v>2</v>
      </c>
      <c r="L2460" t="str">
        <f t="shared" si="153"/>
        <v>да</v>
      </c>
      <c r="S2460" t="s">
        <v>5</v>
      </c>
      <c r="U2460" t="s">
        <v>22</v>
      </c>
      <c r="V2460">
        <v>2569021</v>
      </c>
      <c r="W2460">
        <v>2570862</v>
      </c>
      <c r="X2460" t="s">
        <v>30</v>
      </c>
      <c r="Y2460">
        <f t="shared" si="154"/>
        <v>1</v>
      </c>
      <c r="Z2460" t="str">
        <f t="shared" si="155"/>
        <v>нет</v>
      </c>
    </row>
    <row r="2461" spans="1:26" x14ac:dyDescent="0.35">
      <c r="A2461" t="s">
        <v>18</v>
      </c>
      <c r="B2461" t="s">
        <v>29</v>
      </c>
      <c r="C2461" t="s">
        <v>20</v>
      </c>
      <c r="D2461" t="s">
        <v>21</v>
      </c>
      <c r="E2461" t="s">
        <v>5</v>
      </c>
      <c r="G2461" t="s">
        <v>22</v>
      </c>
      <c r="H2461">
        <v>2248631</v>
      </c>
      <c r="I2461">
        <v>2250001</v>
      </c>
      <c r="J2461" t="s">
        <v>30</v>
      </c>
      <c r="K2461">
        <f t="shared" si="152"/>
        <v>1</v>
      </c>
      <c r="L2461" t="str">
        <f t="shared" si="153"/>
        <v>да</v>
      </c>
      <c r="S2461" t="s">
        <v>5</v>
      </c>
      <c r="U2461" t="s">
        <v>22</v>
      </c>
      <c r="V2461">
        <v>2570904</v>
      </c>
      <c r="W2461">
        <v>2572016</v>
      </c>
      <c r="X2461" t="s">
        <v>30</v>
      </c>
      <c r="Y2461">
        <f t="shared" si="154"/>
        <v>1</v>
      </c>
      <c r="Z2461" t="str">
        <f t="shared" si="155"/>
        <v>нет</v>
      </c>
    </row>
    <row r="2462" spans="1:26" x14ac:dyDescent="0.35">
      <c r="A2462" t="s">
        <v>18</v>
      </c>
      <c r="B2462" t="s">
        <v>29</v>
      </c>
      <c r="C2462" t="s">
        <v>20</v>
      </c>
      <c r="D2462" t="s">
        <v>21</v>
      </c>
      <c r="E2462" t="s">
        <v>5</v>
      </c>
      <c r="G2462" t="s">
        <v>22</v>
      </c>
      <c r="H2462">
        <v>2249998</v>
      </c>
      <c r="I2462">
        <v>2251107</v>
      </c>
      <c r="J2462" t="s">
        <v>30</v>
      </c>
      <c r="K2462">
        <f t="shared" si="152"/>
        <v>1</v>
      </c>
      <c r="L2462" t="str">
        <f t="shared" si="153"/>
        <v>да</v>
      </c>
      <c r="S2462" t="s">
        <v>5</v>
      </c>
      <c r="U2462" t="s">
        <v>22</v>
      </c>
      <c r="V2462">
        <v>2572019</v>
      </c>
      <c r="W2462">
        <v>2572657</v>
      </c>
      <c r="X2462" t="s">
        <v>30</v>
      </c>
      <c r="Y2462">
        <f t="shared" si="154"/>
        <v>0</v>
      </c>
      <c r="Z2462" t="str">
        <f t="shared" si="155"/>
        <v>нет</v>
      </c>
    </row>
    <row r="2463" spans="1:26" x14ac:dyDescent="0.35">
      <c r="A2463" t="s">
        <v>18</v>
      </c>
      <c r="B2463" t="s">
        <v>29</v>
      </c>
      <c r="C2463" t="s">
        <v>20</v>
      </c>
      <c r="D2463" t="s">
        <v>21</v>
      </c>
      <c r="E2463" t="s">
        <v>5</v>
      </c>
      <c r="G2463" t="s">
        <v>22</v>
      </c>
      <c r="H2463">
        <v>2251104</v>
      </c>
      <c r="I2463">
        <v>2251919</v>
      </c>
      <c r="J2463" t="s">
        <v>30</v>
      </c>
      <c r="K2463">
        <f t="shared" si="152"/>
        <v>2</v>
      </c>
      <c r="L2463" t="str">
        <f t="shared" si="153"/>
        <v>нет</v>
      </c>
      <c r="S2463" t="s">
        <v>5</v>
      </c>
      <c r="U2463" t="s">
        <v>22</v>
      </c>
      <c r="V2463">
        <v>2572662</v>
      </c>
      <c r="W2463">
        <v>2573318</v>
      </c>
      <c r="X2463" t="s">
        <v>30</v>
      </c>
      <c r="Y2463">
        <f t="shared" si="154"/>
        <v>1</v>
      </c>
      <c r="Z2463" t="str">
        <f t="shared" si="155"/>
        <v>нет</v>
      </c>
    </row>
    <row r="2464" spans="1:26" x14ac:dyDescent="0.35">
      <c r="A2464" t="s">
        <v>18</v>
      </c>
      <c r="B2464" t="s">
        <v>29</v>
      </c>
      <c r="C2464" t="s">
        <v>20</v>
      </c>
      <c r="D2464" t="s">
        <v>21</v>
      </c>
      <c r="E2464" t="s">
        <v>5</v>
      </c>
      <c r="G2464" t="s">
        <v>22</v>
      </c>
      <c r="H2464">
        <v>2251944</v>
      </c>
      <c r="I2464">
        <v>2253557</v>
      </c>
      <c r="J2464" t="s">
        <v>30</v>
      </c>
      <c r="K2464">
        <f t="shared" si="152"/>
        <v>1</v>
      </c>
      <c r="L2464" t="str">
        <f t="shared" si="153"/>
        <v>нет</v>
      </c>
      <c r="S2464" t="s">
        <v>5</v>
      </c>
      <c r="U2464" t="s">
        <v>22</v>
      </c>
      <c r="V2464">
        <v>2573354</v>
      </c>
      <c r="W2464">
        <v>2574613</v>
      </c>
      <c r="X2464" t="s">
        <v>30</v>
      </c>
      <c r="Y2464">
        <f t="shared" si="154"/>
        <v>1</v>
      </c>
      <c r="Z2464" t="str">
        <f t="shared" si="155"/>
        <v>нет</v>
      </c>
    </row>
    <row r="2465" spans="1:26" x14ac:dyDescent="0.35">
      <c r="A2465" t="s">
        <v>18</v>
      </c>
      <c r="B2465" t="s">
        <v>29</v>
      </c>
      <c r="C2465" t="s">
        <v>20</v>
      </c>
      <c r="D2465" t="s">
        <v>21</v>
      </c>
      <c r="E2465" t="s">
        <v>5</v>
      </c>
      <c r="G2465" t="s">
        <v>22</v>
      </c>
      <c r="H2465">
        <v>2253578</v>
      </c>
      <c r="I2465">
        <v>2254660</v>
      </c>
      <c r="J2465" t="s">
        <v>30</v>
      </c>
      <c r="K2465">
        <f t="shared" si="152"/>
        <v>2</v>
      </c>
      <c r="L2465" t="str">
        <f t="shared" si="153"/>
        <v>нет</v>
      </c>
      <c r="S2465" t="s">
        <v>5</v>
      </c>
      <c r="U2465" t="s">
        <v>22</v>
      </c>
      <c r="V2465">
        <v>2574628</v>
      </c>
      <c r="W2465">
        <v>2575641</v>
      </c>
      <c r="X2465" t="s">
        <v>30</v>
      </c>
      <c r="Y2465">
        <f t="shared" si="154"/>
        <v>1</v>
      </c>
      <c r="Z2465" t="str">
        <f t="shared" si="155"/>
        <v>нет</v>
      </c>
    </row>
    <row r="2466" spans="1:26" x14ac:dyDescent="0.35">
      <c r="A2466" t="s">
        <v>18</v>
      </c>
      <c r="B2466" t="s">
        <v>29</v>
      </c>
      <c r="C2466" t="s">
        <v>20</v>
      </c>
      <c r="D2466" t="s">
        <v>21</v>
      </c>
      <c r="E2466" t="s">
        <v>5</v>
      </c>
      <c r="G2466" t="s">
        <v>22</v>
      </c>
      <c r="H2466">
        <v>2254679</v>
      </c>
      <c r="I2466">
        <v>2255257</v>
      </c>
      <c r="J2466" t="s">
        <v>30</v>
      </c>
      <c r="K2466">
        <f t="shared" si="152"/>
        <v>0</v>
      </c>
      <c r="L2466" t="str">
        <f t="shared" si="153"/>
        <v>нет</v>
      </c>
      <c r="S2466" t="s">
        <v>5</v>
      </c>
      <c r="U2466" t="s">
        <v>22</v>
      </c>
      <c r="V2466">
        <v>2575665</v>
      </c>
      <c r="W2466">
        <v>2576987</v>
      </c>
      <c r="X2466" t="s">
        <v>30</v>
      </c>
      <c r="Y2466">
        <f t="shared" si="154"/>
        <v>0</v>
      </c>
      <c r="Z2466" t="str">
        <f t="shared" si="155"/>
        <v>нет</v>
      </c>
    </row>
    <row r="2467" spans="1:26" x14ac:dyDescent="0.35">
      <c r="A2467" t="s">
        <v>18</v>
      </c>
      <c r="B2467" t="s">
        <v>29</v>
      </c>
      <c r="C2467" t="s">
        <v>20</v>
      </c>
      <c r="D2467" t="s">
        <v>21</v>
      </c>
      <c r="E2467" t="s">
        <v>5</v>
      </c>
      <c r="G2467" t="s">
        <v>22</v>
      </c>
      <c r="H2467">
        <v>2255901</v>
      </c>
      <c r="I2467">
        <v>2257067</v>
      </c>
      <c r="J2467" t="s">
        <v>30</v>
      </c>
      <c r="K2467">
        <f t="shared" si="152"/>
        <v>0</v>
      </c>
      <c r="L2467" t="str">
        <f t="shared" si="153"/>
        <v>нет</v>
      </c>
      <c r="S2467" t="s">
        <v>5</v>
      </c>
      <c r="U2467" t="s">
        <v>22</v>
      </c>
      <c r="V2467">
        <v>2577013</v>
      </c>
      <c r="W2467">
        <v>2577573</v>
      </c>
      <c r="X2467" t="s">
        <v>30</v>
      </c>
      <c r="Y2467">
        <f t="shared" si="154"/>
        <v>2</v>
      </c>
      <c r="Z2467" t="str">
        <f t="shared" si="155"/>
        <v>нет</v>
      </c>
    </row>
    <row r="2468" spans="1:26" x14ac:dyDescent="0.35">
      <c r="A2468" t="s">
        <v>18</v>
      </c>
      <c r="B2468" t="s">
        <v>29</v>
      </c>
      <c r="C2468" t="s">
        <v>20</v>
      </c>
      <c r="D2468" t="s">
        <v>21</v>
      </c>
      <c r="E2468" t="s">
        <v>5</v>
      </c>
      <c r="G2468" t="s">
        <v>22</v>
      </c>
      <c r="H2468">
        <v>2257174</v>
      </c>
      <c r="I2468">
        <v>2258721</v>
      </c>
      <c r="J2468" t="s">
        <v>30</v>
      </c>
      <c r="K2468">
        <f t="shared" si="152"/>
        <v>1</v>
      </c>
      <c r="L2468" t="str">
        <f t="shared" si="153"/>
        <v>нет</v>
      </c>
      <c r="S2468" t="s">
        <v>5</v>
      </c>
      <c r="U2468" t="s">
        <v>22</v>
      </c>
      <c r="V2468">
        <v>2577595</v>
      </c>
      <c r="W2468">
        <v>2578734</v>
      </c>
      <c r="X2468" t="s">
        <v>30</v>
      </c>
      <c r="Y2468">
        <f t="shared" si="154"/>
        <v>1</v>
      </c>
      <c r="Z2468" t="str">
        <f t="shared" si="155"/>
        <v>нет</v>
      </c>
    </row>
    <row r="2469" spans="1:26" x14ac:dyDescent="0.35">
      <c r="A2469" t="s">
        <v>18</v>
      </c>
      <c r="B2469" t="s">
        <v>29</v>
      </c>
      <c r="C2469" t="s">
        <v>20</v>
      </c>
      <c r="D2469" t="s">
        <v>21</v>
      </c>
      <c r="E2469" t="s">
        <v>5</v>
      </c>
      <c r="G2469" t="s">
        <v>22</v>
      </c>
      <c r="H2469">
        <v>2258790</v>
      </c>
      <c r="I2469">
        <v>2260049</v>
      </c>
      <c r="J2469" t="s">
        <v>30</v>
      </c>
      <c r="K2469">
        <f t="shared" si="152"/>
        <v>1</v>
      </c>
      <c r="L2469" t="str">
        <f t="shared" si="153"/>
        <v>нет</v>
      </c>
      <c r="S2469" t="s">
        <v>5</v>
      </c>
      <c r="U2469" t="s">
        <v>22</v>
      </c>
      <c r="V2469">
        <v>2578848</v>
      </c>
      <c r="W2469">
        <v>2580080</v>
      </c>
      <c r="X2469" t="s">
        <v>30</v>
      </c>
      <c r="Y2469">
        <f t="shared" si="154"/>
        <v>2</v>
      </c>
      <c r="Z2469" t="str">
        <f t="shared" si="155"/>
        <v>да</v>
      </c>
    </row>
    <row r="2470" spans="1:26" x14ac:dyDescent="0.35">
      <c r="A2470" t="s">
        <v>18</v>
      </c>
      <c r="B2470" t="s">
        <v>29</v>
      </c>
      <c r="C2470" t="s">
        <v>20</v>
      </c>
      <c r="D2470" t="s">
        <v>21</v>
      </c>
      <c r="E2470" t="s">
        <v>5</v>
      </c>
      <c r="G2470" t="s">
        <v>22</v>
      </c>
      <c r="H2470">
        <v>2262440</v>
      </c>
      <c r="I2470">
        <v>2263600</v>
      </c>
      <c r="J2470" t="s">
        <v>30</v>
      </c>
      <c r="K2470">
        <f t="shared" si="152"/>
        <v>2</v>
      </c>
      <c r="L2470" t="str">
        <f t="shared" si="153"/>
        <v>нет</v>
      </c>
      <c r="S2470" t="s">
        <v>5</v>
      </c>
      <c r="U2470" t="s">
        <v>22</v>
      </c>
      <c r="V2470">
        <v>2580073</v>
      </c>
      <c r="W2470">
        <v>2581323</v>
      </c>
      <c r="X2470" t="s">
        <v>30</v>
      </c>
      <c r="Y2470">
        <f t="shared" si="154"/>
        <v>2</v>
      </c>
      <c r="Z2470" t="str">
        <f t="shared" si="155"/>
        <v>да</v>
      </c>
    </row>
    <row r="2471" spans="1:26" x14ac:dyDescent="0.35">
      <c r="A2471" t="s">
        <v>18</v>
      </c>
      <c r="B2471" t="s">
        <v>29</v>
      </c>
      <c r="C2471" t="s">
        <v>20</v>
      </c>
      <c r="D2471" t="s">
        <v>21</v>
      </c>
      <c r="E2471" t="s">
        <v>5</v>
      </c>
      <c r="G2471" t="s">
        <v>22</v>
      </c>
      <c r="H2471">
        <v>2263601</v>
      </c>
      <c r="I2471">
        <v>2265187</v>
      </c>
      <c r="J2471" t="s">
        <v>30</v>
      </c>
      <c r="K2471">
        <f t="shared" si="152"/>
        <v>1</v>
      </c>
      <c r="L2471" t="str">
        <f t="shared" si="153"/>
        <v>нет</v>
      </c>
      <c r="S2471" t="s">
        <v>5</v>
      </c>
      <c r="U2471" t="s">
        <v>22</v>
      </c>
      <c r="V2471">
        <v>2581301</v>
      </c>
      <c r="W2471">
        <v>2582419</v>
      </c>
      <c r="X2471" t="s">
        <v>30</v>
      </c>
      <c r="Y2471">
        <f t="shared" si="154"/>
        <v>0</v>
      </c>
      <c r="Z2471" t="str">
        <f t="shared" si="155"/>
        <v>нет</v>
      </c>
    </row>
    <row r="2472" spans="1:26" x14ac:dyDescent="0.35">
      <c r="A2472" t="s">
        <v>18</v>
      </c>
      <c r="B2472" t="s">
        <v>29</v>
      </c>
      <c r="C2472" t="s">
        <v>20</v>
      </c>
      <c r="D2472" t="s">
        <v>21</v>
      </c>
      <c r="E2472" t="s">
        <v>5</v>
      </c>
      <c r="G2472" t="s">
        <v>22</v>
      </c>
      <c r="H2472">
        <v>2267521</v>
      </c>
      <c r="I2472">
        <v>2268240</v>
      </c>
      <c r="J2472" t="s">
        <v>30</v>
      </c>
      <c r="K2472">
        <f t="shared" si="152"/>
        <v>2</v>
      </c>
      <c r="L2472" t="str">
        <f t="shared" si="153"/>
        <v>нет</v>
      </c>
      <c r="S2472" t="s">
        <v>5</v>
      </c>
      <c r="U2472" t="s">
        <v>22</v>
      </c>
      <c r="V2472">
        <v>2582514</v>
      </c>
      <c r="W2472">
        <v>2582696</v>
      </c>
      <c r="X2472" t="s">
        <v>23</v>
      </c>
      <c r="Y2472">
        <f t="shared" si="154"/>
        <v>0</v>
      </c>
      <c r="Z2472" t="str">
        <f t="shared" si="155"/>
        <v>нет</v>
      </c>
    </row>
    <row r="2473" spans="1:26" x14ac:dyDescent="0.35">
      <c r="A2473" t="s">
        <v>18</v>
      </c>
      <c r="B2473" t="s">
        <v>29</v>
      </c>
      <c r="C2473" t="s">
        <v>20</v>
      </c>
      <c r="D2473" t="s">
        <v>21</v>
      </c>
      <c r="E2473" t="s">
        <v>5</v>
      </c>
      <c r="G2473" t="s">
        <v>22</v>
      </c>
      <c r="H2473">
        <v>2268598</v>
      </c>
      <c r="I2473">
        <v>2269824</v>
      </c>
      <c r="J2473" t="s">
        <v>30</v>
      </c>
      <c r="K2473">
        <f t="shared" si="152"/>
        <v>2</v>
      </c>
      <c r="L2473" t="str">
        <f t="shared" si="153"/>
        <v>нет</v>
      </c>
      <c r="S2473" t="s">
        <v>5</v>
      </c>
      <c r="U2473" t="s">
        <v>22</v>
      </c>
      <c r="V2473">
        <v>2582848</v>
      </c>
      <c r="W2473">
        <v>2583114</v>
      </c>
      <c r="X2473" t="s">
        <v>23</v>
      </c>
      <c r="Y2473">
        <f t="shared" si="154"/>
        <v>2</v>
      </c>
      <c r="Z2473" t="str">
        <f t="shared" si="155"/>
        <v>нет</v>
      </c>
    </row>
    <row r="2474" spans="1:26" x14ac:dyDescent="0.35">
      <c r="A2474" t="s">
        <v>18</v>
      </c>
      <c r="B2474" t="s">
        <v>29</v>
      </c>
      <c r="C2474" t="s">
        <v>20</v>
      </c>
      <c r="D2474" t="s">
        <v>21</v>
      </c>
      <c r="E2474" t="s">
        <v>5</v>
      </c>
      <c r="G2474" t="s">
        <v>22</v>
      </c>
      <c r="H2474">
        <v>2269996</v>
      </c>
      <c r="I2474">
        <v>2271516</v>
      </c>
      <c r="J2474" t="s">
        <v>30</v>
      </c>
      <c r="K2474">
        <f t="shared" si="152"/>
        <v>2</v>
      </c>
      <c r="L2474" t="str">
        <f t="shared" si="153"/>
        <v>нет</v>
      </c>
      <c r="S2474" t="s">
        <v>5</v>
      </c>
      <c r="U2474" t="s">
        <v>22</v>
      </c>
      <c r="V2474">
        <v>2583736</v>
      </c>
      <c r="W2474">
        <v>2585274</v>
      </c>
      <c r="X2474" t="s">
        <v>30</v>
      </c>
      <c r="Y2474">
        <f t="shared" si="154"/>
        <v>1</v>
      </c>
      <c r="Z2474" t="str">
        <f t="shared" si="155"/>
        <v>нет</v>
      </c>
    </row>
    <row r="2475" spans="1:26" x14ac:dyDescent="0.35">
      <c r="A2475" t="s">
        <v>18</v>
      </c>
      <c r="B2475" t="s">
        <v>29</v>
      </c>
      <c r="C2475" t="s">
        <v>20</v>
      </c>
      <c r="D2475" t="s">
        <v>21</v>
      </c>
      <c r="E2475" t="s">
        <v>5</v>
      </c>
      <c r="G2475" t="s">
        <v>22</v>
      </c>
      <c r="H2475">
        <v>2271643</v>
      </c>
      <c r="I2475">
        <v>2272821</v>
      </c>
      <c r="J2475" t="s">
        <v>30</v>
      </c>
      <c r="K2475">
        <f t="shared" si="152"/>
        <v>2</v>
      </c>
      <c r="L2475" t="str">
        <f t="shared" si="153"/>
        <v>нет</v>
      </c>
      <c r="S2475" t="s">
        <v>5</v>
      </c>
      <c r="U2475" t="s">
        <v>22</v>
      </c>
      <c r="V2475">
        <v>2585328</v>
      </c>
      <c r="W2475">
        <v>2586020</v>
      </c>
      <c r="X2475" t="s">
        <v>30</v>
      </c>
      <c r="Y2475">
        <f t="shared" si="154"/>
        <v>1</v>
      </c>
      <c r="Z2475" t="str">
        <f t="shared" si="155"/>
        <v>нет</v>
      </c>
    </row>
    <row r="2476" spans="1:26" x14ac:dyDescent="0.35">
      <c r="A2476" t="s">
        <v>18</v>
      </c>
      <c r="B2476" t="s">
        <v>29</v>
      </c>
      <c r="C2476" t="s">
        <v>20</v>
      </c>
      <c r="D2476" t="s">
        <v>21</v>
      </c>
      <c r="E2476" t="s">
        <v>5</v>
      </c>
      <c r="G2476" t="s">
        <v>22</v>
      </c>
      <c r="H2476">
        <v>2272999</v>
      </c>
      <c r="I2476">
        <v>2273625</v>
      </c>
      <c r="J2476" t="s">
        <v>30</v>
      </c>
      <c r="K2476">
        <f t="shared" si="152"/>
        <v>2</v>
      </c>
      <c r="L2476" t="str">
        <f t="shared" si="153"/>
        <v>да</v>
      </c>
      <c r="S2476" t="s">
        <v>5</v>
      </c>
      <c r="U2476" t="s">
        <v>22</v>
      </c>
      <c r="V2476">
        <v>2586821</v>
      </c>
      <c r="W2476">
        <v>2587219</v>
      </c>
      <c r="X2476" t="s">
        <v>23</v>
      </c>
      <c r="Y2476">
        <f t="shared" si="154"/>
        <v>1</v>
      </c>
      <c r="Z2476" t="str">
        <f t="shared" si="155"/>
        <v>да</v>
      </c>
    </row>
    <row r="2477" spans="1:26" x14ac:dyDescent="0.35">
      <c r="A2477" t="s">
        <v>18</v>
      </c>
      <c r="B2477" t="s">
        <v>29</v>
      </c>
      <c r="C2477" t="s">
        <v>20</v>
      </c>
      <c r="D2477" t="s">
        <v>21</v>
      </c>
      <c r="E2477" t="s">
        <v>5</v>
      </c>
      <c r="G2477" t="s">
        <v>22</v>
      </c>
      <c r="H2477">
        <v>2273612</v>
      </c>
      <c r="I2477">
        <v>2274379</v>
      </c>
      <c r="J2477" t="s">
        <v>30</v>
      </c>
      <c r="K2477">
        <f t="shared" si="152"/>
        <v>0</v>
      </c>
      <c r="L2477" t="str">
        <f t="shared" si="153"/>
        <v>нет</v>
      </c>
      <c r="S2477" t="s">
        <v>5</v>
      </c>
      <c r="U2477" t="s">
        <v>22</v>
      </c>
      <c r="V2477">
        <v>2587216</v>
      </c>
      <c r="W2477">
        <v>2587470</v>
      </c>
      <c r="X2477" t="s">
        <v>23</v>
      </c>
      <c r="Y2477">
        <f t="shared" si="154"/>
        <v>2</v>
      </c>
      <c r="Z2477" t="str">
        <f t="shared" si="155"/>
        <v>нет</v>
      </c>
    </row>
    <row r="2478" spans="1:26" x14ac:dyDescent="0.35">
      <c r="A2478" t="s">
        <v>18</v>
      </c>
      <c r="B2478" t="s">
        <v>29</v>
      </c>
      <c r="C2478" t="s">
        <v>20</v>
      </c>
      <c r="D2478" t="s">
        <v>21</v>
      </c>
      <c r="E2478" t="s">
        <v>5</v>
      </c>
      <c r="G2478" t="s">
        <v>22</v>
      </c>
      <c r="H2478">
        <v>2274435</v>
      </c>
      <c r="I2478">
        <v>2275208</v>
      </c>
      <c r="J2478" t="s">
        <v>30</v>
      </c>
      <c r="K2478">
        <f t="shared" si="152"/>
        <v>2</v>
      </c>
      <c r="L2478" t="str">
        <f t="shared" si="153"/>
        <v>нет</v>
      </c>
      <c r="S2478" t="s">
        <v>5</v>
      </c>
      <c r="U2478" t="s">
        <v>22</v>
      </c>
      <c r="V2478">
        <v>2587774</v>
      </c>
      <c r="W2478">
        <v>2588379</v>
      </c>
      <c r="X2478" t="s">
        <v>23</v>
      </c>
      <c r="Y2478">
        <f t="shared" si="154"/>
        <v>2</v>
      </c>
      <c r="Z2478" t="str">
        <f t="shared" si="155"/>
        <v>нет</v>
      </c>
    </row>
    <row r="2479" spans="1:26" x14ac:dyDescent="0.35">
      <c r="A2479" t="s">
        <v>18</v>
      </c>
      <c r="B2479" t="s">
        <v>29</v>
      </c>
      <c r="C2479" t="s">
        <v>20</v>
      </c>
      <c r="D2479" t="s">
        <v>21</v>
      </c>
      <c r="E2479" t="s">
        <v>5</v>
      </c>
      <c r="G2479" t="s">
        <v>22</v>
      </c>
      <c r="H2479">
        <v>2275245</v>
      </c>
      <c r="I2479">
        <v>2276393</v>
      </c>
      <c r="J2479" t="s">
        <v>30</v>
      </c>
      <c r="K2479">
        <f t="shared" si="152"/>
        <v>2</v>
      </c>
      <c r="L2479" t="str">
        <f t="shared" si="153"/>
        <v>нет</v>
      </c>
      <c r="S2479" t="s">
        <v>5</v>
      </c>
      <c r="U2479" t="s">
        <v>22</v>
      </c>
      <c r="V2479">
        <v>2588383</v>
      </c>
      <c r="W2479">
        <v>2589555</v>
      </c>
      <c r="X2479" t="s">
        <v>23</v>
      </c>
      <c r="Y2479">
        <f t="shared" si="154"/>
        <v>2</v>
      </c>
      <c r="Z2479" t="str">
        <f t="shared" si="155"/>
        <v>нет</v>
      </c>
    </row>
    <row r="2480" spans="1:26" x14ac:dyDescent="0.35">
      <c r="A2480" t="s">
        <v>18</v>
      </c>
      <c r="B2480" t="s">
        <v>29</v>
      </c>
      <c r="C2480" t="s">
        <v>20</v>
      </c>
      <c r="D2480" t="s">
        <v>21</v>
      </c>
      <c r="E2480" t="s">
        <v>5</v>
      </c>
      <c r="G2480" t="s">
        <v>22</v>
      </c>
      <c r="H2480">
        <v>2276424</v>
      </c>
      <c r="I2480">
        <v>2277509</v>
      </c>
      <c r="J2480" t="s">
        <v>30</v>
      </c>
      <c r="K2480">
        <f t="shared" si="152"/>
        <v>0</v>
      </c>
      <c r="L2480" t="str">
        <f t="shared" si="153"/>
        <v>нет</v>
      </c>
      <c r="S2480" t="s">
        <v>5</v>
      </c>
      <c r="U2480" t="s">
        <v>22</v>
      </c>
      <c r="V2480">
        <v>2590003</v>
      </c>
      <c r="W2480">
        <v>2590587</v>
      </c>
      <c r="X2480" t="s">
        <v>30</v>
      </c>
      <c r="Y2480">
        <f t="shared" si="154"/>
        <v>2</v>
      </c>
      <c r="Z2480" t="str">
        <f t="shared" si="155"/>
        <v>нет</v>
      </c>
    </row>
    <row r="2481" spans="1:26" x14ac:dyDescent="0.35">
      <c r="A2481" t="s">
        <v>18</v>
      </c>
      <c r="B2481" t="s">
        <v>29</v>
      </c>
      <c r="C2481" t="s">
        <v>20</v>
      </c>
      <c r="D2481" t="s">
        <v>21</v>
      </c>
      <c r="E2481" t="s">
        <v>5</v>
      </c>
      <c r="G2481" t="s">
        <v>22</v>
      </c>
      <c r="H2481">
        <v>2277736</v>
      </c>
      <c r="I2481">
        <v>2279139</v>
      </c>
      <c r="J2481" t="s">
        <v>30</v>
      </c>
      <c r="K2481">
        <f t="shared" si="152"/>
        <v>2</v>
      </c>
      <c r="L2481" t="str">
        <f t="shared" si="153"/>
        <v>нет</v>
      </c>
      <c r="S2481" t="s">
        <v>5</v>
      </c>
      <c r="U2481" t="s">
        <v>22</v>
      </c>
      <c r="V2481">
        <v>2590774</v>
      </c>
      <c r="W2481">
        <v>2590980</v>
      </c>
      <c r="X2481" t="s">
        <v>30</v>
      </c>
      <c r="Y2481">
        <f t="shared" si="154"/>
        <v>1</v>
      </c>
      <c r="Z2481" t="str">
        <f t="shared" si="155"/>
        <v>нет</v>
      </c>
    </row>
    <row r="2482" spans="1:26" x14ac:dyDescent="0.35">
      <c r="A2482" t="s">
        <v>18</v>
      </c>
      <c r="B2482" t="s">
        <v>29</v>
      </c>
      <c r="C2482" t="s">
        <v>20</v>
      </c>
      <c r="D2482" t="s">
        <v>21</v>
      </c>
      <c r="E2482" t="s">
        <v>5</v>
      </c>
      <c r="G2482" t="s">
        <v>22</v>
      </c>
      <c r="H2482">
        <v>2279200</v>
      </c>
      <c r="I2482">
        <v>2279565</v>
      </c>
      <c r="J2482" t="s">
        <v>30</v>
      </c>
      <c r="K2482">
        <f t="shared" si="152"/>
        <v>0</v>
      </c>
      <c r="L2482" t="str">
        <f t="shared" si="153"/>
        <v>нет</v>
      </c>
      <c r="S2482" t="s">
        <v>5</v>
      </c>
      <c r="U2482" t="s">
        <v>22</v>
      </c>
      <c r="V2482">
        <v>2591124</v>
      </c>
      <c r="W2482">
        <v>2591597</v>
      </c>
      <c r="X2482" t="s">
        <v>30</v>
      </c>
      <c r="Y2482">
        <f t="shared" si="154"/>
        <v>0</v>
      </c>
      <c r="Z2482" t="str">
        <f t="shared" si="155"/>
        <v>нет</v>
      </c>
    </row>
    <row r="2483" spans="1:26" x14ac:dyDescent="0.35">
      <c r="A2483" t="s">
        <v>18</v>
      </c>
      <c r="B2483" t="s">
        <v>29</v>
      </c>
      <c r="C2483" t="s">
        <v>20</v>
      </c>
      <c r="D2483" t="s">
        <v>21</v>
      </c>
      <c r="E2483" t="s">
        <v>5</v>
      </c>
      <c r="G2483" t="s">
        <v>22</v>
      </c>
      <c r="H2483">
        <v>2279732</v>
      </c>
      <c r="I2483">
        <v>2280976</v>
      </c>
      <c r="J2483" t="s">
        <v>30</v>
      </c>
      <c r="K2483">
        <f t="shared" si="152"/>
        <v>2</v>
      </c>
      <c r="L2483" t="str">
        <f t="shared" si="153"/>
        <v>нет</v>
      </c>
      <c r="S2483" t="s">
        <v>5</v>
      </c>
      <c r="U2483" t="s">
        <v>22</v>
      </c>
      <c r="V2483">
        <v>2592349</v>
      </c>
      <c r="W2483">
        <v>2592930</v>
      </c>
      <c r="X2483" t="s">
        <v>30</v>
      </c>
      <c r="Y2483">
        <f t="shared" si="154"/>
        <v>0</v>
      </c>
      <c r="Z2483" t="str">
        <f t="shared" si="155"/>
        <v>нет</v>
      </c>
    </row>
    <row r="2484" spans="1:26" x14ac:dyDescent="0.35">
      <c r="A2484" t="s">
        <v>18</v>
      </c>
      <c r="B2484" t="s">
        <v>29</v>
      </c>
      <c r="C2484" t="s">
        <v>20</v>
      </c>
      <c r="D2484" t="s">
        <v>21</v>
      </c>
      <c r="E2484" t="s">
        <v>5</v>
      </c>
      <c r="G2484" t="s">
        <v>22</v>
      </c>
      <c r="H2484">
        <v>2281475</v>
      </c>
      <c r="I2484">
        <v>2282458</v>
      </c>
      <c r="J2484" t="s">
        <v>30</v>
      </c>
      <c r="K2484">
        <f t="shared" si="152"/>
        <v>1</v>
      </c>
      <c r="L2484" t="str">
        <f t="shared" si="153"/>
        <v>да</v>
      </c>
      <c r="S2484" t="s">
        <v>5</v>
      </c>
      <c r="U2484" t="s">
        <v>22</v>
      </c>
      <c r="V2484">
        <v>2593301</v>
      </c>
      <c r="W2484">
        <v>2593522</v>
      </c>
      <c r="X2484" t="s">
        <v>23</v>
      </c>
      <c r="Y2484">
        <f t="shared" si="154"/>
        <v>0</v>
      </c>
      <c r="Z2484" t="str">
        <f t="shared" si="155"/>
        <v>нет</v>
      </c>
    </row>
    <row r="2485" spans="1:26" x14ac:dyDescent="0.35">
      <c r="A2485" t="s">
        <v>18</v>
      </c>
      <c r="B2485" t="s">
        <v>29</v>
      </c>
      <c r="C2485" t="s">
        <v>20</v>
      </c>
      <c r="D2485" t="s">
        <v>21</v>
      </c>
      <c r="E2485" t="s">
        <v>5</v>
      </c>
      <c r="G2485" t="s">
        <v>22</v>
      </c>
      <c r="H2485">
        <v>2282455</v>
      </c>
      <c r="I2485">
        <v>2283336</v>
      </c>
      <c r="J2485" t="s">
        <v>30</v>
      </c>
      <c r="K2485">
        <f t="shared" si="152"/>
        <v>1</v>
      </c>
      <c r="L2485" t="str">
        <f t="shared" si="153"/>
        <v>да</v>
      </c>
      <c r="S2485" t="s">
        <v>5</v>
      </c>
      <c r="U2485" t="s">
        <v>22</v>
      </c>
      <c r="V2485">
        <v>2593671</v>
      </c>
      <c r="W2485">
        <v>2594774</v>
      </c>
      <c r="X2485" t="s">
        <v>23</v>
      </c>
      <c r="Y2485">
        <f t="shared" si="154"/>
        <v>2</v>
      </c>
      <c r="Z2485" t="str">
        <f t="shared" si="155"/>
        <v>нет</v>
      </c>
    </row>
    <row r="2486" spans="1:26" x14ac:dyDescent="0.35">
      <c r="A2486" t="s">
        <v>18</v>
      </c>
      <c r="B2486" t="s">
        <v>29</v>
      </c>
      <c r="C2486" t="s">
        <v>20</v>
      </c>
      <c r="D2486" t="s">
        <v>21</v>
      </c>
      <c r="E2486" t="s">
        <v>5</v>
      </c>
      <c r="G2486" t="s">
        <v>22</v>
      </c>
      <c r="H2486">
        <v>2283333</v>
      </c>
      <c r="I2486">
        <v>2283719</v>
      </c>
      <c r="J2486" t="s">
        <v>30</v>
      </c>
      <c r="K2486">
        <f t="shared" si="152"/>
        <v>1</v>
      </c>
      <c r="L2486" t="str">
        <f t="shared" si="153"/>
        <v>нет</v>
      </c>
      <c r="S2486" t="s">
        <v>5</v>
      </c>
      <c r="U2486" t="s">
        <v>22</v>
      </c>
      <c r="V2486">
        <v>2594967</v>
      </c>
      <c r="W2486">
        <v>2595185</v>
      </c>
      <c r="X2486" t="s">
        <v>30</v>
      </c>
      <c r="Y2486">
        <f t="shared" si="154"/>
        <v>0</v>
      </c>
      <c r="Z2486" t="str">
        <f t="shared" si="155"/>
        <v>нет</v>
      </c>
    </row>
    <row r="2487" spans="1:26" x14ac:dyDescent="0.35">
      <c r="A2487" t="s">
        <v>18</v>
      </c>
      <c r="B2487" t="s">
        <v>29</v>
      </c>
      <c r="C2487" t="s">
        <v>20</v>
      </c>
      <c r="D2487" t="s">
        <v>21</v>
      </c>
      <c r="E2487" t="s">
        <v>5</v>
      </c>
      <c r="G2487" t="s">
        <v>22</v>
      </c>
      <c r="H2487">
        <v>2283737</v>
      </c>
      <c r="I2487">
        <v>2285236</v>
      </c>
      <c r="J2487" t="s">
        <v>30</v>
      </c>
      <c r="K2487">
        <f t="shared" si="152"/>
        <v>2</v>
      </c>
      <c r="L2487" t="str">
        <f t="shared" si="153"/>
        <v>да</v>
      </c>
      <c r="S2487" t="s">
        <v>5</v>
      </c>
      <c r="U2487" t="s">
        <v>22</v>
      </c>
      <c r="V2487">
        <v>2595196</v>
      </c>
      <c r="W2487">
        <v>2595423</v>
      </c>
      <c r="X2487" t="s">
        <v>30</v>
      </c>
      <c r="Y2487">
        <f t="shared" si="154"/>
        <v>1</v>
      </c>
      <c r="Z2487" t="str">
        <f t="shared" si="155"/>
        <v>нет</v>
      </c>
    </row>
    <row r="2488" spans="1:26" x14ac:dyDescent="0.35">
      <c r="A2488" t="s">
        <v>18</v>
      </c>
      <c r="B2488" t="s">
        <v>29</v>
      </c>
      <c r="C2488" t="s">
        <v>20</v>
      </c>
      <c r="D2488" t="s">
        <v>21</v>
      </c>
      <c r="E2488" t="s">
        <v>5</v>
      </c>
      <c r="G2488" t="s">
        <v>22</v>
      </c>
      <c r="H2488">
        <v>2285220</v>
      </c>
      <c r="I2488">
        <v>2286164</v>
      </c>
      <c r="J2488" t="s">
        <v>30</v>
      </c>
      <c r="K2488">
        <f t="shared" si="152"/>
        <v>0</v>
      </c>
      <c r="L2488" t="str">
        <f t="shared" si="153"/>
        <v>нет</v>
      </c>
      <c r="S2488" t="s">
        <v>5</v>
      </c>
      <c r="U2488" t="s">
        <v>22</v>
      </c>
      <c r="V2488">
        <v>2595657</v>
      </c>
      <c r="W2488">
        <v>2595854</v>
      </c>
      <c r="X2488" t="s">
        <v>23</v>
      </c>
      <c r="Y2488">
        <f t="shared" si="154"/>
        <v>1</v>
      </c>
      <c r="Z2488" t="str">
        <f t="shared" si="155"/>
        <v>нет</v>
      </c>
    </row>
    <row r="2489" spans="1:26" x14ac:dyDescent="0.35">
      <c r="A2489" t="s">
        <v>18</v>
      </c>
      <c r="B2489" t="s">
        <v>29</v>
      </c>
      <c r="C2489" t="s">
        <v>20</v>
      </c>
      <c r="D2489" t="s">
        <v>21</v>
      </c>
      <c r="E2489" t="s">
        <v>5</v>
      </c>
      <c r="G2489" t="s">
        <v>22</v>
      </c>
      <c r="H2489">
        <v>2286178</v>
      </c>
      <c r="I2489">
        <v>2287101</v>
      </c>
      <c r="J2489" t="s">
        <v>30</v>
      </c>
      <c r="K2489">
        <f t="shared" si="152"/>
        <v>2</v>
      </c>
      <c r="L2489" t="str">
        <f t="shared" si="153"/>
        <v>нет</v>
      </c>
      <c r="S2489" t="s">
        <v>5</v>
      </c>
      <c r="U2489" t="s">
        <v>22</v>
      </c>
      <c r="V2489">
        <v>2596394</v>
      </c>
      <c r="W2489">
        <v>2597791</v>
      </c>
      <c r="X2489" t="s">
        <v>30</v>
      </c>
      <c r="Y2489">
        <f t="shared" si="154"/>
        <v>2</v>
      </c>
      <c r="Z2489" t="str">
        <f t="shared" si="155"/>
        <v>нет</v>
      </c>
    </row>
    <row r="2490" spans="1:26" x14ac:dyDescent="0.35">
      <c r="A2490" t="s">
        <v>18</v>
      </c>
      <c r="B2490" t="s">
        <v>29</v>
      </c>
      <c r="C2490" t="s">
        <v>20</v>
      </c>
      <c r="D2490" t="s">
        <v>21</v>
      </c>
      <c r="E2490" t="s">
        <v>5</v>
      </c>
      <c r="G2490" t="s">
        <v>22</v>
      </c>
      <c r="H2490">
        <v>2287270</v>
      </c>
      <c r="I2490">
        <v>2287539</v>
      </c>
      <c r="J2490" t="s">
        <v>30</v>
      </c>
      <c r="K2490">
        <f t="shared" si="152"/>
        <v>1</v>
      </c>
      <c r="L2490" t="str">
        <f t="shared" si="153"/>
        <v>нет</v>
      </c>
      <c r="S2490" t="s">
        <v>5</v>
      </c>
      <c r="U2490" t="s">
        <v>22</v>
      </c>
      <c r="V2490">
        <v>2598092</v>
      </c>
      <c r="W2490">
        <v>2598367</v>
      </c>
      <c r="X2490" t="s">
        <v>30</v>
      </c>
      <c r="Y2490">
        <f t="shared" si="154"/>
        <v>1</v>
      </c>
      <c r="Z2490" t="str">
        <f t="shared" si="155"/>
        <v>нет</v>
      </c>
    </row>
    <row r="2491" spans="1:26" x14ac:dyDescent="0.35">
      <c r="A2491" t="s">
        <v>18</v>
      </c>
      <c r="B2491" t="s">
        <v>29</v>
      </c>
      <c r="C2491" t="s">
        <v>20</v>
      </c>
      <c r="D2491" t="s">
        <v>21</v>
      </c>
      <c r="E2491" t="s">
        <v>5</v>
      </c>
      <c r="G2491" t="s">
        <v>22</v>
      </c>
      <c r="H2491">
        <v>2287719</v>
      </c>
      <c r="I2491">
        <v>2288441</v>
      </c>
      <c r="J2491" t="s">
        <v>30</v>
      </c>
      <c r="K2491">
        <f t="shared" si="152"/>
        <v>2</v>
      </c>
      <c r="L2491" t="str">
        <f t="shared" si="153"/>
        <v>нет</v>
      </c>
      <c r="S2491" t="s">
        <v>5</v>
      </c>
      <c r="U2491" t="s">
        <v>22</v>
      </c>
      <c r="V2491">
        <v>2599429</v>
      </c>
      <c r="W2491">
        <v>2600487</v>
      </c>
      <c r="X2491" t="s">
        <v>23</v>
      </c>
      <c r="Y2491">
        <f t="shared" si="154"/>
        <v>2</v>
      </c>
      <c r="Z2491" t="str">
        <f t="shared" si="155"/>
        <v>нет</v>
      </c>
    </row>
    <row r="2492" spans="1:26" x14ac:dyDescent="0.35">
      <c r="A2492" t="s">
        <v>18</v>
      </c>
      <c r="B2492" t="s">
        <v>29</v>
      </c>
      <c r="C2492" t="s">
        <v>20</v>
      </c>
      <c r="D2492" t="s">
        <v>21</v>
      </c>
      <c r="E2492" t="s">
        <v>5</v>
      </c>
      <c r="G2492" t="s">
        <v>22</v>
      </c>
      <c r="H2492">
        <v>2288442</v>
      </c>
      <c r="I2492">
        <v>2289395</v>
      </c>
      <c r="J2492" t="s">
        <v>30</v>
      </c>
      <c r="K2492">
        <f t="shared" si="152"/>
        <v>1</v>
      </c>
      <c r="L2492" t="str">
        <f t="shared" si="153"/>
        <v>нет</v>
      </c>
      <c r="S2492" t="s">
        <v>5</v>
      </c>
      <c r="U2492" t="s">
        <v>22</v>
      </c>
      <c r="V2492">
        <v>2600701</v>
      </c>
      <c r="W2492">
        <v>2601459</v>
      </c>
      <c r="X2492" t="s">
        <v>23</v>
      </c>
      <c r="Y2492">
        <f t="shared" si="154"/>
        <v>2</v>
      </c>
      <c r="Z2492" t="str">
        <f t="shared" si="155"/>
        <v>нет</v>
      </c>
    </row>
    <row r="2493" spans="1:26" x14ac:dyDescent="0.35">
      <c r="A2493" t="s">
        <v>18</v>
      </c>
      <c r="B2493" t="s">
        <v>29</v>
      </c>
      <c r="C2493" t="s">
        <v>20</v>
      </c>
      <c r="D2493" t="s">
        <v>21</v>
      </c>
      <c r="E2493" t="s">
        <v>5</v>
      </c>
      <c r="G2493" t="s">
        <v>22</v>
      </c>
      <c r="H2493">
        <v>2292980</v>
      </c>
      <c r="I2493">
        <v>2293456</v>
      </c>
      <c r="J2493" t="s">
        <v>30</v>
      </c>
      <c r="K2493">
        <f t="shared" si="152"/>
        <v>1</v>
      </c>
      <c r="L2493" t="str">
        <f t="shared" si="153"/>
        <v>нет</v>
      </c>
      <c r="S2493" t="s">
        <v>5</v>
      </c>
      <c r="U2493" t="s">
        <v>22</v>
      </c>
      <c r="V2493">
        <v>2601643</v>
      </c>
      <c r="W2493">
        <v>2603016</v>
      </c>
      <c r="X2493" t="s">
        <v>23</v>
      </c>
      <c r="Y2493">
        <f t="shared" si="154"/>
        <v>1</v>
      </c>
      <c r="Z2493" t="str">
        <f t="shared" si="155"/>
        <v>нет</v>
      </c>
    </row>
    <row r="2494" spans="1:26" x14ac:dyDescent="0.35">
      <c r="A2494" t="s">
        <v>18</v>
      </c>
      <c r="B2494" t="s">
        <v>29</v>
      </c>
      <c r="C2494" t="s">
        <v>20</v>
      </c>
      <c r="D2494" t="s">
        <v>21</v>
      </c>
      <c r="E2494" t="s">
        <v>5</v>
      </c>
      <c r="G2494" t="s">
        <v>22</v>
      </c>
      <c r="H2494">
        <v>2293669</v>
      </c>
      <c r="I2494">
        <v>2295315</v>
      </c>
      <c r="J2494" t="s">
        <v>30</v>
      </c>
      <c r="K2494">
        <f t="shared" si="152"/>
        <v>0</v>
      </c>
      <c r="L2494" t="str">
        <f t="shared" si="153"/>
        <v>нет</v>
      </c>
      <c r="S2494" t="s">
        <v>5</v>
      </c>
      <c r="U2494" t="s">
        <v>22</v>
      </c>
      <c r="V2494">
        <v>2603802</v>
      </c>
      <c r="W2494">
        <v>2604773</v>
      </c>
      <c r="X2494" t="s">
        <v>23</v>
      </c>
      <c r="Y2494">
        <f t="shared" si="154"/>
        <v>1</v>
      </c>
      <c r="Z2494" t="str">
        <f t="shared" si="155"/>
        <v>да</v>
      </c>
    </row>
    <row r="2495" spans="1:26" x14ac:dyDescent="0.35">
      <c r="A2495" t="s">
        <v>18</v>
      </c>
      <c r="B2495" t="s">
        <v>29</v>
      </c>
      <c r="C2495" t="s">
        <v>20</v>
      </c>
      <c r="D2495" t="s">
        <v>21</v>
      </c>
      <c r="E2495" t="s">
        <v>5</v>
      </c>
      <c r="G2495" t="s">
        <v>22</v>
      </c>
      <c r="H2495">
        <v>2297561</v>
      </c>
      <c r="I2495">
        <v>2298238</v>
      </c>
      <c r="J2495" t="s">
        <v>30</v>
      </c>
      <c r="K2495">
        <f t="shared" si="152"/>
        <v>1</v>
      </c>
      <c r="L2495" t="str">
        <f t="shared" si="153"/>
        <v>нет</v>
      </c>
      <c r="S2495" t="s">
        <v>5</v>
      </c>
      <c r="U2495" t="s">
        <v>22</v>
      </c>
      <c r="V2495">
        <v>2604773</v>
      </c>
      <c r="W2495">
        <v>2605999</v>
      </c>
      <c r="X2495" t="s">
        <v>23</v>
      </c>
      <c r="Y2495">
        <f t="shared" si="154"/>
        <v>1</v>
      </c>
      <c r="Z2495" t="str">
        <f t="shared" si="155"/>
        <v>да</v>
      </c>
    </row>
    <row r="2496" spans="1:26" x14ac:dyDescent="0.35">
      <c r="A2496" t="s">
        <v>18</v>
      </c>
      <c r="B2496" t="s">
        <v>29</v>
      </c>
      <c r="C2496" t="s">
        <v>20</v>
      </c>
      <c r="D2496" t="s">
        <v>21</v>
      </c>
      <c r="E2496" t="s">
        <v>5</v>
      </c>
      <c r="G2496" t="s">
        <v>22</v>
      </c>
      <c r="H2496">
        <v>2299186</v>
      </c>
      <c r="I2496">
        <v>2299632</v>
      </c>
      <c r="J2496" t="s">
        <v>30</v>
      </c>
      <c r="K2496">
        <f t="shared" si="152"/>
        <v>1</v>
      </c>
      <c r="L2496" t="str">
        <f t="shared" si="153"/>
        <v>нет</v>
      </c>
      <c r="S2496" t="s">
        <v>5</v>
      </c>
      <c r="U2496" t="s">
        <v>22</v>
      </c>
      <c r="V2496">
        <v>2605999</v>
      </c>
      <c r="W2496">
        <v>2606757</v>
      </c>
      <c r="X2496" t="s">
        <v>23</v>
      </c>
      <c r="Y2496">
        <f t="shared" si="154"/>
        <v>1</v>
      </c>
      <c r="Z2496" t="str">
        <f t="shared" si="155"/>
        <v>нет</v>
      </c>
    </row>
    <row r="2497" spans="1:26" x14ac:dyDescent="0.35">
      <c r="A2497" t="s">
        <v>18</v>
      </c>
      <c r="B2497" t="s">
        <v>29</v>
      </c>
      <c r="C2497" t="s">
        <v>20</v>
      </c>
      <c r="D2497" t="s">
        <v>21</v>
      </c>
      <c r="E2497" t="s">
        <v>5</v>
      </c>
      <c r="G2497" t="s">
        <v>22</v>
      </c>
      <c r="H2497">
        <v>2299683</v>
      </c>
      <c r="I2497">
        <v>2300132</v>
      </c>
      <c r="J2497" t="s">
        <v>30</v>
      </c>
      <c r="K2497">
        <f t="shared" si="152"/>
        <v>1</v>
      </c>
      <c r="L2497" t="str">
        <f t="shared" si="153"/>
        <v>нет</v>
      </c>
      <c r="S2497" t="s">
        <v>5</v>
      </c>
      <c r="U2497" t="s">
        <v>22</v>
      </c>
      <c r="V2497">
        <v>2607144</v>
      </c>
      <c r="W2497">
        <v>2607791</v>
      </c>
      <c r="X2497" t="s">
        <v>30</v>
      </c>
      <c r="Y2497">
        <f t="shared" si="154"/>
        <v>2</v>
      </c>
      <c r="Z2497" t="str">
        <f t="shared" si="155"/>
        <v>нет</v>
      </c>
    </row>
    <row r="2498" spans="1:26" x14ac:dyDescent="0.35">
      <c r="A2498" t="s">
        <v>18</v>
      </c>
      <c r="B2498" t="s">
        <v>29</v>
      </c>
      <c r="C2498" t="s">
        <v>20</v>
      </c>
      <c r="D2498" t="s">
        <v>21</v>
      </c>
      <c r="E2498" t="s">
        <v>5</v>
      </c>
      <c r="G2498" t="s">
        <v>22</v>
      </c>
      <c r="H2498">
        <v>2300576</v>
      </c>
      <c r="I2498">
        <v>2301517</v>
      </c>
      <c r="J2498" t="s">
        <v>30</v>
      </c>
      <c r="K2498">
        <f t="shared" si="152"/>
        <v>0</v>
      </c>
      <c r="L2498" t="str">
        <f t="shared" si="153"/>
        <v>нет</v>
      </c>
      <c r="S2498" t="s">
        <v>5</v>
      </c>
      <c r="U2498" t="s">
        <v>22</v>
      </c>
      <c r="V2498">
        <v>2607891</v>
      </c>
      <c r="W2498">
        <v>2608319</v>
      </c>
      <c r="X2498" t="s">
        <v>30</v>
      </c>
      <c r="Y2498">
        <f t="shared" si="154"/>
        <v>1</v>
      </c>
      <c r="Z2498" t="str">
        <f t="shared" si="155"/>
        <v>нет</v>
      </c>
    </row>
    <row r="2499" spans="1:26" x14ac:dyDescent="0.35">
      <c r="A2499" t="s">
        <v>18</v>
      </c>
      <c r="B2499" t="s">
        <v>29</v>
      </c>
      <c r="C2499" t="s">
        <v>20</v>
      </c>
      <c r="D2499" t="s">
        <v>21</v>
      </c>
      <c r="E2499" t="s">
        <v>5</v>
      </c>
      <c r="G2499" t="s">
        <v>22</v>
      </c>
      <c r="H2499">
        <v>2301534</v>
      </c>
      <c r="I2499">
        <v>2302421</v>
      </c>
      <c r="J2499" t="s">
        <v>30</v>
      </c>
      <c r="K2499">
        <f t="shared" ref="K2499:K2562" si="156">MOD((ABS(I2499-H2500)+1),3)</f>
        <v>1</v>
      </c>
      <c r="L2499" t="str">
        <f t="shared" ref="L2499:L2562" si="157">IF(I2499-H2500&gt;=0,"да","нет")</f>
        <v>нет</v>
      </c>
      <c r="S2499" t="s">
        <v>5</v>
      </c>
      <c r="U2499" t="s">
        <v>22</v>
      </c>
      <c r="V2499">
        <v>2608358</v>
      </c>
      <c r="W2499">
        <v>2608654</v>
      </c>
      <c r="X2499" t="s">
        <v>30</v>
      </c>
      <c r="Y2499">
        <f t="shared" ref="Y2499:Y2562" si="158">MOD((ABS(W2499-V2500)+1),3)</f>
        <v>1</v>
      </c>
      <c r="Z2499" t="str">
        <f t="shared" ref="Z2499:Z2562" si="159">IF(W2499-V2500&gt;=0,"да","нет")</f>
        <v>нет</v>
      </c>
    </row>
    <row r="2500" spans="1:26" x14ac:dyDescent="0.35">
      <c r="A2500" t="s">
        <v>18</v>
      </c>
      <c r="B2500" t="s">
        <v>29</v>
      </c>
      <c r="C2500" t="s">
        <v>20</v>
      </c>
      <c r="D2500" t="s">
        <v>21</v>
      </c>
      <c r="E2500" t="s">
        <v>5</v>
      </c>
      <c r="G2500" t="s">
        <v>22</v>
      </c>
      <c r="H2500">
        <v>2302445</v>
      </c>
      <c r="I2500">
        <v>2303998</v>
      </c>
      <c r="J2500" t="s">
        <v>30</v>
      </c>
      <c r="K2500">
        <f t="shared" si="156"/>
        <v>0</v>
      </c>
      <c r="L2500" t="str">
        <f t="shared" si="157"/>
        <v>нет</v>
      </c>
      <c r="S2500" t="s">
        <v>5</v>
      </c>
      <c r="U2500" t="s">
        <v>22</v>
      </c>
      <c r="V2500">
        <v>2609443</v>
      </c>
      <c r="W2500">
        <v>2609907</v>
      </c>
      <c r="X2500" t="s">
        <v>30</v>
      </c>
      <c r="Y2500">
        <f t="shared" si="158"/>
        <v>0</v>
      </c>
      <c r="Z2500" t="str">
        <f t="shared" si="159"/>
        <v>нет</v>
      </c>
    </row>
    <row r="2501" spans="1:26" x14ac:dyDescent="0.35">
      <c r="A2501" t="s">
        <v>18</v>
      </c>
      <c r="B2501" t="s">
        <v>29</v>
      </c>
      <c r="C2501" t="s">
        <v>20</v>
      </c>
      <c r="D2501" t="s">
        <v>21</v>
      </c>
      <c r="E2501" t="s">
        <v>5</v>
      </c>
      <c r="G2501" t="s">
        <v>22</v>
      </c>
      <c r="H2501">
        <v>2304006</v>
      </c>
      <c r="I2501">
        <v>2305022</v>
      </c>
      <c r="J2501" t="s">
        <v>30</v>
      </c>
      <c r="K2501">
        <f t="shared" si="156"/>
        <v>2</v>
      </c>
      <c r="L2501" t="str">
        <f t="shared" si="157"/>
        <v>да</v>
      </c>
      <c r="S2501" t="s">
        <v>5</v>
      </c>
      <c r="U2501" t="s">
        <v>22</v>
      </c>
      <c r="V2501">
        <v>2610185</v>
      </c>
      <c r="W2501">
        <v>2610688</v>
      </c>
      <c r="X2501" t="s">
        <v>30</v>
      </c>
      <c r="Y2501">
        <f t="shared" si="158"/>
        <v>2</v>
      </c>
      <c r="Z2501" t="str">
        <f t="shared" si="159"/>
        <v>нет</v>
      </c>
    </row>
    <row r="2502" spans="1:26" x14ac:dyDescent="0.35">
      <c r="A2502" t="s">
        <v>18</v>
      </c>
      <c r="B2502" t="s">
        <v>29</v>
      </c>
      <c r="C2502" t="s">
        <v>20</v>
      </c>
      <c r="D2502" t="s">
        <v>21</v>
      </c>
      <c r="E2502" t="s">
        <v>5</v>
      </c>
      <c r="G2502" t="s">
        <v>22</v>
      </c>
      <c r="H2502">
        <v>2304985</v>
      </c>
      <c r="I2502">
        <v>2305983</v>
      </c>
      <c r="J2502" t="s">
        <v>30</v>
      </c>
      <c r="K2502">
        <f t="shared" si="156"/>
        <v>1</v>
      </c>
      <c r="L2502" t="str">
        <f t="shared" si="157"/>
        <v>нет</v>
      </c>
      <c r="S2502" t="s">
        <v>5</v>
      </c>
      <c r="U2502" t="s">
        <v>22</v>
      </c>
      <c r="V2502">
        <v>2610911</v>
      </c>
      <c r="W2502">
        <v>2613343</v>
      </c>
      <c r="X2502" t="s">
        <v>30</v>
      </c>
      <c r="Y2502">
        <f t="shared" si="158"/>
        <v>2</v>
      </c>
      <c r="Z2502" t="str">
        <f t="shared" si="159"/>
        <v>нет</v>
      </c>
    </row>
    <row r="2503" spans="1:26" x14ac:dyDescent="0.35">
      <c r="A2503" t="s">
        <v>18</v>
      </c>
      <c r="B2503" t="s">
        <v>29</v>
      </c>
      <c r="C2503" t="s">
        <v>20</v>
      </c>
      <c r="D2503" t="s">
        <v>21</v>
      </c>
      <c r="E2503" t="s">
        <v>5</v>
      </c>
      <c r="G2503" t="s">
        <v>22</v>
      </c>
      <c r="H2503">
        <v>2306046</v>
      </c>
      <c r="I2503">
        <v>2307650</v>
      </c>
      <c r="J2503" t="s">
        <v>30</v>
      </c>
      <c r="K2503">
        <f t="shared" si="156"/>
        <v>1</v>
      </c>
      <c r="L2503" t="str">
        <f t="shared" si="157"/>
        <v>нет</v>
      </c>
      <c r="S2503" t="s">
        <v>5</v>
      </c>
      <c r="U2503" t="s">
        <v>22</v>
      </c>
      <c r="V2503">
        <v>2613398</v>
      </c>
      <c r="W2503">
        <v>2614222</v>
      </c>
      <c r="X2503" t="s">
        <v>23</v>
      </c>
      <c r="Y2503">
        <f t="shared" si="158"/>
        <v>2</v>
      </c>
      <c r="Z2503" t="str">
        <f t="shared" si="159"/>
        <v>нет</v>
      </c>
    </row>
    <row r="2504" spans="1:26" x14ac:dyDescent="0.35">
      <c r="A2504" t="s">
        <v>18</v>
      </c>
      <c r="B2504" t="s">
        <v>29</v>
      </c>
      <c r="C2504" t="s">
        <v>20</v>
      </c>
      <c r="D2504" t="s">
        <v>21</v>
      </c>
      <c r="E2504" t="s">
        <v>5</v>
      </c>
      <c r="G2504" t="s">
        <v>22</v>
      </c>
      <c r="H2504">
        <v>2307662</v>
      </c>
      <c r="I2504">
        <v>2308243</v>
      </c>
      <c r="J2504" t="s">
        <v>30</v>
      </c>
      <c r="K2504">
        <f t="shared" si="156"/>
        <v>1</v>
      </c>
      <c r="L2504" t="str">
        <f t="shared" si="157"/>
        <v>да</v>
      </c>
      <c r="S2504" t="s">
        <v>5</v>
      </c>
      <c r="U2504" t="s">
        <v>22</v>
      </c>
      <c r="V2504">
        <v>2614769</v>
      </c>
      <c r="W2504">
        <v>2615032</v>
      </c>
      <c r="X2504" t="s">
        <v>30</v>
      </c>
      <c r="Y2504">
        <f t="shared" si="158"/>
        <v>0</v>
      </c>
      <c r="Z2504" t="str">
        <f t="shared" si="159"/>
        <v>нет</v>
      </c>
    </row>
    <row r="2505" spans="1:26" x14ac:dyDescent="0.35">
      <c r="A2505" t="s">
        <v>18</v>
      </c>
      <c r="B2505" t="s">
        <v>29</v>
      </c>
      <c r="C2505" t="s">
        <v>20</v>
      </c>
      <c r="D2505" t="s">
        <v>21</v>
      </c>
      <c r="E2505" t="s">
        <v>5</v>
      </c>
      <c r="G2505" t="s">
        <v>22</v>
      </c>
      <c r="H2505">
        <v>2308240</v>
      </c>
      <c r="I2505">
        <v>2308773</v>
      </c>
      <c r="J2505" t="s">
        <v>30</v>
      </c>
      <c r="K2505">
        <f t="shared" si="156"/>
        <v>2</v>
      </c>
      <c r="L2505" t="str">
        <f t="shared" si="157"/>
        <v>нет</v>
      </c>
      <c r="S2505" t="s">
        <v>5</v>
      </c>
      <c r="U2505" t="s">
        <v>22</v>
      </c>
      <c r="V2505">
        <v>2615196</v>
      </c>
      <c r="W2505">
        <v>2616932</v>
      </c>
      <c r="X2505" t="s">
        <v>30</v>
      </c>
      <c r="Y2505">
        <f t="shared" si="158"/>
        <v>1</v>
      </c>
      <c r="Z2505" t="str">
        <f t="shared" si="159"/>
        <v>нет</v>
      </c>
    </row>
    <row r="2506" spans="1:26" x14ac:dyDescent="0.35">
      <c r="A2506" t="s">
        <v>18</v>
      </c>
      <c r="B2506" t="s">
        <v>29</v>
      </c>
      <c r="C2506" t="s">
        <v>20</v>
      </c>
      <c r="D2506" t="s">
        <v>21</v>
      </c>
      <c r="E2506" t="s">
        <v>5</v>
      </c>
      <c r="G2506" t="s">
        <v>22</v>
      </c>
      <c r="H2506">
        <v>2308936</v>
      </c>
      <c r="I2506">
        <v>2309418</v>
      </c>
      <c r="J2506" t="s">
        <v>30</v>
      </c>
      <c r="K2506">
        <f t="shared" si="156"/>
        <v>1</v>
      </c>
      <c r="L2506" t="str">
        <f t="shared" si="157"/>
        <v>нет</v>
      </c>
      <c r="S2506" t="s">
        <v>5</v>
      </c>
      <c r="U2506" t="s">
        <v>22</v>
      </c>
      <c r="V2506">
        <v>2616935</v>
      </c>
      <c r="W2506">
        <v>2617726</v>
      </c>
      <c r="X2506" t="s">
        <v>30</v>
      </c>
      <c r="Y2506">
        <f t="shared" si="158"/>
        <v>0</v>
      </c>
      <c r="Z2506" t="str">
        <f t="shared" si="159"/>
        <v>нет</v>
      </c>
    </row>
    <row r="2507" spans="1:26" x14ac:dyDescent="0.35">
      <c r="A2507" t="s">
        <v>18</v>
      </c>
      <c r="B2507" t="s">
        <v>29</v>
      </c>
      <c r="C2507" t="s">
        <v>20</v>
      </c>
      <c r="D2507" t="s">
        <v>21</v>
      </c>
      <c r="E2507" t="s">
        <v>5</v>
      </c>
      <c r="G2507" t="s">
        <v>22</v>
      </c>
      <c r="H2507">
        <v>2309439</v>
      </c>
      <c r="I2507">
        <v>2309678</v>
      </c>
      <c r="J2507" t="s">
        <v>30</v>
      </c>
      <c r="K2507">
        <f t="shared" si="156"/>
        <v>1</v>
      </c>
      <c r="L2507" t="str">
        <f t="shared" si="157"/>
        <v>нет</v>
      </c>
      <c r="S2507" t="s">
        <v>5</v>
      </c>
      <c r="U2507" t="s">
        <v>22</v>
      </c>
      <c r="V2507">
        <v>2618232</v>
      </c>
      <c r="W2507">
        <v>2618411</v>
      </c>
      <c r="X2507" t="s">
        <v>30</v>
      </c>
      <c r="Y2507">
        <f t="shared" si="158"/>
        <v>1</v>
      </c>
      <c r="Z2507" t="str">
        <f t="shared" si="159"/>
        <v>да</v>
      </c>
    </row>
    <row r="2508" spans="1:26" x14ac:dyDescent="0.35">
      <c r="A2508" t="s">
        <v>18</v>
      </c>
      <c r="B2508" t="s">
        <v>29</v>
      </c>
      <c r="C2508" t="s">
        <v>20</v>
      </c>
      <c r="D2508" t="s">
        <v>21</v>
      </c>
      <c r="E2508" t="s">
        <v>5</v>
      </c>
      <c r="G2508" t="s">
        <v>22</v>
      </c>
      <c r="H2508">
        <v>2309693</v>
      </c>
      <c r="I2508">
        <v>2310571</v>
      </c>
      <c r="J2508" t="s">
        <v>30</v>
      </c>
      <c r="K2508">
        <f t="shared" si="156"/>
        <v>2</v>
      </c>
      <c r="L2508" t="str">
        <f t="shared" si="157"/>
        <v>нет</v>
      </c>
      <c r="S2508" t="s">
        <v>5</v>
      </c>
      <c r="U2508" t="s">
        <v>22</v>
      </c>
      <c r="V2508">
        <v>2618408</v>
      </c>
      <c r="W2508">
        <v>2619817</v>
      </c>
      <c r="X2508" t="s">
        <v>30</v>
      </c>
      <c r="Y2508">
        <f t="shared" si="158"/>
        <v>2</v>
      </c>
      <c r="Z2508" t="str">
        <f t="shared" si="159"/>
        <v>нет</v>
      </c>
    </row>
    <row r="2509" spans="1:26" x14ac:dyDescent="0.35">
      <c r="A2509" t="s">
        <v>18</v>
      </c>
      <c r="B2509" t="s">
        <v>29</v>
      </c>
      <c r="C2509" t="s">
        <v>20</v>
      </c>
      <c r="D2509" t="s">
        <v>21</v>
      </c>
      <c r="E2509" t="s">
        <v>5</v>
      </c>
      <c r="G2509" t="s">
        <v>22</v>
      </c>
      <c r="H2509">
        <v>2310710</v>
      </c>
      <c r="I2509">
        <v>2311312</v>
      </c>
      <c r="J2509" t="s">
        <v>30</v>
      </c>
      <c r="K2509">
        <f t="shared" si="156"/>
        <v>0</v>
      </c>
      <c r="L2509" t="str">
        <f t="shared" si="157"/>
        <v>нет</v>
      </c>
      <c r="S2509" t="s">
        <v>5</v>
      </c>
      <c r="U2509" t="s">
        <v>22</v>
      </c>
      <c r="V2509">
        <v>2620160</v>
      </c>
      <c r="W2509">
        <v>2621098</v>
      </c>
      <c r="X2509" t="s">
        <v>30</v>
      </c>
      <c r="Y2509">
        <f t="shared" si="158"/>
        <v>2</v>
      </c>
      <c r="Z2509" t="str">
        <f t="shared" si="159"/>
        <v>нет</v>
      </c>
    </row>
    <row r="2510" spans="1:26" x14ac:dyDescent="0.35">
      <c r="A2510" t="s">
        <v>18</v>
      </c>
      <c r="B2510" t="s">
        <v>29</v>
      </c>
      <c r="C2510" t="s">
        <v>20</v>
      </c>
      <c r="D2510" t="s">
        <v>21</v>
      </c>
      <c r="E2510" t="s">
        <v>5</v>
      </c>
      <c r="G2510" t="s">
        <v>22</v>
      </c>
      <c r="H2510">
        <v>2311458</v>
      </c>
      <c r="I2510">
        <v>2312423</v>
      </c>
      <c r="J2510" t="s">
        <v>30</v>
      </c>
      <c r="K2510">
        <f t="shared" si="156"/>
        <v>2</v>
      </c>
      <c r="L2510" t="str">
        <f t="shared" si="157"/>
        <v>нет</v>
      </c>
      <c r="S2510" t="s">
        <v>5</v>
      </c>
      <c r="U2510" t="s">
        <v>22</v>
      </c>
      <c r="V2510">
        <v>2621270</v>
      </c>
      <c r="W2510">
        <v>2622274</v>
      </c>
      <c r="X2510" t="s">
        <v>30</v>
      </c>
      <c r="Y2510">
        <f t="shared" si="158"/>
        <v>2</v>
      </c>
      <c r="Z2510" t="str">
        <f t="shared" si="159"/>
        <v>нет</v>
      </c>
    </row>
    <row r="2511" spans="1:26" x14ac:dyDescent="0.35">
      <c r="A2511" t="s">
        <v>18</v>
      </c>
      <c r="B2511" t="s">
        <v>29</v>
      </c>
      <c r="C2511" t="s">
        <v>20</v>
      </c>
      <c r="D2511" t="s">
        <v>21</v>
      </c>
      <c r="E2511" t="s">
        <v>5</v>
      </c>
      <c r="G2511" t="s">
        <v>22</v>
      </c>
      <c r="H2511">
        <v>2312547</v>
      </c>
      <c r="I2511">
        <v>2314592</v>
      </c>
      <c r="J2511" t="s">
        <v>30</v>
      </c>
      <c r="K2511">
        <f t="shared" si="156"/>
        <v>0</v>
      </c>
      <c r="L2511" t="str">
        <f t="shared" si="157"/>
        <v>нет</v>
      </c>
      <c r="S2511" t="s">
        <v>5</v>
      </c>
      <c r="U2511" t="s">
        <v>22</v>
      </c>
      <c r="V2511">
        <v>2622311</v>
      </c>
      <c r="W2511">
        <v>2623300</v>
      </c>
      <c r="X2511" t="s">
        <v>30</v>
      </c>
      <c r="Y2511">
        <f t="shared" si="158"/>
        <v>0</v>
      </c>
      <c r="Z2511" t="str">
        <f t="shared" si="159"/>
        <v>нет</v>
      </c>
    </row>
    <row r="2512" spans="1:26" x14ac:dyDescent="0.35">
      <c r="A2512" t="s">
        <v>18</v>
      </c>
      <c r="B2512" t="s">
        <v>29</v>
      </c>
      <c r="C2512" t="s">
        <v>20</v>
      </c>
      <c r="D2512" t="s">
        <v>21</v>
      </c>
      <c r="E2512" t="s">
        <v>5</v>
      </c>
      <c r="G2512" t="s">
        <v>22</v>
      </c>
      <c r="H2512">
        <v>2314699</v>
      </c>
      <c r="I2512">
        <v>2315796</v>
      </c>
      <c r="J2512" t="s">
        <v>30</v>
      </c>
      <c r="K2512">
        <f t="shared" si="156"/>
        <v>1</v>
      </c>
      <c r="L2512" t="str">
        <f t="shared" si="157"/>
        <v>нет</v>
      </c>
      <c r="S2512" t="s">
        <v>5</v>
      </c>
      <c r="U2512" t="s">
        <v>22</v>
      </c>
      <c r="V2512">
        <v>2623455</v>
      </c>
      <c r="W2512">
        <v>2624408</v>
      </c>
      <c r="X2512" t="s">
        <v>30</v>
      </c>
      <c r="Y2512">
        <f t="shared" si="158"/>
        <v>1</v>
      </c>
      <c r="Z2512" t="str">
        <f t="shared" si="159"/>
        <v>нет</v>
      </c>
    </row>
    <row r="2513" spans="1:26" x14ac:dyDescent="0.35">
      <c r="A2513" t="s">
        <v>18</v>
      </c>
      <c r="B2513" t="s">
        <v>29</v>
      </c>
      <c r="C2513" t="s">
        <v>20</v>
      </c>
      <c r="D2513" t="s">
        <v>21</v>
      </c>
      <c r="E2513" t="s">
        <v>5</v>
      </c>
      <c r="G2513" t="s">
        <v>22</v>
      </c>
      <c r="H2513">
        <v>2315889</v>
      </c>
      <c r="I2513">
        <v>2316089</v>
      </c>
      <c r="J2513" t="s">
        <v>30</v>
      </c>
      <c r="K2513">
        <f t="shared" si="156"/>
        <v>1</v>
      </c>
      <c r="L2513" t="str">
        <f t="shared" si="157"/>
        <v>нет</v>
      </c>
      <c r="S2513" t="s">
        <v>5</v>
      </c>
      <c r="U2513" t="s">
        <v>22</v>
      </c>
      <c r="V2513">
        <v>2624495</v>
      </c>
      <c r="W2513">
        <v>2625250</v>
      </c>
      <c r="X2513" t="s">
        <v>30</v>
      </c>
      <c r="Y2513">
        <f t="shared" si="158"/>
        <v>1</v>
      </c>
      <c r="Z2513" t="str">
        <f t="shared" si="159"/>
        <v>нет</v>
      </c>
    </row>
    <row r="2514" spans="1:26" x14ac:dyDescent="0.35">
      <c r="A2514" t="s">
        <v>18</v>
      </c>
      <c r="B2514" t="s">
        <v>29</v>
      </c>
      <c r="C2514" t="s">
        <v>20</v>
      </c>
      <c r="D2514" t="s">
        <v>21</v>
      </c>
      <c r="E2514" t="s">
        <v>5</v>
      </c>
      <c r="G2514" t="s">
        <v>22</v>
      </c>
      <c r="H2514">
        <v>2316239</v>
      </c>
      <c r="I2514">
        <v>2318365</v>
      </c>
      <c r="J2514" t="s">
        <v>30</v>
      </c>
      <c r="K2514">
        <f t="shared" si="156"/>
        <v>0</v>
      </c>
      <c r="L2514" t="str">
        <f t="shared" si="157"/>
        <v>нет</v>
      </c>
      <c r="S2514" t="s">
        <v>5</v>
      </c>
      <c r="U2514" t="s">
        <v>22</v>
      </c>
      <c r="V2514">
        <v>2625664</v>
      </c>
      <c r="W2514">
        <v>2626569</v>
      </c>
      <c r="X2514" t="s">
        <v>30</v>
      </c>
      <c r="Y2514">
        <f t="shared" si="158"/>
        <v>2</v>
      </c>
      <c r="Z2514" t="str">
        <f t="shared" si="159"/>
        <v>нет</v>
      </c>
    </row>
    <row r="2515" spans="1:26" x14ac:dyDescent="0.35">
      <c r="A2515" t="s">
        <v>18</v>
      </c>
      <c r="B2515" t="s">
        <v>29</v>
      </c>
      <c r="C2515" t="s">
        <v>20</v>
      </c>
      <c r="D2515" t="s">
        <v>21</v>
      </c>
      <c r="E2515" t="s">
        <v>5</v>
      </c>
      <c r="G2515" t="s">
        <v>22</v>
      </c>
      <c r="H2515">
        <v>2318418</v>
      </c>
      <c r="I2515">
        <v>2319686</v>
      </c>
      <c r="J2515" t="s">
        <v>30</v>
      </c>
      <c r="K2515">
        <f t="shared" si="156"/>
        <v>1</v>
      </c>
      <c r="L2515" t="str">
        <f t="shared" si="157"/>
        <v>нет</v>
      </c>
      <c r="S2515" t="s">
        <v>5</v>
      </c>
      <c r="U2515" t="s">
        <v>22</v>
      </c>
      <c r="V2515">
        <v>2626630</v>
      </c>
      <c r="W2515">
        <v>2627391</v>
      </c>
      <c r="X2515" t="s">
        <v>23</v>
      </c>
      <c r="Y2515">
        <f t="shared" si="158"/>
        <v>2</v>
      </c>
      <c r="Z2515" t="str">
        <f t="shared" si="159"/>
        <v>нет</v>
      </c>
    </row>
    <row r="2516" spans="1:26" x14ac:dyDescent="0.35">
      <c r="A2516" t="s">
        <v>18</v>
      </c>
      <c r="B2516" t="s">
        <v>29</v>
      </c>
      <c r="C2516" t="s">
        <v>20</v>
      </c>
      <c r="D2516" t="s">
        <v>21</v>
      </c>
      <c r="E2516" t="s">
        <v>5</v>
      </c>
      <c r="G2516" t="s">
        <v>22</v>
      </c>
      <c r="H2516">
        <v>2320181</v>
      </c>
      <c r="I2516">
        <v>2321005</v>
      </c>
      <c r="J2516" t="s">
        <v>30</v>
      </c>
      <c r="K2516">
        <f t="shared" si="156"/>
        <v>2</v>
      </c>
      <c r="L2516" t="str">
        <f t="shared" si="157"/>
        <v>нет</v>
      </c>
      <c r="S2516" t="s">
        <v>5</v>
      </c>
      <c r="U2516" t="s">
        <v>22</v>
      </c>
      <c r="V2516">
        <v>2627590</v>
      </c>
      <c r="W2516">
        <v>2627937</v>
      </c>
      <c r="X2516" t="s">
        <v>30</v>
      </c>
      <c r="Y2516">
        <f t="shared" si="158"/>
        <v>1</v>
      </c>
      <c r="Z2516" t="str">
        <f t="shared" si="159"/>
        <v>нет</v>
      </c>
    </row>
    <row r="2517" spans="1:26" x14ac:dyDescent="0.35">
      <c r="A2517" t="s">
        <v>18</v>
      </c>
      <c r="B2517" t="s">
        <v>29</v>
      </c>
      <c r="C2517" t="s">
        <v>20</v>
      </c>
      <c r="D2517" t="s">
        <v>21</v>
      </c>
      <c r="E2517" t="s">
        <v>5</v>
      </c>
      <c r="G2517" t="s">
        <v>22</v>
      </c>
      <c r="H2517">
        <v>2321852</v>
      </c>
      <c r="I2517">
        <v>2322214</v>
      </c>
      <c r="J2517" t="s">
        <v>30</v>
      </c>
      <c r="K2517">
        <f t="shared" si="156"/>
        <v>2</v>
      </c>
      <c r="L2517" t="str">
        <f t="shared" si="157"/>
        <v>нет</v>
      </c>
      <c r="S2517" t="s">
        <v>5</v>
      </c>
      <c r="U2517" t="s">
        <v>22</v>
      </c>
      <c r="V2517">
        <v>2628126</v>
      </c>
      <c r="W2517">
        <v>2629319</v>
      </c>
      <c r="X2517" t="s">
        <v>30</v>
      </c>
      <c r="Y2517">
        <f t="shared" si="158"/>
        <v>2</v>
      </c>
      <c r="Z2517" t="str">
        <f t="shared" si="159"/>
        <v>нет</v>
      </c>
    </row>
    <row r="2518" spans="1:26" x14ac:dyDescent="0.35">
      <c r="A2518" t="s">
        <v>18</v>
      </c>
      <c r="B2518" t="s">
        <v>29</v>
      </c>
      <c r="C2518" t="s">
        <v>20</v>
      </c>
      <c r="D2518" t="s">
        <v>21</v>
      </c>
      <c r="E2518" t="s">
        <v>5</v>
      </c>
      <c r="G2518" t="s">
        <v>22</v>
      </c>
      <c r="H2518">
        <v>2325317</v>
      </c>
      <c r="I2518">
        <v>2325751</v>
      </c>
      <c r="J2518" t="s">
        <v>30</v>
      </c>
      <c r="K2518">
        <f t="shared" si="156"/>
        <v>0</v>
      </c>
      <c r="L2518" t="str">
        <f t="shared" si="157"/>
        <v>нет</v>
      </c>
      <c r="S2518" t="s">
        <v>5</v>
      </c>
      <c r="U2518" t="s">
        <v>22</v>
      </c>
      <c r="V2518">
        <v>2629371</v>
      </c>
      <c r="W2518">
        <v>2631371</v>
      </c>
      <c r="X2518" t="s">
        <v>23</v>
      </c>
      <c r="Y2518">
        <f t="shared" si="158"/>
        <v>2</v>
      </c>
      <c r="Z2518" t="str">
        <f t="shared" si="159"/>
        <v>нет</v>
      </c>
    </row>
    <row r="2519" spans="1:26" x14ac:dyDescent="0.35">
      <c r="A2519" t="s">
        <v>18</v>
      </c>
      <c r="B2519" t="s">
        <v>29</v>
      </c>
      <c r="C2519" t="s">
        <v>20</v>
      </c>
      <c r="D2519" t="s">
        <v>21</v>
      </c>
      <c r="E2519" t="s">
        <v>5</v>
      </c>
      <c r="G2519" t="s">
        <v>22</v>
      </c>
      <c r="H2519">
        <v>2334315</v>
      </c>
      <c r="I2519">
        <v>2335607</v>
      </c>
      <c r="J2519" t="s">
        <v>30</v>
      </c>
      <c r="K2519">
        <f t="shared" si="156"/>
        <v>2</v>
      </c>
      <c r="L2519" t="str">
        <f t="shared" si="157"/>
        <v>нет</v>
      </c>
      <c r="S2519" t="s">
        <v>5</v>
      </c>
      <c r="U2519" t="s">
        <v>22</v>
      </c>
      <c r="V2519">
        <v>2632041</v>
      </c>
      <c r="W2519">
        <v>2632922</v>
      </c>
      <c r="X2519" t="s">
        <v>30</v>
      </c>
      <c r="Y2519">
        <f t="shared" si="158"/>
        <v>0</v>
      </c>
      <c r="Z2519" t="str">
        <f t="shared" si="159"/>
        <v>нет</v>
      </c>
    </row>
    <row r="2520" spans="1:26" x14ac:dyDescent="0.35">
      <c r="A2520" t="s">
        <v>18</v>
      </c>
      <c r="B2520" t="s">
        <v>29</v>
      </c>
      <c r="C2520" t="s">
        <v>20</v>
      </c>
      <c r="D2520" t="s">
        <v>21</v>
      </c>
      <c r="E2520" t="s">
        <v>5</v>
      </c>
      <c r="G2520" t="s">
        <v>22</v>
      </c>
      <c r="H2520">
        <v>2335620</v>
      </c>
      <c r="I2520">
        <v>2336633</v>
      </c>
      <c r="J2520" t="s">
        <v>30</v>
      </c>
      <c r="K2520">
        <f t="shared" si="156"/>
        <v>2</v>
      </c>
      <c r="L2520" t="str">
        <f t="shared" si="157"/>
        <v>нет</v>
      </c>
      <c r="S2520" t="s">
        <v>5</v>
      </c>
      <c r="U2520" t="s">
        <v>22</v>
      </c>
      <c r="V2520">
        <v>2633167</v>
      </c>
      <c r="W2520">
        <v>2634171</v>
      </c>
      <c r="X2520" t="s">
        <v>30</v>
      </c>
      <c r="Y2520">
        <f t="shared" si="158"/>
        <v>2</v>
      </c>
      <c r="Z2520" t="str">
        <f t="shared" si="159"/>
        <v>нет</v>
      </c>
    </row>
    <row r="2521" spans="1:26" x14ac:dyDescent="0.35">
      <c r="A2521" t="s">
        <v>18</v>
      </c>
      <c r="B2521" t="s">
        <v>29</v>
      </c>
      <c r="C2521" t="s">
        <v>20</v>
      </c>
      <c r="D2521" t="s">
        <v>21</v>
      </c>
      <c r="E2521" t="s">
        <v>5</v>
      </c>
      <c r="G2521" t="s">
        <v>22</v>
      </c>
      <c r="H2521">
        <v>2337252</v>
      </c>
      <c r="I2521">
        <v>2338514</v>
      </c>
      <c r="J2521" t="s">
        <v>30</v>
      </c>
      <c r="K2521">
        <f t="shared" si="156"/>
        <v>2</v>
      </c>
      <c r="L2521" t="str">
        <f t="shared" si="157"/>
        <v>нет</v>
      </c>
      <c r="S2521" t="s">
        <v>5</v>
      </c>
      <c r="U2521" t="s">
        <v>22</v>
      </c>
      <c r="V2521">
        <v>2634367</v>
      </c>
      <c r="W2521">
        <v>2634840</v>
      </c>
      <c r="X2521" t="s">
        <v>30</v>
      </c>
      <c r="Y2521">
        <f t="shared" si="158"/>
        <v>0</v>
      </c>
      <c r="Z2521" t="str">
        <f t="shared" si="159"/>
        <v>нет</v>
      </c>
    </row>
    <row r="2522" spans="1:26" x14ac:dyDescent="0.35">
      <c r="A2522" t="s">
        <v>18</v>
      </c>
      <c r="B2522" t="s">
        <v>29</v>
      </c>
      <c r="C2522" t="s">
        <v>20</v>
      </c>
      <c r="D2522" t="s">
        <v>21</v>
      </c>
      <c r="E2522" t="s">
        <v>5</v>
      </c>
      <c r="G2522" t="s">
        <v>22</v>
      </c>
      <c r="H2522">
        <v>2342388</v>
      </c>
      <c r="I2522">
        <v>2343476</v>
      </c>
      <c r="J2522" t="s">
        <v>30</v>
      </c>
      <c r="K2522">
        <f t="shared" si="156"/>
        <v>0</v>
      </c>
      <c r="L2522" t="str">
        <f t="shared" si="157"/>
        <v>нет</v>
      </c>
      <c r="S2522" t="s">
        <v>5</v>
      </c>
      <c r="U2522" t="s">
        <v>22</v>
      </c>
      <c r="V2522">
        <v>2635034</v>
      </c>
      <c r="W2522">
        <v>2635267</v>
      </c>
      <c r="X2522" t="s">
        <v>30</v>
      </c>
      <c r="Y2522">
        <f t="shared" si="158"/>
        <v>1</v>
      </c>
      <c r="Z2522" t="str">
        <f t="shared" si="159"/>
        <v>нет</v>
      </c>
    </row>
    <row r="2523" spans="1:26" x14ac:dyDescent="0.35">
      <c r="A2523" t="s">
        <v>18</v>
      </c>
      <c r="B2523" t="s">
        <v>29</v>
      </c>
      <c r="C2523" t="s">
        <v>20</v>
      </c>
      <c r="D2523" t="s">
        <v>21</v>
      </c>
      <c r="E2523" t="s">
        <v>5</v>
      </c>
      <c r="G2523" t="s">
        <v>22</v>
      </c>
      <c r="H2523">
        <v>2343490</v>
      </c>
      <c r="I2523">
        <v>2344104</v>
      </c>
      <c r="J2523" t="s">
        <v>30</v>
      </c>
      <c r="K2523">
        <f t="shared" si="156"/>
        <v>2</v>
      </c>
      <c r="L2523" t="str">
        <f t="shared" si="157"/>
        <v>нет</v>
      </c>
      <c r="S2523" t="s">
        <v>5</v>
      </c>
      <c r="U2523" t="s">
        <v>22</v>
      </c>
      <c r="V2523">
        <v>2635402</v>
      </c>
      <c r="W2523">
        <v>2636520</v>
      </c>
      <c r="X2523" t="s">
        <v>30</v>
      </c>
      <c r="Y2523">
        <f t="shared" si="158"/>
        <v>1</v>
      </c>
      <c r="Z2523" t="str">
        <f t="shared" si="159"/>
        <v>нет</v>
      </c>
    </row>
    <row r="2524" spans="1:26" x14ac:dyDescent="0.35">
      <c r="A2524" t="s">
        <v>18</v>
      </c>
      <c r="B2524" t="s">
        <v>29</v>
      </c>
      <c r="C2524" t="s">
        <v>20</v>
      </c>
      <c r="D2524" t="s">
        <v>21</v>
      </c>
      <c r="E2524" t="s">
        <v>5</v>
      </c>
      <c r="G2524" t="s">
        <v>22</v>
      </c>
      <c r="H2524">
        <v>2344177</v>
      </c>
      <c r="I2524">
        <v>2345127</v>
      </c>
      <c r="J2524" t="s">
        <v>30</v>
      </c>
      <c r="K2524">
        <f t="shared" si="156"/>
        <v>1</v>
      </c>
      <c r="L2524" t="str">
        <f t="shared" si="157"/>
        <v>нет</v>
      </c>
      <c r="S2524" t="s">
        <v>5</v>
      </c>
      <c r="U2524" t="s">
        <v>22</v>
      </c>
      <c r="V2524">
        <v>2636826</v>
      </c>
      <c r="W2524">
        <v>2637791</v>
      </c>
      <c r="X2524" t="s">
        <v>30</v>
      </c>
      <c r="Y2524">
        <f t="shared" si="158"/>
        <v>1</v>
      </c>
      <c r="Z2524" t="str">
        <f t="shared" si="159"/>
        <v>нет</v>
      </c>
    </row>
    <row r="2525" spans="1:26" x14ac:dyDescent="0.35">
      <c r="A2525" t="s">
        <v>18</v>
      </c>
      <c r="B2525" t="s">
        <v>29</v>
      </c>
      <c r="C2525" t="s">
        <v>20</v>
      </c>
      <c r="D2525" t="s">
        <v>21</v>
      </c>
      <c r="E2525" t="s">
        <v>5</v>
      </c>
      <c r="G2525" t="s">
        <v>22</v>
      </c>
      <c r="H2525">
        <v>2345607</v>
      </c>
      <c r="I2525">
        <v>2346569</v>
      </c>
      <c r="J2525" t="s">
        <v>30</v>
      </c>
      <c r="K2525">
        <f t="shared" si="156"/>
        <v>2</v>
      </c>
      <c r="L2525" t="str">
        <f t="shared" si="157"/>
        <v>нет</v>
      </c>
      <c r="S2525" t="s">
        <v>5</v>
      </c>
      <c r="U2525" t="s">
        <v>22</v>
      </c>
      <c r="V2525">
        <v>2638025</v>
      </c>
      <c r="W2525">
        <v>2638990</v>
      </c>
      <c r="X2525" t="s">
        <v>30</v>
      </c>
      <c r="Y2525">
        <f t="shared" si="158"/>
        <v>0</v>
      </c>
      <c r="Z2525" t="str">
        <f t="shared" si="159"/>
        <v>нет</v>
      </c>
    </row>
    <row r="2526" spans="1:26" x14ac:dyDescent="0.35">
      <c r="A2526" t="s">
        <v>18</v>
      </c>
      <c r="B2526" t="s">
        <v>29</v>
      </c>
      <c r="C2526" t="s">
        <v>20</v>
      </c>
      <c r="D2526" t="s">
        <v>21</v>
      </c>
      <c r="E2526" t="s">
        <v>5</v>
      </c>
      <c r="G2526" t="s">
        <v>22</v>
      </c>
      <c r="H2526">
        <v>2353443</v>
      </c>
      <c r="I2526">
        <v>2354924</v>
      </c>
      <c r="J2526" t="s">
        <v>30</v>
      </c>
      <c r="K2526">
        <f t="shared" si="156"/>
        <v>2</v>
      </c>
      <c r="L2526" t="str">
        <f t="shared" si="157"/>
        <v>нет</v>
      </c>
      <c r="S2526" t="s">
        <v>5</v>
      </c>
      <c r="U2526" t="s">
        <v>22</v>
      </c>
      <c r="V2526">
        <v>2639031</v>
      </c>
      <c r="W2526">
        <v>2640497</v>
      </c>
      <c r="X2526" t="s">
        <v>30</v>
      </c>
      <c r="Y2526">
        <f t="shared" si="158"/>
        <v>2</v>
      </c>
      <c r="Z2526" t="str">
        <f t="shared" si="159"/>
        <v>нет</v>
      </c>
    </row>
    <row r="2527" spans="1:26" x14ac:dyDescent="0.35">
      <c r="A2527" t="s">
        <v>18</v>
      </c>
      <c r="B2527" t="s">
        <v>29</v>
      </c>
      <c r="C2527" t="s">
        <v>20</v>
      </c>
      <c r="D2527" t="s">
        <v>21</v>
      </c>
      <c r="E2527" t="s">
        <v>5</v>
      </c>
      <c r="G2527" t="s">
        <v>22</v>
      </c>
      <c r="H2527">
        <v>2354943</v>
      </c>
      <c r="I2527">
        <v>2356109</v>
      </c>
      <c r="J2527" t="s">
        <v>30</v>
      </c>
      <c r="K2527">
        <f t="shared" si="156"/>
        <v>1</v>
      </c>
      <c r="L2527" t="str">
        <f t="shared" si="157"/>
        <v>нет</v>
      </c>
      <c r="S2527" t="s">
        <v>5</v>
      </c>
      <c r="U2527" t="s">
        <v>22</v>
      </c>
      <c r="V2527">
        <v>2640543</v>
      </c>
      <c r="W2527">
        <v>2641532</v>
      </c>
      <c r="X2527" t="s">
        <v>23</v>
      </c>
      <c r="Y2527">
        <f t="shared" si="158"/>
        <v>2</v>
      </c>
      <c r="Z2527" t="str">
        <f t="shared" si="159"/>
        <v>нет</v>
      </c>
    </row>
    <row r="2528" spans="1:26" x14ac:dyDescent="0.35">
      <c r="A2528" t="s">
        <v>18</v>
      </c>
      <c r="B2528" t="s">
        <v>29</v>
      </c>
      <c r="C2528" t="s">
        <v>20</v>
      </c>
      <c r="D2528" t="s">
        <v>21</v>
      </c>
      <c r="E2528" t="s">
        <v>5</v>
      </c>
      <c r="G2528" t="s">
        <v>22</v>
      </c>
      <c r="H2528">
        <v>2357216</v>
      </c>
      <c r="I2528">
        <v>2358382</v>
      </c>
      <c r="J2528" t="s">
        <v>30</v>
      </c>
      <c r="K2528">
        <f t="shared" si="156"/>
        <v>0</v>
      </c>
      <c r="L2528" t="str">
        <f t="shared" si="157"/>
        <v>нет</v>
      </c>
      <c r="S2528" t="s">
        <v>5</v>
      </c>
      <c r="U2528" t="s">
        <v>22</v>
      </c>
      <c r="V2528">
        <v>2641899</v>
      </c>
      <c r="W2528">
        <v>2643023</v>
      </c>
      <c r="X2528" t="s">
        <v>30</v>
      </c>
      <c r="Y2528">
        <f t="shared" si="158"/>
        <v>1</v>
      </c>
      <c r="Z2528" t="str">
        <f t="shared" si="159"/>
        <v>нет</v>
      </c>
    </row>
    <row r="2529" spans="1:26" x14ac:dyDescent="0.35">
      <c r="A2529" t="s">
        <v>18</v>
      </c>
      <c r="B2529" t="s">
        <v>29</v>
      </c>
      <c r="C2529" t="s">
        <v>20</v>
      </c>
      <c r="D2529" t="s">
        <v>21</v>
      </c>
      <c r="E2529" t="s">
        <v>5</v>
      </c>
      <c r="G2529" t="s">
        <v>22</v>
      </c>
      <c r="H2529">
        <v>2358465</v>
      </c>
      <c r="I2529">
        <v>2360624</v>
      </c>
      <c r="J2529" t="s">
        <v>30</v>
      </c>
      <c r="K2529">
        <f t="shared" si="156"/>
        <v>1</v>
      </c>
      <c r="L2529" t="str">
        <f t="shared" si="157"/>
        <v>нет</v>
      </c>
      <c r="S2529" t="s">
        <v>5</v>
      </c>
      <c r="U2529" t="s">
        <v>22</v>
      </c>
      <c r="V2529">
        <v>2643218</v>
      </c>
      <c r="W2529">
        <v>2644129</v>
      </c>
      <c r="X2529" t="s">
        <v>30</v>
      </c>
      <c r="Y2529">
        <f t="shared" si="158"/>
        <v>2</v>
      </c>
      <c r="Z2529" t="str">
        <f t="shared" si="159"/>
        <v>нет</v>
      </c>
    </row>
    <row r="2530" spans="1:26" x14ac:dyDescent="0.35">
      <c r="A2530" t="s">
        <v>18</v>
      </c>
      <c r="B2530" t="s">
        <v>29</v>
      </c>
      <c r="C2530" t="s">
        <v>20</v>
      </c>
      <c r="D2530" t="s">
        <v>21</v>
      </c>
      <c r="E2530" t="s">
        <v>5</v>
      </c>
      <c r="G2530" t="s">
        <v>22</v>
      </c>
      <c r="H2530">
        <v>2360726</v>
      </c>
      <c r="I2530">
        <v>2361865</v>
      </c>
      <c r="J2530" t="s">
        <v>30</v>
      </c>
      <c r="K2530">
        <f t="shared" si="156"/>
        <v>1</v>
      </c>
      <c r="L2530" t="str">
        <f t="shared" si="157"/>
        <v>нет</v>
      </c>
      <c r="S2530" t="s">
        <v>5</v>
      </c>
      <c r="U2530" t="s">
        <v>22</v>
      </c>
      <c r="V2530">
        <v>2644709</v>
      </c>
      <c r="W2530">
        <v>2646187</v>
      </c>
      <c r="X2530" t="s">
        <v>30</v>
      </c>
      <c r="Y2530">
        <f t="shared" si="158"/>
        <v>2</v>
      </c>
      <c r="Z2530" t="str">
        <f t="shared" si="159"/>
        <v>нет</v>
      </c>
    </row>
    <row r="2531" spans="1:26" x14ac:dyDescent="0.35">
      <c r="A2531" t="s">
        <v>18</v>
      </c>
      <c r="B2531" t="s">
        <v>29</v>
      </c>
      <c r="C2531" t="s">
        <v>20</v>
      </c>
      <c r="D2531" t="s">
        <v>21</v>
      </c>
      <c r="E2531" t="s">
        <v>5</v>
      </c>
      <c r="G2531" t="s">
        <v>22</v>
      </c>
      <c r="H2531">
        <v>2361982</v>
      </c>
      <c r="I2531">
        <v>2362737</v>
      </c>
      <c r="J2531" t="s">
        <v>30</v>
      </c>
      <c r="K2531">
        <f t="shared" si="156"/>
        <v>2</v>
      </c>
      <c r="L2531" t="str">
        <f t="shared" si="157"/>
        <v>нет</v>
      </c>
      <c r="S2531" t="s">
        <v>5</v>
      </c>
      <c r="U2531" t="s">
        <v>22</v>
      </c>
      <c r="V2531">
        <v>2646227</v>
      </c>
      <c r="W2531">
        <v>2647378</v>
      </c>
      <c r="X2531" t="s">
        <v>30</v>
      </c>
      <c r="Y2531">
        <f t="shared" si="158"/>
        <v>1</v>
      </c>
      <c r="Z2531" t="str">
        <f t="shared" si="159"/>
        <v>нет</v>
      </c>
    </row>
    <row r="2532" spans="1:26" x14ac:dyDescent="0.35">
      <c r="A2532" t="s">
        <v>18</v>
      </c>
      <c r="B2532" t="s">
        <v>29</v>
      </c>
      <c r="C2532" t="s">
        <v>20</v>
      </c>
      <c r="D2532" t="s">
        <v>21</v>
      </c>
      <c r="E2532" t="s">
        <v>5</v>
      </c>
      <c r="G2532" t="s">
        <v>22</v>
      </c>
      <c r="H2532">
        <v>2362750</v>
      </c>
      <c r="I2532">
        <v>2363217</v>
      </c>
      <c r="J2532" t="s">
        <v>30</v>
      </c>
      <c r="K2532">
        <f t="shared" si="156"/>
        <v>1</v>
      </c>
      <c r="L2532" t="str">
        <f t="shared" si="157"/>
        <v>нет</v>
      </c>
      <c r="S2532" t="s">
        <v>5</v>
      </c>
      <c r="U2532" t="s">
        <v>22</v>
      </c>
      <c r="V2532">
        <v>2647396</v>
      </c>
      <c r="W2532">
        <v>2648304</v>
      </c>
      <c r="X2532" t="s">
        <v>30</v>
      </c>
      <c r="Y2532">
        <f t="shared" si="158"/>
        <v>0</v>
      </c>
      <c r="Z2532" t="str">
        <f t="shared" si="159"/>
        <v>нет</v>
      </c>
    </row>
    <row r="2533" spans="1:26" x14ac:dyDescent="0.35">
      <c r="A2533" t="s">
        <v>18</v>
      </c>
      <c r="B2533" t="s">
        <v>29</v>
      </c>
      <c r="C2533" t="s">
        <v>20</v>
      </c>
      <c r="D2533" t="s">
        <v>21</v>
      </c>
      <c r="E2533" t="s">
        <v>5</v>
      </c>
      <c r="G2533" t="s">
        <v>22</v>
      </c>
      <c r="H2533">
        <v>2365614</v>
      </c>
      <c r="I2533">
        <v>2366156</v>
      </c>
      <c r="J2533" t="s">
        <v>30</v>
      </c>
      <c r="K2533">
        <f t="shared" si="156"/>
        <v>1</v>
      </c>
      <c r="L2533" t="str">
        <f t="shared" si="157"/>
        <v>да</v>
      </c>
      <c r="S2533" t="s">
        <v>5</v>
      </c>
      <c r="U2533" t="s">
        <v>22</v>
      </c>
      <c r="V2533">
        <v>2648318</v>
      </c>
      <c r="W2533">
        <v>2649334</v>
      </c>
      <c r="X2533" t="s">
        <v>30</v>
      </c>
      <c r="Y2533">
        <f t="shared" si="158"/>
        <v>2</v>
      </c>
      <c r="Z2533" t="str">
        <f t="shared" si="159"/>
        <v>нет</v>
      </c>
    </row>
    <row r="2534" spans="1:26" x14ac:dyDescent="0.35">
      <c r="A2534" t="s">
        <v>18</v>
      </c>
      <c r="B2534" t="s">
        <v>29</v>
      </c>
      <c r="C2534" t="s">
        <v>20</v>
      </c>
      <c r="D2534" t="s">
        <v>21</v>
      </c>
      <c r="E2534" t="s">
        <v>5</v>
      </c>
      <c r="G2534" t="s">
        <v>22</v>
      </c>
      <c r="H2534">
        <v>2366153</v>
      </c>
      <c r="I2534">
        <v>2367214</v>
      </c>
      <c r="J2534" t="s">
        <v>30</v>
      </c>
      <c r="K2534">
        <f t="shared" si="156"/>
        <v>2</v>
      </c>
      <c r="L2534" t="str">
        <f t="shared" si="157"/>
        <v>нет</v>
      </c>
      <c r="S2534" t="s">
        <v>5</v>
      </c>
      <c r="U2534" t="s">
        <v>22</v>
      </c>
      <c r="V2534">
        <v>2649383</v>
      </c>
      <c r="W2534">
        <v>2651497</v>
      </c>
      <c r="X2534" t="s">
        <v>30</v>
      </c>
      <c r="Y2534">
        <f t="shared" si="158"/>
        <v>2</v>
      </c>
      <c r="Z2534" t="str">
        <f t="shared" si="159"/>
        <v>нет</v>
      </c>
    </row>
    <row r="2535" spans="1:26" x14ac:dyDescent="0.35">
      <c r="A2535" t="s">
        <v>18</v>
      </c>
      <c r="B2535" t="s">
        <v>29</v>
      </c>
      <c r="C2535" t="s">
        <v>20</v>
      </c>
      <c r="D2535" t="s">
        <v>21</v>
      </c>
      <c r="E2535" t="s">
        <v>5</v>
      </c>
      <c r="G2535" t="s">
        <v>22</v>
      </c>
      <c r="H2535">
        <v>2367269</v>
      </c>
      <c r="I2535">
        <v>2368201</v>
      </c>
      <c r="J2535" t="s">
        <v>30</v>
      </c>
      <c r="K2535">
        <f t="shared" si="156"/>
        <v>0</v>
      </c>
      <c r="L2535" t="str">
        <f t="shared" si="157"/>
        <v>нет</v>
      </c>
      <c r="S2535" t="s">
        <v>5</v>
      </c>
      <c r="U2535" t="s">
        <v>22</v>
      </c>
      <c r="V2535">
        <v>2651519</v>
      </c>
      <c r="W2535">
        <v>2652994</v>
      </c>
      <c r="X2535" t="s">
        <v>30</v>
      </c>
      <c r="Y2535">
        <f t="shared" si="158"/>
        <v>2</v>
      </c>
      <c r="Z2535" t="str">
        <f t="shared" si="159"/>
        <v>нет</v>
      </c>
    </row>
    <row r="2536" spans="1:26" x14ac:dyDescent="0.35">
      <c r="A2536" t="s">
        <v>18</v>
      </c>
      <c r="B2536" t="s">
        <v>29</v>
      </c>
      <c r="C2536" t="s">
        <v>20</v>
      </c>
      <c r="D2536" t="s">
        <v>21</v>
      </c>
      <c r="E2536" t="s">
        <v>5</v>
      </c>
      <c r="G2536" t="s">
        <v>22</v>
      </c>
      <c r="H2536">
        <v>2368449</v>
      </c>
      <c r="I2536">
        <v>2370176</v>
      </c>
      <c r="J2536" t="s">
        <v>30</v>
      </c>
      <c r="K2536">
        <f t="shared" si="156"/>
        <v>2</v>
      </c>
      <c r="L2536" t="str">
        <f t="shared" si="157"/>
        <v>да</v>
      </c>
      <c r="S2536" t="s">
        <v>5</v>
      </c>
      <c r="U2536" t="s">
        <v>22</v>
      </c>
      <c r="V2536">
        <v>2653301</v>
      </c>
      <c r="W2536">
        <v>2654251</v>
      </c>
      <c r="X2536" t="s">
        <v>30</v>
      </c>
      <c r="Y2536">
        <f t="shared" si="158"/>
        <v>1</v>
      </c>
      <c r="Z2536" t="str">
        <f t="shared" si="159"/>
        <v>нет</v>
      </c>
    </row>
    <row r="2537" spans="1:26" x14ac:dyDescent="0.35">
      <c r="A2537" t="s">
        <v>18</v>
      </c>
      <c r="B2537" t="s">
        <v>29</v>
      </c>
      <c r="C2537" t="s">
        <v>20</v>
      </c>
      <c r="D2537" t="s">
        <v>21</v>
      </c>
      <c r="E2537" t="s">
        <v>5</v>
      </c>
      <c r="G2537" t="s">
        <v>22</v>
      </c>
      <c r="H2537">
        <v>2370163</v>
      </c>
      <c r="I2537">
        <v>2371992</v>
      </c>
      <c r="J2537" t="s">
        <v>30</v>
      </c>
      <c r="K2537">
        <f t="shared" si="156"/>
        <v>1</v>
      </c>
      <c r="L2537" t="str">
        <f t="shared" si="157"/>
        <v>нет</v>
      </c>
      <c r="S2537" t="s">
        <v>5</v>
      </c>
      <c r="U2537" t="s">
        <v>22</v>
      </c>
      <c r="V2537">
        <v>2654263</v>
      </c>
      <c r="W2537">
        <v>2655327</v>
      </c>
      <c r="X2537" t="s">
        <v>30</v>
      </c>
      <c r="Y2537">
        <f t="shared" si="158"/>
        <v>1</v>
      </c>
      <c r="Z2537" t="str">
        <f t="shared" si="159"/>
        <v>нет</v>
      </c>
    </row>
    <row r="2538" spans="1:26" x14ac:dyDescent="0.35">
      <c r="A2538" t="s">
        <v>18</v>
      </c>
      <c r="B2538" t="s">
        <v>29</v>
      </c>
      <c r="C2538" t="s">
        <v>20</v>
      </c>
      <c r="D2538" t="s">
        <v>21</v>
      </c>
      <c r="E2538" t="s">
        <v>5</v>
      </c>
      <c r="G2538" t="s">
        <v>22</v>
      </c>
      <c r="H2538">
        <v>2372220</v>
      </c>
      <c r="I2538">
        <v>2373065</v>
      </c>
      <c r="J2538" t="s">
        <v>30</v>
      </c>
      <c r="K2538">
        <f t="shared" si="156"/>
        <v>0</v>
      </c>
      <c r="L2538" t="str">
        <f t="shared" si="157"/>
        <v>нет</v>
      </c>
      <c r="S2538" t="s">
        <v>5</v>
      </c>
      <c r="U2538" t="s">
        <v>22</v>
      </c>
      <c r="V2538">
        <v>2655369</v>
      </c>
      <c r="W2538">
        <v>2656340</v>
      </c>
      <c r="X2538" t="s">
        <v>30</v>
      </c>
      <c r="Y2538">
        <f t="shared" si="158"/>
        <v>0</v>
      </c>
      <c r="Z2538" t="str">
        <f t="shared" si="159"/>
        <v>нет</v>
      </c>
    </row>
    <row r="2539" spans="1:26" x14ac:dyDescent="0.35">
      <c r="A2539" t="s">
        <v>18</v>
      </c>
      <c r="B2539" t="s">
        <v>29</v>
      </c>
      <c r="C2539" t="s">
        <v>20</v>
      </c>
      <c r="D2539" t="s">
        <v>21</v>
      </c>
      <c r="E2539" t="s">
        <v>5</v>
      </c>
      <c r="G2539" t="s">
        <v>22</v>
      </c>
      <c r="H2539">
        <v>2373547</v>
      </c>
      <c r="I2539">
        <v>2374401</v>
      </c>
      <c r="J2539" t="s">
        <v>30</v>
      </c>
      <c r="K2539">
        <f t="shared" si="156"/>
        <v>0</v>
      </c>
      <c r="L2539" t="str">
        <f t="shared" si="157"/>
        <v>нет</v>
      </c>
      <c r="S2539" t="s">
        <v>5</v>
      </c>
      <c r="U2539" t="s">
        <v>22</v>
      </c>
      <c r="V2539">
        <v>2656399</v>
      </c>
      <c r="W2539">
        <v>2657775</v>
      </c>
      <c r="X2539" t="s">
        <v>30</v>
      </c>
      <c r="Y2539">
        <f t="shared" si="158"/>
        <v>2</v>
      </c>
      <c r="Z2539" t="str">
        <f t="shared" si="159"/>
        <v>нет</v>
      </c>
    </row>
    <row r="2540" spans="1:26" x14ac:dyDescent="0.35">
      <c r="A2540" t="s">
        <v>18</v>
      </c>
      <c r="B2540" t="s">
        <v>29</v>
      </c>
      <c r="C2540" t="s">
        <v>20</v>
      </c>
      <c r="D2540" t="s">
        <v>21</v>
      </c>
      <c r="E2540" t="s">
        <v>5</v>
      </c>
      <c r="G2540" t="s">
        <v>22</v>
      </c>
      <c r="H2540">
        <v>2374412</v>
      </c>
      <c r="I2540">
        <v>2375125</v>
      </c>
      <c r="J2540" t="s">
        <v>30</v>
      </c>
      <c r="K2540">
        <f t="shared" si="156"/>
        <v>2</v>
      </c>
      <c r="L2540" t="str">
        <f t="shared" si="157"/>
        <v>нет</v>
      </c>
      <c r="S2540" t="s">
        <v>5</v>
      </c>
      <c r="U2540" t="s">
        <v>22</v>
      </c>
      <c r="V2540">
        <v>2657833</v>
      </c>
      <c r="W2540">
        <v>2658942</v>
      </c>
      <c r="X2540" t="s">
        <v>30</v>
      </c>
      <c r="Y2540">
        <f t="shared" si="158"/>
        <v>1</v>
      </c>
      <c r="Z2540" t="str">
        <f t="shared" si="159"/>
        <v>нет</v>
      </c>
    </row>
    <row r="2541" spans="1:26" x14ac:dyDescent="0.35">
      <c r="A2541" t="s">
        <v>18</v>
      </c>
      <c r="B2541" t="s">
        <v>29</v>
      </c>
      <c r="C2541" t="s">
        <v>20</v>
      </c>
      <c r="D2541" t="s">
        <v>21</v>
      </c>
      <c r="E2541" t="s">
        <v>5</v>
      </c>
      <c r="G2541" t="s">
        <v>22</v>
      </c>
      <c r="H2541">
        <v>2379506</v>
      </c>
      <c r="I2541">
        <v>2380750</v>
      </c>
      <c r="J2541" t="s">
        <v>30</v>
      </c>
      <c r="K2541">
        <f t="shared" si="156"/>
        <v>1</v>
      </c>
      <c r="L2541" t="str">
        <f t="shared" si="157"/>
        <v>нет</v>
      </c>
      <c r="S2541" t="s">
        <v>5</v>
      </c>
      <c r="U2541" t="s">
        <v>22</v>
      </c>
      <c r="V2541">
        <v>2658990</v>
      </c>
      <c r="W2541">
        <v>2660297</v>
      </c>
      <c r="X2541" t="s">
        <v>30</v>
      </c>
      <c r="Y2541">
        <f t="shared" si="158"/>
        <v>0</v>
      </c>
      <c r="Z2541" t="str">
        <f t="shared" si="159"/>
        <v>нет</v>
      </c>
    </row>
    <row r="2542" spans="1:26" x14ac:dyDescent="0.35">
      <c r="A2542" t="s">
        <v>18</v>
      </c>
      <c r="B2542" t="s">
        <v>29</v>
      </c>
      <c r="C2542" t="s">
        <v>20</v>
      </c>
      <c r="D2542" t="s">
        <v>21</v>
      </c>
      <c r="E2542" t="s">
        <v>5</v>
      </c>
      <c r="G2542" t="s">
        <v>22</v>
      </c>
      <c r="H2542">
        <v>2381302</v>
      </c>
      <c r="I2542">
        <v>2381838</v>
      </c>
      <c r="J2542" t="s">
        <v>30</v>
      </c>
      <c r="K2542">
        <f t="shared" si="156"/>
        <v>0</v>
      </c>
      <c r="L2542" t="str">
        <f t="shared" si="157"/>
        <v>нет</v>
      </c>
      <c r="S2542" t="s">
        <v>5</v>
      </c>
      <c r="U2542" t="s">
        <v>22</v>
      </c>
      <c r="V2542">
        <v>2660734</v>
      </c>
      <c r="W2542">
        <v>2662119</v>
      </c>
      <c r="X2542" t="s">
        <v>30</v>
      </c>
      <c r="Y2542">
        <f t="shared" si="158"/>
        <v>2</v>
      </c>
      <c r="Z2542" t="str">
        <f t="shared" si="159"/>
        <v>нет</v>
      </c>
    </row>
    <row r="2543" spans="1:26" x14ac:dyDescent="0.35">
      <c r="A2543" t="s">
        <v>18</v>
      </c>
      <c r="B2543" t="s">
        <v>29</v>
      </c>
      <c r="C2543" t="s">
        <v>20</v>
      </c>
      <c r="D2543" t="s">
        <v>21</v>
      </c>
      <c r="E2543" t="s">
        <v>5</v>
      </c>
      <c r="G2543" t="s">
        <v>22</v>
      </c>
      <c r="H2543">
        <v>2381933</v>
      </c>
      <c r="I2543">
        <v>2383387</v>
      </c>
      <c r="J2543" t="s">
        <v>30</v>
      </c>
      <c r="K2543">
        <f t="shared" si="156"/>
        <v>2</v>
      </c>
      <c r="L2543" t="str">
        <f t="shared" si="157"/>
        <v>нет</v>
      </c>
      <c r="S2543" t="s">
        <v>5</v>
      </c>
      <c r="U2543" t="s">
        <v>22</v>
      </c>
      <c r="V2543">
        <v>2662177</v>
      </c>
      <c r="W2543">
        <v>2663130</v>
      </c>
      <c r="X2543" t="s">
        <v>30</v>
      </c>
      <c r="Y2543">
        <f t="shared" si="158"/>
        <v>0</v>
      </c>
      <c r="Z2543" t="str">
        <f t="shared" si="159"/>
        <v>нет</v>
      </c>
    </row>
    <row r="2544" spans="1:26" x14ac:dyDescent="0.35">
      <c r="A2544" t="s">
        <v>18</v>
      </c>
      <c r="B2544" t="s">
        <v>29</v>
      </c>
      <c r="C2544" t="s">
        <v>20</v>
      </c>
      <c r="D2544" t="s">
        <v>21</v>
      </c>
      <c r="E2544" t="s">
        <v>5</v>
      </c>
      <c r="G2544" t="s">
        <v>22</v>
      </c>
      <c r="H2544">
        <v>2385365</v>
      </c>
      <c r="I2544">
        <v>2387188</v>
      </c>
      <c r="J2544" t="s">
        <v>30</v>
      </c>
      <c r="K2544">
        <f t="shared" si="156"/>
        <v>1</v>
      </c>
      <c r="L2544" t="str">
        <f t="shared" si="157"/>
        <v>нет</v>
      </c>
      <c r="S2544" t="s">
        <v>5</v>
      </c>
      <c r="U2544" t="s">
        <v>22</v>
      </c>
      <c r="V2544">
        <v>2663387</v>
      </c>
      <c r="W2544">
        <v>2664277</v>
      </c>
      <c r="X2544" t="s">
        <v>30</v>
      </c>
      <c r="Y2544">
        <f t="shared" si="158"/>
        <v>2</v>
      </c>
      <c r="Z2544" t="str">
        <f t="shared" si="159"/>
        <v>нет</v>
      </c>
    </row>
    <row r="2545" spans="1:26" x14ac:dyDescent="0.35">
      <c r="A2545" t="s">
        <v>18</v>
      </c>
      <c r="B2545" t="s">
        <v>29</v>
      </c>
      <c r="C2545" t="s">
        <v>20</v>
      </c>
      <c r="D2545" t="s">
        <v>21</v>
      </c>
      <c r="E2545" t="s">
        <v>5</v>
      </c>
      <c r="G2545" t="s">
        <v>22</v>
      </c>
      <c r="H2545">
        <v>2387323</v>
      </c>
      <c r="I2545">
        <v>2387886</v>
      </c>
      <c r="J2545" t="s">
        <v>30</v>
      </c>
      <c r="K2545">
        <f t="shared" si="156"/>
        <v>1</v>
      </c>
      <c r="L2545" t="str">
        <f t="shared" si="157"/>
        <v>нет</v>
      </c>
      <c r="S2545" t="s">
        <v>5</v>
      </c>
      <c r="U2545" t="s">
        <v>22</v>
      </c>
      <c r="V2545">
        <v>2664293</v>
      </c>
      <c r="W2545">
        <v>2665618</v>
      </c>
      <c r="X2545" t="s">
        <v>30</v>
      </c>
      <c r="Y2545">
        <f t="shared" si="158"/>
        <v>0</v>
      </c>
      <c r="Z2545" t="str">
        <f t="shared" si="159"/>
        <v>нет</v>
      </c>
    </row>
    <row r="2546" spans="1:26" x14ac:dyDescent="0.35">
      <c r="A2546" t="s">
        <v>18</v>
      </c>
      <c r="B2546" t="s">
        <v>29</v>
      </c>
      <c r="C2546" t="s">
        <v>20</v>
      </c>
      <c r="D2546" t="s">
        <v>21</v>
      </c>
      <c r="E2546" t="s">
        <v>5</v>
      </c>
      <c r="G2546" t="s">
        <v>22</v>
      </c>
      <c r="H2546">
        <v>2389245</v>
      </c>
      <c r="I2546">
        <v>2391404</v>
      </c>
      <c r="J2546" t="s">
        <v>30</v>
      </c>
      <c r="K2546">
        <f t="shared" si="156"/>
        <v>2</v>
      </c>
      <c r="L2546" t="str">
        <f t="shared" si="157"/>
        <v>нет</v>
      </c>
      <c r="S2546" t="s">
        <v>5</v>
      </c>
      <c r="U2546" t="s">
        <v>22</v>
      </c>
      <c r="V2546">
        <v>2665638</v>
      </c>
      <c r="W2546">
        <v>2666351</v>
      </c>
      <c r="X2546" t="s">
        <v>30</v>
      </c>
      <c r="Y2546">
        <f t="shared" si="158"/>
        <v>1</v>
      </c>
      <c r="Z2546" t="str">
        <f t="shared" si="159"/>
        <v>нет</v>
      </c>
    </row>
    <row r="2547" spans="1:26" x14ac:dyDescent="0.35">
      <c r="A2547" t="s">
        <v>18</v>
      </c>
      <c r="B2547" t="s">
        <v>29</v>
      </c>
      <c r="C2547" t="s">
        <v>20</v>
      </c>
      <c r="D2547" t="s">
        <v>21</v>
      </c>
      <c r="E2547" t="s">
        <v>5</v>
      </c>
      <c r="G2547" t="s">
        <v>22</v>
      </c>
      <c r="H2547">
        <v>2391468</v>
      </c>
      <c r="I2547">
        <v>2391959</v>
      </c>
      <c r="J2547" t="s">
        <v>30</v>
      </c>
      <c r="K2547">
        <f t="shared" si="156"/>
        <v>2</v>
      </c>
      <c r="L2547" t="str">
        <f t="shared" si="157"/>
        <v>нет</v>
      </c>
      <c r="S2547" t="s">
        <v>5</v>
      </c>
      <c r="U2547" t="s">
        <v>22</v>
      </c>
      <c r="V2547">
        <v>2666585</v>
      </c>
      <c r="W2547">
        <v>2667310</v>
      </c>
      <c r="X2547" t="s">
        <v>30</v>
      </c>
      <c r="Y2547">
        <f t="shared" si="158"/>
        <v>1</v>
      </c>
      <c r="Z2547" t="str">
        <f t="shared" si="159"/>
        <v>нет</v>
      </c>
    </row>
    <row r="2548" spans="1:26" x14ac:dyDescent="0.35">
      <c r="A2548" t="s">
        <v>18</v>
      </c>
      <c r="B2548" t="s">
        <v>29</v>
      </c>
      <c r="C2548" t="s">
        <v>20</v>
      </c>
      <c r="D2548" t="s">
        <v>21</v>
      </c>
      <c r="E2548" t="s">
        <v>5</v>
      </c>
      <c r="G2548" t="s">
        <v>22</v>
      </c>
      <c r="H2548">
        <v>2392026</v>
      </c>
      <c r="I2548">
        <v>2392667</v>
      </c>
      <c r="J2548" t="s">
        <v>30</v>
      </c>
      <c r="K2548">
        <f t="shared" si="156"/>
        <v>2</v>
      </c>
      <c r="L2548" t="str">
        <f t="shared" si="157"/>
        <v>нет</v>
      </c>
      <c r="S2548" t="s">
        <v>5</v>
      </c>
      <c r="U2548" t="s">
        <v>22</v>
      </c>
      <c r="V2548">
        <v>2667313</v>
      </c>
      <c r="W2548">
        <v>2668017</v>
      </c>
      <c r="X2548" t="s">
        <v>30</v>
      </c>
      <c r="Y2548">
        <f t="shared" si="158"/>
        <v>1</v>
      </c>
      <c r="Z2548" t="str">
        <f t="shared" si="159"/>
        <v>нет</v>
      </c>
    </row>
    <row r="2549" spans="1:26" x14ac:dyDescent="0.35">
      <c r="A2549" t="s">
        <v>18</v>
      </c>
      <c r="B2549" t="s">
        <v>29</v>
      </c>
      <c r="C2549" t="s">
        <v>20</v>
      </c>
      <c r="D2549" t="s">
        <v>21</v>
      </c>
      <c r="E2549" t="s">
        <v>5</v>
      </c>
      <c r="G2549" t="s">
        <v>22</v>
      </c>
      <c r="H2549">
        <v>2392893</v>
      </c>
      <c r="I2549">
        <v>2393528</v>
      </c>
      <c r="J2549" t="s">
        <v>30</v>
      </c>
      <c r="K2549">
        <f t="shared" si="156"/>
        <v>2</v>
      </c>
      <c r="L2549" t="str">
        <f t="shared" si="157"/>
        <v>нет</v>
      </c>
      <c r="S2549" t="s">
        <v>5</v>
      </c>
      <c r="U2549" t="s">
        <v>22</v>
      </c>
      <c r="V2549">
        <v>2668149</v>
      </c>
      <c r="W2549">
        <v>2668595</v>
      </c>
      <c r="X2549" t="s">
        <v>23</v>
      </c>
      <c r="Y2549">
        <f t="shared" si="158"/>
        <v>1</v>
      </c>
      <c r="Z2549" t="str">
        <f t="shared" si="159"/>
        <v>да</v>
      </c>
    </row>
    <row r="2550" spans="1:26" x14ac:dyDescent="0.35">
      <c r="A2550" t="s">
        <v>18</v>
      </c>
      <c r="B2550" t="s">
        <v>29</v>
      </c>
      <c r="C2550" t="s">
        <v>20</v>
      </c>
      <c r="D2550" t="s">
        <v>21</v>
      </c>
      <c r="E2550" t="s">
        <v>5</v>
      </c>
      <c r="G2550" t="s">
        <v>22</v>
      </c>
      <c r="H2550">
        <v>2393541</v>
      </c>
      <c r="I2550">
        <v>2394014</v>
      </c>
      <c r="J2550" t="s">
        <v>30</v>
      </c>
      <c r="K2550">
        <f t="shared" si="156"/>
        <v>1</v>
      </c>
      <c r="L2550" t="str">
        <f t="shared" si="157"/>
        <v>нет</v>
      </c>
      <c r="S2550" t="s">
        <v>5</v>
      </c>
      <c r="U2550" t="s">
        <v>22</v>
      </c>
      <c r="V2550">
        <v>2668592</v>
      </c>
      <c r="W2550">
        <v>2669767</v>
      </c>
      <c r="X2550" t="s">
        <v>23</v>
      </c>
      <c r="Y2550">
        <f t="shared" si="158"/>
        <v>0</v>
      </c>
      <c r="Z2550" t="str">
        <f t="shared" si="159"/>
        <v>нет</v>
      </c>
    </row>
    <row r="2551" spans="1:26" x14ac:dyDescent="0.35">
      <c r="A2551" t="s">
        <v>18</v>
      </c>
      <c r="B2551" t="s">
        <v>29</v>
      </c>
      <c r="C2551" t="s">
        <v>20</v>
      </c>
      <c r="D2551" t="s">
        <v>21</v>
      </c>
      <c r="E2551" t="s">
        <v>5</v>
      </c>
      <c r="G2551" t="s">
        <v>22</v>
      </c>
      <c r="H2551">
        <v>2394026</v>
      </c>
      <c r="I2551">
        <v>2394955</v>
      </c>
      <c r="J2551" t="s">
        <v>30</v>
      </c>
      <c r="K2551">
        <f t="shared" si="156"/>
        <v>1</v>
      </c>
      <c r="L2551" t="str">
        <f t="shared" si="157"/>
        <v>нет</v>
      </c>
      <c r="S2551" t="s">
        <v>5</v>
      </c>
      <c r="U2551" t="s">
        <v>22</v>
      </c>
      <c r="V2551">
        <v>2670048</v>
      </c>
      <c r="W2551">
        <v>2670767</v>
      </c>
      <c r="X2551" t="s">
        <v>23</v>
      </c>
      <c r="Y2551">
        <f t="shared" si="158"/>
        <v>1</v>
      </c>
      <c r="Z2551" t="str">
        <f t="shared" si="159"/>
        <v>нет</v>
      </c>
    </row>
    <row r="2552" spans="1:26" x14ac:dyDescent="0.35">
      <c r="A2552" t="s">
        <v>18</v>
      </c>
      <c r="B2552" t="s">
        <v>29</v>
      </c>
      <c r="C2552" t="s">
        <v>20</v>
      </c>
      <c r="D2552" t="s">
        <v>21</v>
      </c>
      <c r="E2552" t="s">
        <v>5</v>
      </c>
      <c r="G2552" t="s">
        <v>22</v>
      </c>
      <c r="H2552">
        <v>2394958</v>
      </c>
      <c r="I2552">
        <v>2396091</v>
      </c>
      <c r="J2552" t="s">
        <v>30</v>
      </c>
      <c r="K2552">
        <f t="shared" si="156"/>
        <v>1</v>
      </c>
      <c r="L2552" t="str">
        <f t="shared" si="157"/>
        <v>нет</v>
      </c>
      <c r="S2552" t="s">
        <v>5</v>
      </c>
      <c r="U2552" t="s">
        <v>22</v>
      </c>
      <c r="V2552">
        <v>2671025</v>
      </c>
      <c r="W2552">
        <v>2671300</v>
      </c>
      <c r="X2552" t="s">
        <v>30</v>
      </c>
      <c r="Y2552">
        <f t="shared" si="158"/>
        <v>0</v>
      </c>
      <c r="Z2552" t="str">
        <f t="shared" si="159"/>
        <v>нет</v>
      </c>
    </row>
    <row r="2553" spans="1:26" x14ac:dyDescent="0.35">
      <c r="A2553" t="s">
        <v>18</v>
      </c>
      <c r="B2553" t="s">
        <v>29</v>
      </c>
      <c r="C2553" t="s">
        <v>20</v>
      </c>
      <c r="D2553" t="s">
        <v>21</v>
      </c>
      <c r="E2553" t="s">
        <v>5</v>
      </c>
      <c r="G2553" t="s">
        <v>22</v>
      </c>
      <c r="H2553">
        <v>2396184</v>
      </c>
      <c r="I2553">
        <v>2397374</v>
      </c>
      <c r="J2553" t="s">
        <v>30</v>
      </c>
      <c r="K2553">
        <f t="shared" si="156"/>
        <v>0</v>
      </c>
      <c r="L2553" t="str">
        <f t="shared" si="157"/>
        <v>нет</v>
      </c>
      <c r="S2553" t="s">
        <v>5</v>
      </c>
      <c r="U2553" t="s">
        <v>22</v>
      </c>
      <c r="V2553">
        <v>2671332</v>
      </c>
      <c r="W2553">
        <v>2671877</v>
      </c>
      <c r="X2553" t="s">
        <v>30</v>
      </c>
      <c r="Y2553">
        <f t="shared" si="158"/>
        <v>2</v>
      </c>
      <c r="Z2553" t="str">
        <f t="shared" si="159"/>
        <v>нет</v>
      </c>
    </row>
    <row r="2554" spans="1:26" x14ac:dyDescent="0.35">
      <c r="A2554" t="s">
        <v>18</v>
      </c>
      <c r="B2554" t="s">
        <v>29</v>
      </c>
      <c r="C2554" t="s">
        <v>20</v>
      </c>
      <c r="D2554" t="s">
        <v>21</v>
      </c>
      <c r="E2554" t="s">
        <v>5</v>
      </c>
      <c r="G2554" t="s">
        <v>22</v>
      </c>
      <c r="H2554">
        <v>2398798</v>
      </c>
      <c r="I2554">
        <v>2399910</v>
      </c>
      <c r="J2554" t="s">
        <v>30</v>
      </c>
      <c r="K2554">
        <f t="shared" si="156"/>
        <v>2</v>
      </c>
      <c r="L2554" t="str">
        <f t="shared" si="157"/>
        <v>нет</v>
      </c>
      <c r="S2554" t="s">
        <v>5</v>
      </c>
      <c r="U2554" t="s">
        <v>22</v>
      </c>
      <c r="V2554">
        <v>2672055</v>
      </c>
      <c r="W2554">
        <v>2672885</v>
      </c>
      <c r="X2554" t="s">
        <v>30</v>
      </c>
      <c r="Y2554">
        <f t="shared" si="158"/>
        <v>0</v>
      </c>
      <c r="Z2554" t="str">
        <f t="shared" si="159"/>
        <v>нет</v>
      </c>
    </row>
    <row r="2555" spans="1:26" x14ac:dyDescent="0.35">
      <c r="A2555" t="s">
        <v>18</v>
      </c>
      <c r="B2555" t="s">
        <v>29</v>
      </c>
      <c r="C2555" t="s">
        <v>20</v>
      </c>
      <c r="D2555" t="s">
        <v>21</v>
      </c>
      <c r="E2555" t="s">
        <v>5</v>
      </c>
      <c r="G2555" t="s">
        <v>22</v>
      </c>
      <c r="H2555">
        <v>2402857</v>
      </c>
      <c r="I2555">
        <v>2403801</v>
      </c>
      <c r="J2555" t="s">
        <v>30</v>
      </c>
      <c r="K2555">
        <f t="shared" si="156"/>
        <v>0</v>
      </c>
      <c r="L2555" t="str">
        <f t="shared" si="157"/>
        <v>нет</v>
      </c>
      <c r="S2555" t="s">
        <v>5</v>
      </c>
      <c r="U2555" t="s">
        <v>22</v>
      </c>
      <c r="V2555">
        <v>2672908</v>
      </c>
      <c r="W2555">
        <v>2674410</v>
      </c>
      <c r="X2555" t="s">
        <v>30</v>
      </c>
      <c r="Y2555">
        <f t="shared" si="158"/>
        <v>0</v>
      </c>
      <c r="Z2555" t="str">
        <f t="shared" si="159"/>
        <v>нет</v>
      </c>
    </row>
    <row r="2556" spans="1:26" x14ac:dyDescent="0.35">
      <c r="A2556" t="s">
        <v>18</v>
      </c>
      <c r="B2556" t="s">
        <v>29</v>
      </c>
      <c r="C2556" t="s">
        <v>20</v>
      </c>
      <c r="D2556" t="s">
        <v>21</v>
      </c>
      <c r="E2556" t="s">
        <v>5</v>
      </c>
      <c r="G2556" t="s">
        <v>22</v>
      </c>
      <c r="H2556">
        <v>2407832</v>
      </c>
      <c r="I2556">
        <v>2408551</v>
      </c>
      <c r="J2556" t="s">
        <v>30</v>
      </c>
      <c r="K2556">
        <f t="shared" si="156"/>
        <v>1</v>
      </c>
      <c r="L2556" t="str">
        <f t="shared" si="157"/>
        <v>да</v>
      </c>
      <c r="S2556" t="s">
        <v>5</v>
      </c>
      <c r="U2556" t="s">
        <v>22</v>
      </c>
      <c r="V2556">
        <v>2674643</v>
      </c>
      <c r="W2556">
        <v>2676319</v>
      </c>
      <c r="X2556" t="s">
        <v>30</v>
      </c>
      <c r="Y2556">
        <f t="shared" si="158"/>
        <v>0</v>
      </c>
      <c r="Z2556" t="str">
        <f t="shared" si="159"/>
        <v>нет</v>
      </c>
    </row>
    <row r="2557" spans="1:26" x14ac:dyDescent="0.35">
      <c r="A2557" t="s">
        <v>18</v>
      </c>
      <c r="B2557" t="s">
        <v>29</v>
      </c>
      <c r="C2557" t="s">
        <v>20</v>
      </c>
      <c r="D2557" t="s">
        <v>21</v>
      </c>
      <c r="E2557" t="s">
        <v>5</v>
      </c>
      <c r="G2557" t="s">
        <v>22</v>
      </c>
      <c r="H2557">
        <v>2408551</v>
      </c>
      <c r="I2557">
        <v>2409231</v>
      </c>
      <c r="J2557" t="s">
        <v>30</v>
      </c>
      <c r="K2557">
        <f t="shared" si="156"/>
        <v>0</v>
      </c>
      <c r="L2557" t="str">
        <f t="shared" si="157"/>
        <v>нет</v>
      </c>
      <c r="S2557" t="s">
        <v>5</v>
      </c>
      <c r="U2557" t="s">
        <v>22</v>
      </c>
      <c r="V2557">
        <v>2676450</v>
      </c>
      <c r="W2557">
        <v>2677550</v>
      </c>
      <c r="X2557" t="s">
        <v>30</v>
      </c>
      <c r="Y2557">
        <f t="shared" si="158"/>
        <v>0</v>
      </c>
      <c r="Z2557" t="str">
        <f t="shared" si="159"/>
        <v>нет</v>
      </c>
    </row>
    <row r="2558" spans="1:26" x14ac:dyDescent="0.35">
      <c r="A2558" t="s">
        <v>18</v>
      </c>
      <c r="B2558" t="s">
        <v>29</v>
      </c>
      <c r="C2558" t="s">
        <v>20</v>
      </c>
      <c r="D2558" t="s">
        <v>21</v>
      </c>
      <c r="E2558" t="s">
        <v>5</v>
      </c>
      <c r="G2558" t="s">
        <v>22</v>
      </c>
      <c r="H2558">
        <v>2409290</v>
      </c>
      <c r="I2558">
        <v>2409556</v>
      </c>
      <c r="J2558" t="s">
        <v>30</v>
      </c>
      <c r="K2558">
        <f t="shared" si="156"/>
        <v>1</v>
      </c>
      <c r="L2558" t="str">
        <f t="shared" si="157"/>
        <v>нет</v>
      </c>
      <c r="S2558" t="s">
        <v>5</v>
      </c>
      <c r="U2558" t="s">
        <v>22</v>
      </c>
      <c r="V2558">
        <v>2677657</v>
      </c>
      <c r="W2558">
        <v>2678352</v>
      </c>
      <c r="X2558" t="s">
        <v>30</v>
      </c>
      <c r="Y2558">
        <f t="shared" si="158"/>
        <v>2</v>
      </c>
      <c r="Z2558" t="str">
        <f t="shared" si="159"/>
        <v>нет</v>
      </c>
    </row>
    <row r="2559" spans="1:26" x14ac:dyDescent="0.35">
      <c r="A2559" t="s">
        <v>18</v>
      </c>
      <c r="B2559" t="s">
        <v>29</v>
      </c>
      <c r="C2559" t="s">
        <v>20</v>
      </c>
      <c r="D2559" t="s">
        <v>21</v>
      </c>
      <c r="E2559" t="s">
        <v>5</v>
      </c>
      <c r="G2559" t="s">
        <v>22</v>
      </c>
      <c r="H2559">
        <v>2409577</v>
      </c>
      <c r="I2559">
        <v>2409954</v>
      </c>
      <c r="J2559" t="s">
        <v>30</v>
      </c>
      <c r="K2559">
        <f t="shared" si="156"/>
        <v>2</v>
      </c>
      <c r="L2559" t="str">
        <f t="shared" si="157"/>
        <v>нет</v>
      </c>
      <c r="S2559" t="s">
        <v>5</v>
      </c>
      <c r="U2559" t="s">
        <v>22</v>
      </c>
      <c r="V2559">
        <v>2678575</v>
      </c>
      <c r="W2559">
        <v>2679123</v>
      </c>
      <c r="X2559" t="s">
        <v>30</v>
      </c>
      <c r="Y2559">
        <f t="shared" si="158"/>
        <v>1</v>
      </c>
      <c r="Z2559" t="str">
        <f t="shared" si="159"/>
        <v>нет</v>
      </c>
    </row>
    <row r="2560" spans="1:26" x14ac:dyDescent="0.35">
      <c r="A2560" t="s">
        <v>18</v>
      </c>
      <c r="B2560" t="s">
        <v>29</v>
      </c>
      <c r="C2560" t="s">
        <v>20</v>
      </c>
      <c r="D2560" t="s">
        <v>21</v>
      </c>
      <c r="E2560" t="s">
        <v>5</v>
      </c>
      <c r="G2560" t="s">
        <v>22</v>
      </c>
      <c r="H2560">
        <v>2411152</v>
      </c>
      <c r="I2560">
        <v>2411973</v>
      </c>
      <c r="J2560" t="s">
        <v>30</v>
      </c>
      <c r="K2560">
        <f t="shared" si="156"/>
        <v>1</v>
      </c>
      <c r="L2560" t="str">
        <f t="shared" si="157"/>
        <v>нет</v>
      </c>
      <c r="S2560" t="s">
        <v>5</v>
      </c>
      <c r="U2560" t="s">
        <v>22</v>
      </c>
      <c r="V2560">
        <v>2679393</v>
      </c>
      <c r="W2560">
        <v>2680289</v>
      </c>
      <c r="X2560" t="s">
        <v>23</v>
      </c>
      <c r="Y2560">
        <f t="shared" si="158"/>
        <v>1</v>
      </c>
      <c r="Z2560" t="str">
        <f t="shared" si="159"/>
        <v>нет</v>
      </c>
    </row>
    <row r="2561" spans="1:26" x14ac:dyDescent="0.35">
      <c r="A2561" t="s">
        <v>18</v>
      </c>
      <c r="B2561" t="s">
        <v>29</v>
      </c>
      <c r="C2561" t="s">
        <v>20</v>
      </c>
      <c r="D2561" t="s">
        <v>21</v>
      </c>
      <c r="E2561" t="s">
        <v>5</v>
      </c>
      <c r="G2561" t="s">
        <v>22</v>
      </c>
      <c r="H2561">
        <v>2412027</v>
      </c>
      <c r="I2561">
        <v>2413331</v>
      </c>
      <c r="J2561" t="s">
        <v>30</v>
      </c>
      <c r="K2561">
        <f t="shared" si="156"/>
        <v>2</v>
      </c>
      <c r="L2561" t="str">
        <f t="shared" si="157"/>
        <v>нет</v>
      </c>
      <c r="S2561" t="s">
        <v>5</v>
      </c>
      <c r="U2561" t="s">
        <v>22</v>
      </c>
      <c r="V2561">
        <v>2680295</v>
      </c>
      <c r="W2561">
        <v>2682652</v>
      </c>
      <c r="X2561" t="s">
        <v>23</v>
      </c>
      <c r="Y2561">
        <f t="shared" si="158"/>
        <v>1</v>
      </c>
      <c r="Z2561" t="str">
        <f t="shared" si="159"/>
        <v>нет</v>
      </c>
    </row>
    <row r="2562" spans="1:26" x14ac:dyDescent="0.35">
      <c r="A2562" t="s">
        <v>18</v>
      </c>
      <c r="B2562" t="s">
        <v>29</v>
      </c>
      <c r="C2562" t="s">
        <v>20</v>
      </c>
      <c r="D2562" t="s">
        <v>21</v>
      </c>
      <c r="E2562" t="s">
        <v>5</v>
      </c>
      <c r="G2562" t="s">
        <v>22</v>
      </c>
      <c r="H2562">
        <v>2413332</v>
      </c>
      <c r="I2562">
        <v>2413826</v>
      </c>
      <c r="J2562" t="s">
        <v>30</v>
      </c>
      <c r="K2562">
        <f t="shared" si="156"/>
        <v>2</v>
      </c>
      <c r="L2562" t="str">
        <f t="shared" si="157"/>
        <v>нет</v>
      </c>
      <c r="S2562" t="s">
        <v>5</v>
      </c>
      <c r="U2562" t="s">
        <v>22</v>
      </c>
      <c r="V2562">
        <v>2683039</v>
      </c>
      <c r="W2562">
        <v>2683437</v>
      </c>
      <c r="X2562" t="s">
        <v>30</v>
      </c>
      <c r="Y2562">
        <f t="shared" si="158"/>
        <v>1</v>
      </c>
      <c r="Z2562" t="str">
        <f t="shared" si="159"/>
        <v>нет</v>
      </c>
    </row>
    <row r="2563" spans="1:26" x14ac:dyDescent="0.35">
      <c r="A2563" t="s">
        <v>18</v>
      </c>
      <c r="B2563" t="s">
        <v>29</v>
      </c>
      <c r="C2563" t="s">
        <v>20</v>
      </c>
      <c r="D2563" t="s">
        <v>21</v>
      </c>
      <c r="E2563" t="s">
        <v>5</v>
      </c>
      <c r="G2563" t="s">
        <v>22</v>
      </c>
      <c r="H2563">
        <v>2414427</v>
      </c>
      <c r="I2563">
        <v>2414942</v>
      </c>
      <c r="J2563" t="s">
        <v>30</v>
      </c>
      <c r="K2563">
        <f t="shared" ref="K2563:K2626" si="160">MOD((ABS(I2563-H2564)+1),3)</f>
        <v>0</v>
      </c>
      <c r="L2563" t="str">
        <f t="shared" ref="L2563:L2626" si="161">IF(I2563-H2564&gt;=0,"да","нет")</f>
        <v>нет</v>
      </c>
      <c r="S2563" t="s">
        <v>5</v>
      </c>
      <c r="U2563" t="s">
        <v>22</v>
      </c>
      <c r="V2563">
        <v>2683524</v>
      </c>
      <c r="W2563">
        <v>2683709</v>
      </c>
      <c r="X2563" t="s">
        <v>30</v>
      </c>
      <c r="Y2563">
        <f t="shared" ref="Y2563:Y2626" si="162">MOD((ABS(W2563-V2564)+1),3)</f>
        <v>1</v>
      </c>
      <c r="Z2563" t="str">
        <f t="shared" ref="Z2563:Z2626" si="163">IF(W2563-V2564&gt;=0,"да","нет")</f>
        <v>нет</v>
      </c>
    </row>
    <row r="2564" spans="1:26" x14ac:dyDescent="0.35">
      <c r="A2564" t="s">
        <v>18</v>
      </c>
      <c r="B2564" t="s">
        <v>29</v>
      </c>
      <c r="C2564" t="s">
        <v>20</v>
      </c>
      <c r="D2564" t="s">
        <v>21</v>
      </c>
      <c r="E2564" t="s">
        <v>5</v>
      </c>
      <c r="G2564" t="s">
        <v>22</v>
      </c>
      <c r="H2564">
        <v>2415340</v>
      </c>
      <c r="I2564">
        <v>2416173</v>
      </c>
      <c r="J2564" t="s">
        <v>30</v>
      </c>
      <c r="K2564">
        <f t="shared" si="160"/>
        <v>2</v>
      </c>
      <c r="L2564" t="str">
        <f t="shared" si="161"/>
        <v>нет</v>
      </c>
      <c r="S2564" t="s">
        <v>5</v>
      </c>
      <c r="U2564" t="s">
        <v>22</v>
      </c>
      <c r="V2564">
        <v>2684066</v>
      </c>
      <c r="W2564">
        <v>2685499</v>
      </c>
      <c r="X2564" t="s">
        <v>30</v>
      </c>
      <c r="Y2564">
        <f t="shared" si="162"/>
        <v>2</v>
      </c>
      <c r="Z2564" t="str">
        <f t="shared" si="163"/>
        <v>нет</v>
      </c>
    </row>
    <row r="2565" spans="1:26" x14ac:dyDescent="0.35">
      <c r="A2565" t="s">
        <v>18</v>
      </c>
      <c r="B2565" t="s">
        <v>29</v>
      </c>
      <c r="C2565" t="s">
        <v>20</v>
      </c>
      <c r="D2565" t="s">
        <v>21</v>
      </c>
      <c r="E2565" t="s">
        <v>5</v>
      </c>
      <c r="G2565" t="s">
        <v>22</v>
      </c>
      <c r="H2565">
        <v>2416177</v>
      </c>
      <c r="I2565">
        <v>2417049</v>
      </c>
      <c r="J2565" t="s">
        <v>30</v>
      </c>
      <c r="K2565">
        <f t="shared" si="160"/>
        <v>0</v>
      </c>
      <c r="L2565" t="str">
        <f t="shared" si="161"/>
        <v>нет</v>
      </c>
      <c r="S2565" t="s">
        <v>5</v>
      </c>
      <c r="U2565" t="s">
        <v>22</v>
      </c>
      <c r="V2565">
        <v>2685554</v>
      </c>
      <c r="W2565">
        <v>2686207</v>
      </c>
      <c r="X2565" t="s">
        <v>23</v>
      </c>
      <c r="Y2565">
        <f t="shared" si="162"/>
        <v>1</v>
      </c>
      <c r="Z2565" t="str">
        <f t="shared" si="163"/>
        <v>да</v>
      </c>
    </row>
    <row r="2566" spans="1:26" x14ac:dyDescent="0.35">
      <c r="A2566" t="s">
        <v>18</v>
      </c>
      <c r="B2566" t="s">
        <v>29</v>
      </c>
      <c r="C2566" t="s">
        <v>20</v>
      </c>
      <c r="D2566" t="s">
        <v>21</v>
      </c>
      <c r="E2566" t="s">
        <v>5</v>
      </c>
      <c r="G2566" t="s">
        <v>22</v>
      </c>
      <c r="H2566">
        <v>2417618</v>
      </c>
      <c r="I2566">
        <v>2418115</v>
      </c>
      <c r="J2566" t="s">
        <v>30</v>
      </c>
      <c r="K2566">
        <f t="shared" si="160"/>
        <v>0</v>
      </c>
      <c r="L2566" t="str">
        <f t="shared" si="161"/>
        <v>нет</v>
      </c>
      <c r="S2566" t="s">
        <v>5</v>
      </c>
      <c r="U2566" t="s">
        <v>22</v>
      </c>
      <c r="V2566">
        <v>2686201</v>
      </c>
      <c r="W2566">
        <v>2687388</v>
      </c>
      <c r="X2566" t="s">
        <v>23</v>
      </c>
      <c r="Y2566">
        <f t="shared" si="162"/>
        <v>1</v>
      </c>
      <c r="Z2566" t="str">
        <f t="shared" si="163"/>
        <v>нет</v>
      </c>
    </row>
    <row r="2567" spans="1:26" x14ac:dyDescent="0.35">
      <c r="A2567" t="s">
        <v>18</v>
      </c>
      <c r="B2567" t="s">
        <v>29</v>
      </c>
      <c r="C2567" t="s">
        <v>20</v>
      </c>
      <c r="D2567" t="s">
        <v>21</v>
      </c>
      <c r="E2567" t="s">
        <v>5</v>
      </c>
      <c r="G2567" t="s">
        <v>22</v>
      </c>
      <c r="H2567">
        <v>2418255</v>
      </c>
      <c r="I2567">
        <v>2419478</v>
      </c>
      <c r="J2567" t="s">
        <v>30</v>
      </c>
      <c r="K2567">
        <f t="shared" si="160"/>
        <v>2</v>
      </c>
      <c r="L2567" t="str">
        <f t="shared" si="161"/>
        <v>нет</v>
      </c>
      <c r="S2567" t="s">
        <v>5</v>
      </c>
      <c r="U2567" t="s">
        <v>22</v>
      </c>
      <c r="V2567">
        <v>2687559</v>
      </c>
      <c r="W2567">
        <v>2688584</v>
      </c>
      <c r="X2567" t="s">
        <v>23</v>
      </c>
      <c r="Y2567">
        <f t="shared" si="162"/>
        <v>0</v>
      </c>
      <c r="Z2567" t="str">
        <f t="shared" si="163"/>
        <v>нет</v>
      </c>
    </row>
    <row r="2568" spans="1:26" x14ac:dyDescent="0.35">
      <c r="A2568" t="s">
        <v>18</v>
      </c>
      <c r="B2568" t="s">
        <v>29</v>
      </c>
      <c r="C2568" t="s">
        <v>20</v>
      </c>
      <c r="D2568" t="s">
        <v>21</v>
      </c>
      <c r="E2568" t="s">
        <v>5</v>
      </c>
      <c r="G2568" t="s">
        <v>22</v>
      </c>
      <c r="H2568">
        <v>2419671</v>
      </c>
      <c r="I2568">
        <v>2420078</v>
      </c>
      <c r="J2568" t="s">
        <v>30</v>
      </c>
      <c r="K2568">
        <f t="shared" si="160"/>
        <v>1</v>
      </c>
      <c r="L2568" t="str">
        <f t="shared" si="161"/>
        <v>да</v>
      </c>
      <c r="S2568" t="s">
        <v>5</v>
      </c>
      <c r="U2568" t="s">
        <v>22</v>
      </c>
      <c r="V2568">
        <v>2688952</v>
      </c>
      <c r="W2568">
        <v>2692116</v>
      </c>
      <c r="X2568" t="s">
        <v>23</v>
      </c>
      <c r="Y2568">
        <f t="shared" si="162"/>
        <v>0</v>
      </c>
      <c r="Z2568" t="str">
        <f t="shared" si="163"/>
        <v>нет</v>
      </c>
    </row>
    <row r="2569" spans="1:26" x14ac:dyDescent="0.35">
      <c r="A2569" t="s">
        <v>18</v>
      </c>
      <c r="B2569" t="s">
        <v>29</v>
      </c>
      <c r="C2569" t="s">
        <v>20</v>
      </c>
      <c r="D2569" t="s">
        <v>21</v>
      </c>
      <c r="E2569" t="s">
        <v>5</v>
      </c>
      <c r="G2569" t="s">
        <v>22</v>
      </c>
      <c r="H2569">
        <v>2420078</v>
      </c>
      <c r="I2569">
        <v>2421739</v>
      </c>
      <c r="J2569" t="s">
        <v>30</v>
      </c>
      <c r="K2569">
        <f t="shared" si="160"/>
        <v>2</v>
      </c>
      <c r="L2569" t="str">
        <f t="shared" si="161"/>
        <v>нет</v>
      </c>
      <c r="S2569" t="s">
        <v>5</v>
      </c>
      <c r="U2569" t="s">
        <v>22</v>
      </c>
      <c r="V2569">
        <v>2692133</v>
      </c>
      <c r="W2569">
        <v>2692951</v>
      </c>
      <c r="X2569" t="s">
        <v>23</v>
      </c>
      <c r="Y2569">
        <f t="shared" si="162"/>
        <v>0</v>
      </c>
      <c r="Z2569" t="str">
        <f t="shared" si="163"/>
        <v>нет</v>
      </c>
    </row>
    <row r="2570" spans="1:26" x14ac:dyDescent="0.35">
      <c r="A2570" t="s">
        <v>18</v>
      </c>
      <c r="B2570" t="s">
        <v>29</v>
      </c>
      <c r="C2570" t="s">
        <v>20</v>
      </c>
      <c r="D2570" t="s">
        <v>21</v>
      </c>
      <c r="E2570" t="s">
        <v>5</v>
      </c>
      <c r="G2570" t="s">
        <v>22</v>
      </c>
      <c r="H2570">
        <v>2422145</v>
      </c>
      <c r="I2570">
        <v>2423116</v>
      </c>
      <c r="J2570" t="s">
        <v>30</v>
      </c>
      <c r="K2570">
        <f t="shared" si="160"/>
        <v>2</v>
      </c>
      <c r="L2570" t="str">
        <f t="shared" si="161"/>
        <v>да</v>
      </c>
      <c r="S2570" t="s">
        <v>5</v>
      </c>
      <c r="U2570" t="s">
        <v>22</v>
      </c>
      <c r="V2570">
        <v>2693178</v>
      </c>
      <c r="W2570">
        <v>2693699</v>
      </c>
      <c r="X2570" t="s">
        <v>30</v>
      </c>
      <c r="Y2570">
        <f t="shared" si="162"/>
        <v>2</v>
      </c>
      <c r="Z2570" t="str">
        <f t="shared" si="163"/>
        <v>нет</v>
      </c>
    </row>
    <row r="2571" spans="1:26" x14ac:dyDescent="0.35">
      <c r="A2571" t="s">
        <v>18</v>
      </c>
      <c r="B2571" t="s">
        <v>29</v>
      </c>
      <c r="C2571" t="s">
        <v>20</v>
      </c>
      <c r="D2571" t="s">
        <v>21</v>
      </c>
      <c r="E2571" t="s">
        <v>5</v>
      </c>
      <c r="G2571" t="s">
        <v>22</v>
      </c>
      <c r="H2571">
        <v>2423109</v>
      </c>
      <c r="I2571">
        <v>2424101</v>
      </c>
      <c r="J2571" t="s">
        <v>30</v>
      </c>
      <c r="K2571">
        <f t="shared" si="160"/>
        <v>1</v>
      </c>
      <c r="L2571" t="str">
        <f t="shared" si="161"/>
        <v>нет</v>
      </c>
      <c r="S2571" t="s">
        <v>5</v>
      </c>
      <c r="U2571" t="s">
        <v>22</v>
      </c>
      <c r="V2571">
        <v>2694402</v>
      </c>
      <c r="W2571">
        <v>2694884</v>
      </c>
      <c r="X2571" t="s">
        <v>30</v>
      </c>
      <c r="Y2571">
        <f t="shared" si="162"/>
        <v>0</v>
      </c>
      <c r="Z2571" t="str">
        <f t="shared" si="163"/>
        <v>нет</v>
      </c>
    </row>
    <row r="2572" spans="1:26" x14ac:dyDescent="0.35">
      <c r="A2572" t="s">
        <v>18</v>
      </c>
      <c r="B2572" t="s">
        <v>29</v>
      </c>
      <c r="C2572" t="s">
        <v>20</v>
      </c>
      <c r="D2572" t="s">
        <v>21</v>
      </c>
      <c r="E2572" t="s">
        <v>5</v>
      </c>
      <c r="G2572" t="s">
        <v>22</v>
      </c>
      <c r="H2572">
        <v>2424104</v>
      </c>
      <c r="I2572">
        <v>2425567</v>
      </c>
      <c r="J2572" t="s">
        <v>30</v>
      </c>
      <c r="K2572">
        <f t="shared" si="160"/>
        <v>1</v>
      </c>
      <c r="L2572" t="str">
        <f t="shared" si="161"/>
        <v>да</v>
      </c>
      <c r="S2572" t="s">
        <v>5</v>
      </c>
      <c r="U2572" t="s">
        <v>22</v>
      </c>
      <c r="V2572">
        <v>2694988</v>
      </c>
      <c r="W2572">
        <v>2696265</v>
      </c>
      <c r="X2572" t="s">
        <v>30</v>
      </c>
      <c r="Y2572">
        <f t="shared" si="162"/>
        <v>0</v>
      </c>
      <c r="Z2572" t="str">
        <f t="shared" si="163"/>
        <v>нет</v>
      </c>
    </row>
    <row r="2573" spans="1:26" x14ac:dyDescent="0.35">
      <c r="A2573" t="s">
        <v>18</v>
      </c>
      <c r="B2573" t="s">
        <v>29</v>
      </c>
      <c r="C2573" t="s">
        <v>20</v>
      </c>
      <c r="D2573" t="s">
        <v>21</v>
      </c>
      <c r="E2573" t="s">
        <v>5</v>
      </c>
      <c r="G2573" t="s">
        <v>22</v>
      </c>
      <c r="H2573">
        <v>2425567</v>
      </c>
      <c r="I2573">
        <v>2426520</v>
      </c>
      <c r="J2573" t="s">
        <v>30</v>
      </c>
      <c r="K2573">
        <f t="shared" si="160"/>
        <v>2</v>
      </c>
      <c r="L2573" t="str">
        <f t="shared" si="161"/>
        <v>да</v>
      </c>
      <c r="S2573" t="s">
        <v>5</v>
      </c>
      <c r="U2573" t="s">
        <v>22</v>
      </c>
      <c r="V2573">
        <v>2696735</v>
      </c>
      <c r="W2573">
        <v>2697607</v>
      </c>
      <c r="X2573" t="s">
        <v>23</v>
      </c>
      <c r="Y2573">
        <f t="shared" si="162"/>
        <v>0</v>
      </c>
      <c r="Z2573" t="str">
        <f t="shared" si="163"/>
        <v>нет</v>
      </c>
    </row>
    <row r="2574" spans="1:26" x14ac:dyDescent="0.35">
      <c r="A2574" t="s">
        <v>18</v>
      </c>
      <c r="B2574" t="s">
        <v>29</v>
      </c>
      <c r="C2574" t="s">
        <v>20</v>
      </c>
      <c r="D2574" t="s">
        <v>21</v>
      </c>
      <c r="E2574" t="s">
        <v>5</v>
      </c>
      <c r="G2574" t="s">
        <v>22</v>
      </c>
      <c r="H2574">
        <v>2426507</v>
      </c>
      <c r="I2574">
        <v>2427586</v>
      </c>
      <c r="J2574" t="s">
        <v>30</v>
      </c>
      <c r="K2574">
        <f t="shared" si="160"/>
        <v>1</v>
      </c>
      <c r="L2574" t="str">
        <f t="shared" si="161"/>
        <v>да</v>
      </c>
      <c r="S2574" t="s">
        <v>5</v>
      </c>
      <c r="U2574" t="s">
        <v>22</v>
      </c>
      <c r="V2574">
        <v>2697780</v>
      </c>
      <c r="W2574">
        <v>2698199</v>
      </c>
      <c r="X2574" t="s">
        <v>30</v>
      </c>
      <c r="Y2574">
        <f t="shared" si="162"/>
        <v>0</v>
      </c>
      <c r="Z2574" t="str">
        <f t="shared" si="163"/>
        <v>нет</v>
      </c>
    </row>
    <row r="2575" spans="1:26" x14ac:dyDescent="0.35">
      <c r="A2575" t="s">
        <v>18</v>
      </c>
      <c r="B2575" t="s">
        <v>29</v>
      </c>
      <c r="C2575" t="s">
        <v>20</v>
      </c>
      <c r="D2575" t="s">
        <v>21</v>
      </c>
      <c r="E2575" t="s">
        <v>5</v>
      </c>
      <c r="G2575" t="s">
        <v>22</v>
      </c>
      <c r="H2575">
        <v>2427568</v>
      </c>
      <c r="I2575">
        <v>2428116</v>
      </c>
      <c r="J2575" t="s">
        <v>30</v>
      </c>
      <c r="K2575">
        <f t="shared" si="160"/>
        <v>0</v>
      </c>
      <c r="L2575" t="str">
        <f t="shared" si="161"/>
        <v>нет</v>
      </c>
      <c r="S2575" t="s">
        <v>5</v>
      </c>
      <c r="U2575" t="s">
        <v>22</v>
      </c>
      <c r="V2575">
        <v>2698297</v>
      </c>
      <c r="W2575">
        <v>2699055</v>
      </c>
      <c r="X2575" t="s">
        <v>23</v>
      </c>
      <c r="Y2575">
        <f t="shared" si="162"/>
        <v>1</v>
      </c>
      <c r="Z2575" t="str">
        <f t="shared" si="163"/>
        <v>нет</v>
      </c>
    </row>
    <row r="2576" spans="1:26" x14ac:dyDescent="0.35">
      <c r="A2576" t="s">
        <v>18</v>
      </c>
      <c r="B2576" t="s">
        <v>29</v>
      </c>
      <c r="C2576" t="s">
        <v>20</v>
      </c>
      <c r="D2576" t="s">
        <v>21</v>
      </c>
      <c r="E2576" t="s">
        <v>5</v>
      </c>
      <c r="G2576" t="s">
        <v>22</v>
      </c>
      <c r="H2576">
        <v>2428121</v>
      </c>
      <c r="I2576">
        <v>2429578</v>
      </c>
      <c r="J2576" t="s">
        <v>30</v>
      </c>
      <c r="K2576">
        <f t="shared" si="160"/>
        <v>1</v>
      </c>
      <c r="L2576" t="str">
        <f t="shared" si="161"/>
        <v>да</v>
      </c>
      <c r="S2576" t="s">
        <v>5</v>
      </c>
      <c r="U2576" t="s">
        <v>22</v>
      </c>
      <c r="V2576">
        <v>2699364</v>
      </c>
      <c r="W2576">
        <v>2701037</v>
      </c>
      <c r="X2576" t="s">
        <v>30</v>
      </c>
      <c r="Y2576">
        <f t="shared" si="162"/>
        <v>2</v>
      </c>
      <c r="Z2576" t="str">
        <f t="shared" si="163"/>
        <v>нет</v>
      </c>
    </row>
    <row r="2577" spans="1:26" x14ac:dyDescent="0.35">
      <c r="A2577" t="s">
        <v>18</v>
      </c>
      <c r="B2577" t="s">
        <v>29</v>
      </c>
      <c r="C2577" t="s">
        <v>20</v>
      </c>
      <c r="D2577" t="s">
        <v>21</v>
      </c>
      <c r="E2577" t="s">
        <v>5</v>
      </c>
      <c r="G2577" t="s">
        <v>22</v>
      </c>
      <c r="H2577">
        <v>2429575</v>
      </c>
      <c r="I2577">
        <v>2430345</v>
      </c>
      <c r="J2577" t="s">
        <v>30</v>
      </c>
      <c r="K2577">
        <f t="shared" si="160"/>
        <v>1</v>
      </c>
      <c r="L2577" t="str">
        <f t="shared" si="161"/>
        <v>да</v>
      </c>
      <c r="S2577" t="s">
        <v>5</v>
      </c>
      <c r="U2577" t="s">
        <v>22</v>
      </c>
      <c r="V2577">
        <v>2701341</v>
      </c>
      <c r="W2577">
        <v>2704631</v>
      </c>
      <c r="X2577" t="s">
        <v>30</v>
      </c>
      <c r="Y2577">
        <f t="shared" si="162"/>
        <v>1</v>
      </c>
      <c r="Z2577" t="str">
        <f t="shared" si="163"/>
        <v>нет</v>
      </c>
    </row>
    <row r="2578" spans="1:26" x14ac:dyDescent="0.35">
      <c r="A2578" t="s">
        <v>18</v>
      </c>
      <c r="B2578" t="s">
        <v>29</v>
      </c>
      <c r="C2578" t="s">
        <v>20</v>
      </c>
      <c r="D2578" t="s">
        <v>21</v>
      </c>
      <c r="E2578" t="s">
        <v>5</v>
      </c>
      <c r="G2578" t="s">
        <v>22</v>
      </c>
      <c r="H2578">
        <v>2430318</v>
      </c>
      <c r="I2578">
        <v>2430902</v>
      </c>
      <c r="J2578" t="s">
        <v>30</v>
      </c>
      <c r="K2578">
        <f t="shared" si="160"/>
        <v>1</v>
      </c>
      <c r="L2578" t="str">
        <f t="shared" si="161"/>
        <v>да</v>
      </c>
      <c r="S2578" t="s">
        <v>5</v>
      </c>
      <c r="U2578" t="s">
        <v>22</v>
      </c>
      <c r="V2578">
        <v>2704649</v>
      </c>
      <c r="W2578">
        <v>2705344</v>
      </c>
      <c r="X2578" t="s">
        <v>30</v>
      </c>
      <c r="Y2578">
        <f t="shared" si="162"/>
        <v>2</v>
      </c>
      <c r="Z2578" t="str">
        <f t="shared" si="163"/>
        <v>нет</v>
      </c>
    </row>
    <row r="2579" spans="1:26" x14ac:dyDescent="0.35">
      <c r="A2579" t="s">
        <v>18</v>
      </c>
      <c r="B2579" t="s">
        <v>29</v>
      </c>
      <c r="C2579" t="s">
        <v>20</v>
      </c>
      <c r="D2579" t="s">
        <v>21</v>
      </c>
      <c r="E2579" t="s">
        <v>5</v>
      </c>
      <c r="G2579" t="s">
        <v>22</v>
      </c>
      <c r="H2579">
        <v>2430854</v>
      </c>
      <c r="I2579">
        <v>2431282</v>
      </c>
      <c r="J2579" t="s">
        <v>30</v>
      </c>
      <c r="K2579">
        <f t="shared" si="160"/>
        <v>2</v>
      </c>
      <c r="L2579" t="str">
        <f t="shared" si="161"/>
        <v>да</v>
      </c>
      <c r="S2579" t="s">
        <v>5</v>
      </c>
      <c r="U2579" t="s">
        <v>22</v>
      </c>
      <c r="V2579">
        <v>2705714</v>
      </c>
      <c r="W2579">
        <v>2706502</v>
      </c>
      <c r="X2579" t="s">
        <v>30</v>
      </c>
      <c r="Y2579">
        <f t="shared" si="162"/>
        <v>2</v>
      </c>
      <c r="Z2579" t="str">
        <f t="shared" si="163"/>
        <v>да</v>
      </c>
    </row>
    <row r="2580" spans="1:26" x14ac:dyDescent="0.35">
      <c r="A2580" t="s">
        <v>18</v>
      </c>
      <c r="B2580" t="s">
        <v>29</v>
      </c>
      <c r="C2580" t="s">
        <v>20</v>
      </c>
      <c r="D2580" t="s">
        <v>21</v>
      </c>
      <c r="E2580" t="s">
        <v>5</v>
      </c>
      <c r="G2580" t="s">
        <v>22</v>
      </c>
      <c r="H2580">
        <v>2431254</v>
      </c>
      <c r="I2580">
        <v>2431844</v>
      </c>
      <c r="J2580" t="s">
        <v>30</v>
      </c>
      <c r="K2580">
        <f t="shared" si="160"/>
        <v>0</v>
      </c>
      <c r="L2580" t="str">
        <f t="shared" si="161"/>
        <v>нет</v>
      </c>
      <c r="S2580" t="s">
        <v>5</v>
      </c>
      <c r="U2580" t="s">
        <v>22</v>
      </c>
      <c r="V2580">
        <v>2706444</v>
      </c>
      <c r="W2580">
        <v>2707139</v>
      </c>
      <c r="X2580" t="s">
        <v>30</v>
      </c>
      <c r="Y2580">
        <f t="shared" si="162"/>
        <v>1</v>
      </c>
      <c r="Z2580" t="str">
        <f t="shared" si="163"/>
        <v>нет</v>
      </c>
    </row>
    <row r="2581" spans="1:26" x14ac:dyDescent="0.35">
      <c r="A2581" t="s">
        <v>18</v>
      </c>
      <c r="B2581" t="s">
        <v>29</v>
      </c>
      <c r="C2581" t="s">
        <v>20</v>
      </c>
      <c r="D2581" t="s">
        <v>21</v>
      </c>
      <c r="E2581" t="s">
        <v>5</v>
      </c>
      <c r="G2581" t="s">
        <v>22</v>
      </c>
      <c r="H2581">
        <v>2431846</v>
      </c>
      <c r="I2581">
        <v>2432340</v>
      </c>
      <c r="J2581" t="s">
        <v>30</v>
      </c>
      <c r="K2581">
        <f t="shared" si="160"/>
        <v>2</v>
      </c>
      <c r="L2581" t="str">
        <f t="shared" si="161"/>
        <v>да</v>
      </c>
      <c r="S2581" t="s">
        <v>5</v>
      </c>
      <c r="U2581" t="s">
        <v>22</v>
      </c>
      <c r="V2581">
        <v>2707172</v>
      </c>
      <c r="W2581">
        <v>2708119</v>
      </c>
      <c r="X2581" t="s">
        <v>30</v>
      </c>
      <c r="Y2581">
        <f t="shared" si="162"/>
        <v>0</v>
      </c>
      <c r="Z2581" t="str">
        <f t="shared" si="163"/>
        <v>нет</v>
      </c>
    </row>
    <row r="2582" spans="1:26" x14ac:dyDescent="0.35">
      <c r="A2582" t="s">
        <v>18</v>
      </c>
      <c r="B2582" t="s">
        <v>29</v>
      </c>
      <c r="C2582" t="s">
        <v>20</v>
      </c>
      <c r="D2582" t="s">
        <v>21</v>
      </c>
      <c r="E2582" t="s">
        <v>5</v>
      </c>
      <c r="G2582" t="s">
        <v>22</v>
      </c>
      <c r="H2582">
        <v>2432318</v>
      </c>
      <c r="I2582">
        <v>2432995</v>
      </c>
      <c r="J2582" t="s">
        <v>30</v>
      </c>
      <c r="K2582">
        <f t="shared" si="160"/>
        <v>0</v>
      </c>
      <c r="L2582" t="str">
        <f t="shared" si="161"/>
        <v>нет</v>
      </c>
      <c r="S2582" t="s">
        <v>5</v>
      </c>
      <c r="U2582" t="s">
        <v>22</v>
      </c>
      <c r="V2582">
        <v>2708217</v>
      </c>
      <c r="W2582">
        <v>2708720</v>
      </c>
      <c r="X2582" t="s">
        <v>30</v>
      </c>
      <c r="Y2582">
        <f t="shared" si="162"/>
        <v>2</v>
      </c>
      <c r="Z2582" t="str">
        <f t="shared" si="163"/>
        <v>нет</v>
      </c>
    </row>
    <row r="2583" spans="1:26" x14ac:dyDescent="0.35">
      <c r="A2583" t="s">
        <v>18</v>
      </c>
      <c r="B2583" t="s">
        <v>29</v>
      </c>
      <c r="C2583" t="s">
        <v>20</v>
      </c>
      <c r="D2583" t="s">
        <v>21</v>
      </c>
      <c r="E2583" t="s">
        <v>5</v>
      </c>
      <c r="G2583" t="s">
        <v>22</v>
      </c>
      <c r="H2583">
        <v>2433270</v>
      </c>
      <c r="I2583">
        <v>2435405</v>
      </c>
      <c r="J2583" t="s">
        <v>30</v>
      </c>
      <c r="K2583">
        <f t="shared" si="160"/>
        <v>0</v>
      </c>
      <c r="L2583" t="str">
        <f t="shared" si="161"/>
        <v>нет</v>
      </c>
      <c r="S2583" t="s">
        <v>5</v>
      </c>
      <c r="U2583" t="s">
        <v>22</v>
      </c>
      <c r="V2583">
        <v>2708856</v>
      </c>
      <c r="W2583">
        <v>2710142</v>
      </c>
      <c r="X2583" t="s">
        <v>30</v>
      </c>
      <c r="Y2583">
        <f t="shared" si="162"/>
        <v>0</v>
      </c>
      <c r="Z2583" t="str">
        <f t="shared" si="163"/>
        <v>нет</v>
      </c>
    </row>
    <row r="2584" spans="1:26" x14ac:dyDescent="0.35">
      <c r="A2584" t="s">
        <v>18</v>
      </c>
      <c r="B2584" t="s">
        <v>29</v>
      </c>
      <c r="C2584" t="s">
        <v>20</v>
      </c>
      <c r="D2584" t="s">
        <v>21</v>
      </c>
      <c r="E2584" t="s">
        <v>5</v>
      </c>
      <c r="G2584" t="s">
        <v>22</v>
      </c>
      <c r="H2584">
        <v>2435755</v>
      </c>
      <c r="I2584">
        <v>2436948</v>
      </c>
      <c r="J2584" t="s">
        <v>30</v>
      </c>
      <c r="K2584">
        <f t="shared" si="160"/>
        <v>1</v>
      </c>
      <c r="L2584" t="str">
        <f t="shared" si="161"/>
        <v>нет</v>
      </c>
      <c r="S2584" t="s">
        <v>5</v>
      </c>
      <c r="U2584" t="s">
        <v>22</v>
      </c>
      <c r="V2584">
        <v>2710312</v>
      </c>
      <c r="W2584">
        <v>2710641</v>
      </c>
      <c r="X2584" t="s">
        <v>30</v>
      </c>
      <c r="Y2584">
        <f t="shared" si="162"/>
        <v>1</v>
      </c>
      <c r="Z2584" t="str">
        <f t="shared" si="163"/>
        <v>нет</v>
      </c>
    </row>
    <row r="2585" spans="1:26" x14ac:dyDescent="0.35">
      <c r="A2585" t="s">
        <v>18</v>
      </c>
      <c r="B2585" t="s">
        <v>29</v>
      </c>
      <c r="C2585" t="s">
        <v>20</v>
      </c>
      <c r="D2585" t="s">
        <v>21</v>
      </c>
      <c r="E2585" t="s">
        <v>5</v>
      </c>
      <c r="G2585" t="s">
        <v>22</v>
      </c>
      <c r="H2585">
        <v>2436951</v>
      </c>
      <c r="I2585">
        <v>2437802</v>
      </c>
      <c r="J2585" t="s">
        <v>30</v>
      </c>
      <c r="K2585">
        <f t="shared" si="160"/>
        <v>1</v>
      </c>
      <c r="L2585" t="str">
        <f t="shared" si="161"/>
        <v>нет</v>
      </c>
      <c r="S2585" t="s">
        <v>5</v>
      </c>
      <c r="U2585" t="s">
        <v>22</v>
      </c>
      <c r="V2585">
        <v>2710857</v>
      </c>
      <c r="W2585">
        <v>2711843</v>
      </c>
      <c r="X2585" t="s">
        <v>30</v>
      </c>
      <c r="Y2585">
        <f t="shared" si="162"/>
        <v>0</v>
      </c>
      <c r="Z2585" t="str">
        <f t="shared" si="163"/>
        <v>нет</v>
      </c>
    </row>
    <row r="2586" spans="1:26" x14ac:dyDescent="0.35">
      <c r="A2586" t="s">
        <v>18</v>
      </c>
      <c r="B2586" t="s">
        <v>29</v>
      </c>
      <c r="C2586" t="s">
        <v>20</v>
      </c>
      <c r="D2586" t="s">
        <v>21</v>
      </c>
      <c r="E2586" t="s">
        <v>5</v>
      </c>
      <c r="G2586" t="s">
        <v>22</v>
      </c>
      <c r="H2586">
        <v>2437820</v>
      </c>
      <c r="I2586">
        <v>2438956</v>
      </c>
      <c r="J2586" t="s">
        <v>30</v>
      </c>
      <c r="K2586">
        <f t="shared" si="160"/>
        <v>0</v>
      </c>
      <c r="L2586" t="str">
        <f t="shared" si="161"/>
        <v>нет</v>
      </c>
      <c r="S2586" t="s">
        <v>5</v>
      </c>
      <c r="U2586" t="s">
        <v>22</v>
      </c>
      <c r="V2586">
        <v>2711935</v>
      </c>
      <c r="W2586">
        <v>2713212</v>
      </c>
      <c r="X2586" t="s">
        <v>30</v>
      </c>
      <c r="Y2586">
        <f t="shared" si="162"/>
        <v>2</v>
      </c>
      <c r="Z2586" t="str">
        <f t="shared" si="163"/>
        <v>нет</v>
      </c>
    </row>
    <row r="2587" spans="1:26" x14ac:dyDescent="0.35">
      <c r="A2587" t="s">
        <v>18</v>
      </c>
      <c r="B2587" t="s">
        <v>29</v>
      </c>
      <c r="C2587" t="s">
        <v>20</v>
      </c>
      <c r="D2587" t="s">
        <v>21</v>
      </c>
      <c r="E2587" t="s">
        <v>5</v>
      </c>
      <c r="G2587" t="s">
        <v>22</v>
      </c>
      <c r="H2587">
        <v>2438973</v>
      </c>
      <c r="I2587">
        <v>2440112</v>
      </c>
      <c r="J2587" t="s">
        <v>30</v>
      </c>
      <c r="K2587">
        <f t="shared" si="160"/>
        <v>2</v>
      </c>
      <c r="L2587" t="str">
        <f t="shared" si="161"/>
        <v>нет</v>
      </c>
      <c r="S2587" t="s">
        <v>5</v>
      </c>
      <c r="U2587" t="s">
        <v>22</v>
      </c>
      <c r="V2587">
        <v>2713243</v>
      </c>
      <c r="W2587">
        <v>2714559</v>
      </c>
      <c r="X2587" t="s">
        <v>30</v>
      </c>
      <c r="Y2587">
        <f t="shared" si="162"/>
        <v>1</v>
      </c>
      <c r="Z2587" t="str">
        <f t="shared" si="163"/>
        <v>нет</v>
      </c>
    </row>
    <row r="2588" spans="1:26" x14ac:dyDescent="0.35">
      <c r="A2588" t="s">
        <v>18</v>
      </c>
      <c r="B2588" t="s">
        <v>29</v>
      </c>
      <c r="C2588" t="s">
        <v>20</v>
      </c>
      <c r="D2588" t="s">
        <v>21</v>
      </c>
      <c r="E2588" t="s">
        <v>5</v>
      </c>
      <c r="G2588" t="s">
        <v>22</v>
      </c>
      <c r="H2588">
        <v>2440128</v>
      </c>
      <c r="I2588">
        <v>2440769</v>
      </c>
      <c r="J2588" t="s">
        <v>30</v>
      </c>
      <c r="K2588">
        <f t="shared" si="160"/>
        <v>1</v>
      </c>
      <c r="L2588" t="str">
        <f t="shared" si="161"/>
        <v>нет</v>
      </c>
      <c r="S2588" t="s">
        <v>5</v>
      </c>
      <c r="U2588" t="s">
        <v>22</v>
      </c>
      <c r="V2588">
        <v>2714643</v>
      </c>
      <c r="W2588">
        <v>2715587</v>
      </c>
      <c r="X2588" t="s">
        <v>30</v>
      </c>
      <c r="Y2588">
        <f t="shared" si="162"/>
        <v>1</v>
      </c>
      <c r="Z2588" t="str">
        <f t="shared" si="163"/>
        <v>да</v>
      </c>
    </row>
    <row r="2589" spans="1:26" x14ac:dyDescent="0.35">
      <c r="A2589" t="s">
        <v>18</v>
      </c>
      <c r="B2589" t="s">
        <v>29</v>
      </c>
      <c r="C2589" t="s">
        <v>20</v>
      </c>
      <c r="D2589" t="s">
        <v>21</v>
      </c>
      <c r="E2589" t="s">
        <v>5</v>
      </c>
      <c r="G2589" t="s">
        <v>22</v>
      </c>
      <c r="H2589">
        <v>2440775</v>
      </c>
      <c r="I2589">
        <v>2444026</v>
      </c>
      <c r="J2589" t="s">
        <v>30</v>
      </c>
      <c r="K2589">
        <f t="shared" si="160"/>
        <v>0</v>
      </c>
      <c r="L2589" t="str">
        <f t="shared" si="161"/>
        <v>нет</v>
      </c>
      <c r="S2589" t="s">
        <v>5</v>
      </c>
      <c r="U2589" t="s">
        <v>22</v>
      </c>
      <c r="V2589">
        <v>2715584</v>
      </c>
      <c r="W2589">
        <v>2716348</v>
      </c>
      <c r="X2589" t="s">
        <v>30</v>
      </c>
      <c r="Y2589">
        <f t="shared" si="162"/>
        <v>2</v>
      </c>
      <c r="Z2589" t="str">
        <f t="shared" si="163"/>
        <v>нет</v>
      </c>
    </row>
    <row r="2590" spans="1:26" x14ac:dyDescent="0.35">
      <c r="A2590" t="s">
        <v>18</v>
      </c>
      <c r="B2590" t="s">
        <v>29</v>
      </c>
      <c r="C2590" t="s">
        <v>20</v>
      </c>
      <c r="D2590" t="s">
        <v>21</v>
      </c>
      <c r="E2590" t="s">
        <v>5</v>
      </c>
      <c r="G2590" t="s">
        <v>22</v>
      </c>
      <c r="H2590">
        <v>2444613</v>
      </c>
      <c r="I2590">
        <v>2445176</v>
      </c>
      <c r="J2590" t="s">
        <v>30</v>
      </c>
      <c r="K2590">
        <f t="shared" si="160"/>
        <v>2</v>
      </c>
      <c r="L2590" t="str">
        <f t="shared" si="161"/>
        <v>нет</v>
      </c>
      <c r="S2590" t="s">
        <v>5</v>
      </c>
      <c r="U2590" t="s">
        <v>22</v>
      </c>
      <c r="V2590">
        <v>2716793</v>
      </c>
      <c r="W2590">
        <v>2718040</v>
      </c>
      <c r="X2590" t="s">
        <v>30</v>
      </c>
      <c r="Y2590">
        <f t="shared" si="162"/>
        <v>0</v>
      </c>
      <c r="Z2590" t="str">
        <f t="shared" si="163"/>
        <v>нет</v>
      </c>
    </row>
    <row r="2591" spans="1:26" x14ac:dyDescent="0.35">
      <c r="A2591" t="s">
        <v>18</v>
      </c>
      <c r="B2591" t="s">
        <v>29</v>
      </c>
      <c r="C2591" t="s">
        <v>20</v>
      </c>
      <c r="D2591" t="s">
        <v>21</v>
      </c>
      <c r="E2591" t="s">
        <v>5</v>
      </c>
      <c r="G2591" t="s">
        <v>22</v>
      </c>
      <c r="H2591">
        <v>2445333</v>
      </c>
      <c r="I2591">
        <v>2446931</v>
      </c>
      <c r="J2591" t="s">
        <v>30</v>
      </c>
      <c r="K2591">
        <f t="shared" si="160"/>
        <v>1</v>
      </c>
      <c r="L2591" t="str">
        <f t="shared" si="161"/>
        <v>нет</v>
      </c>
      <c r="S2591" t="s">
        <v>5</v>
      </c>
      <c r="U2591" t="s">
        <v>22</v>
      </c>
      <c r="V2591">
        <v>2718117</v>
      </c>
      <c r="W2591">
        <v>2718860</v>
      </c>
      <c r="X2591" t="s">
        <v>23</v>
      </c>
      <c r="Y2591">
        <f t="shared" si="162"/>
        <v>0</v>
      </c>
      <c r="Z2591" t="str">
        <f t="shared" si="163"/>
        <v>нет</v>
      </c>
    </row>
    <row r="2592" spans="1:26" x14ac:dyDescent="0.35">
      <c r="A2592" t="s">
        <v>18</v>
      </c>
      <c r="B2592" t="s">
        <v>29</v>
      </c>
      <c r="C2592" t="s">
        <v>20</v>
      </c>
      <c r="D2592" t="s">
        <v>21</v>
      </c>
      <c r="E2592" t="s">
        <v>5</v>
      </c>
      <c r="G2592" t="s">
        <v>22</v>
      </c>
      <c r="H2592">
        <v>2447513</v>
      </c>
      <c r="I2592">
        <v>2447872</v>
      </c>
      <c r="J2592" t="s">
        <v>30</v>
      </c>
      <c r="K2592">
        <f t="shared" si="160"/>
        <v>2</v>
      </c>
      <c r="L2592" t="str">
        <f t="shared" si="161"/>
        <v>нет</v>
      </c>
      <c r="S2592" t="s">
        <v>5</v>
      </c>
      <c r="U2592" t="s">
        <v>22</v>
      </c>
      <c r="V2592">
        <v>2718862</v>
      </c>
      <c r="W2592">
        <v>2720493</v>
      </c>
      <c r="X2592" t="s">
        <v>23</v>
      </c>
      <c r="Y2592">
        <f t="shared" si="162"/>
        <v>0</v>
      </c>
      <c r="Z2592" t="str">
        <f t="shared" si="163"/>
        <v>нет</v>
      </c>
    </row>
    <row r="2593" spans="1:26" x14ac:dyDescent="0.35">
      <c r="A2593" t="s">
        <v>18</v>
      </c>
      <c r="B2593" t="s">
        <v>29</v>
      </c>
      <c r="C2593" t="s">
        <v>20</v>
      </c>
      <c r="D2593" t="s">
        <v>21</v>
      </c>
      <c r="E2593" t="s">
        <v>5</v>
      </c>
      <c r="G2593" t="s">
        <v>22</v>
      </c>
      <c r="H2593">
        <v>2447957</v>
      </c>
      <c r="I2593">
        <v>2448814</v>
      </c>
      <c r="J2593" t="s">
        <v>30</v>
      </c>
      <c r="K2593">
        <f t="shared" si="160"/>
        <v>1</v>
      </c>
      <c r="L2593" t="str">
        <f t="shared" si="161"/>
        <v>нет</v>
      </c>
      <c r="S2593" t="s">
        <v>5</v>
      </c>
      <c r="U2593" t="s">
        <v>22</v>
      </c>
      <c r="V2593">
        <v>2720564</v>
      </c>
      <c r="W2593">
        <v>2721628</v>
      </c>
      <c r="X2593" t="s">
        <v>23</v>
      </c>
      <c r="Y2593">
        <f t="shared" si="162"/>
        <v>2</v>
      </c>
      <c r="Z2593" t="str">
        <f t="shared" si="163"/>
        <v>нет</v>
      </c>
    </row>
    <row r="2594" spans="1:26" x14ac:dyDescent="0.35">
      <c r="A2594" t="s">
        <v>18</v>
      </c>
      <c r="B2594" t="s">
        <v>29</v>
      </c>
      <c r="C2594" t="s">
        <v>20</v>
      </c>
      <c r="D2594" t="s">
        <v>21</v>
      </c>
      <c r="E2594" t="s">
        <v>5</v>
      </c>
      <c r="G2594" t="s">
        <v>22</v>
      </c>
      <c r="H2594">
        <v>2448892</v>
      </c>
      <c r="I2594">
        <v>2449548</v>
      </c>
      <c r="J2594" t="s">
        <v>30</v>
      </c>
      <c r="K2594">
        <f t="shared" si="160"/>
        <v>2</v>
      </c>
      <c r="L2594" t="str">
        <f t="shared" si="161"/>
        <v>нет</v>
      </c>
      <c r="S2594" t="s">
        <v>5</v>
      </c>
      <c r="U2594" t="s">
        <v>22</v>
      </c>
      <c r="V2594">
        <v>2721971</v>
      </c>
      <c r="W2594">
        <v>2723143</v>
      </c>
      <c r="X2594" t="s">
        <v>23</v>
      </c>
      <c r="Y2594">
        <f t="shared" si="162"/>
        <v>2</v>
      </c>
      <c r="Z2594" t="str">
        <f t="shared" si="163"/>
        <v>да</v>
      </c>
    </row>
    <row r="2595" spans="1:26" x14ac:dyDescent="0.35">
      <c r="A2595" t="s">
        <v>18</v>
      </c>
      <c r="B2595" t="s">
        <v>29</v>
      </c>
      <c r="C2595" t="s">
        <v>20</v>
      </c>
      <c r="D2595" t="s">
        <v>21</v>
      </c>
      <c r="E2595" t="s">
        <v>5</v>
      </c>
      <c r="G2595" t="s">
        <v>22</v>
      </c>
      <c r="H2595">
        <v>2449708</v>
      </c>
      <c r="I2595">
        <v>2451006</v>
      </c>
      <c r="J2595" t="s">
        <v>30</v>
      </c>
      <c r="K2595">
        <f t="shared" si="160"/>
        <v>2</v>
      </c>
      <c r="L2595" t="str">
        <f t="shared" si="161"/>
        <v>нет</v>
      </c>
      <c r="S2595" t="s">
        <v>5</v>
      </c>
      <c r="U2595" t="s">
        <v>22</v>
      </c>
      <c r="V2595">
        <v>2723127</v>
      </c>
      <c r="W2595">
        <v>2724260</v>
      </c>
      <c r="X2595" t="s">
        <v>23</v>
      </c>
      <c r="Y2595">
        <f t="shared" si="162"/>
        <v>1</v>
      </c>
      <c r="Z2595" t="str">
        <f t="shared" si="163"/>
        <v>нет</v>
      </c>
    </row>
    <row r="2596" spans="1:26" x14ac:dyDescent="0.35">
      <c r="A2596" t="s">
        <v>18</v>
      </c>
      <c r="B2596" t="s">
        <v>29</v>
      </c>
      <c r="C2596" t="s">
        <v>20</v>
      </c>
      <c r="D2596" t="s">
        <v>21</v>
      </c>
      <c r="E2596" t="s">
        <v>5</v>
      </c>
      <c r="G2596" t="s">
        <v>22</v>
      </c>
      <c r="H2596">
        <v>2451079</v>
      </c>
      <c r="I2596">
        <v>2452044</v>
      </c>
      <c r="J2596" t="s">
        <v>30</v>
      </c>
      <c r="K2596">
        <f t="shared" si="160"/>
        <v>0</v>
      </c>
      <c r="L2596" t="str">
        <f t="shared" si="161"/>
        <v>нет</v>
      </c>
      <c r="S2596" t="s">
        <v>5</v>
      </c>
      <c r="U2596" t="s">
        <v>22</v>
      </c>
      <c r="V2596">
        <v>2725688</v>
      </c>
      <c r="W2596">
        <v>2726695</v>
      </c>
      <c r="X2596" t="s">
        <v>30</v>
      </c>
      <c r="Y2596">
        <f t="shared" si="162"/>
        <v>1</v>
      </c>
      <c r="Z2596" t="str">
        <f t="shared" si="163"/>
        <v>нет</v>
      </c>
    </row>
    <row r="2597" spans="1:26" x14ac:dyDescent="0.35">
      <c r="A2597" t="s">
        <v>18</v>
      </c>
      <c r="B2597" t="s">
        <v>29</v>
      </c>
      <c r="C2597" t="s">
        <v>20</v>
      </c>
      <c r="D2597" t="s">
        <v>21</v>
      </c>
      <c r="E2597" t="s">
        <v>5</v>
      </c>
      <c r="G2597" t="s">
        <v>22</v>
      </c>
      <c r="H2597">
        <v>2452274</v>
      </c>
      <c r="I2597">
        <v>2453557</v>
      </c>
      <c r="J2597" t="s">
        <v>30</v>
      </c>
      <c r="K2597">
        <f t="shared" si="160"/>
        <v>2</v>
      </c>
      <c r="L2597" t="str">
        <f t="shared" si="161"/>
        <v>нет</v>
      </c>
      <c r="S2597" t="s">
        <v>5</v>
      </c>
      <c r="U2597" t="s">
        <v>22</v>
      </c>
      <c r="V2597">
        <v>2727163</v>
      </c>
      <c r="W2597">
        <v>2728044</v>
      </c>
      <c r="X2597" t="s">
        <v>23</v>
      </c>
      <c r="Y2597">
        <f t="shared" si="162"/>
        <v>0</v>
      </c>
      <c r="Z2597" t="str">
        <f t="shared" si="163"/>
        <v>нет</v>
      </c>
    </row>
    <row r="2598" spans="1:26" x14ac:dyDescent="0.35">
      <c r="A2598" t="s">
        <v>18</v>
      </c>
      <c r="B2598" t="s">
        <v>29</v>
      </c>
      <c r="C2598" t="s">
        <v>20</v>
      </c>
      <c r="D2598" t="s">
        <v>21</v>
      </c>
      <c r="E2598" t="s">
        <v>5</v>
      </c>
      <c r="G2598" t="s">
        <v>22</v>
      </c>
      <c r="H2598">
        <v>2453708</v>
      </c>
      <c r="I2598">
        <v>2453923</v>
      </c>
      <c r="J2598" t="s">
        <v>30</v>
      </c>
      <c r="K2598">
        <f t="shared" si="160"/>
        <v>2</v>
      </c>
      <c r="L2598" t="str">
        <f t="shared" si="161"/>
        <v>нет</v>
      </c>
      <c r="S2598" t="s">
        <v>5</v>
      </c>
      <c r="U2598" t="s">
        <v>22</v>
      </c>
      <c r="V2598">
        <v>2728181</v>
      </c>
      <c r="W2598">
        <v>2728903</v>
      </c>
      <c r="X2598" t="s">
        <v>23</v>
      </c>
      <c r="Y2598">
        <f t="shared" si="162"/>
        <v>2</v>
      </c>
      <c r="Z2598" t="str">
        <f t="shared" si="163"/>
        <v>да</v>
      </c>
    </row>
    <row r="2599" spans="1:26" x14ac:dyDescent="0.35">
      <c r="A2599" t="s">
        <v>18</v>
      </c>
      <c r="B2599" t="s">
        <v>29</v>
      </c>
      <c r="C2599" t="s">
        <v>20</v>
      </c>
      <c r="D2599" t="s">
        <v>21</v>
      </c>
      <c r="E2599" t="s">
        <v>5</v>
      </c>
      <c r="G2599" t="s">
        <v>22</v>
      </c>
      <c r="H2599">
        <v>2454245</v>
      </c>
      <c r="I2599">
        <v>2454835</v>
      </c>
      <c r="J2599" t="s">
        <v>30</v>
      </c>
      <c r="K2599">
        <f t="shared" si="160"/>
        <v>1</v>
      </c>
      <c r="L2599" t="str">
        <f t="shared" si="161"/>
        <v>нет</v>
      </c>
      <c r="S2599" t="s">
        <v>5</v>
      </c>
      <c r="U2599" t="s">
        <v>22</v>
      </c>
      <c r="V2599">
        <v>2728896</v>
      </c>
      <c r="W2599">
        <v>2729555</v>
      </c>
      <c r="X2599" t="s">
        <v>23</v>
      </c>
      <c r="Y2599">
        <f t="shared" si="162"/>
        <v>0</v>
      </c>
      <c r="Z2599" t="str">
        <f t="shared" si="163"/>
        <v>нет</v>
      </c>
    </row>
    <row r="2600" spans="1:26" x14ac:dyDescent="0.35">
      <c r="A2600" t="s">
        <v>18</v>
      </c>
      <c r="B2600" t="s">
        <v>29</v>
      </c>
      <c r="C2600" t="s">
        <v>20</v>
      </c>
      <c r="D2600" t="s">
        <v>21</v>
      </c>
      <c r="E2600" t="s">
        <v>5</v>
      </c>
      <c r="G2600" t="s">
        <v>22</v>
      </c>
      <c r="H2600">
        <v>2455222</v>
      </c>
      <c r="I2600">
        <v>2456301</v>
      </c>
      <c r="J2600" t="s">
        <v>30</v>
      </c>
      <c r="K2600">
        <f t="shared" si="160"/>
        <v>2</v>
      </c>
      <c r="L2600" t="str">
        <f t="shared" si="161"/>
        <v>да</v>
      </c>
      <c r="S2600" t="s">
        <v>5</v>
      </c>
      <c r="U2600" t="s">
        <v>22</v>
      </c>
      <c r="V2600">
        <v>2729584</v>
      </c>
      <c r="W2600">
        <v>2730369</v>
      </c>
      <c r="X2600" t="s">
        <v>23</v>
      </c>
      <c r="Y2600">
        <f t="shared" si="162"/>
        <v>1</v>
      </c>
      <c r="Z2600" t="str">
        <f t="shared" si="163"/>
        <v>нет</v>
      </c>
    </row>
    <row r="2601" spans="1:26" x14ac:dyDescent="0.35">
      <c r="A2601" t="s">
        <v>18</v>
      </c>
      <c r="B2601" t="s">
        <v>29</v>
      </c>
      <c r="C2601" t="s">
        <v>20</v>
      </c>
      <c r="D2601" t="s">
        <v>21</v>
      </c>
      <c r="E2601" t="s">
        <v>5</v>
      </c>
      <c r="G2601" t="s">
        <v>22</v>
      </c>
      <c r="H2601">
        <v>2456288</v>
      </c>
      <c r="I2601">
        <v>2457145</v>
      </c>
      <c r="J2601" t="s">
        <v>30</v>
      </c>
      <c r="K2601">
        <f t="shared" si="160"/>
        <v>1</v>
      </c>
      <c r="L2601" t="str">
        <f t="shared" si="161"/>
        <v>нет</v>
      </c>
      <c r="S2601" t="s">
        <v>5</v>
      </c>
      <c r="U2601" t="s">
        <v>22</v>
      </c>
      <c r="V2601">
        <v>2730690</v>
      </c>
      <c r="W2601">
        <v>2731298</v>
      </c>
      <c r="X2601" t="s">
        <v>30</v>
      </c>
      <c r="Y2601">
        <f t="shared" si="162"/>
        <v>2</v>
      </c>
      <c r="Z2601" t="str">
        <f t="shared" si="163"/>
        <v>нет</v>
      </c>
    </row>
    <row r="2602" spans="1:26" x14ac:dyDescent="0.35">
      <c r="A2602" t="s">
        <v>18</v>
      </c>
      <c r="B2602" t="s">
        <v>29</v>
      </c>
      <c r="C2602" t="s">
        <v>20</v>
      </c>
      <c r="D2602" t="s">
        <v>21</v>
      </c>
      <c r="E2602" t="s">
        <v>5</v>
      </c>
      <c r="G2602" t="s">
        <v>22</v>
      </c>
      <c r="H2602">
        <v>2457235</v>
      </c>
      <c r="I2602">
        <v>2458227</v>
      </c>
      <c r="J2602" t="s">
        <v>30</v>
      </c>
      <c r="K2602">
        <f t="shared" si="160"/>
        <v>2</v>
      </c>
      <c r="L2602" t="str">
        <f t="shared" si="161"/>
        <v>нет</v>
      </c>
      <c r="S2602" t="s">
        <v>5</v>
      </c>
      <c r="U2602" t="s">
        <v>22</v>
      </c>
      <c r="V2602">
        <v>2731335</v>
      </c>
      <c r="W2602">
        <v>2731994</v>
      </c>
      <c r="X2602" t="s">
        <v>23</v>
      </c>
      <c r="Y2602">
        <f t="shared" si="162"/>
        <v>2</v>
      </c>
      <c r="Z2602" t="str">
        <f t="shared" si="163"/>
        <v>нет</v>
      </c>
    </row>
    <row r="2603" spans="1:26" x14ac:dyDescent="0.35">
      <c r="A2603" t="s">
        <v>18</v>
      </c>
      <c r="B2603" t="s">
        <v>29</v>
      </c>
      <c r="C2603" t="s">
        <v>20</v>
      </c>
      <c r="D2603" t="s">
        <v>21</v>
      </c>
      <c r="E2603" t="s">
        <v>5</v>
      </c>
      <c r="G2603" t="s">
        <v>22</v>
      </c>
      <c r="H2603">
        <v>2458249</v>
      </c>
      <c r="I2603">
        <v>2458677</v>
      </c>
      <c r="J2603" t="s">
        <v>30</v>
      </c>
      <c r="K2603">
        <f t="shared" si="160"/>
        <v>1</v>
      </c>
      <c r="L2603" t="str">
        <f t="shared" si="161"/>
        <v>нет</v>
      </c>
      <c r="S2603" t="s">
        <v>5</v>
      </c>
      <c r="U2603" t="s">
        <v>22</v>
      </c>
      <c r="V2603">
        <v>2732148</v>
      </c>
      <c r="W2603">
        <v>2732441</v>
      </c>
      <c r="X2603" t="s">
        <v>30</v>
      </c>
      <c r="Y2603">
        <f t="shared" si="162"/>
        <v>2</v>
      </c>
      <c r="Z2603" t="str">
        <f t="shared" si="163"/>
        <v>нет</v>
      </c>
    </row>
    <row r="2604" spans="1:26" x14ac:dyDescent="0.35">
      <c r="A2604" t="s">
        <v>18</v>
      </c>
      <c r="B2604" t="s">
        <v>29</v>
      </c>
      <c r="C2604" t="s">
        <v>20</v>
      </c>
      <c r="D2604" t="s">
        <v>21</v>
      </c>
      <c r="E2604" t="s">
        <v>5</v>
      </c>
      <c r="G2604" t="s">
        <v>22</v>
      </c>
      <c r="H2604">
        <v>2458830</v>
      </c>
      <c r="I2604">
        <v>2459267</v>
      </c>
      <c r="J2604" t="s">
        <v>30</v>
      </c>
      <c r="K2604">
        <f t="shared" si="160"/>
        <v>2</v>
      </c>
      <c r="L2604" t="str">
        <f t="shared" si="161"/>
        <v>нет</v>
      </c>
      <c r="S2604" t="s">
        <v>5</v>
      </c>
      <c r="U2604" t="s">
        <v>22</v>
      </c>
      <c r="V2604">
        <v>2732667</v>
      </c>
      <c r="W2604">
        <v>2733272</v>
      </c>
      <c r="X2604" t="s">
        <v>30</v>
      </c>
      <c r="Y2604">
        <f t="shared" si="162"/>
        <v>1</v>
      </c>
      <c r="Z2604" t="str">
        <f t="shared" si="163"/>
        <v>нет</v>
      </c>
    </row>
    <row r="2605" spans="1:26" x14ac:dyDescent="0.35">
      <c r="A2605" t="s">
        <v>18</v>
      </c>
      <c r="B2605" t="s">
        <v>29</v>
      </c>
      <c r="C2605" t="s">
        <v>20</v>
      </c>
      <c r="D2605" t="s">
        <v>21</v>
      </c>
      <c r="E2605" t="s">
        <v>5</v>
      </c>
      <c r="G2605" t="s">
        <v>22</v>
      </c>
      <c r="H2605">
        <v>2459280</v>
      </c>
      <c r="I2605">
        <v>2459864</v>
      </c>
      <c r="J2605" t="s">
        <v>30</v>
      </c>
      <c r="K2605">
        <f t="shared" si="160"/>
        <v>2</v>
      </c>
      <c r="L2605" t="str">
        <f t="shared" si="161"/>
        <v>да</v>
      </c>
      <c r="S2605" t="s">
        <v>5</v>
      </c>
      <c r="U2605" t="s">
        <v>22</v>
      </c>
      <c r="V2605">
        <v>2733467</v>
      </c>
      <c r="W2605">
        <v>2735059</v>
      </c>
      <c r="X2605" t="s">
        <v>23</v>
      </c>
      <c r="Y2605">
        <f t="shared" si="162"/>
        <v>1</v>
      </c>
      <c r="Z2605" t="str">
        <f t="shared" si="163"/>
        <v>нет</v>
      </c>
    </row>
    <row r="2606" spans="1:26" x14ac:dyDescent="0.35">
      <c r="A2606" t="s">
        <v>18</v>
      </c>
      <c r="B2606" t="s">
        <v>29</v>
      </c>
      <c r="C2606" t="s">
        <v>20</v>
      </c>
      <c r="D2606" t="s">
        <v>21</v>
      </c>
      <c r="E2606" t="s">
        <v>5</v>
      </c>
      <c r="G2606" t="s">
        <v>22</v>
      </c>
      <c r="H2606">
        <v>2459851</v>
      </c>
      <c r="I2606">
        <v>2461086</v>
      </c>
      <c r="J2606" t="s">
        <v>30</v>
      </c>
      <c r="K2606">
        <f t="shared" si="160"/>
        <v>2</v>
      </c>
      <c r="L2606" t="str">
        <f t="shared" si="161"/>
        <v>нет</v>
      </c>
      <c r="S2606" t="s">
        <v>5</v>
      </c>
      <c r="U2606" t="s">
        <v>22</v>
      </c>
      <c r="V2606">
        <v>2735233</v>
      </c>
      <c r="W2606">
        <v>2735883</v>
      </c>
      <c r="X2606" t="s">
        <v>30</v>
      </c>
      <c r="Y2606">
        <f t="shared" si="162"/>
        <v>2</v>
      </c>
      <c r="Z2606" t="str">
        <f t="shared" si="163"/>
        <v>нет</v>
      </c>
    </row>
    <row r="2607" spans="1:26" x14ac:dyDescent="0.35">
      <c r="A2607" t="s">
        <v>18</v>
      </c>
      <c r="B2607" t="s">
        <v>29</v>
      </c>
      <c r="C2607" t="s">
        <v>20</v>
      </c>
      <c r="D2607" t="s">
        <v>21</v>
      </c>
      <c r="E2607" t="s">
        <v>5</v>
      </c>
      <c r="G2607" t="s">
        <v>22</v>
      </c>
      <c r="H2607">
        <v>2461345</v>
      </c>
      <c r="I2607">
        <v>2463519</v>
      </c>
      <c r="J2607" t="s">
        <v>30</v>
      </c>
      <c r="K2607">
        <f t="shared" si="160"/>
        <v>2</v>
      </c>
      <c r="L2607" t="str">
        <f t="shared" si="161"/>
        <v>нет</v>
      </c>
      <c r="S2607" t="s">
        <v>5</v>
      </c>
      <c r="U2607" t="s">
        <v>22</v>
      </c>
      <c r="V2607">
        <v>2735980</v>
      </c>
      <c r="W2607">
        <v>2737137</v>
      </c>
      <c r="X2607" t="s">
        <v>30</v>
      </c>
      <c r="Y2607">
        <f t="shared" si="162"/>
        <v>0</v>
      </c>
      <c r="Z2607" t="str">
        <f t="shared" si="163"/>
        <v>нет</v>
      </c>
    </row>
    <row r="2608" spans="1:26" x14ac:dyDescent="0.35">
      <c r="A2608" t="s">
        <v>18</v>
      </c>
      <c r="B2608" t="s">
        <v>29</v>
      </c>
      <c r="C2608" t="s">
        <v>20</v>
      </c>
      <c r="D2608" t="s">
        <v>21</v>
      </c>
      <c r="E2608" t="s">
        <v>5</v>
      </c>
      <c r="G2608" t="s">
        <v>22</v>
      </c>
      <c r="H2608">
        <v>2463754</v>
      </c>
      <c r="I2608">
        <v>2464383</v>
      </c>
      <c r="J2608" t="s">
        <v>30</v>
      </c>
      <c r="K2608">
        <f t="shared" si="160"/>
        <v>0</v>
      </c>
      <c r="L2608" t="str">
        <f t="shared" si="161"/>
        <v>нет</v>
      </c>
      <c r="S2608" t="s">
        <v>5</v>
      </c>
      <c r="U2608" t="s">
        <v>22</v>
      </c>
      <c r="V2608">
        <v>2737292</v>
      </c>
      <c r="W2608">
        <v>2738140</v>
      </c>
      <c r="X2608" t="s">
        <v>23</v>
      </c>
      <c r="Y2608">
        <f t="shared" si="162"/>
        <v>1</v>
      </c>
      <c r="Z2608" t="str">
        <f t="shared" si="163"/>
        <v>нет</v>
      </c>
    </row>
    <row r="2609" spans="1:26" x14ac:dyDescent="0.35">
      <c r="A2609" t="s">
        <v>18</v>
      </c>
      <c r="B2609" t="s">
        <v>29</v>
      </c>
      <c r="C2609" t="s">
        <v>20</v>
      </c>
      <c r="D2609" t="s">
        <v>21</v>
      </c>
      <c r="E2609" t="s">
        <v>5</v>
      </c>
      <c r="G2609" t="s">
        <v>22</v>
      </c>
      <c r="H2609">
        <v>2464403</v>
      </c>
      <c r="I2609">
        <v>2465521</v>
      </c>
      <c r="J2609" t="s">
        <v>30</v>
      </c>
      <c r="K2609">
        <f t="shared" si="160"/>
        <v>0</v>
      </c>
      <c r="L2609" t="str">
        <f t="shared" si="161"/>
        <v>нет</v>
      </c>
      <c r="S2609" t="s">
        <v>5</v>
      </c>
      <c r="U2609" t="s">
        <v>22</v>
      </c>
      <c r="V2609">
        <v>2738257</v>
      </c>
      <c r="W2609">
        <v>2739621</v>
      </c>
      <c r="X2609" t="s">
        <v>23</v>
      </c>
      <c r="Y2609">
        <f t="shared" si="162"/>
        <v>0</v>
      </c>
      <c r="Z2609" t="str">
        <f t="shared" si="163"/>
        <v>нет</v>
      </c>
    </row>
    <row r="2610" spans="1:26" x14ac:dyDescent="0.35">
      <c r="A2610" t="s">
        <v>18</v>
      </c>
      <c r="B2610" t="s">
        <v>29</v>
      </c>
      <c r="C2610" t="s">
        <v>20</v>
      </c>
      <c r="D2610" t="s">
        <v>21</v>
      </c>
      <c r="E2610" t="s">
        <v>5</v>
      </c>
      <c r="G2610" t="s">
        <v>22</v>
      </c>
      <c r="H2610">
        <v>2466006</v>
      </c>
      <c r="I2610">
        <v>2466227</v>
      </c>
      <c r="J2610" t="s">
        <v>30</v>
      </c>
      <c r="K2610">
        <f t="shared" si="160"/>
        <v>1</v>
      </c>
      <c r="L2610" t="str">
        <f t="shared" si="161"/>
        <v>нет</v>
      </c>
      <c r="S2610" t="s">
        <v>5</v>
      </c>
      <c r="U2610" t="s">
        <v>22</v>
      </c>
      <c r="V2610">
        <v>2739749</v>
      </c>
      <c r="W2610">
        <v>2741041</v>
      </c>
      <c r="X2610" t="s">
        <v>30</v>
      </c>
      <c r="Y2610">
        <f t="shared" si="162"/>
        <v>1</v>
      </c>
      <c r="Z2610" t="str">
        <f t="shared" si="163"/>
        <v>да</v>
      </c>
    </row>
    <row r="2611" spans="1:26" x14ac:dyDescent="0.35">
      <c r="A2611" t="s">
        <v>18</v>
      </c>
      <c r="B2611" t="s">
        <v>29</v>
      </c>
      <c r="C2611" t="s">
        <v>20</v>
      </c>
      <c r="D2611" t="s">
        <v>21</v>
      </c>
      <c r="E2611" t="s">
        <v>5</v>
      </c>
      <c r="G2611" t="s">
        <v>22</v>
      </c>
      <c r="H2611">
        <v>2466230</v>
      </c>
      <c r="I2611">
        <v>2466601</v>
      </c>
      <c r="J2611" t="s">
        <v>30</v>
      </c>
      <c r="K2611">
        <f t="shared" si="160"/>
        <v>2</v>
      </c>
      <c r="L2611" t="str">
        <f t="shared" si="161"/>
        <v>нет</v>
      </c>
      <c r="S2611" t="s">
        <v>5</v>
      </c>
      <c r="U2611" t="s">
        <v>22</v>
      </c>
      <c r="V2611">
        <v>2741038</v>
      </c>
      <c r="W2611">
        <v>2742099</v>
      </c>
      <c r="X2611" t="s">
        <v>30</v>
      </c>
      <c r="Y2611">
        <f t="shared" si="162"/>
        <v>1</v>
      </c>
      <c r="Z2611" t="str">
        <f t="shared" si="163"/>
        <v>да</v>
      </c>
    </row>
    <row r="2612" spans="1:26" x14ac:dyDescent="0.35">
      <c r="A2612" t="s">
        <v>18</v>
      </c>
      <c r="B2612" t="s">
        <v>29</v>
      </c>
      <c r="C2612" t="s">
        <v>20</v>
      </c>
      <c r="D2612" t="s">
        <v>21</v>
      </c>
      <c r="E2612" t="s">
        <v>5</v>
      </c>
      <c r="G2612" t="s">
        <v>22</v>
      </c>
      <c r="H2612">
        <v>2466629</v>
      </c>
      <c r="I2612">
        <v>2467339</v>
      </c>
      <c r="J2612" t="s">
        <v>30</v>
      </c>
      <c r="K2612">
        <f t="shared" si="160"/>
        <v>0</v>
      </c>
      <c r="L2612" t="str">
        <f t="shared" si="161"/>
        <v>нет</v>
      </c>
      <c r="S2612" t="s">
        <v>5</v>
      </c>
      <c r="U2612" t="s">
        <v>22</v>
      </c>
      <c r="V2612">
        <v>2742096</v>
      </c>
      <c r="W2612">
        <v>2743001</v>
      </c>
      <c r="X2612" t="s">
        <v>30</v>
      </c>
      <c r="Y2612">
        <f t="shared" si="162"/>
        <v>1</v>
      </c>
      <c r="Z2612" t="str">
        <f t="shared" si="163"/>
        <v>нет</v>
      </c>
    </row>
    <row r="2613" spans="1:26" x14ac:dyDescent="0.35">
      <c r="A2613" t="s">
        <v>18</v>
      </c>
      <c r="B2613" t="s">
        <v>29</v>
      </c>
      <c r="C2613" t="s">
        <v>20</v>
      </c>
      <c r="D2613" t="s">
        <v>21</v>
      </c>
      <c r="E2613" t="s">
        <v>5</v>
      </c>
      <c r="G2613" t="s">
        <v>22</v>
      </c>
      <c r="H2613">
        <v>2467398</v>
      </c>
      <c r="I2613">
        <v>2467622</v>
      </c>
      <c r="J2613" t="s">
        <v>30</v>
      </c>
      <c r="K2613">
        <f t="shared" si="160"/>
        <v>0</v>
      </c>
      <c r="L2613" t="str">
        <f t="shared" si="161"/>
        <v>нет</v>
      </c>
      <c r="S2613" t="s">
        <v>5</v>
      </c>
      <c r="U2613" t="s">
        <v>22</v>
      </c>
      <c r="V2613">
        <v>2743058</v>
      </c>
      <c r="W2613">
        <v>2744482</v>
      </c>
      <c r="X2613" t="s">
        <v>23</v>
      </c>
      <c r="Y2613">
        <f t="shared" si="162"/>
        <v>2</v>
      </c>
      <c r="Z2613" t="str">
        <f t="shared" si="163"/>
        <v>нет</v>
      </c>
    </row>
    <row r="2614" spans="1:26" x14ac:dyDescent="0.35">
      <c r="A2614" t="s">
        <v>18</v>
      </c>
      <c r="B2614" t="s">
        <v>29</v>
      </c>
      <c r="C2614" t="s">
        <v>20</v>
      </c>
      <c r="D2614" t="s">
        <v>21</v>
      </c>
      <c r="E2614" t="s">
        <v>5</v>
      </c>
      <c r="G2614" t="s">
        <v>22</v>
      </c>
      <c r="H2614">
        <v>2467783</v>
      </c>
      <c r="I2614">
        <v>2468304</v>
      </c>
      <c r="J2614" t="s">
        <v>30</v>
      </c>
      <c r="K2614">
        <f t="shared" si="160"/>
        <v>1</v>
      </c>
      <c r="L2614" t="str">
        <f t="shared" si="161"/>
        <v>да</v>
      </c>
      <c r="S2614" t="s">
        <v>5</v>
      </c>
      <c r="U2614" t="s">
        <v>22</v>
      </c>
      <c r="V2614">
        <v>2744810</v>
      </c>
      <c r="W2614">
        <v>2746006</v>
      </c>
      <c r="X2614" t="s">
        <v>30</v>
      </c>
      <c r="Y2614">
        <f t="shared" si="162"/>
        <v>0</v>
      </c>
      <c r="Z2614" t="str">
        <f t="shared" si="163"/>
        <v>нет</v>
      </c>
    </row>
    <row r="2615" spans="1:26" x14ac:dyDescent="0.35">
      <c r="A2615" t="s">
        <v>18</v>
      </c>
      <c r="B2615" t="s">
        <v>29</v>
      </c>
      <c r="C2615" t="s">
        <v>20</v>
      </c>
      <c r="D2615" t="s">
        <v>21</v>
      </c>
      <c r="E2615" t="s">
        <v>5</v>
      </c>
      <c r="G2615" t="s">
        <v>22</v>
      </c>
      <c r="H2615">
        <v>2468301</v>
      </c>
      <c r="I2615">
        <v>2468831</v>
      </c>
      <c r="J2615" t="s">
        <v>30</v>
      </c>
      <c r="K2615">
        <f t="shared" si="160"/>
        <v>2</v>
      </c>
      <c r="L2615" t="str">
        <f t="shared" si="161"/>
        <v>нет</v>
      </c>
      <c r="S2615" t="s">
        <v>5</v>
      </c>
      <c r="U2615" t="s">
        <v>22</v>
      </c>
      <c r="V2615">
        <v>2746074</v>
      </c>
      <c r="W2615">
        <v>2747249</v>
      </c>
      <c r="X2615" t="s">
        <v>30</v>
      </c>
      <c r="Y2615">
        <f t="shared" si="162"/>
        <v>2</v>
      </c>
      <c r="Z2615" t="str">
        <f t="shared" si="163"/>
        <v>нет</v>
      </c>
    </row>
    <row r="2616" spans="1:26" x14ac:dyDescent="0.35">
      <c r="A2616" t="s">
        <v>18</v>
      </c>
      <c r="B2616" t="s">
        <v>29</v>
      </c>
      <c r="C2616" t="s">
        <v>20</v>
      </c>
      <c r="D2616" t="s">
        <v>21</v>
      </c>
      <c r="E2616" t="s">
        <v>5</v>
      </c>
      <c r="G2616" t="s">
        <v>22</v>
      </c>
      <c r="H2616">
        <v>2468859</v>
      </c>
      <c r="I2616">
        <v>2470367</v>
      </c>
      <c r="J2616" t="s">
        <v>30</v>
      </c>
      <c r="K2616">
        <f t="shared" si="160"/>
        <v>1</v>
      </c>
      <c r="L2616" t="str">
        <f t="shared" si="161"/>
        <v>нет</v>
      </c>
      <c r="S2616" t="s">
        <v>5</v>
      </c>
      <c r="U2616" t="s">
        <v>22</v>
      </c>
      <c r="V2616">
        <v>2747286</v>
      </c>
      <c r="W2616">
        <v>2748587</v>
      </c>
      <c r="X2616" t="s">
        <v>30</v>
      </c>
      <c r="Y2616">
        <f t="shared" si="162"/>
        <v>0</v>
      </c>
      <c r="Z2616" t="str">
        <f t="shared" si="163"/>
        <v>нет</v>
      </c>
    </row>
    <row r="2617" spans="1:26" x14ac:dyDescent="0.35">
      <c r="A2617" t="s">
        <v>18</v>
      </c>
      <c r="B2617" t="s">
        <v>29</v>
      </c>
      <c r="C2617" t="s">
        <v>20</v>
      </c>
      <c r="D2617" t="s">
        <v>21</v>
      </c>
      <c r="E2617" t="s">
        <v>5</v>
      </c>
      <c r="G2617" t="s">
        <v>22</v>
      </c>
      <c r="H2617">
        <v>2470415</v>
      </c>
      <c r="I2617">
        <v>2471272</v>
      </c>
      <c r="J2617" t="s">
        <v>30</v>
      </c>
      <c r="K2617">
        <f t="shared" si="160"/>
        <v>0</v>
      </c>
      <c r="L2617" t="str">
        <f t="shared" si="161"/>
        <v>нет</v>
      </c>
      <c r="S2617" t="s">
        <v>5</v>
      </c>
      <c r="U2617" t="s">
        <v>22</v>
      </c>
      <c r="V2617">
        <v>2748817</v>
      </c>
      <c r="W2617">
        <v>2749116</v>
      </c>
      <c r="X2617" t="s">
        <v>30</v>
      </c>
      <c r="Y2617">
        <f t="shared" si="162"/>
        <v>1</v>
      </c>
      <c r="Z2617" t="str">
        <f t="shared" si="163"/>
        <v>нет</v>
      </c>
    </row>
    <row r="2618" spans="1:26" x14ac:dyDescent="0.35">
      <c r="A2618" t="s">
        <v>18</v>
      </c>
      <c r="B2618" t="s">
        <v>29</v>
      </c>
      <c r="C2618" t="s">
        <v>20</v>
      </c>
      <c r="D2618" t="s">
        <v>21</v>
      </c>
      <c r="E2618" t="s">
        <v>5</v>
      </c>
      <c r="G2618" t="s">
        <v>22</v>
      </c>
      <c r="H2618">
        <v>2471442</v>
      </c>
      <c r="I2618">
        <v>2472857</v>
      </c>
      <c r="J2618" t="s">
        <v>30</v>
      </c>
      <c r="K2618">
        <f t="shared" si="160"/>
        <v>2</v>
      </c>
      <c r="L2618" t="str">
        <f t="shared" si="161"/>
        <v>нет</v>
      </c>
      <c r="S2618" t="s">
        <v>5</v>
      </c>
      <c r="U2618" t="s">
        <v>22</v>
      </c>
      <c r="V2618">
        <v>2749326</v>
      </c>
      <c r="W2618">
        <v>2749616</v>
      </c>
      <c r="X2618" t="s">
        <v>30</v>
      </c>
      <c r="Y2618">
        <f t="shared" si="162"/>
        <v>0</v>
      </c>
      <c r="Z2618" t="str">
        <f t="shared" si="163"/>
        <v>нет</v>
      </c>
    </row>
    <row r="2619" spans="1:26" x14ac:dyDescent="0.35">
      <c r="A2619" t="s">
        <v>18</v>
      </c>
      <c r="B2619" t="s">
        <v>29</v>
      </c>
      <c r="C2619" t="s">
        <v>20</v>
      </c>
      <c r="D2619" t="s">
        <v>21</v>
      </c>
      <c r="E2619" t="s">
        <v>5</v>
      </c>
      <c r="G2619" t="s">
        <v>22</v>
      </c>
      <c r="H2619">
        <v>2472882</v>
      </c>
      <c r="I2619">
        <v>2473286</v>
      </c>
      <c r="J2619" t="s">
        <v>30</v>
      </c>
      <c r="K2619">
        <f t="shared" si="160"/>
        <v>0</v>
      </c>
      <c r="L2619" t="str">
        <f t="shared" si="161"/>
        <v>нет</v>
      </c>
      <c r="S2619" t="s">
        <v>5</v>
      </c>
      <c r="U2619" t="s">
        <v>22</v>
      </c>
      <c r="V2619">
        <v>2749960</v>
      </c>
      <c r="W2619">
        <v>2750628</v>
      </c>
      <c r="X2619" t="s">
        <v>30</v>
      </c>
      <c r="Y2619">
        <f t="shared" si="162"/>
        <v>0</v>
      </c>
      <c r="Z2619" t="str">
        <f t="shared" si="163"/>
        <v>нет</v>
      </c>
    </row>
    <row r="2620" spans="1:26" x14ac:dyDescent="0.35">
      <c r="A2620" t="s">
        <v>18</v>
      </c>
      <c r="B2620" t="s">
        <v>29</v>
      </c>
      <c r="C2620" t="s">
        <v>20</v>
      </c>
      <c r="D2620" t="s">
        <v>21</v>
      </c>
      <c r="E2620" t="s">
        <v>5</v>
      </c>
      <c r="G2620" t="s">
        <v>22</v>
      </c>
      <c r="H2620">
        <v>2473603</v>
      </c>
      <c r="I2620">
        <v>2473836</v>
      </c>
      <c r="J2620" t="s">
        <v>30</v>
      </c>
      <c r="K2620">
        <f t="shared" si="160"/>
        <v>1</v>
      </c>
      <c r="L2620" t="str">
        <f t="shared" si="161"/>
        <v>нет</v>
      </c>
      <c r="S2620" t="s">
        <v>5</v>
      </c>
      <c r="U2620" t="s">
        <v>22</v>
      </c>
      <c r="V2620">
        <v>2750657</v>
      </c>
      <c r="W2620">
        <v>2751670</v>
      </c>
      <c r="X2620" t="s">
        <v>30</v>
      </c>
      <c r="Y2620">
        <f t="shared" si="162"/>
        <v>0</v>
      </c>
      <c r="Z2620" t="str">
        <f t="shared" si="163"/>
        <v>нет</v>
      </c>
    </row>
    <row r="2621" spans="1:26" x14ac:dyDescent="0.35">
      <c r="A2621" t="s">
        <v>18</v>
      </c>
      <c r="B2621" t="s">
        <v>29</v>
      </c>
      <c r="C2621" t="s">
        <v>20</v>
      </c>
      <c r="D2621" t="s">
        <v>21</v>
      </c>
      <c r="E2621" t="s">
        <v>5</v>
      </c>
      <c r="G2621" t="s">
        <v>22</v>
      </c>
      <c r="H2621">
        <v>2474187</v>
      </c>
      <c r="I2621">
        <v>2475485</v>
      </c>
      <c r="J2621" t="s">
        <v>30</v>
      </c>
      <c r="K2621">
        <f t="shared" si="160"/>
        <v>2</v>
      </c>
      <c r="L2621" t="str">
        <f t="shared" si="161"/>
        <v>нет</v>
      </c>
      <c r="S2621" t="s">
        <v>5</v>
      </c>
      <c r="U2621" t="s">
        <v>22</v>
      </c>
      <c r="V2621">
        <v>2751726</v>
      </c>
      <c r="W2621">
        <v>2752205</v>
      </c>
      <c r="X2621" t="s">
        <v>30</v>
      </c>
      <c r="Y2621">
        <f t="shared" si="162"/>
        <v>1</v>
      </c>
      <c r="Z2621" t="str">
        <f t="shared" si="163"/>
        <v>нет</v>
      </c>
    </row>
    <row r="2622" spans="1:26" x14ac:dyDescent="0.35">
      <c r="A2622" t="s">
        <v>18</v>
      </c>
      <c r="B2622" t="s">
        <v>29</v>
      </c>
      <c r="C2622" t="s">
        <v>20</v>
      </c>
      <c r="D2622" t="s">
        <v>21</v>
      </c>
      <c r="E2622" t="s">
        <v>5</v>
      </c>
      <c r="G2622" t="s">
        <v>22</v>
      </c>
      <c r="H2622">
        <v>2475780</v>
      </c>
      <c r="I2622">
        <v>2476778</v>
      </c>
      <c r="J2622" t="s">
        <v>30</v>
      </c>
      <c r="K2622">
        <f t="shared" si="160"/>
        <v>2</v>
      </c>
      <c r="L2622" t="str">
        <f t="shared" si="161"/>
        <v>нет</v>
      </c>
      <c r="S2622" t="s">
        <v>5</v>
      </c>
      <c r="U2622" t="s">
        <v>22</v>
      </c>
      <c r="V2622">
        <v>2752232</v>
      </c>
      <c r="W2622">
        <v>2752579</v>
      </c>
      <c r="X2622" t="s">
        <v>30</v>
      </c>
      <c r="Y2622">
        <f t="shared" si="162"/>
        <v>1</v>
      </c>
      <c r="Z2622" t="str">
        <f t="shared" si="163"/>
        <v>нет</v>
      </c>
    </row>
    <row r="2623" spans="1:26" x14ac:dyDescent="0.35">
      <c r="A2623" t="s">
        <v>18</v>
      </c>
      <c r="B2623" t="s">
        <v>29</v>
      </c>
      <c r="C2623" t="s">
        <v>20</v>
      </c>
      <c r="D2623" t="s">
        <v>21</v>
      </c>
      <c r="E2623" t="s">
        <v>5</v>
      </c>
      <c r="G2623" t="s">
        <v>22</v>
      </c>
      <c r="H2623">
        <v>2476893</v>
      </c>
      <c r="I2623">
        <v>2477156</v>
      </c>
      <c r="J2623" t="s">
        <v>30</v>
      </c>
      <c r="K2623">
        <f t="shared" si="160"/>
        <v>0</v>
      </c>
      <c r="L2623" t="str">
        <f t="shared" si="161"/>
        <v>нет</v>
      </c>
      <c r="S2623" t="s">
        <v>5</v>
      </c>
      <c r="U2623" t="s">
        <v>22</v>
      </c>
      <c r="V2623">
        <v>2752732</v>
      </c>
      <c r="W2623">
        <v>2753466</v>
      </c>
      <c r="X2623" t="s">
        <v>30</v>
      </c>
      <c r="Y2623">
        <f t="shared" si="162"/>
        <v>1</v>
      </c>
      <c r="Z2623" t="str">
        <f t="shared" si="163"/>
        <v>нет</v>
      </c>
    </row>
    <row r="2624" spans="1:26" x14ac:dyDescent="0.35">
      <c r="A2624" t="s">
        <v>18</v>
      </c>
      <c r="B2624" t="s">
        <v>29</v>
      </c>
      <c r="C2624" t="s">
        <v>20</v>
      </c>
      <c r="D2624" t="s">
        <v>21</v>
      </c>
      <c r="E2624" t="s">
        <v>5</v>
      </c>
      <c r="G2624" t="s">
        <v>22</v>
      </c>
      <c r="H2624">
        <v>2477236</v>
      </c>
      <c r="I2624">
        <v>2477676</v>
      </c>
      <c r="J2624" t="s">
        <v>30</v>
      </c>
      <c r="K2624">
        <f t="shared" si="160"/>
        <v>0</v>
      </c>
      <c r="L2624" t="str">
        <f t="shared" si="161"/>
        <v>нет</v>
      </c>
      <c r="S2624" t="s">
        <v>5</v>
      </c>
      <c r="U2624" t="s">
        <v>22</v>
      </c>
      <c r="V2624">
        <v>2753640</v>
      </c>
      <c r="W2624">
        <v>2754407</v>
      </c>
      <c r="X2624" t="s">
        <v>23</v>
      </c>
      <c r="Y2624">
        <f t="shared" si="162"/>
        <v>1</v>
      </c>
      <c r="Z2624" t="str">
        <f t="shared" si="163"/>
        <v>нет</v>
      </c>
    </row>
    <row r="2625" spans="1:26" x14ac:dyDescent="0.35">
      <c r="A2625" t="s">
        <v>18</v>
      </c>
      <c r="B2625" t="s">
        <v>29</v>
      </c>
      <c r="C2625" t="s">
        <v>20</v>
      </c>
      <c r="D2625" t="s">
        <v>21</v>
      </c>
      <c r="E2625" t="s">
        <v>5</v>
      </c>
      <c r="G2625" t="s">
        <v>22</v>
      </c>
      <c r="H2625">
        <v>2477729</v>
      </c>
      <c r="I2625">
        <v>2478115</v>
      </c>
      <c r="J2625" t="s">
        <v>30</v>
      </c>
      <c r="K2625">
        <f t="shared" si="160"/>
        <v>2</v>
      </c>
      <c r="L2625" t="str">
        <f t="shared" si="161"/>
        <v>нет</v>
      </c>
      <c r="S2625" t="s">
        <v>5</v>
      </c>
      <c r="U2625" t="s">
        <v>22</v>
      </c>
      <c r="V2625">
        <v>2754413</v>
      </c>
      <c r="W2625">
        <v>2755708</v>
      </c>
      <c r="X2625" t="s">
        <v>23</v>
      </c>
      <c r="Y2625">
        <f t="shared" si="162"/>
        <v>1</v>
      </c>
      <c r="Z2625" t="str">
        <f t="shared" si="163"/>
        <v>нет</v>
      </c>
    </row>
    <row r="2626" spans="1:26" x14ac:dyDescent="0.35">
      <c r="A2626" t="s">
        <v>18</v>
      </c>
      <c r="B2626" t="s">
        <v>29</v>
      </c>
      <c r="C2626" t="s">
        <v>20</v>
      </c>
      <c r="D2626" t="s">
        <v>21</v>
      </c>
      <c r="E2626" t="s">
        <v>5</v>
      </c>
      <c r="G2626" t="s">
        <v>22</v>
      </c>
      <c r="H2626">
        <v>2478953</v>
      </c>
      <c r="I2626">
        <v>2479363</v>
      </c>
      <c r="J2626" t="s">
        <v>30</v>
      </c>
      <c r="K2626">
        <f t="shared" si="160"/>
        <v>0</v>
      </c>
      <c r="L2626" t="str">
        <f t="shared" si="161"/>
        <v>нет</v>
      </c>
      <c r="S2626" t="s">
        <v>5</v>
      </c>
      <c r="U2626" t="s">
        <v>22</v>
      </c>
      <c r="V2626">
        <v>2756215</v>
      </c>
      <c r="W2626">
        <v>2756808</v>
      </c>
      <c r="X2626" t="s">
        <v>30</v>
      </c>
      <c r="Y2626">
        <f t="shared" si="162"/>
        <v>0</v>
      </c>
      <c r="Z2626" t="str">
        <f t="shared" si="163"/>
        <v>нет</v>
      </c>
    </row>
    <row r="2627" spans="1:26" x14ac:dyDescent="0.35">
      <c r="A2627" t="s">
        <v>18</v>
      </c>
      <c r="B2627" t="s">
        <v>29</v>
      </c>
      <c r="C2627" t="s">
        <v>20</v>
      </c>
      <c r="D2627" t="s">
        <v>21</v>
      </c>
      <c r="E2627" t="s">
        <v>5</v>
      </c>
      <c r="G2627" t="s">
        <v>22</v>
      </c>
      <c r="H2627">
        <v>2484048</v>
      </c>
      <c r="I2627">
        <v>2484419</v>
      </c>
      <c r="J2627" t="s">
        <v>30</v>
      </c>
      <c r="K2627">
        <f t="shared" ref="K2627:K2690" si="164">MOD((ABS(I2627-H2628)+1),3)</f>
        <v>2</v>
      </c>
      <c r="L2627" t="str">
        <f t="shared" ref="L2627:L2690" si="165">IF(I2627-H2628&gt;=0,"да","нет")</f>
        <v>нет</v>
      </c>
      <c r="S2627" t="s">
        <v>5</v>
      </c>
      <c r="U2627" t="s">
        <v>22</v>
      </c>
      <c r="V2627">
        <v>2756921</v>
      </c>
      <c r="W2627">
        <v>2757790</v>
      </c>
      <c r="X2627" t="s">
        <v>30</v>
      </c>
      <c r="Y2627">
        <f t="shared" ref="Y2627:Y2690" si="166">MOD((ABS(W2627-V2628)+1),3)</f>
        <v>0</v>
      </c>
      <c r="Z2627" t="str">
        <f t="shared" ref="Z2627:Z2690" si="167">IF(W2627-V2628&gt;=0,"да","нет")</f>
        <v>нет</v>
      </c>
    </row>
    <row r="2628" spans="1:26" x14ac:dyDescent="0.35">
      <c r="A2628" t="s">
        <v>18</v>
      </c>
      <c r="B2628" t="s">
        <v>29</v>
      </c>
      <c r="C2628" t="s">
        <v>20</v>
      </c>
      <c r="D2628" t="s">
        <v>21</v>
      </c>
      <c r="E2628" t="s">
        <v>5</v>
      </c>
      <c r="G2628" t="s">
        <v>22</v>
      </c>
      <c r="H2628">
        <v>2484786</v>
      </c>
      <c r="I2628">
        <v>2485256</v>
      </c>
      <c r="J2628" t="s">
        <v>30</v>
      </c>
      <c r="K2628">
        <f t="shared" si="164"/>
        <v>0</v>
      </c>
      <c r="L2628" t="str">
        <f t="shared" si="165"/>
        <v>нет</v>
      </c>
      <c r="S2628" t="s">
        <v>5</v>
      </c>
      <c r="U2628" t="s">
        <v>22</v>
      </c>
      <c r="V2628">
        <v>2757831</v>
      </c>
      <c r="W2628">
        <v>2759156</v>
      </c>
      <c r="X2628" t="s">
        <v>23</v>
      </c>
      <c r="Y2628">
        <f t="shared" si="166"/>
        <v>2</v>
      </c>
      <c r="Z2628" t="str">
        <f t="shared" si="167"/>
        <v>нет</v>
      </c>
    </row>
    <row r="2629" spans="1:26" x14ac:dyDescent="0.35">
      <c r="A2629" t="s">
        <v>18</v>
      </c>
      <c r="B2629" t="s">
        <v>29</v>
      </c>
      <c r="C2629" t="s">
        <v>20</v>
      </c>
      <c r="D2629" t="s">
        <v>21</v>
      </c>
      <c r="E2629" t="s">
        <v>5</v>
      </c>
      <c r="G2629" t="s">
        <v>22</v>
      </c>
      <c r="H2629">
        <v>2486671</v>
      </c>
      <c r="I2629">
        <v>2487594</v>
      </c>
      <c r="J2629" t="s">
        <v>30</v>
      </c>
      <c r="K2629">
        <f t="shared" si="164"/>
        <v>2</v>
      </c>
      <c r="L2629" t="str">
        <f t="shared" si="165"/>
        <v>нет</v>
      </c>
      <c r="S2629" t="s">
        <v>5</v>
      </c>
      <c r="U2629" t="s">
        <v>22</v>
      </c>
      <c r="V2629">
        <v>2759274</v>
      </c>
      <c r="W2629">
        <v>2759459</v>
      </c>
      <c r="X2629" t="s">
        <v>23</v>
      </c>
      <c r="Y2629">
        <f t="shared" si="166"/>
        <v>1</v>
      </c>
      <c r="Z2629" t="str">
        <f t="shared" si="167"/>
        <v>нет</v>
      </c>
    </row>
    <row r="2630" spans="1:26" x14ac:dyDescent="0.35">
      <c r="A2630" t="s">
        <v>18</v>
      </c>
      <c r="B2630" t="s">
        <v>29</v>
      </c>
      <c r="C2630" t="s">
        <v>20</v>
      </c>
      <c r="D2630" t="s">
        <v>21</v>
      </c>
      <c r="E2630" t="s">
        <v>5</v>
      </c>
      <c r="G2630" t="s">
        <v>22</v>
      </c>
      <c r="H2630">
        <v>2487631</v>
      </c>
      <c r="I2630">
        <v>2488563</v>
      </c>
      <c r="J2630" t="s">
        <v>30</v>
      </c>
      <c r="K2630">
        <f t="shared" si="164"/>
        <v>2</v>
      </c>
      <c r="L2630" t="str">
        <f t="shared" si="165"/>
        <v>нет</v>
      </c>
      <c r="S2630" t="s">
        <v>5</v>
      </c>
      <c r="U2630" t="s">
        <v>22</v>
      </c>
      <c r="V2630">
        <v>2759525</v>
      </c>
      <c r="W2630">
        <v>2759827</v>
      </c>
      <c r="X2630" t="s">
        <v>23</v>
      </c>
      <c r="Y2630">
        <f t="shared" si="166"/>
        <v>1</v>
      </c>
      <c r="Z2630" t="str">
        <f t="shared" si="167"/>
        <v>нет</v>
      </c>
    </row>
    <row r="2631" spans="1:26" x14ac:dyDescent="0.35">
      <c r="A2631" t="s">
        <v>18</v>
      </c>
      <c r="B2631" t="s">
        <v>29</v>
      </c>
      <c r="C2631" t="s">
        <v>20</v>
      </c>
      <c r="D2631" t="s">
        <v>21</v>
      </c>
      <c r="E2631" t="s">
        <v>5</v>
      </c>
      <c r="G2631" t="s">
        <v>22</v>
      </c>
      <c r="H2631">
        <v>2488723</v>
      </c>
      <c r="I2631">
        <v>2488950</v>
      </c>
      <c r="J2631" t="s">
        <v>30</v>
      </c>
      <c r="K2631">
        <f t="shared" si="164"/>
        <v>2</v>
      </c>
      <c r="L2631" t="str">
        <f t="shared" si="165"/>
        <v>нет</v>
      </c>
      <c r="S2631" t="s">
        <v>5</v>
      </c>
      <c r="U2631" t="s">
        <v>22</v>
      </c>
      <c r="V2631">
        <v>2760436</v>
      </c>
      <c r="W2631">
        <v>2761512</v>
      </c>
      <c r="X2631" t="s">
        <v>30</v>
      </c>
      <c r="Y2631">
        <f t="shared" si="166"/>
        <v>0</v>
      </c>
      <c r="Z2631" t="str">
        <f t="shared" si="167"/>
        <v>нет</v>
      </c>
    </row>
    <row r="2632" spans="1:26" x14ac:dyDescent="0.35">
      <c r="A2632" t="s">
        <v>18</v>
      </c>
      <c r="B2632" t="s">
        <v>29</v>
      </c>
      <c r="C2632" t="s">
        <v>20</v>
      </c>
      <c r="D2632" t="s">
        <v>21</v>
      </c>
      <c r="E2632" t="s">
        <v>5</v>
      </c>
      <c r="G2632" t="s">
        <v>22</v>
      </c>
      <c r="H2632">
        <v>2489386</v>
      </c>
      <c r="I2632">
        <v>2490003</v>
      </c>
      <c r="J2632" t="s">
        <v>30</v>
      </c>
      <c r="K2632">
        <f t="shared" si="164"/>
        <v>2</v>
      </c>
      <c r="L2632" t="str">
        <f t="shared" si="165"/>
        <v>да</v>
      </c>
      <c r="S2632" t="s">
        <v>5</v>
      </c>
      <c r="U2632" t="s">
        <v>22</v>
      </c>
      <c r="V2632">
        <v>2761616</v>
      </c>
      <c r="W2632">
        <v>2762653</v>
      </c>
      <c r="X2632" t="s">
        <v>23</v>
      </c>
      <c r="Y2632">
        <f t="shared" si="166"/>
        <v>1</v>
      </c>
      <c r="Z2632" t="str">
        <f t="shared" si="167"/>
        <v>нет</v>
      </c>
    </row>
    <row r="2633" spans="1:26" x14ac:dyDescent="0.35">
      <c r="A2633" t="s">
        <v>18</v>
      </c>
      <c r="B2633" t="s">
        <v>29</v>
      </c>
      <c r="C2633" t="s">
        <v>20</v>
      </c>
      <c r="D2633" t="s">
        <v>21</v>
      </c>
      <c r="E2633" t="s">
        <v>5</v>
      </c>
      <c r="G2633" t="s">
        <v>22</v>
      </c>
      <c r="H2633">
        <v>2489996</v>
      </c>
      <c r="I2633">
        <v>2491294</v>
      </c>
      <c r="J2633" t="s">
        <v>30</v>
      </c>
      <c r="K2633">
        <f t="shared" si="164"/>
        <v>0</v>
      </c>
      <c r="L2633" t="str">
        <f t="shared" si="165"/>
        <v>нет</v>
      </c>
      <c r="S2633" t="s">
        <v>5</v>
      </c>
      <c r="U2633" t="s">
        <v>22</v>
      </c>
      <c r="V2633">
        <v>2762812</v>
      </c>
      <c r="W2633">
        <v>2763447</v>
      </c>
      <c r="X2633" t="s">
        <v>23</v>
      </c>
      <c r="Y2633">
        <f t="shared" si="166"/>
        <v>1</v>
      </c>
      <c r="Z2633" t="str">
        <f t="shared" si="167"/>
        <v>нет</v>
      </c>
    </row>
    <row r="2634" spans="1:26" x14ac:dyDescent="0.35">
      <c r="A2634" t="s">
        <v>18</v>
      </c>
      <c r="B2634" t="s">
        <v>29</v>
      </c>
      <c r="C2634" t="s">
        <v>20</v>
      </c>
      <c r="D2634" t="s">
        <v>21</v>
      </c>
      <c r="E2634" t="s">
        <v>5</v>
      </c>
      <c r="G2634" t="s">
        <v>22</v>
      </c>
      <c r="H2634">
        <v>2491449</v>
      </c>
      <c r="I2634">
        <v>2491715</v>
      </c>
      <c r="J2634" t="s">
        <v>30</v>
      </c>
      <c r="K2634">
        <f t="shared" si="164"/>
        <v>1</v>
      </c>
      <c r="L2634" t="str">
        <f t="shared" si="165"/>
        <v>да</v>
      </c>
      <c r="S2634" t="s">
        <v>5</v>
      </c>
      <c r="U2634" t="s">
        <v>22</v>
      </c>
      <c r="V2634">
        <v>2763603</v>
      </c>
      <c r="W2634">
        <v>2764748</v>
      </c>
      <c r="X2634" t="s">
        <v>30</v>
      </c>
      <c r="Y2634">
        <f t="shared" si="166"/>
        <v>2</v>
      </c>
      <c r="Z2634" t="str">
        <f t="shared" si="167"/>
        <v>нет</v>
      </c>
    </row>
    <row r="2635" spans="1:26" x14ac:dyDescent="0.35">
      <c r="A2635" t="s">
        <v>18</v>
      </c>
      <c r="B2635" t="s">
        <v>29</v>
      </c>
      <c r="C2635" t="s">
        <v>20</v>
      </c>
      <c r="D2635" t="s">
        <v>21</v>
      </c>
      <c r="E2635" t="s">
        <v>5</v>
      </c>
      <c r="G2635" t="s">
        <v>22</v>
      </c>
      <c r="H2635">
        <v>2491715</v>
      </c>
      <c r="I2635">
        <v>2493175</v>
      </c>
      <c r="J2635" t="s">
        <v>30</v>
      </c>
      <c r="K2635">
        <f t="shared" si="164"/>
        <v>0</v>
      </c>
      <c r="L2635" t="str">
        <f t="shared" si="165"/>
        <v>нет</v>
      </c>
      <c r="S2635" t="s">
        <v>5</v>
      </c>
      <c r="U2635" t="s">
        <v>22</v>
      </c>
      <c r="V2635">
        <v>2764776</v>
      </c>
      <c r="W2635">
        <v>2765450</v>
      </c>
      <c r="X2635" t="s">
        <v>30</v>
      </c>
      <c r="Y2635">
        <f t="shared" si="166"/>
        <v>0</v>
      </c>
      <c r="Z2635" t="str">
        <f t="shared" si="167"/>
        <v>нет</v>
      </c>
    </row>
    <row r="2636" spans="1:26" x14ac:dyDescent="0.35">
      <c r="A2636" t="s">
        <v>18</v>
      </c>
      <c r="B2636" t="s">
        <v>29</v>
      </c>
      <c r="C2636" t="s">
        <v>20</v>
      </c>
      <c r="D2636" t="s">
        <v>21</v>
      </c>
      <c r="E2636" t="s">
        <v>5</v>
      </c>
      <c r="G2636" t="s">
        <v>22</v>
      </c>
      <c r="H2636">
        <v>2493279</v>
      </c>
      <c r="I2636">
        <v>2494154</v>
      </c>
      <c r="J2636" t="s">
        <v>30</v>
      </c>
      <c r="K2636">
        <f t="shared" si="164"/>
        <v>1</v>
      </c>
      <c r="L2636" t="str">
        <f t="shared" si="165"/>
        <v>нет</v>
      </c>
      <c r="S2636" t="s">
        <v>5</v>
      </c>
      <c r="U2636" t="s">
        <v>22</v>
      </c>
      <c r="V2636">
        <v>2765545</v>
      </c>
      <c r="W2636">
        <v>2766153</v>
      </c>
      <c r="X2636" t="s">
        <v>23</v>
      </c>
      <c r="Y2636">
        <f t="shared" si="166"/>
        <v>0</v>
      </c>
      <c r="Z2636" t="str">
        <f t="shared" si="167"/>
        <v>нет</v>
      </c>
    </row>
    <row r="2637" spans="1:26" x14ac:dyDescent="0.35">
      <c r="A2637" t="s">
        <v>18</v>
      </c>
      <c r="B2637" t="s">
        <v>29</v>
      </c>
      <c r="C2637" t="s">
        <v>20</v>
      </c>
      <c r="D2637" t="s">
        <v>21</v>
      </c>
      <c r="E2637" t="s">
        <v>5</v>
      </c>
      <c r="G2637" t="s">
        <v>22</v>
      </c>
      <c r="H2637">
        <v>2494298</v>
      </c>
      <c r="I2637">
        <v>2495911</v>
      </c>
      <c r="J2637" t="s">
        <v>30</v>
      </c>
      <c r="K2637">
        <f t="shared" si="164"/>
        <v>1</v>
      </c>
      <c r="L2637" t="str">
        <f t="shared" si="165"/>
        <v>нет</v>
      </c>
      <c r="S2637" t="s">
        <v>5</v>
      </c>
      <c r="U2637" t="s">
        <v>22</v>
      </c>
      <c r="V2637">
        <v>2766287</v>
      </c>
      <c r="W2637">
        <v>2766856</v>
      </c>
      <c r="X2637" t="s">
        <v>30</v>
      </c>
      <c r="Y2637">
        <f t="shared" si="166"/>
        <v>2</v>
      </c>
      <c r="Z2637" t="str">
        <f t="shared" si="167"/>
        <v>нет</v>
      </c>
    </row>
    <row r="2638" spans="1:26" x14ac:dyDescent="0.35">
      <c r="A2638" t="s">
        <v>18</v>
      </c>
      <c r="B2638" t="s">
        <v>29</v>
      </c>
      <c r="C2638" t="s">
        <v>20</v>
      </c>
      <c r="D2638" t="s">
        <v>21</v>
      </c>
      <c r="E2638" t="s">
        <v>5</v>
      </c>
      <c r="G2638" t="s">
        <v>22</v>
      </c>
      <c r="H2638">
        <v>2495926</v>
      </c>
      <c r="I2638">
        <v>2496117</v>
      </c>
      <c r="J2638" t="s">
        <v>30</v>
      </c>
      <c r="K2638">
        <f t="shared" si="164"/>
        <v>2</v>
      </c>
      <c r="L2638" t="str">
        <f t="shared" si="165"/>
        <v>нет</v>
      </c>
      <c r="S2638" t="s">
        <v>5</v>
      </c>
      <c r="U2638" t="s">
        <v>22</v>
      </c>
      <c r="V2638">
        <v>2766947</v>
      </c>
      <c r="W2638">
        <v>2767780</v>
      </c>
      <c r="X2638" t="s">
        <v>30</v>
      </c>
      <c r="Y2638">
        <f t="shared" si="166"/>
        <v>2</v>
      </c>
      <c r="Z2638" t="str">
        <f t="shared" si="167"/>
        <v>нет</v>
      </c>
    </row>
    <row r="2639" spans="1:26" x14ac:dyDescent="0.35">
      <c r="A2639" t="s">
        <v>18</v>
      </c>
      <c r="B2639" t="s">
        <v>29</v>
      </c>
      <c r="C2639" t="s">
        <v>20</v>
      </c>
      <c r="D2639" t="s">
        <v>21</v>
      </c>
      <c r="E2639" t="s">
        <v>5</v>
      </c>
      <c r="G2639" t="s">
        <v>22</v>
      </c>
      <c r="H2639">
        <v>2496169</v>
      </c>
      <c r="I2639">
        <v>2497113</v>
      </c>
      <c r="J2639" t="s">
        <v>30</v>
      </c>
      <c r="K2639">
        <f t="shared" si="164"/>
        <v>2</v>
      </c>
      <c r="L2639" t="str">
        <f t="shared" si="165"/>
        <v>нет</v>
      </c>
      <c r="S2639" t="s">
        <v>5</v>
      </c>
      <c r="U2639" t="s">
        <v>22</v>
      </c>
      <c r="V2639">
        <v>2767820</v>
      </c>
      <c r="W2639">
        <v>2769142</v>
      </c>
      <c r="X2639" t="s">
        <v>30</v>
      </c>
      <c r="Y2639">
        <f t="shared" si="166"/>
        <v>1</v>
      </c>
      <c r="Z2639" t="str">
        <f t="shared" si="167"/>
        <v>нет</v>
      </c>
    </row>
    <row r="2640" spans="1:26" x14ac:dyDescent="0.35">
      <c r="A2640" t="s">
        <v>18</v>
      </c>
      <c r="B2640" t="s">
        <v>29</v>
      </c>
      <c r="C2640" t="s">
        <v>20</v>
      </c>
      <c r="D2640" t="s">
        <v>21</v>
      </c>
      <c r="E2640" t="s">
        <v>5</v>
      </c>
      <c r="G2640" t="s">
        <v>22</v>
      </c>
      <c r="H2640">
        <v>2497288</v>
      </c>
      <c r="I2640">
        <v>2498379</v>
      </c>
      <c r="J2640" t="s">
        <v>30</v>
      </c>
      <c r="K2640">
        <f t="shared" si="164"/>
        <v>1</v>
      </c>
      <c r="L2640" t="str">
        <f t="shared" si="165"/>
        <v>нет</v>
      </c>
      <c r="S2640" t="s">
        <v>5</v>
      </c>
      <c r="U2640" t="s">
        <v>22</v>
      </c>
      <c r="V2640">
        <v>2769385</v>
      </c>
      <c r="W2640">
        <v>2769798</v>
      </c>
      <c r="X2640" t="s">
        <v>30</v>
      </c>
      <c r="Y2640">
        <f t="shared" si="166"/>
        <v>2</v>
      </c>
      <c r="Z2640" t="str">
        <f t="shared" si="167"/>
        <v>нет</v>
      </c>
    </row>
    <row r="2641" spans="1:26" x14ac:dyDescent="0.35">
      <c r="A2641" t="s">
        <v>18</v>
      </c>
      <c r="B2641" t="s">
        <v>29</v>
      </c>
      <c r="C2641" t="s">
        <v>20</v>
      </c>
      <c r="D2641" t="s">
        <v>21</v>
      </c>
      <c r="E2641" t="s">
        <v>5</v>
      </c>
      <c r="G2641" t="s">
        <v>22</v>
      </c>
      <c r="H2641">
        <v>2498475</v>
      </c>
      <c r="I2641">
        <v>2499509</v>
      </c>
      <c r="J2641" t="s">
        <v>30</v>
      </c>
      <c r="K2641">
        <f t="shared" si="164"/>
        <v>1</v>
      </c>
      <c r="L2641" t="str">
        <f t="shared" si="165"/>
        <v>нет</v>
      </c>
      <c r="S2641" t="s">
        <v>5</v>
      </c>
      <c r="U2641" t="s">
        <v>22</v>
      </c>
      <c r="V2641">
        <v>2769835</v>
      </c>
      <c r="W2641">
        <v>2770194</v>
      </c>
      <c r="X2641" t="s">
        <v>30</v>
      </c>
      <c r="Y2641">
        <f t="shared" si="166"/>
        <v>0</v>
      </c>
      <c r="Z2641" t="str">
        <f t="shared" si="167"/>
        <v>нет</v>
      </c>
    </row>
    <row r="2642" spans="1:26" x14ac:dyDescent="0.35">
      <c r="A2642" t="s">
        <v>18</v>
      </c>
      <c r="B2642" t="s">
        <v>29</v>
      </c>
      <c r="C2642" t="s">
        <v>20</v>
      </c>
      <c r="D2642" t="s">
        <v>21</v>
      </c>
      <c r="E2642" t="s">
        <v>5</v>
      </c>
      <c r="G2642" t="s">
        <v>22</v>
      </c>
      <c r="H2642">
        <v>2499740</v>
      </c>
      <c r="I2642">
        <v>2501158</v>
      </c>
      <c r="J2642" t="s">
        <v>30</v>
      </c>
      <c r="K2642">
        <f t="shared" si="164"/>
        <v>0</v>
      </c>
      <c r="L2642" t="str">
        <f t="shared" si="165"/>
        <v>нет</v>
      </c>
      <c r="S2642" t="s">
        <v>5</v>
      </c>
      <c r="U2642" t="s">
        <v>22</v>
      </c>
      <c r="V2642">
        <v>2770331</v>
      </c>
      <c r="W2642">
        <v>2771038</v>
      </c>
      <c r="X2642" t="s">
        <v>23</v>
      </c>
      <c r="Y2642">
        <f t="shared" si="166"/>
        <v>1</v>
      </c>
      <c r="Z2642" t="str">
        <f t="shared" si="167"/>
        <v>нет</v>
      </c>
    </row>
    <row r="2643" spans="1:26" x14ac:dyDescent="0.35">
      <c r="A2643" t="s">
        <v>18</v>
      </c>
      <c r="B2643" t="s">
        <v>29</v>
      </c>
      <c r="C2643" t="s">
        <v>20</v>
      </c>
      <c r="D2643" t="s">
        <v>21</v>
      </c>
      <c r="E2643" t="s">
        <v>5</v>
      </c>
      <c r="G2643" t="s">
        <v>22</v>
      </c>
      <c r="H2643">
        <v>2501475</v>
      </c>
      <c r="I2643">
        <v>2503652</v>
      </c>
      <c r="J2643" t="s">
        <v>30</v>
      </c>
      <c r="K2643">
        <f t="shared" si="164"/>
        <v>0</v>
      </c>
      <c r="L2643" t="str">
        <f t="shared" si="165"/>
        <v>нет</v>
      </c>
      <c r="S2643" t="s">
        <v>5</v>
      </c>
      <c r="U2643" t="s">
        <v>22</v>
      </c>
      <c r="V2643">
        <v>2771164</v>
      </c>
      <c r="W2643">
        <v>2771733</v>
      </c>
      <c r="X2643" t="s">
        <v>30</v>
      </c>
      <c r="Y2643">
        <f t="shared" si="166"/>
        <v>1</v>
      </c>
      <c r="Z2643" t="str">
        <f t="shared" si="167"/>
        <v>нет</v>
      </c>
    </row>
    <row r="2644" spans="1:26" x14ac:dyDescent="0.35">
      <c r="A2644" t="s">
        <v>18</v>
      </c>
      <c r="B2644" t="s">
        <v>29</v>
      </c>
      <c r="C2644" t="s">
        <v>20</v>
      </c>
      <c r="D2644" t="s">
        <v>21</v>
      </c>
      <c r="E2644" t="s">
        <v>5</v>
      </c>
      <c r="G2644" t="s">
        <v>22</v>
      </c>
      <c r="H2644">
        <v>2504038</v>
      </c>
      <c r="I2644">
        <v>2505501</v>
      </c>
      <c r="J2644" t="s">
        <v>30</v>
      </c>
      <c r="K2644">
        <f t="shared" si="164"/>
        <v>2</v>
      </c>
      <c r="L2644" t="str">
        <f t="shared" si="165"/>
        <v>нет</v>
      </c>
      <c r="S2644" t="s">
        <v>5</v>
      </c>
      <c r="U2644" t="s">
        <v>22</v>
      </c>
      <c r="V2644">
        <v>2772039</v>
      </c>
      <c r="W2644">
        <v>2774555</v>
      </c>
      <c r="X2644" t="s">
        <v>30</v>
      </c>
      <c r="Y2644">
        <f t="shared" si="166"/>
        <v>2</v>
      </c>
      <c r="Z2644" t="str">
        <f t="shared" si="167"/>
        <v>нет</v>
      </c>
    </row>
    <row r="2645" spans="1:26" x14ac:dyDescent="0.35">
      <c r="A2645" t="s">
        <v>18</v>
      </c>
      <c r="B2645" t="s">
        <v>29</v>
      </c>
      <c r="C2645" t="s">
        <v>20</v>
      </c>
      <c r="D2645" t="s">
        <v>21</v>
      </c>
      <c r="E2645" t="s">
        <v>5</v>
      </c>
      <c r="G2645" t="s">
        <v>22</v>
      </c>
      <c r="H2645">
        <v>2505811</v>
      </c>
      <c r="I2645">
        <v>2506857</v>
      </c>
      <c r="J2645" t="s">
        <v>30</v>
      </c>
      <c r="K2645">
        <f t="shared" si="164"/>
        <v>1</v>
      </c>
      <c r="L2645" t="str">
        <f t="shared" si="165"/>
        <v>нет</v>
      </c>
      <c r="S2645" t="s">
        <v>5</v>
      </c>
      <c r="U2645" t="s">
        <v>22</v>
      </c>
      <c r="V2645">
        <v>2774736</v>
      </c>
      <c r="W2645">
        <v>2775719</v>
      </c>
      <c r="X2645" t="s">
        <v>30</v>
      </c>
      <c r="Y2645">
        <f t="shared" si="166"/>
        <v>0</v>
      </c>
      <c r="Z2645" t="str">
        <f t="shared" si="167"/>
        <v>нет</v>
      </c>
    </row>
    <row r="2646" spans="1:26" x14ac:dyDescent="0.35">
      <c r="A2646" t="s">
        <v>18</v>
      </c>
      <c r="B2646" t="s">
        <v>29</v>
      </c>
      <c r="C2646" t="s">
        <v>20</v>
      </c>
      <c r="D2646" t="s">
        <v>21</v>
      </c>
      <c r="E2646" t="s">
        <v>5</v>
      </c>
      <c r="G2646" t="s">
        <v>22</v>
      </c>
      <c r="H2646">
        <v>2507148</v>
      </c>
      <c r="I2646">
        <v>2509151</v>
      </c>
      <c r="J2646" t="s">
        <v>30</v>
      </c>
      <c r="K2646">
        <f t="shared" si="164"/>
        <v>0</v>
      </c>
      <c r="L2646" t="str">
        <f t="shared" si="165"/>
        <v>нет</v>
      </c>
      <c r="S2646" t="s">
        <v>5</v>
      </c>
      <c r="U2646" t="s">
        <v>22</v>
      </c>
      <c r="V2646">
        <v>2775898</v>
      </c>
      <c r="W2646">
        <v>2776770</v>
      </c>
      <c r="X2646" t="s">
        <v>30</v>
      </c>
      <c r="Y2646">
        <f t="shared" si="166"/>
        <v>2</v>
      </c>
      <c r="Z2646" t="str">
        <f t="shared" si="167"/>
        <v>нет</v>
      </c>
    </row>
    <row r="2647" spans="1:26" x14ac:dyDescent="0.35">
      <c r="A2647" t="s">
        <v>18</v>
      </c>
      <c r="B2647" t="s">
        <v>29</v>
      </c>
      <c r="C2647" t="s">
        <v>20</v>
      </c>
      <c r="D2647" t="s">
        <v>21</v>
      </c>
      <c r="E2647" t="s">
        <v>5</v>
      </c>
      <c r="G2647" t="s">
        <v>22</v>
      </c>
      <c r="H2647">
        <v>2515072</v>
      </c>
      <c r="I2647">
        <v>2515788</v>
      </c>
      <c r="J2647" t="s">
        <v>30</v>
      </c>
      <c r="K2647">
        <f t="shared" si="164"/>
        <v>0</v>
      </c>
      <c r="L2647" t="str">
        <f t="shared" si="165"/>
        <v>нет</v>
      </c>
      <c r="S2647" t="s">
        <v>5</v>
      </c>
      <c r="U2647" t="s">
        <v>22</v>
      </c>
      <c r="V2647">
        <v>2776822</v>
      </c>
      <c r="W2647">
        <v>2777160</v>
      </c>
      <c r="X2647" t="s">
        <v>30</v>
      </c>
      <c r="Y2647">
        <f t="shared" si="166"/>
        <v>2</v>
      </c>
      <c r="Z2647" t="str">
        <f t="shared" si="167"/>
        <v>нет</v>
      </c>
    </row>
    <row r="2648" spans="1:26" x14ac:dyDescent="0.35">
      <c r="A2648" t="s">
        <v>18</v>
      </c>
      <c r="B2648" t="s">
        <v>29</v>
      </c>
      <c r="C2648" t="s">
        <v>20</v>
      </c>
      <c r="D2648" t="s">
        <v>21</v>
      </c>
      <c r="E2648" t="s">
        <v>5</v>
      </c>
      <c r="G2648" t="s">
        <v>22</v>
      </c>
      <c r="H2648">
        <v>2515805</v>
      </c>
      <c r="I2648">
        <v>2517076</v>
      </c>
      <c r="J2648" t="s">
        <v>30</v>
      </c>
      <c r="K2648">
        <f t="shared" si="164"/>
        <v>1</v>
      </c>
      <c r="L2648" t="str">
        <f t="shared" si="165"/>
        <v>нет</v>
      </c>
      <c r="S2648" t="s">
        <v>5</v>
      </c>
      <c r="U2648" t="s">
        <v>22</v>
      </c>
      <c r="V2648">
        <v>2777428</v>
      </c>
      <c r="W2648">
        <v>2778114</v>
      </c>
      <c r="X2648" t="s">
        <v>30</v>
      </c>
      <c r="Y2648">
        <f t="shared" si="166"/>
        <v>2</v>
      </c>
      <c r="Z2648" t="str">
        <f t="shared" si="167"/>
        <v>да</v>
      </c>
    </row>
    <row r="2649" spans="1:26" x14ac:dyDescent="0.35">
      <c r="A2649" t="s">
        <v>18</v>
      </c>
      <c r="B2649" t="s">
        <v>29</v>
      </c>
      <c r="C2649" t="s">
        <v>20</v>
      </c>
      <c r="D2649" t="s">
        <v>21</v>
      </c>
      <c r="E2649" t="s">
        <v>5</v>
      </c>
      <c r="G2649" t="s">
        <v>22</v>
      </c>
      <c r="H2649">
        <v>2517385</v>
      </c>
      <c r="I2649">
        <v>2518257</v>
      </c>
      <c r="J2649" t="s">
        <v>30</v>
      </c>
      <c r="K2649">
        <f t="shared" si="164"/>
        <v>0</v>
      </c>
      <c r="L2649" t="str">
        <f t="shared" si="165"/>
        <v>нет</v>
      </c>
      <c r="S2649" t="s">
        <v>5</v>
      </c>
      <c r="U2649" t="s">
        <v>22</v>
      </c>
      <c r="V2649">
        <v>2778104</v>
      </c>
      <c r="W2649">
        <v>2778988</v>
      </c>
      <c r="X2649" t="s">
        <v>30</v>
      </c>
      <c r="Y2649">
        <f t="shared" si="166"/>
        <v>2</v>
      </c>
      <c r="Z2649" t="str">
        <f t="shared" si="167"/>
        <v>нет</v>
      </c>
    </row>
    <row r="2650" spans="1:26" x14ac:dyDescent="0.35">
      <c r="A2650" t="s">
        <v>18</v>
      </c>
      <c r="B2650" t="s">
        <v>29</v>
      </c>
      <c r="C2650" t="s">
        <v>20</v>
      </c>
      <c r="D2650" t="s">
        <v>21</v>
      </c>
      <c r="E2650" t="s">
        <v>5</v>
      </c>
      <c r="G2650" t="s">
        <v>22</v>
      </c>
      <c r="H2650">
        <v>2518280</v>
      </c>
      <c r="I2650">
        <v>2519395</v>
      </c>
      <c r="J2650" t="s">
        <v>30</v>
      </c>
      <c r="K2650">
        <f t="shared" si="164"/>
        <v>1</v>
      </c>
      <c r="L2650" t="str">
        <f t="shared" si="165"/>
        <v>нет</v>
      </c>
      <c r="S2650" t="s">
        <v>5</v>
      </c>
      <c r="U2650" t="s">
        <v>22</v>
      </c>
      <c r="V2650">
        <v>2779133</v>
      </c>
      <c r="W2650">
        <v>2779711</v>
      </c>
      <c r="X2650" t="s">
        <v>30</v>
      </c>
      <c r="Y2650">
        <f t="shared" si="166"/>
        <v>1</v>
      </c>
      <c r="Z2650" t="str">
        <f t="shared" si="167"/>
        <v>нет</v>
      </c>
    </row>
    <row r="2651" spans="1:26" x14ac:dyDescent="0.35">
      <c r="A2651" t="s">
        <v>18</v>
      </c>
      <c r="B2651" t="s">
        <v>29</v>
      </c>
      <c r="C2651" t="s">
        <v>20</v>
      </c>
      <c r="D2651" t="s">
        <v>21</v>
      </c>
      <c r="E2651" t="s">
        <v>5</v>
      </c>
      <c r="G2651" t="s">
        <v>22</v>
      </c>
      <c r="H2651">
        <v>2519410</v>
      </c>
      <c r="I2651">
        <v>2520810</v>
      </c>
      <c r="J2651" t="s">
        <v>30</v>
      </c>
      <c r="K2651">
        <f t="shared" si="164"/>
        <v>2</v>
      </c>
      <c r="L2651" t="str">
        <f t="shared" si="165"/>
        <v>нет</v>
      </c>
      <c r="S2651" t="s">
        <v>5</v>
      </c>
      <c r="U2651" t="s">
        <v>22</v>
      </c>
      <c r="V2651">
        <v>2779723</v>
      </c>
      <c r="W2651">
        <v>2780829</v>
      </c>
      <c r="X2651" t="s">
        <v>30</v>
      </c>
      <c r="Y2651">
        <f t="shared" si="166"/>
        <v>0</v>
      </c>
      <c r="Z2651" t="str">
        <f t="shared" si="167"/>
        <v>нет</v>
      </c>
    </row>
    <row r="2652" spans="1:26" x14ac:dyDescent="0.35">
      <c r="A2652" t="s">
        <v>18</v>
      </c>
      <c r="B2652" t="s">
        <v>29</v>
      </c>
      <c r="C2652" t="s">
        <v>20</v>
      </c>
      <c r="D2652" t="s">
        <v>21</v>
      </c>
      <c r="E2652" t="s">
        <v>5</v>
      </c>
      <c r="G2652" t="s">
        <v>22</v>
      </c>
      <c r="H2652">
        <v>2521489</v>
      </c>
      <c r="I2652">
        <v>2523939</v>
      </c>
      <c r="J2652" t="s">
        <v>30</v>
      </c>
      <c r="K2652">
        <f t="shared" si="164"/>
        <v>1</v>
      </c>
      <c r="L2652" t="str">
        <f t="shared" si="165"/>
        <v>нет</v>
      </c>
      <c r="S2652" t="s">
        <v>5</v>
      </c>
      <c r="U2652" t="s">
        <v>22</v>
      </c>
      <c r="V2652">
        <v>2780921</v>
      </c>
      <c r="W2652">
        <v>2782072</v>
      </c>
      <c r="X2652" t="s">
        <v>30</v>
      </c>
      <c r="Y2652">
        <f t="shared" si="166"/>
        <v>2</v>
      </c>
      <c r="Z2652" t="str">
        <f t="shared" si="167"/>
        <v>нет</v>
      </c>
    </row>
    <row r="2653" spans="1:26" x14ac:dyDescent="0.35">
      <c r="A2653" t="s">
        <v>18</v>
      </c>
      <c r="B2653" t="s">
        <v>29</v>
      </c>
      <c r="C2653" t="s">
        <v>20</v>
      </c>
      <c r="D2653" t="s">
        <v>21</v>
      </c>
      <c r="E2653" t="s">
        <v>5</v>
      </c>
      <c r="G2653" t="s">
        <v>22</v>
      </c>
      <c r="H2653">
        <v>2524104</v>
      </c>
      <c r="I2653">
        <v>2525444</v>
      </c>
      <c r="J2653" t="s">
        <v>30</v>
      </c>
      <c r="K2653">
        <f t="shared" si="164"/>
        <v>1</v>
      </c>
      <c r="L2653" t="str">
        <f t="shared" si="165"/>
        <v>нет</v>
      </c>
      <c r="S2653" t="s">
        <v>5</v>
      </c>
      <c r="U2653" t="s">
        <v>22</v>
      </c>
      <c r="V2653">
        <v>2782085</v>
      </c>
      <c r="W2653">
        <v>2782342</v>
      </c>
      <c r="X2653" t="s">
        <v>30</v>
      </c>
      <c r="Y2653">
        <f t="shared" si="166"/>
        <v>1</v>
      </c>
      <c r="Z2653" t="str">
        <f t="shared" si="167"/>
        <v>нет</v>
      </c>
    </row>
    <row r="2654" spans="1:26" x14ac:dyDescent="0.35">
      <c r="A2654" t="s">
        <v>18</v>
      </c>
      <c r="B2654" t="s">
        <v>29</v>
      </c>
      <c r="C2654" t="s">
        <v>20</v>
      </c>
      <c r="D2654" t="s">
        <v>21</v>
      </c>
      <c r="E2654" t="s">
        <v>5</v>
      </c>
      <c r="G2654" t="s">
        <v>22</v>
      </c>
      <c r="H2654">
        <v>2527610</v>
      </c>
      <c r="I2654">
        <v>2531269</v>
      </c>
      <c r="J2654" t="s">
        <v>30</v>
      </c>
      <c r="K2654">
        <f t="shared" si="164"/>
        <v>2</v>
      </c>
      <c r="L2654" t="str">
        <f t="shared" si="165"/>
        <v>нет</v>
      </c>
      <c r="S2654" t="s">
        <v>5</v>
      </c>
      <c r="U2654" t="s">
        <v>22</v>
      </c>
      <c r="V2654">
        <v>2782402</v>
      </c>
      <c r="W2654">
        <v>2782707</v>
      </c>
      <c r="X2654" t="s">
        <v>23</v>
      </c>
      <c r="Y2654">
        <f t="shared" si="166"/>
        <v>1</v>
      </c>
      <c r="Z2654" t="str">
        <f t="shared" si="167"/>
        <v>да</v>
      </c>
    </row>
    <row r="2655" spans="1:26" x14ac:dyDescent="0.35">
      <c r="A2655" t="s">
        <v>18</v>
      </c>
      <c r="B2655" t="s">
        <v>29</v>
      </c>
      <c r="C2655" t="s">
        <v>20</v>
      </c>
      <c r="D2655" t="s">
        <v>21</v>
      </c>
      <c r="E2655" t="s">
        <v>5</v>
      </c>
      <c r="G2655" t="s">
        <v>22</v>
      </c>
      <c r="H2655">
        <v>2531510</v>
      </c>
      <c r="I2655">
        <v>2532091</v>
      </c>
      <c r="J2655" t="s">
        <v>30</v>
      </c>
      <c r="K2655">
        <f t="shared" si="164"/>
        <v>0</v>
      </c>
      <c r="L2655" t="str">
        <f t="shared" si="165"/>
        <v>нет</v>
      </c>
      <c r="S2655" t="s">
        <v>5</v>
      </c>
      <c r="U2655" t="s">
        <v>22</v>
      </c>
      <c r="V2655">
        <v>2782704</v>
      </c>
      <c r="W2655">
        <v>2783399</v>
      </c>
      <c r="X2655" t="s">
        <v>23</v>
      </c>
      <c r="Y2655">
        <f t="shared" si="166"/>
        <v>0</v>
      </c>
      <c r="Z2655" t="str">
        <f t="shared" si="167"/>
        <v>нет</v>
      </c>
    </row>
    <row r="2656" spans="1:26" x14ac:dyDescent="0.35">
      <c r="A2656" t="s">
        <v>18</v>
      </c>
      <c r="B2656" t="s">
        <v>29</v>
      </c>
      <c r="C2656" t="s">
        <v>20</v>
      </c>
      <c r="D2656" t="s">
        <v>21</v>
      </c>
      <c r="E2656" t="s">
        <v>5</v>
      </c>
      <c r="G2656" t="s">
        <v>22</v>
      </c>
      <c r="H2656">
        <v>2532228</v>
      </c>
      <c r="I2656">
        <v>2535725</v>
      </c>
      <c r="J2656" t="s">
        <v>30</v>
      </c>
      <c r="K2656">
        <f t="shared" si="164"/>
        <v>0</v>
      </c>
      <c r="L2656" t="str">
        <f t="shared" si="165"/>
        <v>нет</v>
      </c>
      <c r="S2656" t="s">
        <v>5</v>
      </c>
      <c r="U2656" t="s">
        <v>22</v>
      </c>
      <c r="V2656">
        <v>2783539</v>
      </c>
      <c r="W2656">
        <v>2784168</v>
      </c>
      <c r="X2656" t="s">
        <v>30</v>
      </c>
      <c r="Y2656">
        <f t="shared" si="166"/>
        <v>0</v>
      </c>
      <c r="Z2656" t="str">
        <f t="shared" si="167"/>
        <v>нет</v>
      </c>
    </row>
    <row r="2657" spans="1:26" x14ac:dyDescent="0.35">
      <c r="A2657" t="s">
        <v>18</v>
      </c>
      <c r="B2657" t="s">
        <v>29</v>
      </c>
      <c r="C2657" t="s">
        <v>20</v>
      </c>
      <c r="D2657" t="s">
        <v>21</v>
      </c>
      <c r="E2657" t="s">
        <v>5</v>
      </c>
      <c r="G2657" t="s">
        <v>22</v>
      </c>
      <c r="H2657">
        <v>2535856</v>
      </c>
      <c r="I2657">
        <v>2536962</v>
      </c>
      <c r="J2657" t="s">
        <v>30</v>
      </c>
      <c r="K2657">
        <f t="shared" si="164"/>
        <v>0</v>
      </c>
      <c r="L2657" t="str">
        <f t="shared" si="165"/>
        <v>нет</v>
      </c>
      <c r="S2657" t="s">
        <v>5</v>
      </c>
      <c r="U2657" t="s">
        <v>22</v>
      </c>
      <c r="V2657">
        <v>2784242</v>
      </c>
      <c r="W2657">
        <v>2787718</v>
      </c>
      <c r="X2657" t="s">
        <v>30</v>
      </c>
      <c r="Y2657">
        <f t="shared" si="166"/>
        <v>2</v>
      </c>
      <c r="Z2657" t="str">
        <f t="shared" si="167"/>
        <v>да</v>
      </c>
    </row>
    <row r="2658" spans="1:26" x14ac:dyDescent="0.35">
      <c r="A2658" t="s">
        <v>18</v>
      </c>
      <c r="B2658" t="s">
        <v>29</v>
      </c>
      <c r="C2658" t="s">
        <v>20</v>
      </c>
      <c r="D2658" t="s">
        <v>21</v>
      </c>
      <c r="E2658" t="s">
        <v>5</v>
      </c>
      <c r="G2658" t="s">
        <v>22</v>
      </c>
      <c r="H2658">
        <v>2537849</v>
      </c>
      <c r="I2658">
        <v>2538106</v>
      </c>
      <c r="J2658" t="s">
        <v>30</v>
      </c>
      <c r="K2658">
        <f t="shared" si="164"/>
        <v>0</v>
      </c>
      <c r="L2658" t="str">
        <f t="shared" si="165"/>
        <v>нет</v>
      </c>
      <c r="S2658" t="s">
        <v>5</v>
      </c>
      <c r="U2658" t="s">
        <v>22</v>
      </c>
      <c r="V2658">
        <v>2787696</v>
      </c>
      <c r="W2658">
        <v>2791304</v>
      </c>
      <c r="X2658" t="s">
        <v>30</v>
      </c>
      <c r="Y2658">
        <f t="shared" si="166"/>
        <v>0</v>
      </c>
      <c r="Z2658" t="str">
        <f t="shared" si="167"/>
        <v>нет</v>
      </c>
    </row>
    <row r="2659" spans="1:26" x14ac:dyDescent="0.35">
      <c r="A2659" t="s">
        <v>18</v>
      </c>
      <c r="B2659" t="s">
        <v>29</v>
      </c>
      <c r="C2659" t="s">
        <v>20</v>
      </c>
      <c r="D2659" t="s">
        <v>21</v>
      </c>
      <c r="E2659" t="s">
        <v>5</v>
      </c>
      <c r="G2659" t="s">
        <v>22</v>
      </c>
      <c r="H2659">
        <v>2539893</v>
      </c>
      <c r="I2659">
        <v>2540858</v>
      </c>
      <c r="J2659" t="s">
        <v>30</v>
      </c>
      <c r="K2659">
        <f t="shared" si="164"/>
        <v>1</v>
      </c>
      <c r="L2659" t="str">
        <f t="shared" si="165"/>
        <v>нет</v>
      </c>
      <c r="S2659" t="s">
        <v>5</v>
      </c>
      <c r="U2659" t="s">
        <v>22</v>
      </c>
      <c r="V2659">
        <v>2791315</v>
      </c>
      <c r="W2659">
        <v>2792457</v>
      </c>
      <c r="X2659" t="s">
        <v>30</v>
      </c>
      <c r="Y2659">
        <f t="shared" si="166"/>
        <v>0</v>
      </c>
      <c r="Z2659" t="str">
        <f t="shared" si="167"/>
        <v>нет</v>
      </c>
    </row>
    <row r="2660" spans="1:26" x14ac:dyDescent="0.35">
      <c r="A2660" t="s">
        <v>18</v>
      </c>
      <c r="B2660" t="s">
        <v>29</v>
      </c>
      <c r="C2660" t="s">
        <v>20</v>
      </c>
      <c r="D2660" t="s">
        <v>21</v>
      </c>
      <c r="E2660" t="s">
        <v>5</v>
      </c>
      <c r="G2660" t="s">
        <v>22</v>
      </c>
      <c r="H2660">
        <v>2541029</v>
      </c>
      <c r="I2660">
        <v>2542054</v>
      </c>
      <c r="J2660" t="s">
        <v>30</v>
      </c>
      <c r="K2660">
        <f t="shared" si="164"/>
        <v>0</v>
      </c>
      <c r="L2660" t="str">
        <f t="shared" si="165"/>
        <v>нет</v>
      </c>
      <c r="S2660" t="s">
        <v>5</v>
      </c>
      <c r="U2660" t="s">
        <v>22</v>
      </c>
      <c r="V2660">
        <v>2792537</v>
      </c>
      <c r="W2660">
        <v>2793436</v>
      </c>
      <c r="X2660" t="s">
        <v>30</v>
      </c>
      <c r="Y2660">
        <f t="shared" si="166"/>
        <v>1</v>
      </c>
      <c r="Z2660" t="str">
        <f t="shared" si="167"/>
        <v>нет</v>
      </c>
    </row>
    <row r="2661" spans="1:26" x14ac:dyDescent="0.35">
      <c r="A2661" t="s">
        <v>18</v>
      </c>
      <c r="B2661" t="s">
        <v>29</v>
      </c>
      <c r="C2661" t="s">
        <v>20</v>
      </c>
      <c r="D2661" t="s">
        <v>21</v>
      </c>
      <c r="E2661" t="s">
        <v>5</v>
      </c>
      <c r="G2661" t="s">
        <v>22</v>
      </c>
      <c r="H2661">
        <v>2542122</v>
      </c>
      <c r="I2661">
        <v>2542301</v>
      </c>
      <c r="J2661" t="s">
        <v>30</v>
      </c>
      <c r="K2661">
        <f t="shared" si="164"/>
        <v>1</v>
      </c>
      <c r="L2661" t="str">
        <f t="shared" si="165"/>
        <v>нет</v>
      </c>
      <c r="S2661" t="s">
        <v>5</v>
      </c>
      <c r="U2661" t="s">
        <v>22</v>
      </c>
      <c r="V2661">
        <v>2793505</v>
      </c>
      <c r="W2661">
        <v>2793876</v>
      </c>
      <c r="X2661" t="s">
        <v>30</v>
      </c>
      <c r="Y2661">
        <f t="shared" si="166"/>
        <v>1</v>
      </c>
      <c r="Z2661" t="str">
        <f t="shared" si="167"/>
        <v>нет</v>
      </c>
    </row>
    <row r="2662" spans="1:26" x14ac:dyDescent="0.35">
      <c r="A2662" t="s">
        <v>18</v>
      </c>
      <c r="B2662" t="s">
        <v>29</v>
      </c>
      <c r="C2662" t="s">
        <v>20</v>
      </c>
      <c r="D2662" t="s">
        <v>21</v>
      </c>
      <c r="E2662" t="s">
        <v>5</v>
      </c>
      <c r="G2662" t="s">
        <v>22</v>
      </c>
      <c r="H2662">
        <v>2543420</v>
      </c>
      <c r="I2662">
        <v>2545330</v>
      </c>
      <c r="J2662" t="s">
        <v>30</v>
      </c>
      <c r="K2662">
        <f t="shared" si="164"/>
        <v>2</v>
      </c>
      <c r="L2662" t="str">
        <f t="shared" si="165"/>
        <v>нет</v>
      </c>
      <c r="S2662" t="s">
        <v>5</v>
      </c>
      <c r="U2662" t="s">
        <v>22</v>
      </c>
      <c r="V2662">
        <v>2794053</v>
      </c>
      <c r="W2662">
        <v>2795519</v>
      </c>
      <c r="X2662" t="s">
        <v>30</v>
      </c>
      <c r="Y2662">
        <f t="shared" si="166"/>
        <v>2</v>
      </c>
      <c r="Z2662" t="str">
        <f t="shared" si="167"/>
        <v>нет</v>
      </c>
    </row>
    <row r="2663" spans="1:26" x14ac:dyDescent="0.35">
      <c r="A2663" t="s">
        <v>18</v>
      </c>
      <c r="B2663" t="s">
        <v>29</v>
      </c>
      <c r="C2663" t="s">
        <v>20</v>
      </c>
      <c r="D2663" t="s">
        <v>21</v>
      </c>
      <c r="E2663" t="s">
        <v>5</v>
      </c>
      <c r="G2663" t="s">
        <v>22</v>
      </c>
      <c r="H2663">
        <v>2545571</v>
      </c>
      <c r="I2663">
        <v>2549299</v>
      </c>
      <c r="J2663" t="s">
        <v>30</v>
      </c>
      <c r="K2663">
        <f t="shared" si="164"/>
        <v>0</v>
      </c>
      <c r="L2663" t="str">
        <f t="shared" si="165"/>
        <v>нет</v>
      </c>
      <c r="S2663" t="s">
        <v>5</v>
      </c>
      <c r="U2663" t="s">
        <v>22</v>
      </c>
      <c r="V2663">
        <v>2795583</v>
      </c>
      <c r="W2663">
        <v>2796917</v>
      </c>
      <c r="X2663" t="s">
        <v>23</v>
      </c>
      <c r="Y2663">
        <f t="shared" si="166"/>
        <v>0</v>
      </c>
      <c r="Z2663" t="str">
        <f t="shared" si="167"/>
        <v>нет</v>
      </c>
    </row>
    <row r="2664" spans="1:26" x14ac:dyDescent="0.35">
      <c r="A2664" t="s">
        <v>18</v>
      </c>
      <c r="B2664" t="s">
        <v>29</v>
      </c>
      <c r="C2664" t="s">
        <v>20</v>
      </c>
      <c r="D2664" t="s">
        <v>21</v>
      </c>
      <c r="E2664" t="s">
        <v>5</v>
      </c>
      <c r="G2664" t="s">
        <v>22</v>
      </c>
      <c r="H2664">
        <v>2550732</v>
      </c>
      <c r="I2664">
        <v>2553092</v>
      </c>
      <c r="J2664" t="s">
        <v>30</v>
      </c>
      <c r="K2664">
        <f t="shared" si="164"/>
        <v>0</v>
      </c>
      <c r="L2664" t="str">
        <f t="shared" si="165"/>
        <v>нет</v>
      </c>
      <c r="S2664" t="s">
        <v>5</v>
      </c>
      <c r="U2664" t="s">
        <v>22</v>
      </c>
      <c r="V2664">
        <v>2796931</v>
      </c>
      <c r="W2664">
        <v>2797782</v>
      </c>
      <c r="X2664" t="s">
        <v>23</v>
      </c>
      <c r="Y2664">
        <f t="shared" si="166"/>
        <v>1</v>
      </c>
      <c r="Z2664" t="str">
        <f t="shared" si="167"/>
        <v>нет</v>
      </c>
    </row>
    <row r="2665" spans="1:26" x14ac:dyDescent="0.35">
      <c r="A2665" t="s">
        <v>18</v>
      </c>
      <c r="B2665" t="s">
        <v>29</v>
      </c>
      <c r="C2665" t="s">
        <v>20</v>
      </c>
      <c r="D2665" t="s">
        <v>21</v>
      </c>
      <c r="E2665" t="s">
        <v>5</v>
      </c>
      <c r="G2665" t="s">
        <v>22</v>
      </c>
      <c r="H2665">
        <v>2556589</v>
      </c>
      <c r="I2665">
        <v>2557530</v>
      </c>
      <c r="J2665" t="s">
        <v>30</v>
      </c>
      <c r="K2665">
        <f t="shared" si="164"/>
        <v>1</v>
      </c>
      <c r="L2665" t="str">
        <f t="shared" si="165"/>
        <v>да</v>
      </c>
      <c r="S2665" t="s">
        <v>5</v>
      </c>
      <c r="U2665" t="s">
        <v>22</v>
      </c>
      <c r="V2665">
        <v>2797803</v>
      </c>
      <c r="W2665">
        <v>2798609</v>
      </c>
      <c r="X2665" t="s">
        <v>23</v>
      </c>
      <c r="Y2665">
        <f t="shared" si="166"/>
        <v>2</v>
      </c>
      <c r="Z2665" t="str">
        <f t="shared" si="167"/>
        <v>нет</v>
      </c>
    </row>
    <row r="2666" spans="1:26" x14ac:dyDescent="0.35">
      <c r="A2666" t="s">
        <v>18</v>
      </c>
      <c r="B2666" t="s">
        <v>29</v>
      </c>
      <c r="C2666" t="s">
        <v>20</v>
      </c>
      <c r="D2666" t="s">
        <v>21</v>
      </c>
      <c r="E2666" t="s">
        <v>5</v>
      </c>
      <c r="G2666" t="s">
        <v>22</v>
      </c>
      <c r="H2666">
        <v>2557527</v>
      </c>
      <c r="I2666">
        <v>2559266</v>
      </c>
      <c r="J2666" t="s">
        <v>30</v>
      </c>
      <c r="K2666">
        <f t="shared" si="164"/>
        <v>0</v>
      </c>
      <c r="L2666" t="str">
        <f t="shared" si="165"/>
        <v>нет</v>
      </c>
      <c r="S2666" t="s">
        <v>5</v>
      </c>
      <c r="U2666" t="s">
        <v>22</v>
      </c>
      <c r="V2666">
        <v>2798769</v>
      </c>
      <c r="W2666">
        <v>2799536</v>
      </c>
      <c r="X2666" t="s">
        <v>30</v>
      </c>
      <c r="Y2666">
        <f t="shared" si="166"/>
        <v>1</v>
      </c>
      <c r="Z2666" t="str">
        <f t="shared" si="167"/>
        <v>нет</v>
      </c>
    </row>
    <row r="2667" spans="1:26" x14ac:dyDescent="0.35">
      <c r="A2667" t="s">
        <v>18</v>
      </c>
      <c r="B2667" t="s">
        <v>29</v>
      </c>
      <c r="C2667" t="s">
        <v>20</v>
      </c>
      <c r="D2667" t="s">
        <v>21</v>
      </c>
      <c r="E2667" t="s">
        <v>5</v>
      </c>
      <c r="G2667" t="s">
        <v>22</v>
      </c>
      <c r="H2667">
        <v>2559301</v>
      </c>
      <c r="I2667">
        <v>2559597</v>
      </c>
      <c r="J2667" t="s">
        <v>30</v>
      </c>
      <c r="K2667">
        <f t="shared" si="164"/>
        <v>0</v>
      </c>
      <c r="L2667" t="str">
        <f t="shared" si="165"/>
        <v>нет</v>
      </c>
      <c r="S2667" t="s">
        <v>5</v>
      </c>
      <c r="U2667" t="s">
        <v>22</v>
      </c>
      <c r="V2667">
        <v>2799602</v>
      </c>
      <c r="W2667">
        <v>2799910</v>
      </c>
      <c r="X2667" t="s">
        <v>30</v>
      </c>
      <c r="Y2667">
        <f t="shared" si="166"/>
        <v>1</v>
      </c>
      <c r="Z2667" t="str">
        <f t="shared" si="167"/>
        <v>нет</v>
      </c>
    </row>
    <row r="2668" spans="1:26" x14ac:dyDescent="0.35">
      <c r="A2668" t="s">
        <v>18</v>
      </c>
      <c r="B2668" t="s">
        <v>29</v>
      </c>
      <c r="C2668" t="s">
        <v>20</v>
      </c>
      <c r="D2668" t="s">
        <v>21</v>
      </c>
      <c r="E2668" t="s">
        <v>5</v>
      </c>
      <c r="G2668" t="s">
        <v>22</v>
      </c>
      <c r="H2668">
        <v>2559626</v>
      </c>
      <c r="I2668">
        <v>2559928</v>
      </c>
      <c r="J2668" t="s">
        <v>30</v>
      </c>
      <c r="K2668">
        <f t="shared" si="164"/>
        <v>1</v>
      </c>
      <c r="L2668" t="str">
        <f t="shared" si="165"/>
        <v>нет</v>
      </c>
      <c r="S2668" t="s">
        <v>5</v>
      </c>
      <c r="U2668" t="s">
        <v>22</v>
      </c>
      <c r="V2668">
        <v>2802238</v>
      </c>
      <c r="W2668">
        <v>2802423</v>
      </c>
      <c r="X2668" t="s">
        <v>23</v>
      </c>
      <c r="Y2668">
        <f t="shared" si="166"/>
        <v>0</v>
      </c>
      <c r="Z2668" t="str">
        <f t="shared" si="167"/>
        <v>нет</v>
      </c>
    </row>
    <row r="2669" spans="1:26" x14ac:dyDescent="0.35">
      <c r="A2669" t="s">
        <v>18</v>
      </c>
      <c r="B2669" t="s">
        <v>29</v>
      </c>
      <c r="C2669" t="s">
        <v>20</v>
      </c>
      <c r="D2669" t="s">
        <v>21</v>
      </c>
      <c r="E2669" t="s">
        <v>5</v>
      </c>
      <c r="G2669" t="s">
        <v>22</v>
      </c>
      <c r="H2669">
        <v>2559997</v>
      </c>
      <c r="I2669">
        <v>2560233</v>
      </c>
      <c r="J2669" t="s">
        <v>30</v>
      </c>
      <c r="K2669">
        <f t="shared" si="164"/>
        <v>2</v>
      </c>
      <c r="L2669" t="str">
        <f t="shared" si="165"/>
        <v>нет</v>
      </c>
      <c r="S2669" t="s">
        <v>5</v>
      </c>
      <c r="U2669" t="s">
        <v>22</v>
      </c>
      <c r="V2669">
        <v>2802611</v>
      </c>
      <c r="W2669">
        <v>2803543</v>
      </c>
      <c r="X2669" t="s">
        <v>30</v>
      </c>
      <c r="Y2669">
        <f t="shared" si="166"/>
        <v>2</v>
      </c>
      <c r="Z2669" t="str">
        <f t="shared" si="167"/>
        <v>нет</v>
      </c>
    </row>
    <row r="2670" spans="1:26" x14ac:dyDescent="0.35">
      <c r="A2670" t="s">
        <v>18</v>
      </c>
      <c r="B2670" t="s">
        <v>29</v>
      </c>
      <c r="C2670" t="s">
        <v>20</v>
      </c>
      <c r="D2670" t="s">
        <v>21</v>
      </c>
      <c r="E2670" t="s">
        <v>5</v>
      </c>
      <c r="G2670" t="s">
        <v>22</v>
      </c>
      <c r="H2670">
        <v>2560774</v>
      </c>
      <c r="I2670">
        <v>2561616</v>
      </c>
      <c r="J2670" t="s">
        <v>30</v>
      </c>
      <c r="K2670">
        <f t="shared" si="164"/>
        <v>0</v>
      </c>
      <c r="L2670" t="str">
        <f t="shared" si="165"/>
        <v>нет</v>
      </c>
      <c r="S2670" t="s">
        <v>5</v>
      </c>
      <c r="U2670" t="s">
        <v>22</v>
      </c>
      <c r="V2670">
        <v>2803571</v>
      </c>
      <c r="W2670">
        <v>2804806</v>
      </c>
      <c r="X2670" t="s">
        <v>30</v>
      </c>
      <c r="Y2670">
        <f t="shared" si="166"/>
        <v>0</v>
      </c>
      <c r="Z2670" t="str">
        <f t="shared" si="167"/>
        <v>нет</v>
      </c>
    </row>
    <row r="2671" spans="1:26" x14ac:dyDescent="0.35">
      <c r="A2671" t="s">
        <v>18</v>
      </c>
      <c r="B2671" t="s">
        <v>29</v>
      </c>
      <c r="C2671" t="s">
        <v>20</v>
      </c>
      <c r="D2671" t="s">
        <v>21</v>
      </c>
      <c r="E2671" t="s">
        <v>5</v>
      </c>
      <c r="G2671" t="s">
        <v>22</v>
      </c>
      <c r="H2671">
        <v>2561738</v>
      </c>
      <c r="I2671">
        <v>2562898</v>
      </c>
      <c r="J2671" t="s">
        <v>30</v>
      </c>
      <c r="K2671">
        <f t="shared" si="164"/>
        <v>0</v>
      </c>
      <c r="L2671" t="str">
        <f t="shared" si="165"/>
        <v>нет</v>
      </c>
      <c r="S2671" t="s">
        <v>5</v>
      </c>
      <c r="U2671" t="s">
        <v>22</v>
      </c>
      <c r="V2671">
        <v>2805111</v>
      </c>
      <c r="W2671">
        <v>2806127</v>
      </c>
      <c r="X2671" t="s">
        <v>30</v>
      </c>
      <c r="Y2671">
        <f t="shared" si="166"/>
        <v>2</v>
      </c>
      <c r="Z2671" t="str">
        <f t="shared" si="167"/>
        <v>да</v>
      </c>
    </row>
    <row r="2672" spans="1:26" x14ac:dyDescent="0.35">
      <c r="A2672" t="s">
        <v>18</v>
      </c>
      <c r="B2672" t="s">
        <v>29</v>
      </c>
      <c r="C2672" t="s">
        <v>20</v>
      </c>
      <c r="D2672" t="s">
        <v>21</v>
      </c>
      <c r="E2672" t="s">
        <v>5</v>
      </c>
      <c r="G2672" t="s">
        <v>22</v>
      </c>
      <c r="H2672">
        <v>2563095</v>
      </c>
      <c r="I2672">
        <v>2563337</v>
      </c>
      <c r="J2672" t="s">
        <v>30</v>
      </c>
      <c r="K2672">
        <f t="shared" si="164"/>
        <v>2</v>
      </c>
      <c r="L2672" t="str">
        <f t="shared" si="165"/>
        <v>нет</v>
      </c>
      <c r="S2672" t="s">
        <v>5</v>
      </c>
      <c r="U2672" t="s">
        <v>22</v>
      </c>
      <c r="V2672">
        <v>2806114</v>
      </c>
      <c r="W2672">
        <v>2807049</v>
      </c>
      <c r="X2672" t="s">
        <v>30</v>
      </c>
      <c r="Y2672">
        <f t="shared" si="166"/>
        <v>1</v>
      </c>
      <c r="Z2672" t="str">
        <f t="shared" si="167"/>
        <v>нет</v>
      </c>
    </row>
    <row r="2673" spans="1:26" x14ac:dyDescent="0.35">
      <c r="A2673" t="s">
        <v>18</v>
      </c>
      <c r="B2673" t="s">
        <v>29</v>
      </c>
      <c r="C2673" t="s">
        <v>20</v>
      </c>
      <c r="D2673" t="s">
        <v>21</v>
      </c>
      <c r="E2673" t="s">
        <v>5</v>
      </c>
      <c r="G2673" t="s">
        <v>22</v>
      </c>
      <c r="H2673">
        <v>2566650</v>
      </c>
      <c r="I2673">
        <v>2567372</v>
      </c>
      <c r="J2673" t="s">
        <v>30</v>
      </c>
      <c r="K2673">
        <f t="shared" si="164"/>
        <v>2</v>
      </c>
      <c r="L2673" t="str">
        <f t="shared" si="165"/>
        <v>нет</v>
      </c>
      <c r="S2673" t="s">
        <v>5</v>
      </c>
      <c r="U2673" t="s">
        <v>22</v>
      </c>
      <c r="V2673">
        <v>2807055</v>
      </c>
      <c r="W2673">
        <v>2808017</v>
      </c>
      <c r="X2673" t="s">
        <v>30</v>
      </c>
      <c r="Y2673">
        <f t="shared" si="166"/>
        <v>0</v>
      </c>
      <c r="Z2673" t="str">
        <f t="shared" si="167"/>
        <v>нет</v>
      </c>
    </row>
    <row r="2674" spans="1:26" x14ac:dyDescent="0.35">
      <c r="A2674" t="s">
        <v>18</v>
      </c>
      <c r="B2674" t="s">
        <v>29</v>
      </c>
      <c r="C2674" t="s">
        <v>20</v>
      </c>
      <c r="D2674" t="s">
        <v>21</v>
      </c>
      <c r="E2674" t="s">
        <v>5</v>
      </c>
      <c r="G2674" t="s">
        <v>22</v>
      </c>
      <c r="H2674">
        <v>2567376</v>
      </c>
      <c r="I2674">
        <v>2568077</v>
      </c>
      <c r="J2674" t="s">
        <v>30</v>
      </c>
      <c r="K2674">
        <f t="shared" si="164"/>
        <v>0</v>
      </c>
      <c r="L2674" t="str">
        <f t="shared" si="165"/>
        <v>нет</v>
      </c>
      <c r="S2674" t="s">
        <v>5</v>
      </c>
      <c r="U2674" t="s">
        <v>22</v>
      </c>
      <c r="V2674">
        <v>2808043</v>
      </c>
      <c r="W2674">
        <v>2808954</v>
      </c>
      <c r="X2674" t="s">
        <v>30</v>
      </c>
      <c r="Y2674">
        <f t="shared" si="166"/>
        <v>1</v>
      </c>
      <c r="Z2674" t="str">
        <f t="shared" si="167"/>
        <v>нет</v>
      </c>
    </row>
    <row r="2675" spans="1:26" x14ac:dyDescent="0.35">
      <c r="A2675" t="s">
        <v>18</v>
      </c>
      <c r="B2675" t="s">
        <v>29</v>
      </c>
      <c r="C2675" t="s">
        <v>20</v>
      </c>
      <c r="D2675" t="s">
        <v>21</v>
      </c>
      <c r="E2675" t="s">
        <v>5</v>
      </c>
      <c r="G2675" t="s">
        <v>22</v>
      </c>
      <c r="H2675">
        <v>2568127</v>
      </c>
      <c r="I2675">
        <v>2568894</v>
      </c>
      <c r="J2675" t="s">
        <v>30</v>
      </c>
      <c r="K2675">
        <f t="shared" si="164"/>
        <v>2</v>
      </c>
      <c r="L2675" t="str">
        <f t="shared" si="165"/>
        <v>нет</v>
      </c>
      <c r="S2675" t="s">
        <v>5</v>
      </c>
      <c r="U2675" t="s">
        <v>22</v>
      </c>
      <c r="V2675">
        <v>2809050</v>
      </c>
      <c r="W2675">
        <v>2810864</v>
      </c>
      <c r="X2675" t="s">
        <v>30</v>
      </c>
      <c r="Y2675">
        <f t="shared" si="166"/>
        <v>0</v>
      </c>
      <c r="Z2675" t="str">
        <f t="shared" si="167"/>
        <v>нет</v>
      </c>
    </row>
    <row r="2676" spans="1:26" x14ac:dyDescent="0.35">
      <c r="A2676" t="s">
        <v>18</v>
      </c>
      <c r="B2676" t="s">
        <v>29</v>
      </c>
      <c r="C2676" t="s">
        <v>20</v>
      </c>
      <c r="D2676" t="s">
        <v>21</v>
      </c>
      <c r="E2676" t="s">
        <v>5</v>
      </c>
      <c r="G2676" t="s">
        <v>22</v>
      </c>
      <c r="H2676">
        <v>2569021</v>
      </c>
      <c r="I2676">
        <v>2570862</v>
      </c>
      <c r="J2676" t="s">
        <v>30</v>
      </c>
      <c r="K2676">
        <f t="shared" si="164"/>
        <v>1</v>
      </c>
      <c r="L2676" t="str">
        <f t="shared" si="165"/>
        <v>нет</v>
      </c>
      <c r="S2676" t="s">
        <v>5</v>
      </c>
      <c r="U2676" t="s">
        <v>22</v>
      </c>
      <c r="V2676">
        <v>2810905</v>
      </c>
      <c r="W2676">
        <v>2811900</v>
      </c>
      <c r="X2676" t="s">
        <v>23</v>
      </c>
      <c r="Y2676">
        <f t="shared" si="166"/>
        <v>0</v>
      </c>
      <c r="Z2676" t="str">
        <f t="shared" si="167"/>
        <v>нет</v>
      </c>
    </row>
    <row r="2677" spans="1:26" x14ac:dyDescent="0.35">
      <c r="A2677" t="s">
        <v>18</v>
      </c>
      <c r="B2677" t="s">
        <v>29</v>
      </c>
      <c r="C2677" t="s">
        <v>20</v>
      </c>
      <c r="D2677" t="s">
        <v>21</v>
      </c>
      <c r="E2677" t="s">
        <v>5</v>
      </c>
      <c r="G2677" t="s">
        <v>22</v>
      </c>
      <c r="H2677">
        <v>2570904</v>
      </c>
      <c r="I2677">
        <v>2572016</v>
      </c>
      <c r="J2677" t="s">
        <v>30</v>
      </c>
      <c r="K2677">
        <f t="shared" si="164"/>
        <v>1</v>
      </c>
      <c r="L2677" t="str">
        <f t="shared" si="165"/>
        <v>нет</v>
      </c>
      <c r="S2677" t="s">
        <v>5</v>
      </c>
      <c r="U2677" t="s">
        <v>22</v>
      </c>
      <c r="V2677">
        <v>2812199</v>
      </c>
      <c r="W2677">
        <v>2812540</v>
      </c>
      <c r="X2677" t="s">
        <v>23</v>
      </c>
      <c r="Y2677">
        <f t="shared" si="166"/>
        <v>1</v>
      </c>
      <c r="Z2677" t="str">
        <f t="shared" si="167"/>
        <v>нет</v>
      </c>
    </row>
    <row r="2678" spans="1:26" x14ac:dyDescent="0.35">
      <c r="A2678" t="s">
        <v>18</v>
      </c>
      <c r="B2678" t="s">
        <v>29</v>
      </c>
      <c r="C2678" t="s">
        <v>20</v>
      </c>
      <c r="D2678" t="s">
        <v>21</v>
      </c>
      <c r="E2678" t="s">
        <v>5</v>
      </c>
      <c r="G2678" t="s">
        <v>22</v>
      </c>
      <c r="H2678">
        <v>2572019</v>
      </c>
      <c r="I2678">
        <v>2572657</v>
      </c>
      <c r="J2678" t="s">
        <v>30</v>
      </c>
      <c r="K2678">
        <f t="shared" si="164"/>
        <v>0</v>
      </c>
      <c r="L2678" t="str">
        <f t="shared" si="165"/>
        <v>нет</v>
      </c>
      <c r="S2678" t="s">
        <v>5</v>
      </c>
      <c r="U2678" t="s">
        <v>22</v>
      </c>
      <c r="V2678">
        <v>2812783</v>
      </c>
      <c r="W2678">
        <v>2814474</v>
      </c>
      <c r="X2678" t="s">
        <v>30</v>
      </c>
      <c r="Y2678">
        <f t="shared" si="166"/>
        <v>2</v>
      </c>
      <c r="Z2678" t="str">
        <f t="shared" si="167"/>
        <v>нет</v>
      </c>
    </row>
    <row r="2679" spans="1:26" x14ac:dyDescent="0.35">
      <c r="A2679" t="s">
        <v>18</v>
      </c>
      <c r="B2679" t="s">
        <v>29</v>
      </c>
      <c r="C2679" t="s">
        <v>20</v>
      </c>
      <c r="D2679" t="s">
        <v>21</v>
      </c>
      <c r="E2679" t="s">
        <v>5</v>
      </c>
      <c r="G2679" t="s">
        <v>22</v>
      </c>
      <c r="H2679">
        <v>2572662</v>
      </c>
      <c r="I2679">
        <v>2573318</v>
      </c>
      <c r="J2679" t="s">
        <v>30</v>
      </c>
      <c r="K2679">
        <f t="shared" si="164"/>
        <v>1</v>
      </c>
      <c r="L2679" t="str">
        <f t="shared" si="165"/>
        <v>нет</v>
      </c>
      <c r="S2679" t="s">
        <v>5</v>
      </c>
      <c r="U2679" t="s">
        <v>22</v>
      </c>
      <c r="V2679">
        <v>2814661</v>
      </c>
      <c r="W2679">
        <v>2815596</v>
      </c>
      <c r="X2679" t="s">
        <v>30</v>
      </c>
      <c r="Y2679">
        <f t="shared" si="166"/>
        <v>1</v>
      </c>
      <c r="Z2679" t="str">
        <f t="shared" si="167"/>
        <v>да</v>
      </c>
    </row>
    <row r="2680" spans="1:26" x14ac:dyDescent="0.35">
      <c r="A2680" t="s">
        <v>18</v>
      </c>
      <c r="B2680" t="s">
        <v>29</v>
      </c>
      <c r="C2680" t="s">
        <v>20</v>
      </c>
      <c r="D2680" t="s">
        <v>21</v>
      </c>
      <c r="E2680" t="s">
        <v>5</v>
      </c>
      <c r="G2680" t="s">
        <v>22</v>
      </c>
      <c r="H2680">
        <v>2573354</v>
      </c>
      <c r="I2680">
        <v>2574613</v>
      </c>
      <c r="J2680" t="s">
        <v>30</v>
      </c>
      <c r="K2680">
        <f t="shared" si="164"/>
        <v>1</v>
      </c>
      <c r="L2680" t="str">
        <f t="shared" si="165"/>
        <v>нет</v>
      </c>
      <c r="S2680" t="s">
        <v>5</v>
      </c>
      <c r="U2680" t="s">
        <v>22</v>
      </c>
      <c r="V2680">
        <v>2815596</v>
      </c>
      <c r="W2680">
        <v>2816624</v>
      </c>
      <c r="X2680" t="s">
        <v>30</v>
      </c>
      <c r="Y2680">
        <f t="shared" si="166"/>
        <v>2</v>
      </c>
      <c r="Z2680" t="str">
        <f t="shared" si="167"/>
        <v>нет</v>
      </c>
    </row>
    <row r="2681" spans="1:26" x14ac:dyDescent="0.35">
      <c r="A2681" t="s">
        <v>18</v>
      </c>
      <c r="B2681" t="s">
        <v>29</v>
      </c>
      <c r="C2681" t="s">
        <v>20</v>
      </c>
      <c r="D2681" t="s">
        <v>21</v>
      </c>
      <c r="E2681" t="s">
        <v>5</v>
      </c>
      <c r="G2681" t="s">
        <v>22</v>
      </c>
      <c r="H2681">
        <v>2574628</v>
      </c>
      <c r="I2681">
        <v>2575641</v>
      </c>
      <c r="J2681" t="s">
        <v>30</v>
      </c>
      <c r="K2681">
        <f t="shared" si="164"/>
        <v>1</v>
      </c>
      <c r="L2681" t="str">
        <f t="shared" si="165"/>
        <v>нет</v>
      </c>
      <c r="S2681" t="s">
        <v>5</v>
      </c>
      <c r="U2681" t="s">
        <v>22</v>
      </c>
      <c r="V2681">
        <v>2816640</v>
      </c>
      <c r="W2681">
        <v>2817695</v>
      </c>
      <c r="X2681" t="s">
        <v>30</v>
      </c>
      <c r="Y2681">
        <f t="shared" si="166"/>
        <v>1</v>
      </c>
      <c r="Z2681" t="str">
        <f t="shared" si="167"/>
        <v>да</v>
      </c>
    </row>
    <row r="2682" spans="1:26" x14ac:dyDescent="0.35">
      <c r="A2682" t="s">
        <v>18</v>
      </c>
      <c r="B2682" t="s">
        <v>29</v>
      </c>
      <c r="C2682" t="s">
        <v>20</v>
      </c>
      <c r="D2682" t="s">
        <v>21</v>
      </c>
      <c r="E2682" t="s">
        <v>5</v>
      </c>
      <c r="G2682" t="s">
        <v>22</v>
      </c>
      <c r="H2682">
        <v>2575665</v>
      </c>
      <c r="I2682">
        <v>2576987</v>
      </c>
      <c r="J2682" t="s">
        <v>30</v>
      </c>
      <c r="K2682">
        <f t="shared" si="164"/>
        <v>0</v>
      </c>
      <c r="L2682" t="str">
        <f t="shared" si="165"/>
        <v>нет</v>
      </c>
      <c r="S2682" t="s">
        <v>5</v>
      </c>
      <c r="U2682" t="s">
        <v>22</v>
      </c>
      <c r="V2682">
        <v>2817695</v>
      </c>
      <c r="W2682">
        <v>2818630</v>
      </c>
      <c r="X2682" t="s">
        <v>30</v>
      </c>
      <c r="Y2682">
        <f t="shared" si="166"/>
        <v>2</v>
      </c>
      <c r="Z2682" t="str">
        <f t="shared" si="167"/>
        <v>нет</v>
      </c>
    </row>
    <row r="2683" spans="1:26" x14ac:dyDescent="0.35">
      <c r="A2683" t="s">
        <v>18</v>
      </c>
      <c r="B2683" t="s">
        <v>29</v>
      </c>
      <c r="C2683" t="s">
        <v>20</v>
      </c>
      <c r="D2683" t="s">
        <v>21</v>
      </c>
      <c r="E2683" t="s">
        <v>5</v>
      </c>
      <c r="G2683" t="s">
        <v>22</v>
      </c>
      <c r="H2683">
        <v>2577013</v>
      </c>
      <c r="I2683">
        <v>2577573</v>
      </c>
      <c r="J2683" t="s">
        <v>30</v>
      </c>
      <c r="K2683">
        <f t="shared" si="164"/>
        <v>2</v>
      </c>
      <c r="L2683" t="str">
        <f t="shared" si="165"/>
        <v>нет</v>
      </c>
      <c r="S2683" t="s">
        <v>5</v>
      </c>
      <c r="U2683" t="s">
        <v>22</v>
      </c>
      <c r="V2683">
        <v>2818853</v>
      </c>
      <c r="W2683">
        <v>2820058</v>
      </c>
      <c r="X2683" t="s">
        <v>30</v>
      </c>
      <c r="Y2683">
        <f t="shared" si="166"/>
        <v>2</v>
      </c>
      <c r="Z2683" t="str">
        <f t="shared" si="167"/>
        <v>нет</v>
      </c>
    </row>
    <row r="2684" spans="1:26" x14ac:dyDescent="0.35">
      <c r="A2684" t="s">
        <v>18</v>
      </c>
      <c r="B2684" t="s">
        <v>29</v>
      </c>
      <c r="C2684" t="s">
        <v>20</v>
      </c>
      <c r="D2684" t="s">
        <v>21</v>
      </c>
      <c r="E2684" t="s">
        <v>5</v>
      </c>
      <c r="G2684" t="s">
        <v>22</v>
      </c>
      <c r="H2684">
        <v>2577595</v>
      </c>
      <c r="I2684">
        <v>2578734</v>
      </c>
      <c r="J2684" t="s">
        <v>30</v>
      </c>
      <c r="K2684">
        <f t="shared" si="164"/>
        <v>1</v>
      </c>
      <c r="L2684" t="str">
        <f t="shared" si="165"/>
        <v>нет</v>
      </c>
      <c r="S2684" t="s">
        <v>5</v>
      </c>
      <c r="U2684" t="s">
        <v>22</v>
      </c>
      <c r="V2684">
        <v>2820425</v>
      </c>
      <c r="W2684">
        <v>2820823</v>
      </c>
      <c r="X2684" t="s">
        <v>30</v>
      </c>
      <c r="Y2684">
        <f t="shared" si="166"/>
        <v>0</v>
      </c>
      <c r="Z2684" t="str">
        <f t="shared" si="167"/>
        <v>нет</v>
      </c>
    </row>
    <row r="2685" spans="1:26" x14ac:dyDescent="0.35">
      <c r="A2685" t="s">
        <v>18</v>
      </c>
      <c r="B2685" t="s">
        <v>29</v>
      </c>
      <c r="C2685" t="s">
        <v>20</v>
      </c>
      <c r="D2685" t="s">
        <v>21</v>
      </c>
      <c r="E2685" t="s">
        <v>5</v>
      </c>
      <c r="G2685" t="s">
        <v>22</v>
      </c>
      <c r="H2685">
        <v>2578848</v>
      </c>
      <c r="I2685">
        <v>2580080</v>
      </c>
      <c r="J2685" t="s">
        <v>30</v>
      </c>
      <c r="K2685">
        <f t="shared" si="164"/>
        <v>2</v>
      </c>
      <c r="L2685" t="str">
        <f t="shared" si="165"/>
        <v>да</v>
      </c>
      <c r="S2685" t="s">
        <v>5</v>
      </c>
      <c r="U2685" t="s">
        <v>22</v>
      </c>
      <c r="V2685">
        <v>2821068</v>
      </c>
      <c r="W2685">
        <v>2821724</v>
      </c>
      <c r="X2685" t="s">
        <v>30</v>
      </c>
      <c r="Y2685">
        <f t="shared" si="166"/>
        <v>1</v>
      </c>
      <c r="Z2685" t="str">
        <f t="shared" si="167"/>
        <v>нет</v>
      </c>
    </row>
    <row r="2686" spans="1:26" x14ac:dyDescent="0.35">
      <c r="A2686" t="s">
        <v>18</v>
      </c>
      <c r="B2686" t="s">
        <v>29</v>
      </c>
      <c r="C2686" t="s">
        <v>20</v>
      </c>
      <c r="D2686" t="s">
        <v>21</v>
      </c>
      <c r="E2686" t="s">
        <v>5</v>
      </c>
      <c r="G2686" t="s">
        <v>22</v>
      </c>
      <c r="H2686">
        <v>2580073</v>
      </c>
      <c r="I2686">
        <v>2581323</v>
      </c>
      <c r="J2686" t="s">
        <v>30</v>
      </c>
      <c r="K2686">
        <f t="shared" si="164"/>
        <v>2</v>
      </c>
      <c r="L2686" t="str">
        <f t="shared" si="165"/>
        <v>да</v>
      </c>
      <c r="S2686" t="s">
        <v>5</v>
      </c>
      <c r="U2686" t="s">
        <v>22</v>
      </c>
      <c r="V2686">
        <v>2821811</v>
      </c>
      <c r="W2686">
        <v>2822902</v>
      </c>
      <c r="X2686" t="s">
        <v>30</v>
      </c>
      <c r="Y2686">
        <f t="shared" si="166"/>
        <v>2</v>
      </c>
      <c r="Z2686" t="str">
        <f t="shared" si="167"/>
        <v>нет</v>
      </c>
    </row>
    <row r="2687" spans="1:26" x14ac:dyDescent="0.35">
      <c r="A2687" t="s">
        <v>18</v>
      </c>
      <c r="B2687" t="s">
        <v>29</v>
      </c>
      <c r="C2687" t="s">
        <v>20</v>
      </c>
      <c r="D2687" t="s">
        <v>21</v>
      </c>
      <c r="E2687" t="s">
        <v>5</v>
      </c>
      <c r="G2687" t="s">
        <v>22</v>
      </c>
      <c r="H2687">
        <v>2581301</v>
      </c>
      <c r="I2687">
        <v>2582419</v>
      </c>
      <c r="J2687" t="s">
        <v>30</v>
      </c>
      <c r="K2687">
        <f t="shared" si="164"/>
        <v>1</v>
      </c>
      <c r="L2687" t="str">
        <f t="shared" si="165"/>
        <v>нет</v>
      </c>
      <c r="S2687" t="s">
        <v>5</v>
      </c>
      <c r="U2687" t="s">
        <v>22</v>
      </c>
      <c r="V2687">
        <v>2822948</v>
      </c>
      <c r="W2687">
        <v>2824756</v>
      </c>
      <c r="X2687" t="s">
        <v>30</v>
      </c>
      <c r="Y2687">
        <f t="shared" si="166"/>
        <v>1</v>
      </c>
      <c r="Z2687" t="str">
        <f t="shared" si="167"/>
        <v>нет</v>
      </c>
    </row>
    <row r="2688" spans="1:26" x14ac:dyDescent="0.35">
      <c r="A2688" t="s">
        <v>18</v>
      </c>
      <c r="B2688" t="s">
        <v>29</v>
      </c>
      <c r="C2688" t="s">
        <v>20</v>
      </c>
      <c r="D2688" t="s">
        <v>21</v>
      </c>
      <c r="E2688" t="s">
        <v>5</v>
      </c>
      <c r="G2688" t="s">
        <v>22</v>
      </c>
      <c r="H2688">
        <v>2583736</v>
      </c>
      <c r="I2688">
        <v>2585274</v>
      </c>
      <c r="J2688" t="s">
        <v>30</v>
      </c>
      <c r="K2688">
        <f t="shared" si="164"/>
        <v>1</v>
      </c>
      <c r="L2688" t="str">
        <f t="shared" si="165"/>
        <v>нет</v>
      </c>
      <c r="S2688" t="s">
        <v>5</v>
      </c>
      <c r="U2688" t="s">
        <v>22</v>
      </c>
      <c r="V2688">
        <v>2825098</v>
      </c>
      <c r="W2688">
        <v>2826264</v>
      </c>
      <c r="X2688" t="s">
        <v>23</v>
      </c>
      <c r="Y2688">
        <f t="shared" si="166"/>
        <v>2</v>
      </c>
      <c r="Z2688" t="str">
        <f t="shared" si="167"/>
        <v>нет</v>
      </c>
    </row>
    <row r="2689" spans="1:26" x14ac:dyDescent="0.35">
      <c r="A2689" t="s">
        <v>18</v>
      </c>
      <c r="B2689" t="s">
        <v>29</v>
      </c>
      <c r="C2689" t="s">
        <v>20</v>
      </c>
      <c r="D2689" t="s">
        <v>21</v>
      </c>
      <c r="E2689" t="s">
        <v>5</v>
      </c>
      <c r="G2689" t="s">
        <v>22</v>
      </c>
      <c r="H2689">
        <v>2585328</v>
      </c>
      <c r="I2689">
        <v>2586020</v>
      </c>
      <c r="J2689" t="s">
        <v>30</v>
      </c>
      <c r="K2689">
        <f t="shared" si="164"/>
        <v>0</v>
      </c>
      <c r="L2689" t="str">
        <f t="shared" si="165"/>
        <v>нет</v>
      </c>
      <c r="S2689" t="s">
        <v>5</v>
      </c>
      <c r="U2689" t="s">
        <v>22</v>
      </c>
      <c r="V2689">
        <v>2826538</v>
      </c>
      <c r="W2689">
        <v>2827335</v>
      </c>
      <c r="X2689" t="s">
        <v>23</v>
      </c>
      <c r="Y2689">
        <f t="shared" si="166"/>
        <v>1</v>
      </c>
      <c r="Z2689" t="str">
        <f t="shared" si="167"/>
        <v>да</v>
      </c>
    </row>
    <row r="2690" spans="1:26" x14ac:dyDescent="0.35">
      <c r="A2690" t="s">
        <v>18</v>
      </c>
      <c r="B2690" t="s">
        <v>29</v>
      </c>
      <c r="C2690" t="s">
        <v>20</v>
      </c>
      <c r="D2690" t="s">
        <v>21</v>
      </c>
      <c r="E2690" t="s">
        <v>5</v>
      </c>
      <c r="G2690" t="s">
        <v>22</v>
      </c>
      <c r="H2690">
        <v>2590003</v>
      </c>
      <c r="I2690">
        <v>2590587</v>
      </c>
      <c r="J2690" t="s">
        <v>30</v>
      </c>
      <c r="K2690">
        <f t="shared" si="164"/>
        <v>2</v>
      </c>
      <c r="L2690" t="str">
        <f t="shared" si="165"/>
        <v>нет</v>
      </c>
      <c r="S2690" t="s">
        <v>5</v>
      </c>
      <c r="U2690" t="s">
        <v>22</v>
      </c>
      <c r="V2690">
        <v>2827332</v>
      </c>
      <c r="W2690">
        <v>2827730</v>
      </c>
      <c r="X2690" t="s">
        <v>23</v>
      </c>
      <c r="Y2690">
        <f t="shared" si="166"/>
        <v>1</v>
      </c>
      <c r="Z2690" t="str">
        <f t="shared" si="167"/>
        <v>нет</v>
      </c>
    </row>
    <row r="2691" spans="1:26" x14ac:dyDescent="0.35">
      <c r="A2691" t="s">
        <v>18</v>
      </c>
      <c r="B2691" t="s">
        <v>29</v>
      </c>
      <c r="C2691" t="s">
        <v>20</v>
      </c>
      <c r="D2691" t="s">
        <v>21</v>
      </c>
      <c r="E2691" t="s">
        <v>5</v>
      </c>
      <c r="G2691" t="s">
        <v>22</v>
      </c>
      <c r="H2691">
        <v>2590774</v>
      </c>
      <c r="I2691">
        <v>2590980</v>
      </c>
      <c r="J2691" t="s">
        <v>30</v>
      </c>
      <c r="K2691">
        <f t="shared" ref="K2691:K2754" si="168">MOD((ABS(I2691-H2692)+1),3)</f>
        <v>1</v>
      </c>
      <c r="L2691" t="str">
        <f t="shared" ref="L2691:L2754" si="169">IF(I2691-H2692&gt;=0,"да","нет")</f>
        <v>нет</v>
      </c>
      <c r="S2691" t="s">
        <v>5</v>
      </c>
      <c r="U2691" t="s">
        <v>22</v>
      </c>
      <c r="V2691">
        <v>2827832</v>
      </c>
      <c r="W2691">
        <v>2828422</v>
      </c>
      <c r="X2691" t="s">
        <v>23</v>
      </c>
      <c r="Y2691">
        <f t="shared" ref="Y2691:Y2754" si="170">MOD((ABS(W2691-V2692)+1),3)</f>
        <v>2</v>
      </c>
      <c r="Z2691" t="str">
        <f t="shared" ref="Z2691:Z2754" si="171">IF(W2691-V2692&gt;=0,"да","нет")</f>
        <v>нет</v>
      </c>
    </row>
    <row r="2692" spans="1:26" x14ac:dyDescent="0.35">
      <c r="A2692" t="s">
        <v>18</v>
      </c>
      <c r="B2692" t="s">
        <v>29</v>
      </c>
      <c r="C2692" t="s">
        <v>20</v>
      </c>
      <c r="D2692" t="s">
        <v>21</v>
      </c>
      <c r="E2692" t="s">
        <v>5</v>
      </c>
      <c r="G2692" t="s">
        <v>22</v>
      </c>
      <c r="H2692">
        <v>2591124</v>
      </c>
      <c r="I2692">
        <v>2591597</v>
      </c>
      <c r="J2692" t="s">
        <v>30</v>
      </c>
      <c r="K2692">
        <f t="shared" si="168"/>
        <v>0</v>
      </c>
      <c r="L2692" t="str">
        <f t="shared" si="169"/>
        <v>нет</v>
      </c>
      <c r="S2692" t="s">
        <v>5</v>
      </c>
      <c r="U2692" t="s">
        <v>22</v>
      </c>
      <c r="V2692">
        <v>2828534</v>
      </c>
      <c r="W2692">
        <v>2828923</v>
      </c>
      <c r="X2692" t="s">
        <v>30</v>
      </c>
      <c r="Y2692">
        <f t="shared" si="170"/>
        <v>2</v>
      </c>
      <c r="Z2692" t="str">
        <f t="shared" si="171"/>
        <v>нет</v>
      </c>
    </row>
    <row r="2693" spans="1:26" x14ac:dyDescent="0.35">
      <c r="A2693" t="s">
        <v>18</v>
      </c>
      <c r="B2693" t="s">
        <v>29</v>
      </c>
      <c r="C2693" t="s">
        <v>20</v>
      </c>
      <c r="D2693" t="s">
        <v>21</v>
      </c>
      <c r="E2693" t="s">
        <v>5</v>
      </c>
      <c r="G2693" t="s">
        <v>22</v>
      </c>
      <c r="H2693">
        <v>2592349</v>
      </c>
      <c r="I2693">
        <v>2592930</v>
      </c>
      <c r="J2693" t="s">
        <v>30</v>
      </c>
      <c r="K2693">
        <f t="shared" si="168"/>
        <v>1</v>
      </c>
      <c r="L2693" t="str">
        <f t="shared" si="169"/>
        <v>нет</v>
      </c>
      <c r="S2693" t="s">
        <v>5</v>
      </c>
      <c r="U2693" t="s">
        <v>22</v>
      </c>
      <c r="V2693">
        <v>2828945</v>
      </c>
      <c r="W2693">
        <v>2829622</v>
      </c>
      <c r="X2693" t="s">
        <v>30</v>
      </c>
      <c r="Y2693">
        <f t="shared" si="170"/>
        <v>1</v>
      </c>
      <c r="Z2693" t="str">
        <f t="shared" si="171"/>
        <v>да</v>
      </c>
    </row>
    <row r="2694" spans="1:26" x14ac:dyDescent="0.35">
      <c r="A2694" t="s">
        <v>18</v>
      </c>
      <c r="B2694" t="s">
        <v>29</v>
      </c>
      <c r="C2694" t="s">
        <v>20</v>
      </c>
      <c r="D2694" t="s">
        <v>21</v>
      </c>
      <c r="E2694" t="s">
        <v>5</v>
      </c>
      <c r="G2694" t="s">
        <v>22</v>
      </c>
      <c r="H2694">
        <v>2594967</v>
      </c>
      <c r="I2694">
        <v>2595185</v>
      </c>
      <c r="J2694" t="s">
        <v>30</v>
      </c>
      <c r="K2694">
        <f t="shared" si="168"/>
        <v>0</v>
      </c>
      <c r="L2694" t="str">
        <f t="shared" si="169"/>
        <v>нет</v>
      </c>
      <c r="S2694" t="s">
        <v>5</v>
      </c>
      <c r="U2694" t="s">
        <v>22</v>
      </c>
      <c r="V2694">
        <v>2829619</v>
      </c>
      <c r="W2694">
        <v>2830425</v>
      </c>
      <c r="X2694" t="s">
        <v>30</v>
      </c>
      <c r="Y2694">
        <f t="shared" si="170"/>
        <v>1</v>
      </c>
      <c r="Z2694" t="str">
        <f t="shared" si="171"/>
        <v>нет</v>
      </c>
    </row>
    <row r="2695" spans="1:26" x14ac:dyDescent="0.35">
      <c r="A2695" t="s">
        <v>18</v>
      </c>
      <c r="B2695" t="s">
        <v>29</v>
      </c>
      <c r="C2695" t="s">
        <v>20</v>
      </c>
      <c r="D2695" t="s">
        <v>21</v>
      </c>
      <c r="E2695" t="s">
        <v>5</v>
      </c>
      <c r="G2695" t="s">
        <v>22</v>
      </c>
      <c r="H2695">
        <v>2595196</v>
      </c>
      <c r="I2695">
        <v>2595423</v>
      </c>
      <c r="J2695" t="s">
        <v>30</v>
      </c>
      <c r="K2695">
        <f t="shared" si="168"/>
        <v>0</v>
      </c>
      <c r="L2695" t="str">
        <f t="shared" si="169"/>
        <v>нет</v>
      </c>
      <c r="S2695" t="s">
        <v>5</v>
      </c>
      <c r="U2695" t="s">
        <v>22</v>
      </c>
      <c r="V2695">
        <v>2830431</v>
      </c>
      <c r="W2695">
        <v>2831306</v>
      </c>
      <c r="X2695" t="s">
        <v>30</v>
      </c>
      <c r="Y2695">
        <f t="shared" si="170"/>
        <v>1</v>
      </c>
      <c r="Z2695" t="str">
        <f t="shared" si="171"/>
        <v>да</v>
      </c>
    </row>
    <row r="2696" spans="1:26" x14ac:dyDescent="0.35">
      <c r="A2696" t="s">
        <v>18</v>
      </c>
      <c r="B2696" t="s">
        <v>29</v>
      </c>
      <c r="C2696" t="s">
        <v>20</v>
      </c>
      <c r="D2696" t="s">
        <v>21</v>
      </c>
      <c r="E2696" t="s">
        <v>5</v>
      </c>
      <c r="G2696" t="s">
        <v>22</v>
      </c>
      <c r="H2696">
        <v>2596394</v>
      </c>
      <c r="I2696">
        <v>2597791</v>
      </c>
      <c r="J2696" t="s">
        <v>30</v>
      </c>
      <c r="K2696">
        <f t="shared" si="168"/>
        <v>2</v>
      </c>
      <c r="L2696" t="str">
        <f t="shared" si="169"/>
        <v>нет</v>
      </c>
      <c r="S2696" t="s">
        <v>5</v>
      </c>
      <c r="U2696" t="s">
        <v>22</v>
      </c>
      <c r="V2696">
        <v>2831303</v>
      </c>
      <c r="W2696">
        <v>2832040</v>
      </c>
      <c r="X2696" t="s">
        <v>23</v>
      </c>
      <c r="Y2696">
        <f t="shared" si="170"/>
        <v>2</v>
      </c>
      <c r="Z2696" t="str">
        <f t="shared" si="171"/>
        <v>нет</v>
      </c>
    </row>
    <row r="2697" spans="1:26" x14ac:dyDescent="0.35">
      <c r="A2697" t="s">
        <v>18</v>
      </c>
      <c r="B2697" t="s">
        <v>29</v>
      </c>
      <c r="C2697" t="s">
        <v>20</v>
      </c>
      <c r="D2697" t="s">
        <v>21</v>
      </c>
      <c r="E2697" t="s">
        <v>5</v>
      </c>
      <c r="G2697" t="s">
        <v>22</v>
      </c>
      <c r="H2697">
        <v>2598092</v>
      </c>
      <c r="I2697">
        <v>2598367</v>
      </c>
      <c r="J2697" t="s">
        <v>30</v>
      </c>
      <c r="K2697">
        <f t="shared" si="168"/>
        <v>0</v>
      </c>
      <c r="L2697" t="str">
        <f t="shared" si="169"/>
        <v>нет</v>
      </c>
      <c r="S2697" t="s">
        <v>5</v>
      </c>
      <c r="U2697" t="s">
        <v>22</v>
      </c>
      <c r="V2697">
        <v>2832140</v>
      </c>
      <c r="W2697">
        <v>2833510</v>
      </c>
      <c r="X2697" t="s">
        <v>30</v>
      </c>
      <c r="Y2697">
        <f t="shared" si="170"/>
        <v>0</v>
      </c>
      <c r="Z2697" t="str">
        <f t="shared" si="171"/>
        <v>нет</v>
      </c>
    </row>
    <row r="2698" spans="1:26" x14ac:dyDescent="0.35">
      <c r="A2698" t="s">
        <v>18</v>
      </c>
      <c r="B2698" t="s">
        <v>29</v>
      </c>
      <c r="C2698" t="s">
        <v>20</v>
      </c>
      <c r="D2698" t="s">
        <v>21</v>
      </c>
      <c r="E2698" t="s">
        <v>5</v>
      </c>
      <c r="G2698" t="s">
        <v>22</v>
      </c>
      <c r="H2698">
        <v>2607144</v>
      </c>
      <c r="I2698">
        <v>2607791</v>
      </c>
      <c r="J2698" t="s">
        <v>30</v>
      </c>
      <c r="K2698">
        <f t="shared" si="168"/>
        <v>2</v>
      </c>
      <c r="L2698" t="str">
        <f t="shared" si="169"/>
        <v>нет</v>
      </c>
      <c r="S2698" t="s">
        <v>5</v>
      </c>
      <c r="U2698" t="s">
        <v>22</v>
      </c>
      <c r="V2698">
        <v>2833590</v>
      </c>
      <c r="W2698">
        <v>2834360</v>
      </c>
      <c r="X2698" t="s">
        <v>30</v>
      </c>
      <c r="Y2698">
        <f t="shared" si="170"/>
        <v>0</v>
      </c>
      <c r="Z2698" t="str">
        <f t="shared" si="171"/>
        <v>нет</v>
      </c>
    </row>
    <row r="2699" spans="1:26" x14ac:dyDescent="0.35">
      <c r="A2699" t="s">
        <v>18</v>
      </c>
      <c r="B2699" t="s">
        <v>29</v>
      </c>
      <c r="C2699" t="s">
        <v>20</v>
      </c>
      <c r="D2699" t="s">
        <v>21</v>
      </c>
      <c r="E2699" t="s">
        <v>5</v>
      </c>
      <c r="G2699" t="s">
        <v>22</v>
      </c>
      <c r="H2699">
        <v>2607891</v>
      </c>
      <c r="I2699">
        <v>2608319</v>
      </c>
      <c r="J2699" t="s">
        <v>30</v>
      </c>
      <c r="K2699">
        <f t="shared" si="168"/>
        <v>1</v>
      </c>
      <c r="L2699" t="str">
        <f t="shared" si="169"/>
        <v>нет</v>
      </c>
      <c r="S2699" t="s">
        <v>5</v>
      </c>
      <c r="U2699" t="s">
        <v>22</v>
      </c>
      <c r="V2699">
        <v>2834413</v>
      </c>
      <c r="W2699">
        <v>2834844</v>
      </c>
      <c r="X2699" t="s">
        <v>23</v>
      </c>
      <c r="Y2699">
        <f t="shared" si="170"/>
        <v>2</v>
      </c>
      <c r="Z2699" t="str">
        <f t="shared" si="171"/>
        <v>нет</v>
      </c>
    </row>
    <row r="2700" spans="1:26" x14ac:dyDescent="0.35">
      <c r="A2700" t="s">
        <v>18</v>
      </c>
      <c r="B2700" t="s">
        <v>29</v>
      </c>
      <c r="C2700" t="s">
        <v>20</v>
      </c>
      <c r="D2700" t="s">
        <v>21</v>
      </c>
      <c r="E2700" t="s">
        <v>5</v>
      </c>
      <c r="G2700" t="s">
        <v>22</v>
      </c>
      <c r="H2700">
        <v>2608358</v>
      </c>
      <c r="I2700">
        <v>2608654</v>
      </c>
      <c r="J2700" t="s">
        <v>30</v>
      </c>
      <c r="K2700">
        <f t="shared" si="168"/>
        <v>1</v>
      </c>
      <c r="L2700" t="str">
        <f t="shared" si="169"/>
        <v>нет</v>
      </c>
      <c r="S2700" t="s">
        <v>5</v>
      </c>
      <c r="U2700" t="s">
        <v>22</v>
      </c>
      <c r="V2700">
        <v>2834845</v>
      </c>
      <c r="W2700">
        <v>2835363</v>
      </c>
      <c r="X2700" t="s">
        <v>23</v>
      </c>
      <c r="Y2700">
        <f t="shared" si="170"/>
        <v>1</v>
      </c>
      <c r="Z2700" t="str">
        <f t="shared" si="171"/>
        <v>нет</v>
      </c>
    </row>
    <row r="2701" spans="1:26" x14ac:dyDescent="0.35">
      <c r="A2701" t="s">
        <v>18</v>
      </c>
      <c r="B2701" t="s">
        <v>29</v>
      </c>
      <c r="C2701" t="s">
        <v>20</v>
      </c>
      <c r="D2701" t="s">
        <v>21</v>
      </c>
      <c r="E2701" t="s">
        <v>5</v>
      </c>
      <c r="G2701" t="s">
        <v>22</v>
      </c>
      <c r="H2701">
        <v>2609443</v>
      </c>
      <c r="I2701">
        <v>2609907</v>
      </c>
      <c r="J2701" t="s">
        <v>30</v>
      </c>
      <c r="K2701">
        <f t="shared" si="168"/>
        <v>0</v>
      </c>
      <c r="L2701" t="str">
        <f t="shared" si="169"/>
        <v>нет</v>
      </c>
      <c r="S2701" t="s">
        <v>5</v>
      </c>
      <c r="U2701" t="s">
        <v>22</v>
      </c>
      <c r="V2701">
        <v>2835438</v>
      </c>
      <c r="W2701">
        <v>2836160</v>
      </c>
      <c r="X2701" t="s">
        <v>23</v>
      </c>
      <c r="Y2701">
        <f t="shared" si="170"/>
        <v>1</v>
      </c>
      <c r="Z2701" t="str">
        <f t="shared" si="171"/>
        <v>нет</v>
      </c>
    </row>
    <row r="2702" spans="1:26" x14ac:dyDescent="0.35">
      <c r="A2702" t="s">
        <v>18</v>
      </c>
      <c r="B2702" t="s">
        <v>29</v>
      </c>
      <c r="C2702" t="s">
        <v>20</v>
      </c>
      <c r="D2702" t="s">
        <v>21</v>
      </c>
      <c r="E2702" t="s">
        <v>5</v>
      </c>
      <c r="G2702" t="s">
        <v>22</v>
      </c>
      <c r="H2702">
        <v>2610185</v>
      </c>
      <c r="I2702">
        <v>2610688</v>
      </c>
      <c r="J2702" t="s">
        <v>30</v>
      </c>
      <c r="K2702">
        <f t="shared" si="168"/>
        <v>2</v>
      </c>
      <c r="L2702" t="str">
        <f t="shared" si="169"/>
        <v>нет</v>
      </c>
      <c r="S2702" t="s">
        <v>5</v>
      </c>
      <c r="U2702" t="s">
        <v>22</v>
      </c>
      <c r="V2702">
        <v>2836265</v>
      </c>
      <c r="W2702">
        <v>2836849</v>
      </c>
      <c r="X2702" t="s">
        <v>30</v>
      </c>
      <c r="Y2702">
        <f t="shared" si="170"/>
        <v>1</v>
      </c>
      <c r="Z2702" t="str">
        <f t="shared" si="171"/>
        <v>нет</v>
      </c>
    </row>
    <row r="2703" spans="1:26" x14ac:dyDescent="0.35">
      <c r="A2703" t="s">
        <v>18</v>
      </c>
      <c r="B2703" t="s">
        <v>29</v>
      </c>
      <c r="C2703" t="s">
        <v>20</v>
      </c>
      <c r="D2703" t="s">
        <v>21</v>
      </c>
      <c r="E2703" t="s">
        <v>5</v>
      </c>
      <c r="G2703" t="s">
        <v>22</v>
      </c>
      <c r="H2703">
        <v>2610911</v>
      </c>
      <c r="I2703">
        <v>2613343</v>
      </c>
      <c r="J2703" t="s">
        <v>30</v>
      </c>
      <c r="K2703">
        <f t="shared" si="168"/>
        <v>2</v>
      </c>
      <c r="L2703" t="str">
        <f t="shared" si="169"/>
        <v>нет</v>
      </c>
      <c r="S2703" t="s">
        <v>5</v>
      </c>
      <c r="U2703" t="s">
        <v>22</v>
      </c>
      <c r="V2703">
        <v>2836975</v>
      </c>
      <c r="W2703">
        <v>2837955</v>
      </c>
      <c r="X2703" t="s">
        <v>30</v>
      </c>
      <c r="Y2703">
        <f t="shared" si="170"/>
        <v>1</v>
      </c>
      <c r="Z2703" t="str">
        <f t="shared" si="171"/>
        <v>нет</v>
      </c>
    </row>
    <row r="2704" spans="1:26" x14ac:dyDescent="0.35">
      <c r="A2704" t="s">
        <v>18</v>
      </c>
      <c r="B2704" t="s">
        <v>29</v>
      </c>
      <c r="C2704" t="s">
        <v>20</v>
      </c>
      <c r="D2704" t="s">
        <v>21</v>
      </c>
      <c r="E2704" t="s">
        <v>5</v>
      </c>
      <c r="G2704" t="s">
        <v>22</v>
      </c>
      <c r="H2704">
        <v>2614769</v>
      </c>
      <c r="I2704">
        <v>2615032</v>
      </c>
      <c r="J2704" t="s">
        <v>30</v>
      </c>
      <c r="K2704">
        <f t="shared" si="168"/>
        <v>0</v>
      </c>
      <c r="L2704" t="str">
        <f t="shared" si="169"/>
        <v>нет</v>
      </c>
      <c r="S2704" t="s">
        <v>5</v>
      </c>
      <c r="U2704" t="s">
        <v>22</v>
      </c>
      <c r="V2704">
        <v>2838030</v>
      </c>
      <c r="W2704">
        <v>2838554</v>
      </c>
      <c r="X2704" t="s">
        <v>30</v>
      </c>
      <c r="Y2704">
        <f t="shared" si="170"/>
        <v>2</v>
      </c>
      <c r="Z2704" t="str">
        <f t="shared" si="171"/>
        <v>да</v>
      </c>
    </row>
    <row r="2705" spans="1:26" x14ac:dyDescent="0.35">
      <c r="A2705" t="s">
        <v>18</v>
      </c>
      <c r="B2705" t="s">
        <v>29</v>
      </c>
      <c r="C2705" t="s">
        <v>20</v>
      </c>
      <c r="D2705" t="s">
        <v>21</v>
      </c>
      <c r="E2705" t="s">
        <v>5</v>
      </c>
      <c r="G2705" t="s">
        <v>22</v>
      </c>
      <c r="H2705">
        <v>2615196</v>
      </c>
      <c r="I2705">
        <v>2616932</v>
      </c>
      <c r="J2705" t="s">
        <v>30</v>
      </c>
      <c r="K2705">
        <f t="shared" si="168"/>
        <v>1</v>
      </c>
      <c r="L2705" t="str">
        <f t="shared" si="169"/>
        <v>нет</v>
      </c>
      <c r="S2705" t="s">
        <v>5</v>
      </c>
      <c r="U2705" t="s">
        <v>22</v>
      </c>
      <c r="V2705">
        <v>2838544</v>
      </c>
      <c r="W2705">
        <v>2840577</v>
      </c>
      <c r="X2705" t="s">
        <v>30</v>
      </c>
      <c r="Y2705">
        <f t="shared" si="170"/>
        <v>2</v>
      </c>
      <c r="Z2705" t="str">
        <f t="shared" si="171"/>
        <v>нет</v>
      </c>
    </row>
    <row r="2706" spans="1:26" x14ac:dyDescent="0.35">
      <c r="A2706" t="s">
        <v>18</v>
      </c>
      <c r="B2706" t="s">
        <v>29</v>
      </c>
      <c r="C2706" t="s">
        <v>20</v>
      </c>
      <c r="D2706" t="s">
        <v>21</v>
      </c>
      <c r="E2706" t="s">
        <v>5</v>
      </c>
      <c r="G2706" t="s">
        <v>22</v>
      </c>
      <c r="H2706">
        <v>2616935</v>
      </c>
      <c r="I2706">
        <v>2617726</v>
      </c>
      <c r="J2706" t="s">
        <v>30</v>
      </c>
      <c r="K2706">
        <f t="shared" si="168"/>
        <v>0</v>
      </c>
      <c r="L2706" t="str">
        <f t="shared" si="169"/>
        <v>нет</v>
      </c>
      <c r="S2706" t="s">
        <v>5</v>
      </c>
      <c r="U2706" t="s">
        <v>22</v>
      </c>
      <c r="V2706">
        <v>2841040</v>
      </c>
      <c r="W2706">
        <v>2842293</v>
      </c>
      <c r="X2706" t="s">
        <v>30</v>
      </c>
      <c r="Y2706">
        <f t="shared" si="170"/>
        <v>0</v>
      </c>
      <c r="Z2706" t="str">
        <f t="shared" si="171"/>
        <v>нет</v>
      </c>
    </row>
    <row r="2707" spans="1:26" x14ac:dyDescent="0.35">
      <c r="A2707" t="s">
        <v>18</v>
      </c>
      <c r="B2707" t="s">
        <v>29</v>
      </c>
      <c r="C2707" t="s">
        <v>20</v>
      </c>
      <c r="D2707" t="s">
        <v>21</v>
      </c>
      <c r="E2707" t="s">
        <v>5</v>
      </c>
      <c r="G2707" t="s">
        <v>22</v>
      </c>
      <c r="H2707">
        <v>2618232</v>
      </c>
      <c r="I2707">
        <v>2618411</v>
      </c>
      <c r="J2707" t="s">
        <v>30</v>
      </c>
      <c r="K2707">
        <f t="shared" si="168"/>
        <v>1</v>
      </c>
      <c r="L2707" t="str">
        <f t="shared" si="169"/>
        <v>да</v>
      </c>
      <c r="S2707" t="s">
        <v>5</v>
      </c>
      <c r="U2707" t="s">
        <v>22</v>
      </c>
      <c r="V2707">
        <v>2842307</v>
      </c>
      <c r="W2707">
        <v>2842669</v>
      </c>
      <c r="X2707" t="s">
        <v>30</v>
      </c>
      <c r="Y2707">
        <f t="shared" si="170"/>
        <v>0</v>
      </c>
      <c r="Z2707" t="str">
        <f t="shared" si="171"/>
        <v>нет</v>
      </c>
    </row>
    <row r="2708" spans="1:26" x14ac:dyDescent="0.35">
      <c r="A2708" t="s">
        <v>18</v>
      </c>
      <c r="B2708" t="s">
        <v>29</v>
      </c>
      <c r="C2708" t="s">
        <v>20</v>
      </c>
      <c r="D2708" t="s">
        <v>21</v>
      </c>
      <c r="E2708" t="s">
        <v>5</v>
      </c>
      <c r="G2708" t="s">
        <v>22</v>
      </c>
      <c r="H2708">
        <v>2618408</v>
      </c>
      <c r="I2708">
        <v>2619817</v>
      </c>
      <c r="J2708" t="s">
        <v>30</v>
      </c>
      <c r="K2708">
        <f t="shared" si="168"/>
        <v>2</v>
      </c>
      <c r="L2708" t="str">
        <f t="shared" si="169"/>
        <v>нет</v>
      </c>
      <c r="S2708" t="s">
        <v>5</v>
      </c>
      <c r="U2708" t="s">
        <v>22</v>
      </c>
      <c r="V2708">
        <v>2844336</v>
      </c>
      <c r="W2708">
        <v>2844408</v>
      </c>
      <c r="X2708" t="s">
        <v>23</v>
      </c>
      <c r="Y2708">
        <f t="shared" si="170"/>
        <v>2</v>
      </c>
      <c r="Z2708" t="str">
        <f t="shared" si="171"/>
        <v>нет</v>
      </c>
    </row>
    <row r="2709" spans="1:26" x14ac:dyDescent="0.35">
      <c r="A2709" t="s">
        <v>18</v>
      </c>
      <c r="B2709" t="s">
        <v>29</v>
      </c>
      <c r="C2709" t="s">
        <v>20</v>
      </c>
      <c r="D2709" t="s">
        <v>21</v>
      </c>
      <c r="E2709" t="s">
        <v>5</v>
      </c>
      <c r="G2709" t="s">
        <v>22</v>
      </c>
      <c r="H2709">
        <v>2620160</v>
      </c>
      <c r="I2709">
        <v>2621098</v>
      </c>
      <c r="J2709" t="s">
        <v>30</v>
      </c>
      <c r="K2709">
        <f t="shared" si="168"/>
        <v>2</v>
      </c>
      <c r="L2709" t="str">
        <f t="shared" si="169"/>
        <v>нет</v>
      </c>
      <c r="S2709" t="s">
        <v>5</v>
      </c>
      <c r="U2709" t="s">
        <v>22</v>
      </c>
      <c r="V2709">
        <v>2844541</v>
      </c>
      <c r="W2709">
        <v>2845269</v>
      </c>
      <c r="X2709" t="s">
        <v>23</v>
      </c>
      <c r="Y2709">
        <f t="shared" si="170"/>
        <v>2</v>
      </c>
      <c r="Z2709" t="str">
        <f t="shared" si="171"/>
        <v>нет</v>
      </c>
    </row>
    <row r="2710" spans="1:26" x14ac:dyDescent="0.35">
      <c r="A2710" t="s">
        <v>18</v>
      </c>
      <c r="B2710" t="s">
        <v>29</v>
      </c>
      <c r="C2710" t="s">
        <v>20</v>
      </c>
      <c r="D2710" t="s">
        <v>21</v>
      </c>
      <c r="E2710" t="s">
        <v>5</v>
      </c>
      <c r="G2710" t="s">
        <v>22</v>
      </c>
      <c r="H2710">
        <v>2621270</v>
      </c>
      <c r="I2710">
        <v>2622274</v>
      </c>
      <c r="J2710" t="s">
        <v>30</v>
      </c>
      <c r="K2710">
        <f t="shared" si="168"/>
        <v>2</v>
      </c>
      <c r="L2710" t="str">
        <f t="shared" si="169"/>
        <v>нет</v>
      </c>
      <c r="S2710" t="s">
        <v>5</v>
      </c>
      <c r="U2710" t="s">
        <v>22</v>
      </c>
      <c r="V2710">
        <v>2845717</v>
      </c>
      <c r="W2710">
        <v>2846640</v>
      </c>
      <c r="X2710" t="s">
        <v>30</v>
      </c>
      <c r="Y2710">
        <f t="shared" si="170"/>
        <v>1</v>
      </c>
      <c r="Z2710" t="str">
        <f t="shared" si="171"/>
        <v>нет</v>
      </c>
    </row>
    <row r="2711" spans="1:26" x14ac:dyDescent="0.35">
      <c r="A2711" t="s">
        <v>18</v>
      </c>
      <c r="B2711" t="s">
        <v>29</v>
      </c>
      <c r="C2711" t="s">
        <v>20</v>
      </c>
      <c r="D2711" t="s">
        <v>21</v>
      </c>
      <c r="E2711" t="s">
        <v>5</v>
      </c>
      <c r="G2711" t="s">
        <v>22</v>
      </c>
      <c r="H2711">
        <v>2622311</v>
      </c>
      <c r="I2711">
        <v>2623300</v>
      </c>
      <c r="J2711" t="s">
        <v>30</v>
      </c>
      <c r="K2711">
        <f t="shared" si="168"/>
        <v>0</v>
      </c>
      <c r="L2711" t="str">
        <f t="shared" si="169"/>
        <v>нет</v>
      </c>
      <c r="S2711" t="s">
        <v>5</v>
      </c>
      <c r="U2711" t="s">
        <v>22</v>
      </c>
      <c r="V2711">
        <v>2846748</v>
      </c>
      <c r="W2711">
        <v>2848136</v>
      </c>
      <c r="X2711" t="s">
        <v>30</v>
      </c>
      <c r="Y2711">
        <f t="shared" si="170"/>
        <v>2</v>
      </c>
      <c r="Z2711" t="str">
        <f t="shared" si="171"/>
        <v>нет</v>
      </c>
    </row>
    <row r="2712" spans="1:26" x14ac:dyDescent="0.35">
      <c r="A2712" t="s">
        <v>18</v>
      </c>
      <c r="B2712" t="s">
        <v>29</v>
      </c>
      <c r="C2712" t="s">
        <v>20</v>
      </c>
      <c r="D2712" t="s">
        <v>21</v>
      </c>
      <c r="E2712" t="s">
        <v>5</v>
      </c>
      <c r="G2712" t="s">
        <v>22</v>
      </c>
      <c r="H2712">
        <v>2623455</v>
      </c>
      <c r="I2712">
        <v>2624408</v>
      </c>
      <c r="J2712" t="s">
        <v>30</v>
      </c>
      <c r="K2712">
        <f t="shared" si="168"/>
        <v>1</v>
      </c>
      <c r="L2712" t="str">
        <f t="shared" si="169"/>
        <v>нет</v>
      </c>
      <c r="S2712" t="s">
        <v>5</v>
      </c>
      <c r="U2712" t="s">
        <v>22</v>
      </c>
      <c r="V2712">
        <v>2848368</v>
      </c>
      <c r="W2712">
        <v>2849066</v>
      </c>
      <c r="X2712" t="s">
        <v>30</v>
      </c>
      <c r="Y2712">
        <f t="shared" si="170"/>
        <v>2</v>
      </c>
      <c r="Z2712" t="str">
        <f t="shared" si="171"/>
        <v>да</v>
      </c>
    </row>
    <row r="2713" spans="1:26" x14ac:dyDescent="0.35">
      <c r="A2713" t="s">
        <v>18</v>
      </c>
      <c r="B2713" t="s">
        <v>29</v>
      </c>
      <c r="C2713" t="s">
        <v>20</v>
      </c>
      <c r="D2713" t="s">
        <v>21</v>
      </c>
      <c r="E2713" t="s">
        <v>5</v>
      </c>
      <c r="G2713" t="s">
        <v>22</v>
      </c>
      <c r="H2713">
        <v>2624495</v>
      </c>
      <c r="I2713">
        <v>2625250</v>
      </c>
      <c r="J2713" t="s">
        <v>30</v>
      </c>
      <c r="K2713">
        <f t="shared" si="168"/>
        <v>1</v>
      </c>
      <c r="L2713" t="str">
        <f t="shared" si="169"/>
        <v>нет</v>
      </c>
      <c r="S2713" t="s">
        <v>5</v>
      </c>
      <c r="U2713" t="s">
        <v>22</v>
      </c>
      <c r="V2713">
        <v>2849050</v>
      </c>
      <c r="W2713">
        <v>2850417</v>
      </c>
      <c r="X2713" t="s">
        <v>30</v>
      </c>
      <c r="Y2713">
        <f t="shared" si="170"/>
        <v>1</v>
      </c>
      <c r="Z2713" t="str">
        <f t="shared" si="171"/>
        <v>нет</v>
      </c>
    </row>
    <row r="2714" spans="1:26" x14ac:dyDescent="0.35">
      <c r="A2714" t="s">
        <v>18</v>
      </c>
      <c r="B2714" t="s">
        <v>29</v>
      </c>
      <c r="C2714" t="s">
        <v>20</v>
      </c>
      <c r="D2714" t="s">
        <v>21</v>
      </c>
      <c r="E2714" t="s">
        <v>5</v>
      </c>
      <c r="G2714" t="s">
        <v>22</v>
      </c>
      <c r="H2714">
        <v>2625664</v>
      </c>
      <c r="I2714">
        <v>2626569</v>
      </c>
      <c r="J2714" t="s">
        <v>30</v>
      </c>
      <c r="K2714">
        <f t="shared" si="168"/>
        <v>2</v>
      </c>
      <c r="L2714" t="str">
        <f t="shared" si="169"/>
        <v>нет</v>
      </c>
      <c r="S2714" t="s">
        <v>5</v>
      </c>
      <c r="U2714" t="s">
        <v>22</v>
      </c>
      <c r="V2714">
        <v>2850420</v>
      </c>
      <c r="W2714">
        <v>2851112</v>
      </c>
      <c r="X2714" t="s">
        <v>30</v>
      </c>
      <c r="Y2714">
        <f t="shared" si="170"/>
        <v>0</v>
      </c>
      <c r="Z2714" t="str">
        <f t="shared" si="171"/>
        <v>нет</v>
      </c>
    </row>
    <row r="2715" spans="1:26" x14ac:dyDescent="0.35">
      <c r="A2715" t="s">
        <v>18</v>
      </c>
      <c r="B2715" t="s">
        <v>29</v>
      </c>
      <c r="C2715" t="s">
        <v>20</v>
      </c>
      <c r="D2715" t="s">
        <v>21</v>
      </c>
      <c r="E2715" t="s">
        <v>5</v>
      </c>
      <c r="G2715" t="s">
        <v>22</v>
      </c>
      <c r="H2715">
        <v>2627590</v>
      </c>
      <c r="I2715">
        <v>2627937</v>
      </c>
      <c r="J2715" t="s">
        <v>30</v>
      </c>
      <c r="K2715">
        <f t="shared" si="168"/>
        <v>1</v>
      </c>
      <c r="L2715" t="str">
        <f t="shared" si="169"/>
        <v>нет</v>
      </c>
      <c r="S2715" t="s">
        <v>5</v>
      </c>
      <c r="U2715" t="s">
        <v>22</v>
      </c>
      <c r="V2715">
        <v>2851222</v>
      </c>
      <c r="W2715">
        <v>2851791</v>
      </c>
      <c r="X2715" t="s">
        <v>30</v>
      </c>
      <c r="Y2715">
        <f t="shared" si="170"/>
        <v>0</v>
      </c>
      <c r="Z2715" t="str">
        <f t="shared" si="171"/>
        <v>нет</v>
      </c>
    </row>
    <row r="2716" spans="1:26" x14ac:dyDescent="0.35">
      <c r="A2716" t="s">
        <v>18</v>
      </c>
      <c r="B2716" t="s">
        <v>29</v>
      </c>
      <c r="C2716" t="s">
        <v>20</v>
      </c>
      <c r="D2716" t="s">
        <v>21</v>
      </c>
      <c r="E2716" t="s">
        <v>5</v>
      </c>
      <c r="G2716" t="s">
        <v>22</v>
      </c>
      <c r="H2716">
        <v>2628126</v>
      </c>
      <c r="I2716">
        <v>2629319</v>
      </c>
      <c r="J2716" t="s">
        <v>30</v>
      </c>
      <c r="K2716">
        <f t="shared" si="168"/>
        <v>2</v>
      </c>
      <c r="L2716" t="str">
        <f t="shared" si="169"/>
        <v>нет</v>
      </c>
      <c r="S2716" t="s">
        <v>5</v>
      </c>
      <c r="U2716" t="s">
        <v>22</v>
      </c>
      <c r="V2716">
        <v>2851934</v>
      </c>
      <c r="W2716">
        <v>2853499</v>
      </c>
      <c r="X2716" t="s">
        <v>23</v>
      </c>
      <c r="Y2716">
        <f t="shared" si="170"/>
        <v>0</v>
      </c>
      <c r="Z2716" t="str">
        <f t="shared" si="171"/>
        <v>нет</v>
      </c>
    </row>
    <row r="2717" spans="1:26" x14ac:dyDescent="0.35">
      <c r="A2717" t="s">
        <v>18</v>
      </c>
      <c r="B2717" t="s">
        <v>29</v>
      </c>
      <c r="C2717" t="s">
        <v>20</v>
      </c>
      <c r="D2717" t="s">
        <v>21</v>
      </c>
      <c r="E2717" t="s">
        <v>5</v>
      </c>
      <c r="G2717" t="s">
        <v>22</v>
      </c>
      <c r="H2717">
        <v>2632041</v>
      </c>
      <c r="I2717">
        <v>2632922</v>
      </c>
      <c r="J2717" t="s">
        <v>30</v>
      </c>
      <c r="K2717">
        <f t="shared" si="168"/>
        <v>0</v>
      </c>
      <c r="L2717" t="str">
        <f t="shared" si="169"/>
        <v>нет</v>
      </c>
      <c r="S2717" t="s">
        <v>5</v>
      </c>
      <c r="U2717" t="s">
        <v>22</v>
      </c>
      <c r="V2717">
        <v>2853705</v>
      </c>
      <c r="W2717">
        <v>2854757</v>
      </c>
      <c r="X2717" t="s">
        <v>30</v>
      </c>
      <c r="Y2717">
        <f t="shared" si="170"/>
        <v>0</v>
      </c>
      <c r="Z2717" t="str">
        <f t="shared" si="171"/>
        <v>нет</v>
      </c>
    </row>
    <row r="2718" spans="1:26" x14ac:dyDescent="0.35">
      <c r="A2718" t="s">
        <v>18</v>
      </c>
      <c r="B2718" t="s">
        <v>29</v>
      </c>
      <c r="C2718" t="s">
        <v>20</v>
      </c>
      <c r="D2718" t="s">
        <v>21</v>
      </c>
      <c r="E2718" t="s">
        <v>5</v>
      </c>
      <c r="G2718" t="s">
        <v>22</v>
      </c>
      <c r="H2718">
        <v>2633167</v>
      </c>
      <c r="I2718">
        <v>2634171</v>
      </c>
      <c r="J2718" t="s">
        <v>30</v>
      </c>
      <c r="K2718">
        <f t="shared" si="168"/>
        <v>2</v>
      </c>
      <c r="L2718" t="str">
        <f t="shared" si="169"/>
        <v>нет</v>
      </c>
      <c r="S2718" t="s">
        <v>5</v>
      </c>
      <c r="U2718" t="s">
        <v>22</v>
      </c>
      <c r="V2718">
        <v>2854777</v>
      </c>
      <c r="W2718">
        <v>2856234</v>
      </c>
      <c r="X2718" t="s">
        <v>30</v>
      </c>
      <c r="Y2718">
        <f t="shared" si="170"/>
        <v>0</v>
      </c>
      <c r="Z2718" t="str">
        <f t="shared" si="171"/>
        <v>нет</v>
      </c>
    </row>
    <row r="2719" spans="1:26" x14ac:dyDescent="0.35">
      <c r="A2719" t="s">
        <v>18</v>
      </c>
      <c r="B2719" t="s">
        <v>29</v>
      </c>
      <c r="C2719" t="s">
        <v>20</v>
      </c>
      <c r="D2719" t="s">
        <v>21</v>
      </c>
      <c r="E2719" t="s">
        <v>5</v>
      </c>
      <c r="G2719" t="s">
        <v>22</v>
      </c>
      <c r="H2719">
        <v>2634367</v>
      </c>
      <c r="I2719">
        <v>2634840</v>
      </c>
      <c r="J2719" t="s">
        <v>30</v>
      </c>
      <c r="K2719">
        <f t="shared" si="168"/>
        <v>0</v>
      </c>
      <c r="L2719" t="str">
        <f t="shared" si="169"/>
        <v>нет</v>
      </c>
      <c r="S2719" t="s">
        <v>5</v>
      </c>
      <c r="U2719" t="s">
        <v>22</v>
      </c>
      <c r="V2719">
        <v>2856344</v>
      </c>
      <c r="W2719">
        <v>2857912</v>
      </c>
      <c r="X2719" t="s">
        <v>30</v>
      </c>
      <c r="Y2719">
        <f t="shared" si="170"/>
        <v>0</v>
      </c>
      <c r="Z2719" t="str">
        <f t="shared" si="171"/>
        <v>нет</v>
      </c>
    </row>
    <row r="2720" spans="1:26" x14ac:dyDescent="0.35">
      <c r="A2720" t="s">
        <v>18</v>
      </c>
      <c r="B2720" t="s">
        <v>29</v>
      </c>
      <c r="C2720" t="s">
        <v>20</v>
      </c>
      <c r="D2720" t="s">
        <v>21</v>
      </c>
      <c r="E2720" t="s">
        <v>5</v>
      </c>
      <c r="G2720" t="s">
        <v>22</v>
      </c>
      <c r="H2720">
        <v>2635034</v>
      </c>
      <c r="I2720">
        <v>2635267</v>
      </c>
      <c r="J2720" t="s">
        <v>30</v>
      </c>
      <c r="K2720">
        <f t="shared" si="168"/>
        <v>1</v>
      </c>
      <c r="L2720" t="str">
        <f t="shared" si="169"/>
        <v>нет</v>
      </c>
      <c r="S2720" t="s">
        <v>5</v>
      </c>
      <c r="U2720" t="s">
        <v>22</v>
      </c>
      <c r="V2720">
        <v>2858046</v>
      </c>
      <c r="W2720">
        <v>2861105</v>
      </c>
      <c r="X2720" t="s">
        <v>30</v>
      </c>
      <c r="Y2720">
        <f t="shared" si="170"/>
        <v>1</v>
      </c>
      <c r="Z2720" t="str">
        <f t="shared" si="171"/>
        <v>нет</v>
      </c>
    </row>
    <row r="2721" spans="1:26" x14ac:dyDescent="0.35">
      <c r="A2721" t="s">
        <v>18</v>
      </c>
      <c r="B2721" t="s">
        <v>29</v>
      </c>
      <c r="C2721" t="s">
        <v>20</v>
      </c>
      <c r="D2721" t="s">
        <v>21</v>
      </c>
      <c r="E2721" t="s">
        <v>5</v>
      </c>
      <c r="G2721" t="s">
        <v>22</v>
      </c>
      <c r="H2721">
        <v>2635402</v>
      </c>
      <c r="I2721">
        <v>2636520</v>
      </c>
      <c r="J2721" t="s">
        <v>30</v>
      </c>
      <c r="K2721">
        <f t="shared" si="168"/>
        <v>1</v>
      </c>
      <c r="L2721" t="str">
        <f t="shared" si="169"/>
        <v>нет</v>
      </c>
      <c r="S2721" t="s">
        <v>5</v>
      </c>
      <c r="U2721" t="s">
        <v>22</v>
      </c>
      <c r="V2721">
        <v>2861249</v>
      </c>
      <c r="W2721">
        <v>2862328</v>
      </c>
      <c r="X2721" t="s">
        <v>30</v>
      </c>
      <c r="Y2721">
        <f t="shared" si="170"/>
        <v>1</v>
      </c>
      <c r="Z2721" t="str">
        <f t="shared" si="171"/>
        <v>нет</v>
      </c>
    </row>
    <row r="2722" spans="1:26" x14ac:dyDescent="0.35">
      <c r="A2722" t="s">
        <v>18</v>
      </c>
      <c r="B2722" t="s">
        <v>29</v>
      </c>
      <c r="C2722" t="s">
        <v>20</v>
      </c>
      <c r="D2722" t="s">
        <v>21</v>
      </c>
      <c r="E2722" t="s">
        <v>5</v>
      </c>
      <c r="G2722" t="s">
        <v>22</v>
      </c>
      <c r="H2722">
        <v>2636826</v>
      </c>
      <c r="I2722">
        <v>2637791</v>
      </c>
      <c r="J2722" t="s">
        <v>30</v>
      </c>
      <c r="K2722">
        <f t="shared" si="168"/>
        <v>1</v>
      </c>
      <c r="L2722" t="str">
        <f t="shared" si="169"/>
        <v>нет</v>
      </c>
      <c r="S2722" t="s">
        <v>5</v>
      </c>
      <c r="U2722" t="s">
        <v>22</v>
      </c>
      <c r="V2722">
        <v>2862550</v>
      </c>
      <c r="W2722">
        <v>2863347</v>
      </c>
      <c r="X2722" t="s">
        <v>30</v>
      </c>
      <c r="Y2722">
        <f t="shared" si="170"/>
        <v>0</v>
      </c>
      <c r="Z2722" t="str">
        <f t="shared" si="171"/>
        <v>нет</v>
      </c>
    </row>
    <row r="2723" spans="1:26" x14ac:dyDescent="0.35">
      <c r="A2723" t="s">
        <v>18</v>
      </c>
      <c r="B2723" t="s">
        <v>29</v>
      </c>
      <c r="C2723" t="s">
        <v>20</v>
      </c>
      <c r="D2723" t="s">
        <v>21</v>
      </c>
      <c r="E2723" t="s">
        <v>5</v>
      </c>
      <c r="G2723" t="s">
        <v>22</v>
      </c>
      <c r="H2723">
        <v>2638025</v>
      </c>
      <c r="I2723">
        <v>2638990</v>
      </c>
      <c r="J2723" t="s">
        <v>30</v>
      </c>
      <c r="K2723">
        <f t="shared" si="168"/>
        <v>0</v>
      </c>
      <c r="L2723" t="str">
        <f t="shared" si="169"/>
        <v>нет</v>
      </c>
      <c r="S2723" t="s">
        <v>5</v>
      </c>
      <c r="U2723" t="s">
        <v>22</v>
      </c>
      <c r="V2723">
        <v>2863796</v>
      </c>
      <c r="W2723">
        <v>2864542</v>
      </c>
      <c r="X2723" t="s">
        <v>30</v>
      </c>
      <c r="Y2723">
        <f t="shared" si="170"/>
        <v>1</v>
      </c>
      <c r="Z2723" t="str">
        <f t="shared" si="171"/>
        <v>да</v>
      </c>
    </row>
    <row r="2724" spans="1:26" x14ac:dyDescent="0.35">
      <c r="A2724" t="s">
        <v>18</v>
      </c>
      <c r="B2724" t="s">
        <v>29</v>
      </c>
      <c r="C2724" t="s">
        <v>20</v>
      </c>
      <c r="D2724" t="s">
        <v>21</v>
      </c>
      <c r="E2724" t="s">
        <v>5</v>
      </c>
      <c r="G2724" t="s">
        <v>22</v>
      </c>
      <c r="H2724">
        <v>2639031</v>
      </c>
      <c r="I2724">
        <v>2640497</v>
      </c>
      <c r="J2724" t="s">
        <v>30</v>
      </c>
      <c r="K2724">
        <f t="shared" si="168"/>
        <v>2</v>
      </c>
      <c r="L2724" t="str">
        <f t="shared" si="169"/>
        <v>нет</v>
      </c>
      <c r="S2724" t="s">
        <v>5</v>
      </c>
      <c r="U2724" t="s">
        <v>22</v>
      </c>
      <c r="V2724">
        <v>2864542</v>
      </c>
      <c r="W2724">
        <v>2865738</v>
      </c>
      <c r="X2724" t="s">
        <v>30</v>
      </c>
      <c r="Y2724">
        <f t="shared" si="170"/>
        <v>2</v>
      </c>
      <c r="Z2724" t="str">
        <f t="shared" si="171"/>
        <v>нет</v>
      </c>
    </row>
    <row r="2725" spans="1:26" x14ac:dyDescent="0.35">
      <c r="A2725" t="s">
        <v>18</v>
      </c>
      <c r="B2725" t="s">
        <v>29</v>
      </c>
      <c r="C2725" t="s">
        <v>20</v>
      </c>
      <c r="D2725" t="s">
        <v>21</v>
      </c>
      <c r="E2725" t="s">
        <v>5</v>
      </c>
      <c r="G2725" t="s">
        <v>22</v>
      </c>
      <c r="H2725">
        <v>2641899</v>
      </c>
      <c r="I2725">
        <v>2643023</v>
      </c>
      <c r="J2725" t="s">
        <v>30</v>
      </c>
      <c r="K2725">
        <f t="shared" si="168"/>
        <v>1</v>
      </c>
      <c r="L2725" t="str">
        <f t="shared" si="169"/>
        <v>нет</v>
      </c>
      <c r="S2725" t="s">
        <v>5</v>
      </c>
      <c r="U2725" t="s">
        <v>22</v>
      </c>
      <c r="V2725">
        <v>2865910</v>
      </c>
      <c r="W2725">
        <v>2867259</v>
      </c>
      <c r="X2725" t="s">
        <v>30</v>
      </c>
      <c r="Y2725">
        <f t="shared" si="170"/>
        <v>2</v>
      </c>
      <c r="Z2725" t="str">
        <f t="shared" si="171"/>
        <v>нет</v>
      </c>
    </row>
    <row r="2726" spans="1:26" x14ac:dyDescent="0.35">
      <c r="A2726" t="s">
        <v>18</v>
      </c>
      <c r="B2726" t="s">
        <v>29</v>
      </c>
      <c r="C2726" t="s">
        <v>20</v>
      </c>
      <c r="D2726" t="s">
        <v>21</v>
      </c>
      <c r="E2726" t="s">
        <v>5</v>
      </c>
      <c r="G2726" t="s">
        <v>22</v>
      </c>
      <c r="H2726">
        <v>2643218</v>
      </c>
      <c r="I2726">
        <v>2644129</v>
      </c>
      <c r="J2726" t="s">
        <v>30</v>
      </c>
      <c r="K2726">
        <f t="shared" si="168"/>
        <v>2</v>
      </c>
      <c r="L2726" t="str">
        <f t="shared" si="169"/>
        <v>нет</v>
      </c>
      <c r="S2726" t="s">
        <v>5</v>
      </c>
      <c r="U2726" t="s">
        <v>22</v>
      </c>
      <c r="V2726">
        <v>2867338</v>
      </c>
      <c r="W2726">
        <v>2867781</v>
      </c>
      <c r="X2726" t="s">
        <v>30</v>
      </c>
      <c r="Y2726">
        <f t="shared" si="170"/>
        <v>2</v>
      </c>
      <c r="Z2726" t="str">
        <f t="shared" si="171"/>
        <v>нет</v>
      </c>
    </row>
    <row r="2727" spans="1:26" x14ac:dyDescent="0.35">
      <c r="A2727" t="s">
        <v>18</v>
      </c>
      <c r="B2727" t="s">
        <v>29</v>
      </c>
      <c r="C2727" t="s">
        <v>20</v>
      </c>
      <c r="D2727" t="s">
        <v>21</v>
      </c>
      <c r="E2727" t="s">
        <v>5</v>
      </c>
      <c r="G2727" t="s">
        <v>22</v>
      </c>
      <c r="H2727">
        <v>2644709</v>
      </c>
      <c r="I2727">
        <v>2646187</v>
      </c>
      <c r="J2727" t="s">
        <v>30</v>
      </c>
      <c r="K2727">
        <f t="shared" si="168"/>
        <v>2</v>
      </c>
      <c r="L2727" t="str">
        <f t="shared" si="169"/>
        <v>нет</v>
      </c>
      <c r="S2727" t="s">
        <v>5</v>
      </c>
      <c r="U2727" t="s">
        <v>22</v>
      </c>
      <c r="V2727">
        <v>2867851</v>
      </c>
      <c r="W2727">
        <v>2868561</v>
      </c>
      <c r="X2727" t="s">
        <v>23</v>
      </c>
      <c r="Y2727">
        <f t="shared" si="170"/>
        <v>2</v>
      </c>
      <c r="Z2727" t="str">
        <f t="shared" si="171"/>
        <v>нет</v>
      </c>
    </row>
    <row r="2728" spans="1:26" x14ac:dyDescent="0.35">
      <c r="A2728" t="s">
        <v>18</v>
      </c>
      <c r="B2728" t="s">
        <v>29</v>
      </c>
      <c r="C2728" t="s">
        <v>20</v>
      </c>
      <c r="D2728" t="s">
        <v>21</v>
      </c>
      <c r="E2728" t="s">
        <v>5</v>
      </c>
      <c r="G2728" t="s">
        <v>22</v>
      </c>
      <c r="H2728">
        <v>2646227</v>
      </c>
      <c r="I2728">
        <v>2647378</v>
      </c>
      <c r="J2728" t="s">
        <v>30</v>
      </c>
      <c r="K2728">
        <f t="shared" si="168"/>
        <v>1</v>
      </c>
      <c r="L2728" t="str">
        <f t="shared" si="169"/>
        <v>нет</v>
      </c>
      <c r="S2728" t="s">
        <v>5</v>
      </c>
      <c r="U2728" t="s">
        <v>22</v>
      </c>
      <c r="V2728">
        <v>2868622</v>
      </c>
      <c r="W2728">
        <v>2869236</v>
      </c>
      <c r="X2728" t="s">
        <v>23</v>
      </c>
      <c r="Y2728">
        <f t="shared" si="170"/>
        <v>1</v>
      </c>
      <c r="Z2728" t="str">
        <f t="shared" si="171"/>
        <v>нет</v>
      </c>
    </row>
    <row r="2729" spans="1:26" x14ac:dyDescent="0.35">
      <c r="A2729" t="s">
        <v>18</v>
      </c>
      <c r="B2729" t="s">
        <v>29</v>
      </c>
      <c r="C2729" t="s">
        <v>20</v>
      </c>
      <c r="D2729" t="s">
        <v>21</v>
      </c>
      <c r="E2729" t="s">
        <v>5</v>
      </c>
      <c r="G2729" t="s">
        <v>22</v>
      </c>
      <c r="H2729">
        <v>2647396</v>
      </c>
      <c r="I2729">
        <v>2648304</v>
      </c>
      <c r="J2729" t="s">
        <v>30</v>
      </c>
      <c r="K2729">
        <f t="shared" si="168"/>
        <v>0</v>
      </c>
      <c r="L2729" t="str">
        <f t="shared" si="169"/>
        <v>нет</v>
      </c>
      <c r="S2729" t="s">
        <v>5</v>
      </c>
      <c r="U2729" t="s">
        <v>22</v>
      </c>
      <c r="V2729">
        <v>2869455</v>
      </c>
      <c r="W2729">
        <v>2869643</v>
      </c>
      <c r="X2729" t="s">
        <v>30</v>
      </c>
      <c r="Y2729">
        <f t="shared" si="170"/>
        <v>2</v>
      </c>
      <c r="Z2729" t="str">
        <f t="shared" si="171"/>
        <v>нет</v>
      </c>
    </row>
    <row r="2730" spans="1:26" x14ac:dyDescent="0.35">
      <c r="A2730" t="s">
        <v>18</v>
      </c>
      <c r="B2730" t="s">
        <v>29</v>
      </c>
      <c r="C2730" t="s">
        <v>20</v>
      </c>
      <c r="D2730" t="s">
        <v>21</v>
      </c>
      <c r="E2730" t="s">
        <v>5</v>
      </c>
      <c r="G2730" t="s">
        <v>22</v>
      </c>
      <c r="H2730">
        <v>2648318</v>
      </c>
      <c r="I2730">
        <v>2649334</v>
      </c>
      <c r="J2730" t="s">
        <v>30</v>
      </c>
      <c r="K2730">
        <f t="shared" si="168"/>
        <v>2</v>
      </c>
      <c r="L2730" t="str">
        <f t="shared" si="169"/>
        <v>нет</v>
      </c>
      <c r="S2730" t="s">
        <v>5</v>
      </c>
      <c r="U2730" t="s">
        <v>22</v>
      </c>
      <c r="V2730">
        <v>2869674</v>
      </c>
      <c r="W2730">
        <v>2870609</v>
      </c>
      <c r="X2730" t="s">
        <v>30</v>
      </c>
      <c r="Y2730">
        <f t="shared" si="170"/>
        <v>2</v>
      </c>
      <c r="Z2730" t="str">
        <f t="shared" si="171"/>
        <v>нет</v>
      </c>
    </row>
    <row r="2731" spans="1:26" x14ac:dyDescent="0.35">
      <c r="A2731" t="s">
        <v>18</v>
      </c>
      <c r="B2731" t="s">
        <v>29</v>
      </c>
      <c r="C2731" t="s">
        <v>20</v>
      </c>
      <c r="D2731" t="s">
        <v>21</v>
      </c>
      <c r="E2731" t="s">
        <v>5</v>
      </c>
      <c r="G2731" t="s">
        <v>22</v>
      </c>
      <c r="H2731">
        <v>2649383</v>
      </c>
      <c r="I2731">
        <v>2651497</v>
      </c>
      <c r="J2731" t="s">
        <v>30</v>
      </c>
      <c r="K2731">
        <f t="shared" si="168"/>
        <v>2</v>
      </c>
      <c r="L2731" t="str">
        <f t="shared" si="169"/>
        <v>нет</v>
      </c>
      <c r="S2731" t="s">
        <v>5</v>
      </c>
      <c r="U2731" t="s">
        <v>22</v>
      </c>
      <c r="V2731">
        <v>2870610</v>
      </c>
      <c r="W2731">
        <v>2871764</v>
      </c>
      <c r="X2731" t="s">
        <v>30</v>
      </c>
      <c r="Y2731">
        <f t="shared" si="170"/>
        <v>1</v>
      </c>
      <c r="Z2731" t="str">
        <f t="shared" si="171"/>
        <v>да</v>
      </c>
    </row>
    <row r="2732" spans="1:26" x14ac:dyDescent="0.35">
      <c r="A2732" t="s">
        <v>18</v>
      </c>
      <c r="B2732" t="s">
        <v>29</v>
      </c>
      <c r="C2732" t="s">
        <v>20</v>
      </c>
      <c r="D2732" t="s">
        <v>21</v>
      </c>
      <c r="E2732" t="s">
        <v>5</v>
      </c>
      <c r="G2732" t="s">
        <v>22</v>
      </c>
      <c r="H2732">
        <v>2651519</v>
      </c>
      <c r="I2732">
        <v>2652994</v>
      </c>
      <c r="J2732" t="s">
        <v>30</v>
      </c>
      <c r="K2732">
        <f t="shared" si="168"/>
        <v>2</v>
      </c>
      <c r="L2732" t="str">
        <f t="shared" si="169"/>
        <v>нет</v>
      </c>
      <c r="S2732" t="s">
        <v>5</v>
      </c>
      <c r="U2732" t="s">
        <v>22</v>
      </c>
      <c r="V2732">
        <v>2871761</v>
      </c>
      <c r="W2732">
        <v>2872981</v>
      </c>
      <c r="X2732" t="s">
        <v>30</v>
      </c>
      <c r="Y2732">
        <f t="shared" si="170"/>
        <v>0</v>
      </c>
      <c r="Z2732" t="str">
        <f t="shared" si="171"/>
        <v>нет</v>
      </c>
    </row>
    <row r="2733" spans="1:26" x14ac:dyDescent="0.35">
      <c r="A2733" t="s">
        <v>18</v>
      </c>
      <c r="B2733" t="s">
        <v>29</v>
      </c>
      <c r="C2733" t="s">
        <v>20</v>
      </c>
      <c r="D2733" t="s">
        <v>21</v>
      </c>
      <c r="E2733" t="s">
        <v>5</v>
      </c>
      <c r="G2733" t="s">
        <v>22</v>
      </c>
      <c r="H2733">
        <v>2653301</v>
      </c>
      <c r="I2733">
        <v>2654251</v>
      </c>
      <c r="J2733" t="s">
        <v>30</v>
      </c>
      <c r="K2733">
        <f t="shared" si="168"/>
        <v>1</v>
      </c>
      <c r="L2733" t="str">
        <f t="shared" si="169"/>
        <v>нет</v>
      </c>
      <c r="S2733" t="s">
        <v>5</v>
      </c>
      <c r="U2733" t="s">
        <v>22</v>
      </c>
      <c r="V2733">
        <v>2873175</v>
      </c>
      <c r="W2733">
        <v>2874035</v>
      </c>
      <c r="X2733" t="s">
        <v>30</v>
      </c>
      <c r="Y2733">
        <f t="shared" si="170"/>
        <v>2</v>
      </c>
      <c r="Z2733" t="str">
        <f t="shared" si="171"/>
        <v>нет</v>
      </c>
    </row>
    <row r="2734" spans="1:26" x14ac:dyDescent="0.35">
      <c r="A2734" t="s">
        <v>18</v>
      </c>
      <c r="B2734" t="s">
        <v>29</v>
      </c>
      <c r="C2734" t="s">
        <v>20</v>
      </c>
      <c r="D2734" t="s">
        <v>21</v>
      </c>
      <c r="E2734" t="s">
        <v>5</v>
      </c>
      <c r="G2734" t="s">
        <v>22</v>
      </c>
      <c r="H2734">
        <v>2654263</v>
      </c>
      <c r="I2734">
        <v>2655327</v>
      </c>
      <c r="J2734" t="s">
        <v>30</v>
      </c>
      <c r="K2734">
        <f t="shared" si="168"/>
        <v>1</v>
      </c>
      <c r="L2734" t="str">
        <f t="shared" si="169"/>
        <v>нет</v>
      </c>
      <c r="S2734" t="s">
        <v>5</v>
      </c>
      <c r="U2734" t="s">
        <v>22</v>
      </c>
      <c r="V2734">
        <v>2874075</v>
      </c>
      <c r="W2734">
        <v>2874536</v>
      </c>
      <c r="X2734" t="s">
        <v>23</v>
      </c>
      <c r="Y2734">
        <f t="shared" si="170"/>
        <v>2</v>
      </c>
      <c r="Z2734" t="str">
        <f t="shared" si="171"/>
        <v>нет</v>
      </c>
    </row>
    <row r="2735" spans="1:26" x14ac:dyDescent="0.35">
      <c r="A2735" t="s">
        <v>18</v>
      </c>
      <c r="B2735" t="s">
        <v>29</v>
      </c>
      <c r="C2735" t="s">
        <v>20</v>
      </c>
      <c r="D2735" t="s">
        <v>21</v>
      </c>
      <c r="E2735" t="s">
        <v>5</v>
      </c>
      <c r="G2735" t="s">
        <v>22</v>
      </c>
      <c r="H2735">
        <v>2655369</v>
      </c>
      <c r="I2735">
        <v>2656340</v>
      </c>
      <c r="J2735" t="s">
        <v>30</v>
      </c>
      <c r="K2735">
        <f t="shared" si="168"/>
        <v>0</v>
      </c>
      <c r="L2735" t="str">
        <f t="shared" si="169"/>
        <v>нет</v>
      </c>
      <c r="S2735" t="s">
        <v>5</v>
      </c>
      <c r="U2735" t="s">
        <v>22</v>
      </c>
      <c r="V2735">
        <v>2874762</v>
      </c>
      <c r="W2735">
        <v>2875529</v>
      </c>
      <c r="X2735" t="s">
        <v>30</v>
      </c>
      <c r="Y2735">
        <f t="shared" si="170"/>
        <v>2</v>
      </c>
      <c r="Z2735" t="str">
        <f t="shared" si="171"/>
        <v>нет</v>
      </c>
    </row>
    <row r="2736" spans="1:26" x14ac:dyDescent="0.35">
      <c r="A2736" t="s">
        <v>18</v>
      </c>
      <c r="B2736" t="s">
        <v>29</v>
      </c>
      <c r="C2736" t="s">
        <v>20</v>
      </c>
      <c r="D2736" t="s">
        <v>21</v>
      </c>
      <c r="E2736" t="s">
        <v>5</v>
      </c>
      <c r="G2736" t="s">
        <v>22</v>
      </c>
      <c r="H2736">
        <v>2656399</v>
      </c>
      <c r="I2736">
        <v>2657775</v>
      </c>
      <c r="J2736" t="s">
        <v>30</v>
      </c>
      <c r="K2736">
        <f t="shared" si="168"/>
        <v>2</v>
      </c>
      <c r="L2736" t="str">
        <f t="shared" si="169"/>
        <v>нет</v>
      </c>
      <c r="S2736" t="s">
        <v>5</v>
      </c>
      <c r="U2736" t="s">
        <v>22</v>
      </c>
      <c r="V2736">
        <v>2875632</v>
      </c>
      <c r="W2736">
        <v>2876075</v>
      </c>
      <c r="X2736" t="s">
        <v>30</v>
      </c>
      <c r="Y2736">
        <f t="shared" si="170"/>
        <v>2</v>
      </c>
      <c r="Z2736" t="str">
        <f t="shared" si="171"/>
        <v>нет</v>
      </c>
    </row>
    <row r="2737" spans="1:26" x14ac:dyDescent="0.35">
      <c r="A2737" t="s">
        <v>18</v>
      </c>
      <c r="B2737" t="s">
        <v>29</v>
      </c>
      <c r="C2737" t="s">
        <v>20</v>
      </c>
      <c r="D2737" t="s">
        <v>21</v>
      </c>
      <c r="E2737" t="s">
        <v>5</v>
      </c>
      <c r="G2737" t="s">
        <v>22</v>
      </c>
      <c r="H2737">
        <v>2657833</v>
      </c>
      <c r="I2737">
        <v>2658942</v>
      </c>
      <c r="J2737" t="s">
        <v>30</v>
      </c>
      <c r="K2737">
        <f t="shared" si="168"/>
        <v>1</v>
      </c>
      <c r="L2737" t="str">
        <f t="shared" si="169"/>
        <v>нет</v>
      </c>
      <c r="S2737" t="s">
        <v>5</v>
      </c>
      <c r="U2737" t="s">
        <v>22</v>
      </c>
      <c r="V2737">
        <v>2876229</v>
      </c>
      <c r="W2737">
        <v>2877707</v>
      </c>
      <c r="X2737" t="s">
        <v>30</v>
      </c>
      <c r="Y2737">
        <f t="shared" si="170"/>
        <v>2</v>
      </c>
      <c r="Z2737" t="str">
        <f t="shared" si="171"/>
        <v>да</v>
      </c>
    </row>
    <row r="2738" spans="1:26" x14ac:dyDescent="0.35">
      <c r="A2738" t="s">
        <v>18</v>
      </c>
      <c r="B2738" t="s">
        <v>29</v>
      </c>
      <c r="C2738" t="s">
        <v>20</v>
      </c>
      <c r="D2738" t="s">
        <v>21</v>
      </c>
      <c r="E2738" t="s">
        <v>5</v>
      </c>
      <c r="G2738" t="s">
        <v>22</v>
      </c>
      <c r="H2738">
        <v>2658990</v>
      </c>
      <c r="I2738">
        <v>2660297</v>
      </c>
      <c r="J2738" t="s">
        <v>30</v>
      </c>
      <c r="K2738">
        <f t="shared" si="168"/>
        <v>0</v>
      </c>
      <c r="L2738" t="str">
        <f t="shared" si="169"/>
        <v>нет</v>
      </c>
      <c r="S2738" t="s">
        <v>5</v>
      </c>
      <c r="U2738" t="s">
        <v>22</v>
      </c>
      <c r="V2738">
        <v>2877697</v>
      </c>
      <c r="W2738">
        <v>2878572</v>
      </c>
      <c r="X2738" t="s">
        <v>30</v>
      </c>
      <c r="Y2738">
        <f t="shared" si="170"/>
        <v>0</v>
      </c>
      <c r="Z2738" t="str">
        <f t="shared" si="171"/>
        <v>нет</v>
      </c>
    </row>
    <row r="2739" spans="1:26" x14ac:dyDescent="0.35">
      <c r="A2739" t="s">
        <v>18</v>
      </c>
      <c r="B2739" t="s">
        <v>29</v>
      </c>
      <c r="C2739" t="s">
        <v>20</v>
      </c>
      <c r="D2739" t="s">
        <v>21</v>
      </c>
      <c r="E2739" t="s">
        <v>5</v>
      </c>
      <c r="G2739" t="s">
        <v>22</v>
      </c>
      <c r="H2739">
        <v>2660734</v>
      </c>
      <c r="I2739">
        <v>2662119</v>
      </c>
      <c r="J2739" t="s">
        <v>30</v>
      </c>
      <c r="K2739">
        <f t="shared" si="168"/>
        <v>2</v>
      </c>
      <c r="L2739" t="str">
        <f t="shared" si="169"/>
        <v>нет</v>
      </c>
      <c r="S2739" t="s">
        <v>5</v>
      </c>
      <c r="U2739" t="s">
        <v>22</v>
      </c>
      <c r="V2739">
        <v>2878640</v>
      </c>
      <c r="W2739">
        <v>2879353</v>
      </c>
      <c r="X2739" t="s">
        <v>30</v>
      </c>
      <c r="Y2739">
        <f t="shared" si="170"/>
        <v>2</v>
      </c>
      <c r="Z2739" t="str">
        <f t="shared" si="171"/>
        <v>нет</v>
      </c>
    </row>
    <row r="2740" spans="1:26" x14ac:dyDescent="0.35">
      <c r="A2740" t="s">
        <v>18</v>
      </c>
      <c r="B2740" t="s">
        <v>29</v>
      </c>
      <c r="C2740" t="s">
        <v>20</v>
      </c>
      <c r="D2740" t="s">
        <v>21</v>
      </c>
      <c r="E2740" t="s">
        <v>5</v>
      </c>
      <c r="G2740" t="s">
        <v>22</v>
      </c>
      <c r="H2740">
        <v>2662177</v>
      </c>
      <c r="I2740">
        <v>2663130</v>
      </c>
      <c r="J2740" t="s">
        <v>30</v>
      </c>
      <c r="K2740">
        <f t="shared" si="168"/>
        <v>0</v>
      </c>
      <c r="L2740" t="str">
        <f t="shared" si="169"/>
        <v>нет</v>
      </c>
      <c r="S2740" t="s">
        <v>5</v>
      </c>
      <c r="U2740" t="s">
        <v>22</v>
      </c>
      <c r="V2740">
        <v>2879366</v>
      </c>
      <c r="W2740">
        <v>2880481</v>
      </c>
      <c r="X2740" t="s">
        <v>30</v>
      </c>
      <c r="Y2740">
        <f t="shared" si="170"/>
        <v>0</v>
      </c>
      <c r="Z2740" t="str">
        <f t="shared" si="171"/>
        <v>нет</v>
      </c>
    </row>
    <row r="2741" spans="1:26" x14ac:dyDescent="0.35">
      <c r="A2741" t="s">
        <v>18</v>
      </c>
      <c r="B2741" t="s">
        <v>29</v>
      </c>
      <c r="C2741" t="s">
        <v>20</v>
      </c>
      <c r="D2741" t="s">
        <v>21</v>
      </c>
      <c r="E2741" t="s">
        <v>5</v>
      </c>
      <c r="G2741" t="s">
        <v>22</v>
      </c>
      <c r="H2741">
        <v>2663387</v>
      </c>
      <c r="I2741">
        <v>2664277</v>
      </c>
      <c r="J2741" t="s">
        <v>30</v>
      </c>
      <c r="K2741">
        <f t="shared" si="168"/>
        <v>2</v>
      </c>
      <c r="L2741" t="str">
        <f t="shared" si="169"/>
        <v>нет</v>
      </c>
      <c r="S2741" t="s">
        <v>5</v>
      </c>
      <c r="U2741" t="s">
        <v>22</v>
      </c>
      <c r="V2741">
        <v>2880867</v>
      </c>
      <c r="W2741">
        <v>2883224</v>
      </c>
      <c r="X2741" t="s">
        <v>30</v>
      </c>
      <c r="Y2741">
        <f t="shared" si="170"/>
        <v>1</v>
      </c>
      <c r="Z2741" t="str">
        <f t="shared" si="171"/>
        <v>да</v>
      </c>
    </row>
    <row r="2742" spans="1:26" x14ac:dyDescent="0.35">
      <c r="A2742" t="s">
        <v>18</v>
      </c>
      <c r="B2742" t="s">
        <v>29</v>
      </c>
      <c r="C2742" t="s">
        <v>20</v>
      </c>
      <c r="D2742" t="s">
        <v>21</v>
      </c>
      <c r="E2742" t="s">
        <v>5</v>
      </c>
      <c r="G2742" t="s">
        <v>22</v>
      </c>
      <c r="H2742">
        <v>2664293</v>
      </c>
      <c r="I2742">
        <v>2665618</v>
      </c>
      <c r="J2742" t="s">
        <v>30</v>
      </c>
      <c r="K2742">
        <f t="shared" si="168"/>
        <v>0</v>
      </c>
      <c r="L2742" t="str">
        <f t="shared" si="169"/>
        <v>нет</v>
      </c>
      <c r="S2742" t="s">
        <v>5</v>
      </c>
      <c r="U2742" t="s">
        <v>22</v>
      </c>
      <c r="V2742">
        <v>2883221</v>
      </c>
      <c r="W2742">
        <v>2884156</v>
      </c>
      <c r="X2742" t="s">
        <v>30</v>
      </c>
      <c r="Y2742">
        <f t="shared" si="170"/>
        <v>1</v>
      </c>
      <c r="Z2742" t="str">
        <f t="shared" si="171"/>
        <v>да</v>
      </c>
    </row>
    <row r="2743" spans="1:26" x14ac:dyDescent="0.35">
      <c r="A2743" t="s">
        <v>18</v>
      </c>
      <c r="B2743" t="s">
        <v>29</v>
      </c>
      <c r="C2743" t="s">
        <v>20</v>
      </c>
      <c r="D2743" t="s">
        <v>21</v>
      </c>
      <c r="E2743" t="s">
        <v>5</v>
      </c>
      <c r="G2743" t="s">
        <v>22</v>
      </c>
      <c r="H2743">
        <v>2665638</v>
      </c>
      <c r="I2743">
        <v>2666351</v>
      </c>
      <c r="J2743" t="s">
        <v>30</v>
      </c>
      <c r="K2743">
        <f t="shared" si="168"/>
        <v>1</v>
      </c>
      <c r="L2743" t="str">
        <f t="shared" si="169"/>
        <v>нет</v>
      </c>
      <c r="S2743" t="s">
        <v>5</v>
      </c>
      <c r="U2743" t="s">
        <v>22</v>
      </c>
      <c r="V2743">
        <v>2884153</v>
      </c>
      <c r="W2743">
        <v>2884995</v>
      </c>
      <c r="X2743" t="s">
        <v>30</v>
      </c>
      <c r="Y2743">
        <f t="shared" si="170"/>
        <v>2</v>
      </c>
      <c r="Z2743" t="str">
        <f t="shared" si="171"/>
        <v>нет</v>
      </c>
    </row>
    <row r="2744" spans="1:26" x14ac:dyDescent="0.35">
      <c r="A2744" t="s">
        <v>18</v>
      </c>
      <c r="B2744" t="s">
        <v>29</v>
      </c>
      <c r="C2744" t="s">
        <v>20</v>
      </c>
      <c r="D2744" t="s">
        <v>21</v>
      </c>
      <c r="E2744" t="s">
        <v>5</v>
      </c>
      <c r="G2744" t="s">
        <v>22</v>
      </c>
      <c r="H2744">
        <v>2666585</v>
      </c>
      <c r="I2744">
        <v>2667310</v>
      </c>
      <c r="J2744" t="s">
        <v>30</v>
      </c>
      <c r="K2744">
        <f t="shared" si="168"/>
        <v>1</v>
      </c>
      <c r="L2744" t="str">
        <f t="shared" si="169"/>
        <v>нет</v>
      </c>
      <c r="S2744" t="s">
        <v>5</v>
      </c>
      <c r="U2744" t="s">
        <v>22</v>
      </c>
      <c r="V2744">
        <v>2885008</v>
      </c>
      <c r="W2744">
        <v>2886432</v>
      </c>
      <c r="X2744" t="s">
        <v>30</v>
      </c>
      <c r="Y2744">
        <f t="shared" si="170"/>
        <v>2</v>
      </c>
      <c r="Z2744" t="str">
        <f t="shared" si="171"/>
        <v>нет</v>
      </c>
    </row>
    <row r="2745" spans="1:26" x14ac:dyDescent="0.35">
      <c r="A2745" t="s">
        <v>18</v>
      </c>
      <c r="B2745" t="s">
        <v>29</v>
      </c>
      <c r="C2745" t="s">
        <v>20</v>
      </c>
      <c r="D2745" t="s">
        <v>21</v>
      </c>
      <c r="E2745" t="s">
        <v>5</v>
      </c>
      <c r="G2745" t="s">
        <v>22</v>
      </c>
      <c r="H2745">
        <v>2667313</v>
      </c>
      <c r="I2745">
        <v>2668017</v>
      </c>
      <c r="J2745" t="s">
        <v>30</v>
      </c>
      <c r="K2745">
        <f t="shared" si="168"/>
        <v>0</v>
      </c>
      <c r="L2745" t="str">
        <f t="shared" si="169"/>
        <v>нет</v>
      </c>
      <c r="S2745" t="s">
        <v>5</v>
      </c>
      <c r="U2745" t="s">
        <v>22</v>
      </c>
      <c r="V2745">
        <v>2886448</v>
      </c>
      <c r="W2745">
        <v>2887440</v>
      </c>
      <c r="X2745" t="s">
        <v>30</v>
      </c>
      <c r="Y2745">
        <f t="shared" si="170"/>
        <v>1</v>
      </c>
      <c r="Z2745" t="str">
        <f t="shared" si="171"/>
        <v>да</v>
      </c>
    </row>
    <row r="2746" spans="1:26" x14ac:dyDescent="0.35">
      <c r="A2746" t="s">
        <v>18</v>
      </c>
      <c r="B2746" t="s">
        <v>29</v>
      </c>
      <c r="C2746" t="s">
        <v>20</v>
      </c>
      <c r="D2746" t="s">
        <v>21</v>
      </c>
      <c r="E2746" t="s">
        <v>5</v>
      </c>
      <c r="G2746" t="s">
        <v>22</v>
      </c>
      <c r="H2746">
        <v>2671025</v>
      </c>
      <c r="I2746">
        <v>2671300</v>
      </c>
      <c r="J2746" t="s">
        <v>30</v>
      </c>
      <c r="K2746">
        <f t="shared" si="168"/>
        <v>0</v>
      </c>
      <c r="L2746" t="str">
        <f t="shared" si="169"/>
        <v>нет</v>
      </c>
      <c r="S2746" t="s">
        <v>5</v>
      </c>
      <c r="U2746" t="s">
        <v>22</v>
      </c>
      <c r="V2746">
        <v>2887437</v>
      </c>
      <c r="W2746">
        <v>2888297</v>
      </c>
      <c r="X2746" t="s">
        <v>30</v>
      </c>
      <c r="Y2746">
        <f t="shared" si="170"/>
        <v>1</v>
      </c>
      <c r="Z2746" t="str">
        <f t="shared" si="171"/>
        <v>нет</v>
      </c>
    </row>
    <row r="2747" spans="1:26" x14ac:dyDescent="0.35">
      <c r="A2747" t="s">
        <v>18</v>
      </c>
      <c r="B2747" t="s">
        <v>29</v>
      </c>
      <c r="C2747" t="s">
        <v>20</v>
      </c>
      <c r="D2747" t="s">
        <v>21</v>
      </c>
      <c r="E2747" t="s">
        <v>5</v>
      </c>
      <c r="G2747" t="s">
        <v>22</v>
      </c>
      <c r="H2747">
        <v>2671332</v>
      </c>
      <c r="I2747">
        <v>2671877</v>
      </c>
      <c r="J2747" t="s">
        <v>30</v>
      </c>
      <c r="K2747">
        <f t="shared" si="168"/>
        <v>2</v>
      </c>
      <c r="L2747" t="str">
        <f t="shared" si="169"/>
        <v>нет</v>
      </c>
      <c r="S2747" t="s">
        <v>5</v>
      </c>
      <c r="U2747" t="s">
        <v>22</v>
      </c>
      <c r="V2747">
        <v>2888309</v>
      </c>
      <c r="W2747">
        <v>2890042</v>
      </c>
      <c r="X2747" t="s">
        <v>30</v>
      </c>
      <c r="Y2747">
        <f t="shared" si="170"/>
        <v>2</v>
      </c>
      <c r="Z2747" t="str">
        <f t="shared" si="171"/>
        <v>да</v>
      </c>
    </row>
    <row r="2748" spans="1:26" x14ac:dyDescent="0.35">
      <c r="A2748" t="s">
        <v>18</v>
      </c>
      <c r="B2748" t="s">
        <v>29</v>
      </c>
      <c r="C2748" t="s">
        <v>20</v>
      </c>
      <c r="D2748" t="s">
        <v>21</v>
      </c>
      <c r="E2748" t="s">
        <v>5</v>
      </c>
      <c r="G2748" t="s">
        <v>22</v>
      </c>
      <c r="H2748">
        <v>2672055</v>
      </c>
      <c r="I2748">
        <v>2672885</v>
      </c>
      <c r="J2748" t="s">
        <v>30</v>
      </c>
      <c r="K2748">
        <f t="shared" si="168"/>
        <v>0</v>
      </c>
      <c r="L2748" t="str">
        <f t="shared" si="169"/>
        <v>нет</v>
      </c>
      <c r="S2748" t="s">
        <v>5</v>
      </c>
      <c r="U2748" t="s">
        <v>22</v>
      </c>
      <c r="V2748">
        <v>2890023</v>
      </c>
      <c r="W2748">
        <v>2892596</v>
      </c>
      <c r="X2748" t="s">
        <v>30</v>
      </c>
      <c r="Y2748">
        <f t="shared" si="170"/>
        <v>2</v>
      </c>
      <c r="Z2748" t="str">
        <f t="shared" si="171"/>
        <v>нет</v>
      </c>
    </row>
    <row r="2749" spans="1:26" x14ac:dyDescent="0.35">
      <c r="A2749" t="s">
        <v>18</v>
      </c>
      <c r="B2749" t="s">
        <v>29</v>
      </c>
      <c r="C2749" t="s">
        <v>20</v>
      </c>
      <c r="D2749" t="s">
        <v>21</v>
      </c>
      <c r="E2749" t="s">
        <v>5</v>
      </c>
      <c r="G2749" t="s">
        <v>22</v>
      </c>
      <c r="H2749">
        <v>2672908</v>
      </c>
      <c r="I2749">
        <v>2674410</v>
      </c>
      <c r="J2749" t="s">
        <v>30</v>
      </c>
      <c r="K2749">
        <f t="shared" si="168"/>
        <v>0</v>
      </c>
      <c r="L2749" t="str">
        <f t="shared" si="169"/>
        <v>нет</v>
      </c>
      <c r="S2749" t="s">
        <v>5</v>
      </c>
      <c r="U2749" t="s">
        <v>22</v>
      </c>
      <c r="V2749">
        <v>2892660</v>
      </c>
      <c r="W2749">
        <v>2893850</v>
      </c>
      <c r="X2749" t="s">
        <v>23</v>
      </c>
      <c r="Y2749">
        <f t="shared" si="170"/>
        <v>0</v>
      </c>
      <c r="Z2749" t="str">
        <f t="shared" si="171"/>
        <v>нет</v>
      </c>
    </row>
    <row r="2750" spans="1:26" x14ac:dyDescent="0.35">
      <c r="A2750" t="s">
        <v>18</v>
      </c>
      <c r="B2750" t="s">
        <v>29</v>
      </c>
      <c r="C2750" t="s">
        <v>20</v>
      </c>
      <c r="D2750" t="s">
        <v>21</v>
      </c>
      <c r="E2750" t="s">
        <v>5</v>
      </c>
      <c r="G2750" t="s">
        <v>22</v>
      </c>
      <c r="H2750">
        <v>2674643</v>
      </c>
      <c r="I2750">
        <v>2676319</v>
      </c>
      <c r="J2750" t="s">
        <v>30</v>
      </c>
      <c r="K2750">
        <f t="shared" si="168"/>
        <v>0</v>
      </c>
      <c r="L2750" t="str">
        <f t="shared" si="169"/>
        <v>нет</v>
      </c>
      <c r="S2750" t="s">
        <v>5</v>
      </c>
      <c r="U2750" t="s">
        <v>22</v>
      </c>
      <c r="V2750">
        <v>2893957</v>
      </c>
      <c r="W2750">
        <v>2895033</v>
      </c>
      <c r="X2750" t="s">
        <v>23</v>
      </c>
      <c r="Y2750">
        <f t="shared" si="170"/>
        <v>1</v>
      </c>
      <c r="Z2750" t="str">
        <f t="shared" si="171"/>
        <v>да</v>
      </c>
    </row>
    <row r="2751" spans="1:26" x14ac:dyDescent="0.35">
      <c r="A2751" t="s">
        <v>18</v>
      </c>
      <c r="B2751" t="s">
        <v>29</v>
      </c>
      <c r="C2751" t="s">
        <v>20</v>
      </c>
      <c r="D2751" t="s">
        <v>21</v>
      </c>
      <c r="E2751" t="s">
        <v>5</v>
      </c>
      <c r="G2751" t="s">
        <v>22</v>
      </c>
      <c r="H2751">
        <v>2676450</v>
      </c>
      <c r="I2751">
        <v>2677550</v>
      </c>
      <c r="J2751" t="s">
        <v>30</v>
      </c>
      <c r="K2751">
        <f t="shared" si="168"/>
        <v>0</v>
      </c>
      <c r="L2751" t="str">
        <f t="shared" si="169"/>
        <v>нет</v>
      </c>
      <c r="S2751" t="s">
        <v>5</v>
      </c>
      <c r="U2751" t="s">
        <v>22</v>
      </c>
      <c r="V2751">
        <v>2895030</v>
      </c>
      <c r="W2751">
        <v>2895836</v>
      </c>
      <c r="X2751" t="s">
        <v>23</v>
      </c>
      <c r="Y2751">
        <f t="shared" si="170"/>
        <v>2</v>
      </c>
      <c r="Z2751" t="str">
        <f t="shared" si="171"/>
        <v>да</v>
      </c>
    </row>
    <row r="2752" spans="1:26" x14ac:dyDescent="0.35">
      <c r="A2752" t="s">
        <v>18</v>
      </c>
      <c r="B2752" t="s">
        <v>29</v>
      </c>
      <c r="C2752" t="s">
        <v>20</v>
      </c>
      <c r="D2752" t="s">
        <v>21</v>
      </c>
      <c r="E2752" t="s">
        <v>5</v>
      </c>
      <c r="G2752" t="s">
        <v>22</v>
      </c>
      <c r="H2752">
        <v>2677657</v>
      </c>
      <c r="I2752">
        <v>2678352</v>
      </c>
      <c r="J2752" t="s">
        <v>30</v>
      </c>
      <c r="K2752">
        <f t="shared" si="168"/>
        <v>2</v>
      </c>
      <c r="L2752" t="str">
        <f t="shared" si="169"/>
        <v>нет</v>
      </c>
      <c r="S2752" t="s">
        <v>5</v>
      </c>
      <c r="U2752" t="s">
        <v>22</v>
      </c>
      <c r="V2752">
        <v>2895820</v>
      </c>
      <c r="W2752">
        <v>2896644</v>
      </c>
      <c r="X2752" t="s">
        <v>23</v>
      </c>
      <c r="Y2752">
        <f t="shared" si="170"/>
        <v>2</v>
      </c>
      <c r="Z2752" t="str">
        <f t="shared" si="171"/>
        <v>да</v>
      </c>
    </row>
    <row r="2753" spans="1:26" x14ac:dyDescent="0.35">
      <c r="A2753" t="s">
        <v>18</v>
      </c>
      <c r="B2753" t="s">
        <v>29</v>
      </c>
      <c r="C2753" t="s">
        <v>20</v>
      </c>
      <c r="D2753" t="s">
        <v>21</v>
      </c>
      <c r="E2753" t="s">
        <v>5</v>
      </c>
      <c r="G2753" t="s">
        <v>22</v>
      </c>
      <c r="H2753">
        <v>2678575</v>
      </c>
      <c r="I2753">
        <v>2679123</v>
      </c>
      <c r="J2753" t="s">
        <v>30</v>
      </c>
      <c r="K2753">
        <f t="shared" si="168"/>
        <v>2</v>
      </c>
      <c r="L2753" t="str">
        <f t="shared" si="169"/>
        <v>нет</v>
      </c>
      <c r="S2753" t="s">
        <v>5</v>
      </c>
      <c r="U2753" t="s">
        <v>22</v>
      </c>
      <c r="V2753">
        <v>2896634</v>
      </c>
      <c r="W2753">
        <v>2897740</v>
      </c>
      <c r="X2753" t="s">
        <v>23</v>
      </c>
      <c r="Y2753">
        <f t="shared" si="170"/>
        <v>2</v>
      </c>
      <c r="Z2753" t="str">
        <f t="shared" si="171"/>
        <v>нет</v>
      </c>
    </row>
    <row r="2754" spans="1:26" x14ac:dyDescent="0.35">
      <c r="A2754" t="s">
        <v>18</v>
      </c>
      <c r="B2754" t="s">
        <v>29</v>
      </c>
      <c r="C2754" t="s">
        <v>20</v>
      </c>
      <c r="D2754" t="s">
        <v>21</v>
      </c>
      <c r="E2754" t="s">
        <v>5</v>
      </c>
      <c r="G2754" t="s">
        <v>22</v>
      </c>
      <c r="H2754">
        <v>2683039</v>
      </c>
      <c r="I2754">
        <v>2683437</v>
      </c>
      <c r="J2754" t="s">
        <v>30</v>
      </c>
      <c r="K2754">
        <f t="shared" si="168"/>
        <v>1</v>
      </c>
      <c r="L2754" t="str">
        <f t="shared" si="169"/>
        <v>нет</v>
      </c>
      <c r="S2754" t="s">
        <v>5</v>
      </c>
      <c r="U2754" t="s">
        <v>22</v>
      </c>
      <c r="V2754">
        <v>2897756</v>
      </c>
      <c r="W2754">
        <v>2898295</v>
      </c>
      <c r="X2754" t="s">
        <v>23</v>
      </c>
      <c r="Y2754">
        <f t="shared" si="170"/>
        <v>2</v>
      </c>
      <c r="Z2754" t="str">
        <f t="shared" si="171"/>
        <v>нет</v>
      </c>
    </row>
    <row r="2755" spans="1:26" x14ac:dyDescent="0.35">
      <c r="A2755" t="s">
        <v>18</v>
      </c>
      <c r="B2755" t="s">
        <v>29</v>
      </c>
      <c r="C2755" t="s">
        <v>20</v>
      </c>
      <c r="D2755" t="s">
        <v>21</v>
      </c>
      <c r="E2755" t="s">
        <v>5</v>
      </c>
      <c r="G2755" t="s">
        <v>22</v>
      </c>
      <c r="H2755">
        <v>2683524</v>
      </c>
      <c r="I2755">
        <v>2683709</v>
      </c>
      <c r="J2755" t="s">
        <v>30</v>
      </c>
      <c r="K2755">
        <f t="shared" ref="K2755:K2818" si="172">MOD((ABS(I2755-H2756)+1),3)</f>
        <v>1</v>
      </c>
      <c r="L2755" t="str">
        <f t="shared" ref="L2755:L2818" si="173">IF(I2755-H2756&gt;=0,"да","нет")</f>
        <v>нет</v>
      </c>
      <c r="S2755" t="s">
        <v>5</v>
      </c>
      <c r="U2755" t="s">
        <v>22</v>
      </c>
      <c r="V2755">
        <v>2898698</v>
      </c>
      <c r="W2755">
        <v>2898994</v>
      </c>
      <c r="X2755" t="s">
        <v>30</v>
      </c>
      <c r="Y2755">
        <f t="shared" ref="Y2755:Y2818" si="174">MOD((ABS(W2755-V2756)+1),3)</f>
        <v>0</v>
      </c>
      <c r="Z2755" t="str">
        <f t="shared" ref="Z2755:Z2818" si="175">IF(W2755-V2756&gt;=0,"да","нет")</f>
        <v>нет</v>
      </c>
    </row>
    <row r="2756" spans="1:26" x14ac:dyDescent="0.35">
      <c r="A2756" t="s">
        <v>18</v>
      </c>
      <c r="B2756" t="s">
        <v>29</v>
      </c>
      <c r="C2756" t="s">
        <v>20</v>
      </c>
      <c r="D2756" t="s">
        <v>21</v>
      </c>
      <c r="E2756" t="s">
        <v>5</v>
      </c>
      <c r="G2756" t="s">
        <v>22</v>
      </c>
      <c r="H2756">
        <v>2684066</v>
      </c>
      <c r="I2756">
        <v>2685499</v>
      </c>
      <c r="J2756" t="s">
        <v>30</v>
      </c>
      <c r="K2756">
        <f t="shared" si="172"/>
        <v>0</v>
      </c>
      <c r="L2756" t="str">
        <f t="shared" si="173"/>
        <v>нет</v>
      </c>
      <c r="S2756" t="s">
        <v>5</v>
      </c>
      <c r="U2756" t="s">
        <v>22</v>
      </c>
      <c r="V2756">
        <v>2899155</v>
      </c>
      <c r="W2756">
        <v>2899814</v>
      </c>
      <c r="X2756" t="s">
        <v>30</v>
      </c>
      <c r="Y2756">
        <f t="shared" si="174"/>
        <v>1</v>
      </c>
      <c r="Z2756" t="str">
        <f t="shared" si="175"/>
        <v>нет</v>
      </c>
    </row>
    <row r="2757" spans="1:26" x14ac:dyDescent="0.35">
      <c r="A2757" t="s">
        <v>18</v>
      </c>
      <c r="B2757" t="s">
        <v>29</v>
      </c>
      <c r="C2757" t="s">
        <v>20</v>
      </c>
      <c r="D2757" t="s">
        <v>21</v>
      </c>
      <c r="E2757" t="s">
        <v>5</v>
      </c>
      <c r="G2757" t="s">
        <v>22</v>
      </c>
      <c r="H2757">
        <v>2693178</v>
      </c>
      <c r="I2757">
        <v>2693699</v>
      </c>
      <c r="J2757" t="s">
        <v>30</v>
      </c>
      <c r="K2757">
        <f t="shared" si="172"/>
        <v>2</v>
      </c>
      <c r="L2757" t="str">
        <f t="shared" si="173"/>
        <v>нет</v>
      </c>
      <c r="S2757" t="s">
        <v>5</v>
      </c>
      <c r="U2757" t="s">
        <v>22</v>
      </c>
      <c r="V2757">
        <v>2899925</v>
      </c>
      <c r="W2757">
        <v>2901592</v>
      </c>
      <c r="X2757" t="s">
        <v>23</v>
      </c>
      <c r="Y2757">
        <f t="shared" si="174"/>
        <v>1</v>
      </c>
      <c r="Z2757" t="str">
        <f t="shared" si="175"/>
        <v>нет</v>
      </c>
    </row>
    <row r="2758" spans="1:26" x14ac:dyDescent="0.35">
      <c r="A2758" t="s">
        <v>18</v>
      </c>
      <c r="B2758" t="s">
        <v>29</v>
      </c>
      <c r="C2758" t="s">
        <v>20</v>
      </c>
      <c r="D2758" t="s">
        <v>21</v>
      </c>
      <c r="E2758" t="s">
        <v>5</v>
      </c>
      <c r="G2758" t="s">
        <v>22</v>
      </c>
      <c r="H2758">
        <v>2694402</v>
      </c>
      <c r="I2758">
        <v>2694884</v>
      </c>
      <c r="J2758" t="s">
        <v>30</v>
      </c>
      <c r="K2758">
        <f t="shared" si="172"/>
        <v>0</v>
      </c>
      <c r="L2758" t="str">
        <f t="shared" si="173"/>
        <v>нет</v>
      </c>
      <c r="S2758" t="s">
        <v>5</v>
      </c>
      <c r="U2758" t="s">
        <v>22</v>
      </c>
      <c r="V2758">
        <v>2901595</v>
      </c>
      <c r="W2758">
        <v>2901807</v>
      </c>
      <c r="X2758" t="s">
        <v>23</v>
      </c>
      <c r="Y2758">
        <f t="shared" si="174"/>
        <v>0</v>
      </c>
      <c r="Z2758" t="str">
        <f t="shared" si="175"/>
        <v>нет</v>
      </c>
    </row>
    <row r="2759" spans="1:26" x14ac:dyDescent="0.35">
      <c r="A2759" t="s">
        <v>18</v>
      </c>
      <c r="B2759" t="s">
        <v>29</v>
      </c>
      <c r="C2759" t="s">
        <v>20</v>
      </c>
      <c r="D2759" t="s">
        <v>21</v>
      </c>
      <c r="E2759" t="s">
        <v>5</v>
      </c>
      <c r="G2759" t="s">
        <v>22</v>
      </c>
      <c r="H2759">
        <v>2694988</v>
      </c>
      <c r="I2759">
        <v>2696265</v>
      </c>
      <c r="J2759" t="s">
        <v>30</v>
      </c>
      <c r="K2759">
        <f t="shared" si="172"/>
        <v>1</v>
      </c>
      <c r="L2759" t="str">
        <f t="shared" si="173"/>
        <v>нет</v>
      </c>
      <c r="S2759" t="s">
        <v>5</v>
      </c>
      <c r="U2759" t="s">
        <v>22</v>
      </c>
      <c r="V2759">
        <v>2902094</v>
      </c>
      <c r="W2759">
        <v>2902864</v>
      </c>
      <c r="X2759" t="s">
        <v>30</v>
      </c>
      <c r="Y2759">
        <f t="shared" si="174"/>
        <v>0</v>
      </c>
      <c r="Z2759" t="str">
        <f t="shared" si="175"/>
        <v>нет</v>
      </c>
    </row>
    <row r="2760" spans="1:26" x14ac:dyDescent="0.35">
      <c r="A2760" t="s">
        <v>18</v>
      </c>
      <c r="B2760" t="s">
        <v>29</v>
      </c>
      <c r="C2760" t="s">
        <v>20</v>
      </c>
      <c r="D2760" t="s">
        <v>21</v>
      </c>
      <c r="E2760" t="s">
        <v>5</v>
      </c>
      <c r="G2760" t="s">
        <v>22</v>
      </c>
      <c r="H2760">
        <v>2697780</v>
      </c>
      <c r="I2760">
        <v>2698199</v>
      </c>
      <c r="J2760" t="s">
        <v>30</v>
      </c>
      <c r="K2760">
        <f t="shared" si="172"/>
        <v>2</v>
      </c>
      <c r="L2760" t="str">
        <f t="shared" si="173"/>
        <v>нет</v>
      </c>
      <c r="S2760" t="s">
        <v>5</v>
      </c>
      <c r="U2760" t="s">
        <v>22</v>
      </c>
      <c r="V2760">
        <v>2902932</v>
      </c>
      <c r="W2760">
        <v>2903498</v>
      </c>
      <c r="X2760" t="s">
        <v>23</v>
      </c>
      <c r="Y2760">
        <f t="shared" si="174"/>
        <v>1</v>
      </c>
      <c r="Z2760" t="str">
        <f t="shared" si="175"/>
        <v>нет</v>
      </c>
    </row>
    <row r="2761" spans="1:26" x14ac:dyDescent="0.35">
      <c r="A2761" t="s">
        <v>18</v>
      </c>
      <c r="B2761" t="s">
        <v>29</v>
      </c>
      <c r="C2761" t="s">
        <v>20</v>
      </c>
      <c r="D2761" t="s">
        <v>21</v>
      </c>
      <c r="E2761" t="s">
        <v>5</v>
      </c>
      <c r="G2761" t="s">
        <v>22</v>
      </c>
      <c r="H2761">
        <v>2699364</v>
      </c>
      <c r="I2761">
        <v>2701037</v>
      </c>
      <c r="J2761" t="s">
        <v>30</v>
      </c>
      <c r="K2761">
        <f t="shared" si="172"/>
        <v>2</v>
      </c>
      <c r="L2761" t="str">
        <f t="shared" si="173"/>
        <v>нет</v>
      </c>
      <c r="S2761" t="s">
        <v>5</v>
      </c>
      <c r="U2761" t="s">
        <v>22</v>
      </c>
      <c r="V2761">
        <v>2903645</v>
      </c>
      <c r="W2761">
        <v>2904289</v>
      </c>
      <c r="X2761" t="s">
        <v>30</v>
      </c>
      <c r="Y2761">
        <f t="shared" si="174"/>
        <v>2</v>
      </c>
      <c r="Z2761" t="str">
        <f t="shared" si="175"/>
        <v>нет</v>
      </c>
    </row>
    <row r="2762" spans="1:26" x14ac:dyDescent="0.35">
      <c r="A2762" t="s">
        <v>18</v>
      </c>
      <c r="B2762" t="s">
        <v>29</v>
      </c>
      <c r="C2762" t="s">
        <v>20</v>
      </c>
      <c r="D2762" t="s">
        <v>21</v>
      </c>
      <c r="E2762" t="s">
        <v>5</v>
      </c>
      <c r="G2762" t="s">
        <v>22</v>
      </c>
      <c r="H2762">
        <v>2701341</v>
      </c>
      <c r="I2762">
        <v>2704631</v>
      </c>
      <c r="J2762" t="s">
        <v>30</v>
      </c>
      <c r="K2762">
        <f t="shared" si="172"/>
        <v>1</v>
      </c>
      <c r="L2762" t="str">
        <f t="shared" si="173"/>
        <v>нет</v>
      </c>
      <c r="S2762" t="s">
        <v>5</v>
      </c>
      <c r="U2762" t="s">
        <v>22</v>
      </c>
      <c r="V2762">
        <v>2904542</v>
      </c>
      <c r="W2762">
        <v>2905654</v>
      </c>
      <c r="X2762" t="s">
        <v>30</v>
      </c>
      <c r="Y2762">
        <f t="shared" si="174"/>
        <v>2</v>
      </c>
      <c r="Z2762" t="str">
        <f t="shared" si="175"/>
        <v>нет</v>
      </c>
    </row>
    <row r="2763" spans="1:26" x14ac:dyDescent="0.35">
      <c r="A2763" t="s">
        <v>18</v>
      </c>
      <c r="B2763" t="s">
        <v>29</v>
      </c>
      <c r="C2763" t="s">
        <v>20</v>
      </c>
      <c r="D2763" t="s">
        <v>21</v>
      </c>
      <c r="E2763" t="s">
        <v>5</v>
      </c>
      <c r="G2763" t="s">
        <v>22</v>
      </c>
      <c r="H2763">
        <v>2704649</v>
      </c>
      <c r="I2763">
        <v>2705344</v>
      </c>
      <c r="J2763" t="s">
        <v>30</v>
      </c>
      <c r="K2763">
        <f t="shared" si="172"/>
        <v>2</v>
      </c>
      <c r="L2763" t="str">
        <f t="shared" si="173"/>
        <v>нет</v>
      </c>
      <c r="S2763" t="s">
        <v>5</v>
      </c>
      <c r="U2763" t="s">
        <v>22</v>
      </c>
      <c r="V2763">
        <v>2905658</v>
      </c>
      <c r="W2763">
        <v>2906635</v>
      </c>
      <c r="X2763" t="s">
        <v>30</v>
      </c>
      <c r="Y2763">
        <f t="shared" si="174"/>
        <v>0</v>
      </c>
      <c r="Z2763" t="str">
        <f t="shared" si="175"/>
        <v>нет</v>
      </c>
    </row>
    <row r="2764" spans="1:26" x14ac:dyDescent="0.35">
      <c r="A2764" t="s">
        <v>18</v>
      </c>
      <c r="B2764" t="s">
        <v>29</v>
      </c>
      <c r="C2764" t="s">
        <v>20</v>
      </c>
      <c r="D2764" t="s">
        <v>21</v>
      </c>
      <c r="E2764" t="s">
        <v>5</v>
      </c>
      <c r="G2764" t="s">
        <v>22</v>
      </c>
      <c r="H2764">
        <v>2705714</v>
      </c>
      <c r="I2764">
        <v>2706502</v>
      </c>
      <c r="J2764" t="s">
        <v>30</v>
      </c>
      <c r="K2764">
        <f t="shared" si="172"/>
        <v>2</v>
      </c>
      <c r="L2764" t="str">
        <f t="shared" si="173"/>
        <v>да</v>
      </c>
      <c r="S2764" t="s">
        <v>5</v>
      </c>
      <c r="U2764" t="s">
        <v>22</v>
      </c>
      <c r="V2764">
        <v>2906664</v>
      </c>
      <c r="W2764">
        <v>2908055</v>
      </c>
      <c r="X2764" t="s">
        <v>30</v>
      </c>
      <c r="Y2764">
        <f t="shared" si="174"/>
        <v>1</v>
      </c>
      <c r="Z2764" t="str">
        <f t="shared" si="175"/>
        <v>нет</v>
      </c>
    </row>
    <row r="2765" spans="1:26" x14ac:dyDescent="0.35">
      <c r="A2765" t="s">
        <v>18</v>
      </c>
      <c r="B2765" t="s">
        <v>29</v>
      </c>
      <c r="C2765" t="s">
        <v>20</v>
      </c>
      <c r="D2765" t="s">
        <v>21</v>
      </c>
      <c r="E2765" t="s">
        <v>5</v>
      </c>
      <c r="G2765" t="s">
        <v>22</v>
      </c>
      <c r="H2765">
        <v>2706444</v>
      </c>
      <c r="I2765">
        <v>2707139</v>
      </c>
      <c r="J2765" t="s">
        <v>30</v>
      </c>
      <c r="K2765">
        <f t="shared" si="172"/>
        <v>1</v>
      </c>
      <c r="L2765" t="str">
        <f t="shared" si="173"/>
        <v>нет</v>
      </c>
      <c r="S2765" t="s">
        <v>5</v>
      </c>
      <c r="U2765" t="s">
        <v>22</v>
      </c>
      <c r="V2765">
        <v>2908061</v>
      </c>
      <c r="W2765">
        <v>2909470</v>
      </c>
      <c r="X2765" t="s">
        <v>30</v>
      </c>
      <c r="Y2765">
        <f t="shared" si="174"/>
        <v>0</v>
      </c>
      <c r="Z2765" t="str">
        <f t="shared" si="175"/>
        <v>нет</v>
      </c>
    </row>
    <row r="2766" spans="1:26" x14ac:dyDescent="0.35">
      <c r="A2766" t="s">
        <v>18</v>
      </c>
      <c r="B2766" t="s">
        <v>29</v>
      </c>
      <c r="C2766" t="s">
        <v>20</v>
      </c>
      <c r="D2766" t="s">
        <v>21</v>
      </c>
      <c r="E2766" t="s">
        <v>5</v>
      </c>
      <c r="G2766" t="s">
        <v>22</v>
      </c>
      <c r="H2766">
        <v>2707172</v>
      </c>
      <c r="I2766">
        <v>2708119</v>
      </c>
      <c r="J2766" t="s">
        <v>30</v>
      </c>
      <c r="K2766">
        <f t="shared" si="172"/>
        <v>0</v>
      </c>
      <c r="L2766" t="str">
        <f t="shared" si="173"/>
        <v>нет</v>
      </c>
      <c r="S2766" t="s">
        <v>5</v>
      </c>
      <c r="U2766" t="s">
        <v>22</v>
      </c>
      <c r="V2766">
        <v>2909559</v>
      </c>
      <c r="W2766">
        <v>2910398</v>
      </c>
      <c r="X2766" t="s">
        <v>30</v>
      </c>
      <c r="Y2766">
        <f t="shared" si="174"/>
        <v>0</v>
      </c>
      <c r="Z2766" t="str">
        <f t="shared" si="175"/>
        <v>нет</v>
      </c>
    </row>
    <row r="2767" spans="1:26" x14ac:dyDescent="0.35">
      <c r="A2767" t="s">
        <v>18</v>
      </c>
      <c r="B2767" t="s">
        <v>29</v>
      </c>
      <c r="C2767" t="s">
        <v>20</v>
      </c>
      <c r="D2767" t="s">
        <v>21</v>
      </c>
      <c r="E2767" t="s">
        <v>5</v>
      </c>
      <c r="G2767" t="s">
        <v>22</v>
      </c>
      <c r="H2767">
        <v>2708217</v>
      </c>
      <c r="I2767">
        <v>2708720</v>
      </c>
      <c r="J2767" t="s">
        <v>30</v>
      </c>
      <c r="K2767">
        <f t="shared" si="172"/>
        <v>2</v>
      </c>
      <c r="L2767" t="str">
        <f t="shared" si="173"/>
        <v>нет</v>
      </c>
      <c r="S2767" t="s">
        <v>5</v>
      </c>
      <c r="U2767" t="s">
        <v>22</v>
      </c>
      <c r="V2767">
        <v>2910622</v>
      </c>
      <c r="W2767">
        <v>2912091</v>
      </c>
      <c r="X2767" t="s">
        <v>23</v>
      </c>
      <c r="Y2767">
        <f t="shared" si="174"/>
        <v>0</v>
      </c>
      <c r="Z2767" t="str">
        <f t="shared" si="175"/>
        <v>нет</v>
      </c>
    </row>
    <row r="2768" spans="1:26" x14ac:dyDescent="0.35">
      <c r="A2768" t="s">
        <v>18</v>
      </c>
      <c r="B2768" t="s">
        <v>29</v>
      </c>
      <c r="C2768" t="s">
        <v>20</v>
      </c>
      <c r="D2768" t="s">
        <v>21</v>
      </c>
      <c r="E2768" t="s">
        <v>5</v>
      </c>
      <c r="G2768" t="s">
        <v>22</v>
      </c>
      <c r="H2768">
        <v>2708856</v>
      </c>
      <c r="I2768">
        <v>2710142</v>
      </c>
      <c r="J2768" t="s">
        <v>30</v>
      </c>
      <c r="K2768">
        <f t="shared" si="172"/>
        <v>0</v>
      </c>
      <c r="L2768" t="str">
        <f t="shared" si="173"/>
        <v>нет</v>
      </c>
      <c r="S2768" t="s">
        <v>5</v>
      </c>
      <c r="U2768" t="s">
        <v>22</v>
      </c>
      <c r="V2768">
        <v>2912228</v>
      </c>
      <c r="W2768">
        <v>2913193</v>
      </c>
      <c r="X2768" t="s">
        <v>30</v>
      </c>
      <c r="Y2768">
        <f t="shared" si="174"/>
        <v>2</v>
      </c>
      <c r="Z2768" t="str">
        <f t="shared" si="175"/>
        <v>нет</v>
      </c>
    </row>
    <row r="2769" spans="1:26" x14ac:dyDescent="0.35">
      <c r="A2769" t="s">
        <v>18</v>
      </c>
      <c r="B2769" t="s">
        <v>29</v>
      </c>
      <c r="C2769" t="s">
        <v>20</v>
      </c>
      <c r="D2769" t="s">
        <v>21</v>
      </c>
      <c r="E2769" t="s">
        <v>5</v>
      </c>
      <c r="G2769" t="s">
        <v>22</v>
      </c>
      <c r="H2769">
        <v>2710312</v>
      </c>
      <c r="I2769">
        <v>2710641</v>
      </c>
      <c r="J2769" t="s">
        <v>30</v>
      </c>
      <c r="K2769">
        <f t="shared" si="172"/>
        <v>1</v>
      </c>
      <c r="L2769" t="str">
        <f t="shared" si="173"/>
        <v>нет</v>
      </c>
      <c r="S2769" t="s">
        <v>5</v>
      </c>
      <c r="U2769" t="s">
        <v>22</v>
      </c>
      <c r="V2769">
        <v>2913209</v>
      </c>
      <c r="W2769">
        <v>2913487</v>
      </c>
      <c r="X2769" t="s">
        <v>30</v>
      </c>
      <c r="Y2769">
        <f t="shared" si="174"/>
        <v>0</v>
      </c>
      <c r="Z2769" t="str">
        <f t="shared" si="175"/>
        <v>нет</v>
      </c>
    </row>
    <row r="2770" spans="1:26" x14ac:dyDescent="0.35">
      <c r="A2770" t="s">
        <v>18</v>
      </c>
      <c r="B2770" t="s">
        <v>29</v>
      </c>
      <c r="C2770" t="s">
        <v>20</v>
      </c>
      <c r="D2770" t="s">
        <v>21</v>
      </c>
      <c r="E2770" t="s">
        <v>5</v>
      </c>
      <c r="G2770" t="s">
        <v>22</v>
      </c>
      <c r="H2770">
        <v>2710857</v>
      </c>
      <c r="I2770">
        <v>2711843</v>
      </c>
      <c r="J2770" t="s">
        <v>30</v>
      </c>
      <c r="K2770">
        <f t="shared" si="172"/>
        <v>0</v>
      </c>
      <c r="L2770" t="str">
        <f t="shared" si="173"/>
        <v>нет</v>
      </c>
      <c r="S2770" t="s">
        <v>5</v>
      </c>
      <c r="U2770" t="s">
        <v>22</v>
      </c>
      <c r="V2770">
        <v>2913507</v>
      </c>
      <c r="W2770">
        <v>2914148</v>
      </c>
      <c r="X2770" t="s">
        <v>23</v>
      </c>
      <c r="Y2770">
        <f t="shared" si="174"/>
        <v>1</v>
      </c>
      <c r="Z2770" t="str">
        <f t="shared" si="175"/>
        <v>нет</v>
      </c>
    </row>
    <row r="2771" spans="1:26" x14ac:dyDescent="0.35">
      <c r="A2771" t="s">
        <v>18</v>
      </c>
      <c r="B2771" t="s">
        <v>29</v>
      </c>
      <c r="C2771" t="s">
        <v>20</v>
      </c>
      <c r="D2771" t="s">
        <v>21</v>
      </c>
      <c r="E2771" t="s">
        <v>5</v>
      </c>
      <c r="G2771" t="s">
        <v>22</v>
      </c>
      <c r="H2771">
        <v>2711935</v>
      </c>
      <c r="I2771">
        <v>2713212</v>
      </c>
      <c r="J2771" t="s">
        <v>30</v>
      </c>
      <c r="K2771">
        <f t="shared" si="172"/>
        <v>2</v>
      </c>
      <c r="L2771" t="str">
        <f t="shared" si="173"/>
        <v>нет</v>
      </c>
      <c r="S2771" t="s">
        <v>5</v>
      </c>
      <c r="U2771" t="s">
        <v>22</v>
      </c>
      <c r="V2771">
        <v>2914319</v>
      </c>
      <c r="W2771">
        <v>2914513</v>
      </c>
      <c r="X2771" t="s">
        <v>30</v>
      </c>
      <c r="Y2771">
        <f t="shared" si="174"/>
        <v>1</v>
      </c>
      <c r="Z2771" t="str">
        <f t="shared" si="175"/>
        <v>нет</v>
      </c>
    </row>
    <row r="2772" spans="1:26" x14ac:dyDescent="0.35">
      <c r="A2772" t="s">
        <v>18</v>
      </c>
      <c r="B2772" t="s">
        <v>29</v>
      </c>
      <c r="C2772" t="s">
        <v>20</v>
      </c>
      <c r="D2772" t="s">
        <v>21</v>
      </c>
      <c r="E2772" t="s">
        <v>5</v>
      </c>
      <c r="G2772" t="s">
        <v>22</v>
      </c>
      <c r="H2772">
        <v>2713243</v>
      </c>
      <c r="I2772">
        <v>2714559</v>
      </c>
      <c r="J2772" t="s">
        <v>30</v>
      </c>
      <c r="K2772">
        <f t="shared" si="172"/>
        <v>1</v>
      </c>
      <c r="L2772" t="str">
        <f t="shared" si="173"/>
        <v>нет</v>
      </c>
      <c r="S2772" t="s">
        <v>5</v>
      </c>
      <c r="U2772" t="s">
        <v>22</v>
      </c>
      <c r="V2772">
        <v>2914600</v>
      </c>
      <c r="W2772">
        <v>2915391</v>
      </c>
      <c r="X2772" t="s">
        <v>30</v>
      </c>
      <c r="Y2772">
        <f t="shared" si="174"/>
        <v>0</v>
      </c>
      <c r="Z2772" t="str">
        <f t="shared" si="175"/>
        <v>нет</v>
      </c>
    </row>
    <row r="2773" spans="1:26" x14ac:dyDescent="0.35">
      <c r="A2773" t="s">
        <v>18</v>
      </c>
      <c r="B2773" t="s">
        <v>29</v>
      </c>
      <c r="C2773" t="s">
        <v>20</v>
      </c>
      <c r="D2773" t="s">
        <v>21</v>
      </c>
      <c r="E2773" t="s">
        <v>5</v>
      </c>
      <c r="G2773" t="s">
        <v>22</v>
      </c>
      <c r="H2773">
        <v>2714643</v>
      </c>
      <c r="I2773">
        <v>2715587</v>
      </c>
      <c r="J2773" t="s">
        <v>30</v>
      </c>
      <c r="K2773">
        <f t="shared" si="172"/>
        <v>1</v>
      </c>
      <c r="L2773" t="str">
        <f t="shared" si="173"/>
        <v>да</v>
      </c>
      <c r="S2773" t="s">
        <v>5</v>
      </c>
      <c r="U2773" t="s">
        <v>22</v>
      </c>
      <c r="V2773">
        <v>2915426</v>
      </c>
      <c r="W2773">
        <v>2915611</v>
      </c>
      <c r="X2773" t="s">
        <v>23</v>
      </c>
      <c r="Y2773">
        <f t="shared" si="174"/>
        <v>2</v>
      </c>
      <c r="Z2773" t="str">
        <f t="shared" si="175"/>
        <v>нет</v>
      </c>
    </row>
    <row r="2774" spans="1:26" x14ac:dyDescent="0.35">
      <c r="A2774" t="s">
        <v>18</v>
      </c>
      <c r="B2774" t="s">
        <v>29</v>
      </c>
      <c r="C2774" t="s">
        <v>20</v>
      </c>
      <c r="D2774" t="s">
        <v>21</v>
      </c>
      <c r="E2774" t="s">
        <v>5</v>
      </c>
      <c r="G2774" t="s">
        <v>22</v>
      </c>
      <c r="H2774">
        <v>2715584</v>
      </c>
      <c r="I2774">
        <v>2716348</v>
      </c>
      <c r="J2774" t="s">
        <v>30</v>
      </c>
      <c r="K2774">
        <f t="shared" si="172"/>
        <v>2</v>
      </c>
      <c r="L2774" t="str">
        <f t="shared" si="173"/>
        <v>нет</v>
      </c>
      <c r="S2774" t="s">
        <v>5</v>
      </c>
      <c r="U2774" t="s">
        <v>22</v>
      </c>
      <c r="V2774">
        <v>2915735</v>
      </c>
      <c r="W2774">
        <v>2917582</v>
      </c>
      <c r="X2774" t="s">
        <v>30</v>
      </c>
      <c r="Y2774">
        <f t="shared" si="174"/>
        <v>1</v>
      </c>
      <c r="Z2774" t="str">
        <f t="shared" si="175"/>
        <v>нет</v>
      </c>
    </row>
    <row r="2775" spans="1:26" x14ac:dyDescent="0.35">
      <c r="A2775" t="s">
        <v>18</v>
      </c>
      <c r="B2775" t="s">
        <v>29</v>
      </c>
      <c r="C2775" t="s">
        <v>20</v>
      </c>
      <c r="D2775" t="s">
        <v>21</v>
      </c>
      <c r="E2775" t="s">
        <v>5</v>
      </c>
      <c r="G2775" t="s">
        <v>22</v>
      </c>
      <c r="H2775">
        <v>2716793</v>
      </c>
      <c r="I2775">
        <v>2718040</v>
      </c>
      <c r="J2775" t="s">
        <v>30</v>
      </c>
      <c r="K2775">
        <f t="shared" si="172"/>
        <v>2</v>
      </c>
      <c r="L2775" t="str">
        <f t="shared" si="173"/>
        <v>нет</v>
      </c>
      <c r="S2775" t="s">
        <v>5</v>
      </c>
      <c r="U2775" t="s">
        <v>22</v>
      </c>
      <c r="V2775">
        <v>2917606</v>
      </c>
      <c r="W2775">
        <v>2917935</v>
      </c>
      <c r="X2775" t="s">
        <v>30</v>
      </c>
      <c r="Y2775">
        <f t="shared" si="174"/>
        <v>1</v>
      </c>
      <c r="Z2775" t="str">
        <f t="shared" si="175"/>
        <v>да</v>
      </c>
    </row>
    <row r="2776" spans="1:26" x14ac:dyDescent="0.35">
      <c r="A2776" t="s">
        <v>18</v>
      </c>
      <c r="B2776" t="s">
        <v>29</v>
      </c>
      <c r="C2776" t="s">
        <v>20</v>
      </c>
      <c r="D2776" t="s">
        <v>21</v>
      </c>
      <c r="E2776" t="s">
        <v>5</v>
      </c>
      <c r="G2776" t="s">
        <v>22</v>
      </c>
      <c r="H2776">
        <v>2725688</v>
      </c>
      <c r="I2776">
        <v>2726695</v>
      </c>
      <c r="J2776" t="s">
        <v>30</v>
      </c>
      <c r="K2776">
        <f t="shared" si="172"/>
        <v>0</v>
      </c>
      <c r="L2776" t="str">
        <f t="shared" si="173"/>
        <v>нет</v>
      </c>
      <c r="S2776" t="s">
        <v>5</v>
      </c>
      <c r="U2776" t="s">
        <v>22</v>
      </c>
      <c r="V2776">
        <v>2917929</v>
      </c>
      <c r="W2776">
        <v>2918378</v>
      </c>
      <c r="X2776" t="s">
        <v>23</v>
      </c>
      <c r="Y2776">
        <f t="shared" si="174"/>
        <v>1</v>
      </c>
      <c r="Z2776" t="str">
        <f t="shared" si="175"/>
        <v>да</v>
      </c>
    </row>
    <row r="2777" spans="1:26" x14ac:dyDescent="0.35">
      <c r="A2777" t="s">
        <v>18</v>
      </c>
      <c r="B2777" t="s">
        <v>29</v>
      </c>
      <c r="C2777" t="s">
        <v>20</v>
      </c>
      <c r="D2777" t="s">
        <v>21</v>
      </c>
      <c r="E2777" t="s">
        <v>5</v>
      </c>
      <c r="G2777" t="s">
        <v>22</v>
      </c>
      <c r="H2777">
        <v>2730690</v>
      </c>
      <c r="I2777">
        <v>2731298</v>
      </c>
      <c r="J2777" t="s">
        <v>30</v>
      </c>
      <c r="K2777">
        <f t="shared" si="172"/>
        <v>2</v>
      </c>
      <c r="L2777" t="str">
        <f t="shared" si="173"/>
        <v>нет</v>
      </c>
      <c r="S2777" t="s">
        <v>5</v>
      </c>
      <c r="U2777" t="s">
        <v>22</v>
      </c>
      <c r="V2777">
        <v>2918378</v>
      </c>
      <c r="W2777">
        <v>2918581</v>
      </c>
      <c r="X2777" t="s">
        <v>23</v>
      </c>
      <c r="Y2777">
        <f t="shared" si="174"/>
        <v>2</v>
      </c>
      <c r="Z2777" t="str">
        <f t="shared" si="175"/>
        <v>нет</v>
      </c>
    </row>
    <row r="2778" spans="1:26" x14ac:dyDescent="0.35">
      <c r="A2778" t="s">
        <v>18</v>
      </c>
      <c r="B2778" t="s">
        <v>29</v>
      </c>
      <c r="C2778" t="s">
        <v>20</v>
      </c>
      <c r="D2778" t="s">
        <v>21</v>
      </c>
      <c r="E2778" t="s">
        <v>5</v>
      </c>
      <c r="G2778" t="s">
        <v>22</v>
      </c>
      <c r="H2778">
        <v>2732148</v>
      </c>
      <c r="I2778">
        <v>2732441</v>
      </c>
      <c r="J2778" t="s">
        <v>30</v>
      </c>
      <c r="K2778">
        <f t="shared" si="172"/>
        <v>2</v>
      </c>
      <c r="L2778" t="str">
        <f t="shared" si="173"/>
        <v>нет</v>
      </c>
      <c r="S2778" t="s">
        <v>5</v>
      </c>
      <c r="U2778" t="s">
        <v>22</v>
      </c>
      <c r="V2778">
        <v>2918594</v>
      </c>
      <c r="W2778">
        <v>2919100</v>
      </c>
      <c r="X2778" t="s">
        <v>23</v>
      </c>
      <c r="Y2778">
        <f t="shared" si="174"/>
        <v>1</v>
      </c>
      <c r="Z2778" t="str">
        <f t="shared" si="175"/>
        <v>нет</v>
      </c>
    </row>
    <row r="2779" spans="1:26" x14ac:dyDescent="0.35">
      <c r="A2779" t="s">
        <v>18</v>
      </c>
      <c r="B2779" t="s">
        <v>29</v>
      </c>
      <c r="C2779" t="s">
        <v>20</v>
      </c>
      <c r="D2779" t="s">
        <v>21</v>
      </c>
      <c r="E2779" t="s">
        <v>5</v>
      </c>
      <c r="G2779" t="s">
        <v>22</v>
      </c>
      <c r="H2779">
        <v>2732667</v>
      </c>
      <c r="I2779">
        <v>2733272</v>
      </c>
      <c r="J2779" t="s">
        <v>30</v>
      </c>
      <c r="K2779">
        <f t="shared" si="172"/>
        <v>0</v>
      </c>
      <c r="L2779" t="str">
        <f t="shared" si="173"/>
        <v>нет</v>
      </c>
      <c r="S2779" t="s">
        <v>5</v>
      </c>
      <c r="U2779" t="s">
        <v>22</v>
      </c>
      <c r="V2779">
        <v>2919271</v>
      </c>
      <c r="W2779">
        <v>2919552</v>
      </c>
      <c r="X2779" t="s">
        <v>30</v>
      </c>
      <c r="Y2779">
        <f t="shared" si="174"/>
        <v>0</v>
      </c>
      <c r="Z2779" t="str">
        <f t="shared" si="175"/>
        <v>нет</v>
      </c>
    </row>
    <row r="2780" spans="1:26" x14ac:dyDescent="0.35">
      <c r="A2780" t="s">
        <v>18</v>
      </c>
      <c r="B2780" t="s">
        <v>29</v>
      </c>
      <c r="C2780" t="s">
        <v>20</v>
      </c>
      <c r="D2780" t="s">
        <v>21</v>
      </c>
      <c r="E2780" t="s">
        <v>5</v>
      </c>
      <c r="G2780" t="s">
        <v>22</v>
      </c>
      <c r="H2780">
        <v>2735233</v>
      </c>
      <c r="I2780">
        <v>2735883</v>
      </c>
      <c r="J2780" t="s">
        <v>30</v>
      </c>
      <c r="K2780">
        <f t="shared" si="172"/>
        <v>2</v>
      </c>
      <c r="L2780" t="str">
        <f t="shared" si="173"/>
        <v>нет</v>
      </c>
      <c r="S2780" t="s">
        <v>5</v>
      </c>
      <c r="U2780" t="s">
        <v>22</v>
      </c>
      <c r="V2780">
        <v>2919794</v>
      </c>
      <c r="W2780">
        <v>2920960</v>
      </c>
      <c r="X2780" t="s">
        <v>30</v>
      </c>
      <c r="Y2780">
        <f t="shared" si="174"/>
        <v>2</v>
      </c>
      <c r="Z2780" t="str">
        <f t="shared" si="175"/>
        <v>нет</v>
      </c>
    </row>
    <row r="2781" spans="1:26" x14ac:dyDescent="0.35">
      <c r="A2781" t="s">
        <v>18</v>
      </c>
      <c r="B2781" t="s">
        <v>29</v>
      </c>
      <c r="C2781" t="s">
        <v>20</v>
      </c>
      <c r="D2781" t="s">
        <v>21</v>
      </c>
      <c r="E2781" t="s">
        <v>5</v>
      </c>
      <c r="G2781" t="s">
        <v>22</v>
      </c>
      <c r="H2781">
        <v>2735980</v>
      </c>
      <c r="I2781">
        <v>2737137</v>
      </c>
      <c r="J2781" t="s">
        <v>30</v>
      </c>
      <c r="K2781">
        <f t="shared" si="172"/>
        <v>0</v>
      </c>
      <c r="L2781" t="str">
        <f t="shared" si="173"/>
        <v>нет</v>
      </c>
      <c r="S2781" t="s">
        <v>5</v>
      </c>
      <c r="U2781" t="s">
        <v>22</v>
      </c>
      <c r="V2781">
        <v>2920976</v>
      </c>
      <c r="W2781">
        <v>2924416</v>
      </c>
      <c r="X2781" t="s">
        <v>30</v>
      </c>
      <c r="Y2781">
        <f t="shared" si="174"/>
        <v>2</v>
      </c>
      <c r="Z2781" t="str">
        <f t="shared" si="175"/>
        <v>нет</v>
      </c>
    </row>
    <row r="2782" spans="1:26" x14ac:dyDescent="0.35">
      <c r="A2782" t="s">
        <v>18</v>
      </c>
      <c r="B2782" t="s">
        <v>29</v>
      </c>
      <c r="C2782" t="s">
        <v>20</v>
      </c>
      <c r="D2782" t="s">
        <v>21</v>
      </c>
      <c r="E2782" t="s">
        <v>5</v>
      </c>
      <c r="G2782" t="s">
        <v>22</v>
      </c>
      <c r="H2782">
        <v>2739749</v>
      </c>
      <c r="I2782">
        <v>2741041</v>
      </c>
      <c r="J2782" t="s">
        <v>30</v>
      </c>
      <c r="K2782">
        <f t="shared" si="172"/>
        <v>1</v>
      </c>
      <c r="L2782" t="str">
        <f t="shared" si="173"/>
        <v>да</v>
      </c>
      <c r="S2782" t="s">
        <v>5</v>
      </c>
      <c r="U2782" t="s">
        <v>22</v>
      </c>
      <c r="V2782">
        <v>2924453</v>
      </c>
      <c r="W2782">
        <v>2925370</v>
      </c>
      <c r="X2782" t="s">
        <v>23</v>
      </c>
      <c r="Y2782">
        <f t="shared" si="174"/>
        <v>1</v>
      </c>
      <c r="Z2782" t="str">
        <f t="shared" si="175"/>
        <v>нет</v>
      </c>
    </row>
    <row r="2783" spans="1:26" x14ac:dyDescent="0.35">
      <c r="A2783" t="s">
        <v>18</v>
      </c>
      <c r="B2783" t="s">
        <v>29</v>
      </c>
      <c r="C2783" t="s">
        <v>20</v>
      </c>
      <c r="D2783" t="s">
        <v>21</v>
      </c>
      <c r="E2783" t="s">
        <v>5</v>
      </c>
      <c r="G2783" t="s">
        <v>22</v>
      </c>
      <c r="H2783">
        <v>2741038</v>
      </c>
      <c r="I2783">
        <v>2742099</v>
      </c>
      <c r="J2783" t="s">
        <v>30</v>
      </c>
      <c r="K2783">
        <f t="shared" si="172"/>
        <v>1</v>
      </c>
      <c r="L2783" t="str">
        <f t="shared" si="173"/>
        <v>да</v>
      </c>
      <c r="S2783" t="s">
        <v>5</v>
      </c>
      <c r="U2783" t="s">
        <v>22</v>
      </c>
      <c r="V2783">
        <v>2925718</v>
      </c>
      <c r="W2783">
        <v>2926635</v>
      </c>
      <c r="X2783" t="s">
        <v>30</v>
      </c>
      <c r="Y2783">
        <f t="shared" si="174"/>
        <v>0</v>
      </c>
      <c r="Z2783" t="str">
        <f t="shared" si="175"/>
        <v>нет</v>
      </c>
    </row>
    <row r="2784" spans="1:26" x14ac:dyDescent="0.35">
      <c r="A2784" t="s">
        <v>18</v>
      </c>
      <c r="B2784" t="s">
        <v>29</v>
      </c>
      <c r="C2784" t="s">
        <v>20</v>
      </c>
      <c r="D2784" t="s">
        <v>21</v>
      </c>
      <c r="E2784" t="s">
        <v>5</v>
      </c>
      <c r="G2784" t="s">
        <v>22</v>
      </c>
      <c r="H2784">
        <v>2742096</v>
      </c>
      <c r="I2784">
        <v>2743001</v>
      </c>
      <c r="J2784" t="s">
        <v>30</v>
      </c>
      <c r="K2784">
        <f t="shared" si="172"/>
        <v>1</v>
      </c>
      <c r="L2784" t="str">
        <f t="shared" si="173"/>
        <v>нет</v>
      </c>
      <c r="S2784" t="s">
        <v>5</v>
      </c>
      <c r="U2784" t="s">
        <v>22</v>
      </c>
      <c r="V2784">
        <v>2926688</v>
      </c>
      <c r="W2784">
        <v>2927782</v>
      </c>
      <c r="X2784" t="s">
        <v>30</v>
      </c>
      <c r="Y2784">
        <f t="shared" si="174"/>
        <v>2</v>
      </c>
      <c r="Z2784" t="str">
        <f t="shared" si="175"/>
        <v>нет</v>
      </c>
    </row>
    <row r="2785" spans="1:26" x14ac:dyDescent="0.35">
      <c r="A2785" t="s">
        <v>18</v>
      </c>
      <c r="B2785" t="s">
        <v>29</v>
      </c>
      <c r="C2785" t="s">
        <v>20</v>
      </c>
      <c r="D2785" t="s">
        <v>21</v>
      </c>
      <c r="E2785" t="s">
        <v>5</v>
      </c>
      <c r="G2785" t="s">
        <v>22</v>
      </c>
      <c r="H2785">
        <v>2744810</v>
      </c>
      <c r="I2785">
        <v>2746006</v>
      </c>
      <c r="J2785" t="s">
        <v>30</v>
      </c>
      <c r="K2785">
        <f t="shared" si="172"/>
        <v>0</v>
      </c>
      <c r="L2785" t="str">
        <f t="shared" si="173"/>
        <v>нет</v>
      </c>
      <c r="S2785" t="s">
        <v>5</v>
      </c>
      <c r="U2785" t="s">
        <v>22</v>
      </c>
      <c r="V2785">
        <v>2927813</v>
      </c>
      <c r="W2785">
        <v>2929696</v>
      </c>
      <c r="X2785" t="s">
        <v>30</v>
      </c>
      <c r="Y2785">
        <f t="shared" si="174"/>
        <v>2</v>
      </c>
      <c r="Z2785" t="str">
        <f t="shared" si="175"/>
        <v>да</v>
      </c>
    </row>
    <row r="2786" spans="1:26" x14ac:dyDescent="0.35">
      <c r="A2786" t="s">
        <v>18</v>
      </c>
      <c r="B2786" t="s">
        <v>29</v>
      </c>
      <c r="C2786" t="s">
        <v>20</v>
      </c>
      <c r="D2786" t="s">
        <v>21</v>
      </c>
      <c r="E2786" t="s">
        <v>5</v>
      </c>
      <c r="G2786" t="s">
        <v>22</v>
      </c>
      <c r="H2786">
        <v>2746074</v>
      </c>
      <c r="I2786">
        <v>2747249</v>
      </c>
      <c r="J2786" t="s">
        <v>30</v>
      </c>
      <c r="K2786">
        <f t="shared" si="172"/>
        <v>2</v>
      </c>
      <c r="L2786" t="str">
        <f t="shared" si="173"/>
        <v>нет</v>
      </c>
      <c r="S2786" t="s">
        <v>5</v>
      </c>
      <c r="U2786" t="s">
        <v>22</v>
      </c>
      <c r="V2786">
        <v>2929686</v>
      </c>
      <c r="W2786">
        <v>2930312</v>
      </c>
      <c r="X2786" t="s">
        <v>30</v>
      </c>
      <c r="Y2786">
        <f t="shared" si="174"/>
        <v>1</v>
      </c>
      <c r="Z2786" t="str">
        <f t="shared" si="175"/>
        <v>да</v>
      </c>
    </row>
    <row r="2787" spans="1:26" x14ac:dyDescent="0.35">
      <c r="A2787" t="s">
        <v>18</v>
      </c>
      <c r="B2787" t="s">
        <v>29</v>
      </c>
      <c r="C2787" t="s">
        <v>20</v>
      </c>
      <c r="D2787" t="s">
        <v>21</v>
      </c>
      <c r="E2787" t="s">
        <v>5</v>
      </c>
      <c r="G2787" t="s">
        <v>22</v>
      </c>
      <c r="H2787">
        <v>2747286</v>
      </c>
      <c r="I2787">
        <v>2748587</v>
      </c>
      <c r="J2787" t="s">
        <v>30</v>
      </c>
      <c r="K2787">
        <f t="shared" si="172"/>
        <v>0</v>
      </c>
      <c r="L2787" t="str">
        <f t="shared" si="173"/>
        <v>нет</v>
      </c>
      <c r="S2787" t="s">
        <v>5</v>
      </c>
      <c r="U2787" t="s">
        <v>22</v>
      </c>
      <c r="V2787">
        <v>2930312</v>
      </c>
      <c r="W2787">
        <v>2930644</v>
      </c>
      <c r="X2787" t="s">
        <v>30</v>
      </c>
      <c r="Y2787">
        <f t="shared" si="174"/>
        <v>2</v>
      </c>
      <c r="Z2787" t="str">
        <f t="shared" si="175"/>
        <v>нет</v>
      </c>
    </row>
    <row r="2788" spans="1:26" x14ac:dyDescent="0.35">
      <c r="A2788" t="s">
        <v>18</v>
      </c>
      <c r="B2788" t="s">
        <v>29</v>
      </c>
      <c r="C2788" t="s">
        <v>20</v>
      </c>
      <c r="D2788" t="s">
        <v>21</v>
      </c>
      <c r="E2788" t="s">
        <v>5</v>
      </c>
      <c r="G2788" t="s">
        <v>22</v>
      </c>
      <c r="H2788">
        <v>2748817</v>
      </c>
      <c r="I2788">
        <v>2749116</v>
      </c>
      <c r="J2788" t="s">
        <v>30</v>
      </c>
      <c r="K2788">
        <f t="shared" si="172"/>
        <v>1</v>
      </c>
      <c r="L2788" t="str">
        <f t="shared" si="173"/>
        <v>нет</v>
      </c>
      <c r="S2788" t="s">
        <v>5</v>
      </c>
      <c r="U2788" t="s">
        <v>22</v>
      </c>
      <c r="V2788">
        <v>2930696</v>
      </c>
      <c r="W2788">
        <v>2931109</v>
      </c>
      <c r="X2788" t="s">
        <v>30</v>
      </c>
      <c r="Y2788">
        <f t="shared" si="174"/>
        <v>0</v>
      </c>
      <c r="Z2788" t="str">
        <f t="shared" si="175"/>
        <v>нет</v>
      </c>
    </row>
    <row r="2789" spans="1:26" x14ac:dyDescent="0.35">
      <c r="A2789" t="s">
        <v>18</v>
      </c>
      <c r="B2789" t="s">
        <v>29</v>
      </c>
      <c r="C2789" t="s">
        <v>20</v>
      </c>
      <c r="D2789" t="s">
        <v>21</v>
      </c>
      <c r="E2789" t="s">
        <v>5</v>
      </c>
      <c r="G2789" t="s">
        <v>22</v>
      </c>
      <c r="H2789">
        <v>2749326</v>
      </c>
      <c r="I2789">
        <v>2749616</v>
      </c>
      <c r="J2789" t="s">
        <v>30</v>
      </c>
      <c r="K2789">
        <f t="shared" si="172"/>
        <v>0</v>
      </c>
      <c r="L2789" t="str">
        <f t="shared" si="173"/>
        <v>нет</v>
      </c>
      <c r="S2789" t="s">
        <v>5</v>
      </c>
      <c r="U2789" t="s">
        <v>22</v>
      </c>
      <c r="V2789">
        <v>2931261</v>
      </c>
      <c r="W2789">
        <v>2932184</v>
      </c>
      <c r="X2789" t="s">
        <v>30</v>
      </c>
      <c r="Y2789">
        <f t="shared" si="174"/>
        <v>0</v>
      </c>
      <c r="Z2789" t="str">
        <f t="shared" si="175"/>
        <v>нет</v>
      </c>
    </row>
    <row r="2790" spans="1:26" x14ac:dyDescent="0.35">
      <c r="A2790" t="s">
        <v>18</v>
      </c>
      <c r="B2790" t="s">
        <v>29</v>
      </c>
      <c r="C2790" t="s">
        <v>20</v>
      </c>
      <c r="D2790" t="s">
        <v>21</v>
      </c>
      <c r="E2790" t="s">
        <v>5</v>
      </c>
      <c r="G2790" t="s">
        <v>22</v>
      </c>
      <c r="H2790">
        <v>2749960</v>
      </c>
      <c r="I2790">
        <v>2750628</v>
      </c>
      <c r="J2790" t="s">
        <v>30</v>
      </c>
      <c r="K2790">
        <f t="shared" si="172"/>
        <v>0</v>
      </c>
      <c r="L2790" t="str">
        <f t="shared" si="173"/>
        <v>нет</v>
      </c>
      <c r="S2790" t="s">
        <v>5</v>
      </c>
      <c r="U2790" t="s">
        <v>22</v>
      </c>
      <c r="V2790">
        <v>2932207</v>
      </c>
      <c r="W2790">
        <v>2932668</v>
      </c>
      <c r="X2790" t="s">
        <v>30</v>
      </c>
      <c r="Y2790">
        <f t="shared" si="174"/>
        <v>0</v>
      </c>
      <c r="Z2790" t="str">
        <f t="shared" si="175"/>
        <v>нет</v>
      </c>
    </row>
    <row r="2791" spans="1:26" x14ac:dyDescent="0.35">
      <c r="A2791" t="s">
        <v>18</v>
      </c>
      <c r="B2791" t="s">
        <v>29</v>
      </c>
      <c r="C2791" t="s">
        <v>20</v>
      </c>
      <c r="D2791" t="s">
        <v>21</v>
      </c>
      <c r="E2791" t="s">
        <v>5</v>
      </c>
      <c r="G2791" t="s">
        <v>22</v>
      </c>
      <c r="H2791">
        <v>2750657</v>
      </c>
      <c r="I2791">
        <v>2751670</v>
      </c>
      <c r="J2791" t="s">
        <v>30</v>
      </c>
      <c r="K2791">
        <f t="shared" si="172"/>
        <v>0</v>
      </c>
      <c r="L2791" t="str">
        <f t="shared" si="173"/>
        <v>нет</v>
      </c>
      <c r="S2791" t="s">
        <v>5</v>
      </c>
      <c r="U2791" t="s">
        <v>22</v>
      </c>
      <c r="V2791">
        <v>2933195</v>
      </c>
      <c r="W2791">
        <v>2934250</v>
      </c>
      <c r="X2791" t="s">
        <v>23</v>
      </c>
      <c r="Y2791">
        <f t="shared" si="174"/>
        <v>2</v>
      </c>
      <c r="Z2791" t="str">
        <f t="shared" si="175"/>
        <v>нет</v>
      </c>
    </row>
    <row r="2792" spans="1:26" x14ac:dyDescent="0.35">
      <c r="A2792" t="s">
        <v>18</v>
      </c>
      <c r="B2792" t="s">
        <v>29</v>
      </c>
      <c r="C2792" t="s">
        <v>20</v>
      </c>
      <c r="D2792" t="s">
        <v>21</v>
      </c>
      <c r="E2792" t="s">
        <v>5</v>
      </c>
      <c r="G2792" t="s">
        <v>22</v>
      </c>
      <c r="H2792">
        <v>2751726</v>
      </c>
      <c r="I2792">
        <v>2752205</v>
      </c>
      <c r="J2792" t="s">
        <v>30</v>
      </c>
      <c r="K2792">
        <f t="shared" si="172"/>
        <v>1</v>
      </c>
      <c r="L2792" t="str">
        <f t="shared" si="173"/>
        <v>нет</v>
      </c>
      <c r="S2792" t="s">
        <v>5</v>
      </c>
      <c r="U2792" t="s">
        <v>22</v>
      </c>
      <c r="V2792">
        <v>2934332</v>
      </c>
      <c r="W2792">
        <v>2934697</v>
      </c>
      <c r="X2792" t="s">
        <v>23</v>
      </c>
      <c r="Y2792">
        <f t="shared" si="174"/>
        <v>2</v>
      </c>
      <c r="Z2792" t="str">
        <f t="shared" si="175"/>
        <v>нет</v>
      </c>
    </row>
    <row r="2793" spans="1:26" x14ac:dyDescent="0.35">
      <c r="A2793" t="s">
        <v>18</v>
      </c>
      <c r="B2793" t="s">
        <v>29</v>
      </c>
      <c r="C2793" t="s">
        <v>20</v>
      </c>
      <c r="D2793" t="s">
        <v>21</v>
      </c>
      <c r="E2793" t="s">
        <v>5</v>
      </c>
      <c r="G2793" t="s">
        <v>22</v>
      </c>
      <c r="H2793">
        <v>2752232</v>
      </c>
      <c r="I2793">
        <v>2752579</v>
      </c>
      <c r="J2793" t="s">
        <v>30</v>
      </c>
      <c r="K2793">
        <f t="shared" si="172"/>
        <v>1</v>
      </c>
      <c r="L2793" t="str">
        <f t="shared" si="173"/>
        <v>нет</v>
      </c>
      <c r="S2793" t="s">
        <v>5</v>
      </c>
      <c r="U2793" t="s">
        <v>22</v>
      </c>
      <c r="V2793">
        <v>2934842</v>
      </c>
      <c r="W2793">
        <v>2935906</v>
      </c>
      <c r="X2793" t="s">
        <v>30</v>
      </c>
      <c r="Y2793">
        <f t="shared" si="174"/>
        <v>2</v>
      </c>
      <c r="Z2793" t="str">
        <f t="shared" si="175"/>
        <v>да</v>
      </c>
    </row>
    <row r="2794" spans="1:26" x14ac:dyDescent="0.35">
      <c r="A2794" t="s">
        <v>18</v>
      </c>
      <c r="B2794" t="s">
        <v>29</v>
      </c>
      <c r="C2794" t="s">
        <v>20</v>
      </c>
      <c r="D2794" t="s">
        <v>21</v>
      </c>
      <c r="E2794" t="s">
        <v>5</v>
      </c>
      <c r="G2794" t="s">
        <v>22</v>
      </c>
      <c r="H2794">
        <v>2752732</v>
      </c>
      <c r="I2794">
        <v>2753466</v>
      </c>
      <c r="J2794" t="s">
        <v>30</v>
      </c>
      <c r="K2794">
        <f t="shared" si="172"/>
        <v>2</v>
      </c>
      <c r="L2794" t="str">
        <f t="shared" si="173"/>
        <v>нет</v>
      </c>
      <c r="S2794" t="s">
        <v>5</v>
      </c>
      <c r="U2794" t="s">
        <v>22</v>
      </c>
      <c r="V2794">
        <v>2935887</v>
      </c>
      <c r="W2794">
        <v>2936396</v>
      </c>
      <c r="X2794" t="s">
        <v>23</v>
      </c>
      <c r="Y2794">
        <f t="shared" si="174"/>
        <v>2</v>
      </c>
      <c r="Z2794" t="str">
        <f t="shared" si="175"/>
        <v>нет</v>
      </c>
    </row>
    <row r="2795" spans="1:26" x14ac:dyDescent="0.35">
      <c r="A2795" t="s">
        <v>18</v>
      </c>
      <c r="B2795" t="s">
        <v>29</v>
      </c>
      <c r="C2795" t="s">
        <v>20</v>
      </c>
      <c r="D2795" t="s">
        <v>21</v>
      </c>
      <c r="E2795" t="s">
        <v>5</v>
      </c>
      <c r="G2795" t="s">
        <v>22</v>
      </c>
      <c r="H2795">
        <v>2756215</v>
      </c>
      <c r="I2795">
        <v>2756808</v>
      </c>
      <c r="J2795" t="s">
        <v>30</v>
      </c>
      <c r="K2795">
        <f t="shared" si="172"/>
        <v>0</v>
      </c>
      <c r="L2795" t="str">
        <f t="shared" si="173"/>
        <v>нет</v>
      </c>
      <c r="S2795" t="s">
        <v>5</v>
      </c>
      <c r="U2795" t="s">
        <v>22</v>
      </c>
      <c r="V2795">
        <v>2936472</v>
      </c>
      <c r="W2795">
        <v>2936918</v>
      </c>
      <c r="X2795" t="s">
        <v>30</v>
      </c>
      <c r="Y2795">
        <f t="shared" si="174"/>
        <v>1</v>
      </c>
      <c r="Z2795" t="str">
        <f t="shared" si="175"/>
        <v>нет</v>
      </c>
    </row>
    <row r="2796" spans="1:26" x14ac:dyDescent="0.35">
      <c r="A2796" t="s">
        <v>18</v>
      </c>
      <c r="B2796" t="s">
        <v>29</v>
      </c>
      <c r="C2796" t="s">
        <v>20</v>
      </c>
      <c r="D2796" t="s">
        <v>21</v>
      </c>
      <c r="E2796" t="s">
        <v>5</v>
      </c>
      <c r="G2796" t="s">
        <v>22</v>
      </c>
      <c r="H2796">
        <v>2756921</v>
      </c>
      <c r="I2796">
        <v>2757790</v>
      </c>
      <c r="J2796" t="s">
        <v>30</v>
      </c>
      <c r="K2796">
        <f t="shared" si="172"/>
        <v>1</v>
      </c>
      <c r="L2796" t="str">
        <f t="shared" si="173"/>
        <v>нет</v>
      </c>
      <c r="S2796" t="s">
        <v>5</v>
      </c>
      <c r="U2796" t="s">
        <v>22</v>
      </c>
      <c r="V2796">
        <v>2936984</v>
      </c>
      <c r="W2796">
        <v>2937892</v>
      </c>
      <c r="X2796" t="s">
        <v>23</v>
      </c>
      <c r="Y2796">
        <f t="shared" si="174"/>
        <v>1</v>
      </c>
      <c r="Z2796" t="str">
        <f t="shared" si="175"/>
        <v>нет</v>
      </c>
    </row>
    <row r="2797" spans="1:26" x14ac:dyDescent="0.35">
      <c r="A2797" t="s">
        <v>18</v>
      </c>
      <c r="B2797" t="s">
        <v>29</v>
      </c>
      <c r="C2797" t="s">
        <v>20</v>
      </c>
      <c r="D2797" t="s">
        <v>21</v>
      </c>
      <c r="E2797" t="s">
        <v>5</v>
      </c>
      <c r="G2797" t="s">
        <v>22</v>
      </c>
      <c r="H2797">
        <v>2760436</v>
      </c>
      <c r="I2797">
        <v>2761512</v>
      </c>
      <c r="J2797" t="s">
        <v>30</v>
      </c>
      <c r="K2797">
        <f t="shared" si="172"/>
        <v>1</v>
      </c>
      <c r="L2797" t="str">
        <f t="shared" si="173"/>
        <v>нет</v>
      </c>
      <c r="S2797" t="s">
        <v>5</v>
      </c>
      <c r="U2797" t="s">
        <v>22</v>
      </c>
      <c r="V2797">
        <v>2938024</v>
      </c>
      <c r="W2797">
        <v>2938296</v>
      </c>
      <c r="X2797" t="s">
        <v>30</v>
      </c>
      <c r="Y2797">
        <f t="shared" si="174"/>
        <v>2</v>
      </c>
      <c r="Z2797" t="str">
        <f t="shared" si="175"/>
        <v>нет</v>
      </c>
    </row>
    <row r="2798" spans="1:26" x14ac:dyDescent="0.35">
      <c r="A2798" t="s">
        <v>18</v>
      </c>
      <c r="B2798" t="s">
        <v>29</v>
      </c>
      <c r="C2798" t="s">
        <v>20</v>
      </c>
      <c r="D2798" t="s">
        <v>21</v>
      </c>
      <c r="E2798" t="s">
        <v>5</v>
      </c>
      <c r="G2798" t="s">
        <v>22</v>
      </c>
      <c r="H2798">
        <v>2763603</v>
      </c>
      <c r="I2798">
        <v>2764748</v>
      </c>
      <c r="J2798" t="s">
        <v>30</v>
      </c>
      <c r="K2798">
        <f t="shared" si="172"/>
        <v>2</v>
      </c>
      <c r="L2798" t="str">
        <f t="shared" si="173"/>
        <v>нет</v>
      </c>
      <c r="S2798" t="s">
        <v>5</v>
      </c>
      <c r="U2798" t="s">
        <v>22</v>
      </c>
      <c r="V2798">
        <v>2938297</v>
      </c>
      <c r="W2798">
        <v>2938677</v>
      </c>
      <c r="X2798" t="s">
        <v>23</v>
      </c>
      <c r="Y2798">
        <f t="shared" si="174"/>
        <v>2</v>
      </c>
      <c r="Z2798" t="str">
        <f t="shared" si="175"/>
        <v>нет</v>
      </c>
    </row>
    <row r="2799" spans="1:26" x14ac:dyDescent="0.35">
      <c r="A2799" t="s">
        <v>18</v>
      </c>
      <c r="B2799" t="s">
        <v>29</v>
      </c>
      <c r="C2799" t="s">
        <v>20</v>
      </c>
      <c r="D2799" t="s">
        <v>21</v>
      </c>
      <c r="E2799" t="s">
        <v>5</v>
      </c>
      <c r="G2799" t="s">
        <v>22</v>
      </c>
      <c r="H2799">
        <v>2764776</v>
      </c>
      <c r="I2799">
        <v>2765450</v>
      </c>
      <c r="J2799" t="s">
        <v>30</v>
      </c>
      <c r="K2799">
        <f t="shared" si="172"/>
        <v>1</v>
      </c>
      <c r="L2799" t="str">
        <f t="shared" si="173"/>
        <v>нет</v>
      </c>
      <c r="S2799" t="s">
        <v>5</v>
      </c>
      <c r="U2799" t="s">
        <v>22</v>
      </c>
      <c r="V2799">
        <v>2938762</v>
      </c>
      <c r="W2799">
        <v>2939337</v>
      </c>
      <c r="X2799" t="s">
        <v>30</v>
      </c>
      <c r="Y2799">
        <f t="shared" si="174"/>
        <v>2</v>
      </c>
      <c r="Z2799" t="str">
        <f t="shared" si="175"/>
        <v>да</v>
      </c>
    </row>
    <row r="2800" spans="1:26" x14ac:dyDescent="0.35">
      <c r="A2800" t="s">
        <v>18</v>
      </c>
      <c r="B2800" t="s">
        <v>29</v>
      </c>
      <c r="C2800" t="s">
        <v>20</v>
      </c>
      <c r="D2800" t="s">
        <v>21</v>
      </c>
      <c r="E2800" t="s">
        <v>5</v>
      </c>
      <c r="G2800" t="s">
        <v>22</v>
      </c>
      <c r="H2800">
        <v>2766287</v>
      </c>
      <c r="I2800">
        <v>2766856</v>
      </c>
      <c r="J2800" t="s">
        <v>30</v>
      </c>
      <c r="K2800">
        <f t="shared" si="172"/>
        <v>2</v>
      </c>
      <c r="L2800" t="str">
        <f t="shared" si="173"/>
        <v>нет</v>
      </c>
      <c r="S2800" t="s">
        <v>5</v>
      </c>
      <c r="U2800" t="s">
        <v>22</v>
      </c>
      <c r="V2800">
        <v>2939330</v>
      </c>
      <c r="W2800">
        <v>2939809</v>
      </c>
      <c r="X2800" t="s">
        <v>30</v>
      </c>
      <c r="Y2800">
        <f t="shared" si="174"/>
        <v>0</v>
      </c>
      <c r="Z2800" t="str">
        <f t="shared" si="175"/>
        <v>нет</v>
      </c>
    </row>
    <row r="2801" spans="1:26" x14ac:dyDescent="0.35">
      <c r="A2801" t="s">
        <v>18</v>
      </c>
      <c r="B2801" t="s">
        <v>29</v>
      </c>
      <c r="C2801" t="s">
        <v>20</v>
      </c>
      <c r="D2801" t="s">
        <v>21</v>
      </c>
      <c r="E2801" t="s">
        <v>5</v>
      </c>
      <c r="G2801" t="s">
        <v>22</v>
      </c>
      <c r="H2801">
        <v>2766947</v>
      </c>
      <c r="I2801">
        <v>2767780</v>
      </c>
      <c r="J2801" t="s">
        <v>30</v>
      </c>
      <c r="K2801">
        <f t="shared" si="172"/>
        <v>2</v>
      </c>
      <c r="L2801" t="str">
        <f t="shared" si="173"/>
        <v>нет</v>
      </c>
      <c r="S2801" t="s">
        <v>5</v>
      </c>
      <c r="U2801" t="s">
        <v>22</v>
      </c>
      <c r="V2801">
        <v>2939883</v>
      </c>
      <c r="W2801">
        <v>2940908</v>
      </c>
      <c r="X2801" t="s">
        <v>30</v>
      </c>
      <c r="Y2801">
        <f t="shared" si="174"/>
        <v>1</v>
      </c>
      <c r="Z2801" t="str">
        <f t="shared" si="175"/>
        <v>да</v>
      </c>
    </row>
    <row r="2802" spans="1:26" x14ac:dyDescent="0.35">
      <c r="A2802" t="s">
        <v>18</v>
      </c>
      <c r="B2802" t="s">
        <v>29</v>
      </c>
      <c r="C2802" t="s">
        <v>20</v>
      </c>
      <c r="D2802" t="s">
        <v>21</v>
      </c>
      <c r="E2802" t="s">
        <v>5</v>
      </c>
      <c r="G2802" t="s">
        <v>22</v>
      </c>
      <c r="H2802">
        <v>2767820</v>
      </c>
      <c r="I2802">
        <v>2769142</v>
      </c>
      <c r="J2802" t="s">
        <v>30</v>
      </c>
      <c r="K2802">
        <f t="shared" si="172"/>
        <v>1</v>
      </c>
      <c r="L2802" t="str">
        <f t="shared" si="173"/>
        <v>нет</v>
      </c>
      <c r="S2802" t="s">
        <v>5</v>
      </c>
      <c r="U2802" t="s">
        <v>22</v>
      </c>
      <c r="V2802">
        <v>2940896</v>
      </c>
      <c r="W2802">
        <v>2942095</v>
      </c>
      <c r="X2802" t="s">
        <v>23</v>
      </c>
      <c r="Y2802">
        <f t="shared" si="174"/>
        <v>2</v>
      </c>
      <c r="Z2802" t="str">
        <f t="shared" si="175"/>
        <v>нет</v>
      </c>
    </row>
    <row r="2803" spans="1:26" x14ac:dyDescent="0.35">
      <c r="A2803" t="s">
        <v>18</v>
      </c>
      <c r="B2803" t="s">
        <v>29</v>
      </c>
      <c r="C2803" t="s">
        <v>20</v>
      </c>
      <c r="D2803" t="s">
        <v>21</v>
      </c>
      <c r="E2803" t="s">
        <v>5</v>
      </c>
      <c r="G2803" t="s">
        <v>22</v>
      </c>
      <c r="H2803">
        <v>2769385</v>
      </c>
      <c r="I2803">
        <v>2769798</v>
      </c>
      <c r="J2803" t="s">
        <v>30</v>
      </c>
      <c r="K2803">
        <f t="shared" si="172"/>
        <v>2</v>
      </c>
      <c r="L2803" t="str">
        <f t="shared" si="173"/>
        <v>нет</v>
      </c>
      <c r="S2803" t="s">
        <v>5</v>
      </c>
      <c r="U2803" t="s">
        <v>22</v>
      </c>
      <c r="V2803">
        <v>2942222</v>
      </c>
      <c r="W2803">
        <v>2942755</v>
      </c>
      <c r="X2803" t="s">
        <v>30</v>
      </c>
      <c r="Y2803">
        <f t="shared" si="174"/>
        <v>2</v>
      </c>
      <c r="Z2803" t="str">
        <f t="shared" si="175"/>
        <v>нет</v>
      </c>
    </row>
    <row r="2804" spans="1:26" x14ac:dyDescent="0.35">
      <c r="A2804" t="s">
        <v>18</v>
      </c>
      <c r="B2804" t="s">
        <v>29</v>
      </c>
      <c r="C2804" t="s">
        <v>20</v>
      </c>
      <c r="D2804" t="s">
        <v>21</v>
      </c>
      <c r="E2804" t="s">
        <v>5</v>
      </c>
      <c r="G2804" t="s">
        <v>22</v>
      </c>
      <c r="H2804">
        <v>2769835</v>
      </c>
      <c r="I2804">
        <v>2770194</v>
      </c>
      <c r="J2804" t="s">
        <v>30</v>
      </c>
      <c r="K2804">
        <f t="shared" si="172"/>
        <v>2</v>
      </c>
      <c r="L2804" t="str">
        <f t="shared" si="173"/>
        <v>нет</v>
      </c>
      <c r="S2804" t="s">
        <v>5</v>
      </c>
      <c r="U2804" t="s">
        <v>22</v>
      </c>
      <c r="V2804">
        <v>2942780</v>
      </c>
      <c r="W2804">
        <v>2942956</v>
      </c>
      <c r="X2804" t="s">
        <v>30</v>
      </c>
      <c r="Y2804">
        <f t="shared" si="174"/>
        <v>1</v>
      </c>
      <c r="Z2804" t="str">
        <f t="shared" si="175"/>
        <v>нет</v>
      </c>
    </row>
    <row r="2805" spans="1:26" x14ac:dyDescent="0.35">
      <c r="A2805" t="s">
        <v>18</v>
      </c>
      <c r="B2805" t="s">
        <v>29</v>
      </c>
      <c r="C2805" t="s">
        <v>20</v>
      </c>
      <c r="D2805" t="s">
        <v>21</v>
      </c>
      <c r="E2805" t="s">
        <v>5</v>
      </c>
      <c r="G2805" t="s">
        <v>22</v>
      </c>
      <c r="H2805">
        <v>2771164</v>
      </c>
      <c r="I2805">
        <v>2771733</v>
      </c>
      <c r="J2805" t="s">
        <v>30</v>
      </c>
      <c r="K2805">
        <f t="shared" si="172"/>
        <v>1</v>
      </c>
      <c r="L2805" t="str">
        <f t="shared" si="173"/>
        <v>нет</v>
      </c>
      <c r="S2805" t="s">
        <v>5</v>
      </c>
      <c r="U2805" t="s">
        <v>22</v>
      </c>
      <c r="V2805">
        <v>2943055</v>
      </c>
      <c r="W2805">
        <v>2943825</v>
      </c>
      <c r="X2805" t="s">
        <v>30</v>
      </c>
      <c r="Y2805">
        <f t="shared" si="174"/>
        <v>0</v>
      </c>
      <c r="Z2805" t="str">
        <f t="shared" si="175"/>
        <v>нет</v>
      </c>
    </row>
    <row r="2806" spans="1:26" x14ac:dyDescent="0.35">
      <c r="A2806" t="s">
        <v>18</v>
      </c>
      <c r="B2806" t="s">
        <v>29</v>
      </c>
      <c r="C2806" t="s">
        <v>20</v>
      </c>
      <c r="D2806" t="s">
        <v>21</v>
      </c>
      <c r="E2806" t="s">
        <v>5</v>
      </c>
      <c r="G2806" t="s">
        <v>22</v>
      </c>
      <c r="H2806">
        <v>2772039</v>
      </c>
      <c r="I2806">
        <v>2774555</v>
      </c>
      <c r="J2806" t="s">
        <v>30</v>
      </c>
      <c r="K2806">
        <f t="shared" si="172"/>
        <v>2</v>
      </c>
      <c r="L2806" t="str">
        <f t="shared" si="173"/>
        <v>нет</v>
      </c>
      <c r="S2806" t="s">
        <v>5</v>
      </c>
      <c r="U2806" t="s">
        <v>22</v>
      </c>
      <c r="V2806">
        <v>2943980</v>
      </c>
      <c r="W2806">
        <v>2945329</v>
      </c>
      <c r="X2806" t="s">
        <v>30</v>
      </c>
      <c r="Y2806">
        <f t="shared" si="174"/>
        <v>1</v>
      </c>
      <c r="Z2806" t="str">
        <f t="shared" si="175"/>
        <v>да</v>
      </c>
    </row>
    <row r="2807" spans="1:26" x14ac:dyDescent="0.35">
      <c r="A2807" t="s">
        <v>18</v>
      </c>
      <c r="B2807" t="s">
        <v>29</v>
      </c>
      <c r="C2807" t="s">
        <v>20</v>
      </c>
      <c r="D2807" t="s">
        <v>21</v>
      </c>
      <c r="E2807" t="s">
        <v>5</v>
      </c>
      <c r="G2807" t="s">
        <v>22</v>
      </c>
      <c r="H2807">
        <v>2774736</v>
      </c>
      <c r="I2807">
        <v>2775719</v>
      </c>
      <c r="J2807" t="s">
        <v>30</v>
      </c>
      <c r="K2807">
        <f t="shared" si="172"/>
        <v>0</v>
      </c>
      <c r="L2807" t="str">
        <f t="shared" si="173"/>
        <v>нет</v>
      </c>
      <c r="S2807" t="s">
        <v>5</v>
      </c>
      <c r="U2807" t="s">
        <v>22</v>
      </c>
      <c r="V2807">
        <v>2945326</v>
      </c>
      <c r="W2807">
        <v>2945541</v>
      </c>
      <c r="X2807" t="s">
        <v>30</v>
      </c>
      <c r="Y2807">
        <f t="shared" si="174"/>
        <v>0</v>
      </c>
      <c r="Z2807" t="str">
        <f t="shared" si="175"/>
        <v>нет</v>
      </c>
    </row>
    <row r="2808" spans="1:26" x14ac:dyDescent="0.35">
      <c r="A2808" t="s">
        <v>18</v>
      </c>
      <c r="B2808" t="s">
        <v>29</v>
      </c>
      <c r="C2808" t="s">
        <v>20</v>
      </c>
      <c r="D2808" t="s">
        <v>21</v>
      </c>
      <c r="E2808" t="s">
        <v>5</v>
      </c>
      <c r="G2808" t="s">
        <v>22</v>
      </c>
      <c r="H2808">
        <v>2775898</v>
      </c>
      <c r="I2808">
        <v>2776770</v>
      </c>
      <c r="J2808" t="s">
        <v>30</v>
      </c>
      <c r="K2808">
        <f t="shared" si="172"/>
        <v>2</v>
      </c>
      <c r="L2808" t="str">
        <f t="shared" si="173"/>
        <v>нет</v>
      </c>
      <c r="S2808" t="s">
        <v>5</v>
      </c>
      <c r="U2808" t="s">
        <v>22</v>
      </c>
      <c r="V2808">
        <v>2945567</v>
      </c>
      <c r="W2808">
        <v>2947117</v>
      </c>
      <c r="X2808" t="s">
        <v>30</v>
      </c>
      <c r="Y2808">
        <f t="shared" si="174"/>
        <v>2</v>
      </c>
      <c r="Z2808" t="str">
        <f t="shared" si="175"/>
        <v>нет</v>
      </c>
    </row>
    <row r="2809" spans="1:26" x14ac:dyDescent="0.35">
      <c r="A2809" t="s">
        <v>18</v>
      </c>
      <c r="B2809" t="s">
        <v>29</v>
      </c>
      <c r="C2809" t="s">
        <v>20</v>
      </c>
      <c r="D2809" t="s">
        <v>21</v>
      </c>
      <c r="E2809" t="s">
        <v>5</v>
      </c>
      <c r="G2809" t="s">
        <v>22</v>
      </c>
      <c r="H2809">
        <v>2776822</v>
      </c>
      <c r="I2809">
        <v>2777160</v>
      </c>
      <c r="J2809" t="s">
        <v>30</v>
      </c>
      <c r="K2809">
        <f t="shared" si="172"/>
        <v>2</v>
      </c>
      <c r="L2809" t="str">
        <f t="shared" si="173"/>
        <v>нет</v>
      </c>
      <c r="S2809" t="s">
        <v>5</v>
      </c>
      <c r="U2809" t="s">
        <v>22</v>
      </c>
      <c r="V2809">
        <v>2947199</v>
      </c>
      <c r="W2809">
        <v>2948062</v>
      </c>
      <c r="X2809" t="s">
        <v>30</v>
      </c>
      <c r="Y2809">
        <f t="shared" si="174"/>
        <v>1</v>
      </c>
      <c r="Z2809" t="str">
        <f t="shared" si="175"/>
        <v>да</v>
      </c>
    </row>
    <row r="2810" spans="1:26" x14ac:dyDescent="0.35">
      <c r="A2810" t="s">
        <v>18</v>
      </c>
      <c r="B2810" t="s">
        <v>29</v>
      </c>
      <c r="C2810" t="s">
        <v>20</v>
      </c>
      <c r="D2810" t="s">
        <v>21</v>
      </c>
      <c r="E2810" t="s">
        <v>5</v>
      </c>
      <c r="G2810" t="s">
        <v>22</v>
      </c>
      <c r="H2810">
        <v>2777428</v>
      </c>
      <c r="I2810">
        <v>2778114</v>
      </c>
      <c r="J2810" t="s">
        <v>30</v>
      </c>
      <c r="K2810">
        <f t="shared" si="172"/>
        <v>2</v>
      </c>
      <c r="L2810" t="str">
        <f t="shared" si="173"/>
        <v>да</v>
      </c>
      <c r="S2810" t="s">
        <v>5</v>
      </c>
      <c r="U2810" t="s">
        <v>22</v>
      </c>
      <c r="V2810">
        <v>2948059</v>
      </c>
      <c r="W2810">
        <v>2948436</v>
      </c>
      <c r="X2810" t="s">
        <v>30</v>
      </c>
      <c r="Y2810">
        <f t="shared" si="174"/>
        <v>1</v>
      </c>
      <c r="Z2810" t="str">
        <f t="shared" si="175"/>
        <v>нет</v>
      </c>
    </row>
    <row r="2811" spans="1:26" x14ac:dyDescent="0.35">
      <c r="A2811" t="s">
        <v>18</v>
      </c>
      <c r="B2811" t="s">
        <v>29</v>
      </c>
      <c r="C2811" t="s">
        <v>20</v>
      </c>
      <c r="D2811" t="s">
        <v>21</v>
      </c>
      <c r="E2811" t="s">
        <v>5</v>
      </c>
      <c r="G2811" t="s">
        <v>22</v>
      </c>
      <c r="H2811">
        <v>2778104</v>
      </c>
      <c r="I2811">
        <v>2778988</v>
      </c>
      <c r="J2811" t="s">
        <v>30</v>
      </c>
      <c r="K2811">
        <f t="shared" si="172"/>
        <v>2</v>
      </c>
      <c r="L2811" t="str">
        <f t="shared" si="173"/>
        <v>нет</v>
      </c>
      <c r="S2811" t="s">
        <v>5</v>
      </c>
      <c r="U2811" t="s">
        <v>22</v>
      </c>
      <c r="V2811">
        <v>2948514</v>
      </c>
      <c r="W2811">
        <v>2950133</v>
      </c>
      <c r="X2811" t="s">
        <v>30</v>
      </c>
      <c r="Y2811">
        <f t="shared" si="174"/>
        <v>1</v>
      </c>
      <c r="Z2811" t="str">
        <f t="shared" si="175"/>
        <v>нет</v>
      </c>
    </row>
    <row r="2812" spans="1:26" x14ac:dyDescent="0.35">
      <c r="A2812" t="s">
        <v>18</v>
      </c>
      <c r="B2812" t="s">
        <v>29</v>
      </c>
      <c r="C2812" t="s">
        <v>20</v>
      </c>
      <c r="D2812" t="s">
        <v>21</v>
      </c>
      <c r="E2812" t="s">
        <v>5</v>
      </c>
      <c r="G2812" t="s">
        <v>22</v>
      </c>
      <c r="H2812">
        <v>2779133</v>
      </c>
      <c r="I2812">
        <v>2779711</v>
      </c>
      <c r="J2812" t="s">
        <v>30</v>
      </c>
      <c r="K2812">
        <f t="shared" si="172"/>
        <v>1</v>
      </c>
      <c r="L2812" t="str">
        <f t="shared" si="173"/>
        <v>нет</v>
      </c>
      <c r="S2812" t="s">
        <v>5</v>
      </c>
      <c r="U2812" t="s">
        <v>22</v>
      </c>
      <c r="V2812">
        <v>2950280</v>
      </c>
      <c r="W2812">
        <v>2950711</v>
      </c>
      <c r="X2812" t="s">
        <v>30</v>
      </c>
      <c r="Y2812">
        <f t="shared" si="174"/>
        <v>2</v>
      </c>
      <c r="Z2812" t="str">
        <f t="shared" si="175"/>
        <v>нет</v>
      </c>
    </row>
    <row r="2813" spans="1:26" x14ac:dyDescent="0.35">
      <c r="A2813" t="s">
        <v>18</v>
      </c>
      <c r="B2813" t="s">
        <v>29</v>
      </c>
      <c r="C2813" t="s">
        <v>20</v>
      </c>
      <c r="D2813" t="s">
        <v>21</v>
      </c>
      <c r="E2813" t="s">
        <v>5</v>
      </c>
      <c r="G2813" t="s">
        <v>22</v>
      </c>
      <c r="H2813">
        <v>2779723</v>
      </c>
      <c r="I2813">
        <v>2780829</v>
      </c>
      <c r="J2813" t="s">
        <v>30</v>
      </c>
      <c r="K2813">
        <f t="shared" si="172"/>
        <v>0</v>
      </c>
      <c r="L2813" t="str">
        <f t="shared" si="173"/>
        <v>нет</v>
      </c>
      <c r="S2813" t="s">
        <v>5</v>
      </c>
      <c r="U2813" t="s">
        <v>22</v>
      </c>
      <c r="V2813">
        <v>2950733</v>
      </c>
      <c r="W2813">
        <v>2951671</v>
      </c>
      <c r="X2813" t="s">
        <v>30</v>
      </c>
      <c r="Y2813">
        <f t="shared" si="174"/>
        <v>2</v>
      </c>
      <c r="Z2813" t="str">
        <f t="shared" si="175"/>
        <v>нет</v>
      </c>
    </row>
    <row r="2814" spans="1:26" x14ac:dyDescent="0.35">
      <c r="A2814" t="s">
        <v>18</v>
      </c>
      <c r="B2814" t="s">
        <v>29</v>
      </c>
      <c r="C2814" t="s">
        <v>20</v>
      </c>
      <c r="D2814" t="s">
        <v>21</v>
      </c>
      <c r="E2814" t="s">
        <v>5</v>
      </c>
      <c r="G2814" t="s">
        <v>22</v>
      </c>
      <c r="H2814">
        <v>2780921</v>
      </c>
      <c r="I2814">
        <v>2782072</v>
      </c>
      <c r="J2814" t="s">
        <v>30</v>
      </c>
      <c r="K2814">
        <f t="shared" si="172"/>
        <v>2</v>
      </c>
      <c r="L2814" t="str">
        <f t="shared" si="173"/>
        <v>нет</v>
      </c>
      <c r="S2814" t="s">
        <v>5</v>
      </c>
      <c r="U2814" t="s">
        <v>22</v>
      </c>
      <c r="V2814">
        <v>2951684</v>
      </c>
      <c r="W2814">
        <v>2952043</v>
      </c>
      <c r="X2814" t="s">
        <v>30</v>
      </c>
      <c r="Y2814">
        <f t="shared" si="174"/>
        <v>1</v>
      </c>
      <c r="Z2814" t="str">
        <f t="shared" si="175"/>
        <v>да</v>
      </c>
    </row>
    <row r="2815" spans="1:26" x14ac:dyDescent="0.35">
      <c r="A2815" t="s">
        <v>18</v>
      </c>
      <c r="B2815" t="s">
        <v>29</v>
      </c>
      <c r="C2815" t="s">
        <v>20</v>
      </c>
      <c r="D2815" t="s">
        <v>21</v>
      </c>
      <c r="E2815" t="s">
        <v>5</v>
      </c>
      <c r="G2815" t="s">
        <v>22</v>
      </c>
      <c r="H2815">
        <v>2782085</v>
      </c>
      <c r="I2815">
        <v>2782342</v>
      </c>
      <c r="J2815" t="s">
        <v>30</v>
      </c>
      <c r="K2815">
        <f t="shared" si="172"/>
        <v>1</v>
      </c>
      <c r="L2815" t="str">
        <f t="shared" si="173"/>
        <v>нет</v>
      </c>
      <c r="S2815" t="s">
        <v>5</v>
      </c>
      <c r="U2815" t="s">
        <v>22</v>
      </c>
      <c r="V2815">
        <v>2952040</v>
      </c>
      <c r="W2815">
        <v>2954313</v>
      </c>
      <c r="X2815" t="s">
        <v>30</v>
      </c>
      <c r="Y2815">
        <f t="shared" si="174"/>
        <v>2</v>
      </c>
      <c r="Z2815" t="str">
        <f t="shared" si="175"/>
        <v>нет</v>
      </c>
    </row>
    <row r="2816" spans="1:26" x14ac:dyDescent="0.35">
      <c r="A2816" t="s">
        <v>18</v>
      </c>
      <c r="B2816" t="s">
        <v>29</v>
      </c>
      <c r="C2816" t="s">
        <v>20</v>
      </c>
      <c r="D2816" t="s">
        <v>21</v>
      </c>
      <c r="E2816" t="s">
        <v>5</v>
      </c>
      <c r="G2816" t="s">
        <v>22</v>
      </c>
      <c r="H2816">
        <v>2783539</v>
      </c>
      <c r="I2816">
        <v>2784168</v>
      </c>
      <c r="J2816" t="s">
        <v>30</v>
      </c>
      <c r="K2816">
        <f t="shared" si="172"/>
        <v>0</v>
      </c>
      <c r="L2816" t="str">
        <f t="shared" si="173"/>
        <v>нет</v>
      </c>
      <c r="S2816" t="s">
        <v>5</v>
      </c>
      <c r="U2816" t="s">
        <v>22</v>
      </c>
      <c r="V2816">
        <v>2954338</v>
      </c>
      <c r="W2816">
        <v>2955306</v>
      </c>
      <c r="X2816" t="s">
        <v>30</v>
      </c>
      <c r="Y2816">
        <f t="shared" si="174"/>
        <v>2</v>
      </c>
      <c r="Z2816" t="str">
        <f t="shared" si="175"/>
        <v>нет</v>
      </c>
    </row>
    <row r="2817" spans="1:26" x14ac:dyDescent="0.35">
      <c r="A2817" t="s">
        <v>18</v>
      </c>
      <c r="B2817" t="s">
        <v>29</v>
      </c>
      <c r="C2817" t="s">
        <v>20</v>
      </c>
      <c r="D2817" t="s">
        <v>21</v>
      </c>
      <c r="E2817" t="s">
        <v>5</v>
      </c>
      <c r="G2817" t="s">
        <v>22</v>
      </c>
      <c r="H2817">
        <v>2784242</v>
      </c>
      <c r="I2817">
        <v>2787718</v>
      </c>
      <c r="J2817" t="s">
        <v>30</v>
      </c>
      <c r="K2817">
        <f t="shared" si="172"/>
        <v>2</v>
      </c>
      <c r="L2817" t="str">
        <f t="shared" si="173"/>
        <v>да</v>
      </c>
      <c r="S2817" t="s">
        <v>5</v>
      </c>
      <c r="U2817" t="s">
        <v>22</v>
      </c>
      <c r="V2817">
        <v>2955307</v>
      </c>
      <c r="W2817">
        <v>2956671</v>
      </c>
      <c r="X2817" t="s">
        <v>30</v>
      </c>
      <c r="Y2817">
        <f t="shared" si="174"/>
        <v>0</v>
      </c>
      <c r="Z2817" t="str">
        <f t="shared" si="175"/>
        <v>нет</v>
      </c>
    </row>
    <row r="2818" spans="1:26" x14ac:dyDescent="0.35">
      <c r="A2818" t="s">
        <v>18</v>
      </c>
      <c r="B2818" t="s">
        <v>29</v>
      </c>
      <c r="C2818" t="s">
        <v>20</v>
      </c>
      <c r="D2818" t="s">
        <v>21</v>
      </c>
      <c r="E2818" t="s">
        <v>5</v>
      </c>
      <c r="G2818" t="s">
        <v>22</v>
      </c>
      <c r="H2818">
        <v>2787696</v>
      </c>
      <c r="I2818">
        <v>2791304</v>
      </c>
      <c r="J2818" t="s">
        <v>30</v>
      </c>
      <c r="K2818">
        <f t="shared" si="172"/>
        <v>0</v>
      </c>
      <c r="L2818" t="str">
        <f t="shared" si="173"/>
        <v>нет</v>
      </c>
      <c r="S2818" t="s">
        <v>5</v>
      </c>
      <c r="U2818" t="s">
        <v>22</v>
      </c>
      <c r="V2818">
        <v>2956691</v>
      </c>
      <c r="W2818">
        <v>2957482</v>
      </c>
      <c r="X2818" t="s">
        <v>30</v>
      </c>
      <c r="Y2818">
        <f t="shared" si="174"/>
        <v>2</v>
      </c>
      <c r="Z2818" t="str">
        <f t="shared" si="175"/>
        <v>да</v>
      </c>
    </row>
    <row r="2819" spans="1:26" x14ac:dyDescent="0.35">
      <c r="A2819" t="s">
        <v>18</v>
      </c>
      <c r="B2819" t="s">
        <v>29</v>
      </c>
      <c r="C2819" t="s">
        <v>20</v>
      </c>
      <c r="D2819" t="s">
        <v>21</v>
      </c>
      <c r="E2819" t="s">
        <v>5</v>
      </c>
      <c r="G2819" t="s">
        <v>22</v>
      </c>
      <c r="H2819">
        <v>2791315</v>
      </c>
      <c r="I2819">
        <v>2792457</v>
      </c>
      <c r="J2819" t="s">
        <v>30</v>
      </c>
      <c r="K2819">
        <f t="shared" ref="K2819:K2882" si="176">MOD((ABS(I2819-H2820)+1),3)</f>
        <v>0</v>
      </c>
      <c r="L2819" t="str">
        <f t="shared" ref="L2819:L2882" si="177">IF(I2819-H2820&gt;=0,"да","нет")</f>
        <v>нет</v>
      </c>
      <c r="S2819" t="s">
        <v>5</v>
      </c>
      <c r="U2819" t="s">
        <v>22</v>
      </c>
      <c r="V2819">
        <v>2957454</v>
      </c>
      <c r="W2819">
        <v>2958179</v>
      </c>
      <c r="X2819" t="s">
        <v>30</v>
      </c>
      <c r="Y2819">
        <f t="shared" ref="Y2819:Y2882" si="178">MOD((ABS(W2819-V2820)+1),3)</f>
        <v>0</v>
      </c>
      <c r="Z2819" t="str">
        <f t="shared" ref="Z2819:Z2882" si="179">IF(W2819-V2820&gt;=0,"да","нет")</f>
        <v>нет</v>
      </c>
    </row>
    <row r="2820" spans="1:26" x14ac:dyDescent="0.35">
      <c r="A2820" t="s">
        <v>18</v>
      </c>
      <c r="B2820" t="s">
        <v>29</v>
      </c>
      <c r="C2820" t="s">
        <v>20</v>
      </c>
      <c r="D2820" t="s">
        <v>21</v>
      </c>
      <c r="E2820" t="s">
        <v>5</v>
      </c>
      <c r="G2820" t="s">
        <v>22</v>
      </c>
      <c r="H2820">
        <v>2792537</v>
      </c>
      <c r="I2820">
        <v>2793436</v>
      </c>
      <c r="J2820" t="s">
        <v>30</v>
      </c>
      <c r="K2820">
        <f t="shared" si="176"/>
        <v>1</v>
      </c>
      <c r="L2820" t="str">
        <f t="shared" si="177"/>
        <v>нет</v>
      </c>
      <c r="S2820" t="s">
        <v>5</v>
      </c>
      <c r="U2820" t="s">
        <v>22</v>
      </c>
      <c r="V2820">
        <v>2958196</v>
      </c>
      <c r="W2820">
        <v>2958912</v>
      </c>
      <c r="X2820" t="s">
        <v>30</v>
      </c>
      <c r="Y2820">
        <f t="shared" si="178"/>
        <v>1</v>
      </c>
      <c r="Z2820" t="str">
        <f t="shared" si="179"/>
        <v>нет</v>
      </c>
    </row>
    <row r="2821" spans="1:26" x14ac:dyDescent="0.35">
      <c r="A2821" t="s">
        <v>18</v>
      </c>
      <c r="B2821" t="s">
        <v>29</v>
      </c>
      <c r="C2821" t="s">
        <v>20</v>
      </c>
      <c r="D2821" t="s">
        <v>21</v>
      </c>
      <c r="E2821" t="s">
        <v>5</v>
      </c>
      <c r="G2821" t="s">
        <v>22</v>
      </c>
      <c r="H2821">
        <v>2793505</v>
      </c>
      <c r="I2821">
        <v>2793876</v>
      </c>
      <c r="J2821" t="s">
        <v>30</v>
      </c>
      <c r="K2821">
        <f t="shared" si="176"/>
        <v>1</v>
      </c>
      <c r="L2821" t="str">
        <f t="shared" si="177"/>
        <v>нет</v>
      </c>
      <c r="S2821" t="s">
        <v>5</v>
      </c>
      <c r="U2821" t="s">
        <v>22</v>
      </c>
      <c r="V2821">
        <v>2958915</v>
      </c>
      <c r="W2821">
        <v>2959277</v>
      </c>
      <c r="X2821" t="s">
        <v>30</v>
      </c>
      <c r="Y2821">
        <f t="shared" si="178"/>
        <v>2</v>
      </c>
      <c r="Z2821" t="str">
        <f t="shared" si="179"/>
        <v>нет</v>
      </c>
    </row>
    <row r="2822" spans="1:26" x14ac:dyDescent="0.35">
      <c r="A2822" t="s">
        <v>18</v>
      </c>
      <c r="B2822" t="s">
        <v>29</v>
      </c>
      <c r="C2822" t="s">
        <v>20</v>
      </c>
      <c r="D2822" t="s">
        <v>21</v>
      </c>
      <c r="E2822" t="s">
        <v>5</v>
      </c>
      <c r="G2822" t="s">
        <v>22</v>
      </c>
      <c r="H2822">
        <v>2794053</v>
      </c>
      <c r="I2822">
        <v>2795519</v>
      </c>
      <c r="J2822" t="s">
        <v>30</v>
      </c>
      <c r="K2822">
        <f t="shared" si="176"/>
        <v>2</v>
      </c>
      <c r="L2822" t="str">
        <f t="shared" si="177"/>
        <v>нет</v>
      </c>
      <c r="S2822" t="s">
        <v>5</v>
      </c>
      <c r="U2822" t="s">
        <v>22</v>
      </c>
      <c r="V2822">
        <v>2959380</v>
      </c>
      <c r="W2822">
        <v>2960663</v>
      </c>
      <c r="X2822" t="s">
        <v>30</v>
      </c>
      <c r="Y2822">
        <f t="shared" si="178"/>
        <v>1</v>
      </c>
      <c r="Z2822" t="str">
        <f t="shared" si="179"/>
        <v>нет</v>
      </c>
    </row>
    <row r="2823" spans="1:26" x14ac:dyDescent="0.35">
      <c r="A2823" t="s">
        <v>18</v>
      </c>
      <c r="B2823" t="s">
        <v>29</v>
      </c>
      <c r="C2823" t="s">
        <v>20</v>
      </c>
      <c r="D2823" t="s">
        <v>21</v>
      </c>
      <c r="E2823" t="s">
        <v>5</v>
      </c>
      <c r="G2823" t="s">
        <v>22</v>
      </c>
      <c r="H2823">
        <v>2798769</v>
      </c>
      <c r="I2823">
        <v>2799536</v>
      </c>
      <c r="J2823" t="s">
        <v>30</v>
      </c>
      <c r="K2823">
        <f t="shared" si="176"/>
        <v>1</v>
      </c>
      <c r="L2823" t="str">
        <f t="shared" si="177"/>
        <v>нет</v>
      </c>
      <c r="S2823" t="s">
        <v>5</v>
      </c>
      <c r="U2823" t="s">
        <v>22</v>
      </c>
      <c r="V2823">
        <v>2960723</v>
      </c>
      <c r="W2823">
        <v>2961916</v>
      </c>
      <c r="X2823" t="s">
        <v>30</v>
      </c>
      <c r="Y2823">
        <f t="shared" si="178"/>
        <v>0</v>
      </c>
      <c r="Z2823" t="str">
        <f t="shared" si="179"/>
        <v>нет</v>
      </c>
    </row>
    <row r="2824" spans="1:26" x14ac:dyDescent="0.35">
      <c r="A2824" t="s">
        <v>18</v>
      </c>
      <c r="B2824" t="s">
        <v>29</v>
      </c>
      <c r="C2824" t="s">
        <v>20</v>
      </c>
      <c r="D2824" t="s">
        <v>21</v>
      </c>
      <c r="E2824" t="s">
        <v>5</v>
      </c>
      <c r="G2824" t="s">
        <v>22</v>
      </c>
      <c r="H2824">
        <v>2799602</v>
      </c>
      <c r="I2824">
        <v>2799910</v>
      </c>
      <c r="J2824" t="s">
        <v>30</v>
      </c>
      <c r="K2824">
        <f t="shared" si="176"/>
        <v>2</v>
      </c>
      <c r="L2824" t="str">
        <f t="shared" si="177"/>
        <v>нет</v>
      </c>
      <c r="S2824" t="s">
        <v>5</v>
      </c>
      <c r="U2824" t="s">
        <v>22</v>
      </c>
      <c r="V2824">
        <v>2962026</v>
      </c>
      <c r="W2824">
        <v>2962697</v>
      </c>
      <c r="X2824" t="s">
        <v>30</v>
      </c>
      <c r="Y2824">
        <f t="shared" si="178"/>
        <v>1</v>
      </c>
      <c r="Z2824" t="str">
        <f t="shared" si="179"/>
        <v>да</v>
      </c>
    </row>
    <row r="2825" spans="1:26" x14ac:dyDescent="0.35">
      <c r="A2825" t="s">
        <v>18</v>
      </c>
      <c r="B2825" t="s">
        <v>29</v>
      </c>
      <c r="C2825" t="s">
        <v>20</v>
      </c>
      <c r="D2825" t="s">
        <v>21</v>
      </c>
      <c r="E2825" t="s">
        <v>5</v>
      </c>
      <c r="G2825" t="s">
        <v>22</v>
      </c>
      <c r="H2825">
        <v>2802611</v>
      </c>
      <c r="I2825">
        <v>2803543</v>
      </c>
      <c r="J2825" t="s">
        <v>30</v>
      </c>
      <c r="K2825">
        <f t="shared" si="176"/>
        <v>2</v>
      </c>
      <c r="L2825" t="str">
        <f t="shared" si="177"/>
        <v>нет</v>
      </c>
      <c r="S2825" t="s">
        <v>5</v>
      </c>
      <c r="U2825" t="s">
        <v>22</v>
      </c>
      <c r="V2825">
        <v>2962694</v>
      </c>
      <c r="W2825">
        <v>2963173</v>
      </c>
      <c r="X2825" t="s">
        <v>30</v>
      </c>
      <c r="Y2825">
        <f t="shared" si="178"/>
        <v>1</v>
      </c>
      <c r="Z2825" t="str">
        <f t="shared" si="179"/>
        <v>нет</v>
      </c>
    </row>
    <row r="2826" spans="1:26" x14ac:dyDescent="0.35">
      <c r="A2826" t="s">
        <v>18</v>
      </c>
      <c r="B2826" t="s">
        <v>29</v>
      </c>
      <c r="C2826" t="s">
        <v>20</v>
      </c>
      <c r="D2826" t="s">
        <v>21</v>
      </c>
      <c r="E2826" t="s">
        <v>5</v>
      </c>
      <c r="G2826" t="s">
        <v>22</v>
      </c>
      <c r="H2826">
        <v>2803571</v>
      </c>
      <c r="I2826">
        <v>2804806</v>
      </c>
      <c r="J2826" t="s">
        <v>30</v>
      </c>
      <c r="K2826">
        <f t="shared" si="176"/>
        <v>0</v>
      </c>
      <c r="L2826" t="str">
        <f t="shared" si="177"/>
        <v>нет</v>
      </c>
      <c r="S2826" t="s">
        <v>5</v>
      </c>
      <c r="U2826" t="s">
        <v>22</v>
      </c>
      <c r="V2826">
        <v>2963194</v>
      </c>
      <c r="W2826">
        <v>2963457</v>
      </c>
      <c r="X2826" t="s">
        <v>30</v>
      </c>
      <c r="Y2826">
        <f t="shared" si="178"/>
        <v>1</v>
      </c>
      <c r="Z2826" t="str">
        <f t="shared" si="179"/>
        <v>нет</v>
      </c>
    </row>
    <row r="2827" spans="1:26" x14ac:dyDescent="0.35">
      <c r="A2827" t="s">
        <v>18</v>
      </c>
      <c r="B2827" t="s">
        <v>29</v>
      </c>
      <c r="C2827" t="s">
        <v>20</v>
      </c>
      <c r="D2827" t="s">
        <v>21</v>
      </c>
      <c r="E2827" t="s">
        <v>5</v>
      </c>
      <c r="G2827" t="s">
        <v>22</v>
      </c>
      <c r="H2827">
        <v>2805111</v>
      </c>
      <c r="I2827">
        <v>2806127</v>
      </c>
      <c r="J2827" t="s">
        <v>30</v>
      </c>
      <c r="K2827">
        <f t="shared" si="176"/>
        <v>2</v>
      </c>
      <c r="L2827" t="str">
        <f t="shared" si="177"/>
        <v>да</v>
      </c>
      <c r="S2827" t="s">
        <v>5</v>
      </c>
      <c r="U2827" t="s">
        <v>22</v>
      </c>
      <c r="V2827">
        <v>2963523</v>
      </c>
      <c r="W2827">
        <v>2964308</v>
      </c>
      <c r="X2827" t="s">
        <v>30</v>
      </c>
      <c r="Y2827">
        <f t="shared" si="178"/>
        <v>0</v>
      </c>
      <c r="Z2827" t="str">
        <f t="shared" si="179"/>
        <v>нет</v>
      </c>
    </row>
    <row r="2828" spans="1:26" x14ac:dyDescent="0.35">
      <c r="A2828" t="s">
        <v>18</v>
      </c>
      <c r="B2828" t="s">
        <v>29</v>
      </c>
      <c r="C2828" t="s">
        <v>20</v>
      </c>
      <c r="D2828" t="s">
        <v>21</v>
      </c>
      <c r="E2828" t="s">
        <v>5</v>
      </c>
      <c r="G2828" t="s">
        <v>22</v>
      </c>
      <c r="H2828">
        <v>2806114</v>
      </c>
      <c r="I2828">
        <v>2807049</v>
      </c>
      <c r="J2828" t="s">
        <v>30</v>
      </c>
      <c r="K2828">
        <f t="shared" si="176"/>
        <v>1</v>
      </c>
      <c r="L2828" t="str">
        <f t="shared" si="177"/>
        <v>нет</v>
      </c>
      <c r="S2828" t="s">
        <v>5</v>
      </c>
      <c r="U2828" t="s">
        <v>22</v>
      </c>
      <c r="V2828">
        <v>2964403</v>
      </c>
      <c r="W2828">
        <v>2964924</v>
      </c>
      <c r="X2828" t="s">
        <v>30</v>
      </c>
      <c r="Y2828">
        <f t="shared" si="178"/>
        <v>0</v>
      </c>
      <c r="Z2828" t="str">
        <f t="shared" si="179"/>
        <v>нет</v>
      </c>
    </row>
    <row r="2829" spans="1:26" x14ac:dyDescent="0.35">
      <c r="A2829" t="s">
        <v>18</v>
      </c>
      <c r="B2829" t="s">
        <v>29</v>
      </c>
      <c r="C2829" t="s">
        <v>20</v>
      </c>
      <c r="D2829" t="s">
        <v>21</v>
      </c>
      <c r="E2829" t="s">
        <v>5</v>
      </c>
      <c r="G2829" t="s">
        <v>22</v>
      </c>
      <c r="H2829">
        <v>2807055</v>
      </c>
      <c r="I2829">
        <v>2808017</v>
      </c>
      <c r="J2829" t="s">
        <v>30</v>
      </c>
      <c r="K2829">
        <f t="shared" si="176"/>
        <v>0</v>
      </c>
      <c r="L2829" t="str">
        <f t="shared" si="177"/>
        <v>нет</v>
      </c>
      <c r="S2829" t="s">
        <v>5</v>
      </c>
      <c r="U2829" t="s">
        <v>22</v>
      </c>
      <c r="V2829">
        <v>2965220</v>
      </c>
      <c r="W2829">
        <v>2967982</v>
      </c>
      <c r="X2829" t="s">
        <v>30</v>
      </c>
      <c r="Y2829">
        <f t="shared" si="178"/>
        <v>1</v>
      </c>
      <c r="Z2829" t="str">
        <f t="shared" si="179"/>
        <v>нет</v>
      </c>
    </row>
    <row r="2830" spans="1:26" x14ac:dyDescent="0.35">
      <c r="A2830" t="s">
        <v>18</v>
      </c>
      <c r="B2830" t="s">
        <v>29</v>
      </c>
      <c r="C2830" t="s">
        <v>20</v>
      </c>
      <c r="D2830" t="s">
        <v>21</v>
      </c>
      <c r="E2830" t="s">
        <v>5</v>
      </c>
      <c r="G2830" t="s">
        <v>22</v>
      </c>
      <c r="H2830">
        <v>2808043</v>
      </c>
      <c r="I2830">
        <v>2808954</v>
      </c>
      <c r="J2830" t="s">
        <v>30</v>
      </c>
      <c r="K2830">
        <f t="shared" si="176"/>
        <v>1</v>
      </c>
      <c r="L2830" t="str">
        <f t="shared" si="177"/>
        <v>нет</v>
      </c>
      <c r="S2830" t="s">
        <v>5</v>
      </c>
      <c r="U2830" t="s">
        <v>22</v>
      </c>
      <c r="V2830">
        <v>2968105</v>
      </c>
      <c r="W2830">
        <v>2968581</v>
      </c>
      <c r="X2830" t="s">
        <v>30</v>
      </c>
      <c r="Y2830">
        <f t="shared" si="178"/>
        <v>1</v>
      </c>
      <c r="Z2830" t="str">
        <f t="shared" si="179"/>
        <v>да</v>
      </c>
    </row>
    <row r="2831" spans="1:26" x14ac:dyDescent="0.35">
      <c r="A2831" t="s">
        <v>18</v>
      </c>
      <c r="B2831" t="s">
        <v>29</v>
      </c>
      <c r="C2831" t="s">
        <v>20</v>
      </c>
      <c r="D2831" t="s">
        <v>21</v>
      </c>
      <c r="E2831" t="s">
        <v>5</v>
      </c>
      <c r="G2831" t="s">
        <v>22</v>
      </c>
      <c r="H2831">
        <v>2809050</v>
      </c>
      <c r="I2831">
        <v>2810864</v>
      </c>
      <c r="J2831" t="s">
        <v>30</v>
      </c>
      <c r="K2831">
        <f t="shared" si="176"/>
        <v>0</v>
      </c>
      <c r="L2831" t="str">
        <f t="shared" si="177"/>
        <v>нет</v>
      </c>
      <c r="S2831" t="s">
        <v>5</v>
      </c>
      <c r="U2831" t="s">
        <v>22</v>
      </c>
      <c r="V2831">
        <v>2968581</v>
      </c>
      <c r="W2831">
        <v>2969492</v>
      </c>
      <c r="X2831" t="s">
        <v>30</v>
      </c>
      <c r="Y2831">
        <f t="shared" si="178"/>
        <v>1</v>
      </c>
      <c r="Z2831" t="str">
        <f t="shared" si="179"/>
        <v>нет</v>
      </c>
    </row>
    <row r="2832" spans="1:26" x14ac:dyDescent="0.35">
      <c r="A2832" t="s">
        <v>18</v>
      </c>
      <c r="B2832" t="s">
        <v>29</v>
      </c>
      <c r="C2832" t="s">
        <v>20</v>
      </c>
      <c r="D2832" t="s">
        <v>21</v>
      </c>
      <c r="E2832" t="s">
        <v>5</v>
      </c>
      <c r="G2832" t="s">
        <v>22</v>
      </c>
      <c r="H2832">
        <v>2812783</v>
      </c>
      <c r="I2832">
        <v>2814474</v>
      </c>
      <c r="J2832" t="s">
        <v>30</v>
      </c>
      <c r="K2832">
        <f t="shared" si="176"/>
        <v>2</v>
      </c>
      <c r="L2832" t="str">
        <f t="shared" si="177"/>
        <v>нет</v>
      </c>
      <c r="S2832" t="s">
        <v>5</v>
      </c>
      <c r="U2832" t="s">
        <v>22</v>
      </c>
      <c r="V2832">
        <v>2969684</v>
      </c>
      <c r="W2832">
        <v>2970223</v>
      </c>
      <c r="X2832" t="s">
        <v>30</v>
      </c>
      <c r="Y2832">
        <f t="shared" si="178"/>
        <v>2</v>
      </c>
      <c r="Z2832" t="str">
        <f t="shared" si="179"/>
        <v>нет</v>
      </c>
    </row>
    <row r="2833" spans="1:26" x14ac:dyDescent="0.35">
      <c r="A2833" t="s">
        <v>18</v>
      </c>
      <c r="B2833" t="s">
        <v>29</v>
      </c>
      <c r="C2833" t="s">
        <v>20</v>
      </c>
      <c r="D2833" t="s">
        <v>21</v>
      </c>
      <c r="E2833" t="s">
        <v>5</v>
      </c>
      <c r="G2833" t="s">
        <v>22</v>
      </c>
      <c r="H2833">
        <v>2814661</v>
      </c>
      <c r="I2833">
        <v>2815596</v>
      </c>
      <c r="J2833" t="s">
        <v>30</v>
      </c>
      <c r="K2833">
        <f t="shared" si="176"/>
        <v>1</v>
      </c>
      <c r="L2833" t="str">
        <f t="shared" si="177"/>
        <v>да</v>
      </c>
      <c r="S2833" t="s">
        <v>5</v>
      </c>
      <c r="U2833" t="s">
        <v>22</v>
      </c>
      <c r="V2833">
        <v>2970251</v>
      </c>
      <c r="W2833">
        <v>2971537</v>
      </c>
      <c r="X2833" t="s">
        <v>30</v>
      </c>
      <c r="Y2833">
        <f t="shared" si="178"/>
        <v>2</v>
      </c>
      <c r="Z2833" t="str">
        <f t="shared" si="179"/>
        <v>нет</v>
      </c>
    </row>
    <row r="2834" spans="1:26" x14ac:dyDescent="0.35">
      <c r="A2834" t="s">
        <v>18</v>
      </c>
      <c r="B2834" t="s">
        <v>29</v>
      </c>
      <c r="C2834" t="s">
        <v>20</v>
      </c>
      <c r="D2834" t="s">
        <v>21</v>
      </c>
      <c r="E2834" t="s">
        <v>5</v>
      </c>
      <c r="G2834" t="s">
        <v>22</v>
      </c>
      <c r="H2834">
        <v>2815596</v>
      </c>
      <c r="I2834">
        <v>2816624</v>
      </c>
      <c r="J2834" t="s">
        <v>30</v>
      </c>
      <c r="K2834">
        <f t="shared" si="176"/>
        <v>2</v>
      </c>
      <c r="L2834" t="str">
        <f t="shared" si="177"/>
        <v>нет</v>
      </c>
      <c r="S2834" t="s">
        <v>5</v>
      </c>
      <c r="U2834" t="s">
        <v>22</v>
      </c>
      <c r="V2834">
        <v>2971670</v>
      </c>
      <c r="W2834">
        <v>2972539</v>
      </c>
      <c r="X2834" t="s">
        <v>30</v>
      </c>
      <c r="Y2834">
        <f t="shared" si="178"/>
        <v>0</v>
      </c>
      <c r="Z2834" t="str">
        <f t="shared" si="179"/>
        <v>нет</v>
      </c>
    </row>
    <row r="2835" spans="1:26" x14ac:dyDescent="0.35">
      <c r="A2835" t="s">
        <v>18</v>
      </c>
      <c r="B2835" t="s">
        <v>29</v>
      </c>
      <c r="C2835" t="s">
        <v>20</v>
      </c>
      <c r="D2835" t="s">
        <v>21</v>
      </c>
      <c r="E2835" t="s">
        <v>5</v>
      </c>
      <c r="G2835" t="s">
        <v>22</v>
      </c>
      <c r="H2835">
        <v>2816640</v>
      </c>
      <c r="I2835">
        <v>2817695</v>
      </c>
      <c r="J2835" t="s">
        <v>30</v>
      </c>
      <c r="K2835">
        <f t="shared" si="176"/>
        <v>1</v>
      </c>
      <c r="L2835" t="str">
        <f t="shared" si="177"/>
        <v>да</v>
      </c>
      <c r="S2835" t="s">
        <v>5</v>
      </c>
      <c r="U2835" t="s">
        <v>22</v>
      </c>
      <c r="V2835">
        <v>2972568</v>
      </c>
      <c r="W2835">
        <v>2973818</v>
      </c>
      <c r="X2835" t="s">
        <v>30</v>
      </c>
      <c r="Y2835">
        <f t="shared" si="178"/>
        <v>1</v>
      </c>
      <c r="Z2835" t="str">
        <f t="shared" si="179"/>
        <v>да</v>
      </c>
    </row>
    <row r="2836" spans="1:26" x14ac:dyDescent="0.35">
      <c r="A2836" t="s">
        <v>18</v>
      </c>
      <c r="B2836" t="s">
        <v>29</v>
      </c>
      <c r="C2836" t="s">
        <v>20</v>
      </c>
      <c r="D2836" t="s">
        <v>21</v>
      </c>
      <c r="E2836" t="s">
        <v>5</v>
      </c>
      <c r="G2836" t="s">
        <v>22</v>
      </c>
      <c r="H2836">
        <v>2817695</v>
      </c>
      <c r="I2836">
        <v>2818630</v>
      </c>
      <c r="J2836" t="s">
        <v>30</v>
      </c>
      <c r="K2836">
        <f t="shared" si="176"/>
        <v>2</v>
      </c>
      <c r="L2836" t="str">
        <f t="shared" si="177"/>
        <v>нет</v>
      </c>
      <c r="S2836" t="s">
        <v>5</v>
      </c>
      <c r="U2836" t="s">
        <v>22</v>
      </c>
      <c r="V2836">
        <v>2973797</v>
      </c>
      <c r="W2836">
        <v>2974912</v>
      </c>
      <c r="X2836" t="s">
        <v>30</v>
      </c>
      <c r="Y2836">
        <f t="shared" si="178"/>
        <v>2</v>
      </c>
      <c r="Z2836" t="str">
        <f t="shared" si="179"/>
        <v>да</v>
      </c>
    </row>
    <row r="2837" spans="1:26" x14ac:dyDescent="0.35">
      <c r="A2837" t="s">
        <v>18</v>
      </c>
      <c r="B2837" t="s">
        <v>29</v>
      </c>
      <c r="C2837" t="s">
        <v>20</v>
      </c>
      <c r="D2837" t="s">
        <v>21</v>
      </c>
      <c r="E2837" t="s">
        <v>5</v>
      </c>
      <c r="G2837" t="s">
        <v>22</v>
      </c>
      <c r="H2837">
        <v>2818853</v>
      </c>
      <c r="I2837">
        <v>2820058</v>
      </c>
      <c r="J2837" t="s">
        <v>30</v>
      </c>
      <c r="K2837">
        <f t="shared" si="176"/>
        <v>2</v>
      </c>
      <c r="L2837" t="str">
        <f t="shared" si="177"/>
        <v>нет</v>
      </c>
      <c r="S2837" t="s">
        <v>5</v>
      </c>
      <c r="U2837" t="s">
        <v>22</v>
      </c>
      <c r="V2837">
        <v>2974905</v>
      </c>
      <c r="W2837">
        <v>2978093</v>
      </c>
      <c r="X2837" t="s">
        <v>30</v>
      </c>
      <c r="Y2837">
        <f t="shared" si="178"/>
        <v>1</v>
      </c>
      <c r="Z2837" t="str">
        <f t="shared" si="179"/>
        <v>да</v>
      </c>
    </row>
    <row r="2838" spans="1:26" x14ac:dyDescent="0.35">
      <c r="A2838" t="s">
        <v>18</v>
      </c>
      <c r="B2838" t="s">
        <v>29</v>
      </c>
      <c r="C2838" t="s">
        <v>20</v>
      </c>
      <c r="D2838" t="s">
        <v>21</v>
      </c>
      <c r="E2838" t="s">
        <v>5</v>
      </c>
      <c r="G2838" t="s">
        <v>22</v>
      </c>
      <c r="H2838">
        <v>2820425</v>
      </c>
      <c r="I2838">
        <v>2820823</v>
      </c>
      <c r="J2838" t="s">
        <v>30</v>
      </c>
      <c r="K2838">
        <f t="shared" si="176"/>
        <v>0</v>
      </c>
      <c r="L2838" t="str">
        <f t="shared" si="177"/>
        <v>нет</v>
      </c>
      <c r="S2838" t="s">
        <v>5</v>
      </c>
      <c r="U2838" t="s">
        <v>22</v>
      </c>
      <c r="V2838">
        <v>2978090</v>
      </c>
      <c r="W2838">
        <v>2978857</v>
      </c>
      <c r="X2838" t="s">
        <v>30</v>
      </c>
      <c r="Y2838">
        <f t="shared" si="178"/>
        <v>1</v>
      </c>
      <c r="Z2838" t="str">
        <f t="shared" si="179"/>
        <v>да</v>
      </c>
    </row>
    <row r="2839" spans="1:26" x14ac:dyDescent="0.35">
      <c r="A2839" t="s">
        <v>18</v>
      </c>
      <c r="B2839" t="s">
        <v>29</v>
      </c>
      <c r="C2839" t="s">
        <v>20</v>
      </c>
      <c r="D2839" t="s">
        <v>21</v>
      </c>
      <c r="E2839" t="s">
        <v>5</v>
      </c>
      <c r="G2839" t="s">
        <v>22</v>
      </c>
      <c r="H2839">
        <v>2821068</v>
      </c>
      <c r="I2839">
        <v>2821724</v>
      </c>
      <c r="J2839" t="s">
        <v>30</v>
      </c>
      <c r="K2839">
        <f t="shared" si="176"/>
        <v>1</v>
      </c>
      <c r="L2839" t="str">
        <f t="shared" si="177"/>
        <v>нет</v>
      </c>
      <c r="S2839" t="s">
        <v>5</v>
      </c>
      <c r="U2839" t="s">
        <v>22</v>
      </c>
      <c r="V2839">
        <v>2978854</v>
      </c>
      <c r="W2839">
        <v>2979768</v>
      </c>
      <c r="X2839" t="s">
        <v>30</v>
      </c>
      <c r="Y2839">
        <f t="shared" si="178"/>
        <v>1</v>
      </c>
      <c r="Z2839" t="str">
        <f t="shared" si="179"/>
        <v>да</v>
      </c>
    </row>
    <row r="2840" spans="1:26" x14ac:dyDescent="0.35">
      <c r="A2840" t="s">
        <v>18</v>
      </c>
      <c r="B2840" t="s">
        <v>29</v>
      </c>
      <c r="C2840" t="s">
        <v>20</v>
      </c>
      <c r="D2840" t="s">
        <v>21</v>
      </c>
      <c r="E2840" t="s">
        <v>5</v>
      </c>
      <c r="G2840" t="s">
        <v>22</v>
      </c>
      <c r="H2840">
        <v>2821811</v>
      </c>
      <c r="I2840">
        <v>2822902</v>
      </c>
      <c r="J2840" t="s">
        <v>30</v>
      </c>
      <c r="K2840">
        <f t="shared" si="176"/>
        <v>2</v>
      </c>
      <c r="L2840" t="str">
        <f t="shared" si="177"/>
        <v>нет</v>
      </c>
      <c r="S2840" t="s">
        <v>5</v>
      </c>
      <c r="U2840" t="s">
        <v>22</v>
      </c>
      <c r="V2840">
        <v>2979765</v>
      </c>
      <c r="W2840">
        <v>2980451</v>
      </c>
      <c r="X2840" t="s">
        <v>30</v>
      </c>
      <c r="Y2840">
        <f t="shared" si="178"/>
        <v>1</v>
      </c>
      <c r="Z2840" t="str">
        <f t="shared" si="179"/>
        <v>да</v>
      </c>
    </row>
    <row r="2841" spans="1:26" x14ac:dyDescent="0.35">
      <c r="A2841" t="s">
        <v>18</v>
      </c>
      <c r="B2841" t="s">
        <v>29</v>
      </c>
      <c r="C2841" t="s">
        <v>20</v>
      </c>
      <c r="D2841" t="s">
        <v>21</v>
      </c>
      <c r="E2841" t="s">
        <v>5</v>
      </c>
      <c r="G2841" t="s">
        <v>22</v>
      </c>
      <c r="H2841">
        <v>2822948</v>
      </c>
      <c r="I2841">
        <v>2824756</v>
      </c>
      <c r="J2841" t="s">
        <v>30</v>
      </c>
      <c r="K2841">
        <f t="shared" si="176"/>
        <v>2</v>
      </c>
      <c r="L2841" t="str">
        <f t="shared" si="177"/>
        <v>нет</v>
      </c>
      <c r="S2841" t="s">
        <v>5</v>
      </c>
      <c r="U2841" t="s">
        <v>22</v>
      </c>
      <c r="V2841">
        <v>2980451</v>
      </c>
      <c r="W2841">
        <v>2981074</v>
      </c>
      <c r="X2841" t="s">
        <v>30</v>
      </c>
      <c r="Y2841">
        <f t="shared" si="178"/>
        <v>0</v>
      </c>
      <c r="Z2841" t="str">
        <f t="shared" si="179"/>
        <v>нет</v>
      </c>
    </row>
    <row r="2842" spans="1:26" x14ac:dyDescent="0.35">
      <c r="A2842" t="s">
        <v>18</v>
      </c>
      <c r="B2842" t="s">
        <v>29</v>
      </c>
      <c r="C2842" t="s">
        <v>20</v>
      </c>
      <c r="D2842" t="s">
        <v>21</v>
      </c>
      <c r="E2842" t="s">
        <v>5</v>
      </c>
      <c r="G2842" t="s">
        <v>22</v>
      </c>
      <c r="H2842">
        <v>2828534</v>
      </c>
      <c r="I2842">
        <v>2828923</v>
      </c>
      <c r="J2842" t="s">
        <v>30</v>
      </c>
      <c r="K2842">
        <f t="shared" si="176"/>
        <v>2</v>
      </c>
      <c r="L2842" t="str">
        <f t="shared" si="177"/>
        <v>нет</v>
      </c>
      <c r="S2842" t="s">
        <v>5</v>
      </c>
      <c r="U2842" t="s">
        <v>22</v>
      </c>
      <c r="V2842">
        <v>2981226</v>
      </c>
      <c r="W2842">
        <v>2981570</v>
      </c>
      <c r="X2842" t="s">
        <v>30</v>
      </c>
      <c r="Y2842">
        <f t="shared" si="178"/>
        <v>2</v>
      </c>
      <c r="Z2842" t="str">
        <f t="shared" si="179"/>
        <v>да</v>
      </c>
    </row>
    <row r="2843" spans="1:26" x14ac:dyDescent="0.35">
      <c r="A2843" t="s">
        <v>18</v>
      </c>
      <c r="B2843" t="s">
        <v>29</v>
      </c>
      <c r="C2843" t="s">
        <v>20</v>
      </c>
      <c r="D2843" t="s">
        <v>21</v>
      </c>
      <c r="E2843" t="s">
        <v>5</v>
      </c>
      <c r="G2843" t="s">
        <v>22</v>
      </c>
      <c r="H2843">
        <v>2828945</v>
      </c>
      <c r="I2843">
        <v>2829622</v>
      </c>
      <c r="J2843" t="s">
        <v>30</v>
      </c>
      <c r="K2843">
        <f t="shared" si="176"/>
        <v>1</v>
      </c>
      <c r="L2843" t="str">
        <f t="shared" si="177"/>
        <v>да</v>
      </c>
      <c r="S2843" t="s">
        <v>5</v>
      </c>
      <c r="U2843" t="s">
        <v>22</v>
      </c>
      <c r="V2843">
        <v>2981554</v>
      </c>
      <c r="W2843">
        <v>2982231</v>
      </c>
      <c r="X2843" t="s">
        <v>30</v>
      </c>
      <c r="Y2843">
        <f t="shared" si="178"/>
        <v>1</v>
      </c>
      <c r="Z2843" t="str">
        <f t="shared" si="179"/>
        <v>нет</v>
      </c>
    </row>
    <row r="2844" spans="1:26" x14ac:dyDescent="0.35">
      <c r="A2844" t="s">
        <v>18</v>
      </c>
      <c r="B2844" t="s">
        <v>29</v>
      </c>
      <c r="C2844" t="s">
        <v>20</v>
      </c>
      <c r="D2844" t="s">
        <v>21</v>
      </c>
      <c r="E2844" t="s">
        <v>5</v>
      </c>
      <c r="G2844" t="s">
        <v>22</v>
      </c>
      <c r="H2844">
        <v>2829619</v>
      </c>
      <c r="I2844">
        <v>2830425</v>
      </c>
      <c r="J2844" t="s">
        <v>30</v>
      </c>
      <c r="K2844">
        <f t="shared" si="176"/>
        <v>1</v>
      </c>
      <c r="L2844" t="str">
        <f t="shared" si="177"/>
        <v>нет</v>
      </c>
      <c r="S2844" t="s">
        <v>5</v>
      </c>
      <c r="U2844" t="s">
        <v>22</v>
      </c>
      <c r="V2844">
        <v>2982297</v>
      </c>
      <c r="W2844">
        <v>2983646</v>
      </c>
      <c r="X2844" t="s">
        <v>30</v>
      </c>
      <c r="Y2844">
        <f t="shared" si="178"/>
        <v>1</v>
      </c>
      <c r="Z2844" t="str">
        <f t="shared" si="179"/>
        <v>нет</v>
      </c>
    </row>
    <row r="2845" spans="1:26" x14ac:dyDescent="0.35">
      <c r="A2845" t="s">
        <v>18</v>
      </c>
      <c r="B2845" t="s">
        <v>29</v>
      </c>
      <c r="C2845" t="s">
        <v>20</v>
      </c>
      <c r="D2845" t="s">
        <v>21</v>
      </c>
      <c r="E2845" t="s">
        <v>5</v>
      </c>
      <c r="G2845" t="s">
        <v>22</v>
      </c>
      <c r="H2845">
        <v>2830431</v>
      </c>
      <c r="I2845">
        <v>2831306</v>
      </c>
      <c r="J2845" t="s">
        <v>30</v>
      </c>
      <c r="K2845">
        <f t="shared" si="176"/>
        <v>1</v>
      </c>
      <c r="L2845" t="str">
        <f t="shared" si="177"/>
        <v>нет</v>
      </c>
      <c r="S2845" t="s">
        <v>5</v>
      </c>
      <c r="U2845" t="s">
        <v>22</v>
      </c>
      <c r="V2845">
        <v>2983649</v>
      </c>
      <c r="W2845">
        <v>2983945</v>
      </c>
      <c r="X2845" t="s">
        <v>30</v>
      </c>
      <c r="Y2845">
        <f t="shared" si="178"/>
        <v>0</v>
      </c>
      <c r="Z2845" t="str">
        <f t="shared" si="179"/>
        <v>нет</v>
      </c>
    </row>
    <row r="2846" spans="1:26" x14ac:dyDescent="0.35">
      <c r="A2846" t="s">
        <v>18</v>
      </c>
      <c r="B2846" t="s">
        <v>29</v>
      </c>
      <c r="C2846" t="s">
        <v>20</v>
      </c>
      <c r="D2846" t="s">
        <v>21</v>
      </c>
      <c r="E2846" t="s">
        <v>5</v>
      </c>
      <c r="G2846" t="s">
        <v>22</v>
      </c>
      <c r="H2846">
        <v>2832140</v>
      </c>
      <c r="I2846">
        <v>2833510</v>
      </c>
      <c r="J2846" t="s">
        <v>30</v>
      </c>
      <c r="K2846">
        <f t="shared" si="176"/>
        <v>0</v>
      </c>
      <c r="L2846" t="str">
        <f t="shared" si="177"/>
        <v>нет</v>
      </c>
      <c r="S2846" t="s">
        <v>5</v>
      </c>
      <c r="U2846" t="s">
        <v>22</v>
      </c>
      <c r="V2846">
        <v>2984319</v>
      </c>
      <c r="W2846">
        <v>2984720</v>
      </c>
      <c r="X2846" t="s">
        <v>30</v>
      </c>
      <c r="Y2846">
        <f t="shared" si="178"/>
        <v>0</v>
      </c>
      <c r="Z2846" t="str">
        <f t="shared" si="179"/>
        <v>нет</v>
      </c>
    </row>
    <row r="2847" spans="1:26" x14ac:dyDescent="0.35">
      <c r="A2847" t="s">
        <v>18</v>
      </c>
      <c r="B2847" t="s">
        <v>29</v>
      </c>
      <c r="C2847" t="s">
        <v>20</v>
      </c>
      <c r="D2847" t="s">
        <v>21</v>
      </c>
      <c r="E2847" t="s">
        <v>5</v>
      </c>
      <c r="G2847" t="s">
        <v>22</v>
      </c>
      <c r="H2847">
        <v>2833590</v>
      </c>
      <c r="I2847">
        <v>2834360</v>
      </c>
      <c r="J2847" t="s">
        <v>30</v>
      </c>
      <c r="K2847">
        <f t="shared" si="176"/>
        <v>1</v>
      </c>
      <c r="L2847" t="str">
        <f t="shared" si="177"/>
        <v>нет</v>
      </c>
      <c r="S2847" t="s">
        <v>5</v>
      </c>
      <c r="U2847" t="s">
        <v>22</v>
      </c>
      <c r="V2847">
        <v>2984770</v>
      </c>
      <c r="W2847">
        <v>2985450</v>
      </c>
      <c r="X2847" t="s">
        <v>23</v>
      </c>
      <c r="Y2847">
        <f t="shared" si="178"/>
        <v>2</v>
      </c>
      <c r="Z2847" t="str">
        <f t="shared" si="179"/>
        <v>нет</v>
      </c>
    </row>
    <row r="2848" spans="1:26" x14ac:dyDescent="0.35">
      <c r="A2848" t="s">
        <v>18</v>
      </c>
      <c r="B2848" t="s">
        <v>29</v>
      </c>
      <c r="C2848" t="s">
        <v>20</v>
      </c>
      <c r="D2848" t="s">
        <v>21</v>
      </c>
      <c r="E2848" t="s">
        <v>5</v>
      </c>
      <c r="G2848" t="s">
        <v>22</v>
      </c>
      <c r="H2848">
        <v>2836265</v>
      </c>
      <c r="I2848">
        <v>2836849</v>
      </c>
      <c r="J2848" t="s">
        <v>30</v>
      </c>
      <c r="K2848">
        <f t="shared" si="176"/>
        <v>1</v>
      </c>
      <c r="L2848" t="str">
        <f t="shared" si="177"/>
        <v>нет</v>
      </c>
      <c r="S2848" t="s">
        <v>5</v>
      </c>
      <c r="U2848" t="s">
        <v>22</v>
      </c>
      <c r="V2848">
        <v>2985463</v>
      </c>
      <c r="W2848">
        <v>2986311</v>
      </c>
      <c r="X2848" t="s">
        <v>23</v>
      </c>
      <c r="Y2848">
        <f t="shared" si="178"/>
        <v>0</v>
      </c>
      <c r="Z2848" t="str">
        <f t="shared" si="179"/>
        <v>нет</v>
      </c>
    </row>
    <row r="2849" spans="1:26" x14ac:dyDescent="0.35">
      <c r="A2849" t="s">
        <v>18</v>
      </c>
      <c r="B2849" t="s">
        <v>29</v>
      </c>
      <c r="C2849" t="s">
        <v>20</v>
      </c>
      <c r="D2849" t="s">
        <v>21</v>
      </c>
      <c r="E2849" t="s">
        <v>5</v>
      </c>
      <c r="G2849" t="s">
        <v>22</v>
      </c>
      <c r="H2849">
        <v>2836975</v>
      </c>
      <c r="I2849">
        <v>2837955</v>
      </c>
      <c r="J2849" t="s">
        <v>30</v>
      </c>
      <c r="K2849">
        <f t="shared" si="176"/>
        <v>1</v>
      </c>
      <c r="L2849" t="str">
        <f t="shared" si="177"/>
        <v>нет</v>
      </c>
      <c r="S2849" t="s">
        <v>5</v>
      </c>
      <c r="U2849" t="s">
        <v>22</v>
      </c>
      <c r="V2849">
        <v>2986583</v>
      </c>
      <c r="W2849">
        <v>2988247</v>
      </c>
      <c r="X2849" t="s">
        <v>23</v>
      </c>
      <c r="Y2849">
        <f t="shared" si="178"/>
        <v>1</v>
      </c>
      <c r="Z2849" t="str">
        <f t="shared" si="179"/>
        <v>нет</v>
      </c>
    </row>
    <row r="2850" spans="1:26" x14ac:dyDescent="0.35">
      <c r="A2850" t="s">
        <v>18</v>
      </c>
      <c r="B2850" t="s">
        <v>29</v>
      </c>
      <c r="C2850" t="s">
        <v>20</v>
      </c>
      <c r="D2850" t="s">
        <v>21</v>
      </c>
      <c r="E2850" t="s">
        <v>5</v>
      </c>
      <c r="G2850" t="s">
        <v>22</v>
      </c>
      <c r="H2850">
        <v>2838030</v>
      </c>
      <c r="I2850">
        <v>2838554</v>
      </c>
      <c r="J2850" t="s">
        <v>30</v>
      </c>
      <c r="K2850">
        <f t="shared" si="176"/>
        <v>2</v>
      </c>
      <c r="L2850" t="str">
        <f t="shared" si="177"/>
        <v>да</v>
      </c>
      <c r="S2850" t="s">
        <v>5</v>
      </c>
      <c r="U2850" t="s">
        <v>22</v>
      </c>
      <c r="V2850">
        <v>2988583</v>
      </c>
      <c r="W2850">
        <v>2989203</v>
      </c>
      <c r="X2850" t="s">
        <v>30</v>
      </c>
      <c r="Y2850">
        <f t="shared" si="178"/>
        <v>1</v>
      </c>
      <c r="Z2850" t="str">
        <f t="shared" si="179"/>
        <v>да</v>
      </c>
    </row>
    <row r="2851" spans="1:26" x14ac:dyDescent="0.35">
      <c r="A2851" t="s">
        <v>18</v>
      </c>
      <c r="B2851" t="s">
        <v>29</v>
      </c>
      <c r="C2851" t="s">
        <v>20</v>
      </c>
      <c r="D2851" t="s">
        <v>21</v>
      </c>
      <c r="E2851" t="s">
        <v>5</v>
      </c>
      <c r="G2851" t="s">
        <v>22</v>
      </c>
      <c r="H2851">
        <v>2838544</v>
      </c>
      <c r="I2851">
        <v>2840577</v>
      </c>
      <c r="J2851" t="s">
        <v>30</v>
      </c>
      <c r="K2851">
        <f t="shared" si="176"/>
        <v>2</v>
      </c>
      <c r="L2851" t="str">
        <f t="shared" si="177"/>
        <v>нет</v>
      </c>
      <c r="S2851" t="s">
        <v>5</v>
      </c>
      <c r="U2851" t="s">
        <v>22</v>
      </c>
      <c r="V2851">
        <v>2989203</v>
      </c>
      <c r="W2851">
        <v>2989427</v>
      </c>
      <c r="X2851" t="s">
        <v>30</v>
      </c>
      <c r="Y2851">
        <f t="shared" si="178"/>
        <v>1</v>
      </c>
      <c r="Z2851" t="str">
        <f t="shared" si="179"/>
        <v>нет</v>
      </c>
    </row>
    <row r="2852" spans="1:26" x14ac:dyDescent="0.35">
      <c r="A2852" t="s">
        <v>18</v>
      </c>
      <c r="B2852" t="s">
        <v>29</v>
      </c>
      <c r="C2852" t="s">
        <v>20</v>
      </c>
      <c r="D2852" t="s">
        <v>21</v>
      </c>
      <c r="E2852" t="s">
        <v>5</v>
      </c>
      <c r="G2852" t="s">
        <v>22</v>
      </c>
      <c r="H2852">
        <v>2841040</v>
      </c>
      <c r="I2852">
        <v>2842293</v>
      </c>
      <c r="J2852" t="s">
        <v>30</v>
      </c>
      <c r="K2852">
        <f t="shared" si="176"/>
        <v>0</v>
      </c>
      <c r="L2852" t="str">
        <f t="shared" si="177"/>
        <v>нет</v>
      </c>
      <c r="S2852" t="s">
        <v>5</v>
      </c>
      <c r="U2852" t="s">
        <v>22</v>
      </c>
      <c r="V2852">
        <v>2989502</v>
      </c>
      <c r="W2852">
        <v>2990707</v>
      </c>
      <c r="X2852" t="s">
        <v>30</v>
      </c>
      <c r="Y2852">
        <f t="shared" si="178"/>
        <v>2</v>
      </c>
      <c r="Z2852" t="str">
        <f t="shared" si="179"/>
        <v>да</v>
      </c>
    </row>
    <row r="2853" spans="1:26" x14ac:dyDescent="0.35">
      <c r="A2853" t="s">
        <v>18</v>
      </c>
      <c r="B2853" t="s">
        <v>29</v>
      </c>
      <c r="C2853" t="s">
        <v>20</v>
      </c>
      <c r="D2853" t="s">
        <v>21</v>
      </c>
      <c r="E2853" t="s">
        <v>5</v>
      </c>
      <c r="G2853" t="s">
        <v>22</v>
      </c>
      <c r="H2853">
        <v>2842307</v>
      </c>
      <c r="I2853">
        <v>2842669</v>
      </c>
      <c r="J2853" t="s">
        <v>30</v>
      </c>
      <c r="K2853">
        <f t="shared" si="176"/>
        <v>1</v>
      </c>
      <c r="L2853" t="str">
        <f t="shared" si="177"/>
        <v>нет</v>
      </c>
      <c r="S2853" t="s">
        <v>5</v>
      </c>
      <c r="U2853" t="s">
        <v>22</v>
      </c>
      <c r="V2853">
        <v>2990697</v>
      </c>
      <c r="W2853">
        <v>2993093</v>
      </c>
      <c r="X2853" t="s">
        <v>30</v>
      </c>
      <c r="Y2853">
        <f t="shared" si="178"/>
        <v>0</v>
      </c>
      <c r="Z2853" t="str">
        <f t="shared" si="179"/>
        <v>нет</v>
      </c>
    </row>
    <row r="2854" spans="1:26" x14ac:dyDescent="0.35">
      <c r="A2854" t="s">
        <v>18</v>
      </c>
      <c r="B2854" t="s">
        <v>29</v>
      </c>
      <c r="C2854" t="s">
        <v>20</v>
      </c>
      <c r="D2854" t="s">
        <v>21</v>
      </c>
      <c r="E2854" t="s">
        <v>5</v>
      </c>
      <c r="G2854" t="s">
        <v>22</v>
      </c>
      <c r="H2854">
        <v>2845717</v>
      </c>
      <c r="I2854">
        <v>2846640</v>
      </c>
      <c r="J2854" t="s">
        <v>30</v>
      </c>
      <c r="K2854">
        <f t="shared" si="176"/>
        <v>1</v>
      </c>
      <c r="L2854" t="str">
        <f t="shared" si="177"/>
        <v>нет</v>
      </c>
      <c r="S2854" t="s">
        <v>5</v>
      </c>
      <c r="U2854" t="s">
        <v>22</v>
      </c>
      <c r="V2854">
        <v>2993113</v>
      </c>
      <c r="W2854">
        <v>2993622</v>
      </c>
      <c r="X2854" t="s">
        <v>30</v>
      </c>
      <c r="Y2854">
        <f t="shared" si="178"/>
        <v>1</v>
      </c>
      <c r="Z2854" t="str">
        <f t="shared" si="179"/>
        <v>да</v>
      </c>
    </row>
    <row r="2855" spans="1:26" x14ac:dyDescent="0.35">
      <c r="A2855" t="s">
        <v>18</v>
      </c>
      <c r="B2855" t="s">
        <v>29</v>
      </c>
      <c r="C2855" t="s">
        <v>20</v>
      </c>
      <c r="D2855" t="s">
        <v>21</v>
      </c>
      <c r="E2855" t="s">
        <v>5</v>
      </c>
      <c r="G2855" t="s">
        <v>22</v>
      </c>
      <c r="H2855">
        <v>2846748</v>
      </c>
      <c r="I2855">
        <v>2848136</v>
      </c>
      <c r="J2855" t="s">
        <v>30</v>
      </c>
      <c r="K2855">
        <f t="shared" si="176"/>
        <v>2</v>
      </c>
      <c r="L2855" t="str">
        <f t="shared" si="177"/>
        <v>нет</v>
      </c>
      <c r="S2855" t="s">
        <v>5</v>
      </c>
      <c r="U2855" t="s">
        <v>22</v>
      </c>
      <c r="V2855">
        <v>2993619</v>
      </c>
      <c r="W2855">
        <v>2994551</v>
      </c>
      <c r="X2855" t="s">
        <v>30</v>
      </c>
      <c r="Y2855">
        <f t="shared" si="178"/>
        <v>1</v>
      </c>
      <c r="Z2855" t="str">
        <f t="shared" si="179"/>
        <v>да</v>
      </c>
    </row>
    <row r="2856" spans="1:26" x14ac:dyDescent="0.35">
      <c r="A2856" t="s">
        <v>18</v>
      </c>
      <c r="B2856" t="s">
        <v>29</v>
      </c>
      <c r="C2856" t="s">
        <v>20</v>
      </c>
      <c r="D2856" t="s">
        <v>21</v>
      </c>
      <c r="E2856" t="s">
        <v>5</v>
      </c>
      <c r="G2856" t="s">
        <v>22</v>
      </c>
      <c r="H2856">
        <v>2848368</v>
      </c>
      <c r="I2856">
        <v>2849066</v>
      </c>
      <c r="J2856" t="s">
        <v>30</v>
      </c>
      <c r="K2856">
        <f t="shared" si="176"/>
        <v>2</v>
      </c>
      <c r="L2856" t="str">
        <f t="shared" si="177"/>
        <v>да</v>
      </c>
      <c r="S2856" t="s">
        <v>5</v>
      </c>
      <c r="U2856" t="s">
        <v>22</v>
      </c>
      <c r="V2856">
        <v>2994548</v>
      </c>
      <c r="W2856">
        <v>2995900</v>
      </c>
      <c r="X2856" t="s">
        <v>30</v>
      </c>
      <c r="Y2856">
        <f t="shared" si="178"/>
        <v>2</v>
      </c>
      <c r="Z2856" t="str">
        <f t="shared" si="179"/>
        <v>нет</v>
      </c>
    </row>
    <row r="2857" spans="1:26" x14ac:dyDescent="0.35">
      <c r="A2857" t="s">
        <v>18</v>
      </c>
      <c r="B2857" t="s">
        <v>29</v>
      </c>
      <c r="C2857" t="s">
        <v>20</v>
      </c>
      <c r="D2857" t="s">
        <v>21</v>
      </c>
      <c r="E2857" t="s">
        <v>5</v>
      </c>
      <c r="G2857" t="s">
        <v>22</v>
      </c>
      <c r="H2857">
        <v>2849050</v>
      </c>
      <c r="I2857">
        <v>2850417</v>
      </c>
      <c r="J2857" t="s">
        <v>30</v>
      </c>
      <c r="K2857">
        <f t="shared" si="176"/>
        <v>1</v>
      </c>
      <c r="L2857" t="str">
        <f t="shared" si="177"/>
        <v>нет</v>
      </c>
      <c r="S2857" t="s">
        <v>5</v>
      </c>
      <c r="U2857" t="s">
        <v>22</v>
      </c>
      <c r="V2857">
        <v>2995922</v>
      </c>
      <c r="W2857">
        <v>2996671</v>
      </c>
      <c r="X2857" t="s">
        <v>30</v>
      </c>
      <c r="Y2857">
        <f t="shared" si="178"/>
        <v>1</v>
      </c>
      <c r="Z2857" t="str">
        <f t="shared" si="179"/>
        <v>нет</v>
      </c>
    </row>
    <row r="2858" spans="1:26" x14ac:dyDescent="0.35">
      <c r="A2858" t="s">
        <v>18</v>
      </c>
      <c r="B2858" t="s">
        <v>29</v>
      </c>
      <c r="C2858" t="s">
        <v>20</v>
      </c>
      <c r="D2858" t="s">
        <v>21</v>
      </c>
      <c r="E2858" t="s">
        <v>5</v>
      </c>
      <c r="G2858" t="s">
        <v>22</v>
      </c>
      <c r="H2858">
        <v>2850420</v>
      </c>
      <c r="I2858">
        <v>2851112</v>
      </c>
      <c r="J2858" t="s">
        <v>30</v>
      </c>
      <c r="K2858">
        <f t="shared" si="176"/>
        <v>0</v>
      </c>
      <c r="L2858" t="str">
        <f t="shared" si="177"/>
        <v>нет</v>
      </c>
      <c r="S2858" t="s">
        <v>5</v>
      </c>
      <c r="U2858" t="s">
        <v>22</v>
      </c>
      <c r="V2858">
        <v>2996674</v>
      </c>
      <c r="W2858">
        <v>2998647</v>
      </c>
      <c r="X2858" t="s">
        <v>30</v>
      </c>
      <c r="Y2858">
        <f t="shared" si="178"/>
        <v>1</v>
      </c>
      <c r="Z2858" t="str">
        <f t="shared" si="179"/>
        <v>нет</v>
      </c>
    </row>
    <row r="2859" spans="1:26" x14ac:dyDescent="0.35">
      <c r="A2859" t="s">
        <v>18</v>
      </c>
      <c r="B2859" t="s">
        <v>29</v>
      </c>
      <c r="C2859" t="s">
        <v>20</v>
      </c>
      <c r="D2859" t="s">
        <v>21</v>
      </c>
      <c r="E2859" t="s">
        <v>5</v>
      </c>
      <c r="G2859" t="s">
        <v>22</v>
      </c>
      <c r="H2859">
        <v>2851222</v>
      </c>
      <c r="I2859">
        <v>2851791</v>
      </c>
      <c r="J2859" t="s">
        <v>30</v>
      </c>
      <c r="K2859">
        <f t="shared" si="176"/>
        <v>1</v>
      </c>
      <c r="L2859" t="str">
        <f t="shared" si="177"/>
        <v>нет</v>
      </c>
      <c r="S2859" t="s">
        <v>5</v>
      </c>
      <c r="U2859" t="s">
        <v>22</v>
      </c>
      <c r="V2859">
        <v>2998668</v>
      </c>
      <c r="W2859">
        <v>2999564</v>
      </c>
      <c r="X2859" t="s">
        <v>30</v>
      </c>
      <c r="Y2859">
        <f t="shared" si="178"/>
        <v>2</v>
      </c>
      <c r="Z2859" t="str">
        <f t="shared" si="179"/>
        <v>да</v>
      </c>
    </row>
    <row r="2860" spans="1:26" x14ac:dyDescent="0.35">
      <c r="A2860" t="s">
        <v>18</v>
      </c>
      <c r="B2860" t="s">
        <v>29</v>
      </c>
      <c r="C2860" t="s">
        <v>20</v>
      </c>
      <c r="D2860" t="s">
        <v>21</v>
      </c>
      <c r="E2860" t="s">
        <v>5</v>
      </c>
      <c r="G2860" t="s">
        <v>22</v>
      </c>
      <c r="H2860">
        <v>2853705</v>
      </c>
      <c r="I2860">
        <v>2854757</v>
      </c>
      <c r="J2860" t="s">
        <v>30</v>
      </c>
      <c r="K2860">
        <f t="shared" si="176"/>
        <v>0</v>
      </c>
      <c r="L2860" t="str">
        <f t="shared" si="177"/>
        <v>нет</v>
      </c>
      <c r="S2860" t="s">
        <v>5</v>
      </c>
      <c r="U2860" t="s">
        <v>22</v>
      </c>
      <c r="V2860">
        <v>2999557</v>
      </c>
      <c r="W2860">
        <v>3000222</v>
      </c>
      <c r="X2860" t="s">
        <v>30</v>
      </c>
      <c r="Y2860">
        <f t="shared" si="178"/>
        <v>1</v>
      </c>
      <c r="Z2860" t="str">
        <f t="shared" si="179"/>
        <v>да</v>
      </c>
    </row>
    <row r="2861" spans="1:26" x14ac:dyDescent="0.35">
      <c r="A2861" t="s">
        <v>18</v>
      </c>
      <c r="B2861" t="s">
        <v>29</v>
      </c>
      <c r="C2861" t="s">
        <v>20</v>
      </c>
      <c r="D2861" t="s">
        <v>21</v>
      </c>
      <c r="E2861" t="s">
        <v>5</v>
      </c>
      <c r="G2861" t="s">
        <v>22</v>
      </c>
      <c r="H2861">
        <v>2854777</v>
      </c>
      <c r="I2861">
        <v>2856234</v>
      </c>
      <c r="J2861" t="s">
        <v>30</v>
      </c>
      <c r="K2861">
        <f t="shared" si="176"/>
        <v>0</v>
      </c>
      <c r="L2861" t="str">
        <f t="shared" si="177"/>
        <v>нет</v>
      </c>
      <c r="S2861" t="s">
        <v>5</v>
      </c>
      <c r="U2861" t="s">
        <v>22</v>
      </c>
      <c r="V2861">
        <v>3000219</v>
      </c>
      <c r="W2861">
        <v>3000860</v>
      </c>
      <c r="X2861" t="s">
        <v>30</v>
      </c>
      <c r="Y2861">
        <f t="shared" si="178"/>
        <v>0</v>
      </c>
      <c r="Z2861" t="str">
        <f t="shared" si="179"/>
        <v>нет</v>
      </c>
    </row>
    <row r="2862" spans="1:26" x14ac:dyDescent="0.35">
      <c r="A2862" t="s">
        <v>18</v>
      </c>
      <c r="B2862" t="s">
        <v>29</v>
      </c>
      <c r="C2862" t="s">
        <v>20</v>
      </c>
      <c r="D2862" t="s">
        <v>21</v>
      </c>
      <c r="E2862" t="s">
        <v>5</v>
      </c>
      <c r="G2862" t="s">
        <v>22</v>
      </c>
      <c r="H2862">
        <v>2856344</v>
      </c>
      <c r="I2862">
        <v>2857912</v>
      </c>
      <c r="J2862" t="s">
        <v>30</v>
      </c>
      <c r="K2862">
        <f t="shared" si="176"/>
        <v>0</v>
      </c>
      <c r="L2862" t="str">
        <f t="shared" si="177"/>
        <v>нет</v>
      </c>
      <c r="S2862" t="s">
        <v>5</v>
      </c>
      <c r="U2862" t="s">
        <v>22</v>
      </c>
      <c r="V2862">
        <v>3001036</v>
      </c>
      <c r="W2862">
        <v>3001224</v>
      </c>
      <c r="X2862" t="s">
        <v>23</v>
      </c>
      <c r="Y2862">
        <f t="shared" si="178"/>
        <v>2</v>
      </c>
      <c r="Z2862" t="str">
        <f t="shared" si="179"/>
        <v>нет</v>
      </c>
    </row>
    <row r="2863" spans="1:26" x14ac:dyDescent="0.35">
      <c r="A2863" t="s">
        <v>18</v>
      </c>
      <c r="B2863" t="s">
        <v>29</v>
      </c>
      <c r="C2863" t="s">
        <v>20</v>
      </c>
      <c r="D2863" t="s">
        <v>21</v>
      </c>
      <c r="E2863" t="s">
        <v>5</v>
      </c>
      <c r="G2863" t="s">
        <v>22</v>
      </c>
      <c r="H2863">
        <v>2858046</v>
      </c>
      <c r="I2863">
        <v>2861105</v>
      </c>
      <c r="J2863" t="s">
        <v>30</v>
      </c>
      <c r="K2863">
        <f t="shared" si="176"/>
        <v>1</v>
      </c>
      <c r="L2863" t="str">
        <f t="shared" si="177"/>
        <v>нет</v>
      </c>
      <c r="S2863" t="s">
        <v>5</v>
      </c>
      <c r="U2863" t="s">
        <v>22</v>
      </c>
      <c r="V2863">
        <v>3001444</v>
      </c>
      <c r="W2863">
        <v>3001806</v>
      </c>
      <c r="X2863" t="s">
        <v>30</v>
      </c>
      <c r="Y2863">
        <f t="shared" si="178"/>
        <v>2</v>
      </c>
      <c r="Z2863" t="str">
        <f t="shared" si="179"/>
        <v>нет</v>
      </c>
    </row>
    <row r="2864" spans="1:26" x14ac:dyDescent="0.35">
      <c r="A2864" t="s">
        <v>18</v>
      </c>
      <c r="B2864" t="s">
        <v>29</v>
      </c>
      <c r="C2864" t="s">
        <v>20</v>
      </c>
      <c r="D2864" t="s">
        <v>21</v>
      </c>
      <c r="E2864" t="s">
        <v>5</v>
      </c>
      <c r="G2864" t="s">
        <v>22</v>
      </c>
      <c r="H2864">
        <v>2861249</v>
      </c>
      <c r="I2864">
        <v>2862328</v>
      </c>
      <c r="J2864" t="s">
        <v>30</v>
      </c>
      <c r="K2864">
        <f t="shared" si="176"/>
        <v>1</v>
      </c>
      <c r="L2864" t="str">
        <f t="shared" si="177"/>
        <v>нет</v>
      </c>
      <c r="S2864" t="s">
        <v>5</v>
      </c>
      <c r="U2864" t="s">
        <v>22</v>
      </c>
      <c r="V2864">
        <v>3001825</v>
      </c>
      <c r="W2864">
        <v>3003477</v>
      </c>
      <c r="X2864" t="s">
        <v>30</v>
      </c>
      <c r="Y2864">
        <f t="shared" si="178"/>
        <v>1</v>
      </c>
      <c r="Z2864" t="str">
        <f t="shared" si="179"/>
        <v>нет</v>
      </c>
    </row>
    <row r="2865" spans="1:26" x14ac:dyDescent="0.35">
      <c r="A2865" t="s">
        <v>18</v>
      </c>
      <c r="B2865" t="s">
        <v>29</v>
      </c>
      <c r="C2865" t="s">
        <v>20</v>
      </c>
      <c r="D2865" t="s">
        <v>21</v>
      </c>
      <c r="E2865" t="s">
        <v>5</v>
      </c>
      <c r="G2865" t="s">
        <v>22</v>
      </c>
      <c r="H2865">
        <v>2862550</v>
      </c>
      <c r="I2865">
        <v>2863347</v>
      </c>
      <c r="J2865" t="s">
        <v>30</v>
      </c>
      <c r="K2865">
        <f t="shared" si="176"/>
        <v>0</v>
      </c>
      <c r="L2865" t="str">
        <f t="shared" si="177"/>
        <v>нет</v>
      </c>
      <c r="S2865" t="s">
        <v>5</v>
      </c>
      <c r="U2865" t="s">
        <v>22</v>
      </c>
      <c r="V2865">
        <v>3003612</v>
      </c>
      <c r="W2865">
        <v>3004274</v>
      </c>
      <c r="X2865" t="s">
        <v>30</v>
      </c>
      <c r="Y2865">
        <f t="shared" si="178"/>
        <v>0</v>
      </c>
      <c r="Z2865" t="str">
        <f t="shared" si="179"/>
        <v>нет</v>
      </c>
    </row>
    <row r="2866" spans="1:26" x14ac:dyDescent="0.35">
      <c r="A2866" t="s">
        <v>18</v>
      </c>
      <c r="B2866" t="s">
        <v>29</v>
      </c>
      <c r="C2866" t="s">
        <v>20</v>
      </c>
      <c r="D2866" t="s">
        <v>21</v>
      </c>
      <c r="E2866" t="s">
        <v>5</v>
      </c>
      <c r="G2866" t="s">
        <v>22</v>
      </c>
      <c r="H2866">
        <v>2863796</v>
      </c>
      <c r="I2866">
        <v>2864542</v>
      </c>
      <c r="J2866" t="s">
        <v>30</v>
      </c>
      <c r="K2866">
        <f t="shared" si="176"/>
        <v>1</v>
      </c>
      <c r="L2866" t="str">
        <f t="shared" si="177"/>
        <v>да</v>
      </c>
      <c r="S2866" t="s">
        <v>5</v>
      </c>
      <c r="U2866" t="s">
        <v>22</v>
      </c>
      <c r="V2866">
        <v>3004291</v>
      </c>
      <c r="W2866">
        <v>3005190</v>
      </c>
      <c r="X2866" t="s">
        <v>30</v>
      </c>
      <c r="Y2866">
        <f t="shared" si="178"/>
        <v>2</v>
      </c>
      <c r="Z2866" t="str">
        <f t="shared" si="179"/>
        <v>да</v>
      </c>
    </row>
    <row r="2867" spans="1:26" x14ac:dyDescent="0.35">
      <c r="A2867" t="s">
        <v>18</v>
      </c>
      <c r="B2867" t="s">
        <v>29</v>
      </c>
      <c r="C2867" t="s">
        <v>20</v>
      </c>
      <c r="D2867" t="s">
        <v>21</v>
      </c>
      <c r="E2867" t="s">
        <v>5</v>
      </c>
      <c r="G2867" t="s">
        <v>22</v>
      </c>
      <c r="H2867">
        <v>2864542</v>
      </c>
      <c r="I2867">
        <v>2865738</v>
      </c>
      <c r="J2867" t="s">
        <v>30</v>
      </c>
      <c r="K2867">
        <f t="shared" si="176"/>
        <v>2</v>
      </c>
      <c r="L2867" t="str">
        <f t="shared" si="177"/>
        <v>нет</v>
      </c>
      <c r="S2867" t="s">
        <v>5</v>
      </c>
      <c r="U2867" t="s">
        <v>22</v>
      </c>
      <c r="V2867">
        <v>3005180</v>
      </c>
      <c r="W2867">
        <v>3007222</v>
      </c>
      <c r="X2867" t="s">
        <v>30</v>
      </c>
      <c r="Y2867">
        <f t="shared" si="178"/>
        <v>2</v>
      </c>
      <c r="Z2867" t="str">
        <f t="shared" si="179"/>
        <v>нет</v>
      </c>
    </row>
    <row r="2868" spans="1:26" x14ac:dyDescent="0.35">
      <c r="A2868" t="s">
        <v>18</v>
      </c>
      <c r="B2868" t="s">
        <v>29</v>
      </c>
      <c r="C2868" t="s">
        <v>20</v>
      </c>
      <c r="D2868" t="s">
        <v>21</v>
      </c>
      <c r="E2868" t="s">
        <v>5</v>
      </c>
      <c r="G2868" t="s">
        <v>22</v>
      </c>
      <c r="H2868">
        <v>2865910</v>
      </c>
      <c r="I2868">
        <v>2867259</v>
      </c>
      <c r="J2868" t="s">
        <v>30</v>
      </c>
      <c r="K2868">
        <f t="shared" si="176"/>
        <v>2</v>
      </c>
      <c r="L2868" t="str">
        <f t="shared" si="177"/>
        <v>нет</v>
      </c>
      <c r="S2868" t="s">
        <v>5</v>
      </c>
      <c r="U2868" t="s">
        <v>22</v>
      </c>
      <c r="V2868">
        <v>3007313</v>
      </c>
      <c r="W2868">
        <v>3007897</v>
      </c>
      <c r="X2868" t="s">
        <v>30</v>
      </c>
      <c r="Y2868">
        <f t="shared" si="178"/>
        <v>1</v>
      </c>
      <c r="Z2868" t="str">
        <f t="shared" si="179"/>
        <v>да</v>
      </c>
    </row>
    <row r="2869" spans="1:26" x14ac:dyDescent="0.35">
      <c r="A2869" t="s">
        <v>18</v>
      </c>
      <c r="B2869" t="s">
        <v>29</v>
      </c>
      <c r="C2869" t="s">
        <v>20</v>
      </c>
      <c r="D2869" t="s">
        <v>21</v>
      </c>
      <c r="E2869" t="s">
        <v>5</v>
      </c>
      <c r="G2869" t="s">
        <v>22</v>
      </c>
      <c r="H2869">
        <v>2867338</v>
      </c>
      <c r="I2869">
        <v>2867781</v>
      </c>
      <c r="J2869" t="s">
        <v>30</v>
      </c>
      <c r="K2869">
        <f t="shared" si="176"/>
        <v>1</v>
      </c>
      <c r="L2869" t="str">
        <f t="shared" si="177"/>
        <v>нет</v>
      </c>
      <c r="S2869" t="s">
        <v>5</v>
      </c>
      <c r="U2869" t="s">
        <v>22</v>
      </c>
      <c r="V2869">
        <v>3007894</v>
      </c>
      <c r="W2869">
        <v>3008892</v>
      </c>
      <c r="X2869" t="s">
        <v>30</v>
      </c>
      <c r="Y2869">
        <f t="shared" si="178"/>
        <v>2</v>
      </c>
      <c r="Z2869" t="str">
        <f t="shared" si="179"/>
        <v>да</v>
      </c>
    </row>
    <row r="2870" spans="1:26" x14ac:dyDescent="0.35">
      <c r="A2870" t="s">
        <v>18</v>
      </c>
      <c r="B2870" t="s">
        <v>29</v>
      </c>
      <c r="C2870" t="s">
        <v>20</v>
      </c>
      <c r="D2870" t="s">
        <v>21</v>
      </c>
      <c r="E2870" t="s">
        <v>5</v>
      </c>
      <c r="G2870" t="s">
        <v>22</v>
      </c>
      <c r="H2870">
        <v>2869455</v>
      </c>
      <c r="I2870">
        <v>2869643</v>
      </c>
      <c r="J2870" t="s">
        <v>30</v>
      </c>
      <c r="K2870">
        <f t="shared" si="176"/>
        <v>2</v>
      </c>
      <c r="L2870" t="str">
        <f t="shared" si="177"/>
        <v>нет</v>
      </c>
      <c r="S2870" t="s">
        <v>5</v>
      </c>
      <c r="U2870" t="s">
        <v>22</v>
      </c>
      <c r="V2870">
        <v>3008882</v>
      </c>
      <c r="W2870">
        <v>3009820</v>
      </c>
      <c r="X2870" t="s">
        <v>30</v>
      </c>
      <c r="Y2870">
        <f t="shared" si="178"/>
        <v>1</v>
      </c>
      <c r="Z2870" t="str">
        <f t="shared" si="179"/>
        <v>да</v>
      </c>
    </row>
    <row r="2871" spans="1:26" x14ac:dyDescent="0.35">
      <c r="A2871" t="s">
        <v>18</v>
      </c>
      <c r="B2871" t="s">
        <v>29</v>
      </c>
      <c r="C2871" t="s">
        <v>20</v>
      </c>
      <c r="D2871" t="s">
        <v>21</v>
      </c>
      <c r="E2871" t="s">
        <v>5</v>
      </c>
      <c r="G2871" t="s">
        <v>22</v>
      </c>
      <c r="H2871">
        <v>2869674</v>
      </c>
      <c r="I2871">
        <v>2870609</v>
      </c>
      <c r="J2871" t="s">
        <v>30</v>
      </c>
      <c r="K2871">
        <f t="shared" si="176"/>
        <v>2</v>
      </c>
      <c r="L2871" t="str">
        <f t="shared" si="177"/>
        <v>нет</v>
      </c>
      <c r="S2871" t="s">
        <v>5</v>
      </c>
      <c r="U2871" t="s">
        <v>22</v>
      </c>
      <c r="V2871">
        <v>3009817</v>
      </c>
      <c r="W2871">
        <v>3010563</v>
      </c>
      <c r="X2871" t="s">
        <v>30</v>
      </c>
      <c r="Y2871">
        <f t="shared" si="178"/>
        <v>0</v>
      </c>
      <c r="Z2871" t="str">
        <f t="shared" si="179"/>
        <v>нет</v>
      </c>
    </row>
    <row r="2872" spans="1:26" x14ac:dyDescent="0.35">
      <c r="A2872" t="s">
        <v>18</v>
      </c>
      <c r="B2872" t="s">
        <v>29</v>
      </c>
      <c r="C2872" t="s">
        <v>20</v>
      </c>
      <c r="D2872" t="s">
        <v>21</v>
      </c>
      <c r="E2872" t="s">
        <v>5</v>
      </c>
      <c r="G2872" t="s">
        <v>22</v>
      </c>
      <c r="H2872">
        <v>2870610</v>
      </c>
      <c r="I2872">
        <v>2871764</v>
      </c>
      <c r="J2872" t="s">
        <v>30</v>
      </c>
      <c r="K2872">
        <f t="shared" si="176"/>
        <v>1</v>
      </c>
      <c r="L2872" t="str">
        <f t="shared" si="177"/>
        <v>да</v>
      </c>
      <c r="S2872" t="s">
        <v>5</v>
      </c>
      <c r="U2872" t="s">
        <v>22</v>
      </c>
      <c r="V2872">
        <v>3010604</v>
      </c>
      <c r="W2872">
        <v>3010840</v>
      </c>
      <c r="X2872" t="s">
        <v>30</v>
      </c>
      <c r="Y2872">
        <f t="shared" si="178"/>
        <v>2</v>
      </c>
      <c r="Z2872" t="str">
        <f t="shared" si="179"/>
        <v>нет</v>
      </c>
    </row>
    <row r="2873" spans="1:26" x14ac:dyDescent="0.35">
      <c r="A2873" t="s">
        <v>18</v>
      </c>
      <c r="B2873" t="s">
        <v>29</v>
      </c>
      <c r="C2873" t="s">
        <v>20</v>
      </c>
      <c r="D2873" t="s">
        <v>21</v>
      </c>
      <c r="E2873" t="s">
        <v>5</v>
      </c>
      <c r="G2873" t="s">
        <v>22</v>
      </c>
      <c r="H2873">
        <v>2871761</v>
      </c>
      <c r="I2873">
        <v>2872981</v>
      </c>
      <c r="J2873" t="s">
        <v>30</v>
      </c>
      <c r="K2873">
        <f t="shared" si="176"/>
        <v>0</v>
      </c>
      <c r="L2873" t="str">
        <f t="shared" si="177"/>
        <v>нет</v>
      </c>
      <c r="S2873" t="s">
        <v>5</v>
      </c>
      <c r="U2873" t="s">
        <v>22</v>
      </c>
      <c r="V2873">
        <v>3011216</v>
      </c>
      <c r="W2873">
        <v>3011971</v>
      </c>
      <c r="X2873" t="s">
        <v>30</v>
      </c>
      <c r="Y2873">
        <f t="shared" si="178"/>
        <v>1</v>
      </c>
      <c r="Z2873" t="str">
        <f t="shared" si="179"/>
        <v>нет</v>
      </c>
    </row>
    <row r="2874" spans="1:26" x14ac:dyDescent="0.35">
      <c r="A2874" t="s">
        <v>18</v>
      </c>
      <c r="B2874" t="s">
        <v>29</v>
      </c>
      <c r="C2874" t="s">
        <v>20</v>
      </c>
      <c r="D2874" t="s">
        <v>21</v>
      </c>
      <c r="E2874" t="s">
        <v>5</v>
      </c>
      <c r="G2874" t="s">
        <v>22</v>
      </c>
      <c r="H2874">
        <v>2873175</v>
      </c>
      <c r="I2874">
        <v>2874035</v>
      </c>
      <c r="J2874" t="s">
        <v>30</v>
      </c>
      <c r="K2874">
        <f t="shared" si="176"/>
        <v>2</v>
      </c>
      <c r="L2874" t="str">
        <f t="shared" si="177"/>
        <v>нет</v>
      </c>
      <c r="S2874" t="s">
        <v>5</v>
      </c>
      <c r="U2874" t="s">
        <v>22</v>
      </c>
      <c r="V2874">
        <v>3011977</v>
      </c>
      <c r="W2874">
        <v>3015525</v>
      </c>
      <c r="X2874" t="s">
        <v>30</v>
      </c>
      <c r="Y2874">
        <f t="shared" si="178"/>
        <v>1</v>
      </c>
      <c r="Z2874" t="str">
        <f t="shared" si="179"/>
        <v>нет</v>
      </c>
    </row>
    <row r="2875" spans="1:26" x14ac:dyDescent="0.35">
      <c r="A2875" t="s">
        <v>18</v>
      </c>
      <c r="B2875" t="s">
        <v>29</v>
      </c>
      <c r="C2875" t="s">
        <v>20</v>
      </c>
      <c r="D2875" t="s">
        <v>21</v>
      </c>
      <c r="E2875" t="s">
        <v>5</v>
      </c>
      <c r="G2875" t="s">
        <v>22</v>
      </c>
      <c r="H2875">
        <v>2874762</v>
      </c>
      <c r="I2875">
        <v>2875529</v>
      </c>
      <c r="J2875" t="s">
        <v>30</v>
      </c>
      <c r="K2875">
        <f t="shared" si="176"/>
        <v>2</v>
      </c>
      <c r="L2875" t="str">
        <f t="shared" si="177"/>
        <v>нет</v>
      </c>
      <c r="S2875" t="s">
        <v>5</v>
      </c>
      <c r="U2875" t="s">
        <v>22</v>
      </c>
      <c r="V2875">
        <v>3015543</v>
      </c>
      <c r="W2875">
        <v>3016559</v>
      </c>
      <c r="X2875" t="s">
        <v>30</v>
      </c>
      <c r="Y2875">
        <f t="shared" si="178"/>
        <v>0</v>
      </c>
      <c r="Z2875" t="str">
        <f t="shared" si="179"/>
        <v>нет</v>
      </c>
    </row>
    <row r="2876" spans="1:26" x14ac:dyDescent="0.35">
      <c r="A2876" t="s">
        <v>18</v>
      </c>
      <c r="B2876" t="s">
        <v>29</v>
      </c>
      <c r="C2876" t="s">
        <v>20</v>
      </c>
      <c r="D2876" t="s">
        <v>21</v>
      </c>
      <c r="E2876" t="s">
        <v>5</v>
      </c>
      <c r="G2876" t="s">
        <v>22</v>
      </c>
      <c r="H2876">
        <v>2875632</v>
      </c>
      <c r="I2876">
        <v>2876075</v>
      </c>
      <c r="J2876" t="s">
        <v>30</v>
      </c>
      <c r="K2876">
        <f t="shared" si="176"/>
        <v>2</v>
      </c>
      <c r="L2876" t="str">
        <f t="shared" si="177"/>
        <v>нет</v>
      </c>
      <c r="S2876" t="s">
        <v>5</v>
      </c>
      <c r="U2876" t="s">
        <v>22</v>
      </c>
      <c r="V2876">
        <v>3016627</v>
      </c>
      <c r="W2876">
        <v>3016950</v>
      </c>
      <c r="X2876" t="s">
        <v>30</v>
      </c>
      <c r="Y2876">
        <f t="shared" si="178"/>
        <v>2</v>
      </c>
      <c r="Z2876" t="str">
        <f t="shared" si="179"/>
        <v>нет</v>
      </c>
    </row>
    <row r="2877" spans="1:26" x14ac:dyDescent="0.35">
      <c r="A2877" t="s">
        <v>18</v>
      </c>
      <c r="B2877" t="s">
        <v>29</v>
      </c>
      <c r="C2877" t="s">
        <v>20</v>
      </c>
      <c r="D2877" t="s">
        <v>21</v>
      </c>
      <c r="E2877" t="s">
        <v>5</v>
      </c>
      <c r="G2877" t="s">
        <v>22</v>
      </c>
      <c r="H2877">
        <v>2876229</v>
      </c>
      <c r="I2877">
        <v>2877707</v>
      </c>
      <c r="J2877" t="s">
        <v>30</v>
      </c>
      <c r="K2877">
        <f t="shared" si="176"/>
        <v>2</v>
      </c>
      <c r="L2877" t="str">
        <f t="shared" si="177"/>
        <v>да</v>
      </c>
      <c r="S2877" t="s">
        <v>5</v>
      </c>
      <c r="U2877" t="s">
        <v>22</v>
      </c>
      <c r="V2877">
        <v>3016963</v>
      </c>
      <c r="W2877">
        <v>3018321</v>
      </c>
      <c r="X2877" t="s">
        <v>30</v>
      </c>
      <c r="Y2877">
        <f t="shared" si="178"/>
        <v>0</v>
      </c>
      <c r="Z2877" t="str">
        <f t="shared" si="179"/>
        <v>нет</v>
      </c>
    </row>
    <row r="2878" spans="1:26" x14ac:dyDescent="0.35">
      <c r="A2878" t="s">
        <v>18</v>
      </c>
      <c r="B2878" t="s">
        <v>29</v>
      </c>
      <c r="C2878" t="s">
        <v>20</v>
      </c>
      <c r="D2878" t="s">
        <v>21</v>
      </c>
      <c r="E2878" t="s">
        <v>5</v>
      </c>
      <c r="G2878" t="s">
        <v>22</v>
      </c>
      <c r="H2878">
        <v>2877697</v>
      </c>
      <c r="I2878">
        <v>2878572</v>
      </c>
      <c r="J2878" t="s">
        <v>30</v>
      </c>
      <c r="K2878">
        <f t="shared" si="176"/>
        <v>0</v>
      </c>
      <c r="L2878" t="str">
        <f t="shared" si="177"/>
        <v>нет</v>
      </c>
      <c r="S2878" t="s">
        <v>5</v>
      </c>
      <c r="U2878" t="s">
        <v>22</v>
      </c>
      <c r="V2878">
        <v>3018416</v>
      </c>
      <c r="W2878">
        <v>3018688</v>
      </c>
      <c r="X2878" t="s">
        <v>30</v>
      </c>
      <c r="Y2878">
        <f t="shared" si="178"/>
        <v>0</v>
      </c>
      <c r="Z2878" t="str">
        <f t="shared" si="179"/>
        <v>нет</v>
      </c>
    </row>
    <row r="2879" spans="1:26" x14ac:dyDescent="0.35">
      <c r="A2879" t="s">
        <v>18</v>
      </c>
      <c r="B2879" t="s">
        <v>29</v>
      </c>
      <c r="C2879" t="s">
        <v>20</v>
      </c>
      <c r="D2879" t="s">
        <v>21</v>
      </c>
      <c r="E2879" t="s">
        <v>5</v>
      </c>
      <c r="G2879" t="s">
        <v>22</v>
      </c>
      <c r="H2879">
        <v>2878640</v>
      </c>
      <c r="I2879">
        <v>2879353</v>
      </c>
      <c r="J2879" t="s">
        <v>30</v>
      </c>
      <c r="K2879">
        <f t="shared" si="176"/>
        <v>2</v>
      </c>
      <c r="L2879" t="str">
        <f t="shared" si="177"/>
        <v>нет</v>
      </c>
      <c r="S2879" t="s">
        <v>5</v>
      </c>
      <c r="U2879" t="s">
        <v>22</v>
      </c>
      <c r="V2879">
        <v>3018702</v>
      </c>
      <c r="W2879">
        <v>3018935</v>
      </c>
      <c r="X2879" t="s">
        <v>30</v>
      </c>
      <c r="Y2879">
        <f t="shared" si="178"/>
        <v>2</v>
      </c>
      <c r="Z2879" t="str">
        <f t="shared" si="179"/>
        <v>нет</v>
      </c>
    </row>
    <row r="2880" spans="1:26" x14ac:dyDescent="0.35">
      <c r="A2880" t="s">
        <v>18</v>
      </c>
      <c r="B2880" t="s">
        <v>29</v>
      </c>
      <c r="C2880" t="s">
        <v>20</v>
      </c>
      <c r="D2880" t="s">
        <v>21</v>
      </c>
      <c r="E2880" t="s">
        <v>5</v>
      </c>
      <c r="G2880" t="s">
        <v>22</v>
      </c>
      <c r="H2880">
        <v>2879366</v>
      </c>
      <c r="I2880">
        <v>2880481</v>
      </c>
      <c r="J2880" t="s">
        <v>30</v>
      </c>
      <c r="K2880">
        <f t="shared" si="176"/>
        <v>0</v>
      </c>
      <c r="L2880" t="str">
        <f t="shared" si="177"/>
        <v>нет</v>
      </c>
      <c r="S2880" t="s">
        <v>5</v>
      </c>
      <c r="U2880" t="s">
        <v>22</v>
      </c>
      <c r="V2880">
        <v>3018999</v>
      </c>
      <c r="W2880">
        <v>3019514</v>
      </c>
      <c r="X2880" t="s">
        <v>30</v>
      </c>
      <c r="Y2880">
        <f t="shared" si="178"/>
        <v>1</v>
      </c>
      <c r="Z2880" t="str">
        <f t="shared" si="179"/>
        <v>да</v>
      </c>
    </row>
    <row r="2881" spans="1:26" x14ac:dyDescent="0.35">
      <c r="A2881" t="s">
        <v>18</v>
      </c>
      <c r="B2881" t="s">
        <v>29</v>
      </c>
      <c r="C2881" t="s">
        <v>20</v>
      </c>
      <c r="D2881" t="s">
        <v>21</v>
      </c>
      <c r="E2881" t="s">
        <v>5</v>
      </c>
      <c r="G2881" t="s">
        <v>22</v>
      </c>
      <c r="H2881">
        <v>2880867</v>
      </c>
      <c r="I2881">
        <v>2883224</v>
      </c>
      <c r="J2881" t="s">
        <v>30</v>
      </c>
      <c r="K2881">
        <f t="shared" si="176"/>
        <v>1</v>
      </c>
      <c r="L2881" t="str">
        <f t="shared" si="177"/>
        <v>да</v>
      </c>
      <c r="S2881" t="s">
        <v>5</v>
      </c>
      <c r="U2881" t="s">
        <v>22</v>
      </c>
      <c r="V2881">
        <v>3019514</v>
      </c>
      <c r="W2881">
        <v>3020233</v>
      </c>
      <c r="X2881" t="s">
        <v>30</v>
      </c>
      <c r="Y2881">
        <f t="shared" si="178"/>
        <v>0</v>
      </c>
      <c r="Z2881" t="str">
        <f t="shared" si="179"/>
        <v>нет</v>
      </c>
    </row>
    <row r="2882" spans="1:26" x14ac:dyDescent="0.35">
      <c r="A2882" t="s">
        <v>18</v>
      </c>
      <c r="B2882" t="s">
        <v>29</v>
      </c>
      <c r="C2882" t="s">
        <v>20</v>
      </c>
      <c r="D2882" t="s">
        <v>21</v>
      </c>
      <c r="E2882" t="s">
        <v>5</v>
      </c>
      <c r="G2882" t="s">
        <v>22</v>
      </c>
      <c r="H2882">
        <v>2883221</v>
      </c>
      <c r="I2882">
        <v>2884156</v>
      </c>
      <c r="J2882" t="s">
        <v>30</v>
      </c>
      <c r="K2882">
        <f t="shared" si="176"/>
        <v>1</v>
      </c>
      <c r="L2882" t="str">
        <f t="shared" si="177"/>
        <v>да</v>
      </c>
      <c r="S2882" t="s">
        <v>5</v>
      </c>
      <c r="U2882" t="s">
        <v>22</v>
      </c>
      <c r="V2882">
        <v>3020376</v>
      </c>
      <c r="W2882">
        <v>3020720</v>
      </c>
      <c r="X2882" t="s">
        <v>30</v>
      </c>
      <c r="Y2882">
        <f t="shared" si="178"/>
        <v>2</v>
      </c>
      <c r="Z2882" t="str">
        <f t="shared" si="179"/>
        <v>нет</v>
      </c>
    </row>
    <row r="2883" spans="1:26" x14ac:dyDescent="0.35">
      <c r="A2883" t="s">
        <v>18</v>
      </c>
      <c r="B2883" t="s">
        <v>29</v>
      </c>
      <c r="C2883" t="s">
        <v>20</v>
      </c>
      <c r="D2883" t="s">
        <v>21</v>
      </c>
      <c r="E2883" t="s">
        <v>5</v>
      </c>
      <c r="G2883" t="s">
        <v>22</v>
      </c>
      <c r="H2883">
        <v>2884153</v>
      </c>
      <c r="I2883">
        <v>2884995</v>
      </c>
      <c r="J2883" t="s">
        <v>30</v>
      </c>
      <c r="K2883">
        <f t="shared" ref="K2883:K2946" si="180">MOD((ABS(I2883-H2884)+1),3)</f>
        <v>2</v>
      </c>
      <c r="L2883" t="str">
        <f t="shared" ref="L2883:L2946" si="181">IF(I2883-H2884&gt;=0,"да","нет")</f>
        <v>нет</v>
      </c>
      <c r="S2883" t="s">
        <v>5</v>
      </c>
      <c r="U2883" t="s">
        <v>22</v>
      </c>
      <c r="V2883">
        <v>3020820</v>
      </c>
      <c r="W2883">
        <v>3021380</v>
      </c>
      <c r="X2883" t="s">
        <v>30</v>
      </c>
      <c r="Y2883">
        <f t="shared" ref="Y2883:Y2946" si="182">MOD((ABS(W2883-V2884)+1),3)</f>
        <v>1</v>
      </c>
      <c r="Z2883" t="str">
        <f t="shared" ref="Z2883:Z2946" si="183">IF(W2883-V2884&gt;=0,"да","нет")</f>
        <v>нет</v>
      </c>
    </row>
    <row r="2884" spans="1:26" x14ac:dyDescent="0.35">
      <c r="A2884" t="s">
        <v>18</v>
      </c>
      <c r="B2884" t="s">
        <v>29</v>
      </c>
      <c r="C2884" t="s">
        <v>20</v>
      </c>
      <c r="D2884" t="s">
        <v>21</v>
      </c>
      <c r="E2884" t="s">
        <v>5</v>
      </c>
      <c r="G2884" t="s">
        <v>22</v>
      </c>
      <c r="H2884">
        <v>2885008</v>
      </c>
      <c r="I2884">
        <v>2886432</v>
      </c>
      <c r="J2884" t="s">
        <v>30</v>
      </c>
      <c r="K2884">
        <f t="shared" si="180"/>
        <v>2</v>
      </c>
      <c r="L2884" t="str">
        <f t="shared" si="181"/>
        <v>нет</v>
      </c>
      <c r="S2884" t="s">
        <v>5</v>
      </c>
      <c r="U2884" t="s">
        <v>22</v>
      </c>
      <c r="V2884">
        <v>3021392</v>
      </c>
      <c r="W2884">
        <v>3022255</v>
      </c>
      <c r="X2884" t="s">
        <v>30</v>
      </c>
      <c r="Y2884">
        <f t="shared" si="182"/>
        <v>2</v>
      </c>
      <c r="Z2884" t="str">
        <f t="shared" si="183"/>
        <v>нет</v>
      </c>
    </row>
    <row r="2885" spans="1:26" x14ac:dyDescent="0.35">
      <c r="A2885" t="s">
        <v>18</v>
      </c>
      <c r="B2885" t="s">
        <v>29</v>
      </c>
      <c r="C2885" t="s">
        <v>20</v>
      </c>
      <c r="D2885" t="s">
        <v>21</v>
      </c>
      <c r="E2885" t="s">
        <v>5</v>
      </c>
      <c r="G2885" t="s">
        <v>22</v>
      </c>
      <c r="H2885">
        <v>2886448</v>
      </c>
      <c r="I2885">
        <v>2887440</v>
      </c>
      <c r="J2885" t="s">
        <v>30</v>
      </c>
      <c r="K2885">
        <f t="shared" si="180"/>
        <v>1</v>
      </c>
      <c r="L2885" t="str">
        <f t="shared" si="181"/>
        <v>да</v>
      </c>
      <c r="S2885" t="s">
        <v>5</v>
      </c>
      <c r="U2885" t="s">
        <v>22</v>
      </c>
      <c r="V2885">
        <v>3022427</v>
      </c>
      <c r="W2885">
        <v>3023206</v>
      </c>
      <c r="X2885" t="s">
        <v>30</v>
      </c>
      <c r="Y2885">
        <f t="shared" si="182"/>
        <v>0</v>
      </c>
      <c r="Z2885" t="str">
        <f t="shared" si="183"/>
        <v>нет</v>
      </c>
    </row>
    <row r="2886" spans="1:26" x14ac:dyDescent="0.35">
      <c r="A2886" t="s">
        <v>18</v>
      </c>
      <c r="B2886" t="s">
        <v>29</v>
      </c>
      <c r="C2886" t="s">
        <v>20</v>
      </c>
      <c r="D2886" t="s">
        <v>21</v>
      </c>
      <c r="E2886" t="s">
        <v>5</v>
      </c>
      <c r="G2886" t="s">
        <v>22</v>
      </c>
      <c r="H2886">
        <v>2887437</v>
      </c>
      <c r="I2886">
        <v>2888297</v>
      </c>
      <c r="J2886" t="s">
        <v>30</v>
      </c>
      <c r="K2886">
        <f t="shared" si="180"/>
        <v>1</v>
      </c>
      <c r="L2886" t="str">
        <f t="shared" si="181"/>
        <v>нет</v>
      </c>
      <c r="S2886" t="s">
        <v>5</v>
      </c>
      <c r="U2886" t="s">
        <v>22</v>
      </c>
      <c r="V2886">
        <v>3023319</v>
      </c>
      <c r="W2886">
        <v>3024479</v>
      </c>
      <c r="X2886" t="s">
        <v>30</v>
      </c>
      <c r="Y2886">
        <f t="shared" si="182"/>
        <v>2</v>
      </c>
      <c r="Z2886" t="str">
        <f t="shared" si="183"/>
        <v>нет</v>
      </c>
    </row>
    <row r="2887" spans="1:26" x14ac:dyDescent="0.35">
      <c r="A2887" t="s">
        <v>18</v>
      </c>
      <c r="B2887" t="s">
        <v>29</v>
      </c>
      <c r="C2887" t="s">
        <v>20</v>
      </c>
      <c r="D2887" t="s">
        <v>21</v>
      </c>
      <c r="E2887" t="s">
        <v>5</v>
      </c>
      <c r="G2887" t="s">
        <v>22</v>
      </c>
      <c r="H2887">
        <v>2888309</v>
      </c>
      <c r="I2887">
        <v>2890042</v>
      </c>
      <c r="J2887" t="s">
        <v>30</v>
      </c>
      <c r="K2887">
        <f t="shared" si="180"/>
        <v>2</v>
      </c>
      <c r="L2887" t="str">
        <f t="shared" si="181"/>
        <v>да</v>
      </c>
      <c r="S2887" t="s">
        <v>5</v>
      </c>
      <c r="U2887" t="s">
        <v>22</v>
      </c>
      <c r="V2887">
        <v>3024498</v>
      </c>
      <c r="W2887">
        <v>3025400</v>
      </c>
      <c r="X2887" t="s">
        <v>30</v>
      </c>
      <c r="Y2887">
        <f t="shared" si="182"/>
        <v>1</v>
      </c>
      <c r="Z2887" t="str">
        <f t="shared" si="183"/>
        <v>нет</v>
      </c>
    </row>
    <row r="2888" spans="1:26" x14ac:dyDescent="0.35">
      <c r="A2888" t="s">
        <v>18</v>
      </c>
      <c r="B2888" t="s">
        <v>29</v>
      </c>
      <c r="C2888" t="s">
        <v>20</v>
      </c>
      <c r="D2888" t="s">
        <v>21</v>
      </c>
      <c r="E2888" t="s">
        <v>5</v>
      </c>
      <c r="G2888" t="s">
        <v>22</v>
      </c>
      <c r="H2888">
        <v>2890023</v>
      </c>
      <c r="I2888">
        <v>2892596</v>
      </c>
      <c r="J2888" t="s">
        <v>30</v>
      </c>
      <c r="K2888">
        <f t="shared" si="180"/>
        <v>1</v>
      </c>
      <c r="L2888" t="str">
        <f t="shared" si="181"/>
        <v>нет</v>
      </c>
      <c r="S2888" t="s">
        <v>5</v>
      </c>
      <c r="U2888" t="s">
        <v>22</v>
      </c>
      <c r="V2888">
        <v>3025721</v>
      </c>
      <c r="W2888">
        <v>3026617</v>
      </c>
      <c r="X2888" t="s">
        <v>30</v>
      </c>
      <c r="Y2888">
        <f t="shared" si="182"/>
        <v>1</v>
      </c>
      <c r="Z2888" t="str">
        <f t="shared" si="183"/>
        <v>нет</v>
      </c>
    </row>
    <row r="2889" spans="1:26" x14ac:dyDescent="0.35">
      <c r="A2889" t="s">
        <v>18</v>
      </c>
      <c r="B2889" t="s">
        <v>29</v>
      </c>
      <c r="C2889" t="s">
        <v>20</v>
      </c>
      <c r="D2889" t="s">
        <v>21</v>
      </c>
      <c r="E2889" t="s">
        <v>5</v>
      </c>
      <c r="G2889" t="s">
        <v>22</v>
      </c>
      <c r="H2889">
        <v>2898698</v>
      </c>
      <c r="I2889">
        <v>2898994</v>
      </c>
      <c r="J2889" t="s">
        <v>30</v>
      </c>
      <c r="K2889">
        <f t="shared" si="180"/>
        <v>0</v>
      </c>
      <c r="L2889" t="str">
        <f t="shared" si="181"/>
        <v>нет</v>
      </c>
      <c r="S2889" t="s">
        <v>5</v>
      </c>
      <c r="U2889" t="s">
        <v>22</v>
      </c>
      <c r="V2889">
        <v>3026719</v>
      </c>
      <c r="W2889">
        <v>3028788</v>
      </c>
      <c r="X2889" t="s">
        <v>30</v>
      </c>
      <c r="Y2889">
        <f t="shared" si="182"/>
        <v>1</v>
      </c>
      <c r="Z2889" t="str">
        <f t="shared" si="183"/>
        <v>нет</v>
      </c>
    </row>
    <row r="2890" spans="1:26" x14ac:dyDescent="0.35">
      <c r="A2890" t="s">
        <v>18</v>
      </c>
      <c r="B2890" t="s">
        <v>29</v>
      </c>
      <c r="C2890" t="s">
        <v>20</v>
      </c>
      <c r="D2890" t="s">
        <v>21</v>
      </c>
      <c r="E2890" t="s">
        <v>5</v>
      </c>
      <c r="G2890" t="s">
        <v>22</v>
      </c>
      <c r="H2890">
        <v>2899155</v>
      </c>
      <c r="I2890">
        <v>2899814</v>
      </c>
      <c r="J2890" t="s">
        <v>30</v>
      </c>
      <c r="K2890">
        <f t="shared" si="180"/>
        <v>1</v>
      </c>
      <c r="L2890" t="str">
        <f t="shared" si="181"/>
        <v>нет</v>
      </c>
      <c r="S2890" t="s">
        <v>5</v>
      </c>
      <c r="U2890" t="s">
        <v>22</v>
      </c>
      <c r="V2890">
        <v>3028809</v>
      </c>
      <c r="W2890">
        <v>3030119</v>
      </c>
      <c r="X2890" t="s">
        <v>30</v>
      </c>
      <c r="Y2890">
        <f t="shared" si="182"/>
        <v>0</v>
      </c>
      <c r="Z2890" t="str">
        <f t="shared" si="183"/>
        <v>нет</v>
      </c>
    </row>
    <row r="2891" spans="1:26" x14ac:dyDescent="0.35">
      <c r="A2891" t="s">
        <v>18</v>
      </c>
      <c r="B2891" t="s">
        <v>29</v>
      </c>
      <c r="C2891" t="s">
        <v>20</v>
      </c>
      <c r="D2891" t="s">
        <v>21</v>
      </c>
      <c r="E2891" t="s">
        <v>5</v>
      </c>
      <c r="G2891" t="s">
        <v>22</v>
      </c>
      <c r="H2891">
        <v>2902094</v>
      </c>
      <c r="I2891">
        <v>2902864</v>
      </c>
      <c r="J2891" t="s">
        <v>30</v>
      </c>
      <c r="K2891">
        <f t="shared" si="180"/>
        <v>2</v>
      </c>
      <c r="L2891" t="str">
        <f t="shared" si="181"/>
        <v>нет</v>
      </c>
      <c r="S2891" t="s">
        <v>5</v>
      </c>
      <c r="U2891" t="s">
        <v>22</v>
      </c>
      <c r="V2891">
        <v>3030187</v>
      </c>
      <c r="W2891">
        <v>3031080</v>
      </c>
      <c r="X2891" t="s">
        <v>30</v>
      </c>
      <c r="Y2891">
        <f t="shared" si="182"/>
        <v>0</v>
      </c>
      <c r="Z2891" t="str">
        <f t="shared" si="183"/>
        <v>нет</v>
      </c>
    </row>
    <row r="2892" spans="1:26" x14ac:dyDescent="0.35">
      <c r="A2892" t="s">
        <v>18</v>
      </c>
      <c r="B2892" t="s">
        <v>29</v>
      </c>
      <c r="C2892" t="s">
        <v>20</v>
      </c>
      <c r="D2892" t="s">
        <v>21</v>
      </c>
      <c r="E2892" t="s">
        <v>5</v>
      </c>
      <c r="G2892" t="s">
        <v>22</v>
      </c>
      <c r="H2892">
        <v>2903645</v>
      </c>
      <c r="I2892">
        <v>2904289</v>
      </c>
      <c r="J2892" t="s">
        <v>30</v>
      </c>
      <c r="K2892">
        <f t="shared" si="180"/>
        <v>2</v>
      </c>
      <c r="L2892" t="str">
        <f t="shared" si="181"/>
        <v>нет</v>
      </c>
      <c r="S2892" t="s">
        <v>5</v>
      </c>
      <c r="U2892" t="s">
        <v>22</v>
      </c>
      <c r="V2892">
        <v>3031097</v>
      </c>
      <c r="W2892">
        <v>3031645</v>
      </c>
      <c r="X2892" t="s">
        <v>30</v>
      </c>
      <c r="Y2892">
        <f t="shared" si="182"/>
        <v>1</v>
      </c>
      <c r="Z2892" t="str">
        <f t="shared" si="183"/>
        <v>да</v>
      </c>
    </row>
    <row r="2893" spans="1:26" x14ac:dyDescent="0.35">
      <c r="A2893" t="s">
        <v>18</v>
      </c>
      <c r="B2893" t="s">
        <v>29</v>
      </c>
      <c r="C2893" t="s">
        <v>20</v>
      </c>
      <c r="D2893" t="s">
        <v>21</v>
      </c>
      <c r="E2893" t="s">
        <v>5</v>
      </c>
      <c r="G2893" t="s">
        <v>22</v>
      </c>
      <c r="H2893">
        <v>2904542</v>
      </c>
      <c r="I2893">
        <v>2905654</v>
      </c>
      <c r="J2893" t="s">
        <v>30</v>
      </c>
      <c r="K2893">
        <f t="shared" si="180"/>
        <v>2</v>
      </c>
      <c r="L2893" t="str">
        <f t="shared" si="181"/>
        <v>нет</v>
      </c>
      <c r="S2893" t="s">
        <v>5</v>
      </c>
      <c r="U2893" t="s">
        <v>22</v>
      </c>
      <c r="V2893">
        <v>3031642</v>
      </c>
      <c r="W2893">
        <v>3033042</v>
      </c>
      <c r="X2893" t="s">
        <v>30</v>
      </c>
      <c r="Y2893">
        <f t="shared" si="182"/>
        <v>2</v>
      </c>
      <c r="Z2893" t="str">
        <f t="shared" si="183"/>
        <v>нет</v>
      </c>
    </row>
    <row r="2894" spans="1:26" x14ac:dyDescent="0.35">
      <c r="A2894" t="s">
        <v>18</v>
      </c>
      <c r="B2894" t="s">
        <v>29</v>
      </c>
      <c r="C2894" t="s">
        <v>20</v>
      </c>
      <c r="D2894" t="s">
        <v>21</v>
      </c>
      <c r="E2894" t="s">
        <v>5</v>
      </c>
      <c r="G2894" t="s">
        <v>22</v>
      </c>
      <c r="H2894">
        <v>2905658</v>
      </c>
      <c r="I2894">
        <v>2906635</v>
      </c>
      <c r="J2894" t="s">
        <v>30</v>
      </c>
      <c r="K2894">
        <f t="shared" si="180"/>
        <v>0</v>
      </c>
      <c r="L2894" t="str">
        <f t="shared" si="181"/>
        <v>нет</v>
      </c>
      <c r="S2894" t="s">
        <v>5</v>
      </c>
      <c r="U2894" t="s">
        <v>22</v>
      </c>
      <c r="V2894">
        <v>3033130</v>
      </c>
      <c r="W2894">
        <v>3033909</v>
      </c>
      <c r="X2894" t="s">
        <v>30</v>
      </c>
      <c r="Y2894">
        <f t="shared" si="182"/>
        <v>0</v>
      </c>
      <c r="Z2894" t="str">
        <f t="shared" si="183"/>
        <v>нет</v>
      </c>
    </row>
    <row r="2895" spans="1:26" x14ac:dyDescent="0.35">
      <c r="A2895" t="s">
        <v>18</v>
      </c>
      <c r="B2895" t="s">
        <v>29</v>
      </c>
      <c r="C2895" t="s">
        <v>20</v>
      </c>
      <c r="D2895" t="s">
        <v>21</v>
      </c>
      <c r="E2895" t="s">
        <v>5</v>
      </c>
      <c r="G2895" t="s">
        <v>22</v>
      </c>
      <c r="H2895">
        <v>2906664</v>
      </c>
      <c r="I2895">
        <v>2908055</v>
      </c>
      <c r="J2895" t="s">
        <v>30</v>
      </c>
      <c r="K2895">
        <f t="shared" si="180"/>
        <v>1</v>
      </c>
      <c r="L2895" t="str">
        <f t="shared" si="181"/>
        <v>нет</v>
      </c>
      <c r="S2895" t="s">
        <v>5</v>
      </c>
      <c r="U2895" t="s">
        <v>22</v>
      </c>
      <c r="V2895">
        <v>3034133</v>
      </c>
      <c r="W2895">
        <v>3034849</v>
      </c>
      <c r="X2895" t="s">
        <v>30</v>
      </c>
      <c r="Y2895">
        <f t="shared" si="182"/>
        <v>1</v>
      </c>
      <c r="Z2895" t="str">
        <f t="shared" si="183"/>
        <v>нет</v>
      </c>
    </row>
    <row r="2896" spans="1:26" x14ac:dyDescent="0.35">
      <c r="A2896" t="s">
        <v>18</v>
      </c>
      <c r="B2896" t="s">
        <v>29</v>
      </c>
      <c r="C2896" t="s">
        <v>20</v>
      </c>
      <c r="D2896" t="s">
        <v>21</v>
      </c>
      <c r="E2896" t="s">
        <v>5</v>
      </c>
      <c r="G2896" t="s">
        <v>22</v>
      </c>
      <c r="H2896">
        <v>2908061</v>
      </c>
      <c r="I2896">
        <v>2909470</v>
      </c>
      <c r="J2896" t="s">
        <v>30</v>
      </c>
      <c r="K2896">
        <f t="shared" si="180"/>
        <v>0</v>
      </c>
      <c r="L2896" t="str">
        <f t="shared" si="181"/>
        <v>нет</v>
      </c>
      <c r="S2896" t="s">
        <v>5</v>
      </c>
      <c r="U2896" t="s">
        <v>22</v>
      </c>
      <c r="V2896">
        <v>3034939</v>
      </c>
      <c r="W2896">
        <v>3035823</v>
      </c>
      <c r="X2896" t="s">
        <v>30</v>
      </c>
      <c r="Y2896">
        <f t="shared" si="182"/>
        <v>2</v>
      </c>
      <c r="Z2896" t="str">
        <f t="shared" si="183"/>
        <v>нет</v>
      </c>
    </row>
    <row r="2897" spans="1:26" x14ac:dyDescent="0.35">
      <c r="A2897" t="s">
        <v>18</v>
      </c>
      <c r="B2897" t="s">
        <v>29</v>
      </c>
      <c r="C2897" t="s">
        <v>20</v>
      </c>
      <c r="D2897" t="s">
        <v>21</v>
      </c>
      <c r="E2897" t="s">
        <v>5</v>
      </c>
      <c r="G2897" t="s">
        <v>22</v>
      </c>
      <c r="H2897">
        <v>2909559</v>
      </c>
      <c r="I2897">
        <v>2910398</v>
      </c>
      <c r="J2897" t="s">
        <v>30</v>
      </c>
      <c r="K2897">
        <f t="shared" si="180"/>
        <v>1</v>
      </c>
      <c r="L2897" t="str">
        <f t="shared" si="181"/>
        <v>нет</v>
      </c>
      <c r="S2897" t="s">
        <v>5</v>
      </c>
      <c r="U2897" t="s">
        <v>22</v>
      </c>
      <c r="V2897">
        <v>3035905</v>
      </c>
      <c r="W2897">
        <v>3036630</v>
      </c>
      <c r="X2897" t="s">
        <v>30</v>
      </c>
      <c r="Y2897">
        <f t="shared" si="182"/>
        <v>1</v>
      </c>
      <c r="Z2897" t="str">
        <f t="shared" si="183"/>
        <v>да</v>
      </c>
    </row>
    <row r="2898" spans="1:26" x14ac:dyDescent="0.35">
      <c r="A2898" t="s">
        <v>18</v>
      </c>
      <c r="B2898" t="s">
        <v>29</v>
      </c>
      <c r="C2898" t="s">
        <v>20</v>
      </c>
      <c r="D2898" t="s">
        <v>21</v>
      </c>
      <c r="E2898" t="s">
        <v>5</v>
      </c>
      <c r="G2898" t="s">
        <v>22</v>
      </c>
      <c r="H2898">
        <v>2912228</v>
      </c>
      <c r="I2898">
        <v>2913193</v>
      </c>
      <c r="J2898" t="s">
        <v>30</v>
      </c>
      <c r="K2898">
        <f t="shared" si="180"/>
        <v>2</v>
      </c>
      <c r="L2898" t="str">
        <f t="shared" si="181"/>
        <v>нет</v>
      </c>
      <c r="S2898" t="s">
        <v>5</v>
      </c>
      <c r="U2898" t="s">
        <v>22</v>
      </c>
      <c r="V2898">
        <v>3036630</v>
      </c>
      <c r="W2898">
        <v>3037187</v>
      </c>
      <c r="X2898" t="s">
        <v>30</v>
      </c>
      <c r="Y2898">
        <f t="shared" si="182"/>
        <v>1</v>
      </c>
      <c r="Z2898" t="str">
        <f t="shared" si="183"/>
        <v>нет</v>
      </c>
    </row>
    <row r="2899" spans="1:26" x14ac:dyDescent="0.35">
      <c r="A2899" t="s">
        <v>18</v>
      </c>
      <c r="B2899" t="s">
        <v>29</v>
      </c>
      <c r="C2899" t="s">
        <v>20</v>
      </c>
      <c r="D2899" t="s">
        <v>21</v>
      </c>
      <c r="E2899" t="s">
        <v>5</v>
      </c>
      <c r="G2899" t="s">
        <v>22</v>
      </c>
      <c r="H2899">
        <v>2913209</v>
      </c>
      <c r="I2899">
        <v>2913487</v>
      </c>
      <c r="J2899" t="s">
        <v>30</v>
      </c>
      <c r="K2899">
        <f t="shared" si="180"/>
        <v>2</v>
      </c>
      <c r="L2899" t="str">
        <f t="shared" si="181"/>
        <v>нет</v>
      </c>
      <c r="S2899" t="s">
        <v>5</v>
      </c>
      <c r="U2899" t="s">
        <v>22</v>
      </c>
      <c r="V2899">
        <v>3037340</v>
      </c>
      <c r="W2899">
        <v>3038131</v>
      </c>
      <c r="X2899" t="s">
        <v>30</v>
      </c>
      <c r="Y2899">
        <f t="shared" si="182"/>
        <v>1</v>
      </c>
      <c r="Z2899" t="str">
        <f t="shared" si="183"/>
        <v>да</v>
      </c>
    </row>
    <row r="2900" spans="1:26" x14ac:dyDescent="0.35">
      <c r="A2900" t="s">
        <v>18</v>
      </c>
      <c r="B2900" t="s">
        <v>29</v>
      </c>
      <c r="C2900" t="s">
        <v>20</v>
      </c>
      <c r="D2900" t="s">
        <v>21</v>
      </c>
      <c r="E2900" t="s">
        <v>5</v>
      </c>
      <c r="G2900" t="s">
        <v>22</v>
      </c>
      <c r="H2900">
        <v>2914319</v>
      </c>
      <c r="I2900">
        <v>2914513</v>
      </c>
      <c r="J2900" t="s">
        <v>30</v>
      </c>
      <c r="K2900">
        <f t="shared" si="180"/>
        <v>1</v>
      </c>
      <c r="L2900" t="str">
        <f t="shared" si="181"/>
        <v>нет</v>
      </c>
      <c r="S2900" t="s">
        <v>5</v>
      </c>
      <c r="U2900" t="s">
        <v>22</v>
      </c>
      <c r="V2900">
        <v>3038128</v>
      </c>
      <c r="W2900">
        <v>3038919</v>
      </c>
      <c r="X2900" t="s">
        <v>30</v>
      </c>
      <c r="Y2900">
        <f t="shared" si="182"/>
        <v>0</v>
      </c>
      <c r="Z2900" t="str">
        <f t="shared" si="183"/>
        <v>нет</v>
      </c>
    </row>
    <row r="2901" spans="1:26" x14ac:dyDescent="0.35">
      <c r="A2901" t="s">
        <v>18</v>
      </c>
      <c r="B2901" t="s">
        <v>29</v>
      </c>
      <c r="C2901" t="s">
        <v>20</v>
      </c>
      <c r="D2901" t="s">
        <v>21</v>
      </c>
      <c r="E2901" t="s">
        <v>5</v>
      </c>
      <c r="G2901" t="s">
        <v>22</v>
      </c>
      <c r="H2901">
        <v>2914600</v>
      </c>
      <c r="I2901">
        <v>2915391</v>
      </c>
      <c r="J2901" t="s">
        <v>30</v>
      </c>
      <c r="K2901">
        <f t="shared" si="180"/>
        <v>0</v>
      </c>
      <c r="L2901" t="str">
        <f t="shared" si="181"/>
        <v>нет</v>
      </c>
      <c r="S2901" t="s">
        <v>5</v>
      </c>
      <c r="U2901" t="s">
        <v>22</v>
      </c>
      <c r="V2901">
        <v>3038936</v>
      </c>
      <c r="W2901">
        <v>3040081</v>
      </c>
      <c r="X2901" t="s">
        <v>30</v>
      </c>
      <c r="Y2901">
        <f t="shared" si="182"/>
        <v>2</v>
      </c>
      <c r="Z2901" t="str">
        <f t="shared" si="183"/>
        <v>нет</v>
      </c>
    </row>
    <row r="2902" spans="1:26" x14ac:dyDescent="0.35">
      <c r="A2902" t="s">
        <v>18</v>
      </c>
      <c r="B2902" t="s">
        <v>29</v>
      </c>
      <c r="C2902" t="s">
        <v>20</v>
      </c>
      <c r="D2902" t="s">
        <v>21</v>
      </c>
      <c r="E2902" t="s">
        <v>5</v>
      </c>
      <c r="G2902" t="s">
        <v>22</v>
      </c>
      <c r="H2902">
        <v>2915735</v>
      </c>
      <c r="I2902">
        <v>2917582</v>
      </c>
      <c r="J2902" t="s">
        <v>30</v>
      </c>
      <c r="K2902">
        <f t="shared" si="180"/>
        <v>1</v>
      </c>
      <c r="L2902" t="str">
        <f t="shared" si="181"/>
        <v>нет</v>
      </c>
      <c r="S2902" t="s">
        <v>5</v>
      </c>
      <c r="U2902" t="s">
        <v>22</v>
      </c>
      <c r="V2902">
        <v>3040124</v>
      </c>
      <c r="W2902">
        <v>3041383</v>
      </c>
      <c r="X2902" t="s">
        <v>30</v>
      </c>
      <c r="Y2902">
        <f t="shared" si="182"/>
        <v>1</v>
      </c>
      <c r="Z2902" t="str">
        <f t="shared" si="183"/>
        <v>нет</v>
      </c>
    </row>
    <row r="2903" spans="1:26" x14ac:dyDescent="0.35">
      <c r="A2903" t="s">
        <v>18</v>
      </c>
      <c r="B2903" t="s">
        <v>29</v>
      </c>
      <c r="C2903" t="s">
        <v>20</v>
      </c>
      <c r="D2903" t="s">
        <v>21</v>
      </c>
      <c r="E2903" t="s">
        <v>5</v>
      </c>
      <c r="G2903" t="s">
        <v>22</v>
      </c>
      <c r="H2903">
        <v>2917606</v>
      </c>
      <c r="I2903">
        <v>2917935</v>
      </c>
      <c r="J2903" t="s">
        <v>30</v>
      </c>
      <c r="K2903">
        <f t="shared" si="180"/>
        <v>2</v>
      </c>
      <c r="L2903" t="str">
        <f t="shared" si="181"/>
        <v>нет</v>
      </c>
      <c r="S2903" t="s">
        <v>5</v>
      </c>
      <c r="U2903" t="s">
        <v>22</v>
      </c>
      <c r="V2903">
        <v>3041479</v>
      </c>
      <c r="W2903">
        <v>3043182</v>
      </c>
      <c r="X2903" t="s">
        <v>30</v>
      </c>
      <c r="Y2903">
        <f t="shared" si="182"/>
        <v>2</v>
      </c>
      <c r="Z2903" t="str">
        <f t="shared" si="183"/>
        <v>нет</v>
      </c>
    </row>
    <row r="2904" spans="1:26" x14ac:dyDescent="0.35">
      <c r="A2904" t="s">
        <v>18</v>
      </c>
      <c r="B2904" t="s">
        <v>29</v>
      </c>
      <c r="C2904" t="s">
        <v>20</v>
      </c>
      <c r="D2904" t="s">
        <v>21</v>
      </c>
      <c r="E2904" t="s">
        <v>5</v>
      </c>
      <c r="G2904" t="s">
        <v>22</v>
      </c>
      <c r="H2904">
        <v>2919271</v>
      </c>
      <c r="I2904">
        <v>2919552</v>
      </c>
      <c r="J2904" t="s">
        <v>30</v>
      </c>
      <c r="K2904">
        <f t="shared" si="180"/>
        <v>0</v>
      </c>
      <c r="L2904" t="str">
        <f t="shared" si="181"/>
        <v>нет</v>
      </c>
      <c r="S2904" t="s">
        <v>5</v>
      </c>
      <c r="U2904" t="s">
        <v>22</v>
      </c>
      <c r="V2904">
        <v>3043477</v>
      </c>
      <c r="W2904">
        <v>3047784</v>
      </c>
      <c r="X2904" t="s">
        <v>30</v>
      </c>
      <c r="Y2904">
        <f t="shared" si="182"/>
        <v>0</v>
      </c>
      <c r="Z2904" t="str">
        <f t="shared" si="183"/>
        <v>нет</v>
      </c>
    </row>
    <row r="2905" spans="1:26" x14ac:dyDescent="0.35">
      <c r="A2905" t="s">
        <v>18</v>
      </c>
      <c r="B2905" t="s">
        <v>29</v>
      </c>
      <c r="C2905" t="s">
        <v>20</v>
      </c>
      <c r="D2905" t="s">
        <v>21</v>
      </c>
      <c r="E2905" t="s">
        <v>5</v>
      </c>
      <c r="G2905" t="s">
        <v>22</v>
      </c>
      <c r="H2905">
        <v>2919794</v>
      </c>
      <c r="I2905">
        <v>2920960</v>
      </c>
      <c r="J2905" t="s">
        <v>30</v>
      </c>
      <c r="K2905">
        <f t="shared" si="180"/>
        <v>2</v>
      </c>
      <c r="L2905" t="str">
        <f t="shared" si="181"/>
        <v>нет</v>
      </c>
      <c r="S2905" t="s">
        <v>5</v>
      </c>
      <c r="U2905" t="s">
        <v>22</v>
      </c>
      <c r="V2905">
        <v>3047909</v>
      </c>
      <c r="W2905">
        <v>3048394</v>
      </c>
      <c r="X2905" t="s">
        <v>30</v>
      </c>
      <c r="Y2905">
        <f t="shared" si="182"/>
        <v>1</v>
      </c>
      <c r="Z2905" t="str">
        <f t="shared" si="183"/>
        <v>нет</v>
      </c>
    </row>
    <row r="2906" spans="1:26" x14ac:dyDescent="0.35">
      <c r="A2906" t="s">
        <v>18</v>
      </c>
      <c r="B2906" t="s">
        <v>29</v>
      </c>
      <c r="C2906" t="s">
        <v>20</v>
      </c>
      <c r="D2906" t="s">
        <v>21</v>
      </c>
      <c r="E2906" t="s">
        <v>5</v>
      </c>
      <c r="G2906" t="s">
        <v>22</v>
      </c>
      <c r="H2906">
        <v>2920976</v>
      </c>
      <c r="I2906">
        <v>2924416</v>
      </c>
      <c r="J2906" t="s">
        <v>30</v>
      </c>
      <c r="K2906">
        <f t="shared" si="180"/>
        <v>1</v>
      </c>
      <c r="L2906" t="str">
        <f t="shared" si="181"/>
        <v>нет</v>
      </c>
      <c r="S2906" t="s">
        <v>5</v>
      </c>
      <c r="U2906" t="s">
        <v>22</v>
      </c>
      <c r="V2906">
        <v>3048415</v>
      </c>
      <c r="W2906">
        <v>3049542</v>
      </c>
      <c r="X2906" t="s">
        <v>30</v>
      </c>
      <c r="Y2906">
        <f t="shared" si="182"/>
        <v>1</v>
      </c>
      <c r="Z2906" t="str">
        <f t="shared" si="183"/>
        <v>нет</v>
      </c>
    </row>
    <row r="2907" spans="1:26" x14ac:dyDescent="0.35">
      <c r="A2907" t="s">
        <v>18</v>
      </c>
      <c r="B2907" t="s">
        <v>29</v>
      </c>
      <c r="C2907" t="s">
        <v>20</v>
      </c>
      <c r="D2907" t="s">
        <v>21</v>
      </c>
      <c r="E2907" t="s">
        <v>5</v>
      </c>
      <c r="G2907" t="s">
        <v>22</v>
      </c>
      <c r="H2907">
        <v>2925718</v>
      </c>
      <c r="I2907">
        <v>2926635</v>
      </c>
      <c r="J2907" t="s">
        <v>30</v>
      </c>
      <c r="K2907">
        <f t="shared" si="180"/>
        <v>0</v>
      </c>
      <c r="L2907" t="str">
        <f t="shared" si="181"/>
        <v>нет</v>
      </c>
      <c r="S2907" t="s">
        <v>5</v>
      </c>
      <c r="U2907" t="s">
        <v>22</v>
      </c>
      <c r="V2907">
        <v>3049563</v>
      </c>
      <c r="W2907">
        <v>3049841</v>
      </c>
      <c r="X2907" t="s">
        <v>30</v>
      </c>
      <c r="Y2907">
        <f t="shared" si="182"/>
        <v>1</v>
      </c>
      <c r="Z2907" t="str">
        <f t="shared" si="183"/>
        <v>да</v>
      </c>
    </row>
    <row r="2908" spans="1:26" x14ac:dyDescent="0.35">
      <c r="A2908" t="s">
        <v>18</v>
      </c>
      <c r="B2908" t="s">
        <v>29</v>
      </c>
      <c r="C2908" t="s">
        <v>20</v>
      </c>
      <c r="D2908" t="s">
        <v>21</v>
      </c>
      <c r="E2908" t="s">
        <v>5</v>
      </c>
      <c r="G2908" t="s">
        <v>22</v>
      </c>
      <c r="H2908">
        <v>2926688</v>
      </c>
      <c r="I2908">
        <v>2927782</v>
      </c>
      <c r="J2908" t="s">
        <v>30</v>
      </c>
      <c r="K2908">
        <f t="shared" si="180"/>
        <v>2</v>
      </c>
      <c r="L2908" t="str">
        <f t="shared" si="181"/>
        <v>нет</v>
      </c>
      <c r="S2908" t="s">
        <v>5</v>
      </c>
      <c r="U2908" t="s">
        <v>22</v>
      </c>
      <c r="V2908">
        <v>3049841</v>
      </c>
      <c r="W2908">
        <v>3050185</v>
      </c>
      <c r="X2908" t="s">
        <v>30</v>
      </c>
      <c r="Y2908">
        <f t="shared" si="182"/>
        <v>2</v>
      </c>
      <c r="Z2908" t="str">
        <f t="shared" si="183"/>
        <v>да</v>
      </c>
    </row>
    <row r="2909" spans="1:26" x14ac:dyDescent="0.35">
      <c r="A2909" t="s">
        <v>18</v>
      </c>
      <c r="B2909" t="s">
        <v>29</v>
      </c>
      <c r="C2909" t="s">
        <v>20</v>
      </c>
      <c r="D2909" t="s">
        <v>21</v>
      </c>
      <c r="E2909" t="s">
        <v>5</v>
      </c>
      <c r="G2909" t="s">
        <v>22</v>
      </c>
      <c r="H2909">
        <v>2927813</v>
      </c>
      <c r="I2909">
        <v>2929696</v>
      </c>
      <c r="J2909" t="s">
        <v>30</v>
      </c>
      <c r="K2909">
        <f t="shared" si="180"/>
        <v>2</v>
      </c>
      <c r="L2909" t="str">
        <f t="shared" si="181"/>
        <v>да</v>
      </c>
      <c r="S2909" t="s">
        <v>5</v>
      </c>
      <c r="U2909" t="s">
        <v>22</v>
      </c>
      <c r="V2909">
        <v>3050163</v>
      </c>
      <c r="W2909">
        <v>3052499</v>
      </c>
      <c r="X2909" t="s">
        <v>30</v>
      </c>
      <c r="Y2909">
        <f t="shared" si="182"/>
        <v>1</v>
      </c>
      <c r="Z2909" t="str">
        <f t="shared" si="183"/>
        <v>да</v>
      </c>
    </row>
    <row r="2910" spans="1:26" x14ac:dyDescent="0.35">
      <c r="A2910" t="s">
        <v>18</v>
      </c>
      <c r="B2910" t="s">
        <v>29</v>
      </c>
      <c r="C2910" t="s">
        <v>20</v>
      </c>
      <c r="D2910" t="s">
        <v>21</v>
      </c>
      <c r="E2910" t="s">
        <v>5</v>
      </c>
      <c r="G2910" t="s">
        <v>22</v>
      </c>
      <c r="H2910">
        <v>2929686</v>
      </c>
      <c r="I2910">
        <v>2930312</v>
      </c>
      <c r="J2910" t="s">
        <v>30</v>
      </c>
      <c r="K2910">
        <f t="shared" si="180"/>
        <v>1</v>
      </c>
      <c r="L2910" t="str">
        <f t="shared" si="181"/>
        <v>да</v>
      </c>
      <c r="S2910" t="s">
        <v>5</v>
      </c>
      <c r="U2910" t="s">
        <v>22</v>
      </c>
      <c r="V2910">
        <v>3052496</v>
      </c>
      <c r="W2910">
        <v>3052774</v>
      </c>
      <c r="X2910" t="s">
        <v>30</v>
      </c>
      <c r="Y2910">
        <f t="shared" si="182"/>
        <v>2</v>
      </c>
      <c r="Z2910" t="str">
        <f t="shared" si="183"/>
        <v>нет</v>
      </c>
    </row>
    <row r="2911" spans="1:26" x14ac:dyDescent="0.35">
      <c r="A2911" t="s">
        <v>18</v>
      </c>
      <c r="B2911" t="s">
        <v>29</v>
      </c>
      <c r="C2911" t="s">
        <v>20</v>
      </c>
      <c r="D2911" t="s">
        <v>21</v>
      </c>
      <c r="E2911" t="s">
        <v>5</v>
      </c>
      <c r="G2911" t="s">
        <v>22</v>
      </c>
      <c r="H2911">
        <v>2930312</v>
      </c>
      <c r="I2911">
        <v>2930644</v>
      </c>
      <c r="J2911" t="s">
        <v>30</v>
      </c>
      <c r="K2911">
        <f t="shared" si="180"/>
        <v>2</v>
      </c>
      <c r="L2911" t="str">
        <f t="shared" si="181"/>
        <v>нет</v>
      </c>
      <c r="S2911" t="s">
        <v>5</v>
      </c>
      <c r="U2911" t="s">
        <v>22</v>
      </c>
      <c r="V2911">
        <v>3052793</v>
      </c>
      <c r="W2911">
        <v>3053143</v>
      </c>
      <c r="X2911" t="s">
        <v>30</v>
      </c>
      <c r="Y2911">
        <f t="shared" si="182"/>
        <v>0</v>
      </c>
      <c r="Z2911" t="str">
        <f t="shared" si="183"/>
        <v>нет</v>
      </c>
    </row>
    <row r="2912" spans="1:26" x14ac:dyDescent="0.35">
      <c r="A2912" t="s">
        <v>18</v>
      </c>
      <c r="B2912" t="s">
        <v>29</v>
      </c>
      <c r="C2912" t="s">
        <v>20</v>
      </c>
      <c r="D2912" t="s">
        <v>21</v>
      </c>
      <c r="E2912" t="s">
        <v>5</v>
      </c>
      <c r="G2912" t="s">
        <v>22</v>
      </c>
      <c r="H2912">
        <v>2930696</v>
      </c>
      <c r="I2912">
        <v>2931109</v>
      </c>
      <c r="J2912" t="s">
        <v>30</v>
      </c>
      <c r="K2912">
        <f t="shared" si="180"/>
        <v>0</v>
      </c>
      <c r="L2912" t="str">
        <f t="shared" si="181"/>
        <v>нет</v>
      </c>
      <c r="S2912" t="s">
        <v>5</v>
      </c>
      <c r="U2912" t="s">
        <v>22</v>
      </c>
      <c r="V2912">
        <v>3053211</v>
      </c>
      <c r="W2912">
        <v>3054140</v>
      </c>
      <c r="X2912" t="s">
        <v>30</v>
      </c>
      <c r="Y2912">
        <f t="shared" si="182"/>
        <v>0</v>
      </c>
      <c r="Z2912" t="str">
        <f t="shared" si="183"/>
        <v>нет</v>
      </c>
    </row>
    <row r="2913" spans="1:26" x14ac:dyDescent="0.35">
      <c r="A2913" t="s">
        <v>18</v>
      </c>
      <c r="B2913" t="s">
        <v>29</v>
      </c>
      <c r="C2913" t="s">
        <v>20</v>
      </c>
      <c r="D2913" t="s">
        <v>21</v>
      </c>
      <c r="E2913" t="s">
        <v>5</v>
      </c>
      <c r="G2913" t="s">
        <v>22</v>
      </c>
      <c r="H2913">
        <v>2931261</v>
      </c>
      <c r="I2913">
        <v>2932184</v>
      </c>
      <c r="J2913" t="s">
        <v>30</v>
      </c>
      <c r="K2913">
        <f t="shared" si="180"/>
        <v>0</v>
      </c>
      <c r="L2913" t="str">
        <f t="shared" si="181"/>
        <v>нет</v>
      </c>
      <c r="S2913" t="s">
        <v>5</v>
      </c>
      <c r="U2913" t="s">
        <v>22</v>
      </c>
      <c r="V2913">
        <v>3054142</v>
      </c>
      <c r="W2913">
        <v>3055092</v>
      </c>
      <c r="X2913" t="s">
        <v>30</v>
      </c>
      <c r="Y2913">
        <f t="shared" si="182"/>
        <v>2</v>
      </c>
      <c r="Z2913" t="str">
        <f t="shared" si="183"/>
        <v>нет</v>
      </c>
    </row>
    <row r="2914" spans="1:26" x14ac:dyDescent="0.35">
      <c r="A2914" t="s">
        <v>18</v>
      </c>
      <c r="B2914" t="s">
        <v>29</v>
      </c>
      <c r="C2914" t="s">
        <v>20</v>
      </c>
      <c r="D2914" t="s">
        <v>21</v>
      </c>
      <c r="E2914" t="s">
        <v>5</v>
      </c>
      <c r="G2914" t="s">
        <v>22</v>
      </c>
      <c r="H2914">
        <v>2932207</v>
      </c>
      <c r="I2914">
        <v>2932668</v>
      </c>
      <c r="J2914" t="s">
        <v>30</v>
      </c>
      <c r="K2914">
        <f t="shared" si="180"/>
        <v>0</v>
      </c>
      <c r="L2914" t="str">
        <f t="shared" si="181"/>
        <v>нет</v>
      </c>
      <c r="S2914" t="s">
        <v>5</v>
      </c>
      <c r="U2914" t="s">
        <v>22</v>
      </c>
      <c r="V2914">
        <v>3055228</v>
      </c>
      <c r="W2914">
        <v>3055497</v>
      </c>
      <c r="X2914" t="s">
        <v>30</v>
      </c>
      <c r="Y2914">
        <f t="shared" si="182"/>
        <v>1</v>
      </c>
      <c r="Z2914" t="str">
        <f t="shared" si="183"/>
        <v>нет</v>
      </c>
    </row>
    <row r="2915" spans="1:26" x14ac:dyDescent="0.35">
      <c r="A2915" t="s">
        <v>18</v>
      </c>
      <c r="B2915" t="s">
        <v>29</v>
      </c>
      <c r="C2915" t="s">
        <v>20</v>
      </c>
      <c r="D2915" t="s">
        <v>21</v>
      </c>
      <c r="E2915" t="s">
        <v>5</v>
      </c>
      <c r="G2915" t="s">
        <v>22</v>
      </c>
      <c r="H2915">
        <v>2934842</v>
      </c>
      <c r="I2915">
        <v>2935906</v>
      </c>
      <c r="J2915" t="s">
        <v>30</v>
      </c>
      <c r="K2915">
        <f t="shared" si="180"/>
        <v>0</v>
      </c>
      <c r="L2915" t="str">
        <f t="shared" si="181"/>
        <v>нет</v>
      </c>
      <c r="S2915" t="s">
        <v>5</v>
      </c>
      <c r="U2915" t="s">
        <v>22</v>
      </c>
      <c r="V2915">
        <v>3055647</v>
      </c>
      <c r="W2915">
        <v>3057764</v>
      </c>
      <c r="X2915" t="s">
        <v>30</v>
      </c>
      <c r="Y2915">
        <f t="shared" si="182"/>
        <v>2</v>
      </c>
      <c r="Z2915" t="str">
        <f t="shared" si="183"/>
        <v>нет</v>
      </c>
    </row>
    <row r="2916" spans="1:26" x14ac:dyDescent="0.35">
      <c r="A2916" t="s">
        <v>18</v>
      </c>
      <c r="B2916" t="s">
        <v>29</v>
      </c>
      <c r="C2916" t="s">
        <v>20</v>
      </c>
      <c r="D2916" t="s">
        <v>21</v>
      </c>
      <c r="E2916" t="s">
        <v>5</v>
      </c>
      <c r="G2916" t="s">
        <v>22</v>
      </c>
      <c r="H2916">
        <v>2936472</v>
      </c>
      <c r="I2916">
        <v>2936918</v>
      </c>
      <c r="J2916" t="s">
        <v>30</v>
      </c>
      <c r="K2916">
        <f t="shared" si="180"/>
        <v>0</v>
      </c>
      <c r="L2916" t="str">
        <f t="shared" si="181"/>
        <v>нет</v>
      </c>
      <c r="S2916" t="s">
        <v>5</v>
      </c>
      <c r="U2916" t="s">
        <v>22</v>
      </c>
      <c r="V2916">
        <v>3057828</v>
      </c>
      <c r="W2916">
        <v>3059054</v>
      </c>
      <c r="X2916" t="s">
        <v>30</v>
      </c>
      <c r="Y2916">
        <f t="shared" si="182"/>
        <v>2</v>
      </c>
      <c r="Z2916" t="str">
        <f t="shared" si="183"/>
        <v>нет</v>
      </c>
    </row>
    <row r="2917" spans="1:26" x14ac:dyDescent="0.35">
      <c r="A2917" t="s">
        <v>18</v>
      </c>
      <c r="B2917" t="s">
        <v>29</v>
      </c>
      <c r="C2917" t="s">
        <v>20</v>
      </c>
      <c r="D2917" t="s">
        <v>21</v>
      </c>
      <c r="E2917" t="s">
        <v>5</v>
      </c>
      <c r="G2917" t="s">
        <v>22</v>
      </c>
      <c r="H2917">
        <v>2938024</v>
      </c>
      <c r="I2917">
        <v>2938296</v>
      </c>
      <c r="J2917" t="s">
        <v>30</v>
      </c>
      <c r="K2917">
        <f t="shared" si="180"/>
        <v>2</v>
      </c>
      <c r="L2917" t="str">
        <f t="shared" si="181"/>
        <v>нет</v>
      </c>
      <c r="S2917" t="s">
        <v>5</v>
      </c>
      <c r="U2917" t="s">
        <v>22</v>
      </c>
      <c r="V2917">
        <v>3059688</v>
      </c>
      <c r="W2917">
        <v>3060698</v>
      </c>
      <c r="X2917" t="s">
        <v>30</v>
      </c>
      <c r="Y2917">
        <f t="shared" si="182"/>
        <v>2</v>
      </c>
      <c r="Z2917" t="str">
        <f t="shared" si="183"/>
        <v>нет</v>
      </c>
    </row>
    <row r="2918" spans="1:26" x14ac:dyDescent="0.35">
      <c r="A2918" t="s">
        <v>18</v>
      </c>
      <c r="B2918" t="s">
        <v>29</v>
      </c>
      <c r="C2918" t="s">
        <v>20</v>
      </c>
      <c r="D2918" t="s">
        <v>21</v>
      </c>
      <c r="E2918" t="s">
        <v>5</v>
      </c>
      <c r="G2918" t="s">
        <v>22</v>
      </c>
      <c r="H2918">
        <v>2938762</v>
      </c>
      <c r="I2918">
        <v>2939337</v>
      </c>
      <c r="J2918" t="s">
        <v>30</v>
      </c>
      <c r="K2918">
        <f t="shared" si="180"/>
        <v>2</v>
      </c>
      <c r="L2918" t="str">
        <f t="shared" si="181"/>
        <v>да</v>
      </c>
      <c r="S2918" t="s">
        <v>5</v>
      </c>
      <c r="U2918" t="s">
        <v>22</v>
      </c>
      <c r="V2918">
        <v>3060825</v>
      </c>
      <c r="W2918">
        <v>3062492</v>
      </c>
      <c r="X2918" t="s">
        <v>30</v>
      </c>
      <c r="Y2918">
        <f t="shared" si="182"/>
        <v>2</v>
      </c>
      <c r="Z2918" t="str">
        <f t="shared" si="183"/>
        <v>нет</v>
      </c>
    </row>
    <row r="2919" spans="1:26" x14ac:dyDescent="0.35">
      <c r="A2919" t="s">
        <v>18</v>
      </c>
      <c r="B2919" t="s">
        <v>29</v>
      </c>
      <c r="C2919" t="s">
        <v>20</v>
      </c>
      <c r="D2919" t="s">
        <v>21</v>
      </c>
      <c r="E2919" t="s">
        <v>5</v>
      </c>
      <c r="G2919" t="s">
        <v>22</v>
      </c>
      <c r="H2919">
        <v>2939330</v>
      </c>
      <c r="I2919">
        <v>2939809</v>
      </c>
      <c r="J2919" t="s">
        <v>30</v>
      </c>
      <c r="K2919">
        <f t="shared" si="180"/>
        <v>0</v>
      </c>
      <c r="L2919" t="str">
        <f t="shared" si="181"/>
        <v>нет</v>
      </c>
      <c r="S2919" t="s">
        <v>5</v>
      </c>
      <c r="U2919" t="s">
        <v>22</v>
      </c>
      <c r="V2919">
        <v>3062571</v>
      </c>
      <c r="W2919">
        <v>3064907</v>
      </c>
      <c r="X2919" t="s">
        <v>30</v>
      </c>
      <c r="Y2919">
        <f t="shared" si="182"/>
        <v>0</v>
      </c>
      <c r="Z2919" t="str">
        <f t="shared" si="183"/>
        <v>нет</v>
      </c>
    </row>
    <row r="2920" spans="1:26" x14ac:dyDescent="0.35">
      <c r="A2920" t="s">
        <v>18</v>
      </c>
      <c r="B2920" t="s">
        <v>29</v>
      </c>
      <c r="C2920" t="s">
        <v>20</v>
      </c>
      <c r="D2920" t="s">
        <v>21</v>
      </c>
      <c r="E2920" t="s">
        <v>5</v>
      </c>
      <c r="G2920" t="s">
        <v>22</v>
      </c>
      <c r="H2920">
        <v>2939883</v>
      </c>
      <c r="I2920">
        <v>2940908</v>
      </c>
      <c r="J2920" t="s">
        <v>30</v>
      </c>
      <c r="K2920">
        <f t="shared" si="180"/>
        <v>1</v>
      </c>
      <c r="L2920" t="str">
        <f t="shared" si="181"/>
        <v>нет</v>
      </c>
      <c r="S2920" t="s">
        <v>5</v>
      </c>
      <c r="U2920" t="s">
        <v>22</v>
      </c>
      <c r="V2920">
        <v>3065083</v>
      </c>
      <c r="W2920">
        <v>3065811</v>
      </c>
      <c r="X2920" t="s">
        <v>30</v>
      </c>
      <c r="Y2920">
        <f t="shared" si="182"/>
        <v>1</v>
      </c>
      <c r="Z2920" t="str">
        <f t="shared" si="183"/>
        <v>нет</v>
      </c>
    </row>
    <row r="2921" spans="1:26" x14ac:dyDescent="0.35">
      <c r="A2921" t="s">
        <v>18</v>
      </c>
      <c r="B2921" t="s">
        <v>29</v>
      </c>
      <c r="C2921" t="s">
        <v>20</v>
      </c>
      <c r="D2921" t="s">
        <v>21</v>
      </c>
      <c r="E2921" t="s">
        <v>5</v>
      </c>
      <c r="G2921" t="s">
        <v>22</v>
      </c>
      <c r="H2921">
        <v>2942222</v>
      </c>
      <c r="I2921">
        <v>2942755</v>
      </c>
      <c r="J2921" t="s">
        <v>30</v>
      </c>
      <c r="K2921">
        <f t="shared" si="180"/>
        <v>2</v>
      </c>
      <c r="L2921" t="str">
        <f t="shared" si="181"/>
        <v>нет</v>
      </c>
      <c r="S2921" t="s">
        <v>5</v>
      </c>
      <c r="U2921" t="s">
        <v>22</v>
      </c>
      <c r="V2921">
        <v>3065859</v>
      </c>
      <c r="W2921">
        <v>3066932</v>
      </c>
      <c r="X2921" t="s">
        <v>30</v>
      </c>
      <c r="Y2921">
        <f t="shared" si="182"/>
        <v>0</v>
      </c>
      <c r="Z2921" t="str">
        <f t="shared" si="183"/>
        <v>нет</v>
      </c>
    </row>
    <row r="2922" spans="1:26" x14ac:dyDescent="0.35">
      <c r="A2922" t="s">
        <v>18</v>
      </c>
      <c r="B2922" t="s">
        <v>29</v>
      </c>
      <c r="C2922" t="s">
        <v>20</v>
      </c>
      <c r="D2922" t="s">
        <v>21</v>
      </c>
      <c r="E2922" t="s">
        <v>5</v>
      </c>
      <c r="G2922" t="s">
        <v>22</v>
      </c>
      <c r="H2922">
        <v>2942780</v>
      </c>
      <c r="I2922">
        <v>2942956</v>
      </c>
      <c r="J2922" t="s">
        <v>30</v>
      </c>
      <c r="K2922">
        <f t="shared" si="180"/>
        <v>1</v>
      </c>
      <c r="L2922" t="str">
        <f t="shared" si="181"/>
        <v>нет</v>
      </c>
      <c r="S2922" t="s">
        <v>5</v>
      </c>
      <c r="U2922" t="s">
        <v>22</v>
      </c>
      <c r="V2922">
        <v>3067105</v>
      </c>
      <c r="W2922">
        <v>3068664</v>
      </c>
      <c r="X2922" t="s">
        <v>30</v>
      </c>
      <c r="Y2922">
        <f t="shared" si="182"/>
        <v>2</v>
      </c>
      <c r="Z2922" t="str">
        <f t="shared" si="183"/>
        <v>да</v>
      </c>
    </row>
    <row r="2923" spans="1:26" x14ac:dyDescent="0.35">
      <c r="A2923" t="s">
        <v>18</v>
      </c>
      <c r="B2923" t="s">
        <v>29</v>
      </c>
      <c r="C2923" t="s">
        <v>20</v>
      </c>
      <c r="D2923" t="s">
        <v>21</v>
      </c>
      <c r="E2923" t="s">
        <v>5</v>
      </c>
      <c r="G2923" t="s">
        <v>22</v>
      </c>
      <c r="H2923">
        <v>2943055</v>
      </c>
      <c r="I2923">
        <v>2943825</v>
      </c>
      <c r="J2923" t="s">
        <v>30</v>
      </c>
      <c r="K2923">
        <f t="shared" si="180"/>
        <v>0</v>
      </c>
      <c r="L2923" t="str">
        <f t="shared" si="181"/>
        <v>нет</v>
      </c>
      <c r="S2923" t="s">
        <v>5</v>
      </c>
      <c r="U2923" t="s">
        <v>22</v>
      </c>
      <c r="V2923">
        <v>3068654</v>
      </c>
      <c r="W2923">
        <v>3069703</v>
      </c>
      <c r="X2923" t="s">
        <v>30</v>
      </c>
      <c r="Y2923">
        <f t="shared" si="182"/>
        <v>0</v>
      </c>
      <c r="Z2923" t="str">
        <f t="shared" si="183"/>
        <v>нет</v>
      </c>
    </row>
    <row r="2924" spans="1:26" x14ac:dyDescent="0.35">
      <c r="A2924" t="s">
        <v>18</v>
      </c>
      <c r="B2924" t="s">
        <v>29</v>
      </c>
      <c r="C2924" t="s">
        <v>20</v>
      </c>
      <c r="D2924" t="s">
        <v>21</v>
      </c>
      <c r="E2924" t="s">
        <v>5</v>
      </c>
      <c r="G2924" t="s">
        <v>22</v>
      </c>
      <c r="H2924">
        <v>2943980</v>
      </c>
      <c r="I2924">
        <v>2945329</v>
      </c>
      <c r="J2924" t="s">
        <v>30</v>
      </c>
      <c r="K2924">
        <f t="shared" si="180"/>
        <v>1</v>
      </c>
      <c r="L2924" t="str">
        <f t="shared" si="181"/>
        <v>да</v>
      </c>
      <c r="S2924" t="s">
        <v>5</v>
      </c>
      <c r="U2924" t="s">
        <v>22</v>
      </c>
      <c r="V2924">
        <v>3069705</v>
      </c>
      <c r="W2924">
        <v>3070664</v>
      </c>
      <c r="X2924" t="s">
        <v>30</v>
      </c>
      <c r="Y2924">
        <f t="shared" si="182"/>
        <v>1</v>
      </c>
      <c r="Z2924" t="str">
        <f t="shared" si="183"/>
        <v>нет</v>
      </c>
    </row>
    <row r="2925" spans="1:26" x14ac:dyDescent="0.35">
      <c r="A2925" t="s">
        <v>18</v>
      </c>
      <c r="B2925" t="s">
        <v>29</v>
      </c>
      <c r="C2925" t="s">
        <v>20</v>
      </c>
      <c r="D2925" t="s">
        <v>21</v>
      </c>
      <c r="E2925" t="s">
        <v>5</v>
      </c>
      <c r="G2925" t="s">
        <v>22</v>
      </c>
      <c r="H2925">
        <v>2945326</v>
      </c>
      <c r="I2925">
        <v>2945541</v>
      </c>
      <c r="J2925" t="s">
        <v>30</v>
      </c>
      <c r="K2925">
        <f t="shared" si="180"/>
        <v>0</v>
      </c>
      <c r="L2925" t="str">
        <f t="shared" si="181"/>
        <v>нет</v>
      </c>
      <c r="S2925" t="s">
        <v>5</v>
      </c>
      <c r="U2925" t="s">
        <v>22</v>
      </c>
      <c r="V2925">
        <v>3070811</v>
      </c>
      <c r="W2925">
        <v>3072085</v>
      </c>
      <c r="X2925" t="s">
        <v>30</v>
      </c>
      <c r="Y2925">
        <f t="shared" si="182"/>
        <v>2</v>
      </c>
      <c r="Z2925" t="str">
        <f t="shared" si="183"/>
        <v>да</v>
      </c>
    </row>
    <row r="2926" spans="1:26" x14ac:dyDescent="0.35">
      <c r="A2926" t="s">
        <v>18</v>
      </c>
      <c r="B2926" t="s">
        <v>29</v>
      </c>
      <c r="C2926" t="s">
        <v>20</v>
      </c>
      <c r="D2926" t="s">
        <v>21</v>
      </c>
      <c r="E2926" t="s">
        <v>5</v>
      </c>
      <c r="G2926" t="s">
        <v>22</v>
      </c>
      <c r="H2926">
        <v>2945567</v>
      </c>
      <c r="I2926">
        <v>2947117</v>
      </c>
      <c r="J2926" t="s">
        <v>30</v>
      </c>
      <c r="K2926">
        <f t="shared" si="180"/>
        <v>2</v>
      </c>
      <c r="L2926" t="str">
        <f t="shared" si="181"/>
        <v>нет</v>
      </c>
      <c r="S2926" t="s">
        <v>5</v>
      </c>
      <c r="U2926" t="s">
        <v>22</v>
      </c>
      <c r="V2926">
        <v>3072078</v>
      </c>
      <c r="W2926">
        <v>3073379</v>
      </c>
      <c r="X2926" t="s">
        <v>30</v>
      </c>
      <c r="Y2926">
        <f t="shared" si="182"/>
        <v>1</v>
      </c>
      <c r="Z2926" t="str">
        <f t="shared" si="183"/>
        <v>да</v>
      </c>
    </row>
    <row r="2927" spans="1:26" x14ac:dyDescent="0.35">
      <c r="A2927" t="s">
        <v>18</v>
      </c>
      <c r="B2927" t="s">
        <v>29</v>
      </c>
      <c r="C2927" t="s">
        <v>20</v>
      </c>
      <c r="D2927" t="s">
        <v>21</v>
      </c>
      <c r="E2927" t="s">
        <v>5</v>
      </c>
      <c r="G2927" t="s">
        <v>22</v>
      </c>
      <c r="H2927">
        <v>2947199</v>
      </c>
      <c r="I2927">
        <v>2948062</v>
      </c>
      <c r="J2927" t="s">
        <v>30</v>
      </c>
      <c r="K2927">
        <f t="shared" si="180"/>
        <v>1</v>
      </c>
      <c r="L2927" t="str">
        <f t="shared" si="181"/>
        <v>да</v>
      </c>
      <c r="S2927" t="s">
        <v>5</v>
      </c>
      <c r="U2927" t="s">
        <v>22</v>
      </c>
      <c r="V2927">
        <v>3073376</v>
      </c>
      <c r="W2927">
        <v>3074095</v>
      </c>
      <c r="X2927" t="s">
        <v>30</v>
      </c>
      <c r="Y2927">
        <f t="shared" si="182"/>
        <v>0</v>
      </c>
      <c r="Z2927" t="str">
        <f t="shared" si="183"/>
        <v>нет</v>
      </c>
    </row>
    <row r="2928" spans="1:26" x14ac:dyDescent="0.35">
      <c r="A2928" t="s">
        <v>18</v>
      </c>
      <c r="B2928" t="s">
        <v>29</v>
      </c>
      <c r="C2928" t="s">
        <v>20</v>
      </c>
      <c r="D2928" t="s">
        <v>21</v>
      </c>
      <c r="E2928" t="s">
        <v>5</v>
      </c>
      <c r="G2928" t="s">
        <v>22</v>
      </c>
      <c r="H2928">
        <v>2948059</v>
      </c>
      <c r="I2928">
        <v>2948436</v>
      </c>
      <c r="J2928" t="s">
        <v>30</v>
      </c>
      <c r="K2928">
        <f t="shared" si="180"/>
        <v>1</v>
      </c>
      <c r="L2928" t="str">
        <f t="shared" si="181"/>
        <v>нет</v>
      </c>
      <c r="S2928" t="s">
        <v>5</v>
      </c>
      <c r="U2928" t="s">
        <v>22</v>
      </c>
      <c r="V2928">
        <v>3074583</v>
      </c>
      <c r="W2928">
        <v>3075383</v>
      </c>
      <c r="X2928" t="s">
        <v>30</v>
      </c>
      <c r="Y2928">
        <f t="shared" si="182"/>
        <v>1</v>
      </c>
      <c r="Z2928" t="str">
        <f t="shared" si="183"/>
        <v>нет</v>
      </c>
    </row>
    <row r="2929" spans="1:26" x14ac:dyDescent="0.35">
      <c r="A2929" t="s">
        <v>18</v>
      </c>
      <c r="B2929" t="s">
        <v>29</v>
      </c>
      <c r="C2929" t="s">
        <v>20</v>
      </c>
      <c r="D2929" t="s">
        <v>21</v>
      </c>
      <c r="E2929" t="s">
        <v>5</v>
      </c>
      <c r="G2929" t="s">
        <v>22</v>
      </c>
      <c r="H2929">
        <v>2948514</v>
      </c>
      <c r="I2929">
        <v>2950133</v>
      </c>
      <c r="J2929" t="s">
        <v>30</v>
      </c>
      <c r="K2929">
        <f t="shared" si="180"/>
        <v>1</v>
      </c>
      <c r="L2929" t="str">
        <f t="shared" si="181"/>
        <v>нет</v>
      </c>
      <c r="S2929" t="s">
        <v>5</v>
      </c>
      <c r="U2929" t="s">
        <v>22</v>
      </c>
      <c r="V2929">
        <v>3075401</v>
      </c>
      <c r="W2929">
        <v>3076258</v>
      </c>
      <c r="X2929" t="s">
        <v>30</v>
      </c>
      <c r="Y2929">
        <f t="shared" si="182"/>
        <v>1</v>
      </c>
      <c r="Z2929" t="str">
        <f t="shared" si="183"/>
        <v>нет</v>
      </c>
    </row>
    <row r="2930" spans="1:26" x14ac:dyDescent="0.35">
      <c r="A2930" t="s">
        <v>18</v>
      </c>
      <c r="B2930" t="s">
        <v>29</v>
      </c>
      <c r="C2930" t="s">
        <v>20</v>
      </c>
      <c r="D2930" t="s">
        <v>21</v>
      </c>
      <c r="E2930" t="s">
        <v>5</v>
      </c>
      <c r="G2930" t="s">
        <v>22</v>
      </c>
      <c r="H2930">
        <v>2950280</v>
      </c>
      <c r="I2930">
        <v>2950711</v>
      </c>
      <c r="J2930" t="s">
        <v>30</v>
      </c>
      <c r="K2930">
        <f t="shared" si="180"/>
        <v>2</v>
      </c>
      <c r="L2930" t="str">
        <f t="shared" si="181"/>
        <v>нет</v>
      </c>
      <c r="S2930" t="s">
        <v>5</v>
      </c>
      <c r="U2930" t="s">
        <v>22</v>
      </c>
      <c r="V2930">
        <v>3076309</v>
      </c>
      <c r="W2930">
        <v>3076887</v>
      </c>
      <c r="X2930" t="s">
        <v>30</v>
      </c>
      <c r="Y2930">
        <f t="shared" si="182"/>
        <v>2</v>
      </c>
      <c r="Z2930" t="str">
        <f t="shared" si="183"/>
        <v>нет</v>
      </c>
    </row>
    <row r="2931" spans="1:26" x14ac:dyDescent="0.35">
      <c r="A2931" t="s">
        <v>18</v>
      </c>
      <c r="B2931" t="s">
        <v>29</v>
      </c>
      <c r="C2931" t="s">
        <v>20</v>
      </c>
      <c r="D2931" t="s">
        <v>21</v>
      </c>
      <c r="E2931" t="s">
        <v>5</v>
      </c>
      <c r="G2931" t="s">
        <v>22</v>
      </c>
      <c r="H2931">
        <v>2950733</v>
      </c>
      <c r="I2931">
        <v>2951671</v>
      </c>
      <c r="J2931" t="s">
        <v>30</v>
      </c>
      <c r="K2931">
        <f t="shared" si="180"/>
        <v>2</v>
      </c>
      <c r="L2931" t="str">
        <f t="shared" si="181"/>
        <v>нет</v>
      </c>
      <c r="S2931" t="s">
        <v>5</v>
      </c>
      <c r="U2931" t="s">
        <v>22</v>
      </c>
      <c r="V2931">
        <v>3076912</v>
      </c>
      <c r="W2931">
        <v>3078165</v>
      </c>
      <c r="X2931" t="s">
        <v>30</v>
      </c>
      <c r="Y2931">
        <f t="shared" si="182"/>
        <v>2</v>
      </c>
      <c r="Z2931" t="str">
        <f t="shared" si="183"/>
        <v>нет</v>
      </c>
    </row>
    <row r="2932" spans="1:26" x14ac:dyDescent="0.35">
      <c r="A2932" t="s">
        <v>18</v>
      </c>
      <c r="B2932" t="s">
        <v>29</v>
      </c>
      <c r="C2932" t="s">
        <v>20</v>
      </c>
      <c r="D2932" t="s">
        <v>21</v>
      </c>
      <c r="E2932" t="s">
        <v>5</v>
      </c>
      <c r="G2932" t="s">
        <v>22</v>
      </c>
      <c r="H2932">
        <v>2951684</v>
      </c>
      <c r="I2932">
        <v>2952043</v>
      </c>
      <c r="J2932" t="s">
        <v>30</v>
      </c>
      <c r="K2932">
        <f t="shared" si="180"/>
        <v>1</v>
      </c>
      <c r="L2932" t="str">
        <f t="shared" si="181"/>
        <v>да</v>
      </c>
      <c r="S2932" t="s">
        <v>5</v>
      </c>
      <c r="U2932" t="s">
        <v>22</v>
      </c>
      <c r="V2932">
        <v>3078340</v>
      </c>
      <c r="W2932">
        <v>3079410</v>
      </c>
      <c r="X2932" t="s">
        <v>30</v>
      </c>
      <c r="Y2932">
        <f t="shared" si="182"/>
        <v>2</v>
      </c>
      <c r="Z2932" t="str">
        <f t="shared" si="183"/>
        <v>нет</v>
      </c>
    </row>
    <row r="2933" spans="1:26" x14ac:dyDescent="0.35">
      <c r="A2933" t="s">
        <v>18</v>
      </c>
      <c r="B2933" t="s">
        <v>29</v>
      </c>
      <c r="C2933" t="s">
        <v>20</v>
      </c>
      <c r="D2933" t="s">
        <v>21</v>
      </c>
      <c r="E2933" t="s">
        <v>5</v>
      </c>
      <c r="G2933" t="s">
        <v>22</v>
      </c>
      <c r="H2933">
        <v>2952040</v>
      </c>
      <c r="I2933">
        <v>2954313</v>
      </c>
      <c r="J2933" t="s">
        <v>30</v>
      </c>
      <c r="K2933">
        <f t="shared" si="180"/>
        <v>2</v>
      </c>
      <c r="L2933" t="str">
        <f t="shared" si="181"/>
        <v>нет</v>
      </c>
      <c r="S2933" t="s">
        <v>5</v>
      </c>
      <c r="U2933" t="s">
        <v>22</v>
      </c>
      <c r="V2933">
        <v>3079771</v>
      </c>
      <c r="W2933">
        <v>3081327</v>
      </c>
      <c r="X2933" t="s">
        <v>30</v>
      </c>
      <c r="Y2933">
        <f t="shared" si="182"/>
        <v>1</v>
      </c>
      <c r="Z2933" t="str">
        <f t="shared" si="183"/>
        <v>нет</v>
      </c>
    </row>
    <row r="2934" spans="1:26" x14ac:dyDescent="0.35">
      <c r="A2934" t="s">
        <v>18</v>
      </c>
      <c r="B2934" t="s">
        <v>29</v>
      </c>
      <c r="C2934" t="s">
        <v>20</v>
      </c>
      <c r="D2934" t="s">
        <v>21</v>
      </c>
      <c r="E2934" t="s">
        <v>5</v>
      </c>
      <c r="G2934" t="s">
        <v>22</v>
      </c>
      <c r="H2934">
        <v>2954338</v>
      </c>
      <c r="I2934">
        <v>2955306</v>
      </c>
      <c r="J2934" t="s">
        <v>30</v>
      </c>
      <c r="K2934">
        <f t="shared" si="180"/>
        <v>2</v>
      </c>
      <c r="L2934" t="str">
        <f t="shared" si="181"/>
        <v>нет</v>
      </c>
      <c r="S2934" t="s">
        <v>5</v>
      </c>
      <c r="U2934" t="s">
        <v>22</v>
      </c>
      <c r="V2934">
        <v>3081393</v>
      </c>
      <c r="W2934">
        <v>3082190</v>
      </c>
      <c r="X2934" t="s">
        <v>30</v>
      </c>
      <c r="Y2934">
        <f t="shared" si="182"/>
        <v>0</v>
      </c>
      <c r="Z2934" t="str">
        <f t="shared" si="183"/>
        <v>нет</v>
      </c>
    </row>
    <row r="2935" spans="1:26" x14ac:dyDescent="0.35">
      <c r="A2935" t="s">
        <v>18</v>
      </c>
      <c r="B2935" t="s">
        <v>29</v>
      </c>
      <c r="C2935" t="s">
        <v>20</v>
      </c>
      <c r="D2935" t="s">
        <v>21</v>
      </c>
      <c r="E2935" t="s">
        <v>5</v>
      </c>
      <c r="G2935" t="s">
        <v>22</v>
      </c>
      <c r="H2935">
        <v>2955307</v>
      </c>
      <c r="I2935">
        <v>2956671</v>
      </c>
      <c r="J2935" t="s">
        <v>30</v>
      </c>
      <c r="K2935">
        <f t="shared" si="180"/>
        <v>0</v>
      </c>
      <c r="L2935" t="str">
        <f t="shared" si="181"/>
        <v>нет</v>
      </c>
      <c r="S2935" t="s">
        <v>5</v>
      </c>
      <c r="U2935" t="s">
        <v>22</v>
      </c>
      <c r="V2935">
        <v>3082480</v>
      </c>
      <c r="W2935">
        <v>3082908</v>
      </c>
      <c r="X2935" t="s">
        <v>30</v>
      </c>
      <c r="Y2935">
        <f t="shared" si="182"/>
        <v>2</v>
      </c>
      <c r="Z2935" t="str">
        <f t="shared" si="183"/>
        <v>нет</v>
      </c>
    </row>
    <row r="2936" spans="1:26" x14ac:dyDescent="0.35">
      <c r="A2936" t="s">
        <v>18</v>
      </c>
      <c r="B2936" t="s">
        <v>29</v>
      </c>
      <c r="C2936" t="s">
        <v>20</v>
      </c>
      <c r="D2936" t="s">
        <v>21</v>
      </c>
      <c r="E2936" t="s">
        <v>5</v>
      </c>
      <c r="G2936" t="s">
        <v>22</v>
      </c>
      <c r="H2936">
        <v>2956691</v>
      </c>
      <c r="I2936">
        <v>2957482</v>
      </c>
      <c r="J2936" t="s">
        <v>30</v>
      </c>
      <c r="K2936">
        <f t="shared" si="180"/>
        <v>2</v>
      </c>
      <c r="L2936" t="str">
        <f t="shared" si="181"/>
        <v>да</v>
      </c>
      <c r="S2936" t="s">
        <v>5</v>
      </c>
      <c r="U2936" t="s">
        <v>22</v>
      </c>
      <c r="V2936">
        <v>3083344</v>
      </c>
      <c r="W2936">
        <v>3085869</v>
      </c>
      <c r="X2936" t="s">
        <v>30</v>
      </c>
      <c r="Y2936">
        <f t="shared" si="182"/>
        <v>0</v>
      </c>
      <c r="Z2936" t="str">
        <f t="shared" si="183"/>
        <v>нет</v>
      </c>
    </row>
    <row r="2937" spans="1:26" x14ac:dyDescent="0.35">
      <c r="A2937" t="s">
        <v>18</v>
      </c>
      <c r="B2937" t="s">
        <v>29</v>
      </c>
      <c r="C2937" t="s">
        <v>20</v>
      </c>
      <c r="D2937" t="s">
        <v>21</v>
      </c>
      <c r="E2937" t="s">
        <v>5</v>
      </c>
      <c r="G2937" t="s">
        <v>22</v>
      </c>
      <c r="H2937">
        <v>2957454</v>
      </c>
      <c r="I2937">
        <v>2958179</v>
      </c>
      <c r="J2937" t="s">
        <v>30</v>
      </c>
      <c r="K2937">
        <f t="shared" si="180"/>
        <v>0</v>
      </c>
      <c r="L2937" t="str">
        <f t="shared" si="181"/>
        <v>нет</v>
      </c>
      <c r="S2937" t="s">
        <v>5</v>
      </c>
      <c r="U2937" t="s">
        <v>22</v>
      </c>
      <c r="V2937">
        <v>3085874</v>
      </c>
      <c r="W2937">
        <v>3087688</v>
      </c>
      <c r="X2937" t="s">
        <v>30</v>
      </c>
      <c r="Y2937">
        <f t="shared" si="182"/>
        <v>1</v>
      </c>
      <c r="Z2937" t="str">
        <f t="shared" si="183"/>
        <v>нет</v>
      </c>
    </row>
    <row r="2938" spans="1:26" x14ac:dyDescent="0.35">
      <c r="A2938" t="s">
        <v>18</v>
      </c>
      <c r="B2938" t="s">
        <v>29</v>
      </c>
      <c r="C2938" t="s">
        <v>20</v>
      </c>
      <c r="D2938" t="s">
        <v>21</v>
      </c>
      <c r="E2938" t="s">
        <v>5</v>
      </c>
      <c r="G2938" t="s">
        <v>22</v>
      </c>
      <c r="H2938">
        <v>2958196</v>
      </c>
      <c r="I2938">
        <v>2958912</v>
      </c>
      <c r="J2938" t="s">
        <v>30</v>
      </c>
      <c r="K2938">
        <f t="shared" si="180"/>
        <v>1</v>
      </c>
      <c r="L2938" t="str">
        <f t="shared" si="181"/>
        <v>нет</v>
      </c>
      <c r="S2938" t="s">
        <v>5</v>
      </c>
      <c r="U2938" t="s">
        <v>22</v>
      </c>
      <c r="V2938">
        <v>3087760</v>
      </c>
      <c r="W2938">
        <v>3088680</v>
      </c>
      <c r="X2938" t="s">
        <v>30</v>
      </c>
      <c r="Y2938">
        <f t="shared" si="182"/>
        <v>2</v>
      </c>
      <c r="Z2938" t="str">
        <f t="shared" si="183"/>
        <v>да</v>
      </c>
    </row>
    <row r="2939" spans="1:26" x14ac:dyDescent="0.35">
      <c r="A2939" t="s">
        <v>18</v>
      </c>
      <c r="B2939" t="s">
        <v>29</v>
      </c>
      <c r="C2939" t="s">
        <v>20</v>
      </c>
      <c r="D2939" t="s">
        <v>21</v>
      </c>
      <c r="E2939" t="s">
        <v>5</v>
      </c>
      <c r="G2939" t="s">
        <v>22</v>
      </c>
      <c r="H2939">
        <v>2958915</v>
      </c>
      <c r="I2939">
        <v>2959277</v>
      </c>
      <c r="J2939" t="s">
        <v>30</v>
      </c>
      <c r="K2939">
        <f t="shared" si="180"/>
        <v>2</v>
      </c>
      <c r="L2939" t="str">
        <f t="shared" si="181"/>
        <v>нет</v>
      </c>
      <c r="S2939" t="s">
        <v>5</v>
      </c>
      <c r="U2939" t="s">
        <v>22</v>
      </c>
      <c r="V2939">
        <v>3088673</v>
      </c>
      <c r="W2939">
        <v>3089629</v>
      </c>
      <c r="X2939" t="s">
        <v>30</v>
      </c>
      <c r="Y2939">
        <f t="shared" si="182"/>
        <v>0</v>
      </c>
      <c r="Z2939" t="str">
        <f t="shared" si="183"/>
        <v>нет</v>
      </c>
    </row>
    <row r="2940" spans="1:26" x14ac:dyDescent="0.35">
      <c r="A2940" t="s">
        <v>18</v>
      </c>
      <c r="B2940" t="s">
        <v>29</v>
      </c>
      <c r="C2940" t="s">
        <v>20</v>
      </c>
      <c r="D2940" t="s">
        <v>21</v>
      </c>
      <c r="E2940" t="s">
        <v>5</v>
      </c>
      <c r="G2940" t="s">
        <v>22</v>
      </c>
      <c r="H2940">
        <v>2959380</v>
      </c>
      <c r="I2940">
        <v>2960663</v>
      </c>
      <c r="J2940" t="s">
        <v>30</v>
      </c>
      <c r="K2940">
        <f t="shared" si="180"/>
        <v>1</v>
      </c>
      <c r="L2940" t="str">
        <f t="shared" si="181"/>
        <v>нет</v>
      </c>
      <c r="S2940" t="s">
        <v>5</v>
      </c>
      <c r="U2940" t="s">
        <v>22</v>
      </c>
      <c r="V2940">
        <v>3089640</v>
      </c>
      <c r="W2940">
        <v>3089864</v>
      </c>
      <c r="X2940" t="s">
        <v>30</v>
      </c>
      <c r="Y2940">
        <f t="shared" si="182"/>
        <v>2</v>
      </c>
      <c r="Z2940" t="str">
        <f t="shared" si="183"/>
        <v>нет</v>
      </c>
    </row>
    <row r="2941" spans="1:26" x14ac:dyDescent="0.35">
      <c r="A2941" t="s">
        <v>18</v>
      </c>
      <c r="B2941" t="s">
        <v>29</v>
      </c>
      <c r="C2941" t="s">
        <v>20</v>
      </c>
      <c r="D2941" t="s">
        <v>21</v>
      </c>
      <c r="E2941" t="s">
        <v>5</v>
      </c>
      <c r="G2941" t="s">
        <v>22</v>
      </c>
      <c r="H2941">
        <v>2960723</v>
      </c>
      <c r="I2941">
        <v>2961916</v>
      </c>
      <c r="J2941" t="s">
        <v>30</v>
      </c>
      <c r="K2941">
        <f t="shared" si="180"/>
        <v>0</v>
      </c>
      <c r="L2941" t="str">
        <f t="shared" si="181"/>
        <v>нет</v>
      </c>
      <c r="S2941" t="s">
        <v>5</v>
      </c>
      <c r="U2941" t="s">
        <v>22</v>
      </c>
      <c r="V2941">
        <v>3090162</v>
      </c>
      <c r="W2941">
        <v>3090461</v>
      </c>
      <c r="X2941" t="s">
        <v>30</v>
      </c>
      <c r="Y2941">
        <f t="shared" si="182"/>
        <v>2</v>
      </c>
      <c r="Z2941" t="str">
        <f t="shared" si="183"/>
        <v>нет</v>
      </c>
    </row>
    <row r="2942" spans="1:26" x14ac:dyDescent="0.35">
      <c r="A2942" t="s">
        <v>18</v>
      </c>
      <c r="B2942" t="s">
        <v>29</v>
      </c>
      <c r="C2942" t="s">
        <v>20</v>
      </c>
      <c r="D2942" t="s">
        <v>21</v>
      </c>
      <c r="E2942" t="s">
        <v>5</v>
      </c>
      <c r="G2942" t="s">
        <v>22</v>
      </c>
      <c r="H2942">
        <v>2962026</v>
      </c>
      <c r="I2942">
        <v>2962697</v>
      </c>
      <c r="J2942" t="s">
        <v>30</v>
      </c>
      <c r="K2942">
        <f t="shared" si="180"/>
        <v>1</v>
      </c>
      <c r="L2942" t="str">
        <f t="shared" si="181"/>
        <v>да</v>
      </c>
      <c r="S2942" t="s">
        <v>5</v>
      </c>
      <c r="U2942" t="s">
        <v>22</v>
      </c>
      <c r="V2942">
        <v>3090771</v>
      </c>
      <c r="W2942">
        <v>3091472</v>
      </c>
      <c r="X2942" t="s">
        <v>30</v>
      </c>
      <c r="Y2942">
        <f t="shared" si="182"/>
        <v>1</v>
      </c>
      <c r="Z2942" t="str">
        <f t="shared" si="183"/>
        <v>нет</v>
      </c>
    </row>
    <row r="2943" spans="1:26" x14ac:dyDescent="0.35">
      <c r="A2943" t="s">
        <v>18</v>
      </c>
      <c r="B2943" t="s">
        <v>29</v>
      </c>
      <c r="C2943" t="s">
        <v>20</v>
      </c>
      <c r="D2943" t="s">
        <v>21</v>
      </c>
      <c r="E2943" t="s">
        <v>5</v>
      </c>
      <c r="G2943" t="s">
        <v>22</v>
      </c>
      <c r="H2943">
        <v>2962694</v>
      </c>
      <c r="I2943">
        <v>2963173</v>
      </c>
      <c r="J2943" t="s">
        <v>30</v>
      </c>
      <c r="K2943">
        <f t="shared" si="180"/>
        <v>1</v>
      </c>
      <c r="L2943" t="str">
        <f t="shared" si="181"/>
        <v>нет</v>
      </c>
      <c r="S2943" t="s">
        <v>5</v>
      </c>
      <c r="U2943" t="s">
        <v>22</v>
      </c>
      <c r="V2943">
        <v>3091823</v>
      </c>
      <c r="W2943">
        <v>3092428</v>
      </c>
      <c r="X2943" t="s">
        <v>23</v>
      </c>
      <c r="Y2943">
        <f t="shared" si="182"/>
        <v>0</v>
      </c>
      <c r="Z2943" t="str">
        <f t="shared" si="183"/>
        <v>нет</v>
      </c>
    </row>
    <row r="2944" spans="1:26" x14ac:dyDescent="0.35">
      <c r="A2944" t="s">
        <v>18</v>
      </c>
      <c r="B2944" t="s">
        <v>29</v>
      </c>
      <c r="C2944" t="s">
        <v>20</v>
      </c>
      <c r="D2944" t="s">
        <v>21</v>
      </c>
      <c r="E2944" t="s">
        <v>5</v>
      </c>
      <c r="G2944" t="s">
        <v>22</v>
      </c>
      <c r="H2944">
        <v>2963194</v>
      </c>
      <c r="I2944">
        <v>2963457</v>
      </c>
      <c r="J2944" t="s">
        <v>30</v>
      </c>
      <c r="K2944">
        <f t="shared" si="180"/>
        <v>1</v>
      </c>
      <c r="L2944" t="str">
        <f t="shared" si="181"/>
        <v>нет</v>
      </c>
      <c r="S2944" t="s">
        <v>5</v>
      </c>
      <c r="U2944" t="s">
        <v>22</v>
      </c>
      <c r="V2944">
        <v>3092526</v>
      </c>
      <c r="W2944">
        <v>3093770</v>
      </c>
      <c r="X2944" t="s">
        <v>30</v>
      </c>
      <c r="Y2944">
        <f t="shared" si="182"/>
        <v>0</v>
      </c>
      <c r="Z2944" t="str">
        <f t="shared" si="183"/>
        <v>нет</v>
      </c>
    </row>
    <row r="2945" spans="1:26" x14ac:dyDescent="0.35">
      <c r="A2945" t="s">
        <v>18</v>
      </c>
      <c r="B2945" t="s">
        <v>29</v>
      </c>
      <c r="C2945" t="s">
        <v>20</v>
      </c>
      <c r="D2945" t="s">
        <v>21</v>
      </c>
      <c r="E2945" t="s">
        <v>5</v>
      </c>
      <c r="G2945" t="s">
        <v>22</v>
      </c>
      <c r="H2945">
        <v>2963523</v>
      </c>
      <c r="I2945">
        <v>2964308</v>
      </c>
      <c r="J2945" t="s">
        <v>30</v>
      </c>
      <c r="K2945">
        <f t="shared" si="180"/>
        <v>0</v>
      </c>
      <c r="L2945" t="str">
        <f t="shared" si="181"/>
        <v>нет</v>
      </c>
      <c r="S2945" t="s">
        <v>5</v>
      </c>
      <c r="U2945" t="s">
        <v>22</v>
      </c>
      <c r="V2945">
        <v>3093892</v>
      </c>
      <c r="W2945">
        <v>3094278</v>
      </c>
      <c r="X2945" t="s">
        <v>30</v>
      </c>
      <c r="Y2945">
        <f t="shared" si="182"/>
        <v>1</v>
      </c>
      <c r="Z2945" t="str">
        <f t="shared" si="183"/>
        <v>нет</v>
      </c>
    </row>
    <row r="2946" spans="1:26" x14ac:dyDescent="0.35">
      <c r="A2946" t="s">
        <v>18</v>
      </c>
      <c r="B2946" t="s">
        <v>29</v>
      </c>
      <c r="C2946" t="s">
        <v>20</v>
      </c>
      <c r="D2946" t="s">
        <v>21</v>
      </c>
      <c r="E2946" t="s">
        <v>5</v>
      </c>
      <c r="G2946" t="s">
        <v>22</v>
      </c>
      <c r="H2946">
        <v>2964403</v>
      </c>
      <c r="I2946">
        <v>2964924</v>
      </c>
      <c r="J2946" t="s">
        <v>30</v>
      </c>
      <c r="K2946">
        <f t="shared" si="180"/>
        <v>0</v>
      </c>
      <c r="L2946" t="str">
        <f t="shared" si="181"/>
        <v>нет</v>
      </c>
      <c r="S2946" t="s">
        <v>5</v>
      </c>
      <c r="U2946" t="s">
        <v>22</v>
      </c>
      <c r="V2946">
        <v>3094323</v>
      </c>
      <c r="W2946">
        <v>3095657</v>
      </c>
      <c r="X2946" t="s">
        <v>30</v>
      </c>
      <c r="Y2946">
        <f t="shared" si="182"/>
        <v>1</v>
      </c>
      <c r="Z2946" t="str">
        <f t="shared" si="183"/>
        <v>нет</v>
      </c>
    </row>
    <row r="2947" spans="1:26" x14ac:dyDescent="0.35">
      <c r="A2947" t="s">
        <v>18</v>
      </c>
      <c r="B2947" t="s">
        <v>29</v>
      </c>
      <c r="C2947" t="s">
        <v>20</v>
      </c>
      <c r="D2947" t="s">
        <v>21</v>
      </c>
      <c r="E2947" t="s">
        <v>5</v>
      </c>
      <c r="G2947" t="s">
        <v>22</v>
      </c>
      <c r="H2947">
        <v>2965220</v>
      </c>
      <c r="I2947">
        <v>2967982</v>
      </c>
      <c r="J2947" t="s">
        <v>30</v>
      </c>
      <c r="K2947">
        <f t="shared" ref="K2947:K3010" si="184">MOD((ABS(I2947-H2948)+1),3)</f>
        <v>1</v>
      </c>
      <c r="L2947" t="str">
        <f t="shared" ref="L2947:L3010" si="185">IF(I2947-H2948&gt;=0,"да","нет")</f>
        <v>нет</v>
      </c>
      <c r="S2947" t="s">
        <v>5</v>
      </c>
      <c r="U2947" t="s">
        <v>22</v>
      </c>
      <c r="V2947">
        <v>3095882</v>
      </c>
      <c r="W2947">
        <v>3096070</v>
      </c>
      <c r="X2947" t="s">
        <v>30</v>
      </c>
      <c r="Y2947">
        <f t="shared" ref="Y2947:Y3010" si="186">MOD((ABS(W2947-V2948)+1),3)</f>
        <v>0</v>
      </c>
      <c r="Z2947" t="str">
        <f t="shared" ref="Z2947:Z3010" si="187">IF(W2947-V2948&gt;=0,"да","нет")</f>
        <v>нет</v>
      </c>
    </row>
    <row r="2948" spans="1:26" x14ac:dyDescent="0.35">
      <c r="A2948" t="s">
        <v>18</v>
      </c>
      <c r="B2948" t="s">
        <v>29</v>
      </c>
      <c r="C2948" t="s">
        <v>20</v>
      </c>
      <c r="D2948" t="s">
        <v>21</v>
      </c>
      <c r="E2948" t="s">
        <v>5</v>
      </c>
      <c r="G2948" t="s">
        <v>22</v>
      </c>
      <c r="H2948">
        <v>2968105</v>
      </c>
      <c r="I2948">
        <v>2968581</v>
      </c>
      <c r="J2948" t="s">
        <v>30</v>
      </c>
      <c r="K2948">
        <f t="shared" si="184"/>
        <v>1</v>
      </c>
      <c r="L2948" t="str">
        <f t="shared" si="185"/>
        <v>да</v>
      </c>
      <c r="S2948" t="s">
        <v>5</v>
      </c>
      <c r="U2948" t="s">
        <v>22</v>
      </c>
      <c r="V2948">
        <v>3096216</v>
      </c>
      <c r="W2948">
        <v>3096647</v>
      </c>
      <c r="X2948" t="s">
        <v>30</v>
      </c>
      <c r="Y2948">
        <f t="shared" si="186"/>
        <v>2</v>
      </c>
      <c r="Z2948" t="str">
        <f t="shared" si="187"/>
        <v>нет</v>
      </c>
    </row>
    <row r="2949" spans="1:26" x14ac:dyDescent="0.35">
      <c r="A2949" t="s">
        <v>18</v>
      </c>
      <c r="B2949" t="s">
        <v>29</v>
      </c>
      <c r="C2949" t="s">
        <v>20</v>
      </c>
      <c r="D2949" t="s">
        <v>21</v>
      </c>
      <c r="E2949" t="s">
        <v>5</v>
      </c>
      <c r="G2949" t="s">
        <v>22</v>
      </c>
      <c r="H2949">
        <v>2968581</v>
      </c>
      <c r="I2949">
        <v>2969492</v>
      </c>
      <c r="J2949" t="s">
        <v>30</v>
      </c>
      <c r="K2949">
        <f t="shared" si="184"/>
        <v>1</v>
      </c>
      <c r="L2949" t="str">
        <f t="shared" si="185"/>
        <v>нет</v>
      </c>
      <c r="S2949" t="s">
        <v>5</v>
      </c>
      <c r="U2949" t="s">
        <v>22</v>
      </c>
      <c r="V2949">
        <v>3096708</v>
      </c>
      <c r="W2949">
        <v>3096902</v>
      </c>
      <c r="X2949" t="s">
        <v>30</v>
      </c>
      <c r="Y2949">
        <f t="shared" si="186"/>
        <v>0</v>
      </c>
      <c r="Z2949" t="str">
        <f t="shared" si="187"/>
        <v>нет</v>
      </c>
    </row>
    <row r="2950" spans="1:26" x14ac:dyDescent="0.35">
      <c r="A2950" t="s">
        <v>18</v>
      </c>
      <c r="B2950" t="s">
        <v>29</v>
      </c>
      <c r="C2950" t="s">
        <v>20</v>
      </c>
      <c r="D2950" t="s">
        <v>21</v>
      </c>
      <c r="E2950" t="s">
        <v>5</v>
      </c>
      <c r="G2950" t="s">
        <v>22</v>
      </c>
      <c r="H2950">
        <v>2969684</v>
      </c>
      <c r="I2950">
        <v>2970223</v>
      </c>
      <c r="J2950" t="s">
        <v>30</v>
      </c>
      <c r="K2950">
        <f t="shared" si="184"/>
        <v>2</v>
      </c>
      <c r="L2950" t="str">
        <f t="shared" si="185"/>
        <v>нет</v>
      </c>
      <c r="S2950" t="s">
        <v>5</v>
      </c>
      <c r="U2950" t="s">
        <v>22</v>
      </c>
      <c r="V2950">
        <v>3096991</v>
      </c>
      <c r="W2950">
        <v>3097725</v>
      </c>
      <c r="X2950" t="s">
        <v>30</v>
      </c>
      <c r="Y2950">
        <f t="shared" si="186"/>
        <v>2</v>
      </c>
      <c r="Z2950" t="str">
        <f t="shared" si="187"/>
        <v>нет</v>
      </c>
    </row>
    <row r="2951" spans="1:26" x14ac:dyDescent="0.35">
      <c r="A2951" t="s">
        <v>18</v>
      </c>
      <c r="B2951" t="s">
        <v>29</v>
      </c>
      <c r="C2951" t="s">
        <v>20</v>
      </c>
      <c r="D2951" t="s">
        <v>21</v>
      </c>
      <c r="E2951" t="s">
        <v>5</v>
      </c>
      <c r="G2951" t="s">
        <v>22</v>
      </c>
      <c r="H2951">
        <v>2970251</v>
      </c>
      <c r="I2951">
        <v>2971537</v>
      </c>
      <c r="J2951" t="s">
        <v>30</v>
      </c>
      <c r="K2951">
        <f t="shared" si="184"/>
        <v>2</v>
      </c>
      <c r="L2951" t="str">
        <f t="shared" si="185"/>
        <v>нет</v>
      </c>
      <c r="S2951" t="s">
        <v>5</v>
      </c>
      <c r="U2951" t="s">
        <v>22</v>
      </c>
      <c r="V2951">
        <v>3097786</v>
      </c>
      <c r="W2951">
        <v>3098406</v>
      </c>
      <c r="X2951" t="s">
        <v>23</v>
      </c>
      <c r="Y2951">
        <f t="shared" si="186"/>
        <v>2</v>
      </c>
      <c r="Z2951" t="str">
        <f t="shared" si="187"/>
        <v>нет</v>
      </c>
    </row>
    <row r="2952" spans="1:26" x14ac:dyDescent="0.35">
      <c r="A2952" t="s">
        <v>18</v>
      </c>
      <c r="B2952" t="s">
        <v>29</v>
      </c>
      <c r="C2952" t="s">
        <v>20</v>
      </c>
      <c r="D2952" t="s">
        <v>21</v>
      </c>
      <c r="E2952" t="s">
        <v>5</v>
      </c>
      <c r="G2952" t="s">
        <v>22</v>
      </c>
      <c r="H2952">
        <v>2971670</v>
      </c>
      <c r="I2952">
        <v>2972539</v>
      </c>
      <c r="J2952" t="s">
        <v>30</v>
      </c>
      <c r="K2952">
        <f t="shared" si="184"/>
        <v>0</v>
      </c>
      <c r="L2952" t="str">
        <f t="shared" si="185"/>
        <v>нет</v>
      </c>
      <c r="S2952" t="s">
        <v>5</v>
      </c>
      <c r="U2952" t="s">
        <v>22</v>
      </c>
      <c r="V2952">
        <v>3098572</v>
      </c>
      <c r="W2952">
        <v>3098889</v>
      </c>
      <c r="X2952" t="s">
        <v>30</v>
      </c>
      <c r="Y2952">
        <f t="shared" si="186"/>
        <v>1</v>
      </c>
      <c r="Z2952" t="str">
        <f t="shared" si="187"/>
        <v>да</v>
      </c>
    </row>
    <row r="2953" spans="1:26" x14ac:dyDescent="0.35">
      <c r="A2953" t="s">
        <v>18</v>
      </c>
      <c r="B2953" t="s">
        <v>29</v>
      </c>
      <c r="C2953" t="s">
        <v>20</v>
      </c>
      <c r="D2953" t="s">
        <v>21</v>
      </c>
      <c r="E2953" t="s">
        <v>5</v>
      </c>
      <c r="G2953" t="s">
        <v>22</v>
      </c>
      <c r="H2953">
        <v>2972568</v>
      </c>
      <c r="I2953">
        <v>2973818</v>
      </c>
      <c r="J2953" t="s">
        <v>30</v>
      </c>
      <c r="K2953">
        <f t="shared" si="184"/>
        <v>1</v>
      </c>
      <c r="L2953" t="str">
        <f t="shared" si="185"/>
        <v>да</v>
      </c>
      <c r="S2953" t="s">
        <v>5</v>
      </c>
      <c r="U2953" t="s">
        <v>22</v>
      </c>
      <c r="V2953">
        <v>3098886</v>
      </c>
      <c r="W2953">
        <v>3099539</v>
      </c>
      <c r="X2953" t="s">
        <v>30</v>
      </c>
      <c r="Y2953">
        <f t="shared" si="186"/>
        <v>0</v>
      </c>
      <c r="Z2953" t="str">
        <f t="shared" si="187"/>
        <v>нет</v>
      </c>
    </row>
    <row r="2954" spans="1:26" x14ac:dyDescent="0.35">
      <c r="A2954" t="s">
        <v>18</v>
      </c>
      <c r="B2954" t="s">
        <v>29</v>
      </c>
      <c r="C2954" t="s">
        <v>20</v>
      </c>
      <c r="D2954" t="s">
        <v>21</v>
      </c>
      <c r="E2954" t="s">
        <v>5</v>
      </c>
      <c r="G2954" t="s">
        <v>22</v>
      </c>
      <c r="H2954">
        <v>2973797</v>
      </c>
      <c r="I2954">
        <v>2974912</v>
      </c>
      <c r="J2954" t="s">
        <v>30</v>
      </c>
      <c r="K2954">
        <f t="shared" si="184"/>
        <v>2</v>
      </c>
      <c r="L2954" t="str">
        <f t="shared" si="185"/>
        <v>да</v>
      </c>
      <c r="S2954" t="s">
        <v>5</v>
      </c>
      <c r="U2954" t="s">
        <v>22</v>
      </c>
      <c r="V2954">
        <v>3099598</v>
      </c>
      <c r="W2954">
        <v>3099831</v>
      </c>
      <c r="X2954" t="s">
        <v>30</v>
      </c>
      <c r="Y2954">
        <f t="shared" si="186"/>
        <v>2</v>
      </c>
      <c r="Z2954" t="str">
        <f t="shared" si="187"/>
        <v>нет</v>
      </c>
    </row>
    <row r="2955" spans="1:26" x14ac:dyDescent="0.35">
      <c r="A2955" t="s">
        <v>18</v>
      </c>
      <c r="B2955" t="s">
        <v>29</v>
      </c>
      <c r="C2955" t="s">
        <v>20</v>
      </c>
      <c r="D2955" t="s">
        <v>21</v>
      </c>
      <c r="E2955" t="s">
        <v>5</v>
      </c>
      <c r="G2955" t="s">
        <v>22</v>
      </c>
      <c r="H2955">
        <v>2974905</v>
      </c>
      <c r="I2955">
        <v>2978093</v>
      </c>
      <c r="J2955" t="s">
        <v>30</v>
      </c>
      <c r="K2955">
        <f t="shared" si="184"/>
        <v>1</v>
      </c>
      <c r="L2955" t="str">
        <f t="shared" si="185"/>
        <v>да</v>
      </c>
      <c r="S2955" t="s">
        <v>5</v>
      </c>
      <c r="U2955" t="s">
        <v>22</v>
      </c>
      <c r="V2955">
        <v>3099919</v>
      </c>
      <c r="W2955">
        <v>3101922</v>
      </c>
      <c r="X2955" t="s">
        <v>30</v>
      </c>
      <c r="Y2955">
        <f t="shared" si="186"/>
        <v>0</v>
      </c>
      <c r="Z2955" t="str">
        <f t="shared" si="187"/>
        <v>нет</v>
      </c>
    </row>
    <row r="2956" spans="1:26" x14ac:dyDescent="0.35">
      <c r="A2956" t="s">
        <v>18</v>
      </c>
      <c r="B2956" t="s">
        <v>29</v>
      </c>
      <c r="C2956" t="s">
        <v>20</v>
      </c>
      <c r="D2956" t="s">
        <v>21</v>
      </c>
      <c r="E2956" t="s">
        <v>5</v>
      </c>
      <c r="G2956" t="s">
        <v>22</v>
      </c>
      <c r="H2956">
        <v>2978090</v>
      </c>
      <c r="I2956">
        <v>2978857</v>
      </c>
      <c r="J2956" t="s">
        <v>30</v>
      </c>
      <c r="K2956">
        <f t="shared" si="184"/>
        <v>1</v>
      </c>
      <c r="L2956" t="str">
        <f t="shared" si="185"/>
        <v>да</v>
      </c>
      <c r="S2956" t="s">
        <v>5</v>
      </c>
      <c r="U2956" t="s">
        <v>22</v>
      </c>
      <c r="V2956">
        <v>3102053</v>
      </c>
      <c r="W2956">
        <v>3102295</v>
      </c>
      <c r="X2956" t="s">
        <v>30</v>
      </c>
      <c r="Y2956">
        <f t="shared" si="186"/>
        <v>0</v>
      </c>
      <c r="Z2956" t="str">
        <f t="shared" si="187"/>
        <v>нет</v>
      </c>
    </row>
    <row r="2957" spans="1:26" x14ac:dyDescent="0.35">
      <c r="A2957" t="s">
        <v>18</v>
      </c>
      <c r="B2957" t="s">
        <v>29</v>
      </c>
      <c r="C2957" t="s">
        <v>20</v>
      </c>
      <c r="D2957" t="s">
        <v>21</v>
      </c>
      <c r="E2957" t="s">
        <v>5</v>
      </c>
      <c r="G2957" t="s">
        <v>22</v>
      </c>
      <c r="H2957">
        <v>2978854</v>
      </c>
      <c r="I2957">
        <v>2979768</v>
      </c>
      <c r="J2957" t="s">
        <v>30</v>
      </c>
      <c r="K2957">
        <f t="shared" si="184"/>
        <v>1</v>
      </c>
      <c r="L2957" t="str">
        <f t="shared" si="185"/>
        <v>да</v>
      </c>
      <c r="S2957" t="s">
        <v>5</v>
      </c>
      <c r="U2957" t="s">
        <v>22</v>
      </c>
      <c r="V2957">
        <v>3102426</v>
      </c>
      <c r="W2957">
        <v>3102707</v>
      </c>
      <c r="X2957" t="s">
        <v>30</v>
      </c>
      <c r="Y2957">
        <f t="shared" si="186"/>
        <v>0</v>
      </c>
      <c r="Z2957" t="str">
        <f t="shared" si="187"/>
        <v>нет</v>
      </c>
    </row>
    <row r="2958" spans="1:26" x14ac:dyDescent="0.35">
      <c r="A2958" t="s">
        <v>18</v>
      </c>
      <c r="B2958" t="s">
        <v>29</v>
      </c>
      <c r="C2958" t="s">
        <v>20</v>
      </c>
      <c r="D2958" t="s">
        <v>21</v>
      </c>
      <c r="E2958" t="s">
        <v>5</v>
      </c>
      <c r="G2958" t="s">
        <v>22</v>
      </c>
      <c r="H2958">
        <v>2979765</v>
      </c>
      <c r="I2958">
        <v>2980451</v>
      </c>
      <c r="J2958" t="s">
        <v>30</v>
      </c>
      <c r="K2958">
        <f t="shared" si="184"/>
        <v>1</v>
      </c>
      <c r="L2958" t="str">
        <f t="shared" si="185"/>
        <v>да</v>
      </c>
      <c r="S2958" t="s">
        <v>5</v>
      </c>
      <c r="U2958" t="s">
        <v>22</v>
      </c>
      <c r="V2958">
        <v>3102775</v>
      </c>
      <c r="W2958">
        <v>3103716</v>
      </c>
      <c r="X2958" t="s">
        <v>23</v>
      </c>
      <c r="Y2958">
        <f t="shared" si="186"/>
        <v>2</v>
      </c>
      <c r="Z2958" t="str">
        <f t="shared" si="187"/>
        <v>нет</v>
      </c>
    </row>
    <row r="2959" spans="1:26" x14ac:dyDescent="0.35">
      <c r="A2959" t="s">
        <v>18</v>
      </c>
      <c r="B2959" t="s">
        <v>29</v>
      </c>
      <c r="C2959" t="s">
        <v>20</v>
      </c>
      <c r="D2959" t="s">
        <v>21</v>
      </c>
      <c r="E2959" t="s">
        <v>5</v>
      </c>
      <c r="G2959" t="s">
        <v>22</v>
      </c>
      <c r="H2959">
        <v>2980451</v>
      </c>
      <c r="I2959">
        <v>2981074</v>
      </c>
      <c r="J2959" t="s">
        <v>30</v>
      </c>
      <c r="K2959">
        <f t="shared" si="184"/>
        <v>0</v>
      </c>
      <c r="L2959" t="str">
        <f t="shared" si="185"/>
        <v>нет</v>
      </c>
      <c r="S2959" t="s">
        <v>5</v>
      </c>
      <c r="U2959" t="s">
        <v>22</v>
      </c>
      <c r="V2959">
        <v>3103729</v>
      </c>
      <c r="W2959">
        <v>3104628</v>
      </c>
      <c r="X2959" t="s">
        <v>23</v>
      </c>
      <c r="Y2959">
        <f t="shared" si="186"/>
        <v>2</v>
      </c>
      <c r="Z2959" t="str">
        <f t="shared" si="187"/>
        <v>нет</v>
      </c>
    </row>
    <row r="2960" spans="1:26" x14ac:dyDescent="0.35">
      <c r="A2960" t="s">
        <v>18</v>
      </c>
      <c r="B2960" t="s">
        <v>29</v>
      </c>
      <c r="C2960" t="s">
        <v>20</v>
      </c>
      <c r="D2960" t="s">
        <v>21</v>
      </c>
      <c r="E2960" t="s">
        <v>5</v>
      </c>
      <c r="G2960" t="s">
        <v>22</v>
      </c>
      <c r="H2960">
        <v>2981226</v>
      </c>
      <c r="I2960">
        <v>2981570</v>
      </c>
      <c r="J2960" t="s">
        <v>30</v>
      </c>
      <c r="K2960">
        <f t="shared" si="184"/>
        <v>2</v>
      </c>
      <c r="L2960" t="str">
        <f t="shared" si="185"/>
        <v>да</v>
      </c>
      <c r="S2960" t="s">
        <v>5</v>
      </c>
      <c r="U2960" t="s">
        <v>22</v>
      </c>
      <c r="V2960">
        <v>3104710</v>
      </c>
      <c r="W2960">
        <v>3105894</v>
      </c>
      <c r="X2960" t="s">
        <v>30</v>
      </c>
      <c r="Y2960">
        <f t="shared" si="186"/>
        <v>0</v>
      </c>
      <c r="Z2960" t="str">
        <f t="shared" si="187"/>
        <v>нет</v>
      </c>
    </row>
    <row r="2961" spans="1:26" x14ac:dyDescent="0.35">
      <c r="A2961" t="s">
        <v>18</v>
      </c>
      <c r="B2961" t="s">
        <v>29</v>
      </c>
      <c r="C2961" t="s">
        <v>20</v>
      </c>
      <c r="D2961" t="s">
        <v>21</v>
      </c>
      <c r="E2961" t="s">
        <v>5</v>
      </c>
      <c r="G2961" t="s">
        <v>22</v>
      </c>
      <c r="H2961">
        <v>2981554</v>
      </c>
      <c r="I2961">
        <v>2982231</v>
      </c>
      <c r="J2961" t="s">
        <v>30</v>
      </c>
      <c r="K2961">
        <f t="shared" si="184"/>
        <v>1</v>
      </c>
      <c r="L2961" t="str">
        <f t="shared" si="185"/>
        <v>нет</v>
      </c>
      <c r="S2961" t="s">
        <v>5</v>
      </c>
      <c r="U2961" t="s">
        <v>22</v>
      </c>
      <c r="V2961">
        <v>3105908</v>
      </c>
      <c r="W2961">
        <v>3106117</v>
      </c>
      <c r="X2961" t="s">
        <v>30</v>
      </c>
      <c r="Y2961">
        <f t="shared" si="186"/>
        <v>1</v>
      </c>
      <c r="Z2961" t="str">
        <f t="shared" si="187"/>
        <v>нет</v>
      </c>
    </row>
    <row r="2962" spans="1:26" x14ac:dyDescent="0.35">
      <c r="A2962" t="s">
        <v>18</v>
      </c>
      <c r="B2962" t="s">
        <v>29</v>
      </c>
      <c r="C2962" t="s">
        <v>20</v>
      </c>
      <c r="D2962" t="s">
        <v>21</v>
      </c>
      <c r="E2962" t="s">
        <v>5</v>
      </c>
      <c r="G2962" t="s">
        <v>22</v>
      </c>
      <c r="H2962">
        <v>2982297</v>
      </c>
      <c r="I2962">
        <v>2983646</v>
      </c>
      <c r="J2962" t="s">
        <v>30</v>
      </c>
      <c r="K2962">
        <f t="shared" si="184"/>
        <v>1</v>
      </c>
      <c r="L2962" t="str">
        <f t="shared" si="185"/>
        <v>нет</v>
      </c>
      <c r="S2962" t="s">
        <v>5</v>
      </c>
      <c r="U2962" t="s">
        <v>22</v>
      </c>
      <c r="V2962">
        <v>3106333</v>
      </c>
      <c r="W2962">
        <v>3108810</v>
      </c>
      <c r="X2962" t="s">
        <v>23</v>
      </c>
      <c r="Y2962">
        <f t="shared" si="186"/>
        <v>1</v>
      </c>
      <c r="Z2962" t="str">
        <f t="shared" si="187"/>
        <v>нет</v>
      </c>
    </row>
    <row r="2963" spans="1:26" x14ac:dyDescent="0.35">
      <c r="A2963" t="s">
        <v>18</v>
      </c>
      <c r="B2963" t="s">
        <v>29</v>
      </c>
      <c r="C2963" t="s">
        <v>20</v>
      </c>
      <c r="D2963" t="s">
        <v>21</v>
      </c>
      <c r="E2963" t="s">
        <v>5</v>
      </c>
      <c r="G2963" t="s">
        <v>22</v>
      </c>
      <c r="H2963">
        <v>2983649</v>
      </c>
      <c r="I2963">
        <v>2983945</v>
      </c>
      <c r="J2963" t="s">
        <v>30</v>
      </c>
      <c r="K2963">
        <f t="shared" si="184"/>
        <v>0</v>
      </c>
      <c r="L2963" t="str">
        <f t="shared" si="185"/>
        <v>нет</v>
      </c>
      <c r="S2963" t="s">
        <v>5</v>
      </c>
      <c r="U2963" t="s">
        <v>22</v>
      </c>
      <c r="V2963">
        <v>3109305</v>
      </c>
      <c r="W2963">
        <v>3110207</v>
      </c>
      <c r="X2963" t="s">
        <v>23</v>
      </c>
      <c r="Y2963">
        <f t="shared" si="186"/>
        <v>0</v>
      </c>
      <c r="Z2963" t="str">
        <f t="shared" si="187"/>
        <v>нет</v>
      </c>
    </row>
    <row r="2964" spans="1:26" x14ac:dyDescent="0.35">
      <c r="A2964" t="s">
        <v>18</v>
      </c>
      <c r="B2964" t="s">
        <v>29</v>
      </c>
      <c r="C2964" t="s">
        <v>20</v>
      </c>
      <c r="D2964" t="s">
        <v>21</v>
      </c>
      <c r="E2964" t="s">
        <v>5</v>
      </c>
      <c r="G2964" t="s">
        <v>22</v>
      </c>
      <c r="H2964">
        <v>2984319</v>
      </c>
      <c r="I2964">
        <v>2984720</v>
      </c>
      <c r="J2964" t="s">
        <v>30</v>
      </c>
      <c r="K2964">
        <f t="shared" si="184"/>
        <v>0</v>
      </c>
      <c r="L2964" t="str">
        <f t="shared" si="185"/>
        <v>нет</v>
      </c>
      <c r="S2964" t="s">
        <v>5</v>
      </c>
      <c r="U2964" t="s">
        <v>22</v>
      </c>
      <c r="V2964">
        <v>3110287</v>
      </c>
      <c r="W2964">
        <v>3110838</v>
      </c>
      <c r="X2964" t="s">
        <v>30</v>
      </c>
      <c r="Y2964">
        <f t="shared" si="186"/>
        <v>1</v>
      </c>
      <c r="Z2964" t="str">
        <f t="shared" si="187"/>
        <v>нет</v>
      </c>
    </row>
    <row r="2965" spans="1:26" x14ac:dyDescent="0.35">
      <c r="A2965" t="s">
        <v>18</v>
      </c>
      <c r="B2965" t="s">
        <v>29</v>
      </c>
      <c r="C2965" t="s">
        <v>20</v>
      </c>
      <c r="D2965" t="s">
        <v>21</v>
      </c>
      <c r="E2965" t="s">
        <v>5</v>
      </c>
      <c r="G2965" t="s">
        <v>22</v>
      </c>
      <c r="H2965">
        <v>2988583</v>
      </c>
      <c r="I2965">
        <v>2989203</v>
      </c>
      <c r="J2965" t="s">
        <v>30</v>
      </c>
      <c r="K2965">
        <f t="shared" si="184"/>
        <v>1</v>
      </c>
      <c r="L2965" t="str">
        <f t="shared" si="185"/>
        <v>да</v>
      </c>
      <c r="S2965" t="s">
        <v>5</v>
      </c>
      <c r="U2965" t="s">
        <v>22</v>
      </c>
      <c r="V2965">
        <v>3110943</v>
      </c>
      <c r="W2965">
        <v>3111404</v>
      </c>
      <c r="X2965" t="s">
        <v>30</v>
      </c>
      <c r="Y2965">
        <f t="shared" si="186"/>
        <v>0</v>
      </c>
      <c r="Z2965" t="str">
        <f t="shared" si="187"/>
        <v>нет</v>
      </c>
    </row>
    <row r="2966" spans="1:26" x14ac:dyDescent="0.35">
      <c r="A2966" t="s">
        <v>18</v>
      </c>
      <c r="B2966" t="s">
        <v>29</v>
      </c>
      <c r="C2966" t="s">
        <v>20</v>
      </c>
      <c r="D2966" t="s">
        <v>21</v>
      </c>
      <c r="E2966" t="s">
        <v>5</v>
      </c>
      <c r="G2966" t="s">
        <v>22</v>
      </c>
      <c r="H2966">
        <v>2989203</v>
      </c>
      <c r="I2966">
        <v>2989427</v>
      </c>
      <c r="J2966" t="s">
        <v>30</v>
      </c>
      <c r="K2966">
        <f t="shared" si="184"/>
        <v>1</v>
      </c>
      <c r="L2966" t="str">
        <f t="shared" si="185"/>
        <v>нет</v>
      </c>
      <c r="S2966" t="s">
        <v>5</v>
      </c>
      <c r="U2966" t="s">
        <v>22</v>
      </c>
      <c r="V2966">
        <v>3111499</v>
      </c>
      <c r="W2966">
        <v>3112401</v>
      </c>
      <c r="X2966" t="s">
        <v>30</v>
      </c>
      <c r="Y2966">
        <f t="shared" si="186"/>
        <v>0</v>
      </c>
      <c r="Z2966" t="str">
        <f t="shared" si="187"/>
        <v>нет</v>
      </c>
    </row>
    <row r="2967" spans="1:26" x14ac:dyDescent="0.35">
      <c r="A2967" t="s">
        <v>18</v>
      </c>
      <c r="B2967" t="s">
        <v>29</v>
      </c>
      <c r="C2967" t="s">
        <v>20</v>
      </c>
      <c r="D2967" t="s">
        <v>21</v>
      </c>
      <c r="E2967" t="s">
        <v>5</v>
      </c>
      <c r="G2967" t="s">
        <v>22</v>
      </c>
      <c r="H2967">
        <v>2989502</v>
      </c>
      <c r="I2967">
        <v>2990707</v>
      </c>
      <c r="J2967" t="s">
        <v>30</v>
      </c>
      <c r="K2967">
        <f t="shared" si="184"/>
        <v>2</v>
      </c>
      <c r="L2967" t="str">
        <f t="shared" si="185"/>
        <v>да</v>
      </c>
      <c r="S2967" t="s">
        <v>5</v>
      </c>
      <c r="U2967" t="s">
        <v>22</v>
      </c>
      <c r="V2967">
        <v>3112469</v>
      </c>
      <c r="W2967">
        <v>3113656</v>
      </c>
      <c r="X2967" t="s">
        <v>30</v>
      </c>
      <c r="Y2967">
        <f t="shared" si="186"/>
        <v>2</v>
      </c>
      <c r="Z2967" t="str">
        <f t="shared" si="187"/>
        <v>нет</v>
      </c>
    </row>
    <row r="2968" spans="1:26" x14ac:dyDescent="0.35">
      <c r="A2968" t="s">
        <v>18</v>
      </c>
      <c r="B2968" t="s">
        <v>29</v>
      </c>
      <c r="C2968" t="s">
        <v>20</v>
      </c>
      <c r="D2968" t="s">
        <v>21</v>
      </c>
      <c r="E2968" t="s">
        <v>5</v>
      </c>
      <c r="G2968" t="s">
        <v>22</v>
      </c>
      <c r="H2968">
        <v>2990697</v>
      </c>
      <c r="I2968">
        <v>2993093</v>
      </c>
      <c r="J2968" t="s">
        <v>30</v>
      </c>
      <c r="K2968">
        <f t="shared" si="184"/>
        <v>0</v>
      </c>
      <c r="L2968" t="str">
        <f t="shared" si="185"/>
        <v>нет</v>
      </c>
      <c r="S2968" t="s">
        <v>5</v>
      </c>
      <c r="U2968" t="s">
        <v>22</v>
      </c>
      <c r="V2968">
        <v>3113705</v>
      </c>
      <c r="W2968">
        <v>3115009</v>
      </c>
      <c r="X2968" t="s">
        <v>30</v>
      </c>
      <c r="Y2968">
        <f t="shared" si="186"/>
        <v>1</v>
      </c>
      <c r="Z2968" t="str">
        <f t="shared" si="187"/>
        <v>нет</v>
      </c>
    </row>
    <row r="2969" spans="1:26" x14ac:dyDescent="0.35">
      <c r="A2969" t="s">
        <v>18</v>
      </c>
      <c r="B2969" t="s">
        <v>29</v>
      </c>
      <c r="C2969" t="s">
        <v>20</v>
      </c>
      <c r="D2969" t="s">
        <v>21</v>
      </c>
      <c r="E2969" t="s">
        <v>5</v>
      </c>
      <c r="G2969" t="s">
        <v>22</v>
      </c>
      <c r="H2969">
        <v>2993113</v>
      </c>
      <c r="I2969">
        <v>2993622</v>
      </c>
      <c r="J2969" t="s">
        <v>30</v>
      </c>
      <c r="K2969">
        <f t="shared" si="184"/>
        <v>1</v>
      </c>
      <c r="L2969" t="str">
        <f t="shared" si="185"/>
        <v>да</v>
      </c>
      <c r="S2969" t="s">
        <v>5</v>
      </c>
      <c r="U2969" t="s">
        <v>22</v>
      </c>
      <c r="V2969">
        <v>3115156</v>
      </c>
      <c r="W2969">
        <v>3116478</v>
      </c>
      <c r="X2969" t="s">
        <v>30</v>
      </c>
      <c r="Y2969">
        <f t="shared" si="186"/>
        <v>2</v>
      </c>
      <c r="Z2969" t="str">
        <f t="shared" si="187"/>
        <v>нет</v>
      </c>
    </row>
    <row r="2970" spans="1:26" x14ac:dyDescent="0.35">
      <c r="A2970" t="s">
        <v>18</v>
      </c>
      <c r="B2970" t="s">
        <v>29</v>
      </c>
      <c r="C2970" t="s">
        <v>20</v>
      </c>
      <c r="D2970" t="s">
        <v>21</v>
      </c>
      <c r="E2970" t="s">
        <v>5</v>
      </c>
      <c r="G2970" t="s">
        <v>22</v>
      </c>
      <c r="H2970">
        <v>2993619</v>
      </c>
      <c r="I2970">
        <v>2994551</v>
      </c>
      <c r="J2970" t="s">
        <v>30</v>
      </c>
      <c r="K2970">
        <f t="shared" si="184"/>
        <v>1</v>
      </c>
      <c r="L2970" t="str">
        <f t="shared" si="185"/>
        <v>да</v>
      </c>
      <c r="S2970" t="s">
        <v>5</v>
      </c>
      <c r="U2970" t="s">
        <v>22</v>
      </c>
      <c r="V2970">
        <v>3116659</v>
      </c>
      <c r="W2970">
        <v>3117018</v>
      </c>
      <c r="X2970" t="s">
        <v>30</v>
      </c>
      <c r="Y2970">
        <f t="shared" si="186"/>
        <v>0</v>
      </c>
      <c r="Z2970" t="str">
        <f t="shared" si="187"/>
        <v>да</v>
      </c>
    </row>
    <row r="2971" spans="1:26" x14ac:dyDescent="0.35">
      <c r="A2971" t="s">
        <v>18</v>
      </c>
      <c r="B2971" t="s">
        <v>29</v>
      </c>
      <c r="C2971" t="s">
        <v>20</v>
      </c>
      <c r="D2971" t="s">
        <v>21</v>
      </c>
      <c r="E2971" t="s">
        <v>5</v>
      </c>
      <c r="G2971" t="s">
        <v>22</v>
      </c>
      <c r="H2971">
        <v>2994548</v>
      </c>
      <c r="I2971">
        <v>2995900</v>
      </c>
      <c r="J2971" t="s">
        <v>30</v>
      </c>
      <c r="K2971">
        <f t="shared" si="184"/>
        <v>2</v>
      </c>
      <c r="L2971" t="str">
        <f t="shared" si="185"/>
        <v>нет</v>
      </c>
      <c r="S2971" t="s">
        <v>5</v>
      </c>
      <c r="U2971" t="s">
        <v>22</v>
      </c>
      <c r="V2971">
        <v>3116959</v>
      </c>
      <c r="W2971">
        <v>3117519</v>
      </c>
      <c r="X2971" t="s">
        <v>23</v>
      </c>
      <c r="Y2971">
        <f t="shared" si="186"/>
        <v>1</v>
      </c>
      <c r="Z2971" t="str">
        <f t="shared" si="187"/>
        <v>нет</v>
      </c>
    </row>
    <row r="2972" spans="1:26" x14ac:dyDescent="0.35">
      <c r="A2972" t="s">
        <v>18</v>
      </c>
      <c r="B2972" t="s">
        <v>29</v>
      </c>
      <c r="C2972" t="s">
        <v>20</v>
      </c>
      <c r="D2972" t="s">
        <v>21</v>
      </c>
      <c r="E2972" t="s">
        <v>5</v>
      </c>
      <c r="G2972" t="s">
        <v>22</v>
      </c>
      <c r="H2972">
        <v>2995922</v>
      </c>
      <c r="I2972">
        <v>2996671</v>
      </c>
      <c r="J2972" t="s">
        <v>30</v>
      </c>
      <c r="K2972">
        <f t="shared" si="184"/>
        <v>1</v>
      </c>
      <c r="L2972" t="str">
        <f t="shared" si="185"/>
        <v>нет</v>
      </c>
      <c r="S2972" t="s">
        <v>5</v>
      </c>
      <c r="U2972" t="s">
        <v>22</v>
      </c>
      <c r="V2972">
        <v>3117603</v>
      </c>
      <c r="W2972">
        <v>3118376</v>
      </c>
      <c r="X2972" t="s">
        <v>30</v>
      </c>
      <c r="Y2972">
        <f t="shared" si="186"/>
        <v>2</v>
      </c>
      <c r="Z2972" t="str">
        <f t="shared" si="187"/>
        <v>да</v>
      </c>
    </row>
    <row r="2973" spans="1:26" x14ac:dyDescent="0.35">
      <c r="A2973" t="s">
        <v>18</v>
      </c>
      <c r="B2973" t="s">
        <v>29</v>
      </c>
      <c r="C2973" t="s">
        <v>20</v>
      </c>
      <c r="D2973" t="s">
        <v>21</v>
      </c>
      <c r="E2973" t="s">
        <v>5</v>
      </c>
      <c r="G2973" t="s">
        <v>22</v>
      </c>
      <c r="H2973">
        <v>2996674</v>
      </c>
      <c r="I2973">
        <v>2998647</v>
      </c>
      <c r="J2973" t="s">
        <v>30</v>
      </c>
      <c r="K2973">
        <f t="shared" si="184"/>
        <v>1</v>
      </c>
      <c r="L2973" t="str">
        <f t="shared" si="185"/>
        <v>нет</v>
      </c>
      <c r="S2973" t="s">
        <v>5</v>
      </c>
      <c r="U2973" t="s">
        <v>22</v>
      </c>
      <c r="V2973">
        <v>3118354</v>
      </c>
      <c r="W2973">
        <v>3118944</v>
      </c>
      <c r="X2973" t="s">
        <v>30</v>
      </c>
      <c r="Y2973">
        <f t="shared" si="186"/>
        <v>2</v>
      </c>
      <c r="Z2973" t="str">
        <f t="shared" si="187"/>
        <v>нет</v>
      </c>
    </row>
    <row r="2974" spans="1:26" x14ac:dyDescent="0.35">
      <c r="A2974" t="s">
        <v>18</v>
      </c>
      <c r="B2974" t="s">
        <v>29</v>
      </c>
      <c r="C2974" t="s">
        <v>20</v>
      </c>
      <c r="D2974" t="s">
        <v>21</v>
      </c>
      <c r="E2974" t="s">
        <v>5</v>
      </c>
      <c r="G2974" t="s">
        <v>22</v>
      </c>
      <c r="H2974">
        <v>2998668</v>
      </c>
      <c r="I2974">
        <v>2999564</v>
      </c>
      <c r="J2974" t="s">
        <v>30</v>
      </c>
      <c r="K2974">
        <f t="shared" si="184"/>
        <v>2</v>
      </c>
      <c r="L2974" t="str">
        <f t="shared" si="185"/>
        <v>да</v>
      </c>
      <c r="S2974" t="s">
        <v>5</v>
      </c>
      <c r="U2974" t="s">
        <v>22</v>
      </c>
      <c r="V2974">
        <v>3119197</v>
      </c>
      <c r="W2974">
        <v>3119928</v>
      </c>
      <c r="X2974" t="s">
        <v>30</v>
      </c>
      <c r="Y2974">
        <f t="shared" si="186"/>
        <v>0</v>
      </c>
      <c r="Z2974" t="str">
        <f t="shared" si="187"/>
        <v>нет</v>
      </c>
    </row>
    <row r="2975" spans="1:26" x14ac:dyDescent="0.35">
      <c r="A2975" t="s">
        <v>18</v>
      </c>
      <c r="B2975" t="s">
        <v>29</v>
      </c>
      <c r="C2975" t="s">
        <v>20</v>
      </c>
      <c r="D2975" t="s">
        <v>21</v>
      </c>
      <c r="E2975" t="s">
        <v>5</v>
      </c>
      <c r="G2975" t="s">
        <v>22</v>
      </c>
      <c r="H2975">
        <v>2999557</v>
      </c>
      <c r="I2975">
        <v>3000222</v>
      </c>
      <c r="J2975" t="s">
        <v>30</v>
      </c>
      <c r="K2975">
        <f t="shared" si="184"/>
        <v>1</v>
      </c>
      <c r="L2975" t="str">
        <f t="shared" si="185"/>
        <v>да</v>
      </c>
      <c r="S2975" t="s">
        <v>5</v>
      </c>
      <c r="U2975" t="s">
        <v>22</v>
      </c>
      <c r="V2975">
        <v>3120020</v>
      </c>
      <c r="W2975">
        <v>3120580</v>
      </c>
      <c r="X2975" t="s">
        <v>30</v>
      </c>
      <c r="Y2975">
        <f t="shared" si="186"/>
        <v>0</v>
      </c>
      <c r="Z2975" t="str">
        <f t="shared" si="187"/>
        <v>нет</v>
      </c>
    </row>
    <row r="2976" spans="1:26" x14ac:dyDescent="0.35">
      <c r="A2976" t="s">
        <v>18</v>
      </c>
      <c r="B2976" t="s">
        <v>29</v>
      </c>
      <c r="C2976" t="s">
        <v>20</v>
      </c>
      <c r="D2976" t="s">
        <v>21</v>
      </c>
      <c r="E2976" t="s">
        <v>5</v>
      </c>
      <c r="G2976" t="s">
        <v>22</v>
      </c>
      <c r="H2976">
        <v>3000219</v>
      </c>
      <c r="I2976">
        <v>3000860</v>
      </c>
      <c r="J2976" t="s">
        <v>30</v>
      </c>
      <c r="K2976">
        <f t="shared" si="184"/>
        <v>0</v>
      </c>
      <c r="L2976" t="str">
        <f t="shared" si="185"/>
        <v>нет</v>
      </c>
      <c r="S2976" t="s">
        <v>5</v>
      </c>
      <c r="U2976" t="s">
        <v>22</v>
      </c>
      <c r="V2976">
        <v>3120594</v>
      </c>
      <c r="W2976">
        <v>3122252</v>
      </c>
      <c r="X2976" t="s">
        <v>30</v>
      </c>
      <c r="Y2976">
        <f t="shared" si="186"/>
        <v>1</v>
      </c>
      <c r="Z2976" t="str">
        <f t="shared" si="187"/>
        <v>да</v>
      </c>
    </row>
    <row r="2977" spans="1:26" x14ac:dyDescent="0.35">
      <c r="A2977" t="s">
        <v>18</v>
      </c>
      <c r="B2977" t="s">
        <v>29</v>
      </c>
      <c r="C2977" t="s">
        <v>20</v>
      </c>
      <c r="D2977" t="s">
        <v>21</v>
      </c>
      <c r="E2977" t="s">
        <v>5</v>
      </c>
      <c r="G2977" t="s">
        <v>22</v>
      </c>
      <c r="H2977">
        <v>3001444</v>
      </c>
      <c r="I2977">
        <v>3001806</v>
      </c>
      <c r="J2977" t="s">
        <v>30</v>
      </c>
      <c r="K2977">
        <f t="shared" si="184"/>
        <v>2</v>
      </c>
      <c r="L2977" t="str">
        <f t="shared" si="185"/>
        <v>нет</v>
      </c>
      <c r="S2977" t="s">
        <v>5</v>
      </c>
      <c r="U2977" t="s">
        <v>22</v>
      </c>
      <c r="V2977">
        <v>3122249</v>
      </c>
      <c r="W2977">
        <v>3123433</v>
      </c>
      <c r="X2977" t="s">
        <v>30</v>
      </c>
      <c r="Y2977">
        <f t="shared" si="186"/>
        <v>0</v>
      </c>
      <c r="Z2977" t="str">
        <f t="shared" si="187"/>
        <v>нет</v>
      </c>
    </row>
    <row r="2978" spans="1:26" x14ac:dyDescent="0.35">
      <c r="A2978" t="s">
        <v>18</v>
      </c>
      <c r="B2978" t="s">
        <v>29</v>
      </c>
      <c r="C2978" t="s">
        <v>20</v>
      </c>
      <c r="D2978" t="s">
        <v>21</v>
      </c>
      <c r="E2978" t="s">
        <v>5</v>
      </c>
      <c r="G2978" t="s">
        <v>22</v>
      </c>
      <c r="H2978">
        <v>3001825</v>
      </c>
      <c r="I2978">
        <v>3003477</v>
      </c>
      <c r="J2978" t="s">
        <v>30</v>
      </c>
      <c r="K2978">
        <f t="shared" si="184"/>
        <v>1</v>
      </c>
      <c r="L2978" t="str">
        <f t="shared" si="185"/>
        <v>нет</v>
      </c>
      <c r="S2978" t="s">
        <v>5</v>
      </c>
      <c r="U2978" t="s">
        <v>22</v>
      </c>
      <c r="V2978">
        <v>3123585</v>
      </c>
      <c r="W2978">
        <v>3124301</v>
      </c>
      <c r="X2978" t="s">
        <v>30</v>
      </c>
      <c r="Y2978">
        <f t="shared" si="186"/>
        <v>2</v>
      </c>
      <c r="Z2978" t="str">
        <f t="shared" si="187"/>
        <v>да</v>
      </c>
    </row>
    <row r="2979" spans="1:26" x14ac:dyDescent="0.35">
      <c r="A2979" t="s">
        <v>18</v>
      </c>
      <c r="B2979" t="s">
        <v>29</v>
      </c>
      <c r="C2979" t="s">
        <v>20</v>
      </c>
      <c r="D2979" t="s">
        <v>21</v>
      </c>
      <c r="E2979" t="s">
        <v>5</v>
      </c>
      <c r="G2979" t="s">
        <v>22</v>
      </c>
      <c r="H2979">
        <v>3003612</v>
      </c>
      <c r="I2979">
        <v>3004274</v>
      </c>
      <c r="J2979" t="s">
        <v>30</v>
      </c>
      <c r="K2979">
        <f t="shared" si="184"/>
        <v>0</v>
      </c>
      <c r="L2979" t="str">
        <f t="shared" si="185"/>
        <v>нет</v>
      </c>
      <c r="S2979" t="s">
        <v>5</v>
      </c>
      <c r="U2979" t="s">
        <v>22</v>
      </c>
      <c r="V2979">
        <v>3124294</v>
      </c>
      <c r="W2979">
        <v>3126075</v>
      </c>
      <c r="X2979" t="s">
        <v>30</v>
      </c>
      <c r="Y2979">
        <f t="shared" si="186"/>
        <v>0</v>
      </c>
      <c r="Z2979" t="str">
        <f t="shared" si="187"/>
        <v>нет</v>
      </c>
    </row>
    <row r="2980" spans="1:26" x14ac:dyDescent="0.35">
      <c r="A2980" t="s">
        <v>18</v>
      </c>
      <c r="B2980" t="s">
        <v>29</v>
      </c>
      <c r="C2980" t="s">
        <v>20</v>
      </c>
      <c r="D2980" t="s">
        <v>21</v>
      </c>
      <c r="E2980" t="s">
        <v>5</v>
      </c>
      <c r="G2980" t="s">
        <v>22</v>
      </c>
      <c r="H2980">
        <v>3004291</v>
      </c>
      <c r="I2980">
        <v>3005190</v>
      </c>
      <c r="J2980" t="s">
        <v>30</v>
      </c>
      <c r="K2980">
        <f t="shared" si="184"/>
        <v>2</v>
      </c>
      <c r="L2980" t="str">
        <f t="shared" si="185"/>
        <v>да</v>
      </c>
      <c r="S2980" t="s">
        <v>5</v>
      </c>
      <c r="U2980" t="s">
        <v>22</v>
      </c>
      <c r="V2980">
        <v>3126122</v>
      </c>
      <c r="W2980">
        <v>3126655</v>
      </c>
      <c r="X2980" t="s">
        <v>30</v>
      </c>
      <c r="Y2980">
        <f t="shared" si="186"/>
        <v>2</v>
      </c>
      <c r="Z2980" t="str">
        <f t="shared" si="187"/>
        <v>да</v>
      </c>
    </row>
    <row r="2981" spans="1:26" x14ac:dyDescent="0.35">
      <c r="A2981" t="s">
        <v>18</v>
      </c>
      <c r="B2981" t="s">
        <v>29</v>
      </c>
      <c r="C2981" t="s">
        <v>20</v>
      </c>
      <c r="D2981" t="s">
        <v>21</v>
      </c>
      <c r="E2981" t="s">
        <v>5</v>
      </c>
      <c r="G2981" t="s">
        <v>22</v>
      </c>
      <c r="H2981">
        <v>3005180</v>
      </c>
      <c r="I2981">
        <v>3007222</v>
      </c>
      <c r="J2981" t="s">
        <v>30</v>
      </c>
      <c r="K2981">
        <f t="shared" si="184"/>
        <v>2</v>
      </c>
      <c r="L2981" t="str">
        <f t="shared" si="185"/>
        <v>нет</v>
      </c>
      <c r="S2981" t="s">
        <v>5</v>
      </c>
      <c r="U2981" t="s">
        <v>22</v>
      </c>
      <c r="V2981">
        <v>3126645</v>
      </c>
      <c r="W2981">
        <v>3127835</v>
      </c>
      <c r="X2981" t="s">
        <v>30</v>
      </c>
      <c r="Y2981">
        <f t="shared" si="186"/>
        <v>1</v>
      </c>
      <c r="Z2981" t="str">
        <f t="shared" si="187"/>
        <v>нет</v>
      </c>
    </row>
    <row r="2982" spans="1:26" x14ac:dyDescent="0.35">
      <c r="A2982" t="s">
        <v>18</v>
      </c>
      <c r="B2982" t="s">
        <v>29</v>
      </c>
      <c r="C2982" t="s">
        <v>20</v>
      </c>
      <c r="D2982" t="s">
        <v>21</v>
      </c>
      <c r="E2982" t="s">
        <v>5</v>
      </c>
      <c r="G2982" t="s">
        <v>22</v>
      </c>
      <c r="H2982">
        <v>3007313</v>
      </c>
      <c r="I2982">
        <v>3007897</v>
      </c>
      <c r="J2982" t="s">
        <v>30</v>
      </c>
      <c r="K2982">
        <f t="shared" si="184"/>
        <v>1</v>
      </c>
      <c r="L2982" t="str">
        <f t="shared" si="185"/>
        <v>да</v>
      </c>
      <c r="S2982" t="s">
        <v>5</v>
      </c>
      <c r="U2982" t="s">
        <v>22</v>
      </c>
      <c r="V2982">
        <v>3128189</v>
      </c>
      <c r="W2982">
        <v>3128770</v>
      </c>
      <c r="X2982" t="s">
        <v>30</v>
      </c>
      <c r="Y2982">
        <f t="shared" si="186"/>
        <v>2</v>
      </c>
      <c r="Z2982" t="str">
        <f t="shared" si="187"/>
        <v>нет</v>
      </c>
    </row>
    <row r="2983" spans="1:26" x14ac:dyDescent="0.35">
      <c r="A2983" t="s">
        <v>18</v>
      </c>
      <c r="B2983" t="s">
        <v>29</v>
      </c>
      <c r="C2983" t="s">
        <v>20</v>
      </c>
      <c r="D2983" t="s">
        <v>21</v>
      </c>
      <c r="E2983" t="s">
        <v>5</v>
      </c>
      <c r="G2983" t="s">
        <v>22</v>
      </c>
      <c r="H2983">
        <v>3007894</v>
      </c>
      <c r="I2983">
        <v>3008892</v>
      </c>
      <c r="J2983" t="s">
        <v>30</v>
      </c>
      <c r="K2983">
        <f t="shared" si="184"/>
        <v>2</v>
      </c>
      <c r="L2983" t="str">
        <f t="shared" si="185"/>
        <v>да</v>
      </c>
      <c r="S2983" t="s">
        <v>5</v>
      </c>
      <c r="U2983" t="s">
        <v>22</v>
      </c>
      <c r="V2983">
        <v>3128999</v>
      </c>
      <c r="W2983">
        <v>3129250</v>
      </c>
      <c r="X2983" t="s">
        <v>23</v>
      </c>
      <c r="Y2983">
        <f t="shared" si="186"/>
        <v>0</v>
      </c>
      <c r="Z2983" t="str">
        <f t="shared" si="187"/>
        <v>нет</v>
      </c>
    </row>
    <row r="2984" spans="1:26" x14ac:dyDescent="0.35">
      <c r="A2984" t="s">
        <v>18</v>
      </c>
      <c r="B2984" t="s">
        <v>29</v>
      </c>
      <c r="C2984" t="s">
        <v>20</v>
      </c>
      <c r="D2984" t="s">
        <v>21</v>
      </c>
      <c r="E2984" t="s">
        <v>5</v>
      </c>
      <c r="G2984" t="s">
        <v>22</v>
      </c>
      <c r="H2984">
        <v>3008882</v>
      </c>
      <c r="I2984">
        <v>3009820</v>
      </c>
      <c r="J2984" t="s">
        <v>30</v>
      </c>
      <c r="K2984">
        <f t="shared" si="184"/>
        <v>1</v>
      </c>
      <c r="L2984" t="str">
        <f t="shared" si="185"/>
        <v>да</v>
      </c>
      <c r="S2984" t="s">
        <v>5</v>
      </c>
      <c r="U2984" t="s">
        <v>22</v>
      </c>
      <c r="V2984">
        <v>3129357</v>
      </c>
      <c r="W2984">
        <v>3130382</v>
      </c>
      <c r="X2984" t="s">
        <v>30</v>
      </c>
      <c r="Y2984">
        <f t="shared" si="186"/>
        <v>1</v>
      </c>
      <c r="Z2984" t="str">
        <f t="shared" si="187"/>
        <v>да</v>
      </c>
    </row>
    <row r="2985" spans="1:26" x14ac:dyDescent="0.35">
      <c r="A2985" t="s">
        <v>18</v>
      </c>
      <c r="B2985" t="s">
        <v>29</v>
      </c>
      <c r="C2985" t="s">
        <v>20</v>
      </c>
      <c r="D2985" t="s">
        <v>21</v>
      </c>
      <c r="E2985" t="s">
        <v>5</v>
      </c>
      <c r="G2985" t="s">
        <v>22</v>
      </c>
      <c r="H2985">
        <v>3009817</v>
      </c>
      <c r="I2985">
        <v>3010563</v>
      </c>
      <c r="J2985" t="s">
        <v>30</v>
      </c>
      <c r="K2985">
        <f t="shared" si="184"/>
        <v>0</v>
      </c>
      <c r="L2985" t="str">
        <f t="shared" si="185"/>
        <v>нет</v>
      </c>
      <c r="S2985" t="s">
        <v>5</v>
      </c>
      <c r="U2985" t="s">
        <v>22</v>
      </c>
      <c r="V2985">
        <v>3130379</v>
      </c>
      <c r="W2985">
        <v>3131806</v>
      </c>
      <c r="X2985" t="s">
        <v>30</v>
      </c>
      <c r="Y2985">
        <f t="shared" si="186"/>
        <v>0</v>
      </c>
      <c r="Z2985" t="str">
        <f t="shared" si="187"/>
        <v>нет</v>
      </c>
    </row>
    <row r="2986" spans="1:26" x14ac:dyDescent="0.35">
      <c r="A2986" t="s">
        <v>18</v>
      </c>
      <c r="B2986" t="s">
        <v>29</v>
      </c>
      <c r="C2986" t="s">
        <v>20</v>
      </c>
      <c r="D2986" t="s">
        <v>21</v>
      </c>
      <c r="E2986" t="s">
        <v>5</v>
      </c>
      <c r="G2986" t="s">
        <v>22</v>
      </c>
      <c r="H2986">
        <v>3010604</v>
      </c>
      <c r="I2986">
        <v>3010840</v>
      </c>
      <c r="J2986" t="s">
        <v>30</v>
      </c>
      <c r="K2986">
        <f t="shared" si="184"/>
        <v>2</v>
      </c>
      <c r="L2986" t="str">
        <f t="shared" si="185"/>
        <v>нет</v>
      </c>
      <c r="S2986" t="s">
        <v>5</v>
      </c>
      <c r="U2986" t="s">
        <v>22</v>
      </c>
      <c r="V2986">
        <v>3131886</v>
      </c>
      <c r="W2986">
        <v>3132656</v>
      </c>
      <c r="X2986" t="s">
        <v>30</v>
      </c>
      <c r="Y2986">
        <f t="shared" si="186"/>
        <v>2</v>
      </c>
      <c r="Z2986" t="str">
        <f t="shared" si="187"/>
        <v>нет</v>
      </c>
    </row>
    <row r="2987" spans="1:26" x14ac:dyDescent="0.35">
      <c r="A2987" t="s">
        <v>18</v>
      </c>
      <c r="B2987" t="s">
        <v>29</v>
      </c>
      <c r="C2987" t="s">
        <v>20</v>
      </c>
      <c r="D2987" t="s">
        <v>21</v>
      </c>
      <c r="E2987" t="s">
        <v>5</v>
      </c>
      <c r="G2987" t="s">
        <v>22</v>
      </c>
      <c r="H2987">
        <v>3011216</v>
      </c>
      <c r="I2987">
        <v>3011971</v>
      </c>
      <c r="J2987" t="s">
        <v>30</v>
      </c>
      <c r="K2987">
        <f t="shared" si="184"/>
        <v>1</v>
      </c>
      <c r="L2987" t="str">
        <f t="shared" si="185"/>
        <v>нет</v>
      </c>
      <c r="S2987" t="s">
        <v>5</v>
      </c>
      <c r="U2987" t="s">
        <v>22</v>
      </c>
      <c r="V2987">
        <v>3132726</v>
      </c>
      <c r="W2987">
        <v>3133358</v>
      </c>
      <c r="X2987" t="s">
        <v>30</v>
      </c>
      <c r="Y2987">
        <f t="shared" si="186"/>
        <v>2</v>
      </c>
      <c r="Z2987" t="str">
        <f t="shared" si="187"/>
        <v>нет</v>
      </c>
    </row>
    <row r="2988" spans="1:26" x14ac:dyDescent="0.35">
      <c r="A2988" t="s">
        <v>18</v>
      </c>
      <c r="B2988" t="s">
        <v>29</v>
      </c>
      <c r="C2988" t="s">
        <v>20</v>
      </c>
      <c r="D2988" t="s">
        <v>21</v>
      </c>
      <c r="E2988" t="s">
        <v>5</v>
      </c>
      <c r="G2988" t="s">
        <v>22</v>
      </c>
      <c r="H2988">
        <v>3011977</v>
      </c>
      <c r="I2988">
        <v>3015525</v>
      </c>
      <c r="J2988" t="s">
        <v>30</v>
      </c>
      <c r="K2988">
        <f t="shared" si="184"/>
        <v>1</v>
      </c>
      <c r="L2988" t="str">
        <f t="shared" si="185"/>
        <v>нет</v>
      </c>
      <c r="S2988" t="s">
        <v>5</v>
      </c>
      <c r="U2988" t="s">
        <v>22</v>
      </c>
      <c r="V2988">
        <v>3133425</v>
      </c>
      <c r="W2988">
        <v>3134195</v>
      </c>
      <c r="X2988" t="s">
        <v>30</v>
      </c>
      <c r="Y2988">
        <f t="shared" si="186"/>
        <v>2</v>
      </c>
      <c r="Z2988" t="str">
        <f t="shared" si="187"/>
        <v>нет</v>
      </c>
    </row>
    <row r="2989" spans="1:26" x14ac:dyDescent="0.35">
      <c r="A2989" t="s">
        <v>18</v>
      </c>
      <c r="B2989" t="s">
        <v>29</v>
      </c>
      <c r="C2989" t="s">
        <v>20</v>
      </c>
      <c r="D2989" t="s">
        <v>21</v>
      </c>
      <c r="E2989" t="s">
        <v>5</v>
      </c>
      <c r="G2989" t="s">
        <v>22</v>
      </c>
      <c r="H2989">
        <v>3015543</v>
      </c>
      <c r="I2989">
        <v>3016559</v>
      </c>
      <c r="J2989" t="s">
        <v>30</v>
      </c>
      <c r="K2989">
        <f t="shared" si="184"/>
        <v>0</v>
      </c>
      <c r="L2989" t="str">
        <f t="shared" si="185"/>
        <v>нет</v>
      </c>
      <c r="S2989" t="s">
        <v>5</v>
      </c>
      <c r="U2989" t="s">
        <v>22</v>
      </c>
      <c r="V2989">
        <v>3134250</v>
      </c>
      <c r="W2989">
        <v>3135218</v>
      </c>
      <c r="X2989" t="s">
        <v>30</v>
      </c>
      <c r="Y2989">
        <f t="shared" si="186"/>
        <v>0</v>
      </c>
      <c r="Z2989" t="str">
        <f t="shared" si="187"/>
        <v>нет</v>
      </c>
    </row>
    <row r="2990" spans="1:26" x14ac:dyDescent="0.35">
      <c r="A2990" t="s">
        <v>18</v>
      </c>
      <c r="B2990" t="s">
        <v>29</v>
      </c>
      <c r="C2990" t="s">
        <v>20</v>
      </c>
      <c r="D2990" t="s">
        <v>21</v>
      </c>
      <c r="E2990" t="s">
        <v>5</v>
      </c>
      <c r="G2990" t="s">
        <v>22</v>
      </c>
      <c r="H2990">
        <v>3016627</v>
      </c>
      <c r="I2990">
        <v>3016950</v>
      </c>
      <c r="J2990" t="s">
        <v>30</v>
      </c>
      <c r="K2990">
        <f t="shared" si="184"/>
        <v>2</v>
      </c>
      <c r="L2990" t="str">
        <f t="shared" si="185"/>
        <v>нет</v>
      </c>
      <c r="S2990" t="s">
        <v>5</v>
      </c>
      <c r="U2990" t="s">
        <v>22</v>
      </c>
      <c r="V2990">
        <v>3135286</v>
      </c>
      <c r="W2990">
        <v>3136254</v>
      </c>
      <c r="X2990" t="s">
        <v>30</v>
      </c>
      <c r="Y2990">
        <f t="shared" si="186"/>
        <v>2</v>
      </c>
      <c r="Z2990" t="str">
        <f t="shared" si="187"/>
        <v>нет</v>
      </c>
    </row>
    <row r="2991" spans="1:26" x14ac:dyDescent="0.35">
      <c r="A2991" t="s">
        <v>18</v>
      </c>
      <c r="B2991" t="s">
        <v>29</v>
      </c>
      <c r="C2991" t="s">
        <v>20</v>
      </c>
      <c r="D2991" t="s">
        <v>21</v>
      </c>
      <c r="E2991" t="s">
        <v>5</v>
      </c>
      <c r="G2991" t="s">
        <v>22</v>
      </c>
      <c r="H2991">
        <v>3016963</v>
      </c>
      <c r="I2991">
        <v>3018321</v>
      </c>
      <c r="J2991" t="s">
        <v>30</v>
      </c>
      <c r="K2991">
        <f t="shared" si="184"/>
        <v>0</v>
      </c>
      <c r="L2991" t="str">
        <f t="shared" si="185"/>
        <v>нет</v>
      </c>
      <c r="S2991" t="s">
        <v>5</v>
      </c>
      <c r="U2991" t="s">
        <v>22</v>
      </c>
      <c r="V2991">
        <v>3136336</v>
      </c>
      <c r="W2991">
        <v>3137025</v>
      </c>
      <c r="X2991" t="s">
        <v>30</v>
      </c>
      <c r="Y2991">
        <f t="shared" si="186"/>
        <v>2</v>
      </c>
      <c r="Z2991" t="str">
        <f t="shared" si="187"/>
        <v>нет</v>
      </c>
    </row>
    <row r="2992" spans="1:26" x14ac:dyDescent="0.35">
      <c r="A2992" t="s">
        <v>18</v>
      </c>
      <c r="B2992" t="s">
        <v>29</v>
      </c>
      <c r="C2992" t="s">
        <v>20</v>
      </c>
      <c r="D2992" t="s">
        <v>21</v>
      </c>
      <c r="E2992" t="s">
        <v>5</v>
      </c>
      <c r="G2992" t="s">
        <v>22</v>
      </c>
      <c r="H2992">
        <v>3018416</v>
      </c>
      <c r="I2992">
        <v>3018688</v>
      </c>
      <c r="J2992" t="s">
        <v>30</v>
      </c>
      <c r="K2992">
        <f t="shared" si="184"/>
        <v>0</v>
      </c>
      <c r="L2992" t="str">
        <f t="shared" si="185"/>
        <v>нет</v>
      </c>
      <c r="S2992" t="s">
        <v>5</v>
      </c>
      <c r="U2992" t="s">
        <v>22</v>
      </c>
      <c r="V2992">
        <v>3137113</v>
      </c>
      <c r="W2992">
        <v>3137784</v>
      </c>
      <c r="X2992" t="s">
        <v>30</v>
      </c>
      <c r="Y2992">
        <f t="shared" si="186"/>
        <v>0</v>
      </c>
      <c r="Z2992" t="str">
        <f t="shared" si="187"/>
        <v>нет</v>
      </c>
    </row>
    <row r="2993" spans="1:26" x14ac:dyDescent="0.35">
      <c r="A2993" t="s">
        <v>18</v>
      </c>
      <c r="B2993" t="s">
        <v>29</v>
      </c>
      <c r="C2993" t="s">
        <v>20</v>
      </c>
      <c r="D2993" t="s">
        <v>21</v>
      </c>
      <c r="E2993" t="s">
        <v>5</v>
      </c>
      <c r="G2993" t="s">
        <v>22</v>
      </c>
      <c r="H2993">
        <v>3018702</v>
      </c>
      <c r="I2993">
        <v>3018935</v>
      </c>
      <c r="J2993" t="s">
        <v>30</v>
      </c>
      <c r="K2993">
        <f t="shared" si="184"/>
        <v>2</v>
      </c>
      <c r="L2993" t="str">
        <f t="shared" si="185"/>
        <v>нет</v>
      </c>
      <c r="S2993" t="s">
        <v>5</v>
      </c>
      <c r="U2993" t="s">
        <v>22</v>
      </c>
      <c r="V2993">
        <v>3137786</v>
      </c>
      <c r="W2993">
        <v>3138376</v>
      </c>
      <c r="X2993" t="s">
        <v>30</v>
      </c>
      <c r="Y2993">
        <f t="shared" si="186"/>
        <v>1</v>
      </c>
      <c r="Z2993" t="str">
        <f t="shared" si="187"/>
        <v>нет</v>
      </c>
    </row>
    <row r="2994" spans="1:26" x14ac:dyDescent="0.35">
      <c r="A2994" t="s">
        <v>18</v>
      </c>
      <c r="B2994" t="s">
        <v>29</v>
      </c>
      <c r="C2994" t="s">
        <v>20</v>
      </c>
      <c r="D2994" t="s">
        <v>21</v>
      </c>
      <c r="E2994" t="s">
        <v>5</v>
      </c>
      <c r="G2994" t="s">
        <v>22</v>
      </c>
      <c r="H2994">
        <v>3018999</v>
      </c>
      <c r="I2994">
        <v>3019514</v>
      </c>
      <c r="J2994" t="s">
        <v>30</v>
      </c>
      <c r="K2994">
        <f t="shared" si="184"/>
        <v>1</v>
      </c>
      <c r="L2994" t="str">
        <f t="shared" si="185"/>
        <v>да</v>
      </c>
      <c r="S2994" t="s">
        <v>5</v>
      </c>
      <c r="U2994" t="s">
        <v>22</v>
      </c>
      <c r="V2994">
        <v>3138445</v>
      </c>
      <c r="W2994">
        <v>3139590</v>
      </c>
      <c r="X2994" t="s">
        <v>30</v>
      </c>
      <c r="Y2994">
        <f t="shared" si="186"/>
        <v>0</v>
      </c>
      <c r="Z2994" t="str">
        <f t="shared" si="187"/>
        <v>нет</v>
      </c>
    </row>
    <row r="2995" spans="1:26" x14ac:dyDescent="0.35">
      <c r="A2995" t="s">
        <v>18</v>
      </c>
      <c r="B2995" t="s">
        <v>29</v>
      </c>
      <c r="C2995" t="s">
        <v>20</v>
      </c>
      <c r="D2995" t="s">
        <v>21</v>
      </c>
      <c r="E2995" t="s">
        <v>5</v>
      </c>
      <c r="G2995" t="s">
        <v>22</v>
      </c>
      <c r="H2995">
        <v>3019514</v>
      </c>
      <c r="I2995">
        <v>3020233</v>
      </c>
      <c r="J2995" t="s">
        <v>30</v>
      </c>
      <c r="K2995">
        <f t="shared" si="184"/>
        <v>0</v>
      </c>
      <c r="L2995" t="str">
        <f t="shared" si="185"/>
        <v>нет</v>
      </c>
      <c r="S2995" t="s">
        <v>5</v>
      </c>
      <c r="U2995" t="s">
        <v>22</v>
      </c>
      <c r="V2995">
        <v>3139592</v>
      </c>
      <c r="W2995">
        <v>3140647</v>
      </c>
      <c r="X2995" t="s">
        <v>30</v>
      </c>
      <c r="Y2995">
        <f t="shared" si="186"/>
        <v>2</v>
      </c>
      <c r="Z2995" t="str">
        <f t="shared" si="187"/>
        <v>нет</v>
      </c>
    </row>
    <row r="2996" spans="1:26" x14ac:dyDescent="0.35">
      <c r="A2996" t="s">
        <v>18</v>
      </c>
      <c r="B2996" t="s">
        <v>29</v>
      </c>
      <c r="C2996" t="s">
        <v>20</v>
      </c>
      <c r="D2996" t="s">
        <v>21</v>
      </c>
      <c r="E2996" t="s">
        <v>5</v>
      </c>
      <c r="G2996" t="s">
        <v>22</v>
      </c>
      <c r="H2996">
        <v>3020376</v>
      </c>
      <c r="I2996">
        <v>3020720</v>
      </c>
      <c r="J2996" t="s">
        <v>30</v>
      </c>
      <c r="K2996">
        <f t="shared" si="184"/>
        <v>2</v>
      </c>
      <c r="L2996" t="str">
        <f t="shared" si="185"/>
        <v>нет</v>
      </c>
      <c r="S2996" t="s">
        <v>5</v>
      </c>
      <c r="U2996" t="s">
        <v>22</v>
      </c>
      <c r="V2996">
        <v>3140741</v>
      </c>
      <c r="W2996">
        <v>3142051</v>
      </c>
      <c r="X2996" t="s">
        <v>30</v>
      </c>
      <c r="Y2996">
        <f t="shared" si="186"/>
        <v>0</v>
      </c>
      <c r="Z2996" t="str">
        <f t="shared" si="187"/>
        <v>нет</v>
      </c>
    </row>
    <row r="2997" spans="1:26" x14ac:dyDescent="0.35">
      <c r="A2997" t="s">
        <v>18</v>
      </c>
      <c r="B2997" t="s">
        <v>29</v>
      </c>
      <c r="C2997" t="s">
        <v>20</v>
      </c>
      <c r="D2997" t="s">
        <v>21</v>
      </c>
      <c r="E2997" t="s">
        <v>5</v>
      </c>
      <c r="G2997" t="s">
        <v>22</v>
      </c>
      <c r="H2997">
        <v>3020820</v>
      </c>
      <c r="I2997">
        <v>3021380</v>
      </c>
      <c r="J2997" t="s">
        <v>30</v>
      </c>
      <c r="K2997">
        <f t="shared" si="184"/>
        <v>1</v>
      </c>
      <c r="L2997" t="str">
        <f t="shared" si="185"/>
        <v>нет</v>
      </c>
      <c r="S2997" t="s">
        <v>5</v>
      </c>
      <c r="U2997" t="s">
        <v>22</v>
      </c>
      <c r="V2997">
        <v>3142074</v>
      </c>
      <c r="W2997">
        <v>3143093</v>
      </c>
      <c r="X2997" t="s">
        <v>30</v>
      </c>
      <c r="Y2997">
        <f t="shared" si="186"/>
        <v>2</v>
      </c>
      <c r="Z2997" t="str">
        <f t="shared" si="187"/>
        <v>нет</v>
      </c>
    </row>
    <row r="2998" spans="1:26" x14ac:dyDescent="0.35">
      <c r="A2998" t="s">
        <v>18</v>
      </c>
      <c r="B2998" t="s">
        <v>29</v>
      </c>
      <c r="C2998" t="s">
        <v>20</v>
      </c>
      <c r="D2998" t="s">
        <v>21</v>
      </c>
      <c r="E2998" t="s">
        <v>5</v>
      </c>
      <c r="G2998" t="s">
        <v>22</v>
      </c>
      <c r="H2998">
        <v>3021392</v>
      </c>
      <c r="I2998">
        <v>3022255</v>
      </c>
      <c r="J2998" t="s">
        <v>30</v>
      </c>
      <c r="K2998">
        <f t="shared" si="184"/>
        <v>2</v>
      </c>
      <c r="L2998" t="str">
        <f t="shared" si="185"/>
        <v>нет</v>
      </c>
      <c r="S2998" t="s">
        <v>5</v>
      </c>
      <c r="U2998" t="s">
        <v>22</v>
      </c>
      <c r="V2998">
        <v>3143181</v>
      </c>
      <c r="W2998">
        <v>3143384</v>
      </c>
      <c r="X2998" t="s">
        <v>30</v>
      </c>
      <c r="Y2998">
        <f t="shared" si="186"/>
        <v>0</v>
      </c>
      <c r="Z2998" t="str">
        <f t="shared" si="187"/>
        <v>нет</v>
      </c>
    </row>
    <row r="2999" spans="1:26" x14ac:dyDescent="0.35">
      <c r="A2999" t="s">
        <v>18</v>
      </c>
      <c r="B2999" t="s">
        <v>29</v>
      </c>
      <c r="C2999" t="s">
        <v>20</v>
      </c>
      <c r="D2999" t="s">
        <v>21</v>
      </c>
      <c r="E2999" t="s">
        <v>5</v>
      </c>
      <c r="G2999" t="s">
        <v>22</v>
      </c>
      <c r="H2999">
        <v>3022427</v>
      </c>
      <c r="I2999">
        <v>3023206</v>
      </c>
      <c r="J2999" t="s">
        <v>30</v>
      </c>
      <c r="K2999">
        <f t="shared" si="184"/>
        <v>0</v>
      </c>
      <c r="L2999" t="str">
        <f t="shared" si="185"/>
        <v>нет</v>
      </c>
      <c r="S2999" t="s">
        <v>5</v>
      </c>
      <c r="U2999" t="s">
        <v>22</v>
      </c>
      <c r="V2999">
        <v>3143395</v>
      </c>
      <c r="W2999">
        <v>3144105</v>
      </c>
      <c r="X2999" t="s">
        <v>30</v>
      </c>
      <c r="Y2999">
        <f t="shared" si="186"/>
        <v>1</v>
      </c>
      <c r="Z2999" t="str">
        <f t="shared" si="187"/>
        <v>нет</v>
      </c>
    </row>
    <row r="3000" spans="1:26" x14ac:dyDescent="0.35">
      <c r="A3000" t="s">
        <v>18</v>
      </c>
      <c r="B3000" t="s">
        <v>29</v>
      </c>
      <c r="C3000" t="s">
        <v>20</v>
      </c>
      <c r="D3000" t="s">
        <v>21</v>
      </c>
      <c r="E3000" t="s">
        <v>5</v>
      </c>
      <c r="G3000" t="s">
        <v>22</v>
      </c>
      <c r="H3000">
        <v>3023319</v>
      </c>
      <c r="I3000">
        <v>3024479</v>
      </c>
      <c r="J3000" t="s">
        <v>30</v>
      </c>
      <c r="K3000">
        <f t="shared" si="184"/>
        <v>2</v>
      </c>
      <c r="L3000" t="str">
        <f t="shared" si="185"/>
        <v>нет</v>
      </c>
      <c r="S3000" t="s">
        <v>5</v>
      </c>
      <c r="U3000" t="s">
        <v>22</v>
      </c>
      <c r="V3000">
        <v>3144276</v>
      </c>
      <c r="W3000">
        <v>3144548</v>
      </c>
      <c r="X3000" t="s">
        <v>30</v>
      </c>
      <c r="Y3000">
        <f t="shared" si="186"/>
        <v>2</v>
      </c>
      <c r="Z3000" t="str">
        <f t="shared" si="187"/>
        <v>нет</v>
      </c>
    </row>
    <row r="3001" spans="1:26" x14ac:dyDescent="0.35">
      <c r="A3001" t="s">
        <v>18</v>
      </c>
      <c r="B3001" t="s">
        <v>29</v>
      </c>
      <c r="C3001" t="s">
        <v>20</v>
      </c>
      <c r="D3001" t="s">
        <v>21</v>
      </c>
      <c r="E3001" t="s">
        <v>5</v>
      </c>
      <c r="G3001" t="s">
        <v>22</v>
      </c>
      <c r="H3001">
        <v>3024498</v>
      </c>
      <c r="I3001">
        <v>3025400</v>
      </c>
      <c r="J3001" t="s">
        <v>30</v>
      </c>
      <c r="K3001">
        <f t="shared" si="184"/>
        <v>1</v>
      </c>
      <c r="L3001" t="str">
        <f t="shared" si="185"/>
        <v>нет</v>
      </c>
      <c r="S3001" t="s">
        <v>5</v>
      </c>
      <c r="U3001" t="s">
        <v>22</v>
      </c>
      <c r="V3001">
        <v>3144894</v>
      </c>
      <c r="W3001">
        <v>3145478</v>
      </c>
      <c r="X3001" t="s">
        <v>30</v>
      </c>
      <c r="Y3001">
        <f t="shared" si="186"/>
        <v>0</v>
      </c>
      <c r="Z3001" t="str">
        <f t="shared" si="187"/>
        <v>нет</v>
      </c>
    </row>
    <row r="3002" spans="1:26" x14ac:dyDescent="0.35">
      <c r="A3002" t="s">
        <v>18</v>
      </c>
      <c r="B3002" t="s">
        <v>29</v>
      </c>
      <c r="C3002" t="s">
        <v>20</v>
      </c>
      <c r="D3002" t="s">
        <v>21</v>
      </c>
      <c r="E3002" t="s">
        <v>5</v>
      </c>
      <c r="G3002" t="s">
        <v>22</v>
      </c>
      <c r="H3002">
        <v>3025721</v>
      </c>
      <c r="I3002">
        <v>3026617</v>
      </c>
      <c r="J3002" t="s">
        <v>30</v>
      </c>
      <c r="K3002">
        <f t="shared" si="184"/>
        <v>1</v>
      </c>
      <c r="L3002" t="str">
        <f t="shared" si="185"/>
        <v>нет</v>
      </c>
      <c r="S3002" t="s">
        <v>5</v>
      </c>
      <c r="U3002" t="s">
        <v>22</v>
      </c>
      <c r="V3002">
        <v>3145501</v>
      </c>
      <c r="W3002">
        <v>3145722</v>
      </c>
      <c r="X3002" t="s">
        <v>30</v>
      </c>
      <c r="Y3002">
        <f t="shared" si="186"/>
        <v>0</v>
      </c>
      <c r="Z3002" t="str">
        <f t="shared" si="187"/>
        <v>нет</v>
      </c>
    </row>
    <row r="3003" spans="1:26" x14ac:dyDescent="0.35">
      <c r="A3003" t="s">
        <v>18</v>
      </c>
      <c r="B3003" t="s">
        <v>29</v>
      </c>
      <c r="C3003" t="s">
        <v>20</v>
      </c>
      <c r="D3003" t="s">
        <v>21</v>
      </c>
      <c r="E3003" t="s">
        <v>5</v>
      </c>
      <c r="G3003" t="s">
        <v>22</v>
      </c>
      <c r="H3003">
        <v>3026719</v>
      </c>
      <c r="I3003">
        <v>3028788</v>
      </c>
      <c r="J3003" t="s">
        <v>30</v>
      </c>
      <c r="K3003">
        <f t="shared" si="184"/>
        <v>1</v>
      </c>
      <c r="L3003" t="str">
        <f t="shared" si="185"/>
        <v>нет</v>
      </c>
      <c r="S3003" t="s">
        <v>5</v>
      </c>
      <c r="U3003" t="s">
        <v>22</v>
      </c>
      <c r="V3003">
        <v>3145799</v>
      </c>
      <c r="W3003">
        <v>3146575</v>
      </c>
      <c r="X3003" t="s">
        <v>30</v>
      </c>
      <c r="Y3003">
        <f t="shared" si="186"/>
        <v>1</v>
      </c>
      <c r="Z3003" t="str">
        <f t="shared" si="187"/>
        <v>нет</v>
      </c>
    </row>
    <row r="3004" spans="1:26" x14ac:dyDescent="0.35">
      <c r="A3004" t="s">
        <v>18</v>
      </c>
      <c r="B3004" t="s">
        <v>29</v>
      </c>
      <c r="C3004" t="s">
        <v>20</v>
      </c>
      <c r="D3004" t="s">
        <v>21</v>
      </c>
      <c r="E3004" t="s">
        <v>5</v>
      </c>
      <c r="G3004" t="s">
        <v>22</v>
      </c>
      <c r="H3004">
        <v>3028809</v>
      </c>
      <c r="I3004">
        <v>3030119</v>
      </c>
      <c r="J3004" t="s">
        <v>30</v>
      </c>
      <c r="K3004">
        <f t="shared" si="184"/>
        <v>0</v>
      </c>
      <c r="L3004" t="str">
        <f t="shared" si="185"/>
        <v>нет</v>
      </c>
      <c r="S3004" t="s">
        <v>5</v>
      </c>
      <c r="U3004" t="s">
        <v>22</v>
      </c>
      <c r="V3004">
        <v>3146581</v>
      </c>
      <c r="W3004">
        <v>3147285</v>
      </c>
      <c r="X3004" t="s">
        <v>30</v>
      </c>
      <c r="Y3004">
        <f t="shared" si="186"/>
        <v>1</v>
      </c>
      <c r="Z3004" t="str">
        <f t="shared" si="187"/>
        <v>нет</v>
      </c>
    </row>
    <row r="3005" spans="1:26" x14ac:dyDescent="0.35">
      <c r="A3005" t="s">
        <v>18</v>
      </c>
      <c r="B3005" t="s">
        <v>29</v>
      </c>
      <c r="C3005" t="s">
        <v>20</v>
      </c>
      <c r="D3005" t="s">
        <v>21</v>
      </c>
      <c r="E3005" t="s">
        <v>5</v>
      </c>
      <c r="G3005" t="s">
        <v>22</v>
      </c>
      <c r="H3005">
        <v>3030187</v>
      </c>
      <c r="I3005">
        <v>3031080</v>
      </c>
      <c r="J3005" t="s">
        <v>30</v>
      </c>
      <c r="K3005">
        <f t="shared" si="184"/>
        <v>0</v>
      </c>
      <c r="L3005" t="str">
        <f t="shared" si="185"/>
        <v>нет</v>
      </c>
      <c r="S3005" t="s">
        <v>5</v>
      </c>
      <c r="U3005" t="s">
        <v>22</v>
      </c>
      <c r="V3005">
        <v>3147303</v>
      </c>
      <c r="W3005">
        <v>3148277</v>
      </c>
      <c r="X3005" t="s">
        <v>30</v>
      </c>
      <c r="Y3005">
        <f t="shared" si="186"/>
        <v>0</v>
      </c>
      <c r="Z3005" t="str">
        <f t="shared" si="187"/>
        <v>нет</v>
      </c>
    </row>
    <row r="3006" spans="1:26" x14ac:dyDescent="0.35">
      <c r="A3006" t="s">
        <v>18</v>
      </c>
      <c r="B3006" t="s">
        <v>29</v>
      </c>
      <c r="C3006" t="s">
        <v>20</v>
      </c>
      <c r="D3006" t="s">
        <v>21</v>
      </c>
      <c r="E3006" t="s">
        <v>5</v>
      </c>
      <c r="G3006" t="s">
        <v>22</v>
      </c>
      <c r="H3006">
        <v>3031097</v>
      </c>
      <c r="I3006">
        <v>3031645</v>
      </c>
      <c r="J3006" t="s">
        <v>30</v>
      </c>
      <c r="K3006">
        <f t="shared" si="184"/>
        <v>1</v>
      </c>
      <c r="L3006" t="str">
        <f t="shared" si="185"/>
        <v>да</v>
      </c>
      <c r="S3006" t="s">
        <v>5</v>
      </c>
      <c r="U3006" t="s">
        <v>22</v>
      </c>
      <c r="V3006">
        <v>3148363</v>
      </c>
      <c r="W3006">
        <v>3148809</v>
      </c>
      <c r="X3006" t="s">
        <v>30</v>
      </c>
      <c r="Y3006">
        <f t="shared" si="186"/>
        <v>2</v>
      </c>
      <c r="Z3006" t="str">
        <f t="shared" si="187"/>
        <v>нет</v>
      </c>
    </row>
    <row r="3007" spans="1:26" x14ac:dyDescent="0.35">
      <c r="A3007" t="s">
        <v>18</v>
      </c>
      <c r="B3007" t="s">
        <v>29</v>
      </c>
      <c r="C3007" t="s">
        <v>20</v>
      </c>
      <c r="D3007" t="s">
        <v>21</v>
      </c>
      <c r="E3007" t="s">
        <v>5</v>
      </c>
      <c r="G3007" t="s">
        <v>22</v>
      </c>
      <c r="H3007">
        <v>3031642</v>
      </c>
      <c r="I3007">
        <v>3033042</v>
      </c>
      <c r="J3007" t="s">
        <v>30</v>
      </c>
      <c r="K3007">
        <f t="shared" si="184"/>
        <v>2</v>
      </c>
      <c r="L3007" t="str">
        <f t="shared" si="185"/>
        <v>нет</v>
      </c>
      <c r="S3007" t="s">
        <v>5</v>
      </c>
      <c r="U3007" t="s">
        <v>22</v>
      </c>
      <c r="V3007">
        <v>3149035</v>
      </c>
      <c r="W3007">
        <v>3150207</v>
      </c>
      <c r="X3007" t="s">
        <v>30</v>
      </c>
      <c r="Y3007">
        <f t="shared" si="186"/>
        <v>1</v>
      </c>
      <c r="Z3007" t="str">
        <f t="shared" si="187"/>
        <v>нет</v>
      </c>
    </row>
    <row r="3008" spans="1:26" x14ac:dyDescent="0.35">
      <c r="A3008" t="s">
        <v>18</v>
      </c>
      <c r="B3008" t="s">
        <v>29</v>
      </c>
      <c r="C3008" t="s">
        <v>20</v>
      </c>
      <c r="D3008" t="s">
        <v>21</v>
      </c>
      <c r="E3008" t="s">
        <v>5</v>
      </c>
      <c r="G3008" t="s">
        <v>22</v>
      </c>
      <c r="H3008">
        <v>3033130</v>
      </c>
      <c r="I3008">
        <v>3033909</v>
      </c>
      <c r="J3008" t="s">
        <v>30</v>
      </c>
      <c r="K3008">
        <f t="shared" si="184"/>
        <v>0</v>
      </c>
      <c r="L3008" t="str">
        <f t="shared" si="185"/>
        <v>нет</v>
      </c>
      <c r="S3008" t="s">
        <v>5</v>
      </c>
      <c r="U3008" t="s">
        <v>22</v>
      </c>
      <c r="V3008">
        <v>3150210</v>
      </c>
      <c r="W3008">
        <v>3151286</v>
      </c>
      <c r="X3008" t="s">
        <v>30</v>
      </c>
      <c r="Y3008">
        <f t="shared" si="186"/>
        <v>1</v>
      </c>
      <c r="Z3008" t="str">
        <f t="shared" si="187"/>
        <v>да</v>
      </c>
    </row>
    <row r="3009" spans="1:26" x14ac:dyDescent="0.35">
      <c r="A3009" t="s">
        <v>18</v>
      </c>
      <c r="B3009" t="s">
        <v>29</v>
      </c>
      <c r="C3009" t="s">
        <v>20</v>
      </c>
      <c r="D3009" t="s">
        <v>21</v>
      </c>
      <c r="E3009" t="s">
        <v>5</v>
      </c>
      <c r="G3009" t="s">
        <v>22</v>
      </c>
      <c r="H3009">
        <v>3034133</v>
      </c>
      <c r="I3009">
        <v>3034849</v>
      </c>
      <c r="J3009" t="s">
        <v>30</v>
      </c>
      <c r="K3009">
        <f t="shared" si="184"/>
        <v>1</v>
      </c>
      <c r="L3009" t="str">
        <f t="shared" si="185"/>
        <v>нет</v>
      </c>
      <c r="S3009" t="s">
        <v>5</v>
      </c>
      <c r="U3009" t="s">
        <v>22</v>
      </c>
      <c r="V3009">
        <v>3151283</v>
      </c>
      <c r="W3009">
        <v>3151666</v>
      </c>
      <c r="X3009" t="s">
        <v>30</v>
      </c>
      <c r="Y3009">
        <f t="shared" si="186"/>
        <v>1</v>
      </c>
      <c r="Z3009" t="str">
        <f t="shared" si="187"/>
        <v>да</v>
      </c>
    </row>
    <row r="3010" spans="1:26" x14ac:dyDescent="0.35">
      <c r="A3010" t="s">
        <v>18</v>
      </c>
      <c r="B3010" t="s">
        <v>29</v>
      </c>
      <c r="C3010" t="s">
        <v>20</v>
      </c>
      <c r="D3010" t="s">
        <v>21</v>
      </c>
      <c r="E3010" t="s">
        <v>5</v>
      </c>
      <c r="G3010" t="s">
        <v>22</v>
      </c>
      <c r="H3010">
        <v>3034939</v>
      </c>
      <c r="I3010">
        <v>3035823</v>
      </c>
      <c r="J3010" t="s">
        <v>30</v>
      </c>
      <c r="K3010">
        <f t="shared" si="184"/>
        <v>2</v>
      </c>
      <c r="L3010" t="str">
        <f t="shared" si="185"/>
        <v>нет</v>
      </c>
      <c r="S3010" t="s">
        <v>5</v>
      </c>
      <c r="U3010" t="s">
        <v>22</v>
      </c>
      <c r="V3010">
        <v>3151663</v>
      </c>
      <c r="W3010">
        <v>3152751</v>
      </c>
      <c r="X3010" t="s">
        <v>30</v>
      </c>
      <c r="Y3010">
        <f t="shared" si="186"/>
        <v>0</v>
      </c>
      <c r="Z3010" t="str">
        <f t="shared" si="187"/>
        <v>нет</v>
      </c>
    </row>
    <row r="3011" spans="1:26" x14ac:dyDescent="0.35">
      <c r="A3011" t="s">
        <v>18</v>
      </c>
      <c r="B3011" t="s">
        <v>29</v>
      </c>
      <c r="C3011" t="s">
        <v>20</v>
      </c>
      <c r="D3011" t="s">
        <v>21</v>
      </c>
      <c r="E3011" t="s">
        <v>5</v>
      </c>
      <c r="G3011" t="s">
        <v>22</v>
      </c>
      <c r="H3011">
        <v>3035905</v>
      </c>
      <c r="I3011">
        <v>3036630</v>
      </c>
      <c r="J3011" t="s">
        <v>30</v>
      </c>
      <c r="K3011">
        <f t="shared" ref="K3011:K3074" si="188">MOD((ABS(I3011-H3012)+1),3)</f>
        <v>1</v>
      </c>
      <c r="L3011" t="str">
        <f t="shared" ref="L3011:L3074" si="189">IF(I3011-H3012&gt;=0,"да","нет")</f>
        <v>да</v>
      </c>
      <c r="S3011" t="s">
        <v>5</v>
      </c>
      <c r="U3011" t="s">
        <v>22</v>
      </c>
      <c r="V3011">
        <v>3152768</v>
      </c>
      <c r="W3011">
        <v>3154060</v>
      </c>
      <c r="X3011" t="s">
        <v>30</v>
      </c>
      <c r="Y3011">
        <f t="shared" ref="Y3011:Y3074" si="190">MOD((ABS(W3011-V3012)+1),3)</f>
        <v>1</v>
      </c>
      <c r="Z3011" t="str">
        <f t="shared" ref="Z3011:Z3074" si="191">IF(W3011-V3012&gt;=0,"да","нет")</f>
        <v>нет</v>
      </c>
    </row>
    <row r="3012" spans="1:26" x14ac:dyDescent="0.35">
      <c r="A3012" t="s">
        <v>18</v>
      </c>
      <c r="B3012" t="s">
        <v>29</v>
      </c>
      <c r="C3012" t="s">
        <v>20</v>
      </c>
      <c r="D3012" t="s">
        <v>21</v>
      </c>
      <c r="E3012" t="s">
        <v>5</v>
      </c>
      <c r="G3012" t="s">
        <v>22</v>
      </c>
      <c r="H3012">
        <v>3036630</v>
      </c>
      <c r="I3012">
        <v>3037187</v>
      </c>
      <c r="J3012" t="s">
        <v>30</v>
      </c>
      <c r="K3012">
        <f t="shared" si="188"/>
        <v>1</v>
      </c>
      <c r="L3012" t="str">
        <f t="shared" si="189"/>
        <v>нет</v>
      </c>
      <c r="S3012" t="s">
        <v>5</v>
      </c>
      <c r="U3012" t="s">
        <v>22</v>
      </c>
      <c r="V3012">
        <v>3154138</v>
      </c>
      <c r="W3012">
        <v>3155391</v>
      </c>
      <c r="X3012" t="s">
        <v>30</v>
      </c>
      <c r="Y3012">
        <f t="shared" si="190"/>
        <v>1</v>
      </c>
      <c r="Z3012" t="str">
        <f t="shared" si="191"/>
        <v>нет</v>
      </c>
    </row>
    <row r="3013" spans="1:26" x14ac:dyDescent="0.35">
      <c r="A3013" t="s">
        <v>18</v>
      </c>
      <c r="B3013" t="s">
        <v>29</v>
      </c>
      <c r="C3013" t="s">
        <v>20</v>
      </c>
      <c r="D3013" t="s">
        <v>21</v>
      </c>
      <c r="E3013" t="s">
        <v>5</v>
      </c>
      <c r="G3013" t="s">
        <v>22</v>
      </c>
      <c r="H3013">
        <v>3037340</v>
      </c>
      <c r="I3013">
        <v>3038131</v>
      </c>
      <c r="J3013" t="s">
        <v>30</v>
      </c>
      <c r="K3013">
        <f t="shared" si="188"/>
        <v>1</v>
      </c>
      <c r="L3013" t="str">
        <f t="shared" si="189"/>
        <v>да</v>
      </c>
      <c r="S3013" t="s">
        <v>5</v>
      </c>
      <c r="U3013" t="s">
        <v>22</v>
      </c>
      <c r="V3013">
        <v>3155406</v>
      </c>
      <c r="W3013">
        <v>3155966</v>
      </c>
      <c r="X3013" t="s">
        <v>30</v>
      </c>
      <c r="Y3013">
        <f t="shared" si="190"/>
        <v>2</v>
      </c>
      <c r="Z3013" t="str">
        <f t="shared" si="191"/>
        <v>нет</v>
      </c>
    </row>
    <row r="3014" spans="1:26" x14ac:dyDescent="0.35">
      <c r="A3014" t="s">
        <v>18</v>
      </c>
      <c r="B3014" t="s">
        <v>29</v>
      </c>
      <c r="C3014" t="s">
        <v>20</v>
      </c>
      <c r="D3014" t="s">
        <v>21</v>
      </c>
      <c r="E3014" t="s">
        <v>5</v>
      </c>
      <c r="G3014" t="s">
        <v>22</v>
      </c>
      <c r="H3014">
        <v>3038128</v>
      </c>
      <c r="I3014">
        <v>3038919</v>
      </c>
      <c r="J3014" t="s">
        <v>30</v>
      </c>
      <c r="K3014">
        <f t="shared" si="188"/>
        <v>0</v>
      </c>
      <c r="L3014" t="str">
        <f t="shared" si="189"/>
        <v>нет</v>
      </c>
      <c r="S3014" t="s">
        <v>5</v>
      </c>
      <c r="U3014" t="s">
        <v>22</v>
      </c>
      <c r="V3014">
        <v>3155976</v>
      </c>
      <c r="W3014">
        <v>3156428</v>
      </c>
      <c r="X3014" t="s">
        <v>30</v>
      </c>
      <c r="Y3014">
        <f t="shared" si="190"/>
        <v>1</v>
      </c>
      <c r="Z3014" t="str">
        <f t="shared" si="191"/>
        <v>нет</v>
      </c>
    </row>
    <row r="3015" spans="1:26" x14ac:dyDescent="0.35">
      <c r="A3015" t="s">
        <v>18</v>
      </c>
      <c r="B3015" t="s">
        <v>29</v>
      </c>
      <c r="C3015" t="s">
        <v>20</v>
      </c>
      <c r="D3015" t="s">
        <v>21</v>
      </c>
      <c r="E3015" t="s">
        <v>5</v>
      </c>
      <c r="G3015" t="s">
        <v>22</v>
      </c>
      <c r="H3015">
        <v>3038936</v>
      </c>
      <c r="I3015">
        <v>3040081</v>
      </c>
      <c r="J3015" t="s">
        <v>30</v>
      </c>
      <c r="K3015">
        <f t="shared" si="188"/>
        <v>2</v>
      </c>
      <c r="L3015" t="str">
        <f t="shared" si="189"/>
        <v>нет</v>
      </c>
      <c r="S3015" t="s">
        <v>5</v>
      </c>
      <c r="U3015" t="s">
        <v>22</v>
      </c>
      <c r="V3015">
        <v>3156569</v>
      </c>
      <c r="W3015">
        <v>3157072</v>
      </c>
      <c r="X3015" t="s">
        <v>30</v>
      </c>
      <c r="Y3015">
        <f t="shared" si="190"/>
        <v>2</v>
      </c>
      <c r="Z3015" t="str">
        <f t="shared" si="191"/>
        <v>нет</v>
      </c>
    </row>
    <row r="3016" spans="1:26" x14ac:dyDescent="0.35">
      <c r="A3016" t="s">
        <v>18</v>
      </c>
      <c r="B3016" t="s">
        <v>29</v>
      </c>
      <c r="C3016" t="s">
        <v>20</v>
      </c>
      <c r="D3016" t="s">
        <v>21</v>
      </c>
      <c r="E3016" t="s">
        <v>5</v>
      </c>
      <c r="G3016" t="s">
        <v>22</v>
      </c>
      <c r="H3016">
        <v>3040124</v>
      </c>
      <c r="I3016">
        <v>3041383</v>
      </c>
      <c r="J3016" t="s">
        <v>30</v>
      </c>
      <c r="K3016">
        <f t="shared" si="188"/>
        <v>1</v>
      </c>
      <c r="L3016" t="str">
        <f t="shared" si="189"/>
        <v>нет</v>
      </c>
      <c r="S3016" t="s">
        <v>5</v>
      </c>
      <c r="U3016" t="s">
        <v>22</v>
      </c>
      <c r="V3016">
        <v>3157094</v>
      </c>
      <c r="W3016">
        <v>3157768</v>
      </c>
      <c r="X3016" t="s">
        <v>30</v>
      </c>
      <c r="Y3016">
        <f t="shared" si="190"/>
        <v>1</v>
      </c>
      <c r="Z3016" t="str">
        <f t="shared" si="191"/>
        <v>нет</v>
      </c>
    </row>
    <row r="3017" spans="1:26" x14ac:dyDescent="0.35">
      <c r="A3017" t="s">
        <v>18</v>
      </c>
      <c r="B3017" t="s">
        <v>29</v>
      </c>
      <c r="C3017" t="s">
        <v>20</v>
      </c>
      <c r="D3017" t="s">
        <v>21</v>
      </c>
      <c r="E3017" t="s">
        <v>5</v>
      </c>
      <c r="G3017" t="s">
        <v>22</v>
      </c>
      <c r="H3017">
        <v>3041479</v>
      </c>
      <c r="I3017">
        <v>3043182</v>
      </c>
      <c r="J3017" t="s">
        <v>30</v>
      </c>
      <c r="K3017">
        <f t="shared" si="188"/>
        <v>2</v>
      </c>
      <c r="L3017" t="str">
        <f t="shared" si="189"/>
        <v>нет</v>
      </c>
      <c r="S3017" t="s">
        <v>5</v>
      </c>
      <c r="U3017" t="s">
        <v>22</v>
      </c>
      <c r="V3017">
        <v>3157807</v>
      </c>
      <c r="W3017">
        <v>3158589</v>
      </c>
      <c r="X3017" t="s">
        <v>30</v>
      </c>
      <c r="Y3017">
        <f t="shared" si="190"/>
        <v>0</v>
      </c>
      <c r="Z3017" t="str">
        <f t="shared" si="191"/>
        <v>нет</v>
      </c>
    </row>
    <row r="3018" spans="1:26" x14ac:dyDescent="0.35">
      <c r="A3018" t="s">
        <v>18</v>
      </c>
      <c r="B3018" t="s">
        <v>29</v>
      </c>
      <c r="C3018" t="s">
        <v>20</v>
      </c>
      <c r="D3018" t="s">
        <v>21</v>
      </c>
      <c r="E3018" t="s">
        <v>5</v>
      </c>
      <c r="G3018" t="s">
        <v>22</v>
      </c>
      <c r="H3018">
        <v>3043477</v>
      </c>
      <c r="I3018">
        <v>3047784</v>
      </c>
      <c r="J3018" t="s">
        <v>30</v>
      </c>
      <c r="K3018">
        <f t="shared" si="188"/>
        <v>0</v>
      </c>
      <c r="L3018" t="str">
        <f t="shared" si="189"/>
        <v>нет</v>
      </c>
      <c r="S3018" t="s">
        <v>5</v>
      </c>
      <c r="U3018" t="s">
        <v>22</v>
      </c>
      <c r="V3018">
        <v>3158654</v>
      </c>
      <c r="W3018">
        <v>3159265</v>
      </c>
      <c r="X3018" t="s">
        <v>30</v>
      </c>
      <c r="Y3018">
        <f t="shared" si="190"/>
        <v>0</v>
      </c>
      <c r="Z3018" t="str">
        <f t="shared" si="191"/>
        <v>нет</v>
      </c>
    </row>
    <row r="3019" spans="1:26" x14ac:dyDescent="0.35">
      <c r="A3019" t="s">
        <v>18</v>
      </c>
      <c r="B3019" t="s">
        <v>29</v>
      </c>
      <c r="C3019" t="s">
        <v>20</v>
      </c>
      <c r="D3019" t="s">
        <v>21</v>
      </c>
      <c r="E3019" t="s">
        <v>5</v>
      </c>
      <c r="G3019" t="s">
        <v>22</v>
      </c>
      <c r="H3019">
        <v>3047909</v>
      </c>
      <c r="I3019">
        <v>3048394</v>
      </c>
      <c r="J3019" t="s">
        <v>30</v>
      </c>
      <c r="K3019">
        <f t="shared" si="188"/>
        <v>1</v>
      </c>
      <c r="L3019" t="str">
        <f t="shared" si="189"/>
        <v>нет</v>
      </c>
      <c r="S3019" t="s">
        <v>5</v>
      </c>
      <c r="U3019" t="s">
        <v>22</v>
      </c>
      <c r="V3019">
        <v>3159321</v>
      </c>
      <c r="W3019">
        <v>3160004</v>
      </c>
      <c r="X3019" t="s">
        <v>30</v>
      </c>
      <c r="Y3019">
        <f t="shared" si="190"/>
        <v>1</v>
      </c>
      <c r="Z3019" t="str">
        <f t="shared" si="191"/>
        <v>нет</v>
      </c>
    </row>
    <row r="3020" spans="1:26" x14ac:dyDescent="0.35">
      <c r="A3020" t="s">
        <v>18</v>
      </c>
      <c r="B3020" t="s">
        <v>29</v>
      </c>
      <c r="C3020" t="s">
        <v>20</v>
      </c>
      <c r="D3020" t="s">
        <v>21</v>
      </c>
      <c r="E3020" t="s">
        <v>5</v>
      </c>
      <c r="G3020" t="s">
        <v>22</v>
      </c>
      <c r="H3020">
        <v>3048415</v>
      </c>
      <c r="I3020">
        <v>3049542</v>
      </c>
      <c r="J3020" t="s">
        <v>30</v>
      </c>
      <c r="K3020">
        <f t="shared" si="188"/>
        <v>1</v>
      </c>
      <c r="L3020" t="str">
        <f t="shared" si="189"/>
        <v>нет</v>
      </c>
      <c r="S3020" t="s">
        <v>5</v>
      </c>
      <c r="U3020" t="s">
        <v>22</v>
      </c>
      <c r="V3020">
        <v>3160046</v>
      </c>
      <c r="W3020">
        <v>3160912</v>
      </c>
      <c r="X3020" t="s">
        <v>23</v>
      </c>
      <c r="Y3020">
        <f t="shared" si="190"/>
        <v>1</v>
      </c>
      <c r="Z3020" t="str">
        <f t="shared" si="191"/>
        <v>нет</v>
      </c>
    </row>
    <row r="3021" spans="1:26" x14ac:dyDescent="0.35">
      <c r="A3021" t="s">
        <v>18</v>
      </c>
      <c r="B3021" t="s">
        <v>29</v>
      </c>
      <c r="C3021" t="s">
        <v>20</v>
      </c>
      <c r="D3021" t="s">
        <v>21</v>
      </c>
      <c r="E3021" t="s">
        <v>5</v>
      </c>
      <c r="G3021" t="s">
        <v>22</v>
      </c>
      <c r="H3021">
        <v>3049563</v>
      </c>
      <c r="I3021">
        <v>3049841</v>
      </c>
      <c r="J3021" t="s">
        <v>30</v>
      </c>
      <c r="K3021">
        <f t="shared" si="188"/>
        <v>1</v>
      </c>
      <c r="L3021" t="str">
        <f t="shared" si="189"/>
        <v>да</v>
      </c>
      <c r="S3021" t="s">
        <v>5</v>
      </c>
      <c r="U3021" t="s">
        <v>22</v>
      </c>
      <c r="V3021">
        <v>3161020</v>
      </c>
      <c r="W3021">
        <v>3161358</v>
      </c>
      <c r="X3021" t="s">
        <v>30</v>
      </c>
      <c r="Y3021">
        <f t="shared" si="190"/>
        <v>1</v>
      </c>
      <c r="Z3021" t="str">
        <f t="shared" si="191"/>
        <v>да</v>
      </c>
    </row>
    <row r="3022" spans="1:26" x14ac:dyDescent="0.35">
      <c r="A3022" t="s">
        <v>18</v>
      </c>
      <c r="B3022" t="s">
        <v>29</v>
      </c>
      <c r="C3022" t="s">
        <v>20</v>
      </c>
      <c r="D3022" t="s">
        <v>21</v>
      </c>
      <c r="E3022" t="s">
        <v>5</v>
      </c>
      <c r="G3022" t="s">
        <v>22</v>
      </c>
      <c r="H3022">
        <v>3049841</v>
      </c>
      <c r="I3022">
        <v>3050185</v>
      </c>
      <c r="J3022" t="s">
        <v>30</v>
      </c>
      <c r="K3022">
        <f t="shared" si="188"/>
        <v>2</v>
      </c>
      <c r="L3022" t="str">
        <f t="shared" si="189"/>
        <v>да</v>
      </c>
      <c r="S3022" t="s">
        <v>5</v>
      </c>
      <c r="U3022" t="s">
        <v>22</v>
      </c>
      <c r="V3022">
        <v>3161355</v>
      </c>
      <c r="W3022">
        <v>3162155</v>
      </c>
      <c r="X3022" t="s">
        <v>30</v>
      </c>
      <c r="Y3022">
        <f t="shared" si="190"/>
        <v>0</v>
      </c>
      <c r="Z3022" t="str">
        <f t="shared" si="191"/>
        <v>нет</v>
      </c>
    </row>
    <row r="3023" spans="1:26" x14ac:dyDescent="0.35">
      <c r="A3023" t="s">
        <v>18</v>
      </c>
      <c r="B3023" t="s">
        <v>29</v>
      </c>
      <c r="C3023" t="s">
        <v>20</v>
      </c>
      <c r="D3023" t="s">
        <v>21</v>
      </c>
      <c r="E3023" t="s">
        <v>5</v>
      </c>
      <c r="G3023" t="s">
        <v>22</v>
      </c>
      <c r="H3023">
        <v>3050163</v>
      </c>
      <c r="I3023">
        <v>3052499</v>
      </c>
      <c r="J3023" t="s">
        <v>30</v>
      </c>
      <c r="K3023">
        <f t="shared" si="188"/>
        <v>1</v>
      </c>
      <c r="L3023" t="str">
        <f t="shared" si="189"/>
        <v>да</v>
      </c>
      <c r="S3023" t="s">
        <v>5</v>
      </c>
      <c r="U3023" t="s">
        <v>22</v>
      </c>
      <c r="V3023">
        <v>3162169</v>
      </c>
      <c r="W3023">
        <v>3162573</v>
      </c>
      <c r="X3023" t="s">
        <v>30</v>
      </c>
      <c r="Y3023">
        <f t="shared" si="190"/>
        <v>1</v>
      </c>
      <c r="Z3023" t="str">
        <f t="shared" si="191"/>
        <v>нет</v>
      </c>
    </row>
    <row r="3024" spans="1:26" x14ac:dyDescent="0.35">
      <c r="A3024" t="s">
        <v>18</v>
      </c>
      <c r="B3024" t="s">
        <v>29</v>
      </c>
      <c r="C3024" t="s">
        <v>20</v>
      </c>
      <c r="D3024" t="s">
        <v>21</v>
      </c>
      <c r="E3024" t="s">
        <v>5</v>
      </c>
      <c r="G3024" t="s">
        <v>22</v>
      </c>
      <c r="H3024">
        <v>3052496</v>
      </c>
      <c r="I3024">
        <v>3052774</v>
      </c>
      <c r="J3024" t="s">
        <v>30</v>
      </c>
      <c r="K3024">
        <f t="shared" si="188"/>
        <v>2</v>
      </c>
      <c r="L3024" t="str">
        <f t="shared" si="189"/>
        <v>нет</v>
      </c>
      <c r="S3024" t="s">
        <v>5</v>
      </c>
      <c r="U3024" t="s">
        <v>22</v>
      </c>
      <c r="V3024">
        <v>3162585</v>
      </c>
      <c r="W3024">
        <v>3163727</v>
      </c>
      <c r="X3024" t="s">
        <v>30</v>
      </c>
      <c r="Y3024">
        <f t="shared" si="190"/>
        <v>1</v>
      </c>
      <c r="Z3024" t="str">
        <f t="shared" si="191"/>
        <v>да</v>
      </c>
    </row>
    <row r="3025" spans="1:26" x14ac:dyDescent="0.35">
      <c r="A3025" t="s">
        <v>18</v>
      </c>
      <c r="B3025" t="s">
        <v>29</v>
      </c>
      <c r="C3025" t="s">
        <v>20</v>
      </c>
      <c r="D3025" t="s">
        <v>21</v>
      </c>
      <c r="E3025" t="s">
        <v>5</v>
      </c>
      <c r="G3025" t="s">
        <v>22</v>
      </c>
      <c r="H3025">
        <v>3052793</v>
      </c>
      <c r="I3025">
        <v>3053143</v>
      </c>
      <c r="J3025" t="s">
        <v>30</v>
      </c>
      <c r="K3025">
        <f t="shared" si="188"/>
        <v>0</v>
      </c>
      <c r="L3025" t="str">
        <f t="shared" si="189"/>
        <v>нет</v>
      </c>
      <c r="S3025" t="s">
        <v>5</v>
      </c>
      <c r="U3025" t="s">
        <v>22</v>
      </c>
      <c r="V3025">
        <v>3163724</v>
      </c>
      <c r="W3025">
        <v>3164857</v>
      </c>
      <c r="X3025" t="s">
        <v>30</v>
      </c>
      <c r="Y3025">
        <f t="shared" si="190"/>
        <v>2</v>
      </c>
      <c r="Z3025" t="str">
        <f t="shared" si="191"/>
        <v>да</v>
      </c>
    </row>
    <row r="3026" spans="1:26" x14ac:dyDescent="0.35">
      <c r="A3026" t="s">
        <v>18</v>
      </c>
      <c r="B3026" t="s">
        <v>29</v>
      </c>
      <c r="C3026" t="s">
        <v>20</v>
      </c>
      <c r="D3026" t="s">
        <v>21</v>
      </c>
      <c r="E3026" t="s">
        <v>5</v>
      </c>
      <c r="G3026" t="s">
        <v>22</v>
      </c>
      <c r="H3026">
        <v>3053211</v>
      </c>
      <c r="I3026">
        <v>3054140</v>
      </c>
      <c r="J3026" t="s">
        <v>30</v>
      </c>
      <c r="K3026">
        <f t="shared" si="188"/>
        <v>0</v>
      </c>
      <c r="L3026" t="str">
        <f t="shared" si="189"/>
        <v>нет</v>
      </c>
      <c r="S3026" t="s">
        <v>5</v>
      </c>
      <c r="U3026" t="s">
        <v>22</v>
      </c>
      <c r="V3026">
        <v>3164835</v>
      </c>
      <c r="W3026">
        <v>3165836</v>
      </c>
      <c r="X3026" t="s">
        <v>30</v>
      </c>
      <c r="Y3026">
        <f t="shared" si="190"/>
        <v>0</v>
      </c>
      <c r="Z3026" t="str">
        <f t="shared" si="191"/>
        <v>нет</v>
      </c>
    </row>
    <row r="3027" spans="1:26" x14ac:dyDescent="0.35">
      <c r="A3027" t="s">
        <v>18</v>
      </c>
      <c r="B3027" t="s">
        <v>29</v>
      </c>
      <c r="C3027" t="s">
        <v>20</v>
      </c>
      <c r="D3027" t="s">
        <v>21</v>
      </c>
      <c r="E3027" t="s">
        <v>5</v>
      </c>
      <c r="G3027" t="s">
        <v>22</v>
      </c>
      <c r="H3027">
        <v>3054142</v>
      </c>
      <c r="I3027">
        <v>3055092</v>
      </c>
      <c r="J3027" t="s">
        <v>30</v>
      </c>
      <c r="K3027">
        <f t="shared" si="188"/>
        <v>2</v>
      </c>
      <c r="L3027" t="str">
        <f t="shared" si="189"/>
        <v>нет</v>
      </c>
      <c r="S3027" t="s">
        <v>5</v>
      </c>
      <c r="U3027" t="s">
        <v>22</v>
      </c>
      <c r="V3027">
        <v>3166117</v>
      </c>
      <c r="W3027">
        <v>3166953</v>
      </c>
      <c r="X3027" t="s">
        <v>30</v>
      </c>
      <c r="Y3027">
        <f t="shared" si="190"/>
        <v>2</v>
      </c>
      <c r="Z3027" t="str">
        <f t="shared" si="191"/>
        <v>нет</v>
      </c>
    </row>
    <row r="3028" spans="1:26" x14ac:dyDescent="0.35">
      <c r="A3028" t="s">
        <v>18</v>
      </c>
      <c r="B3028" t="s">
        <v>29</v>
      </c>
      <c r="C3028" t="s">
        <v>20</v>
      </c>
      <c r="D3028" t="s">
        <v>21</v>
      </c>
      <c r="E3028" t="s">
        <v>5</v>
      </c>
      <c r="G3028" t="s">
        <v>22</v>
      </c>
      <c r="H3028">
        <v>3055228</v>
      </c>
      <c r="I3028">
        <v>3055497</v>
      </c>
      <c r="J3028" t="s">
        <v>30</v>
      </c>
      <c r="K3028">
        <f t="shared" si="188"/>
        <v>1</v>
      </c>
      <c r="L3028" t="str">
        <f t="shared" si="189"/>
        <v>нет</v>
      </c>
      <c r="S3028" t="s">
        <v>5</v>
      </c>
      <c r="U3028" t="s">
        <v>22</v>
      </c>
      <c r="V3028">
        <v>3166957</v>
      </c>
      <c r="W3028">
        <v>3167340</v>
      </c>
      <c r="X3028" t="s">
        <v>30</v>
      </c>
      <c r="Y3028">
        <f t="shared" si="190"/>
        <v>2</v>
      </c>
      <c r="Z3028" t="str">
        <f t="shared" si="191"/>
        <v>нет</v>
      </c>
    </row>
    <row r="3029" spans="1:26" x14ac:dyDescent="0.35">
      <c r="A3029" t="s">
        <v>18</v>
      </c>
      <c r="B3029" t="s">
        <v>29</v>
      </c>
      <c r="C3029" t="s">
        <v>20</v>
      </c>
      <c r="D3029" t="s">
        <v>21</v>
      </c>
      <c r="E3029" t="s">
        <v>5</v>
      </c>
      <c r="G3029" t="s">
        <v>22</v>
      </c>
      <c r="H3029">
        <v>3055647</v>
      </c>
      <c r="I3029">
        <v>3057764</v>
      </c>
      <c r="J3029" t="s">
        <v>30</v>
      </c>
      <c r="K3029">
        <f t="shared" si="188"/>
        <v>2</v>
      </c>
      <c r="L3029" t="str">
        <f t="shared" si="189"/>
        <v>нет</v>
      </c>
      <c r="S3029" t="s">
        <v>5</v>
      </c>
      <c r="U3029" t="s">
        <v>22</v>
      </c>
      <c r="V3029">
        <v>3167485</v>
      </c>
      <c r="W3029">
        <v>3170244</v>
      </c>
      <c r="X3029" t="s">
        <v>30</v>
      </c>
      <c r="Y3029">
        <f t="shared" si="190"/>
        <v>1</v>
      </c>
      <c r="Z3029" t="str">
        <f t="shared" si="191"/>
        <v>нет</v>
      </c>
    </row>
    <row r="3030" spans="1:26" x14ac:dyDescent="0.35">
      <c r="A3030" t="s">
        <v>18</v>
      </c>
      <c r="B3030" t="s">
        <v>29</v>
      </c>
      <c r="C3030" t="s">
        <v>20</v>
      </c>
      <c r="D3030" t="s">
        <v>21</v>
      </c>
      <c r="E3030" t="s">
        <v>5</v>
      </c>
      <c r="G3030" t="s">
        <v>22</v>
      </c>
      <c r="H3030">
        <v>3057828</v>
      </c>
      <c r="I3030">
        <v>3059054</v>
      </c>
      <c r="J3030" t="s">
        <v>30</v>
      </c>
      <c r="K3030">
        <f t="shared" si="188"/>
        <v>2</v>
      </c>
      <c r="L3030" t="str">
        <f t="shared" si="189"/>
        <v>нет</v>
      </c>
      <c r="S3030" t="s">
        <v>5</v>
      </c>
      <c r="U3030" t="s">
        <v>22</v>
      </c>
      <c r="V3030">
        <v>3170448</v>
      </c>
      <c r="W3030">
        <v>3170924</v>
      </c>
      <c r="X3030" t="s">
        <v>30</v>
      </c>
      <c r="Y3030">
        <f t="shared" si="190"/>
        <v>1</v>
      </c>
      <c r="Z3030" t="str">
        <f t="shared" si="191"/>
        <v>нет</v>
      </c>
    </row>
    <row r="3031" spans="1:26" x14ac:dyDescent="0.35">
      <c r="A3031" t="s">
        <v>18</v>
      </c>
      <c r="B3031" t="s">
        <v>29</v>
      </c>
      <c r="C3031" t="s">
        <v>20</v>
      </c>
      <c r="D3031" t="s">
        <v>21</v>
      </c>
      <c r="E3031" t="s">
        <v>5</v>
      </c>
      <c r="G3031" t="s">
        <v>22</v>
      </c>
      <c r="H3031">
        <v>3059688</v>
      </c>
      <c r="I3031">
        <v>3060698</v>
      </c>
      <c r="J3031" t="s">
        <v>30</v>
      </c>
      <c r="K3031">
        <f t="shared" si="188"/>
        <v>2</v>
      </c>
      <c r="L3031" t="str">
        <f t="shared" si="189"/>
        <v>нет</v>
      </c>
      <c r="S3031" t="s">
        <v>5</v>
      </c>
      <c r="U3031" t="s">
        <v>22</v>
      </c>
      <c r="V3031">
        <v>3170939</v>
      </c>
      <c r="W3031">
        <v>3172129</v>
      </c>
      <c r="X3031" t="s">
        <v>30</v>
      </c>
      <c r="Y3031">
        <f t="shared" si="190"/>
        <v>0</v>
      </c>
      <c r="Z3031" t="str">
        <f t="shared" si="191"/>
        <v>нет</v>
      </c>
    </row>
    <row r="3032" spans="1:26" x14ac:dyDescent="0.35">
      <c r="A3032" t="s">
        <v>18</v>
      </c>
      <c r="B3032" t="s">
        <v>29</v>
      </c>
      <c r="C3032" t="s">
        <v>20</v>
      </c>
      <c r="D3032" t="s">
        <v>21</v>
      </c>
      <c r="E3032" t="s">
        <v>5</v>
      </c>
      <c r="G3032" t="s">
        <v>22</v>
      </c>
      <c r="H3032">
        <v>3060825</v>
      </c>
      <c r="I3032">
        <v>3062492</v>
      </c>
      <c r="J3032" t="s">
        <v>30</v>
      </c>
      <c r="K3032">
        <f t="shared" si="188"/>
        <v>2</v>
      </c>
      <c r="L3032" t="str">
        <f t="shared" si="189"/>
        <v>нет</v>
      </c>
      <c r="S3032" t="s">
        <v>5</v>
      </c>
      <c r="U3032" t="s">
        <v>22</v>
      </c>
      <c r="V3032">
        <v>3172161</v>
      </c>
      <c r="W3032">
        <v>3173456</v>
      </c>
      <c r="X3032" t="s">
        <v>30</v>
      </c>
      <c r="Y3032">
        <f t="shared" si="190"/>
        <v>1</v>
      </c>
      <c r="Z3032" t="str">
        <f t="shared" si="191"/>
        <v>нет</v>
      </c>
    </row>
    <row r="3033" spans="1:26" x14ac:dyDescent="0.35">
      <c r="A3033" t="s">
        <v>18</v>
      </c>
      <c r="B3033" t="s">
        <v>29</v>
      </c>
      <c r="C3033" t="s">
        <v>20</v>
      </c>
      <c r="D3033" t="s">
        <v>21</v>
      </c>
      <c r="E3033" t="s">
        <v>5</v>
      </c>
      <c r="G3033" t="s">
        <v>22</v>
      </c>
      <c r="H3033">
        <v>3062571</v>
      </c>
      <c r="I3033">
        <v>3064907</v>
      </c>
      <c r="J3033" t="s">
        <v>30</v>
      </c>
      <c r="K3033">
        <f t="shared" si="188"/>
        <v>0</v>
      </c>
      <c r="L3033" t="str">
        <f t="shared" si="189"/>
        <v>нет</v>
      </c>
      <c r="S3033" t="s">
        <v>5</v>
      </c>
      <c r="U3033" t="s">
        <v>22</v>
      </c>
      <c r="V3033">
        <v>3173486</v>
      </c>
      <c r="W3033">
        <v>3174187</v>
      </c>
      <c r="X3033" t="s">
        <v>30</v>
      </c>
      <c r="Y3033">
        <f t="shared" si="190"/>
        <v>2</v>
      </c>
      <c r="Z3033" t="str">
        <f t="shared" si="191"/>
        <v>нет</v>
      </c>
    </row>
    <row r="3034" spans="1:26" x14ac:dyDescent="0.35">
      <c r="A3034" t="s">
        <v>18</v>
      </c>
      <c r="B3034" t="s">
        <v>29</v>
      </c>
      <c r="C3034" t="s">
        <v>20</v>
      </c>
      <c r="D3034" t="s">
        <v>21</v>
      </c>
      <c r="E3034" t="s">
        <v>5</v>
      </c>
      <c r="G3034" t="s">
        <v>22</v>
      </c>
      <c r="H3034">
        <v>3065083</v>
      </c>
      <c r="I3034">
        <v>3065811</v>
      </c>
      <c r="J3034" t="s">
        <v>30</v>
      </c>
      <c r="K3034">
        <f t="shared" si="188"/>
        <v>1</v>
      </c>
      <c r="L3034" t="str">
        <f t="shared" si="189"/>
        <v>нет</v>
      </c>
      <c r="S3034" t="s">
        <v>5</v>
      </c>
      <c r="U3034" t="s">
        <v>22</v>
      </c>
      <c r="V3034">
        <v>3174200</v>
      </c>
      <c r="W3034">
        <v>3174880</v>
      </c>
      <c r="X3034" t="s">
        <v>30</v>
      </c>
      <c r="Y3034">
        <f t="shared" si="190"/>
        <v>2</v>
      </c>
      <c r="Z3034" t="str">
        <f t="shared" si="191"/>
        <v>да</v>
      </c>
    </row>
    <row r="3035" spans="1:26" x14ac:dyDescent="0.35">
      <c r="A3035" t="s">
        <v>18</v>
      </c>
      <c r="B3035" t="s">
        <v>29</v>
      </c>
      <c r="C3035" t="s">
        <v>20</v>
      </c>
      <c r="D3035" t="s">
        <v>21</v>
      </c>
      <c r="E3035" t="s">
        <v>5</v>
      </c>
      <c r="G3035" t="s">
        <v>22</v>
      </c>
      <c r="H3035">
        <v>3065859</v>
      </c>
      <c r="I3035">
        <v>3066932</v>
      </c>
      <c r="J3035" t="s">
        <v>30</v>
      </c>
      <c r="K3035">
        <f t="shared" si="188"/>
        <v>0</v>
      </c>
      <c r="L3035" t="str">
        <f t="shared" si="189"/>
        <v>нет</v>
      </c>
      <c r="S3035" t="s">
        <v>5</v>
      </c>
      <c r="U3035" t="s">
        <v>22</v>
      </c>
      <c r="V3035">
        <v>3174855</v>
      </c>
      <c r="W3035">
        <v>3175193</v>
      </c>
      <c r="X3035" t="s">
        <v>30</v>
      </c>
      <c r="Y3035">
        <f t="shared" si="190"/>
        <v>0</v>
      </c>
      <c r="Z3035" t="str">
        <f t="shared" si="191"/>
        <v>нет</v>
      </c>
    </row>
    <row r="3036" spans="1:26" x14ac:dyDescent="0.35">
      <c r="A3036" t="s">
        <v>18</v>
      </c>
      <c r="B3036" t="s">
        <v>29</v>
      </c>
      <c r="C3036" t="s">
        <v>20</v>
      </c>
      <c r="D3036" t="s">
        <v>21</v>
      </c>
      <c r="E3036" t="s">
        <v>5</v>
      </c>
      <c r="G3036" t="s">
        <v>22</v>
      </c>
      <c r="H3036">
        <v>3067105</v>
      </c>
      <c r="I3036">
        <v>3068664</v>
      </c>
      <c r="J3036" t="s">
        <v>30</v>
      </c>
      <c r="K3036">
        <f t="shared" si="188"/>
        <v>2</v>
      </c>
      <c r="L3036" t="str">
        <f t="shared" si="189"/>
        <v>да</v>
      </c>
      <c r="S3036" t="s">
        <v>5</v>
      </c>
      <c r="U3036" t="s">
        <v>22</v>
      </c>
      <c r="V3036">
        <v>3175234</v>
      </c>
      <c r="W3036">
        <v>3177924</v>
      </c>
      <c r="X3036" t="s">
        <v>23</v>
      </c>
      <c r="Y3036">
        <f t="shared" si="190"/>
        <v>0</v>
      </c>
      <c r="Z3036" t="str">
        <f t="shared" si="191"/>
        <v>нет</v>
      </c>
    </row>
    <row r="3037" spans="1:26" x14ac:dyDescent="0.35">
      <c r="A3037" t="s">
        <v>18</v>
      </c>
      <c r="B3037" t="s">
        <v>29</v>
      </c>
      <c r="C3037" t="s">
        <v>20</v>
      </c>
      <c r="D3037" t="s">
        <v>21</v>
      </c>
      <c r="E3037" t="s">
        <v>5</v>
      </c>
      <c r="G3037" t="s">
        <v>22</v>
      </c>
      <c r="H3037">
        <v>3068654</v>
      </c>
      <c r="I3037">
        <v>3069703</v>
      </c>
      <c r="J3037" t="s">
        <v>30</v>
      </c>
      <c r="K3037">
        <f t="shared" si="188"/>
        <v>0</v>
      </c>
      <c r="L3037" t="str">
        <f t="shared" si="189"/>
        <v>нет</v>
      </c>
      <c r="S3037" t="s">
        <v>5</v>
      </c>
      <c r="U3037" t="s">
        <v>22</v>
      </c>
      <c r="V3037">
        <v>3177959</v>
      </c>
      <c r="W3037">
        <v>3178570</v>
      </c>
      <c r="X3037" t="s">
        <v>23</v>
      </c>
      <c r="Y3037">
        <f t="shared" si="190"/>
        <v>2</v>
      </c>
      <c r="Z3037" t="str">
        <f t="shared" si="191"/>
        <v>нет</v>
      </c>
    </row>
    <row r="3038" spans="1:26" x14ac:dyDescent="0.35">
      <c r="A3038" t="s">
        <v>18</v>
      </c>
      <c r="B3038" t="s">
        <v>29</v>
      </c>
      <c r="C3038" t="s">
        <v>20</v>
      </c>
      <c r="D3038" t="s">
        <v>21</v>
      </c>
      <c r="E3038" t="s">
        <v>5</v>
      </c>
      <c r="G3038" t="s">
        <v>22</v>
      </c>
      <c r="H3038">
        <v>3069705</v>
      </c>
      <c r="I3038">
        <v>3070664</v>
      </c>
      <c r="J3038" t="s">
        <v>30</v>
      </c>
      <c r="K3038">
        <f t="shared" si="188"/>
        <v>1</v>
      </c>
      <c r="L3038" t="str">
        <f t="shared" si="189"/>
        <v>нет</v>
      </c>
      <c r="S3038" t="s">
        <v>5</v>
      </c>
      <c r="U3038" t="s">
        <v>22</v>
      </c>
      <c r="V3038">
        <v>3178895</v>
      </c>
      <c r="W3038">
        <v>3179263</v>
      </c>
      <c r="X3038" t="s">
        <v>30</v>
      </c>
      <c r="Y3038">
        <f t="shared" si="190"/>
        <v>2</v>
      </c>
      <c r="Z3038" t="str">
        <f t="shared" si="191"/>
        <v>да</v>
      </c>
    </row>
    <row r="3039" spans="1:26" x14ac:dyDescent="0.35">
      <c r="A3039" t="s">
        <v>18</v>
      </c>
      <c r="B3039" t="s">
        <v>29</v>
      </c>
      <c r="C3039" t="s">
        <v>20</v>
      </c>
      <c r="D3039" t="s">
        <v>21</v>
      </c>
      <c r="E3039" t="s">
        <v>5</v>
      </c>
      <c r="G3039" t="s">
        <v>22</v>
      </c>
      <c r="H3039">
        <v>3070811</v>
      </c>
      <c r="I3039">
        <v>3072085</v>
      </c>
      <c r="J3039" t="s">
        <v>30</v>
      </c>
      <c r="K3039">
        <f t="shared" si="188"/>
        <v>2</v>
      </c>
      <c r="L3039" t="str">
        <f t="shared" si="189"/>
        <v>да</v>
      </c>
      <c r="S3039" t="s">
        <v>5</v>
      </c>
      <c r="U3039" t="s">
        <v>22</v>
      </c>
      <c r="V3039">
        <v>3179256</v>
      </c>
      <c r="W3039">
        <v>3181526</v>
      </c>
      <c r="X3039" t="s">
        <v>30</v>
      </c>
      <c r="Y3039">
        <f t="shared" si="190"/>
        <v>2</v>
      </c>
      <c r="Z3039" t="str">
        <f t="shared" si="191"/>
        <v>нет</v>
      </c>
    </row>
    <row r="3040" spans="1:26" x14ac:dyDescent="0.35">
      <c r="A3040" t="s">
        <v>18</v>
      </c>
      <c r="B3040" t="s">
        <v>29</v>
      </c>
      <c r="C3040" t="s">
        <v>20</v>
      </c>
      <c r="D3040" t="s">
        <v>21</v>
      </c>
      <c r="E3040" t="s">
        <v>5</v>
      </c>
      <c r="G3040" t="s">
        <v>22</v>
      </c>
      <c r="H3040">
        <v>3072078</v>
      </c>
      <c r="I3040">
        <v>3073379</v>
      </c>
      <c r="J3040" t="s">
        <v>30</v>
      </c>
      <c r="K3040">
        <f t="shared" si="188"/>
        <v>1</v>
      </c>
      <c r="L3040" t="str">
        <f t="shared" si="189"/>
        <v>да</v>
      </c>
      <c r="S3040" t="s">
        <v>5</v>
      </c>
      <c r="U3040" t="s">
        <v>22</v>
      </c>
      <c r="V3040">
        <v>3181533</v>
      </c>
      <c r="W3040">
        <v>3182780</v>
      </c>
      <c r="X3040" t="s">
        <v>30</v>
      </c>
      <c r="Y3040">
        <f t="shared" si="190"/>
        <v>1</v>
      </c>
      <c r="Z3040" t="str">
        <f t="shared" si="191"/>
        <v>нет</v>
      </c>
    </row>
    <row r="3041" spans="1:26" x14ac:dyDescent="0.35">
      <c r="A3041" t="s">
        <v>18</v>
      </c>
      <c r="B3041" t="s">
        <v>29</v>
      </c>
      <c r="C3041" t="s">
        <v>20</v>
      </c>
      <c r="D3041" t="s">
        <v>21</v>
      </c>
      <c r="E3041" t="s">
        <v>5</v>
      </c>
      <c r="G3041" t="s">
        <v>22</v>
      </c>
      <c r="H3041">
        <v>3073376</v>
      </c>
      <c r="I3041">
        <v>3074095</v>
      </c>
      <c r="J3041" t="s">
        <v>30</v>
      </c>
      <c r="K3041">
        <f t="shared" si="188"/>
        <v>0</v>
      </c>
      <c r="L3041" t="str">
        <f t="shared" si="189"/>
        <v>нет</v>
      </c>
      <c r="S3041" t="s">
        <v>5</v>
      </c>
      <c r="U3041" t="s">
        <v>22</v>
      </c>
      <c r="V3041">
        <v>3182846</v>
      </c>
      <c r="W3041">
        <v>3183139</v>
      </c>
      <c r="X3041" t="s">
        <v>30</v>
      </c>
      <c r="Y3041">
        <f t="shared" si="190"/>
        <v>2</v>
      </c>
      <c r="Z3041" t="str">
        <f t="shared" si="191"/>
        <v>нет</v>
      </c>
    </row>
    <row r="3042" spans="1:26" x14ac:dyDescent="0.35">
      <c r="A3042" t="s">
        <v>18</v>
      </c>
      <c r="B3042" t="s">
        <v>29</v>
      </c>
      <c r="C3042" t="s">
        <v>20</v>
      </c>
      <c r="D3042" t="s">
        <v>21</v>
      </c>
      <c r="E3042" t="s">
        <v>5</v>
      </c>
      <c r="G3042" t="s">
        <v>22</v>
      </c>
      <c r="H3042">
        <v>3074583</v>
      </c>
      <c r="I3042">
        <v>3075383</v>
      </c>
      <c r="J3042" t="s">
        <v>30</v>
      </c>
      <c r="K3042">
        <f t="shared" si="188"/>
        <v>1</v>
      </c>
      <c r="L3042" t="str">
        <f t="shared" si="189"/>
        <v>нет</v>
      </c>
      <c r="S3042" t="s">
        <v>5</v>
      </c>
      <c r="U3042" t="s">
        <v>22</v>
      </c>
      <c r="V3042">
        <v>3183188</v>
      </c>
      <c r="W3042">
        <v>3183567</v>
      </c>
      <c r="X3042" t="s">
        <v>30</v>
      </c>
      <c r="Y3042">
        <f t="shared" si="190"/>
        <v>2</v>
      </c>
      <c r="Z3042" t="str">
        <f t="shared" si="191"/>
        <v>нет</v>
      </c>
    </row>
    <row r="3043" spans="1:26" x14ac:dyDescent="0.35">
      <c r="A3043" t="s">
        <v>18</v>
      </c>
      <c r="B3043" t="s">
        <v>29</v>
      </c>
      <c r="C3043" t="s">
        <v>20</v>
      </c>
      <c r="D3043" t="s">
        <v>21</v>
      </c>
      <c r="E3043" t="s">
        <v>5</v>
      </c>
      <c r="G3043" t="s">
        <v>22</v>
      </c>
      <c r="H3043">
        <v>3075401</v>
      </c>
      <c r="I3043">
        <v>3076258</v>
      </c>
      <c r="J3043" t="s">
        <v>30</v>
      </c>
      <c r="K3043">
        <f t="shared" si="188"/>
        <v>1</v>
      </c>
      <c r="L3043" t="str">
        <f t="shared" si="189"/>
        <v>нет</v>
      </c>
      <c r="S3043" t="s">
        <v>5</v>
      </c>
      <c r="U3043" t="s">
        <v>22</v>
      </c>
      <c r="V3043">
        <v>3183820</v>
      </c>
      <c r="W3043">
        <v>3184953</v>
      </c>
      <c r="X3043" t="s">
        <v>30</v>
      </c>
      <c r="Y3043">
        <f t="shared" si="190"/>
        <v>1</v>
      </c>
      <c r="Z3043" t="str">
        <f t="shared" si="191"/>
        <v>нет</v>
      </c>
    </row>
    <row r="3044" spans="1:26" x14ac:dyDescent="0.35">
      <c r="A3044" t="s">
        <v>18</v>
      </c>
      <c r="B3044" t="s">
        <v>29</v>
      </c>
      <c r="C3044" t="s">
        <v>20</v>
      </c>
      <c r="D3044" t="s">
        <v>21</v>
      </c>
      <c r="E3044" t="s">
        <v>5</v>
      </c>
      <c r="G3044" t="s">
        <v>22</v>
      </c>
      <c r="H3044">
        <v>3076309</v>
      </c>
      <c r="I3044">
        <v>3076887</v>
      </c>
      <c r="J3044" t="s">
        <v>30</v>
      </c>
      <c r="K3044">
        <f t="shared" si="188"/>
        <v>2</v>
      </c>
      <c r="L3044" t="str">
        <f t="shared" si="189"/>
        <v>нет</v>
      </c>
      <c r="S3044" t="s">
        <v>5</v>
      </c>
      <c r="U3044" t="s">
        <v>22</v>
      </c>
      <c r="V3044">
        <v>3185007</v>
      </c>
      <c r="W3044">
        <v>3186914</v>
      </c>
      <c r="X3044" t="s">
        <v>30</v>
      </c>
      <c r="Y3044">
        <f t="shared" si="190"/>
        <v>1</v>
      </c>
      <c r="Z3044" t="str">
        <f t="shared" si="191"/>
        <v>нет</v>
      </c>
    </row>
    <row r="3045" spans="1:26" x14ac:dyDescent="0.35">
      <c r="A3045" t="s">
        <v>18</v>
      </c>
      <c r="B3045" t="s">
        <v>29</v>
      </c>
      <c r="C3045" t="s">
        <v>20</v>
      </c>
      <c r="D3045" t="s">
        <v>21</v>
      </c>
      <c r="E3045" t="s">
        <v>5</v>
      </c>
      <c r="G3045" t="s">
        <v>22</v>
      </c>
      <c r="H3045">
        <v>3076912</v>
      </c>
      <c r="I3045">
        <v>3078165</v>
      </c>
      <c r="J3045" t="s">
        <v>30</v>
      </c>
      <c r="K3045">
        <f t="shared" si="188"/>
        <v>2</v>
      </c>
      <c r="L3045" t="str">
        <f t="shared" si="189"/>
        <v>нет</v>
      </c>
      <c r="S3045" t="s">
        <v>5</v>
      </c>
      <c r="U3045" t="s">
        <v>22</v>
      </c>
      <c r="V3045">
        <v>3186968</v>
      </c>
      <c r="W3045">
        <v>3188473</v>
      </c>
      <c r="X3045" t="s">
        <v>30</v>
      </c>
      <c r="Y3045">
        <f t="shared" si="190"/>
        <v>0</v>
      </c>
      <c r="Z3045" t="str">
        <f t="shared" si="191"/>
        <v>нет</v>
      </c>
    </row>
    <row r="3046" spans="1:26" x14ac:dyDescent="0.35">
      <c r="A3046" t="s">
        <v>18</v>
      </c>
      <c r="B3046" t="s">
        <v>29</v>
      </c>
      <c r="C3046" t="s">
        <v>20</v>
      </c>
      <c r="D3046" t="s">
        <v>21</v>
      </c>
      <c r="E3046" t="s">
        <v>5</v>
      </c>
      <c r="G3046" t="s">
        <v>22</v>
      </c>
      <c r="H3046">
        <v>3078340</v>
      </c>
      <c r="I3046">
        <v>3079410</v>
      </c>
      <c r="J3046" t="s">
        <v>30</v>
      </c>
      <c r="K3046">
        <f t="shared" si="188"/>
        <v>2</v>
      </c>
      <c r="L3046" t="str">
        <f t="shared" si="189"/>
        <v>нет</v>
      </c>
      <c r="S3046" t="s">
        <v>5</v>
      </c>
      <c r="U3046" t="s">
        <v>22</v>
      </c>
      <c r="V3046">
        <v>3188652</v>
      </c>
      <c r="W3046">
        <v>3189410</v>
      </c>
      <c r="X3046" t="s">
        <v>30</v>
      </c>
      <c r="Y3046">
        <f t="shared" si="190"/>
        <v>0</v>
      </c>
      <c r="Z3046" t="str">
        <f t="shared" si="191"/>
        <v>нет</v>
      </c>
    </row>
    <row r="3047" spans="1:26" x14ac:dyDescent="0.35">
      <c r="A3047" t="s">
        <v>18</v>
      </c>
      <c r="B3047" t="s">
        <v>29</v>
      </c>
      <c r="C3047" t="s">
        <v>20</v>
      </c>
      <c r="D3047" t="s">
        <v>21</v>
      </c>
      <c r="E3047" t="s">
        <v>5</v>
      </c>
      <c r="G3047" t="s">
        <v>22</v>
      </c>
      <c r="H3047">
        <v>3079771</v>
      </c>
      <c r="I3047">
        <v>3081327</v>
      </c>
      <c r="J3047" t="s">
        <v>30</v>
      </c>
      <c r="K3047">
        <f t="shared" si="188"/>
        <v>1</v>
      </c>
      <c r="L3047" t="str">
        <f t="shared" si="189"/>
        <v>нет</v>
      </c>
      <c r="S3047" t="s">
        <v>5</v>
      </c>
      <c r="U3047" t="s">
        <v>22</v>
      </c>
      <c r="V3047">
        <v>3189694</v>
      </c>
      <c r="W3047">
        <v>3193275</v>
      </c>
      <c r="X3047" t="s">
        <v>30</v>
      </c>
      <c r="Y3047">
        <f t="shared" si="190"/>
        <v>2</v>
      </c>
      <c r="Z3047" t="str">
        <f t="shared" si="191"/>
        <v>нет</v>
      </c>
    </row>
    <row r="3048" spans="1:26" x14ac:dyDescent="0.35">
      <c r="A3048" t="s">
        <v>18</v>
      </c>
      <c r="B3048" t="s">
        <v>29</v>
      </c>
      <c r="C3048" t="s">
        <v>20</v>
      </c>
      <c r="D3048" t="s">
        <v>21</v>
      </c>
      <c r="E3048" t="s">
        <v>5</v>
      </c>
      <c r="G3048" t="s">
        <v>22</v>
      </c>
      <c r="H3048">
        <v>3081393</v>
      </c>
      <c r="I3048">
        <v>3082190</v>
      </c>
      <c r="J3048" t="s">
        <v>30</v>
      </c>
      <c r="K3048">
        <f t="shared" si="188"/>
        <v>0</v>
      </c>
      <c r="L3048" t="str">
        <f t="shared" si="189"/>
        <v>нет</v>
      </c>
      <c r="S3048" t="s">
        <v>5</v>
      </c>
      <c r="U3048" t="s">
        <v>22</v>
      </c>
      <c r="V3048">
        <v>3193279</v>
      </c>
      <c r="W3048">
        <v>3194214</v>
      </c>
      <c r="X3048" t="s">
        <v>30</v>
      </c>
      <c r="Y3048">
        <f t="shared" si="190"/>
        <v>2</v>
      </c>
      <c r="Z3048" t="str">
        <f t="shared" si="191"/>
        <v>нет</v>
      </c>
    </row>
    <row r="3049" spans="1:26" x14ac:dyDescent="0.35">
      <c r="A3049" t="s">
        <v>18</v>
      </c>
      <c r="B3049" t="s">
        <v>29</v>
      </c>
      <c r="C3049" t="s">
        <v>20</v>
      </c>
      <c r="D3049" t="s">
        <v>21</v>
      </c>
      <c r="E3049" t="s">
        <v>5</v>
      </c>
      <c r="G3049" t="s">
        <v>22</v>
      </c>
      <c r="H3049">
        <v>3082480</v>
      </c>
      <c r="I3049">
        <v>3082908</v>
      </c>
      <c r="J3049" t="s">
        <v>30</v>
      </c>
      <c r="K3049">
        <f t="shared" si="188"/>
        <v>2</v>
      </c>
      <c r="L3049" t="str">
        <f t="shared" si="189"/>
        <v>нет</v>
      </c>
      <c r="S3049" t="s">
        <v>5</v>
      </c>
      <c r="U3049" t="s">
        <v>22</v>
      </c>
      <c r="V3049">
        <v>3194323</v>
      </c>
      <c r="W3049">
        <v>3195639</v>
      </c>
      <c r="X3049" t="s">
        <v>23</v>
      </c>
      <c r="Y3049">
        <f t="shared" si="190"/>
        <v>0</v>
      </c>
      <c r="Z3049" t="str">
        <f t="shared" si="191"/>
        <v>нет</v>
      </c>
    </row>
    <row r="3050" spans="1:26" x14ac:dyDescent="0.35">
      <c r="A3050" t="s">
        <v>18</v>
      </c>
      <c r="B3050" t="s">
        <v>29</v>
      </c>
      <c r="C3050" t="s">
        <v>20</v>
      </c>
      <c r="D3050" t="s">
        <v>21</v>
      </c>
      <c r="E3050" t="s">
        <v>5</v>
      </c>
      <c r="G3050" t="s">
        <v>22</v>
      </c>
      <c r="H3050">
        <v>3083344</v>
      </c>
      <c r="I3050">
        <v>3085869</v>
      </c>
      <c r="J3050" t="s">
        <v>30</v>
      </c>
      <c r="K3050">
        <f t="shared" si="188"/>
        <v>0</v>
      </c>
      <c r="L3050" t="str">
        <f t="shared" si="189"/>
        <v>нет</v>
      </c>
      <c r="S3050" t="s">
        <v>5</v>
      </c>
      <c r="U3050" t="s">
        <v>22</v>
      </c>
      <c r="V3050">
        <v>3195809</v>
      </c>
      <c r="W3050">
        <v>3197386</v>
      </c>
      <c r="X3050" t="s">
        <v>30</v>
      </c>
      <c r="Y3050">
        <f t="shared" si="190"/>
        <v>1</v>
      </c>
      <c r="Z3050" t="str">
        <f t="shared" si="191"/>
        <v>да</v>
      </c>
    </row>
    <row r="3051" spans="1:26" x14ac:dyDescent="0.35">
      <c r="A3051" t="s">
        <v>18</v>
      </c>
      <c r="B3051" t="s">
        <v>29</v>
      </c>
      <c r="C3051" t="s">
        <v>20</v>
      </c>
      <c r="D3051" t="s">
        <v>21</v>
      </c>
      <c r="E3051" t="s">
        <v>5</v>
      </c>
      <c r="G3051" t="s">
        <v>22</v>
      </c>
      <c r="H3051">
        <v>3085874</v>
      </c>
      <c r="I3051">
        <v>3087688</v>
      </c>
      <c r="J3051" t="s">
        <v>30</v>
      </c>
      <c r="K3051">
        <f t="shared" si="188"/>
        <v>1</v>
      </c>
      <c r="L3051" t="str">
        <f t="shared" si="189"/>
        <v>нет</v>
      </c>
      <c r="S3051" t="s">
        <v>5</v>
      </c>
      <c r="U3051" t="s">
        <v>22</v>
      </c>
      <c r="V3051">
        <v>3197386</v>
      </c>
      <c r="W3051">
        <v>3198135</v>
      </c>
      <c r="X3051" t="s">
        <v>30</v>
      </c>
      <c r="Y3051">
        <f t="shared" si="190"/>
        <v>1</v>
      </c>
      <c r="Z3051" t="str">
        <f t="shared" si="191"/>
        <v>да</v>
      </c>
    </row>
    <row r="3052" spans="1:26" x14ac:dyDescent="0.35">
      <c r="A3052" t="s">
        <v>18</v>
      </c>
      <c r="B3052" t="s">
        <v>29</v>
      </c>
      <c r="C3052" t="s">
        <v>20</v>
      </c>
      <c r="D3052" t="s">
        <v>21</v>
      </c>
      <c r="E3052" t="s">
        <v>5</v>
      </c>
      <c r="G3052" t="s">
        <v>22</v>
      </c>
      <c r="H3052">
        <v>3087760</v>
      </c>
      <c r="I3052">
        <v>3088680</v>
      </c>
      <c r="J3052" t="s">
        <v>30</v>
      </c>
      <c r="K3052">
        <f t="shared" si="188"/>
        <v>2</v>
      </c>
      <c r="L3052" t="str">
        <f t="shared" si="189"/>
        <v>да</v>
      </c>
      <c r="S3052" t="s">
        <v>5</v>
      </c>
      <c r="U3052" t="s">
        <v>22</v>
      </c>
      <c r="V3052">
        <v>3198132</v>
      </c>
      <c r="W3052">
        <v>3198341</v>
      </c>
      <c r="X3052" t="s">
        <v>30</v>
      </c>
      <c r="Y3052">
        <f t="shared" si="190"/>
        <v>2</v>
      </c>
      <c r="Z3052" t="str">
        <f t="shared" si="191"/>
        <v>нет</v>
      </c>
    </row>
    <row r="3053" spans="1:26" x14ac:dyDescent="0.35">
      <c r="A3053" t="s">
        <v>18</v>
      </c>
      <c r="B3053" t="s">
        <v>29</v>
      </c>
      <c r="C3053" t="s">
        <v>20</v>
      </c>
      <c r="D3053" t="s">
        <v>21</v>
      </c>
      <c r="E3053" t="s">
        <v>5</v>
      </c>
      <c r="G3053" t="s">
        <v>22</v>
      </c>
      <c r="H3053">
        <v>3088673</v>
      </c>
      <c r="I3053">
        <v>3089629</v>
      </c>
      <c r="J3053" t="s">
        <v>30</v>
      </c>
      <c r="K3053">
        <f t="shared" si="188"/>
        <v>0</v>
      </c>
      <c r="L3053" t="str">
        <f t="shared" si="189"/>
        <v>нет</v>
      </c>
      <c r="S3053" t="s">
        <v>5</v>
      </c>
      <c r="U3053" t="s">
        <v>22</v>
      </c>
      <c r="V3053">
        <v>3198930</v>
      </c>
      <c r="W3053">
        <v>3199631</v>
      </c>
      <c r="X3053" t="s">
        <v>23</v>
      </c>
      <c r="Y3053">
        <f t="shared" si="190"/>
        <v>2</v>
      </c>
      <c r="Z3053" t="str">
        <f t="shared" si="191"/>
        <v>нет</v>
      </c>
    </row>
    <row r="3054" spans="1:26" x14ac:dyDescent="0.35">
      <c r="A3054" t="s">
        <v>18</v>
      </c>
      <c r="B3054" t="s">
        <v>29</v>
      </c>
      <c r="C3054" t="s">
        <v>20</v>
      </c>
      <c r="D3054" t="s">
        <v>21</v>
      </c>
      <c r="E3054" t="s">
        <v>5</v>
      </c>
      <c r="G3054" t="s">
        <v>22</v>
      </c>
      <c r="H3054">
        <v>3089640</v>
      </c>
      <c r="I3054">
        <v>3089864</v>
      </c>
      <c r="J3054" t="s">
        <v>30</v>
      </c>
      <c r="K3054">
        <f t="shared" si="188"/>
        <v>2</v>
      </c>
      <c r="L3054" t="str">
        <f t="shared" si="189"/>
        <v>нет</v>
      </c>
      <c r="S3054" t="s">
        <v>5</v>
      </c>
      <c r="U3054" t="s">
        <v>22</v>
      </c>
      <c r="V3054">
        <v>3199650</v>
      </c>
      <c r="W3054">
        <v>3200378</v>
      </c>
      <c r="X3054" t="s">
        <v>23</v>
      </c>
      <c r="Y3054">
        <f t="shared" si="190"/>
        <v>1</v>
      </c>
      <c r="Z3054" t="str">
        <f t="shared" si="191"/>
        <v>нет</v>
      </c>
    </row>
    <row r="3055" spans="1:26" x14ac:dyDescent="0.35">
      <c r="A3055" t="s">
        <v>18</v>
      </c>
      <c r="B3055" t="s">
        <v>29</v>
      </c>
      <c r="C3055" t="s">
        <v>20</v>
      </c>
      <c r="D3055" t="s">
        <v>21</v>
      </c>
      <c r="E3055" t="s">
        <v>5</v>
      </c>
      <c r="G3055" t="s">
        <v>22</v>
      </c>
      <c r="H3055">
        <v>3090162</v>
      </c>
      <c r="I3055">
        <v>3090461</v>
      </c>
      <c r="J3055" t="s">
        <v>30</v>
      </c>
      <c r="K3055">
        <f t="shared" si="188"/>
        <v>2</v>
      </c>
      <c r="L3055" t="str">
        <f t="shared" si="189"/>
        <v>нет</v>
      </c>
      <c r="S3055" t="s">
        <v>5</v>
      </c>
      <c r="U3055" t="s">
        <v>22</v>
      </c>
      <c r="V3055">
        <v>3200657</v>
      </c>
      <c r="W3055">
        <v>3201973</v>
      </c>
      <c r="X3055" t="s">
        <v>30</v>
      </c>
      <c r="Y3055">
        <f t="shared" si="190"/>
        <v>1</v>
      </c>
      <c r="Z3055" t="str">
        <f t="shared" si="191"/>
        <v>да</v>
      </c>
    </row>
    <row r="3056" spans="1:26" x14ac:dyDescent="0.35">
      <c r="A3056" t="s">
        <v>18</v>
      </c>
      <c r="B3056" t="s">
        <v>29</v>
      </c>
      <c r="C3056" t="s">
        <v>20</v>
      </c>
      <c r="D3056" t="s">
        <v>21</v>
      </c>
      <c r="E3056" t="s">
        <v>5</v>
      </c>
      <c r="G3056" t="s">
        <v>22</v>
      </c>
      <c r="H3056">
        <v>3090771</v>
      </c>
      <c r="I3056">
        <v>3091472</v>
      </c>
      <c r="J3056" t="s">
        <v>30</v>
      </c>
      <c r="K3056">
        <f t="shared" si="188"/>
        <v>2</v>
      </c>
      <c r="L3056" t="str">
        <f t="shared" si="189"/>
        <v>нет</v>
      </c>
      <c r="S3056" t="s">
        <v>5</v>
      </c>
      <c r="U3056" t="s">
        <v>22</v>
      </c>
      <c r="V3056">
        <v>3201970</v>
      </c>
      <c r="W3056">
        <v>3203259</v>
      </c>
      <c r="X3056" t="s">
        <v>30</v>
      </c>
      <c r="Y3056">
        <f t="shared" si="190"/>
        <v>1</v>
      </c>
      <c r="Z3056" t="str">
        <f t="shared" si="191"/>
        <v>нет</v>
      </c>
    </row>
    <row r="3057" spans="1:26" x14ac:dyDescent="0.35">
      <c r="A3057" t="s">
        <v>18</v>
      </c>
      <c r="B3057" t="s">
        <v>29</v>
      </c>
      <c r="C3057" t="s">
        <v>20</v>
      </c>
      <c r="D3057" t="s">
        <v>21</v>
      </c>
      <c r="E3057" t="s">
        <v>5</v>
      </c>
      <c r="G3057" t="s">
        <v>22</v>
      </c>
      <c r="H3057">
        <v>3092526</v>
      </c>
      <c r="I3057">
        <v>3093770</v>
      </c>
      <c r="J3057" t="s">
        <v>30</v>
      </c>
      <c r="K3057">
        <f t="shared" si="188"/>
        <v>0</v>
      </c>
      <c r="L3057" t="str">
        <f t="shared" si="189"/>
        <v>нет</v>
      </c>
      <c r="S3057" t="s">
        <v>5</v>
      </c>
      <c r="U3057" t="s">
        <v>22</v>
      </c>
      <c r="V3057">
        <v>3203262</v>
      </c>
      <c r="W3057">
        <v>3203600</v>
      </c>
      <c r="X3057" t="s">
        <v>30</v>
      </c>
      <c r="Y3057">
        <f t="shared" si="190"/>
        <v>1</v>
      </c>
      <c r="Z3057" t="str">
        <f t="shared" si="191"/>
        <v>да</v>
      </c>
    </row>
    <row r="3058" spans="1:26" x14ac:dyDescent="0.35">
      <c r="A3058" t="s">
        <v>18</v>
      </c>
      <c r="B3058" t="s">
        <v>29</v>
      </c>
      <c r="C3058" t="s">
        <v>20</v>
      </c>
      <c r="D3058" t="s">
        <v>21</v>
      </c>
      <c r="E3058" t="s">
        <v>5</v>
      </c>
      <c r="G3058" t="s">
        <v>22</v>
      </c>
      <c r="H3058">
        <v>3093892</v>
      </c>
      <c r="I3058">
        <v>3094278</v>
      </c>
      <c r="J3058" t="s">
        <v>30</v>
      </c>
      <c r="K3058">
        <f t="shared" si="188"/>
        <v>1</v>
      </c>
      <c r="L3058" t="str">
        <f t="shared" si="189"/>
        <v>нет</v>
      </c>
      <c r="S3058" t="s">
        <v>5</v>
      </c>
      <c r="U3058" t="s">
        <v>22</v>
      </c>
      <c r="V3058">
        <v>3203597</v>
      </c>
      <c r="W3058">
        <v>3203899</v>
      </c>
      <c r="X3058" t="s">
        <v>30</v>
      </c>
      <c r="Y3058">
        <f t="shared" si="190"/>
        <v>2</v>
      </c>
      <c r="Z3058" t="str">
        <f t="shared" si="191"/>
        <v>нет</v>
      </c>
    </row>
    <row r="3059" spans="1:26" x14ac:dyDescent="0.35">
      <c r="A3059" t="s">
        <v>18</v>
      </c>
      <c r="B3059" t="s">
        <v>29</v>
      </c>
      <c r="C3059" t="s">
        <v>20</v>
      </c>
      <c r="D3059" t="s">
        <v>21</v>
      </c>
      <c r="E3059" t="s">
        <v>5</v>
      </c>
      <c r="G3059" t="s">
        <v>22</v>
      </c>
      <c r="H3059">
        <v>3094323</v>
      </c>
      <c r="I3059">
        <v>3095657</v>
      </c>
      <c r="J3059" t="s">
        <v>30</v>
      </c>
      <c r="K3059">
        <f t="shared" si="188"/>
        <v>1</v>
      </c>
      <c r="L3059" t="str">
        <f t="shared" si="189"/>
        <v>нет</v>
      </c>
      <c r="S3059" t="s">
        <v>5</v>
      </c>
      <c r="U3059" t="s">
        <v>22</v>
      </c>
      <c r="V3059">
        <v>3204029</v>
      </c>
      <c r="W3059">
        <v>3204310</v>
      </c>
      <c r="X3059" t="s">
        <v>30</v>
      </c>
      <c r="Y3059">
        <f t="shared" si="190"/>
        <v>1</v>
      </c>
      <c r="Z3059" t="str">
        <f t="shared" si="191"/>
        <v>нет</v>
      </c>
    </row>
    <row r="3060" spans="1:26" x14ac:dyDescent="0.35">
      <c r="A3060" t="s">
        <v>18</v>
      </c>
      <c r="B3060" t="s">
        <v>29</v>
      </c>
      <c r="C3060" t="s">
        <v>20</v>
      </c>
      <c r="D3060" t="s">
        <v>21</v>
      </c>
      <c r="E3060" t="s">
        <v>5</v>
      </c>
      <c r="G3060" t="s">
        <v>22</v>
      </c>
      <c r="H3060">
        <v>3095882</v>
      </c>
      <c r="I3060">
        <v>3096070</v>
      </c>
      <c r="J3060" t="s">
        <v>30</v>
      </c>
      <c r="K3060">
        <f t="shared" si="188"/>
        <v>0</v>
      </c>
      <c r="L3060" t="str">
        <f t="shared" si="189"/>
        <v>нет</v>
      </c>
      <c r="S3060" t="s">
        <v>5</v>
      </c>
      <c r="U3060" t="s">
        <v>22</v>
      </c>
      <c r="V3060">
        <v>3204931</v>
      </c>
      <c r="W3060">
        <v>3205377</v>
      </c>
      <c r="X3060" t="s">
        <v>23</v>
      </c>
      <c r="Y3060">
        <f t="shared" si="190"/>
        <v>0</v>
      </c>
      <c r="Z3060" t="str">
        <f t="shared" si="191"/>
        <v>нет</v>
      </c>
    </row>
    <row r="3061" spans="1:26" x14ac:dyDescent="0.35">
      <c r="A3061" t="s">
        <v>18</v>
      </c>
      <c r="B3061" t="s">
        <v>29</v>
      </c>
      <c r="C3061" t="s">
        <v>20</v>
      </c>
      <c r="D3061" t="s">
        <v>21</v>
      </c>
      <c r="E3061" t="s">
        <v>5</v>
      </c>
      <c r="G3061" t="s">
        <v>22</v>
      </c>
      <c r="H3061">
        <v>3096216</v>
      </c>
      <c r="I3061">
        <v>3096647</v>
      </c>
      <c r="J3061" t="s">
        <v>30</v>
      </c>
      <c r="K3061">
        <f t="shared" si="188"/>
        <v>2</v>
      </c>
      <c r="L3061" t="str">
        <f t="shared" si="189"/>
        <v>нет</v>
      </c>
      <c r="S3061" t="s">
        <v>5</v>
      </c>
      <c r="U3061" t="s">
        <v>22</v>
      </c>
      <c r="V3061">
        <v>3205601</v>
      </c>
      <c r="W3061">
        <v>3206257</v>
      </c>
      <c r="X3061" t="s">
        <v>23</v>
      </c>
      <c r="Y3061">
        <f t="shared" si="190"/>
        <v>0</v>
      </c>
      <c r="Z3061" t="str">
        <f t="shared" si="191"/>
        <v>нет</v>
      </c>
    </row>
    <row r="3062" spans="1:26" x14ac:dyDescent="0.35">
      <c r="A3062" t="s">
        <v>18</v>
      </c>
      <c r="B3062" t="s">
        <v>29</v>
      </c>
      <c r="C3062" t="s">
        <v>20</v>
      </c>
      <c r="D3062" t="s">
        <v>21</v>
      </c>
      <c r="E3062" t="s">
        <v>5</v>
      </c>
      <c r="G3062" t="s">
        <v>22</v>
      </c>
      <c r="H3062">
        <v>3096708</v>
      </c>
      <c r="I3062">
        <v>3096902</v>
      </c>
      <c r="J3062" t="s">
        <v>30</v>
      </c>
      <c r="K3062">
        <f t="shared" si="188"/>
        <v>0</v>
      </c>
      <c r="L3062" t="str">
        <f t="shared" si="189"/>
        <v>нет</v>
      </c>
      <c r="S3062" t="s">
        <v>5</v>
      </c>
      <c r="U3062" t="s">
        <v>22</v>
      </c>
      <c r="V3062">
        <v>3206412</v>
      </c>
      <c r="W3062">
        <v>3206966</v>
      </c>
      <c r="X3062" t="s">
        <v>23</v>
      </c>
      <c r="Y3062">
        <f t="shared" si="190"/>
        <v>0</v>
      </c>
      <c r="Z3062" t="str">
        <f t="shared" si="191"/>
        <v>нет</v>
      </c>
    </row>
    <row r="3063" spans="1:26" x14ac:dyDescent="0.35">
      <c r="A3063" t="s">
        <v>18</v>
      </c>
      <c r="B3063" t="s">
        <v>29</v>
      </c>
      <c r="C3063" t="s">
        <v>20</v>
      </c>
      <c r="D3063" t="s">
        <v>21</v>
      </c>
      <c r="E3063" t="s">
        <v>5</v>
      </c>
      <c r="G3063" t="s">
        <v>22</v>
      </c>
      <c r="H3063">
        <v>3096991</v>
      </c>
      <c r="I3063">
        <v>3097725</v>
      </c>
      <c r="J3063" t="s">
        <v>30</v>
      </c>
      <c r="K3063">
        <f t="shared" si="188"/>
        <v>2</v>
      </c>
      <c r="L3063" t="str">
        <f t="shared" si="189"/>
        <v>нет</v>
      </c>
      <c r="S3063" t="s">
        <v>5</v>
      </c>
      <c r="U3063" t="s">
        <v>22</v>
      </c>
      <c r="V3063">
        <v>3207268</v>
      </c>
      <c r="W3063">
        <v>3208161</v>
      </c>
      <c r="X3063" t="s">
        <v>30</v>
      </c>
      <c r="Y3063">
        <f t="shared" si="190"/>
        <v>1</v>
      </c>
      <c r="Z3063" t="str">
        <f t="shared" si="191"/>
        <v>нет</v>
      </c>
    </row>
    <row r="3064" spans="1:26" x14ac:dyDescent="0.35">
      <c r="A3064" t="s">
        <v>18</v>
      </c>
      <c r="B3064" t="s">
        <v>29</v>
      </c>
      <c r="C3064" t="s">
        <v>20</v>
      </c>
      <c r="D3064" t="s">
        <v>21</v>
      </c>
      <c r="E3064" t="s">
        <v>5</v>
      </c>
      <c r="G3064" t="s">
        <v>22</v>
      </c>
      <c r="H3064">
        <v>3098572</v>
      </c>
      <c r="I3064">
        <v>3098889</v>
      </c>
      <c r="J3064" t="s">
        <v>30</v>
      </c>
      <c r="K3064">
        <f t="shared" si="188"/>
        <v>1</v>
      </c>
      <c r="L3064" t="str">
        <f t="shared" si="189"/>
        <v>да</v>
      </c>
      <c r="S3064" t="s">
        <v>5</v>
      </c>
      <c r="U3064" t="s">
        <v>22</v>
      </c>
      <c r="V3064">
        <v>3208185</v>
      </c>
      <c r="W3064">
        <v>3208439</v>
      </c>
      <c r="X3064" t="s">
        <v>30</v>
      </c>
      <c r="Y3064">
        <f t="shared" si="190"/>
        <v>2</v>
      </c>
      <c r="Z3064" t="str">
        <f t="shared" si="191"/>
        <v>нет</v>
      </c>
    </row>
    <row r="3065" spans="1:26" x14ac:dyDescent="0.35">
      <c r="A3065" t="s">
        <v>18</v>
      </c>
      <c r="B3065" t="s">
        <v>29</v>
      </c>
      <c r="C3065" t="s">
        <v>20</v>
      </c>
      <c r="D3065" t="s">
        <v>21</v>
      </c>
      <c r="E3065" t="s">
        <v>5</v>
      </c>
      <c r="G3065" t="s">
        <v>22</v>
      </c>
      <c r="H3065">
        <v>3098886</v>
      </c>
      <c r="I3065">
        <v>3099539</v>
      </c>
      <c r="J3065" t="s">
        <v>30</v>
      </c>
      <c r="K3065">
        <f t="shared" si="188"/>
        <v>0</v>
      </c>
      <c r="L3065" t="str">
        <f t="shared" si="189"/>
        <v>нет</v>
      </c>
      <c r="S3065" t="s">
        <v>5</v>
      </c>
      <c r="U3065" t="s">
        <v>22</v>
      </c>
      <c r="V3065">
        <v>3208896</v>
      </c>
      <c r="W3065">
        <v>3209300</v>
      </c>
      <c r="X3065" t="s">
        <v>23</v>
      </c>
      <c r="Y3065">
        <f t="shared" si="190"/>
        <v>1</v>
      </c>
      <c r="Z3065" t="str">
        <f t="shared" si="191"/>
        <v>нет</v>
      </c>
    </row>
    <row r="3066" spans="1:26" x14ac:dyDescent="0.35">
      <c r="A3066" t="s">
        <v>18</v>
      </c>
      <c r="B3066" t="s">
        <v>29</v>
      </c>
      <c r="C3066" t="s">
        <v>20</v>
      </c>
      <c r="D3066" t="s">
        <v>21</v>
      </c>
      <c r="E3066" t="s">
        <v>5</v>
      </c>
      <c r="G3066" t="s">
        <v>22</v>
      </c>
      <c r="H3066">
        <v>3099598</v>
      </c>
      <c r="I3066">
        <v>3099831</v>
      </c>
      <c r="J3066" t="s">
        <v>30</v>
      </c>
      <c r="K3066">
        <f t="shared" si="188"/>
        <v>2</v>
      </c>
      <c r="L3066" t="str">
        <f t="shared" si="189"/>
        <v>нет</v>
      </c>
      <c r="S3066" t="s">
        <v>5</v>
      </c>
      <c r="U3066" t="s">
        <v>22</v>
      </c>
      <c r="V3066">
        <v>3209723</v>
      </c>
      <c r="W3066">
        <v>3209929</v>
      </c>
      <c r="X3066" t="s">
        <v>30</v>
      </c>
      <c r="Y3066">
        <f t="shared" si="190"/>
        <v>1</v>
      </c>
      <c r="Z3066" t="str">
        <f t="shared" si="191"/>
        <v>да</v>
      </c>
    </row>
    <row r="3067" spans="1:26" x14ac:dyDescent="0.35">
      <c r="A3067" t="s">
        <v>18</v>
      </c>
      <c r="B3067" t="s">
        <v>29</v>
      </c>
      <c r="C3067" t="s">
        <v>20</v>
      </c>
      <c r="D3067" t="s">
        <v>21</v>
      </c>
      <c r="E3067" t="s">
        <v>5</v>
      </c>
      <c r="G3067" t="s">
        <v>22</v>
      </c>
      <c r="H3067">
        <v>3099919</v>
      </c>
      <c r="I3067">
        <v>3101922</v>
      </c>
      <c r="J3067" t="s">
        <v>30</v>
      </c>
      <c r="K3067">
        <f t="shared" si="188"/>
        <v>0</v>
      </c>
      <c r="L3067" t="str">
        <f t="shared" si="189"/>
        <v>нет</v>
      </c>
      <c r="S3067" t="s">
        <v>5</v>
      </c>
      <c r="U3067" t="s">
        <v>22</v>
      </c>
      <c r="V3067">
        <v>3209926</v>
      </c>
      <c r="W3067">
        <v>3210618</v>
      </c>
      <c r="X3067" t="s">
        <v>30</v>
      </c>
      <c r="Y3067">
        <f t="shared" si="190"/>
        <v>0</v>
      </c>
      <c r="Z3067" t="str">
        <f t="shared" si="191"/>
        <v>нет</v>
      </c>
    </row>
    <row r="3068" spans="1:26" x14ac:dyDescent="0.35">
      <c r="A3068" t="s">
        <v>18</v>
      </c>
      <c r="B3068" t="s">
        <v>29</v>
      </c>
      <c r="C3068" t="s">
        <v>20</v>
      </c>
      <c r="D3068" t="s">
        <v>21</v>
      </c>
      <c r="E3068" t="s">
        <v>5</v>
      </c>
      <c r="G3068" t="s">
        <v>22</v>
      </c>
      <c r="H3068">
        <v>3102053</v>
      </c>
      <c r="I3068">
        <v>3102295</v>
      </c>
      <c r="J3068" t="s">
        <v>30</v>
      </c>
      <c r="K3068">
        <f t="shared" si="188"/>
        <v>0</v>
      </c>
      <c r="L3068" t="str">
        <f t="shared" si="189"/>
        <v>нет</v>
      </c>
      <c r="S3068" t="s">
        <v>5</v>
      </c>
      <c r="U3068" t="s">
        <v>22</v>
      </c>
      <c r="V3068">
        <v>3211034</v>
      </c>
      <c r="W3068">
        <v>3211987</v>
      </c>
      <c r="X3068" t="s">
        <v>30</v>
      </c>
      <c r="Y3068">
        <f t="shared" si="190"/>
        <v>2</v>
      </c>
      <c r="Z3068" t="str">
        <f t="shared" si="191"/>
        <v>нет</v>
      </c>
    </row>
    <row r="3069" spans="1:26" x14ac:dyDescent="0.35">
      <c r="A3069" t="s">
        <v>18</v>
      </c>
      <c r="B3069" t="s">
        <v>29</v>
      </c>
      <c r="C3069" t="s">
        <v>20</v>
      </c>
      <c r="D3069" t="s">
        <v>21</v>
      </c>
      <c r="E3069" t="s">
        <v>5</v>
      </c>
      <c r="G3069" t="s">
        <v>22</v>
      </c>
      <c r="H3069">
        <v>3102426</v>
      </c>
      <c r="I3069">
        <v>3102707</v>
      </c>
      <c r="J3069" t="s">
        <v>30</v>
      </c>
      <c r="K3069">
        <f t="shared" si="188"/>
        <v>0</v>
      </c>
      <c r="L3069" t="str">
        <f t="shared" si="189"/>
        <v>нет</v>
      </c>
      <c r="S3069" t="s">
        <v>5</v>
      </c>
      <c r="U3069" t="s">
        <v>22</v>
      </c>
      <c r="V3069">
        <v>3212054</v>
      </c>
      <c r="W3069">
        <v>3213070</v>
      </c>
      <c r="X3069" t="s">
        <v>30</v>
      </c>
      <c r="Y3069">
        <f t="shared" si="190"/>
        <v>2</v>
      </c>
      <c r="Z3069" t="str">
        <f t="shared" si="191"/>
        <v>да</v>
      </c>
    </row>
    <row r="3070" spans="1:26" x14ac:dyDescent="0.35">
      <c r="A3070" t="s">
        <v>18</v>
      </c>
      <c r="B3070" t="s">
        <v>29</v>
      </c>
      <c r="C3070" t="s">
        <v>20</v>
      </c>
      <c r="D3070" t="s">
        <v>21</v>
      </c>
      <c r="E3070" t="s">
        <v>5</v>
      </c>
      <c r="G3070" t="s">
        <v>22</v>
      </c>
      <c r="H3070">
        <v>3104710</v>
      </c>
      <c r="I3070">
        <v>3105894</v>
      </c>
      <c r="J3070" t="s">
        <v>30</v>
      </c>
      <c r="K3070">
        <f t="shared" si="188"/>
        <v>0</v>
      </c>
      <c r="L3070" t="str">
        <f t="shared" si="189"/>
        <v>нет</v>
      </c>
      <c r="S3070" t="s">
        <v>5</v>
      </c>
      <c r="U3070" t="s">
        <v>22</v>
      </c>
      <c r="V3070">
        <v>3213063</v>
      </c>
      <c r="W3070">
        <v>3214097</v>
      </c>
      <c r="X3070" t="s">
        <v>30</v>
      </c>
      <c r="Y3070">
        <f t="shared" si="190"/>
        <v>1</v>
      </c>
      <c r="Z3070" t="str">
        <f t="shared" si="191"/>
        <v>нет</v>
      </c>
    </row>
    <row r="3071" spans="1:26" x14ac:dyDescent="0.35">
      <c r="A3071" t="s">
        <v>18</v>
      </c>
      <c r="B3071" t="s">
        <v>29</v>
      </c>
      <c r="C3071" t="s">
        <v>20</v>
      </c>
      <c r="D3071" t="s">
        <v>21</v>
      </c>
      <c r="E3071" t="s">
        <v>5</v>
      </c>
      <c r="G3071" t="s">
        <v>22</v>
      </c>
      <c r="H3071">
        <v>3105908</v>
      </c>
      <c r="I3071">
        <v>3106117</v>
      </c>
      <c r="J3071" t="s">
        <v>30</v>
      </c>
      <c r="K3071">
        <f t="shared" si="188"/>
        <v>1</v>
      </c>
      <c r="L3071" t="str">
        <f t="shared" si="189"/>
        <v>нет</v>
      </c>
      <c r="S3071" t="s">
        <v>5</v>
      </c>
      <c r="U3071" t="s">
        <v>22</v>
      </c>
      <c r="V3071">
        <v>3214127</v>
      </c>
      <c r="W3071">
        <v>3214912</v>
      </c>
      <c r="X3071" t="s">
        <v>30</v>
      </c>
      <c r="Y3071">
        <f t="shared" si="190"/>
        <v>0</v>
      </c>
      <c r="Z3071" t="str">
        <f t="shared" si="191"/>
        <v>нет</v>
      </c>
    </row>
    <row r="3072" spans="1:26" x14ac:dyDescent="0.35">
      <c r="A3072" t="s">
        <v>18</v>
      </c>
      <c r="B3072" t="s">
        <v>29</v>
      </c>
      <c r="C3072" t="s">
        <v>20</v>
      </c>
      <c r="D3072" t="s">
        <v>21</v>
      </c>
      <c r="E3072" t="s">
        <v>5</v>
      </c>
      <c r="G3072" t="s">
        <v>22</v>
      </c>
      <c r="H3072">
        <v>3110287</v>
      </c>
      <c r="I3072">
        <v>3110838</v>
      </c>
      <c r="J3072" t="s">
        <v>30</v>
      </c>
      <c r="K3072">
        <f t="shared" si="188"/>
        <v>1</v>
      </c>
      <c r="L3072" t="str">
        <f t="shared" si="189"/>
        <v>нет</v>
      </c>
      <c r="S3072" t="s">
        <v>5</v>
      </c>
      <c r="U3072" t="s">
        <v>22</v>
      </c>
      <c r="V3072">
        <v>3214929</v>
      </c>
      <c r="W3072">
        <v>3215111</v>
      </c>
      <c r="X3072" t="s">
        <v>30</v>
      </c>
      <c r="Y3072">
        <f t="shared" si="190"/>
        <v>1</v>
      </c>
      <c r="Z3072" t="str">
        <f t="shared" si="191"/>
        <v>нет</v>
      </c>
    </row>
    <row r="3073" spans="1:26" x14ac:dyDescent="0.35">
      <c r="A3073" t="s">
        <v>18</v>
      </c>
      <c r="B3073" t="s">
        <v>29</v>
      </c>
      <c r="C3073" t="s">
        <v>20</v>
      </c>
      <c r="D3073" t="s">
        <v>21</v>
      </c>
      <c r="E3073" t="s">
        <v>5</v>
      </c>
      <c r="G3073" t="s">
        <v>22</v>
      </c>
      <c r="H3073">
        <v>3110943</v>
      </c>
      <c r="I3073">
        <v>3111404</v>
      </c>
      <c r="J3073" t="s">
        <v>30</v>
      </c>
      <c r="K3073">
        <f t="shared" si="188"/>
        <v>0</v>
      </c>
      <c r="L3073" t="str">
        <f t="shared" si="189"/>
        <v>нет</v>
      </c>
      <c r="S3073" t="s">
        <v>5</v>
      </c>
      <c r="U3073" t="s">
        <v>22</v>
      </c>
      <c r="V3073">
        <v>3215345</v>
      </c>
      <c r="W3073">
        <v>3215692</v>
      </c>
      <c r="X3073" t="s">
        <v>23</v>
      </c>
      <c r="Y3073">
        <f t="shared" si="190"/>
        <v>2</v>
      </c>
      <c r="Z3073" t="str">
        <f t="shared" si="191"/>
        <v>нет</v>
      </c>
    </row>
    <row r="3074" spans="1:26" x14ac:dyDescent="0.35">
      <c r="A3074" t="s">
        <v>18</v>
      </c>
      <c r="B3074" t="s">
        <v>29</v>
      </c>
      <c r="C3074" t="s">
        <v>20</v>
      </c>
      <c r="D3074" t="s">
        <v>21</v>
      </c>
      <c r="E3074" t="s">
        <v>5</v>
      </c>
      <c r="G3074" t="s">
        <v>22</v>
      </c>
      <c r="H3074">
        <v>3111499</v>
      </c>
      <c r="I3074">
        <v>3112401</v>
      </c>
      <c r="J3074" t="s">
        <v>30</v>
      </c>
      <c r="K3074">
        <f t="shared" si="188"/>
        <v>0</v>
      </c>
      <c r="L3074" t="str">
        <f t="shared" si="189"/>
        <v>нет</v>
      </c>
      <c r="S3074" t="s">
        <v>5</v>
      </c>
      <c r="U3074" t="s">
        <v>22</v>
      </c>
      <c r="V3074">
        <v>3215693</v>
      </c>
      <c r="W3074">
        <v>3216052</v>
      </c>
      <c r="X3074" t="s">
        <v>23</v>
      </c>
      <c r="Y3074">
        <f t="shared" si="190"/>
        <v>0</v>
      </c>
      <c r="Z3074" t="str">
        <f t="shared" si="191"/>
        <v>нет</v>
      </c>
    </row>
    <row r="3075" spans="1:26" x14ac:dyDescent="0.35">
      <c r="A3075" t="s">
        <v>18</v>
      </c>
      <c r="B3075" t="s">
        <v>29</v>
      </c>
      <c r="C3075" t="s">
        <v>20</v>
      </c>
      <c r="D3075" t="s">
        <v>21</v>
      </c>
      <c r="E3075" t="s">
        <v>5</v>
      </c>
      <c r="G3075" t="s">
        <v>22</v>
      </c>
      <c r="H3075">
        <v>3112469</v>
      </c>
      <c r="I3075">
        <v>3113656</v>
      </c>
      <c r="J3075" t="s">
        <v>30</v>
      </c>
      <c r="K3075">
        <f t="shared" ref="K3075:K3138" si="192">MOD((ABS(I3075-H3076)+1),3)</f>
        <v>2</v>
      </c>
      <c r="L3075" t="str">
        <f t="shared" ref="L3075:L3138" si="193">IF(I3075-H3076&gt;=0,"да","нет")</f>
        <v>нет</v>
      </c>
      <c r="S3075" t="s">
        <v>5</v>
      </c>
      <c r="U3075" t="s">
        <v>22</v>
      </c>
      <c r="V3075">
        <v>3216447</v>
      </c>
      <c r="W3075">
        <v>3216992</v>
      </c>
      <c r="X3075" t="s">
        <v>23</v>
      </c>
      <c r="Y3075">
        <f t="shared" ref="Y3075:Y3138" si="194">MOD((ABS(W3075-V3076)+1),3)</f>
        <v>1</v>
      </c>
      <c r="Z3075" t="str">
        <f t="shared" ref="Z3075:Z3138" si="195">IF(W3075-V3076&gt;=0,"да","нет")</f>
        <v>нет</v>
      </c>
    </row>
    <row r="3076" spans="1:26" x14ac:dyDescent="0.35">
      <c r="A3076" t="s">
        <v>18</v>
      </c>
      <c r="B3076" t="s">
        <v>29</v>
      </c>
      <c r="C3076" t="s">
        <v>20</v>
      </c>
      <c r="D3076" t="s">
        <v>21</v>
      </c>
      <c r="E3076" t="s">
        <v>5</v>
      </c>
      <c r="G3076" t="s">
        <v>22</v>
      </c>
      <c r="H3076">
        <v>3113705</v>
      </c>
      <c r="I3076">
        <v>3115009</v>
      </c>
      <c r="J3076" t="s">
        <v>30</v>
      </c>
      <c r="K3076">
        <f t="shared" si="192"/>
        <v>1</v>
      </c>
      <c r="L3076" t="str">
        <f t="shared" si="193"/>
        <v>нет</v>
      </c>
      <c r="S3076" t="s">
        <v>5</v>
      </c>
      <c r="U3076" t="s">
        <v>22</v>
      </c>
      <c r="V3076">
        <v>3217298</v>
      </c>
      <c r="W3076">
        <v>3217936</v>
      </c>
      <c r="X3076" t="s">
        <v>23</v>
      </c>
      <c r="Y3076">
        <f t="shared" si="194"/>
        <v>2</v>
      </c>
      <c r="Z3076" t="str">
        <f t="shared" si="195"/>
        <v>нет</v>
      </c>
    </row>
    <row r="3077" spans="1:26" x14ac:dyDescent="0.35">
      <c r="A3077" t="s">
        <v>18</v>
      </c>
      <c r="B3077" t="s">
        <v>29</v>
      </c>
      <c r="C3077" t="s">
        <v>20</v>
      </c>
      <c r="D3077" t="s">
        <v>21</v>
      </c>
      <c r="E3077" t="s">
        <v>5</v>
      </c>
      <c r="G3077" t="s">
        <v>22</v>
      </c>
      <c r="H3077">
        <v>3115156</v>
      </c>
      <c r="I3077">
        <v>3116478</v>
      </c>
      <c r="J3077" t="s">
        <v>30</v>
      </c>
      <c r="K3077">
        <f t="shared" si="192"/>
        <v>2</v>
      </c>
      <c r="L3077" t="str">
        <f t="shared" si="193"/>
        <v>нет</v>
      </c>
      <c r="S3077" t="s">
        <v>5</v>
      </c>
      <c r="U3077" t="s">
        <v>22</v>
      </c>
      <c r="V3077">
        <v>3217952</v>
      </c>
      <c r="W3077">
        <v>3219448</v>
      </c>
      <c r="X3077" t="s">
        <v>23</v>
      </c>
      <c r="Y3077">
        <f t="shared" si="194"/>
        <v>2</v>
      </c>
      <c r="Z3077" t="str">
        <f t="shared" si="195"/>
        <v>да</v>
      </c>
    </row>
    <row r="3078" spans="1:26" x14ac:dyDescent="0.35">
      <c r="A3078" t="s">
        <v>18</v>
      </c>
      <c r="B3078" t="s">
        <v>29</v>
      </c>
      <c r="C3078" t="s">
        <v>20</v>
      </c>
      <c r="D3078" t="s">
        <v>21</v>
      </c>
      <c r="E3078" t="s">
        <v>5</v>
      </c>
      <c r="G3078" t="s">
        <v>22</v>
      </c>
      <c r="H3078">
        <v>3116659</v>
      </c>
      <c r="I3078">
        <v>3117018</v>
      </c>
      <c r="J3078" t="s">
        <v>30</v>
      </c>
      <c r="K3078">
        <f t="shared" si="192"/>
        <v>1</v>
      </c>
      <c r="L3078" t="str">
        <f t="shared" si="193"/>
        <v>нет</v>
      </c>
      <c r="S3078" t="s">
        <v>5</v>
      </c>
      <c r="U3078" t="s">
        <v>22</v>
      </c>
      <c r="V3078">
        <v>3219432</v>
      </c>
      <c r="W3078">
        <v>3220220</v>
      </c>
      <c r="X3078" t="s">
        <v>23</v>
      </c>
      <c r="Y3078">
        <f t="shared" si="194"/>
        <v>2</v>
      </c>
      <c r="Z3078" t="str">
        <f t="shared" si="195"/>
        <v>нет</v>
      </c>
    </row>
    <row r="3079" spans="1:26" x14ac:dyDescent="0.35">
      <c r="A3079" t="s">
        <v>18</v>
      </c>
      <c r="B3079" t="s">
        <v>29</v>
      </c>
      <c r="C3079" t="s">
        <v>20</v>
      </c>
      <c r="D3079" t="s">
        <v>21</v>
      </c>
      <c r="E3079" t="s">
        <v>5</v>
      </c>
      <c r="G3079" t="s">
        <v>22</v>
      </c>
      <c r="H3079">
        <v>3117603</v>
      </c>
      <c r="I3079">
        <v>3118376</v>
      </c>
      <c r="J3079" t="s">
        <v>30</v>
      </c>
      <c r="K3079">
        <f t="shared" si="192"/>
        <v>2</v>
      </c>
      <c r="L3079" t="str">
        <f t="shared" si="193"/>
        <v>да</v>
      </c>
      <c r="S3079" t="s">
        <v>5</v>
      </c>
      <c r="U3079" t="s">
        <v>22</v>
      </c>
      <c r="V3079">
        <v>3220251</v>
      </c>
      <c r="W3079">
        <v>3220949</v>
      </c>
      <c r="X3079" t="s">
        <v>23</v>
      </c>
      <c r="Y3079">
        <f t="shared" si="194"/>
        <v>2</v>
      </c>
      <c r="Z3079" t="str">
        <f t="shared" si="195"/>
        <v>да</v>
      </c>
    </row>
    <row r="3080" spans="1:26" x14ac:dyDescent="0.35">
      <c r="A3080" t="s">
        <v>18</v>
      </c>
      <c r="B3080" t="s">
        <v>29</v>
      </c>
      <c r="C3080" t="s">
        <v>20</v>
      </c>
      <c r="D3080" t="s">
        <v>21</v>
      </c>
      <c r="E3080" t="s">
        <v>5</v>
      </c>
      <c r="G3080" t="s">
        <v>22</v>
      </c>
      <c r="H3080">
        <v>3118354</v>
      </c>
      <c r="I3080">
        <v>3118944</v>
      </c>
      <c r="J3080" t="s">
        <v>30</v>
      </c>
      <c r="K3080">
        <f t="shared" si="192"/>
        <v>2</v>
      </c>
      <c r="L3080" t="str">
        <f t="shared" si="193"/>
        <v>нет</v>
      </c>
      <c r="S3080" t="s">
        <v>5</v>
      </c>
      <c r="U3080" t="s">
        <v>22</v>
      </c>
      <c r="V3080">
        <v>3220933</v>
      </c>
      <c r="W3080">
        <v>3221283</v>
      </c>
      <c r="X3080" t="s">
        <v>23</v>
      </c>
      <c r="Y3080">
        <f t="shared" si="194"/>
        <v>2</v>
      </c>
      <c r="Z3080" t="str">
        <f t="shared" si="195"/>
        <v>нет</v>
      </c>
    </row>
    <row r="3081" spans="1:26" x14ac:dyDescent="0.35">
      <c r="A3081" t="s">
        <v>18</v>
      </c>
      <c r="B3081" t="s">
        <v>29</v>
      </c>
      <c r="C3081" t="s">
        <v>20</v>
      </c>
      <c r="D3081" t="s">
        <v>21</v>
      </c>
      <c r="E3081" t="s">
        <v>5</v>
      </c>
      <c r="G3081" t="s">
        <v>22</v>
      </c>
      <c r="H3081">
        <v>3119197</v>
      </c>
      <c r="I3081">
        <v>3119928</v>
      </c>
      <c r="J3081" t="s">
        <v>30</v>
      </c>
      <c r="K3081">
        <f t="shared" si="192"/>
        <v>0</v>
      </c>
      <c r="L3081" t="str">
        <f t="shared" si="193"/>
        <v>нет</v>
      </c>
      <c r="S3081" t="s">
        <v>5</v>
      </c>
      <c r="U3081" t="s">
        <v>22</v>
      </c>
      <c r="V3081">
        <v>3221620</v>
      </c>
      <c r="W3081">
        <v>3222516</v>
      </c>
      <c r="X3081" t="s">
        <v>30</v>
      </c>
      <c r="Y3081">
        <f t="shared" si="194"/>
        <v>1</v>
      </c>
      <c r="Z3081" t="str">
        <f t="shared" si="195"/>
        <v>нет</v>
      </c>
    </row>
    <row r="3082" spans="1:26" x14ac:dyDescent="0.35">
      <c r="A3082" t="s">
        <v>18</v>
      </c>
      <c r="B3082" t="s">
        <v>29</v>
      </c>
      <c r="C3082" t="s">
        <v>20</v>
      </c>
      <c r="D3082" t="s">
        <v>21</v>
      </c>
      <c r="E3082" t="s">
        <v>5</v>
      </c>
      <c r="G3082" t="s">
        <v>22</v>
      </c>
      <c r="H3082">
        <v>3120020</v>
      </c>
      <c r="I3082">
        <v>3120580</v>
      </c>
      <c r="J3082" t="s">
        <v>30</v>
      </c>
      <c r="K3082">
        <f t="shared" si="192"/>
        <v>0</v>
      </c>
      <c r="L3082" t="str">
        <f t="shared" si="193"/>
        <v>нет</v>
      </c>
      <c r="S3082" t="s">
        <v>5</v>
      </c>
      <c r="U3082" t="s">
        <v>22</v>
      </c>
      <c r="V3082">
        <v>3222714</v>
      </c>
      <c r="W3082">
        <v>3223040</v>
      </c>
      <c r="X3082" t="s">
        <v>23</v>
      </c>
      <c r="Y3082">
        <f t="shared" si="194"/>
        <v>0</v>
      </c>
      <c r="Z3082" t="str">
        <f t="shared" si="195"/>
        <v>нет</v>
      </c>
    </row>
    <row r="3083" spans="1:26" x14ac:dyDescent="0.35">
      <c r="A3083" t="s">
        <v>18</v>
      </c>
      <c r="B3083" t="s">
        <v>29</v>
      </c>
      <c r="C3083" t="s">
        <v>20</v>
      </c>
      <c r="D3083" t="s">
        <v>21</v>
      </c>
      <c r="E3083" t="s">
        <v>5</v>
      </c>
      <c r="G3083" t="s">
        <v>22</v>
      </c>
      <c r="H3083">
        <v>3120594</v>
      </c>
      <c r="I3083">
        <v>3122252</v>
      </c>
      <c r="J3083" t="s">
        <v>30</v>
      </c>
      <c r="K3083">
        <f t="shared" si="192"/>
        <v>1</v>
      </c>
      <c r="L3083" t="str">
        <f t="shared" si="193"/>
        <v>да</v>
      </c>
      <c r="S3083" t="s">
        <v>5</v>
      </c>
      <c r="U3083" t="s">
        <v>22</v>
      </c>
      <c r="V3083">
        <v>3223150</v>
      </c>
      <c r="W3083">
        <v>3223494</v>
      </c>
      <c r="X3083" t="s">
        <v>23</v>
      </c>
      <c r="Y3083">
        <f t="shared" si="194"/>
        <v>2</v>
      </c>
      <c r="Z3083" t="str">
        <f t="shared" si="195"/>
        <v>нет</v>
      </c>
    </row>
    <row r="3084" spans="1:26" x14ac:dyDescent="0.35">
      <c r="A3084" t="s">
        <v>18</v>
      </c>
      <c r="B3084" t="s">
        <v>29</v>
      </c>
      <c r="C3084" t="s">
        <v>20</v>
      </c>
      <c r="D3084" t="s">
        <v>21</v>
      </c>
      <c r="E3084" t="s">
        <v>5</v>
      </c>
      <c r="G3084" t="s">
        <v>22</v>
      </c>
      <c r="H3084">
        <v>3122249</v>
      </c>
      <c r="I3084">
        <v>3123433</v>
      </c>
      <c r="J3084" t="s">
        <v>30</v>
      </c>
      <c r="K3084">
        <f t="shared" si="192"/>
        <v>0</v>
      </c>
      <c r="L3084" t="str">
        <f t="shared" si="193"/>
        <v>нет</v>
      </c>
      <c r="S3084" t="s">
        <v>5</v>
      </c>
      <c r="U3084" t="s">
        <v>22</v>
      </c>
      <c r="V3084">
        <v>3224740</v>
      </c>
      <c r="W3084">
        <v>3225057</v>
      </c>
      <c r="X3084" t="s">
        <v>23</v>
      </c>
      <c r="Y3084">
        <f t="shared" si="194"/>
        <v>2</v>
      </c>
      <c r="Z3084" t="str">
        <f t="shared" si="195"/>
        <v>нет</v>
      </c>
    </row>
    <row r="3085" spans="1:26" x14ac:dyDescent="0.35">
      <c r="A3085" t="s">
        <v>18</v>
      </c>
      <c r="B3085" t="s">
        <v>29</v>
      </c>
      <c r="C3085" t="s">
        <v>20</v>
      </c>
      <c r="D3085" t="s">
        <v>21</v>
      </c>
      <c r="E3085" t="s">
        <v>5</v>
      </c>
      <c r="G3085" t="s">
        <v>22</v>
      </c>
      <c r="H3085">
        <v>3123585</v>
      </c>
      <c r="I3085">
        <v>3124301</v>
      </c>
      <c r="J3085" t="s">
        <v>30</v>
      </c>
      <c r="K3085">
        <f t="shared" si="192"/>
        <v>2</v>
      </c>
      <c r="L3085" t="str">
        <f t="shared" si="193"/>
        <v>да</v>
      </c>
      <c r="S3085" t="s">
        <v>5</v>
      </c>
      <c r="U3085" t="s">
        <v>22</v>
      </c>
      <c r="V3085">
        <v>3225073</v>
      </c>
      <c r="W3085">
        <v>3225636</v>
      </c>
      <c r="X3085" t="s">
        <v>23</v>
      </c>
      <c r="Y3085">
        <f t="shared" si="194"/>
        <v>1</v>
      </c>
      <c r="Z3085" t="str">
        <f t="shared" si="195"/>
        <v>да</v>
      </c>
    </row>
    <row r="3086" spans="1:26" x14ac:dyDescent="0.35">
      <c r="A3086" t="s">
        <v>18</v>
      </c>
      <c r="B3086" t="s">
        <v>29</v>
      </c>
      <c r="C3086" t="s">
        <v>20</v>
      </c>
      <c r="D3086" t="s">
        <v>21</v>
      </c>
      <c r="E3086" t="s">
        <v>5</v>
      </c>
      <c r="G3086" t="s">
        <v>22</v>
      </c>
      <c r="H3086">
        <v>3124294</v>
      </c>
      <c r="I3086">
        <v>3126075</v>
      </c>
      <c r="J3086" t="s">
        <v>30</v>
      </c>
      <c r="K3086">
        <f t="shared" si="192"/>
        <v>0</v>
      </c>
      <c r="L3086" t="str">
        <f t="shared" si="193"/>
        <v>нет</v>
      </c>
      <c r="S3086" t="s">
        <v>5</v>
      </c>
      <c r="U3086" t="s">
        <v>22</v>
      </c>
      <c r="V3086">
        <v>3225636</v>
      </c>
      <c r="W3086">
        <v>3225959</v>
      </c>
      <c r="X3086" t="s">
        <v>23</v>
      </c>
      <c r="Y3086">
        <f t="shared" si="194"/>
        <v>2</v>
      </c>
      <c r="Z3086" t="str">
        <f t="shared" si="195"/>
        <v>нет</v>
      </c>
    </row>
    <row r="3087" spans="1:26" x14ac:dyDescent="0.35">
      <c r="A3087" t="s">
        <v>18</v>
      </c>
      <c r="B3087" t="s">
        <v>29</v>
      </c>
      <c r="C3087" t="s">
        <v>20</v>
      </c>
      <c r="D3087" t="s">
        <v>21</v>
      </c>
      <c r="E3087" t="s">
        <v>5</v>
      </c>
      <c r="G3087" t="s">
        <v>22</v>
      </c>
      <c r="H3087">
        <v>3126122</v>
      </c>
      <c r="I3087">
        <v>3126655</v>
      </c>
      <c r="J3087" t="s">
        <v>30</v>
      </c>
      <c r="K3087">
        <f t="shared" si="192"/>
        <v>2</v>
      </c>
      <c r="L3087" t="str">
        <f t="shared" si="193"/>
        <v>да</v>
      </c>
      <c r="S3087" t="s">
        <v>5</v>
      </c>
      <c r="U3087" t="s">
        <v>22</v>
      </c>
      <c r="V3087">
        <v>3226806</v>
      </c>
      <c r="W3087">
        <v>3227438</v>
      </c>
      <c r="X3087" t="s">
        <v>30</v>
      </c>
      <c r="Y3087">
        <f t="shared" si="194"/>
        <v>1</v>
      </c>
      <c r="Z3087" t="str">
        <f t="shared" si="195"/>
        <v>нет</v>
      </c>
    </row>
    <row r="3088" spans="1:26" x14ac:dyDescent="0.35">
      <c r="A3088" t="s">
        <v>18</v>
      </c>
      <c r="B3088" t="s">
        <v>29</v>
      </c>
      <c r="C3088" t="s">
        <v>20</v>
      </c>
      <c r="D3088" t="s">
        <v>21</v>
      </c>
      <c r="E3088" t="s">
        <v>5</v>
      </c>
      <c r="G3088" t="s">
        <v>22</v>
      </c>
      <c r="H3088">
        <v>3126645</v>
      </c>
      <c r="I3088">
        <v>3127835</v>
      </c>
      <c r="J3088" t="s">
        <v>30</v>
      </c>
      <c r="K3088">
        <f t="shared" si="192"/>
        <v>1</v>
      </c>
      <c r="L3088" t="str">
        <f t="shared" si="193"/>
        <v>нет</v>
      </c>
      <c r="S3088" t="s">
        <v>5</v>
      </c>
      <c r="U3088" t="s">
        <v>22</v>
      </c>
      <c r="V3088">
        <v>3228422</v>
      </c>
      <c r="W3088">
        <v>3228988</v>
      </c>
      <c r="X3088" t="s">
        <v>30</v>
      </c>
      <c r="Y3088">
        <f t="shared" si="194"/>
        <v>2</v>
      </c>
      <c r="Z3088" t="str">
        <f t="shared" si="195"/>
        <v>да</v>
      </c>
    </row>
    <row r="3089" spans="1:26" x14ac:dyDescent="0.35">
      <c r="A3089" t="s">
        <v>18</v>
      </c>
      <c r="B3089" t="s">
        <v>29</v>
      </c>
      <c r="C3089" t="s">
        <v>20</v>
      </c>
      <c r="D3089" t="s">
        <v>21</v>
      </c>
      <c r="E3089" t="s">
        <v>5</v>
      </c>
      <c r="G3089" t="s">
        <v>22</v>
      </c>
      <c r="H3089">
        <v>3128189</v>
      </c>
      <c r="I3089">
        <v>3128770</v>
      </c>
      <c r="J3089" t="s">
        <v>30</v>
      </c>
      <c r="K3089">
        <f t="shared" si="192"/>
        <v>0</v>
      </c>
      <c r="L3089" t="str">
        <f t="shared" si="193"/>
        <v>нет</v>
      </c>
      <c r="S3089" t="s">
        <v>5</v>
      </c>
      <c r="U3089" t="s">
        <v>22</v>
      </c>
      <c r="V3089">
        <v>3228975</v>
      </c>
      <c r="W3089">
        <v>3229715</v>
      </c>
      <c r="X3089" t="s">
        <v>30</v>
      </c>
      <c r="Y3089">
        <f t="shared" si="194"/>
        <v>0</v>
      </c>
      <c r="Z3089" t="str">
        <f t="shared" si="195"/>
        <v>нет</v>
      </c>
    </row>
    <row r="3090" spans="1:26" x14ac:dyDescent="0.35">
      <c r="A3090" t="s">
        <v>18</v>
      </c>
      <c r="B3090" t="s">
        <v>29</v>
      </c>
      <c r="C3090" t="s">
        <v>20</v>
      </c>
      <c r="D3090" t="s">
        <v>21</v>
      </c>
      <c r="E3090" t="s">
        <v>5</v>
      </c>
      <c r="G3090" t="s">
        <v>22</v>
      </c>
      <c r="H3090">
        <v>3129357</v>
      </c>
      <c r="I3090">
        <v>3130382</v>
      </c>
      <c r="J3090" t="s">
        <v>30</v>
      </c>
      <c r="K3090">
        <f t="shared" si="192"/>
        <v>1</v>
      </c>
      <c r="L3090" t="str">
        <f t="shared" si="193"/>
        <v>да</v>
      </c>
      <c r="S3090" t="s">
        <v>5</v>
      </c>
      <c r="U3090" t="s">
        <v>22</v>
      </c>
      <c r="V3090">
        <v>3230050</v>
      </c>
      <c r="W3090">
        <v>3230802</v>
      </c>
      <c r="X3090" t="s">
        <v>30</v>
      </c>
      <c r="Y3090">
        <f t="shared" si="194"/>
        <v>2</v>
      </c>
      <c r="Z3090" t="str">
        <f t="shared" si="195"/>
        <v>нет</v>
      </c>
    </row>
    <row r="3091" spans="1:26" x14ac:dyDescent="0.35">
      <c r="A3091" t="s">
        <v>18</v>
      </c>
      <c r="B3091" t="s">
        <v>29</v>
      </c>
      <c r="C3091" t="s">
        <v>20</v>
      </c>
      <c r="D3091" t="s">
        <v>21</v>
      </c>
      <c r="E3091" t="s">
        <v>5</v>
      </c>
      <c r="G3091" t="s">
        <v>22</v>
      </c>
      <c r="H3091">
        <v>3130379</v>
      </c>
      <c r="I3091">
        <v>3131806</v>
      </c>
      <c r="J3091" t="s">
        <v>30</v>
      </c>
      <c r="K3091">
        <f t="shared" si="192"/>
        <v>0</v>
      </c>
      <c r="L3091" t="str">
        <f t="shared" si="193"/>
        <v>нет</v>
      </c>
      <c r="S3091" t="s">
        <v>5</v>
      </c>
      <c r="U3091" t="s">
        <v>22</v>
      </c>
      <c r="V3091">
        <v>3230836</v>
      </c>
      <c r="W3091">
        <v>3231504</v>
      </c>
      <c r="X3091" t="s">
        <v>23</v>
      </c>
      <c r="Y3091">
        <f t="shared" si="194"/>
        <v>2</v>
      </c>
      <c r="Z3091" t="str">
        <f t="shared" si="195"/>
        <v>нет</v>
      </c>
    </row>
    <row r="3092" spans="1:26" x14ac:dyDescent="0.35">
      <c r="A3092" t="s">
        <v>18</v>
      </c>
      <c r="B3092" t="s">
        <v>29</v>
      </c>
      <c r="C3092" t="s">
        <v>20</v>
      </c>
      <c r="D3092" t="s">
        <v>21</v>
      </c>
      <c r="E3092" t="s">
        <v>5</v>
      </c>
      <c r="G3092" t="s">
        <v>22</v>
      </c>
      <c r="H3092">
        <v>3131886</v>
      </c>
      <c r="I3092">
        <v>3132656</v>
      </c>
      <c r="J3092" t="s">
        <v>30</v>
      </c>
      <c r="K3092">
        <f t="shared" si="192"/>
        <v>2</v>
      </c>
      <c r="L3092" t="str">
        <f t="shared" si="193"/>
        <v>нет</v>
      </c>
      <c r="S3092" t="s">
        <v>5</v>
      </c>
      <c r="U3092" t="s">
        <v>22</v>
      </c>
      <c r="V3092">
        <v>3231799</v>
      </c>
      <c r="W3092">
        <v>3232725</v>
      </c>
      <c r="X3092" t="s">
        <v>23</v>
      </c>
      <c r="Y3092">
        <f t="shared" si="194"/>
        <v>2</v>
      </c>
      <c r="Z3092" t="str">
        <f t="shared" si="195"/>
        <v>да</v>
      </c>
    </row>
    <row r="3093" spans="1:26" x14ac:dyDescent="0.35">
      <c r="A3093" t="s">
        <v>18</v>
      </c>
      <c r="B3093" t="s">
        <v>29</v>
      </c>
      <c r="C3093" t="s">
        <v>20</v>
      </c>
      <c r="D3093" t="s">
        <v>21</v>
      </c>
      <c r="E3093" t="s">
        <v>5</v>
      </c>
      <c r="G3093" t="s">
        <v>22</v>
      </c>
      <c r="H3093">
        <v>3132726</v>
      </c>
      <c r="I3093">
        <v>3133358</v>
      </c>
      <c r="J3093" t="s">
        <v>30</v>
      </c>
      <c r="K3093">
        <f t="shared" si="192"/>
        <v>2</v>
      </c>
      <c r="L3093" t="str">
        <f t="shared" si="193"/>
        <v>нет</v>
      </c>
      <c r="S3093" t="s">
        <v>5</v>
      </c>
      <c r="U3093" t="s">
        <v>22</v>
      </c>
      <c r="V3093">
        <v>3232718</v>
      </c>
      <c r="W3093">
        <v>3233365</v>
      </c>
      <c r="X3093" t="s">
        <v>23</v>
      </c>
      <c r="Y3093">
        <f t="shared" si="194"/>
        <v>2</v>
      </c>
      <c r="Z3093" t="str">
        <f t="shared" si="195"/>
        <v>нет</v>
      </c>
    </row>
    <row r="3094" spans="1:26" x14ac:dyDescent="0.35">
      <c r="A3094" t="s">
        <v>18</v>
      </c>
      <c r="B3094" t="s">
        <v>29</v>
      </c>
      <c r="C3094" t="s">
        <v>20</v>
      </c>
      <c r="D3094" t="s">
        <v>21</v>
      </c>
      <c r="E3094" t="s">
        <v>5</v>
      </c>
      <c r="G3094" t="s">
        <v>22</v>
      </c>
      <c r="H3094">
        <v>3133425</v>
      </c>
      <c r="I3094">
        <v>3134195</v>
      </c>
      <c r="J3094" t="s">
        <v>30</v>
      </c>
      <c r="K3094">
        <f t="shared" si="192"/>
        <v>2</v>
      </c>
      <c r="L3094" t="str">
        <f t="shared" si="193"/>
        <v>нет</v>
      </c>
      <c r="S3094" t="s">
        <v>5</v>
      </c>
      <c r="U3094" t="s">
        <v>22</v>
      </c>
      <c r="V3094">
        <v>3233711</v>
      </c>
      <c r="W3094">
        <v>3234223</v>
      </c>
      <c r="X3094" t="s">
        <v>30</v>
      </c>
      <c r="Y3094">
        <f t="shared" si="194"/>
        <v>0</v>
      </c>
      <c r="Z3094" t="str">
        <f t="shared" si="195"/>
        <v>нет</v>
      </c>
    </row>
    <row r="3095" spans="1:26" x14ac:dyDescent="0.35">
      <c r="A3095" t="s">
        <v>18</v>
      </c>
      <c r="B3095" t="s">
        <v>29</v>
      </c>
      <c r="C3095" t="s">
        <v>20</v>
      </c>
      <c r="D3095" t="s">
        <v>21</v>
      </c>
      <c r="E3095" t="s">
        <v>5</v>
      </c>
      <c r="G3095" t="s">
        <v>22</v>
      </c>
      <c r="H3095">
        <v>3134250</v>
      </c>
      <c r="I3095">
        <v>3135218</v>
      </c>
      <c r="J3095" t="s">
        <v>30</v>
      </c>
      <c r="K3095">
        <f t="shared" si="192"/>
        <v>0</v>
      </c>
      <c r="L3095" t="str">
        <f t="shared" si="193"/>
        <v>нет</v>
      </c>
      <c r="S3095" t="s">
        <v>5</v>
      </c>
      <c r="U3095" t="s">
        <v>22</v>
      </c>
      <c r="V3095">
        <v>3234432</v>
      </c>
      <c r="W3095">
        <v>3234986</v>
      </c>
      <c r="X3095" t="s">
        <v>30</v>
      </c>
      <c r="Y3095">
        <f t="shared" si="194"/>
        <v>2</v>
      </c>
      <c r="Z3095" t="str">
        <f t="shared" si="195"/>
        <v>нет</v>
      </c>
    </row>
    <row r="3096" spans="1:26" x14ac:dyDescent="0.35">
      <c r="A3096" t="s">
        <v>18</v>
      </c>
      <c r="B3096" t="s">
        <v>29</v>
      </c>
      <c r="C3096" t="s">
        <v>20</v>
      </c>
      <c r="D3096" t="s">
        <v>21</v>
      </c>
      <c r="E3096" t="s">
        <v>5</v>
      </c>
      <c r="G3096" t="s">
        <v>22</v>
      </c>
      <c r="H3096">
        <v>3135286</v>
      </c>
      <c r="I3096">
        <v>3136254</v>
      </c>
      <c r="J3096" t="s">
        <v>30</v>
      </c>
      <c r="K3096">
        <f t="shared" si="192"/>
        <v>2</v>
      </c>
      <c r="L3096" t="str">
        <f t="shared" si="193"/>
        <v>нет</v>
      </c>
      <c r="S3096" t="s">
        <v>5</v>
      </c>
      <c r="U3096" t="s">
        <v>22</v>
      </c>
      <c r="V3096">
        <v>3234996</v>
      </c>
      <c r="W3096">
        <v>3235457</v>
      </c>
      <c r="X3096" t="s">
        <v>30</v>
      </c>
      <c r="Y3096">
        <f t="shared" si="194"/>
        <v>2</v>
      </c>
      <c r="Z3096" t="str">
        <f t="shared" si="195"/>
        <v>нет</v>
      </c>
    </row>
    <row r="3097" spans="1:26" x14ac:dyDescent="0.35">
      <c r="A3097" t="s">
        <v>18</v>
      </c>
      <c r="B3097" t="s">
        <v>29</v>
      </c>
      <c r="C3097" t="s">
        <v>20</v>
      </c>
      <c r="D3097" t="s">
        <v>21</v>
      </c>
      <c r="E3097" t="s">
        <v>5</v>
      </c>
      <c r="G3097" t="s">
        <v>22</v>
      </c>
      <c r="H3097">
        <v>3136336</v>
      </c>
      <c r="I3097">
        <v>3137025</v>
      </c>
      <c r="J3097" t="s">
        <v>30</v>
      </c>
      <c r="K3097">
        <f t="shared" si="192"/>
        <v>2</v>
      </c>
      <c r="L3097" t="str">
        <f t="shared" si="193"/>
        <v>нет</v>
      </c>
      <c r="S3097" t="s">
        <v>5</v>
      </c>
      <c r="U3097" t="s">
        <v>22</v>
      </c>
      <c r="V3097">
        <v>3235608</v>
      </c>
      <c r="W3097">
        <v>3236192</v>
      </c>
      <c r="X3097" t="s">
        <v>23</v>
      </c>
      <c r="Y3097">
        <f t="shared" si="194"/>
        <v>1</v>
      </c>
      <c r="Z3097" t="str">
        <f t="shared" si="195"/>
        <v>нет</v>
      </c>
    </row>
    <row r="3098" spans="1:26" x14ac:dyDescent="0.35">
      <c r="A3098" t="s">
        <v>18</v>
      </c>
      <c r="B3098" t="s">
        <v>29</v>
      </c>
      <c r="C3098" t="s">
        <v>20</v>
      </c>
      <c r="D3098" t="s">
        <v>21</v>
      </c>
      <c r="E3098" t="s">
        <v>5</v>
      </c>
      <c r="G3098" t="s">
        <v>22</v>
      </c>
      <c r="H3098">
        <v>3137113</v>
      </c>
      <c r="I3098">
        <v>3137784</v>
      </c>
      <c r="J3098" t="s">
        <v>30</v>
      </c>
      <c r="K3098">
        <f t="shared" si="192"/>
        <v>0</v>
      </c>
      <c r="L3098" t="str">
        <f t="shared" si="193"/>
        <v>нет</v>
      </c>
      <c r="S3098" t="s">
        <v>5</v>
      </c>
      <c r="U3098" t="s">
        <v>22</v>
      </c>
      <c r="V3098">
        <v>3236261</v>
      </c>
      <c r="W3098">
        <v>3236704</v>
      </c>
      <c r="X3098" t="s">
        <v>23</v>
      </c>
      <c r="Y3098">
        <f t="shared" si="194"/>
        <v>2</v>
      </c>
      <c r="Z3098" t="str">
        <f t="shared" si="195"/>
        <v>нет</v>
      </c>
    </row>
    <row r="3099" spans="1:26" x14ac:dyDescent="0.35">
      <c r="A3099" t="s">
        <v>18</v>
      </c>
      <c r="B3099" t="s">
        <v>29</v>
      </c>
      <c r="C3099" t="s">
        <v>20</v>
      </c>
      <c r="D3099" t="s">
        <v>21</v>
      </c>
      <c r="E3099" t="s">
        <v>5</v>
      </c>
      <c r="G3099" t="s">
        <v>22</v>
      </c>
      <c r="H3099">
        <v>3137786</v>
      </c>
      <c r="I3099">
        <v>3138376</v>
      </c>
      <c r="J3099" t="s">
        <v>30</v>
      </c>
      <c r="K3099">
        <f t="shared" si="192"/>
        <v>1</v>
      </c>
      <c r="L3099" t="str">
        <f t="shared" si="193"/>
        <v>нет</v>
      </c>
      <c r="S3099" t="s">
        <v>5</v>
      </c>
      <c r="U3099" t="s">
        <v>22</v>
      </c>
      <c r="V3099">
        <v>3236945</v>
      </c>
      <c r="W3099">
        <v>3237283</v>
      </c>
      <c r="X3099" t="s">
        <v>23</v>
      </c>
      <c r="Y3099">
        <f t="shared" si="194"/>
        <v>1</v>
      </c>
      <c r="Z3099" t="str">
        <f t="shared" si="195"/>
        <v>нет</v>
      </c>
    </row>
    <row r="3100" spans="1:26" x14ac:dyDescent="0.35">
      <c r="A3100" t="s">
        <v>18</v>
      </c>
      <c r="B3100" t="s">
        <v>29</v>
      </c>
      <c r="C3100" t="s">
        <v>20</v>
      </c>
      <c r="D3100" t="s">
        <v>21</v>
      </c>
      <c r="E3100" t="s">
        <v>5</v>
      </c>
      <c r="G3100" t="s">
        <v>22</v>
      </c>
      <c r="H3100">
        <v>3138445</v>
      </c>
      <c r="I3100">
        <v>3139590</v>
      </c>
      <c r="J3100" t="s">
        <v>30</v>
      </c>
      <c r="K3100">
        <f t="shared" si="192"/>
        <v>0</v>
      </c>
      <c r="L3100" t="str">
        <f t="shared" si="193"/>
        <v>нет</v>
      </c>
      <c r="S3100" t="s">
        <v>5</v>
      </c>
      <c r="U3100" t="s">
        <v>22</v>
      </c>
      <c r="V3100">
        <v>3237367</v>
      </c>
      <c r="W3100">
        <v>3238566</v>
      </c>
      <c r="X3100" t="s">
        <v>23</v>
      </c>
      <c r="Y3100">
        <f t="shared" si="194"/>
        <v>0</v>
      </c>
      <c r="Z3100" t="str">
        <f t="shared" si="195"/>
        <v>нет</v>
      </c>
    </row>
    <row r="3101" spans="1:26" x14ac:dyDescent="0.35">
      <c r="A3101" t="s">
        <v>18</v>
      </c>
      <c r="B3101" t="s">
        <v>29</v>
      </c>
      <c r="C3101" t="s">
        <v>20</v>
      </c>
      <c r="D3101" t="s">
        <v>21</v>
      </c>
      <c r="E3101" t="s">
        <v>5</v>
      </c>
      <c r="G3101" t="s">
        <v>22</v>
      </c>
      <c r="H3101">
        <v>3139592</v>
      </c>
      <c r="I3101">
        <v>3140647</v>
      </c>
      <c r="J3101" t="s">
        <v>30</v>
      </c>
      <c r="K3101">
        <f t="shared" si="192"/>
        <v>2</v>
      </c>
      <c r="L3101" t="str">
        <f t="shared" si="193"/>
        <v>нет</v>
      </c>
      <c r="S3101" t="s">
        <v>5</v>
      </c>
      <c r="U3101" t="s">
        <v>22</v>
      </c>
      <c r="V3101">
        <v>3239096</v>
      </c>
      <c r="W3101">
        <v>3239977</v>
      </c>
      <c r="X3101" t="s">
        <v>30</v>
      </c>
      <c r="Y3101">
        <f t="shared" si="194"/>
        <v>0</v>
      </c>
      <c r="Z3101" t="str">
        <f t="shared" si="195"/>
        <v>нет</v>
      </c>
    </row>
    <row r="3102" spans="1:26" x14ac:dyDescent="0.35">
      <c r="A3102" t="s">
        <v>18</v>
      </c>
      <c r="B3102" t="s">
        <v>29</v>
      </c>
      <c r="C3102" t="s">
        <v>20</v>
      </c>
      <c r="D3102" t="s">
        <v>21</v>
      </c>
      <c r="E3102" t="s">
        <v>5</v>
      </c>
      <c r="G3102" t="s">
        <v>22</v>
      </c>
      <c r="H3102">
        <v>3140741</v>
      </c>
      <c r="I3102">
        <v>3142051</v>
      </c>
      <c r="J3102" t="s">
        <v>30</v>
      </c>
      <c r="K3102">
        <f t="shared" si="192"/>
        <v>0</v>
      </c>
      <c r="L3102" t="str">
        <f t="shared" si="193"/>
        <v>нет</v>
      </c>
      <c r="S3102" t="s">
        <v>5</v>
      </c>
      <c r="U3102" t="s">
        <v>22</v>
      </c>
      <c r="V3102">
        <v>3240384</v>
      </c>
      <c r="W3102">
        <v>3241151</v>
      </c>
      <c r="X3102" t="s">
        <v>23</v>
      </c>
      <c r="Y3102">
        <f t="shared" si="194"/>
        <v>1</v>
      </c>
      <c r="Z3102" t="str">
        <f t="shared" si="195"/>
        <v>да</v>
      </c>
    </row>
    <row r="3103" spans="1:26" x14ac:dyDescent="0.35">
      <c r="A3103" t="s">
        <v>18</v>
      </c>
      <c r="B3103" t="s">
        <v>29</v>
      </c>
      <c r="C3103" t="s">
        <v>20</v>
      </c>
      <c r="D3103" t="s">
        <v>21</v>
      </c>
      <c r="E3103" t="s">
        <v>5</v>
      </c>
      <c r="G3103" t="s">
        <v>22</v>
      </c>
      <c r="H3103">
        <v>3142074</v>
      </c>
      <c r="I3103">
        <v>3143093</v>
      </c>
      <c r="J3103" t="s">
        <v>30</v>
      </c>
      <c r="K3103">
        <f t="shared" si="192"/>
        <v>2</v>
      </c>
      <c r="L3103" t="str">
        <f t="shared" si="193"/>
        <v>нет</v>
      </c>
      <c r="S3103" t="s">
        <v>5</v>
      </c>
      <c r="U3103" t="s">
        <v>22</v>
      </c>
      <c r="V3103">
        <v>3241148</v>
      </c>
      <c r="W3103">
        <v>3242038</v>
      </c>
      <c r="X3103" t="s">
        <v>23</v>
      </c>
      <c r="Y3103">
        <f t="shared" si="194"/>
        <v>2</v>
      </c>
      <c r="Z3103" t="str">
        <f t="shared" si="195"/>
        <v>да</v>
      </c>
    </row>
    <row r="3104" spans="1:26" x14ac:dyDescent="0.35">
      <c r="A3104" t="s">
        <v>18</v>
      </c>
      <c r="B3104" t="s">
        <v>29</v>
      </c>
      <c r="C3104" t="s">
        <v>20</v>
      </c>
      <c r="D3104" t="s">
        <v>21</v>
      </c>
      <c r="E3104" t="s">
        <v>5</v>
      </c>
      <c r="G3104" t="s">
        <v>22</v>
      </c>
      <c r="H3104">
        <v>3143181</v>
      </c>
      <c r="I3104">
        <v>3143384</v>
      </c>
      <c r="J3104" t="s">
        <v>30</v>
      </c>
      <c r="K3104">
        <f t="shared" si="192"/>
        <v>0</v>
      </c>
      <c r="L3104" t="str">
        <f t="shared" si="193"/>
        <v>нет</v>
      </c>
      <c r="S3104" t="s">
        <v>5</v>
      </c>
      <c r="U3104" t="s">
        <v>22</v>
      </c>
      <c r="V3104">
        <v>3242016</v>
      </c>
      <c r="W3104">
        <v>3242264</v>
      </c>
      <c r="X3104" t="s">
        <v>23</v>
      </c>
      <c r="Y3104">
        <f t="shared" si="194"/>
        <v>0</v>
      </c>
      <c r="Z3104" t="str">
        <f t="shared" si="195"/>
        <v>нет</v>
      </c>
    </row>
    <row r="3105" spans="1:26" x14ac:dyDescent="0.35">
      <c r="A3105" t="s">
        <v>18</v>
      </c>
      <c r="B3105" t="s">
        <v>29</v>
      </c>
      <c r="C3105" t="s">
        <v>20</v>
      </c>
      <c r="D3105" t="s">
        <v>21</v>
      </c>
      <c r="E3105" t="s">
        <v>5</v>
      </c>
      <c r="G3105" t="s">
        <v>22</v>
      </c>
      <c r="H3105">
        <v>3143395</v>
      </c>
      <c r="I3105">
        <v>3144105</v>
      </c>
      <c r="J3105" t="s">
        <v>30</v>
      </c>
      <c r="K3105">
        <f t="shared" si="192"/>
        <v>1</v>
      </c>
      <c r="L3105" t="str">
        <f t="shared" si="193"/>
        <v>нет</v>
      </c>
      <c r="S3105" t="s">
        <v>5</v>
      </c>
      <c r="U3105" t="s">
        <v>22</v>
      </c>
      <c r="V3105">
        <v>3242467</v>
      </c>
      <c r="W3105">
        <v>3242985</v>
      </c>
      <c r="X3105" t="s">
        <v>30</v>
      </c>
      <c r="Y3105">
        <f t="shared" si="194"/>
        <v>1</v>
      </c>
      <c r="Z3105" t="str">
        <f t="shared" si="195"/>
        <v>нет</v>
      </c>
    </row>
    <row r="3106" spans="1:26" x14ac:dyDescent="0.35">
      <c r="A3106" t="s">
        <v>18</v>
      </c>
      <c r="B3106" t="s">
        <v>29</v>
      </c>
      <c r="C3106" t="s">
        <v>20</v>
      </c>
      <c r="D3106" t="s">
        <v>21</v>
      </c>
      <c r="E3106" t="s">
        <v>5</v>
      </c>
      <c r="G3106" t="s">
        <v>22</v>
      </c>
      <c r="H3106">
        <v>3144276</v>
      </c>
      <c r="I3106">
        <v>3144548</v>
      </c>
      <c r="J3106" t="s">
        <v>30</v>
      </c>
      <c r="K3106">
        <f t="shared" si="192"/>
        <v>2</v>
      </c>
      <c r="L3106" t="str">
        <f t="shared" si="193"/>
        <v>нет</v>
      </c>
      <c r="S3106" t="s">
        <v>5</v>
      </c>
      <c r="U3106" t="s">
        <v>22</v>
      </c>
      <c r="V3106">
        <v>3243258</v>
      </c>
      <c r="W3106">
        <v>3243587</v>
      </c>
      <c r="X3106" t="s">
        <v>30</v>
      </c>
      <c r="Y3106">
        <f t="shared" si="194"/>
        <v>0</v>
      </c>
      <c r="Z3106" t="str">
        <f t="shared" si="195"/>
        <v>нет</v>
      </c>
    </row>
    <row r="3107" spans="1:26" x14ac:dyDescent="0.35">
      <c r="A3107" t="s">
        <v>18</v>
      </c>
      <c r="B3107" t="s">
        <v>29</v>
      </c>
      <c r="C3107" t="s">
        <v>20</v>
      </c>
      <c r="D3107" t="s">
        <v>21</v>
      </c>
      <c r="E3107" t="s">
        <v>5</v>
      </c>
      <c r="G3107" t="s">
        <v>22</v>
      </c>
      <c r="H3107">
        <v>3144894</v>
      </c>
      <c r="I3107">
        <v>3145478</v>
      </c>
      <c r="J3107" t="s">
        <v>30</v>
      </c>
      <c r="K3107">
        <f t="shared" si="192"/>
        <v>0</v>
      </c>
      <c r="L3107" t="str">
        <f t="shared" si="193"/>
        <v>нет</v>
      </c>
      <c r="S3107" t="s">
        <v>5</v>
      </c>
      <c r="U3107" t="s">
        <v>22</v>
      </c>
      <c r="V3107">
        <v>3243589</v>
      </c>
      <c r="W3107">
        <v>3244359</v>
      </c>
      <c r="X3107" t="s">
        <v>30</v>
      </c>
      <c r="Y3107">
        <f t="shared" si="194"/>
        <v>1</v>
      </c>
      <c r="Z3107" t="str">
        <f t="shared" si="195"/>
        <v>нет</v>
      </c>
    </row>
    <row r="3108" spans="1:26" x14ac:dyDescent="0.35">
      <c r="A3108" t="s">
        <v>18</v>
      </c>
      <c r="B3108" t="s">
        <v>29</v>
      </c>
      <c r="C3108" t="s">
        <v>20</v>
      </c>
      <c r="D3108" t="s">
        <v>21</v>
      </c>
      <c r="E3108" t="s">
        <v>5</v>
      </c>
      <c r="G3108" t="s">
        <v>22</v>
      </c>
      <c r="H3108">
        <v>3145501</v>
      </c>
      <c r="I3108">
        <v>3145722</v>
      </c>
      <c r="J3108" t="s">
        <v>30</v>
      </c>
      <c r="K3108">
        <f t="shared" si="192"/>
        <v>0</v>
      </c>
      <c r="L3108" t="str">
        <f t="shared" si="193"/>
        <v>нет</v>
      </c>
      <c r="S3108" t="s">
        <v>5</v>
      </c>
      <c r="U3108" t="s">
        <v>22</v>
      </c>
      <c r="V3108">
        <v>3244656</v>
      </c>
      <c r="W3108">
        <v>3244973</v>
      </c>
      <c r="X3108" t="s">
        <v>30</v>
      </c>
      <c r="Y3108">
        <f t="shared" si="194"/>
        <v>1</v>
      </c>
      <c r="Z3108" t="str">
        <f t="shared" si="195"/>
        <v>нет</v>
      </c>
    </row>
    <row r="3109" spans="1:26" x14ac:dyDescent="0.35">
      <c r="A3109" t="s">
        <v>18</v>
      </c>
      <c r="B3109" t="s">
        <v>29</v>
      </c>
      <c r="C3109" t="s">
        <v>20</v>
      </c>
      <c r="D3109" t="s">
        <v>21</v>
      </c>
      <c r="E3109" t="s">
        <v>5</v>
      </c>
      <c r="G3109" t="s">
        <v>22</v>
      </c>
      <c r="H3109">
        <v>3145799</v>
      </c>
      <c r="I3109">
        <v>3146575</v>
      </c>
      <c r="J3109" t="s">
        <v>30</v>
      </c>
      <c r="K3109">
        <f t="shared" si="192"/>
        <v>1</v>
      </c>
      <c r="L3109" t="str">
        <f t="shared" si="193"/>
        <v>нет</v>
      </c>
      <c r="S3109" t="s">
        <v>5</v>
      </c>
      <c r="U3109" t="s">
        <v>22</v>
      </c>
      <c r="V3109">
        <v>3244979</v>
      </c>
      <c r="W3109">
        <v>3245182</v>
      </c>
      <c r="X3109" t="s">
        <v>30</v>
      </c>
      <c r="Y3109">
        <f t="shared" si="194"/>
        <v>1</v>
      </c>
      <c r="Z3109" t="str">
        <f t="shared" si="195"/>
        <v>да</v>
      </c>
    </row>
    <row r="3110" spans="1:26" x14ac:dyDescent="0.35">
      <c r="A3110" t="s">
        <v>18</v>
      </c>
      <c r="B3110" t="s">
        <v>29</v>
      </c>
      <c r="C3110" t="s">
        <v>20</v>
      </c>
      <c r="D3110" t="s">
        <v>21</v>
      </c>
      <c r="E3110" t="s">
        <v>5</v>
      </c>
      <c r="G3110" t="s">
        <v>22</v>
      </c>
      <c r="H3110">
        <v>3146581</v>
      </c>
      <c r="I3110">
        <v>3147285</v>
      </c>
      <c r="J3110" t="s">
        <v>30</v>
      </c>
      <c r="K3110">
        <f t="shared" si="192"/>
        <v>1</v>
      </c>
      <c r="L3110" t="str">
        <f t="shared" si="193"/>
        <v>нет</v>
      </c>
      <c r="S3110" t="s">
        <v>5</v>
      </c>
      <c r="U3110" t="s">
        <v>22</v>
      </c>
      <c r="V3110">
        <v>3245179</v>
      </c>
      <c r="W3110">
        <v>3245601</v>
      </c>
      <c r="X3110" t="s">
        <v>30</v>
      </c>
      <c r="Y3110">
        <f t="shared" si="194"/>
        <v>1</v>
      </c>
      <c r="Z3110" t="str">
        <f t="shared" si="195"/>
        <v>нет</v>
      </c>
    </row>
    <row r="3111" spans="1:26" x14ac:dyDescent="0.35">
      <c r="A3111" t="s">
        <v>18</v>
      </c>
      <c r="B3111" t="s">
        <v>29</v>
      </c>
      <c r="C3111" t="s">
        <v>20</v>
      </c>
      <c r="D3111" t="s">
        <v>21</v>
      </c>
      <c r="E3111" t="s">
        <v>5</v>
      </c>
      <c r="G3111" t="s">
        <v>22</v>
      </c>
      <c r="H3111">
        <v>3147303</v>
      </c>
      <c r="I3111">
        <v>3148277</v>
      </c>
      <c r="J3111" t="s">
        <v>30</v>
      </c>
      <c r="K3111">
        <f t="shared" si="192"/>
        <v>0</v>
      </c>
      <c r="L3111" t="str">
        <f t="shared" si="193"/>
        <v>нет</v>
      </c>
      <c r="S3111" t="s">
        <v>5</v>
      </c>
      <c r="U3111" t="s">
        <v>22</v>
      </c>
      <c r="V3111">
        <v>3245880</v>
      </c>
      <c r="W3111">
        <v>3247229</v>
      </c>
      <c r="X3111" t="s">
        <v>30</v>
      </c>
      <c r="Y3111">
        <f t="shared" si="194"/>
        <v>1</v>
      </c>
      <c r="Z3111" t="str">
        <f t="shared" si="195"/>
        <v>нет</v>
      </c>
    </row>
    <row r="3112" spans="1:26" x14ac:dyDescent="0.35">
      <c r="A3112" t="s">
        <v>18</v>
      </c>
      <c r="B3112" t="s">
        <v>29</v>
      </c>
      <c r="C3112" t="s">
        <v>20</v>
      </c>
      <c r="D3112" t="s">
        <v>21</v>
      </c>
      <c r="E3112" t="s">
        <v>5</v>
      </c>
      <c r="G3112" t="s">
        <v>22</v>
      </c>
      <c r="H3112">
        <v>3148363</v>
      </c>
      <c r="I3112">
        <v>3148809</v>
      </c>
      <c r="J3112" t="s">
        <v>30</v>
      </c>
      <c r="K3112">
        <f t="shared" si="192"/>
        <v>2</v>
      </c>
      <c r="L3112" t="str">
        <f t="shared" si="193"/>
        <v>нет</v>
      </c>
      <c r="S3112" t="s">
        <v>5</v>
      </c>
      <c r="U3112" t="s">
        <v>22</v>
      </c>
      <c r="V3112">
        <v>3248987</v>
      </c>
      <c r="W3112">
        <v>3249856</v>
      </c>
      <c r="X3112" t="s">
        <v>23</v>
      </c>
      <c r="Y3112">
        <f t="shared" si="194"/>
        <v>2</v>
      </c>
      <c r="Z3112" t="str">
        <f t="shared" si="195"/>
        <v>да</v>
      </c>
    </row>
    <row r="3113" spans="1:26" x14ac:dyDescent="0.35">
      <c r="A3113" t="s">
        <v>18</v>
      </c>
      <c r="B3113" t="s">
        <v>29</v>
      </c>
      <c r="C3113" t="s">
        <v>20</v>
      </c>
      <c r="D3113" t="s">
        <v>21</v>
      </c>
      <c r="E3113" t="s">
        <v>5</v>
      </c>
      <c r="G3113" t="s">
        <v>22</v>
      </c>
      <c r="H3113">
        <v>3149035</v>
      </c>
      <c r="I3113">
        <v>3150207</v>
      </c>
      <c r="J3113" t="s">
        <v>30</v>
      </c>
      <c r="K3113">
        <f t="shared" si="192"/>
        <v>1</v>
      </c>
      <c r="L3113" t="str">
        <f t="shared" si="193"/>
        <v>нет</v>
      </c>
      <c r="S3113" t="s">
        <v>5</v>
      </c>
      <c r="U3113" t="s">
        <v>22</v>
      </c>
      <c r="V3113">
        <v>3249840</v>
      </c>
      <c r="W3113">
        <v>3250307</v>
      </c>
      <c r="X3113" t="s">
        <v>23</v>
      </c>
      <c r="Y3113">
        <f t="shared" si="194"/>
        <v>1</v>
      </c>
      <c r="Z3113" t="str">
        <f t="shared" si="195"/>
        <v>да</v>
      </c>
    </row>
    <row r="3114" spans="1:26" x14ac:dyDescent="0.35">
      <c r="A3114" t="s">
        <v>18</v>
      </c>
      <c r="B3114" t="s">
        <v>29</v>
      </c>
      <c r="C3114" t="s">
        <v>20</v>
      </c>
      <c r="D3114" t="s">
        <v>21</v>
      </c>
      <c r="E3114" t="s">
        <v>5</v>
      </c>
      <c r="G3114" t="s">
        <v>22</v>
      </c>
      <c r="H3114">
        <v>3150210</v>
      </c>
      <c r="I3114">
        <v>3151286</v>
      </c>
      <c r="J3114" t="s">
        <v>30</v>
      </c>
      <c r="K3114">
        <f t="shared" si="192"/>
        <v>1</v>
      </c>
      <c r="L3114" t="str">
        <f t="shared" si="193"/>
        <v>да</v>
      </c>
      <c r="S3114" t="s">
        <v>5</v>
      </c>
      <c r="U3114" t="s">
        <v>22</v>
      </c>
      <c r="V3114">
        <v>3250271</v>
      </c>
      <c r="W3114">
        <v>3251515</v>
      </c>
      <c r="X3114" t="s">
        <v>23</v>
      </c>
      <c r="Y3114">
        <f t="shared" si="194"/>
        <v>2</v>
      </c>
      <c r="Z3114" t="str">
        <f t="shared" si="195"/>
        <v>нет</v>
      </c>
    </row>
    <row r="3115" spans="1:26" x14ac:dyDescent="0.35">
      <c r="A3115" t="s">
        <v>18</v>
      </c>
      <c r="B3115" t="s">
        <v>29</v>
      </c>
      <c r="C3115" t="s">
        <v>20</v>
      </c>
      <c r="D3115" t="s">
        <v>21</v>
      </c>
      <c r="E3115" t="s">
        <v>5</v>
      </c>
      <c r="G3115" t="s">
        <v>22</v>
      </c>
      <c r="H3115">
        <v>3151283</v>
      </c>
      <c r="I3115">
        <v>3151666</v>
      </c>
      <c r="J3115" t="s">
        <v>30</v>
      </c>
      <c r="K3115">
        <f t="shared" si="192"/>
        <v>1</v>
      </c>
      <c r="L3115" t="str">
        <f t="shared" si="193"/>
        <v>да</v>
      </c>
      <c r="S3115" t="s">
        <v>5</v>
      </c>
      <c r="U3115" t="s">
        <v>22</v>
      </c>
      <c r="V3115">
        <v>3251675</v>
      </c>
      <c r="W3115">
        <v>3252712</v>
      </c>
      <c r="X3115" t="s">
        <v>30</v>
      </c>
      <c r="Y3115">
        <f t="shared" si="194"/>
        <v>1</v>
      </c>
      <c r="Z3115" t="str">
        <f t="shared" si="195"/>
        <v>нет</v>
      </c>
    </row>
    <row r="3116" spans="1:26" x14ac:dyDescent="0.35">
      <c r="A3116" t="s">
        <v>18</v>
      </c>
      <c r="B3116" t="s">
        <v>29</v>
      </c>
      <c r="C3116" t="s">
        <v>20</v>
      </c>
      <c r="D3116" t="s">
        <v>21</v>
      </c>
      <c r="E3116" t="s">
        <v>5</v>
      </c>
      <c r="G3116" t="s">
        <v>22</v>
      </c>
      <c r="H3116">
        <v>3151663</v>
      </c>
      <c r="I3116">
        <v>3152751</v>
      </c>
      <c r="J3116" t="s">
        <v>30</v>
      </c>
      <c r="K3116">
        <f t="shared" si="192"/>
        <v>0</v>
      </c>
      <c r="L3116" t="str">
        <f t="shared" si="193"/>
        <v>нет</v>
      </c>
      <c r="S3116" t="s">
        <v>5</v>
      </c>
      <c r="U3116" t="s">
        <v>22</v>
      </c>
      <c r="V3116">
        <v>3252904</v>
      </c>
      <c r="W3116">
        <v>3253710</v>
      </c>
      <c r="X3116" t="s">
        <v>23</v>
      </c>
      <c r="Y3116">
        <f t="shared" si="194"/>
        <v>0</v>
      </c>
      <c r="Z3116" t="str">
        <f t="shared" si="195"/>
        <v>нет</v>
      </c>
    </row>
    <row r="3117" spans="1:26" x14ac:dyDescent="0.35">
      <c r="A3117" t="s">
        <v>18</v>
      </c>
      <c r="B3117" t="s">
        <v>29</v>
      </c>
      <c r="C3117" t="s">
        <v>20</v>
      </c>
      <c r="D3117" t="s">
        <v>21</v>
      </c>
      <c r="E3117" t="s">
        <v>5</v>
      </c>
      <c r="G3117" t="s">
        <v>22</v>
      </c>
      <c r="H3117">
        <v>3152768</v>
      </c>
      <c r="I3117">
        <v>3154060</v>
      </c>
      <c r="J3117" t="s">
        <v>30</v>
      </c>
      <c r="K3117">
        <f t="shared" si="192"/>
        <v>1</v>
      </c>
      <c r="L3117" t="str">
        <f t="shared" si="193"/>
        <v>нет</v>
      </c>
      <c r="S3117" t="s">
        <v>5</v>
      </c>
      <c r="U3117" t="s">
        <v>22</v>
      </c>
      <c r="V3117">
        <v>3254879</v>
      </c>
      <c r="W3117">
        <v>3256006</v>
      </c>
      <c r="X3117" t="s">
        <v>23</v>
      </c>
      <c r="Y3117">
        <f t="shared" si="194"/>
        <v>2</v>
      </c>
      <c r="Z3117" t="str">
        <f t="shared" si="195"/>
        <v>нет</v>
      </c>
    </row>
    <row r="3118" spans="1:26" x14ac:dyDescent="0.35">
      <c r="A3118" t="s">
        <v>18</v>
      </c>
      <c r="B3118" t="s">
        <v>29</v>
      </c>
      <c r="C3118" t="s">
        <v>20</v>
      </c>
      <c r="D3118" t="s">
        <v>21</v>
      </c>
      <c r="E3118" t="s">
        <v>5</v>
      </c>
      <c r="G3118" t="s">
        <v>22</v>
      </c>
      <c r="H3118">
        <v>3154138</v>
      </c>
      <c r="I3118">
        <v>3155391</v>
      </c>
      <c r="J3118" t="s">
        <v>30</v>
      </c>
      <c r="K3118">
        <f t="shared" si="192"/>
        <v>1</v>
      </c>
      <c r="L3118" t="str">
        <f t="shared" si="193"/>
        <v>нет</v>
      </c>
      <c r="S3118" t="s">
        <v>5</v>
      </c>
      <c r="U3118" t="s">
        <v>22</v>
      </c>
      <c r="V3118">
        <v>3256595</v>
      </c>
      <c r="W3118">
        <v>3257320</v>
      </c>
      <c r="X3118" t="s">
        <v>23</v>
      </c>
      <c r="Y3118">
        <f t="shared" si="194"/>
        <v>1</v>
      </c>
      <c r="Z3118" t="str">
        <f t="shared" si="195"/>
        <v>да</v>
      </c>
    </row>
    <row r="3119" spans="1:26" x14ac:dyDescent="0.35">
      <c r="A3119" t="s">
        <v>18</v>
      </c>
      <c r="B3119" t="s">
        <v>29</v>
      </c>
      <c r="C3119" t="s">
        <v>20</v>
      </c>
      <c r="D3119" t="s">
        <v>21</v>
      </c>
      <c r="E3119" t="s">
        <v>5</v>
      </c>
      <c r="G3119" t="s">
        <v>22</v>
      </c>
      <c r="H3119">
        <v>3155406</v>
      </c>
      <c r="I3119">
        <v>3155966</v>
      </c>
      <c r="J3119" t="s">
        <v>30</v>
      </c>
      <c r="K3119">
        <f t="shared" si="192"/>
        <v>2</v>
      </c>
      <c r="L3119" t="str">
        <f t="shared" si="193"/>
        <v>нет</v>
      </c>
      <c r="S3119" t="s">
        <v>5</v>
      </c>
      <c r="U3119" t="s">
        <v>22</v>
      </c>
      <c r="V3119">
        <v>3257320</v>
      </c>
      <c r="W3119">
        <v>3258771</v>
      </c>
      <c r="X3119" t="s">
        <v>23</v>
      </c>
      <c r="Y3119">
        <f t="shared" si="194"/>
        <v>0</v>
      </c>
      <c r="Z3119" t="str">
        <f t="shared" si="195"/>
        <v>нет</v>
      </c>
    </row>
    <row r="3120" spans="1:26" x14ac:dyDescent="0.35">
      <c r="A3120" t="s">
        <v>18</v>
      </c>
      <c r="B3120" t="s">
        <v>29</v>
      </c>
      <c r="C3120" t="s">
        <v>20</v>
      </c>
      <c r="D3120" t="s">
        <v>21</v>
      </c>
      <c r="E3120" t="s">
        <v>5</v>
      </c>
      <c r="G3120" t="s">
        <v>22</v>
      </c>
      <c r="H3120">
        <v>3155976</v>
      </c>
      <c r="I3120">
        <v>3156428</v>
      </c>
      <c r="J3120" t="s">
        <v>30</v>
      </c>
      <c r="K3120">
        <f t="shared" si="192"/>
        <v>1</v>
      </c>
      <c r="L3120" t="str">
        <f t="shared" si="193"/>
        <v>нет</v>
      </c>
      <c r="S3120" t="s">
        <v>5</v>
      </c>
      <c r="U3120" t="s">
        <v>22</v>
      </c>
      <c r="V3120">
        <v>3259031</v>
      </c>
      <c r="W3120">
        <v>3259579</v>
      </c>
      <c r="X3120" t="s">
        <v>30</v>
      </c>
      <c r="Y3120">
        <f t="shared" si="194"/>
        <v>2</v>
      </c>
      <c r="Z3120" t="str">
        <f t="shared" si="195"/>
        <v>да</v>
      </c>
    </row>
    <row r="3121" spans="1:26" x14ac:dyDescent="0.35">
      <c r="A3121" t="s">
        <v>18</v>
      </c>
      <c r="B3121" t="s">
        <v>29</v>
      </c>
      <c r="C3121" t="s">
        <v>20</v>
      </c>
      <c r="D3121" t="s">
        <v>21</v>
      </c>
      <c r="E3121" t="s">
        <v>5</v>
      </c>
      <c r="G3121" t="s">
        <v>22</v>
      </c>
      <c r="H3121">
        <v>3156569</v>
      </c>
      <c r="I3121">
        <v>3157072</v>
      </c>
      <c r="J3121" t="s">
        <v>30</v>
      </c>
      <c r="K3121">
        <f t="shared" si="192"/>
        <v>2</v>
      </c>
      <c r="L3121" t="str">
        <f t="shared" si="193"/>
        <v>нет</v>
      </c>
      <c r="S3121" t="s">
        <v>5</v>
      </c>
      <c r="U3121" t="s">
        <v>22</v>
      </c>
      <c r="V3121">
        <v>3259554</v>
      </c>
      <c r="W3121">
        <v>3260657</v>
      </c>
      <c r="X3121" t="s">
        <v>30</v>
      </c>
      <c r="Y3121">
        <f t="shared" si="194"/>
        <v>0</v>
      </c>
      <c r="Z3121" t="str">
        <f t="shared" si="195"/>
        <v>нет</v>
      </c>
    </row>
    <row r="3122" spans="1:26" x14ac:dyDescent="0.35">
      <c r="A3122" t="s">
        <v>18</v>
      </c>
      <c r="B3122" t="s">
        <v>29</v>
      </c>
      <c r="C3122" t="s">
        <v>20</v>
      </c>
      <c r="D3122" t="s">
        <v>21</v>
      </c>
      <c r="E3122" t="s">
        <v>5</v>
      </c>
      <c r="G3122" t="s">
        <v>22</v>
      </c>
      <c r="H3122">
        <v>3157094</v>
      </c>
      <c r="I3122">
        <v>3157768</v>
      </c>
      <c r="J3122" t="s">
        <v>30</v>
      </c>
      <c r="K3122">
        <f t="shared" si="192"/>
        <v>1</v>
      </c>
      <c r="L3122" t="str">
        <f t="shared" si="193"/>
        <v>нет</v>
      </c>
      <c r="S3122" t="s">
        <v>5</v>
      </c>
      <c r="U3122" t="s">
        <v>22</v>
      </c>
      <c r="V3122">
        <v>3260905</v>
      </c>
      <c r="W3122">
        <v>3261315</v>
      </c>
      <c r="X3122" t="s">
        <v>23</v>
      </c>
      <c r="Y3122">
        <f t="shared" si="194"/>
        <v>1</v>
      </c>
      <c r="Z3122" t="str">
        <f t="shared" si="195"/>
        <v>нет</v>
      </c>
    </row>
    <row r="3123" spans="1:26" x14ac:dyDescent="0.35">
      <c r="A3123" t="s">
        <v>18</v>
      </c>
      <c r="B3123" t="s">
        <v>29</v>
      </c>
      <c r="C3123" t="s">
        <v>20</v>
      </c>
      <c r="D3123" t="s">
        <v>21</v>
      </c>
      <c r="E3123" t="s">
        <v>5</v>
      </c>
      <c r="G3123" t="s">
        <v>22</v>
      </c>
      <c r="H3123">
        <v>3157807</v>
      </c>
      <c r="I3123">
        <v>3158589</v>
      </c>
      <c r="J3123" t="s">
        <v>30</v>
      </c>
      <c r="K3123">
        <f t="shared" si="192"/>
        <v>0</v>
      </c>
      <c r="L3123" t="str">
        <f t="shared" si="193"/>
        <v>нет</v>
      </c>
      <c r="S3123" t="s">
        <v>5</v>
      </c>
      <c r="U3123" t="s">
        <v>22</v>
      </c>
      <c r="V3123">
        <v>3261585</v>
      </c>
      <c r="W3123">
        <v>3262358</v>
      </c>
      <c r="X3123" t="s">
        <v>23</v>
      </c>
      <c r="Y3123">
        <f t="shared" si="194"/>
        <v>1</v>
      </c>
      <c r="Z3123" t="str">
        <f t="shared" si="195"/>
        <v>нет</v>
      </c>
    </row>
    <row r="3124" spans="1:26" x14ac:dyDescent="0.35">
      <c r="A3124" t="s">
        <v>18</v>
      </c>
      <c r="B3124" t="s">
        <v>29</v>
      </c>
      <c r="C3124" t="s">
        <v>20</v>
      </c>
      <c r="D3124" t="s">
        <v>21</v>
      </c>
      <c r="E3124" t="s">
        <v>5</v>
      </c>
      <c r="G3124" t="s">
        <v>22</v>
      </c>
      <c r="H3124">
        <v>3158654</v>
      </c>
      <c r="I3124">
        <v>3159265</v>
      </c>
      <c r="J3124" t="s">
        <v>30</v>
      </c>
      <c r="K3124">
        <f t="shared" si="192"/>
        <v>0</v>
      </c>
      <c r="L3124" t="str">
        <f t="shared" si="193"/>
        <v>нет</v>
      </c>
      <c r="S3124" t="s">
        <v>5</v>
      </c>
      <c r="U3124" t="s">
        <v>22</v>
      </c>
      <c r="V3124">
        <v>3262838</v>
      </c>
      <c r="W3124">
        <v>3263272</v>
      </c>
      <c r="X3124" t="s">
        <v>23</v>
      </c>
      <c r="Y3124">
        <f t="shared" si="194"/>
        <v>1</v>
      </c>
      <c r="Z3124" t="str">
        <f t="shared" si="195"/>
        <v>нет</v>
      </c>
    </row>
    <row r="3125" spans="1:26" x14ac:dyDescent="0.35">
      <c r="A3125" t="s">
        <v>18</v>
      </c>
      <c r="B3125" t="s">
        <v>29</v>
      </c>
      <c r="C3125" t="s">
        <v>20</v>
      </c>
      <c r="D3125" t="s">
        <v>21</v>
      </c>
      <c r="E3125" t="s">
        <v>5</v>
      </c>
      <c r="G3125" t="s">
        <v>22</v>
      </c>
      <c r="H3125">
        <v>3159321</v>
      </c>
      <c r="I3125">
        <v>3160004</v>
      </c>
      <c r="J3125" t="s">
        <v>30</v>
      </c>
      <c r="K3125">
        <f t="shared" si="192"/>
        <v>0</v>
      </c>
      <c r="L3125" t="str">
        <f t="shared" si="193"/>
        <v>нет</v>
      </c>
      <c r="S3125" t="s">
        <v>5</v>
      </c>
      <c r="U3125" t="s">
        <v>22</v>
      </c>
      <c r="V3125">
        <v>3263617</v>
      </c>
      <c r="W3125">
        <v>3264966</v>
      </c>
      <c r="X3125" t="s">
        <v>30</v>
      </c>
      <c r="Y3125">
        <f t="shared" si="194"/>
        <v>1</v>
      </c>
      <c r="Z3125" t="str">
        <f t="shared" si="195"/>
        <v>нет</v>
      </c>
    </row>
    <row r="3126" spans="1:26" x14ac:dyDescent="0.35">
      <c r="A3126" t="s">
        <v>18</v>
      </c>
      <c r="B3126" t="s">
        <v>29</v>
      </c>
      <c r="C3126" t="s">
        <v>20</v>
      </c>
      <c r="D3126" t="s">
        <v>21</v>
      </c>
      <c r="E3126" t="s">
        <v>5</v>
      </c>
      <c r="G3126" t="s">
        <v>22</v>
      </c>
      <c r="H3126">
        <v>3161020</v>
      </c>
      <c r="I3126">
        <v>3161358</v>
      </c>
      <c r="J3126" t="s">
        <v>30</v>
      </c>
      <c r="K3126">
        <f t="shared" si="192"/>
        <v>1</v>
      </c>
      <c r="L3126" t="str">
        <f t="shared" si="193"/>
        <v>да</v>
      </c>
      <c r="S3126" t="s">
        <v>5</v>
      </c>
      <c r="U3126" t="s">
        <v>22</v>
      </c>
      <c r="V3126">
        <v>3265458</v>
      </c>
      <c r="W3126">
        <v>3265826</v>
      </c>
      <c r="X3126" t="s">
        <v>30</v>
      </c>
      <c r="Y3126">
        <f t="shared" si="194"/>
        <v>1</v>
      </c>
      <c r="Z3126" t="str">
        <f t="shared" si="195"/>
        <v>нет</v>
      </c>
    </row>
    <row r="3127" spans="1:26" x14ac:dyDescent="0.35">
      <c r="A3127" t="s">
        <v>18</v>
      </c>
      <c r="B3127" t="s">
        <v>29</v>
      </c>
      <c r="C3127" t="s">
        <v>20</v>
      </c>
      <c r="D3127" t="s">
        <v>21</v>
      </c>
      <c r="E3127" t="s">
        <v>5</v>
      </c>
      <c r="G3127" t="s">
        <v>22</v>
      </c>
      <c r="H3127">
        <v>3161355</v>
      </c>
      <c r="I3127">
        <v>3162155</v>
      </c>
      <c r="J3127" t="s">
        <v>30</v>
      </c>
      <c r="K3127">
        <f t="shared" si="192"/>
        <v>0</v>
      </c>
      <c r="L3127" t="str">
        <f t="shared" si="193"/>
        <v>нет</v>
      </c>
      <c r="S3127" t="s">
        <v>5</v>
      </c>
      <c r="U3127" t="s">
        <v>22</v>
      </c>
      <c r="V3127">
        <v>3265874</v>
      </c>
      <c r="W3127">
        <v>3266053</v>
      </c>
      <c r="X3127" t="s">
        <v>30</v>
      </c>
      <c r="Y3127">
        <f t="shared" si="194"/>
        <v>2</v>
      </c>
      <c r="Z3127" t="str">
        <f t="shared" si="195"/>
        <v>нет</v>
      </c>
    </row>
    <row r="3128" spans="1:26" x14ac:dyDescent="0.35">
      <c r="A3128" t="s">
        <v>18</v>
      </c>
      <c r="B3128" t="s">
        <v>29</v>
      </c>
      <c r="C3128" t="s">
        <v>20</v>
      </c>
      <c r="D3128" t="s">
        <v>21</v>
      </c>
      <c r="E3128" t="s">
        <v>5</v>
      </c>
      <c r="G3128" t="s">
        <v>22</v>
      </c>
      <c r="H3128">
        <v>3162169</v>
      </c>
      <c r="I3128">
        <v>3162573</v>
      </c>
      <c r="J3128" t="s">
        <v>30</v>
      </c>
      <c r="K3128">
        <f t="shared" si="192"/>
        <v>1</v>
      </c>
      <c r="L3128" t="str">
        <f t="shared" si="193"/>
        <v>нет</v>
      </c>
      <c r="S3128" t="s">
        <v>5</v>
      </c>
      <c r="U3128" t="s">
        <v>22</v>
      </c>
      <c r="V3128">
        <v>3267923</v>
      </c>
      <c r="W3128">
        <v>3268573</v>
      </c>
      <c r="X3128" t="s">
        <v>30</v>
      </c>
      <c r="Y3128">
        <f t="shared" si="194"/>
        <v>1</v>
      </c>
      <c r="Z3128" t="str">
        <f t="shared" si="195"/>
        <v>нет</v>
      </c>
    </row>
    <row r="3129" spans="1:26" x14ac:dyDescent="0.35">
      <c r="A3129" t="s">
        <v>18</v>
      </c>
      <c r="B3129" t="s">
        <v>29</v>
      </c>
      <c r="C3129" t="s">
        <v>20</v>
      </c>
      <c r="D3129" t="s">
        <v>21</v>
      </c>
      <c r="E3129" t="s">
        <v>5</v>
      </c>
      <c r="G3129" t="s">
        <v>22</v>
      </c>
      <c r="H3129">
        <v>3162585</v>
      </c>
      <c r="I3129">
        <v>3163727</v>
      </c>
      <c r="J3129" t="s">
        <v>30</v>
      </c>
      <c r="K3129">
        <f t="shared" si="192"/>
        <v>1</v>
      </c>
      <c r="L3129" t="str">
        <f t="shared" si="193"/>
        <v>да</v>
      </c>
      <c r="S3129" t="s">
        <v>5</v>
      </c>
      <c r="U3129" t="s">
        <v>22</v>
      </c>
      <c r="V3129">
        <v>3269230</v>
      </c>
      <c r="W3129">
        <v>3270600</v>
      </c>
      <c r="X3129" t="s">
        <v>23</v>
      </c>
      <c r="Y3129">
        <f t="shared" si="194"/>
        <v>2</v>
      </c>
      <c r="Z3129" t="str">
        <f t="shared" si="195"/>
        <v>нет</v>
      </c>
    </row>
    <row r="3130" spans="1:26" x14ac:dyDescent="0.35">
      <c r="A3130" t="s">
        <v>18</v>
      </c>
      <c r="B3130" t="s">
        <v>29</v>
      </c>
      <c r="C3130" t="s">
        <v>20</v>
      </c>
      <c r="D3130" t="s">
        <v>21</v>
      </c>
      <c r="E3130" t="s">
        <v>5</v>
      </c>
      <c r="G3130" t="s">
        <v>22</v>
      </c>
      <c r="H3130">
        <v>3163724</v>
      </c>
      <c r="I3130">
        <v>3164857</v>
      </c>
      <c r="J3130" t="s">
        <v>30</v>
      </c>
      <c r="K3130">
        <f t="shared" si="192"/>
        <v>2</v>
      </c>
      <c r="L3130" t="str">
        <f t="shared" si="193"/>
        <v>да</v>
      </c>
      <c r="S3130" t="s">
        <v>5</v>
      </c>
      <c r="U3130" t="s">
        <v>22</v>
      </c>
      <c r="V3130">
        <v>3271681</v>
      </c>
      <c r="W3130">
        <v>3272808</v>
      </c>
      <c r="X3130" t="s">
        <v>30</v>
      </c>
      <c r="Y3130">
        <f t="shared" si="194"/>
        <v>1</v>
      </c>
      <c r="Z3130" t="str">
        <f t="shared" si="195"/>
        <v>нет</v>
      </c>
    </row>
    <row r="3131" spans="1:26" x14ac:dyDescent="0.35">
      <c r="A3131" t="s">
        <v>18</v>
      </c>
      <c r="B3131" t="s">
        <v>29</v>
      </c>
      <c r="C3131" t="s">
        <v>20</v>
      </c>
      <c r="D3131" t="s">
        <v>21</v>
      </c>
      <c r="E3131" t="s">
        <v>5</v>
      </c>
      <c r="G3131" t="s">
        <v>22</v>
      </c>
      <c r="H3131">
        <v>3164835</v>
      </c>
      <c r="I3131">
        <v>3165836</v>
      </c>
      <c r="J3131" t="s">
        <v>30</v>
      </c>
      <c r="K3131">
        <f t="shared" si="192"/>
        <v>0</v>
      </c>
      <c r="L3131" t="str">
        <f t="shared" si="193"/>
        <v>нет</v>
      </c>
      <c r="S3131" t="s">
        <v>5</v>
      </c>
      <c r="U3131" t="s">
        <v>22</v>
      </c>
      <c r="V3131">
        <v>3273333</v>
      </c>
      <c r="W3131">
        <v>3273812</v>
      </c>
      <c r="X3131" t="s">
        <v>30</v>
      </c>
      <c r="Y3131">
        <f t="shared" si="194"/>
        <v>2</v>
      </c>
      <c r="Z3131" t="str">
        <f t="shared" si="195"/>
        <v>нет</v>
      </c>
    </row>
    <row r="3132" spans="1:26" x14ac:dyDescent="0.35">
      <c r="A3132" t="s">
        <v>18</v>
      </c>
      <c r="B3132" t="s">
        <v>29</v>
      </c>
      <c r="C3132" t="s">
        <v>20</v>
      </c>
      <c r="D3132" t="s">
        <v>21</v>
      </c>
      <c r="E3132" t="s">
        <v>5</v>
      </c>
      <c r="G3132" t="s">
        <v>22</v>
      </c>
      <c r="H3132">
        <v>3166117</v>
      </c>
      <c r="I3132">
        <v>3166953</v>
      </c>
      <c r="J3132" t="s">
        <v>30</v>
      </c>
      <c r="K3132">
        <f t="shared" si="192"/>
        <v>2</v>
      </c>
      <c r="L3132" t="str">
        <f t="shared" si="193"/>
        <v>нет</v>
      </c>
      <c r="S3132" t="s">
        <v>5</v>
      </c>
      <c r="U3132" t="s">
        <v>22</v>
      </c>
      <c r="V3132">
        <v>3274335</v>
      </c>
      <c r="W3132">
        <v>3275273</v>
      </c>
      <c r="X3132" t="s">
        <v>30</v>
      </c>
      <c r="Y3132">
        <f t="shared" si="194"/>
        <v>1</v>
      </c>
      <c r="Z3132" t="str">
        <f t="shared" si="195"/>
        <v>нет</v>
      </c>
    </row>
    <row r="3133" spans="1:26" x14ac:dyDescent="0.35">
      <c r="A3133" t="s">
        <v>18</v>
      </c>
      <c r="B3133" t="s">
        <v>29</v>
      </c>
      <c r="C3133" t="s">
        <v>20</v>
      </c>
      <c r="D3133" t="s">
        <v>21</v>
      </c>
      <c r="E3133" t="s">
        <v>5</v>
      </c>
      <c r="G3133" t="s">
        <v>22</v>
      </c>
      <c r="H3133">
        <v>3166957</v>
      </c>
      <c r="I3133">
        <v>3167340</v>
      </c>
      <c r="J3133" t="s">
        <v>30</v>
      </c>
      <c r="K3133">
        <f t="shared" si="192"/>
        <v>2</v>
      </c>
      <c r="L3133" t="str">
        <f t="shared" si="193"/>
        <v>нет</v>
      </c>
      <c r="S3133" t="s">
        <v>5</v>
      </c>
      <c r="U3133" t="s">
        <v>22</v>
      </c>
      <c r="V3133">
        <v>3275528</v>
      </c>
      <c r="W3133">
        <v>3275833</v>
      </c>
      <c r="X3133" t="s">
        <v>30</v>
      </c>
      <c r="Y3133">
        <f t="shared" si="194"/>
        <v>0</v>
      </c>
      <c r="Z3133" t="str">
        <f t="shared" si="195"/>
        <v>нет</v>
      </c>
    </row>
    <row r="3134" spans="1:26" x14ac:dyDescent="0.35">
      <c r="A3134" t="s">
        <v>18</v>
      </c>
      <c r="B3134" t="s">
        <v>29</v>
      </c>
      <c r="C3134" t="s">
        <v>20</v>
      </c>
      <c r="D3134" t="s">
        <v>21</v>
      </c>
      <c r="E3134" t="s">
        <v>5</v>
      </c>
      <c r="G3134" t="s">
        <v>22</v>
      </c>
      <c r="H3134">
        <v>3167485</v>
      </c>
      <c r="I3134">
        <v>3170244</v>
      </c>
      <c r="J3134" t="s">
        <v>30</v>
      </c>
      <c r="K3134">
        <f t="shared" si="192"/>
        <v>1</v>
      </c>
      <c r="L3134" t="str">
        <f t="shared" si="193"/>
        <v>нет</v>
      </c>
      <c r="S3134" t="s">
        <v>5</v>
      </c>
      <c r="U3134" t="s">
        <v>22</v>
      </c>
      <c r="V3134">
        <v>3276141</v>
      </c>
      <c r="W3134">
        <v>3276464</v>
      </c>
      <c r="X3134" t="s">
        <v>23</v>
      </c>
      <c r="Y3134">
        <f t="shared" si="194"/>
        <v>2</v>
      </c>
      <c r="Z3134" t="str">
        <f t="shared" si="195"/>
        <v>нет</v>
      </c>
    </row>
    <row r="3135" spans="1:26" x14ac:dyDescent="0.35">
      <c r="A3135" t="s">
        <v>18</v>
      </c>
      <c r="B3135" t="s">
        <v>29</v>
      </c>
      <c r="C3135" t="s">
        <v>20</v>
      </c>
      <c r="D3135" t="s">
        <v>21</v>
      </c>
      <c r="E3135" t="s">
        <v>5</v>
      </c>
      <c r="G3135" t="s">
        <v>22</v>
      </c>
      <c r="H3135">
        <v>3170448</v>
      </c>
      <c r="I3135">
        <v>3170924</v>
      </c>
      <c r="J3135" t="s">
        <v>30</v>
      </c>
      <c r="K3135">
        <f t="shared" si="192"/>
        <v>1</v>
      </c>
      <c r="L3135" t="str">
        <f t="shared" si="193"/>
        <v>нет</v>
      </c>
      <c r="S3135" t="s">
        <v>5</v>
      </c>
      <c r="U3135" t="s">
        <v>22</v>
      </c>
      <c r="V3135">
        <v>3276618</v>
      </c>
      <c r="W3135">
        <v>3277706</v>
      </c>
      <c r="X3135" t="s">
        <v>30</v>
      </c>
      <c r="Y3135">
        <f t="shared" si="194"/>
        <v>2</v>
      </c>
      <c r="Z3135" t="str">
        <f t="shared" si="195"/>
        <v>нет</v>
      </c>
    </row>
    <row r="3136" spans="1:26" x14ac:dyDescent="0.35">
      <c r="A3136" t="s">
        <v>18</v>
      </c>
      <c r="B3136" t="s">
        <v>29</v>
      </c>
      <c r="C3136" t="s">
        <v>20</v>
      </c>
      <c r="D3136" t="s">
        <v>21</v>
      </c>
      <c r="E3136" t="s">
        <v>5</v>
      </c>
      <c r="G3136" t="s">
        <v>22</v>
      </c>
      <c r="H3136">
        <v>3170939</v>
      </c>
      <c r="I3136">
        <v>3172129</v>
      </c>
      <c r="J3136" t="s">
        <v>30</v>
      </c>
      <c r="K3136">
        <f t="shared" si="192"/>
        <v>0</v>
      </c>
      <c r="L3136" t="str">
        <f t="shared" si="193"/>
        <v>нет</v>
      </c>
      <c r="S3136" t="s">
        <v>5</v>
      </c>
      <c r="U3136" t="s">
        <v>22</v>
      </c>
      <c r="V3136">
        <v>3277791</v>
      </c>
      <c r="W3136">
        <v>3278510</v>
      </c>
      <c r="X3136" t="s">
        <v>30</v>
      </c>
      <c r="Y3136">
        <f t="shared" si="194"/>
        <v>1</v>
      </c>
      <c r="Z3136" t="str">
        <f t="shared" si="195"/>
        <v>нет</v>
      </c>
    </row>
    <row r="3137" spans="1:26" x14ac:dyDescent="0.35">
      <c r="A3137" t="s">
        <v>18</v>
      </c>
      <c r="B3137" t="s">
        <v>29</v>
      </c>
      <c r="C3137" t="s">
        <v>20</v>
      </c>
      <c r="D3137" t="s">
        <v>21</v>
      </c>
      <c r="E3137" t="s">
        <v>5</v>
      </c>
      <c r="G3137" t="s">
        <v>22</v>
      </c>
      <c r="H3137">
        <v>3172161</v>
      </c>
      <c r="I3137">
        <v>3173456</v>
      </c>
      <c r="J3137" t="s">
        <v>30</v>
      </c>
      <c r="K3137">
        <f t="shared" si="192"/>
        <v>1</v>
      </c>
      <c r="L3137" t="str">
        <f t="shared" si="193"/>
        <v>нет</v>
      </c>
      <c r="S3137" t="s">
        <v>5</v>
      </c>
      <c r="U3137" t="s">
        <v>22</v>
      </c>
      <c r="V3137">
        <v>3278555</v>
      </c>
      <c r="W3137">
        <v>3279052</v>
      </c>
      <c r="X3137" t="s">
        <v>30</v>
      </c>
      <c r="Y3137">
        <f t="shared" si="194"/>
        <v>1</v>
      </c>
      <c r="Z3137" t="str">
        <f t="shared" si="195"/>
        <v>нет</v>
      </c>
    </row>
    <row r="3138" spans="1:26" x14ac:dyDescent="0.35">
      <c r="A3138" t="s">
        <v>18</v>
      </c>
      <c r="B3138" t="s">
        <v>29</v>
      </c>
      <c r="C3138" t="s">
        <v>20</v>
      </c>
      <c r="D3138" t="s">
        <v>21</v>
      </c>
      <c r="E3138" t="s">
        <v>5</v>
      </c>
      <c r="G3138" t="s">
        <v>22</v>
      </c>
      <c r="H3138">
        <v>3173486</v>
      </c>
      <c r="I3138">
        <v>3174187</v>
      </c>
      <c r="J3138" t="s">
        <v>30</v>
      </c>
      <c r="K3138">
        <f t="shared" si="192"/>
        <v>2</v>
      </c>
      <c r="L3138" t="str">
        <f t="shared" si="193"/>
        <v>нет</v>
      </c>
      <c r="S3138" t="s">
        <v>5</v>
      </c>
      <c r="U3138" t="s">
        <v>22</v>
      </c>
      <c r="V3138">
        <v>3279538</v>
      </c>
      <c r="W3138">
        <v>3280086</v>
      </c>
      <c r="X3138" t="s">
        <v>23</v>
      </c>
      <c r="Y3138">
        <f t="shared" si="194"/>
        <v>1</v>
      </c>
      <c r="Z3138" t="str">
        <f t="shared" si="195"/>
        <v>да</v>
      </c>
    </row>
    <row r="3139" spans="1:26" x14ac:dyDescent="0.35">
      <c r="A3139" t="s">
        <v>18</v>
      </c>
      <c r="B3139" t="s">
        <v>29</v>
      </c>
      <c r="C3139" t="s">
        <v>20</v>
      </c>
      <c r="D3139" t="s">
        <v>21</v>
      </c>
      <c r="E3139" t="s">
        <v>5</v>
      </c>
      <c r="G3139" t="s">
        <v>22</v>
      </c>
      <c r="H3139">
        <v>3174200</v>
      </c>
      <c r="I3139">
        <v>3174880</v>
      </c>
      <c r="J3139" t="s">
        <v>30</v>
      </c>
      <c r="K3139">
        <f t="shared" ref="K3139:K3202" si="196">MOD((ABS(I3139-H3140)+1),3)</f>
        <v>2</v>
      </c>
      <c r="L3139" t="str">
        <f t="shared" ref="L3139:L3202" si="197">IF(I3139-H3140&gt;=0,"да","нет")</f>
        <v>да</v>
      </c>
      <c r="S3139" t="s">
        <v>5</v>
      </c>
      <c r="U3139" t="s">
        <v>22</v>
      </c>
      <c r="V3139">
        <v>3280083</v>
      </c>
      <c r="W3139">
        <v>3280703</v>
      </c>
      <c r="X3139" t="s">
        <v>23</v>
      </c>
      <c r="Y3139">
        <f t="shared" ref="Y3139:Y3202" si="198">MOD((ABS(W3139-V3140)+1),3)</f>
        <v>1</v>
      </c>
      <c r="Z3139" t="str">
        <f t="shared" ref="Z3139:Z3202" si="199">IF(W3139-V3140&gt;=0,"да","нет")</f>
        <v>нет</v>
      </c>
    </row>
    <row r="3140" spans="1:26" x14ac:dyDescent="0.35">
      <c r="A3140" t="s">
        <v>18</v>
      </c>
      <c r="B3140" t="s">
        <v>29</v>
      </c>
      <c r="C3140" t="s">
        <v>20</v>
      </c>
      <c r="D3140" t="s">
        <v>21</v>
      </c>
      <c r="E3140" t="s">
        <v>5</v>
      </c>
      <c r="G3140" t="s">
        <v>22</v>
      </c>
      <c r="H3140">
        <v>3174855</v>
      </c>
      <c r="I3140">
        <v>3175193</v>
      </c>
      <c r="J3140" t="s">
        <v>30</v>
      </c>
      <c r="K3140">
        <f t="shared" si="196"/>
        <v>1</v>
      </c>
      <c r="L3140" t="str">
        <f t="shared" si="197"/>
        <v>нет</v>
      </c>
      <c r="S3140" t="s">
        <v>5</v>
      </c>
      <c r="U3140" t="s">
        <v>22</v>
      </c>
      <c r="V3140">
        <v>3281264</v>
      </c>
      <c r="W3140">
        <v>3281455</v>
      </c>
      <c r="X3140" t="s">
        <v>23</v>
      </c>
      <c r="Y3140">
        <f t="shared" si="198"/>
        <v>2</v>
      </c>
      <c r="Z3140" t="str">
        <f t="shared" si="199"/>
        <v>нет</v>
      </c>
    </row>
    <row r="3141" spans="1:26" x14ac:dyDescent="0.35">
      <c r="A3141" t="s">
        <v>18</v>
      </c>
      <c r="B3141" t="s">
        <v>29</v>
      </c>
      <c r="C3141" t="s">
        <v>20</v>
      </c>
      <c r="D3141" t="s">
        <v>21</v>
      </c>
      <c r="E3141" t="s">
        <v>5</v>
      </c>
      <c r="G3141" t="s">
        <v>22</v>
      </c>
      <c r="H3141">
        <v>3178895</v>
      </c>
      <c r="I3141">
        <v>3179263</v>
      </c>
      <c r="J3141" t="s">
        <v>30</v>
      </c>
      <c r="K3141">
        <f t="shared" si="196"/>
        <v>2</v>
      </c>
      <c r="L3141" t="str">
        <f t="shared" si="197"/>
        <v>да</v>
      </c>
      <c r="S3141" t="s">
        <v>5</v>
      </c>
      <c r="U3141" t="s">
        <v>22</v>
      </c>
      <c r="V3141">
        <v>3281693</v>
      </c>
      <c r="W3141">
        <v>3282472</v>
      </c>
      <c r="X3141" t="s">
        <v>30</v>
      </c>
      <c r="Y3141">
        <f t="shared" si="198"/>
        <v>0</v>
      </c>
      <c r="Z3141" t="str">
        <f t="shared" si="199"/>
        <v>нет</v>
      </c>
    </row>
    <row r="3142" spans="1:26" x14ac:dyDescent="0.35">
      <c r="A3142" t="s">
        <v>18</v>
      </c>
      <c r="B3142" t="s">
        <v>29</v>
      </c>
      <c r="C3142" t="s">
        <v>20</v>
      </c>
      <c r="D3142" t="s">
        <v>21</v>
      </c>
      <c r="E3142" t="s">
        <v>5</v>
      </c>
      <c r="G3142" t="s">
        <v>22</v>
      </c>
      <c r="H3142">
        <v>3179256</v>
      </c>
      <c r="I3142">
        <v>3181526</v>
      </c>
      <c r="J3142" t="s">
        <v>30</v>
      </c>
      <c r="K3142">
        <f t="shared" si="196"/>
        <v>2</v>
      </c>
      <c r="L3142" t="str">
        <f t="shared" si="197"/>
        <v>нет</v>
      </c>
      <c r="S3142" t="s">
        <v>5</v>
      </c>
      <c r="U3142" t="s">
        <v>22</v>
      </c>
      <c r="V3142">
        <v>3282576</v>
      </c>
      <c r="W3142">
        <v>3282812</v>
      </c>
      <c r="X3142" t="s">
        <v>23</v>
      </c>
      <c r="Y3142">
        <f t="shared" si="198"/>
        <v>0</v>
      </c>
      <c r="Z3142" t="str">
        <f t="shared" si="199"/>
        <v>нет</v>
      </c>
    </row>
    <row r="3143" spans="1:26" x14ac:dyDescent="0.35">
      <c r="A3143" t="s">
        <v>18</v>
      </c>
      <c r="B3143" t="s">
        <v>29</v>
      </c>
      <c r="C3143" t="s">
        <v>20</v>
      </c>
      <c r="D3143" t="s">
        <v>21</v>
      </c>
      <c r="E3143" t="s">
        <v>5</v>
      </c>
      <c r="G3143" t="s">
        <v>22</v>
      </c>
      <c r="H3143">
        <v>3181533</v>
      </c>
      <c r="I3143">
        <v>3182780</v>
      </c>
      <c r="J3143" t="s">
        <v>30</v>
      </c>
      <c r="K3143">
        <f t="shared" si="196"/>
        <v>1</v>
      </c>
      <c r="L3143" t="str">
        <f t="shared" si="197"/>
        <v>нет</v>
      </c>
      <c r="S3143" t="s">
        <v>5</v>
      </c>
      <c r="U3143" t="s">
        <v>22</v>
      </c>
      <c r="V3143">
        <v>3282934</v>
      </c>
      <c r="W3143">
        <v>3284037</v>
      </c>
      <c r="X3143" t="s">
        <v>30</v>
      </c>
      <c r="Y3143">
        <f t="shared" si="198"/>
        <v>2</v>
      </c>
      <c r="Z3143" t="str">
        <f t="shared" si="199"/>
        <v>нет</v>
      </c>
    </row>
    <row r="3144" spans="1:26" x14ac:dyDescent="0.35">
      <c r="A3144" t="s">
        <v>18</v>
      </c>
      <c r="B3144" t="s">
        <v>29</v>
      </c>
      <c r="C3144" t="s">
        <v>20</v>
      </c>
      <c r="D3144" t="s">
        <v>21</v>
      </c>
      <c r="E3144" t="s">
        <v>5</v>
      </c>
      <c r="G3144" t="s">
        <v>22</v>
      </c>
      <c r="H3144">
        <v>3182846</v>
      </c>
      <c r="I3144">
        <v>3183139</v>
      </c>
      <c r="J3144" t="s">
        <v>30</v>
      </c>
      <c r="K3144">
        <f t="shared" si="196"/>
        <v>2</v>
      </c>
      <c r="L3144" t="str">
        <f t="shared" si="197"/>
        <v>нет</v>
      </c>
      <c r="S3144" t="s">
        <v>5</v>
      </c>
      <c r="U3144" t="s">
        <v>22</v>
      </c>
      <c r="V3144">
        <v>3284131</v>
      </c>
      <c r="W3144">
        <v>3285480</v>
      </c>
      <c r="X3144" t="s">
        <v>23</v>
      </c>
      <c r="Y3144">
        <f t="shared" si="198"/>
        <v>0</v>
      </c>
      <c r="Z3144" t="str">
        <f t="shared" si="199"/>
        <v>нет</v>
      </c>
    </row>
    <row r="3145" spans="1:26" x14ac:dyDescent="0.35">
      <c r="A3145" t="s">
        <v>18</v>
      </c>
      <c r="B3145" t="s">
        <v>7531</v>
      </c>
      <c r="C3145" t="s">
        <v>20</v>
      </c>
      <c r="D3145" t="s">
        <v>21</v>
      </c>
      <c r="E3145" t="s">
        <v>5</v>
      </c>
      <c r="G3145" t="s">
        <v>22</v>
      </c>
      <c r="H3145">
        <v>3183188</v>
      </c>
      <c r="I3145">
        <v>3183567</v>
      </c>
      <c r="J3145" t="s">
        <v>30</v>
      </c>
      <c r="K3145">
        <f t="shared" si="196"/>
        <v>2</v>
      </c>
      <c r="L3145" t="str">
        <f t="shared" si="197"/>
        <v>нет</v>
      </c>
      <c r="S3145" t="s">
        <v>5</v>
      </c>
      <c r="U3145" t="s">
        <v>22</v>
      </c>
      <c r="V3145">
        <v>3285677</v>
      </c>
      <c r="W3145">
        <v>3286381</v>
      </c>
      <c r="X3145" t="s">
        <v>23</v>
      </c>
      <c r="Y3145">
        <f t="shared" si="198"/>
        <v>0</v>
      </c>
      <c r="Z3145" t="str">
        <f t="shared" si="199"/>
        <v>нет</v>
      </c>
    </row>
    <row r="3146" spans="1:26" x14ac:dyDescent="0.35">
      <c r="A3146" t="s">
        <v>18</v>
      </c>
      <c r="B3146" t="s">
        <v>29</v>
      </c>
      <c r="C3146" t="s">
        <v>20</v>
      </c>
      <c r="D3146" t="s">
        <v>21</v>
      </c>
      <c r="E3146" t="s">
        <v>5</v>
      </c>
      <c r="G3146" t="s">
        <v>22</v>
      </c>
      <c r="H3146">
        <v>3183820</v>
      </c>
      <c r="I3146">
        <v>3184953</v>
      </c>
      <c r="J3146" t="s">
        <v>30</v>
      </c>
      <c r="K3146">
        <f t="shared" si="196"/>
        <v>1</v>
      </c>
      <c r="L3146" t="str">
        <f t="shared" si="197"/>
        <v>нет</v>
      </c>
      <c r="S3146" t="s">
        <v>5</v>
      </c>
      <c r="U3146" t="s">
        <v>22</v>
      </c>
      <c r="V3146">
        <v>3286539</v>
      </c>
      <c r="W3146">
        <v>3287255</v>
      </c>
      <c r="X3146" t="s">
        <v>23</v>
      </c>
      <c r="Y3146">
        <f t="shared" si="198"/>
        <v>2</v>
      </c>
      <c r="Z3146" t="str">
        <f t="shared" si="199"/>
        <v>нет</v>
      </c>
    </row>
    <row r="3147" spans="1:26" x14ac:dyDescent="0.35">
      <c r="A3147" t="s">
        <v>18</v>
      </c>
      <c r="B3147" t="s">
        <v>29</v>
      </c>
      <c r="C3147" t="s">
        <v>20</v>
      </c>
      <c r="D3147" t="s">
        <v>21</v>
      </c>
      <c r="E3147" t="s">
        <v>5</v>
      </c>
      <c r="G3147" t="s">
        <v>22</v>
      </c>
      <c r="H3147">
        <v>3185007</v>
      </c>
      <c r="I3147">
        <v>3186914</v>
      </c>
      <c r="J3147" t="s">
        <v>30</v>
      </c>
      <c r="K3147">
        <f t="shared" si="196"/>
        <v>1</v>
      </c>
      <c r="L3147" t="str">
        <f t="shared" si="197"/>
        <v>нет</v>
      </c>
      <c r="S3147" t="s">
        <v>5</v>
      </c>
      <c r="U3147" t="s">
        <v>22</v>
      </c>
      <c r="V3147">
        <v>3287649</v>
      </c>
      <c r="W3147">
        <v>3288551</v>
      </c>
      <c r="X3147" t="s">
        <v>30</v>
      </c>
      <c r="Y3147">
        <f t="shared" si="198"/>
        <v>1</v>
      </c>
      <c r="Z3147" t="str">
        <f t="shared" si="199"/>
        <v>нет</v>
      </c>
    </row>
    <row r="3148" spans="1:26" x14ac:dyDescent="0.35">
      <c r="A3148" t="s">
        <v>18</v>
      </c>
      <c r="B3148" t="s">
        <v>29</v>
      </c>
      <c r="C3148" t="s">
        <v>20</v>
      </c>
      <c r="D3148" t="s">
        <v>21</v>
      </c>
      <c r="E3148" t="s">
        <v>5</v>
      </c>
      <c r="G3148" t="s">
        <v>22</v>
      </c>
      <c r="H3148">
        <v>3186968</v>
      </c>
      <c r="I3148">
        <v>3188473</v>
      </c>
      <c r="J3148" t="s">
        <v>30</v>
      </c>
      <c r="K3148">
        <f t="shared" si="196"/>
        <v>0</v>
      </c>
      <c r="L3148" t="str">
        <f t="shared" si="197"/>
        <v>нет</v>
      </c>
      <c r="S3148" t="s">
        <v>5</v>
      </c>
      <c r="U3148" t="s">
        <v>22</v>
      </c>
      <c r="V3148">
        <v>3288611</v>
      </c>
      <c r="W3148">
        <v>3289882</v>
      </c>
      <c r="X3148" t="s">
        <v>30</v>
      </c>
      <c r="Y3148">
        <f t="shared" si="198"/>
        <v>2</v>
      </c>
      <c r="Z3148" t="str">
        <f t="shared" si="199"/>
        <v>нет</v>
      </c>
    </row>
    <row r="3149" spans="1:26" x14ac:dyDescent="0.35">
      <c r="A3149" t="s">
        <v>18</v>
      </c>
      <c r="B3149" t="s">
        <v>29</v>
      </c>
      <c r="C3149" t="s">
        <v>20</v>
      </c>
      <c r="D3149" t="s">
        <v>21</v>
      </c>
      <c r="E3149" t="s">
        <v>5</v>
      </c>
      <c r="G3149" t="s">
        <v>22</v>
      </c>
      <c r="H3149">
        <v>3188652</v>
      </c>
      <c r="I3149">
        <v>3189410</v>
      </c>
      <c r="J3149" t="s">
        <v>30</v>
      </c>
      <c r="K3149">
        <f t="shared" si="196"/>
        <v>0</v>
      </c>
      <c r="L3149" t="str">
        <f t="shared" si="197"/>
        <v>нет</v>
      </c>
      <c r="S3149" t="s">
        <v>5</v>
      </c>
      <c r="U3149" t="s">
        <v>22</v>
      </c>
      <c r="V3149">
        <v>3290117</v>
      </c>
      <c r="W3149">
        <v>3290623</v>
      </c>
      <c r="X3149" t="s">
        <v>30</v>
      </c>
      <c r="Y3149">
        <f t="shared" si="198"/>
        <v>1</v>
      </c>
      <c r="Z3149" t="str">
        <f t="shared" si="199"/>
        <v>да</v>
      </c>
    </row>
    <row r="3150" spans="1:26" x14ac:dyDescent="0.35">
      <c r="A3150" t="s">
        <v>18</v>
      </c>
      <c r="B3150" t="s">
        <v>29</v>
      </c>
      <c r="C3150" t="s">
        <v>20</v>
      </c>
      <c r="D3150" t="s">
        <v>21</v>
      </c>
      <c r="E3150" t="s">
        <v>5</v>
      </c>
      <c r="G3150" t="s">
        <v>22</v>
      </c>
      <c r="H3150">
        <v>3189694</v>
      </c>
      <c r="I3150">
        <v>3193275</v>
      </c>
      <c r="J3150" t="s">
        <v>30</v>
      </c>
      <c r="K3150">
        <f t="shared" si="196"/>
        <v>2</v>
      </c>
      <c r="L3150" t="str">
        <f t="shared" si="197"/>
        <v>нет</v>
      </c>
      <c r="S3150" t="s">
        <v>5</v>
      </c>
      <c r="U3150" t="s">
        <v>22</v>
      </c>
      <c r="V3150">
        <v>3290620</v>
      </c>
      <c r="W3150">
        <v>3293460</v>
      </c>
      <c r="X3150" t="s">
        <v>30</v>
      </c>
      <c r="Y3150">
        <f t="shared" si="198"/>
        <v>1</v>
      </c>
      <c r="Z3150" t="str">
        <f t="shared" si="199"/>
        <v>нет</v>
      </c>
    </row>
    <row r="3151" spans="1:26" x14ac:dyDescent="0.35">
      <c r="A3151" t="s">
        <v>18</v>
      </c>
      <c r="B3151" t="s">
        <v>29</v>
      </c>
      <c r="C3151" t="s">
        <v>20</v>
      </c>
      <c r="D3151" t="s">
        <v>21</v>
      </c>
      <c r="E3151" t="s">
        <v>5</v>
      </c>
      <c r="G3151" t="s">
        <v>22</v>
      </c>
      <c r="H3151">
        <v>3193279</v>
      </c>
      <c r="I3151">
        <v>3194214</v>
      </c>
      <c r="J3151" t="s">
        <v>30</v>
      </c>
      <c r="K3151">
        <f t="shared" si="196"/>
        <v>0</v>
      </c>
      <c r="L3151" t="str">
        <f t="shared" si="197"/>
        <v>нет</v>
      </c>
      <c r="S3151" t="s">
        <v>5</v>
      </c>
      <c r="U3151" t="s">
        <v>22</v>
      </c>
      <c r="V3151">
        <v>3293643</v>
      </c>
      <c r="W3151">
        <v>3294137</v>
      </c>
      <c r="X3151" t="s">
        <v>30</v>
      </c>
      <c r="Y3151">
        <f t="shared" si="198"/>
        <v>1</v>
      </c>
      <c r="Z3151" t="str">
        <f t="shared" si="199"/>
        <v>нет</v>
      </c>
    </row>
    <row r="3152" spans="1:26" x14ac:dyDescent="0.35">
      <c r="A3152" t="s">
        <v>18</v>
      </c>
      <c r="B3152" t="s">
        <v>29</v>
      </c>
      <c r="C3152" t="s">
        <v>20</v>
      </c>
      <c r="D3152" t="s">
        <v>21</v>
      </c>
      <c r="E3152" t="s">
        <v>5</v>
      </c>
      <c r="G3152" t="s">
        <v>22</v>
      </c>
      <c r="H3152">
        <v>3195809</v>
      </c>
      <c r="I3152">
        <v>3197386</v>
      </c>
      <c r="J3152" t="s">
        <v>30</v>
      </c>
      <c r="K3152">
        <f t="shared" si="196"/>
        <v>1</v>
      </c>
      <c r="L3152" t="str">
        <f t="shared" si="197"/>
        <v>да</v>
      </c>
      <c r="S3152" t="s">
        <v>5</v>
      </c>
      <c r="U3152" t="s">
        <v>22</v>
      </c>
      <c r="V3152">
        <v>3294200</v>
      </c>
      <c r="W3152">
        <v>3294562</v>
      </c>
      <c r="X3152" t="s">
        <v>23</v>
      </c>
      <c r="Y3152">
        <f t="shared" si="198"/>
        <v>1</v>
      </c>
      <c r="Z3152" t="str">
        <f t="shared" si="199"/>
        <v>нет</v>
      </c>
    </row>
    <row r="3153" spans="1:26" x14ac:dyDescent="0.35">
      <c r="A3153" t="s">
        <v>18</v>
      </c>
      <c r="B3153" t="s">
        <v>29</v>
      </c>
      <c r="C3153" t="s">
        <v>20</v>
      </c>
      <c r="D3153" t="s">
        <v>21</v>
      </c>
      <c r="E3153" t="s">
        <v>5</v>
      </c>
      <c r="G3153" t="s">
        <v>22</v>
      </c>
      <c r="H3153">
        <v>3197386</v>
      </c>
      <c r="I3153">
        <v>3198135</v>
      </c>
      <c r="J3153" t="s">
        <v>30</v>
      </c>
      <c r="K3153">
        <f t="shared" si="196"/>
        <v>1</v>
      </c>
      <c r="L3153" t="str">
        <f t="shared" si="197"/>
        <v>да</v>
      </c>
      <c r="S3153" t="s">
        <v>5</v>
      </c>
      <c r="U3153" t="s">
        <v>22</v>
      </c>
      <c r="V3153">
        <v>3294976</v>
      </c>
      <c r="W3153">
        <v>3296091</v>
      </c>
      <c r="X3153" t="s">
        <v>30</v>
      </c>
      <c r="Y3153">
        <f t="shared" si="198"/>
        <v>0</v>
      </c>
      <c r="Z3153" t="str">
        <f t="shared" si="199"/>
        <v>нет</v>
      </c>
    </row>
    <row r="3154" spans="1:26" x14ac:dyDescent="0.35">
      <c r="A3154" t="s">
        <v>18</v>
      </c>
      <c r="B3154" t="s">
        <v>29</v>
      </c>
      <c r="C3154" t="s">
        <v>20</v>
      </c>
      <c r="D3154" t="s">
        <v>21</v>
      </c>
      <c r="E3154" t="s">
        <v>5</v>
      </c>
      <c r="G3154" t="s">
        <v>22</v>
      </c>
      <c r="H3154">
        <v>3198132</v>
      </c>
      <c r="I3154">
        <v>3198341</v>
      </c>
      <c r="J3154" t="s">
        <v>30</v>
      </c>
      <c r="K3154">
        <f t="shared" si="196"/>
        <v>1</v>
      </c>
      <c r="L3154" t="str">
        <f t="shared" si="197"/>
        <v>нет</v>
      </c>
      <c r="S3154" t="s">
        <v>5</v>
      </c>
      <c r="U3154" t="s">
        <v>22</v>
      </c>
      <c r="V3154">
        <v>3296096</v>
      </c>
      <c r="W3154">
        <v>3296929</v>
      </c>
      <c r="X3154" t="s">
        <v>30</v>
      </c>
      <c r="Y3154">
        <f t="shared" si="198"/>
        <v>2</v>
      </c>
      <c r="Z3154" t="str">
        <f t="shared" si="199"/>
        <v>нет</v>
      </c>
    </row>
    <row r="3155" spans="1:26" x14ac:dyDescent="0.35">
      <c r="A3155" t="s">
        <v>18</v>
      </c>
      <c r="B3155" t="s">
        <v>29</v>
      </c>
      <c r="C3155" t="s">
        <v>20</v>
      </c>
      <c r="D3155" t="s">
        <v>21</v>
      </c>
      <c r="E3155" t="s">
        <v>5</v>
      </c>
      <c r="G3155" t="s">
        <v>22</v>
      </c>
      <c r="H3155">
        <v>3200657</v>
      </c>
      <c r="I3155">
        <v>3201973</v>
      </c>
      <c r="J3155" t="s">
        <v>30</v>
      </c>
      <c r="K3155">
        <f t="shared" si="196"/>
        <v>1</v>
      </c>
      <c r="L3155" t="str">
        <f t="shared" si="197"/>
        <v>да</v>
      </c>
      <c r="S3155" t="s">
        <v>5</v>
      </c>
      <c r="U3155" t="s">
        <v>22</v>
      </c>
      <c r="V3155">
        <v>3297215</v>
      </c>
      <c r="W3155">
        <v>3299473</v>
      </c>
      <c r="X3155" t="s">
        <v>30</v>
      </c>
      <c r="Y3155">
        <f t="shared" si="198"/>
        <v>0</v>
      </c>
      <c r="Z3155" t="str">
        <f t="shared" si="199"/>
        <v>нет</v>
      </c>
    </row>
    <row r="3156" spans="1:26" x14ac:dyDescent="0.35">
      <c r="A3156" t="s">
        <v>18</v>
      </c>
      <c r="B3156" t="s">
        <v>29</v>
      </c>
      <c r="C3156" t="s">
        <v>20</v>
      </c>
      <c r="D3156" t="s">
        <v>21</v>
      </c>
      <c r="E3156" t="s">
        <v>5</v>
      </c>
      <c r="G3156" t="s">
        <v>22</v>
      </c>
      <c r="H3156">
        <v>3201970</v>
      </c>
      <c r="I3156">
        <v>3203259</v>
      </c>
      <c r="J3156" t="s">
        <v>30</v>
      </c>
      <c r="K3156">
        <f t="shared" si="196"/>
        <v>1</v>
      </c>
      <c r="L3156" t="str">
        <f t="shared" si="197"/>
        <v>нет</v>
      </c>
      <c r="S3156" t="s">
        <v>5</v>
      </c>
      <c r="U3156" t="s">
        <v>22</v>
      </c>
      <c r="V3156">
        <v>3299562</v>
      </c>
      <c r="W3156">
        <v>3299822</v>
      </c>
      <c r="X3156" t="s">
        <v>23</v>
      </c>
      <c r="Y3156">
        <f t="shared" si="198"/>
        <v>0</v>
      </c>
      <c r="Z3156" t="str">
        <f t="shared" si="199"/>
        <v>нет</v>
      </c>
    </row>
    <row r="3157" spans="1:26" x14ac:dyDescent="0.35">
      <c r="A3157" t="s">
        <v>18</v>
      </c>
      <c r="B3157" t="s">
        <v>29</v>
      </c>
      <c r="C3157" t="s">
        <v>20</v>
      </c>
      <c r="D3157" t="s">
        <v>21</v>
      </c>
      <c r="E3157" t="s">
        <v>5</v>
      </c>
      <c r="G3157" t="s">
        <v>22</v>
      </c>
      <c r="H3157">
        <v>3203262</v>
      </c>
      <c r="I3157">
        <v>3203600</v>
      </c>
      <c r="J3157" t="s">
        <v>30</v>
      </c>
      <c r="K3157">
        <f t="shared" si="196"/>
        <v>1</v>
      </c>
      <c r="L3157" t="str">
        <f t="shared" si="197"/>
        <v>да</v>
      </c>
      <c r="S3157" t="s">
        <v>5</v>
      </c>
      <c r="U3157" t="s">
        <v>22</v>
      </c>
      <c r="V3157">
        <v>3299965</v>
      </c>
      <c r="W3157">
        <v>3300471</v>
      </c>
      <c r="X3157" t="s">
        <v>23</v>
      </c>
      <c r="Y3157">
        <f t="shared" si="198"/>
        <v>1</v>
      </c>
      <c r="Z3157" t="str">
        <f t="shared" si="199"/>
        <v>нет</v>
      </c>
    </row>
    <row r="3158" spans="1:26" x14ac:dyDescent="0.35">
      <c r="A3158" t="s">
        <v>18</v>
      </c>
      <c r="B3158" t="s">
        <v>29</v>
      </c>
      <c r="C3158" t="s">
        <v>20</v>
      </c>
      <c r="D3158" t="s">
        <v>21</v>
      </c>
      <c r="E3158" t="s">
        <v>5</v>
      </c>
      <c r="G3158" t="s">
        <v>22</v>
      </c>
      <c r="H3158">
        <v>3203597</v>
      </c>
      <c r="I3158">
        <v>3203899</v>
      </c>
      <c r="J3158" t="s">
        <v>30</v>
      </c>
      <c r="K3158">
        <f t="shared" si="196"/>
        <v>2</v>
      </c>
      <c r="L3158" t="str">
        <f t="shared" si="197"/>
        <v>нет</v>
      </c>
      <c r="S3158" t="s">
        <v>5</v>
      </c>
      <c r="U3158" t="s">
        <v>22</v>
      </c>
      <c r="V3158">
        <v>3300852</v>
      </c>
      <c r="W3158">
        <v>3302210</v>
      </c>
      <c r="X3158" t="s">
        <v>30</v>
      </c>
      <c r="Y3158">
        <f t="shared" si="198"/>
        <v>1</v>
      </c>
      <c r="Z3158" t="str">
        <f t="shared" si="199"/>
        <v>нет</v>
      </c>
    </row>
    <row r="3159" spans="1:26" x14ac:dyDescent="0.35">
      <c r="A3159" t="s">
        <v>18</v>
      </c>
      <c r="B3159" t="s">
        <v>29</v>
      </c>
      <c r="C3159" t="s">
        <v>20</v>
      </c>
      <c r="D3159" t="s">
        <v>21</v>
      </c>
      <c r="E3159" t="s">
        <v>5</v>
      </c>
      <c r="G3159" t="s">
        <v>22</v>
      </c>
      <c r="H3159">
        <v>3204029</v>
      </c>
      <c r="I3159">
        <v>3204310</v>
      </c>
      <c r="J3159" t="s">
        <v>30</v>
      </c>
      <c r="K3159">
        <f t="shared" si="196"/>
        <v>1</v>
      </c>
      <c r="L3159" t="str">
        <f t="shared" si="197"/>
        <v>нет</v>
      </c>
      <c r="S3159" t="s">
        <v>5</v>
      </c>
      <c r="U3159" t="s">
        <v>22</v>
      </c>
      <c r="V3159">
        <v>3302645</v>
      </c>
      <c r="W3159">
        <v>3303445</v>
      </c>
      <c r="X3159" t="s">
        <v>23</v>
      </c>
      <c r="Y3159">
        <f t="shared" si="198"/>
        <v>1</v>
      </c>
      <c r="Z3159" t="str">
        <f t="shared" si="199"/>
        <v>нет</v>
      </c>
    </row>
    <row r="3160" spans="1:26" x14ac:dyDescent="0.35">
      <c r="A3160" t="s">
        <v>18</v>
      </c>
      <c r="B3160" t="s">
        <v>29</v>
      </c>
      <c r="C3160" t="s">
        <v>20</v>
      </c>
      <c r="D3160" t="s">
        <v>21</v>
      </c>
      <c r="E3160" t="s">
        <v>5</v>
      </c>
      <c r="G3160" t="s">
        <v>22</v>
      </c>
      <c r="H3160">
        <v>3207268</v>
      </c>
      <c r="I3160">
        <v>3208161</v>
      </c>
      <c r="J3160" t="s">
        <v>30</v>
      </c>
      <c r="K3160">
        <f t="shared" si="196"/>
        <v>1</v>
      </c>
      <c r="L3160" t="str">
        <f t="shared" si="197"/>
        <v>нет</v>
      </c>
      <c r="S3160" t="s">
        <v>5</v>
      </c>
      <c r="U3160" t="s">
        <v>22</v>
      </c>
      <c r="V3160">
        <v>3303457</v>
      </c>
      <c r="W3160">
        <v>3303897</v>
      </c>
      <c r="X3160" t="s">
        <v>23</v>
      </c>
      <c r="Y3160">
        <f t="shared" si="198"/>
        <v>2</v>
      </c>
      <c r="Z3160" t="str">
        <f t="shared" si="199"/>
        <v>нет</v>
      </c>
    </row>
    <row r="3161" spans="1:26" x14ac:dyDescent="0.35">
      <c r="A3161" t="s">
        <v>18</v>
      </c>
      <c r="B3161" t="s">
        <v>29</v>
      </c>
      <c r="C3161" t="s">
        <v>20</v>
      </c>
      <c r="D3161" t="s">
        <v>21</v>
      </c>
      <c r="E3161" t="s">
        <v>5</v>
      </c>
      <c r="G3161" t="s">
        <v>22</v>
      </c>
      <c r="H3161">
        <v>3208185</v>
      </c>
      <c r="I3161">
        <v>3208439</v>
      </c>
      <c r="J3161" t="s">
        <v>30</v>
      </c>
      <c r="K3161">
        <f t="shared" si="196"/>
        <v>1</v>
      </c>
      <c r="L3161" t="str">
        <f t="shared" si="197"/>
        <v>нет</v>
      </c>
      <c r="S3161" t="s">
        <v>5</v>
      </c>
      <c r="U3161" t="s">
        <v>22</v>
      </c>
      <c r="V3161">
        <v>3304153</v>
      </c>
      <c r="W3161">
        <v>3305115</v>
      </c>
      <c r="X3161" t="s">
        <v>23</v>
      </c>
      <c r="Y3161">
        <f t="shared" si="198"/>
        <v>2</v>
      </c>
      <c r="Z3161" t="str">
        <f t="shared" si="199"/>
        <v>нет</v>
      </c>
    </row>
    <row r="3162" spans="1:26" x14ac:dyDescent="0.35">
      <c r="A3162" t="s">
        <v>18</v>
      </c>
      <c r="B3162" t="s">
        <v>29</v>
      </c>
      <c r="C3162" t="s">
        <v>20</v>
      </c>
      <c r="D3162" t="s">
        <v>21</v>
      </c>
      <c r="E3162" t="s">
        <v>5</v>
      </c>
      <c r="G3162" t="s">
        <v>22</v>
      </c>
      <c r="H3162">
        <v>3209723</v>
      </c>
      <c r="I3162">
        <v>3209929</v>
      </c>
      <c r="J3162" t="s">
        <v>30</v>
      </c>
      <c r="K3162">
        <f t="shared" si="196"/>
        <v>1</v>
      </c>
      <c r="L3162" t="str">
        <f t="shared" si="197"/>
        <v>да</v>
      </c>
      <c r="S3162" t="s">
        <v>5</v>
      </c>
      <c r="U3162" t="s">
        <v>22</v>
      </c>
      <c r="V3162">
        <v>3305209</v>
      </c>
      <c r="W3162">
        <v>3305397</v>
      </c>
      <c r="X3162" t="s">
        <v>30</v>
      </c>
      <c r="Y3162">
        <f t="shared" si="198"/>
        <v>2</v>
      </c>
      <c r="Z3162" t="str">
        <f t="shared" si="199"/>
        <v>нет</v>
      </c>
    </row>
    <row r="3163" spans="1:26" x14ac:dyDescent="0.35">
      <c r="A3163" t="s">
        <v>18</v>
      </c>
      <c r="B3163" t="s">
        <v>29</v>
      </c>
      <c r="C3163" t="s">
        <v>20</v>
      </c>
      <c r="D3163" t="s">
        <v>21</v>
      </c>
      <c r="E3163" t="s">
        <v>5</v>
      </c>
      <c r="G3163" t="s">
        <v>22</v>
      </c>
      <c r="H3163">
        <v>3209926</v>
      </c>
      <c r="I3163">
        <v>3210618</v>
      </c>
      <c r="J3163" t="s">
        <v>30</v>
      </c>
      <c r="K3163">
        <f t="shared" si="196"/>
        <v>0</v>
      </c>
      <c r="L3163" t="str">
        <f t="shared" si="197"/>
        <v>нет</v>
      </c>
      <c r="S3163" t="s">
        <v>5</v>
      </c>
      <c r="U3163" t="s">
        <v>22</v>
      </c>
      <c r="V3163">
        <v>3305632</v>
      </c>
      <c r="W3163">
        <v>3306279</v>
      </c>
      <c r="X3163" t="s">
        <v>23</v>
      </c>
      <c r="Y3163">
        <f t="shared" si="198"/>
        <v>0</v>
      </c>
      <c r="Z3163" t="str">
        <f t="shared" si="199"/>
        <v>нет</v>
      </c>
    </row>
    <row r="3164" spans="1:26" x14ac:dyDescent="0.35">
      <c r="A3164" t="s">
        <v>18</v>
      </c>
      <c r="B3164" t="s">
        <v>29</v>
      </c>
      <c r="C3164" t="s">
        <v>20</v>
      </c>
      <c r="D3164" t="s">
        <v>21</v>
      </c>
      <c r="E3164" t="s">
        <v>5</v>
      </c>
      <c r="G3164" t="s">
        <v>22</v>
      </c>
      <c r="H3164">
        <v>3211034</v>
      </c>
      <c r="I3164">
        <v>3211987</v>
      </c>
      <c r="J3164" t="s">
        <v>30</v>
      </c>
      <c r="K3164">
        <f t="shared" si="196"/>
        <v>2</v>
      </c>
      <c r="L3164" t="str">
        <f t="shared" si="197"/>
        <v>нет</v>
      </c>
      <c r="S3164" t="s">
        <v>5</v>
      </c>
      <c r="U3164" t="s">
        <v>22</v>
      </c>
      <c r="V3164">
        <v>3306380</v>
      </c>
      <c r="W3164">
        <v>3306697</v>
      </c>
      <c r="X3164" t="s">
        <v>23</v>
      </c>
      <c r="Y3164">
        <f t="shared" si="198"/>
        <v>2</v>
      </c>
      <c r="Z3164" t="str">
        <f t="shared" si="199"/>
        <v>нет</v>
      </c>
    </row>
    <row r="3165" spans="1:26" x14ac:dyDescent="0.35">
      <c r="A3165" t="s">
        <v>18</v>
      </c>
      <c r="B3165" t="s">
        <v>29</v>
      </c>
      <c r="C3165" t="s">
        <v>20</v>
      </c>
      <c r="D3165" t="s">
        <v>21</v>
      </c>
      <c r="E3165" t="s">
        <v>5</v>
      </c>
      <c r="G3165" t="s">
        <v>22</v>
      </c>
      <c r="H3165">
        <v>3212054</v>
      </c>
      <c r="I3165">
        <v>3213070</v>
      </c>
      <c r="J3165" t="s">
        <v>30</v>
      </c>
      <c r="K3165">
        <f t="shared" si="196"/>
        <v>2</v>
      </c>
      <c r="L3165" t="str">
        <f t="shared" si="197"/>
        <v>да</v>
      </c>
      <c r="S3165" t="s">
        <v>5</v>
      </c>
      <c r="U3165" t="s">
        <v>22</v>
      </c>
      <c r="V3165">
        <v>3306812</v>
      </c>
      <c r="W3165">
        <v>3307372</v>
      </c>
      <c r="X3165" t="s">
        <v>30</v>
      </c>
      <c r="Y3165">
        <f t="shared" si="198"/>
        <v>2</v>
      </c>
      <c r="Z3165" t="str">
        <f t="shared" si="199"/>
        <v>нет</v>
      </c>
    </row>
    <row r="3166" spans="1:26" x14ac:dyDescent="0.35">
      <c r="A3166" t="s">
        <v>18</v>
      </c>
      <c r="B3166" t="s">
        <v>29</v>
      </c>
      <c r="C3166" t="s">
        <v>20</v>
      </c>
      <c r="D3166" t="s">
        <v>21</v>
      </c>
      <c r="E3166" t="s">
        <v>5</v>
      </c>
      <c r="G3166" t="s">
        <v>22</v>
      </c>
      <c r="H3166">
        <v>3213063</v>
      </c>
      <c r="I3166">
        <v>3214097</v>
      </c>
      <c r="J3166" t="s">
        <v>30</v>
      </c>
      <c r="K3166">
        <f t="shared" si="196"/>
        <v>1</v>
      </c>
      <c r="L3166" t="str">
        <f t="shared" si="197"/>
        <v>нет</v>
      </c>
      <c r="S3166" t="s">
        <v>5</v>
      </c>
      <c r="U3166" t="s">
        <v>22</v>
      </c>
      <c r="V3166">
        <v>3307673</v>
      </c>
      <c r="W3166">
        <v>3308413</v>
      </c>
      <c r="X3166" t="s">
        <v>30</v>
      </c>
      <c r="Y3166">
        <f t="shared" si="198"/>
        <v>1</v>
      </c>
      <c r="Z3166" t="str">
        <f t="shared" si="199"/>
        <v>нет</v>
      </c>
    </row>
    <row r="3167" spans="1:26" x14ac:dyDescent="0.35">
      <c r="A3167" t="s">
        <v>18</v>
      </c>
      <c r="B3167" t="s">
        <v>29</v>
      </c>
      <c r="C3167" t="s">
        <v>20</v>
      </c>
      <c r="D3167" t="s">
        <v>21</v>
      </c>
      <c r="E3167" t="s">
        <v>5</v>
      </c>
      <c r="G3167" t="s">
        <v>22</v>
      </c>
      <c r="H3167">
        <v>3214127</v>
      </c>
      <c r="I3167">
        <v>3214912</v>
      </c>
      <c r="J3167" t="s">
        <v>30</v>
      </c>
      <c r="K3167">
        <f t="shared" si="196"/>
        <v>0</v>
      </c>
      <c r="L3167" t="str">
        <f t="shared" si="197"/>
        <v>нет</v>
      </c>
      <c r="S3167" t="s">
        <v>5</v>
      </c>
      <c r="U3167" t="s">
        <v>22</v>
      </c>
      <c r="V3167">
        <v>3308416</v>
      </c>
      <c r="W3167">
        <v>3309273</v>
      </c>
      <c r="X3167" t="s">
        <v>30</v>
      </c>
      <c r="Y3167">
        <f t="shared" si="198"/>
        <v>1</v>
      </c>
      <c r="Z3167" t="str">
        <f t="shared" si="199"/>
        <v>нет</v>
      </c>
    </row>
    <row r="3168" spans="1:26" x14ac:dyDescent="0.35">
      <c r="A3168" t="s">
        <v>18</v>
      </c>
      <c r="B3168" t="s">
        <v>29</v>
      </c>
      <c r="C3168" t="s">
        <v>20</v>
      </c>
      <c r="D3168" t="s">
        <v>21</v>
      </c>
      <c r="E3168" t="s">
        <v>5</v>
      </c>
      <c r="G3168" t="s">
        <v>22</v>
      </c>
      <c r="H3168">
        <v>3214929</v>
      </c>
      <c r="I3168">
        <v>3215111</v>
      </c>
      <c r="J3168" t="s">
        <v>30</v>
      </c>
      <c r="K3168">
        <f t="shared" si="196"/>
        <v>0</v>
      </c>
      <c r="L3168" t="str">
        <f t="shared" si="197"/>
        <v>нет</v>
      </c>
      <c r="S3168" t="s">
        <v>5</v>
      </c>
      <c r="U3168" t="s">
        <v>22</v>
      </c>
      <c r="V3168">
        <v>3309300</v>
      </c>
      <c r="W3168">
        <v>3310238</v>
      </c>
      <c r="X3168" t="s">
        <v>30</v>
      </c>
      <c r="Y3168">
        <f t="shared" si="198"/>
        <v>0</v>
      </c>
      <c r="Z3168" t="str">
        <f t="shared" si="199"/>
        <v>нет</v>
      </c>
    </row>
    <row r="3169" spans="1:26" x14ac:dyDescent="0.35">
      <c r="A3169" t="s">
        <v>18</v>
      </c>
      <c r="B3169" t="s">
        <v>29</v>
      </c>
      <c r="C3169" t="s">
        <v>20</v>
      </c>
      <c r="D3169" t="s">
        <v>21</v>
      </c>
      <c r="E3169" t="s">
        <v>5</v>
      </c>
      <c r="G3169" t="s">
        <v>22</v>
      </c>
      <c r="H3169">
        <v>3221620</v>
      </c>
      <c r="I3169">
        <v>3222516</v>
      </c>
      <c r="J3169" t="s">
        <v>30</v>
      </c>
      <c r="K3169">
        <f t="shared" si="196"/>
        <v>1</v>
      </c>
      <c r="L3169" t="str">
        <f t="shared" si="197"/>
        <v>нет</v>
      </c>
      <c r="S3169" t="s">
        <v>5</v>
      </c>
      <c r="U3169" t="s">
        <v>22</v>
      </c>
      <c r="V3169">
        <v>3310534</v>
      </c>
      <c r="W3169">
        <v>3310749</v>
      </c>
      <c r="X3169" t="s">
        <v>30</v>
      </c>
      <c r="Y3169">
        <f t="shared" si="198"/>
        <v>1</v>
      </c>
      <c r="Z3169" t="str">
        <f t="shared" si="199"/>
        <v>нет</v>
      </c>
    </row>
    <row r="3170" spans="1:26" x14ac:dyDescent="0.35">
      <c r="A3170" t="s">
        <v>18</v>
      </c>
      <c r="B3170" t="s">
        <v>29</v>
      </c>
      <c r="C3170" t="s">
        <v>20</v>
      </c>
      <c r="D3170" t="s">
        <v>21</v>
      </c>
      <c r="E3170" t="s">
        <v>5</v>
      </c>
      <c r="G3170" t="s">
        <v>22</v>
      </c>
      <c r="H3170">
        <v>3226806</v>
      </c>
      <c r="I3170">
        <v>3227438</v>
      </c>
      <c r="J3170" t="s">
        <v>30</v>
      </c>
      <c r="K3170">
        <f t="shared" si="196"/>
        <v>1</v>
      </c>
      <c r="L3170" t="str">
        <f t="shared" si="197"/>
        <v>нет</v>
      </c>
      <c r="S3170" t="s">
        <v>5</v>
      </c>
      <c r="U3170" t="s">
        <v>22</v>
      </c>
      <c r="V3170">
        <v>3311232</v>
      </c>
      <c r="W3170">
        <v>3311495</v>
      </c>
      <c r="X3170" t="s">
        <v>23</v>
      </c>
      <c r="Y3170">
        <f t="shared" si="198"/>
        <v>1</v>
      </c>
      <c r="Z3170" t="str">
        <f t="shared" si="199"/>
        <v>да</v>
      </c>
    </row>
    <row r="3171" spans="1:26" x14ac:dyDescent="0.35">
      <c r="A3171" t="s">
        <v>18</v>
      </c>
      <c r="B3171" t="s">
        <v>29</v>
      </c>
      <c r="C3171" t="s">
        <v>20</v>
      </c>
      <c r="D3171" t="s">
        <v>21</v>
      </c>
      <c r="E3171" t="s">
        <v>5</v>
      </c>
      <c r="G3171" t="s">
        <v>22</v>
      </c>
      <c r="H3171">
        <v>3228422</v>
      </c>
      <c r="I3171">
        <v>3228988</v>
      </c>
      <c r="J3171" t="s">
        <v>30</v>
      </c>
      <c r="K3171">
        <f t="shared" si="196"/>
        <v>2</v>
      </c>
      <c r="L3171" t="str">
        <f t="shared" si="197"/>
        <v>да</v>
      </c>
      <c r="S3171" t="s">
        <v>5</v>
      </c>
      <c r="U3171" t="s">
        <v>22</v>
      </c>
      <c r="V3171">
        <v>3311492</v>
      </c>
      <c r="W3171">
        <v>3311698</v>
      </c>
      <c r="X3171" t="s">
        <v>23</v>
      </c>
      <c r="Y3171">
        <f t="shared" si="198"/>
        <v>1</v>
      </c>
      <c r="Z3171" t="str">
        <f t="shared" si="199"/>
        <v>нет</v>
      </c>
    </row>
    <row r="3172" spans="1:26" x14ac:dyDescent="0.35">
      <c r="A3172" t="s">
        <v>18</v>
      </c>
      <c r="B3172" t="s">
        <v>29</v>
      </c>
      <c r="C3172" t="s">
        <v>20</v>
      </c>
      <c r="D3172" t="s">
        <v>21</v>
      </c>
      <c r="E3172" t="s">
        <v>5</v>
      </c>
      <c r="G3172" t="s">
        <v>22</v>
      </c>
      <c r="H3172">
        <v>3228975</v>
      </c>
      <c r="I3172">
        <v>3229715</v>
      </c>
      <c r="J3172" t="s">
        <v>30</v>
      </c>
      <c r="K3172">
        <f t="shared" si="196"/>
        <v>0</v>
      </c>
      <c r="L3172" t="str">
        <f t="shared" si="197"/>
        <v>нет</v>
      </c>
      <c r="S3172" t="s">
        <v>5</v>
      </c>
      <c r="U3172" t="s">
        <v>22</v>
      </c>
      <c r="V3172">
        <v>3312022</v>
      </c>
      <c r="W3172">
        <v>3313404</v>
      </c>
      <c r="X3172" t="s">
        <v>30</v>
      </c>
      <c r="Y3172">
        <f t="shared" si="198"/>
        <v>2</v>
      </c>
      <c r="Z3172" t="str">
        <f t="shared" si="199"/>
        <v>нет</v>
      </c>
    </row>
    <row r="3173" spans="1:26" x14ac:dyDescent="0.35">
      <c r="A3173" t="s">
        <v>18</v>
      </c>
      <c r="B3173" t="s">
        <v>29</v>
      </c>
      <c r="C3173" t="s">
        <v>20</v>
      </c>
      <c r="D3173" t="s">
        <v>21</v>
      </c>
      <c r="E3173" t="s">
        <v>5</v>
      </c>
      <c r="G3173" t="s">
        <v>22</v>
      </c>
      <c r="H3173">
        <v>3230050</v>
      </c>
      <c r="I3173">
        <v>3230802</v>
      </c>
      <c r="J3173" t="s">
        <v>30</v>
      </c>
      <c r="K3173">
        <f t="shared" si="196"/>
        <v>0</v>
      </c>
      <c r="L3173" t="str">
        <f t="shared" si="197"/>
        <v>нет</v>
      </c>
      <c r="S3173" t="s">
        <v>5</v>
      </c>
      <c r="U3173" t="s">
        <v>22</v>
      </c>
      <c r="V3173">
        <v>3313591</v>
      </c>
      <c r="W3173">
        <v>3314784</v>
      </c>
      <c r="X3173" t="s">
        <v>30</v>
      </c>
      <c r="Y3173">
        <f t="shared" si="198"/>
        <v>2</v>
      </c>
      <c r="Z3173" t="str">
        <f t="shared" si="199"/>
        <v>нет</v>
      </c>
    </row>
    <row r="3174" spans="1:26" x14ac:dyDescent="0.35">
      <c r="A3174" t="s">
        <v>18</v>
      </c>
      <c r="B3174" t="s">
        <v>29</v>
      </c>
      <c r="C3174" t="s">
        <v>20</v>
      </c>
      <c r="D3174" t="s">
        <v>21</v>
      </c>
      <c r="E3174" t="s">
        <v>5</v>
      </c>
      <c r="G3174" t="s">
        <v>22</v>
      </c>
      <c r="H3174">
        <v>3233711</v>
      </c>
      <c r="I3174">
        <v>3234223</v>
      </c>
      <c r="J3174" t="s">
        <v>30</v>
      </c>
      <c r="K3174">
        <f t="shared" si="196"/>
        <v>0</v>
      </c>
      <c r="L3174" t="str">
        <f t="shared" si="197"/>
        <v>нет</v>
      </c>
      <c r="S3174" t="s">
        <v>5</v>
      </c>
      <c r="U3174" t="s">
        <v>22</v>
      </c>
      <c r="V3174">
        <v>3314830</v>
      </c>
      <c r="W3174">
        <v>3315369</v>
      </c>
      <c r="X3174" t="s">
        <v>30</v>
      </c>
      <c r="Y3174">
        <f t="shared" si="198"/>
        <v>1</v>
      </c>
      <c r="Z3174" t="str">
        <f t="shared" si="199"/>
        <v>нет</v>
      </c>
    </row>
    <row r="3175" spans="1:26" x14ac:dyDescent="0.35">
      <c r="A3175" t="s">
        <v>18</v>
      </c>
      <c r="B3175" t="s">
        <v>29</v>
      </c>
      <c r="C3175" t="s">
        <v>20</v>
      </c>
      <c r="D3175" t="s">
        <v>21</v>
      </c>
      <c r="E3175" t="s">
        <v>5</v>
      </c>
      <c r="G3175" t="s">
        <v>22</v>
      </c>
      <c r="H3175">
        <v>3234432</v>
      </c>
      <c r="I3175">
        <v>3234986</v>
      </c>
      <c r="J3175" t="s">
        <v>30</v>
      </c>
      <c r="K3175">
        <f t="shared" si="196"/>
        <v>2</v>
      </c>
      <c r="L3175" t="str">
        <f t="shared" si="197"/>
        <v>нет</v>
      </c>
      <c r="S3175" t="s">
        <v>5</v>
      </c>
      <c r="U3175" t="s">
        <v>22</v>
      </c>
      <c r="V3175">
        <v>3315762</v>
      </c>
      <c r="W3175">
        <v>3316169</v>
      </c>
      <c r="X3175" t="s">
        <v>30</v>
      </c>
      <c r="Y3175">
        <f t="shared" si="198"/>
        <v>0</v>
      </c>
      <c r="Z3175" t="str">
        <f t="shared" si="199"/>
        <v>нет</v>
      </c>
    </row>
    <row r="3176" spans="1:26" x14ac:dyDescent="0.35">
      <c r="A3176" t="s">
        <v>18</v>
      </c>
      <c r="B3176" t="s">
        <v>29</v>
      </c>
      <c r="C3176" t="s">
        <v>20</v>
      </c>
      <c r="D3176" t="s">
        <v>21</v>
      </c>
      <c r="E3176" t="s">
        <v>5</v>
      </c>
      <c r="G3176" t="s">
        <v>22</v>
      </c>
      <c r="H3176">
        <v>3234996</v>
      </c>
      <c r="I3176">
        <v>3235457</v>
      </c>
      <c r="J3176" t="s">
        <v>30</v>
      </c>
      <c r="K3176">
        <f t="shared" si="196"/>
        <v>1</v>
      </c>
      <c r="L3176" t="str">
        <f t="shared" si="197"/>
        <v>нет</v>
      </c>
      <c r="S3176" t="s">
        <v>5</v>
      </c>
      <c r="U3176" t="s">
        <v>22</v>
      </c>
      <c r="V3176">
        <v>3316426</v>
      </c>
      <c r="W3176">
        <v>3317703</v>
      </c>
      <c r="X3176" t="s">
        <v>30</v>
      </c>
      <c r="Y3176">
        <f t="shared" si="198"/>
        <v>2</v>
      </c>
      <c r="Z3176" t="str">
        <f t="shared" si="199"/>
        <v>нет</v>
      </c>
    </row>
    <row r="3177" spans="1:26" x14ac:dyDescent="0.35">
      <c r="A3177" t="s">
        <v>18</v>
      </c>
      <c r="B3177" t="s">
        <v>29</v>
      </c>
      <c r="C3177" t="s">
        <v>20</v>
      </c>
      <c r="D3177" t="s">
        <v>21</v>
      </c>
      <c r="E3177" t="s">
        <v>5</v>
      </c>
      <c r="G3177" t="s">
        <v>22</v>
      </c>
      <c r="H3177">
        <v>3239096</v>
      </c>
      <c r="I3177">
        <v>3239977</v>
      </c>
      <c r="J3177" t="s">
        <v>30</v>
      </c>
      <c r="K3177">
        <f t="shared" si="196"/>
        <v>1</v>
      </c>
      <c r="L3177" t="str">
        <f t="shared" si="197"/>
        <v>нет</v>
      </c>
      <c r="S3177" t="s">
        <v>5</v>
      </c>
      <c r="U3177" t="s">
        <v>22</v>
      </c>
      <c r="V3177">
        <v>3317743</v>
      </c>
      <c r="W3177">
        <v>3318195</v>
      </c>
      <c r="X3177" t="s">
        <v>30</v>
      </c>
      <c r="Y3177">
        <f t="shared" si="198"/>
        <v>2</v>
      </c>
      <c r="Z3177" t="str">
        <f t="shared" si="199"/>
        <v>нет</v>
      </c>
    </row>
    <row r="3178" spans="1:26" x14ac:dyDescent="0.35">
      <c r="A3178" t="s">
        <v>18</v>
      </c>
      <c r="B3178" t="s">
        <v>29</v>
      </c>
      <c r="C3178" t="s">
        <v>20</v>
      </c>
      <c r="D3178" t="s">
        <v>21</v>
      </c>
      <c r="E3178" t="s">
        <v>5</v>
      </c>
      <c r="G3178" t="s">
        <v>22</v>
      </c>
      <c r="H3178">
        <v>3242467</v>
      </c>
      <c r="I3178">
        <v>3242985</v>
      </c>
      <c r="J3178" t="s">
        <v>30</v>
      </c>
      <c r="K3178">
        <f t="shared" si="196"/>
        <v>1</v>
      </c>
      <c r="L3178" t="str">
        <f t="shared" si="197"/>
        <v>нет</v>
      </c>
      <c r="S3178" t="s">
        <v>5</v>
      </c>
      <c r="U3178" t="s">
        <v>22</v>
      </c>
      <c r="V3178">
        <v>3318274</v>
      </c>
      <c r="W3178">
        <v>3318795</v>
      </c>
      <c r="X3178" t="s">
        <v>23</v>
      </c>
      <c r="Y3178">
        <f t="shared" si="198"/>
        <v>2</v>
      </c>
      <c r="Z3178" t="str">
        <f t="shared" si="199"/>
        <v>нет</v>
      </c>
    </row>
    <row r="3179" spans="1:26" x14ac:dyDescent="0.35">
      <c r="A3179" t="s">
        <v>18</v>
      </c>
      <c r="B3179" t="s">
        <v>29</v>
      </c>
      <c r="C3179" t="s">
        <v>20</v>
      </c>
      <c r="D3179" t="s">
        <v>21</v>
      </c>
      <c r="E3179" t="s">
        <v>5</v>
      </c>
      <c r="G3179" t="s">
        <v>22</v>
      </c>
      <c r="H3179">
        <v>3243258</v>
      </c>
      <c r="I3179">
        <v>3243587</v>
      </c>
      <c r="J3179" t="s">
        <v>30</v>
      </c>
      <c r="K3179">
        <f t="shared" si="196"/>
        <v>0</v>
      </c>
      <c r="L3179" t="str">
        <f t="shared" si="197"/>
        <v>нет</v>
      </c>
      <c r="S3179" t="s">
        <v>5</v>
      </c>
      <c r="U3179" t="s">
        <v>22</v>
      </c>
      <c r="V3179">
        <v>3319084</v>
      </c>
      <c r="W3179">
        <v>3319842</v>
      </c>
      <c r="X3179" t="s">
        <v>30</v>
      </c>
      <c r="Y3179">
        <f t="shared" si="198"/>
        <v>1</v>
      </c>
      <c r="Z3179" t="str">
        <f t="shared" si="199"/>
        <v>нет</v>
      </c>
    </row>
    <row r="3180" spans="1:26" x14ac:dyDescent="0.35">
      <c r="A3180" t="s">
        <v>18</v>
      </c>
      <c r="B3180" t="s">
        <v>29</v>
      </c>
      <c r="C3180" t="s">
        <v>20</v>
      </c>
      <c r="D3180" t="s">
        <v>21</v>
      </c>
      <c r="E3180" t="s">
        <v>5</v>
      </c>
      <c r="G3180" t="s">
        <v>22</v>
      </c>
      <c r="H3180">
        <v>3243589</v>
      </c>
      <c r="I3180">
        <v>3244359</v>
      </c>
      <c r="J3180" t="s">
        <v>30</v>
      </c>
      <c r="K3180">
        <f t="shared" si="196"/>
        <v>1</v>
      </c>
      <c r="L3180" t="str">
        <f t="shared" si="197"/>
        <v>нет</v>
      </c>
      <c r="S3180" t="s">
        <v>5</v>
      </c>
      <c r="U3180" t="s">
        <v>22</v>
      </c>
      <c r="V3180">
        <v>3319872</v>
      </c>
      <c r="W3180">
        <v>3321356</v>
      </c>
      <c r="X3180" t="s">
        <v>30</v>
      </c>
      <c r="Y3180">
        <f t="shared" si="198"/>
        <v>2</v>
      </c>
      <c r="Z3180" t="str">
        <f t="shared" si="199"/>
        <v>нет</v>
      </c>
    </row>
    <row r="3181" spans="1:26" x14ac:dyDescent="0.35">
      <c r="A3181" t="s">
        <v>18</v>
      </c>
      <c r="B3181" t="s">
        <v>29</v>
      </c>
      <c r="C3181" t="s">
        <v>20</v>
      </c>
      <c r="D3181" t="s">
        <v>21</v>
      </c>
      <c r="E3181" t="s">
        <v>5</v>
      </c>
      <c r="G3181" t="s">
        <v>22</v>
      </c>
      <c r="H3181">
        <v>3244656</v>
      </c>
      <c r="I3181">
        <v>3244973</v>
      </c>
      <c r="J3181" t="s">
        <v>30</v>
      </c>
      <c r="K3181">
        <f t="shared" si="196"/>
        <v>1</v>
      </c>
      <c r="L3181" t="str">
        <f t="shared" si="197"/>
        <v>нет</v>
      </c>
      <c r="S3181" t="s">
        <v>5</v>
      </c>
      <c r="U3181" t="s">
        <v>22</v>
      </c>
      <c r="V3181">
        <v>3321492</v>
      </c>
      <c r="W3181">
        <v>3322925</v>
      </c>
      <c r="X3181" t="s">
        <v>30</v>
      </c>
      <c r="Y3181">
        <f t="shared" si="198"/>
        <v>2</v>
      </c>
      <c r="Z3181" t="str">
        <f t="shared" si="199"/>
        <v>нет</v>
      </c>
    </row>
    <row r="3182" spans="1:26" x14ac:dyDescent="0.35">
      <c r="A3182" t="s">
        <v>18</v>
      </c>
      <c r="B3182" t="s">
        <v>29</v>
      </c>
      <c r="C3182" t="s">
        <v>20</v>
      </c>
      <c r="D3182" t="s">
        <v>21</v>
      </c>
      <c r="E3182" t="s">
        <v>5</v>
      </c>
      <c r="G3182" t="s">
        <v>22</v>
      </c>
      <c r="H3182">
        <v>3244979</v>
      </c>
      <c r="I3182">
        <v>3245182</v>
      </c>
      <c r="J3182" t="s">
        <v>30</v>
      </c>
      <c r="K3182">
        <f t="shared" si="196"/>
        <v>1</v>
      </c>
      <c r="L3182" t="str">
        <f t="shared" si="197"/>
        <v>да</v>
      </c>
      <c r="S3182" t="s">
        <v>5</v>
      </c>
      <c r="U3182" t="s">
        <v>22</v>
      </c>
      <c r="V3182">
        <v>3324495</v>
      </c>
      <c r="W3182">
        <v>3325211</v>
      </c>
      <c r="X3182" t="s">
        <v>30</v>
      </c>
      <c r="Y3182">
        <f t="shared" si="198"/>
        <v>1</v>
      </c>
      <c r="Z3182" t="str">
        <f t="shared" si="199"/>
        <v>нет</v>
      </c>
    </row>
    <row r="3183" spans="1:26" x14ac:dyDescent="0.35">
      <c r="A3183" t="s">
        <v>18</v>
      </c>
      <c r="B3183" t="s">
        <v>29</v>
      </c>
      <c r="C3183" t="s">
        <v>20</v>
      </c>
      <c r="D3183" t="s">
        <v>21</v>
      </c>
      <c r="E3183" t="s">
        <v>5</v>
      </c>
      <c r="G3183" t="s">
        <v>22</v>
      </c>
      <c r="H3183">
        <v>3245179</v>
      </c>
      <c r="I3183">
        <v>3245601</v>
      </c>
      <c r="J3183" t="s">
        <v>30</v>
      </c>
      <c r="K3183">
        <f t="shared" si="196"/>
        <v>1</v>
      </c>
      <c r="L3183" t="str">
        <f t="shared" si="197"/>
        <v>нет</v>
      </c>
      <c r="S3183" t="s">
        <v>5</v>
      </c>
      <c r="U3183" t="s">
        <v>22</v>
      </c>
      <c r="V3183">
        <v>3325331</v>
      </c>
      <c r="W3183">
        <v>3326509</v>
      </c>
      <c r="X3183" t="s">
        <v>23</v>
      </c>
      <c r="Y3183">
        <f t="shared" si="198"/>
        <v>1</v>
      </c>
      <c r="Z3183" t="str">
        <f t="shared" si="199"/>
        <v>нет</v>
      </c>
    </row>
    <row r="3184" spans="1:26" x14ac:dyDescent="0.35">
      <c r="A3184" t="s">
        <v>18</v>
      </c>
      <c r="B3184" t="s">
        <v>29</v>
      </c>
      <c r="C3184" t="s">
        <v>20</v>
      </c>
      <c r="D3184" t="s">
        <v>21</v>
      </c>
      <c r="E3184" t="s">
        <v>5</v>
      </c>
      <c r="G3184" t="s">
        <v>22</v>
      </c>
      <c r="H3184">
        <v>3245880</v>
      </c>
      <c r="I3184">
        <v>3247229</v>
      </c>
      <c r="J3184" t="s">
        <v>30</v>
      </c>
      <c r="K3184">
        <f t="shared" si="196"/>
        <v>1</v>
      </c>
      <c r="L3184" t="str">
        <f t="shared" si="197"/>
        <v>нет</v>
      </c>
      <c r="S3184" t="s">
        <v>5</v>
      </c>
      <c r="U3184" t="s">
        <v>22</v>
      </c>
      <c r="V3184">
        <v>3326572</v>
      </c>
      <c r="W3184">
        <v>3327150</v>
      </c>
      <c r="X3184" t="s">
        <v>23</v>
      </c>
      <c r="Y3184">
        <f t="shared" si="198"/>
        <v>1</v>
      </c>
      <c r="Z3184" t="str">
        <f t="shared" si="199"/>
        <v>нет</v>
      </c>
    </row>
    <row r="3185" spans="1:26" x14ac:dyDescent="0.35">
      <c r="A3185" t="s">
        <v>18</v>
      </c>
      <c r="B3185" t="s">
        <v>29</v>
      </c>
      <c r="C3185" t="s">
        <v>20</v>
      </c>
      <c r="D3185" t="s">
        <v>21</v>
      </c>
      <c r="E3185" t="s">
        <v>5</v>
      </c>
      <c r="G3185" t="s">
        <v>22</v>
      </c>
      <c r="H3185">
        <v>3251675</v>
      </c>
      <c r="I3185">
        <v>3252712</v>
      </c>
      <c r="J3185" t="s">
        <v>30</v>
      </c>
      <c r="K3185">
        <f t="shared" si="196"/>
        <v>2</v>
      </c>
      <c r="L3185" t="str">
        <f t="shared" si="197"/>
        <v>нет</v>
      </c>
      <c r="S3185" t="s">
        <v>5</v>
      </c>
      <c r="U3185" t="s">
        <v>22</v>
      </c>
      <c r="V3185">
        <v>3327315</v>
      </c>
      <c r="W3185">
        <v>3328115</v>
      </c>
      <c r="X3185" t="s">
        <v>23</v>
      </c>
      <c r="Y3185">
        <f t="shared" si="198"/>
        <v>1</v>
      </c>
      <c r="Z3185" t="str">
        <f t="shared" si="199"/>
        <v>нет</v>
      </c>
    </row>
    <row r="3186" spans="1:26" x14ac:dyDescent="0.35">
      <c r="A3186" t="s">
        <v>18</v>
      </c>
      <c r="B3186" t="s">
        <v>29</v>
      </c>
      <c r="C3186" t="s">
        <v>20</v>
      </c>
      <c r="D3186" t="s">
        <v>21</v>
      </c>
      <c r="E3186" t="s">
        <v>5</v>
      </c>
      <c r="G3186" t="s">
        <v>22</v>
      </c>
      <c r="H3186">
        <v>3259031</v>
      </c>
      <c r="I3186">
        <v>3259579</v>
      </c>
      <c r="J3186" t="s">
        <v>30</v>
      </c>
      <c r="K3186">
        <f t="shared" si="196"/>
        <v>2</v>
      </c>
      <c r="L3186" t="str">
        <f t="shared" si="197"/>
        <v>да</v>
      </c>
      <c r="S3186" t="s">
        <v>5</v>
      </c>
      <c r="U3186" t="s">
        <v>22</v>
      </c>
      <c r="V3186">
        <v>3328214</v>
      </c>
      <c r="W3186">
        <v>3328723</v>
      </c>
      <c r="X3186" t="s">
        <v>30</v>
      </c>
      <c r="Y3186">
        <f t="shared" si="198"/>
        <v>1</v>
      </c>
      <c r="Z3186" t="str">
        <f t="shared" si="199"/>
        <v>нет</v>
      </c>
    </row>
    <row r="3187" spans="1:26" x14ac:dyDescent="0.35">
      <c r="A3187" t="s">
        <v>18</v>
      </c>
      <c r="B3187" t="s">
        <v>29</v>
      </c>
      <c r="C3187" t="s">
        <v>20</v>
      </c>
      <c r="D3187" t="s">
        <v>21</v>
      </c>
      <c r="E3187" t="s">
        <v>5</v>
      </c>
      <c r="G3187" t="s">
        <v>22</v>
      </c>
      <c r="H3187">
        <v>3259554</v>
      </c>
      <c r="I3187">
        <v>3260657</v>
      </c>
      <c r="J3187" t="s">
        <v>30</v>
      </c>
      <c r="K3187">
        <f t="shared" si="196"/>
        <v>0</v>
      </c>
      <c r="L3187" t="str">
        <f t="shared" si="197"/>
        <v>нет</v>
      </c>
      <c r="S3187" t="s">
        <v>5</v>
      </c>
      <c r="U3187" t="s">
        <v>22</v>
      </c>
      <c r="V3187">
        <v>3328792</v>
      </c>
      <c r="W3187">
        <v>3329037</v>
      </c>
      <c r="X3187" t="s">
        <v>30</v>
      </c>
      <c r="Y3187">
        <f t="shared" si="198"/>
        <v>0</v>
      </c>
      <c r="Z3187" t="str">
        <f t="shared" si="199"/>
        <v>нет</v>
      </c>
    </row>
    <row r="3188" spans="1:26" x14ac:dyDescent="0.35">
      <c r="A3188" t="s">
        <v>18</v>
      </c>
      <c r="B3188" t="s">
        <v>29</v>
      </c>
      <c r="C3188" t="s">
        <v>20</v>
      </c>
      <c r="D3188" t="s">
        <v>21</v>
      </c>
      <c r="E3188" t="s">
        <v>5</v>
      </c>
      <c r="G3188" t="s">
        <v>22</v>
      </c>
      <c r="H3188">
        <v>3263617</v>
      </c>
      <c r="I3188">
        <v>3264966</v>
      </c>
      <c r="J3188" t="s">
        <v>30</v>
      </c>
      <c r="K3188">
        <f t="shared" si="196"/>
        <v>1</v>
      </c>
      <c r="L3188" t="str">
        <f t="shared" si="197"/>
        <v>нет</v>
      </c>
      <c r="S3188" t="s">
        <v>5</v>
      </c>
      <c r="U3188" t="s">
        <v>22</v>
      </c>
      <c r="V3188">
        <v>3329099</v>
      </c>
      <c r="W3188">
        <v>3329743</v>
      </c>
      <c r="X3188" t="s">
        <v>23</v>
      </c>
      <c r="Y3188">
        <f t="shared" si="198"/>
        <v>0</v>
      </c>
      <c r="Z3188" t="str">
        <f t="shared" si="199"/>
        <v>нет</v>
      </c>
    </row>
    <row r="3189" spans="1:26" x14ac:dyDescent="0.35">
      <c r="A3189" t="s">
        <v>18</v>
      </c>
      <c r="B3189" t="s">
        <v>29</v>
      </c>
      <c r="C3189" t="s">
        <v>20</v>
      </c>
      <c r="D3189" t="s">
        <v>21</v>
      </c>
      <c r="E3189" t="s">
        <v>5</v>
      </c>
      <c r="G3189" t="s">
        <v>22</v>
      </c>
      <c r="H3189">
        <v>3265458</v>
      </c>
      <c r="I3189">
        <v>3265826</v>
      </c>
      <c r="J3189" t="s">
        <v>30</v>
      </c>
      <c r="K3189">
        <f t="shared" si="196"/>
        <v>1</v>
      </c>
      <c r="L3189" t="str">
        <f t="shared" si="197"/>
        <v>нет</v>
      </c>
      <c r="S3189" t="s">
        <v>5</v>
      </c>
      <c r="U3189" t="s">
        <v>22</v>
      </c>
      <c r="V3189">
        <v>3329937</v>
      </c>
      <c r="W3189">
        <v>3330143</v>
      </c>
      <c r="X3189" t="s">
        <v>30</v>
      </c>
      <c r="Y3189">
        <f t="shared" si="198"/>
        <v>1</v>
      </c>
      <c r="Z3189" t="str">
        <f t="shared" si="199"/>
        <v>нет</v>
      </c>
    </row>
    <row r="3190" spans="1:26" x14ac:dyDescent="0.35">
      <c r="A3190" t="s">
        <v>18</v>
      </c>
      <c r="B3190" t="s">
        <v>29</v>
      </c>
      <c r="C3190" t="s">
        <v>20</v>
      </c>
      <c r="D3190" t="s">
        <v>21</v>
      </c>
      <c r="E3190" t="s">
        <v>5</v>
      </c>
      <c r="G3190" t="s">
        <v>22</v>
      </c>
      <c r="H3190">
        <v>3265874</v>
      </c>
      <c r="I3190">
        <v>3266053</v>
      </c>
      <c r="J3190" t="s">
        <v>30</v>
      </c>
      <c r="K3190">
        <f t="shared" si="196"/>
        <v>2</v>
      </c>
      <c r="L3190" t="str">
        <f t="shared" si="197"/>
        <v>нет</v>
      </c>
      <c r="S3190" t="s">
        <v>5</v>
      </c>
      <c r="U3190" t="s">
        <v>22</v>
      </c>
      <c r="V3190">
        <v>3330164</v>
      </c>
      <c r="W3190">
        <v>3331174</v>
      </c>
      <c r="X3190" t="s">
        <v>30</v>
      </c>
      <c r="Y3190">
        <f t="shared" si="198"/>
        <v>0</v>
      </c>
      <c r="Z3190" t="str">
        <f t="shared" si="199"/>
        <v>нет</v>
      </c>
    </row>
    <row r="3191" spans="1:26" x14ac:dyDescent="0.35">
      <c r="A3191" t="s">
        <v>18</v>
      </c>
      <c r="B3191" t="s">
        <v>29</v>
      </c>
      <c r="C3191" t="s">
        <v>20</v>
      </c>
      <c r="D3191" t="s">
        <v>21</v>
      </c>
      <c r="E3191" t="s">
        <v>5</v>
      </c>
      <c r="G3191" t="s">
        <v>22</v>
      </c>
      <c r="H3191">
        <v>3267923</v>
      </c>
      <c r="I3191">
        <v>3268573</v>
      </c>
      <c r="J3191" t="s">
        <v>30</v>
      </c>
      <c r="K3191">
        <f t="shared" si="196"/>
        <v>1</v>
      </c>
      <c r="L3191" t="str">
        <f t="shared" si="197"/>
        <v>нет</v>
      </c>
      <c r="S3191" t="s">
        <v>5</v>
      </c>
      <c r="U3191" t="s">
        <v>22</v>
      </c>
      <c r="V3191">
        <v>3331245</v>
      </c>
      <c r="W3191">
        <v>3331586</v>
      </c>
      <c r="X3191" t="s">
        <v>30</v>
      </c>
      <c r="Y3191">
        <f t="shared" si="198"/>
        <v>1</v>
      </c>
      <c r="Z3191" t="str">
        <f t="shared" si="199"/>
        <v>нет</v>
      </c>
    </row>
    <row r="3192" spans="1:26" x14ac:dyDescent="0.35">
      <c r="A3192" t="s">
        <v>18</v>
      </c>
      <c r="B3192" t="s">
        <v>29</v>
      </c>
      <c r="C3192" t="s">
        <v>20</v>
      </c>
      <c r="D3192" t="s">
        <v>21</v>
      </c>
      <c r="E3192" t="s">
        <v>5</v>
      </c>
      <c r="G3192" t="s">
        <v>22</v>
      </c>
      <c r="H3192">
        <v>3271681</v>
      </c>
      <c r="I3192">
        <v>3272808</v>
      </c>
      <c r="J3192" t="s">
        <v>30</v>
      </c>
      <c r="K3192">
        <f t="shared" si="196"/>
        <v>1</v>
      </c>
      <c r="L3192" t="str">
        <f t="shared" si="197"/>
        <v>нет</v>
      </c>
      <c r="S3192" t="s">
        <v>5</v>
      </c>
      <c r="U3192" t="s">
        <v>22</v>
      </c>
      <c r="V3192">
        <v>3331604</v>
      </c>
      <c r="W3192">
        <v>3332101</v>
      </c>
      <c r="X3192" t="s">
        <v>30</v>
      </c>
      <c r="Y3192">
        <f t="shared" si="198"/>
        <v>0</v>
      </c>
      <c r="Z3192" t="str">
        <f t="shared" si="199"/>
        <v>нет</v>
      </c>
    </row>
    <row r="3193" spans="1:26" x14ac:dyDescent="0.35">
      <c r="A3193" t="s">
        <v>18</v>
      </c>
      <c r="B3193" t="s">
        <v>29</v>
      </c>
      <c r="C3193" t="s">
        <v>20</v>
      </c>
      <c r="D3193" t="s">
        <v>21</v>
      </c>
      <c r="E3193" t="s">
        <v>5</v>
      </c>
      <c r="G3193" t="s">
        <v>22</v>
      </c>
      <c r="H3193">
        <v>3273333</v>
      </c>
      <c r="I3193">
        <v>3273812</v>
      </c>
      <c r="J3193" t="s">
        <v>30</v>
      </c>
      <c r="K3193">
        <f t="shared" si="196"/>
        <v>2</v>
      </c>
      <c r="L3193" t="str">
        <f t="shared" si="197"/>
        <v>нет</v>
      </c>
      <c r="S3193" t="s">
        <v>5</v>
      </c>
      <c r="U3193" t="s">
        <v>22</v>
      </c>
      <c r="V3193">
        <v>3332154</v>
      </c>
      <c r="W3193">
        <v>3333164</v>
      </c>
      <c r="X3193" t="s">
        <v>23</v>
      </c>
      <c r="Y3193">
        <f t="shared" si="198"/>
        <v>0</v>
      </c>
      <c r="Z3193" t="str">
        <f t="shared" si="199"/>
        <v>нет</v>
      </c>
    </row>
    <row r="3194" spans="1:26" x14ac:dyDescent="0.35">
      <c r="A3194" t="s">
        <v>18</v>
      </c>
      <c r="B3194" t="s">
        <v>29</v>
      </c>
      <c r="C3194" t="s">
        <v>20</v>
      </c>
      <c r="D3194" t="s">
        <v>21</v>
      </c>
      <c r="E3194" t="s">
        <v>5</v>
      </c>
      <c r="G3194" t="s">
        <v>22</v>
      </c>
      <c r="H3194">
        <v>3274335</v>
      </c>
      <c r="I3194">
        <v>3275273</v>
      </c>
      <c r="J3194" t="s">
        <v>30</v>
      </c>
      <c r="K3194">
        <f t="shared" si="196"/>
        <v>1</v>
      </c>
      <c r="L3194" t="str">
        <f t="shared" si="197"/>
        <v>нет</v>
      </c>
      <c r="S3194" t="s">
        <v>5</v>
      </c>
      <c r="U3194" t="s">
        <v>22</v>
      </c>
      <c r="V3194">
        <v>3333445</v>
      </c>
      <c r="W3194">
        <v>3333759</v>
      </c>
      <c r="X3194" t="s">
        <v>23</v>
      </c>
      <c r="Y3194">
        <f t="shared" si="198"/>
        <v>1</v>
      </c>
      <c r="Z3194" t="str">
        <f t="shared" si="199"/>
        <v>нет</v>
      </c>
    </row>
    <row r="3195" spans="1:26" x14ac:dyDescent="0.35">
      <c r="A3195" t="s">
        <v>18</v>
      </c>
      <c r="B3195" t="s">
        <v>29</v>
      </c>
      <c r="C3195" t="s">
        <v>20</v>
      </c>
      <c r="D3195" t="s">
        <v>21</v>
      </c>
      <c r="E3195" t="s">
        <v>5</v>
      </c>
      <c r="G3195" t="s">
        <v>22</v>
      </c>
      <c r="H3195">
        <v>3275528</v>
      </c>
      <c r="I3195">
        <v>3275833</v>
      </c>
      <c r="J3195" t="s">
        <v>30</v>
      </c>
      <c r="K3195">
        <f t="shared" si="196"/>
        <v>0</v>
      </c>
      <c r="L3195" t="str">
        <f t="shared" si="197"/>
        <v>нет</v>
      </c>
      <c r="S3195" t="s">
        <v>5</v>
      </c>
      <c r="U3195" t="s">
        <v>22</v>
      </c>
      <c r="V3195">
        <v>3333780</v>
      </c>
      <c r="W3195">
        <v>3333989</v>
      </c>
      <c r="X3195" t="s">
        <v>23</v>
      </c>
      <c r="Y3195">
        <f t="shared" si="198"/>
        <v>0</v>
      </c>
      <c r="Z3195" t="str">
        <f t="shared" si="199"/>
        <v>нет</v>
      </c>
    </row>
    <row r="3196" spans="1:26" x14ac:dyDescent="0.35">
      <c r="A3196" t="s">
        <v>18</v>
      </c>
      <c r="B3196" t="s">
        <v>29</v>
      </c>
      <c r="C3196" t="s">
        <v>20</v>
      </c>
      <c r="D3196" t="s">
        <v>21</v>
      </c>
      <c r="E3196" t="s">
        <v>5</v>
      </c>
      <c r="G3196" t="s">
        <v>22</v>
      </c>
      <c r="H3196">
        <v>3276618</v>
      </c>
      <c r="I3196">
        <v>3277706</v>
      </c>
      <c r="J3196" t="s">
        <v>30</v>
      </c>
      <c r="K3196">
        <f t="shared" si="196"/>
        <v>2</v>
      </c>
      <c r="L3196" t="str">
        <f t="shared" si="197"/>
        <v>нет</v>
      </c>
      <c r="S3196" t="s">
        <v>5</v>
      </c>
      <c r="U3196" t="s">
        <v>22</v>
      </c>
      <c r="V3196">
        <v>3334108</v>
      </c>
      <c r="W3196">
        <v>3334497</v>
      </c>
      <c r="X3196" t="s">
        <v>23</v>
      </c>
      <c r="Y3196">
        <f t="shared" si="198"/>
        <v>1</v>
      </c>
      <c r="Z3196" t="str">
        <f t="shared" si="199"/>
        <v>нет</v>
      </c>
    </row>
    <row r="3197" spans="1:26" x14ac:dyDescent="0.35">
      <c r="A3197" t="s">
        <v>18</v>
      </c>
      <c r="B3197" t="s">
        <v>29</v>
      </c>
      <c r="C3197" t="s">
        <v>20</v>
      </c>
      <c r="D3197" t="s">
        <v>21</v>
      </c>
      <c r="E3197" t="s">
        <v>5</v>
      </c>
      <c r="G3197" t="s">
        <v>22</v>
      </c>
      <c r="H3197">
        <v>3277791</v>
      </c>
      <c r="I3197">
        <v>3278510</v>
      </c>
      <c r="J3197" t="s">
        <v>30</v>
      </c>
      <c r="K3197">
        <f t="shared" si="196"/>
        <v>1</v>
      </c>
      <c r="L3197" t="str">
        <f t="shared" si="197"/>
        <v>нет</v>
      </c>
      <c r="S3197" t="s">
        <v>5</v>
      </c>
      <c r="U3197" t="s">
        <v>22</v>
      </c>
      <c r="V3197">
        <v>3334506</v>
      </c>
      <c r="W3197">
        <v>3335189</v>
      </c>
      <c r="X3197" t="s">
        <v>23</v>
      </c>
      <c r="Y3197">
        <f t="shared" si="198"/>
        <v>1</v>
      </c>
      <c r="Z3197" t="str">
        <f t="shared" si="199"/>
        <v>нет</v>
      </c>
    </row>
    <row r="3198" spans="1:26" x14ac:dyDescent="0.35">
      <c r="A3198" t="s">
        <v>18</v>
      </c>
      <c r="B3198" t="s">
        <v>29</v>
      </c>
      <c r="C3198" t="s">
        <v>20</v>
      </c>
      <c r="D3198" t="s">
        <v>21</v>
      </c>
      <c r="E3198" t="s">
        <v>5</v>
      </c>
      <c r="G3198" t="s">
        <v>22</v>
      </c>
      <c r="H3198">
        <v>3278555</v>
      </c>
      <c r="I3198">
        <v>3279052</v>
      </c>
      <c r="J3198" t="s">
        <v>30</v>
      </c>
      <c r="K3198">
        <f t="shared" si="196"/>
        <v>2</v>
      </c>
      <c r="L3198" t="str">
        <f t="shared" si="197"/>
        <v>нет</v>
      </c>
      <c r="S3198" t="s">
        <v>5</v>
      </c>
      <c r="U3198" t="s">
        <v>22</v>
      </c>
      <c r="V3198">
        <v>3335336</v>
      </c>
      <c r="W3198">
        <v>3335536</v>
      </c>
      <c r="X3198" t="s">
        <v>30</v>
      </c>
      <c r="Y3198">
        <f t="shared" si="198"/>
        <v>1</v>
      </c>
      <c r="Z3198" t="str">
        <f t="shared" si="199"/>
        <v>нет</v>
      </c>
    </row>
    <row r="3199" spans="1:26" x14ac:dyDescent="0.35">
      <c r="A3199" t="s">
        <v>18</v>
      </c>
      <c r="B3199" t="s">
        <v>29</v>
      </c>
      <c r="C3199" t="s">
        <v>20</v>
      </c>
      <c r="D3199" t="s">
        <v>21</v>
      </c>
      <c r="E3199" t="s">
        <v>5</v>
      </c>
      <c r="G3199" t="s">
        <v>22</v>
      </c>
      <c r="H3199">
        <v>3281693</v>
      </c>
      <c r="I3199">
        <v>3282472</v>
      </c>
      <c r="J3199" t="s">
        <v>30</v>
      </c>
      <c r="K3199">
        <f t="shared" si="196"/>
        <v>1</v>
      </c>
      <c r="L3199" t="str">
        <f t="shared" si="197"/>
        <v>нет</v>
      </c>
      <c r="S3199" t="s">
        <v>5</v>
      </c>
      <c r="U3199" t="s">
        <v>22</v>
      </c>
      <c r="V3199">
        <v>3335605</v>
      </c>
      <c r="W3199">
        <v>3335814</v>
      </c>
      <c r="X3199" t="s">
        <v>23</v>
      </c>
      <c r="Y3199">
        <f t="shared" si="198"/>
        <v>2</v>
      </c>
      <c r="Z3199" t="str">
        <f t="shared" si="199"/>
        <v>нет</v>
      </c>
    </row>
    <row r="3200" spans="1:26" x14ac:dyDescent="0.35">
      <c r="A3200" t="s">
        <v>18</v>
      </c>
      <c r="B3200" t="s">
        <v>29</v>
      </c>
      <c r="C3200" t="s">
        <v>20</v>
      </c>
      <c r="D3200" t="s">
        <v>21</v>
      </c>
      <c r="E3200" t="s">
        <v>5</v>
      </c>
      <c r="G3200" t="s">
        <v>22</v>
      </c>
      <c r="H3200">
        <v>3282934</v>
      </c>
      <c r="I3200">
        <v>3284037</v>
      </c>
      <c r="J3200" t="s">
        <v>30</v>
      </c>
      <c r="K3200">
        <f t="shared" si="196"/>
        <v>1</v>
      </c>
      <c r="L3200" t="str">
        <f t="shared" si="197"/>
        <v>нет</v>
      </c>
      <c r="S3200" t="s">
        <v>5</v>
      </c>
      <c r="U3200" t="s">
        <v>22</v>
      </c>
      <c r="V3200">
        <v>3335980</v>
      </c>
      <c r="W3200">
        <v>3336615</v>
      </c>
      <c r="X3200" t="s">
        <v>30</v>
      </c>
      <c r="Y3200">
        <f t="shared" si="198"/>
        <v>1</v>
      </c>
      <c r="Z3200" t="str">
        <f t="shared" si="199"/>
        <v>да</v>
      </c>
    </row>
    <row r="3201" spans="1:26" x14ac:dyDescent="0.35">
      <c r="A3201" t="s">
        <v>18</v>
      </c>
      <c r="B3201" t="s">
        <v>29</v>
      </c>
      <c r="C3201" t="s">
        <v>20</v>
      </c>
      <c r="D3201" t="s">
        <v>21</v>
      </c>
      <c r="E3201" t="s">
        <v>5</v>
      </c>
      <c r="G3201" t="s">
        <v>22</v>
      </c>
      <c r="H3201">
        <v>3287649</v>
      </c>
      <c r="I3201">
        <v>3288551</v>
      </c>
      <c r="J3201" t="s">
        <v>30</v>
      </c>
      <c r="K3201">
        <f t="shared" si="196"/>
        <v>1</v>
      </c>
      <c r="L3201" t="str">
        <f t="shared" si="197"/>
        <v>нет</v>
      </c>
      <c r="S3201" t="s">
        <v>5</v>
      </c>
      <c r="U3201" t="s">
        <v>22</v>
      </c>
      <c r="V3201">
        <v>3336612</v>
      </c>
      <c r="W3201">
        <v>3338489</v>
      </c>
      <c r="X3201" t="s">
        <v>30</v>
      </c>
      <c r="Y3201">
        <f t="shared" si="198"/>
        <v>0</v>
      </c>
      <c r="Z3201" t="str">
        <f t="shared" si="199"/>
        <v>нет</v>
      </c>
    </row>
    <row r="3202" spans="1:26" x14ac:dyDescent="0.35">
      <c r="A3202" t="s">
        <v>18</v>
      </c>
      <c r="B3202" t="s">
        <v>29</v>
      </c>
      <c r="C3202" t="s">
        <v>20</v>
      </c>
      <c r="D3202" t="s">
        <v>21</v>
      </c>
      <c r="E3202" t="s">
        <v>5</v>
      </c>
      <c r="G3202" t="s">
        <v>22</v>
      </c>
      <c r="H3202">
        <v>3288611</v>
      </c>
      <c r="I3202">
        <v>3289882</v>
      </c>
      <c r="J3202" t="s">
        <v>30</v>
      </c>
      <c r="K3202">
        <f t="shared" si="196"/>
        <v>2</v>
      </c>
      <c r="L3202" t="str">
        <f t="shared" si="197"/>
        <v>нет</v>
      </c>
      <c r="S3202" t="s">
        <v>5</v>
      </c>
      <c r="U3202" t="s">
        <v>22</v>
      </c>
      <c r="V3202">
        <v>3338515</v>
      </c>
      <c r="W3202">
        <v>3339645</v>
      </c>
      <c r="X3202" t="s">
        <v>30</v>
      </c>
      <c r="Y3202">
        <f t="shared" si="198"/>
        <v>0</v>
      </c>
      <c r="Z3202" t="str">
        <f t="shared" si="199"/>
        <v>нет</v>
      </c>
    </row>
    <row r="3203" spans="1:26" x14ac:dyDescent="0.35">
      <c r="A3203" t="s">
        <v>18</v>
      </c>
      <c r="B3203" t="s">
        <v>29</v>
      </c>
      <c r="C3203" t="s">
        <v>20</v>
      </c>
      <c r="D3203" t="s">
        <v>21</v>
      </c>
      <c r="E3203" t="s">
        <v>5</v>
      </c>
      <c r="G3203" t="s">
        <v>22</v>
      </c>
      <c r="H3203">
        <v>3290117</v>
      </c>
      <c r="I3203">
        <v>3290623</v>
      </c>
      <c r="J3203" t="s">
        <v>30</v>
      </c>
      <c r="K3203">
        <f t="shared" ref="K3203:K3266" si="200">MOD((ABS(I3203-H3204)+1),3)</f>
        <v>1</v>
      </c>
      <c r="L3203" t="str">
        <f t="shared" ref="L3203:L3266" si="201">IF(I3203-H3204&gt;=0,"да","нет")</f>
        <v>да</v>
      </c>
      <c r="S3203" t="s">
        <v>5</v>
      </c>
      <c r="U3203" t="s">
        <v>22</v>
      </c>
      <c r="V3203">
        <v>3339797</v>
      </c>
      <c r="W3203">
        <v>3340099</v>
      </c>
      <c r="X3203" t="s">
        <v>30</v>
      </c>
      <c r="Y3203">
        <f t="shared" ref="Y3203:Y3266" si="202">MOD((ABS(W3203-V3204)+1),3)</f>
        <v>2</v>
      </c>
      <c r="Z3203" t="str">
        <f t="shared" ref="Z3203:Z3266" si="203">IF(W3203-V3204&gt;=0,"да","нет")</f>
        <v>нет</v>
      </c>
    </row>
    <row r="3204" spans="1:26" x14ac:dyDescent="0.35">
      <c r="A3204" t="s">
        <v>18</v>
      </c>
      <c r="B3204" t="s">
        <v>29</v>
      </c>
      <c r="C3204" t="s">
        <v>20</v>
      </c>
      <c r="D3204" t="s">
        <v>21</v>
      </c>
      <c r="E3204" t="s">
        <v>5</v>
      </c>
      <c r="G3204" t="s">
        <v>22</v>
      </c>
      <c r="H3204">
        <v>3290620</v>
      </c>
      <c r="I3204">
        <v>3293460</v>
      </c>
      <c r="J3204" t="s">
        <v>30</v>
      </c>
      <c r="K3204">
        <f t="shared" si="200"/>
        <v>1</v>
      </c>
      <c r="L3204" t="str">
        <f t="shared" si="201"/>
        <v>нет</v>
      </c>
      <c r="S3204" t="s">
        <v>5</v>
      </c>
      <c r="U3204" t="s">
        <v>22</v>
      </c>
      <c r="V3204">
        <v>3340526</v>
      </c>
      <c r="W3204">
        <v>3340732</v>
      </c>
      <c r="X3204" t="s">
        <v>30</v>
      </c>
      <c r="Y3204">
        <f t="shared" si="202"/>
        <v>2</v>
      </c>
      <c r="Z3204" t="str">
        <f t="shared" si="203"/>
        <v>нет</v>
      </c>
    </row>
    <row r="3205" spans="1:26" x14ac:dyDescent="0.35">
      <c r="A3205" t="s">
        <v>18</v>
      </c>
      <c r="B3205" t="s">
        <v>29</v>
      </c>
      <c r="C3205" t="s">
        <v>20</v>
      </c>
      <c r="D3205" t="s">
        <v>21</v>
      </c>
      <c r="E3205" t="s">
        <v>5</v>
      </c>
      <c r="G3205" t="s">
        <v>22</v>
      </c>
      <c r="H3205">
        <v>3293643</v>
      </c>
      <c r="I3205">
        <v>3294137</v>
      </c>
      <c r="J3205" t="s">
        <v>30</v>
      </c>
      <c r="K3205">
        <f t="shared" si="200"/>
        <v>0</v>
      </c>
      <c r="L3205" t="str">
        <f t="shared" si="201"/>
        <v>нет</v>
      </c>
      <c r="S3205" t="s">
        <v>5</v>
      </c>
      <c r="U3205" t="s">
        <v>22</v>
      </c>
      <c r="V3205">
        <v>3341930</v>
      </c>
      <c r="W3205">
        <v>3342367</v>
      </c>
      <c r="X3205" t="s">
        <v>30</v>
      </c>
      <c r="Y3205">
        <f t="shared" si="202"/>
        <v>1</v>
      </c>
      <c r="Z3205" t="str">
        <f t="shared" si="203"/>
        <v>да</v>
      </c>
    </row>
    <row r="3206" spans="1:26" x14ac:dyDescent="0.35">
      <c r="A3206" t="s">
        <v>18</v>
      </c>
      <c r="B3206" t="s">
        <v>29</v>
      </c>
      <c r="C3206" t="s">
        <v>20</v>
      </c>
      <c r="D3206" t="s">
        <v>21</v>
      </c>
      <c r="E3206" t="s">
        <v>5</v>
      </c>
      <c r="G3206" t="s">
        <v>22</v>
      </c>
      <c r="H3206">
        <v>3294976</v>
      </c>
      <c r="I3206">
        <v>3296091</v>
      </c>
      <c r="J3206" t="s">
        <v>30</v>
      </c>
      <c r="K3206">
        <f t="shared" si="200"/>
        <v>0</v>
      </c>
      <c r="L3206" t="str">
        <f t="shared" si="201"/>
        <v>нет</v>
      </c>
      <c r="S3206" t="s">
        <v>5</v>
      </c>
      <c r="U3206" t="s">
        <v>22</v>
      </c>
      <c r="V3206">
        <v>3342364</v>
      </c>
      <c r="W3206">
        <v>3343152</v>
      </c>
      <c r="X3206" t="s">
        <v>30</v>
      </c>
      <c r="Y3206">
        <f t="shared" si="202"/>
        <v>0</v>
      </c>
      <c r="Z3206" t="str">
        <f t="shared" si="203"/>
        <v>нет</v>
      </c>
    </row>
    <row r="3207" spans="1:26" x14ac:dyDescent="0.35">
      <c r="A3207" t="s">
        <v>18</v>
      </c>
      <c r="B3207" t="s">
        <v>29</v>
      </c>
      <c r="C3207" t="s">
        <v>20</v>
      </c>
      <c r="D3207" t="s">
        <v>21</v>
      </c>
      <c r="E3207" t="s">
        <v>5</v>
      </c>
      <c r="G3207" t="s">
        <v>22</v>
      </c>
      <c r="H3207">
        <v>3296096</v>
      </c>
      <c r="I3207">
        <v>3296929</v>
      </c>
      <c r="J3207" t="s">
        <v>30</v>
      </c>
      <c r="K3207">
        <f t="shared" si="200"/>
        <v>2</v>
      </c>
      <c r="L3207" t="str">
        <f t="shared" si="201"/>
        <v>нет</v>
      </c>
      <c r="S3207" t="s">
        <v>5</v>
      </c>
      <c r="U3207" t="s">
        <v>22</v>
      </c>
      <c r="V3207">
        <v>3343658</v>
      </c>
      <c r="W3207">
        <v>3343966</v>
      </c>
      <c r="X3207" t="s">
        <v>30</v>
      </c>
      <c r="Y3207">
        <f t="shared" si="202"/>
        <v>0</v>
      </c>
      <c r="Z3207" t="str">
        <f t="shared" si="203"/>
        <v>нет</v>
      </c>
    </row>
    <row r="3208" spans="1:26" x14ac:dyDescent="0.35">
      <c r="A3208" t="s">
        <v>18</v>
      </c>
      <c r="B3208" t="s">
        <v>29</v>
      </c>
      <c r="C3208" t="s">
        <v>20</v>
      </c>
      <c r="D3208" t="s">
        <v>21</v>
      </c>
      <c r="E3208" t="s">
        <v>5</v>
      </c>
      <c r="G3208" t="s">
        <v>22</v>
      </c>
      <c r="H3208">
        <v>3297215</v>
      </c>
      <c r="I3208">
        <v>3299473</v>
      </c>
      <c r="J3208" t="s">
        <v>30</v>
      </c>
      <c r="K3208">
        <f t="shared" si="200"/>
        <v>0</v>
      </c>
      <c r="L3208" t="str">
        <f t="shared" si="201"/>
        <v>нет</v>
      </c>
      <c r="S3208" t="s">
        <v>5</v>
      </c>
      <c r="U3208" t="s">
        <v>22</v>
      </c>
      <c r="V3208">
        <v>3344418</v>
      </c>
      <c r="W3208">
        <v>3345011</v>
      </c>
      <c r="X3208" t="s">
        <v>30</v>
      </c>
      <c r="Y3208">
        <f t="shared" si="202"/>
        <v>1</v>
      </c>
      <c r="Z3208" t="str">
        <f t="shared" si="203"/>
        <v>нет</v>
      </c>
    </row>
    <row r="3209" spans="1:26" x14ac:dyDescent="0.35">
      <c r="A3209" t="s">
        <v>18</v>
      </c>
      <c r="B3209" t="s">
        <v>29</v>
      </c>
      <c r="C3209" t="s">
        <v>20</v>
      </c>
      <c r="D3209" t="s">
        <v>21</v>
      </c>
      <c r="E3209" t="s">
        <v>5</v>
      </c>
      <c r="G3209" t="s">
        <v>22</v>
      </c>
      <c r="H3209">
        <v>3300852</v>
      </c>
      <c r="I3209">
        <v>3302210</v>
      </c>
      <c r="J3209" t="s">
        <v>30</v>
      </c>
      <c r="K3209">
        <f t="shared" si="200"/>
        <v>0</v>
      </c>
      <c r="L3209" t="str">
        <f t="shared" si="201"/>
        <v>нет</v>
      </c>
      <c r="S3209" t="s">
        <v>5</v>
      </c>
      <c r="U3209" t="s">
        <v>22</v>
      </c>
      <c r="V3209">
        <v>3345248</v>
      </c>
      <c r="W3209">
        <v>3346192</v>
      </c>
      <c r="X3209" t="s">
        <v>30</v>
      </c>
      <c r="Y3209">
        <f t="shared" si="202"/>
        <v>0</v>
      </c>
      <c r="Z3209" t="str">
        <f t="shared" si="203"/>
        <v>нет</v>
      </c>
    </row>
    <row r="3210" spans="1:26" x14ac:dyDescent="0.35">
      <c r="A3210" t="s">
        <v>18</v>
      </c>
      <c r="B3210" t="s">
        <v>29</v>
      </c>
      <c r="C3210" t="s">
        <v>20</v>
      </c>
      <c r="D3210" t="s">
        <v>21</v>
      </c>
      <c r="E3210" t="s">
        <v>5</v>
      </c>
      <c r="G3210" t="s">
        <v>22</v>
      </c>
      <c r="H3210">
        <v>3305209</v>
      </c>
      <c r="I3210">
        <v>3305397</v>
      </c>
      <c r="J3210" t="s">
        <v>30</v>
      </c>
      <c r="K3210">
        <f t="shared" si="200"/>
        <v>0</v>
      </c>
      <c r="L3210" t="str">
        <f t="shared" si="201"/>
        <v>нет</v>
      </c>
      <c r="S3210" t="s">
        <v>5</v>
      </c>
      <c r="U3210" t="s">
        <v>22</v>
      </c>
      <c r="V3210">
        <v>3346296</v>
      </c>
      <c r="W3210">
        <v>3346793</v>
      </c>
      <c r="X3210" t="s">
        <v>30</v>
      </c>
      <c r="Y3210">
        <f t="shared" si="202"/>
        <v>2</v>
      </c>
      <c r="Z3210" t="str">
        <f t="shared" si="203"/>
        <v>да</v>
      </c>
    </row>
    <row r="3211" spans="1:26" x14ac:dyDescent="0.35">
      <c r="A3211" t="s">
        <v>18</v>
      </c>
      <c r="B3211" t="s">
        <v>29</v>
      </c>
      <c r="C3211" t="s">
        <v>20</v>
      </c>
      <c r="D3211" t="s">
        <v>21</v>
      </c>
      <c r="E3211" t="s">
        <v>5</v>
      </c>
      <c r="G3211" t="s">
        <v>22</v>
      </c>
      <c r="H3211">
        <v>3306812</v>
      </c>
      <c r="I3211">
        <v>3307372</v>
      </c>
      <c r="J3211" t="s">
        <v>30</v>
      </c>
      <c r="K3211">
        <f t="shared" si="200"/>
        <v>2</v>
      </c>
      <c r="L3211" t="str">
        <f t="shared" si="201"/>
        <v>нет</v>
      </c>
      <c r="S3211" t="s">
        <v>5</v>
      </c>
      <c r="U3211" t="s">
        <v>22</v>
      </c>
      <c r="V3211">
        <v>3346786</v>
      </c>
      <c r="W3211">
        <v>3347535</v>
      </c>
      <c r="X3211" t="s">
        <v>30</v>
      </c>
      <c r="Y3211">
        <f t="shared" si="202"/>
        <v>2</v>
      </c>
      <c r="Z3211" t="str">
        <f t="shared" si="203"/>
        <v>нет</v>
      </c>
    </row>
    <row r="3212" spans="1:26" x14ac:dyDescent="0.35">
      <c r="A3212" t="s">
        <v>18</v>
      </c>
      <c r="B3212" t="s">
        <v>29</v>
      </c>
      <c r="C3212" t="s">
        <v>20</v>
      </c>
      <c r="D3212" t="s">
        <v>21</v>
      </c>
      <c r="E3212" t="s">
        <v>5</v>
      </c>
      <c r="G3212" t="s">
        <v>22</v>
      </c>
      <c r="H3212">
        <v>3307673</v>
      </c>
      <c r="I3212">
        <v>3308413</v>
      </c>
      <c r="J3212" t="s">
        <v>30</v>
      </c>
      <c r="K3212">
        <f t="shared" si="200"/>
        <v>1</v>
      </c>
      <c r="L3212" t="str">
        <f t="shared" si="201"/>
        <v>нет</v>
      </c>
      <c r="S3212" t="s">
        <v>5</v>
      </c>
      <c r="U3212" t="s">
        <v>22</v>
      </c>
      <c r="V3212">
        <v>3347611</v>
      </c>
      <c r="W3212">
        <v>3348450</v>
      </c>
      <c r="X3212" t="s">
        <v>30</v>
      </c>
      <c r="Y3212">
        <f t="shared" si="202"/>
        <v>2</v>
      </c>
      <c r="Z3212" t="str">
        <f t="shared" si="203"/>
        <v>нет</v>
      </c>
    </row>
    <row r="3213" spans="1:26" x14ac:dyDescent="0.35">
      <c r="A3213" t="s">
        <v>18</v>
      </c>
      <c r="B3213" t="s">
        <v>29</v>
      </c>
      <c r="C3213" t="s">
        <v>20</v>
      </c>
      <c r="D3213" t="s">
        <v>21</v>
      </c>
      <c r="E3213" t="s">
        <v>5</v>
      </c>
      <c r="G3213" t="s">
        <v>22</v>
      </c>
      <c r="H3213">
        <v>3308416</v>
      </c>
      <c r="I3213">
        <v>3309273</v>
      </c>
      <c r="J3213" t="s">
        <v>30</v>
      </c>
      <c r="K3213">
        <f t="shared" si="200"/>
        <v>1</v>
      </c>
      <c r="L3213" t="str">
        <f t="shared" si="201"/>
        <v>нет</v>
      </c>
      <c r="S3213" t="s">
        <v>5</v>
      </c>
      <c r="U3213" t="s">
        <v>22</v>
      </c>
      <c r="V3213">
        <v>3348490</v>
      </c>
      <c r="W3213">
        <v>3349287</v>
      </c>
      <c r="X3213" t="s">
        <v>30</v>
      </c>
      <c r="Y3213">
        <f t="shared" si="202"/>
        <v>1</v>
      </c>
      <c r="Z3213" t="str">
        <f t="shared" si="203"/>
        <v>нет</v>
      </c>
    </row>
    <row r="3214" spans="1:26" x14ac:dyDescent="0.35">
      <c r="A3214" t="s">
        <v>18</v>
      </c>
      <c r="B3214" t="s">
        <v>29</v>
      </c>
      <c r="C3214" t="s">
        <v>20</v>
      </c>
      <c r="D3214" t="s">
        <v>21</v>
      </c>
      <c r="E3214" t="s">
        <v>5</v>
      </c>
      <c r="G3214" t="s">
        <v>22</v>
      </c>
      <c r="H3214">
        <v>3309300</v>
      </c>
      <c r="I3214">
        <v>3310238</v>
      </c>
      <c r="J3214" t="s">
        <v>30</v>
      </c>
      <c r="K3214">
        <f t="shared" si="200"/>
        <v>0</v>
      </c>
      <c r="L3214" t="str">
        <f t="shared" si="201"/>
        <v>нет</v>
      </c>
      <c r="S3214" t="s">
        <v>5</v>
      </c>
      <c r="U3214" t="s">
        <v>22</v>
      </c>
      <c r="V3214">
        <v>3349299</v>
      </c>
      <c r="W3214">
        <v>3349874</v>
      </c>
      <c r="X3214" t="s">
        <v>30</v>
      </c>
      <c r="Y3214">
        <f t="shared" si="202"/>
        <v>0</v>
      </c>
      <c r="Z3214" t="str">
        <f t="shared" si="203"/>
        <v>нет</v>
      </c>
    </row>
    <row r="3215" spans="1:26" x14ac:dyDescent="0.35">
      <c r="A3215" t="s">
        <v>18</v>
      </c>
      <c r="B3215" t="s">
        <v>29</v>
      </c>
      <c r="C3215" t="s">
        <v>20</v>
      </c>
      <c r="D3215" t="s">
        <v>21</v>
      </c>
      <c r="E3215" t="s">
        <v>5</v>
      </c>
      <c r="G3215" t="s">
        <v>22</v>
      </c>
      <c r="H3215">
        <v>3310534</v>
      </c>
      <c r="I3215">
        <v>3310749</v>
      </c>
      <c r="J3215" t="s">
        <v>30</v>
      </c>
      <c r="K3215">
        <f t="shared" si="200"/>
        <v>2</v>
      </c>
      <c r="L3215" t="str">
        <f t="shared" si="201"/>
        <v>нет</v>
      </c>
      <c r="S3215" t="s">
        <v>5</v>
      </c>
      <c r="U3215" t="s">
        <v>22</v>
      </c>
      <c r="V3215">
        <v>3349891</v>
      </c>
      <c r="W3215">
        <v>3350421</v>
      </c>
      <c r="X3215" t="s">
        <v>30</v>
      </c>
      <c r="Y3215">
        <f t="shared" si="202"/>
        <v>1</v>
      </c>
      <c r="Z3215" t="str">
        <f t="shared" si="203"/>
        <v>да</v>
      </c>
    </row>
    <row r="3216" spans="1:26" x14ac:dyDescent="0.35">
      <c r="A3216" t="s">
        <v>18</v>
      </c>
      <c r="B3216" t="s">
        <v>29</v>
      </c>
      <c r="C3216" t="s">
        <v>20</v>
      </c>
      <c r="D3216" t="s">
        <v>21</v>
      </c>
      <c r="E3216" t="s">
        <v>5</v>
      </c>
      <c r="G3216" t="s">
        <v>22</v>
      </c>
      <c r="H3216">
        <v>3312022</v>
      </c>
      <c r="I3216">
        <v>3313404</v>
      </c>
      <c r="J3216" t="s">
        <v>30</v>
      </c>
      <c r="K3216">
        <f t="shared" si="200"/>
        <v>2</v>
      </c>
      <c r="L3216" t="str">
        <f t="shared" si="201"/>
        <v>нет</v>
      </c>
      <c r="S3216" t="s">
        <v>5</v>
      </c>
      <c r="U3216" t="s">
        <v>22</v>
      </c>
      <c r="V3216">
        <v>3350418</v>
      </c>
      <c r="W3216">
        <v>3350843</v>
      </c>
      <c r="X3216" t="s">
        <v>30</v>
      </c>
      <c r="Y3216">
        <f t="shared" si="202"/>
        <v>1</v>
      </c>
      <c r="Z3216" t="str">
        <f t="shared" si="203"/>
        <v>нет</v>
      </c>
    </row>
    <row r="3217" spans="1:26" x14ac:dyDescent="0.35">
      <c r="A3217" t="s">
        <v>18</v>
      </c>
      <c r="B3217" t="s">
        <v>29</v>
      </c>
      <c r="C3217" t="s">
        <v>20</v>
      </c>
      <c r="D3217" t="s">
        <v>21</v>
      </c>
      <c r="E3217" t="s">
        <v>5</v>
      </c>
      <c r="G3217" t="s">
        <v>22</v>
      </c>
      <c r="H3217">
        <v>3313591</v>
      </c>
      <c r="I3217">
        <v>3314784</v>
      </c>
      <c r="J3217" t="s">
        <v>30</v>
      </c>
      <c r="K3217">
        <f t="shared" si="200"/>
        <v>2</v>
      </c>
      <c r="L3217" t="str">
        <f t="shared" si="201"/>
        <v>нет</v>
      </c>
      <c r="S3217" t="s">
        <v>5</v>
      </c>
      <c r="U3217" t="s">
        <v>22</v>
      </c>
      <c r="V3217">
        <v>3350903</v>
      </c>
      <c r="W3217">
        <v>3351118</v>
      </c>
      <c r="X3217" t="s">
        <v>30</v>
      </c>
      <c r="Y3217">
        <f t="shared" si="202"/>
        <v>2</v>
      </c>
      <c r="Z3217" t="str">
        <f t="shared" si="203"/>
        <v>нет</v>
      </c>
    </row>
    <row r="3218" spans="1:26" x14ac:dyDescent="0.35">
      <c r="A3218" t="s">
        <v>18</v>
      </c>
      <c r="B3218" t="s">
        <v>29</v>
      </c>
      <c r="C3218" t="s">
        <v>20</v>
      </c>
      <c r="D3218" t="s">
        <v>21</v>
      </c>
      <c r="E3218" t="s">
        <v>5</v>
      </c>
      <c r="G3218" t="s">
        <v>22</v>
      </c>
      <c r="H3218">
        <v>3314830</v>
      </c>
      <c r="I3218">
        <v>3315369</v>
      </c>
      <c r="J3218" t="s">
        <v>30</v>
      </c>
      <c r="K3218">
        <f t="shared" si="200"/>
        <v>1</v>
      </c>
      <c r="L3218" t="str">
        <f t="shared" si="201"/>
        <v>нет</v>
      </c>
      <c r="S3218" t="s">
        <v>5</v>
      </c>
      <c r="U3218" t="s">
        <v>22</v>
      </c>
      <c r="V3218">
        <v>3351188</v>
      </c>
      <c r="W3218">
        <v>3351892</v>
      </c>
      <c r="X3218" t="s">
        <v>30</v>
      </c>
      <c r="Y3218">
        <f t="shared" si="202"/>
        <v>1</v>
      </c>
      <c r="Z3218" t="str">
        <f t="shared" si="203"/>
        <v>нет</v>
      </c>
    </row>
    <row r="3219" spans="1:26" x14ac:dyDescent="0.35">
      <c r="A3219" t="s">
        <v>18</v>
      </c>
      <c r="B3219" t="s">
        <v>29</v>
      </c>
      <c r="C3219" t="s">
        <v>20</v>
      </c>
      <c r="D3219" t="s">
        <v>21</v>
      </c>
      <c r="E3219" t="s">
        <v>5</v>
      </c>
      <c r="G3219" t="s">
        <v>22</v>
      </c>
      <c r="H3219">
        <v>3315762</v>
      </c>
      <c r="I3219">
        <v>3316169</v>
      </c>
      <c r="J3219" t="s">
        <v>30</v>
      </c>
      <c r="K3219">
        <f t="shared" si="200"/>
        <v>0</v>
      </c>
      <c r="L3219" t="str">
        <f t="shared" si="201"/>
        <v>нет</v>
      </c>
      <c r="S3219" t="s">
        <v>5</v>
      </c>
      <c r="U3219" t="s">
        <v>22</v>
      </c>
      <c r="V3219">
        <v>3351994</v>
      </c>
      <c r="W3219">
        <v>3353508</v>
      </c>
      <c r="X3219" t="s">
        <v>30</v>
      </c>
      <c r="Y3219">
        <f t="shared" si="202"/>
        <v>0</v>
      </c>
      <c r="Z3219" t="str">
        <f t="shared" si="203"/>
        <v>нет</v>
      </c>
    </row>
    <row r="3220" spans="1:26" x14ac:dyDescent="0.35">
      <c r="A3220" t="s">
        <v>18</v>
      </c>
      <c r="B3220" t="s">
        <v>29</v>
      </c>
      <c r="C3220" t="s">
        <v>20</v>
      </c>
      <c r="D3220" t="s">
        <v>21</v>
      </c>
      <c r="E3220" t="s">
        <v>5</v>
      </c>
      <c r="G3220" t="s">
        <v>22</v>
      </c>
      <c r="H3220">
        <v>3316426</v>
      </c>
      <c r="I3220">
        <v>3317703</v>
      </c>
      <c r="J3220" t="s">
        <v>30</v>
      </c>
      <c r="K3220">
        <f t="shared" si="200"/>
        <v>2</v>
      </c>
      <c r="L3220" t="str">
        <f t="shared" si="201"/>
        <v>нет</v>
      </c>
      <c r="S3220" t="s">
        <v>5</v>
      </c>
      <c r="U3220" t="s">
        <v>22</v>
      </c>
      <c r="V3220">
        <v>3353564</v>
      </c>
      <c r="W3220">
        <v>3354445</v>
      </c>
      <c r="X3220" t="s">
        <v>30</v>
      </c>
      <c r="Y3220">
        <f t="shared" si="202"/>
        <v>1</v>
      </c>
      <c r="Z3220" t="str">
        <f t="shared" si="203"/>
        <v>да</v>
      </c>
    </row>
    <row r="3221" spans="1:26" x14ac:dyDescent="0.35">
      <c r="A3221" t="s">
        <v>18</v>
      </c>
      <c r="B3221" t="s">
        <v>29</v>
      </c>
      <c r="C3221" t="s">
        <v>20</v>
      </c>
      <c r="D3221" t="s">
        <v>21</v>
      </c>
      <c r="E3221" t="s">
        <v>5</v>
      </c>
      <c r="G3221" t="s">
        <v>22</v>
      </c>
      <c r="H3221">
        <v>3317743</v>
      </c>
      <c r="I3221">
        <v>3318195</v>
      </c>
      <c r="J3221" t="s">
        <v>30</v>
      </c>
      <c r="K3221">
        <f t="shared" si="200"/>
        <v>2</v>
      </c>
      <c r="L3221" t="str">
        <f t="shared" si="201"/>
        <v>нет</v>
      </c>
      <c r="S3221" t="s">
        <v>5</v>
      </c>
      <c r="U3221" t="s">
        <v>22</v>
      </c>
      <c r="V3221">
        <v>3354442</v>
      </c>
      <c r="W3221">
        <v>3354681</v>
      </c>
      <c r="X3221" t="s">
        <v>30</v>
      </c>
      <c r="Y3221">
        <f t="shared" si="202"/>
        <v>2</v>
      </c>
      <c r="Z3221" t="str">
        <f t="shared" si="203"/>
        <v>нет</v>
      </c>
    </row>
    <row r="3222" spans="1:26" x14ac:dyDescent="0.35">
      <c r="A3222" t="s">
        <v>18</v>
      </c>
      <c r="B3222" t="s">
        <v>29</v>
      </c>
      <c r="C3222" t="s">
        <v>20</v>
      </c>
      <c r="D3222" t="s">
        <v>21</v>
      </c>
      <c r="E3222" t="s">
        <v>5</v>
      </c>
      <c r="G3222" t="s">
        <v>22</v>
      </c>
      <c r="H3222">
        <v>3319084</v>
      </c>
      <c r="I3222">
        <v>3319842</v>
      </c>
      <c r="J3222" t="s">
        <v>30</v>
      </c>
      <c r="K3222">
        <f t="shared" si="200"/>
        <v>1</v>
      </c>
      <c r="L3222" t="str">
        <f t="shared" si="201"/>
        <v>нет</v>
      </c>
      <c r="S3222" t="s">
        <v>5</v>
      </c>
      <c r="U3222" t="s">
        <v>22</v>
      </c>
      <c r="V3222">
        <v>3354742</v>
      </c>
      <c r="W3222">
        <v>3356118</v>
      </c>
      <c r="X3222" t="s">
        <v>23</v>
      </c>
      <c r="Y3222">
        <f t="shared" si="202"/>
        <v>2</v>
      </c>
      <c r="Z3222" t="str">
        <f t="shared" si="203"/>
        <v>нет</v>
      </c>
    </row>
    <row r="3223" spans="1:26" x14ac:dyDescent="0.35">
      <c r="A3223" t="s">
        <v>18</v>
      </c>
      <c r="B3223" t="s">
        <v>29</v>
      </c>
      <c r="C3223" t="s">
        <v>20</v>
      </c>
      <c r="D3223" t="s">
        <v>21</v>
      </c>
      <c r="E3223" t="s">
        <v>5</v>
      </c>
      <c r="G3223" t="s">
        <v>22</v>
      </c>
      <c r="H3223">
        <v>3319872</v>
      </c>
      <c r="I3223">
        <v>3321356</v>
      </c>
      <c r="J3223" t="s">
        <v>30</v>
      </c>
      <c r="K3223">
        <f t="shared" si="200"/>
        <v>2</v>
      </c>
      <c r="L3223" t="str">
        <f t="shared" si="201"/>
        <v>нет</v>
      </c>
      <c r="S3223" t="s">
        <v>5</v>
      </c>
      <c r="U3223" t="s">
        <v>22</v>
      </c>
      <c r="V3223">
        <v>3356392</v>
      </c>
      <c r="W3223">
        <v>3357468</v>
      </c>
      <c r="X3223" t="s">
        <v>30</v>
      </c>
      <c r="Y3223">
        <f t="shared" si="202"/>
        <v>1</v>
      </c>
      <c r="Z3223" t="str">
        <f t="shared" si="203"/>
        <v>нет</v>
      </c>
    </row>
    <row r="3224" spans="1:26" x14ac:dyDescent="0.35">
      <c r="A3224" t="s">
        <v>18</v>
      </c>
      <c r="B3224" t="s">
        <v>29</v>
      </c>
      <c r="C3224" t="s">
        <v>20</v>
      </c>
      <c r="D3224" t="s">
        <v>21</v>
      </c>
      <c r="E3224" t="s">
        <v>5</v>
      </c>
      <c r="G3224" t="s">
        <v>22</v>
      </c>
      <c r="H3224">
        <v>3321492</v>
      </c>
      <c r="I3224">
        <v>3322925</v>
      </c>
      <c r="J3224" t="s">
        <v>30</v>
      </c>
      <c r="K3224">
        <f t="shared" si="200"/>
        <v>2</v>
      </c>
      <c r="L3224" t="str">
        <f t="shared" si="201"/>
        <v>нет</v>
      </c>
      <c r="S3224" t="s">
        <v>5</v>
      </c>
      <c r="U3224" t="s">
        <v>22</v>
      </c>
      <c r="V3224">
        <v>3357498</v>
      </c>
      <c r="W3224">
        <v>3358451</v>
      </c>
      <c r="X3224" t="s">
        <v>30</v>
      </c>
      <c r="Y3224">
        <f t="shared" si="202"/>
        <v>2</v>
      </c>
      <c r="Z3224" t="str">
        <f t="shared" si="203"/>
        <v>нет</v>
      </c>
    </row>
    <row r="3225" spans="1:26" x14ac:dyDescent="0.35">
      <c r="A3225" t="s">
        <v>18</v>
      </c>
      <c r="B3225" t="s">
        <v>29</v>
      </c>
      <c r="C3225" t="s">
        <v>20</v>
      </c>
      <c r="D3225" t="s">
        <v>21</v>
      </c>
      <c r="E3225" t="s">
        <v>5</v>
      </c>
      <c r="G3225" t="s">
        <v>22</v>
      </c>
      <c r="H3225">
        <v>3324495</v>
      </c>
      <c r="I3225">
        <v>3325211</v>
      </c>
      <c r="J3225" t="s">
        <v>30</v>
      </c>
      <c r="K3225">
        <f t="shared" si="200"/>
        <v>1</v>
      </c>
      <c r="L3225" t="str">
        <f t="shared" si="201"/>
        <v>нет</v>
      </c>
      <c r="S3225" t="s">
        <v>5</v>
      </c>
      <c r="U3225" t="s">
        <v>22</v>
      </c>
      <c r="V3225">
        <v>3358569</v>
      </c>
      <c r="W3225">
        <v>3358871</v>
      </c>
      <c r="X3225" t="s">
        <v>30</v>
      </c>
      <c r="Y3225">
        <f t="shared" si="202"/>
        <v>0</v>
      </c>
      <c r="Z3225" t="str">
        <f t="shared" si="203"/>
        <v>нет</v>
      </c>
    </row>
    <row r="3226" spans="1:26" x14ac:dyDescent="0.35">
      <c r="A3226" t="s">
        <v>18</v>
      </c>
      <c r="B3226" t="s">
        <v>29</v>
      </c>
      <c r="C3226" t="s">
        <v>20</v>
      </c>
      <c r="D3226" t="s">
        <v>21</v>
      </c>
      <c r="E3226" t="s">
        <v>5</v>
      </c>
      <c r="G3226" t="s">
        <v>22</v>
      </c>
      <c r="H3226">
        <v>3328214</v>
      </c>
      <c r="I3226">
        <v>3328723</v>
      </c>
      <c r="J3226" t="s">
        <v>30</v>
      </c>
      <c r="K3226">
        <f t="shared" si="200"/>
        <v>1</v>
      </c>
      <c r="L3226" t="str">
        <f t="shared" si="201"/>
        <v>нет</v>
      </c>
      <c r="S3226" t="s">
        <v>5</v>
      </c>
      <c r="U3226" t="s">
        <v>22</v>
      </c>
      <c r="V3226">
        <v>3359455</v>
      </c>
      <c r="W3226">
        <v>3362265</v>
      </c>
      <c r="X3226" t="s">
        <v>30</v>
      </c>
      <c r="Y3226">
        <f t="shared" si="202"/>
        <v>2</v>
      </c>
      <c r="Z3226" t="str">
        <f t="shared" si="203"/>
        <v>нет</v>
      </c>
    </row>
    <row r="3227" spans="1:26" x14ac:dyDescent="0.35">
      <c r="A3227" t="s">
        <v>18</v>
      </c>
      <c r="B3227" t="s">
        <v>29</v>
      </c>
      <c r="C3227" t="s">
        <v>20</v>
      </c>
      <c r="D3227" t="s">
        <v>21</v>
      </c>
      <c r="E3227" t="s">
        <v>5</v>
      </c>
      <c r="G3227" t="s">
        <v>22</v>
      </c>
      <c r="H3227">
        <v>3328792</v>
      </c>
      <c r="I3227">
        <v>3329037</v>
      </c>
      <c r="J3227" t="s">
        <v>30</v>
      </c>
      <c r="K3227">
        <f t="shared" si="200"/>
        <v>1</v>
      </c>
      <c r="L3227" t="str">
        <f t="shared" si="201"/>
        <v>нет</v>
      </c>
      <c r="S3227" t="s">
        <v>5</v>
      </c>
      <c r="U3227" t="s">
        <v>22</v>
      </c>
      <c r="V3227">
        <v>3362290</v>
      </c>
      <c r="W3227">
        <v>3363549</v>
      </c>
      <c r="X3227" t="s">
        <v>30</v>
      </c>
      <c r="Y3227">
        <f t="shared" si="202"/>
        <v>1</v>
      </c>
      <c r="Z3227" t="str">
        <f t="shared" si="203"/>
        <v>нет</v>
      </c>
    </row>
    <row r="3228" spans="1:26" x14ac:dyDescent="0.35">
      <c r="A3228" t="s">
        <v>18</v>
      </c>
      <c r="B3228" t="s">
        <v>29</v>
      </c>
      <c r="C3228" t="s">
        <v>20</v>
      </c>
      <c r="D3228" t="s">
        <v>21</v>
      </c>
      <c r="E3228" t="s">
        <v>5</v>
      </c>
      <c r="G3228" t="s">
        <v>22</v>
      </c>
      <c r="H3228">
        <v>3329937</v>
      </c>
      <c r="I3228">
        <v>3330143</v>
      </c>
      <c r="J3228" t="s">
        <v>30</v>
      </c>
      <c r="K3228">
        <f t="shared" si="200"/>
        <v>1</v>
      </c>
      <c r="L3228" t="str">
        <f t="shared" si="201"/>
        <v>нет</v>
      </c>
      <c r="S3228" t="s">
        <v>5</v>
      </c>
      <c r="U3228" t="s">
        <v>22</v>
      </c>
      <c r="V3228">
        <v>3363639</v>
      </c>
      <c r="W3228">
        <v>3364229</v>
      </c>
      <c r="X3228" t="s">
        <v>30</v>
      </c>
      <c r="Y3228">
        <f t="shared" si="202"/>
        <v>0</v>
      </c>
      <c r="Z3228" t="str">
        <f t="shared" si="203"/>
        <v>нет</v>
      </c>
    </row>
    <row r="3229" spans="1:26" x14ac:dyDescent="0.35">
      <c r="A3229" t="s">
        <v>18</v>
      </c>
      <c r="B3229" t="s">
        <v>29</v>
      </c>
      <c r="C3229" t="s">
        <v>20</v>
      </c>
      <c r="D3229" t="s">
        <v>21</v>
      </c>
      <c r="E3229" t="s">
        <v>5</v>
      </c>
      <c r="G3229" t="s">
        <v>22</v>
      </c>
      <c r="H3229">
        <v>3330164</v>
      </c>
      <c r="I3229">
        <v>3331174</v>
      </c>
      <c r="J3229" t="s">
        <v>30</v>
      </c>
      <c r="K3229">
        <f t="shared" si="200"/>
        <v>0</v>
      </c>
      <c r="L3229" t="str">
        <f t="shared" si="201"/>
        <v>нет</v>
      </c>
      <c r="S3229" t="s">
        <v>5</v>
      </c>
      <c r="U3229" t="s">
        <v>22</v>
      </c>
      <c r="V3229">
        <v>3364318</v>
      </c>
      <c r="W3229">
        <v>3364518</v>
      </c>
      <c r="X3229" t="s">
        <v>30</v>
      </c>
      <c r="Y3229">
        <f t="shared" si="202"/>
        <v>2</v>
      </c>
      <c r="Z3229" t="str">
        <f t="shared" si="203"/>
        <v>нет</v>
      </c>
    </row>
    <row r="3230" spans="1:26" x14ac:dyDescent="0.35">
      <c r="A3230" t="s">
        <v>18</v>
      </c>
      <c r="B3230" t="s">
        <v>29</v>
      </c>
      <c r="C3230" t="s">
        <v>20</v>
      </c>
      <c r="D3230" t="s">
        <v>21</v>
      </c>
      <c r="E3230" t="s">
        <v>5</v>
      </c>
      <c r="G3230" t="s">
        <v>22</v>
      </c>
      <c r="H3230">
        <v>3331245</v>
      </c>
      <c r="I3230">
        <v>3331586</v>
      </c>
      <c r="J3230" t="s">
        <v>30</v>
      </c>
      <c r="K3230">
        <f t="shared" si="200"/>
        <v>1</v>
      </c>
      <c r="L3230" t="str">
        <f t="shared" si="201"/>
        <v>нет</v>
      </c>
      <c r="S3230" t="s">
        <v>5</v>
      </c>
      <c r="U3230" t="s">
        <v>22</v>
      </c>
      <c r="V3230">
        <v>3364579</v>
      </c>
      <c r="W3230">
        <v>3365436</v>
      </c>
      <c r="X3230" t="s">
        <v>30</v>
      </c>
      <c r="Y3230">
        <f t="shared" si="202"/>
        <v>2</v>
      </c>
      <c r="Z3230" t="str">
        <f t="shared" si="203"/>
        <v>нет</v>
      </c>
    </row>
    <row r="3231" spans="1:26" x14ac:dyDescent="0.35">
      <c r="A3231" t="s">
        <v>18</v>
      </c>
      <c r="B3231" t="s">
        <v>29</v>
      </c>
      <c r="C3231" t="s">
        <v>20</v>
      </c>
      <c r="D3231" t="s">
        <v>21</v>
      </c>
      <c r="E3231" t="s">
        <v>5</v>
      </c>
      <c r="G3231" t="s">
        <v>22</v>
      </c>
      <c r="H3231">
        <v>3331604</v>
      </c>
      <c r="I3231">
        <v>3332101</v>
      </c>
      <c r="J3231" t="s">
        <v>30</v>
      </c>
      <c r="K3231">
        <f t="shared" si="200"/>
        <v>2</v>
      </c>
      <c r="L3231" t="str">
        <f t="shared" si="201"/>
        <v>нет</v>
      </c>
      <c r="S3231" t="s">
        <v>5</v>
      </c>
      <c r="U3231" t="s">
        <v>22</v>
      </c>
      <c r="V3231">
        <v>3365446</v>
      </c>
      <c r="W3231">
        <v>3367299</v>
      </c>
      <c r="X3231" t="s">
        <v>30</v>
      </c>
      <c r="Y3231">
        <f t="shared" si="202"/>
        <v>1</v>
      </c>
      <c r="Z3231" t="str">
        <f t="shared" si="203"/>
        <v>нет</v>
      </c>
    </row>
    <row r="3232" spans="1:26" x14ac:dyDescent="0.35">
      <c r="A3232" t="s">
        <v>18</v>
      </c>
      <c r="B3232" t="s">
        <v>29</v>
      </c>
      <c r="C3232" t="s">
        <v>20</v>
      </c>
      <c r="D3232" t="s">
        <v>21</v>
      </c>
      <c r="E3232" t="s">
        <v>5</v>
      </c>
      <c r="G3232" t="s">
        <v>22</v>
      </c>
      <c r="H3232">
        <v>3335336</v>
      </c>
      <c r="I3232">
        <v>3335536</v>
      </c>
      <c r="J3232" t="s">
        <v>30</v>
      </c>
      <c r="K3232">
        <f t="shared" si="200"/>
        <v>1</v>
      </c>
      <c r="L3232" t="str">
        <f t="shared" si="201"/>
        <v>нет</v>
      </c>
      <c r="S3232" t="s">
        <v>5</v>
      </c>
      <c r="U3232" t="s">
        <v>22</v>
      </c>
      <c r="V3232">
        <v>3367527</v>
      </c>
      <c r="W3232">
        <v>3368708</v>
      </c>
      <c r="X3232" t="s">
        <v>23</v>
      </c>
      <c r="Y3232">
        <f t="shared" si="202"/>
        <v>2</v>
      </c>
      <c r="Z3232" t="str">
        <f t="shared" si="203"/>
        <v>да</v>
      </c>
    </row>
    <row r="3233" spans="1:26" x14ac:dyDescent="0.35">
      <c r="A3233" t="s">
        <v>18</v>
      </c>
      <c r="B3233" t="s">
        <v>29</v>
      </c>
      <c r="C3233" t="s">
        <v>20</v>
      </c>
      <c r="D3233" t="s">
        <v>21</v>
      </c>
      <c r="E3233" t="s">
        <v>5</v>
      </c>
      <c r="G3233" t="s">
        <v>22</v>
      </c>
      <c r="H3233">
        <v>3335980</v>
      </c>
      <c r="I3233">
        <v>3336615</v>
      </c>
      <c r="J3233" t="s">
        <v>30</v>
      </c>
      <c r="K3233">
        <f t="shared" si="200"/>
        <v>1</v>
      </c>
      <c r="L3233" t="str">
        <f t="shared" si="201"/>
        <v>да</v>
      </c>
      <c r="S3233" t="s">
        <v>5</v>
      </c>
      <c r="U3233" t="s">
        <v>22</v>
      </c>
      <c r="V3233">
        <v>3368680</v>
      </c>
      <c r="W3233">
        <v>3369387</v>
      </c>
      <c r="X3233" t="s">
        <v>23</v>
      </c>
      <c r="Y3233">
        <f t="shared" si="202"/>
        <v>2</v>
      </c>
      <c r="Z3233" t="str">
        <f t="shared" si="203"/>
        <v>нет</v>
      </c>
    </row>
    <row r="3234" spans="1:26" x14ac:dyDescent="0.35">
      <c r="A3234" t="s">
        <v>18</v>
      </c>
      <c r="B3234" t="s">
        <v>29</v>
      </c>
      <c r="C3234" t="s">
        <v>20</v>
      </c>
      <c r="D3234" t="s">
        <v>21</v>
      </c>
      <c r="E3234" t="s">
        <v>5</v>
      </c>
      <c r="G3234" t="s">
        <v>22</v>
      </c>
      <c r="H3234">
        <v>3336612</v>
      </c>
      <c r="I3234">
        <v>3338489</v>
      </c>
      <c r="J3234" t="s">
        <v>30</v>
      </c>
      <c r="K3234">
        <f t="shared" si="200"/>
        <v>0</v>
      </c>
      <c r="L3234" t="str">
        <f t="shared" si="201"/>
        <v>нет</v>
      </c>
      <c r="S3234" t="s">
        <v>5</v>
      </c>
      <c r="U3234" t="s">
        <v>22</v>
      </c>
      <c r="V3234">
        <v>3369589</v>
      </c>
      <c r="W3234">
        <v>3369885</v>
      </c>
      <c r="X3234" t="s">
        <v>30</v>
      </c>
      <c r="Y3234">
        <f t="shared" si="202"/>
        <v>0</v>
      </c>
      <c r="Z3234" t="str">
        <f t="shared" si="203"/>
        <v>нет</v>
      </c>
    </row>
    <row r="3235" spans="1:26" x14ac:dyDescent="0.35">
      <c r="A3235" t="s">
        <v>18</v>
      </c>
      <c r="B3235" t="s">
        <v>29</v>
      </c>
      <c r="C3235" t="s">
        <v>20</v>
      </c>
      <c r="D3235" t="s">
        <v>21</v>
      </c>
      <c r="E3235" t="s">
        <v>5</v>
      </c>
      <c r="G3235" t="s">
        <v>22</v>
      </c>
      <c r="H3235">
        <v>3338515</v>
      </c>
      <c r="I3235">
        <v>3339645</v>
      </c>
      <c r="J3235" t="s">
        <v>30</v>
      </c>
      <c r="K3235">
        <f t="shared" si="200"/>
        <v>0</v>
      </c>
      <c r="L3235" t="str">
        <f t="shared" si="201"/>
        <v>нет</v>
      </c>
      <c r="S3235" t="s">
        <v>5</v>
      </c>
      <c r="U3235" t="s">
        <v>22</v>
      </c>
      <c r="V3235">
        <v>3370070</v>
      </c>
      <c r="W3235">
        <v>3370270</v>
      </c>
      <c r="X3235" t="s">
        <v>30</v>
      </c>
      <c r="Y3235">
        <f t="shared" si="202"/>
        <v>1</v>
      </c>
      <c r="Z3235" t="str">
        <f t="shared" si="203"/>
        <v>нет</v>
      </c>
    </row>
    <row r="3236" spans="1:26" x14ac:dyDescent="0.35">
      <c r="A3236" t="s">
        <v>18</v>
      </c>
      <c r="B3236" t="s">
        <v>29</v>
      </c>
      <c r="C3236" t="s">
        <v>20</v>
      </c>
      <c r="D3236" t="s">
        <v>21</v>
      </c>
      <c r="E3236" t="s">
        <v>5</v>
      </c>
      <c r="G3236" t="s">
        <v>22</v>
      </c>
      <c r="H3236">
        <v>3339797</v>
      </c>
      <c r="I3236">
        <v>3340099</v>
      </c>
      <c r="J3236" t="s">
        <v>30</v>
      </c>
      <c r="K3236">
        <f t="shared" si="200"/>
        <v>2</v>
      </c>
      <c r="L3236" t="str">
        <f t="shared" si="201"/>
        <v>нет</v>
      </c>
      <c r="S3236" t="s">
        <v>5</v>
      </c>
      <c r="U3236" t="s">
        <v>22</v>
      </c>
      <c r="V3236">
        <v>3370429</v>
      </c>
      <c r="W3236">
        <v>3370635</v>
      </c>
      <c r="X3236" t="s">
        <v>30</v>
      </c>
      <c r="Y3236">
        <f t="shared" si="202"/>
        <v>1</v>
      </c>
      <c r="Z3236" t="str">
        <f t="shared" si="203"/>
        <v>нет</v>
      </c>
    </row>
    <row r="3237" spans="1:26" x14ac:dyDescent="0.35">
      <c r="A3237" t="s">
        <v>18</v>
      </c>
      <c r="B3237" t="s">
        <v>29</v>
      </c>
      <c r="C3237" t="s">
        <v>20</v>
      </c>
      <c r="D3237" t="s">
        <v>21</v>
      </c>
      <c r="E3237" t="s">
        <v>5</v>
      </c>
      <c r="G3237" t="s">
        <v>22</v>
      </c>
      <c r="H3237">
        <v>3340526</v>
      </c>
      <c r="I3237">
        <v>3340732</v>
      </c>
      <c r="J3237" t="s">
        <v>30</v>
      </c>
      <c r="K3237">
        <f t="shared" si="200"/>
        <v>2</v>
      </c>
      <c r="L3237" t="str">
        <f t="shared" si="201"/>
        <v>нет</v>
      </c>
      <c r="S3237" t="s">
        <v>5</v>
      </c>
      <c r="U3237" t="s">
        <v>22</v>
      </c>
      <c r="V3237">
        <v>3370668</v>
      </c>
      <c r="W3237">
        <v>3371144</v>
      </c>
      <c r="X3237" t="s">
        <v>30</v>
      </c>
      <c r="Y3237">
        <f t="shared" si="202"/>
        <v>1</v>
      </c>
      <c r="Z3237" t="str">
        <f t="shared" si="203"/>
        <v>нет</v>
      </c>
    </row>
    <row r="3238" spans="1:26" x14ac:dyDescent="0.35">
      <c r="A3238" t="s">
        <v>18</v>
      </c>
      <c r="B3238" t="s">
        <v>29</v>
      </c>
      <c r="C3238" t="s">
        <v>20</v>
      </c>
      <c r="D3238" t="s">
        <v>21</v>
      </c>
      <c r="E3238" t="s">
        <v>5</v>
      </c>
      <c r="G3238" t="s">
        <v>22</v>
      </c>
      <c r="H3238">
        <v>3341930</v>
      </c>
      <c r="I3238">
        <v>3342367</v>
      </c>
      <c r="J3238" t="s">
        <v>30</v>
      </c>
      <c r="K3238">
        <f t="shared" si="200"/>
        <v>1</v>
      </c>
      <c r="L3238" t="str">
        <f t="shared" si="201"/>
        <v>да</v>
      </c>
      <c r="S3238" t="s">
        <v>5</v>
      </c>
      <c r="U3238" t="s">
        <v>22</v>
      </c>
      <c r="V3238">
        <v>3371261</v>
      </c>
      <c r="W3238">
        <v>3372868</v>
      </c>
      <c r="X3238" t="s">
        <v>23</v>
      </c>
      <c r="Y3238">
        <f t="shared" si="202"/>
        <v>1</v>
      </c>
      <c r="Z3238" t="str">
        <f t="shared" si="203"/>
        <v>нет</v>
      </c>
    </row>
    <row r="3239" spans="1:26" x14ac:dyDescent="0.35">
      <c r="A3239" t="s">
        <v>18</v>
      </c>
      <c r="B3239" t="s">
        <v>29</v>
      </c>
      <c r="C3239" t="s">
        <v>20</v>
      </c>
      <c r="D3239" t="s">
        <v>21</v>
      </c>
      <c r="E3239" t="s">
        <v>5</v>
      </c>
      <c r="G3239" t="s">
        <v>22</v>
      </c>
      <c r="H3239">
        <v>3342364</v>
      </c>
      <c r="I3239">
        <v>3343152</v>
      </c>
      <c r="J3239" t="s">
        <v>30</v>
      </c>
      <c r="K3239">
        <f t="shared" si="200"/>
        <v>0</v>
      </c>
      <c r="L3239" t="str">
        <f t="shared" si="201"/>
        <v>нет</v>
      </c>
      <c r="S3239" t="s">
        <v>5</v>
      </c>
      <c r="U3239" t="s">
        <v>22</v>
      </c>
      <c r="V3239">
        <v>3372976</v>
      </c>
      <c r="W3239">
        <v>3373209</v>
      </c>
      <c r="X3239" t="s">
        <v>23</v>
      </c>
      <c r="Y3239">
        <f t="shared" si="202"/>
        <v>2</v>
      </c>
      <c r="Z3239" t="str">
        <f t="shared" si="203"/>
        <v>нет</v>
      </c>
    </row>
    <row r="3240" spans="1:26" x14ac:dyDescent="0.35">
      <c r="A3240" t="s">
        <v>18</v>
      </c>
      <c r="B3240" t="s">
        <v>29</v>
      </c>
      <c r="C3240" t="s">
        <v>20</v>
      </c>
      <c r="D3240" t="s">
        <v>21</v>
      </c>
      <c r="E3240" t="s">
        <v>5</v>
      </c>
      <c r="G3240" t="s">
        <v>22</v>
      </c>
      <c r="H3240">
        <v>3343658</v>
      </c>
      <c r="I3240">
        <v>3343966</v>
      </c>
      <c r="J3240" t="s">
        <v>30</v>
      </c>
      <c r="K3240">
        <f t="shared" si="200"/>
        <v>0</v>
      </c>
      <c r="L3240" t="str">
        <f t="shared" si="201"/>
        <v>нет</v>
      </c>
      <c r="S3240" t="s">
        <v>5</v>
      </c>
      <c r="U3240" t="s">
        <v>22</v>
      </c>
      <c r="V3240">
        <v>3373597</v>
      </c>
      <c r="W3240">
        <v>3373914</v>
      </c>
      <c r="X3240" t="s">
        <v>23</v>
      </c>
      <c r="Y3240">
        <f t="shared" si="202"/>
        <v>1</v>
      </c>
      <c r="Z3240" t="str">
        <f t="shared" si="203"/>
        <v>нет</v>
      </c>
    </row>
    <row r="3241" spans="1:26" x14ac:dyDescent="0.35">
      <c r="A3241" t="s">
        <v>18</v>
      </c>
      <c r="B3241" t="s">
        <v>29</v>
      </c>
      <c r="C3241" t="s">
        <v>20</v>
      </c>
      <c r="D3241" t="s">
        <v>21</v>
      </c>
      <c r="E3241" t="s">
        <v>5</v>
      </c>
      <c r="G3241" t="s">
        <v>22</v>
      </c>
      <c r="H3241">
        <v>3344418</v>
      </c>
      <c r="I3241">
        <v>3345011</v>
      </c>
      <c r="J3241" t="s">
        <v>30</v>
      </c>
      <c r="K3241">
        <f t="shared" si="200"/>
        <v>1</v>
      </c>
      <c r="L3241" t="str">
        <f t="shared" si="201"/>
        <v>нет</v>
      </c>
      <c r="S3241" t="s">
        <v>5</v>
      </c>
      <c r="U3241" t="s">
        <v>22</v>
      </c>
      <c r="V3241">
        <v>3374019</v>
      </c>
      <c r="W3241">
        <v>3374549</v>
      </c>
      <c r="X3241" t="s">
        <v>23</v>
      </c>
      <c r="Y3241">
        <f t="shared" si="202"/>
        <v>0</v>
      </c>
      <c r="Z3241" t="str">
        <f t="shared" si="203"/>
        <v>нет</v>
      </c>
    </row>
    <row r="3242" spans="1:26" x14ac:dyDescent="0.35">
      <c r="A3242" t="s">
        <v>18</v>
      </c>
      <c r="B3242" t="s">
        <v>29</v>
      </c>
      <c r="C3242" t="s">
        <v>20</v>
      </c>
      <c r="D3242" t="s">
        <v>21</v>
      </c>
      <c r="E3242" t="s">
        <v>5</v>
      </c>
      <c r="G3242" t="s">
        <v>22</v>
      </c>
      <c r="H3242">
        <v>3345248</v>
      </c>
      <c r="I3242">
        <v>3346192</v>
      </c>
      <c r="J3242" t="s">
        <v>30</v>
      </c>
      <c r="K3242">
        <f t="shared" si="200"/>
        <v>0</v>
      </c>
      <c r="L3242" t="str">
        <f t="shared" si="201"/>
        <v>нет</v>
      </c>
      <c r="S3242" t="s">
        <v>5</v>
      </c>
      <c r="U3242" t="s">
        <v>22</v>
      </c>
      <c r="V3242">
        <v>3374833</v>
      </c>
      <c r="W3242">
        <v>3375780</v>
      </c>
      <c r="X3242" t="s">
        <v>30</v>
      </c>
      <c r="Y3242">
        <f t="shared" si="202"/>
        <v>0</v>
      </c>
      <c r="Z3242" t="str">
        <f t="shared" si="203"/>
        <v>нет</v>
      </c>
    </row>
    <row r="3243" spans="1:26" x14ac:dyDescent="0.35">
      <c r="A3243" t="s">
        <v>18</v>
      </c>
      <c r="B3243" t="s">
        <v>29</v>
      </c>
      <c r="C3243" t="s">
        <v>20</v>
      </c>
      <c r="D3243" t="s">
        <v>21</v>
      </c>
      <c r="E3243" t="s">
        <v>5</v>
      </c>
      <c r="G3243" t="s">
        <v>22</v>
      </c>
      <c r="H3243">
        <v>3346296</v>
      </c>
      <c r="I3243">
        <v>3346793</v>
      </c>
      <c r="J3243" t="s">
        <v>30</v>
      </c>
      <c r="K3243">
        <f t="shared" si="200"/>
        <v>2</v>
      </c>
      <c r="L3243" t="str">
        <f t="shared" si="201"/>
        <v>да</v>
      </c>
      <c r="S3243" t="s">
        <v>5</v>
      </c>
      <c r="U3243" t="s">
        <v>22</v>
      </c>
      <c r="V3243">
        <v>3375839</v>
      </c>
      <c r="W3243">
        <v>3377026</v>
      </c>
      <c r="X3243" t="s">
        <v>30</v>
      </c>
      <c r="Y3243">
        <f t="shared" si="202"/>
        <v>0</v>
      </c>
      <c r="Z3243" t="str">
        <f t="shared" si="203"/>
        <v>нет</v>
      </c>
    </row>
    <row r="3244" spans="1:26" x14ac:dyDescent="0.35">
      <c r="A3244" t="s">
        <v>18</v>
      </c>
      <c r="B3244" t="s">
        <v>29</v>
      </c>
      <c r="C3244" t="s">
        <v>20</v>
      </c>
      <c r="D3244" t="s">
        <v>21</v>
      </c>
      <c r="E3244" t="s">
        <v>5</v>
      </c>
      <c r="G3244" t="s">
        <v>22</v>
      </c>
      <c r="H3244">
        <v>3346786</v>
      </c>
      <c r="I3244">
        <v>3347535</v>
      </c>
      <c r="J3244" t="s">
        <v>30</v>
      </c>
      <c r="K3244">
        <f t="shared" si="200"/>
        <v>2</v>
      </c>
      <c r="L3244" t="str">
        <f t="shared" si="201"/>
        <v>нет</v>
      </c>
      <c r="S3244" t="s">
        <v>5</v>
      </c>
      <c r="U3244" t="s">
        <v>22</v>
      </c>
      <c r="V3244">
        <v>3377091</v>
      </c>
      <c r="W3244">
        <v>3377510</v>
      </c>
      <c r="X3244" t="s">
        <v>30</v>
      </c>
      <c r="Y3244">
        <f t="shared" si="202"/>
        <v>2</v>
      </c>
      <c r="Z3244" t="str">
        <f t="shared" si="203"/>
        <v>нет</v>
      </c>
    </row>
    <row r="3245" spans="1:26" x14ac:dyDescent="0.35">
      <c r="A3245" t="s">
        <v>18</v>
      </c>
      <c r="B3245" t="s">
        <v>29</v>
      </c>
      <c r="C3245" t="s">
        <v>20</v>
      </c>
      <c r="D3245" t="s">
        <v>21</v>
      </c>
      <c r="E3245" t="s">
        <v>5</v>
      </c>
      <c r="G3245" t="s">
        <v>22</v>
      </c>
      <c r="H3245">
        <v>3347611</v>
      </c>
      <c r="I3245">
        <v>3348450</v>
      </c>
      <c r="J3245" t="s">
        <v>30</v>
      </c>
      <c r="K3245">
        <f t="shared" si="200"/>
        <v>2</v>
      </c>
      <c r="L3245" t="str">
        <f t="shared" si="201"/>
        <v>нет</v>
      </c>
      <c r="S3245" t="s">
        <v>5</v>
      </c>
      <c r="U3245" t="s">
        <v>22</v>
      </c>
      <c r="V3245">
        <v>3377787</v>
      </c>
      <c r="W3245">
        <v>3378521</v>
      </c>
      <c r="X3245" t="s">
        <v>23</v>
      </c>
      <c r="Y3245">
        <f t="shared" si="202"/>
        <v>0</v>
      </c>
      <c r="Z3245" t="str">
        <f t="shared" si="203"/>
        <v>нет</v>
      </c>
    </row>
    <row r="3246" spans="1:26" x14ac:dyDescent="0.35">
      <c r="A3246" t="s">
        <v>18</v>
      </c>
      <c r="B3246" t="s">
        <v>29</v>
      </c>
      <c r="C3246" t="s">
        <v>20</v>
      </c>
      <c r="D3246" t="s">
        <v>21</v>
      </c>
      <c r="E3246" t="s">
        <v>5</v>
      </c>
      <c r="G3246" t="s">
        <v>22</v>
      </c>
      <c r="H3246">
        <v>3348490</v>
      </c>
      <c r="I3246">
        <v>3349287</v>
      </c>
      <c r="J3246" t="s">
        <v>30</v>
      </c>
      <c r="K3246">
        <f t="shared" si="200"/>
        <v>1</v>
      </c>
      <c r="L3246" t="str">
        <f t="shared" si="201"/>
        <v>нет</v>
      </c>
      <c r="S3246" t="s">
        <v>5</v>
      </c>
      <c r="U3246" t="s">
        <v>22</v>
      </c>
      <c r="V3246">
        <v>3378523</v>
      </c>
      <c r="W3246">
        <v>3379953</v>
      </c>
      <c r="X3246" t="s">
        <v>23</v>
      </c>
      <c r="Y3246">
        <f t="shared" si="202"/>
        <v>2</v>
      </c>
      <c r="Z3246" t="str">
        <f t="shared" si="203"/>
        <v>да</v>
      </c>
    </row>
    <row r="3247" spans="1:26" x14ac:dyDescent="0.35">
      <c r="A3247" t="s">
        <v>18</v>
      </c>
      <c r="B3247" t="s">
        <v>29</v>
      </c>
      <c r="C3247" t="s">
        <v>20</v>
      </c>
      <c r="D3247" t="s">
        <v>21</v>
      </c>
      <c r="E3247" t="s">
        <v>5</v>
      </c>
      <c r="G3247" t="s">
        <v>22</v>
      </c>
      <c r="H3247">
        <v>3349299</v>
      </c>
      <c r="I3247">
        <v>3349874</v>
      </c>
      <c r="J3247" t="s">
        <v>30</v>
      </c>
      <c r="K3247">
        <f t="shared" si="200"/>
        <v>0</v>
      </c>
      <c r="L3247" t="str">
        <f t="shared" si="201"/>
        <v>нет</v>
      </c>
      <c r="S3247" t="s">
        <v>5</v>
      </c>
      <c r="U3247" t="s">
        <v>22</v>
      </c>
      <c r="V3247">
        <v>3379946</v>
      </c>
      <c r="W3247">
        <v>3380527</v>
      </c>
      <c r="X3247" t="s">
        <v>23</v>
      </c>
      <c r="Y3247">
        <f t="shared" si="202"/>
        <v>0</v>
      </c>
      <c r="Z3247" t="str">
        <f t="shared" si="203"/>
        <v>нет</v>
      </c>
    </row>
    <row r="3248" spans="1:26" x14ac:dyDescent="0.35">
      <c r="A3248" t="s">
        <v>18</v>
      </c>
      <c r="B3248" t="s">
        <v>29</v>
      </c>
      <c r="C3248" t="s">
        <v>20</v>
      </c>
      <c r="D3248" t="s">
        <v>21</v>
      </c>
      <c r="E3248" t="s">
        <v>5</v>
      </c>
      <c r="G3248" t="s">
        <v>22</v>
      </c>
      <c r="H3248">
        <v>3349891</v>
      </c>
      <c r="I3248">
        <v>3350421</v>
      </c>
      <c r="J3248" t="s">
        <v>30</v>
      </c>
      <c r="K3248">
        <f t="shared" si="200"/>
        <v>1</v>
      </c>
      <c r="L3248" t="str">
        <f t="shared" si="201"/>
        <v>да</v>
      </c>
      <c r="S3248" t="s">
        <v>5</v>
      </c>
      <c r="U3248" t="s">
        <v>22</v>
      </c>
      <c r="V3248">
        <v>3380529</v>
      </c>
      <c r="W3248">
        <v>3381119</v>
      </c>
      <c r="X3248" t="s">
        <v>23</v>
      </c>
      <c r="Y3248">
        <f t="shared" si="202"/>
        <v>2</v>
      </c>
      <c r="Z3248" t="str">
        <f t="shared" si="203"/>
        <v>нет</v>
      </c>
    </row>
    <row r="3249" spans="1:26" x14ac:dyDescent="0.35">
      <c r="A3249" t="s">
        <v>18</v>
      </c>
      <c r="B3249" t="s">
        <v>29</v>
      </c>
      <c r="C3249" t="s">
        <v>20</v>
      </c>
      <c r="D3249" t="s">
        <v>21</v>
      </c>
      <c r="E3249" t="s">
        <v>5</v>
      </c>
      <c r="G3249" t="s">
        <v>22</v>
      </c>
      <c r="H3249">
        <v>3350418</v>
      </c>
      <c r="I3249">
        <v>3350843</v>
      </c>
      <c r="J3249" t="s">
        <v>30</v>
      </c>
      <c r="K3249">
        <f t="shared" si="200"/>
        <v>1</v>
      </c>
      <c r="L3249" t="str">
        <f t="shared" si="201"/>
        <v>нет</v>
      </c>
      <c r="S3249" t="s">
        <v>5</v>
      </c>
      <c r="U3249" t="s">
        <v>22</v>
      </c>
      <c r="V3249">
        <v>3381801</v>
      </c>
      <c r="W3249">
        <v>3382013</v>
      </c>
      <c r="X3249" t="s">
        <v>30</v>
      </c>
      <c r="Y3249">
        <f t="shared" si="202"/>
        <v>2</v>
      </c>
      <c r="Z3249" t="str">
        <f t="shared" si="203"/>
        <v>нет</v>
      </c>
    </row>
    <row r="3250" spans="1:26" x14ac:dyDescent="0.35">
      <c r="A3250" t="s">
        <v>18</v>
      </c>
      <c r="B3250" t="s">
        <v>29</v>
      </c>
      <c r="C3250" t="s">
        <v>20</v>
      </c>
      <c r="D3250" t="s">
        <v>21</v>
      </c>
      <c r="E3250" t="s">
        <v>5</v>
      </c>
      <c r="G3250" t="s">
        <v>22</v>
      </c>
      <c r="H3250">
        <v>3350903</v>
      </c>
      <c r="I3250">
        <v>3351118</v>
      </c>
      <c r="J3250" t="s">
        <v>30</v>
      </c>
      <c r="K3250">
        <f t="shared" si="200"/>
        <v>2</v>
      </c>
      <c r="L3250" t="str">
        <f t="shared" si="201"/>
        <v>нет</v>
      </c>
      <c r="S3250" t="s">
        <v>5</v>
      </c>
      <c r="U3250" t="s">
        <v>22</v>
      </c>
      <c r="V3250">
        <v>3382212</v>
      </c>
      <c r="W3250">
        <v>3382688</v>
      </c>
      <c r="X3250" t="s">
        <v>23</v>
      </c>
      <c r="Y3250">
        <f t="shared" si="202"/>
        <v>0</v>
      </c>
      <c r="Z3250" t="str">
        <f t="shared" si="203"/>
        <v>нет</v>
      </c>
    </row>
    <row r="3251" spans="1:26" x14ac:dyDescent="0.35">
      <c r="A3251" t="s">
        <v>18</v>
      </c>
      <c r="B3251" t="s">
        <v>29</v>
      </c>
      <c r="C3251" t="s">
        <v>20</v>
      </c>
      <c r="D3251" t="s">
        <v>21</v>
      </c>
      <c r="E3251" t="s">
        <v>5</v>
      </c>
      <c r="G3251" t="s">
        <v>22</v>
      </c>
      <c r="H3251">
        <v>3351188</v>
      </c>
      <c r="I3251">
        <v>3351892</v>
      </c>
      <c r="J3251" t="s">
        <v>30</v>
      </c>
      <c r="K3251">
        <f t="shared" si="200"/>
        <v>1</v>
      </c>
      <c r="L3251" t="str">
        <f t="shared" si="201"/>
        <v>нет</v>
      </c>
      <c r="S3251" t="s">
        <v>5</v>
      </c>
      <c r="U3251" t="s">
        <v>22</v>
      </c>
      <c r="V3251">
        <v>3382906</v>
      </c>
      <c r="W3251">
        <v>3383181</v>
      </c>
      <c r="X3251" t="s">
        <v>23</v>
      </c>
      <c r="Y3251">
        <f t="shared" si="202"/>
        <v>0</v>
      </c>
      <c r="Z3251" t="str">
        <f t="shared" si="203"/>
        <v>нет</v>
      </c>
    </row>
    <row r="3252" spans="1:26" x14ac:dyDescent="0.35">
      <c r="A3252" t="s">
        <v>18</v>
      </c>
      <c r="B3252" t="s">
        <v>29</v>
      </c>
      <c r="C3252" t="s">
        <v>20</v>
      </c>
      <c r="D3252" t="s">
        <v>21</v>
      </c>
      <c r="E3252" t="s">
        <v>5</v>
      </c>
      <c r="G3252" t="s">
        <v>22</v>
      </c>
      <c r="H3252">
        <v>3351994</v>
      </c>
      <c r="I3252">
        <v>3353508</v>
      </c>
      <c r="J3252" t="s">
        <v>30</v>
      </c>
      <c r="K3252">
        <f t="shared" si="200"/>
        <v>0</v>
      </c>
      <c r="L3252" t="str">
        <f t="shared" si="201"/>
        <v>нет</v>
      </c>
      <c r="S3252" t="s">
        <v>5</v>
      </c>
      <c r="U3252" t="s">
        <v>22</v>
      </c>
      <c r="V3252">
        <v>3383195</v>
      </c>
      <c r="W3252">
        <v>3383512</v>
      </c>
      <c r="X3252" t="s">
        <v>23</v>
      </c>
      <c r="Y3252">
        <f t="shared" si="202"/>
        <v>0</v>
      </c>
      <c r="Z3252" t="str">
        <f t="shared" si="203"/>
        <v>нет</v>
      </c>
    </row>
    <row r="3253" spans="1:26" x14ac:dyDescent="0.35">
      <c r="A3253" t="s">
        <v>18</v>
      </c>
      <c r="B3253" t="s">
        <v>29</v>
      </c>
      <c r="C3253" t="s">
        <v>20</v>
      </c>
      <c r="D3253" t="s">
        <v>21</v>
      </c>
      <c r="E3253" t="s">
        <v>5</v>
      </c>
      <c r="G3253" t="s">
        <v>22</v>
      </c>
      <c r="H3253">
        <v>3353564</v>
      </c>
      <c r="I3253">
        <v>3354445</v>
      </c>
      <c r="J3253" t="s">
        <v>30</v>
      </c>
      <c r="K3253">
        <f t="shared" si="200"/>
        <v>1</v>
      </c>
      <c r="L3253" t="str">
        <f t="shared" si="201"/>
        <v>да</v>
      </c>
      <c r="S3253" t="s">
        <v>5</v>
      </c>
      <c r="U3253" t="s">
        <v>22</v>
      </c>
      <c r="V3253">
        <v>3384447</v>
      </c>
      <c r="W3253">
        <v>3385496</v>
      </c>
      <c r="X3253" t="s">
        <v>30</v>
      </c>
      <c r="Y3253">
        <f t="shared" si="202"/>
        <v>2</v>
      </c>
      <c r="Z3253" t="str">
        <f t="shared" si="203"/>
        <v>нет</v>
      </c>
    </row>
    <row r="3254" spans="1:26" x14ac:dyDescent="0.35">
      <c r="A3254" t="s">
        <v>18</v>
      </c>
      <c r="B3254" t="s">
        <v>29</v>
      </c>
      <c r="C3254" t="s">
        <v>20</v>
      </c>
      <c r="D3254" t="s">
        <v>21</v>
      </c>
      <c r="E3254" t="s">
        <v>5</v>
      </c>
      <c r="G3254" t="s">
        <v>22</v>
      </c>
      <c r="H3254">
        <v>3354442</v>
      </c>
      <c r="I3254">
        <v>3354681</v>
      </c>
      <c r="J3254" t="s">
        <v>30</v>
      </c>
      <c r="K3254">
        <f t="shared" si="200"/>
        <v>2</v>
      </c>
      <c r="L3254" t="str">
        <f t="shared" si="201"/>
        <v>нет</v>
      </c>
      <c r="S3254" t="s">
        <v>5</v>
      </c>
      <c r="U3254" t="s">
        <v>22</v>
      </c>
      <c r="V3254">
        <v>3387201</v>
      </c>
      <c r="W3254">
        <v>3388403</v>
      </c>
      <c r="X3254" t="s">
        <v>23</v>
      </c>
      <c r="Y3254">
        <f t="shared" si="202"/>
        <v>1</v>
      </c>
      <c r="Z3254" t="str">
        <f t="shared" si="203"/>
        <v>нет</v>
      </c>
    </row>
    <row r="3255" spans="1:26" x14ac:dyDescent="0.35">
      <c r="A3255" t="s">
        <v>18</v>
      </c>
      <c r="B3255" t="s">
        <v>29</v>
      </c>
      <c r="C3255" t="s">
        <v>20</v>
      </c>
      <c r="D3255" t="s">
        <v>21</v>
      </c>
      <c r="E3255" t="s">
        <v>5</v>
      </c>
      <c r="G3255" t="s">
        <v>22</v>
      </c>
      <c r="H3255">
        <v>3356392</v>
      </c>
      <c r="I3255">
        <v>3357468</v>
      </c>
      <c r="J3255" t="s">
        <v>30</v>
      </c>
      <c r="K3255">
        <f t="shared" si="200"/>
        <v>1</v>
      </c>
      <c r="L3255" t="str">
        <f t="shared" si="201"/>
        <v>нет</v>
      </c>
      <c r="S3255" t="s">
        <v>5</v>
      </c>
      <c r="U3255" t="s">
        <v>22</v>
      </c>
      <c r="V3255">
        <v>3388979</v>
      </c>
      <c r="W3255">
        <v>3390268</v>
      </c>
      <c r="X3255" t="s">
        <v>30</v>
      </c>
      <c r="Y3255">
        <f t="shared" si="202"/>
        <v>0</v>
      </c>
      <c r="Z3255" t="str">
        <f t="shared" si="203"/>
        <v>нет</v>
      </c>
    </row>
    <row r="3256" spans="1:26" x14ac:dyDescent="0.35">
      <c r="A3256" t="s">
        <v>18</v>
      </c>
      <c r="B3256" t="s">
        <v>29</v>
      </c>
      <c r="C3256" t="s">
        <v>20</v>
      </c>
      <c r="D3256" t="s">
        <v>21</v>
      </c>
      <c r="E3256" t="s">
        <v>5</v>
      </c>
      <c r="G3256" t="s">
        <v>22</v>
      </c>
      <c r="H3256">
        <v>3357498</v>
      </c>
      <c r="I3256">
        <v>3358451</v>
      </c>
      <c r="J3256" t="s">
        <v>30</v>
      </c>
      <c r="K3256">
        <f t="shared" si="200"/>
        <v>2</v>
      </c>
      <c r="L3256" t="str">
        <f t="shared" si="201"/>
        <v>нет</v>
      </c>
      <c r="S3256" t="s">
        <v>5</v>
      </c>
      <c r="U3256" t="s">
        <v>22</v>
      </c>
      <c r="V3256">
        <v>3390744</v>
      </c>
      <c r="W3256">
        <v>3391148</v>
      </c>
      <c r="X3256" t="s">
        <v>30</v>
      </c>
      <c r="Y3256">
        <f t="shared" si="202"/>
        <v>1</v>
      </c>
      <c r="Z3256" t="str">
        <f t="shared" si="203"/>
        <v>нет</v>
      </c>
    </row>
    <row r="3257" spans="1:26" x14ac:dyDescent="0.35">
      <c r="A3257" t="s">
        <v>18</v>
      </c>
      <c r="B3257" t="s">
        <v>29</v>
      </c>
      <c r="C3257" t="s">
        <v>20</v>
      </c>
      <c r="D3257" t="s">
        <v>21</v>
      </c>
      <c r="E3257" t="s">
        <v>5</v>
      </c>
      <c r="G3257" t="s">
        <v>22</v>
      </c>
      <c r="H3257">
        <v>3358569</v>
      </c>
      <c r="I3257">
        <v>3358871</v>
      </c>
      <c r="J3257" t="s">
        <v>30</v>
      </c>
      <c r="K3257">
        <f t="shared" si="200"/>
        <v>0</v>
      </c>
      <c r="L3257" t="str">
        <f t="shared" si="201"/>
        <v>нет</v>
      </c>
      <c r="S3257" t="s">
        <v>5</v>
      </c>
      <c r="U3257" t="s">
        <v>22</v>
      </c>
      <c r="V3257">
        <v>3391568</v>
      </c>
      <c r="W3257">
        <v>3392839</v>
      </c>
      <c r="X3257" t="s">
        <v>30</v>
      </c>
      <c r="Y3257">
        <f t="shared" si="202"/>
        <v>2</v>
      </c>
      <c r="Z3257" t="str">
        <f t="shared" si="203"/>
        <v>нет</v>
      </c>
    </row>
    <row r="3258" spans="1:26" x14ac:dyDescent="0.35">
      <c r="A3258" t="s">
        <v>18</v>
      </c>
      <c r="B3258" t="s">
        <v>29</v>
      </c>
      <c r="C3258" t="s">
        <v>20</v>
      </c>
      <c r="D3258" t="s">
        <v>21</v>
      </c>
      <c r="E3258" t="s">
        <v>5</v>
      </c>
      <c r="G3258" t="s">
        <v>22</v>
      </c>
      <c r="H3258">
        <v>3359455</v>
      </c>
      <c r="I3258">
        <v>3362265</v>
      </c>
      <c r="J3258" t="s">
        <v>30</v>
      </c>
      <c r="K3258">
        <f t="shared" si="200"/>
        <v>2</v>
      </c>
      <c r="L3258" t="str">
        <f t="shared" si="201"/>
        <v>нет</v>
      </c>
      <c r="S3258" t="s">
        <v>5</v>
      </c>
      <c r="U3258" t="s">
        <v>22</v>
      </c>
      <c r="V3258">
        <v>3393026</v>
      </c>
      <c r="W3258">
        <v>3393262</v>
      </c>
      <c r="X3258" t="s">
        <v>30</v>
      </c>
      <c r="Y3258">
        <f t="shared" si="202"/>
        <v>2</v>
      </c>
      <c r="Z3258" t="str">
        <f t="shared" si="203"/>
        <v>нет</v>
      </c>
    </row>
    <row r="3259" spans="1:26" x14ac:dyDescent="0.35">
      <c r="A3259" t="s">
        <v>18</v>
      </c>
      <c r="B3259" t="s">
        <v>29</v>
      </c>
      <c r="C3259" t="s">
        <v>20</v>
      </c>
      <c r="D3259" t="s">
        <v>21</v>
      </c>
      <c r="E3259" t="s">
        <v>5</v>
      </c>
      <c r="G3259" t="s">
        <v>22</v>
      </c>
      <c r="H3259">
        <v>3362290</v>
      </c>
      <c r="I3259">
        <v>3363549</v>
      </c>
      <c r="J3259" t="s">
        <v>30</v>
      </c>
      <c r="K3259">
        <f t="shared" si="200"/>
        <v>1</v>
      </c>
      <c r="L3259" t="str">
        <f t="shared" si="201"/>
        <v>нет</v>
      </c>
      <c r="S3259" t="s">
        <v>5</v>
      </c>
      <c r="U3259" t="s">
        <v>22</v>
      </c>
      <c r="V3259">
        <v>3393293</v>
      </c>
      <c r="W3259">
        <v>3393889</v>
      </c>
      <c r="X3259" t="s">
        <v>30</v>
      </c>
      <c r="Y3259">
        <f t="shared" si="202"/>
        <v>2</v>
      </c>
      <c r="Z3259" t="str">
        <f t="shared" si="203"/>
        <v>нет</v>
      </c>
    </row>
    <row r="3260" spans="1:26" x14ac:dyDescent="0.35">
      <c r="A3260" t="s">
        <v>18</v>
      </c>
      <c r="B3260" t="s">
        <v>29</v>
      </c>
      <c r="C3260" t="s">
        <v>20</v>
      </c>
      <c r="D3260" t="s">
        <v>21</v>
      </c>
      <c r="E3260" t="s">
        <v>5</v>
      </c>
      <c r="G3260" t="s">
        <v>22</v>
      </c>
      <c r="H3260">
        <v>3363639</v>
      </c>
      <c r="I3260">
        <v>3364229</v>
      </c>
      <c r="J3260" t="s">
        <v>30</v>
      </c>
      <c r="K3260">
        <f t="shared" si="200"/>
        <v>0</v>
      </c>
      <c r="L3260" t="str">
        <f t="shared" si="201"/>
        <v>нет</v>
      </c>
      <c r="S3260" t="s">
        <v>5</v>
      </c>
      <c r="U3260" t="s">
        <v>22</v>
      </c>
      <c r="V3260">
        <v>3393902</v>
      </c>
      <c r="W3260">
        <v>3394468</v>
      </c>
      <c r="X3260" t="s">
        <v>30</v>
      </c>
      <c r="Y3260">
        <f t="shared" si="202"/>
        <v>0</v>
      </c>
      <c r="Z3260" t="str">
        <f t="shared" si="203"/>
        <v>нет</v>
      </c>
    </row>
    <row r="3261" spans="1:26" x14ac:dyDescent="0.35">
      <c r="A3261" t="s">
        <v>18</v>
      </c>
      <c r="B3261" t="s">
        <v>29</v>
      </c>
      <c r="C3261" t="s">
        <v>20</v>
      </c>
      <c r="D3261" t="s">
        <v>21</v>
      </c>
      <c r="E3261" t="s">
        <v>5</v>
      </c>
      <c r="G3261" t="s">
        <v>22</v>
      </c>
      <c r="H3261">
        <v>3364318</v>
      </c>
      <c r="I3261">
        <v>3364518</v>
      </c>
      <c r="J3261" t="s">
        <v>30</v>
      </c>
      <c r="K3261">
        <f t="shared" si="200"/>
        <v>2</v>
      </c>
      <c r="L3261" t="str">
        <f t="shared" si="201"/>
        <v>нет</v>
      </c>
      <c r="S3261" t="s">
        <v>5</v>
      </c>
      <c r="U3261" t="s">
        <v>22</v>
      </c>
      <c r="V3261">
        <v>3394488</v>
      </c>
      <c r="W3261">
        <v>3398060</v>
      </c>
      <c r="X3261" t="s">
        <v>30</v>
      </c>
      <c r="Y3261">
        <f t="shared" si="202"/>
        <v>0</v>
      </c>
      <c r="Z3261" t="str">
        <f t="shared" si="203"/>
        <v>нет</v>
      </c>
    </row>
    <row r="3262" spans="1:26" x14ac:dyDescent="0.35">
      <c r="A3262" t="s">
        <v>18</v>
      </c>
      <c r="B3262" t="s">
        <v>29</v>
      </c>
      <c r="C3262" t="s">
        <v>20</v>
      </c>
      <c r="D3262" t="s">
        <v>21</v>
      </c>
      <c r="E3262" t="s">
        <v>5</v>
      </c>
      <c r="G3262" t="s">
        <v>22</v>
      </c>
      <c r="H3262">
        <v>3364579</v>
      </c>
      <c r="I3262">
        <v>3365436</v>
      </c>
      <c r="J3262" t="s">
        <v>30</v>
      </c>
      <c r="K3262">
        <f t="shared" si="200"/>
        <v>2</v>
      </c>
      <c r="L3262" t="str">
        <f t="shared" si="201"/>
        <v>нет</v>
      </c>
      <c r="S3262" t="s">
        <v>5</v>
      </c>
      <c r="U3262" t="s">
        <v>22</v>
      </c>
      <c r="V3262">
        <v>3401641</v>
      </c>
      <c r="W3262">
        <v>3404199</v>
      </c>
      <c r="X3262" t="s">
        <v>30</v>
      </c>
      <c r="Y3262">
        <f t="shared" si="202"/>
        <v>0</v>
      </c>
      <c r="Z3262" t="str">
        <f t="shared" si="203"/>
        <v>нет</v>
      </c>
    </row>
    <row r="3263" spans="1:26" x14ac:dyDescent="0.35">
      <c r="A3263" t="s">
        <v>18</v>
      </c>
      <c r="B3263" t="s">
        <v>29</v>
      </c>
      <c r="C3263" t="s">
        <v>20</v>
      </c>
      <c r="D3263" t="s">
        <v>21</v>
      </c>
      <c r="E3263" t="s">
        <v>5</v>
      </c>
      <c r="G3263" t="s">
        <v>22</v>
      </c>
      <c r="H3263">
        <v>3365446</v>
      </c>
      <c r="I3263">
        <v>3367299</v>
      </c>
      <c r="J3263" t="s">
        <v>30</v>
      </c>
      <c r="K3263">
        <f t="shared" si="200"/>
        <v>2</v>
      </c>
      <c r="L3263" t="str">
        <f t="shared" si="201"/>
        <v>нет</v>
      </c>
      <c r="S3263" t="s">
        <v>5</v>
      </c>
      <c r="U3263" t="s">
        <v>22</v>
      </c>
      <c r="V3263">
        <v>3404216</v>
      </c>
      <c r="W3263">
        <v>3406273</v>
      </c>
      <c r="X3263" t="s">
        <v>30</v>
      </c>
      <c r="Y3263">
        <f t="shared" si="202"/>
        <v>2</v>
      </c>
      <c r="Z3263" t="str">
        <f t="shared" si="203"/>
        <v>нет</v>
      </c>
    </row>
    <row r="3264" spans="1:26" x14ac:dyDescent="0.35">
      <c r="A3264" t="s">
        <v>18</v>
      </c>
      <c r="B3264" t="s">
        <v>29</v>
      </c>
      <c r="C3264" t="s">
        <v>20</v>
      </c>
      <c r="D3264" t="s">
        <v>21</v>
      </c>
      <c r="E3264" t="s">
        <v>5</v>
      </c>
      <c r="G3264" t="s">
        <v>22</v>
      </c>
      <c r="H3264">
        <v>3369589</v>
      </c>
      <c r="I3264">
        <v>3369885</v>
      </c>
      <c r="J3264" t="s">
        <v>30</v>
      </c>
      <c r="K3264">
        <f t="shared" si="200"/>
        <v>0</v>
      </c>
      <c r="L3264" t="str">
        <f t="shared" si="201"/>
        <v>нет</v>
      </c>
      <c r="S3264" t="s">
        <v>5</v>
      </c>
      <c r="U3264" t="s">
        <v>22</v>
      </c>
      <c r="V3264">
        <v>3406406</v>
      </c>
      <c r="W3264">
        <v>3407503</v>
      </c>
      <c r="X3264" t="s">
        <v>30</v>
      </c>
      <c r="Y3264">
        <f t="shared" si="202"/>
        <v>1</v>
      </c>
      <c r="Z3264" t="str">
        <f t="shared" si="203"/>
        <v>да</v>
      </c>
    </row>
    <row r="3265" spans="1:26" x14ac:dyDescent="0.35">
      <c r="A3265" t="s">
        <v>18</v>
      </c>
      <c r="B3265" t="s">
        <v>29</v>
      </c>
      <c r="C3265" t="s">
        <v>20</v>
      </c>
      <c r="D3265" t="s">
        <v>21</v>
      </c>
      <c r="E3265" t="s">
        <v>5</v>
      </c>
      <c r="G3265" t="s">
        <v>22</v>
      </c>
      <c r="H3265">
        <v>3370070</v>
      </c>
      <c r="I3265">
        <v>3370270</v>
      </c>
      <c r="J3265" t="s">
        <v>30</v>
      </c>
      <c r="K3265">
        <f t="shared" si="200"/>
        <v>1</v>
      </c>
      <c r="L3265" t="str">
        <f t="shared" si="201"/>
        <v>нет</v>
      </c>
      <c r="S3265" t="s">
        <v>5</v>
      </c>
      <c r="U3265" t="s">
        <v>22</v>
      </c>
      <c r="V3265">
        <v>3407500</v>
      </c>
      <c r="W3265">
        <v>3407706</v>
      </c>
      <c r="X3265" t="s">
        <v>30</v>
      </c>
      <c r="Y3265">
        <f t="shared" si="202"/>
        <v>1</v>
      </c>
      <c r="Z3265" t="str">
        <f t="shared" si="203"/>
        <v>нет</v>
      </c>
    </row>
    <row r="3266" spans="1:26" x14ac:dyDescent="0.35">
      <c r="A3266" t="s">
        <v>18</v>
      </c>
      <c r="B3266" t="s">
        <v>29</v>
      </c>
      <c r="C3266" t="s">
        <v>20</v>
      </c>
      <c r="D3266" t="s">
        <v>21</v>
      </c>
      <c r="E3266" t="s">
        <v>5</v>
      </c>
      <c r="G3266" t="s">
        <v>22</v>
      </c>
      <c r="H3266">
        <v>3370429</v>
      </c>
      <c r="I3266">
        <v>3370635</v>
      </c>
      <c r="J3266" t="s">
        <v>30</v>
      </c>
      <c r="K3266">
        <f t="shared" si="200"/>
        <v>1</v>
      </c>
      <c r="L3266" t="str">
        <f t="shared" si="201"/>
        <v>нет</v>
      </c>
      <c r="S3266" t="s">
        <v>5</v>
      </c>
      <c r="U3266" t="s">
        <v>22</v>
      </c>
      <c r="V3266">
        <v>3407955</v>
      </c>
      <c r="W3266">
        <v>3409325</v>
      </c>
      <c r="X3266" t="s">
        <v>23</v>
      </c>
      <c r="Y3266">
        <f t="shared" si="202"/>
        <v>2</v>
      </c>
      <c r="Z3266" t="str">
        <f t="shared" si="203"/>
        <v>да</v>
      </c>
    </row>
    <row r="3267" spans="1:26" x14ac:dyDescent="0.35">
      <c r="A3267" t="s">
        <v>18</v>
      </c>
      <c r="B3267" t="s">
        <v>29</v>
      </c>
      <c r="C3267" t="s">
        <v>20</v>
      </c>
      <c r="D3267" t="s">
        <v>21</v>
      </c>
      <c r="E3267" t="s">
        <v>5</v>
      </c>
      <c r="G3267" t="s">
        <v>22</v>
      </c>
      <c r="H3267">
        <v>3370668</v>
      </c>
      <c r="I3267">
        <v>3371144</v>
      </c>
      <c r="J3267" t="s">
        <v>30</v>
      </c>
      <c r="K3267">
        <f t="shared" ref="K3267:K3330" si="204">MOD((ABS(I3267-H3268)+1),3)</f>
        <v>0</v>
      </c>
      <c r="L3267" t="str">
        <f t="shared" ref="L3267:L3330" si="205">IF(I3267-H3268&gt;=0,"да","нет")</f>
        <v>нет</v>
      </c>
      <c r="S3267" t="s">
        <v>5</v>
      </c>
      <c r="U3267" t="s">
        <v>22</v>
      </c>
      <c r="V3267">
        <v>3409267</v>
      </c>
      <c r="W3267">
        <v>3409710</v>
      </c>
      <c r="X3267" t="s">
        <v>23</v>
      </c>
      <c r="Y3267">
        <f t="shared" ref="Y3267:Y3330" si="206">MOD((ABS(W3267-V3268)+1),3)</f>
        <v>2</v>
      </c>
      <c r="Z3267" t="str">
        <f t="shared" ref="Z3267:Z3330" si="207">IF(W3267-V3268&gt;=0,"да","нет")</f>
        <v>нет</v>
      </c>
    </row>
    <row r="3268" spans="1:26" x14ac:dyDescent="0.35">
      <c r="A3268" t="s">
        <v>18</v>
      </c>
      <c r="B3268" t="s">
        <v>29</v>
      </c>
      <c r="C3268" t="s">
        <v>20</v>
      </c>
      <c r="D3268" t="s">
        <v>21</v>
      </c>
      <c r="E3268" t="s">
        <v>5</v>
      </c>
      <c r="G3268" t="s">
        <v>22</v>
      </c>
      <c r="H3268">
        <v>3374833</v>
      </c>
      <c r="I3268">
        <v>3375780</v>
      </c>
      <c r="J3268" t="s">
        <v>30</v>
      </c>
      <c r="K3268">
        <f t="shared" si="204"/>
        <v>0</v>
      </c>
      <c r="L3268" t="str">
        <f t="shared" si="205"/>
        <v>нет</v>
      </c>
      <c r="S3268" t="s">
        <v>5</v>
      </c>
      <c r="U3268" t="s">
        <v>22</v>
      </c>
      <c r="V3268">
        <v>3410917</v>
      </c>
      <c r="W3268">
        <v>3412659</v>
      </c>
      <c r="X3268" t="s">
        <v>30</v>
      </c>
      <c r="Y3268">
        <f t="shared" si="206"/>
        <v>0</v>
      </c>
      <c r="Z3268" t="str">
        <f t="shared" si="207"/>
        <v>нет</v>
      </c>
    </row>
    <row r="3269" spans="1:26" x14ac:dyDescent="0.35">
      <c r="A3269" t="s">
        <v>18</v>
      </c>
      <c r="B3269" t="s">
        <v>29</v>
      </c>
      <c r="C3269" t="s">
        <v>20</v>
      </c>
      <c r="D3269" t="s">
        <v>21</v>
      </c>
      <c r="E3269" t="s">
        <v>5</v>
      </c>
      <c r="G3269" t="s">
        <v>22</v>
      </c>
      <c r="H3269">
        <v>3375839</v>
      </c>
      <c r="I3269">
        <v>3377026</v>
      </c>
      <c r="J3269" t="s">
        <v>30</v>
      </c>
      <c r="K3269">
        <f t="shared" si="204"/>
        <v>0</v>
      </c>
      <c r="L3269" t="str">
        <f t="shared" si="205"/>
        <v>нет</v>
      </c>
      <c r="S3269" t="s">
        <v>5</v>
      </c>
      <c r="U3269" t="s">
        <v>22</v>
      </c>
      <c r="V3269">
        <v>3412751</v>
      </c>
      <c r="W3269">
        <v>3412936</v>
      </c>
      <c r="X3269" t="s">
        <v>30</v>
      </c>
      <c r="Y3269">
        <f t="shared" si="206"/>
        <v>2</v>
      </c>
      <c r="Z3269" t="str">
        <f t="shared" si="207"/>
        <v>нет</v>
      </c>
    </row>
    <row r="3270" spans="1:26" x14ac:dyDescent="0.35">
      <c r="A3270" t="s">
        <v>18</v>
      </c>
      <c r="B3270" t="s">
        <v>29</v>
      </c>
      <c r="C3270" t="s">
        <v>20</v>
      </c>
      <c r="D3270" t="s">
        <v>21</v>
      </c>
      <c r="E3270" t="s">
        <v>5</v>
      </c>
      <c r="G3270" t="s">
        <v>22</v>
      </c>
      <c r="H3270">
        <v>3377091</v>
      </c>
      <c r="I3270">
        <v>3377510</v>
      </c>
      <c r="J3270" t="s">
        <v>30</v>
      </c>
      <c r="K3270">
        <f t="shared" si="204"/>
        <v>2</v>
      </c>
      <c r="L3270" t="str">
        <f t="shared" si="205"/>
        <v>нет</v>
      </c>
      <c r="S3270" t="s">
        <v>5</v>
      </c>
      <c r="U3270" t="s">
        <v>22</v>
      </c>
      <c r="V3270">
        <v>3413231</v>
      </c>
      <c r="W3270">
        <v>3413503</v>
      </c>
      <c r="X3270" t="s">
        <v>30</v>
      </c>
      <c r="Y3270">
        <f t="shared" si="206"/>
        <v>2</v>
      </c>
      <c r="Z3270" t="str">
        <f t="shared" si="207"/>
        <v>нет</v>
      </c>
    </row>
    <row r="3271" spans="1:26" x14ac:dyDescent="0.35">
      <c r="A3271" t="s">
        <v>18</v>
      </c>
      <c r="B3271" t="s">
        <v>29</v>
      </c>
      <c r="C3271" t="s">
        <v>20</v>
      </c>
      <c r="D3271" t="s">
        <v>21</v>
      </c>
      <c r="E3271" t="s">
        <v>5</v>
      </c>
      <c r="G3271" t="s">
        <v>22</v>
      </c>
      <c r="H3271">
        <v>3381801</v>
      </c>
      <c r="I3271">
        <v>3382013</v>
      </c>
      <c r="J3271" t="s">
        <v>30</v>
      </c>
      <c r="K3271">
        <f t="shared" si="204"/>
        <v>2</v>
      </c>
      <c r="L3271" t="str">
        <f t="shared" si="205"/>
        <v>нет</v>
      </c>
      <c r="S3271" t="s">
        <v>5</v>
      </c>
      <c r="U3271" t="s">
        <v>22</v>
      </c>
      <c r="V3271">
        <v>3413525</v>
      </c>
      <c r="W3271">
        <v>3413815</v>
      </c>
      <c r="X3271" t="s">
        <v>30</v>
      </c>
      <c r="Y3271">
        <f t="shared" si="206"/>
        <v>0</v>
      </c>
      <c r="Z3271" t="str">
        <f t="shared" si="207"/>
        <v>нет</v>
      </c>
    </row>
    <row r="3272" spans="1:26" x14ac:dyDescent="0.35">
      <c r="A3272" t="s">
        <v>18</v>
      </c>
      <c r="B3272" t="s">
        <v>29</v>
      </c>
      <c r="C3272" t="s">
        <v>20</v>
      </c>
      <c r="D3272" t="s">
        <v>21</v>
      </c>
      <c r="E3272" t="s">
        <v>5</v>
      </c>
      <c r="G3272" t="s">
        <v>22</v>
      </c>
      <c r="H3272">
        <v>3384447</v>
      </c>
      <c r="I3272">
        <v>3385496</v>
      </c>
      <c r="J3272" t="s">
        <v>30</v>
      </c>
      <c r="K3272">
        <f t="shared" si="204"/>
        <v>1</v>
      </c>
      <c r="L3272" t="str">
        <f t="shared" si="205"/>
        <v>нет</v>
      </c>
      <c r="S3272" t="s">
        <v>5</v>
      </c>
      <c r="U3272" t="s">
        <v>22</v>
      </c>
      <c r="V3272">
        <v>3414300</v>
      </c>
      <c r="W3272">
        <v>3414512</v>
      </c>
      <c r="X3272" t="s">
        <v>30</v>
      </c>
      <c r="Y3272">
        <f t="shared" si="206"/>
        <v>2</v>
      </c>
      <c r="Z3272" t="str">
        <f t="shared" si="207"/>
        <v>нет</v>
      </c>
    </row>
    <row r="3273" spans="1:26" x14ac:dyDescent="0.35">
      <c r="A3273" t="s">
        <v>18</v>
      </c>
      <c r="B3273" t="s">
        <v>29</v>
      </c>
      <c r="C3273" t="s">
        <v>20</v>
      </c>
      <c r="D3273" t="s">
        <v>21</v>
      </c>
      <c r="E3273" t="s">
        <v>5</v>
      </c>
      <c r="G3273" t="s">
        <v>22</v>
      </c>
      <c r="H3273">
        <v>3388979</v>
      </c>
      <c r="I3273">
        <v>3390268</v>
      </c>
      <c r="J3273" t="s">
        <v>30</v>
      </c>
      <c r="K3273">
        <f t="shared" si="204"/>
        <v>0</v>
      </c>
      <c r="L3273" t="str">
        <f t="shared" si="205"/>
        <v>нет</v>
      </c>
      <c r="S3273" t="s">
        <v>5</v>
      </c>
      <c r="U3273" t="s">
        <v>22</v>
      </c>
      <c r="V3273">
        <v>3414675</v>
      </c>
      <c r="W3273">
        <v>3415721</v>
      </c>
      <c r="X3273" t="s">
        <v>23</v>
      </c>
      <c r="Y3273">
        <f t="shared" si="206"/>
        <v>1</v>
      </c>
      <c r="Z3273" t="str">
        <f t="shared" si="207"/>
        <v>нет</v>
      </c>
    </row>
    <row r="3274" spans="1:26" x14ac:dyDescent="0.35">
      <c r="A3274" t="s">
        <v>18</v>
      </c>
      <c r="B3274" t="s">
        <v>29</v>
      </c>
      <c r="C3274" t="s">
        <v>20</v>
      </c>
      <c r="D3274" t="s">
        <v>21</v>
      </c>
      <c r="E3274" t="s">
        <v>5</v>
      </c>
      <c r="G3274" t="s">
        <v>22</v>
      </c>
      <c r="H3274">
        <v>3390744</v>
      </c>
      <c r="I3274">
        <v>3391148</v>
      </c>
      <c r="J3274" t="s">
        <v>30</v>
      </c>
      <c r="K3274">
        <f t="shared" si="204"/>
        <v>1</v>
      </c>
      <c r="L3274" t="str">
        <f t="shared" si="205"/>
        <v>нет</v>
      </c>
      <c r="S3274" t="s">
        <v>5</v>
      </c>
      <c r="U3274" t="s">
        <v>22</v>
      </c>
      <c r="V3274">
        <v>3416033</v>
      </c>
      <c r="W3274">
        <v>3416794</v>
      </c>
      <c r="X3274" t="s">
        <v>30</v>
      </c>
      <c r="Y3274">
        <f t="shared" si="206"/>
        <v>1</v>
      </c>
      <c r="Z3274" t="str">
        <f t="shared" si="207"/>
        <v>нет</v>
      </c>
    </row>
    <row r="3275" spans="1:26" x14ac:dyDescent="0.35">
      <c r="A3275" t="s">
        <v>18</v>
      </c>
      <c r="B3275" t="s">
        <v>29</v>
      </c>
      <c r="C3275" t="s">
        <v>20</v>
      </c>
      <c r="D3275" t="s">
        <v>21</v>
      </c>
      <c r="E3275" t="s">
        <v>5</v>
      </c>
      <c r="G3275" t="s">
        <v>22</v>
      </c>
      <c r="H3275">
        <v>3391568</v>
      </c>
      <c r="I3275">
        <v>3392839</v>
      </c>
      <c r="J3275" t="s">
        <v>30</v>
      </c>
      <c r="K3275">
        <f t="shared" si="204"/>
        <v>2</v>
      </c>
      <c r="L3275" t="str">
        <f t="shared" si="205"/>
        <v>нет</v>
      </c>
      <c r="S3275" t="s">
        <v>5</v>
      </c>
      <c r="U3275" t="s">
        <v>22</v>
      </c>
      <c r="V3275">
        <v>3416818</v>
      </c>
      <c r="W3275">
        <v>3417801</v>
      </c>
      <c r="X3275" t="s">
        <v>30</v>
      </c>
      <c r="Y3275">
        <f t="shared" si="206"/>
        <v>2</v>
      </c>
      <c r="Z3275" t="str">
        <f t="shared" si="207"/>
        <v>нет</v>
      </c>
    </row>
    <row r="3276" spans="1:26" x14ac:dyDescent="0.35">
      <c r="A3276" t="s">
        <v>18</v>
      </c>
      <c r="B3276" t="s">
        <v>29</v>
      </c>
      <c r="C3276" t="s">
        <v>20</v>
      </c>
      <c r="D3276" t="s">
        <v>21</v>
      </c>
      <c r="E3276" t="s">
        <v>5</v>
      </c>
      <c r="G3276" t="s">
        <v>22</v>
      </c>
      <c r="H3276">
        <v>3393026</v>
      </c>
      <c r="I3276">
        <v>3393262</v>
      </c>
      <c r="J3276" t="s">
        <v>30</v>
      </c>
      <c r="K3276">
        <f t="shared" si="204"/>
        <v>2</v>
      </c>
      <c r="L3276" t="str">
        <f t="shared" si="205"/>
        <v>нет</v>
      </c>
      <c r="S3276" t="s">
        <v>5</v>
      </c>
      <c r="U3276" t="s">
        <v>22</v>
      </c>
      <c r="V3276">
        <v>3417883</v>
      </c>
      <c r="W3276">
        <v>3418533</v>
      </c>
      <c r="X3276" t="s">
        <v>30</v>
      </c>
      <c r="Y3276">
        <f t="shared" si="206"/>
        <v>1</v>
      </c>
      <c r="Z3276" t="str">
        <f t="shared" si="207"/>
        <v>нет</v>
      </c>
    </row>
    <row r="3277" spans="1:26" x14ac:dyDescent="0.35">
      <c r="A3277" t="s">
        <v>18</v>
      </c>
      <c r="B3277" t="s">
        <v>29</v>
      </c>
      <c r="C3277" t="s">
        <v>20</v>
      </c>
      <c r="D3277" t="s">
        <v>21</v>
      </c>
      <c r="E3277" t="s">
        <v>5</v>
      </c>
      <c r="G3277" t="s">
        <v>22</v>
      </c>
      <c r="H3277">
        <v>3393293</v>
      </c>
      <c r="I3277">
        <v>3393889</v>
      </c>
      <c r="J3277" t="s">
        <v>30</v>
      </c>
      <c r="K3277">
        <f t="shared" si="204"/>
        <v>2</v>
      </c>
      <c r="L3277" t="str">
        <f t="shared" si="205"/>
        <v>нет</v>
      </c>
      <c r="S3277" t="s">
        <v>5</v>
      </c>
      <c r="U3277" t="s">
        <v>22</v>
      </c>
      <c r="V3277">
        <v>3419019</v>
      </c>
      <c r="W3277">
        <v>3419903</v>
      </c>
      <c r="X3277" t="s">
        <v>30</v>
      </c>
      <c r="Y3277">
        <f t="shared" si="206"/>
        <v>0</v>
      </c>
      <c r="Z3277" t="str">
        <f t="shared" si="207"/>
        <v>нет</v>
      </c>
    </row>
    <row r="3278" spans="1:26" x14ac:dyDescent="0.35">
      <c r="A3278" t="s">
        <v>18</v>
      </c>
      <c r="B3278" t="s">
        <v>29</v>
      </c>
      <c r="C3278" t="s">
        <v>20</v>
      </c>
      <c r="D3278" t="s">
        <v>21</v>
      </c>
      <c r="E3278" t="s">
        <v>5</v>
      </c>
      <c r="G3278" t="s">
        <v>22</v>
      </c>
      <c r="H3278">
        <v>3393902</v>
      </c>
      <c r="I3278">
        <v>3394468</v>
      </c>
      <c r="J3278" t="s">
        <v>30</v>
      </c>
      <c r="K3278">
        <f t="shared" si="204"/>
        <v>0</v>
      </c>
      <c r="L3278" t="str">
        <f t="shared" si="205"/>
        <v>нет</v>
      </c>
      <c r="S3278" t="s">
        <v>5</v>
      </c>
      <c r="U3278" t="s">
        <v>22</v>
      </c>
      <c r="V3278">
        <v>3420202</v>
      </c>
      <c r="W3278">
        <v>3421188</v>
      </c>
      <c r="X3278" t="s">
        <v>30</v>
      </c>
      <c r="Y3278">
        <f t="shared" si="206"/>
        <v>2</v>
      </c>
      <c r="Z3278" t="str">
        <f t="shared" si="207"/>
        <v>нет</v>
      </c>
    </row>
    <row r="3279" spans="1:26" x14ac:dyDescent="0.35">
      <c r="A3279" t="s">
        <v>18</v>
      </c>
      <c r="B3279" t="s">
        <v>29</v>
      </c>
      <c r="C3279" t="s">
        <v>20</v>
      </c>
      <c r="D3279" t="s">
        <v>21</v>
      </c>
      <c r="E3279" t="s">
        <v>5</v>
      </c>
      <c r="G3279" t="s">
        <v>22</v>
      </c>
      <c r="H3279">
        <v>3394488</v>
      </c>
      <c r="I3279">
        <v>3398060</v>
      </c>
      <c r="J3279" t="s">
        <v>30</v>
      </c>
      <c r="K3279">
        <f t="shared" si="204"/>
        <v>0</v>
      </c>
      <c r="L3279" t="str">
        <f t="shared" si="205"/>
        <v>нет</v>
      </c>
      <c r="S3279" t="s">
        <v>5</v>
      </c>
      <c r="U3279" t="s">
        <v>22</v>
      </c>
      <c r="V3279">
        <v>3421291</v>
      </c>
      <c r="W3279">
        <v>3422823</v>
      </c>
      <c r="X3279" t="s">
        <v>23</v>
      </c>
      <c r="Y3279">
        <f t="shared" si="206"/>
        <v>1</v>
      </c>
      <c r="Z3279" t="str">
        <f t="shared" si="207"/>
        <v>да</v>
      </c>
    </row>
    <row r="3280" spans="1:26" x14ac:dyDescent="0.35">
      <c r="A3280" t="s">
        <v>18</v>
      </c>
      <c r="B3280" t="s">
        <v>29</v>
      </c>
      <c r="C3280" t="s">
        <v>20</v>
      </c>
      <c r="D3280" t="s">
        <v>21</v>
      </c>
      <c r="E3280" t="s">
        <v>5</v>
      </c>
      <c r="G3280" t="s">
        <v>22</v>
      </c>
      <c r="H3280">
        <v>3401641</v>
      </c>
      <c r="I3280">
        <v>3404199</v>
      </c>
      <c r="J3280" t="s">
        <v>30</v>
      </c>
      <c r="K3280">
        <f t="shared" si="204"/>
        <v>0</v>
      </c>
      <c r="L3280" t="str">
        <f t="shared" si="205"/>
        <v>нет</v>
      </c>
      <c r="S3280" t="s">
        <v>5</v>
      </c>
      <c r="U3280" t="s">
        <v>22</v>
      </c>
      <c r="V3280">
        <v>3422820</v>
      </c>
      <c r="W3280">
        <v>3423314</v>
      </c>
      <c r="X3280" t="s">
        <v>23</v>
      </c>
      <c r="Y3280">
        <f t="shared" si="206"/>
        <v>2</v>
      </c>
      <c r="Z3280" t="str">
        <f t="shared" si="207"/>
        <v>нет</v>
      </c>
    </row>
    <row r="3281" spans="1:26" x14ac:dyDescent="0.35">
      <c r="A3281" t="s">
        <v>18</v>
      </c>
      <c r="B3281" t="s">
        <v>29</v>
      </c>
      <c r="C3281" t="s">
        <v>20</v>
      </c>
      <c r="D3281" t="s">
        <v>21</v>
      </c>
      <c r="E3281" t="s">
        <v>5</v>
      </c>
      <c r="G3281" t="s">
        <v>22</v>
      </c>
      <c r="H3281">
        <v>3404216</v>
      </c>
      <c r="I3281">
        <v>3406273</v>
      </c>
      <c r="J3281" t="s">
        <v>30</v>
      </c>
      <c r="K3281">
        <f t="shared" si="204"/>
        <v>2</v>
      </c>
      <c r="L3281" t="str">
        <f t="shared" si="205"/>
        <v>нет</v>
      </c>
      <c r="S3281" t="s">
        <v>5</v>
      </c>
      <c r="U3281" t="s">
        <v>22</v>
      </c>
      <c r="V3281">
        <v>3423483</v>
      </c>
      <c r="W3281">
        <v>3423734</v>
      </c>
      <c r="X3281" t="s">
        <v>30</v>
      </c>
      <c r="Y3281">
        <f t="shared" si="206"/>
        <v>1</v>
      </c>
      <c r="Z3281" t="str">
        <f t="shared" si="207"/>
        <v>нет</v>
      </c>
    </row>
    <row r="3282" spans="1:26" x14ac:dyDescent="0.35">
      <c r="A3282" t="s">
        <v>18</v>
      </c>
      <c r="B3282" t="s">
        <v>29</v>
      </c>
      <c r="C3282" t="s">
        <v>20</v>
      </c>
      <c r="D3282" t="s">
        <v>21</v>
      </c>
      <c r="E3282" t="s">
        <v>5</v>
      </c>
      <c r="G3282" t="s">
        <v>22</v>
      </c>
      <c r="H3282">
        <v>3406406</v>
      </c>
      <c r="I3282">
        <v>3407503</v>
      </c>
      <c r="J3282" t="s">
        <v>30</v>
      </c>
      <c r="K3282">
        <f t="shared" si="204"/>
        <v>1</v>
      </c>
      <c r="L3282" t="str">
        <f t="shared" si="205"/>
        <v>да</v>
      </c>
      <c r="S3282" t="s">
        <v>5</v>
      </c>
      <c r="U3282" t="s">
        <v>22</v>
      </c>
      <c r="V3282">
        <v>3424565</v>
      </c>
      <c r="W3282">
        <v>3424966</v>
      </c>
      <c r="X3282" t="s">
        <v>30</v>
      </c>
      <c r="Y3282">
        <f t="shared" si="206"/>
        <v>0</v>
      </c>
      <c r="Z3282" t="str">
        <f t="shared" si="207"/>
        <v>нет</v>
      </c>
    </row>
    <row r="3283" spans="1:26" x14ac:dyDescent="0.35">
      <c r="A3283" t="s">
        <v>18</v>
      </c>
      <c r="B3283" t="s">
        <v>29</v>
      </c>
      <c r="C3283" t="s">
        <v>20</v>
      </c>
      <c r="D3283" t="s">
        <v>21</v>
      </c>
      <c r="E3283" t="s">
        <v>5</v>
      </c>
      <c r="G3283" t="s">
        <v>22</v>
      </c>
      <c r="H3283">
        <v>3407500</v>
      </c>
      <c r="I3283">
        <v>3407706</v>
      </c>
      <c r="J3283" t="s">
        <v>30</v>
      </c>
      <c r="K3283">
        <f t="shared" si="204"/>
        <v>2</v>
      </c>
      <c r="L3283" t="str">
        <f t="shared" si="205"/>
        <v>нет</v>
      </c>
      <c r="S3283" t="s">
        <v>5</v>
      </c>
      <c r="U3283" t="s">
        <v>22</v>
      </c>
      <c r="V3283">
        <v>3424998</v>
      </c>
      <c r="W3283">
        <v>3425360</v>
      </c>
      <c r="X3283" t="s">
        <v>30</v>
      </c>
      <c r="Y3283">
        <f t="shared" si="206"/>
        <v>1</v>
      </c>
      <c r="Z3283" t="str">
        <f t="shared" si="207"/>
        <v>нет</v>
      </c>
    </row>
    <row r="3284" spans="1:26" x14ac:dyDescent="0.35">
      <c r="A3284" t="s">
        <v>18</v>
      </c>
      <c r="B3284" t="s">
        <v>29</v>
      </c>
      <c r="C3284" t="s">
        <v>20</v>
      </c>
      <c r="D3284" t="s">
        <v>21</v>
      </c>
      <c r="E3284" t="s">
        <v>5</v>
      </c>
      <c r="G3284" t="s">
        <v>22</v>
      </c>
      <c r="H3284">
        <v>3410917</v>
      </c>
      <c r="I3284">
        <v>3412659</v>
      </c>
      <c r="J3284" t="s">
        <v>30</v>
      </c>
      <c r="K3284">
        <f t="shared" si="204"/>
        <v>0</v>
      </c>
      <c r="L3284" t="str">
        <f t="shared" si="205"/>
        <v>нет</v>
      </c>
      <c r="S3284" t="s">
        <v>5</v>
      </c>
      <c r="U3284" t="s">
        <v>22</v>
      </c>
      <c r="V3284">
        <v>3425888</v>
      </c>
      <c r="W3284">
        <v>3426898</v>
      </c>
      <c r="X3284" t="s">
        <v>30</v>
      </c>
      <c r="Y3284">
        <f t="shared" si="206"/>
        <v>0</v>
      </c>
      <c r="Z3284" t="str">
        <f t="shared" si="207"/>
        <v>нет</v>
      </c>
    </row>
    <row r="3285" spans="1:26" x14ac:dyDescent="0.35">
      <c r="A3285" t="s">
        <v>18</v>
      </c>
      <c r="B3285" t="s">
        <v>29</v>
      </c>
      <c r="C3285" t="s">
        <v>20</v>
      </c>
      <c r="D3285" t="s">
        <v>21</v>
      </c>
      <c r="E3285" t="s">
        <v>5</v>
      </c>
      <c r="G3285" t="s">
        <v>22</v>
      </c>
      <c r="H3285">
        <v>3412751</v>
      </c>
      <c r="I3285">
        <v>3412936</v>
      </c>
      <c r="J3285" t="s">
        <v>30</v>
      </c>
      <c r="K3285">
        <f t="shared" si="204"/>
        <v>2</v>
      </c>
      <c r="L3285" t="str">
        <f t="shared" si="205"/>
        <v>нет</v>
      </c>
      <c r="S3285" t="s">
        <v>5</v>
      </c>
      <c r="U3285" t="s">
        <v>22</v>
      </c>
      <c r="V3285">
        <v>3426951</v>
      </c>
      <c r="W3285">
        <v>3427685</v>
      </c>
      <c r="X3285" t="s">
        <v>23</v>
      </c>
      <c r="Y3285">
        <f t="shared" si="206"/>
        <v>1</v>
      </c>
      <c r="Z3285" t="str">
        <f t="shared" si="207"/>
        <v>нет</v>
      </c>
    </row>
    <row r="3286" spans="1:26" x14ac:dyDescent="0.35">
      <c r="A3286" t="s">
        <v>18</v>
      </c>
      <c r="B3286" t="s">
        <v>29</v>
      </c>
      <c r="C3286" t="s">
        <v>20</v>
      </c>
      <c r="D3286" t="s">
        <v>21</v>
      </c>
      <c r="E3286" t="s">
        <v>5</v>
      </c>
      <c r="G3286" t="s">
        <v>22</v>
      </c>
      <c r="H3286">
        <v>3413231</v>
      </c>
      <c r="I3286">
        <v>3413503</v>
      </c>
      <c r="J3286" t="s">
        <v>30</v>
      </c>
      <c r="K3286">
        <f t="shared" si="204"/>
        <v>2</v>
      </c>
      <c r="L3286" t="str">
        <f t="shared" si="205"/>
        <v>нет</v>
      </c>
      <c r="S3286" t="s">
        <v>5</v>
      </c>
      <c r="U3286" t="s">
        <v>22</v>
      </c>
      <c r="V3286">
        <v>3428168</v>
      </c>
      <c r="W3286">
        <v>3429151</v>
      </c>
      <c r="X3286" t="s">
        <v>30</v>
      </c>
      <c r="Y3286">
        <f t="shared" si="206"/>
        <v>2</v>
      </c>
      <c r="Z3286" t="str">
        <f t="shared" si="207"/>
        <v>нет</v>
      </c>
    </row>
    <row r="3287" spans="1:26" x14ac:dyDescent="0.35">
      <c r="A3287" t="s">
        <v>18</v>
      </c>
      <c r="B3287" t="s">
        <v>29</v>
      </c>
      <c r="C3287" t="s">
        <v>20</v>
      </c>
      <c r="D3287" t="s">
        <v>21</v>
      </c>
      <c r="E3287" t="s">
        <v>5</v>
      </c>
      <c r="G3287" t="s">
        <v>22</v>
      </c>
      <c r="H3287">
        <v>3413525</v>
      </c>
      <c r="I3287">
        <v>3413815</v>
      </c>
      <c r="J3287" t="s">
        <v>30</v>
      </c>
      <c r="K3287">
        <f t="shared" si="204"/>
        <v>0</v>
      </c>
      <c r="L3287" t="str">
        <f t="shared" si="205"/>
        <v>нет</v>
      </c>
      <c r="S3287" t="s">
        <v>5</v>
      </c>
      <c r="U3287" t="s">
        <v>22</v>
      </c>
      <c r="V3287">
        <v>3429380</v>
      </c>
      <c r="W3287">
        <v>3430090</v>
      </c>
      <c r="X3287" t="s">
        <v>23</v>
      </c>
      <c r="Y3287">
        <f t="shared" si="206"/>
        <v>1</v>
      </c>
      <c r="Z3287" t="str">
        <f t="shared" si="207"/>
        <v>нет</v>
      </c>
    </row>
    <row r="3288" spans="1:26" x14ac:dyDescent="0.35">
      <c r="A3288" t="s">
        <v>18</v>
      </c>
      <c r="B3288" t="s">
        <v>29</v>
      </c>
      <c r="C3288" t="s">
        <v>20</v>
      </c>
      <c r="D3288" t="s">
        <v>21</v>
      </c>
      <c r="E3288" t="s">
        <v>5</v>
      </c>
      <c r="G3288" t="s">
        <v>22</v>
      </c>
      <c r="H3288">
        <v>3414300</v>
      </c>
      <c r="I3288">
        <v>3414512</v>
      </c>
      <c r="J3288" t="s">
        <v>30</v>
      </c>
      <c r="K3288">
        <f t="shared" si="204"/>
        <v>1</v>
      </c>
      <c r="L3288" t="str">
        <f t="shared" si="205"/>
        <v>нет</v>
      </c>
      <c r="S3288" t="s">
        <v>5</v>
      </c>
      <c r="U3288" t="s">
        <v>22</v>
      </c>
      <c r="V3288">
        <v>3430456</v>
      </c>
      <c r="W3288">
        <v>3431898</v>
      </c>
      <c r="X3288" t="s">
        <v>30</v>
      </c>
      <c r="Y3288">
        <f t="shared" si="206"/>
        <v>2</v>
      </c>
      <c r="Z3288" t="str">
        <f t="shared" si="207"/>
        <v>нет</v>
      </c>
    </row>
    <row r="3289" spans="1:26" x14ac:dyDescent="0.35">
      <c r="A3289" t="s">
        <v>18</v>
      </c>
      <c r="B3289" t="s">
        <v>29</v>
      </c>
      <c r="C3289" t="s">
        <v>20</v>
      </c>
      <c r="D3289" t="s">
        <v>21</v>
      </c>
      <c r="E3289" t="s">
        <v>5</v>
      </c>
      <c r="G3289" t="s">
        <v>22</v>
      </c>
      <c r="H3289">
        <v>3416033</v>
      </c>
      <c r="I3289">
        <v>3416794</v>
      </c>
      <c r="J3289" t="s">
        <v>30</v>
      </c>
      <c r="K3289">
        <f t="shared" si="204"/>
        <v>1</v>
      </c>
      <c r="L3289" t="str">
        <f t="shared" si="205"/>
        <v>нет</v>
      </c>
      <c r="S3289" t="s">
        <v>5</v>
      </c>
      <c r="U3289" t="s">
        <v>22</v>
      </c>
      <c r="V3289">
        <v>3431899</v>
      </c>
      <c r="W3289">
        <v>3432993</v>
      </c>
      <c r="X3289" t="s">
        <v>30</v>
      </c>
      <c r="Y3289">
        <f t="shared" si="206"/>
        <v>1</v>
      </c>
      <c r="Z3289" t="str">
        <f t="shared" si="207"/>
        <v>нет</v>
      </c>
    </row>
    <row r="3290" spans="1:26" x14ac:dyDescent="0.35">
      <c r="A3290" t="s">
        <v>18</v>
      </c>
      <c r="B3290" t="s">
        <v>29</v>
      </c>
      <c r="C3290" t="s">
        <v>20</v>
      </c>
      <c r="D3290" t="s">
        <v>21</v>
      </c>
      <c r="E3290" t="s">
        <v>5</v>
      </c>
      <c r="G3290" t="s">
        <v>22</v>
      </c>
      <c r="H3290">
        <v>3416818</v>
      </c>
      <c r="I3290">
        <v>3417801</v>
      </c>
      <c r="J3290" t="s">
        <v>30</v>
      </c>
      <c r="K3290">
        <f t="shared" si="204"/>
        <v>2</v>
      </c>
      <c r="L3290" t="str">
        <f t="shared" si="205"/>
        <v>нет</v>
      </c>
      <c r="S3290" t="s">
        <v>5</v>
      </c>
      <c r="U3290" t="s">
        <v>22</v>
      </c>
      <c r="V3290">
        <v>3433461</v>
      </c>
      <c r="W3290">
        <v>3433784</v>
      </c>
      <c r="X3290" t="s">
        <v>30</v>
      </c>
      <c r="Y3290">
        <f t="shared" si="206"/>
        <v>2</v>
      </c>
      <c r="Z3290" t="str">
        <f t="shared" si="207"/>
        <v>нет</v>
      </c>
    </row>
    <row r="3291" spans="1:26" x14ac:dyDescent="0.35">
      <c r="A3291" t="s">
        <v>18</v>
      </c>
      <c r="B3291" t="s">
        <v>29</v>
      </c>
      <c r="C3291" t="s">
        <v>20</v>
      </c>
      <c r="D3291" t="s">
        <v>21</v>
      </c>
      <c r="E3291" t="s">
        <v>5</v>
      </c>
      <c r="G3291" t="s">
        <v>22</v>
      </c>
      <c r="H3291">
        <v>3417883</v>
      </c>
      <c r="I3291">
        <v>3418533</v>
      </c>
      <c r="J3291" t="s">
        <v>30</v>
      </c>
      <c r="K3291">
        <f t="shared" si="204"/>
        <v>1</v>
      </c>
      <c r="L3291" t="str">
        <f t="shared" si="205"/>
        <v>нет</v>
      </c>
      <c r="S3291" t="s">
        <v>5</v>
      </c>
      <c r="U3291" t="s">
        <v>22</v>
      </c>
      <c r="V3291">
        <v>3433926</v>
      </c>
      <c r="W3291">
        <v>3434321</v>
      </c>
      <c r="X3291" t="s">
        <v>30</v>
      </c>
      <c r="Y3291">
        <f t="shared" si="206"/>
        <v>1</v>
      </c>
      <c r="Z3291" t="str">
        <f t="shared" si="207"/>
        <v>нет</v>
      </c>
    </row>
    <row r="3292" spans="1:26" x14ac:dyDescent="0.35">
      <c r="A3292" t="s">
        <v>18</v>
      </c>
      <c r="B3292" t="s">
        <v>29</v>
      </c>
      <c r="C3292" t="s">
        <v>20</v>
      </c>
      <c r="D3292" t="s">
        <v>21</v>
      </c>
      <c r="E3292" t="s">
        <v>5</v>
      </c>
      <c r="G3292" t="s">
        <v>22</v>
      </c>
      <c r="H3292">
        <v>3419019</v>
      </c>
      <c r="I3292">
        <v>3419903</v>
      </c>
      <c r="J3292" t="s">
        <v>30</v>
      </c>
      <c r="K3292">
        <f t="shared" si="204"/>
        <v>0</v>
      </c>
      <c r="L3292" t="str">
        <f t="shared" si="205"/>
        <v>нет</v>
      </c>
      <c r="S3292" t="s">
        <v>5</v>
      </c>
      <c r="U3292" t="s">
        <v>22</v>
      </c>
      <c r="V3292">
        <v>3434678</v>
      </c>
      <c r="W3292">
        <v>3435706</v>
      </c>
      <c r="X3292" t="s">
        <v>30</v>
      </c>
      <c r="Y3292">
        <f t="shared" si="206"/>
        <v>2</v>
      </c>
      <c r="Z3292" t="str">
        <f t="shared" si="207"/>
        <v>нет</v>
      </c>
    </row>
    <row r="3293" spans="1:26" x14ac:dyDescent="0.35">
      <c r="A3293" t="s">
        <v>18</v>
      </c>
      <c r="B3293" t="s">
        <v>29</v>
      </c>
      <c r="C3293" t="s">
        <v>20</v>
      </c>
      <c r="D3293" t="s">
        <v>21</v>
      </c>
      <c r="E3293" t="s">
        <v>5</v>
      </c>
      <c r="G3293" t="s">
        <v>22</v>
      </c>
      <c r="H3293">
        <v>3420202</v>
      </c>
      <c r="I3293">
        <v>3421188</v>
      </c>
      <c r="J3293" t="s">
        <v>30</v>
      </c>
      <c r="K3293">
        <f t="shared" si="204"/>
        <v>1</v>
      </c>
      <c r="L3293" t="str">
        <f t="shared" si="205"/>
        <v>нет</v>
      </c>
      <c r="S3293" t="s">
        <v>5</v>
      </c>
      <c r="U3293" t="s">
        <v>22</v>
      </c>
      <c r="V3293">
        <v>3435743</v>
      </c>
      <c r="W3293">
        <v>3437485</v>
      </c>
      <c r="X3293" t="s">
        <v>30</v>
      </c>
      <c r="Y3293">
        <f t="shared" si="206"/>
        <v>1</v>
      </c>
      <c r="Z3293" t="str">
        <f t="shared" si="207"/>
        <v>да</v>
      </c>
    </row>
    <row r="3294" spans="1:26" x14ac:dyDescent="0.35">
      <c r="A3294" t="s">
        <v>18</v>
      </c>
      <c r="B3294" t="s">
        <v>29</v>
      </c>
      <c r="C3294" t="s">
        <v>20</v>
      </c>
      <c r="D3294" t="s">
        <v>21</v>
      </c>
      <c r="E3294" t="s">
        <v>5</v>
      </c>
      <c r="G3294" t="s">
        <v>22</v>
      </c>
      <c r="H3294">
        <v>3423483</v>
      </c>
      <c r="I3294">
        <v>3423734</v>
      </c>
      <c r="J3294" t="s">
        <v>30</v>
      </c>
      <c r="K3294">
        <f t="shared" si="204"/>
        <v>1</v>
      </c>
      <c r="L3294" t="str">
        <f t="shared" si="205"/>
        <v>нет</v>
      </c>
      <c r="S3294" t="s">
        <v>5</v>
      </c>
      <c r="U3294" t="s">
        <v>22</v>
      </c>
      <c r="V3294">
        <v>3437482</v>
      </c>
      <c r="W3294">
        <v>3438552</v>
      </c>
      <c r="X3294" t="s">
        <v>30</v>
      </c>
      <c r="Y3294">
        <f t="shared" si="206"/>
        <v>0</v>
      </c>
      <c r="Z3294" t="str">
        <f t="shared" si="207"/>
        <v>нет</v>
      </c>
    </row>
    <row r="3295" spans="1:26" x14ac:dyDescent="0.35">
      <c r="A3295" t="s">
        <v>18</v>
      </c>
      <c r="B3295" t="s">
        <v>29</v>
      </c>
      <c r="C3295" t="s">
        <v>20</v>
      </c>
      <c r="D3295" t="s">
        <v>21</v>
      </c>
      <c r="E3295" t="s">
        <v>5</v>
      </c>
      <c r="G3295" t="s">
        <v>22</v>
      </c>
      <c r="H3295">
        <v>3424565</v>
      </c>
      <c r="I3295">
        <v>3424966</v>
      </c>
      <c r="J3295" t="s">
        <v>30</v>
      </c>
      <c r="K3295">
        <f t="shared" si="204"/>
        <v>0</v>
      </c>
      <c r="L3295" t="str">
        <f t="shared" si="205"/>
        <v>нет</v>
      </c>
      <c r="S3295" t="s">
        <v>5</v>
      </c>
      <c r="U3295" t="s">
        <v>22</v>
      </c>
      <c r="V3295">
        <v>3438704</v>
      </c>
      <c r="W3295">
        <v>3439507</v>
      </c>
      <c r="X3295" t="s">
        <v>30</v>
      </c>
      <c r="Y3295">
        <f t="shared" si="206"/>
        <v>2</v>
      </c>
      <c r="Z3295" t="str">
        <f t="shared" si="207"/>
        <v>нет</v>
      </c>
    </row>
    <row r="3296" spans="1:26" x14ac:dyDescent="0.35">
      <c r="A3296" t="s">
        <v>18</v>
      </c>
      <c r="B3296" t="s">
        <v>29</v>
      </c>
      <c r="C3296" t="s">
        <v>20</v>
      </c>
      <c r="D3296" t="s">
        <v>21</v>
      </c>
      <c r="E3296" t="s">
        <v>5</v>
      </c>
      <c r="G3296" t="s">
        <v>22</v>
      </c>
      <c r="H3296">
        <v>3424998</v>
      </c>
      <c r="I3296">
        <v>3425360</v>
      </c>
      <c r="J3296" t="s">
        <v>30</v>
      </c>
      <c r="K3296">
        <f t="shared" si="204"/>
        <v>1</v>
      </c>
      <c r="L3296" t="str">
        <f t="shared" si="205"/>
        <v>нет</v>
      </c>
      <c r="S3296" t="s">
        <v>5</v>
      </c>
      <c r="U3296" t="s">
        <v>22</v>
      </c>
      <c r="V3296">
        <v>3439619</v>
      </c>
      <c r="W3296">
        <v>3440593</v>
      </c>
      <c r="X3296" t="s">
        <v>23</v>
      </c>
      <c r="Y3296">
        <f t="shared" si="206"/>
        <v>2</v>
      </c>
      <c r="Z3296" t="str">
        <f t="shared" si="207"/>
        <v>нет</v>
      </c>
    </row>
    <row r="3297" spans="1:26" x14ac:dyDescent="0.35">
      <c r="A3297" t="s">
        <v>18</v>
      </c>
      <c r="B3297" t="s">
        <v>29</v>
      </c>
      <c r="C3297" t="s">
        <v>20</v>
      </c>
      <c r="D3297" t="s">
        <v>21</v>
      </c>
      <c r="E3297" t="s">
        <v>5</v>
      </c>
      <c r="G3297" t="s">
        <v>22</v>
      </c>
      <c r="H3297">
        <v>3425888</v>
      </c>
      <c r="I3297">
        <v>3426898</v>
      </c>
      <c r="J3297" t="s">
        <v>30</v>
      </c>
      <c r="K3297">
        <f t="shared" si="204"/>
        <v>2</v>
      </c>
      <c r="L3297" t="str">
        <f t="shared" si="205"/>
        <v>нет</v>
      </c>
      <c r="S3297" t="s">
        <v>5</v>
      </c>
      <c r="U3297" t="s">
        <v>22</v>
      </c>
      <c r="V3297">
        <v>3440894</v>
      </c>
      <c r="W3297">
        <v>3441454</v>
      </c>
      <c r="X3297" t="s">
        <v>30</v>
      </c>
      <c r="Y3297">
        <f t="shared" si="206"/>
        <v>2</v>
      </c>
      <c r="Z3297" t="str">
        <f t="shared" si="207"/>
        <v>нет</v>
      </c>
    </row>
    <row r="3298" spans="1:26" x14ac:dyDescent="0.35">
      <c r="A3298" t="s">
        <v>18</v>
      </c>
      <c r="B3298" t="s">
        <v>29</v>
      </c>
      <c r="C3298" t="s">
        <v>20</v>
      </c>
      <c r="D3298" t="s">
        <v>21</v>
      </c>
      <c r="E3298" t="s">
        <v>5</v>
      </c>
      <c r="G3298" t="s">
        <v>22</v>
      </c>
      <c r="H3298">
        <v>3428168</v>
      </c>
      <c r="I3298">
        <v>3429151</v>
      </c>
      <c r="J3298" t="s">
        <v>30</v>
      </c>
      <c r="K3298">
        <f t="shared" si="204"/>
        <v>1</v>
      </c>
      <c r="L3298" t="str">
        <f t="shared" si="205"/>
        <v>нет</v>
      </c>
      <c r="S3298" t="s">
        <v>5</v>
      </c>
      <c r="U3298" t="s">
        <v>22</v>
      </c>
      <c r="V3298">
        <v>3442043</v>
      </c>
      <c r="W3298">
        <v>3443335</v>
      </c>
      <c r="X3298" t="s">
        <v>23</v>
      </c>
      <c r="Y3298">
        <f t="shared" si="206"/>
        <v>0</v>
      </c>
      <c r="Z3298" t="str">
        <f t="shared" si="207"/>
        <v>нет</v>
      </c>
    </row>
    <row r="3299" spans="1:26" x14ac:dyDescent="0.35">
      <c r="A3299" t="s">
        <v>18</v>
      </c>
      <c r="B3299" t="s">
        <v>29</v>
      </c>
      <c r="C3299" t="s">
        <v>20</v>
      </c>
      <c r="D3299" t="s">
        <v>21</v>
      </c>
      <c r="E3299" t="s">
        <v>5</v>
      </c>
      <c r="G3299" t="s">
        <v>22</v>
      </c>
      <c r="H3299">
        <v>3430456</v>
      </c>
      <c r="I3299">
        <v>3431898</v>
      </c>
      <c r="J3299" t="s">
        <v>30</v>
      </c>
      <c r="K3299">
        <f t="shared" si="204"/>
        <v>2</v>
      </c>
      <c r="L3299" t="str">
        <f t="shared" si="205"/>
        <v>нет</v>
      </c>
      <c r="S3299" t="s">
        <v>5</v>
      </c>
      <c r="U3299" t="s">
        <v>22</v>
      </c>
      <c r="V3299">
        <v>3444024</v>
      </c>
      <c r="W3299">
        <v>3444503</v>
      </c>
      <c r="X3299" t="s">
        <v>23</v>
      </c>
      <c r="Y3299">
        <f t="shared" si="206"/>
        <v>1</v>
      </c>
      <c r="Z3299" t="str">
        <f t="shared" si="207"/>
        <v>нет</v>
      </c>
    </row>
    <row r="3300" spans="1:26" x14ac:dyDescent="0.35">
      <c r="A3300" t="s">
        <v>18</v>
      </c>
      <c r="B3300" t="s">
        <v>29</v>
      </c>
      <c r="C3300" t="s">
        <v>20</v>
      </c>
      <c r="D3300" t="s">
        <v>21</v>
      </c>
      <c r="E3300" t="s">
        <v>5</v>
      </c>
      <c r="G3300" t="s">
        <v>22</v>
      </c>
      <c r="H3300">
        <v>3431899</v>
      </c>
      <c r="I3300">
        <v>3432993</v>
      </c>
      <c r="J3300" t="s">
        <v>30</v>
      </c>
      <c r="K3300">
        <f t="shared" si="204"/>
        <v>1</v>
      </c>
      <c r="L3300" t="str">
        <f t="shared" si="205"/>
        <v>нет</v>
      </c>
      <c r="S3300" t="s">
        <v>5</v>
      </c>
      <c r="U3300" t="s">
        <v>22</v>
      </c>
      <c r="V3300">
        <v>3444518</v>
      </c>
      <c r="W3300">
        <v>3447445</v>
      </c>
      <c r="X3300" t="s">
        <v>23</v>
      </c>
      <c r="Y3300">
        <f t="shared" si="206"/>
        <v>0</v>
      </c>
      <c r="Z3300" t="str">
        <f t="shared" si="207"/>
        <v>нет</v>
      </c>
    </row>
    <row r="3301" spans="1:26" x14ac:dyDescent="0.35">
      <c r="A3301" t="s">
        <v>18</v>
      </c>
      <c r="B3301" t="s">
        <v>29</v>
      </c>
      <c r="C3301" t="s">
        <v>20</v>
      </c>
      <c r="D3301" t="s">
        <v>21</v>
      </c>
      <c r="E3301" t="s">
        <v>5</v>
      </c>
      <c r="G3301" t="s">
        <v>22</v>
      </c>
      <c r="H3301">
        <v>3433461</v>
      </c>
      <c r="I3301">
        <v>3433784</v>
      </c>
      <c r="J3301" t="s">
        <v>30</v>
      </c>
      <c r="K3301">
        <f t="shared" si="204"/>
        <v>2</v>
      </c>
      <c r="L3301" t="str">
        <f t="shared" si="205"/>
        <v>нет</v>
      </c>
      <c r="S3301" t="s">
        <v>5</v>
      </c>
      <c r="U3301" t="s">
        <v>22</v>
      </c>
      <c r="V3301">
        <v>3447702</v>
      </c>
      <c r="W3301">
        <v>3448085</v>
      </c>
      <c r="X3301" t="s">
        <v>30</v>
      </c>
      <c r="Y3301">
        <f t="shared" si="206"/>
        <v>2</v>
      </c>
      <c r="Z3301" t="str">
        <f t="shared" si="207"/>
        <v>да</v>
      </c>
    </row>
    <row r="3302" spans="1:26" x14ac:dyDescent="0.35">
      <c r="A3302" t="s">
        <v>18</v>
      </c>
      <c r="B3302" t="s">
        <v>29</v>
      </c>
      <c r="C3302" t="s">
        <v>20</v>
      </c>
      <c r="D3302" t="s">
        <v>21</v>
      </c>
      <c r="E3302" t="s">
        <v>5</v>
      </c>
      <c r="G3302" t="s">
        <v>22</v>
      </c>
      <c r="H3302">
        <v>3433926</v>
      </c>
      <c r="I3302">
        <v>3434321</v>
      </c>
      <c r="J3302" t="s">
        <v>30</v>
      </c>
      <c r="K3302">
        <f t="shared" si="204"/>
        <v>1</v>
      </c>
      <c r="L3302" t="str">
        <f t="shared" si="205"/>
        <v>нет</v>
      </c>
      <c r="S3302" t="s">
        <v>5</v>
      </c>
      <c r="U3302" t="s">
        <v>22</v>
      </c>
      <c r="V3302">
        <v>3448072</v>
      </c>
      <c r="W3302">
        <v>3448902</v>
      </c>
      <c r="X3302" t="s">
        <v>30</v>
      </c>
      <c r="Y3302">
        <f t="shared" si="206"/>
        <v>2</v>
      </c>
      <c r="Z3302" t="str">
        <f t="shared" si="207"/>
        <v>нет</v>
      </c>
    </row>
    <row r="3303" spans="1:26" x14ac:dyDescent="0.35">
      <c r="A3303" t="s">
        <v>18</v>
      </c>
      <c r="B3303" t="s">
        <v>29</v>
      </c>
      <c r="C3303" t="s">
        <v>20</v>
      </c>
      <c r="D3303" t="s">
        <v>21</v>
      </c>
      <c r="E3303" t="s">
        <v>5</v>
      </c>
      <c r="G3303" t="s">
        <v>22</v>
      </c>
      <c r="H3303">
        <v>3434678</v>
      </c>
      <c r="I3303">
        <v>3435706</v>
      </c>
      <c r="J3303" t="s">
        <v>30</v>
      </c>
      <c r="K3303">
        <f t="shared" si="204"/>
        <v>2</v>
      </c>
      <c r="L3303" t="str">
        <f t="shared" si="205"/>
        <v>нет</v>
      </c>
      <c r="S3303" t="s">
        <v>5</v>
      </c>
      <c r="U3303" t="s">
        <v>22</v>
      </c>
      <c r="V3303">
        <v>3449086</v>
      </c>
      <c r="W3303">
        <v>3450369</v>
      </c>
      <c r="X3303" t="s">
        <v>30</v>
      </c>
      <c r="Y3303">
        <f t="shared" si="206"/>
        <v>2</v>
      </c>
      <c r="Z3303" t="str">
        <f t="shared" si="207"/>
        <v>нет</v>
      </c>
    </row>
    <row r="3304" spans="1:26" x14ac:dyDescent="0.35">
      <c r="A3304" t="s">
        <v>18</v>
      </c>
      <c r="B3304" t="s">
        <v>29</v>
      </c>
      <c r="C3304" t="s">
        <v>20</v>
      </c>
      <c r="D3304" t="s">
        <v>21</v>
      </c>
      <c r="E3304" t="s">
        <v>5</v>
      </c>
      <c r="G3304" t="s">
        <v>22</v>
      </c>
      <c r="H3304">
        <v>3435743</v>
      </c>
      <c r="I3304">
        <v>3437485</v>
      </c>
      <c r="J3304" t="s">
        <v>30</v>
      </c>
      <c r="K3304">
        <f t="shared" si="204"/>
        <v>1</v>
      </c>
      <c r="L3304" t="str">
        <f t="shared" si="205"/>
        <v>да</v>
      </c>
      <c r="S3304" t="s">
        <v>5</v>
      </c>
      <c r="U3304" t="s">
        <v>22</v>
      </c>
      <c r="V3304">
        <v>3450628</v>
      </c>
      <c r="W3304">
        <v>3451872</v>
      </c>
      <c r="X3304" t="s">
        <v>30</v>
      </c>
      <c r="Y3304">
        <f t="shared" si="206"/>
        <v>1</v>
      </c>
      <c r="Z3304" t="str">
        <f t="shared" si="207"/>
        <v>да</v>
      </c>
    </row>
    <row r="3305" spans="1:26" x14ac:dyDescent="0.35">
      <c r="A3305" t="s">
        <v>18</v>
      </c>
      <c r="B3305" t="s">
        <v>29</v>
      </c>
      <c r="C3305" t="s">
        <v>20</v>
      </c>
      <c r="D3305" t="s">
        <v>21</v>
      </c>
      <c r="E3305" t="s">
        <v>5</v>
      </c>
      <c r="G3305" t="s">
        <v>22</v>
      </c>
      <c r="H3305">
        <v>3437482</v>
      </c>
      <c r="I3305">
        <v>3438552</v>
      </c>
      <c r="J3305" t="s">
        <v>30</v>
      </c>
      <c r="K3305">
        <f t="shared" si="204"/>
        <v>0</v>
      </c>
      <c r="L3305" t="str">
        <f t="shared" si="205"/>
        <v>нет</v>
      </c>
      <c r="S3305" t="s">
        <v>5</v>
      </c>
      <c r="U3305" t="s">
        <v>22</v>
      </c>
      <c r="V3305">
        <v>3451860</v>
      </c>
      <c r="W3305">
        <v>3452381</v>
      </c>
      <c r="X3305" t="s">
        <v>30</v>
      </c>
      <c r="Y3305">
        <f t="shared" si="206"/>
        <v>2</v>
      </c>
      <c r="Z3305" t="str">
        <f t="shared" si="207"/>
        <v>да</v>
      </c>
    </row>
    <row r="3306" spans="1:26" x14ac:dyDescent="0.35">
      <c r="A3306" t="s">
        <v>18</v>
      </c>
      <c r="B3306" t="s">
        <v>29</v>
      </c>
      <c r="C3306" t="s">
        <v>20</v>
      </c>
      <c r="D3306" t="s">
        <v>21</v>
      </c>
      <c r="E3306" t="s">
        <v>5</v>
      </c>
      <c r="G3306" t="s">
        <v>22</v>
      </c>
      <c r="H3306">
        <v>3438704</v>
      </c>
      <c r="I3306">
        <v>3439507</v>
      </c>
      <c r="J3306" t="s">
        <v>30</v>
      </c>
      <c r="K3306">
        <f t="shared" si="204"/>
        <v>2</v>
      </c>
      <c r="L3306" t="str">
        <f t="shared" si="205"/>
        <v>нет</v>
      </c>
      <c r="S3306" t="s">
        <v>5</v>
      </c>
      <c r="U3306" t="s">
        <v>22</v>
      </c>
      <c r="V3306">
        <v>3452368</v>
      </c>
      <c r="W3306">
        <v>3452808</v>
      </c>
      <c r="X3306" t="s">
        <v>30</v>
      </c>
      <c r="Y3306">
        <f t="shared" si="206"/>
        <v>1</v>
      </c>
      <c r="Z3306" t="str">
        <f t="shared" si="207"/>
        <v>да</v>
      </c>
    </row>
    <row r="3307" spans="1:26" x14ac:dyDescent="0.35">
      <c r="A3307" t="s">
        <v>18</v>
      </c>
      <c r="B3307" t="s">
        <v>29</v>
      </c>
      <c r="C3307" t="s">
        <v>20</v>
      </c>
      <c r="D3307" t="s">
        <v>21</v>
      </c>
      <c r="E3307" t="s">
        <v>5</v>
      </c>
      <c r="G3307" t="s">
        <v>22</v>
      </c>
      <c r="H3307">
        <v>3440894</v>
      </c>
      <c r="I3307">
        <v>3441454</v>
      </c>
      <c r="J3307" t="s">
        <v>30</v>
      </c>
      <c r="K3307">
        <f t="shared" si="204"/>
        <v>0</v>
      </c>
      <c r="L3307" t="str">
        <f t="shared" si="205"/>
        <v>нет</v>
      </c>
      <c r="S3307" t="s">
        <v>5</v>
      </c>
      <c r="U3307" t="s">
        <v>22</v>
      </c>
      <c r="V3307">
        <v>3452805</v>
      </c>
      <c r="W3307">
        <v>3453038</v>
      </c>
      <c r="X3307" t="s">
        <v>30</v>
      </c>
      <c r="Y3307">
        <f t="shared" si="206"/>
        <v>1</v>
      </c>
      <c r="Z3307" t="str">
        <f t="shared" si="207"/>
        <v>да</v>
      </c>
    </row>
    <row r="3308" spans="1:26" x14ac:dyDescent="0.35">
      <c r="A3308" t="s">
        <v>18</v>
      </c>
      <c r="B3308" t="s">
        <v>29</v>
      </c>
      <c r="C3308" t="s">
        <v>20</v>
      </c>
      <c r="D3308" t="s">
        <v>21</v>
      </c>
      <c r="E3308" t="s">
        <v>5</v>
      </c>
      <c r="G3308" t="s">
        <v>22</v>
      </c>
      <c r="H3308">
        <v>3447702</v>
      </c>
      <c r="I3308">
        <v>3448085</v>
      </c>
      <c r="J3308" t="s">
        <v>30</v>
      </c>
      <c r="K3308">
        <f t="shared" si="204"/>
        <v>2</v>
      </c>
      <c r="L3308" t="str">
        <f t="shared" si="205"/>
        <v>да</v>
      </c>
      <c r="S3308" t="s">
        <v>5</v>
      </c>
      <c r="U3308" t="s">
        <v>22</v>
      </c>
      <c r="V3308">
        <v>3453035</v>
      </c>
      <c r="W3308">
        <v>3453598</v>
      </c>
      <c r="X3308" t="s">
        <v>30</v>
      </c>
      <c r="Y3308">
        <f t="shared" si="206"/>
        <v>2</v>
      </c>
      <c r="Z3308" t="str">
        <f t="shared" si="207"/>
        <v>нет</v>
      </c>
    </row>
    <row r="3309" spans="1:26" x14ac:dyDescent="0.35">
      <c r="A3309" t="s">
        <v>18</v>
      </c>
      <c r="B3309" t="s">
        <v>29</v>
      </c>
      <c r="C3309" t="s">
        <v>20</v>
      </c>
      <c r="D3309" t="s">
        <v>21</v>
      </c>
      <c r="E3309" t="s">
        <v>5</v>
      </c>
      <c r="G3309" t="s">
        <v>22</v>
      </c>
      <c r="H3309">
        <v>3448072</v>
      </c>
      <c r="I3309">
        <v>3448902</v>
      </c>
      <c r="J3309" t="s">
        <v>30</v>
      </c>
      <c r="K3309">
        <f t="shared" si="204"/>
        <v>2</v>
      </c>
      <c r="L3309" t="str">
        <f t="shared" si="205"/>
        <v>нет</v>
      </c>
      <c r="S3309" t="s">
        <v>5</v>
      </c>
      <c r="U3309" t="s">
        <v>22</v>
      </c>
      <c r="V3309">
        <v>3453614</v>
      </c>
      <c r="W3309">
        <v>3454630</v>
      </c>
      <c r="X3309" t="s">
        <v>30</v>
      </c>
      <c r="Y3309">
        <f t="shared" si="206"/>
        <v>2</v>
      </c>
      <c r="Z3309" t="str">
        <f t="shared" si="207"/>
        <v>нет</v>
      </c>
    </row>
    <row r="3310" spans="1:26" x14ac:dyDescent="0.35">
      <c r="A3310" t="s">
        <v>18</v>
      </c>
      <c r="B3310" t="s">
        <v>29</v>
      </c>
      <c r="C3310" t="s">
        <v>20</v>
      </c>
      <c r="D3310" t="s">
        <v>21</v>
      </c>
      <c r="E3310" t="s">
        <v>5</v>
      </c>
      <c r="G3310" t="s">
        <v>22</v>
      </c>
      <c r="H3310">
        <v>3449086</v>
      </c>
      <c r="I3310">
        <v>3450369</v>
      </c>
      <c r="J3310" t="s">
        <v>30</v>
      </c>
      <c r="K3310">
        <f t="shared" si="204"/>
        <v>2</v>
      </c>
      <c r="L3310" t="str">
        <f t="shared" si="205"/>
        <v>нет</v>
      </c>
      <c r="S3310" t="s">
        <v>5</v>
      </c>
      <c r="U3310" t="s">
        <v>22</v>
      </c>
      <c r="V3310">
        <v>3455267</v>
      </c>
      <c r="W3310">
        <v>3456025</v>
      </c>
      <c r="X3310" t="s">
        <v>23</v>
      </c>
      <c r="Y3310">
        <f t="shared" si="206"/>
        <v>1</v>
      </c>
      <c r="Z3310" t="str">
        <f t="shared" si="207"/>
        <v>нет</v>
      </c>
    </row>
    <row r="3311" spans="1:26" x14ac:dyDescent="0.35">
      <c r="A3311" t="s">
        <v>18</v>
      </c>
      <c r="B3311" t="s">
        <v>29</v>
      </c>
      <c r="C3311" t="s">
        <v>20</v>
      </c>
      <c r="D3311" t="s">
        <v>21</v>
      </c>
      <c r="E3311" t="s">
        <v>5</v>
      </c>
      <c r="G3311" t="s">
        <v>22</v>
      </c>
      <c r="H3311">
        <v>3450628</v>
      </c>
      <c r="I3311">
        <v>3451872</v>
      </c>
      <c r="J3311" t="s">
        <v>30</v>
      </c>
      <c r="K3311">
        <f t="shared" si="204"/>
        <v>1</v>
      </c>
      <c r="L3311" t="str">
        <f t="shared" si="205"/>
        <v>да</v>
      </c>
      <c r="S3311" t="s">
        <v>5</v>
      </c>
      <c r="U3311" t="s">
        <v>22</v>
      </c>
      <c r="V3311">
        <v>3456133</v>
      </c>
      <c r="W3311">
        <v>3457263</v>
      </c>
      <c r="X3311" t="s">
        <v>23</v>
      </c>
      <c r="Y3311">
        <f t="shared" si="206"/>
        <v>2</v>
      </c>
      <c r="Z3311" t="str">
        <f t="shared" si="207"/>
        <v>нет</v>
      </c>
    </row>
    <row r="3312" spans="1:26" x14ac:dyDescent="0.35">
      <c r="A3312" t="s">
        <v>18</v>
      </c>
      <c r="B3312" t="s">
        <v>29</v>
      </c>
      <c r="C3312" t="s">
        <v>20</v>
      </c>
      <c r="D3312" t="s">
        <v>21</v>
      </c>
      <c r="E3312" t="s">
        <v>5</v>
      </c>
      <c r="G3312" t="s">
        <v>22</v>
      </c>
      <c r="H3312">
        <v>3451860</v>
      </c>
      <c r="I3312">
        <v>3452381</v>
      </c>
      <c r="J3312" t="s">
        <v>30</v>
      </c>
      <c r="K3312">
        <f t="shared" si="204"/>
        <v>2</v>
      </c>
      <c r="L3312" t="str">
        <f t="shared" si="205"/>
        <v>да</v>
      </c>
      <c r="S3312" t="s">
        <v>5</v>
      </c>
      <c r="U3312" t="s">
        <v>22</v>
      </c>
      <c r="V3312">
        <v>3457384</v>
      </c>
      <c r="W3312">
        <v>3458625</v>
      </c>
      <c r="X3312" t="s">
        <v>23</v>
      </c>
      <c r="Y3312">
        <f t="shared" si="206"/>
        <v>1</v>
      </c>
      <c r="Z3312" t="str">
        <f t="shared" si="207"/>
        <v>нет</v>
      </c>
    </row>
    <row r="3313" spans="1:26" x14ac:dyDescent="0.35">
      <c r="A3313" t="s">
        <v>18</v>
      </c>
      <c r="B3313" t="s">
        <v>29</v>
      </c>
      <c r="C3313" t="s">
        <v>20</v>
      </c>
      <c r="D3313" t="s">
        <v>21</v>
      </c>
      <c r="E3313" t="s">
        <v>5</v>
      </c>
      <c r="G3313" t="s">
        <v>22</v>
      </c>
      <c r="H3313">
        <v>3452368</v>
      </c>
      <c r="I3313">
        <v>3452808</v>
      </c>
      <c r="J3313" t="s">
        <v>30</v>
      </c>
      <c r="K3313">
        <f t="shared" si="204"/>
        <v>1</v>
      </c>
      <c r="L3313" t="str">
        <f t="shared" si="205"/>
        <v>да</v>
      </c>
      <c r="S3313" t="s">
        <v>5</v>
      </c>
      <c r="U3313" t="s">
        <v>22</v>
      </c>
      <c r="V3313">
        <v>3458769</v>
      </c>
      <c r="W3313">
        <v>3459455</v>
      </c>
      <c r="X3313" t="s">
        <v>23</v>
      </c>
      <c r="Y3313">
        <f t="shared" si="206"/>
        <v>1</v>
      </c>
      <c r="Z3313" t="str">
        <f t="shared" si="207"/>
        <v>нет</v>
      </c>
    </row>
    <row r="3314" spans="1:26" x14ac:dyDescent="0.35">
      <c r="A3314" t="s">
        <v>18</v>
      </c>
      <c r="B3314" t="s">
        <v>29</v>
      </c>
      <c r="C3314" t="s">
        <v>20</v>
      </c>
      <c r="D3314" t="s">
        <v>21</v>
      </c>
      <c r="E3314" t="s">
        <v>5</v>
      </c>
      <c r="G3314" t="s">
        <v>22</v>
      </c>
      <c r="H3314">
        <v>3452805</v>
      </c>
      <c r="I3314">
        <v>3453038</v>
      </c>
      <c r="J3314" t="s">
        <v>30</v>
      </c>
      <c r="K3314">
        <f t="shared" si="204"/>
        <v>1</v>
      </c>
      <c r="L3314" t="str">
        <f t="shared" si="205"/>
        <v>да</v>
      </c>
      <c r="S3314" t="s">
        <v>5</v>
      </c>
      <c r="U3314" t="s">
        <v>22</v>
      </c>
      <c r="V3314">
        <v>3460370</v>
      </c>
      <c r="W3314">
        <v>3460567</v>
      </c>
      <c r="X3314" t="s">
        <v>23</v>
      </c>
      <c r="Y3314">
        <f t="shared" si="206"/>
        <v>2</v>
      </c>
      <c r="Z3314" t="str">
        <f t="shared" si="207"/>
        <v>нет</v>
      </c>
    </row>
    <row r="3315" spans="1:26" x14ac:dyDescent="0.35">
      <c r="A3315" t="s">
        <v>18</v>
      </c>
      <c r="B3315" t="s">
        <v>29</v>
      </c>
      <c r="C3315" t="s">
        <v>20</v>
      </c>
      <c r="D3315" t="s">
        <v>21</v>
      </c>
      <c r="E3315" t="s">
        <v>5</v>
      </c>
      <c r="G3315" t="s">
        <v>22</v>
      </c>
      <c r="H3315">
        <v>3453035</v>
      </c>
      <c r="I3315">
        <v>3453598</v>
      </c>
      <c r="J3315" t="s">
        <v>30</v>
      </c>
      <c r="K3315">
        <f t="shared" si="204"/>
        <v>2</v>
      </c>
      <c r="L3315" t="str">
        <f t="shared" si="205"/>
        <v>нет</v>
      </c>
      <c r="S3315" t="s">
        <v>5</v>
      </c>
      <c r="U3315" t="s">
        <v>22</v>
      </c>
      <c r="V3315">
        <v>3460784</v>
      </c>
      <c r="W3315">
        <v>3461446</v>
      </c>
      <c r="X3315" t="s">
        <v>23</v>
      </c>
      <c r="Y3315">
        <f t="shared" si="206"/>
        <v>0</v>
      </c>
      <c r="Z3315" t="str">
        <f t="shared" si="207"/>
        <v>нет</v>
      </c>
    </row>
    <row r="3316" spans="1:26" x14ac:dyDescent="0.35">
      <c r="A3316" t="s">
        <v>18</v>
      </c>
      <c r="B3316" t="s">
        <v>29</v>
      </c>
      <c r="C3316" t="s">
        <v>20</v>
      </c>
      <c r="D3316" t="s">
        <v>21</v>
      </c>
      <c r="E3316" t="s">
        <v>5</v>
      </c>
      <c r="G3316" t="s">
        <v>22</v>
      </c>
      <c r="H3316">
        <v>3453614</v>
      </c>
      <c r="I3316">
        <v>3454630</v>
      </c>
      <c r="J3316" t="s">
        <v>30</v>
      </c>
      <c r="K3316">
        <f t="shared" si="204"/>
        <v>0</v>
      </c>
      <c r="L3316" t="str">
        <f t="shared" si="205"/>
        <v>нет</v>
      </c>
      <c r="S3316" t="s">
        <v>5</v>
      </c>
      <c r="U3316" t="s">
        <v>22</v>
      </c>
      <c r="V3316">
        <v>3461616</v>
      </c>
      <c r="W3316">
        <v>3462353</v>
      </c>
      <c r="X3316" t="s">
        <v>30</v>
      </c>
      <c r="Y3316">
        <f t="shared" si="206"/>
        <v>2</v>
      </c>
      <c r="Z3316" t="str">
        <f t="shared" si="207"/>
        <v>нет</v>
      </c>
    </row>
    <row r="3317" spans="1:26" x14ac:dyDescent="0.35">
      <c r="A3317" t="s">
        <v>18</v>
      </c>
      <c r="B3317" t="s">
        <v>29</v>
      </c>
      <c r="C3317" t="s">
        <v>20</v>
      </c>
      <c r="D3317" t="s">
        <v>21</v>
      </c>
      <c r="E3317" t="s">
        <v>5</v>
      </c>
      <c r="G3317" t="s">
        <v>22</v>
      </c>
      <c r="H3317">
        <v>3461616</v>
      </c>
      <c r="I3317">
        <v>3462353</v>
      </c>
      <c r="J3317" t="s">
        <v>30</v>
      </c>
      <c r="K3317">
        <f t="shared" si="204"/>
        <v>2</v>
      </c>
      <c r="L3317" t="str">
        <f t="shared" si="205"/>
        <v>нет</v>
      </c>
      <c r="S3317" t="s">
        <v>5</v>
      </c>
      <c r="U3317" t="s">
        <v>22</v>
      </c>
      <c r="V3317">
        <v>3462381</v>
      </c>
      <c r="W3317">
        <v>3463853</v>
      </c>
      <c r="X3317" t="s">
        <v>30</v>
      </c>
      <c r="Y3317">
        <f t="shared" si="206"/>
        <v>1</v>
      </c>
      <c r="Z3317" t="str">
        <f t="shared" si="207"/>
        <v>нет</v>
      </c>
    </row>
    <row r="3318" spans="1:26" x14ac:dyDescent="0.35">
      <c r="A3318" t="s">
        <v>18</v>
      </c>
      <c r="B3318" t="s">
        <v>29</v>
      </c>
      <c r="C3318" t="s">
        <v>20</v>
      </c>
      <c r="D3318" t="s">
        <v>21</v>
      </c>
      <c r="E3318" t="s">
        <v>5</v>
      </c>
      <c r="G3318" t="s">
        <v>22</v>
      </c>
      <c r="H3318">
        <v>3462381</v>
      </c>
      <c r="I3318">
        <v>3463853</v>
      </c>
      <c r="J3318" t="s">
        <v>30</v>
      </c>
      <c r="K3318">
        <f t="shared" si="204"/>
        <v>1</v>
      </c>
      <c r="L3318" t="str">
        <f t="shared" si="205"/>
        <v>нет</v>
      </c>
      <c r="S3318" t="s">
        <v>5</v>
      </c>
      <c r="U3318" t="s">
        <v>22</v>
      </c>
      <c r="V3318">
        <v>3464027</v>
      </c>
      <c r="W3318">
        <v>3464620</v>
      </c>
      <c r="X3318" t="s">
        <v>30</v>
      </c>
      <c r="Y3318">
        <f t="shared" si="206"/>
        <v>2</v>
      </c>
      <c r="Z3318" t="str">
        <f t="shared" si="207"/>
        <v>нет</v>
      </c>
    </row>
    <row r="3319" spans="1:26" x14ac:dyDescent="0.35">
      <c r="A3319" t="s">
        <v>18</v>
      </c>
      <c r="B3319" t="s">
        <v>29</v>
      </c>
      <c r="C3319" t="s">
        <v>20</v>
      </c>
      <c r="D3319" t="s">
        <v>21</v>
      </c>
      <c r="E3319" t="s">
        <v>5</v>
      </c>
      <c r="G3319" t="s">
        <v>22</v>
      </c>
      <c r="H3319">
        <v>3464027</v>
      </c>
      <c r="I3319">
        <v>3464620</v>
      </c>
      <c r="J3319" t="s">
        <v>30</v>
      </c>
      <c r="K3319">
        <f t="shared" si="204"/>
        <v>2</v>
      </c>
      <c r="L3319" t="str">
        <f t="shared" si="205"/>
        <v>нет</v>
      </c>
      <c r="S3319" t="s">
        <v>5</v>
      </c>
      <c r="U3319" t="s">
        <v>22</v>
      </c>
      <c r="V3319">
        <v>3464879</v>
      </c>
      <c r="W3319">
        <v>3465445</v>
      </c>
      <c r="X3319" t="s">
        <v>30</v>
      </c>
      <c r="Y3319">
        <f t="shared" si="206"/>
        <v>2</v>
      </c>
      <c r="Z3319" t="str">
        <f t="shared" si="207"/>
        <v>да</v>
      </c>
    </row>
    <row r="3320" spans="1:26" x14ac:dyDescent="0.35">
      <c r="A3320" t="s">
        <v>18</v>
      </c>
      <c r="B3320" t="s">
        <v>29</v>
      </c>
      <c r="C3320" t="s">
        <v>20</v>
      </c>
      <c r="D3320" t="s">
        <v>21</v>
      </c>
      <c r="E3320" t="s">
        <v>5</v>
      </c>
      <c r="G3320" t="s">
        <v>22</v>
      </c>
      <c r="H3320">
        <v>3464879</v>
      </c>
      <c r="I3320">
        <v>3465445</v>
      </c>
      <c r="J3320" t="s">
        <v>30</v>
      </c>
      <c r="K3320">
        <f t="shared" si="204"/>
        <v>2</v>
      </c>
      <c r="L3320" t="str">
        <f t="shared" si="205"/>
        <v>да</v>
      </c>
      <c r="S3320" t="s">
        <v>5</v>
      </c>
      <c r="U3320" t="s">
        <v>22</v>
      </c>
      <c r="V3320">
        <v>3465438</v>
      </c>
      <c r="W3320">
        <v>3466157</v>
      </c>
      <c r="X3320" t="s">
        <v>30</v>
      </c>
      <c r="Y3320">
        <f t="shared" si="206"/>
        <v>1</v>
      </c>
      <c r="Z3320" t="str">
        <f t="shared" si="207"/>
        <v>нет</v>
      </c>
    </row>
    <row r="3321" spans="1:26" x14ac:dyDescent="0.35">
      <c r="A3321" t="s">
        <v>18</v>
      </c>
      <c r="B3321" t="s">
        <v>29</v>
      </c>
      <c r="C3321" t="s">
        <v>20</v>
      </c>
      <c r="D3321" t="s">
        <v>21</v>
      </c>
      <c r="E3321" t="s">
        <v>5</v>
      </c>
      <c r="G3321" t="s">
        <v>22</v>
      </c>
      <c r="H3321">
        <v>3465438</v>
      </c>
      <c r="I3321">
        <v>3466157</v>
      </c>
      <c r="J3321" t="s">
        <v>30</v>
      </c>
      <c r="K3321">
        <f t="shared" si="204"/>
        <v>1</v>
      </c>
      <c r="L3321" t="str">
        <f t="shared" si="205"/>
        <v>нет</v>
      </c>
      <c r="S3321" t="s">
        <v>5</v>
      </c>
      <c r="U3321" t="s">
        <v>22</v>
      </c>
      <c r="V3321">
        <v>3466283</v>
      </c>
      <c r="W3321">
        <v>3467641</v>
      </c>
      <c r="X3321" t="s">
        <v>30</v>
      </c>
      <c r="Y3321">
        <f t="shared" si="206"/>
        <v>2</v>
      </c>
      <c r="Z3321" t="str">
        <f t="shared" si="207"/>
        <v>нет</v>
      </c>
    </row>
    <row r="3322" spans="1:26" x14ac:dyDescent="0.35">
      <c r="A3322" t="s">
        <v>18</v>
      </c>
      <c r="B3322" t="s">
        <v>29</v>
      </c>
      <c r="C3322" t="s">
        <v>20</v>
      </c>
      <c r="D3322" t="s">
        <v>21</v>
      </c>
      <c r="E3322" t="s">
        <v>5</v>
      </c>
      <c r="G3322" t="s">
        <v>22</v>
      </c>
      <c r="H3322">
        <v>3466283</v>
      </c>
      <c r="I3322">
        <v>3467641</v>
      </c>
      <c r="J3322" t="s">
        <v>30</v>
      </c>
      <c r="K3322">
        <f t="shared" si="204"/>
        <v>2</v>
      </c>
      <c r="L3322" t="str">
        <f t="shared" si="205"/>
        <v>нет</v>
      </c>
      <c r="S3322" t="s">
        <v>5</v>
      </c>
      <c r="U3322" t="s">
        <v>22</v>
      </c>
      <c r="V3322">
        <v>3467921</v>
      </c>
      <c r="W3322">
        <v>3468904</v>
      </c>
      <c r="X3322" t="s">
        <v>30</v>
      </c>
      <c r="Y3322">
        <f t="shared" si="206"/>
        <v>0</v>
      </c>
      <c r="Z3322" t="str">
        <f t="shared" si="207"/>
        <v>нет</v>
      </c>
    </row>
    <row r="3323" spans="1:26" x14ac:dyDescent="0.35">
      <c r="A3323" t="s">
        <v>18</v>
      </c>
      <c r="B3323" t="s">
        <v>29</v>
      </c>
      <c r="C3323" t="s">
        <v>20</v>
      </c>
      <c r="D3323" t="s">
        <v>21</v>
      </c>
      <c r="E3323" t="s">
        <v>5</v>
      </c>
      <c r="G3323" t="s">
        <v>22</v>
      </c>
      <c r="H3323">
        <v>3467921</v>
      </c>
      <c r="I3323">
        <v>3468904</v>
      </c>
      <c r="J3323" t="s">
        <v>30</v>
      </c>
      <c r="K3323">
        <f t="shared" si="204"/>
        <v>2</v>
      </c>
      <c r="L3323" t="str">
        <f t="shared" si="205"/>
        <v>нет</v>
      </c>
      <c r="S3323" t="s">
        <v>5</v>
      </c>
      <c r="U3323" t="s">
        <v>22</v>
      </c>
      <c r="V3323">
        <v>3468921</v>
      </c>
      <c r="W3323">
        <v>3469430</v>
      </c>
      <c r="X3323" t="s">
        <v>23</v>
      </c>
      <c r="Y3323">
        <f t="shared" si="206"/>
        <v>1</v>
      </c>
      <c r="Z3323" t="str">
        <f t="shared" si="207"/>
        <v>нет</v>
      </c>
    </row>
    <row r="3324" spans="1:26" x14ac:dyDescent="0.35">
      <c r="A3324" t="s">
        <v>18</v>
      </c>
      <c r="B3324" t="s">
        <v>29</v>
      </c>
      <c r="C3324" t="s">
        <v>20</v>
      </c>
      <c r="D3324" t="s">
        <v>21</v>
      </c>
      <c r="E3324" t="s">
        <v>5</v>
      </c>
      <c r="G3324" t="s">
        <v>22</v>
      </c>
      <c r="H3324">
        <v>3469706</v>
      </c>
      <c r="I3324">
        <v>3470785</v>
      </c>
      <c r="J3324" t="s">
        <v>30</v>
      </c>
      <c r="K3324">
        <f t="shared" si="204"/>
        <v>2</v>
      </c>
      <c r="S3324" t="s">
        <v>5</v>
      </c>
      <c r="U3324" t="s">
        <v>22</v>
      </c>
      <c r="V3324">
        <v>3469706</v>
      </c>
      <c r="W3324">
        <v>3470785</v>
      </c>
      <c r="X3324" t="s">
        <v>30</v>
      </c>
      <c r="Y3324">
        <f t="shared" si="206"/>
        <v>1</v>
      </c>
    </row>
    <row r="3325" spans="1:26" x14ac:dyDescent="0.35">
      <c r="A3325" t="s">
        <v>18</v>
      </c>
      <c r="B3325" t="s">
        <v>29</v>
      </c>
      <c r="C3325" t="s">
        <v>20</v>
      </c>
      <c r="D3325" t="s">
        <v>21</v>
      </c>
      <c r="E3325" t="s">
        <v>8172</v>
      </c>
      <c r="F3325" t="s">
        <v>8173</v>
      </c>
      <c r="G3325" t="s">
        <v>8174</v>
      </c>
      <c r="H3325">
        <v>3312</v>
      </c>
      <c r="I3325">
        <v>3875</v>
      </c>
      <c r="J3325" t="s">
        <v>23</v>
      </c>
      <c r="K3325">
        <f t="shared" si="204"/>
        <v>1</v>
      </c>
      <c r="L3325" t="str">
        <f t="shared" si="205"/>
        <v>нет</v>
      </c>
      <c r="S3325" t="s">
        <v>8172</v>
      </c>
      <c r="T3325" t="s">
        <v>8173</v>
      </c>
      <c r="U3325" t="s">
        <v>8174</v>
      </c>
      <c r="V3325">
        <v>1</v>
      </c>
      <c r="W3325">
        <v>13524</v>
      </c>
      <c r="X3325" t="s">
        <v>30</v>
      </c>
      <c r="Y3325">
        <f t="shared" si="206"/>
        <v>2</v>
      </c>
      <c r="Z3325" t="str">
        <f t="shared" si="207"/>
        <v>да</v>
      </c>
    </row>
    <row r="3326" spans="1:26" x14ac:dyDescent="0.35">
      <c r="A3326" t="s">
        <v>18</v>
      </c>
      <c r="B3326" t="s">
        <v>29</v>
      </c>
      <c r="C3326" t="s">
        <v>20</v>
      </c>
      <c r="D3326" t="s">
        <v>21</v>
      </c>
      <c r="E3326" t="s">
        <v>8172</v>
      </c>
      <c r="F3326" t="s">
        <v>8173</v>
      </c>
      <c r="G3326" t="s">
        <v>8174</v>
      </c>
      <c r="H3326">
        <v>3908</v>
      </c>
      <c r="I3326">
        <v>4114</v>
      </c>
      <c r="J3326" t="s">
        <v>23</v>
      </c>
      <c r="K3326">
        <f t="shared" si="204"/>
        <v>0</v>
      </c>
      <c r="L3326" t="str">
        <f t="shared" si="205"/>
        <v>нет</v>
      </c>
      <c r="S3326" t="s">
        <v>8172</v>
      </c>
      <c r="T3326" t="s">
        <v>8173</v>
      </c>
      <c r="U3326" t="s">
        <v>8174</v>
      </c>
      <c r="V3326">
        <v>464</v>
      </c>
      <c r="W3326">
        <v>1840</v>
      </c>
      <c r="X3326" t="s">
        <v>30</v>
      </c>
      <c r="Y3326">
        <f t="shared" si="206"/>
        <v>1</v>
      </c>
      <c r="Z3326" t="str">
        <f t="shared" si="207"/>
        <v>нет</v>
      </c>
    </row>
    <row r="3327" spans="1:26" x14ac:dyDescent="0.35">
      <c r="A3327" t="s">
        <v>18</v>
      </c>
      <c r="B3327" t="s">
        <v>29</v>
      </c>
      <c r="C3327" t="s">
        <v>20</v>
      </c>
      <c r="D3327" t="s">
        <v>21</v>
      </c>
      <c r="E3327" t="s">
        <v>8172</v>
      </c>
      <c r="F3327" t="s">
        <v>8173</v>
      </c>
      <c r="G3327" t="s">
        <v>8174</v>
      </c>
      <c r="H3327">
        <v>4137</v>
      </c>
      <c r="I3327">
        <v>4427</v>
      </c>
      <c r="J3327" t="s">
        <v>23</v>
      </c>
      <c r="K3327">
        <f t="shared" si="204"/>
        <v>0</v>
      </c>
      <c r="L3327" t="str">
        <f t="shared" si="205"/>
        <v>нет</v>
      </c>
      <c r="S3327" t="s">
        <v>8172</v>
      </c>
      <c r="T3327" t="s">
        <v>8173</v>
      </c>
      <c r="U3327" t="s">
        <v>8174</v>
      </c>
      <c r="V3327">
        <v>1936</v>
      </c>
      <c r="W3327">
        <v>3273</v>
      </c>
      <c r="X3327" t="s">
        <v>30</v>
      </c>
      <c r="Y3327">
        <f t="shared" si="206"/>
        <v>1</v>
      </c>
      <c r="Z3327" t="str">
        <f t="shared" si="207"/>
        <v>нет</v>
      </c>
    </row>
    <row r="3328" spans="1:26" x14ac:dyDescent="0.35">
      <c r="A3328" t="s">
        <v>18</v>
      </c>
      <c r="B3328" t="s">
        <v>29</v>
      </c>
      <c r="C3328" t="s">
        <v>20</v>
      </c>
      <c r="D3328" t="s">
        <v>21</v>
      </c>
      <c r="E3328" t="s">
        <v>8172</v>
      </c>
      <c r="F3328" t="s">
        <v>8173</v>
      </c>
      <c r="G3328" t="s">
        <v>8174</v>
      </c>
      <c r="H3328">
        <v>4516</v>
      </c>
      <c r="I3328">
        <v>4890</v>
      </c>
      <c r="J3328" t="s">
        <v>23</v>
      </c>
      <c r="K3328">
        <f t="shared" si="204"/>
        <v>0</v>
      </c>
      <c r="L3328" t="str">
        <f t="shared" si="205"/>
        <v>нет</v>
      </c>
      <c r="S3328" t="s">
        <v>8172</v>
      </c>
      <c r="T3328" t="s">
        <v>8173</v>
      </c>
      <c r="U3328" t="s">
        <v>8174</v>
      </c>
      <c r="V3328">
        <v>3312</v>
      </c>
      <c r="W3328">
        <v>3875</v>
      </c>
      <c r="X3328" t="s">
        <v>23</v>
      </c>
      <c r="Y3328">
        <f t="shared" si="206"/>
        <v>1</v>
      </c>
      <c r="Z3328" t="str">
        <f t="shared" si="207"/>
        <v>нет</v>
      </c>
    </row>
    <row r="3329" spans="1:26" x14ac:dyDescent="0.35">
      <c r="A3329" t="s">
        <v>18</v>
      </c>
      <c r="B3329" t="s">
        <v>29</v>
      </c>
      <c r="C3329" t="s">
        <v>20</v>
      </c>
      <c r="D3329" t="s">
        <v>21</v>
      </c>
      <c r="E3329" t="s">
        <v>8172</v>
      </c>
      <c r="F3329" t="s">
        <v>8173</v>
      </c>
      <c r="G3329" t="s">
        <v>8174</v>
      </c>
      <c r="H3329">
        <v>5036</v>
      </c>
      <c r="I3329">
        <v>5896</v>
      </c>
      <c r="J3329" t="s">
        <v>23</v>
      </c>
      <c r="K3329">
        <f t="shared" si="204"/>
        <v>2</v>
      </c>
      <c r="L3329" t="str">
        <f t="shared" si="205"/>
        <v>нет</v>
      </c>
      <c r="S3329" t="s">
        <v>8172</v>
      </c>
      <c r="T3329" t="s">
        <v>8173</v>
      </c>
      <c r="U3329" t="s">
        <v>8174</v>
      </c>
      <c r="V3329">
        <v>3908</v>
      </c>
      <c r="W3329">
        <v>4114</v>
      </c>
      <c r="X3329" t="s">
        <v>23</v>
      </c>
      <c r="Y3329">
        <f t="shared" si="206"/>
        <v>0</v>
      </c>
      <c r="Z3329" t="str">
        <f t="shared" si="207"/>
        <v>нет</v>
      </c>
    </row>
    <row r="3330" spans="1:26" x14ac:dyDescent="0.35">
      <c r="A3330" t="s">
        <v>18</v>
      </c>
      <c r="B3330" t="s">
        <v>29</v>
      </c>
      <c r="C3330" t="s">
        <v>20</v>
      </c>
      <c r="D3330" t="s">
        <v>21</v>
      </c>
      <c r="E3330" t="s">
        <v>8172</v>
      </c>
      <c r="F3330" t="s">
        <v>8173</v>
      </c>
      <c r="G3330" t="s">
        <v>8174</v>
      </c>
      <c r="H3330">
        <v>5996</v>
      </c>
      <c r="I3330">
        <v>6574</v>
      </c>
      <c r="J3330" t="s">
        <v>23</v>
      </c>
      <c r="K3330">
        <f t="shared" si="204"/>
        <v>1</v>
      </c>
      <c r="L3330" t="str">
        <f t="shared" si="205"/>
        <v>нет</v>
      </c>
      <c r="S3330" t="s">
        <v>8172</v>
      </c>
      <c r="T3330" t="s">
        <v>8173</v>
      </c>
      <c r="U3330" t="s">
        <v>8174</v>
      </c>
      <c r="V3330">
        <v>4137</v>
      </c>
      <c r="W3330">
        <v>4427</v>
      </c>
      <c r="X3330" t="s">
        <v>23</v>
      </c>
      <c r="Y3330">
        <f t="shared" si="206"/>
        <v>0</v>
      </c>
      <c r="Z3330" t="str">
        <f t="shared" si="207"/>
        <v>нет</v>
      </c>
    </row>
    <row r="3331" spans="1:26" x14ac:dyDescent="0.35">
      <c r="A3331" t="s">
        <v>18</v>
      </c>
      <c r="B3331" t="s">
        <v>29</v>
      </c>
      <c r="C3331" t="s">
        <v>20</v>
      </c>
      <c r="D3331" t="s">
        <v>21</v>
      </c>
      <c r="E3331" t="s">
        <v>8172</v>
      </c>
      <c r="F3331" t="s">
        <v>8173</v>
      </c>
      <c r="G3331" t="s">
        <v>8174</v>
      </c>
      <c r="H3331">
        <v>6805</v>
      </c>
      <c r="I3331">
        <v>7122</v>
      </c>
      <c r="J3331" t="s">
        <v>23</v>
      </c>
      <c r="K3331">
        <f t="shared" ref="K3331:K3337" si="208">MOD((ABS(I3331-H3332)+1),3)</f>
        <v>0</v>
      </c>
      <c r="L3331" t="str">
        <f t="shared" ref="L3331:L3337" si="209">IF(I3331-H3332&gt;=0,"да","нет")</f>
        <v>нет</v>
      </c>
      <c r="S3331" t="s">
        <v>8172</v>
      </c>
      <c r="T3331" t="s">
        <v>8173</v>
      </c>
      <c r="U3331" t="s">
        <v>8174</v>
      </c>
      <c r="V3331">
        <v>4516</v>
      </c>
      <c r="W3331">
        <v>4890</v>
      </c>
      <c r="X3331" t="s">
        <v>23</v>
      </c>
      <c r="Y3331">
        <f t="shared" ref="Y3331:Y3337" si="210">MOD((ABS(W3331-V3332)+1),3)</f>
        <v>0</v>
      </c>
      <c r="Z3331" t="str">
        <f t="shared" ref="Z3331:Z3337" si="211">IF(W3331-V3332&gt;=0,"да","нет")</f>
        <v>нет</v>
      </c>
    </row>
    <row r="3332" spans="1:26" x14ac:dyDescent="0.35">
      <c r="A3332" t="s">
        <v>18</v>
      </c>
      <c r="B3332" t="s">
        <v>29</v>
      </c>
      <c r="C3332" t="s">
        <v>20</v>
      </c>
      <c r="D3332" t="s">
        <v>21</v>
      </c>
      <c r="E3332" t="s">
        <v>8172</v>
      </c>
      <c r="F3332" t="s">
        <v>8173</v>
      </c>
      <c r="G3332" t="s">
        <v>8174</v>
      </c>
      <c r="H3332">
        <v>7520</v>
      </c>
      <c r="I3332">
        <v>8584</v>
      </c>
      <c r="J3332" t="s">
        <v>23</v>
      </c>
      <c r="K3332">
        <f t="shared" si="208"/>
        <v>0</v>
      </c>
      <c r="L3332" t="str">
        <f t="shared" si="209"/>
        <v>нет</v>
      </c>
      <c r="S3332" t="s">
        <v>8172</v>
      </c>
      <c r="T3332" t="s">
        <v>8173</v>
      </c>
      <c r="U3332" t="s">
        <v>8174</v>
      </c>
      <c r="V3332">
        <v>5036</v>
      </c>
      <c r="W3332">
        <v>5896</v>
      </c>
      <c r="X3332" t="s">
        <v>23</v>
      </c>
      <c r="Y3332">
        <f t="shared" si="210"/>
        <v>2</v>
      </c>
      <c r="Z3332" t="str">
        <f t="shared" si="211"/>
        <v>нет</v>
      </c>
    </row>
    <row r="3333" spans="1:26" x14ac:dyDescent="0.35">
      <c r="A3333" t="s">
        <v>18</v>
      </c>
      <c r="B3333" t="s">
        <v>29</v>
      </c>
      <c r="C3333" t="s">
        <v>20</v>
      </c>
      <c r="D3333" t="s">
        <v>21</v>
      </c>
      <c r="E3333" t="s">
        <v>8172</v>
      </c>
      <c r="F3333" t="s">
        <v>8173</v>
      </c>
      <c r="G3333" t="s">
        <v>8174</v>
      </c>
      <c r="H3333">
        <v>8961</v>
      </c>
      <c r="I3333">
        <v>10109</v>
      </c>
      <c r="J3333" t="s">
        <v>23</v>
      </c>
      <c r="K3333">
        <f t="shared" si="208"/>
        <v>2</v>
      </c>
      <c r="S3333" t="s">
        <v>8172</v>
      </c>
      <c r="T3333" t="s">
        <v>8173</v>
      </c>
      <c r="U3333" t="s">
        <v>8174</v>
      </c>
      <c r="V3333">
        <v>5996</v>
      </c>
      <c r="W3333">
        <v>6574</v>
      </c>
      <c r="X3333" t="s">
        <v>23</v>
      </c>
      <c r="Y3333">
        <f t="shared" si="210"/>
        <v>1</v>
      </c>
      <c r="Z3333" t="str">
        <f t="shared" si="211"/>
        <v>нет</v>
      </c>
    </row>
    <row r="3334" spans="1:26" x14ac:dyDescent="0.35">
      <c r="A3334" t="s">
        <v>18</v>
      </c>
      <c r="B3334" t="s">
        <v>29</v>
      </c>
      <c r="C3334" t="s">
        <v>20</v>
      </c>
      <c r="D3334" t="s">
        <v>21</v>
      </c>
      <c r="E3334" t="s">
        <v>8172</v>
      </c>
      <c r="F3334" t="s">
        <v>8173</v>
      </c>
      <c r="G3334" t="s">
        <v>8174</v>
      </c>
      <c r="H3334">
        <v>1</v>
      </c>
      <c r="I3334">
        <v>13524</v>
      </c>
      <c r="J3334" t="s">
        <v>30</v>
      </c>
      <c r="K3334">
        <f t="shared" si="208"/>
        <v>2</v>
      </c>
      <c r="L3334" t="str">
        <f t="shared" si="209"/>
        <v>да</v>
      </c>
      <c r="S3334" t="s">
        <v>8172</v>
      </c>
      <c r="T3334" t="s">
        <v>8173</v>
      </c>
      <c r="U3334" t="s">
        <v>8174</v>
      </c>
      <c r="V3334">
        <v>6805</v>
      </c>
      <c r="W3334">
        <v>7122</v>
      </c>
      <c r="X3334" t="s">
        <v>23</v>
      </c>
      <c r="Y3334">
        <f t="shared" si="210"/>
        <v>0</v>
      </c>
      <c r="Z3334" t="str">
        <f t="shared" si="211"/>
        <v>нет</v>
      </c>
    </row>
    <row r="3335" spans="1:26" x14ac:dyDescent="0.35">
      <c r="A3335" t="s">
        <v>18</v>
      </c>
      <c r="B3335" t="s">
        <v>29</v>
      </c>
      <c r="C3335" t="s">
        <v>20</v>
      </c>
      <c r="D3335" t="s">
        <v>21</v>
      </c>
      <c r="E3335" t="s">
        <v>8172</v>
      </c>
      <c r="F3335" t="s">
        <v>8173</v>
      </c>
      <c r="G3335" t="s">
        <v>8174</v>
      </c>
      <c r="H3335">
        <v>464</v>
      </c>
      <c r="I3335">
        <v>1840</v>
      </c>
      <c r="J3335" t="s">
        <v>30</v>
      </c>
      <c r="K3335">
        <f t="shared" si="208"/>
        <v>1</v>
      </c>
      <c r="L3335" t="str">
        <f t="shared" si="209"/>
        <v>нет</v>
      </c>
      <c r="S3335" t="s">
        <v>8172</v>
      </c>
      <c r="T3335" t="s">
        <v>8173</v>
      </c>
      <c r="U3335" t="s">
        <v>8174</v>
      </c>
      <c r="V3335">
        <v>7520</v>
      </c>
      <c r="W3335">
        <v>8584</v>
      </c>
      <c r="X3335" t="s">
        <v>23</v>
      </c>
      <c r="Y3335">
        <f t="shared" si="210"/>
        <v>0</v>
      </c>
      <c r="Z3335" t="str">
        <f t="shared" si="211"/>
        <v>нет</v>
      </c>
    </row>
    <row r="3336" spans="1:26" x14ac:dyDescent="0.35">
      <c r="A3336" t="s">
        <v>18</v>
      </c>
      <c r="B3336" t="s">
        <v>29</v>
      </c>
      <c r="C3336" t="s">
        <v>20</v>
      </c>
      <c r="D3336" t="s">
        <v>21</v>
      </c>
      <c r="E3336" t="s">
        <v>8172</v>
      </c>
      <c r="F3336" t="s">
        <v>8173</v>
      </c>
      <c r="G3336" t="s">
        <v>8174</v>
      </c>
      <c r="H3336">
        <v>1936</v>
      </c>
      <c r="I3336">
        <v>3273</v>
      </c>
      <c r="J3336" t="s">
        <v>30</v>
      </c>
      <c r="K3336">
        <f t="shared" si="208"/>
        <v>2</v>
      </c>
      <c r="L3336" t="str">
        <f t="shared" si="209"/>
        <v>нет</v>
      </c>
      <c r="S3336" t="s">
        <v>8172</v>
      </c>
      <c r="T3336" t="s">
        <v>8173</v>
      </c>
      <c r="U3336" t="s">
        <v>8174</v>
      </c>
      <c r="V3336">
        <v>8961</v>
      </c>
      <c r="W3336">
        <v>10109</v>
      </c>
      <c r="X3336" t="s">
        <v>23</v>
      </c>
      <c r="Y3336">
        <f t="shared" si="210"/>
        <v>0</v>
      </c>
      <c r="Z3336" t="str">
        <f t="shared" si="211"/>
        <v>нет</v>
      </c>
    </row>
    <row r="3337" spans="1:26" x14ac:dyDescent="0.35">
      <c r="A3337" t="s">
        <v>18</v>
      </c>
      <c r="B3337" t="s">
        <v>29</v>
      </c>
      <c r="C3337" t="s">
        <v>20</v>
      </c>
      <c r="D3337" t="s">
        <v>21</v>
      </c>
      <c r="E3337" t="s">
        <v>8172</v>
      </c>
      <c r="F3337" t="s">
        <v>8173</v>
      </c>
      <c r="G3337" t="s">
        <v>8174</v>
      </c>
      <c r="H3337">
        <v>10990</v>
      </c>
      <c r="I3337">
        <v>11316</v>
      </c>
      <c r="J3337" t="s">
        <v>30</v>
      </c>
      <c r="K3337">
        <f t="shared" si="208"/>
        <v>1</v>
      </c>
      <c r="S3337" t="s">
        <v>8172</v>
      </c>
      <c r="T3337" t="s">
        <v>8173</v>
      </c>
      <c r="U3337" t="s">
        <v>8174</v>
      </c>
      <c r="V3337">
        <v>10990</v>
      </c>
      <c r="W3337">
        <v>11316</v>
      </c>
      <c r="X3337" t="s">
        <v>30</v>
      </c>
      <c r="Y3337">
        <f t="shared" si="210"/>
        <v>1</v>
      </c>
    </row>
  </sheetData>
  <sortState ref="S1:X3337">
    <sortCondition ref="S1:S3337"/>
    <sortCondition ref="V1:V3337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35"/>
  <sheetViews>
    <sheetView tabSelected="1" topLeftCell="D1" workbookViewId="0">
      <selection activeCell="J20" sqref="J20"/>
    </sheetView>
  </sheetViews>
  <sheetFormatPr defaultRowHeight="14.5" x14ac:dyDescent="0.35"/>
  <cols>
    <col min="1" max="5" width="8.7265625" style="19"/>
    <col min="6" max="6" width="21.26953125" style="19" customWidth="1"/>
    <col min="7" max="7" width="8.7265625" style="19"/>
    <col min="8" max="8" width="23.54296875" style="19" customWidth="1"/>
    <col min="9" max="11" width="8.7265625" style="19"/>
    <col min="12" max="12" width="34.36328125" style="19" customWidth="1"/>
    <col min="13" max="13" width="23.6328125" style="19" customWidth="1"/>
    <col min="14" max="14" width="32" style="19" customWidth="1"/>
    <col min="15" max="16384" width="8.7265625" style="19"/>
  </cols>
  <sheetData>
    <row r="1" spans="1:14" x14ac:dyDescent="0.35">
      <c r="A1" s="19" t="s">
        <v>16585</v>
      </c>
      <c r="B1" s="19" t="s">
        <v>16584</v>
      </c>
      <c r="C1" s="19" t="s">
        <v>16583</v>
      </c>
      <c r="D1" s="19" t="s">
        <v>16582</v>
      </c>
      <c r="E1" s="19" t="s">
        <v>16581</v>
      </c>
      <c r="F1" s="19" t="s">
        <v>16580</v>
      </c>
      <c r="G1" s="19" t="s">
        <v>16579</v>
      </c>
      <c r="H1" s="19" t="s">
        <v>16578</v>
      </c>
    </row>
    <row r="2" spans="1:14" x14ac:dyDescent="0.35">
      <c r="A2" s="19" t="s">
        <v>16577</v>
      </c>
      <c r="B2" s="19" t="s">
        <v>16576</v>
      </c>
      <c r="C2" s="19" t="s">
        <v>8261</v>
      </c>
      <c r="D2" s="19" t="s">
        <v>16575</v>
      </c>
      <c r="E2" s="19" t="s">
        <v>16574</v>
      </c>
      <c r="F2" s="19" t="s">
        <v>8259</v>
      </c>
      <c r="G2" s="19">
        <v>608</v>
      </c>
      <c r="H2" s="19" t="s">
        <v>16569</v>
      </c>
      <c r="L2" s="20" t="s">
        <v>16586</v>
      </c>
      <c r="M2" s="20" t="s">
        <v>16587</v>
      </c>
      <c r="N2" s="20" t="s">
        <v>16588</v>
      </c>
    </row>
    <row r="3" spans="1:14" x14ac:dyDescent="0.35">
      <c r="A3" s="19" t="s">
        <v>16573</v>
      </c>
      <c r="B3" s="19" t="s">
        <v>16572</v>
      </c>
      <c r="C3" s="19" t="s">
        <v>8261</v>
      </c>
      <c r="D3" s="19" t="s">
        <v>16571</v>
      </c>
      <c r="E3" s="19" t="s">
        <v>16570</v>
      </c>
      <c r="F3" s="19" t="s">
        <v>8259</v>
      </c>
      <c r="G3" s="19">
        <v>775</v>
      </c>
      <c r="H3" s="19" t="s">
        <v>16569</v>
      </c>
      <c r="L3" s="20">
        <f>COUNTIFS(H:H,"Evidence at transcript level")</f>
        <v>2</v>
      </c>
      <c r="M3" s="20">
        <f>COUNTIFS(H:H,"Inferred from homology")</f>
        <v>1085</v>
      </c>
      <c r="N3" s="20">
        <f>COUNTIFS(H:H,"Predicted")</f>
        <v>2147</v>
      </c>
    </row>
    <row r="4" spans="1:14" x14ac:dyDescent="0.35">
      <c r="A4" s="19" t="s">
        <v>16568</v>
      </c>
      <c r="B4" s="19" t="s">
        <v>16567</v>
      </c>
      <c r="C4" s="19" t="s">
        <v>8261</v>
      </c>
      <c r="D4" s="19" t="s">
        <v>8260</v>
      </c>
      <c r="E4" s="19" t="s">
        <v>49</v>
      </c>
      <c r="F4" s="19" t="s">
        <v>8259</v>
      </c>
      <c r="G4" s="19">
        <v>251</v>
      </c>
      <c r="H4" s="19" t="s">
        <v>13102</v>
      </c>
    </row>
    <row r="5" spans="1:14" x14ac:dyDescent="0.35">
      <c r="A5" s="19" t="s">
        <v>16566</v>
      </c>
      <c r="B5" s="19" t="s">
        <v>16565</v>
      </c>
      <c r="C5" s="19" t="s">
        <v>8261</v>
      </c>
      <c r="D5" s="19" t="s">
        <v>16564</v>
      </c>
      <c r="E5" s="19" t="s">
        <v>16563</v>
      </c>
      <c r="F5" s="19" t="s">
        <v>8259</v>
      </c>
      <c r="G5" s="19">
        <v>284</v>
      </c>
      <c r="H5" s="19" t="s">
        <v>13102</v>
      </c>
    </row>
    <row r="6" spans="1:14" x14ac:dyDescent="0.35">
      <c r="A6" s="19" t="s">
        <v>16562</v>
      </c>
      <c r="B6" s="19" t="s">
        <v>16561</v>
      </c>
      <c r="C6" s="19" t="s">
        <v>8261</v>
      </c>
      <c r="D6" s="19" t="s">
        <v>16560</v>
      </c>
      <c r="E6" s="19" t="s">
        <v>78</v>
      </c>
      <c r="F6" s="19" t="s">
        <v>8259</v>
      </c>
      <c r="G6" s="19">
        <v>572</v>
      </c>
      <c r="H6" s="19" t="s">
        <v>13102</v>
      </c>
    </row>
    <row r="7" spans="1:14" x14ac:dyDescent="0.35">
      <c r="A7" s="19" t="s">
        <v>16559</v>
      </c>
      <c r="B7" s="19" t="s">
        <v>16558</v>
      </c>
      <c r="C7" s="19" t="s">
        <v>8261</v>
      </c>
      <c r="D7" s="19" t="s">
        <v>16557</v>
      </c>
      <c r="E7" s="19" t="s">
        <v>120</v>
      </c>
      <c r="F7" s="19" t="s">
        <v>8259</v>
      </c>
      <c r="G7" s="19">
        <v>533</v>
      </c>
      <c r="H7" s="19" t="s">
        <v>13102</v>
      </c>
    </row>
    <row r="8" spans="1:14" x14ac:dyDescent="0.35">
      <c r="A8" s="19" t="s">
        <v>16556</v>
      </c>
      <c r="B8" s="19" t="s">
        <v>16555</v>
      </c>
      <c r="C8" s="19" t="s">
        <v>8261</v>
      </c>
      <c r="D8" s="19" t="s">
        <v>10398</v>
      </c>
      <c r="E8" s="19" t="s">
        <v>147</v>
      </c>
      <c r="F8" s="19" t="s">
        <v>8259</v>
      </c>
      <c r="G8" s="19">
        <v>147</v>
      </c>
      <c r="H8" s="19" t="s">
        <v>13102</v>
      </c>
    </row>
    <row r="9" spans="1:14" x14ac:dyDescent="0.35">
      <c r="A9" s="19" t="s">
        <v>16554</v>
      </c>
      <c r="B9" s="19" t="s">
        <v>16553</v>
      </c>
      <c r="C9" s="19" t="s">
        <v>8261</v>
      </c>
      <c r="D9" s="19" t="s">
        <v>111</v>
      </c>
      <c r="E9" s="19" t="s">
        <v>153</v>
      </c>
      <c r="F9" s="19" t="s">
        <v>8259</v>
      </c>
      <c r="G9" s="19">
        <v>358</v>
      </c>
      <c r="H9" s="19" t="s">
        <v>13102</v>
      </c>
    </row>
    <row r="10" spans="1:14" x14ac:dyDescent="0.35">
      <c r="A10" s="19" t="s">
        <v>16552</v>
      </c>
      <c r="B10" s="19" t="s">
        <v>16551</v>
      </c>
      <c r="C10" s="19" t="s">
        <v>8261</v>
      </c>
      <c r="D10" s="19" t="s">
        <v>157</v>
      </c>
      <c r="E10" s="19" t="s">
        <v>155</v>
      </c>
      <c r="F10" s="19" t="s">
        <v>8259</v>
      </c>
      <c r="G10" s="19">
        <v>271</v>
      </c>
      <c r="H10" s="19" t="s">
        <v>13102</v>
      </c>
    </row>
    <row r="11" spans="1:14" x14ac:dyDescent="0.35">
      <c r="A11" s="19" t="s">
        <v>16550</v>
      </c>
      <c r="B11" s="19" t="s">
        <v>16549</v>
      </c>
      <c r="C11" s="19" t="s">
        <v>8261</v>
      </c>
      <c r="D11" s="19" t="s">
        <v>157</v>
      </c>
      <c r="E11" s="19" t="s">
        <v>158</v>
      </c>
      <c r="F11" s="19" t="s">
        <v>8259</v>
      </c>
      <c r="G11" s="19">
        <v>294</v>
      </c>
      <c r="H11" s="19" t="s">
        <v>13102</v>
      </c>
    </row>
    <row r="12" spans="1:14" x14ac:dyDescent="0.35">
      <c r="A12" s="19" t="s">
        <v>16548</v>
      </c>
      <c r="B12" s="19" t="s">
        <v>16547</v>
      </c>
      <c r="C12" s="19" t="s">
        <v>8261</v>
      </c>
      <c r="D12" s="19" t="s">
        <v>8260</v>
      </c>
      <c r="E12" s="19" t="s">
        <v>220</v>
      </c>
      <c r="F12" s="19" t="s">
        <v>8259</v>
      </c>
      <c r="G12" s="19">
        <v>166</v>
      </c>
      <c r="H12" s="19" t="s">
        <v>13102</v>
      </c>
    </row>
    <row r="13" spans="1:14" x14ac:dyDescent="0.35">
      <c r="A13" s="19" t="s">
        <v>16546</v>
      </c>
      <c r="B13" s="19" t="s">
        <v>16545</v>
      </c>
      <c r="C13" s="19" t="s">
        <v>8261</v>
      </c>
      <c r="D13" s="19" t="s">
        <v>14093</v>
      </c>
      <c r="E13" s="19" t="s">
        <v>16544</v>
      </c>
      <c r="F13" s="19" t="s">
        <v>8259</v>
      </c>
      <c r="G13" s="19">
        <v>563</v>
      </c>
      <c r="H13" s="19" t="s">
        <v>13102</v>
      </c>
    </row>
    <row r="14" spans="1:14" x14ac:dyDescent="0.35">
      <c r="A14" s="19" t="s">
        <v>16543</v>
      </c>
      <c r="B14" s="19" t="s">
        <v>16542</v>
      </c>
      <c r="C14" s="19" t="s">
        <v>8261</v>
      </c>
      <c r="D14" s="19" t="s">
        <v>16541</v>
      </c>
      <c r="E14" s="19" t="s">
        <v>269</v>
      </c>
      <c r="F14" s="19" t="s">
        <v>8259</v>
      </c>
      <c r="G14" s="19">
        <v>546</v>
      </c>
      <c r="H14" s="19" t="s">
        <v>13102</v>
      </c>
    </row>
    <row r="15" spans="1:14" x14ac:dyDescent="0.35">
      <c r="A15" s="19" t="s">
        <v>16540</v>
      </c>
      <c r="B15" s="19" t="s">
        <v>16539</v>
      </c>
      <c r="C15" s="19" t="s">
        <v>8261</v>
      </c>
      <c r="D15" s="19" t="s">
        <v>14496</v>
      </c>
      <c r="E15" s="19" t="s">
        <v>283</v>
      </c>
      <c r="F15" s="19" t="s">
        <v>8259</v>
      </c>
      <c r="G15" s="19">
        <v>604</v>
      </c>
      <c r="H15" s="19" t="s">
        <v>13102</v>
      </c>
    </row>
    <row r="16" spans="1:14" x14ac:dyDescent="0.35">
      <c r="A16" s="19" t="s">
        <v>16538</v>
      </c>
      <c r="B16" s="19" t="s">
        <v>16537</v>
      </c>
      <c r="C16" s="19" t="s">
        <v>8261</v>
      </c>
      <c r="D16" s="19" t="s">
        <v>13524</v>
      </c>
      <c r="E16" s="19" t="s">
        <v>312</v>
      </c>
      <c r="F16" s="19" t="s">
        <v>8259</v>
      </c>
      <c r="G16" s="19">
        <v>188</v>
      </c>
      <c r="H16" s="19" t="s">
        <v>13102</v>
      </c>
    </row>
    <row r="17" spans="1:8" x14ac:dyDescent="0.35">
      <c r="A17" s="19" t="s">
        <v>16536</v>
      </c>
      <c r="B17" s="19" t="s">
        <v>16535</v>
      </c>
      <c r="C17" s="19" t="s">
        <v>8261</v>
      </c>
      <c r="D17" s="19" t="s">
        <v>337</v>
      </c>
      <c r="E17" s="19" t="s">
        <v>335</v>
      </c>
      <c r="F17" s="19" t="s">
        <v>8259</v>
      </c>
      <c r="G17" s="19">
        <v>146</v>
      </c>
      <c r="H17" s="19" t="s">
        <v>13102</v>
      </c>
    </row>
    <row r="18" spans="1:8" x14ac:dyDescent="0.35">
      <c r="A18" s="19" t="s">
        <v>16534</v>
      </c>
      <c r="B18" s="19" t="s">
        <v>16533</v>
      </c>
      <c r="C18" s="19" t="s">
        <v>8261</v>
      </c>
      <c r="D18" s="19" t="s">
        <v>16532</v>
      </c>
      <c r="E18" s="19" t="s">
        <v>16531</v>
      </c>
      <c r="F18" s="19" t="s">
        <v>8259</v>
      </c>
      <c r="G18" s="19">
        <v>643</v>
      </c>
      <c r="H18" s="19" t="s">
        <v>13102</v>
      </c>
    </row>
    <row r="19" spans="1:8" x14ac:dyDescent="0.35">
      <c r="A19" s="19" t="s">
        <v>16530</v>
      </c>
      <c r="B19" s="19" t="s">
        <v>16529</v>
      </c>
      <c r="C19" s="19" t="s">
        <v>8261</v>
      </c>
      <c r="D19" s="19" t="s">
        <v>16528</v>
      </c>
      <c r="E19" s="19" t="s">
        <v>16527</v>
      </c>
      <c r="F19" s="19" t="s">
        <v>8259</v>
      </c>
      <c r="G19" s="19">
        <v>429</v>
      </c>
      <c r="H19" s="19" t="s">
        <v>13102</v>
      </c>
    </row>
    <row r="20" spans="1:8" x14ac:dyDescent="0.35">
      <c r="A20" s="19" t="s">
        <v>16526</v>
      </c>
      <c r="B20" s="19" t="s">
        <v>16525</v>
      </c>
      <c r="C20" s="19" t="s">
        <v>8261</v>
      </c>
      <c r="D20" s="19" t="s">
        <v>16524</v>
      </c>
      <c r="E20" s="19" t="s">
        <v>16523</v>
      </c>
      <c r="F20" s="19" t="s">
        <v>8259</v>
      </c>
      <c r="G20" s="19">
        <v>808</v>
      </c>
      <c r="H20" s="19" t="s">
        <v>13102</v>
      </c>
    </row>
    <row r="21" spans="1:8" x14ac:dyDescent="0.35">
      <c r="A21" s="19" t="s">
        <v>16522</v>
      </c>
      <c r="B21" s="19" t="s">
        <v>16521</v>
      </c>
      <c r="C21" s="19" t="s">
        <v>8261</v>
      </c>
      <c r="D21" s="19" t="s">
        <v>16520</v>
      </c>
      <c r="E21" s="19" t="s">
        <v>16519</v>
      </c>
      <c r="F21" s="19" t="s">
        <v>8259</v>
      </c>
      <c r="G21" s="19">
        <v>656</v>
      </c>
      <c r="H21" s="19" t="s">
        <v>13102</v>
      </c>
    </row>
    <row r="22" spans="1:8" x14ac:dyDescent="0.35">
      <c r="A22" s="19" t="s">
        <v>16518</v>
      </c>
      <c r="B22" s="19" t="s">
        <v>16517</v>
      </c>
      <c r="C22" s="19" t="s">
        <v>8261</v>
      </c>
      <c r="D22" s="19" t="s">
        <v>16516</v>
      </c>
      <c r="E22" s="19" t="s">
        <v>370</v>
      </c>
      <c r="F22" s="19" t="s">
        <v>8259</v>
      </c>
      <c r="G22" s="19">
        <v>904</v>
      </c>
      <c r="H22" s="19" t="s">
        <v>13102</v>
      </c>
    </row>
    <row r="23" spans="1:8" x14ac:dyDescent="0.35">
      <c r="A23" s="19" t="s">
        <v>16515</v>
      </c>
      <c r="B23" s="19" t="s">
        <v>16514</v>
      </c>
      <c r="C23" s="19" t="s">
        <v>8261</v>
      </c>
      <c r="D23" s="19" t="s">
        <v>16513</v>
      </c>
      <c r="E23" s="19" t="s">
        <v>16512</v>
      </c>
      <c r="F23" s="19" t="s">
        <v>8259</v>
      </c>
      <c r="G23" s="19">
        <v>457</v>
      </c>
      <c r="H23" s="19" t="s">
        <v>13102</v>
      </c>
    </row>
    <row r="24" spans="1:8" x14ac:dyDescent="0.35">
      <c r="A24" s="19" t="s">
        <v>16511</v>
      </c>
      <c r="B24" s="19" t="s">
        <v>16510</v>
      </c>
      <c r="C24" s="19" t="s">
        <v>8261</v>
      </c>
      <c r="D24" s="19" t="s">
        <v>16509</v>
      </c>
      <c r="E24" s="19" t="s">
        <v>16508</v>
      </c>
      <c r="F24" s="19" t="s">
        <v>8259</v>
      </c>
      <c r="G24" s="19">
        <v>410</v>
      </c>
      <c r="H24" s="19" t="s">
        <v>13102</v>
      </c>
    </row>
    <row r="25" spans="1:8" x14ac:dyDescent="0.35">
      <c r="A25" s="19" t="s">
        <v>16507</v>
      </c>
      <c r="B25" s="19" t="s">
        <v>16506</v>
      </c>
      <c r="C25" s="19" t="s">
        <v>8261</v>
      </c>
      <c r="D25" s="19" t="s">
        <v>16505</v>
      </c>
      <c r="E25" s="19" t="s">
        <v>16504</v>
      </c>
      <c r="F25" s="19" t="s">
        <v>8259</v>
      </c>
      <c r="G25" s="19">
        <v>319</v>
      </c>
      <c r="H25" s="19" t="s">
        <v>13102</v>
      </c>
    </row>
    <row r="26" spans="1:8" x14ac:dyDescent="0.35">
      <c r="A26" s="19" t="s">
        <v>16503</v>
      </c>
      <c r="B26" s="19" t="s">
        <v>16502</v>
      </c>
      <c r="C26" s="19" t="s">
        <v>8261</v>
      </c>
      <c r="D26" s="19" t="s">
        <v>16501</v>
      </c>
      <c r="E26" s="19" t="s">
        <v>16500</v>
      </c>
      <c r="F26" s="19" t="s">
        <v>8259</v>
      </c>
      <c r="G26" s="19">
        <v>413</v>
      </c>
      <c r="H26" s="19" t="s">
        <v>13102</v>
      </c>
    </row>
    <row r="27" spans="1:8" x14ac:dyDescent="0.35">
      <c r="A27" s="19" t="s">
        <v>16499</v>
      </c>
      <c r="B27" s="19" t="s">
        <v>16498</v>
      </c>
      <c r="C27" s="19" t="s">
        <v>8261</v>
      </c>
      <c r="D27" s="19" t="s">
        <v>8260</v>
      </c>
      <c r="E27" s="19" t="s">
        <v>427</v>
      </c>
      <c r="F27" s="19" t="s">
        <v>8259</v>
      </c>
      <c r="G27" s="19">
        <v>372</v>
      </c>
      <c r="H27" s="19" t="s">
        <v>13102</v>
      </c>
    </row>
    <row r="28" spans="1:8" x14ac:dyDescent="0.35">
      <c r="A28" s="19" t="s">
        <v>16497</v>
      </c>
      <c r="B28" s="19" t="s">
        <v>16496</v>
      </c>
      <c r="C28" s="19" t="s">
        <v>8261</v>
      </c>
      <c r="D28" s="19" t="s">
        <v>8260</v>
      </c>
      <c r="E28" s="19" t="s">
        <v>437</v>
      </c>
      <c r="F28" s="19" t="s">
        <v>8259</v>
      </c>
      <c r="G28" s="19">
        <v>146</v>
      </c>
      <c r="H28" s="19" t="s">
        <v>13102</v>
      </c>
    </row>
    <row r="29" spans="1:8" x14ac:dyDescent="0.35">
      <c r="A29" s="19" t="s">
        <v>16495</v>
      </c>
      <c r="B29" s="19" t="s">
        <v>16494</v>
      </c>
      <c r="C29" s="19" t="s">
        <v>8261</v>
      </c>
      <c r="D29" s="19" t="s">
        <v>13749</v>
      </c>
      <c r="E29" s="19" t="s">
        <v>446</v>
      </c>
      <c r="F29" s="19" t="s">
        <v>8259</v>
      </c>
      <c r="G29" s="19">
        <v>440</v>
      </c>
      <c r="H29" s="19" t="s">
        <v>13102</v>
      </c>
    </row>
    <row r="30" spans="1:8" x14ac:dyDescent="0.35">
      <c r="A30" s="19" t="s">
        <v>16493</v>
      </c>
      <c r="B30" s="19" t="s">
        <v>16492</v>
      </c>
      <c r="C30" s="19" t="s">
        <v>8261</v>
      </c>
      <c r="D30" s="19" t="s">
        <v>13746</v>
      </c>
      <c r="E30" s="19" t="s">
        <v>454</v>
      </c>
      <c r="F30" s="19" t="s">
        <v>8259</v>
      </c>
      <c r="G30" s="19">
        <v>475</v>
      </c>
      <c r="H30" s="19" t="s">
        <v>13102</v>
      </c>
    </row>
    <row r="31" spans="1:8" x14ac:dyDescent="0.35">
      <c r="A31" s="19" t="s">
        <v>16491</v>
      </c>
      <c r="B31" s="19" t="s">
        <v>16490</v>
      </c>
      <c r="C31" s="19" t="s">
        <v>8261</v>
      </c>
      <c r="D31" s="19" t="s">
        <v>16489</v>
      </c>
      <c r="E31" s="19" t="s">
        <v>16488</v>
      </c>
      <c r="F31" s="19" t="s">
        <v>8259</v>
      </c>
      <c r="G31" s="19">
        <v>360</v>
      </c>
      <c r="H31" s="19" t="s">
        <v>13102</v>
      </c>
    </row>
    <row r="32" spans="1:8" x14ac:dyDescent="0.35">
      <c r="A32" s="19" t="s">
        <v>16487</v>
      </c>
      <c r="B32" s="19" t="s">
        <v>16486</v>
      </c>
      <c r="C32" s="19" t="s">
        <v>8261</v>
      </c>
      <c r="D32" s="19" t="s">
        <v>16485</v>
      </c>
      <c r="E32" s="19" t="s">
        <v>460</v>
      </c>
      <c r="F32" s="19" t="s">
        <v>8259</v>
      </c>
      <c r="G32" s="19">
        <v>364</v>
      </c>
      <c r="H32" s="19" t="s">
        <v>13102</v>
      </c>
    </row>
    <row r="33" spans="1:8" x14ac:dyDescent="0.35">
      <c r="A33" s="19" t="s">
        <v>16484</v>
      </c>
      <c r="B33" s="19" t="s">
        <v>16483</v>
      </c>
      <c r="C33" s="19" t="s">
        <v>8261</v>
      </c>
      <c r="D33" s="19" t="s">
        <v>16482</v>
      </c>
      <c r="E33" s="19" t="s">
        <v>476</v>
      </c>
      <c r="F33" s="19" t="s">
        <v>8259</v>
      </c>
      <c r="G33" s="19">
        <v>565</v>
      </c>
      <c r="H33" s="19" t="s">
        <v>13102</v>
      </c>
    </row>
    <row r="34" spans="1:8" x14ac:dyDescent="0.35">
      <c r="A34" s="19" t="s">
        <v>16481</v>
      </c>
      <c r="B34" s="19" t="s">
        <v>16480</v>
      </c>
      <c r="C34" s="19" t="s">
        <v>8261</v>
      </c>
      <c r="D34" s="19" t="s">
        <v>16479</v>
      </c>
      <c r="E34" s="19" t="s">
        <v>16478</v>
      </c>
      <c r="F34" s="19" t="s">
        <v>8259</v>
      </c>
      <c r="G34" s="19">
        <v>149</v>
      </c>
      <c r="H34" s="19" t="s">
        <v>13102</v>
      </c>
    </row>
    <row r="35" spans="1:8" x14ac:dyDescent="0.35">
      <c r="A35" s="19" t="s">
        <v>16477</v>
      </c>
      <c r="B35" s="19" t="s">
        <v>16476</v>
      </c>
      <c r="C35" s="19" t="s">
        <v>8261</v>
      </c>
      <c r="D35" s="19" t="s">
        <v>16475</v>
      </c>
      <c r="E35" s="19" t="s">
        <v>16474</v>
      </c>
      <c r="F35" s="19" t="s">
        <v>8259</v>
      </c>
      <c r="G35" s="19">
        <v>634</v>
      </c>
      <c r="H35" s="19" t="s">
        <v>13102</v>
      </c>
    </row>
    <row r="36" spans="1:8" x14ac:dyDescent="0.35">
      <c r="A36" s="19" t="s">
        <v>16473</v>
      </c>
      <c r="B36" s="19" t="s">
        <v>16472</v>
      </c>
      <c r="C36" s="19" t="s">
        <v>8261</v>
      </c>
      <c r="D36" s="19" t="s">
        <v>16471</v>
      </c>
      <c r="E36" s="19" t="s">
        <v>488</v>
      </c>
      <c r="F36" s="19" t="s">
        <v>8259</v>
      </c>
      <c r="G36" s="19">
        <v>293</v>
      </c>
      <c r="H36" s="19" t="s">
        <v>13102</v>
      </c>
    </row>
    <row r="37" spans="1:8" x14ac:dyDescent="0.35">
      <c r="A37" s="19" t="s">
        <v>16470</v>
      </c>
      <c r="B37" s="19" t="s">
        <v>16469</v>
      </c>
      <c r="C37" s="19" t="s">
        <v>8261</v>
      </c>
      <c r="D37" s="19" t="s">
        <v>16468</v>
      </c>
      <c r="E37" s="19" t="s">
        <v>16467</v>
      </c>
      <c r="F37" s="19" t="s">
        <v>8259</v>
      </c>
      <c r="G37" s="19">
        <v>78</v>
      </c>
      <c r="H37" s="19" t="s">
        <v>13102</v>
      </c>
    </row>
    <row r="38" spans="1:8" x14ac:dyDescent="0.35">
      <c r="A38" s="19" t="s">
        <v>16466</v>
      </c>
      <c r="B38" s="19" t="s">
        <v>16465</v>
      </c>
      <c r="C38" s="19" t="s">
        <v>8261</v>
      </c>
      <c r="D38" s="19" t="s">
        <v>16464</v>
      </c>
      <c r="E38" s="19" t="s">
        <v>16463</v>
      </c>
      <c r="F38" s="19" t="s">
        <v>8259</v>
      </c>
      <c r="G38" s="19">
        <v>453</v>
      </c>
      <c r="H38" s="19" t="s">
        <v>13102</v>
      </c>
    </row>
    <row r="39" spans="1:8" x14ac:dyDescent="0.35">
      <c r="A39" s="19" t="s">
        <v>16462</v>
      </c>
      <c r="B39" s="19" t="s">
        <v>16461</v>
      </c>
      <c r="C39" s="19" t="s">
        <v>8261</v>
      </c>
      <c r="D39" s="19" t="s">
        <v>16460</v>
      </c>
      <c r="E39" s="19" t="s">
        <v>16459</v>
      </c>
      <c r="F39" s="19" t="s">
        <v>8259</v>
      </c>
      <c r="G39" s="19">
        <v>286</v>
      </c>
      <c r="H39" s="19" t="s">
        <v>13102</v>
      </c>
    </row>
    <row r="40" spans="1:8" x14ac:dyDescent="0.35">
      <c r="A40" s="19" t="s">
        <v>16458</v>
      </c>
      <c r="B40" s="19" t="s">
        <v>16457</v>
      </c>
      <c r="C40" s="19" t="s">
        <v>8261</v>
      </c>
      <c r="D40" s="19" t="s">
        <v>16456</v>
      </c>
      <c r="E40" s="19" t="s">
        <v>16455</v>
      </c>
      <c r="F40" s="19" t="s">
        <v>8259</v>
      </c>
      <c r="G40" s="19">
        <v>129</v>
      </c>
      <c r="H40" s="19" t="s">
        <v>13102</v>
      </c>
    </row>
    <row r="41" spans="1:8" x14ac:dyDescent="0.35">
      <c r="A41" s="19" t="s">
        <v>16454</v>
      </c>
      <c r="B41" s="19" t="s">
        <v>16453</v>
      </c>
      <c r="C41" s="19" t="s">
        <v>8261</v>
      </c>
      <c r="D41" s="19" t="s">
        <v>16452</v>
      </c>
      <c r="E41" s="19" t="s">
        <v>16451</v>
      </c>
      <c r="F41" s="19" t="s">
        <v>8259</v>
      </c>
      <c r="G41" s="19">
        <v>186</v>
      </c>
      <c r="H41" s="19" t="s">
        <v>13102</v>
      </c>
    </row>
    <row r="42" spans="1:8" x14ac:dyDescent="0.35">
      <c r="A42" s="19" t="s">
        <v>16450</v>
      </c>
      <c r="B42" s="19" t="s">
        <v>16449</v>
      </c>
      <c r="C42" s="19" t="s">
        <v>8261</v>
      </c>
      <c r="D42" s="19" t="s">
        <v>16448</v>
      </c>
      <c r="E42" s="19" t="s">
        <v>16447</v>
      </c>
      <c r="F42" s="19" t="s">
        <v>8259</v>
      </c>
      <c r="G42" s="19">
        <v>146</v>
      </c>
      <c r="H42" s="19" t="s">
        <v>13102</v>
      </c>
    </row>
    <row r="43" spans="1:8" x14ac:dyDescent="0.35">
      <c r="A43" s="19" t="s">
        <v>16446</v>
      </c>
      <c r="B43" s="19" t="s">
        <v>16445</v>
      </c>
      <c r="C43" s="19" t="s">
        <v>8261</v>
      </c>
      <c r="D43" s="19" t="s">
        <v>16444</v>
      </c>
      <c r="E43" s="19" t="s">
        <v>520</v>
      </c>
      <c r="F43" s="19" t="s">
        <v>8259</v>
      </c>
      <c r="G43" s="19">
        <v>853</v>
      </c>
      <c r="H43" s="19" t="s">
        <v>13102</v>
      </c>
    </row>
    <row r="44" spans="1:8" x14ac:dyDescent="0.35">
      <c r="A44" s="19" t="s">
        <v>16443</v>
      </c>
      <c r="B44" s="19" t="s">
        <v>16442</v>
      </c>
      <c r="C44" s="19" t="s">
        <v>8261</v>
      </c>
      <c r="D44" s="19" t="s">
        <v>16441</v>
      </c>
      <c r="E44" s="19" t="s">
        <v>16440</v>
      </c>
      <c r="F44" s="19" t="s">
        <v>8259</v>
      </c>
      <c r="G44" s="19">
        <v>278</v>
      </c>
      <c r="H44" s="19" t="s">
        <v>13102</v>
      </c>
    </row>
    <row r="45" spans="1:8" x14ac:dyDescent="0.35">
      <c r="A45" s="19" t="s">
        <v>16439</v>
      </c>
      <c r="B45" s="19" t="s">
        <v>16438</v>
      </c>
      <c r="C45" s="19" t="s">
        <v>8261</v>
      </c>
      <c r="D45" s="19" t="s">
        <v>16437</v>
      </c>
      <c r="E45" s="19" t="s">
        <v>16436</v>
      </c>
      <c r="F45" s="19" t="s">
        <v>8259</v>
      </c>
      <c r="G45" s="19">
        <v>487</v>
      </c>
      <c r="H45" s="19" t="s">
        <v>13102</v>
      </c>
    </row>
    <row r="46" spans="1:8" x14ac:dyDescent="0.35">
      <c r="A46" s="19" t="s">
        <v>16435</v>
      </c>
      <c r="B46" s="19" t="s">
        <v>16434</v>
      </c>
      <c r="C46" s="19" t="s">
        <v>8261</v>
      </c>
      <c r="D46" s="19" t="s">
        <v>16433</v>
      </c>
      <c r="E46" s="19" t="s">
        <v>16432</v>
      </c>
      <c r="F46" s="19" t="s">
        <v>8259</v>
      </c>
      <c r="G46" s="19">
        <v>455</v>
      </c>
      <c r="H46" s="19" t="s">
        <v>13102</v>
      </c>
    </row>
    <row r="47" spans="1:8" x14ac:dyDescent="0.35">
      <c r="A47" s="19" t="s">
        <v>16431</v>
      </c>
      <c r="B47" s="19" t="s">
        <v>16430</v>
      </c>
      <c r="C47" s="19" t="s">
        <v>8261</v>
      </c>
      <c r="D47" s="19" t="s">
        <v>16429</v>
      </c>
      <c r="E47" s="19" t="s">
        <v>16428</v>
      </c>
      <c r="F47" s="19" t="s">
        <v>8259</v>
      </c>
      <c r="G47" s="19">
        <v>366</v>
      </c>
      <c r="H47" s="19" t="s">
        <v>13102</v>
      </c>
    </row>
    <row r="48" spans="1:8" x14ac:dyDescent="0.35">
      <c r="A48" s="19" t="s">
        <v>16427</v>
      </c>
      <c r="B48" s="19" t="s">
        <v>16426</v>
      </c>
      <c r="C48" s="19" t="s">
        <v>8261</v>
      </c>
      <c r="D48" s="19" t="s">
        <v>14493</v>
      </c>
      <c r="E48" s="19" t="s">
        <v>16425</v>
      </c>
      <c r="F48" s="19" t="s">
        <v>8259</v>
      </c>
      <c r="G48" s="19">
        <v>170</v>
      </c>
      <c r="H48" s="19" t="s">
        <v>13102</v>
      </c>
    </row>
    <row r="49" spans="1:8" x14ac:dyDescent="0.35">
      <c r="A49" s="19" t="s">
        <v>16424</v>
      </c>
      <c r="B49" s="19" t="s">
        <v>16423</v>
      </c>
      <c r="C49" s="19" t="s">
        <v>8261</v>
      </c>
      <c r="D49" s="19" t="s">
        <v>16422</v>
      </c>
      <c r="E49" s="19" t="s">
        <v>548</v>
      </c>
      <c r="F49" s="19" t="s">
        <v>8259</v>
      </c>
      <c r="G49" s="19">
        <v>104</v>
      </c>
      <c r="H49" s="19" t="s">
        <v>13102</v>
      </c>
    </row>
    <row r="50" spans="1:8" x14ac:dyDescent="0.35">
      <c r="A50" s="19" t="s">
        <v>16421</v>
      </c>
      <c r="B50" s="19" t="s">
        <v>16420</v>
      </c>
      <c r="C50" s="19" t="s">
        <v>8261</v>
      </c>
      <c r="D50" s="19" t="s">
        <v>8260</v>
      </c>
      <c r="E50" s="19" t="s">
        <v>560</v>
      </c>
      <c r="F50" s="19" t="s">
        <v>8259</v>
      </c>
      <c r="G50" s="19">
        <v>634</v>
      </c>
      <c r="H50" s="19" t="s">
        <v>13102</v>
      </c>
    </row>
    <row r="51" spans="1:8" x14ac:dyDescent="0.35">
      <c r="A51" s="19" t="s">
        <v>16419</v>
      </c>
      <c r="B51" s="19" t="s">
        <v>16418</v>
      </c>
      <c r="C51" s="19" t="s">
        <v>8261</v>
      </c>
      <c r="D51" s="19" t="s">
        <v>16417</v>
      </c>
      <c r="E51" s="19" t="s">
        <v>564</v>
      </c>
      <c r="F51" s="19" t="s">
        <v>8259</v>
      </c>
      <c r="G51" s="19">
        <v>191</v>
      </c>
      <c r="H51" s="19" t="s">
        <v>13102</v>
      </c>
    </row>
    <row r="52" spans="1:8" x14ac:dyDescent="0.35">
      <c r="A52" s="19" t="s">
        <v>16416</v>
      </c>
      <c r="B52" s="19" t="s">
        <v>16415</v>
      </c>
      <c r="C52" s="19" t="s">
        <v>8261</v>
      </c>
      <c r="D52" s="19" t="s">
        <v>569</v>
      </c>
      <c r="E52" s="19" t="s">
        <v>16414</v>
      </c>
      <c r="F52" s="19" t="s">
        <v>8259</v>
      </c>
      <c r="G52" s="19">
        <v>49</v>
      </c>
      <c r="H52" s="19" t="s">
        <v>13102</v>
      </c>
    </row>
    <row r="53" spans="1:8" x14ac:dyDescent="0.35">
      <c r="A53" s="19" t="s">
        <v>16413</v>
      </c>
      <c r="B53" s="19" t="s">
        <v>16412</v>
      </c>
      <c r="C53" s="19" t="s">
        <v>8261</v>
      </c>
      <c r="D53" s="19" t="s">
        <v>16411</v>
      </c>
      <c r="E53" s="19" t="s">
        <v>570</v>
      </c>
      <c r="F53" s="19" t="s">
        <v>8259</v>
      </c>
      <c r="G53" s="19">
        <v>219</v>
      </c>
      <c r="H53" s="19" t="s">
        <v>13102</v>
      </c>
    </row>
    <row r="54" spans="1:8" x14ac:dyDescent="0.35">
      <c r="A54" s="19" t="s">
        <v>16410</v>
      </c>
      <c r="B54" s="19" t="s">
        <v>16409</v>
      </c>
      <c r="C54" s="19" t="s">
        <v>8261</v>
      </c>
      <c r="D54" s="19" t="s">
        <v>16408</v>
      </c>
      <c r="E54" s="19" t="s">
        <v>16407</v>
      </c>
      <c r="F54" s="19" t="s">
        <v>8259</v>
      </c>
      <c r="G54" s="19">
        <v>270</v>
      </c>
      <c r="H54" s="19" t="s">
        <v>13102</v>
      </c>
    </row>
    <row r="55" spans="1:8" x14ac:dyDescent="0.35">
      <c r="A55" s="19" t="s">
        <v>16406</v>
      </c>
      <c r="B55" s="19" t="s">
        <v>16405</v>
      </c>
      <c r="C55" s="19" t="s">
        <v>8261</v>
      </c>
      <c r="D55" s="19" t="s">
        <v>16404</v>
      </c>
      <c r="E55" s="19" t="s">
        <v>576</v>
      </c>
      <c r="F55" s="19" t="s">
        <v>8259</v>
      </c>
      <c r="G55" s="19">
        <v>292</v>
      </c>
      <c r="H55" s="19" t="s">
        <v>13102</v>
      </c>
    </row>
    <row r="56" spans="1:8" x14ac:dyDescent="0.35">
      <c r="A56" s="19" t="s">
        <v>16403</v>
      </c>
      <c r="B56" s="19" t="s">
        <v>16402</v>
      </c>
      <c r="C56" s="19" t="s">
        <v>8261</v>
      </c>
      <c r="D56" s="19" t="s">
        <v>16401</v>
      </c>
      <c r="E56" s="19" t="s">
        <v>579</v>
      </c>
      <c r="F56" s="19" t="s">
        <v>8259</v>
      </c>
      <c r="G56" s="19">
        <v>308</v>
      </c>
      <c r="H56" s="19" t="s">
        <v>13102</v>
      </c>
    </row>
    <row r="57" spans="1:8" x14ac:dyDescent="0.35">
      <c r="A57" s="19" t="s">
        <v>16400</v>
      </c>
      <c r="B57" s="19" t="s">
        <v>16399</v>
      </c>
      <c r="C57" s="19" t="s">
        <v>8261</v>
      </c>
      <c r="D57" s="19" t="s">
        <v>16398</v>
      </c>
      <c r="E57" s="19" t="s">
        <v>587</v>
      </c>
      <c r="F57" s="19" t="s">
        <v>8259</v>
      </c>
      <c r="G57" s="19">
        <v>202</v>
      </c>
      <c r="H57" s="19" t="s">
        <v>13102</v>
      </c>
    </row>
    <row r="58" spans="1:8" x14ac:dyDescent="0.35">
      <c r="A58" s="19" t="s">
        <v>16397</v>
      </c>
      <c r="B58" s="19" t="s">
        <v>16396</v>
      </c>
      <c r="C58" s="19" t="s">
        <v>8261</v>
      </c>
      <c r="D58" s="19" t="s">
        <v>604</v>
      </c>
      <c r="E58" s="19" t="s">
        <v>602</v>
      </c>
      <c r="F58" s="19" t="s">
        <v>8259</v>
      </c>
      <c r="G58" s="19">
        <v>136</v>
      </c>
      <c r="H58" s="19" t="s">
        <v>13102</v>
      </c>
    </row>
    <row r="59" spans="1:8" x14ac:dyDescent="0.35">
      <c r="A59" s="19" t="s">
        <v>16395</v>
      </c>
      <c r="B59" s="19" t="s">
        <v>16394</v>
      </c>
      <c r="C59" s="19" t="s">
        <v>8261</v>
      </c>
      <c r="D59" s="19" t="s">
        <v>16393</v>
      </c>
      <c r="E59" s="19" t="s">
        <v>605</v>
      </c>
      <c r="F59" s="19" t="s">
        <v>8259</v>
      </c>
      <c r="G59" s="19">
        <v>284</v>
      </c>
      <c r="H59" s="19" t="s">
        <v>13102</v>
      </c>
    </row>
    <row r="60" spans="1:8" x14ac:dyDescent="0.35">
      <c r="A60" s="19" t="s">
        <v>16392</v>
      </c>
      <c r="B60" s="19" t="s">
        <v>16391</v>
      </c>
      <c r="C60" s="19" t="s">
        <v>8261</v>
      </c>
      <c r="D60" s="19" t="s">
        <v>16390</v>
      </c>
      <c r="E60" s="19" t="s">
        <v>16389</v>
      </c>
      <c r="F60" s="19" t="s">
        <v>8259</v>
      </c>
      <c r="G60" s="19">
        <v>297</v>
      </c>
      <c r="H60" s="19" t="s">
        <v>13102</v>
      </c>
    </row>
    <row r="61" spans="1:8" x14ac:dyDescent="0.35">
      <c r="A61" s="19" t="s">
        <v>16388</v>
      </c>
      <c r="B61" s="19" t="s">
        <v>16387</v>
      </c>
      <c r="C61" s="19" t="s">
        <v>8261</v>
      </c>
      <c r="D61" s="19" t="s">
        <v>16386</v>
      </c>
      <c r="E61" s="19" t="s">
        <v>16385</v>
      </c>
      <c r="F61" s="19" t="s">
        <v>8259</v>
      </c>
      <c r="G61" s="19">
        <v>431</v>
      </c>
      <c r="H61" s="19" t="s">
        <v>13102</v>
      </c>
    </row>
    <row r="62" spans="1:8" x14ac:dyDescent="0.35">
      <c r="A62" s="19" t="s">
        <v>16384</v>
      </c>
      <c r="B62" s="19" t="s">
        <v>16383</v>
      </c>
      <c r="C62" s="19" t="s">
        <v>8261</v>
      </c>
      <c r="D62" s="19" t="s">
        <v>14069</v>
      </c>
      <c r="E62" s="19" t="s">
        <v>638</v>
      </c>
      <c r="F62" s="19" t="s">
        <v>8259</v>
      </c>
      <c r="G62" s="19">
        <v>379</v>
      </c>
      <c r="H62" s="19" t="s">
        <v>13102</v>
      </c>
    </row>
    <row r="63" spans="1:8" x14ac:dyDescent="0.35">
      <c r="A63" s="19" t="s">
        <v>16382</v>
      </c>
      <c r="B63" s="19" t="s">
        <v>16381</v>
      </c>
      <c r="C63" s="19" t="s">
        <v>8261</v>
      </c>
      <c r="D63" s="19" t="s">
        <v>16380</v>
      </c>
      <c r="E63" s="19" t="s">
        <v>16379</v>
      </c>
      <c r="F63" s="19" t="s">
        <v>8259</v>
      </c>
      <c r="G63" s="19">
        <v>384</v>
      </c>
      <c r="H63" s="19" t="s">
        <v>13102</v>
      </c>
    </row>
    <row r="64" spans="1:8" x14ac:dyDescent="0.35">
      <c r="A64" s="19" t="s">
        <v>16378</v>
      </c>
      <c r="B64" s="19" t="s">
        <v>16377</v>
      </c>
      <c r="C64" s="19" t="s">
        <v>8261</v>
      </c>
      <c r="D64" s="19" t="s">
        <v>16376</v>
      </c>
      <c r="E64" s="19" t="s">
        <v>16375</v>
      </c>
      <c r="F64" s="19" t="s">
        <v>8259</v>
      </c>
      <c r="G64" s="19">
        <v>599</v>
      </c>
      <c r="H64" s="19" t="s">
        <v>13102</v>
      </c>
    </row>
    <row r="65" spans="1:8" x14ac:dyDescent="0.35">
      <c r="A65" s="19" t="s">
        <v>16374</v>
      </c>
      <c r="B65" s="19" t="s">
        <v>16373</v>
      </c>
      <c r="C65" s="19" t="s">
        <v>8261</v>
      </c>
      <c r="D65" s="19" t="s">
        <v>16372</v>
      </c>
      <c r="E65" s="19" t="s">
        <v>647</v>
      </c>
      <c r="F65" s="19" t="s">
        <v>8259</v>
      </c>
      <c r="G65" s="19">
        <v>268</v>
      </c>
      <c r="H65" s="19" t="s">
        <v>13102</v>
      </c>
    </row>
    <row r="66" spans="1:8" x14ac:dyDescent="0.35">
      <c r="A66" s="19" t="s">
        <v>16371</v>
      </c>
      <c r="B66" s="19" t="s">
        <v>16370</v>
      </c>
      <c r="C66" s="19" t="s">
        <v>8261</v>
      </c>
      <c r="D66" s="19" t="s">
        <v>16369</v>
      </c>
      <c r="E66" s="19" t="s">
        <v>16368</v>
      </c>
      <c r="F66" s="19" t="s">
        <v>8259</v>
      </c>
      <c r="G66" s="19">
        <v>260</v>
      </c>
      <c r="H66" s="19" t="s">
        <v>13102</v>
      </c>
    </row>
    <row r="67" spans="1:8" x14ac:dyDescent="0.35">
      <c r="A67" s="19" t="s">
        <v>16367</v>
      </c>
      <c r="B67" s="19" t="s">
        <v>16366</v>
      </c>
      <c r="C67" s="19" t="s">
        <v>8261</v>
      </c>
      <c r="D67" s="19" t="s">
        <v>661</v>
      </c>
      <c r="E67" s="19" t="s">
        <v>16365</v>
      </c>
      <c r="F67" s="19" t="s">
        <v>8259</v>
      </c>
      <c r="G67" s="19">
        <v>305</v>
      </c>
      <c r="H67" s="19" t="s">
        <v>13102</v>
      </c>
    </row>
    <row r="68" spans="1:8" x14ac:dyDescent="0.35">
      <c r="A68" s="19" t="s">
        <v>16364</v>
      </c>
      <c r="B68" s="19" t="s">
        <v>16363</v>
      </c>
      <c r="C68" s="19" t="s">
        <v>8261</v>
      </c>
      <c r="D68" s="19" t="s">
        <v>16362</v>
      </c>
      <c r="E68" s="19" t="s">
        <v>662</v>
      </c>
      <c r="F68" s="19" t="s">
        <v>8259</v>
      </c>
      <c r="G68" s="19">
        <v>136</v>
      </c>
      <c r="H68" s="19" t="s">
        <v>13102</v>
      </c>
    </row>
    <row r="69" spans="1:8" x14ac:dyDescent="0.35">
      <c r="A69" s="19" t="s">
        <v>16361</v>
      </c>
      <c r="B69" s="19" t="s">
        <v>16360</v>
      </c>
      <c r="C69" s="19" t="s">
        <v>8261</v>
      </c>
      <c r="D69" s="19" t="s">
        <v>16359</v>
      </c>
      <c r="E69" s="19" t="s">
        <v>16358</v>
      </c>
      <c r="F69" s="19" t="s">
        <v>8259</v>
      </c>
      <c r="G69" s="19">
        <v>160</v>
      </c>
      <c r="H69" s="19" t="s">
        <v>13102</v>
      </c>
    </row>
    <row r="70" spans="1:8" x14ac:dyDescent="0.35">
      <c r="A70" s="19" t="s">
        <v>16357</v>
      </c>
      <c r="B70" s="19" t="s">
        <v>16356</v>
      </c>
      <c r="C70" s="19" t="s">
        <v>8261</v>
      </c>
      <c r="D70" s="19" t="s">
        <v>16355</v>
      </c>
      <c r="E70" s="19" t="s">
        <v>677</v>
      </c>
      <c r="F70" s="19" t="s">
        <v>8259</v>
      </c>
      <c r="G70" s="19">
        <v>328</v>
      </c>
      <c r="H70" s="19" t="s">
        <v>13102</v>
      </c>
    </row>
    <row r="71" spans="1:8" x14ac:dyDescent="0.35">
      <c r="A71" s="19" t="s">
        <v>16354</v>
      </c>
      <c r="B71" s="19" t="s">
        <v>16353</v>
      </c>
      <c r="C71" s="19" t="s">
        <v>8261</v>
      </c>
      <c r="D71" s="19" t="s">
        <v>683</v>
      </c>
      <c r="E71" s="19" t="s">
        <v>16352</v>
      </c>
      <c r="F71" s="19" t="s">
        <v>8259</v>
      </c>
      <c r="G71" s="19">
        <v>57</v>
      </c>
      <c r="H71" s="19" t="s">
        <v>13102</v>
      </c>
    </row>
    <row r="72" spans="1:8" x14ac:dyDescent="0.35">
      <c r="A72" s="19" t="s">
        <v>16351</v>
      </c>
      <c r="B72" s="19" t="s">
        <v>16350</v>
      </c>
      <c r="C72" s="19" t="s">
        <v>8261</v>
      </c>
      <c r="D72" s="19" t="s">
        <v>16349</v>
      </c>
      <c r="E72" s="19" t="s">
        <v>16348</v>
      </c>
      <c r="F72" s="19" t="s">
        <v>8259</v>
      </c>
      <c r="G72" s="19">
        <v>222</v>
      </c>
      <c r="H72" s="19" t="s">
        <v>13102</v>
      </c>
    </row>
    <row r="73" spans="1:8" x14ac:dyDescent="0.35">
      <c r="A73" s="19" t="s">
        <v>16347</v>
      </c>
      <c r="B73" s="19" t="s">
        <v>16346</v>
      </c>
      <c r="C73" s="19" t="s">
        <v>8261</v>
      </c>
      <c r="D73" s="19" t="s">
        <v>16345</v>
      </c>
      <c r="E73" s="19" t="s">
        <v>687</v>
      </c>
      <c r="F73" s="19" t="s">
        <v>8259</v>
      </c>
      <c r="G73" s="19">
        <v>245</v>
      </c>
      <c r="H73" s="19" t="s">
        <v>13102</v>
      </c>
    </row>
    <row r="74" spans="1:8" x14ac:dyDescent="0.35">
      <c r="A74" s="19" t="s">
        <v>16344</v>
      </c>
      <c r="B74" s="19" t="s">
        <v>16343</v>
      </c>
      <c r="C74" s="19" t="s">
        <v>8261</v>
      </c>
      <c r="D74" s="19" t="s">
        <v>16342</v>
      </c>
      <c r="E74" s="19" t="s">
        <v>16341</v>
      </c>
      <c r="F74" s="19" t="s">
        <v>8259</v>
      </c>
      <c r="G74" s="19">
        <v>313</v>
      </c>
      <c r="H74" s="19" t="s">
        <v>13102</v>
      </c>
    </row>
    <row r="75" spans="1:8" x14ac:dyDescent="0.35">
      <c r="A75" s="19" t="s">
        <v>16340</v>
      </c>
      <c r="B75" s="19" t="s">
        <v>16339</v>
      </c>
      <c r="C75" s="19" t="s">
        <v>8261</v>
      </c>
      <c r="D75" s="19" t="s">
        <v>16338</v>
      </c>
      <c r="E75" s="19" t="s">
        <v>16337</v>
      </c>
      <c r="F75" s="19" t="s">
        <v>8259</v>
      </c>
      <c r="G75" s="19">
        <v>370</v>
      </c>
      <c r="H75" s="19" t="s">
        <v>13102</v>
      </c>
    </row>
    <row r="76" spans="1:8" x14ac:dyDescent="0.35">
      <c r="A76" s="19" t="s">
        <v>16336</v>
      </c>
      <c r="B76" s="19" t="s">
        <v>16335</v>
      </c>
      <c r="C76" s="19" t="s">
        <v>8261</v>
      </c>
      <c r="D76" s="19" t="s">
        <v>16334</v>
      </c>
      <c r="E76" s="19" t="s">
        <v>16333</v>
      </c>
      <c r="F76" s="19" t="s">
        <v>8259</v>
      </c>
      <c r="G76" s="19">
        <v>198</v>
      </c>
      <c r="H76" s="19" t="s">
        <v>13102</v>
      </c>
    </row>
    <row r="77" spans="1:8" x14ac:dyDescent="0.35">
      <c r="A77" s="19" t="s">
        <v>16332</v>
      </c>
      <c r="B77" s="19" t="s">
        <v>16331</v>
      </c>
      <c r="C77" s="19" t="s">
        <v>8261</v>
      </c>
      <c r="D77" s="19" t="s">
        <v>16330</v>
      </c>
      <c r="E77" s="19" t="s">
        <v>16329</v>
      </c>
      <c r="F77" s="19" t="s">
        <v>8259</v>
      </c>
      <c r="G77" s="19">
        <v>344</v>
      </c>
      <c r="H77" s="19" t="s">
        <v>13102</v>
      </c>
    </row>
    <row r="78" spans="1:8" x14ac:dyDescent="0.35">
      <c r="A78" s="19" t="s">
        <v>16328</v>
      </c>
      <c r="B78" s="19" t="s">
        <v>16327</v>
      </c>
      <c r="C78" s="19" t="s">
        <v>8261</v>
      </c>
      <c r="D78" s="19" t="s">
        <v>16326</v>
      </c>
      <c r="E78" s="19" t="s">
        <v>705</v>
      </c>
      <c r="F78" s="19" t="s">
        <v>8259</v>
      </c>
      <c r="G78" s="19">
        <v>379</v>
      </c>
      <c r="H78" s="19" t="s">
        <v>13102</v>
      </c>
    </row>
    <row r="79" spans="1:8" x14ac:dyDescent="0.35">
      <c r="A79" s="19" t="s">
        <v>16325</v>
      </c>
      <c r="B79" s="19" t="s">
        <v>16324</v>
      </c>
      <c r="C79" s="19" t="s">
        <v>8261</v>
      </c>
      <c r="D79" s="19" t="s">
        <v>16323</v>
      </c>
      <c r="E79" s="19" t="s">
        <v>16322</v>
      </c>
      <c r="F79" s="19" t="s">
        <v>8259</v>
      </c>
      <c r="G79" s="19">
        <v>609</v>
      </c>
      <c r="H79" s="19" t="s">
        <v>13102</v>
      </c>
    </row>
    <row r="80" spans="1:8" x14ac:dyDescent="0.35">
      <c r="A80" s="19" t="s">
        <v>16321</v>
      </c>
      <c r="B80" s="19" t="s">
        <v>16320</v>
      </c>
      <c r="C80" s="19" t="s">
        <v>8261</v>
      </c>
      <c r="D80" s="19" t="s">
        <v>16319</v>
      </c>
      <c r="E80" s="19" t="s">
        <v>16318</v>
      </c>
      <c r="F80" s="19" t="s">
        <v>8259</v>
      </c>
      <c r="G80" s="19">
        <v>112</v>
      </c>
      <c r="H80" s="19" t="s">
        <v>13102</v>
      </c>
    </row>
    <row r="81" spans="1:8" x14ac:dyDescent="0.35">
      <c r="A81" s="19" t="s">
        <v>16317</v>
      </c>
      <c r="B81" s="19" t="s">
        <v>16316</v>
      </c>
      <c r="C81" s="19" t="s">
        <v>8261</v>
      </c>
      <c r="D81" s="19" t="s">
        <v>16315</v>
      </c>
      <c r="E81" s="19" t="s">
        <v>16314</v>
      </c>
      <c r="F81" s="19" t="s">
        <v>8259</v>
      </c>
      <c r="G81" s="19">
        <v>195</v>
      </c>
      <c r="H81" s="19" t="s">
        <v>13102</v>
      </c>
    </row>
    <row r="82" spans="1:8" x14ac:dyDescent="0.35">
      <c r="A82" s="19" t="s">
        <v>16313</v>
      </c>
      <c r="B82" s="19" t="s">
        <v>16312</v>
      </c>
      <c r="C82" s="19" t="s">
        <v>8261</v>
      </c>
      <c r="D82" s="19" t="s">
        <v>16311</v>
      </c>
      <c r="E82" s="19" t="s">
        <v>16310</v>
      </c>
      <c r="F82" s="19" t="s">
        <v>8259</v>
      </c>
      <c r="G82" s="19">
        <v>275</v>
      </c>
      <c r="H82" s="19" t="s">
        <v>13102</v>
      </c>
    </row>
    <row r="83" spans="1:8" x14ac:dyDescent="0.35">
      <c r="A83" s="19" t="s">
        <v>16309</v>
      </c>
      <c r="B83" s="19" t="s">
        <v>16308</v>
      </c>
      <c r="C83" s="19" t="s">
        <v>8261</v>
      </c>
      <c r="D83" s="19" t="s">
        <v>16307</v>
      </c>
      <c r="E83" s="19" t="s">
        <v>16306</v>
      </c>
      <c r="F83" s="19" t="s">
        <v>8259</v>
      </c>
      <c r="G83" s="19">
        <v>257</v>
      </c>
      <c r="H83" s="19" t="s">
        <v>13102</v>
      </c>
    </row>
    <row r="84" spans="1:8" x14ac:dyDescent="0.35">
      <c r="A84" s="19" t="s">
        <v>16305</v>
      </c>
      <c r="B84" s="19" t="s">
        <v>16304</v>
      </c>
      <c r="C84" s="19" t="s">
        <v>8261</v>
      </c>
      <c r="D84" s="19" t="s">
        <v>16303</v>
      </c>
      <c r="E84" s="19" t="s">
        <v>16302</v>
      </c>
      <c r="F84" s="19" t="s">
        <v>8259</v>
      </c>
      <c r="G84" s="19">
        <v>234</v>
      </c>
      <c r="H84" s="19" t="s">
        <v>13102</v>
      </c>
    </row>
    <row r="85" spans="1:8" x14ac:dyDescent="0.35">
      <c r="A85" s="19" t="s">
        <v>16301</v>
      </c>
      <c r="B85" s="19" t="s">
        <v>16300</v>
      </c>
      <c r="C85" s="19" t="s">
        <v>8261</v>
      </c>
      <c r="D85" s="19" t="s">
        <v>16299</v>
      </c>
      <c r="E85" s="19" t="s">
        <v>16298</v>
      </c>
      <c r="F85" s="19" t="s">
        <v>8259</v>
      </c>
      <c r="G85" s="19">
        <v>158</v>
      </c>
      <c r="H85" s="19" t="s">
        <v>13102</v>
      </c>
    </row>
    <row r="86" spans="1:8" x14ac:dyDescent="0.35">
      <c r="A86" s="19" t="s">
        <v>16297</v>
      </c>
      <c r="B86" s="19" t="s">
        <v>16296</v>
      </c>
      <c r="C86" s="19" t="s">
        <v>8261</v>
      </c>
      <c r="D86" s="19" t="s">
        <v>16295</v>
      </c>
      <c r="E86" s="19" t="s">
        <v>16294</v>
      </c>
      <c r="F86" s="19" t="s">
        <v>8259</v>
      </c>
      <c r="G86" s="19">
        <v>207</v>
      </c>
      <c r="H86" s="19" t="s">
        <v>13102</v>
      </c>
    </row>
    <row r="87" spans="1:8" x14ac:dyDescent="0.35">
      <c r="A87" s="19" t="s">
        <v>16293</v>
      </c>
      <c r="B87" s="19" t="s">
        <v>16292</v>
      </c>
      <c r="C87" s="19" t="s">
        <v>8261</v>
      </c>
      <c r="D87" s="19" t="s">
        <v>16291</v>
      </c>
      <c r="E87" s="19" t="s">
        <v>16290</v>
      </c>
      <c r="F87" s="19" t="s">
        <v>8259</v>
      </c>
      <c r="G87" s="19">
        <v>365</v>
      </c>
      <c r="H87" s="19" t="s">
        <v>13102</v>
      </c>
    </row>
    <row r="88" spans="1:8" x14ac:dyDescent="0.35">
      <c r="A88" s="19" t="s">
        <v>16289</v>
      </c>
      <c r="B88" s="19" t="s">
        <v>16288</v>
      </c>
      <c r="C88" s="19" t="s">
        <v>8261</v>
      </c>
      <c r="D88" s="19" t="s">
        <v>16287</v>
      </c>
      <c r="E88" s="19" t="s">
        <v>768</v>
      </c>
      <c r="F88" s="19" t="s">
        <v>8259</v>
      </c>
      <c r="G88" s="19">
        <v>102</v>
      </c>
      <c r="H88" s="19" t="s">
        <v>13102</v>
      </c>
    </row>
    <row r="89" spans="1:8" x14ac:dyDescent="0.35">
      <c r="A89" s="19" t="s">
        <v>16286</v>
      </c>
      <c r="B89" s="19" t="s">
        <v>16285</v>
      </c>
      <c r="C89" s="19" t="s">
        <v>8261</v>
      </c>
      <c r="D89" s="19" t="s">
        <v>16284</v>
      </c>
      <c r="E89" s="19" t="s">
        <v>770</v>
      </c>
      <c r="F89" s="19" t="s">
        <v>8259</v>
      </c>
      <c r="G89" s="19">
        <v>138</v>
      </c>
      <c r="H89" s="19" t="s">
        <v>13102</v>
      </c>
    </row>
    <row r="90" spans="1:8" x14ac:dyDescent="0.35">
      <c r="A90" s="19" t="s">
        <v>16283</v>
      </c>
      <c r="B90" s="19" t="s">
        <v>16282</v>
      </c>
      <c r="C90" s="19" t="s">
        <v>8261</v>
      </c>
      <c r="D90" s="19" t="s">
        <v>16281</v>
      </c>
      <c r="E90" s="19" t="s">
        <v>773</v>
      </c>
      <c r="F90" s="19" t="s">
        <v>8259</v>
      </c>
      <c r="G90" s="19">
        <v>88</v>
      </c>
      <c r="H90" s="19" t="s">
        <v>13102</v>
      </c>
    </row>
    <row r="91" spans="1:8" x14ac:dyDescent="0.35">
      <c r="A91" s="19" t="s">
        <v>16280</v>
      </c>
      <c r="B91" s="19" t="s">
        <v>16279</v>
      </c>
      <c r="C91" s="19" t="s">
        <v>8261</v>
      </c>
      <c r="D91" s="19" t="s">
        <v>16278</v>
      </c>
      <c r="E91" s="19" t="s">
        <v>16277</v>
      </c>
      <c r="F91" s="19" t="s">
        <v>8259</v>
      </c>
      <c r="G91" s="19">
        <v>874</v>
      </c>
      <c r="H91" s="19" t="s">
        <v>13102</v>
      </c>
    </row>
    <row r="92" spans="1:8" x14ac:dyDescent="0.35">
      <c r="A92" s="19" t="s">
        <v>16276</v>
      </c>
      <c r="B92" s="19" t="s">
        <v>16275</v>
      </c>
      <c r="C92" s="19" t="s">
        <v>8261</v>
      </c>
      <c r="D92" s="19" t="s">
        <v>16274</v>
      </c>
      <c r="E92" s="19" t="s">
        <v>16273</v>
      </c>
      <c r="F92" s="19" t="s">
        <v>8259</v>
      </c>
      <c r="G92" s="19">
        <v>805</v>
      </c>
      <c r="H92" s="19" t="s">
        <v>13102</v>
      </c>
    </row>
    <row r="93" spans="1:8" x14ac:dyDescent="0.35">
      <c r="A93" s="19" t="s">
        <v>16272</v>
      </c>
      <c r="B93" s="19" t="s">
        <v>16271</v>
      </c>
      <c r="C93" s="19" t="s">
        <v>8261</v>
      </c>
      <c r="D93" s="19" t="s">
        <v>16270</v>
      </c>
      <c r="E93" s="19" t="s">
        <v>16269</v>
      </c>
      <c r="F93" s="19" t="s">
        <v>8259</v>
      </c>
      <c r="G93" s="19">
        <v>371</v>
      </c>
      <c r="H93" s="19" t="s">
        <v>13102</v>
      </c>
    </row>
    <row r="94" spans="1:8" x14ac:dyDescent="0.35">
      <c r="A94" s="19" t="s">
        <v>16268</v>
      </c>
      <c r="B94" s="19" t="s">
        <v>16267</v>
      </c>
      <c r="C94" s="19" t="s">
        <v>8261</v>
      </c>
      <c r="D94" s="19" t="s">
        <v>16266</v>
      </c>
      <c r="E94" s="19" t="s">
        <v>785</v>
      </c>
      <c r="F94" s="19" t="s">
        <v>8259</v>
      </c>
      <c r="G94" s="19">
        <v>377</v>
      </c>
      <c r="H94" s="19" t="s">
        <v>13102</v>
      </c>
    </row>
    <row r="95" spans="1:8" x14ac:dyDescent="0.35">
      <c r="A95" s="19" t="s">
        <v>16265</v>
      </c>
      <c r="B95" s="19" t="s">
        <v>16264</v>
      </c>
      <c r="C95" s="19" t="s">
        <v>8261</v>
      </c>
      <c r="D95" s="19" t="s">
        <v>16263</v>
      </c>
      <c r="E95" s="19" t="s">
        <v>16262</v>
      </c>
      <c r="F95" s="19" t="s">
        <v>8259</v>
      </c>
      <c r="G95" s="19">
        <v>594</v>
      </c>
      <c r="H95" s="19" t="s">
        <v>13102</v>
      </c>
    </row>
    <row r="96" spans="1:8" x14ac:dyDescent="0.35">
      <c r="A96" s="19" t="s">
        <v>16261</v>
      </c>
      <c r="B96" s="19" t="s">
        <v>16260</v>
      </c>
      <c r="C96" s="19" t="s">
        <v>8261</v>
      </c>
      <c r="D96" s="19" t="s">
        <v>16259</v>
      </c>
      <c r="E96" s="19" t="s">
        <v>16258</v>
      </c>
      <c r="F96" s="19" t="s">
        <v>8259</v>
      </c>
      <c r="G96" s="19">
        <v>426</v>
      </c>
      <c r="H96" s="19" t="s">
        <v>13102</v>
      </c>
    </row>
    <row r="97" spans="1:8" x14ac:dyDescent="0.35">
      <c r="A97" s="19" t="s">
        <v>16257</v>
      </c>
      <c r="B97" s="19" t="s">
        <v>16256</v>
      </c>
      <c r="C97" s="19" t="s">
        <v>8261</v>
      </c>
      <c r="D97" s="19" t="s">
        <v>16255</v>
      </c>
      <c r="E97" s="19" t="s">
        <v>16254</v>
      </c>
      <c r="F97" s="19" t="s">
        <v>8259</v>
      </c>
      <c r="G97" s="19">
        <v>146</v>
      </c>
      <c r="H97" s="19" t="s">
        <v>13102</v>
      </c>
    </row>
    <row r="98" spans="1:8" x14ac:dyDescent="0.35">
      <c r="A98" s="19" t="s">
        <v>16253</v>
      </c>
      <c r="B98" s="19" t="s">
        <v>16252</v>
      </c>
      <c r="C98" s="19" t="s">
        <v>8261</v>
      </c>
      <c r="D98" s="19" t="s">
        <v>16251</v>
      </c>
      <c r="E98" s="19" t="s">
        <v>812</v>
      </c>
      <c r="F98" s="19" t="s">
        <v>8259</v>
      </c>
      <c r="G98" s="19">
        <v>730</v>
      </c>
      <c r="H98" s="19" t="s">
        <v>13102</v>
      </c>
    </row>
    <row r="99" spans="1:8" x14ac:dyDescent="0.35">
      <c r="A99" s="19" t="s">
        <v>16250</v>
      </c>
      <c r="B99" s="19" t="s">
        <v>16249</v>
      </c>
      <c r="C99" s="19" t="s">
        <v>8261</v>
      </c>
      <c r="D99" s="19" t="s">
        <v>16248</v>
      </c>
      <c r="E99" s="19" t="s">
        <v>16247</v>
      </c>
      <c r="F99" s="19" t="s">
        <v>8259</v>
      </c>
      <c r="G99" s="19">
        <v>170</v>
      </c>
      <c r="H99" s="19" t="s">
        <v>13102</v>
      </c>
    </row>
    <row r="100" spans="1:8" x14ac:dyDescent="0.35">
      <c r="A100" s="19" t="s">
        <v>16246</v>
      </c>
      <c r="B100" s="19" t="s">
        <v>16245</v>
      </c>
      <c r="C100" s="19" t="s">
        <v>8261</v>
      </c>
      <c r="D100" s="19" t="s">
        <v>16244</v>
      </c>
      <c r="E100" s="19" t="s">
        <v>16243</v>
      </c>
      <c r="F100" s="19" t="s">
        <v>8259</v>
      </c>
      <c r="G100" s="19">
        <v>758</v>
      </c>
      <c r="H100" s="19" t="s">
        <v>13102</v>
      </c>
    </row>
    <row r="101" spans="1:8" x14ac:dyDescent="0.35">
      <c r="A101" s="19" t="s">
        <v>16242</v>
      </c>
      <c r="B101" s="19" t="s">
        <v>16241</v>
      </c>
      <c r="C101" s="19" t="s">
        <v>8261</v>
      </c>
      <c r="D101" s="19" t="s">
        <v>16240</v>
      </c>
      <c r="E101" s="19" t="s">
        <v>16239</v>
      </c>
      <c r="F101" s="19" t="s">
        <v>8259</v>
      </c>
      <c r="G101" s="19">
        <v>380</v>
      </c>
      <c r="H101" s="19" t="s">
        <v>13102</v>
      </c>
    </row>
    <row r="102" spans="1:8" x14ac:dyDescent="0.35">
      <c r="A102" s="19" t="s">
        <v>16238</v>
      </c>
      <c r="B102" s="19" t="s">
        <v>16237</v>
      </c>
      <c r="C102" s="19" t="s">
        <v>8261</v>
      </c>
      <c r="D102" s="19" t="s">
        <v>16236</v>
      </c>
      <c r="E102" s="19" t="s">
        <v>16235</v>
      </c>
      <c r="F102" s="19" t="s">
        <v>8259</v>
      </c>
      <c r="G102" s="19">
        <v>360</v>
      </c>
      <c r="H102" s="19" t="s">
        <v>13102</v>
      </c>
    </row>
    <row r="103" spans="1:8" x14ac:dyDescent="0.35">
      <c r="A103" s="19" t="s">
        <v>16234</v>
      </c>
      <c r="B103" s="19" t="s">
        <v>16233</v>
      </c>
      <c r="C103" s="19" t="s">
        <v>8261</v>
      </c>
      <c r="D103" s="19" t="s">
        <v>16232</v>
      </c>
      <c r="E103" s="19" t="s">
        <v>16231</v>
      </c>
      <c r="F103" s="19" t="s">
        <v>8259</v>
      </c>
      <c r="G103" s="19">
        <v>332</v>
      </c>
      <c r="H103" s="19" t="s">
        <v>13102</v>
      </c>
    </row>
    <row r="104" spans="1:8" x14ac:dyDescent="0.35">
      <c r="A104" s="19" t="s">
        <v>16230</v>
      </c>
      <c r="B104" s="19" t="s">
        <v>16229</v>
      </c>
      <c r="C104" s="19" t="s">
        <v>8261</v>
      </c>
      <c r="D104" s="19" t="s">
        <v>16228</v>
      </c>
      <c r="E104" s="19" t="s">
        <v>16227</v>
      </c>
      <c r="F104" s="19" t="s">
        <v>8259</v>
      </c>
      <c r="G104" s="19">
        <v>198</v>
      </c>
      <c r="H104" s="19" t="s">
        <v>13102</v>
      </c>
    </row>
    <row r="105" spans="1:8" x14ac:dyDescent="0.35">
      <c r="A105" s="19" t="s">
        <v>16226</v>
      </c>
      <c r="B105" s="19" t="s">
        <v>16225</v>
      </c>
      <c r="C105" s="19" t="s">
        <v>8261</v>
      </c>
      <c r="D105" s="19" t="s">
        <v>16224</v>
      </c>
      <c r="E105" s="19" t="s">
        <v>859</v>
      </c>
      <c r="F105" s="19" t="s">
        <v>8259</v>
      </c>
      <c r="G105" s="19">
        <v>150</v>
      </c>
      <c r="H105" s="19" t="s">
        <v>13102</v>
      </c>
    </row>
    <row r="106" spans="1:8" x14ac:dyDescent="0.35">
      <c r="A106" s="19" t="s">
        <v>16223</v>
      </c>
      <c r="B106" s="19" t="s">
        <v>16222</v>
      </c>
      <c r="C106" s="19" t="s">
        <v>8261</v>
      </c>
      <c r="D106" s="19" t="s">
        <v>16221</v>
      </c>
      <c r="E106" s="19" t="s">
        <v>16220</v>
      </c>
      <c r="F106" s="19" t="s">
        <v>8259</v>
      </c>
      <c r="G106" s="19">
        <v>429</v>
      </c>
      <c r="H106" s="19" t="s">
        <v>13102</v>
      </c>
    </row>
    <row r="107" spans="1:8" x14ac:dyDescent="0.35">
      <c r="A107" s="19" t="s">
        <v>16219</v>
      </c>
      <c r="B107" s="19" t="s">
        <v>16218</v>
      </c>
      <c r="C107" s="19" t="s">
        <v>8261</v>
      </c>
      <c r="D107" s="19" t="s">
        <v>870</v>
      </c>
      <c r="E107" s="19" t="s">
        <v>16217</v>
      </c>
      <c r="F107" s="19" t="s">
        <v>8259</v>
      </c>
      <c r="G107" s="19">
        <v>96</v>
      </c>
      <c r="H107" s="19" t="s">
        <v>13102</v>
      </c>
    </row>
    <row r="108" spans="1:8" x14ac:dyDescent="0.35">
      <c r="A108" s="19" t="s">
        <v>16216</v>
      </c>
      <c r="B108" s="19" t="s">
        <v>16215</v>
      </c>
      <c r="C108" s="19" t="s">
        <v>8261</v>
      </c>
      <c r="D108" s="19" t="s">
        <v>875</v>
      </c>
      <c r="E108" s="19" t="s">
        <v>16214</v>
      </c>
      <c r="F108" s="19" t="s">
        <v>8259</v>
      </c>
      <c r="G108" s="19">
        <v>102</v>
      </c>
      <c r="H108" s="19" t="s">
        <v>13102</v>
      </c>
    </row>
    <row r="109" spans="1:8" x14ac:dyDescent="0.35">
      <c r="A109" s="19" t="s">
        <v>16213</v>
      </c>
      <c r="B109" s="19" t="s">
        <v>16212</v>
      </c>
      <c r="C109" s="19" t="s">
        <v>8261</v>
      </c>
      <c r="D109" s="19" t="s">
        <v>15354</v>
      </c>
      <c r="E109" s="19" t="s">
        <v>878</v>
      </c>
      <c r="F109" s="19" t="s">
        <v>8259</v>
      </c>
      <c r="G109" s="19">
        <v>266</v>
      </c>
      <c r="H109" s="19" t="s">
        <v>13102</v>
      </c>
    </row>
    <row r="110" spans="1:8" x14ac:dyDescent="0.35">
      <c r="A110" s="19" t="s">
        <v>16211</v>
      </c>
      <c r="B110" s="19" t="s">
        <v>16210</v>
      </c>
      <c r="C110" s="19" t="s">
        <v>8261</v>
      </c>
      <c r="D110" s="19" t="s">
        <v>16209</v>
      </c>
      <c r="E110" s="19" t="s">
        <v>16208</v>
      </c>
      <c r="F110" s="19" t="s">
        <v>8259</v>
      </c>
      <c r="G110" s="19">
        <v>223</v>
      </c>
      <c r="H110" s="19" t="s">
        <v>13102</v>
      </c>
    </row>
    <row r="111" spans="1:8" x14ac:dyDescent="0.35">
      <c r="A111" s="19" t="s">
        <v>16207</v>
      </c>
      <c r="B111" s="19" t="s">
        <v>16206</v>
      </c>
      <c r="C111" s="19" t="s">
        <v>8261</v>
      </c>
      <c r="D111" s="19" t="s">
        <v>16205</v>
      </c>
      <c r="E111" s="19" t="s">
        <v>887</v>
      </c>
      <c r="F111" s="19" t="s">
        <v>8259</v>
      </c>
      <c r="G111" s="19">
        <v>294</v>
      </c>
      <c r="H111" s="19" t="s">
        <v>13102</v>
      </c>
    </row>
    <row r="112" spans="1:8" x14ac:dyDescent="0.35">
      <c r="A112" s="19" t="s">
        <v>16204</v>
      </c>
      <c r="B112" s="19" t="s">
        <v>16203</v>
      </c>
      <c r="C112" s="19" t="s">
        <v>8261</v>
      </c>
      <c r="D112" s="19" t="s">
        <v>8260</v>
      </c>
      <c r="E112" s="19" t="s">
        <v>893</v>
      </c>
      <c r="F112" s="19" t="s">
        <v>8259</v>
      </c>
      <c r="G112" s="19">
        <v>230</v>
      </c>
      <c r="H112" s="19" t="s">
        <v>13102</v>
      </c>
    </row>
    <row r="113" spans="1:8" x14ac:dyDescent="0.35">
      <c r="A113" s="19" t="s">
        <v>16202</v>
      </c>
      <c r="B113" s="19" t="s">
        <v>16201</v>
      </c>
      <c r="C113" s="19" t="s">
        <v>8261</v>
      </c>
      <c r="D113" s="19" t="s">
        <v>16200</v>
      </c>
      <c r="E113" s="19" t="s">
        <v>895</v>
      </c>
      <c r="F113" s="19" t="s">
        <v>8259</v>
      </c>
      <c r="G113" s="19">
        <v>202</v>
      </c>
      <c r="H113" s="19" t="s">
        <v>13102</v>
      </c>
    </row>
    <row r="114" spans="1:8" x14ac:dyDescent="0.35">
      <c r="A114" s="19" t="s">
        <v>16199</v>
      </c>
      <c r="B114" s="19" t="s">
        <v>16198</v>
      </c>
      <c r="C114" s="19" t="s">
        <v>8261</v>
      </c>
      <c r="D114" s="19" t="s">
        <v>16197</v>
      </c>
      <c r="E114" s="19" t="s">
        <v>913</v>
      </c>
      <c r="F114" s="19" t="s">
        <v>8259</v>
      </c>
      <c r="G114" s="19">
        <v>403</v>
      </c>
      <c r="H114" s="19" t="s">
        <v>13102</v>
      </c>
    </row>
    <row r="115" spans="1:8" x14ac:dyDescent="0.35">
      <c r="A115" s="19" t="s">
        <v>16196</v>
      </c>
      <c r="B115" s="19" t="s">
        <v>16195</v>
      </c>
      <c r="C115" s="19" t="s">
        <v>8261</v>
      </c>
      <c r="D115" s="19" t="s">
        <v>16194</v>
      </c>
      <c r="E115" s="19" t="s">
        <v>16193</v>
      </c>
      <c r="F115" s="19" t="s">
        <v>8259</v>
      </c>
      <c r="G115" s="19">
        <v>877</v>
      </c>
      <c r="H115" s="19" t="s">
        <v>13102</v>
      </c>
    </row>
    <row r="116" spans="1:8" x14ac:dyDescent="0.35">
      <c r="A116" s="19" t="s">
        <v>16192</v>
      </c>
      <c r="B116" s="19" t="s">
        <v>16191</v>
      </c>
      <c r="C116" s="19" t="s">
        <v>8261</v>
      </c>
      <c r="D116" s="19" t="s">
        <v>14611</v>
      </c>
      <c r="E116" s="19" t="s">
        <v>16190</v>
      </c>
      <c r="F116" s="19" t="s">
        <v>8259</v>
      </c>
      <c r="G116" s="19">
        <v>428</v>
      </c>
      <c r="H116" s="19" t="s">
        <v>13102</v>
      </c>
    </row>
    <row r="117" spans="1:8" x14ac:dyDescent="0.35">
      <c r="A117" s="19" t="s">
        <v>16189</v>
      </c>
      <c r="B117" s="19" t="s">
        <v>16188</v>
      </c>
      <c r="C117" s="19" t="s">
        <v>8261</v>
      </c>
      <c r="D117" s="19" t="s">
        <v>16187</v>
      </c>
      <c r="E117" s="19" t="s">
        <v>948</v>
      </c>
      <c r="F117" s="19" t="s">
        <v>8259</v>
      </c>
      <c r="G117" s="19">
        <v>327</v>
      </c>
      <c r="H117" s="19" t="s">
        <v>13102</v>
      </c>
    </row>
    <row r="118" spans="1:8" x14ac:dyDescent="0.35">
      <c r="A118" s="19" t="s">
        <v>16186</v>
      </c>
      <c r="B118" s="19" t="s">
        <v>16185</v>
      </c>
      <c r="C118" s="19" t="s">
        <v>8261</v>
      </c>
      <c r="D118" s="19" t="s">
        <v>16184</v>
      </c>
      <c r="E118" s="19" t="s">
        <v>16183</v>
      </c>
      <c r="F118" s="19" t="s">
        <v>8259</v>
      </c>
      <c r="G118" s="19">
        <v>309</v>
      </c>
      <c r="H118" s="19" t="s">
        <v>13102</v>
      </c>
    </row>
    <row r="119" spans="1:8" x14ac:dyDescent="0.35">
      <c r="A119" s="19" t="s">
        <v>16182</v>
      </c>
      <c r="B119" s="19" t="s">
        <v>16181</v>
      </c>
      <c r="C119" s="19" t="s">
        <v>8261</v>
      </c>
      <c r="D119" s="19" t="s">
        <v>16180</v>
      </c>
      <c r="E119" s="19" t="s">
        <v>16179</v>
      </c>
      <c r="F119" s="19" t="s">
        <v>8259</v>
      </c>
      <c r="G119" s="19">
        <v>457</v>
      </c>
      <c r="H119" s="19" t="s">
        <v>13102</v>
      </c>
    </row>
    <row r="120" spans="1:8" x14ac:dyDescent="0.35">
      <c r="A120" s="19" t="s">
        <v>16178</v>
      </c>
      <c r="B120" s="19" t="s">
        <v>16177</v>
      </c>
      <c r="C120" s="19" t="s">
        <v>8261</v>
      </c>
      <c r="D120" s="19" t="s">
        <v>16176</v>
      </c>
      <c r="E120" s="19" t="s">
        <v>16175</v>
      </c>
      <c r="F120" s="19" t="s">
        <v>8259</v>
      </c>
      <c r="G120" s="19">
        <v>193</v>
      </c>
      <c r="H120" s="19" t="s">
        <v>13102</v>
      </c>
    </row>
    <row r="121" spans="1:8" x14ac:dyDescent="0.35">
      <c r="A121" s="19" t="s">
        <v>16174</v>
      </c>
      <c r="B121" s="19" t="s">
        <v>16173</v>
      </c>
      <c r="C121" s="19" t="s">
        <v>8261</v>
      </c>
      <c r="D121" s="19" t="s">
        <v>973</v>
      </c>
      <c r="E121" s="19" t="s">
        <v>16172</v>
      </c>
      <c r="F121" s="19" t="s">
        <v>8259</v>
      </c>
      <c r="G121" s="19">
        <v>423</v>
      </c>
      <c r="H121" s="19" t="s">
        <v>13102</v>
      </c>
    </row>
    <row r="122" spans="1:8" x14ac:dyDescent="0.35">
      <c r="A122" s="19" t="s">
        <v>16171</v>
      </c>
      <c r="B122" s="19" t="s">
        <v>16170</v>
      </c>
      <c r="C122" s="19" t="s">
        <v>8261</v>
      </c>
      <c r="D122" s="19" t="s">
        <v>16169</v>
      </c>
      <c r="E122" s="19" t="s">
        <v>16168</v>
      </c>
      <c r="F122" s="19" t="s">
        <v>8259</v>
      </c>
      <c r="G122" s="19">
        <v>428</v>
      </c>
      <c r="H122" s="19" t="s">
        <v>13102</v>
      </c>
    </row>
    <row r="123" spans="1:8" x14ac:dyDescent="0.35">
      <c r="A123" s="19" t="s">
        <v>16167</v>
      </c>
      <c r="B123" s="19" t="s">
        <v>16166</v>
      </c>
      <c r="C123" s="19" t="s">
        <v>8261</v>
      </c>
      <c r="D123" s="19" t="s">
        <v>16165</v>
      </c>
      <c r="E123" s="19" t="s">
        <v>987</v>
      </c>
      <c r="F123" s="19" t="s">
        <v>8259</v>
      </c>
      <c r="G123" s="19">
        <v>203</v>
      </c>
      <c r="H123" s="19" t="s">
        <v>13102</v>
      </c>
    </row>
    <row r="124" spans="1:8" x14ac:dyDescent="0.35">
      <c r="A124" s="19" t="s">
        <v>16164</v>
      </c>
      <c r="B124" s="19" t="s">
        <v>16163</v>
      </c>
      <c r="C124" s="19" t="s">
        <v>8261</v>
      </c>
      <c r="D124" s="19" t="s">
        <v>16162</v>
      </c>
      <c r="E124" s="19" t="s">
        <v>16161</v>
      </c>
      <c r="F124" s="19" t="s">
        <v>8259</v>
      </c>
      <c r="G124" s="19">
        <v>249</v>
      </c>
      <c r="H124" s="19" t="s">
        <v>13102</v>
      </c>
    </row>
    <row r="125" spans="1:8" x14ac:dyDescent="0.35">
      <c r="A125" s="19" t="s">
        <v>16160</v>
      </c>
      <c r="B125" s="19" t="s">
        <v>16159</v>
      </c>
      <c r="C125" s="19" t="s">
        <v>8261</v>
      </c>
      <c r="D125" s="19" t="s">
        <v>16158</v>
      </c>
      <c r="E125" s="19" t="s">
        <v>16157</v>
      </c>
      <c r="F125" s="19" t="s">
        <v>8259</v>
      </c>
      <c r="G125" s="19">
        <v>267</v>
      </c>
      <c r="H125" s="19" t="s">
        <v>13102</v>
      </c>
    </row>
    <row r="126" spans="1:8" x14ac:dyDescent="0.35">
      <c r="A126" s="19" t="s">
        <v>16156</v>
      </c>
      <c r="B126" s="19" t="s">
        <v>16155</v>
      </c>
      <c r="C126" s="19" t="s">
        <v>8261</v>
      </c>
      <c r="D126" s="19" t="s">
        <v>14804</v>
      </c>
      <c r="E126" s="19" t="s">
        <v>1009</v>
      </c>
      <c r="F126" s="19" t="s">
        <v>8259</v>
      </c>
      <c r="G126" s="19">
        <v>409</v>
      </c>
      <c r="H126" s="19" t="s">
        <v>13102</v>
      </c>
    </row>
    <row r="127" spans="1:8" x14ac:dyDescent="0.35">
      <c r="A127" s="19" t="s">
        <v>16154</v>
      </c>
      <c r="B127" s="19" t="s">
        <v>16153</v>
      </c>
      <c r="C127" s="19" t="s">
        <v>8261</v>
      </c>
      <c r="D127" s="19" t="s">
        <v>16152</v>
      </c>
      <c r="E127" s="19" t="s">
        <v>16151</v>
      </c>
      <c r="F127" s="19" t="s">
        <v>8259</v>
      </c>
      <c r="G127" s="19">
        <v>598</v>
      </c>
      <c r="H127" s="19" t="s">
        <v>13102</v>
      </c>
    </row>
    <row r="128" spans="1:8" x14ac:dyDescent="0.35">
      <c r="A128" s="19" t="s">
        <v>16150</v>
      </c>
      <c r="B128" s="19" t="s">
        <v>16149</v>
      </c>
      <c r="C128" s="19" t="s">
        <v>8261</v>
      </c>
      <c r="D128" s="19" t="s">
        <v>10325</v>
      </c>
      <c r="E128" s="19" t="s">
        <v>1015</v>
      </c>
      <c r="F128" s="19" t="s">
        <v>8259</v>
      </c>
      <c r="G128" s="19">
        <v>104</v>
      </c>
      <c r="H128" s="19" t="s">
        <v>13102</v>
      </c>
    </row>
    <row r="129" spans="1:8" x14ac:dyDescent="0.35">
      <c r="A129" s="19" t="s">
        <v>16148</v>
      </c>
      <c r="B129" s="19" t="s">
        <v>16147</v>
      </c>
      <c r="C129" s="19" t="s">
        <v>8261</v>
      </c>
      <c r="D129" s="19" t="s">
        <v>12422</v>
      </c>
      <c r="E129" s="19" t="s">
        <v>1023</v>
      </c>
      <c r="F129" s="19" t="s">
        <v>8259</v>
      </c>
      <c r="G129" s="19">
        <v>257</v>
      </c>
      <c r="H129" s="19" t="s">
        <v>13102</v>
      </c>
    </row>
    <row r="130" spans="1:8" x14ac:dyDescent="0.35">
      <c r="A130" s="19" t="s">
        <v>16146</v>
      </c>
      <c r="B130" s="19" t="s">
        <v>16145</v>
      </c>
      <c r="C130" s="19" t="s">
        <v>8261</v>
      </c>
      <c r="D130" s="19" t="s">
        <v>16144</v>
      </c>
      <c r="E130" s="19" t="s">
        <v>16143</v>
      </c>
      <c r="F130" s="19" t="s">
        <v>8259</v>
      </c>
      <c r="G130" s="19">
        <v>786</v>
      </c>
      <c r="H130" s="19" t="s">
        <v>13102</v>
      </c>
    </row>
    <row r="131" spans="1:8" x14ac:dyDescent="0.35">
      <c r="A131" s="19" t="s">
        <v>16142</v>
      </c>
      <c r="B131" s="19" t="s">
        <v>16141</v>
      </c>
      <c r="C131" s="19" t="s">
        <v>8261</v>
      </c>
      <c r="D131" s="19" t="s">
        <v>16140</v>
      </c>
      <c r="E131" s="19" t="s">
        <v>16139</v>
      </c>
      <c r="F131" s="19" t="s">
        <v>8259</v>
      </c>
      <c r="G131" s="19">
        <v>799</v>
      </c>
      <c r="H131" s="19" t="s">
        <v>13102</v>
      </c>
    </row>
    <row r="132" spans="1:8" x14ac:dyDescent="0.35">
      <c r="A132" s="19" t="s">
        <v>16138</v>
      </c>
      <c r="B132" s="19" t="s">
        <v>16137</v>
      </c>
      <c r="C132" s="19" t="s">
        <v>8261</v>
      </c>
      <c r="D132" s="19" t="s">
        <v>16136</v>
      </c>
      <c r="E132" s="19" t="s">
        <v>16135</v>
      </c>
      <c r="F132" s="19" t="s">
        <v>8259</v>
      </c>
      <c r="G132" s="19">
        <v>345</v>
      </c>
      <c r="H132" s="19" t="s">
        <v>13102</v>
      </c>
    </row>
    <row r="133" spans="1:8" x14ac:dyDescent="0.35">
      <c r="A133" s="19" t="s">
        <v>16134</v>
      </c>
      <c r="B133" s="19" t="s">
        <v>16133</v>
      </c>
      <c r="C133" s="19" t="s">
        <v>8261</v>
      </c>
      <c r="D133" s="19" t="s">
        <v>484</v>
      </c>
      <c r="E133" s="19" t="s">
        <v>1054</v>
      </c>
      <c r="F133" s="19" t="s">
        <v>8259</v>
      </c>
      <c r="G133" s="19">
        <v>255</v>
      </c>
      <c r="H133" s="19" t="s">
        <v>13102</v>
      </c>
    </row>
    <row r="134" spans="1:8" x14ac:dyDescent="0.35">
      <c r="A134" s="19" t="s">
        <v>16132</v>
      </c>
      <c r="B134" s="19" t="s">
        <v>16131</v>
      </c>
      <c r="C134" s="19" t="s">
        <v>8261</v>
      </c>
      <c r="D134" s="19" t="s">
        <v>16030</v>
      </c>
      <c r="E134" s="19" t="s">
        <v>1069</v>
      </c>
      <c r="F134" s="19" t="s">
        <v>8259</v>
      </c>
      <c r="G134" s="19">
        <v>362</v>
      </c>
      <c r="H134" s="19" t="s">
        <v>13102</v>
      </c>
    </row>
    <row r="135" spans="1:8" x14ac:dyDescent="0.35">
      <c r="A135" s="19" t="s">
        <v>16130</v>
      </c>
      <c r="B135" s="19" t="s">
        <v>16129</v>
      </c>
      <c r="C135" s="19" t="s">
        <v>8261</v>
      </c>
      <c r="D135" s="19" t="s">
        <v>1082</v>
      </c>
      <c r="E135" s="19" t="s">
        <v>16128</v>
      </c>
      <c r="F135" s="19" t="s">
        <v>8259</v>
      </c>
      <c r="G135" s="19">
        <v>119</v>
      </c>
      <c r="H135" s="19" t="s">
        <v>13102</v>
      </c>
    </row>
    <row r="136" spans="1:8" x14ac:dyDescent="0.35">
      <c r="A136" s="19" t="s">
        <v>16127</v>
      </c>
      <c r="B136" s="19" t="s">
        <v>16126</v>
      </c>
      <c r="C136" s="19" t="s">
        <v>8261</v>
      </c>
      <c r="D136" s="19" t="s">
        <v>1085</v>
      </c>
      <c r="E136" s="19" t="s">
        <v>16125</v>
      </c>
      <c r="F136" s="19" t="s">
        <v>8259</v>
      </c>
      <c r="G136" s="19">
        <v>66</v>
      </c>
      <c r="H136" s="19" t="s">
        <v>13102</v>
      </c>
    </row>
    <row r="137" spans="1:8" x14ac:dyDescent="0.35">
      <c r="A137" s="19" t="s">
        <v>16124</v>
      </c>
      <c r="B137" s="19" t="s">
        <v>16123</v>
      </c>
      <c r="C137" s="19" t="s">
        <v>8261</v>
      </c>
      <c r="D137" s="19" t="s">
        <v>16122</v>
      </c>
      <c r="E137" s="19" t="s">
        <v>16121</v>
      </c>
      <c r="F137" s="19" t="s">
        <v>8259</v>
      </c>
      <c r="G137" s="19">
        <v>168</v>
      </c>
      <c r="H137" s="19" t="s">
        <v>13102</v>
      </c>
    </row>
    <row r="138" spans="1:8" x14ac:dyDescent="0.35">
      <c r="A138" s="19" t="s">
        <v>16120</v>
      </c>
      <c r="B138" s="19" t="s">
        <v>16119</v>
      </c>
      <c r="C138" s="19" t="s">
        <v>8261</v>
      </c>
      <c r="D138" s="19" t="s">
        <v>16118</v>
      </c>
      <c r="E138" s="19" t="s">
        <v>16117</v>
      </c>
      <c r="F138" s="19" t="s">
        <v>8259</v>
      </c>
      <c r="G138" s="19">
        <v>642</v>
      </c>
      <c r="H138" s="19" t="s">
        <v>13102</v>
      </c>
    </row>
    <row r="139" spans="1:8" x14ac:dyDescent="0.35">
      <c r="A139" s="19" t="s">
        <v>16116</v>
      </c>
      <c r="B139" s="19" t="s">
        <v>16115</v>
      </c>
      <c r="C139" s="19" t="s">
        <v>8261</v>
      </c>
      <c r="D139" s="19" t="s">
        <v>16114</v>
      </c>
      <c r="E139" s="19" t="s">
        <v>16113</v>
      </c>
      <c r="F139" s="19" t="s">
        <v>8259</v>
      </c>
      <c r="G139" s="19">
        <v>158</v>
      </c>
      <c r="H139" s="19" t="s">
        <v>13102</v>
      </c>
    </row>
    <row r="140" spans="1:8" x14ac:dyDescent="0.35">
      <c r="A140" s="19" t="s">
        <v>16112</v>
      </c>
      <c r="B140" s="19" t="s">
        <v>16111</v>
      </c>
      <c r="C140" s="19" t="s">
        <v>8261</v>
      </c>
      <c r="D140" s="19" t="s">
        <v>16110</v>
      </c>
      <c r="E140" s="19" t="s">
        <v>16109</v>
      </c>
      <c r="F140" s="19" t="s">
        <v>8259</v>
      </c>
      <c r="G140" s="19">
        <v>127</v>
      </c>
      <c r="H140" s="19" t="s">
        <v>13102</v>
      </c>
    </row>
    <row r="141" spans="1:8" x14ac:dyDescent="0.35">
      <c r="A141" s="19" t="s">
        <v>16108</v>
      </c>
      <c r="B141" s="19" t="s">
        <v>16107</v>
      </c>
      <c r="C141" s="19" t="s">
        <v>8261</v>
      </c>
      <c r="D141" s="19" t="s">
        <v>15898</v>
      </c>
      <c r="E141" s="19" t="s">
        <v>1106</v>
      </c>
      <c r="F141" s="19" t="s">
        <v>8259</v>
      </c>
      <c r="G141" s="19">
        <v>339</v>
      </c>
      <c r="H141" s="19" t="s">
        <v>13102</v>
      </c>
    </row>
    <row r="142" spans="1:8" x14ac:dyDescent="0.35">
      <c r="A142" s="19" t="s">
        <v>16106</v>
      </c>
      <c r="B142" s="19" t="s">
        <v>16105</v>
      </c>
      <c r="C142" s="19" t="s">
        <v>8261</v>
      </c>
      <c r="D142" s="19" t="s">
        <v>16104</v>
      </c>
      <c r="E142" s="19" t="s">
        <v>16103</v>
      </c>
      <c r="F142" s="19" t="s">
        <v>8259</v>
      </c>
      <c r="G142" s="19">
        <v>201</v>
      </c>
      <c r="H142" s="19" t="s">
        <v>13102</v>
      </c>
    </row>
    <row r="143" spans="1:8" x14ac:dyDescent="0.35">
      <c r="A143" s="19" t="s">
        <v>16102</v>
      </c>
      <c r="B143" s="19" t="s">
        <v>16101</v>
      </c>
      <c r="C143" s="19" t="s">
        <v>8261</v>
      </c>
      <c r="D143" s="19" t="s">
        <v>16100</v>
      </c>
      <c r="E143" s="19" t="s">
        <v>1112</v>
      </c>
      <c r="F143" s="19" t="s">
        <v>8259</v>
      </c>
      <c r="G143" s="19">
        <v>289</v>
      </c>
      <c r="H143" s="19" t="s">
        <v>13102</v>
      </c>
    </row>
    <row r="144" spans="1:8" x14ac:dyDescent="0.35">
      <c r="A144" s="19" t="s">
        <v>16099</v>
      </c>
      <c r="B144" s="19" t="s">
        <v>16098</v>
      </c>
      <c r="C144" s="19" t="s">
        <v>8261</v>
      </c>
      <c r="D144" s="19" t="s">
        <v>16097</v>
      </c>
      <c r="E144" s="19" t="s">
        <v>16096</v>
      </c>
      <c r="F144" s="19" t="s">
        <v>8259</v>
      </c>
      <c r="G144" s="19">
        <v>878</v>
      </c>
      <c r="H144" s="19" t="s">
        <v>13102</v>
      </c>
    </row>
    <row r="145" spans="1:8" x14ac:dyDescent="0.35">
      <c r="A145" s="19" t="s">
        <v>16095</v>
      </c>
      <c r="B145" s="19" t="s">
        <v>16094</v>
      </c>
      <c r="C145" s="19" t="s">
        <v>8261</v>
      </c>
      <c r="D145" s="19" t="s">
        <v>16093</v>
      </c>
      <c r="E145" s="19" t="s">
        <v>1118</v>
      </c>
      <c r="F145" s="19" t="s">
        <v>8259</v>
      </c>
      <c r="G145" s="19">
        <v>323</v>
      </c>
      <c r="H145" s="19" t="s">
        <v>13102</v>
      </c>
    </row>
    <row r="146" spans="1:8" x14ac:dyDescent="0.35">
      <c r="A146" s="19" t="s">
        <v>16092</v>
      </c>
      <c r="B146" s="19" t="s">
        <v>16091</v>
      </c>
      <c r="C146" s="19" t="s">
        <v>8261</v>
      </c>
      <c r="D146" s="19" t="s">
        <v>16090</v>
      </c>
      <c r="E146" s="19" t="s">
        <v>1121</v>
      </c>
      <c r="F146" s="19" t="s">
        <v>8259</v>
      </c>
      <c r="G146" s="19">
        <v>322</v>
      </c>
      <c r="H146" s="19" t="s">
        <v>13102</v>
      </c>
    </row>
    <row r="147" spans="1:8" x14ac:dyDescent="0.35">
      <c r="A147" s="19" t="s">
        <v>16089</v>
      </c>
      <c r="B147" s="19" t="s">
        <v>16088</v>
      </c>
      <c r="C147" s="19" t="s">
        <v>8261</v>
      </c>
      <c r="D147" s="19" t="s">
        <v>16087</v>
      </c>
      <c r="E147" s="19" t="s">
        <v>16086</v>
      </c>
      <c r="F147" s="19" t="s">
        <v>8259</v>
      </c>
      <c r="G147" s="19">
        <v>312</v>
      </c>
      <c r="H147" s="19" t="s">
        <v>13102</v>
      </c>
    </row>
    <row r="148" spans="1:8" x14ac:dyDescent="0.35">
      <c r="A148" s="19" t="s">
        <v>16085</v>
      </c>
      <c r="B148" s="19" t="s">
        <v>16084</v>
      </c>
      <c r="C148" s="19" t="s">
        <v>8261</v>
      </c>
      <c r="D148" s="19" t="s">
        <v>14463</v>
      </c>
      <c r="E148" s="19" t="s">
        <v>1141</v>
      </c>
      <c r="F148" s="19" t="s">
        <v>8259</v>
      </c>
      <c r="G148" s="19">
        <v>371</v>
      </c>
      <c r="H148" s="19" t="s">
        <v>13102</v>
      </c>
    </row>
    <row r="149" spans="1:8" x14ac:dyDescent="0.35">
      <c r="A149" s="19" t="s">
        <v>16083</v>
      </c>
      <c r="B149" s="19" t="s">
        <v>16082</v>
      </c>
      <c r="C149" s="19" t="s">
        <v>8261</v>
      </c>
      <c r="D149" s="19" t="s">
        <v>16081</v>
      </c>
      <c r="E149" s="19" t="s">
        <v>1147</v>
      </c>
      <c r="F149" s="19" t="s">
        <v>8259</v>
      </c>
      <c r="G149" s="19">
        <v>586</v>
      </c>
      <c r="H149" s="19" t="s">
        <v>13102</v>
      </c>
    </row>
    <row r="150" spans="1:8" x14ac:dyDescent="0.35">
      <c r="A150" s="19" t="s">
        <v>16080</v>
      </c>
      <c r="B150" s="19" t="s">
        <v>16079</v>
      </c>
      <c r="C150" s="19" t="s">
        <v>8261</v>
      </c>
      <c r="D150" s="19" t="s">
        <v>16078</v>
      </c>
      <c r="E150" s="19" t="s">
        <v>16077</v>
      </c>
      <c r="F150" s="19" t="s">
        <v>8259</v>
      </c>
      <c r="G150" s="19">
        <v>319</v>
      </c>
      <c r="H150" s="19" t="s">
        <v>13102</v>
      </c>
    </row>
    <row r="151" spans="1:8" x14ac:dyDescent="0.35">
      <c r="A151" s="19" t="s">
        <v>16076</v>
      </c>
      <c r="B151" s="19" t="s">
        <v>16075</v>
      </c>
      <c r="C151" s="19" t="s">
        <v>8261</v>
      </c>
      <c r="D151" s="19" t="s">
        <v>16074</v>
      </c>
      <c r="E151" s="19" t="s">
        <v>16073</v>
      </c>
      <c r="F151" s="19" t="s">
        <v>8259</v>
      </c>
      <c r="G151" s="19">
        <v>322</v>
      </c>
      <c r="H151" s="19" t="s">
        <v>13102</v>
      </c>
    </row>
    <row r="152" spans="1:8" x14ac:dyDescent="0.35">
      <c r="A152" s="19" t="s">
        <v>16072</v>
      </c>
      <c r="B152" s="19" t="s">
        <v>16071</v>
      </c>
      <c r="C152" s="19" t="s">
        <v>8261</v>
      </c>
      <c r="D152" s="19" t="s">
        <v>16070</v>
      </c>
      <c r="E152" s="19" t="s">
        <v>16069</v>
      </c>
      <c r="F152" s="19" t="s">
        <v>8259</v>
      </c>
      <c r="G152" s="19">
        <v>290</v>
      </c>
      <c r="H152" s="19" t="s">
        <v>13102</v>
      </c>
    </row>
    <row r="153" spans="1:8" x14ac:dyDescent="0.35">
      <c r="A153" s="19" t="s">
        <v>16068</v>
      </c>
      <c r="B153" s="19" t="s">
        <v>16067</v>
      </c>
      <c r="C153" s="19" t="s">
        <v>8261</v>
      </c>
      <c r="D153" s="19" t="s">
        <v>16066</v>
      </c>
      <c r="E153" s="19" t="s">
        <v>1172</v>
      </c>
      <c r="F153" s="19" t="s">
        <v>8259</v>
      </c>
      <c r="G153" s="19">
        <v>226</v>
      </c>
      <c r="H153" s="19" t="s">
        <v>13102</v>
      </c>
    </row>
    <row r="154" spans="1:8" x14ac:dyDescent="0.35">
      <c r="A154" s="19" t="s">
        <v>16065</v>
      </c>
      <c r="B154" s="19" t="s">
        <v>16064</v>
      </c>
      <c r="C154" s="19" t="s">
        <v>8261</v>
      </c>
      <c r="D154" s="19" t="s">
        <v>14528</v>
      </c>
      <c r="E154" s="19" t="s">
        <v>1195</v>
      </c>
      <c r="F154" s="19" t="s">
        <v>8259</v>
      </c>
      <c r="G154" s="19">
        <v>139</v>
      </c>
      <c r="H154" s="19" t="s">
        <v>13102</v>
      </c>
    </row>
    <row r="155" spans="1:8" x14ac:dyDescent="0.35">
      <c r="A155" s="19" t="s">
        <v>16063</v>
      </c>
      <c r="B155" s="19" t="s">
        <v>16062</v>
      </c>
      <c r="C155" s="19" t="s">
        <v>8261</v>
      </c>
      <c r="D155" s="19" t="s">
        <v>16061</v>
      </c>
      <c r="E155" s="19" t="s">
        <v>16060</v>
      </c>
      <c r="F155" s="19" t="s">
        <v>8259</v>
      </c>
      <c r="G155" s="19">
        <v>168</v>
      </c>
      <c r="H155" s="19" t="s">
        <v>13102</v>
      </c>
    </row>
    <row r="156" spans="1:8" x14ac:dyDescent="0.35">
      <c r="A156" s="19" t="s">
        <v>16059</v>
      </c>
      <c r="B156" s="19" t="s">
        <v>16058</v>
      </c>
      <c r="C156" s="19" t="s">
        <v>8261</v>
      </c>
      <c r="D156" s="19" t="s">
        <v>16057</v>
      </c>
      <c r="E156" s="19" t="s">
        <v>16056</v>
      </c>
      <c r="F156" s="19" t="s">
        <v>8259</v>
      </c>
      <c r="G156" s="19">
        <v>400</v>
      </c>
      <c r="H156" s="19" t="s">
        <v>13102</v>
      </c>
    </row>
    <row r="157" spans="1:8" x14ac:dyDescent="0.35">
      <c r="A157" s="19" t="s">
        <v>16055</v>
      </c>
      <c r="B157" s="19" t="s">
        <v>16054</v>
      </c>
      <c r="C157" s="19" t="s">
        <v>8261</v>
      </c>
      <c r="D157" s="19" t="s">
        <v>16053</v>
      </c>
      <c r="E157" s="19" t="s">
        <v>1225</v>
      </c>
      <c r="F157" s="19" t="s">
        <v>8259</v>
      </c>
      <c r="G157" s="19">
        <v>367</v>
      </c>
      <c r="H157" s="19" t="s">
        <v>13102</v>
      </c>
    </row>
    <row r="158" spans="1:8" x14ac:dyDescent="0.35">
      <c r="A158" s="19" t="s">
        <v>16052</v>
      </c>
      <c r="B158" s="19" t="s">
        <v>16051</v>
      </c>
      <c r="C158" s="19" t="s">
        <v>8261</v>
      </c>
      <c r="D158" s="19" t="s">
        <v>16050</v>
      </c>
      <c r="E158" s="19" t="s">
        <v>16049</v>
      </c>
      <c r="F158" s="19" t="s">
        <v>8259</v>
      </c>
      <c r="G158" s="19">
        <v>567</v>
      </c>
      <c r="H158" s="19" t="s">
        <v>13102</v>
      </c>
    </row>
    <row r="159" spans="1:8" x14ac:dyDescent="0.35">
      <c r="A159" s="19" t="s">
        <v>16048</v>
      </c>
      <c r="B159" s="19" t="s">
        <v>16047</v>
      </c>
      <c r="C159" s="19" t="s">
        <v>8261</v>
      </c>
      <c r="D159" s="19" t="s">
        <v>16046</v>
      </c>
      <c r="E159" s="19" t="s">
        <v>1237</v>
      </c>
      <c r="F159" s="19" t="s">
        <v>8259</v>
      </c>
      <c r="G159" s="19">
        <v>402</v>
      </c>
      <c r="H159" s="19" t="s">
        <v>13102</v>
      </c>
    </row>
    <row r="160" spans="1:8" x14ac:dyDescent="0.35">
      <c r="A160" s="19" t="s">
        <v>16045</v>
      </c>
      <c r="B160" s="19" t="s">
        <v>16044</v>
      </c>
      <c r="C160" s="19" t="s">
        <v>8261</v>
      </c>
      <c r="D160" s="19" t="s">
        <v>16043</v>
      </c>
      <c r="E160" s="19" t="s">
        <v>16042</v>
      </c>
      <c r="F160" s="19" t="s">
        <v>8259</v>
      </c>
      <c r="G160" s="19">
        <v>421</v>
      </c>
      <c r="H160" s="19" t="s">
        <v>13102</v>
      </c>
    </row>
    <row r="161" spans="1:8" x14ac:dyDescent="0.35">
      <c r="A161" s="19" t="s">
        <v>16041</v>
      </c>
      <c r="B161" s="19" t="s">
        <v>16040</v>
      </c>
      <c r="C161" s="19" t="s">
        <v>8261</v>
      </c>
      <c r="D161" s="19" t="s">
        <v>16039</v>
      </c>
      <c r="E161" s="19" t="s">
        <v>16038</v>
      </c>
      <c r="F161" s="19" t="s">
        <v>8259</v>
      </c>
      <c r="G161" s="19">
        <v>437</v>
      </c>
      <c r="H161" s="19" t="s">
        <v>13102</v>
      </c>
    </row>
    <row r="162" spans="1:8" x14ac:dyDescent="0.35">
      <c r="A162" s="19" t="s">
        <v>16037</v>
      </c>
      <c r="B162" s="19" t="s">
        <v>16036</v>
      </c>
      <c r="C162" s="19" t="s">
        <v>8261</v>
      </c>
      <c r="D162" s="19" t="s">
        <v>8260</v>
      </c>
      <c r="E162" s="19" t="s">
        <v>1284</v>
      </c>
      <c r="F162" s="19" t="s">
        <v>8259</v>
      </c>
      <c r="G162" s="19">
        <v>833</v>
      </c>
      <c r="H162" s="19" t="s">
        <v>13102</v>
      </c>
    </row>
    <row r="163" spans="1:8" x14ac:dyDescent="0.35">
      <c r="A163" s="19" t="s">
        <v>16035</v>
      </c>
      <c r="B163" s="19" t="s">
        <v>16034</v>
      </c>
      <c r="C163" s="19" t="s">
        <v>8261</v>
      </c>
      <c r="D163" s="19" t="s">
        <v>16033</v>
      </c>
      <c r="E163" s="19" t="s">
        <v>1286</v>
      </c>
      <c r="F163" s="19" t="s">
        <v>8259</v>
      </c>
      <c r="G163" s="19">
        <v>202</v>
      </c>
      <c r="H163" s="19" t="s">
        <v>13102</v>
      </c>
    </row>
    <row r="164" spans="1:8" x14ac:dyDescent="0.35">
      <c r="A164" s="19" t="s">
        <v>16032</v>
      </c>
      <c r="B164" s="19" t="s">
        <v>16031</v>
      </c>
      <c r="C164" s="19" t="s">
        <v>8261</v>
      </c>
      <c r="D164" s="19" t="s">
        <v>16030</v>
      </c>
      <c r="E164" s="19" t="s">
        <v>1298</v>
      </c>
      <c r="F164" s="19" t="s">
        <v>8259</v>
      </c>
      <c r="G164" s="19">
        <v>357</v>
      </c>
      <c r="H164" s="19" t="s">
        <v>13102</v>
      </c>
    </row>
    <row r="165" spans="1:8" x14ac:dyDescent="0.35">
      <c r="A165" s="19" t="s">
        <v>16029</v>
      </c>
      <c r="B165" s="19" t="s">
        <v>16028</v>
      </c>
      <c r="C165" s="19" t="s">
        <v>8261</v>
      </c>
      <c r="D165" s="19" t="s">
        <v>16027</v>
      </c>
      <c r="E165" s="19" t="s">
        <v>16026</v>
      </c>
      <c r="F165" s="19" t="s">
        <v>8259</v>
      </c>
      <c r="G165" s="19">
        <v>216</v>
      </c>
      <c r="H165" s="19" t="s">
        <v>13102</v>
      </c>
    </row>
    <row r="166" spans="1:8" x14ac:dyDescent="0.35">
      <c r="A166" s="19" t="s">
        <v>16025</v>
      </c>
      <c r="B166" s="19" t="s">
        <v>16024</v>
      </c>
      <c r="C166" s="19" t="s">
        <v>8261</v>
      </c>
      <c r="D166" s="19" t="s">
        <v>16023</v>
      </c>
      <c r="E166" s="19" t="s">
        <v>1312</v>
      </c>
      <c r="F166" s="19" t="s">
        <v>8259</v>
      </c>
      <c r="G166" s="19">
        <v>282</v>
      </c>
      <c r="H166" s="19" t="s">
        <v>13102</v>
      </c>
    </row>
    <row r="167" spans="1:8" x14ac:dyDescent="0.35">
      <c r="A167" s="19" t="s">
        <v>16022</v>
      </c>
      <c r="B167" s="19" t="s">
        <v>16021</v>
      </c>
      <c r="C167" s="19" t="s">
        <v>8261</v>
      </c>
      <c r="D167" s="19" t="s">
        <v>13325</v>
      </c>
      <c r="E167" s="19" t="s">
        <v>1320</v>
      </c>
      <c r="F167" s="19" t="s">
        <v>8259</v>
      </c>
      <c r="G167" s="19">
        <v>237</v>
      </c>
      <c r="H167" s="19" t="s">
        <v>13102</v>
      </c>
    </row>
    <row r="168" spans="1:8" x14ac:dyDescent="0.35">
      <c r="A168" s="19" t="s">
        <v>16020</v>
      </c>
      <c r="B168" s="19" t="s">
        <v>16019</v>
      </c>
      <c r="C168" s="19" t="s">
        <v>8261</v>
      </c>
      <c r="D168" s="19" t="s">
        <v>16018</v>
      </c>
      <c r="E168" s="19" t="s">
        <v>16017</v>
      </c>
      <c r="F168" s="19" t="s">
        <v>8259</v>
      </c>
      <c r="G168" s="19">
        <v>803</v>
      </c>
      <c r="H168" s="19" t="s">
        <v>13102</v>
      </c>
    </row>
    <row r="169" spans="1:8" x14ac:dyDescent="0.35">
      <c r="A169" s="19" t="s">
        <v>16016</v>
      </c>
      <c r="B169" s="19" t="s">
        <v>16015</v>
      </c>
      <c r="C169" s="19" t="s">
        <v>8261</v>
      </c>
      <c r="D169" s="19" t="s">
        <v>13176</v>
      </c>
      <c r="E169" s="19" t="s">
        <v>16014</v>
      </c>
      <c r="F169" s="19" t="s">
        <v>8259</v>
      </c>
      <c r="G169" s="19">
        <v>156</v>
      </c>
      <c r="H169" s="19" t="s">
        <v>13102</v>
      </c>
    </row>
    <row r="170" spans="1:8" x14ac:dyDescent="0.35">
      <c r="A170" s="19" t="s">
        <v>16013</v>
      </c>
      <c r="B170" s="19" t="s">
        <v>16012</v>
      </c>
      <c r="C170" s="19" t="s">
        <v>8261</v>
      </c>
      <c r="D170" s="19" t="s">
        <v>16011</v>
      </c>
      <c r="E170" s="19" t="s">
        <v>1368</v>
      </c>
      <c r="F170" s="19" t="s">
        <v>8259</v>
      </c>
      <c r="G170" s="19">
        <v>256</v>
      </c>
      <c r="H170" s="19" t="s">
        <v>13102</v>
      </c>
    </row>
    <row r="171" spans="1:8" x14ac:dyDescent="0.35">
      <c r="A171" s="19" t="s">
        <v>16010</v>
      </c>
      <c r="B171" s="19" t="s">
        <v>16009</v>
      </c>
      <c r="C171" s="19" t="s">
        <v>8261</v>
      </c>
      <c r="D171" s="19" t="s">
        <v>16008</v>
      </c>
      <c r="E171" s="19" t="s">
        <v>16007</v>
      </c>
      <c r="F171" s="19" t="s">
        <v>8259</v>
      </c>
      <c r="G171" s="19">
        <v>398</v>
      </c>
      <c r="H171" s="19" t="s">
        <v>13102</v>
      </c>
    </row>
    <row r="172" spans="1:8" x14ac:dyDescent="0.35">
      <c r="A172" s="19" t="s">
        <v>16006</v>
      </c>
      <c r="B172" s="19" t="s">
        <v>16005</v>
      </c>
      <c r="C172" s="19" t="s">
        <v>8261</v>
      </c>
      <c r="D172" s="19" t="s">
        <v>16004</v>
      </c>
      <c r="E172" s="19" t="s">
        <v>1418</v>
      </c>
      <c r="F172" s="19" t="s">
        <v>8259</v>
      </c>
      <c r="G172" s="19">
        <v>152</v>
      </c>
      <c r="H172" s="19" t="s">
        <v>13102</v>
      </c>
    </row>
    <row r="173" spans="1:8" x14ac:dyDescent="0.35">
      <c r="A173" s="19" t="s">
        <v>16003</v>
      </c>
      <c r="B173" s="19" t="s">
        <v>16002</v>
      </c>
      <c r="C173" s="19" t="s">
        <v>8261</v>
      </c>
      <c r="D173" s="19" t="s">
        <v>1423</v>
      </c>
      <c r="E173" s="19" t="s">
        <v>1421</v>
      </c>
      <c r="F173" s="19" t="s">
        <v>8259</v>
      </c>
      <c r="G173" s="19">
        <v>148</v>
      </c>
      <c r="H173" s="19" t="s">
        <v>13102</v>
      </c>
    </row>
    <row r="174" spans="1:8" x14ac:dyDescent="0.35">
      <c r="A174" s="19" t="s">
        <v>16001</v>
      </c>
      <c r="B174" s="19" t="s">
        <v>16000</v>
      </c>
      <c r="C174" s="19" t="s">
        <v>8261</v>
      </c>
      <c r="D174" s="19" t="s">
        <v>15999</v>
      </c>
      <c r="E174" s="19" t="s">
        <v>15998</v>
      </c>
      <c r="F174" s="19" t="s">
        <v>8259</v>
      </c>
      <c r="G174" s="19">
        <v>367</v>
      </c>
      <c r="H174" s="19" t="s">
        <v>13102</v>
      </c>
    </row>
    <row r="175" spans="1:8" x14ac:dyDescent="0.35">
      <c r="A175" s="19" t="s">
        <v>15997</v>
      </c>
      <c r="B175" s="19" t="s">
        <v>15996</v>
      </c>
      <c r="C175" s="19" t="s">
        <v>8261</v>
      </c>
      <c r="D175" s="19" t="s">
        <v>15995</v>
      </c>
      <c r="E175" s="19" t="s">
        <v>15994</v>
      </c>
      <c r="F175" s="19" t="s">
        <v>8259</v>
      </c>
      <c r="G175" s="19">
        <v>474</v>
      </c>
      <c r="H175" s="19" t="s">
        <v>13102</v>
      </c>
    </row>
    <row r="176" spans="1:8" x14ac:dyDescent="0.35">
      <c r="A176" s="19" t="s">
        <v>15993</v>
      </c>
      <c r="B176" s="19" t="s">
        <v>15992</v>
      </c>
      <c r="C176" s="19" t="s">
        <v>8261</v>
      </c>
      <c r="D176" s="19" t="s">
        <v>15991</v>
      </c>
      <c r="E176" s="19" t="s">
        <v>15990</v>
      </c>
      <c r="F176" s="19" t="s">
        <v>8259</v>
      </c>
      <c r="G176" s="19">
        <v>272</v>
      </c>
      <c r="H176" s="19" t="s">
        <v>13102</v>
      </c>
    </row>
    <row r="177" spans="1:8" x14ac:dyDescent="0.35">
      <c r="A177" s="19" t="s">
        <v>15989</v>
      </c>
      <c r="B177" s="19" t="s">
        <v>15988</v>
      </c>
      <c r="C177" s="19" t="s">
        <v>8261</v>
      </c>
      <c r="D177" s="19" t="s">
        <v>15987</v>
      </c>
      <c r="E177" s="19" t="s">
        <v>15986</v>
      </c>
      <c r="F177" s="19" t="s">
        <v>8259</v>
      </c>
      <c r="G177" s="19">
        <v>275</v>
      </c>
      <c r="H177" s="19" t="s">
        <v>13102</v>
      </c>
    </row>
    <row r="178" spans="1:8" x14ac:dyDescent="0.35">
      <c r="A178" s="19" t="s">
        <v>15985</v>
      </c>
      <c r="B178" s="19" t="s">
        <v>15984</v>
      </c>
      <c r="C178" s="19" t="s">
        <v>8261</v>
      </c>
      <c r="D178" s="19" t="s">
        <v>15983</v>
      </c>
      <c r="E178" s="19" t="s">
        <v>15982</v>
      </c>
      <c r="F178" s="19" t="s">
        <v>8259</v>
      </c>
      <c r="G178" s="19">
        <v>566</v>
      </c>
      <c r="H178" s="19" t="s">
        <v>13102</v>
      </c>
    </row>
    <row r="179" spans="1:8" x14ac:dyDescent="0.35">
      <c r="A179" s="19" t="s">
        <v>15981</v>
      </c>
      <c r="B179" s="19" t="s">
        <v>15980</v>
      </c>
      <c r="C179" s="19" t="s">
        <v>8261</v>
      </c>
      <c r="D179" s="19" t="s">
        <v>14499</v>
      </c>
      <c r="E179" s="19" t="s">
        <v>1529</v>
      </c>
      <c r="F179" s="19" t="s">
        <v>8259</v>
      </c>
      <c r="G179" s="19">
        <v>414</v>
      </c>
      <c r="H179" s="19" t="s">
        <v>13102</v>
      </c>
    </row>
    <row r="180" spans="1:8" x14ac:dyDescent="0.35">
      <c r="A180" s="19" t="s">
        <v>15979</v>
      </c>
      <c r="B180" s="19" t="s">
        <v>15978</v>
      </c>
      <c r="C180" s="19" t="s">
        <v>8261</v>
      </c>
      <c r="D180" s="19" t="s">
        <v>15977</v>
      </c>
      <c r="E180" s="19" t="s">
        <v>15976</v>
      </c>
      <c r="F180" s="19" t="s">
        <v>8259</v>
      </c>
      <c r="G180" s="19">
        <v>397</v>
      </c>
      <c r="H180" s="19" t="s">
        <v>13102</v>
      </c>
    </row>
    <row r="181" spans="1:8" x14ac:dyDescent="0.35">
      <c r="A181" s="19" t="s">
        <v>15975</v>
      </c>
      <c r="B181" s="19" t="s">
        <v>15974</v>
      </c>
      <c r="C181" s="19" t="s">
        <v>8261</v>
      </c>
      <c r="D181" s="19" t="s">
        <v>15973</v>
      </c>
      <c r="E181" s="19" t="s">
        <v>15972</v>
      </c>
      <c r="F181" s="19" t="s">
        <v>8259</v>
      </c>
      <c r="G181" s="19">
        <v>514</v>
      </c>
      <c r="H181" s="19" t="s">
        <v>13102</v>
      </c>
    </row>
    <row r="182" spans="1:8" x14ac:dyDescent="0.35">
      <c r="A182" s="19" t="s">
        <v>15971</v>
      </c>
      <c r="B182" s="19" t="s">
        <v>15970</v>
      </c>
      <c r="C182" s="19" t="s">
        <v>8261</v>
      </c>
      <c r="D182" s="19" t="s">
        <v>14507</v>
      </c>
      <c r="E182" s="19" t="s">
        <v>1551</v>
      </c>
      <c r="F182" s="19" t="s">
        <v>8259</v>
      </c>
      <c r="G182" s="19">
        <v>231</v>
      </c>
      <c r="H182" s="19" t="s">
        <v>13102</v>
      </c>
    </row>
    <row r="183" spans="1:8" x14ac:dyDescent="0.35">
      <c r="A183" s="19" t="s">
        <v>15969</v>
      </c>
      <c r="B183" s="19" t="s">
        <v>15968</v>
      </c>
      <c r="C183" s="19" t="s">
        <v>8261</v>
      </c>
      <c r="D183" s="19" t="s">
        <v>15967</v>
      </c>
      <c r="E183" s="19" t="s">
        <v>15966</v>
      </c>
      <c r="F183" s="19" t="s">
        <v>8259</v>
      </c>
      <c r="G183" s="19">
        <v>497</v>
      </c>
      <c r="H183" s="19" t="s">
        <v>13102</v>
      </c>
    </row>
    <row r="184" spans="1:8" x14ac:dyDescent="0.35">
      <c r="A184" s="19" t="s">
        <v>15965</v>
      </c>
      <c r="B184" s="19" t="s">
        <v>15964</v>
      </c>
      <c r="C184" s="19" t="s">
        <v>8261</v>
      </c>
      <c r="D184" s="19" t="s">
        <v>127</v>
      </c>
      <c r="E184" s="19" t="s">
        <v>1577</v>
      </c>
      <c r="F184" s="19" t="s">
        <v>8259</v>
      </c>
      <c r="G184" s="19">
        <v>166</v>
      </c>
      <c r="H184" s="19" t="s">
        <v>13102</v>
      </c>
    </row>
    <row r="185" spans="1:8" x14ac:dyDescent="0.35">
      <c r="A185" s="19" t="s">
        <v>15963</v>
      </c>
      <c r="B185" s="19" t="s">
        <v>15962</v>
      </c>
      <c r="C185" s="19" t="s">
        <v>8261</v>
      </c>
      <c r="D185" s="19" t="s">
        <v>8260</v>
      </c>
      <c r="E185" s="19" t="s">
        <v>1582</v>
      </c>
      <c r="F185" s="19" t="s">
        <v>8259</v>
      </c>
      <c r="G185" s="19">
        <v>120</v>
      </c>
      <c r="H185" s="19" t="s">
        <v>13102</v>
      </c>
    </row>
    <row r="186" spans="1:8" x14ac:dyDescent="0.35">
      <c r="A186" s="19" t="s">
        <v>15961</v>
      </c>
      <c r="B186" s="19" t="s">
        <v>15960</v>
      </c>
      <c r="C186" s="19" t="s">
        <v>8261</v>
      </c>
      <c r="D186" s="19" t="s">
        <v>15959</v>
      </c>
      <c r="E186" s="19" t="s">
        <v>1593</v>
      </c>
      <c r="F186" s="19" t="s">
        <v>8259</v>
      </c>
      <c r="G186" s="19">
        <v>257</v>
      </c>
      <c r="H186" s="19" t="s">
        <v>13102</v>
      </c>
    </row>
    <row r="187" spans="1:8" x14ac:dyDescent="0.35">
      <c r="A187" s="19" t="s">
        <v>15958</v>
      </c>
      <c r="B187" s="19" t="s">
        <v>15957</v>
      </c>
      <c r="C187" s="19" t="s">
        <v>8261</v>
      </c>
      <c r="D187" s="19" t="s">
        <v>15956</v>
      </c>
      <c r="E187" s="19" t="s">
        <v>15955</v>
      </c>
      <c r="F187" s="19" t="s">
        <v>8259</v>
      </c>
      <c r="G187" s="19">
        <v>307</v>
      </c>
      <c r="H187" s="19" t="s">
        <v>13102</v>
      </c>
    </row>
    <row r="188" spans="1:8" x14ac:dyDescent="0.35">
      <c r="A188" s="19" t="s">
        <v>15954</v>
      </c>
      <c r="B188" s="19" t="s">
        <v>15953</v>
      </c>
      <c r="C188" s="19" t="s">
        <v>8261</v>
      </c>
      <c r="D188" s="19" t="s">
        <v>8209</v>
      </c>
      <c r="E188" s="19" t="s">
        <v>1603</v>
      </c>
      <c r="F188" s="19" t="s">
        <v>8259</v>
      </c>
      <c r="G188" s="19">
        <v>506</v>
      </c>
      <c r="H188" s="19" t="s">
        <v>13102</v>
      </c>
    </row>
    <row r="189" spans="1:8" x14ac:dyDescent="0.35">
      <c r="A189" s="19" t="s">
        <v>15952</v>
      </c>
      <c r="B189" s="19" t="s">
        <v>15951</v>
      </c>
      <c r="C189" s="19" t="s">
        <v>8261</v>
      </c>
      <c r="D189" s="19" t="s">
        <v>13953</v>
      </c>
      <c r="E189" s="19" t="s">
        <v>1607</v>
      </c>
      <c r="F189" s="19" t="s">
        <v>8259</v>
      </c>
      <c r="G189" s="19">
        <v>447</v>
      </c>
      <c r="H189" s="19" t="s">
        <v>13102</v>
      </c>
    </row>
    <row r="190" spans="1:8" x14ac:dyDescent="0.35">
      <c r="A190" s="19" t="s">
        <v>15950</v>
      </c>
      <c r="B190" s="19" t="s">
        <v>15949</v>
      </c>
      <c r="C190" s="19" t="s">
        <v>8261</v>
      </c>
      <c r="D190" s="19" t="s">
        <v>14234</v>
      </c>
      <c r="E190" s="19" t="s">
        <v>1610</v>
      </c>
      <c r="F190" s="19" t="s">
        <v>8259</v>
      </c>
      <c r="G190" s="19">
        <v>275</v>
      </c>
      <c r="H190" s="19" t="s">
        <v>13102</v>
      </c>
    </row>
    <row r="191" spans="1:8" x14ac:dyDescent="0.35">
      <c r="A191" s="19" t="s">
        <v>15948</v>
      </c>
      <c r="B191" s="19" t="s">
        <v>15947</v>
      </c>
      <c r="C191" s="19" t="s">
        <v>8261</v>
      </c>
      <c r="D191" s="19" t="s">
        <v>15946</v>
      </c>
      <c r="E191" s="19" t="s">
        <v>1620</v>
      </c>
      <c r="F191" s="19" t="s">
        <v>8259</v>
      </c>
      <c r="G191" s="19">
        <v>409</v>
      </c>
      <c r="H191" s="19" t="s">
        <v>13102</v>
      </c>
    </row>
    <row r="192" spans="1:8" x14ac:dyDescent="0.35">
      <c r="A192" s="19" t="s">
        <v>15945</v>
      </c>
      <c r="B192" s="19" t="s">
        <v>15944</v>
      </c>
      <c r="C192" s="19" t="s">
        <v>8261</v>
      </c>
      <c r="D192" s="19" t="s">
        <v>9138</v>
      </c>
      <c r="E192" s="19" t="s">
        <v>1631</v>
      </c>
      <c r="F192" s="19" t="s">
        <v>8259</v>
      </c>
      <c r="G192" s="19">
        <v>390</v>
      </c>
      <c r="H192" s="19" t="s">
        <v>13102</v>
      </c>
    </row>
    <row r="193" spans="1:8" x14ac:dyDescent="0.35">
      <c r="A193" s="19" t="s">
        <v>15943</v>
      </c>
      <c r="B193" s="19" t="s">
        <v>15942</v>
      </c>
      <c r="C193" s="19" t="s">
        <v>8261</v>
      </c>
      <c r="D193" s="19" t="s">
        <v>14241</v>
      </c>
      <c r="E193" s="19" t="s">
        <v>1633</v>
      </c>
      <c r="F193" s="19" t="s">
        <v>8259</v>
      </c>
      <c r="G193" s="19">
        <v>270</v>
      </c>
      <c r="H193" s="19" t="s">
        <v>13102</v>
      </c>
    </row>
    <row r="194" spans="1:8" x14ac:dyDescent="0.35">
      <c r="A194" s="19" t="s">
        <v>15941</v>
      </c>
      <c r="B194" s="19" t="s">
        <v>15940</v>
      </c>
      <c r="C194" s="19" t="s">
        <v>8261</v>
      </c>
      <c r="D194" s="19" t="s">
        <v>14244</v>
      </c>
      <c r="E194" s="19" t="s">
        <v>1636</v>
      </c>
      <c r="F194" s="19" t="s">
        <v>8259</v>
      </c>
      <c r="G194" s="19">
        <v>222</v>
      </c>
      <c r="H194" s="19" t="s">
        <v>13102</v>
      </c>
    </row>
    <row r="195" spans="1:8" x14ac:dyDescent="0.35">
      <c r="A195" s="19" t="s">
        <v>15939</v>
      </c>
      <c r="B195" s="19" t="s">
        <v>15938</v>
      </c>
      <c r="C195" s="19" t="s">
        <v>8261</v>
      </c>
      <c r="D195" s="19" t="s">
        <v>14248</v>
      </c>
      <c r="E195" s="19" t="s">
        <v>15937</v>
      </c>
      <c r="F195" s="19" t="s">
        <v>8259</v>
      </c>
      <c r="G195" s="19">
        <v>341</v>
      </c>
      <c r="H195" s="19" t="s">
        <v>13102</v>
      </c>
    </row>
    <row r="196" spans="1:8" x14ac:dyDescent="0.35">
      <c r="A196" s="19" t="s">
        <v>15936</v>
      </c>
      <c r="B196" s="19" t="s">
        <v>15935</v>
      </c>
      <c r="C196" s="19" t="s">
        <v>8261</v>
      </c>
      <c r="D196" s="19" t="s">
        <v>15934</v>
      </c>
      <c r="E196" s="19" t="s">
        <v>15933</v>
      </c>
      <c r="F196" s="19" t="s">
        <v>8259</v>
      </c>
      <c r="G196" s="19">
        <v>126</v>
      </c>
      <c r="H196" s="19" t="s">
        <v>13102</v>
      </c>
    </row>
    <row r="197" spans="1:8" x14ac:dyDescent="0.35">
      <c r="A197" s="19" t="s">
        <v>15932</v>
      </c>
      <c r="B197" s="19" t="s">
        <v>15931</v>
      </c>
      <c r="C197" s="19" t="s">
        <v>8261</v>
      </c>
      <c r="D197" s="19" t="s">
        <v>8260</v>
      </c>
      <c r="E197" s="19" t="s">
        <v>1649</v>
      </c>
      <c r="F197" s="19" t="s">
        <v>8259</v>
      </c>
      <c r="G197" s="19">
        <v>107</v>
      </c>
      <c r="H197" s="19" t="s">
        <v>13102</v>
      </c>
    </row>
    <row r="198" spans="1:8" x14ac:dyDescent="0.35">
      <c r="A198" s="19" t="s">
        <v>15930</v>
      </c>
      <c r="B198" s="19" t="s">
        <v>15929</v>
      </c>
      <c r="C198" s="19" t="s">
        <v>8261</v>
      </c>
      <c r="D198" s="19" t="s">
        <v>14069</v>
      </c>
      <c r="E198" s="19" t="s">
        <v>1651</v>
      </c>
      <c r="F198" s="19" t="s">
        <v>8259</v>
      </c>
      <c r="G198" s="19">
        <v>593</v>
      </c>
      <c r="H198" s="19" t="s">
        <v>13102</v>
      </c>
    </row>
    <row r="199" spans="1:8" x14ac:dyDescent="0.35">
      <c r="A199" s="19" t="s">
        <v>15928</v>
      </c>
      <c r="B199" s="19" t="s">
        <v>15927</v>
      </c>
      <c r="C199" s="19" t="s">
        <v>8261</v>
      </c>
      <c r="D199" s="19" t="s">
        <v>13356</v>
      </c>
      <c r="E199" s="19" t="s">
        <v>1653</v>
      </c>
      <c r="F199" s="19" t="s">
        <v>8259</v>
      </c>
      <c r="G199" s="19">
        <v>391</v>
      </c>
      <c r="H199" s="19" t="s">
        <v>13102</v>
      </c>
    </row>
    <row r="200" spans="1:8" x14ac:dyDescent="0.35">
      <c r="A200" s="19" t="s">
        <v>15926</v>
      </c>
      <c r="B200" s="19" t="s">
        <v>15925</v>
      </c>
      <c r="C200" s="19" t="s">
        <v>8261</v>
      </c>
      <c r="D200" s="19" t="s">
        <v>14322</v>
      </c>
      <c r="E200" s="19" t="s">
        <v>1670</v>
      </c>
      <c r="F200" s="19" t="s">
        <v>8259</v>
      </c>
      <c r="G200" s="19">
        <v>498</v>
      </c>
      <c r="H200" s="19" t="s">
        <v>13102</v>
      </c>
    </row>
    <row r="201" spans="1:8" x14ac:dyDescent="0.35">
      <c r="A201" s="19" t="s">
        <v>15924</v>
      </c>
      <c r="B201" s="19" t="s">
        <v>15923</v>
      </c>
      <c r="C201" s="19" t="s">
        <v>8261</v>
      </c>
      <c r="D201" s="19" t="s">
        <v>15922</v>
      </c>
      <c r="E201" s="19" t="s">
        <v>15921</v>
      </c>
      <c r="F201" s="19" t="s">
        <v>8259</v>
      </c>
      <c r="G201" s="19">
        <v>154</v>
      </c>
      <c r="H201" s="19" t="s">
        <v>13102</v>
      </c>
    </row>
    <row r="202" spans="1:8" x14ac:dyDescent="0.35">
      <c r="A202" s="19" t="s">
        <v>15920</v>
      </c>
      <c r="B202" s="19" t="s">
        <v>15919</v>
      </c>
      <c r="C202" s="19" t="s">
        <v>8261</v>
      </c>
      <c r="D202" s="19" t="s">
        <v>15918</v>
      </c>
      <c r="E202" s="19" t="s">
        <v>15917</v>
      </c>
      <c r="F202" s="19" t="s">
        <v>8259</v>
      </c>
      <c r="G202" s="19">
        <v>759</v>
      </c>
      <c r="H202" s="19" t="s">
        <v>13102</v>
      </c>
    </row>
    <row r="203" spans="1:8" x14ac:dyDescent="0.35">
      <c r="A203" s="19" t="s">
        <v>15916</v>
      </c>
      <c r="B203" s="19" t="s">
        <v>15915</v>
      </c>
      <c r="C203" s="19" t="s">
        <v>8261</v>
      </c>
      <c r="D203" s="19" t="s">
        <v>15914</v>
      </c>
      <c r="E203" s="19" t="s">
        <v>15913</v>
      </c>
      <c r="F203" s="19" t="s">
        <v>8259</v>
      </c>
      <c r="G203" s="19">
        <v>431</v>
      </c>
      <c r="H203" s="19" t="s">
        <v>13102</v>
      </c>
    </row>
    <row r="204" spans="1:8" x14ac:dyDescent="0.35">
      <c r="A204" s="19" t="s">
        <v>15912</v>
      </c>
      <c r="B204" s="19" t="s">
        <v>15911</v>
      </c>
      <c r="C204" s="19" t="s">
        <v>8261</v>
      </c>
      <c r="D204" s="19" t="s">
        <v>15910</v>
      </c>
      <c r="E204" s="19" t="s">
        <v>15909</v>
      </c>
      <c r="F204" s="19" t="s">
        <v>8259</v>
      </c>
      <c r="G204" s="19">
        <v>510</v>
      </c>
      <c r="H204" s="19" t="s">
        <v>13102</v>
      </c>
    </row>
    <row r="205" spans="1:8" x14ac:dyDescent="0.35">
      <c r="A205" s="19" t="s">
        <v>15908</v>
      </c>
      <c r="B205" s="19" t="s">
        <v>15907</v>
      </c>
      <c r="C205" s="19" t="s">
        <v>8261</v>
      </c>
      <c r="D205" s="19" t="s">
        <v>15906</v>
      </c>
      <c r="E205" s="19" t="s">
        <v>15905</v>
      </c>
      <c r="F205" s="19" t="s">
        <v>8259</v>
      </c>
      <c r="G205" s="19">
        <v>253</v>
      </c>
      <c r="H205" s="19" t="s">
        <v>13102</v>
      </c>
    </row>
    <row r="206" spans="1:8" x14ac:dyDescent="0.35">
      <c r="A206" s="19" t="s">
        <v>15904</v>
      </c>
      <c r="B206" s="19" t="s">
        <v>15903</v>
      </c>
      <c r="C206" s="19" t="s">
        <v>8261</v>
      </c>
      <c r="D206" s="19" t="s">
        <v>15902</v>
      </c>
      <c r="E206" s="19" t="s">
        <v>15901</v>
      </c>
      <c r="F206" s="19" t="s">
        <v>8259</v>
      </c>
      <c r="G206" s="19">
        <v>394</v>
      </c>
      <c r="H206" s="19" t="s">
        <v>13102</v>
      </c>
    </row>
    <row r="207" spans="1:8" x14ac:dyDescent="0.35">
      <c r="A207" s="19" t="s">
        <v>15900</v>
      </c>
      <c r="B207" s="19" t="s">
        <v>15899</v>
      </c>
      <c r="C207" s="19" t="s">
        <v>8261</v>
      </c>
      <c r="D207" s="19" t="s">
        <v>15898</v>
      </c>
      <c r="E207" s="19" t="s">
        <v>1702</v>
      </c>
      <c r="F207" s="19" t="s">
        <v>8259</v>
      </c>
      <c r="G207" s="19">
        <v>335</v>
      </c>
      <c r="H207" s="19" t="s">
        <v>13102</v>
      </c>
    </row>
    <row r="208" spans="1:8" x14ac:dyDescent="0.35">
      <c r="A208" s="19" t="s">
        <v>15897</v>
      </c>
      <c r="B208" s="19" t="s">
        <v>15896</v>
      </c>
      <c r="C208" s="19" t="s">
        <v>8261</v>
      </c>
      <c r="D208" s="19" t="s">
        <v>15895</v>
      </c>
      <c r="E208" s="19" t="s">
        <v>15894</v>
      </c>
      <c r="F208" s="19" t="s">
        <v>8259</v>
      </c>
      <c r="G208" s="19">
        <v>316</v>
      </c>
      <c r="H208" s="19" t="s">
        <v>13102</v>
      </c>
    </row>
    <row r="209" spans="1:8" x14ac:dyDescent="0.35">
      <c r="A209" s="19" t="s">
        <v>15893</v>
      </c>
      <c r="B209" s="19" t="s">
        <v>15892</v>
      </c>
      <c r="C209" s="19" t="s">
        <v>8261</v>
      </c>
      <c r="D209" s="19" t="s">
        <v>15891</v>
      </c>
      <c r="E209" s="19" t="s">
        <v>1719</v>
      </c>
      <c r="F209" s="19" t="s">
        <v>8259</v>
      </c>
      <c r="G209" s="19">
        <v>331</v>
      </c>
      <c r="H209" s="19" t="s">
        <v>13102</v>
      </c>
    </row>
    <row r="210" spans="1:8" x14ac:dyDescent="0.35">
      <c r="A210" s="19" t="s">
        <v>15890</v>
      </c>
      <c r="B210" s="19" t="s">
        <v>15889</v>
      </c>
      <c r="C210" s="19" t="s">
        <v>8261</v>
      </c>
      <c r="D210" s="19" t="s">
        <v>15888</v>
      </c>
      <c r="E210" s="19" t="s">
        <v>1721</v>
      </c>
      <c r="F210" s="19" t="s">
        <v>8259</v>
      </c>
      <c r="G210" s="19">
        <v>295</v>
      </c>
      <c r="H210" s="19" t="s">
        <v>13102</v>
      </c>
    </row>
    <row r="211" spans="1:8" x14ac:dyDescent="0.35">
      <c r="A211" s="19" t="s">
        <v>15887</v>
      </c>
      <c r="B211" s="19" t="s">
        <v>15886</v>
      </c>
      <c r="C211" s="19" t="s">
        <v>8261</v>
      </c>
      <c r="D211" s="19" t="s">
        <v>15885</v>
      </c>
      <c r="E211" s="19" t="s">
        <v>1726</v>
      </c>
      <c r="F211" s="19" t="s">
        <v>8259</v>
      </c>
      <c r="G211" s="19">
        <v>320</v>
      </c>
      <c r="H211" s="19" t="s">
        <v>13102</v>
      </c>
    </row>
    <row r="212" spans="1:8" x14ac:dyDescent="0.35">
      <c r="A212" s="19" t="s">
        <v>15884</v>
      </c>
      <c r="B212" s="19" t="s">
        <v>15883</v>
      </c>
      <c r="C212" s="19" t="s">
        <v>8261</v>
      </c>
      <c r="D212" s="19" t="s">
        <v>15882</v>
      </c>
      <c r="E212" s="19" t="s">
        <v>15881</v>
      </c>
      <c r="F212" s="19" t="s">
        <v>8259</v>
      </c>
      <c r="G212" s="19">
        <v>208</v>
      </c>
      <c r="H212" s="19" t="s">
        <v>13102</v>
      </c>
    </row>
    <row r="213" spans="1:8" x14ac:dyDescent="0.35">
      <c r="A213" s="19" t="s">
        <v>15880</v>
      </c>
      <c r="B213" s="19" t="s">
        <v>15879</v>
      </c>
      <c r="C213" s="19" t="s">
        <v>8261</v>
      </c>
      <c r="D213" s="19" t="s">
        <v>15878</v>
      </c>
      <c r="E213" s="19" t="s">
        <v>15877</v>
      </c>
      <c r="F213" s="19" t="s">
        <v>8259</v>
      </c>
      <c r="G213" s="19">
        <v>250</v>
      </c>
      <c r="H213" s="19" t="s">
        <v>13102</v>
      </c>
    </row>
    <row r="214" spans="1:8" x14ac:dyDescent="0.35">
      <c r="A214" s="19" t="s">
        <v>15876</v>
      </c>
      <c r="B214" s="19" t="s">
        <v>15875</v>
      </c>
      <c r="C214" s="19" t="s">
        <v>8261</v>
      </c>
      <c r="D214" s="19" t="s">
        <v>15874</v>
      </c>
      <c r="E214" s="19" t="s">
        <v>15873</v>
      </c>
      <c r="F214" s="19" t="s">
        <v>8259</v>
      </c>
      <c r="G214" s="19">
        <v>242</v>
      </c>
      <c r="H214" s="19" t="s">
        <v>13102</v>
      </c>
    </row>
    <row r="215" spans="1:8" x14ac:dyDescent="0.35">
      <c r="A215" s="19" t="s">
        <v>15872</v>
      </c>
      <c r="B215" s="19" t="s">
        <v>15871</v>
      </c>
      <c r="C215" s="19" t="s">
        <v>8261</v>
      </c>
      <c r="D215" s="19" t="s">
        <v>15870</v>
      </c>
      <c r="E215" s="19" t="s">
        <v>15869</v>
      </c>
      <c r="F215" s="19" t="s">
        <v>8259</v>
      </c>
      <c r="G215" s="19">
        <v>209</v>
      </c>
      <c r="H215" s="19" t="s">
        <v>13102</v>
      </c>
    </row>
    <row r="216" spans="1:8" x14ac:dyDescent="0.35">
      <c r="A216" s="19" t="s">
        <v>15868</v>
      </c>
      <c r="B216" s="19" t="s">
        <v>15867</v>
      </c>
      <c r="C216" s="19" t="s">
        <v>8261</v>
      </c>
      <c r="D216" s="19" t="s">
        <v>15866</v>
      </c>
      <c r="E216" s="19" t="s">
        <v>15865</v>
      </c>
      <c r="F216" s="19" t="s">
        <v>8259</v>
      </c>
      <c r="G216" s="19">
        <v>196</v>
      </c>
      <c r="H216" s="19" t="s">
        <v>13102</v>
      </c>
    </row>
    <row r="217" spans="1:8" x14ac:dyDescent="0.35">
      <c r="A217" s="19" t="s">
        <v>15864</v>
      </c>
      <c r="B217" s="19" t="s">
        <v>15863</v>
      </c>
      <c r="C217" s="19" t="s">
        <v>8261</v>
      </c>
      <c r="D217" s="19" t="s">
        <v>13875</v>
      </c>
      <c r="E217" s="19" t="s">
        <v>15862</v>
      </c>
      <c r="F217" s="19" t="s">
        <v>8259</v>
      </c>
      <c r="G217" s="19">
        <v>427</v>
      </c>
      <c r="H217" s="19" t="s">
        <v>13102</v>
      </c>
    </row>
    <row r="218" spans="1:8" x14ac:dyDescent="0.35">
      <c r="A218" s="19" t="s">
        <v>15861</v>
      </c>
      <c r="B218" s="19" t="s">
        <v>15860</v>
      </c>
      <c r="C218" s="19" t="s">
        <v>8261</v>
      </c>
      <c r="D218" s="19" t="s">
        <v>15859</v>
      </c>
      <c r="E218" s="19" t="s">
        <v>15858</v>
      </c>
      <c r="F218" s="19" t="s">
        <v>8259</v>
      </c>
      <c r="G218" s="19">
        <v>208</v>
      </c>
      <c r="H218" s="19" t="s">
        <v>13102</v>
      </c>
    </row>
    <row r="219" spans="1:8" x14ac:dyDescent="0.35">
      <c r="A219" s="19" t="s">
        <v>15857</v>
      </c>
      <c r="B219" s="19" t="s">
        <v>15856</v>
      </c>
      <c r="C219" s="19" t="s">
        <v>8261</v>
      </c>
      <c r="D219" s="19" t="s">
        <v>1754</v>
      </c>
      <c r="E219" s="19" t="s">
        <v>15855</v>
      </c>
      <c r="F219" s="19" t="s">
        <v>8259</v>
      </c>
      <c r="G219" s="19">
        <v>385</v>
      </c>
      <c r="H219" s="19" t="s">
        <v>13102</v>
      </c>
    </row>
    <row r="220" spans="1:8" x14ac:dyDescent="0.35">
      <c r="A220" s="19" t="s">
        <v>15854</v>
      </c>
      <c r="B220" s="19" t="s">
        <v>15853</v>
      </c>
      <c r="C220" s="19" t="s">
        <v>8261</v>
      </c>
      <c r="D220" s="19" t="s">
        <v>15852</v>
      </c>
      <c r="E220" s="19" t="s">
        <v>15851</v>
      </c>
      <c r="F220" s="19" t="s">
        <v>8259</v>
      </c>
      <c r="G220" s="19">
        <v>270</v>
      </c>
      <c r="H220" s="19" t="s">
        <v>13102</v>
      </c>
    </row>
    <row r="221" spans="1:8" x14ac:dyDescent="0.35">
      <c r="A221" s="19" t="s">
        <v>15850</v>
      </c>
      <c r="B221" s="19" t="s">
        <v>15849</v>
      </c>
      <c r="C221" s="19" t="s">
        <v>8261</v>
      </c>
      <c r="D221" s="19" t="s">
        <v>15848</v>
      </c>
      <c r="E221" s="19" t="s">
        <v>15847</v>
      </c>
      <c r="F221" s="19" t="s">
        <v>8259</v>
      </c>
      <c r="G221" s="19">
        <v>308</v>
      </c>
      <c r="H221" s="19" t="s">
        <v>13102</v>
      </c>
    </row>
    <row r="222" spans="1:8" x14ac:dyDescent="0.35">
      <c r="A222" s="19" t="s">
        <v>15846</v>
      </c>
      <c r="B222" s="19" t="s">
        <v>15845</v>
      </c>
      <c r="C222" s="19" t="s">
        <v>8261</v>
      </c>
      <c r="D222" s="19" t="s">
        <v>15844</v>
      </c>
      <c r="E222" s="19" t="s">
        <v>15843</v>
      </c>
      <c r="F222" s="19" t="s">
        <v>8259</v>
      </c>
      <c r="G222" s="19">
        <v>960</v>
      </c>
      <c r="H222" s="19" t="s">
        <v>13102</v>
      </c>
    </row>
    <row r="223" spans="1:8" x14ac:dyDescent="0.35">
      <c r="A223" s="19" t="s">
        <v>15842</v>
      </c>
      <c r="B223" s="19" t="s">
        <v>15841</v>
      </c>
      <c r="C223" s="19" t="s">
        <v>8261</v>
      </c>
      <c r="D223" s="19" t="s">
        <v>15840</v>
      </c>
      <c r="E223" s="19" t="s">
        <v>15839</v>
      </c>
      <c r="F223" s="19" t="s">
        <v>8259</v>
      </c>
      <c r="G223" s="19">
        <v>660</v>
      </c>
      <c r="H223" s="19" t="s">
        <v>13102</v>
      </c>
    </row>
    <row r="224" spans="1:8" x14ac:dyDescent="0.35">
      <c r="A224" s="19" t="s">
        <v>15838</v>
      </c>
      <c r="B224" s="19" t="s">
        <v>15837</v>
      </c>
      <c r="C224" s="19" t="s">
        <v>8261</v>
      </c>
      <c r="D224" s="19" t="s">
        <v>15393</v>
      </c>
      <c r="E224" s="19" t="s">
        <v>1811</v>
      </c>
      <c r="F224" s="19" t="s">
        <v>8259</v>
      </c>
      <c r="G224" s="19">
        <v>479</v>
      </c>
      <c r="H224" s="19" t="s">
        <v>13102</v>
      </c>
    </row>
    <row r="225" spans="1:8" x14ac:dyDescent="0.35">
      <c r="A225" s="19" t="s">
        <v>15836</v>
      </c>
      <c r="B225" s="19" t="s">
        <v>15835</v>
      </c>
      <c r="C225" s="19" t="s">
        <v>8261</v>
      </c>
      <c r="D225" s="19" t="s">
        <v>15834</v>
      </c>
      <c r="E225" s="19" t="s">
        <v>15833</v>
      </c>
      <c r="F225" s="19" t="s">
        <v>8259</v>
      </c>
      <c r="G225" s="19">
        <v>305</v>
      </c>
      <c r="H225" s="19" t="s">
        <v>13102</v>
      </c>
    </row>
    <row r="226" spans="1:8" x14ac:dyDescent="0.35">
      <c r="A226" s="19" t="s">
        <v>15832</v>
      </c>
      <c r="B226" s="19" t="s">
        <v>15831</v>
      </c>
      <c r="C226" s="19" t="s">
        <v>8261</v>
      </c>
      <c r="D226" s="19" t="s">
        <v>15830</v>
      </c>
      <c r="E226" s="19" t="s">
        <v>15829</v>
      </c>
      <c r="F226" s="19" t="s">
        <v>8259</v>
      </c>
      <c r="G226" s="19">
        <v>348</v>
      </c>
      <c r="H226" s="19" t="s">
        <v>13102</v>
      </c>
    </row>
    <row r="227" spans="1:8" x14ac:dyDescent="0.35">
      <c r="A227" s="19" t="s">
        <v>15828</v>
      </c>
      <c r="B227" s="19" t="s">
        <v>15827</v>
      </c>
      <c r="C227" s="19" t="s">
        <v>8261</v>
      </c>
      <c r="D227" s="19" t="s">
        <v>15826</v>
      </c>
      <c r="E227" s="19" t="s">
        <v>1864</v>
      </c>
      <c r="F227" s="19" t="s">
        <v>8259</v>
      </c>
      <c r="G227" s="19">
        <v>115</v>
      </c>
      <c r="H227" s="19" t="s">
        <v>13102</v>
      </c>
    </row>
    <row r="228" spans="1:8" x14ac:dyDescent="0.35">
      <c r="A228" s="19" t="s">
        <v>15825</v>
      </c>
      <c r="B228" s="19" t="s">
        <v>15824</v>
      </c>
      <c r="C228" s="19" t="s">
        <v>8261</v>
      </c>
      <c r="D228" s="19" t="s">
        <v>15823</v>
      </c>
      <c r="E228" s="19" t="s">
        <v>15822</v>
      </c>
      <c r="F228" s="19" t="s">
        <v>8259</v>
      </c>
      <c r="G228" s="19">
        <v>416</v>
      </c>
      <c r="H228" s="19" t="s">
        <v>13102</v>
      </c>
    </row>
    <row r="229" spans="1:8" x14ac:dyDescent="0.35">
      <c r="A229" s="19" t="s">
        <v>15821</v>
      </c>
      <c r="B229" s="19" t="s">
        <v>15820</v>
      </c>
      <c r="C229" s="19" t="s">
        <v>8261</v>
      </c>
      <c r="D229" s="19" t="s">
        <v>15819</v>
      </c>
      <c r="E229" s="19" t="s">
        <v>1904</v>
      </c>
      <c r="F229" s="19" t="s">
        <v>8259</v>
      </c>
      <c r="G229" s="19">
        <v>566</v>
      </c>
      <c r="H229" s="19" t="s">
        <v>13102</v>
      </c>
    </row>
    <row r="230" spans="1:8" x14ac:dyDescent="0.35">
      <c r="A230" s="19" t="s">
        <v>15818</v>
      </c>
      <c r="B230" s="19" t="s">
        <v>15817</v>
      </c>
      <c r="C230" s="19" t="s">
        <v>8261</v>
      </c>
      <c r="D230" s="19" t="s">
        <v>15816</v>
      </c>
      <c r="E230" s="19" t="s">
        <v>1926</v>
      </c>
      <c r="F230" s="19" t="s">
        <v>8259</v>
      </c>
      <c r="G230" s="19">
        <v>157</v>
      </c>
      <c r="H230" s="19" t="s">
        <v>13102</v>
      </c>
    </row>
    <row r="231" spans="1:8" x14ac:dyDescent="0.35">
      <c r="A231" s="19" t="s">
        <v>15815</v>
      </c>
      <c r="B231" s="19" t="s">
        <v>15814</v>
      </c>
      <c r="C231" s="19" t="s">
        <v>8261</v>
      </c>
      <c r="D231" s="19" t="s">
        <v>604</v>
      </c>
      <c r="E231" s="19" t="s">
        <v>1989</v>
      </c>
      <c r="F231" s="19" t="s">
        <v>8259</v>
      </c>
      <c r="G231" s="19">
        <v>147</v>
      </c>
      <c r="H231" s="19" t="s">
        <v>13102</v>
      </c>
    </row>
    <row r="232" spans="1:8" x14ac:dyDescent="0.35">
      <c r="A232" s="19" t="s">
        <v>15813</v>
      </c>
      <c r="B232" s="19" t="s">
        <v>15812</v>
      </c>
      <c r="C232" s="19" t="s">
        <v>8261</v>
      </c>
      <c r="D232" s="19" t="s">
        <v>1996</v>
      </c>
      <c r="E232" s="19" t="s">
        <v>1994</v>
      </c>
      <c r="F232" s="19" t="s">
        <v>8259</v>
      </c>
      <c r="G232" s="19">
        <v>313</v>
      </c>
      <c r="H232" s="19" t="s">
        <v>13102</v>
      </c>
    </row>
    <row r="233" spans="1:8" x14ac:dyDescent="0.35">
      <c r="A233" s="19" t="s">
        <v>15811</v>
      </c>
      <c r="B233" s="19" t="s">
        <v>15810</v>
      </c>
      <c r="C233" s="19" t="s">
        <v>8261</v>
      </c>
      <c r="D233" s="19" t="s">
        <v>11830</v>
      </c>
      <c r="E233" s="19" t="s">
        <v>2003</v>
      </c>
      <c r="F233" s="19" t="s">
        <v>8259</v>
      </c>
      <c r="G233" s="19">
        <v>295</v>
      </c>
      <c r="H233" s="19" t="s">
        <v>13102</v>
      </c>
    </row>
    <row r="234" spans="1:8" x14ac:dyDescent="0.35">
      <c r="A234" s="19" t="s">
        <v>15809</v>
      </c>
      <c r="B234" s="19" t="s">
        <v>15808</v>
      </c>
      <c r="C234" s="19" t="s">
        <v>8261</v>
      </c>
      <c r="D234" s="19" t="s">
        <v>11830</v>
      </c>
      <c r="E234" s="19" t="s">
        <v>2006</v>
      </c>
      <c r="F234" s="19" t="s">
        <v>8259</v>
      </c>
      <c r="G234" s="19">
        <v>334</v>
      </c>
      <c r="H234" s="19" t="s">
        <v>13102</v>
      </c>
    </row>
    <row r="235" spans="1:8" x14ac:dyDescent="0.35">
      <c r="A235" s="19" t="s">
        <v>15807</v>
      </c>
      <c r="B235" s="19" t="s">
        <v>15806</v>
      </c>
      <c r="C235" s="19" t="s">
        <v>8261</v>
      </c>
      <c r="D235" s="19" t="s">
        <v>13817</v>
      </c>
      <c r="E235" s="19" t="s">
        <v>2011</v>
      </c>
      <c r="F235" s="19" t="s">
        <v>8259</v>
      </c>
      <c r="G235" s="19">
        <v>327</v>
      </c>
      <c r="H235" s="19" t="s">
        <v>13102</v>
      </c>
    </row>
    <row r="236" spans="1:8" x14ac:dyDescent="0.35">
      <c r="A236" s="19" t="s">
        <v>15805</v>
      </c>
      <c r="B236" s="19" t="s">
        <v>15804</v>
      </c>
      <c r="C236" s="19" t="s">
        <v>8261</v>
      </c>
      <c r="D236" s="19" t="s">
        <v>10974</v>
      </c>
      <c r="E236" s="19" t="s">
        <v>2014</v>
      </c>
      <c r="F236" s="19" t="s">
        <v>8259</v>
      </c>
      <c r="G236" s="19">
        <v>339</v>
      </c>
      <c r="H236" s="19" t="s">
        <v>13102</v>
      </c>
    </row>
    <row r="237" spans="1:8" x14ac:dyDescent="0.35">
      <c r="A237" s="19" t="s">
        <v>15803</v>
      </c>
      <c r="B237" s="19" t="s">
        <v>15802</v>
      </c>
      <c r="C237" s="19" t="s">
        <v>8261</v>
      </c>
      <c r="D237" s="19" t="s">
        <v>15801</v>
      </c>
      <c r="E237" s="19" t="s">
        <v>2019</v>
      </c>
      <c r="F237" s="19" t="s">
        <v>8259</v>
      </c>
      <c r="G237" s="19">
        <v>181</v>
      </c>
      <c r="H237" s="19" t="s">
        <v>13102</v>
      </c>
    </row>
    <row r="238" spans="1:8" x14ac:dyDescent="0.35">
      <c r="A238" s="19" t="s">
        <v>15800</v>
      </c>
      <c r="B238" s="19" t="s">
        <v>15799</v>
      </c>
      <c r="C238" s="19" t="s">
        <v>8261</v>
      </c>
      <c r="D238" s="19" t="s">
        <v>15798</v>
      </c>
      <c r="E238" s="19" t="s">
        <v>15797</v>
      </c>
      <c r="F238" s="19" t="s">
        <v>8259</v>
      </c>
      <c r="G238" s="19">
        <v>268</v>
      </c>
      <c r="H238" s="19" t="s">
        <v>13102</v>
      </c>
    </row>
    <row r="239" spans="1:8" x14ac:dyDescent="0.35">
      <c r="A239" s="19" t="s">
        <v>15796</v>
      </c>
      <c r="B239" s="19" t="s">
        <v>15795</v>
      </c>
      <c r="C239" s="19" t="s">
        <v>8261</v>
      </c>
      <c r="D239" s="19" t="s">
        <v>14861</v>
      </c>
      <c r="E239" s="19" t="s">
        <v>2052</v>
      </c>
      <c r="F239" s="19" t="s">
        <v>8259</v>
      </c>
      <c r="G239" s="19">
        <v>298</v>
      </c>
      <c r="H239" s="19" t="s">
        <v>13102</v>
      </c>
    </row>
    <row r="240" spans="1:8" x14ac:dyDescent="0.35">
      <c r="A240" s="19" t="s">
        <v>15794</v>
      </c>
      <c r="B240" s="19" t="s">
        <v>15793</v>
      </c>
      <c r="C240" s="19" t="s">
        <v>8261</v>
      </c>
      <c r="D240" s="19" t="s">
        <v>15792</v>
      </c>
      <c r="E240" s="19" t="s">
        <v>15791</v>
      </c>
      <c r="F240" s="19" t="s">
        <v>8259</v>
      </c>
      <c r="G240" s="19">
        <v>303</v>
      </c>
      <c r="H240" s="19" t="s">
        <v>13102</v>
      </c>
    </row>
    <row r="241" spans="1:8" x14ac:dyDescent="0.35">
      <c r="A241" s="19" t="s">
        <v>15790</v>
      </c>
      <c r="B241" s="19" t="s">
        <v>15789</v>
      </c>
      <c r="C241" s="19" t="s">
        <v>8261</v>
      </c>
      <c r="D241" s="19" t="s">
        <v>15788</v>
      </c>
      <c r="E241" s="19" t="s">
        <v>2086</v>
      </c>
      <c r="F241" s="19" t="s">
        <v>8259</v>
      </c>
      <c r="G241" s="19">
        <v>600</v>
      </c>
      <c r="H241" s="19" t="s">
        <v>13102</v>
      </c>
    </row>
    <row r="242" spans="1:8" x14ac:dyDescent="0.35">
      <c r="A242" s="19" t="s">
        <v>15787</v>
      </c>
      <c r="B242" s="19" t="s">
        <v>15786</v>
      </c>
      <c r="C242" s="19" t="s">
        <v>8261</v>
      </c>
      <c r="D242" s="19" t="s">
        <v>15785</v>
      </c>
      <c r="E242" s="19" t="s">
        <v>15784</v>
      </c>
      <c r="F242" s="19" t="s">
        <v>8259</v>
      </c>
      <c r="G242" s="19">
        <v>250</v>
      </c>
      <c r="H242" s="19" t="s">
        <v>13102</v>
      </c>
    </row>
    <row r="243" spans="1:8" x14ac:dyDescent="0.35">
      <c r="A243" s="19" t="s">
        <v>15783</v>
      </c>
      <c r="B243" s="19" t="s">
        <v>15782</v>
      </c>
      <c r="C243" s="19" t="s">
        <v>8261</v>
      </c>
      <c r="D243" s="19" t="s">
        <v>125</v>
      </c>
      <c r="E243" s="19" t="s">
        <v>2107</v>
      </c>
      <c r="F243" s="19" t="s">
        <v>8259</v>
      </c>
      <c r="G243" s="19">
        <v>489</v>
      </c>
      <c r="H243" s="19" t="s">
        <v>13102</v>
      </c>
    </row>
    <row r="244" spans="1:8" x14ac:dyDescent="0.35">
      <c r="A244" s="19" t="s">
        <v>15781</v>
      </c>
      <c r="B244" s="19" t="s">
        <v>15780</v>
      </c>
      <c r="C244" s="19" t="s">
        <v>8261</v>
      </c>
      <c r="D244" s="19" t="s">
        <v>484</v>
      </c>
      <c r="E244" s="19" t="s">
        <v>2111</v>
      </c>
      <c r="F244" s="19" t="s">
        <v>8259</v>
      </c>
      <c r="G244" s="19">
        <v>454</v>
      </c>
      <c r="H244" s="19" t="s">
        <v>13102</v>
      </c>
    </row>
    <row r="245" spans="1:8" x14ac:dyDescent="0.35">
      <c r="A245" s="19" t="s">
        <v>15779</v>
      </c>
      <c r="B245" s="19" t="s">
        <v>15778</v>
      </c>
      <c r="C245" s="19" t="s">
        <v>8261</v>
      </c>
      <c r="D245" s="19" t="s">
        <v>15777</v>
      </c>
      <c r="E245" s="19" t="s">
        <v>15776</v>
      </c>
      <c r="F245" s="19" t="s">
        <v>8259</v>
      </c>
      <c r="G245" s="19">
        <v>476</v>
      </c>
      <c r="H245" s="19" t="s">
        <v>13102</v>
      </c>
    </row>
    <row r="246" spans="1:8" x14ac:dyDescent="0.35">
      <c r="A246" s="19" t="s">
        <v>15775</v>
      </c>
      <c r="B246" s="19" t="s">
        <v>15774</v>
      </c>
      <c r="C246" s="19" t="s">
        <v>8261</v>
      </c>
      <c r="D246" s="19" t="s">
        <v>15773</v>
      </c>
      <c r="E246" s="19" t="s">
        <v>15772</v>
      </c>
      <c r="F246" s="19" t="s">
        <v>8259</v>
      </c>
      <c r="G246" s="19">
        <v>489</v>
      </c>
      <c r="H246" s="19" t="s">
        <v>13102</v>
      </c>
    </row>
    <row r="247" spans="1:8" x14ac:dyDescent="0.35">
      <c r="A247" s="19" t="s">
        <v>15771</v>
      </c>
      <c r="B247" s="19" t="s">
        <v>15770</v>
      </c>
      <c r="C247" s="19" t="s">
        <v>8261</v>
      </c>
      <c r="D247" s="19" t="s">
        <v>15769</v>
      </c>
      <c r="E247" s="19" t="s">
        <v>15768</v>
      </c>
      <c r="F247" s="19" t="s">
        <v>8259</v>
      </c>
      <c r="G247" s="19">
        <v>96</v>
      </c>
      <c r="H247" s="19" t="s">
        <v>13102</v>
      </c>
    </row>
    <row r="248" spans="1:8" x14ac:dyDescent="0.35">
      <c r="A248" s="19" t="s">
        <v>15767</v>
      </c>
      <c r="B248" s="19" t="s">
        <v>15766</v>
      </c>
      <c r="C248" s="19" t="s">
        <v>8261</v>
      </c>
      <c r="D248" s="19" t="s">
        <v>15765</v>
      </c>
      <c r="E248" s="19" t="s">
        <v>15764</v>
      </c>
      <c r="F248" s="19" t="s">
        <v>8259</v>
      </c>
      <c r="G248" s="19">
        <v>668</v>
      </c>
      <c r="H248" s="19" t="s">
        <v>13102</v>
      </c>
    </row>
    <row r="249" spans="1:8" x14ac:dyDescent="0.35">
      <c r="A249" s="19" t="s">
        <v>15763</v>
      </c>
      <c r="B249" s="19" t="s">
        <v>15762</v>
      </c>
      <c r="C249" s="19" t="s">
        <v>8261</v>
      </c>
      <c r="D249" s="19" t="s">
        <v>15761</v>
      </c>
      <c r="E249" s="19" t="s">
        <v>2139</v>
      </c>
      <c r="F249" s="19" t="s">
        <v>8259</v>
      </c>
      <c r="G249" s="19">
        <v>737</v>
      </c>
      <c r="H249" s="19" t="s">
        <v>13102</v>
      </c>
    </row>
    <row r="250" spans="1:8" x14ac:dyDescent="0.35">
      <c r="A250" s="19" t="s">
        <v>15760</v>
      </c>
      <c r="B250" s="19" t="s">
        <v>15759</v>
      </c>
      <c r="C250" s="19" t="s">
        <v>8261</v>
      </c>
      <c r="D250" s="19" t="s">
        <v>15758</v>
      </c>
      <c r="E250" s="19" t="s">
        <v>15757</v>
      </c>
      <c r="F250" s="19" t="s">
        <v>8259</v>
      </c>
      <c r="G250" s="19">
        <v>234</v>
      </c>
      <c r="H250" s="19" t="s">
        <v>13102</v>
      </c>
    </row>
    <row r="251" spans="1:8" x14ac:dyDescent="0.35">
      <c r="A251" s="19" t="s">
        <v>15756</v>
      </c>
      <c r="B251" s="19" t="s">
        <v>15755</v>
      </c>
      <c r="C251" s="19" t="s">
        <v>8261</v>
      </c>
      <c r="D251" s="19" t="s">
        <v>15754</v>
      </c>
      <c r="E251" s="19" t="s">
        <v>2149</v>
      </c>
      <c r="F251" s="19" t="s">
        <v>8259</v>
      </c>
      <c r="G251" s="19">
        <v>576</v>
      </c>
      <c r="H251" s="19" t="s">
        <v>13102</v>
      </c>
    </row>
    <row r="252" spans="1:8" x14ac:dyDescent="0.35">
      <c r="A252" s="19" t="s">
        <v>15753</v>
      </c>
      <c r="B252" s="19" t="s">
        <v>15752</v>
      </c>
      <c r="C252" s="19" t="s">
        <v>8261</v>
      </c>
      <c r="D252" s="19" t="s">
        <v>15751</v>
      </c>
      <c r="E252" s="19" t="s">
        <v>15750</v>
      </c>
      <c r="F252" s="19" t="s">
        <v>8259</v>
      </c>
      <c r="G252" s="19">
        <v>416</v>
      </c>
      <c r="H252" s="19" t="s">
        <v>13102</v>
      </c>
    </row>
    <row r="253" spans="1:8" x14ac:dyDescent="0.35">
      <c r="A253" s="19" t="s">
        <v>15749</v>
      </c>
      <c r="B253" s="19" t="s">
        <v>15748</v>
      </c>
      <c r="C253" s="19" t="s">
        <v>8261</v>
      </c>
      <c r="D253" s="19" t="s">
        <v>15747</v>
      </c>
      <c r="E253" s="19" t="s">
        <v>15746</v>
      </c>
      <c r="F253" s="19" t="s">
        <v>8259</v>
      </c>
      <c r="G253" s="19">
        <v>511</v>
      </c>
      <c r="H253" s="19" t="s">
        <v>13102</v>
      </c>
    </row>
    <row r="254" spans="1:8" x14ac:dyDescent="0.35">
      <c r="A254" s="19" t="s">
        <v>15745</v>
      </c>
      <c r="B254" s="19" t="s">
        <v>15744</v>
      </c>
      <c r="C254" s="19" t="s">
        <v>8261</v>
      </c>
      <c r="D254" s="19" t="s">
        <v>15743</v>
      </c>
      <c r="E254" s="19" t="s">
        <v>15742</v>
      </c>
      <c r="F254" s="19" t="s">
        <v>8259</v>
      </c>
      <c r="G254" s="19">
        <v>190</v>
      </c>
      <c r="H254" s="19" t="s">
        <v>13102</v>
      </c>
    </row>
    <row r="255" spans="1:8" x14ac:dyDescent="0.35">
      <c r="A255" s="19" t="s">
        <v>15741</v>
      </c>
      <c r="B255" s="19" t="s">
        <v>15740</v>
      </c>
      <c r="C255" s="19" t="s">
        <v>8261</v>
      </c>
      <c r="D255" s="19" t="s">
        <v>15739</v>
      </c>
      <c r="E255" s="19" t="s">
        <v>15738</v>
      </c>
      <c r="F255" s="19" t="s">
        <v>8259</v>
      </c>
      <c r="G255" s="19">
        <v>353</v>
      </c>
      <c r="H255" s="19" t="s">
        <v>13102</v>
      </c>
    </row>
    <row r="256" spans="1:8" x14ac:dyDescent="0.35">
      <c r="A256" s="19" t="s">
        <v>15737</v>
      </c>
      <c r="B256" s="19" t="s">
        <v>15736</v>
      </c>
      <c r="C256" s="19" t="s">
        <v>8261</v>
      </c>
      <c r="D256" s="19" t="s">
        <v>15735</v>
      </c>
      <c r="E256" s="19" t="s">
        <v>15734</v>
      </c>
      <c r="F256" s="19" t="s">
        <v>8259</v>
      </c>
      <c r="G256" s="19">
        <v>473</v>
      </c>
      <c r="H256" s="19" t="s">
        <v>13102</v>
      </c>
    </row>
    <row r="257" spans="1:8" x14ac:dyDescent="0.35">
      <c r="A257" s="19" t="s">
        <v>15733</v>
      </c>
      <c r="B257" s="19" t="s">
        <v>15732</v>
      </c>
      <c r="C257" s="19" t="s">
        <v>8261</v>
      </c>
      <c r="D257" s="19" t="s">
        <v>15731</v>
      </c>
      <c r="E257" s="19" t="s">
        <v>15730</v>
      </c>
      <c r="F257" s="19" t="s">
        <v>8259</v>
      </c>
      <c r="G257" s="19">
        <v>741</v>
      </c>
      <c r="H257" s="19" t="s">
        <v>13102</v>
      </c>
    </row>
    <row r="258" spans="1:8" x14ac:dyDescent="0.35">
      <c r="A258" s="19" t="s">
        <v>15729</v>
      </c>
      <c r="B258" s="19" t="s">
        <v>15728</v>
      </c>
      <c r="C258" s="19" t="s">
        <v>8261</v>
      </c>
      <c r="D258" s="19" t="s">
        <v>15727</v>
      </c>
      <c r="E258" s="19" t="s">
        <v>15726</v>
      </c>
      <c r="F258" s="19" t="s">
        <v>8259</v>
      </c>
      <c r="G258" s="19">
        <v>227</v>
      </c>
      <c r="H258" s="19" t="s">
        <v>13102</v>
      </c>
    </row>
    <row r="259" spans="1:8" x14ac:dyDescent="0.35">
      <c r="A259" s="19" t="s">
        <v>15725</v>
      </c>
      <c r="B259" s="19" t="s">
        <v>15724</v>
      </c>
      <c r="C259" s="19" t="s">
        <v>8261</v>
      </c>
      <c r="D259" s="19" t="s">
        <v>15723</v>
      </c>
      <c r="E259" s="19" t="s">
        <v>15722</v>
      </c>
      <c r="F259" s="19" t="s">
        <v>8259</v>
      </c>
      <c r="G259" s="19">
        <v>84</v>
      </c>
      <c r="H259" s="19" t="s">
        <v>13102</v>
      </c>
    </row>
    <row r="260" spans="1:8" x14ac:dyDescent="0.35">
      <c r="A260" s="19" t="s">
        <v>15721</v>
      </c>
      <c r="B260" s="19" t="s">
        <v>15720</v>
      </c>
      <c r="C260" s="19" t="s">
        <v>8261</v>
      </c>
      <c r="D260" s="19" t="s">
        <v>15719</v>
      </c>
      <c r="E260" s="19" t="s">
        <v>15718</v>
      </c>
      <c r="F260" s="19" t="s">
        <v>8259</v>
      </c>
      <c r="G260" s="19">
        <v>238</v>
      </c>
      <c r="H260" s="19" t="s">
        <v>13102</v>
      </c>
    </row>
    <row r="261" spans="1:8" x14ac:dyDescent="0.35">
      <c r="A261" s="19" t="s">
        <v>15717</v>
      </c>
      <c r="B261" s="19" t="s">
        <v>15716</v>
      </c>
      <c r="C261" s="19" t="s">
        <v>8261</v>
      </c>
      <c r="D261" s="19" t="s">
        <v>15715</v>
      </c>
      <c r="E261" s="19" t="s">
        <v>2179</v>
      </c>
      <c r="F261" s="19" t="s">
        <v>8259</v>
      </c>
      <c r="G261" s="19">
        <v>431</v>
      </c>
      <c r="H261" s="19" t="s">
        <v>13102</v>
      </c>
    </row>
    <row r="262" spans="1:8" x14ac:dyDescent="0.35">
      <c r="A262" s="19" t="s">
        <v>15714</v>
      </c>
      <c r="B262" s="19" t="s">
        <v>15713</v>
      </c>
      <c r="C262" s="19" t="s">
        <v>8261</v>
      </c>
      <c r="D262" s="19" t="s">
        <v>15712</v>
      </c>
      <c r="E262" s="19" t="s">
        <v>15711</v>
      </c>
      <c r="F262" s="19" t="s">
        <v>8259</v>
      </c>
      <c r="G262" s="19">
        <v>374</v>
      </c>
      <c r="H262" s="19" t="s">
        <v>13102</v>
      </c>
    </row>
    <row r="263" spans="1:8" x14ac:dyDescent="0.35">
      <c r="A263" s="19" t="s">
        <v>15710</v>
      </c>
      <c r="B263" s="19" t="s">
        <v>15709</v>
      </c>
      <c r="C263" s="19" t="s">
        <v>8261</v>
      </c>
      <c r="D263" s="19" t="s">
        <v>15708</v>
      </c>
      <c r="E263" s="19" t="s">
        <v>15707</v>
      </c>
      <c r="F263" s="19" t="s">
        <v>8259</v>
      </c>
      <c r="G263" s="19">
        <v>162</v>
      </c>
      <c r="H263" s="19" t="s">
        <v>13102</v>
      </c>
    </row>
    <row r="264" spans="1:8" x14ac:dyDescent="0.35">
      <c r="A264" s="19" t="s">
        <v>15706</v>
      </c>
      <c r="B264" s="19" t="s">
        <v>15705</v>
      </c>
      <c r="C264" s="19" t="s">
        <v>8261</v>
      </c>
      <c r="D264" s="19" t="s">
        <v>15704</v>
      </c>
      <c r="E264" s="19" t="s">
        <v>2190</v>
      </c>
      <c r="F264" s="19" t="s">
        <v>8259</v>
      </c>
      <c r="G264" s="19">
        <v>173</v>
      </c>
      <c r="H264" s="19" t="s">
        <v>13102</v>
      </c>
    </row>
    <row r="265" spans="1:8" x14ac:dyDescent="0.35">
      <c r="A265" s="19" t="s">
        <v>15703</v>
      </c>
      <c r="B265" s="19" t="s">
        <v>15702</v>
      </c>
      <c r="C265" s="19" t="s">
        <v>8261</v>
      </c>
      <c r="D265" s="19" t="s">
        <v>15701</v>
      </c>
      <c r="E265" s="19" t="s">
        <v>15700</v>
      </c>
      <c r="F265" s="19" t="s">
        <v>8259</v>
      </c>
      <c r="G265" s="19">
        <v>512</v>
      </c>
      <c r="H265" s="19" t="s">
        <v>13102</v>
      </c>
    </row>
    <row r="266" spans="1:8" x14ac:dyDescent="0.35">
      <c r="A266" s="19" t="s">
        <v>15699</v>
      </c>
      <c r="B266" s="19" t="s">
        <v>15698</v>
      </c>
      <c r="C266" s="19" t="s">
        <v>8261</v>
      </c>
      <c r="D266" s="19" t="s">
        <v>15697</v>
      </c>
      <c r="E266" s="19" t="s">
        <v>15696</v>
      </c>
      <c r="F266" s="19" t="s">
        <v>8259</v>
      </c>
      <c r="G266" s="19">
        <v>275</v>
      </c>
      <c r="H266" s="19" t="s">
        <v>13102</v>
      </c>
    </row>
    <row r="267" spans="1:8" x14ac:dyDescent="0.35">
      <c r="A267" s="19" t="s">
        <v>15695</v>
      </c>
      <c r="B267" s="19" t="s">
        <v>15694</v>
      </c>
      <c r="C267" s="19" t="s">
        <v>8261</v>
      </c>
      <c r="D267" s="19" t="s">
        <v>15693</v>
      </c>
      <c r="E267" s="19" t="s">
        <v>2212</v>
      </c>
      <c r="F267" s="19" t="s">
        <v>8259</v>
      </c>
      <c r="G267" s="19">
        <v>493</v>
      </c>
      <c r="H267" s="19" t="s">
        <v>13102</v>
      </c>
    </row>
    <row r="268" spans="1:8" x14ac:dyDescent="0.35">
      <c r="A268" s="19" t="s">
        <v>15692</v>
      </c>
      <c r="B268" s="19" t="s">
        <v>15691</v>
      </c>
      <c r="C268" s="19" t="s">
        <v>8261</v>
      </c>
      <c r="D268" s="19" t="s">
        <v>8299</v>
      </c>
      <c r="E268" s="19" t="s">
        <v>2215</v>
      </c>
      <c r="F268" s="19" t="s">
        <v>8259</v>
      </c>
      <c r="G268" s="19">
        <v>480</v>
      </c>
      <c r="H268" s="19" t="s">
        <v>13102</v>
      </c>
    </row>
    <row r="269" spans="1:8" x14ac:dyDescent="0.35">
      <c r="A269" s="19" t="s">
        <v>15690</v>
      </c>
      <c r="B269" s="19" t="s">
        <v>15689</v>
      </c>
      <c r="C269" s="19" t="s">
        <v>8261</v>
      </c>
      <c r="D269" s="19" t="s">
        <v>15688</v>
      </c>
      <c r="E269" s="19" t="s">
        <v>15687</v>
      </c>
      <c r="F269" s="19" t="s">
        <v>8259</v>
      </c>
      <c r="G269" s="19">
        <v>560</v>
      </c>
      <c r="H269" s="19" t="s">
        <v>13102</v>
      </c>
    </row>
    <row r="270" spans="1:8" x14ac:dyDescent="0.35">
      <c r="A270" s="19" t="s">
        <v>15686</v>
      </c>
      <c r="B270" s="19" t="s">
        <v>15685</v>
      </c>
      <c r="C270" s="19" t="s">
        <v>8261</v>
      </c>
      <c r="D270" s="19" t="s">
        <v>15616</v>
      </c>
      <c r="E270" s="19" t="s">
        <v>2236</v>
      </c>
      <c r="F270" s="19" t="s">
        <v>8259</v>
      </c>
      <c r="G270" s="19">
        <v>544</v>
      </c>
      <c r="H270" s="19" t="s">
        <v>13102</v>
      </c>
    </row>
    <row r="271" spans="1:8" x14ac:dyDescent="0.35">
      <c r="A271" s="19" t="s">
        <v>15684</v>
      </c>
      <c r="B271" s="19" t="s">
        <v>15683</v>
      </c>
      <c r="C271" s="19" t="s">
        <v>8261</v>
      </c>
      <c r="D271" s="19" t="s">
        <v>15420</v>
      </c>
      <c r="E271" s="19" t="s">
        <v>2254</v>
      </c>
      <c r="F271" s="19" t="s">
        <v>8259</v>
      </c>
      <c r="G271" s="19">
        <v>311</v>
      </c>
      <c r="H271" s="19" t="s">
        <v>13102</v>
      </c>
    </row>
    <row r="272" spans="1:8" x14ac:dyDescent="0.35">
      <c r="A272" s="19" t="s">
        <v>15682</v>
      </c>
      <c r="B272" s="19" t="s">
        <v>15681</v>
      </c>
      <c r="C272" s="19" t="s">
        <v>8261</v>
      </c>
      <c r="D272" s="19" t="s">
        <v>14514</v>
      </c>
      <c r="E272" s="19" t="s">
        <v>15680</v>
      </c>
      <c r="F272" s="19" t="s">
        <v>8259</v>
      </c>
      <c r="G272" s="19">
        <v>275</v>
      </c>
      <c r="H272" s="19" t="s">
        <v>13102</v>
      </c>
    </row>
    <row r="273" spans="1:8" x14ac:dyDescent="0.35">
      <c r="A273" s="19" t="s">
        <v>15679</v>
      </c>
      <c r="B273" s="19" t="s">
        <v>15678</v>
      </c>
      <c r="C273" s="19" t="s">
        <v>8261</v>
      </c>
      <c r="D273" s="19" t="s">
        <v>15677</v>
      </c>
      <c r="E273" s="19" t="s">
        <v>15676</v>
      </c>
      <c r="F273" s="19" t="s">
        <v>8259</v>
      </c>
      <c r="G273" s="19">
        <v>467</v>
      </c>
      <c r="H273" s="19" t="s">
        <v>13102</v>
      </c>
    </row>
    <row r="274" spans="1:8" x14ac:dyDescent="0.35">
      <c r="A274" s="19" t="s">
        <v>15675</v>
      </c>
      <c r="B274" s="19" t="s">
        <v>15674</v>
      </c>
      <c r="C274" s="19" t="s">
        <v>8261</v>
      </c>
      <c r="D274" s="19" t="s">
        <v>11717</v>
      </c>
      <c r="E274" s="19" t="s">
        <v>2350</v>
      </c>
      <c r="F274" s="19" t="s">
        <v>8259</v>
      </c>
      <c r="G274" s="19">
        <v>374</v>
      </c>
      <c r="H274" s="19" t="s">
        <v>13102</v>
      </c>
    </row>
    <row r="275" spans="1:8" x14ac:dyDescent="0.35">
      <c r="A275" s="19" t="s">
        <v>15673</v>
      </c>
      <c r="B275" s="19" t="s">
        <v>15672</v>
      </c>
      <c r="C275" s="19" t="s">
        <v>8261</v>
      </c>
      <c r="D275" s="19" t="s">
        <v>2378</v>
      </c>
      <c r="E275" s="19" t="s">
        <v>2376</v>
      </c>
      <c r="F275" s="19" t="s">
        <v>8259</v>
      </c>
      <c r="G275" s="19">
        <v>155</v>
      </c>
      <c r="H275" s="19" t="s">
        <v>13102</v>
      </c>
    </row>
    <row r="276" spans="1:8" x14ac:dyDescent="0.35">
      <c r="A276" s="19" t="s">
        <v>15671</v>
      </c>
      <c r="B276" s="19" t="s">
        <v>15670</v>
      </c>
      <c r="C276" s="19" t="s">
        <v>8261</v>
      </c>
      <c r="D276" s="19" t="s">
        <v>15616</v>
      </c>
      <c r="E276" s="19" t="s">
        <v>2416</v>
      </c>
      <c r="F276" s="19" t="s">
        <v>8259</v>
      </c>
      <c r="G276" s="19">
        <v>537</v>
      </c>
      <c r="H276" s="19" t="s">
        <v>13102</v>
      </c>
    </row>
    <row r="277" spans="1:8" x14ac:dyDescent="0.35">
      <c r="A277" s="19" t="s">
        <v>15669</v>
      </c>
      <c r="B277" s="19" t="s">
        <v>15668</v>
      </c>
      <c r="C277" s="19" t="s">
        <v>8261</v>
      </c>
      <c r="D277" s="19" t="s">
        <v>14499</v>
      </c>
      <c r="E277" s="19" t="s">
        <v>2427</v>
      </c>
      <c r="F277" s="19" t="s">
        <v>8259</v>
      </c>
      <c r="G277" s="19">
        <v>462</v>
      </c>
      <c r="H277" s="19" t="s">
        <v>13102</v>
      </c>
    </row>
    <row r="278" spans="1:8" x14ac:dyDescent="0.35">
      <c r="A278" s="19" t="s">
        <v>15667</v>
      </c>
      <c r="B278" s="19" t="s">
        <v>15666</v>
      </c>
      <c r="C278" s="19" t="s">
        <v>8261</v>
      </c>
      <c r="D278" s="19" t="s">
        <v>15665</v>
      </c>
      <c r="E278" s="19" t="s">
        <v>2446</v>
      </c>
      <c r="F278" s="19" t="s">
        <v>8259</v>
      </c>
      <c r="G278" s="19">
        <v>404</v>
      </c>
      <c r="H278" s="19" t="s">
        <v>13102</v>
      </c>
    </row>
    <row r="279" spans="1:8" x14ac:dyDescent="0.35">
      <c r="A279" s="19" t="s">
        <v>15664</v>
      </c>
      <c r="B279" s="19" t="s">
        <v>15663</v>
      </c>
      <c r="C279" s="19" t="s">
        <v>8261</v>
      </c>
      <c r="D279" s="19" t="s">
        <v>13356</v>
      </c>
      <c r="E279" s="19" t="s">
        <v>2476</v>
      </c>
      <c r="F279" s="19" t="s">
        <v>8259</v>
      </c>
      <c r="G279" s="19">
        <v>377</v>
      </c>
      <c r="H279" s="19" t="s">
        <v>13102</v>
      </c>
    </row>
    <row r="280" spans="1:8" x14ac:dyDescent="0.35">
      <c r="A280" s="19" t="s">
        <v>15662</v>
      </c>
      <c r="B280" s="19" t="s">
        <v>15661</v>
      </c>
      <c r="C280" s="19" t="s">
        <v>8261</v>
      </c>
      <c r="D280" s="19" t="s">
        <v>15660</v>
      </c>
      <c r="E280" s="19" t="s">
        <v>2502</v>
      </c>
      <c r="F280" s="19" t="s">
        <v>8259</v>
      </c>
      <c r="G280" s="19">
        <v>650</v>
      </c>
      <c r="H280" s="19" t="s">
        <v>13102</v>
      </c>
    </row>
    <row r="281" spans="1:8" x14ac:dyDescent="0.35">
      <c r="A281" s="19" t="s">
        <v>15659</v>
      </c>
      <c r="B281" s="19" t="s">
        <v>15658</v>
      </c>
      <c r="C281" s="19" t="s">
        <v>8261</v>
      </c>
      <c r="D281" s="19" t="s">
        <v>15657</v>
      </c>
      <c r="E281" s="19" t="s">
        <v>2526</v>
      </c>
      <c r="F281" s="19" t="s">
        <v>8259</v>
      </c>
      <c r="G281" s="19">
        <v>380</v>
      </c>
      <c r="H281" s="19" t="s">
        <v>13102</v>
      </c>
    </row>
    <row r="282" spans="1:8" x14ac:dyDescent="0.35">
      <c r="A282" s="19" t="s">
        <v>15656</v>
      </c>
      <c r="B282" s="19" t="s">
        <v>15655</v>
      </c>
      <c r="C282" s="19" t="s">
        <v>8261</v>
      </c>
      <c r="D282" s="19" t="s">
        <v>15654</v>
      </c>
      <c r="E282" s="19" t="s">
        <v>2532</v>
      </c>
      <c r="F282" s="19" t="s">
        <v>8259</v>
      </c>
      <c r="G282" s="19">
        <v>259</v>
      </c>
      <c r="H282" s="19" t="s">
        <v>13102</v>
      </c>
    </row>
    <row r="283" spans="1:8" x14ac:dyDescent="0.35">
      <c r="A283" s="19" t="s">
        <v>15653</v>
      </c>
      <c r="B283" s="19" t="s">
        <v>15652</v>
      </c>
      <c r="C283" s="19" t="s">
        <v>8261</v>
      </c>
      <c r="D283" s="19" t="s">
        <v>15651</v>
      </c>
      <c r="E283" s="19" t="s">
        <v>2545</v>
      </c>
      <c r="F283" s="19" t="s">
        <v>8259</v>
      </c>
      <c r="G283" s="19">
        <v>501</v>
      </c>
      <c r="H283" s="19" t="s">
        <v>13102</v>
      </c>
    </row>
    <row r="284" spans="1:8" x14ac:dyDescent="0.35">
      <c r="A284" s="19" t="s">
        <v>15650</v>
      </c>
      <c r="B284" s="19" t="s">
        <v>15649</v>
      </c>
      <c r="C284" s="19" t="s">
        <v>8261</v>
      </c>
      <c r="D284" s="19" t="s">
        <v>15648</v>
      </c>
      <c r="E284" s="19" t="s">
        <v>2613</v>
      </c>
      <c r="F284" s="19" t="s">
        <v>8259</v>
      </c>
      <c r="G284" s="19">
        <v>1020</v>
      </c>
      <c r="H284" s="19" t="s">
        <v>13102</v>
      </c>
    </row>
    <row r="285" spans="1:8" x14ac:dyDescent="0.35">
      <c r="A285" s="19" t="s">
        <v>15647</v>
      </c>
      <c r="B285" s="19" t="s">
        <v>15646</v>
      </c>
      <c r="C285" s="19" t="s">
        <v>8261</v>
      </c>
      <c r="D285" s="19" t="s">
        <v>13401</v>
      </c>
      <c r="E285" s="19" t="s">
        <v>2615</v>
      </c>
      <c r="F285" s="19" t="s">
        <v>8259</v>
      </c>
      <c r="G285" s="19">
        <v>273</v>
      </c>
      <c r="H285" s="19" t="s">
        <v>13102</v>
      </c>
    </row>
    <row r="286" spans="1:8" x14ac:dyDescent="0.35">
      <c r="A286" s="19" t="s">
        <v>15645</v>
      </c>
      <c r="B286" s="19" t="s">
        <v>15644</v>
      </c>
      <c r="C286" s="19" t="s">
        <v>8261</v>
      </c>
      <c r="D286" s="19" t="s">
        <v>157</v>
      </c>
      <c r="E286" s="19" t="s">
        <v>2618</v>
      </c>
      <c r="F286" s="19" t="s">
        <v>8259</v>
      </c>
      <c r="G286" s="19">
        <v>327</v>
      </c>
      <c r="H286" s="19" t="s">
        <v>13102</v>
      </c>
    </row>
    <row r="287" spans="1:8" x14ac:dyDescent="0.35">
      <c r="A287" s="19" t="s">
        <v>15643</v>
      </c>
      <c r="B287" s="19" t="s">
        <v>15642</v>
      </c>
      <c r="C287" s="19" t="s">
        <v>8261</v>
      </c>
      <c r="D287" s="19" t="s">
        <v>8948</v>
      </c>
      <c r="E287" s="19" t="s">
        <v>2652</v>
      </c>
      <c r="F287" s="19" t="s">
        <v>8259</v>
      </c>
      <c r="G287" s="19">
        <v>324</v>
      </c>
      <c r="H287" s="19" t="s">
        <v>13102</v>
      </c>
    </row>
    <row r="288" spans="1:8" x14ac:dyDescent="0.35">
      <c r="A288" s="19" t="s">
        <v>15641</v>
      </c>
      <c r="B288" s="19" t="s">
        <v>15640</v>
      </c>
      <c r="C288" s="19" t="s">
        <v>8261</v>
      </c>
      <c r="D288" s="19" t="s">
        <v>10974</v>
      </c>
      <c r="E288" s="19" t="s">
        <v>2654</v>
      </c>
      <c r="F288" s="19" t="s">
        <v>8259</v>
      </c>
      <c r="G288" s="19">
        <v>338</v>
      </c>
      <c r="H288" s="19" t="s">
        <v>13102</v>
      </c>
    </row>
    <row r="289" spans="1:8" x14ac:dyDescent="0.35">
      <c r="A289" s="19" t="s">
        <v>15639</v>
      </c>
      <c r="B289" s="19" t="s">
        <v>15638</v>
      </c>
      <c r="C289" s="19" t="s">
        <v>8261</v>
      </c>
      <c r="D289" s="19" t="s">
        <v>15635</v>
      </c>
      <c r="E289" s="19" t="s">
        <v>2656</v>
      </c>
      <c r="F289" s="19" t="s">
        <v>8259</v>
      </c>
      <c r="G289" s="19">
        <v>287</v>
      </c>
      <c r="H289" s="19" t="s">
        <v>13102</v>
      </c>
    </row>
    <row r="290" spans="1:8" x14ac:dyDescent="0.35">
      <c r="A290" s="19" t="s">
        <v>15637</v>
      </c>
      <c r="B290" s="19" t="s">
        <v>15636</v>
      </c>
      <c r="C290" s="19" t="s">
        <v>8261</v>
      </c>
      <c r="D290" s="19" t="s">
        <v>15635</v>
      </c>
      <c r="E290" s="19" t="s">
        <v>2659</v>
      </c>
      <c r="F290" s="19" t="s">
        <v>8259</v>
      </c>
      <c r="G290" s="19">
        <v>306</v>
      </c>
      <c r="H290" s="19" t="s">
        <v>13102</v>
      </c>
    </row>
    <row r="291" spans="1:8" x14ac:dyDescent="0.35">
      <c r="A291" s="19" t="s">
        <v>15634</v>
      </c>
      <c r="B291" s="19" t="s">
        <v>15633</v>
      </c>
      <c r="C291" s="19" t="s">
        <v>8261</v>
      </c>
      <c r="D291" s="19" t="s">
        <v>14396</v>
      </c>
      <c r="E291" s="19" t="s">
        <v>2707</v>
      </c>
      <c r="F291" s="19" t="s">
        <v>8259</v>
      </c>
      <c r="G291" s="19">
        <v>919</v>
      </c>
      <c r="H291" s="19" t="s">
        <v>13102</v>
      </c>
    </row>
    <row r="292" spans="1:8" x14ac:dyDescent="0.35">
      <c r="A292" s="19" t="s">
        <v>15632</v>
      </c>
      <c r="B292" s="19" t="s">
        <v>15631</v>
      </c>
      <c r="C292" s="19" t="s">
        <v>8261</v>
      </c>
      <c r="D292" s="19" t="s">
        <v>15630</v>
      </c>
      <c r="E292" s="19" t="s">
        <v>2722</v>
      </c>
      <c r="F292" s="19" t="s">
        <v>8259</v>
      </c>
      <c r="G292" s="19">
        <v>352</v>
      </c>
      <c r="H292" s="19" t="s">
        <v>13102</v>
      </c>
    </row>
    <row r="293" spans="1:8" x14ac:dyDescent="0.35">
      <c r="A293" s="19" t="s">
        <v>15629</v>
      </c>
      <c r="B293" s="19" t="s">
        <v>15628</v>
      </c>
      <c r="C293" s="19" t="s">
        <v>8261</v>
      </c>
      <c r="D293" s="19" t="s">
        <v>15627</v>
      </c>
      <c r="E293" s="19" t="s">
        <v>2734</v>
      </c>
      <c r="F293" s="19" t="s">
        <v>8259</v>
      </c>
      <c r="G293" s="19">
        <v>676</v>
      </c>
      <c r="H293" s="19" t="s">
        <v>13102</v>
      </c>
    </row>
    <row r="294" spans="1:8" x14ac:dyDescent="0.35">
      <c r="A294" s="19" t="s">
        <v>15626</v>
      </c>
      <c r="B294" s="19" t="s">
        <v>15625</v>
      </c>
      <c r="C294" s="19" t="s">
        <v>8261</v>
      </c>
      <c r="D294" s="19" t="s">
        <v>15624</v>
      </c>
      <c r="E294" s="19" t="s">
        <v>2737</v>
      </c>
      <c r="F294" s="19" t="s">
        <v>8259</v>
      </c>
      <c r="G294" s="19">
        <v>736</v>
      </c>
      <c r="H294" s="19" t="s">
        <v>13102</v>
      </c>
    </row>
    <row r="295" spans="1:8" x14ac:dyDescent="0.35">
      <c r="A295" s="19" t="s">
        <v>15623</v>
      </c>
      <c r="B295" s="19" t="s">
        <v>15622</v>
      </c>
      <c r="C295" s="19" t="s">
        <v>8261</v>
      </c>
      <c r="D295" s="19" t="s">
        <v>15619</v>
      </c>
      <c r="E295" s="19" t="s">
        <v>2740</v>
      </c>
      <c r="F295" s="19" t="s">
        <v>8259</v>
      </c>
      <c r="G295" s="19">
        <v>275</v>
      </c>
      <c r="H295" s="19" t="s">
        <v>13102</v>
      </c>
    </row>
    <row r="296" spans="1:8" x14ac:dyDescent="0.35">
      <c r="A296" s="19" t="s">
        <v>15621</v>
      </c>
      <c r="B296" s="19" t="s">
        <v>15620</v>
      </c>
      <c r="C296" s="19" t="s">
        <v>8261</v>
      </c>
      <c r="D296" s="19" t="s">
        <v>15619</v>
      </c>
      <c r="E296" s="19" t="s">
        <v>2743</v>
      </c>
      <c r="F296" s="19" t="s">
        <v>8259</v>
      </c>
      <c r="G296" s="19">
        <v>301</v>
      </c>
      <c r="H296" s="19" t="s">
        <v>13102</v>
      </c>
    </row>
    <row r="297" spans="1:8" x14ac:dyDescent="0.35">
      <c r="A297" s="19" t="s">
        <v>15618</v>
      </c>
      <c r="B297" s="19" t="s">
        <v>15617</v>
      </c>
      <c r="C297" s="19" t="s">
        <v>8261</v>
      </c>
      <c r="D297" s="19" t="s">
        <v>15616</v>
      </c>
      <c r="E297" s="19" t="s">
        <v>2781</v>
      </c>
      <c r="F297" s="19" t="s">
        <v>8259</v>
      </c>
      <c r="G297" s="19">
        <v>545</v>
      </c>
      <c r="H297" s="19" t="s">
        <v>13102</v>
      </c>
    </row>
    <row r="298" spans="1:8" x14ac:dyDescent="0.35">
      <c r="A298" s="19" t="s">
        <v>15615</v>
      </c>
      <c r="B298" s="19" t="s">
        <v>15614</v>
      </c>
      <c r="C298" s="19" t="s">
        <v>8261</v>
      </c>
      <c r="D298" s="19" t="s">
        <v>13401</v>
      </c>
      <c r="E298" s="19" t="s">
        <v>2785</v>
      </c>
      <c r="F298" s="19" t="s">
        <v>8259</v>
      </c>
      <c r="G298" s="19">
        <v>271</v>
      </c>
      <c r="H298" s="19" t="s">
        <v>13102</v>
      </c>
    </row>
    <row r="299" spans="1:8" x14ac:dyDescent="0.35">
      <c r="A299" s="19" t="s">
        <v>15613</v>
      </c>
      <c r="B299" s="19" t="s">
        <v>15612</v>
      </c>
      <c r="C299" s="19" t="s">
        <v>8261</v>
      </c>
      <c r="D299" s="19" t="s">
        <v>157</v>
      </c>
      <c r="E299" s="19" t="s">
        <v>2787</v>
      </c>
      <c r="F299" s="19" t="s">
        <v>8259</v>
      </c>
      <c r="G299" s="19">
        <v>286</v>
      </c>
      <c r="H299" s="19" t="s">
        <v>13102</v>
      </c>
    </row>
    <row r="300" spans="1:8" x14ac:dyDescent="0.35">
      <c r="A300" s="19" t="s">
        <v>15611</v>
      </c>
      <c r="B300" s="19" t="s">
        <v>15610</v>
      </c>
      <c r="C300" s="19" t="s">
        <v>8261</v>
      </c>
      <c r="D300" s="19" t="s">
        <v>15609</v>
      </c>
      <c r="E300" s="19" t="s">
        <v>2848</v>
      </c>
      <c r="F300" s="19" t="s">
        <v>8259</v>
      </c>
      <c r="G300" s="19">
        <v>244</v>
      </c>
      <c r="H300" s="19" t="s">
        <v>13102</v>
      </c>
    </row>
    <row r="301" spans="1:8" x14ac:dyDescent="0.35">
      <c r="A301" s="19" t="s">
        <v>15608</v>
      </c>
      <c r="B301" s="19" t="s">
        <v>15607</v>
      </c>
      <c r="C301" s="19" t="s">
        <v>8261</v>
      </c>
      <c r="D301" s="19" t="s">
        <v>15606</v>
      </c>
      <c r="E301" s="19" t="s">
        <v>15605</v>
      </c>
      <c r="F301" s="19" t="s">
        <v>8259</v>
      </c>
      <c r="G301" s="19">
        <v>246</v>
      </c>
      <c r="H301" s="19" t="s">
        <v>13102</v>
      </c>
    </row>
    <row r="302" spans="1:8" x14ac:dyDescent="0.35">
      <c r="A302" s="19" t="s">
        <v>15604</v>
      </c>
      <c r="B302" s="19" t="s">
        <v>15603</v>
      </c>
      <c r="C302" s="19" t="s">
        <v>8261</v>
      </c>
      <c r="D302" s="19" t="s">
        <v>2860</v>
      </c>
      <c r="E302" s="19" t="s">
        <v>2858</v>
      </c>
      <c r="F302" s="19" t="s">
        <v>8259</v>
      </c>
      <c r="G302" s="19">
        <v>389</v>
      </c>
      <c r="H302" s="19" t="s">
        <v>13102</v>
      </c>
    </row>
    <row r="303" spans="1:8" x14ac:dyDescent="0.35">
      <c r="A303" s="19" t="s">
        <v>15602</v>
      </c>
      <c r="B303" s="19" t="s">
        <v>15601</v>
      </c>
      <c r="C303" s="19" t="s">
        <v>8261</v>
      </c>
      <c r="D303" s="19" t="s">
        <v>15600</v>
      </c>
      <c r="E303" s="19" t="s">
        <v>15599</v>
      </c>
      <c r="F303" s="19" t="s">
        <v>8259</v>
      </c>
      <c r="G303" s="19">
        <v>294</v>
      </c>
      <c r="H303" s="19" t="s">
        <v>13102</v>
      </c>
    </row>
    <row r="304" spans="1:8" x14ac:dyDescent="0.35">
      <c r="A304" s="19" t="s">
        <v>15598</v>
      </c>
      <c r="B304" s="19" t="s">
        <v>15597</v>
      </c>
      <c r="C304" s="19" t="s">
        <v>8261</v>
      </c>
      <c r="D304" s="19" t="s">
        <v>15596</v>
      </c>
      <c r="E304" s="19" t="s">
        <v>2910</v>
      </c>
      <c r="F304" s="19" t="s">
        <v>8259</v>
      </c>
      <c r="G304" s="19">
        <v>327</v>
      </c>
      <c r="H304" s="19" t="s">
        <v>13102</v>
      </c>
    </row>
    <row r="305" spans="1:8" x14ac:dyDescent="0.35">
      <c r="A305" s="19" t="s">
        <v>15595</v>
      </c>
      <c r="B305" s="19" t="s">
        <v>15594</v>
      </c>
      <c r="C305" s="19" t="s">
        <v>8261</v>
      </c>
      <c r="D305" s="19" t="s">
        <v>2929</v>
      </c>
      <c r="E305" s="19" t="s">
        <v>2927</v>
      </c>
      <c r="F305" s="19" t="s">
        <v>8259</v>
      </c>
      <c r="G305" s="19">
        <v>529</v>
      </c>
      <c r="H305" s="19" t="s">
        <v>13102</v>
      </c>
    </row>
    <row r="306" spans="1:8" x14ac:dyDescent="0.35">
      <c r="A306" s="19" t="s">
        <v>15593</v>
      </c>
      <c r="B306" s="19" t="s">
        <v>15592</v>
      </c>
      <c r="C306" s="19" t="s">
        <v>8261</v>
      </c>
      <c r="D306" s="19" t="s">
        <v>2929</v>
      </c>
      <c r="E306" s="19" t="s">
        <v>2932</v>
      </c>
      <c r="F306" s="19" t="s">
        <v>8259</v>
      </c>
      <c r="G306" s="19">
        <v>529</v>
      </c>
      <c r="H306" s="19" t="s">
        <v>13102</v>
      </c>
    </row>
    <row r="307" spans="1:8" x14ac:dyDescent="0.35">
      <c r="A307" s="19" t="s">
        <v>15591</v>
      </c>
      <c r="B307" s="19" t="s">
        <v>15590</v>
      </c>
      <c r="C307" s="19" t="s">
        <v>8261</v>
      </c>
      <c r="D307" s="19" t="s">
        <v>8299</v>
      </c>
      <c r="E307" s="19" t="s">
        <v>2939</v>
      </c>
      <c r="F307" s="19" t="s">
        <v>8259</v>
      </c>
      <c r="G307" s="19">
        <v>489</v>
      </c>
      <c r="H307" s="19" t="s">
        <v>13102</v>
      </c>
    </row>
    <row r="308" spans="1:8" x14ac:dyDescent="0.35">
      <c r="A308" s="19" t="s">
        <v>15589</v>
      </c>
      <c r="B308" s="19" t="s">
        <v>15588</v>
      </c>
      <c r="C308" s="19" t="s">
        <v>8261</v>
      </c>
      <c r="D308" s="19" t="s">
        <v>15587</v>
      </c>
      <c r="E308" s="19" t="s">
        <v>15586</v>
      </c>
      <c r="F308" s="19" t="s">
        <v>8259</v>
      </c>
      <c r="G308" s="19">
        <v>540</v>
      </c>
      <c r="H308" s="19" t="s">
        <v>13102</v>
      </c>
    </row>
    <row r="309" spans="1:8" x14ac:dyDescent="0.35">
      <c r="A309" s="19" t="s">
        <v>15585</v>
      </c>
      <c r="B309" s="19" t="s">
        <v>15584</v>
      </c>
      <c r="C309" s="19" t="s">
        <v>8261</v>
      </c>
      <c r="D309" s="19" t="s">
        <v>15583</v>
      </c>
      <c r="E309" s="19" t="s">
        <v>15582</v>
      </c>
      <c r="F309" s="19" t="s">
        <v>8259</v>
      </c>
      <c r="G309" s="19">
        <v>94</v>
      </c>
      <c r="H309" s="19" t="s">
        <v>13102</v>
      </c>
    </row>
    <row r="310" spans="1:8" x14ac:dyDescent="0.35">
      <c r="A310" s="19" t="s">
        <v>15581</v>
      </c>
      <c r="B310" s="19" t="s">
        <v>15580</v>
      </c>
      <c r="C310" s="19" t="s">
        <v>8261</v>
      </c>
      <c r="D310" s="19" t="s">
        <v>15440</v>
      </c>
      <c r="E310" s="19" t="s">
        <v>15579</v>
      </c>
      <c r="F310" s="19" t="s">
        <v>8259</v>
      </c>
      <c r="G310" s="19">
        <v>256</v>
      </c>
      <c r="H310" s="19" t="s">
        <v>13102</v>
      </c>
    </row>
    <row r="311" spans="1:8" x14ac:dyDescent="0.35">
      <c r="A311" s="19" t="s">
        <v>15578</v>
      </c>
      <c r="B311" s="19" t="s">
        <v>15577</v>
      </c>
      <c r="C311" s="19" t="s">
        <v>8261</v>
      </c>
      <c r="D311" s="19" t="s">
        <v>15436</v>
      </c>
      <c r="E311" s="19" t="s">
        <v>15576</v>
      </c>
      <c r="F311" s="19" t="s">
        <v>8259</v>
      </c>
      <c r="G311" s="19">
        <v>64</v>
      </c>
      <c r="H311" s="19" t="s">
        <v>13102</v>
      </c>
    </row>
    <row r="312" spans="1:8" x14ac:dyDescent="0.35">
      <c r="A312" s="19" t="s">
        <v>15575</v>
      </c>
      <c r="B312" s="19" t="s">
        <v>15574</v>
      </c>
      <c r="C312" s="19" t="s">
        <v>8261</v>
      </c>
      <c r="D312" s="19" t="s">
        <v>15573</v>
      </c>
      <c r="E312" s="19" t="s">
        <v>15572</v>
      </c>
      <c r="F312" s="19" t="s">
        <v>8259</v>
      </c>
      <c r="G312" s="19">
        <v>210</v>
      </c>
      <c r="H312" s="19" t="s">
        <v>13102</v>
      </c>
    </row>
    <row r="313" spans="1:8" x14ac:dyDescent="0.35">
      <c r="A313" s="19" t="s">
        <v>15571</v>
      </c>
      <c r="B313" s="19" t="s">
        <v>15570</v>
      </c>
      <c r="C313" s="19" t="s">
        <v>8261</v>
      </c>
      <c r="D313" s="19" t="s">
        <v>15569</v>
      </c>
      <c r="E313" s="19" t="s">
        <v>15568</v>
      </c>
      <c r="F313" s="19" t="s">
        <v>8259</v>
      </c>
      <c r="G313" s="19">
        <v>339</v>
      </c>
      <c r="H313" s="19" t="s">
        <v>13102</v>
      </c>
    </row>
    <row r="314" spans="1:8" x14ac:dyDescent="0.35">
      <c r="A314" s="19" t="s">
        <v>15567</v>
      </c>
      <c r="B314" s="19" t="s">
        <v>15566</v>
      </c>
      <c r="C314" s="19" t="s">
        <v>8261</v>
      </c>
      <c r="D314" s="19" t="s">
        <v>15565</v>
      </c>
      <c r="E314" s="19" t="s">
        <v>2993</v>
      </c>
      <c r="F314" s="19" t="s">
        <v>8259</v>
      </c>
      <c r="G314" s="19">
        <v>151</v>
      </c>
      <c r="H314" s="19" t="s">
        <v>13102</v>
      </c>
    </row>
    <row r="315" spans="1:8" x14ac:dyDescent="0.35">
      <c r="A315" s="19" t="s">
        <v>15564</v>
      </c>
      <c r="B315" s="19" t="s">
        <v>15563</v>
      </c>
      <c r="C315" s="19" t="s">
        <v>8261</v>
      </c>
      <c r="D315" s="19" t="s">
        <v>15562</v>
      </c>
      <c r="E315" s="19" t="s">
        <v>3015</v>
      </c>
      <c r="F315" s="19" t="s">
        <v>8259</v>
      </c>
      <c r="G315" s="19">
        <v>150</v>
      </c>
      <c r="H315" s="19" t="s">
        <v>13102</v>
      </c>
    </row>
    <row r="316" spans="1:8" x14ac:dyDescent="0.35">
      <c r="A316" s="19" t="s">
        <v>15561</v>
      </c>
      <c r="B316" s="19" t="s">
        <v>15560</v>
      </c>
      <c r="C316" s="19" t="s">
        <v>8261</v>
      </c>
      <c r="D316" s="19" t="s">
        <v>3026</v>
      </c>
      <c r="E316" s="19" t="s">
        <v>3024</v>
      </c>
      <c r="F316" s="19" t="s">
        <v>8259</v>
      </c>
      <c r="G316" s="19">
        <v>260</v>
      </c>
      <c r="H316" s="19" t="s">
        <v>13102</v>
      </c>
    </row>
    <row r="317" spans="1:8" x14ac:dyDescent="0.35">
      <c r="A317" s="19" t="s">
        <v>15559</v>
      </c>
      <c r="B317" s="19" t="s">
        <v>15558</v>
      </c>
      <c r="C317" s="19" t="s">
        <v>8261</v>
      </c>
      <c r="D317" s="19" t="s">
        <v>15557</v>
      </c>
      <c r="E317" s="19" t="s">
        <v>15556</v>
      </c>
      <c r="F317" s="19" t="s">
        <v>8259</v>
      </c>
      <c r="G317" s="19">
        <v>156</v>
      </c>
      <c r="H317" s="19" t="s">
        <v>13102</v>
      </c>
    </row>
    <row r="318" spans="1:8" x14ac:dyDescent="0.35">
      <c r="A318" s="19" t="s">
        <v>15555</v>
      </c>
      <c r="B318" s="19" t="s">
        <v>15554</v>
      </c>
      <c r="C318" s="19" t="s">
        <v>8261</v>
      </c>
      <c r="D318" s="19" t="s">
        <v>15553</v>
      </c>
      <c r="E318" s="19" t="s">
        <v>3030</v>
      </c>
      <c r="F318" s="19" t="s">
        <v>8259</v>
      </c>
      <c r="G318" s="19">
        <v>109</v>
      </c>
      <c r="H318" s="19" t="s">
        <v>13102</v>
      </c>
    </row>
    <row r="319" spans="1:8" x14ac:dyDescent="0.35">
      <c r="A319" s="19" t="s">
        <v>15552</v>
      </c>
      <c r="B319" s="19" t="s">
        <v>15551</v>
      </c>
      <c r="C319" s="19" t="s">
        <v>8261</v>
      </c>
      <c r="D319" s="19" t="s">
        <v>15550</v>
      </c>
      <c r="E319" s="19" t="s">
        <v>3043</v>
      </c>
      <c r="F319" s="19" t="s">
        <v>8259</v>
      </c>
      <c r="G319" s="19">
        <v>116</v>
      </c>
      <c r="H319" s="19" t="s">
        <v>13102</v>
      </c>
    </row>
    <row r="320" spans="1:8" x14ac:dyDescent="0.35">
      <c r="A320" s="19" t="s">
        <v>15549</v>
      </c>
      <c r="B320" s="19" t="s">
        <v>15548</v>
      </c>
      <c r="C320" s="19" t="s">
        <v>8261</v>
      </c>
      <c r="D320" s="19" t="s">
        <v>15547</v>
      </c>
      <c r="E320" s="19" t="s">
        <v>3048</v>
      </c>
      <c r="F320" s="19" t="s">
        <v>8259</v>
      </c>
      <c r="G320" s="19">
        <v>385</v>
      </c>
      <c r="H320" s="19" t="s">
        <v>13102</v>
      </c>
    </row>
    <row r="321" spans="1:8" x14ac:dyDescent="0.35">
      <c r="A321" s="19" t="s">
        <v>15546</v>
      </c>
      <c r="B321" s="19" t="s">
        <v>15545</v>
      </c>
      <c r="C321" s="19" t="s">
        <v>8261</v>
      </c>
      <c r="D321" s="19" t="s">
        <v>15544</v>
      </c>
      <c r="E321" s="19" t="s">
        <v>15543</v>
      </c>
      <c r="F321" s="19" t="s">
        <v>8259</v>
      </c>
      <c r="G321" s="19">
        <v>117</v>
      </c>
      <c r="H321" s="19" t="s">
        <v>13102</v>
      </c>
    </row>
    <row r="322" spans="1:8" x14ac:dyDescent="0.35">
      <c r="A322" s="19" t="s">
        <v>15542</v>
      </c>
      <c r="B322" s="19" t="s">
        <v>15541</v>
      </c>
      <c r="C322" s="19" t="s">
        <v>8261</v>
      </c>
      <c r="D322" s="19" t="s">
        <v>15540</v>
      </c>
      <c r="E322" s="19" t="s">
        <v>15539</v>
      </c>
      <c r="F322" s="19" t="s">
        <v>8259</v>
      </c>
      <c r="G322" s="19">
        <v>523</v>
      </c>
      <c r="H322" s="19" t="s">
        <v>13102</v>
      </c>
    </row>
    <row r="323" spans="1:8" x14ac:dyDescent="0.35">
      <c r="A323" s="19" t="s">
        <v>15538</v>
      </c>
      <c r="B323" s="19" t="s">
        <v>15537</v>
      </c>
      <c r="C323" s="19" t="s">
        <v>8261</v>
      </c>
      <c r="D323" s="19" t="s">
        <v>15536</v>
      </c>
      <c r="E323" s="19" t="s">
        <v>15535</v>
      </c>
      <c r="F323" s="19" t="s">
        <v>8259</v>
      </c>
      <c r="G323" s="19">
        <v>452</v>
      </c>
      <c r="H323" s="19" t="s">
        <v>13102</v>
      </c>
    </row>
    <row r="324" spans="1:8" x14ac:dyDescent="0.35">
      <c r="A324" s="19" t="s">
        <v>15534</v>
      </c>
      <c r="B324" s="19" t="s">
        <v>15533</v>
      </c>
      <c r="C324" s="19" t="s">
        <v>8261</v>
      </c>
      <c r="D324" s="19" t="s">
        <v>15532</v>
      </c>
      <c r="E324" s="19" t="s">
        <v>15531</v>
      </c>
      <c r="F324" s="19" t="s">
        <v>8259</v>
      </c>
      <c r="G324" s="19">
        <v>356</v>
      </c>
      <c r="H324" s="19" t="s">
        <v>13102</v>
      </c>
    </row>
    <row r="325" spans="1:8" x14ac:dyDescent="0.35">
      <c r="A325" s="19" t="s">
        <v>15530</v>
      </c>
      <c r="B325" s="19" t="s">
        <v>15529</v>
      </c>
      <c r="C325" s="19" t="s">
        <v>8261</v>
      </c>
      <c r="D325" s="19" t="s">
        <v>15528</v>
      </c>
      <c r="E325" s="19" t="s">
        <v>3071</v>
      </c>
      <c r="F325" s="19" t="s">
        <v>8259</v>
      </c>
      <c r="G325" s="19">
        <v>105</v>
      </c>
      <c r="H325" s="19" t="s">
        <v>13102</v>
      </c>
    </row>
    <row r="326" spans="1:8" x14ac:dyDescent="0.35">
      <c r="A326" s="19" t="s">
        <v>15527</v>
      </c>
      <c r="B326" s="19" t="s">
        <v>15526</v>
      </c>
      <c r="C326" s="19" t="s">
        <v>8261</v>
      </c>
      <c r="D326" s="19" t="s">
        <v>15525</v>
      </c>
      <c r="E326" s="19" t="s">
        <v>3074</v>
      </c>
      <c r="F326" s="19" t="s">
        <v>8259</v>
      </c>
      <c r="G326" s="19">
        <v>115</v>
      </c>
      <c r="H326" s="19" t="s">
        <v>13102</v>
      </c>
    </row>
    <row r="327" spans="1:8" x14ac:dyDescent="0.35">
      <c r="A327" s="19" t="s">
        <v>15524</v>
      </c>
      <c r="B327" s="19" t="s">
        <v>15523</v>
      </c>
      <c r="C327" s="19" t="s">
        <v>8261</v>
      </c>
      <c r="D327" s="19" t="s">
        <v>14440</v>
      </c>
      <c r="E327" s="19" t="s">
        <v>15522</v>
      </c>
      <c r="F327" s="19" t="s">
        <v>8259</v>
      </c>
      <c r="G327" s="19">
        <v>259</v>
      </c>
      <c r="H327" s="19" t="s">
        <v>13102</v>
      </c>
    </row>
    <row r="328" spans="1:8" x14ac:dyDescent="0.35">
      <c r="A328" s="19" t="s">
        <v>15521</v>
      </c>
      <c r="B328" s="19" t="s">
        <v>15520</v>
      </c>
      <c r="C328" s="19" t="s">
        <v>8261</v>
      </c>
      <c r="D328" s="19" t="s">
        <v>15519</v>
      </c>
      <c r="E328" s="19" t="s">
        <v>15518</v>
      </c>
      <c r="F328" s="19" t="s">
        <v>8259</v>
      </c>
      <c r="G328" s="19">
        <v>143</v>
      </c>
      <c r="H328" s="19" t="s">
        <v>13102</v>
      </c>
    </row>
    <row r="329" spans="1:8" x14ac:dyDescent="0.35">
      <c r="A329" s="19" t="s">
        <v>15517</v>
      </c>
      <c r="B329" s="19" t="s">
        <v>15516</v>
      </c>
      <c r="C329" s="19" t="s">
        <v>8261</v>
      </c>
      <c r="D329" s="19" t="s">
        <v>13103</v>
      </c>
      <c r="E329" s="19" t="s">
        <v>3145</v>
      </c>
      <c r="F329" s="19" t="s">
        <v>8259</v>
      </c>
      <c r="G329" s="19">
        <v>689</v>
      </c>
      <c r="H329" s="19" t="s">
        <v>13102</v>
      </c>
    </row>
    <row r="330" spans="1:8" x14ac:dyDescent="0.35">
      <c r="A330" s="19" t="s">
        <v>15515</v>
      </c>
      <c r="B330" s="19" t="s">
        <v>15514</v>
      </c>
      <c r="C330" s="19" t="s">
        <v>8261</v>
      </c>
      <c r="D330" s="19" t="s">
        <v>15510</v>
      </c>
      <c r="E330" s="19" t="s">
        <v>15513</v>
      </c>
      <c r="F330" s="19" t="s">
        <v>8259</v>
      </c>
      <c r="G330" s="19">
        <v>110</v>
      </c>
      <c r="H330" s="19" t="s">
        <v>13102</v>
      </c>
    </row>
    <row r="331" spans="1:8" x14ac:dyDescent="0.35">
      <c r="A331" s="19" t="s">
        <v>15512</v>
      </c>
      <c r="B331" s="19" t="s">
        <v>15511</v>
      </c>
      <c r="C331" s="19" t="s">
        <v>8261</v>
      </c>
      <c r="D331" s="19" t="s">
        <v>15510</v>
      </c>
      <c r="E331" s="19" t="s">
        <v>15509</v>
      </c>
      <c r="F331" s="19" t="s">
        <v>8259</v>
      </c>
      <c r="G331" s="19">
        <v>117</v>
      </c>
      <c r="H331" s="19" t="s">
        <v>13102</v>
      </c>
    </row>
    <row r="332" spans="1:8" x14ac:dyDescent="0.35">
      <c r="A332" s="19" t="s">
        <v>15508</v>
      </c>
      <c r="B332" s="19" t="s">
        <v>15507</v>
      </c>
      <c r="C332" s="19" t="s">
        <v>8261</v>
      </c>
      <c r="D332" s="19" t="s">
        <v>15506</v>
      </c>
      <c r="E332" s="19" t="s">
        <v>15505</v>
      </c>
      <c r="F332" s="19" t="s">
        <v>8259</v>
      </c>
      <c r="G332" s="19">
        <v>305</v>
      </c>
      <c r="H332" s="19" t="s">
        <v>13102</v>
      </c>
    </row>
    <row r="333" spans="1:8" x14ac:dyDescent="0.35">
      <c r="A333" s="19" t="s">
        <v>15504</v>
      </c>
      <c r="B333" s="19" t="s">
        <v>15503</v>
      </c>
      <c r="C333" s="19" t="s">
        <v>8261</v>
      </c>
      <c r="D333" s="19" t="s">
        <v>15502</v>
      </c>
      <c r="E333" s="19" t="s">
        <v>15501</v>
      </c>
      <c r="F333" s="19" t="s">
        <v>8259</v>
      </c>
      <c r="G333" s="19">
        <v>212</v>
      </c>
      <c r="H333" s="19" t="s">
        <v>13102</v>
      </c>
    </row>
    <row r="334" spans="1:8" x14ac:dyDescent="0.35">
      <c r="A334" s="19" t="s">
        <v>15500</v>
      </c>
      <c r="B334" s="19" t="s">
        <v>15499</v>
      </c>
      <c r="C334" s="19" t="s">
        <v>8261</v>
      </c>
      <c r="D334" s="19" t="s">
        <v>15498</v>
      </c>
      <c r="E334" s="19" t="s">
        <v>15497</v>
      </c>
      <c r="F334" s="19" t="s">
        <v>8259</v>
      </c>
      <c r="G334" s="19">
        <v>308</v>
      </c>
      <c r="H334" s="19" t="s">
        <v>13102</v>
      </c>
    </row>
    <row r="335" spans="1:8" x14ac:dyDescent="0.35">
      <c r="A335" s="19" t="s">
        <v>15496</v>
      </c>
      <c r="B335" s="19" t="s">
        <v>15495</v>
      </c>
      <c r="C335" s="19" t="s">
        <v>8261</v>
      </c>
      <c r="D335" s="19" t="s">
        <v>15494</v>
      </c>
      <c r="E335" s="19" t="s">
        <v>3183</v>
      </c>
      <c r="F335" s="19" t="s">
        <v>8259</v>
      </c>
      <c r="G335" s="19">
        <v>431</v>
      </c>
      <c r="H335" s="19" t="s">
        <v>13102</v>
      </c>
    </row>
    <row r="336" spans="1:8" x14ac:dyDescent="0.35">
      <c r="A336" s="19" t="s">
        <v>15493</v>
      </c>
      <c r="B336" s="19" t="s">
        <v>15492</v>
      </c>
      <c r="C336" s="19" t="s">
        <v>8261</v>
      </c>
      <c r="D336" s="19" t="s">
        <v>15491</v>
      </c>
      <c r="E336" s="19" t="s">
        <v>3189</v>
      </c>
      <c r="F336" s="19" t="s">
        <v>8259</v>
      </c>
      <c r="G336" s="19">
        <v>196</v>
      </c>
      <c r="H336" s="19" t="s">
        <v>13102</v>
      </c>
    </row>
    <row r="337" spans="1:8" x14ac:dyDescent="0.35">
      <c r="A337" s="19" t="s">
        <v>15490</v>
      </c>
      <c r="B337" s="19" t="s">
        <v>15489</v>
      </c>
      <c r="C337" s="19" t="s">
        <v>8261</v>
      </c>
      <c r="D337" s="19" t="s">
        <v>15488</v>
      </c>
      <c r="E337" s="19" t="s">
        <v>15487</v>
      </c>
      <c r="F337" s="19" t="s">
        <v>8259</v>
      </c>
      <c r="G337" s="19">
        <v>256</v>
      </c>
      <c r="H337" s="19" t="s">
        <v>13102</v>
      </c>
    </row>
    <row r="338" spans="1:8" x14ac:dyDescent="0.35">
      <c r="A338" s="19" t="s">
        <v>15486</v>
      </c>
      <c r="B338" s="19" t="s">
        <v>15485</v>
      </c>
      <c r="C338" s="19" t="s">
        <v>8261</v>
      </c>
      <c r="D338" s="19" t="s">
        <v>15484</v>
      </c>
      <c r="E338" s="19" t="s">
        <v>15483</v>
      </c>
      <c r="F338" s="19" t="s">
        <v>8259</v>
      </c>
      <c r="G338" s="19">
        <v>397</v>
      </c>
      <c r="H338" s="19" t="s">
        <v>13102</v>
      </c>
    </row>
    <row r="339" spans="1:8" x14ac:dyDescent="0.35">
      <c r="A339" s="19" t="s">
        <v>15482</v>
      </c>
      <c r="B339" s="19" t="s">
        <v>15481</v>
      </c>
      <c r="C339" s="19" t="s">
        <v>8261</v>
      </c>
      <c r="D339" s="19" t="s">
        <v>15480</v>
      </c>
      <c r="E339" s="19" t="s">
        <v>15479</v>
      </c>
      <c r="F339" s="19" t="s">
        <v>8259</v>
      </c>
      <c r="G339" s="19">
        <v>257</v>
      </c>
      <c r="H339" s="19" t="s">
        <v>13102</v>
      </c>
    </row>
    <row r="340" spans="1:8" x14ac:dyDescent="0.35">
      <c r="A340" s="19" t="s">
        <v>15478</v>
      </c>
      <c r="B340" s="19" t="s">
        <v>15477</v>
      </c>
      <c r="C340" s="19" t="s">
        <v>8261</v>
      </c>
      <c r="D340" s="19" t="s">
        <v>15476</v>
      </c>
      <c r="E340" s="19" t="s">
        <v>15475</v>
      </c>
      <c r="F340" s="19" t="s">
        <v>8259</v>
      </c>
      <c r="G340" s="19">
        <v>330</v>
      </c>
      <c r="H340" s="19" t="s">
        <v>13102</v>
      </c>
    </row>
    <row r="341" spans="1:8" x14ac:dyDescent="0.35">
      <c r="A341" s="19" t="s">
        <v>15474</v>
      </c>
      <c r="B341" s="19" t="s">
        <v>15473</v>
      </c>
      <c r="C341" s="19" t="s">
        <v>8261</v>
      </c>
      <c r="D341" s="19" t="s">
        <v>14069</v>
      </c>
      <c r="E341" s="19" t="s">
        <v>3206</v>
      </c>
      <c r="F341" s="19" t="s">
        <v>8259</v>
      </c>
      <c r="G341" s="19">
        <v>382</v>
      </c>
      <c r="H341" s="19" t="s">
        <v>13102</v>
      </c>
    </row>
    <row r="342" spans="1:8" x14ac:dyDescent="0.35">
      <c r="A342" s="19" t="s">
        <v>15472</v>
      </c>
      <c r="B342" s="19" t="s">
        <v>15471</v>
      </c>
      <c r="C342" s="19" t="s">
        <v>8261</v>
      </c>
      <c r="D342" s="19" t="s">
        <v>3210</v>
      </c>
      <c r="E342" s="19" t="s">
        <v>3208</v>
      </c>
      <c r="F342" s="19" t="s">
        <v>8259</v>
      </c>
      <c r="G342" s="19">
        <v>256</v>
      </c>
      <c r="H342" s="19" t="s">
        <v>13102</v>
      </c>
    </row>
    <row r="343" spans="1:8" x14ac:dyDescent="0.35">
      <c r="A343" s="19" t="s">
        <v>15470</v>
      </c>
      <c r="B343" s="19" t="s">
        <v>15469</v>
      </c>
      <c r="C343" s="19" t="s">
        <v>8261</v>
      </c>
      <c r="D343" s="19" t="s">
        <v>13356</v>
      </c>
      <c r="E343" s="19" t="s">
        <v>3211</v>
      </c>
      <c r="F343" s="19" t="s">
        <v>8259</v>
      </c>
      <c r="G343" s="19">
        <v>382</v>
      </c>
      <c r="H343" s="19" t="s">
        <v>13102</v>
      </c>
    </row>
    <row r="344" spans="1:8" x14ac:dyDescent="0.35">
      <c r="A344" s="19" t="s">
        <v>15468</v>
      </c>
      <c r="B344" s="19" t="s">
        <v>15467</v>
      </c>
      <c r="C344" s="19" t="s">
        <v>8261</v>
      </c>
      <c r="D344" s="19" t="s">
        <v>14255</v>
      </c>
      <c r="E344" s="19" t="s">
        <v>3216</v>
      </c>
      <c r="F344" s="19" t="s">
        <v>8259</v>
      </c>
      <c r="G344" s="19">
        <v>212</v>
      </c>
      <c r="H344" s="19" t="s">
        <v>13102</v>
      </c>
    </row>
    <row r="345" spans="1:8" x14ac:dyDescent="0.35">
      <c r="A345" s="19" t="s">
        <v>15466</v>
      </c>
      <c r="B345" s="19" t="s">
        <v>15465</v>
      </c>
      <c r="C345" s="19" t="s">
        <v>8261</v>
      </c>
      <c r="D345" s="19" t="s">
        <v>15464</v>
      </c>
      <c r="E345" s="19" t="s">
        <v>15463</v>
      </c>
      <c r="F345" s="19" t="s">
        <v>8259</v>
      </c>
      <c r="G345" s="19">
        <v>269</v>
      </c>
      <c r="H345" s="19" t="s">
        <v>13102</v>
      </c>
    </row>
    <row r="346" spans="1:8" x14ac:dyDescent="0.35">
      <c r="A346" s="19" t="s">
        <v>15462</v>
      </c>
      <c r="B346" s="19" t="s">
        <v>15461</v>
      </c>
      <c r="C346" s="19" t="s">
        <v>8261</v>
      </c>
      <c r="D346" s="19" t="s">
        <v>13215</v>
      </c>
      <c r="E346" s="19" t="s">
        <v>3249</v>
      </c>
      <c r="F346" s="19" t="s">
        <v>8259</v>
      </c>
      <c r="G346" s="19">
        <v>316</v>
      </c>
      <c r="H346" s="19" t="s">
        <v>13102</v>
      </c>
    </row>
    <row r="347" spans="1:8" x14ac:dyDescent="0.35">
      <c r="A347" s="19" t="s">
        <v>15460</v>
      </c>
      <c r="B347" s="19" t="s">
        <v>15459</v>
      </c>
      <c r="C347" s="19" t="s">
        <v>8261</v>
      </c>
      <c r="D347" s="19" t="s">
        <v>13215</v>
      </c>
      <c r="E347" s="19" t="s">
        <v>3252</v>
      </c>
      <c r="F347" s="19" t="s">
        <v>8259</v>
      </c>
      <c r="G347" s="19">
        <v>316</v>
      </c>
      <c r="H347" s="19" t="s">
        <v>13102</v>
      </c>
    </row>
    <row r="348" spans="1:8" x14ac:dyDescent="0.35">
      <c r="A348" s="19" t="s">
        <v>15458</v>
      </c>
      <c r="B348" s="19" t="s">
        <v>15457</v>
      </c>
      <c r="C348" s="19" t="s">
        <v>8261</v>
      </c>
      <c r="D348" s="19" t="s">
        <v>15456</v>
      </c>
      <c r="E348" s="19" t="s">
        <v>15455</v>
      </c>
      <c r="F348" s="19" t="s">
        <v>8259</v>
      </c>
      <c r="G348" s="19">
        <v>423</v>
      </c>
      <c r="H348" s="19" t="s">
        <v>13102</v>
      </c>
    </row>
    <row r="349" spans="1:8" x14ac:dyDescent="0.35">
      <c r="A349" s="19" t="s">
        <v>15454</v>
      </c>
      <c r="B349" s="19" t="s">
        <v>15453</v>
      </c>
      <c r="C349" s="19" t="s">
        <v>8261</v>
      </c>
      <c r="D349" s="19" t="s">
        <v>15452</v>
      </c>
      <c r="E349" s="19" t="s">
        <v>3265</v>
      </c>
      <c r="F349" s="19" t="s">
        <v>8259</v>
      </c>
      <c r="G349" s="19">
        <v>506</v>
      </c>
      <c r="H349" s="19" t="s">
        <v>13102</v>
      </c>
    </row>
    <row r="350" spans="1:8" x14ac:dyDescent="0.35">
      <c r="A350" s="19" t="s">
        <v>15451</v>
      </c>
      <c r="B350" s="19" t="s">
        <v>15450</v>
      </c>
      <c r="C350" s="19" t="s">
        <v>8261</v>
      </c>
      <c r="D350" s="19" t="s">
        <v>15449</v>
      </c>
      <c r="E350" s="19" t="s">
        <v>15448</v>
      </c>
      <c r="F350" s="19" t="s">
        <v>8259</v>
      </c>
      <c r="G350" s="19">
        <v>460</v>
      </c>
      <c r="H350" s="19" t="s">
        <v>13102</v>
      </c>
    </row>
    <row r="351" spans="1:8" x14ac:dyDescent="0.35">
      <c r="A351" s="19" t="s">
        <v>15447</v>
      </c>
      <c r="B351" s="19" t="s">
        <v>15446</v>
      </c>
      <c r="C351" s="19" t="s">
        <v>8261</v>
      </c>
      <c r="D351" s="19" t="s">
        <v>15445</v>
      </c>
      <c r="E351" s="19" t="s">
        <v>3310</v>
      </c>
      <c r="F351" s="19" t="s">
        <v>8259</v>
      </c>
      <c r="G351" s="19">
        <v>499</v>
      </c>
      <c r="H351" s="19" t="s">
        <v>13102</v>
      </c>
    </row>
    <row r="352" spans="1:8" x14ac:dyDescent="0.35">
      <c r="A352" s="19" t="s">
        <v>15444</v>
      </c>
      <c r="B352" s="19" t="s">
        <v>15443</v>
      </c>
      <c r="C352" s="19" t="s">
        <v>8261</v>
      </c>
      <c r="D352" s="19" t="s">
        <v>2378</v>
      </c>
      <c r="E352" s="19" t="s">
        <v>3362</v>
      </c>
      <c r="F352" s="19" t="s">
        <v>8259</v>
      </c>
      <c r="G352" s="19">
        <v>135</v>
      </c>
      <c r="H352" s="19" t="s">
        <v>13102</v>
      </c>
    </row>
    <row r="353" spans="1:8" x14ac:dyDescent="0.35">
      <c r="A353" s="19" t="s">
        <v>15442</v>
      </c>
      <c r="B353" s="19" t="s">
        <v>15441</v>
      </c>
      <c r="C353" s="19" t="s">
        <v>8261</v>
      </c>
      <c r="D353" s="19" t="s">
        <v>15440</v>
      </c>
      <c r="E353" s="19" t="s">
        <v>15439</v>
      </c>
      <c r="F353" s="19" t="s">
        <v>8259</v>
      </c>
      <c r="G353" s="19">
        <v>284</v>
      </c>
      <c r="H353" s="19" t="s">
        <v>13102</v>
      </c>
    </row>
    <row r="354" spans="1:8" x14ac:dyDescent="0.35">
      <c r="A354" s="19" t="s">
        <v>15438</v>
      </c>
      <c r="B354" s="19" t="s">
        <v>15437</v>
      </c>
      <c r="C354" s="19" t="s">
        <v>8261</v>
      </c>
      <c r="D354" s="19" t="s">
        <v>15436</v>
      </c>
      <c r="E354" s="19" t="s">
        <v>15435</v>
      </c>
      <c r="F354" s="19" t="s">
        <v>8259</v>
      </c>
      <c r="G354" s="19">
        <v>74</v>
      </c>
      <c r="H354" s="19" t="s">
        <v>13102</v>
      </c>
    </row>
    <row r="355" spans="1:8" x14ac:dyDescent="0.35">
      <c r="A355" s="19" t="s">
        <v>15434</v>
      </c>
      <c r="B355" s="19" t="s">
        <v>15433</v>
      </c>
      <c r="C355" s="19" t="s">
        <v>8261</v>
      </c>
      <c r="D355" s="19" t="s">
        <v>14365</v>
      </c>
      <c r="E355" s="19" t="s">
        <v>3383</v>
      </c>
      <c r="F355" s="19" t="s">
        <v>8259</v>
      </c>
      <c r="G355" s="19">
        <v>328</v>
      </c>
      <c r="H355" s="19" t="s">
        <v>13102</v>
      </c>
    </row>
    <row r="356" spans="1:8" x14ac:dyDescent="0.35">
      <c r="A356" s="19" t="s">
        <v>15432</v>
      </c>
      <c r="B356" s="19" t="s">
        <v>15431</v>
      </c>
      <c r="C356" s="19" t="s">
        <v>8261</v>
      </c>
      <c r="D356" s="19" t="s">
        <v>15430</v>
      </c>
      <c r="E356" s="19" t="s">
        <v>3390</v>
      </c>
      <c r="F356" s="19" t="s">
        <v>8259</v>
      </c>
      <c r="G356" s="19">
        <v>214</v>
      </c>
      <c r="H356" s="19" t="s">
        <v>13102</v>
      </c>
    </row>
    <row r="357" spans="1:8" x14ac:dyDescent="0.35">
      <c r="A357" s="19" t="s">
        <v>15429</v>
      </c>
      <c r="B357" s="19" t="s">
        <v>15428</v>
      </c>
      <c r="C357" s="19" t="s">
        <v>8261</v>
      </c>
      <c r="D357" s="19" t="s">
        <v>15427</v>
      </c>
      <c r="E357" s="19" t="s">
        <v>3403</v>
      </c>
      <c r="F357" s="19" t="s">
        <v>8259</v>
      </c>
      <c r="G357" s="19">
        <v>154</v>
      </c>
      <c r="H357" s="19" t="s">
        <v>13102</v>
      </c>
    </row>
    <row r="358" spans="1:8" x14ac:dyDescent="0.35">
      <c r="A358" s="19" t="s">
        <v>15426</v>
      </c>
      <c r="B358" s="19" t="s">
        <v>15425</v>
      </c>
      <c r="C358" s="19" t="s">
        <v>8261</v>
      </c>
      <c r="D358" s="19" t="s">
        <v>15424</v>
      </c>
      <c r="E358" s="19" t="s">
        <v>15423</v>
      </c>
      <c r="F358" s="19" t="s">
        <v>8259</v>
      </c>
      <c r="G358" s="19">
        <v>388</v>
      </c>
      <c r="H358" s="19" t="s">
        <v>13102</v>
      </c>
    </row>
    <row r="359" spans="1:8" x14ac:dyDescent="0.35">
      <c r="A359" s="19" t="s">
        <v>15422</v>
      </c>
      <c r="B359" s="19" t="s">
        <v>15421</v>
      </c>
      <c r="C359" s="19" t="s">
        <v>8261</v>
      </c>
      <c r="D359" s="19" t="s">
        <v>15420</v>
      </c>
      <c r="E359" s="19" t="s">
        <v>3440</v>
      </c>
      <c r="F359" s="19" t="s">
        <v>8259</v>
      </c>
      <c r="G359" s="19">
        <v>307</v>
      </c>
      <c r="H359" s="19" t="s">
        <v>13102</v>
      </c>
    </row>
    <row r="360" spans="1:8" x14ac:dyDescent="0.35">
      <c r="A360" s="19" t="s">
        <v>15419</v>
      </c>
      <c r="B360" s="19" t="s">
        <v>15418</v>
      </c>
      <c r="C360" s="19" t="s">
        <v>8261</v>
      </c>
      <c r="D360" s="19" t="s">
        <v>14069</v>
      </c>
      <c r="E360" s="19" t="s">
        <v>3444</v>
      </c>
      <c r="F360" s="19" t="s">
        <v>8259</v>
      </c>
      <c r="G360" s="19">
        <v>588</v>
      </c>
      <c r="H360" s="19" t="s">
        <v>13102</v>
      </c>
    </row>
    <row r="361" spans="1:8" x14ac:dyDescent="0.35">
      <c r="A361" s="19" t="s">
        <v>15417</v>
      </c>
      <c r="B361" s="19" t="s">
        <v>15416</v>
      </c>
      <c r="C361" s="19" t="s">
        <v>8261</v>
      </c>
      <c r="D361" s="19" t="s">
        <v>15415</v>
      </c>
      <c r="E361" s="19" t="s">
        <v>3503</v>
      </c>
      <c r="F361" s="19" t="s">
        <v>8259</v>
      </c>
      <c r="G361" s="19">
        <v>795</v>
      </c>
      <c r="H361" s="19" t="s">
        <v>13102</v>
      </c>
    </row>
    <row r="362" spans="1:8" x14ac:dyDescent="0.35">
      <c r="A362" s="19" t="s">
        <v>15414</v>
      </c>
      <c r="B362" s="19" t="s">
        <v>15413</v>
      </c>
      <c r="C362" s="19" t="s">
        <v>8261</v>
      </c>
      <c r="D362" s="19" t="s">
        <v>15412</v>
      </c>
      <c r="E362" s="19" t="s">
        <v>15411</v>
      </c>
      <c r="F362" s="19" t="s">
        <v>8259</v>
      </c>
      <c r="G362" s="19">
        <v>475</v>
      </c>
      <c r="H362" s="19" t="s">
        <v>13102</v>
      </c>
    </row>
    <row r="363" spans="1:8" x14ac:dyDescent="0.35">
      <c r="A363" s="19" t="s">
        <v>15410</v>
      </c>
      <c r="B363" s="19" t="s">
        <v>15409</v>
      </c>
      <c r="C363" s="19" t="s">
        <v>8261</v>
      </c>
      <c r="D363" s="19" t="s">
        <v>15408</v>
      </c>
      <c r="E363" s="19" t="s">
        <v>15407</v>
      </c>
      <c r="F363" s="19" t="s">
        <v>8259</v>
      </c>
      <c r="G363" s="19">
        <v>382</v>
      </c>
      <c r="H363" s="19" t="s">
        <v>13102</v>
      </c>
    </row>
    <row r="364" spans="1:8" x14ac:dyDescent="0.35">
      <c r="A364" s="19" t="s">
        <v>15406</v>
      </c>
      <c r="B364" s="19" t="s">
        <v>15405</v>
      </c>
      <c r="C364" s="19" t="s">
        <v>8261</v>
      </c>
      <c r="D364" s="19" t="s">
        <v>15404</v>
      </c>
      <c r="E364" s="19" t="s">
        <v>3514</v>
      </c>
      <c r="F364" s="19" t="s">
        <v>8259</v>
      </c>
      <c r="G364" s="19">
        <v>622</v>
      </c>
      <c r="H364" s="19" t="s">
        <v>13102</v>
      </c>
    </row>
    <row r="365" spans="1:8" x14ac:dyDescent="0.35">
      <c r="A365" s="19" t="s">
        <v>15403</v>
      </c>
      <c r="B365" s="19" t="s">
        <v>15402</v>
      </c>
      <c r="C365" s="19" t="s">
        <v>8261</v>
      </c>
      <c r="D365" s="19" t="s">
        <v>15401</v>
      </c>
      <c r="E365" s="19" t="s">
        <v>15400</v>
      </c>
      <c r="F365" s="19" t="s">
        <v>8259</v>
      </c>
      <c r="G365" s="19">
        <v>195</v>
      </c>
      <c r="H365" s="19" t="s">
        <v>13102</v>
      </c>
    </row>
    <row r="366" spans="1:8" x14ac:dyDescent="0.35">
      <c r="A366" s="19" t="s">
        <v>15399</v>
      </c>
      <c r="B366" s="19" t="s">
        <v>15398</v>
      </c>
      <c r="C366" s="19" t="s">
        <v>8261</v>
      </c>
      <c r="D366" s="19" t="s">
        <v>15397</v>
      </c>
      <c r="E366" s="19" t="s">
        <v>15396</v>
      </c>
      <c r="F366" s="19" t="s">
        <v>8259</v>
      </c>
      <c r="G366" s="19">
        <v>554</v>
      </c>
      <c r="H366" s="19" t="s">
        <v>13102</v>
      </c>
    </row>
    <row r="367" spans="1:8" x14ac:dyDescent="0.35">
      <c r="A367" s="19" t="s">
        <v>15395</v>
      </c>
      <c r="B367" s="19" t="s">
        <v>15394</v>
      </c>
      <c r="C367" s="19" t="s">
        <v>8261</v>
      </c>
      <c r="D367" s="19" t="s">
        <v>15393</v>
      </c>
      <c r="E367" s="19" t="s">
        <v>3567</v>
      </c>
      <c r="F367" s="19" t="s">
        <v>8259</v>
      </c>
      <c r="G367" s="19">
        <v>467</v>
      </c>
      <c r="H367" s="19" t="s">
        <v>13102</v>
      </c>
    </row>
    <row r="368" spans="1:8" x14ac:dyDescent="0.35">
      <c r="A368" s="19" t="s">
        <v>15392</v>
      </c>
      <c r="B368" s="19" t="s">
        <v>15391</v>
      </c>
      <c r="C368" s="19" t="s">
        <v>8261</v>
      </c>
      <c r="D368" s="19" t="s">
        <v>15390</v>
      </c>
      <c r="E368" s="19" t="s">
        <v>3589</v>
      </c>
      <c r="F368" s="19" t="s">
        <v>8259</v>
      </c>
      <c r="G368" s="19">
        <v>359</v>
      </c>
      <c r="H368" s="19" t="s">
        <v>13102</v>
      </c>
    </row>
    <row r="369" spans="1:8" x14ac:dyDescent="0.35">
      <c r="A369" s="19" t="s">
        <v>15389</v>
      </c>
      <c r="B369" s="19" t="s">
        <v>15388</v>
      </c>
      <c r="C369" s="19" t="s">
        <v>8261</v>
      </c>
      <c r="D369" s="19" t="s">
        <v>9247</v>
      </c>
      <c r="E369" s="19" t="s">
        <v>3594</v>
      </c>
      <c r="F369" s="19" t="s">
        <v>8259</v>
      </c>
      <c r="G369" s="19">
        <v>334</v>
      </c>
      <c r="H369" s="19" t="s">
        <v>13102</v>
      </c>
    </row>
    <row r="370" spans="1:8" x14ac:dyDescent="0.35">
      <c r="A370" s="19" t="s">
        <v>15387</v>
      </c>
      <c r="B370" s="19" t="s">
        <v>15386</v>
      </c>
      <c r="C370" s="19" t="s">
        <v>8261</v>
      </c>
      <c r="D370" s="19" t="s">
        <v>15385</v>
      </c>
      <c r="E370" s="19" t="s">
        <v>3596</v>
      </c>
      <c r="F370" s="19" t="s">
        <v>8259</v>
      </c>
      <c r="G370" s="19">
        <v>511</v>
      </c>
      <c r="H370" s="19" t="s">
        <v>13102</v>
      </c>
    </row>
    <row r="371" spans="1:8" x14ac:dyDescent="0.35">
      <c r="A371" s="19" t="s">
        <v>15384</v>
      </c>
      <c r="B371" s="19" t="s">
        <v>15383</v>
      </c>
      <c r="C371" s="19" t="s">
        <v>8261</v>
      </c>
      <c r="D371" s="19" t="s">
        <v>15382</v>
      </c>
      <c r="E371" s="19" t="s">
        <v>3605</v>
      </c>
      <c r="F371" s="19" t="s">
        <v>8259</v>
      </c>
      <c r="G371" s="19">
        <v>243</v>
      </c>
      <c r="H371" s="19" t="s">
        <v>13102</v>
      </c>
    </row>
    <row r="372" spans="1:8" x14ac:dyDescent="0.35">
      <c r="A372" s="19" t="s">
        <v>15381</v>
      </c>
      <c r="B372" s="19" t="s">
        <v>15380</v>
      </c>
      <c r="C372" s="19" t="s">
        <v>8261</v>
      </c>
      <c r="D372" s="19" t="s">
        <v>15379</v>
      </c>
      <c r="E372" s="19" t="s">
        <v>3608</v>
      </c>
      <c r="F372" s="19" t="s">
        <v>8259</v>
      </c>
      <c r="G372" s="19">
        <v>165</v>
      </c>
      <c r="H372" s="19" t="s">
        <v>13102</v>
      </c>
    </row>
    <row r="373" spans="1:8" x14ac:dyDescent="0.35">
      <c r="A373" s="19" t="s">
        <v>15378</v>
      </c>
      <c r="B373" s="19" t="s">
        <v>15377</v>
      </c>
      <c r="C373" s="19" t="s">
        <v>8261</v>
      </c>
      <c r="D373" s="19" t="s">
        <v>15376</v>
      </c>
      <c r="E373" s="19" t="s">
        <v>15375</v>
      </c>
      <c r="F373" s="19" t="s">
        <v>8259</v>
      </c>
      <c r="G373" s="19">
        <v>369</v>
      </c>
      <c r="H373" s="19" t="s">
        <v>13102</v>
      </c>
    </row>
    <row r="374" spans="1:8" x14ac:dyDescent="0.35">
      <c r="A374" s="19" t="s">
        <v>15374</v>
      </c>
      <c r="B374" s="19" t="s">
        <v>15373</v>
      </c>
      <c r="C374" s="19" t="s">
        <v>8261</v>
      </c>
      <c r="D374" s="19" t="s">
        <v>15372</v>
      </c>
      <c r="E374" s="19" t="s">
        <v>15371</v>
      </c>
      <c r="F374" s="19" t="s">
        <v>8259</v>
      </c>
      <c r="G374" s="19">
        <v>450</v>
      </c>
      <c r="H374" s="19" t="s">
        <v>13102</v>
      </c>
    </row>
    <row r="375" spans="1:8" x14ac:dyDescent="0.35">
      <c r="A375" s="19" t="s">
        <v>15370</v>
      </c>
      <c r="B375" s="19" t="s">
        <v>15369</v>
      </c>
      <c r="C375" s="19" t="s">
        <v>8261</v>
      </c>
      <c r="D375" s="19" t="s">
        <v>3692</v>
      </c>
      <c r="E375" s="19" t="s">
        <v>3690</v>
      </c>
      <c r="F375" s="19" t="s">
        <v>8259</v>
      </c>
      <c r="G375" s="19">
        <v>397</v>
      </c>
      <c r="H375" s="19" t="s">
        <v>13102</v>
      </c>
    </row>
    <row r="376" spans="1:8" x14ac:dyDescent="0.35">
      <c r="A376" s="19" t="s">
        <v>15368</v>
      </c>
      <c r="B376" s="19" t="s">
        <v>15367</v>
      </c>
      <c r="C376" s="19" t="s">
        <v>8261</v>
      </c>
      <c r="D376" s="19" t="s">
        <v>14801</v>
      </c>
      <c r="E376" s="19" t="s">
        <v>3699</v>
      </c>
      <c r="F376" s="19" t="s">
        <v>8259</v>
      </c>
      <c r="G376" s="19">
        <v>456</v>
      </c>
      <c r="H376" s="19" t="s">
        <v>13102</v>
      </c>
    </row>
    <row r="377" spans="1:8" x14ac:dyDescent="0.35">
      <c r="A377" s="19" t="s">
        <v>15366</v>
      </c>
      <c r="B377" s="19" t="s">
        <v>15365</v>
      </c>
      <c r="C377" s="19" t="s">
        <v>8261</v>
      </c>
      <c r="D377" s="19" t="s">
        <v>10974</v>
      </c>
      <c r="E377" s="19" t="s">
        <v>3724</v>
      </c>
      <c r="F377" s="19" t="s">
        <v>8259</v>
      </c>
      <c r="G377" s="19">
        <v>343</v>
      </c>
      <c r="H377" s="19" t="s">
        <v>13102</v>
      </c>
    </row>
    <row r="378" spans="1:8" x14ac:dyDescent="0.35">
      <c r="A378" s="19" t="s">
        <v>15364</v>
      </c>
      <c r="B378" s="19" t="s">
        <v>15363</v>
      </c>
      <c r="C378" s="19" t="s">
        <v>8261</v>
      </c>
      <c r="D378" s="19" t="s">
        <v>11830</v>
      </c>
      <c r="E378" s="19" t="s">
        <v>3726</v>
      </c>
      <c r="F378" s="19" t="s">
        <v>8259</v>
      </c>
      <c r="G378" s="19">
        <v>352</v>
      </c>
      <c r="H378" s="19" t="s">
        <v>13102</v>
      </c>
    </row>
    <row r="379" spans="1:8" x14ac:dyDescent="0.35">
      <c r="A379" s="19" t="s">
        <v>15362</v>
      </c>
      <c r="B379" s="19" t="s">
        <v>15361</v>
      </c>
      <c r="C379" s="19" t="s">
        <v>8261</v>
      </c>
      <c r="D379" s="19" t="s">
        <v>11830</v>
      </c>
      <c r="E379" s="19" t="s">
        <v>3728</v>
      </c>
      <c r="F379" s="19" t="s">
        <v>8259</v>
      </c>
      <c r="G379" s="19">
        <v>309</v>
      </c>
      <c r="H379" s="19" t="s">
        <v>13102</v>
      </c>
    </row>
    <row r="380" spans="1:8" x14ac:dyDescent="0.35">
      <c r="A380" s="19" t="s">
        <v>15360</v>
      </c>
      <c r="B380" s="19" t="s">
        <v>15359</v>
      </c>
      <c r="C380" s="19" t="s">
        <v>8261</v>
      </c>
      <c r="D380" s="19" t="s">
        <v>157</v>
      </c>
      <c r="E380" s="19" t="s">
        <v>3739</v>
      </c>
      <c r="F380" s="19" t="s">
        <v>8259</v>
      </c>
      <c r="G380" s="19">
        <v>218</v>
      </c>
      <c r="H380" s="19" t="s">
        <v>13102</v>
      </c>
    </row>
    <row r="381" spans="1:8" x14ac:dyDescent="0.35">
      <c r="A381" s="19" t="s">
        <v>15358</v>
      </c>
      <c r="B381" s="19" t="s">
        <v>15357</v>
      </c>
      <c r="C381" s="19" t="s">
        <v>8261</v>
      </c>
      <c r="D381" s="19" t="s">
        <v>643</v>
      </c>
      <c r="E381" s="19" t="s">
        <v>3760</v>
      </c>
      <c r="F381" s="19" t="s">
        <v>8259</v>
      </c>
      <c r="G381" s="19">
        <v>252</v>
      </c>
      <c r="H381" s="19" t="s">
        <v>13102</v>
      </c>
    </row>
    <row r="382" spans="1:8" x14ac:dyDescent="0.35">
      <c r="A382" s="19" t="s">
        <v>15356</v>
      </c>
      <c r="B382" s="19" t="s">
        <v>15355</v>
      </c>
      <c r="C382" s="19" t="s">
        <v>8261</v>
      </c>
      <c r="D382" s="19" t="s">
        <v>15354</v>
      </c>
      <c r="E382" s="19" t="s">
        <v>3762</v>
      </c>
      <c r="F382" s="19" t="s">
        <v>8259</v>
      </c>
      <c r="G382" s="19">
        <v>289</v>
      </c>
      <c r="H382" s="19" t="s">
        <v>13102</v>
      </c>
    </row>
    <row r="383" spans="1:8" x14ac:dyDescent="0.35">
      <c r="A383" s="19" t="s">
        <v>15353</v>
      </c>
      <c r="B383" s="19" t="s">
        <v>15352</v>
      </c>
      <c r="C383" s="19" t="s">
        <v>8261</v>
      </c>
      <c r="D383" s="19" t="s">
        <v>15351</v>
      </c>
      <c r="E383" s="19" t="s">
        <v>15350</v>
      </c>
      <c r="F383" s="19" t="s">
        <v>8259</v>
      </c>
      <c r="G383" s="19">
        <v>679</v>
      </c>
      <c r="H383" s="19" t="s">
        <v>13102</v>
      </c>
    </row>
    <row r="384" spans="1:8" x14ac:dyDescent="0.35">
      <c r="A384" s="19" t="s">
        <v>15349</v>
      </c>
      <c r="B384" s="19" t="s">
        <v>15348</v>
      </c>
      <c r="C384" s="19" t="s">
        <v>8261</v>
      </c>
      <c r="D384" s="19" t="s">
        <v>15347</v>
      </c>
      <c r="E384" s="19" t="s">
        <v>15346</v>
      </c>
      <c r="F384" s="19" t="s">
        <v>8259</v>
      </c>
      <c r="G384" s="19">
        <v>362</v>
      </c>
      <c r="H384" s="19" t="s">
        <v>13102</v>
      </c>
    </row>
    <row r="385" spans="1:8" x14ac:dyDescent="0.35">
      <c r="A385" s="19" t="s">
        <v>15345</v>
      </c>
      <c r="B385" s="19" t="s">
        <v>15344</v>
      </c>
      <c r="C385" s="19" t="s">
        <v>8261</v>
      </c>
      <c r="D385" s="19" t="s">
        <v>15343</v>
      </c>
      <c r="E385" s="19" t="s">
        <v>3774</v>
      </c>
      <c r="F385" s="19" t="s">
        <v>8259</v>
      </c>
      <c r="G385" s="19">
        <v>259</v>
      </c>
      <c r="H385" s="19" t="s">
        <v>13102</v>
      </c>
    </row>
    <row r="386" spans="1:8" x14ac:dyDescent="0.35">
      <c r="A386" s="19" t="s">
        <v>15342</v>
      </c>
      <c r="B386" s="19" t="s">
        <v>15341</v>
      </c>
      <c r="C386" s="19" t="s">
        <v>8261</v>
      </c>
      <c r="D386" s="19" t="s">
        <v>15340</v>
      </c>
      <c r="E386" s="19" t="s">
        <v>15339</v>
      </c>
      <c r="F386" s="19" t="s">
        <v>8259</v>
      </c>
      <c r="G386" s="19">
        <v>89</v>
      </c>
      <c r="H386" s="19" t="s">
        <v>13102</v>
      </c>
    </row>
    <row r="387" spans="1:8" x14ac:dyDescent="0.35">
      <c r="A387" s="19" t="s">
        <v>15338</v>
      </c>
      <c r="B387" s="19" t="s">
        <v>15337</v>
      </c>
      <c r="C387" s="19" t="s">
        <v>8261</v>
      </c>
      <c r="D387" s="19" t="s">
        <v>15336</v>
      </c>
      <c r="E387" s="19" t="s">
        <v>15335</v>
      </c>
      <c r="F387" s="19" t="s">
        <v>8259</v>
      </c>
      <c r="G387" s="19">
        <v>229</v>
      </c>
      <c r="H387" s="19" t="s">
        <v>13102</v>
      </c>
    </row>
    <row r="388" spans="1:8" x14ac:dyDescent="0.35">
      <c r="A388" s="19" t="s">
        <v>15334</v>
      </c>
      <c r="B388" s="19" t="s">
        <v>15333</v>
      </c>
      <c r="C388" s="19" t="s">
        <v>8261</v>
      </c>
      <c r="D388" s="19" t="s">
        <v>15332</v>
      </c>
      <c r="E388" s="19" t="s">
        <v>15331</v>
      </c>
      <c r="F388" s="19" t="s">
        <v>8259</v>
      </c>
      <c r="G388" s="19">
        <v>262</v>
      </c>
      <c r="H388" s="19" t="s">
        <v>13102</v>
      </c>
    </row>
    <row r="389" spans="1:8" x14ac:dyDescent="0.35">
      <c r="A389" s="19" t="s">
        <v>15330</v>
      </c>
      <c r="B389" s="19" t="s">
        <v>15329</v>
      </c>
      <c r="C389" s="19" t="s">
        <v>8261</v>
      </c>
      <c r="D389" s="19" t="s">
        <v>15328</v>
      </c>
      <c r="E389" s="19" t="s">
        <v>3814</v>
      </c>
      <c r="F389" s="19" t="s">
        <v>8259</v>
      </c>
      <c r="G389" s="19">
        <v>546</v>
      </c>
      <c r="H389" s="19" t="s">
        <v>13102</v>
      </c>
    </row>
    <row r="390" spans="1:8" x14ac:dyDescent="0.35">
      <c r="A390" s="19" t="s">
        <v>15327</v>
      </c>
      <c r="B390" s="19" t="s">
        <v>15326</v>
      </c>
      <c r="C390" s="19" t="s">
        <v>8261</v>
      </c>
      <c r="D390" s="19" t="s">
        <v>15325</v>
      </c>
      <c r="E390" s="19" t="s">
        <v>15324</v>
      </c>
      <c r="F390" s="19" t="s">
        <v>8259</v>
      </c>
      <c r="G390" s="19">
        <v>98</v>
      </c>
      <c r="H390" s="19" t="s">
        <v>13102</v>
      </c>
    </row>
    <row r="391" spans="1:8" x14ac:dyDescent="0.35">
      <c r="A391" s="19" t="s">
        <v>15323</v>
      </c>
      <c r="B391" s="19" t="s">
        <v>15322</v>
      </c>
      <c r="C391" s="19" t="s">
        <v>8261</v>
      </c>
      <c r="D391" s="19" t="s">
        <v>15321</v>
      </c>
      <c r="E391" s="19" t="s">
        <v>3820</v>
      </c>
      <c r="F391" s="19" t="s">
        <v>8259</v>
      </c>
      <c r="G391" s="19">
        <v>151</v>
      </c>
      <c r="H391" s="19" t="s">
        <v>13102</v>
      </c>
    </row>
    <row r="392" spans="1:8" x14ac:dyDescent="0.35">
      <c r="A392" s="19" t="s">
        <v>15320</v>
      </c>
      <c r="B392" s="19" t="s">
        <v>15319</v>
      </c>
      <c r="C392" s="19" t="s">
        <v>8261</v>
      </c>
      <c r="D392" s="19" t="s">
        <v>15318</v>
      </c>
      <c r="E392" s="19" t="s">
        <v>3823</v>
      </c>
      <c r="F392" s="19" t="s">
        <v>8259</v>
      </c>
      <c r="G392" s="19">
        <v>133</v>
      </c>
      <c r="H392" s="19" t="s">
        <v>13102</v>
      </c>
    </row>
    <row r="393" spans="1:8" x14ac:dyDescent="0.35">
      <c r="A393" s="19" t="s">
        <v>15317</v>
      </c>
      <c r="B393" s="19" t="s">
        <v>15316</v>
      </c>
      <c r="C393" s="19" t="s">
        <v>8261</v>
      </c>
      <c r="D393" s="19" t="s">
        <v>15315</v>
      </c>
      <c r="E393" s="19" t="s">
        <v>3832</v>
      </c>
      <c r="F393" s="19" t="s">
        <v>8259</v>
      </c>
      <c r="G393" s="19">
        <v>293</v>
      </c>
      <c r="H393" s="19" t="s">
        <v>13102</v>
      </c>
    </row>
    <row r="394" spans="1:8" x14ac:dyDescent="0.35">
      <c r="A394" s="19" t="s">
        <v>15314</v>
      </c>
      <c r="B394" s="19" t="s">
        <v>15313</v>
      </c>
      <c r="C394" s="19" t="s">
        <v>8261</v>
      </c>
      <c r="D394" s="19" t="s">
        <v>15312</v>
      </c>
      <c r="E394" s="19" t="s">
        <v>15311</v>
      </c>
      <c r="F394" s="19" t="s">
        <v>8259</v>
      </c>
      <c r="G394" s="19">
        <v>422</v>
      </c>
      <c r="H394" s="19" t="s">
        <v>13102</v>
      </c>
    </row>
    <row r="395" spans="1:8" x14ac:dyDescent="0.35">
      <c r="A395" s="19" t="s">
        <v>15310</v>
      </c>
      <c r="B395" s="19" t="s">
        <v>15309</v>
      </c>
      <c r="C395" s="19" t="s">
        <v>8261</v>
      </c>
      <c r="D395" s="19" t="s">
        <v>15308</v>
      </c>
      <c r="E395" s="19" t="s">
        <v>3846</v>
      </c>
      <c r="F395" s="19" t="s">
        <v>8259</v>
      </c>
      <c r="G395" s="19">
        <v>141</v>
      </c>
      <c r="H395" s="19" t="s">
        <v>13102</v>
      </c>
    </row>
    <row r="396" spans="1:8" x14ac:dyDescent="0.35">
      <c r="A396" s="19" t="s">
        <v>15307</v>
      </c>
      <c r="B396" s="19" t="s">
        <v>15306</v>
      </c>
      <c r="C396" s="19" t="s">
        <v>8261</v>
      </c>
      <c r="D396" s="19" t="s">
        <v>15305</v>
      </c>
      <c r="E396" s="19" t="s">
        <v>3860</v>
      </c>
      <c r="F396" s="19" t="s">
        <v>8259</v>
      </c>
      <c r="G396" s="19">
        <v>495</v>
      </c>
      <c r="H396" s="19" t="s">
        <v>13102</v>
      </c>
    </row>
    <row r="397" spans="1:8" x14ac:dyDescent="0.35">
      <c r="A397" s="19" t="s">
        <v>15304</v>
      </c>
      <c r="B397" s="19" t="s">
        <v>15303</v>
      </c>
      <c r="C397" s="19" t="s">
        <v>8261</v>
      </c>
      <c r="D397" s="19" t="s">
        <v>11507</v>
      </c>
      <c r="E397" s="19" t="s">
        <v>3872</v>
      </c>
      <c r="F397" s="19" t="s">
        <v>8259</v>
      </c>
      <c r="G397" s="19">
        <v>383</v>
      </c>
      <c r="H397" s="19" t="s">
        <v>13102</v>
      </c>
    </row>
    <row r="398" spans="1:8" x14ac:dyDescent="0.35">
      <c r="A398" s="19" t="s">
        <v>15302</v>
      </c>
      <c r="B398" s="19" t="s">
        <v>15301</v>
      </c>
      <c r="C398" s="19" t="s">
        <v>8261</v>
      </c>
      <c r="D398" s="19" t="s">
        <v>15300</v>
      </c>
      <c r="E398" s="19" t="s">
        <v>15299</v>
      </c>
      <c r="F398" s="19" t="s">
        <v>8259</v>
      </c>
      <c r="G398" s="19">
        <v>74</v>
      </c>
      <c r="H398" s="19" t="s">
        <v>13102</v>
      </c>
    </row>
    <row r="399" spans="1:8" x14ac:dyDescent="0.35">
      <c r="A399" s="19" t="s">
        <v>15298</v>
      </c>
      <c r="B399" s="19" t="s">
        <v>15297</v>
      </c>
      <c r="C399" s="19" t="s">
        <v>8261</v>
      </c>
      <c r="D399" s="19" t="s">
        <v>15296</v>
      </c>
      <c r="E399" s="19" t="s">
        <v>15295</v>
      </c>
      <c r="F399" s="19" t="s">
        <v>8259</v>
      </c>
      <c r="G399" s="19">
        <v>151</v>
      </c>
      <c r="H399" s="19" t="s">
        <v>13102</v>
      </c>
    </row>
    <row r="400" spans="1:8" x14ac:dyDescent="0.35">
      <c r="A400" s="19" t="s">
        <v>15294</v>
      </c>
      <c r="B400" s="19" t="s">
        <v>15293</v>
      </c>
      <c r="C400" s="19" t="s">
        <v>8261</v>
      </c>
      <c r="D400" s="19" t="s">
        <v>15292</v>
      </c>
      <c r="E400" s="19" t="s">
        <v>15291</v>
      </c>
      <c r="F400" s="19" t="s">
        <v>8259</v>
      </c>
      <c r="G400" s="19">
        <v>600</v>
      </c>
      <c r="H400" s="19" t="s">
        <v>13102</v>
      </c>
    </row>
    <row r="401" spans="1:8" x14ac:dyDescent="0.35">
      <c r="A401" s="19" t="s">
        <v>15290</v>
      </c>
      <c r="B401" s="19" t="s">
        <v>15289</v>
      </c>
      <c r="C401" s="19" t="s">
        <v>8261</v>
      </c>
      <c r="D401" s="19" t="s">
        <v>15288</v>
      </c>
      <c r="E401" s="19" t="s">
        <v>15287</v>
      </c>
      <c r="F401" s="19" t="s">
        <v>8259</v>
      </c>
      <c r="G401" s="19">
        <v>449</v>
      </c>
      <c r="H401" s="19" t="s">
        <v>13102</v>
      </c>
    </row>
    <row r="402" spans="1:8" x14ac:dyDescent="0.35">
      <c r="A402" s="19" t="s">
        <v>15286</v>
      </c>
      <c r="B402" s="19" t="s">
        <v>15285</v>
      </c>
      <c r="C402" s="19" t="s">
        <v>8261</v>
      </c>
      <c r="D402" s="19" t="s">
        <v>15284</v>
      </c>
      <c r="E402" s="19" t="s">
        <v>15283</v>
      </c>
      <c r="F402" s="19" t="s">
        <v>8259</v>
      </c>
      <c r="G402" s="19">
        <v>278</v>
      </c>
      <c r="H402" s="19" t="s">
        <v>13102</v>
      </c>
    </row>
    <row r="403" spans="1:8" x14ac:dyDescent="0.35">
      <c r="A403" s="19" t="s">
        <v>15282</v>
      </c>
      <c r="B403" s="19" t="s">
        <v>15281</v>
      </c>
      <c r="C403" s="19" t="s">
        <v>8261</v>
      </c>
      <c r="D403" s="19" t="s">
        <v>14368</v>
      </c>
      <c r="E403" s="19" t="s">
        <v>3906</v>
      </c>
      <c r="F403" s="19" t="s">
        <v>8259</v>
      </c>
      <c r="G403" s="19">
        <v>187</v>
      </c>
      <c r="H403" s="19" t="s">
        <v>13102</v>
      </c>
    </row>
    <row r="404" spans="1:8" x14ac:dyDescent="0.35">
      <c r="A404" s="19" t="s">
        <v>15280</v>
      </c>
      <c r="B404" s="19" t="s">
        <v>15279</v>
      </c>
      <c r="C404" s="19" t="s">
        <v>8261</v>
      </c>
      <c r="D404" s="19" t="s">
        <v>15278</v>
      </c>
      <c r="E404" s="19" t="s">
        <v>3908</v>
      </c>
      <c r="F404" s="19" t="s">
        <v>8259</v>
      </c>
      <c r="G404" s="19">
        <v>302</v>
      </c>
      <c r="H404" s="19" t="s">
        <v>13102</v>
      </c>
    </row>
    <row r="405" spans="1:8" x14ac:dyDescent="0.35">
      <c r="A405" s="19" t="s">
        <v>15277</v>
      </c>
      <c r="B405" s="19" t="s">
        <v>15276</v>
      </c>
      <c r="C405" s="19" t="s">
        <v>8261</v>
      </c>
      <c r="D405" s="19" t="s">
        <v>15275</v>
      </c>
      <c r="E405" s="19" t="s">
        <v>3933</v>
      </c>
      <c r="F405" s="19" t="s">
        <v>8259</v>
      </c>
      <c r="G405" s="19">
        <v>354</v>
      </c>
      <c r="H405" s="19" t="s">
        <v>13102</v>
      </c>
    </row>
    <row r="406" spans="1:8" x14ac:dyDescent="0.35">
      <c r="A406" s="19" t="s">
        <v>15274</v>
      </c>
      <c r="B406" s="19" t="s">
        <v>15273</v>
      </c>
      <c r="C406" s="19" t="s">
        <v>8261</v>
      </c>
      <c r="D406" s="19" t="s">
        <v>3940</v>
      </c>
      <c r="E406" s="19" t="s">
        <v>15272</v>
      </c>
      <c r="F406" s="19" t="s">
        <v>8259</v>
      </c>
      <c r="G406" s="19">
        <v>130</v>
      </c>
      <c r="H406" s="19" t="s">
        <v>13102</v>
      </c>
    </row>
    <row r="407" spans="1:8" x14ac:dyDescent="0.35">
      <c r="A407" s="19" t="s">
        <v>15271</v>
      </c>
      <c r="B407" s="19" t="s">
        <v>15270</v>
      </c>
      <c r="C407" s="19" t="s">
        <v>8261</v>
      </c>
      <c r="D407" s="19" t="s">
        <v>3943</v>
      </c>
      <c r="E407" s="19" t="s">
        <v>15269</v>
      </c>
      <c r="F407" s="19" t="s">
        <v>8259</v>
      </c>
      <c r="G407" s="19">
        <v>145</v>
      </c>
      <c r="H407" s="19" t="s">
        <v>13102</v>
      </c>
    </row>
    <row r="408" spans="1:8" x14ac:dyDescent="0.35">
      <c r="A408" s="19" t="s">
        <v>15268</v>
      </c>
      <c r="B408" s="19" t="s">
        <v>15267</v>
      </c>
      <c r="C408" s="19" t="s">
        <v>8261</v>
      </c>
      <c r="D408" s="19" t="s">
        <v>15266</v>
      </c>
      <c r="E408" s="19" t="s">
        <v>15265</v>
      </c>
      <c r="F408" s="19" t="s">
        <v>8259</v>
      </c>
      <c r="G408" s="19">
        <v>247</v>
      </c>
      <c r="H408" s="19" t="s">
        <v>13102</v>
      </c>
    </row>
    <row r="409" spans="1:8" x14ac:dyDescent="0.35">
      <c r="A409" s="19" t="s">
        <v>15264</v>
      </c>
      <c r="B409" s="19" t="s">
        <v>15263</v>
      </c>
      <c r="C409" s="19" t="s">
        <v>8261</v>
      </c>
      <c r="D409" s="19" t="s">
        <v>15262</v>
      </c>
      <c r="E409" s="19" t="s">
        <v>15261</v>
      </c>
      <c r="F409" s="19" t="s">
        <v>8259</v>
      </c>
      <c r="G409" s="19">
        <v>265</v>
      </c>
      <c r="H409" s="19" t="s">
        <v>13102</v>
      </c>
    </row>
    <row r="410" spans="1:8" x14ac:dyDescent="0.35">
      <c r="A410" s="19" t="s">
        <v>15260</v>
      </c>
      <c r="B410" s="19" t="s">
        <v>15259</v>
      </c>
      <c r="C410" s="19" t="s">
        <v>8261</v>
      </c>
      <c r="D410" s="19" t="s">
        <v>15255</v>
      </c>
      <c r="E410" s="19" t="s">
        <v>15258</v>
      </c>
      <c r="F410" s="19" t="s">
        <v>8259</v>
      </c>
      <c r="G410" s="19">
        <v>290</v>
      </c>
      <c r="H410" s="19" t="s">
        <v>13102</v>
      </c>
    </row>
    <row r="411" spans="1:8" x14ac:dyDescent="0.35">
      <c r="A411" s="19" t="s">
        <v>15257</v>
      </c>
      <c r="B411" s="19" t="s">
        <v>15256</v>
      </c>
      <c r="C411" s="19" t="s">
        <v>8261</v>
      </c>
      <c r="D411" s="19" t="s">
        <v>15255</v>
      </c>
      <c r="E411" s="19" t="s">
        <v>15254</v>
      </c>
      <c r="F411" s="19" t="s">
        <v>8259</v>
      </c>
      <c r="G411" s="19">
        <v>282</v>
      </c>
      <c r="H411" s="19" t="s">
        <v>13102</v>
      </c>
    </row>
    <row r="412" spans="1:8" x14ac:dyDescent="0.35">
      <c r="A412" s="19" t="s">
        <v>15253</v>
      </c>
      <c r="B412" s="19" t="s">
        <v>15252</v>
      </c>
      <c r="C412" s="19" t="s">
        <v>8261</v>
      </c>
      <c r="D412" s="19" t="s">
        <v>3957</v>
      </c>
      <c r="E412" s="19" t="s">
        <v>15251</v>
      </c>
      <c r="F412" s="19" t="s">
        <v>8259</v>
      </c>
      <c r="G412" s="19">
        <v>124</v>
      </c>
      <c r="H412" s="19" t="s">
        <v>13102</v>
      </c>
    </row>
    <row r="413" spans="1:8" x14ac:dyDescent="0.35">
      <c r="A413" s="19" t="s">
        <v>15250</v>
      </c>
      <c r="B413" s="19" t="s">
        <v>15249</v>
      </c>
      <c r="C413" s="19" t="s">
        <v>8261</v>
      </c>
      <c r="D413" s="19" t="s">
        <v>15248</v>
      </c>
      <c r="E413" s="19" t="s">
        <v>15247</v>
      </c>
      <c r="F413" s="19" t="s">
        <v>8259</v>
      </c>
      <c r="G413" s="19">
        <v>314</v>
      </c>
      <c r="H413" s="19" t="s">
        <v>13102</v>
      </c>
    </row>
    <row r="414" spans="1:8" x14ac:dyDescent="0.35">
      <c r="A414" s="19" t="s">
        <v>15246</v>
      </c>
      <c r="B414" s="19" t="s">
        <v>15245</v>
      </c>
      <c r="C414" s="19" t="s">
        <v>8261</v>
      </c>
      <c r="D414" s="19" t="s">
        <v>3963</v>
      </c>
      <c r="E414" s="19" t="s">
        <v>15244</v>
      </c>
      <c r="F414" s="19" t="s">
        <v>8259</v>
      </c>
      <c r="G414" s="19">
        <v>129</v>
      </c>
      <c r="H414" s="19" t="s">
        <v>13102</v>
      </c>
    </row>
    <row r="415" spans="1:8" x14ac:dyDescent="0.35">
      <c r="A415" s="19" t="s">
        <v>15243</v>
      </c>
      <c r="B415" s="19" t="s">
        <v>15242</v>
      </c>
      <c r="C415" s="19" t="s">
        <v>8261</v>
      </c>
      <c r="D415" s="19" t="s">
        <v>3966</v>
      </c>
      <c r="E415" s="19" t="s">
        <v>15241</v>
      </c>
      <c r="F415" s="19" t="s">
        <v>8259</v>
      </c>
      <c r="G415" s="19">
        <v>121</v>
      </c>
      <c r="H415" s="19" t="s">
        <v>13102</v>
      </c>
    </row>
    <row r="416" spans="1:8" x14ac:dyDescent="0.35">
      <c r="A416" s="19" t="s">
        <v>15240</v>
      </c>
      <c r="B416" s="19" t="s">
        <v>15239</v>
      </c>
      <c r="C416" s="19" t="s">
        <v>8261</v>
      </c>
      <c r="D416" s="19" t="s">
        <v>3969</v>
      </c>
      <c r="E416" s="19" t="s">
        <v>15238</v>
      </c>
      <c r="F416" s="19" t="s">
        <v>8259</v>
      </c>
      <c r="G416" s="19">
        <v>37</v>
      </c>
      <c r="H416" s="19" t="s">
        <v>13102</v>
      </c>
    </row>
    <row r="417" spans="1:8" x14ac:dyDescent="0.35">
      <c r="A417" s="19" t="s">
        <v>15237</v>
      </c>
      <c r="B417" s="19" t="s">
        <v>15236</v>
      </c>
      <c r="C417" s="19" t="s">
        <v>8261</v>
      </c>
      <c r="D417" s="19" t="s">
        <v>15235</v>
      </c>
      <c r="E417" s="19" t="s">
        <v>15234</v>
      </c>
      <c r="F417" s="19" t="s">
        <v>8259</v>
      </c>
      <c r="G417" s="19">
        <v>72</v>
      </c>
      <c r="H417" s="19" t="s">
        <v>13102</v>
      </c>
    </row>
    <row r="418" spans="1:8" x14ac:dyDescent="0.35">
      <c r="A418" s="19" t="s">
        <v>15233</v>
      </c>
      <c r="B418" s="19" t="s">
        <v>15232</v>
      </c>
      <c r="C418" s="19" t="s">
        <v>8261</v>
      </c>
      <c r="D418" s="19" t="s">
        <v>15231</v>
      </c>
      <c r="E418" s="19" t="s">
        <v>15230</v>
      </c>
      <c r="F418" s="19" t="s">
        <v>8259</v>
      </c>
      <c r="G418" s="19">
        <v>217</v>
      </c>
      <c r="H418" s="19" t="s">
        <v>13102</v>
      </c>
    </row>
    <row r="419" spans="1:8" x14ac:dyDescent="0.35">
      <c r="A419" s="19" t="s">
        <v>15229</v>
      </c>
      <c r="B419" s="19" t="s">
        <v>15228</v>
      </c>
      <c r="C419" s="19" t="s">
        <v>8261</v>
      </c>
      <c r="D419" s="19" t="s">
        <v>15227</v>
      </c>
      <c r="E419" s="19" t="s">
        <v>15226</v>
      </c>
      <c r="F419" s="19" t="s">
        <v>8259</v>
      </c>
      <c r="G419" s="19">
        <v>431</v>
      </c>
      <c r="H419" s="19" t="s">
        <v>13102</v>
      </c>
    </row>
    <row r="420" spans="1:8" x14ac:dyDescent="0.35">
      <c r="A420" s="19" t="s">
        <v>15225</v>
      </c>
      <c r="B420" s="19" t="s">
        <v>15224</v>
      </c>
      <c r="C420" s="19" t="s">
        <v>8261</v>
      </c>
      <c r="D420" s="19" t="s">
        <v>3981</v>
      </c>
      <c r="E420" s="19" t="s">
        <v>15223</v>
      </c>
      <c r="F420" s="19" t="s">
        <v>8259</v>
      </c>
      <c r="G420" s="19">
        <v>146</v>
      </c>
      <c r="H420" s="19" t="s">
        <v>13102</v>
      </c>
    </row>
    <row r="421" spans="1:8" x14ac:dyDescent="0.35">
      <c r="A421" s="19" t="s">
        <v>15222</v>
      </c>
      <c r="B421" s="19" t="s">
        <v>15221</v>
      </c>
      <c r="C421" s="19" t="s">
        <v>8261</v>
      </c>
      <c r="D421" s="19" t="s">
        <v>3984</v>
      </c>
      <c r="E421" s="19" t="s">
        <v>15220</v>
      </c>
      <c r="F421" s="19" t="s">
        <v>8259</v>
      </c>
      <c r="G421" s="19">
        <v>60</v>
      </c>
      <c r="H421" s="19" t="s">
        <v>13102</v>
      </c>
    </row>
    <row r="422" spans="1:8" x14ac:dyDescent="0.35">
      <c r="A422" s="19" t="s">
        <v>15219</v>
      </c>
      <c r="B422" s="19" t="s">
        <v>15218</v>
      </c>
      <c r="C422" s="19" t="s">
        <v>8261</v>
      </c>
      <c r="D422" s="19" t="s">
        <v>3987</v>
      </c>
      <c r="E422" s="19" t="s">
        <v>15217</v>
      </c>
      <c r="F422" s="19" t="s">
        <v>8259</v>
      </c>
      <c r="G422" s="19">
        <v>166</v>
      </c>
      <c r="H422" s="19" t="s">
        <v>13102</v>
      </c>
    </row>
    <row r="423" spans="1:8" x14ac:dyDescent="0.35">
      <c r="A423" s="19" t="s">
        <v>15216</v>
      </c>
      <c r="B423" s="19" t="s">
        <v>15215</v>
      </c>
      <c r="C423" s="19" t="s">
        <v>8261</v>
      </c>
      <c r="D423" s="19" t="s">
        <v>3990</v>
      </c>
      <c r="E423" s="19" t="s">
        <v>15214</v>
      </c>
      <c r="F423" s="19" t="s">
        <v>8259</v>
      </c>
      <c r="G423" s="19">
        <v>120</v>
      </c>
      <c r="H423" s="19" t="s">
        <v>13102</v>
      </c>
    </row>
    <row r="424" spans="1:8" x14ac:dyDescent="0.35">
      <c r="A424" s="19" t="s">
        <v>15213</v>
      </c>
      <c r="B424" s="19" t="s">
        <v>15212</v>
      </c>
      <c r="C424" s="19" t="s">
        <v>8261</v>
      </c>
      <c r="D424" s="19" t="s">
        <v>3993</v>
      </c>
      <c r="E424" s="19" t="s">
        <v>15211</v>
      </c>
      <c r="F424" s="19" t="s">
        <v>8259</v>
      </c>
      <c r="G424" s="19">
        <v>179</v>
      </c>
      <c r="H424" s="19" t="s">
        <v>13102</v>
      </c>
    </row>
    <row r="425" spans="1:8" x14ac:dyDescent="0.35">
      <c r="A425" s="19" t="s">
        <v>15210</v>
      </c>
      <c r="B425" s="19" t="s">
        <v>15209</v>
      </c>
      <c r="C425" s="19" t="s">
        <v>8261</v>
      </c>
      <c r="D425" s="19" t="s">
        <v>3996</v>
      </c>
      <c r="E425" s="19" t="s">
        <v>15208</v>
      </c>
      <c r="F425" s="19" t="s">
        <v>8259</v>
      </c>
      <c r="G425" s="19">
        <v>132</v>
      </c>
      <c r="H425" s="19" t="s">
        <v>13102</v>
      </c>
    </row>
    <row r="426" spans="1:8" x14ac:dyDescent="0.35">
      <c r="A426" s="19" t="s">
        <v>15207</v>
      </c>
      <c r="B426" s="19" t="s">
        <v>15206</v>
      </c>
      <c r="C426" s="19" t="s">
        <v>8261</v>
      </c>
      <c r="D426" s="19" t="s">
        <v>15205</v>
      </c>
      <c r="E426" s="19" t="s">
        <v>15204</v>
      </c>
      <c r="F426" s="19" t="s">
        <v>8259</v>
      </c>
      <c r="G426" s="19">
        <v>61</v>
      </c>
      <c r="H426" s="19" t="s">
        <v>13102</v>
      </c>
    </row>
    <row r="427" spans="1:8" x14ac:dyDescent="0.35">
      <c r="A427" s="19" t="s">
        <v>15203</v>
      </c>
      <c r="B427" s="19" t="s">
        <v>15202</v>
      </c>
      <c r="C427" s="19" t="s">
        <v>8261</v>
      </c>
      <c r="D427" s="19" t="s">
        <v>4002</v>
      </c>
      <c r="E427" s="19" t="s">
        <v>15201</v>
      </c>
      <c r="F427" s="19" t="s">
        <v>8259</v>
      </c>
      <c r="G427" s="19">
        <v>179</v>
      </c>
      <c r="H427" s="19" t="s">
        <v>13102</v>
      </c>
    </row>
    <row r="428" spans="1:8" x14ac:dyDescent="0.35">
      <c r="A428" s="19" t="s">
        <v>15200</v>
      </c>
      <c r="B428" s="19" t="s">
        <v>15199</v>
      </c>
      <c r="C428" s="19" t="s">
        <v>8261</v>
      </c>
      <c r="D428" s="19" t="s">
        <v>4005</v>
      </c>
      <c r="E428" s="19" t="s">
        <v>15198</v>
      </c>
      <c r="F428" s="19" t="s">
        <v>8259</v>
      </c>
      <c r="G428" s="19">
        <v>103</v>
      </c>
      <c r="H428" s="19" t="s">
        <v>13102</v>
      </c>
    </row>
    <row r="429" spans="1:8" x14ac:dyDescent="0.35">
      <c r="A429" s="19" t="s">
        <v>15197</v>
      </c>
      <c r="B429" s="19" t="s">
        <v>15196</v>
      </c>
      <c r="C429" s="19" t="s">
        <v>8261</v>
      </c>
      <c r="D429" s="19" t="s">
        <v>4008</v>
      </c>
      <c r="E429" s="19" t="s">
        <v>15195</v>
      </c>
      <c r="F429" s="19" t="s">
        <v>8259</v>
      </c>
      <c r="G429" s="19">
        <v>122</v>
      </c>
      <c r="H429" s="19" t="s">
        <v>13102</v>
      </c>
    </row>
    <row r="430" spans="1:8" x14ac:dyDescent="0.35">
      <c r="A430" s="19" t="s">
        <v>15194</v>
      </c>
      <c r="B430" s="19" t="s">
        <v>15193</v>
      </c>
      <c r="C430" s="19" t="s">
        <v>8261</v>
      </c>
      <c r="D430" s="19" t="s">
        <v>4011</v>
      </c>
      <c r="E430" s="19" t="s">
        <v>15192</v>
      </c>
      <c r="F430" s="19" t="s">
        <v>8259</v>
      </c>
      <c r="G430" s="19">
        <v>87</v>
      </c>
      <c r="H430" s="19" t="s">
        <v>13102</v>
      </c>
    </row>
    <row r="431" spans="1:8" x14ac:dyDescent="0.35">
      <c r="A431" s="19" t="s">
        <v>15191</v>
      </c>
      <c r="B431" s="19" t="s">
        <v>15190</v>
      </c>
      <c r="C431" s="19" t="s">
        <v>8261</v>
      </c>
      <c r="D431" s="19" t="s">
        <v>4014</v>
      </c>
      <c r="E431" s="19" t="s">
        <v>15189</v>
      </c>
      <c r="F431" s="19" t="s">
        <v>8259</v>
      </c>
      <c r="G431" s="19">
        <v>66</v>
      </c>
      <c r="H431" s="19" t="s">
        <v>13102</v>
      </c>
    </row>
    <row r="432" spans="1:8" x14ac:dyDescent="0.35">
      <c r="A432" s="19" t="s">
        <v>15188</v>
      </c>
      <c r="B432" s="19" t="s">
        <v>15187</v>
      </c>
      <c r="C432" s="19" t="s">
        <v>8261</v>
      </c>
      <c r="D432" s="19" t="s">
        <v>4017</v>
      </c>
      <c r="E432" s="19" t="s">
        <v>15186</v>
      </c>
      <c r="F432" s="19" t="s">
        <v>8259</v>
      </c>
      <c r="G432" s="19">
        <v>144</v>
      </c>
      <c r="H432" s="19" t="s">
        <v>13102</v>
      </c>
    </row>
    <row r="433" spans="1:8" x14ac:dyDescent="0.35">
      <c r="A433" s="19" t="s">
        <v>15185</v>
      </c>
      <c r="B433" s="19" t="s">
        <v>15184</v>
      </c>
      <c r="C433" s="19" t="s">
        <v>8261</v>
      </c>
      <c r="D433" s="19" t="s">
        <v>4020</v>
      </c>
      <c r="E433" s="19" t="s">
        <v>15183</v>
      </c>
      <c r="F433" s="19" t="s">
        <v>8259</v>
      </c>
      <c r="G433" s="19">
        <v>218</v>
      </c>
      <c r="H433" s="19" t="s">
        <v>13102</v>
      </c>
    </row>
    <row r="434" spans="1:8" x14ac:dyDescent="0.35">
      <c r="A434" s="19" t="s">
        <v>15182</v>
      </c>
      <c r="B434" s="19" t="s">
        <v>15181</v>
      </c>
      <c r="C434" s="19" t="s">
        <v>8261</v>
      </c>
      <c r="D434" s="19" t="s">
        <v>4023</v>
      </c>
      <c r="E434" s="19" t="s">
        <v>15180</v>
      </c>
      <c r="F434" s="19" t="s">
        <v>8259</v>
      </c>
      <c r="G434" s="19">
        <v>113</v>
      </c>
      <c r="H434" s="19" t="s">
        <v>13102</v>
      </c>
    </row>
    <row r="435" spans="1:8" x14ac:dyDescent="0.35">
      <c r="A435" s="19" t="s">
        <v>15179</v>
      </c>
      <c r="B435" s="19" t="s">
        <v>15178</v>
      </c>
      <c r="C435" s="19" t="s">
        <v>8261</v>
      </c>
      <c r="D435" s="19" t="s">
        <v>4026</v>
      </c>
      <c r="E435" s="19" t="s">
        <v>15177</v>
      </c>
      <c r="F435" s="19" t="s">
        <v>8259</v>
      </c>
      <c r="G435" s="19">
        <v>92</v>
      </c>
      <c r="H435" s="19" t="s">
        <v>13102</v>
      </c>
    </row>
    <row r="436" spans="1:8" x14ac:dyDescent="0.35">
      <c r="A436" s="19" t="s">
        <v>15176</v>
      </c>
      <c r="B436" s="19" t="s">
        <v>15175</v>
      </c>
      <c r="C436" s="19" t="s">
        <v>8261</v>
      </c>
      <c r="D436" s="19" t="s">
        <v>4029</v>
      </c>
      <c r="E436" s="19" t="s">
        <v>15174</v>
      </c>
      <c r="F436" s="19" t="s">
        <v>8259</v>
      </c>
      <c r="G436" s="19">
        <v>276</v>
      </c>
      <c r="H436" s="19" t="s">
        <v>13102</v>
      </c>
    </row>
    <row r="437" spans="1:8" x14ac:dyDescent="0.35">
      <c r="A437" s="19" t="s">
        <v>15173</v>
      </c>
      <c r="B437" s="19" t="s">
        <v>15172</v>
      </c>
      <c r="C437" s="19" t="s">
        <v>8261</v>
      </c>
      <c r="D437" s="19" t="s">
        <v>4032</v>
      </c>
      <c r="E437" s="19" t="s">
        <v>15171</v>
      </c>
      <c r="F437" s="19" t="s">
        <v>8259</v>
      </c>
      <c r="G437" s="19">
        <v>94</v>
      </c>
      <c r="H437" s="19" t="s">
        <v>13102</v>
      </c>
    </row>
    <row r="438" spans="1:8" x14ac:dyDescent="0.35">
      <c r="A438" s="19" t="s">
        <v>15170</v>
      </c>
      <c r="B438" s="19" t="s">
        <v>15169</v>
      </c>
      <c r="C438" s="19" t="s">
        <v>8261</v>
      </c>
      <c r="D438" s="19" t="s">
        <v>4035</v>
      </c>
      <c r="E438" s="19" t="s">
        <v>15168</v>
      </c>
      <c r="F438" s="19" t="s">
        <v>8259</v>
      </c>
      <c r="G438" s="19">
        <v>207</v>
      </c>
      <c r="H438" s="19" t="s">
        <v>13102</v>
      </c>
    </row>
    <row r="439" spans="1:8" x14ac:dyDescent="0.35">
      <c r="A439" s="19" t="s">
        <v>15167</v>
      </c>
      <c r="B439" s="19" t="s">
        <v>15166</v>
      </c>
      <c r="C439" s="19" t="s">
        <v>8261</v>
      </c>
      <c r="D439" s="19" t="s">
        <v>4038</v>
      </c>
      <c r="E439" s="19" t="s">
        <v>15165</v>
      </c>
      <c r="F439" s="19" t="s">
        <v>8259</v>
      </c>
      <c r="G439" s="19">
        <v>209</v>
      </c>
      <c r="H439" s="19" t="s">
        <v>13102</v>
      </c>
    </row>
    <row r="440" spans="1:8" x14ac:dyDescent="0.35">
      <c r="A440" s="19" t="s">
        <v>15164</v>
      </c>
      <c r="B440" s="19" t="s">
        <v>15163</v>
      </c>
      <c r="C440" s="19" t="s">
        <v>8261</v>
      </c>
      <c r="D440" s="19" t="s">
        <v>4041</v>
      </c>
      <c r="E440" s="19" t="s">
        <v>15162</v>
      </c>
      <c r="F440" s="19" t="s">
        <v>8259</v>
      </c>
      <c r="G440" s="19">
        <v>102</v>
      </c>
      <c r="H440" s="19" t="s">
        <v>13102</v>
      </c>
    </row>
    <row r="441" spans="1:8" x14ac:dyDescent="0.35">
      <c r="A441" s="19" t="s">
        <v>15161</v>
      </c>
      <c r="B441" s="19" t="s">
        <v>15160</v>
      </c>
      <c r="C441" s="19" t="s">
        <v>8261</v>
      </c>
      <c r="D441" s="19" t="s">
        <v>15159</v>
      </c>
      <c r="E441" s="19" t="s">
        <v>15158</v>
      </c>
      <c r="F441" s="19" t="s">
        <v>8259</v>
      </c>
      <c r="G441" s="19">
        <v>195</v>
      </c>
      <c r="H441" s="19" t="s">
        <v>13102</v>
      </c>
    </row>
    <row r="442" spans="1:8" x14ac:dyDescent="0.35">
      <c r="A442" s="19" t="s">
        <v>15157</v>
      </c>
      <c r="B442" s="19" t="s">
        <v>15156</v>
      </c>
      <c r="C442" s="19" t="s">
        <v>8261</v>
      </c>
      <c r="D442" s="19" t="s">
        <v>15155</v>
      </c>
      <c r="E442" s="19" t="s">
        <v>15154</v>
      </c>
      <c r="F442" s="19" t="s">
        <v>8259</v>
      </c>
      <c r="G442" s="19">
        <v>472</v>
      </c>
      <c r="H442" s="19" t="s">
        <v>13102</v>
      </c>
    </row>
    <row r="443" spans="1:8" x14ac:dyDescent="0.35">
      <c r="A443" s="19" t="s">
        <v>15153</v>
      </c>
      <c r="B443" s="19" t="s">
        <v>15152</v>
      </c>
      <c r="C443" s="19" t="s">
        <v>8261</v>
      </c>
      <c r="D443" s="19" t="s">
        <v>15151</v>
      </c>
      <c r="E443" s="19" t="s">
        <v>15150</v>
      </c>
      <c r="F443" s="19" t="s">
        <v>8259</v>
      </c>
      <c r="G443" s="19">
        <v>366</v>
      </c>
      <c r="H443" s="19" t="s">
        <v>13102</v>
      </c>
    </row>
    <row r="444" spans="1:8" x14ac:dyDescent="0.35">
      <c r="A444" s="19" t="s">
        <v>15149</v>
      </c>
      <c r="B444" s="19" t="s">
        <v>15148</v>
      </c>
      <c r="C444" s="19" t="s">
        <v>8261</v>
      </c>
      <c r="D444" s="19" t="s">
        <v>15147</v>
      </c>
      <c r="E444" s="19" t="s">
        <v>15146</v>
      </c>
      <c r="F444" s="19" t="s">
        <v>8259</v>
      </c>
      <c r="G444" s="19">
        <v>513</v>
      </c>
      <c r="H444" s="19" t="s">
        <v>13102</v>
      </c>
    </row>
    <row r="445" spans="1:8" x14ac:dyDescent="0.35">
      <c r="A445" s="19" t="s">
        <v>15145</v>
      </c>
      <c r="B445" s="19" t="s">
        <v>15144</v>
      </c>
      <c r="C445" s="19" t="s">
        <v>8261</v>
      </c>
      <c r="D445" s="19" t="s">
        <v>15143</v>
      </c>
      <c r="E445" s="19" t="s">
        <v>15142</v>
      </c>
      <c r="F445" s="19" t="s">
        <v>8259</v>
      </c>
      <c r="G445" s="19">
        <v>344</v>
      </c>
      <c r="H445" s="19" t="s">
        <v>13102</v>
      </c>
    </row>
    <row r="446" spans="1:8" x14ac:dyDescent="0.35">
      <c r="A446" s="19" t="s">
        <v>15141</v>
      </c>
      <c r="B446" s="19" t="s">
        <v>15140</v>
      </c>
      <c r="C446" s="19" t="s">
        <v>8261</v>
      </c>
      <c r="D446" s="19" t="s">
        <v>15139</v>
      </c>
      <c r="E446" s="19" t="s">
        <v>4061</v>
      </c>
      <c r="F446" s="19" t="s">
        <v>8259</v>
      </c>
      <c r="G446" s="19">
        <v>575</v>
      </c>
      <c r="H446" s="19" t="s">
        <v>13102</v>
      </c>
    </row>
    <row r="447" spans="1:8" x14ac:dyDescent="0.35">
      <c r="A447" s="19" t="s">
        <v>15138</v>
      </c>
      <c r="B447" s="19" t="s">
        <v>15137</v>
      </c>
      <c r="C447" s="19" t="s">
        <v>8261</v>
      </c>
      <c r="D447" s="19" t="s">
        <v>15136</v>
      </c>
      <c r="E447" s="19" t="s">
        <v>15135</v>
      </c>
      <c r="F447" s="19" t="s">
        <v>8259</v>
      </c>
      <c r="G447" s="19">
        <v>299</v>
      </c>
      <c r="H447" s="19" t="s">
        <v>13102</v>
      </c>
    </row>
    <row r="448" spans="1:8" x14ac:dyDescent="0.35">
      <c r="A448" s="19" t="s">
        <v>15134</v>
      </c>
      <c r="B448" s="19" t="s">
        <v>15133</v>
      </c>
      <c r="C448" s="19" t="s">
        <v>8261</v>
      </c>
      <c r="D448" s="19" t="s">
        <v>15132</v>
      </c>
      <c r="E448" s="19" t="s">
        <v>15131</v>
      </c>
      <c r="F448" s="19" t="s">
        <v>8259</v>
      </c>
      <c r="G448" s="19">
        <v>395</v>
      </c>
      <c r="H448" s="19" t="s">
        <v>13102</v>
      </c>
    </row>
    <row r="449" spans="1:8" x14ac:dyDescent="0.35">
      <c r="A449" s="19" t="s">
        <v>15130</v>
      </c>
      <c r="B449" s="19" t="s">
        <v>15129</v>
      </c>
      <c r="C449" s="19" t="s">
        <v>8261</v>
      </c>
      <c r="D449" s="19" t="s">
        <v>15128</v>
      </c>
      <c r="E449" s="19" t="s">
        <v>15127</v>
      </c>
      <c r="F449" s="19" t="s">
        <v>8259</v>
      </c>
      <c r="G449" s="19">
        <v>692</v>
      </c>
      <c r="H449" s="19" t="s">
        <v>13102</v>
      </c>
    </row>
    <row r="450" spans="1:8" x14ac:dyDescent="0.35">
      <c r="A450" s="19" t="s">
        <v>15126</v>
      </c>
      <c r="B450" s="19" t="s">
        <v>15125</v>
      </c>
      <c r="C450" s="19" t="s">
        <v>8261</v>
      </c>
      <c r="D450" s="19" t="s">
        <v>4074</v>
      </c>
      <c r="E450" s="19" t="s">
        <v>15124</v>
      </c>
      <c r="F450" s="19" t="s">
        <v>8259</v>
      </c>
      <c r="G450" s="19">
        <v>156</v>
      </c>
      <c r="H450" s="19" t="s">
        <v>13102</v>
      </c>
    </row>
    <row r="451" spans="1:8" x14ac:dyDescent="0.35">
      <c r="A451" s="19" t="s">
        <v>15123</v>
      </c>
      <c r="B451" s="19" t="s">
        <v>15122</v>
      </c>
      <c r="C451" s="19" t="s">
        <v>8261</v>
      </c>
      <c r="D451" s="19" t="s">
        <v>4077</v>
      </c>
      <c r="E451" s="19" t="s">
        <v>15121</v>
      </c>
      <c r="F451" s="19" t="s">
        <v>8259</v>
      </c>
      <c r="G451" s="19">
        <v>139</v>
      </c>
      <c r="H451" s="19" t="s">
        <v>13102</v>
      </c>
    </row>
    <row r="452" spans="1:8" x14ac:dyDescent="0.35">
      <c r="A452" s="19" t="s">
        <v>15120</v>
      </c>
      <c r="B452" s="19" t="s">
        <v>15119</v>
      </c>
      <c r="C452" s="19" t="s">
        <v>8261</v>
      </c>
      <c r="D452" s="19" t="s">
        <v>15118</v>
      </c>
      <c r="E452" s="19" t="s">
        <v>15117</v>
      </c>
      <c r="F452" s="19" t="s">
        <v>8259</v>
      </c>
      <c r="G452" s="19">
        <v>1201</v>
      </c>
      <c r="H452" s="19" t="s">
        <v>13102</v>
      </c>
    </row>
    <row r="453" spans="1:8" x14ac:dyDescent="0.35">
      <c r="A453" s="19" t="s">
        <v>15116</v>
      </c>
      <c r="B453" s="19" t="s">
        <v>15115</v>
      </c>
      <c r="C453" s="19" t="s">
        <v>8261</v>
      </c>
      <c r="D453" s="19" t="s">
        <v>15114</v>
      </c>
      <c r="E453" s="19" t="s">
        <v>15113</v>
      </c>
      <c r="F453" s="19" t="s">
        <v>8259</v>
      </c>
      <c r="G453" s="19">
        <v>1184</v>
      </c>
      <c r="H453" s="19" t="s">
        <v>13102</v>
      </c>
    </row>
    <row r="454" spans="1:8" x14ac:dyDescent="0.35">
      <c r="A454" s="19" t="s">
        <v>15112</v>
      </c>
      <c r="B454" s="19" t="s">
        <v>15111</v>
      </c>
      <c r="C454" s="19" t="s">
        <v>8261</v>
      </c>
      <c r="D454" s="19" t="s">
        <v>4091</v>
      </c>
      <c r="E454" s="19" t="s">
        <v>15110</v>
      </c>
      <c r="F454" s="19" t="s">
        <v>8259</v>
      </c>
      <c r="G454" s="19">
        <v>119</v>
      </c>
      <c r="H454" s="19" t="s">
        <v>13102</v>
      </c>
    </row>
    <row r="455" spans="1:8" x14ac:dyDescent="0.35">
      <c r="A455" s="19" t="s">
        <v>15109</v>
      </c>
      <c r="B455" s="19" t="s">
        <v>15108</v>
      </c>
      <c r="C455" s="19" t="s">
        <v>8261</v>
      </c>
      <c r="D455" s="19" t="s">
        <v>4094</v>
      </c>
      <c r="E455" s="19" t="s">
        <v>15107</v>
      </c>
      <c r="F455" s="19" t="s">
        <v>8259</v>
      </c>
      <c r="G455" s="19">
        <v>166</v>
      </c>
      <c r="H455" s="19" t="s">
        <v>13102</v>
      </c>
    </row>
    <row r="456" spans="1:8" x14ac:dyDescent="0.35">
      <c r="A456" s="19" t="s">
        <v>15106</v>
      </c>
      <c r="B456" s="19" t="s">
        <v>15105</v>
      </c>
      <c r="C456" s="19" t="s">
        <v>8261</v>
      </c>
      <c r="D456" s="19" t="s">
        <v>4097</v>
      </c>
      <c r="E456" s="19" t="s">
        <v>15104</v>
      </c>
      <c r="F456" s="19" t="s">
        <v>8259</v>
      </c>
      <c r="G456" s="19">
        <v>232</v>
      </c>
      <c r="H456" s="19" t="s">
        <v>13102</v>
      </c>
    </row>
    <row r="457" spans="1:8" x14ac:dyDescent="0.35">
      <c r="A457" s="19" t="s">
        <v>15103</v>
      </c>
      <c r="B457" s="19" t="s">
        <v>15102</v>
      </c>
      <c r="C457" s="19" t="s">
        <v>8261</v>
      </c>
      <c r="D457" s="19" t="s">
        <v>4100</v>
      </c>
      <c r="E457" s="19" t="s">
        <v>15101</v>
      </c>
      <c r="F457" s="19" t="s">
        <v>8259</v>
      </c>
      <c r="G457" s="19">
        <v>141</v>
      </c>
      <c r="H457" s="19" t="s">
        <v>13102</v>
      </c>
    </row>
    <row r="458" spans="1:8" x14ac:dyDescent="0.35">
      <c r="A458" s="19" t="s">
        <v>15100</v>
      </c>
      <c r="B458" s="19" t="s">
        <v>15099</v>
      </c>
      <c r="C458" s="19" t="s">
        <v>8261</v>
      </c>
      <c r="D458" s="19" t="s">
        <v>15098</v>
      </c>
      <c r="E458" s="19" t="s">
        <v>15097</v>
      </c>
      <c r="F458" s="19" t="s">
        <v>8259</v>
      </c>
      <c r="G458" s="19">
        <v>177</v>
      </c>
      <c r="H458" s="19" t="s">
        <v>13102</v>
      </c>
    </row>
    <row r="459" spans="1:8" x14ac:dyDescent="0.35">
      <c r="A459" s="19" t="s">
        <v>15096</v>
      </c>
      <c r="B459" s="19" t="s">
        <v>15095</v>
      </c>
      <c r="C459" s="19" t="s">
        <v>8261</v>
      </c>
      <c r="D459" s="19" t="s">
        <v>15094</v>
      </c>
      <c r="E459" s="19" t="s">
        <v>15093</v>
      </c>
      <c r="F459" s="19" t="s">
        <v>8259</v>
      </c>
      <c r="G459" s="19">
        <v>61</v>
      </c>
      <c r="H459" s="19" t="s">
        <v>13102</v>
      </c>
    </row>
    <row r="460" spans="1:8" x14ac:dyDescent="0.35">
      <c r="A460" s="19" t="s">
        <v>15092</v>
      </c>
      <c r="B460" s="19" t="s">
        <v>15091</v>
      </c>
      <c r="C460" s="19" t="s">
        <v>8261</v>
      </c>
      <c r="D460" s="19" t="s">
        <v>4109</v>
      </c>
      <c r="E460" s="19" t="s">
        <v>4107</v>
      </c>
      <c r="F460" s="19" t="s">
        <v>8259</v>
      </c>
      <c r="G460" s="19">
        <v>216</v>
      </c>
      <c r="H460" s="19" t="s">
        <v>13102</v>
      </c>
    </row>
    <row r="461" spans="1:8" x14ac:dyDescent="0.35">
      <c r="A461" s="19" t="s">
        <v>15090</v>
      </c>
      <c r="B461" s="19" t="s">
        <v>15089</v>
      </c>
      <c r="C461" s="19" t="s">
        <v>8261</v>
      </c>
      <c r="D461" s="19" t="s">
        <v>4114</v>
      </c>
      <c r="E461" s="19" t="s">
        <v>4112</v>
      </c>
      <c r="F461" s="19" t="s">
        <v>8259</v>
      </c>
      <c r="G461" s="19">
        <v>251</v>
      </c>
      <c r="H461" s="19" t="s">
        <v>13102</v>
      </c>
    </row>
    <row r="462" spans="1:8" x14ac:dyDescent="0.35">
      <c r="A462" s="19" t="s">
        <v>15088</v>
      </c>
      <c r="B462" s="19" t="s">
        <v>15087</v>
      </c>
      <c r="C462" s="19" t="s">
        <v>8261</v>
      </c>
      <c r="D462" s="19" t="s">
        <v>15086</v>
      </c>
      <c r="E462" s="19" t="s">
        <v>15085</v>
      </c>
      <c r="F462" s="19" t="s">
        <v>8259</v>
      </c>
      <c r="G462" s="19">
        <v>139</v>
      </c>
      <c r="H462" s="19" t="s">
        <v>13102</v>
      </c>
    </row>
    <row r="463" spans="1:8" x14ac:dyDescent="0.35">
      <c r="A463" s="19" t="s">
        <v>15084</v>
      </c>
      <c r="B463" s="19" t="s">
        <v>15083</v>
      </c>
      <c r="C463" s="19" t="s">
        <v>8261</v>
      </c>
      <c r="D463" s="19" t="s">
        <v>15082</v>
      </c>
      <c r="E463" s="19" t="s">
        <v>15081</v>
      </c>
      <c r="F463" s="19" t="s">
        <v>8259</v>
      </c>
      <c r="G463" s="19">
        <v>467</v>
      </c>
      <c r="H463" s="19" t="s">
        <v>13102</v>
      </c>
    </row>
    <row r="464" spans="1:8" x14ac:dyDescent="0.35">
      <c r="A464" s="19" t="s">
        <v>15080</v>
      </c>
      <c r="B464" s="19" t="s">
        <v>15079</v>
      </c>
      <c r="C464" s="19" t="s">
        <v>8261</v>
      </c>
      <c r="D464" s="19" t="s">
        <v>15078</v>
      </c>
      <c r="E464" s="19" t="s">
        <v>4121</v>
      </c>
      <c r="F464" s="19" t="s">
        <v>8259</v>
      </c>
      <c r="G464" s="19">
        <v>220</v>
      </c>
      <c r="H464" s="19" t="s">
        <v>13102</v>
      </c>
    </row>
    <row r="465" spans="1:8" x14ac:dyDescent="0.35">
      <c r="A465" s="19" t="s">
        <v>15077</v>
      </c>
      <c r="B465" s="19" t="s">
        <v>15076</v>
      </c>
      <c r="C465" s="19" t="s">
        <v>8261</v>
      </c>
      <c r="D465" s="19" t="s">
        <v>15075</v>
      </c>
      <c r="E465" s="19" t="s">
        <v>15074</v>
      </c>
      <c r="F465" s="19" t="s">
        <v>8259</v>
      </c>
      <c r="G465" s="19">
        <v>487</v>
      </c>
      <c r="H465" s="19" t="s">
        <v>13102</v>
      </c>
    </row>
    <row r="466" spans="1:8" x14ac:dyDescent="0.35">
      <c r="A466" s="19" t="s">
        <v>15073</v>
      </c>
      <c r="B466" s="19" t="s">
        <v>15072</v>
      </c>
      <c r="C466" s="19" t="s">
        <v>8261</v>
      </c>
      <c r="D466" s="19" t="s">
        <v>15071</v>
      </c>
      <c r="E466" s="19" t="s">
        <v>15070</v>
      </c>
      <c r="F466" s="19" t="s">
        <v>8259</v>
      </c>
      <c r="G466" s="19">
        <v>166</v>
      </c>
      <c r="H466" s="19" t="s">
        <v>13102</v>
      </c>
    </row>
    <row r="467" spans="1:8" x14ac:dyDescent="0.35">
      <c r="A467" s="19" t="s">
        <v>15069</v>
      </c>
      <c r="B467" s="19" t="s">
        <v>15068</v>
      </c>
      <c r="C467" s="19" t="s">
        <v>8261</v>
      </c>
      <c r="D467" s="19" t="s">
        <v>15067</v>
      </c>
      <c r="E467" s="19" t="s">
        <v>15066</v>
      </c>
      <c r="F467" s="19" t="s">
        <v>8259</v>
      </c>
      <c r="G467" s="19">
        <v>231</v>
      </c>
      <c r="H467" s="19" t="s">
        <v>13102</v>
      </c>
    </row>
    <row r="468" spans="1:8" x14ac:dyDescent="0.35">
      <c r="A468" s="19" t="s">
        <v>15065</v>
      </c>
      <c r="B468" s="19" t="s">
        <v>15064</v>
      </c>
      <c r="C468" s="19" t="s">
        <v>8261</v>
      </c>
      <c r="D468" s="19" t="s">
        <v>4137</v>
      </c>
      <c r="E468" s="19" t="s">
        <v>15063</v>
      </c>
      <c r="F468" s="19" t="s">
        <v>8259</v>
      </c>
      <c r="G468" s="19">
        <v>458</v>
      </c>
      <c r="H468" s="19" t="s">
        <v>13102</v>
      </c>
    </row>
    <row r="469" spans="1:8" x14ac:dyDescent="0.35">
      <c r="A469" s="19" t="s">
        <v>15062</v>
      </c>
      <c r="B469" s="19" t="s">
        <v>15061</v>
      </c>
      <c r="C469" s="19" t="s">
        <v>8261</v>
      </c>
      <c r="D469" s="19" t="s">
        <v>4140</v>
      </c>
      <c r="E469" s="19" t="s">
        <v>4138</v>
      </c>
      <c r="F469" s="19" t="s">
        <v>8259</v>
      </c>
      <c r="G469" s="19">
        <v>820</v>
      </c>
      <c r="H469" s="19" t="s">
        <v>13102</v>
      </c>
    </row>
    <row r="470" spans="1:8" x14ac:dyDescent="0.35">
      <c r="A470" s="19" t="s">
        <v>15060</v>
      </c>
      <c r="B470" s="19" t="s">
        <v>15059</v>
      </c>
      <c r="C470" s="19" t="s">
        <v>8261</v>
      </c>
      <c r="D470" s="19" t="s">
        <v>15058</v>
      </c>
      <c r="E470" s="19" t="s">
        <v>15057</v>
      </c>
      <c r="F470" s="19" t="s">
        <v>8259</v>
      </c>
      <c r="G470" s="19">
        <v>363</v>
      </c>
      <c r="H470" s="19" t="s">
        <v>13102</v>
      </c>
    </row>
    <row r="471" spans="1:8" x14ac:dyDescent="0.35">
      <c r="A471" s="19" t="s">
        <v>15056</v>
      </c>
      <c r="B471" s="19" t="s">
        <v>15055</v>
      </c>
      <c r="C471" s="19" t="s">
        <v>8261</v>
      </c>
      <c r="D471" s="19" t="s">
        <v>15054</v>
      </c>
      <c r="E471" s="19" t="s">
        <v>4147</v>
      </c>
      <c r="F471" s="19" t="s">
        <v>8259</v>
      </c>
      <c r="G471" s="19">
        <v>156</v>
      </c>
      <c r="H471" s="19" t="s">
        <v>13102</v>
      </c>
    </row>
    <row r="472" spans="1:8" x14ac:dyDescent="0.35">
      <c r="A472" s="19" t="s">
        <v>15053</v>
      </c>
      <c r="B472" s="19" t="s">
        <v>15052</v>
      </c>
      <c r="C472" s="19" t="s">
        <v>8261</v>
      </c>
      <c r="D472" s="19" t="s">
        <v>15051</v>
      </c>
      <c r="E472" s="19" t="s">
        <v>15050</v>
      </c>
      <c r="F472" s="19" t="s">
        <v>8259</v>
      </c>
      <c r="G472" s="19">
        <v>494</v>
      </c>
      <c r="H472" s="19" t="s">
        <v>13102</v>
      </c>
    </row>
    <row r="473" spans="1:8" x14ac:dyDescent="0.35">
      <c r="A473" s="19" t="s">
        <v>15049</v>
      </c>
      <c r="B473" s="19" t="s">
        <v>15048</v>
      </c>
      <c r="C473" s="19" t="s">
        <v>8261</v>
      </c>
      <c r="D473" s="19" t="s">
        <v>15047</v>
      </c>
      <c r="E473" s="19" t="s">
        <v>4174</v>
      </c>
      <c r="F473" s="19" t="s">
        <v>8259</v>
      </c>
      <c r="G473" s="19">
        <v>121</v>
      </c>
      <c r="H473" s="19" t="s">
        <v>13102</v>
      </c>
    </row>
    <row r="474" spans="1:8" x14ac:dyDescent="0.35">
      <c r="A474" s="19" t="s">
        <v>15046</v>
      </c>
      <c r="B474" s="19" t="s">
        <v>15045</v>
      </c>
      <c r="C474" s="19" t="s">
        <v>8261</v>
      </c>
      <c r="D474" s="19" t="s">
        <v>15044</v>
      </c>
      <c r="E474" s="19" t="s">
        <v>4177</v>
      </c>
      <c r="F474" s="19" t="s">
        <v>8259</v>
      </c>
      <c r="G474" s="19">
        <v>270</v>
      </c>
      <c r="H474" s="19" t="s">
        <v>13102</v>
      </c>
    </row>
    <row r="475" spans="1:8" x14ac:dyDescent="0.35">
      <c r="A475" s="19" t="s">
        <v>15043</v>
      </c>
      <c r="B475" s="19" t="s">
        <v>15042</v>
      </c>
      <c r="C475" s="19" t="s">
        <v>8261</v>
      </c>
      <c r="D475" s="19" t="s">
        <v>14591</v>
      </c>
      <c r="E475" s="19" t="s">
        <v>4180</v>
      </c>
      <c r="F475" s="19" t="s">
        <v>8259</v>
      </c>
      <c r="G475" s="19">
        <v>313</v>
      </c>
      <c r="H475" s="19" t="s">
        <v>13102</v>
      </c>
    </row>
    <row r="476" spans="1:8" x14ac:dyDescent="0.35">
      <c r="A476" s="19" t="s">
        <v>15041</v>
      </c>
      <c r="B476" s="19" t="s">
        <v>15040</v>
      </c>
      <c r="C476" s="19" t="s">
        <v>8261</v>
      </c>
      <c r="D476" s="19" t="s">
        <v>14166</v>
      </c>
      <c r="E476" s="19" t="s">
        <v>15039</v>
      </c>
      <c r="F476" s="19" t="s">
        <v>8259</v>
      </c>
      <c r="G476" s="19">
        <v>293</v>
      </c>
      <c r="H476" s="19" t="s">
        <v>13102</v>
      </c>
    </row>
    <row r="477" spans="1:8" x14ac:dyDescent="0.35">
      <c r="A477" s="19" t="s">
        <v>15038</v>
      </c>
      <c r="B477" s="19" t="s">
        <v>15037</v>
      </c>
      <c r="C477" s="19" t="s">
        <v>8261</v>
      </c>
      <c r="D477" s="19" t="s">
        <v>15036</v>
      </c>
      <c r="E477" s="19" t="s">
        <v>15035</v>
      </c>
      <c r="F477" s="19" t="s">
        <v>8259</v>
      </c>
      <c r="G477" s="19">
        <v>255</v>
      </c>
      <c r="H477" s="19" t="s">
        <v>13102</v>
      </c>
    </row>
    <row r="478" spans="1:8" x14ac:dyDescent="0.35">
      <c r="A478" s="19" t="s">
        <v>15034</v>
      </c>
      <c r="B478" s="19" t="s">
        <v>15033</v>
      </c>
      <c r="C478" s="19" t="s">
        <v>8261</v>
      </c>
      <c r="D478" s="19" t="s">
        <v>15032</v>
      </c>
      <c r="E478" s="19" t="s">
        <v>15031</v>
      </c>
      <c r="F478" s="19" t="s">
        <v>8259</v>
      </c>
      <c r="G478" s="19">
        <v>672</v>
      </c>
      <c r="H478" s="19" t="s">
        <v>13102</v>
      </c>
    </row>
    <row r="479" spans="1:8" x14ac:dyDescent="0.35">
      <c r="A479" s="19" t="s">
        <v>15030</v>
      </c>
      <c r="B479" s="19" t="s">
        <v>15029</v>
      </c>
      <c r="C479" s="19" t="s">
        <v>8261</v>
      </c>
      <c r="D479" s="19" t="s">
        <v>15028</v>
      </c>
      <c r="E479" s="19" t="s">
        <v>4193</v>
      </c>
      <c r="F479" s="19" t="s">
        <v>8259</v>
      </c>
      <c r="G479" s="19">
        <v>183</v>
      </c>
      <c r="H479" s="19" t="s">
        <v>13102</v>
      </c>
    </row>
    <row r="480" spans="1:8" x14ac:dyDescent="0.35">
      <c r="A480" s="19" t="s">
        <v>15027</v>
      </c>
      <c r="B480" s="19" t="s">
        <v>15026</v>
      </c>
      <c r="C480" s="19" t="s">
        <v>8261</v>
      </c>
      <c r="D480" s="19" t="s">
        <v>15025</v>
      </c>
      <c r="E480" s="19" t="s">
        <v>15024</v>
      </c>
      <c r="F480" s="19" t="s">
        <v>8259</v>
      </c>
      <c r="G480" s="19">
        <v>465</v>
      </c>
      <c r="H480" s="19" t="s">
        <v>13102</v>
      </c>
    </row>
    <row r="481" spans="1:8" x14ac:dyDescent="0.35">
      <c r="A481" s="19" t="s">
        <v>15023</v>
      </c>
      <c r="B481" s="19" t="s">
        <v>15022</v>
      </c>
      <c r="C481" s="19" t="s">
        <v>8261</v>
      </c>
      <c r="D481" s="19" t="s">
        <v>15021</v>
      </c>
      <c r="E481" s="19" t="s">
        <v>15020</v>
      </c>
      <c r="F481" s="19" t="s">
        <v>8259</v>
      </c>
      <c r="G481" s="19">
        <v>1177</v>
      </c>
      <c r="H481" s="19" t="s">
        <v>13102</v>
      </c>
    </row>
    <row r="482" spans="1:8" x14ac:dyDescent="0.35">
      <c r="A482" s="19" t="s">
        <v>15019</v>
      </c>
      <c r="B482" s="19" t="s">
        <v>15018</v>
      </c>
      <c r="C482" s="19" t="s">
        <v>8261</v>
      </c>
      <c r="D482" s="19" t="s">
        <v>15017</v>
      </c>
      <c r="E482" s="19" t="s">
        <v>15016</v>
      </c>
      <c r="F482" s="19" t="s">
        <v>8259</v>
      </c>
      <c r="G482" s="19">
        <v>187</v>
      </c>
      <c r="H482" s="19" t="s">
        <v>13102</v>
      </c>
    </row>
    <row r="483" spans="1:8" x14ac:dyDescent="0.35">
      <c r="A483" s="19" t="s">
        <v>15015</v>
      </c>
      <c r="B483" s="19" t="s">
        <v>15014</v>
      </c>
      <c r="C483" s="19" t="s">
        <v>8261</v>
      </c>
      <c r="D483" s="19" t="s">
        <v>15013</v>
      </c>
      <c r="E483" s="19" t="s">
        <v>15012</v>
      </c>
      <c r="F483" s="19" t="s">
        <v>8259</v>
      </c>
      <c r="G483" s="19">
        <v>214</v>
      </c>
      <c r="H483" s="19" t="s">
        <v>13102</v>
      </c>
    </row>
    <row r="484" spans="1:8" x14ac:dyDescent="0.35">
      <c r="A484" s="19" t="s">
        <v>15011</v>
      </c>
      <c r="B484" s="19" t="s">
        <v>15010</v>
      </c>
      <c r="C484" s="19" t="s">
        <v>8261</v>
      </c>
      <c r="D484" s="19" t="s">
        <v>14326</v>
      </c>
      <c r="E484" s="19" t="s">
        <v>15009</v>
      </c>
      <c r="F484" s="19" t="s">
        <v>8259</v>
      </c>
      <c r="G484" s="19">
        <v>320</v>
      </c>
      <c r="H484" s="19" t="s">
        <v>13102</v>
      </c>
    </row>
    <row r="485" spans="1:8" x14ac:dyDescent="0.35">
      <c r="A485" s="19" t="s">
        <v>15008</v>
      </c>
      <c r="B485" s="19" t="s">
        <v>15007</v>
      </c>
      <c r="C485" s="19" t="s">
        <v>8261</v>
      </c>
      <c r="D485" s="19" t="s">
        <v>15006</v>
      </c>
      <c r="E485" s="19" t="s">
        <v>15005</v>
      </c>
      <c r="F485" s="19" t="s">
        <v>8259</v>
      </c>
      <c r="G485" s="19">
        <v>457</v>
      </c>
      <c r="H485" s="19" t="s">
        <v>13102</v>
      </c>
    </row>
    <row r="486" spans="1:8" x14ac:dyDescent="0.35">
      <c r="A486" s="19" t="s">
        <v>15004</v>
      </c>
      <c r="B486" s="19" t="s">
        <v>15003</v>
      </c>
      <c r="C486" s="19" t="s">
        <v>8261</v>
      </c>
      <c r="D486" s="19" t="s">
        <v>15002</v>
      </c>
      <c r="E486" s="19" t="s">
        <v>15001</v>
      </c>
      <c r="F486" s="19" t="s">
        <v>8259</v>
      </c>
      <c r="G486" s="19">
        <v>94</v>
      </c>
      <c r="H486" s="19" t="s">
        <v>13102</v>
      </c>
    </row>
    <row r="487" spans="1:8" x14ac:dyDescent="0.35">
      <c r="A487" s="19" t="s">
        <v>15000</v>
      </c>
      <c r="B487" s="19" t="s">
        <v>14999</v>
      </c>
      <c r="C487" s="19" t="s">
        <v>8261</v>
      </c>
      <c r="D487" s="19" t="s">
        <v>14998</v>
      </c>
      <c r="E487" s="19" t="s">
        <v>14997</v>
      </c>
      <c r="F487" s="19" t="s">
        <v>8259</v>
      </c>
      <c r="G487" s="19">
        <v>287</v>
      </c>
      <c r="H487" s="19" t="s">
        <v>13102</v>
      </c>
    </row>
    <row r="488" spans="1:8" x14ac:dyDescent="0.35">
      <c r="A488" s="19" t="s">
        <v>14996</v>
      </c>
      <c r="B488" s="19" t="s">
        <v>14995</v>
      </c>
      <c r="C488" s="19" t="s">
        <v>8261</v>
      </c>
      <c r="D488" s="19" t="s">
        <v>14994</v>
      </c>
      <c r="E488" s="19" t="s">
        <v>14993</v>
      </c>
      <c r="F488" s="19" t="s">
        <v>8259</v>
      </c>
      <c r="G488" s="19">
        <v>292</v>
      </c>
      <c r="H488" s="19" t="s">
        <v>13102</v>
      </c>
    </row>
    <row r="489" spans="1:8" x14ac:dyDescent="0.35">
      <c r="A489" s="19" t="s">
        <v>14992</v>
      </c>
      <c r="B489" s="19" t="s">
        <v>14991</v>
      </c>
      <c r="C489" s="19" t="s">
        <v>8261</v>
      </c>
      <c r="D489" s="19" t="s">
        <v>14990</v>
      </c>
      <c r="E489" s="19" t="s">
        <v>14989</v>
      </c>
      <c r="F489" s="19" t="s">
        <v>8259</v>
      </c>
      <c r="G489" s="19">
        <v>185</v>
      </c>
      <c r="H489" s="19" t="s">
        <v>13102</v>
      </c>
    </row>
    <row r="490" spans="1:8" x14ac:dyDescent="0.35">
      <c r="A490" s="19" t="s">
        <v>14988</v>
      </c>
      <c r="B490" s="19" t="s">
        <v>14987</v>
      </c>
      <c r="C490" s="19" t="s">
        <v>8261</v>
      </c>
      <c r="D490" s="19" t="s">
        <v>14986</v>
      </c>
      <c r="E490" s="19" t="s">
        <v>14985</v>
      </c>
      <c r="F490" s="19" t="s">
        <v>8259</v>
      </c>
      <c r="G490" s="19">
        <v>651</v>
      </c>
      <c r="H490" s="19" t="s">
        <v>13102</v>
      </c>
    </row>
    <row r="491" spans="1:8" x14ac:dyDescent="0.35">
      <c r="A491" s="19" t="s">
        <v>14984</v>
      </c>
      <c r="B491" s="19" t="s">
        <v>14983</v>
      </c>
      <c r="C491" s="19" t="s">
        <v>8261</v>
      </c>
      <c r="D491" s="19" t="s">
        <v>14982</v>
      </c>
      <c r="E491" s="19" t="s">
        <v>14981</v>
      </c>
      <c r="F491" s="19" t="s">
        <v>8259</v>
      </c>
      <c r="G491" s="19">
        <v>289</v>
      </c>
      <c r="H491" s="19" t="s">
        <v>13102</v>
      </c>
    </row>
    <row r="492" spans="1:8" x14ac:dyDescent="0.35">
      <c r="A492" s="19" t="s">
        <v>14980</v>
      </c>
      <c r="B492" s="19" t="s">
        <v>14979</v>
      </c>
      <c r="C492" s="19" t="s">
        <v>8261</v>
      </c>
      <c r="D492" s="19" t="s">
        <v>14978</v>
      </c>
      <c r="E492" s="19" t="s">
        <v>4271</v>
      </c>
      <c r="F492" s="19" t="s">
        <v>8259</v>
      </c>
      <c r="G492" s="19">
        <v>119</v>
      </c>
      <c r="H492" s="19" t="s">
        <v>13102</v>
      </c>
    </row>
    <row r="493" spans="1:8" x14ac:dyDescent="0.35">
      <c r="A493" s="19" t="s">
        <v>14977</v>
      </c>
      <c r="B493" s="19" t="s">
        <v>14976</v>
      </c>
      <c r="C493" s="19" t="s">
        <v>8261</v>
      </c>
      <c r="D493" s="19" t="s">
        <v>14975</v>
      </c>
      <c r="E493" s="19" t="s">
        <v>14974</v>
      </c>
      <c r="F493" s="19" t="s">
        <v>8259</v>
      </c>
      <c r="G493" s="19">
        <v>216</v>
      </c>
      <c r="H493" s="19" t="s">
        <v>13102</v>
      </c>
    </row>
    <row r="494" spans="1:8" x14ac:dyDescent="0.35">
      <c r="A494" s="19" t="s">
        <v>14973</v>
      </c>
      <c r="B494" s="19" t="s">
        <v>14972</v>
      </c>
      <c r="C494" s="19" t="s">
        <v>8261</v>
      </c>
      <c r="D494" s="19" t="s">
        <v>14971</v>
      </c>
      <c r="E494" s="19" t="s">
        <v>14970</v>
      </c>
      <c r="F494" s="19" t="s">
        <v>8259</v>
      </c>
      <c r="G494" s="19">
        <v>703</v>
      </c>
      <c r="H494" s="19" t="s">
        <v>13102</v>
      </c>
    </row>
    <row r="495" spans="1:8" x14ac:dyDescent="0.35">
      <c r="A495" s="19" t="s">
        <v>14969</v>
      </c>
      <c r="B495" s="19" t="s">
        <v>14968</v>
      </c>
      <c r="C495" s="19" t="s">
        <v>8261</v>
      </c>
      <c r="D495" s="19" t="s">
        <v>14967</v>
      </c>
      <c r="E495" s="19" t="s">
        <v>14966</v>
      </c>
      <c r="F495" s="19" t="s">
        <v>8259</v>
      </c>
      <c r="G495" s="19">
        <v>198</v>
      </c>
      <c r="H495" s="19" t="s">
        <v>13102</v>
      </c>
    </row>
    <row r="496" spans="1:8" x14ac:dyDescent="0.35">
      <c r="A496" s="19" t="s">
        <v>14965</v>
      </c>
      <c r="B496" s="19" t="s">
        <v>14964</v>
      </c>
      <c r="C496" s="19" t="s">
        <v>8261</v>
      </c>
      <c r="D496" s="19" t="s">
        <v>14963</v>
      </c>
      <c r="E496" s="19" t="s">
        <v>4300</v>
      </c>
      <c r="F496" s="19" t="s">
        <v>8259</v>
      </c>
      <c r="G496" s="19">
        <v>106</v>
      </c>
      <c r="H496" s="19" t="s">
        <v>13102</v>
      </c>
    </row>
    <row r="497" spans="1:8" x14ac:dyDescent="0.35">
      <c r="A497" s="19" t="s">
        <v>14962</v>
      </c>
      <c r="B497" s="19" t="s">
        <v>14961</v>
      </c>
      <c r="C497" s="19" t="s">
        <v>8261</v>
      </c>
      <c r="D497" s="19" t="s">
        <v>14960</v>
      </c>
      <c r="E497" s="19" t="s">
        <v>14959</v>
      </c>
      <c r="F497" s="19" t="s">
        <v>8259</v>
      </c>
      <c r="G497" s="19">
        <v>577</v>
      </c>
      <c r="H497" s="19" t="s">
        <v>13102</v>
      </c>
    </row>
    <row r="498" spans="1:8" x14ac:dyDescent="0.35">
      <c r="A498" s="19" t="s">
        <v>14958</v>
      </c>
      <c r="B498" s="19" t="s">
        <v>14957</v>
      </c>
      <c r="C498" s="19" t="s">
        <v>8261</v>
      </c>
      <c r="D498" s="19" t="s">
        <v>14956</v>
      </c>
      <c r="E498" s="19" t="s">
        <v>14955</v>
      </c>
      <c r="F498" s="19" t="s">
        <v>8259</v>
      </c>
      <c r="G498" s="19">
        <v>424</v>
      </c>
      <c r="H498" s="19" t="s">
        <v>13102</v>
      </c>
    </row>
    <row r="499" spans="1:8" x14ac:dyDescent="0.35">
      <c r="A499" s="19" t="s">
        <v>14954</v>
      </c>
      <c r="B499" s="19" t="s">
        <v>14953</v>
      </c>
      <c r="C499" s="19" t="s">
        <v>8261</v>
      </c>
      <c r="D499" s="19" t="s">
        <v>14952</v>
      </c>
      <c r="E499" s="19" t="s">
        <v>14951</v>
      </c>
      <c r="F499" s="19" t="s">
        <v>8259</v>
      </c>
      <c r="G499" s="19">
        <v>204</v>
      </c>
      <c r="H499" s="19" t="s">
        <v>13102</v>
      </c>
    </row>
    <row r="500" spans="1:8" x14ac:dyDescent="0.35">
      <c r="A500" s="19" t="s">
        <v>14950</v>
      </c>
      <c r="B500" s="19" t="s">
        <v>14949</v>
      </c>
      <c r="C500" s="19" t="s">
        <v>8261</v>
      </c>
      <c r="D500" s="19" t="s">
        <v>14948</v>
      </c>
      <c r="E500" s="19" t="s">
        <v>14947</v>
      </c>
      <c r="F500" s="19" t="s">
        <v>8259</v>
      </c>
      <c r="G500" s="19">
        <v>294</v>
      </c>
      <c r="H500" s="19" t="s">
        <v>13102</v>
      </c>
    </row>
    <row r="501" spans="1:8" x14ac:dyDescent="0.35">
      <c r="A501" s="19" t="s">
        <v>14946</v>
      </c>
      <c r="B501" s="19" t="s">
        <v>14945</v>
      </c>
      <c r="C501" s="19" t="s">
        <v>8261</v>
      </c>
      <c r="D501" s="19" t="s">
        <v>3113</v>
      </c>
      <c r="E501" s="19" t="s">
        <v>4332</v>
      </c>
      <c r="F501" s="19" t="s">
        <v>8259</v>
      </c>
      <c r="G501" s="19">
        <v>452</v>
      </c>
      <c r="H501" s="19" t="s">
        <v>13102</v>
      </c>
    </row>
    <row r="502" spans="1:8" x14ac:dyDescent="0.35">
      <c r="A502" s="19" t="s">
        <v>14944</v>
      </c>
      <c r="B502" s="19" t="s">
        <v>14943</v>
      </c>
      <c r="C502" s="19" t="s">
        <v>8261</v>
      </c>
      <c r="D502" s="19" t="s">
        <v>14942</v>
      </c>
      <c r="E502" s="19" t="s">
        <v>14941</v>
      </c>
      <c r="F502" s="19" t="s">
        <v>8259</v>
      </c>
      <c r="G502" s="19">
        <v>487</v>
      </c>
      <c r="H502" s="19" t="s">
        <v>13102</v>
      </c>
    </row>
    <row r="503" spans="1:8" x14ac:dyDescent="0.35">
      <c r="A503" s="19" t="s">
        <v>14940</v>
      </c>
      <c r="B503" s="19" t="s">
        <v>14939</v>
      </c>
      <c r="C503" s="19" t="s">
        <v>8261</v>
      </c>
      <c r="D503" s="19" t="s">
        <v>14938</v>
      </c>
      <c r="E503" s="19" t="s">
        <v>14937</v>
      </c>
      <c r="F503" s="19" t="s">
        <v>8259</v>
      </c>
      <c r="G503" s="19">
        <v>860</v>
      </c>
      <c r="H503" s="19" t="s">
        <v>13102</v>
      </c>
    </row>
    <row r="504" spans="1:8" x14ac:dyDescent="0.35">
      <c r="A504" s="19" t="s">
        <v>14936</v>
      </c>
      <c r="B504" s="19" t="s">
        <v>14935</v>
      </c>
      <c r="C504" s="19" t="s">
        <v>8261</v>
      </c>
      <c r="D504" s="19" t="s">
        <v>14934</v>
      </c>
      <c r="E504" s="19" t="s">
        <v>14933</v>
      </c>
      <c r="F504" s="19" t="s">
        <v>8259</v>
      </c>
      <c r="G504" s="19">
        <v>642</v>
      </c>
      <c r="H504" s="19" t="s">
        <v>13102</v>
      </c>
    </row>
    <row r="505" spans="1:8" x14ac:dyDescent="0.35">
      <c r="A505" s="19" t="s">
        <v>14932</v>
      </c>
      <c r="B505" s="19" t="s">
        <v>14931</v>
      </c>
      <c r="C505" s="19" t="s">
        <v>8261</v>
      </c>
      <c r="D505" s="19" t="s">
        <v>14930</v>
      </c>
      <c r="E505" s="19" t="s">
        <v>14929</v>
      </c>
      <c r="F505" s="19" t="s">
        <v>8259</v>
      </c>
      <c r="G505" s="19">
        <v>370</v>
      </c>
      <c r="H505" s="19" t="s">
        <v>13102</v>
      </c>
    </row>
    <row r="506" spans="1:8" x14ac:dyDescent="0.35">
      <c r="A506" s="19" t="s">
        <v>14928</v>
      </c>
      <c r="B506" s="19" t="s">
        <v>14927</v>
      </c>
      <c r="C506" s="19" t="s">
        <v>8261</v>
      </c>
      <c r="D506" s="19" t="s">
        <v>4355</v>
      </c>
      <c r="E506" s="19" t="s">
        <v>4353</v>
      </c>
      <c r="F506" s="19" t="s">
        <v>8259</v>
      </c>
      <c r="G506" s="19">
        <v>378</v>
      </c>
      <c r="H506" s="19" t="s">
        <v>13102</v>
      </c>
    </row>
    <row r="507" spans="1:8" x14ac:dyDescent="0.35">
      <c r="A507" s="19" t="s">
        <v>14926</v>
      </c>
      <c r="B507" s="19" t="s">
        <v>14925</v>
      </c>
      <c r="C507" s="19" t="s">
        <v>8261</v>
      </c>
      <c r="D507" s="19" t="s">
        <v>14924</v>
      </c>
      <c r="E507" s="19" t="s">
        <v>14923</v>
      </c>
      <c r="F507" s="19" t="s">
        <v>8259</v>
      </c>
      <c r="G507" s="19">
        <v>447</v>
      </c>
      <c r="H507" s="19" t="s">
        <v>13102</v>
      </c>
    </row>
    <row r="508" spans="1:8" x14ac:dyDescent="0.35">
      <c r="A508" s="19" t="s">
        <v>14922</v>
      </c>
      <c r="B508" s="19" t="s">
        <v>14921</v>
      </c>
      <c r="C508" s="19" t="s">
        <v>8261</v>
      </c>
      <c r="D508" s="19" t="s">
        <v>8260</v>
      </c>
      <c r="E508" s="19" t="s">
        <v>4456</v>
      </c>
      <c r="F508" s="19" t="s">
        <v>8259</v>
      </c>
      <c r="G508" s="19">
        <v>200</v>
      </c>
      <c r="H508" s="19" t="s">
        <v>13102</v>
      </c>
    </row>
    <row r="509" spans="1:8" x14ac:dyDescent="0.35">
      <c r="A509" s="19" t="s">
        <v>14920</v>
      </c>
      <c r="B509" s="19" t="s">
        <v>14919</v>
      </c>
      <c r="C509" s="19" t="s">
        <v>8261</v>
      </c>
      <c r="D509" s="19" t="s">
        <v>14918</v>
      </c>
      <c r="E509" s="19" t="s">
        <v>4485</v>
      </c>
      <c r="F509" s="19" t="s">
        <v>8259</v>
      </c>
      <c r="G509" s="19">
        <v>405</v>
      </c>
      <c r="H509" s="19" t="s">
        <v>13102</v>
      </c>
    </row>
    <row r="510" spans="1:8" x14ac:dyDescent="0.35">
      <c r="A510" s="19" t="s">
        <v>14917</v>
      </c>
      <c r="B510" s="19" t="s">
        <v>14916</v>
      </c>
      <c r="C510" s="19" t="s">
        <v>8261</v>
      </c>
      <c r="D510" s="19" t="s">
        <v>8260</v>
      </c>
      <c r="E510" s="19" t="s">
        <v>4531</v>
      </c>
      <c r="F510" s="19" t="s">
        <v>8259</v>
      </c>
      <c r="G510" s="19">
        <v>447</v>
      </c>
      <c r="H510" s="19" t="s">
        <v>13102</v>
      </c>
    </row>
    <row r="511" spans="1:8" x14ac:dyDescent="0.35">
      <c r="A511" s="19" t="s">
        <v>14915</v>
      </c>
      <c r="B511" s="19" t="s">
        <v>14914</v>
      </c>
      <c r="C511" s="19" t="s">
        <v>8261</v>
      </c>
      <c r="D511" s="19" t="s">
        <v>10974</v>
      </c>
      <c r="E511" s="19" t="s">
        <v>4537</v>
      </c>
      <c r="F511" s="19" t="s">
        <v>8259</v>
      </c>
      <c r="G511" s="19">
        <v>331</v>
      </c>
      <c r="H511" s="19" t="s">
        <v>13102</v>
      </c>
    </row>
    <row r="512" spans="1:8" x14ac:dyDescent="0.35">
      <c r="A512" s="19" t="s">
        <v>14913</v>
      </c>
      <c r="B512" s="19" t="s">
        <v>14912</v>
      </c>
      <c r="C512" s="19" t="s">
        <v>8261</v>
      </c>
      <c r="D512" s="19" t="s">
        <v>10974</v>
      </c>
      <c r="E512" s="19" t="s">
        <v>4539</v>
      </c>
      <c r="F512" s="19" t="s">
        <v>8259</v>
      </c>
      <c r="G512" s="19">
        <v>338</v>
      </c>
      <c r="H512" s="19" t="s">
        <v>13102</v>
      </c>
    </row>
    <row r="513" spans="1:8" x14ac:dyDescent="0.35">
      <c r="A513" s="19" t="s">
        <v>14911</v>
      </c>
      <c r="B513" s="19" t="s">
        <v>14910</v>
      </c>
      <c r="C513" s="19" t="s">
        <v>8261</v>
      </c>
      <c r="D513" s="19" t="s">
        <v>11830</v>
      </c>
      <c r="E513" s="19" t="s">
        <v>4541</v>
      </c>
      <c r="F513" s="19" t="s">
        <v>8259</v>
      </c>
      <c r="G513" s="19">
        <v>306</v>
      </c>
      <c r="H513" s="19" t="s">
        <v>13102</v>
      </c>
    </row>
    <row r="514" spans="1:8" x14ac:dyDescent="0.35">
      <c r="A514" s="19" t="s">
        <v>14909</v>
      </c>
      <c r="B514" s="19" t="s">
        <v>14908</v>
      </c>
      <c r="C514" s="19" t="s">
        <v>8261</v>
      </c>
      <c r="D514" s="19" t="s">
        <v>9064</v>
      </c>
      <c r="E514" s="19" t="s">
        <v>4543</v>
      </c>
      <c r="F514" s="19" t="s">
        <v>8259</v>
      </c>
      <c r="G514" s="19">
        <v>300</v>
      </c>
      <c r="H514" s="19" t="s">
        <v>13102</v>
      </c>
    </row>
    <row r="515" spans="1:8" x14ac:dyDescent="0.35">
      <c r="A515" s="19" t="s">
        <v>14907</v>
      </c>
      <c r="B515" s="19" t="s">
        <v>14906</v>
      </c>
      <c r="C515" s="19" t="s">
        <v>8261</v>
      </c>
      <c r="D515" s="19" t="s">
        <v>10421</v>
      </c>
      <c r="E515" s="19" t="s">
        <v>4577</v>
      </c>
      <c r="F515" s="19" t="s">
        <v>8259</v>
      </c>
      <c r="G515" s="19">
        <v>327</v>
      </c>
      <c r="H515" s="19" t="s">
        <v>13102</v>
      </c>
    </row>
    <row r="516" spans="1:8" x14ac:dyDescent="0.35">
      <c r="A516" s="19" t="s">
        <v>14905</v>
      </c>
      <c r="B516" s="19" t="s">
        <v>14904</v>
      </c>
      <c r="C516" s="19" t="s">
        <v>8261</v>
      </c>
      <c r="D516" s="19" t="s">
        <v>13783</v>
      </c>
      <c r="E516" s="19" t="s">
        <v>4603</v>
      </c>
      <c r="F516" s="19" t="s">
        <v>8259</v>
      </c>
      <c r="G516" s="19">
        <v>452</v>
      </c>
      <c r="H516" s="19" t="s">
        <v>13102</v>
      </c>
    </row>
    <row r="517" spans="1:8" x14ac:dyDescent="0.35">
      <c r="A517" s="19" t="s">
        <v>14903</v>
      </c>
      <c r="B517" s="19" t="s">
        <v>14902</v>
      </c>
      <c r="C517" s="19" t="s">
        <v>8261</v>
      </c>
      <c r="D517" s="19" t="s">
        <v>13215</v>
      </c>
      <c r="E517" s="19" t="s">
        <v>4682</v>
      </c>
      <c r="F517" s="19" t="s">
        <v>8259</v>
      </c>
      <c r="G517" s="19">
        <v>335</v>
      </c>
      <c r="H517" s="19" t="s">
        <v>13102</v>
      </c>
    </row>
    <row r="518" spans="1:8" x14ac:dyDescent="0.35">
      <c r="A518" s="19" t="s">
        <v>14901</v>
      </c>
      <c r="B518" s="19" t="s">
        <v>14900</v>
      </c>
      <c r="C518" s="19" t="s">
        <v>8261</v>
      </c>
      <c r="D518" s="19" t="s">
        <v>14819</v>
      </c>
      <c r="E518" s="19" t="s">
        <v>4684</v>
      </c>
      <c r="F518" s="19" t="s">
        <v>8259</v>
      </c>
      <c r="G518" s="19">
        <v>334</v>
      </c>
      <c r="H518" s="19" t="s">
        <v>13102</v>
      </c>
    </row>
    <row r="519" spans="1:8" x14ac:dyDescent="0.35">
      <c r="A519" s="19" t="s">
        <v>14899</v>
      </c>
      <c r="B519" s="19" t="s">
        <v>14898</v>
      </c>
      <c r="C519" s="19" t="s">
        <v>8261</v>
      </c>
      <c r="D519" s="19" t="s">
        <v>14199</v>
      </c>
      <c r="E519" s="19" t="s">
        <v>4707</v>
      </c>
      <c r="F519" s="19" t="s">
        <v>8259</v>
      </c>
      <c r="G519" s="19">
        <v>408</v>
      </c>
      <c r="H519" s="19" t="s">
        <v>13102</v>
      </c>
    </row>
    <row r="520" spans="1:8" x14ac:dyDescent="0.35">
      <c r="A520" s="19" t="s">
        <v>14897</v>
      </c>
      <c r="B520" s="19" t="s">
        <v>14896</v>
      </c>
      <c r="C520" s="19" t="s">
        <v>8261</v>
      </c>
      <c r="D520" s="19" t="s">
        <v>14528</v>
      </c>
      <c r="E520" s="19" t="s">
        <v>4754</v>
      </c>
      <c r="F520" s="19" t="s">
        <v>8259</v>
      </c>
      <c r="G520" s="19">
        <v>154</v>
      </c>
      <c r="H520" s="19" t="s">
        <v>13102</v>
      </c>
    </row>
    <row r="521" spans="1:8" x14ac:dyDescent="0.35">
      <c r="A521" s="19" t="s">
        <v>14895</v>
      </c>
      <c r="B521" s="19" t="s">
        <v>14894</v>
      </c>
      <c r="C521" s="19" t="s">
        <v>8261</v>
      </c>
      <c r="D521" s="19" t="s">
        <v>9097</v>
      </c>
      <c r="E521" s="19" t="s">
        <v>4950</v>
      </c>
      <c r="F521" s="19" t="s">
        <v>8259</v>
      </c>
      <c r="G521" s="19">
        <v>468</v>
      </c>
      <c r="H521" s="19" t="s">
        <v>13102</v>
      </c>
    </row>
    <row r="522" spans="1:8" x14ac:dyDescent="0.35">
      <c r="A522" s="19" t="s">
        <v>14893</v>
      </c>
      <c r="B522" s="19" t="s">
        <v>14892</v>
      </c>
      <c r="C522" s="19" t="s">
        <v>8261</v>
      </c>
      <c r="D522" s="19" t="s">
        <v>14891</v>
      </c>
      <c r="E522" s="19" t="s">
        <v>14890</v>
      </c>
      <c r="F522" s="19" t="s">
        <v>8259</v>
      </c>
      <c r="G522" s="19">
        <v>147</v>
      </c>
      <c r="H522" s="19" t="s">
        <v>13102</v>
      </c>
    </row>
    <row r="523" spans="1:8" x14ac:dyDescent="0.35">
      <c r="A523" s="19" t="s">
        <v>14889</v>
      </c>
      <c r="B523" s="19" t="s">
        <v>14888</v>
      </c>
      <c r="C523" s="19" t="s">
        <v>8261</v>
      </c>
      <c r="D523" s="19" t="s">
        <v>14598</v>
      </c>
      <c r="E523" s="19" t="s">
        <v>4985</v>
      </c>
      <c r="F523" s="19" t="s">
        <v>8259</v>
      </c>
      <c r="G523" s="19">
        <v>198</v>
      </c>
      <c r="H523" s="19" t="s">
        <v>13102</v>
      </c>
    </row>
    <row r="524" spans="1:8" x14ac:dyDescent="0.35">
      <c r="A524" s="19" t="s">
        <v>14887</v>
      </c>
      <c r="B524" s="19" t="s">
        <v>14886</v>
      </c>
      <c r="C524" s="19" t="s">
        <v>8261</v>
      </c>
      <c r="D524" s="19" t="s">
        <v>14885</v>
      </c>
      <c r="E524" s="19" t="s">
        <v>5050</v>
      </c>
      <c r="F524" s="19" t="s">
        <v>8259</v>
      </c>
      <c r="G524" s="19">
        <v>263</v>
      </c>
      <c r="H524" s="19" t="s">
        <v>13102</v>
      </c>
    </row>
    <row r="525" spans="1:8" x14ac:dyDescent="0.35">
      <c r="A525" s="19" t="s">
        <v>14884</v>
      </c>
      <c r="B525" s="19" t="s">
        <v>14883</v>
      </c>
      <c r="C525" s="19" t="s">
        <v>8261</v>
      </c>
      <c r="D525" s="19" t="s">
        <v>14882</v>
      </c>
      <c r="E525" s="19" t="s">
        <v>14881</v>
      </c>
      <c r="F525" s="19" t="s">
        <v>8259</v>
      </c>
      <c r="G525" s="19">
        <v>161</v>
      </c>
      <c r="H525" s="19" t="s">
        <v>13102</v>
      </c>
    </row>
    <row r="526" spans="1:8" x14ac:dyDescent="0.35">
      <c r="A526" s="19" t="s">
        <v>14880</v>
      </c>
      <c r="B526" s="19" t="s">
        <v>14879</v>
      </c>
      <c r="C526" s="19" t="s">
        <v>8261</v>
      </c>
      <c r="D526" s="19" t="s">
        <v>14878</v>
      </c>
      <c r="E526" s="19" t="s">
        <v>14877</v>
      </c>
      <c r="F526" s="19" t="s">
        <v>8259</v>
      </c>
      <c r="G526" s="19">
        <v>296</v>
      </c>
      <c r="H526" s="19" t="s">
        <v>13102</v>
      </c>
    </row>
    <row r="527" spans="1:8" x14ac:dyDescent="0.35">
      <c r="A527" s="19" t="s">
        <v>14876</v>
      </c>
      <c r="B527" s="19" t="s">
        <v>14875</v>
      </c>
      <c r="C527" s="19" t="s">
        <v>8261</v>
      </c>
      <c r="D527" s="19" t="s">
        <v>14874</v>
      </c>
      <c r="E527" s="19" t="s">
        <v>5212</v>
      </c>
      <c r="F527" s="19" t="s">
        <v>8259</v>
      </c>
      <c r="G527" s="19">
        <v>498</v>
      </c>
      <c r="H527" s="19" t="s">
        <v>13102</v>
      </c>
    </row>
    <row r="528" spans="1:8" x14ac:dyDescent="0.35">
      <c r="A528" s="19" t="s">
        <v>14873</v>
      </c>
      <c r="B528" s="19" t="s">
        <v>14872</v>
      </c>
      <c r="C528" s="19" t="s">
        <v>8261</v>
      </c>
      <c r="D528" s="19" t="s">
        <v>14268</v>
      </c>
      <c r="E528" s="19" t="s">
        <v>5249</v>
      </c>
      <c r="F528" s="19" t="s">
        <v>8259</v>
      </c>
      <c r="G528" s="19">
        <v>497</v>
      </c>
      <c r="H528" s="19" t="s">
        <v>13102</v>
      </c>
    </row>
    <row r="529" spans="1:8" x14ac:dyDescent="0.35">
      <c r="A529" s="19" t="s">
        <v>14871</v>
      </c>
      <c r="B529" s="19" t="s">
        <v>14870</v>
      </c>
      <c r="C529" s="19" t="s">
        <v>8261</v>
      </c>
      <c r="D529" s="19" t="s">
        <v>13325</v>
      </c>
      <c r="E529" s="19" t="s">
        <v>5289</v>
      </c>
      <c r="F529" s="19" t="s">
        <v>8259</v>
      </c>
      <c r="G529" s="19">
        <v>235</v>
      </c>
      <c r="H529" s="19" t="s">
        <v>13102</v>
      </c>
    </row>
    <row r="530" spans="1:8" x14ac:dyDescent="0.35">
      <c r="A530" s="19" t="s">
        <v>14869</v>
      </c>
      <c r="B530" s="19" t="s">
        <v>14868</v>
      </c>
      <c r="C530" s="19" t="s">
        <v>8261</v>
      </c>
      <c r="D530" s="19" t="s">
        <v>14867</v>
      </c>
      <c r="E530" s="19" t="s">
        <v>5362</v>
      </c>
      <c r="F530" s="19" t="s">
        <v>8259</v>
      </c>
      <c r="G530" s="19">
        <v>174</v>
      </c>
      <c r="H530" s="19" t="s">
        <v>13102</v>
      </c>
    </row>
    <row r="531" spans="1:8" x14ac:dyDescent="0.35">
      <c r="A531" s="19" t="s">
        <v>14866</v>
      </c>
      <c r="B531" s="19" t="s">
        <v>14865</v>
      </c>
      <c r="C531" s="19" t="s">
        <v>8261</v>
      </c>
      <c r="D531" s="19" t="s">
        <v>14864</v>
      </c>
      <c r="E531" s="19" t="s">
        <v>5417</v>
      </c>
      <c r="F531" s="19" t="s">
        <v>8259</v>
      </c>
      <c r="G531" s="19">
        <v>211</v>
      </c>
      <c r="H531" s="19" t="s">
        <v>13102</v>
      </c>
    </row>
    <row r="532" spans="1:8" x14ac:dyDescent="0.35">
      <c r="A532" s="19" t="s">
        <v>14863</v>
      </c>
      <c r="B532" s="19" t="s">
        <v>14862</v>
      </c>
      <c r="C532" s="19" t="s">
        <v>8261</v>
      </c>
      <c r="D532" s="19" t="s">
        <v>14861</v>
      </c>
      <c r="E532" s="19" t="s">
        <v>5519</v>
      </c>
      <c r="F532" s="19" t="s">
        <v>8259</v>
      </c>
      <c r="G532" s="19">
        <v>295</v>
      </c>
      <c r="H532" s="19" t="s">
        <v>13102</v>
      </c>
    </row>
    <row r="533" spans="1:8" x14ac:dyDescent="0.35">
      <c r="A533" s="19" t="s">
        <v>14860</v>
      </c>
      <c r="B533" s="19" t="s">
        <v>14859</v>
      </c>
      <c r="C533" s="19" t="s">
        <v>8261</v>
      </c>
      <c r="D533" s="19" t="s">
        <v>14855</v>
      </c>
      <c r="E533" s="19" t="s">
        <v>14858</v>
      </c>
      <c r="F533" s="19" t="s">
        <v>8259</v>
      </c>
      <c r="G533" s="19">
        <v>393</v>
      </c>
      <c r="H533" s="19" t="s">
        <v>13102</v>
      </c>
    </row>
    <row r="534" spans="1:8" x14ac:dyDescent="0.35">
      <c r="A534" s="19" t="s">
        <v>14857</v>
      </c>
      <c r="B534" s="19" t="s">
        <v>14856</v>
      </c>
      <c r="C534" s="19" t="s">
        <v>8261</v>
      </c>
      <c r="D534" s="19" t="s">
        <v>14855</v>
      </c>
      <c r="E534" s="19" t="s">
        <v>14854</v>
      </c>
      <c r="F534" s="19" t="s">
        <v>8259</v>
      </c>
      <c r="G534" s="19">
        <v>395</v>
      </c>
      <c r="H534" s="19" t="s">
        <v>13102</v>
      </c>
    </row>
    <row r="535" spans="1:8" x14ac:dyDescent="0.35">
      <c r="A535" s="19" t="s">
        <v>14853</v>
      </c>
      <c r="B535" s="19" t="s">
        <v>14852</v>
      </c>
      <c r="C535" s="19" t="s">
        <v>8261</v>
      </c>
      <c r="D535" s="19" t="s">
        <v>14851</v>
      </c>
      <c r="E535" s="19" t="s">
        <v>14850</v>
      </c>
      <c r="F535" s="19" t="s">
        <v>8259</v>
      </c>
      <c r="G535" s="19">
        <v>405</v>
      </c>
      <c r="H535" s="19" t="s">
        <v>13102</v>
      </c>
    </row>
    <row r="536" spans="1:8" x14ac:dyDescent="0.35">
      <c r="A536" s="19" t="s">
        <v>14849</v>
      </c>
      <c r="B536" s="19" t="s">
        <v>14848</v>
      </c>
      <c r="C536" s="19" t="s">
        <v>8261</v>
      </c>
      <c r="D536" s="19" t="s">
        <v>14241</v>
      </c>
      <c r="E536" s="19" t="s">
        <v>5610</v>
      </c>
      <c r="F536" s="19" t="s">
        <v>8259</v>
      </c>
      <c r="G536" s="19">
        <v>277</v>
      </c>
      <c r="H536" s="19" t="s">
        <v>13102</v>
      </c>
    </row>
    <row r="537" spans="1:8" x14ac:dyDescent="0.35">
      <c r="A537" s="19" t="s">
        <v>14847</v>
      </c>
      <c r="B537" s="19" t="s">
        <v>14846</v>
      </c>
      <c r="C537" s="19" t="s">
        <v>8261</v>
      </c>
      <c r="D537" s="19" t="s">
        <v>14244</v>
      </c>
      <c r="E537" s="19" t="s">
        <v>5612</v>
      </c>
      <c r="F537" s="19" t="s">
        <v>8259</v>
      </c>
      <c r="G537" s="19">
        <v>216</v>
      </c>
      <c r="H537" s="19" t="s">
        <v>13102</v>
      </c>
    </row>
    <row r="538" spans="1:8" x14ac:dyDescent="0.35">
      <c r="A538" s="19" t="s">
        <v>14845</v>
      </c>
      <c r="B538" s="19" t="s">
        <v>14844</v>
      </c>
      <c r="C538" s="19" t="s">
        <v>8261</v>
      </c>
      <c r="D538" s="19" t="s">
        <v>14248</v>
      </c>
      <c r="E538" s="19" t="s">
        <v>14843</v>
      </c>
      <c r="F538" s="19" t="s">
        <v>8259</v>
      </c>
      <c r="G538" s="19">
        <v>343</v>
      </c>
      <c r="H538" s="19" t="s">
        <v>13102</v>
      </c>
    </row>
    <row r="539" spans="1:8" x14ac:dyDescent="0.35">
      <c r="A539" s="19" t="s">
        <v>14842</v>
      </c>
      <c r="B539" s="19" t="s">
        <v>14841</v>
      </c>
      <c r="C539" s="19" t="s">
        <v>8261</v>
      </c>
      <c r="D539" s="19" t="s">
        <v>14705</v>
      </c>
      <c r="E539" s="19" t="s">
        <v>14840</v>
      </c>
      <c r="F539" s="19" t="s">
        <v>8259</v>
      </c>
      <c r="G539" s="19">
        <v>213</v>
      </c>
      <c r="H539" s="19" t="s">
        <v>13102</v>
      </c>
    </row>
    <row r="540" spans="1:8" x14ac:dyDescent="0.35">
      <c r="A540" s="19" t="s">
        <v>14839</v>
      </c>
      <c r="B540" s="19" t="s">
        <v>14838</v>
      </c>
      <c r="C540" s="19" t="s">
        <v>8261</v>
      </c>
      <c r="D540" s="19" t="s">
        <v>14705</v>
      </c>
      <c r="E540" s="19" t="s">
        <v>14837</v>
      </c>
      <c r="F540" s="19" t="s">
        <v>8259</v>
      </c>
      <c r="G540" s="19">
        <v>186</v>
      </c>
      <c r="H540" s="19" t="s">
        <v>13102</v>
      </c>
    </row>
    <row r="541" spans="1:8" x14ac:dyDescent="0.35">
      <c r="A541" s="19" t="s">
        <v>14836</v>
      </c>
      <c r="B541" s="19" t="s">
        <v>14835</v>
      </c>
      <c r="C541" s="19" t="s">
        <v>8261</v>
      </c>
      <c r="D541" s="19" t="s">
        <v>14761</v>
      </c>
      <c r="E541" s="19" t="s">
        <v>5757</v>
      </c>
      <c r="F541" s="19" t="s">
        <v>8259</v>
      </c>
      <c r="G541" s="19">
        <v>233</v>
      </c>
      <c r="H541" s="19" t="s">
        <v>13102</v>
      </c>
    </row>
    <row r="542" spans="1:8" x14ac:dyDescent="0.35">
      <c r="A542" s="19" t="s">
        <v>14834</v>
      </c>
      <c r="B542" s="19" t="s">
        <v>14833</v>
      </c>
      <c r="C542" s="19" t="s">
        <v>8261</v>
      </c>
      <c r="D542" s="19" t="s">
        <v>14474</v>
      </c>
      <c r="E542" s="19" t="s">
        <v>5760</v>
      </c>
      <c r="F542" s="19" t="s">
        <v>8259</v>
      </c>
      <c r="G542" s="19">
        <v>271</v>
      </c>
      <c r="H542" s="19" t="s">
        <v>13102</v>
      </c>
    </row>
    <row r="543" spans="1:8" x14ac:dyDescent="0.35">
      <c r="A543" s="19" t="s">
        <v>14832</v>
      </c>
      <c r="B543" s="19" t="s">
        <v>14831</v>
      </c>
      <c r="C543" s="19" t="s">
        <v>8261</v>
      </c>
      <c r="D543" s="19" t="s">
        <v>14830</v>
      </c>
      <c r="E543" s="19" t="s">
        <v>5784</v>
      </c>
      <c r="F543" s="19" t="s">
        <v>8259</v>
      </c>
      <c r="G543" s="19">
        <v>249</v>
      </c>
      <c r="H543" s="19" t="s">
        <v>13102</v>
      </c>
    </row>
    <row r="544" spans="1:8" x14ac:dyDescent="0.35">
      <c r="A544" s="19" t="s">
        <v>14829</v>
      </c>
      <c r="B544" s="19" t="s">
        <v>14828</v>
      </c>
      <c r="C544" s="19" t="s">
        <v>8261</v>
      </c>
      <c r="D544" s="19" t="s">
        <v>14827</v>
      </c>
      <c r="E544" s="19" t="s">
        <v>5793</v>
      </c>
      <c r="F544" s="19" t="s">
        <v>8259</v>
      </c>
      <c r="G544" s="19">
        <v>61</v>
      </c>
      <c r="H544" s="19" t="s">
        <v>13102</v>
      </c>
    </row>
    <row r="545" spans="1:8" x14ac:dyDescent="0.35">
      <c r="A545" s="19" t="s">
        <v>14826</v>
      </c>
      <c r="B545" s="19" t="s">
        <v>14825</v>
      </c>
      <c r="C545" s="19" t="s">
        <v>8261</v>
      </c>
      <c r="D545" s="19" t="s">
        <v>13848</v>
      </c>
      <c r="E545" s="19" t="s">
        <v>14824</v>
      </c>
      <c r="F545" s="19" t="s">
        <v>8259</v>
      </c>
      <c r="G545" s="19">
        <v>785</v>
      </c>
      <c r="H545" s="19" t="s">
        <v>13102</v>
      </c>
    </row>
    <row r="546" spans="1:8" x14ac:dyDescent="0.35">
      <c r="A546" s="19" t="s">
        <v>14823</v>
      </c>
      <c r="B546" s="19" t="s">
        <v>14822</v>
      </c>
      <c r="C546" s="19" t="s">
        <v>8261</v>
      </c>
      <c r="D546" s="19" t="s">
        <v>6364</v>
      </c>
      <c r="E546" s="19" t="s">
        <v>6362</v>
      </c>
      <c r="F546" s="19" t="s">
        <v>8259</v>
      </c>
      <c r="G546" s="19">
        <v>1054</v>
      </c>
      <c r="H546" s="19" t="s">
        <v>13102</v>
      </c>
    </row>
    <row r="547" spans="1:8" x14ac:dyDescent="0.35">
      <c r="A547" s="19" t="s">
        <v>14821</v>
      </c>
      <c r="B547" s="19" t="s">
        <v>14820</v>
      </c>
      <c r="C547" s="19" t="s">
        <v>8261</v>
      </c>
      <c r="D547" s="19" t="s">
        <v>14819</v>
      </c>
      <c r="E547" s="19" t="s">
        <v>6418</v>
      </c>
      <c r="F547" s="19" t="s">
        <v>8259</v>
      </c>
      <c r="G547" s="19">
        <v>543</v>
      </c>
      <c r="H547" s="19" t="s">
        <v>13102</v>
      </c>
    </row>
    <row r="548" spans="1:8" x14ac:dyDescent="0.35">
      <c r="A548" s="19" t="s">
        <v>14818</v>
      </c>
      <c r="B548" s="19" t="s">
        <v>14817</v>
      </c>
      <c r="C548" s="19" t="s">
        <v>8261</v>
      </c>
      <c r="D548" s="19" t="s">
        <v>13837</v>
      </c>
      <c r="E548" s="19" t="s">
        <v>6423</v>
      </c>
      <c r="F548" s="19" t="s">
        <v>8259</v>
      </c>
      <c r="G548" s="19">
        <v>390</v>
      </c>
      <c r="H548" s="19" t="s">
        <v>13102</v>
      </c>
    </row>
    <row r="549" spans="1:8" x14ac:dyDescent="0.35">
      <c r="A549" s="19" t="s">
        <v>14816</v>
      </c>
      <c r="B549" s="19" t="s">
        <v>14815</v>
      </c>
      <c r="C549" s="19" t="s">
        <v>8261</v>
      </c>
      <c r="D549" s="19" t="s">
        <v>13837</v>
      </c>
      <c r="E549" s="19" t="s">
        <v>6425</v>
      </c>
      <c r="F549" s="19" t="s">
        <v>8259</v>
      </c>
      <c r="G549" s="19">
        <v>377</v>
      </c>
      <c r="H549" s="19" t="s">
        <v>13102</v>
      </c>
    </row>
    <row r="550" spans="1:8" x14ac:dyDescent="0.35">
      <c r="A550" s="19" t="s">
        <v>14814</v>
      </c>
      <c r="B550" s="19" t="s">
        <v>14813</v>
      </c>
      <c r="C550" s="19" t="s">
        <v>8261</v>
      </c>
      <c r="D550" s="19" t="s">
        <v>14812</v>
      </c>
      <c r="E550" s="19" t="s">
        <v>6433</v>
      </c>
      <c r="F550" s="19" t="s">
        <v>8259</v>
      </c>
      <c r="G550" s="19">
        <v>219</v>
      </c>
      <c r="H550" s="19" t="s">
        <v>13102</v>
      </c>
    </row>
    <row r="551" spans="1:8" x14ac:dyDescent="0.35">
      <c r="A551" s="19" t="s">
        <v>14811</v>
      </c>
      <c r="B551" s="19" t="s">
        <v>14810</v>
      </c>
      <c r="C551" s="19" t="s">
        <v>8261</v>
      </c>
      <c r="D551" s="19" t="s">
        <v>162</v>
      </c>
      <c r="E551" s="19" t="s">
        <v>6436</v>
      </c>
      <c r="F551" s="19" t="s">
        <v>8259</v>
      </c>
      <c r="G551" s="19">
        <v>261</v>
      </c>
      <c r="H551" s="19" t="s">
        <v>13102</v>
      </c>
    </row>
    <row r="552" spans="1:8" x14ac:dyDescent="0.35">
      <c r="A552" s="19" t="s">
        <v>14809</v>
      </c>
      <c r="B552" s="19" t="s">
        <v>14808</v>
      </c>
      <c r="C552" s="19" t="s">
        <v>8261</v>
      </c>
      <c r="D552" s="19" t="s">
        <v>14807</v>
      </c>
      <c r="E552" s="19" t="s">
        <v>6447</v>
      </c>
      <c r="F552" s="19" t="s">
        <v>8259</v>
      </c>
      <c r="G552" s="19">
        <v>530</v>
      </c>
      <c r="H552" s="19" t="s">
        <v>13102</v>
      </c>
    </row>
    <row r="553" spans="1:8" x14ac:dyDescent="0.35">
      <c r="A553" s="19" t="s">
        <v>14806</v>
      </c>
      <c r="B553" s="19" t="s">
        <v>14805</v>
      </c>
      <c r="C553" s="19" t="s">
        <v>8261</v>
      </c>
      <c r="D553" s="19" t="s">
        <v>14804</v>
      </c>
      <c r="E553" s="19" t="s">
        <v>6457</v>
      </c>
      <c r="F553" s="19" t="s">
        <v>8259</v>
      </c>
      <c r="G553" s="19">
        <v>454</v>
      </c>
      <c r="H553" s="19" t="s">
        <v>13102</v>
      </c>
    </row>
    <row r="554" spans="1:8" x14ac:dyDescent="0.35">
      <c r="A554" s="19" t="s">
        <v>14803</v>
      </c>
      <c r="B554" s="19" t="s">
        <v>14802</v>
      </c>
      <c r="C554" s="19" t="s">
        <v>8261</v>
      </c>
      <c r="D554" s="19" t="s">
        <v>14801</v>
      </c>
      <c r="E554" s="19" t="s">
        <v>6500</v>
      </c>
      <c r="F554" s="19" t="s">
        <v>8259</v>
      </c>
      <c r="G554" s="19">
        <v>441</v>
      </c>
      <c r="H554" s="19" t="s">
        <v>13102</v>
      </c>
    </row>
    <row r="555" spans="1:8" x14ac:dyDescent="0.35">
      <c r="A555" s="19" t="s">
        <v>14800</v>
      </c>
      <c r="B555" s="19" t="s">
        <v>14799</v>
      </c>
      <c r="C555" s="19" t="s">
        <v>8261</v>
      </c>
      <c r="D555" s="19" t="s">
        <v>8260</v>
      </c>
      <c r="E555" s="19" t="s">
        <v>6503</v>
      </c>
      <c r="F555" s="19" t="s">
        <v>8259</v>
      </c>
      <c r="G555" s="19">
        <v>61</v>
      </c>
      <c r="H555" s="19" t="s">
        <v>13102</v>
      </c>
    </row>
    <row r="556" spans="1:8" x14ac:dyDescent="0.35">
      <c r="A556" s="19" t="s">
        <v>14798</v>
      </c>
      <c r="B556" s="19" t="s">
        <v>14797</v>
      </c>
      <c r="C556" s="19" t="s">
        <v>8261</v>
      </c>
      <c r="D556" s="19" t="s">
        <v>14796</v>
      </c>
      <c r="E556" s="19" t="s">
        <v>14795</v>
      </c>
      <c r="F556" s="19" t="s">
        <v>8259</v>
      </c>
      <c r="G556" s="19">
        <v>331</v>
      </c>
      <c r="H556" s="19" t="s">
        <v>13102</v>
      </c>
    </row>
    <row r="557" spans="1:8" x14ac:dyDescent="0.35">
      <c r="A557" s="19" t="s">
        <v>14794</v>
      </c>
      <c r="B557" s="19" t="s">
        <v>14793</v>
      </c>
      <c r="C557" s="19" t="s">
        <v>8261</v>
      </c>
      <c r="D557" s="19" t="s">
        <v>14792</v>
      </c>
      <c r="E557" s="19" t="s">
        <v>6669</v>
      </c>
      <c r="F557" s="19" t="s">
        <v>8259</v>
      </c>
      <c r="G557" s="19">
        <v>172</v>
      </c>
      <c r="H557" s="19" t="s">
        <v>13102</v>
      </c>
    </row>
    <row r="558" spans="1:8" x14ac:dyDescent="0.35">
      <c r="A558" s="19" t="s">
        <v>14791</v>
      </c>
      <c r="B558" s="19" t="s">
        <v>14790</v>
      </c>
      <c r="C558" s="19" t="s">
        <v>8261</v>
      </c>
      <c r="D558" s="19" t="s">
        <v>14787</v>
      </c>
      <c r="E558" s="19" t="s">
        <v>6785</v>
      </c>
      <c r="F558" s="19" t="s">
        <v>8259</v>
      </c>
      <c r="G558" s="19">
        <v>268</v>
      </c>
      <c r="H558" s="19" t="s">
        <v>13102</v>
      </c>
    </row>
    <row r="559" spans="1:8" x14ac:dyDescent="0.35">
      <c r="A559" s="19" t="s">
        <v>14789</v>
      </c>
      <c r="B559" s="19" t="s">
        <v>14788</v>
      </c>
      <c r="C559" s="19" t="s">
        <v>8261</v>
      </c>
      <c r="D559" s="19" t="s">
        <v>14787</v>
      </c>
      <c r="E559" s="19" t="s">
        <v>6788</v>
      </c>
      <c r="F559" s="19" t="s">
        <v>8259</v>
      </c>
      <c r="G559" s="19">
        <v>274</v>
      </c>
      <c r="H559" s="19" t="s">
        <v>13102</v>
      </c>
    </row>
    <row r="560" spans="1:8" x14ac:dyDescent="0.35">
      <c r="A560" s="19" t="s">
        <v>14786</v>
      </c>
      <c r="B560" s="19" t="s">
        <v>14785</v>
      </c>
      <c r="C560" s="19" t="s">
        <v>8261</v>
      </c>
      <c r="D560" s="19" t="s">
        <v>14784</v>
      </c>
      <c r="E560" s="19" t="s">
        <v>14783</v>
      </c>
      <c r="F560" s="19" t="s">
        <v>8259</v>
      </c>
      <c r="G560" s="19">
        <v>368</v>
      </c>
      <c r="H560" s="19" t="s">
        <v>13102</v>
      </c>
    </row>
    <row r="561" spans="1:8" x14ac:dyDescent="0.35">
      <c r="A561" s="19" t="s">
        <v>14782</v>
      </c>
      <c r="B561" s="19" t="s">
        <v>14781</v>
      </c>
      <c r="C561" s="19" t="s">
        <v>8261</v>
      </c>
      <c r="D561" s="19" t="s">
        <v>13410</v>
      </c>
      <c r="E561" s="19" t="s">
        <v>14780</v>
      </c>
      <c r="F561" s="19" t="s">
        <v>8259</v>
      </c>
      <c r="G561" s="19">
        <v>555</v>
      </c>
      <c r="H561" s="19" t="s">
        <v>13102</v>
      </c>
    </row>
    <row r="562" spans="1:8" x14ac:dyDescent="0.35">
      <c r="A562" s="19" t="s">
        <v>14779</v>
      </c>
      <c r="B562" s="19" t="s">
        <v>14778</v>
      </c>
      <c r="C562" s="19" t="s">
        <v>8261</v>
      </c>
      <c r="D562" s="19" t="s">
        <v>14777</v>
      </c>
      <c r="E562" s="19" t="s">
        <v>6803</v>
      </c>
      <c r="F562" s="19" t="s">
        <v>8259</v>
      </c>
      <c r="G562" s="19">
        <v>70</v>
      </c>
      <c r="H562" s="19" t="s">
        <v>13102</v>
      </c>
    </row>
    <row r="563" spans="1:8" x14ac:dyDescent="0.35">
      <c r="A563" s="19" t="s">
        <v>14776</v>
      </c>
      <c r="B563" s="19" t="s">
        <v>14775</v>
      </c>
      <c r="C563" s="19" t="s">
        <v>8261</v>
      </c>
      <c r="D563" s="19" t="s">
        <v>13596</v>
      </c>
      <c r="E563" s="19" t="s">
        <v>14774</v>
      </c>
      <c r="F563" s="19" t="s">
        <v>8259</v>
      </c>
      <c r="G563" s="19">
        <v>188</v>
      </c>
      <c r="H563" s="19" t="s">
        <v>13102</v>
      </c>
    </row>
    <row r="564" spans="1:8" x14ac:dyDescent="0.35">
      <c r="A564" s="19" t="s">
        <v>14773</v>
      </c>
      <c r="B564" s="19" t="s">
        <v>14772</v>
      </c>
      <c r="C564" s="19" t="s">
        <v>8261</v>
      </c>
      <c r="D564" s="19" t="s">
        <v>14771</v>
      </c>
      <c r="E564" s="19" t="s">
        <v>6832</v>
      </c>
      <c r="F564" s="19" t="s">
        <v>8259</v>
      </c>
      <c r="G564" s="19">
        <v>213</v>
      </c>
      <c r="H564" s="19" t="s">
        <v>13102</v>
      </c>
    </row>
    <row r="565" spans="1:8" x14ac:dyDescent="0.35">
      <c r="A565" s="19" t="s">
        <v>14770</v>
      </c>
      <c r="B565" s="19" t="s">
        <v>14769</v>
      </c>
      <c r="C565" s="19" t="s">
        <v>8261</v>
      </c>
      <c r="D565" s="19" t="s">
        <v>14768</v>
      </c>
      <c r="E565" s="19" t="s">
        <v>14767</v>
      </c>
      <c r="F565" s="19" t="s">
        <v>8259</v>
      </c>
      <c r="G565" s="19">
        <v>305</v>
      </c>
      <c r="H565" s="19" t="s">
        <v>13102</v>
      </c>
    </row>
    <row r="566" spans="1:8" x14ac:dyDescent="0.35">
      <c r="A566" s="19" t="s">
        <v>14766</v>
      </c>
      <c r="B566" s="19" t="s">
        <v>14765</v>
      </c>
      <c r="C566" s="19" t="s">
        <v>8261</v>
      </c>
      <c r="D566" s="19" t="s">
        <v>14764</v>
      </c>
      <c r="E566" s="19" t="s">
        <v>6912</v>
      </c>
      <c r="F566" s="19" t="s">
        <v>8259</v>
      </c>
      <c r="G566" s="19">
        <v>399</v>
      </c>
      <c r="H566" s="19" t="s">
        <v>13102</v>
      </c>
    </row>
    <row r="567" spans="1:8" x14ac:dyDescent="0.35">
      <c r="A567" s="19" t="s">
        <v>14763</v>
      </c>
      <c r="B567" s="19" t="s">
        <v>14762</v>
      </c>
      <c r="C567" s="19" t="s">
        <v>8261</v>
      </c>
      <c r="D567" s="19" t="s">
        <v>14761</v>
      </c>
      <c r="E567" s="19" t="s">
        <v>7029</v>
      </c>
      <c r="F567" s="19" t="s">
        <v>8259</v>
      </c>
      <c r="G567" s="19">
        <v>226</v>
      </c>
      <c r="H567" s="19" t="s">
        <v>13102</v>
      </c>
    </row>
    <row r="568" spans="1:8" x14ac:dyDescent="0.35">
      <c r="A568" s="19" t="s">
        <v>14760</v>
      </c>
      <c r="B568" s="19" t="s">
        <v>14759</v>
      </c>
      <c r="C568" s="19" t="s">
        <v>8261</v>
      </c>
      <c r="D568" s="19" t="s">
        <v>14474</v>
      </c>
      <c r="E568" s="19" t="s">
        <v>7031</v>
      </c>
      <c r="F568" s="19" t="s">
        <v>8259</v>
      </c>
      <c r="G568" s="19">
        <v>282</v>
      </c>
      <c r="H568" s="19" t="s">
        <v>13102</v>
      </c>
    </row>
    <row r="569" spans="1:8" x14ac:dyDescent="0.35">
      <c r="A569" s="19" t="s">
        <v>14758</v>
      </c>
      <c r="B569" s="19" t="s">
        <v>14757</v>
      </c>
      <c r="C569" s="19" t="s">
        <v>8261</v>
      </c>
      <c r="D569" s="19" t="s">
        <v>7069</v>
      </c>
      <c r="E569" s="19" t="s">
        <v>14756</v>
      </c>
      <c r="F569" s="19" t="s">
        <v>8259</v>
      </c>
      <c r="G569" s="19">
        <v>62</v>
      </c>
      <c r="H569" s="19" t="s">
        <v>13102</v>
      </c>
    </row>
    <row r="570" spans="1:8" x14ac:dyDescent="0.35">
      <c r="A570" s="19" t="s">
        <v>14755</v>
      </c>
      <c r="B570" s="19" t="s">
        <v>14754</v>
      </c>
      <c r="C570" s="19" t="s">
        <v>8261</v>
      </c>
      <c r="D570" s="19" t="s">
        <v>14753</v>
      </c>
      <c r="E570" s="19" t="s">
        <v>14752</v>
      </c>
      <c r="F570" s="19" t="s">
        <v>8259</v>
      </c>
      <c r="G570" s="19">
        <v>206</v>
      </c>
      <c r="H570" s="19" t="s">
        <v>13102</v>
      </c>
    </row>
    <row r="571" spans="1:8" x14ac:dyDescent="0.35">
      <c r="A571" s="19" t="s">
        <v>14751</v>
      </c>
      <c r="B571" s="19" t="s">
        <v>14750</v>
      </c>
      <c r="C571" s="19" t="s">
        <v>8261</v>
      </c>
      <c r="D571" s="19" t="s">
        <v>14749</v>
      </c>
      <c r="E571" s="19" t="s">
        <v>14748</v>
      </c>
      <c r="F571" s="19" t="s">
        <v>8259</v>
      </c>
      <c r="G571" s="19">
        <v>203</v>
      </c>
      <c r="H571" s="19" t="s">
        <v>13102</v>
      </c>
    </row>
    <row r="572" spans="1:8" x14ac:dyDescent="0.35">
      <c r="A572" s="19" t="s">
        <v>14747</v>
      </c>
      <c r="B572" s="19" t="s">
        <v>14746</v>
      </c>
      <c r="C572" s="19" t="s">
        <v>8261</v>
      </c>
      <c r="D572" s="19" t="s">
        <v>8260</v>
      </c>
      <c r="E572" s="19" t="s">
        <v>7556</v>
      </c>
      <c r="F572" s="19" t="s">
        <v>8259</v>
      </c>
      <c r="G572" s="19">
        <v>233</v>
      </c>
      <c r="H572" s="19" t="s">
        <v>13102</v>
      </c>
    </row>
    <row r="573" spans="1:8" x14ac:dyDescent="0.35">
      <c r="A573" s="19" t="s">
        <v>14745</v>
      </c>
      <c r="B573" s="19" t="s">
        <v>14744</v>
      </c>
      <c r="C573" s="19" t="s">
        <v>8261</v>
      </c>
      <c r="D573" s="19" t="s">
        <v>14743</v>
      </c>
      <c r="E573" s="19" t="s">
        <v>7576</v>
      </c>
      <c r="F573" s="19" t="s">
        <v>8259</v>
      </c>
      <c r="G573" s="19">
        <v>218</v>
      </c>
      <c r="H573" s="19" t="s">
        <v>13102</v>
      </c>
    </row>
    <row r="574" spans="1:8" x14ac:dyDescent="0.35">
      <c r="A574" s="19" t="s">
        <v>14742</v>
      </c>
      <c r="B574" s="19" t="s">
        <v>14741</v>
      </c>
      <c r="C574" s="19" t="s">
        <v>8261</v>
      </c>
      <c r="D574" s="19" t="s">
        <v>14740</v>
      </c>
      <c r="E574" s="19" t="s">
        <v>7687</v>
      </c>
      <c r="F574" s="19" t="s">
        <v>8259</v>
      </c>
      <c r="G574" s="19">
        <v>414</v>
      </c>
      <c r="H574" s="19" t="s">
        <v>13102</v>
      </c>
    </row>
    <row r="575" spans="1:8" x14ac:dyDescent="0.35">
      <c r="A575" s="19" t="s">
        <v>14739</v>
      </c>
      <c r="B575" s="19" t="s">
        <v>14738</v>
      </c>
      <c r="C575" s="19" t="s">
        <v>8261</v>
      </c>
      <c r="D575" s="19" t="s">
        <v>13165</v>
      </c>
      <c r="E575" s="19" t="s">
        <v>14737</v>
      </c>
      <c r="F575" s="19" t="s">
        <v>8259</v>
      </c>
      <c r="G575" s="19">
        <v>234</v>
      </c>
      <c r="H575" s="19" t="s">
        <v>13102</v>
      </c>
    </row>
    <row r="576" spans="1:8" x14ac:dyDescent="0.35">
      <c r="A576" s="19" t="s">
        <v>14736</v>
      </c>
      <c r="B576" s="19" t="s">
        <v>14735</v>
      </c>
      <c r="C576" s="19" t="s">
        <v>8261</v>
      </c>
      <c r="D576" s="19" t="s">
        <v>10325</v>
      </c>
      <c r="E576" s="19" t="s">
        <v>7801</v>
      </c>
      <c r="F576" s="19" t="s">
        <v>8259</v>
      </c>
      <c r="G576" s="19">
        <v>105</v>
      </c>
      <c r="H576" s="19" t="s">
        <v>13102</v>
      </c>
    </row>
    <row r="577" spans="1:8" x14ac:dyDescent="0.35">
      <c r="A577" s="19" t="s">
        <v>14734</v>
      </c>
      <c r="B577" s="19" t="s">
        <v>14733</v>
      </c>
      <c r="C577" s="19" t="s">
        <v>8261</v>
      </c>
      <c r="D577" s="19" t="s">
        <v>14732</v>
      </c>
      <c r="E577" s="19" t="s">
        <v>7960</v>
      </c>
      <c r="F577" s="19" t="s">
        <v>8259</v>
      </c>
      <c r="G577" s="19">
        <v>393</v>
      </c>
      <c r="H577" s="19" t="s">
        <v>13102</v>
      </c>
    </row>
    <row r="578" spans="1:8" x14ac:dyDescent="0.35">
      <c r="A578" s="19" t="s">
        <v>14731</v>
      </c>
      <c r="B578" s="19" t="s">
        <v>14730</v>
      </c>
      <c r="C578" s="19" t="s">
        <v>8261</v>
      </c>
      <c r="D578" s="19" t="s">
        <v>13176</v>
      </c>
      <c r="E578" s="19" t="s">
        <v>14729</v>
      </c>
      <c r="F578" s="19" t="s">
        <v>8259</v>
      </c>
      <c r="G578" s="19">
        <v>176</v>
      </c>
      <c r="H578" s="19" t="s">
        <v>13102</v>
      </c>
    </row>
    <row r="579" spans="1:8" x14ac:dyDescent="0.35">
      <c r="A579" s="19" t="s">
        <v>14728</v>
      </c>
      <c r="B579" s="19" t="s">
        <v>14727</v>
      </c>
      <c r="C579" s="19" t="s">
        <v>8261</v>
      </c>
      <c r="D579" s="19" t="s">
        <v>14726</v>
      </c>
      <c r="E579" s="19" t="s">
        <v>8138</v>
      </c>
      <c r="F579" s="19" t="s">
        <v>8259</v>
      </c>
      <c r="G579" s="19">
        <v>252</v>
      </c>
      <c r="H579" s="19" t="s">
        <v>13102</v>
      </c>
    </row>
    <row r="580" spans="1:8" x14ac:dyDescent="0.35">
      <c r="A580" s="19" t="s">
        <v>14725</v>
      </c>
      <c r="B580" s="19" t="s">
        <v>14724</v>
      </c>
      <c r="C580" s="19" t="s">
        <v>8261</v>
      </c>
      <c r="D580" s="19" t="s">
        <v>14723</v>
      </c>
      <c r="E580" s="19" t="s">
        <v>8141</v>
      </c>
      <c r="F580" s="19" t="s">
        <v>8259</v>
      </c>
      <c r="G580" s="19">
        <v>376</v>
      </c>
      <c r="H580" s="19" t="s">
        <v>13102</v>
      </c>
    </row>
    <row r="581" spans="1:8" x14ac:dyDescent="0.35">
      <c r="A581" s="19" t="s">
        <v>14722</v>
      </c>
      <c r="B581" s="19" t="s">
        <v>14721</v>
      </c>
      <c r="C581" s="19" t="s">
        <v>8261</v>
      </c>
      <c r="D581" s="19" t="s">
        <v>14720</v>
      </c>
      <c r="E581" s="19" t="s">
        <v>66</v>
      </c>
      <c r="F581" s="19" t="s">
        <v>8259</v>
      </c>
      <c r="G581" s="19">
        <v>154</v>
      </c>
      <c r="H581" s="19" t="s">
        <v>13102</v>
      </c>
    </row>
    <row r="582" spans="1:8" x14ac:dyDescent="0.35">
      <c r="A582" s="19" t="s">
        <v>14719</v>
      </c>
      <c r="B582" s="19" t="s">
        <v>14718</v>
      </c>
      <c r="C582" s="19" t="s">
        <v>8261</v>
      </c>
      <c r="D582" s="19" t="s">
        <v>77</v>
      </c>
      <c r="E582" s="19" t="s">
        <v>14717</v>
      </c>
      <c r="F582" s="19" t="s">
        <v>8259</v>
      </c>
      <c r="G582" s="19">
        <v>239</v>
      </c>
      <c r="H582" s="19" t="s">
        <v>13102</v>
      </c>
    </row>
    <row r="583" spans="1:8" x14ac:dyDescent="0.35">
      <c r="A583" s="19" t="s">
        <v>14716</v>
      </c>
      <c r="B583" s="19" t="s">
        <v>14715</v>
      </c>
      <c r="C583" s="19" t="s">
        <v>8261</v>
      </c>
      <c r="D583" s="19" t="s">
        <v>14714</v>
      </c>
      <c r="E583" s="19" t="s">
        <v>87</v>
      </c>
      <c r="F583" s="19" t="s">
        <v>8259</v>
      </c>
      <c r="G583" s="19">
        <v>310</v>
      </c>
      <c r="H583" s="19" t="s">
        <v>13102</v>
      </c>
    </row>
    <row r="584" spans="1:8" x14ac:dyDescent="0.35">
      <c r="A584" s="19" t="s">
        <v>14713</v>
      </c>
      <c r="B584" s="19" t="s">
        <v>14712</v>
      </c>
      <c r="C584" s="19" t="s">
        <v>8261</v>
      </c>
      <c r="D584" s="19" t="s">
        <v>10938</v>
      </c>
      <c r="E584" s="19" t="s">
        <v>97</v>
      </c>
      <c r="F584" s="19" t="s">
        <v>8259</v>
      </c>
      <c r="G584" s="19">
        <v>195</v>
      </c>
      <c r="H584" s="19" t="s">
        <v>13102</v>
      </c>
    </row>
    <row r="585" spans="1:8" x14ac:dyDescent="0.35">
      <c r="A585" s="19" t="s">
        <v>14711</v>
      </c>
      <c r="B585" s="19" t="s">
        <v>14710</v>
      </c>
      <c r="C585" s="19" t="s">
        <v>8261</v>
      </c>
      <c r="D585" s="19" t="s">
        <v>171</v>
      </c>
      <c r="E585" s="19" t="s">
        <v>169</v>
      </c>
      <c r="F585" s="19" t="s">
        <v>8259</v>
      </c>
      <c r="G585" s="19">
        <v>193</v>
      </c>
      <c r="H585" s="19" t="s">
        <v>13102</v>
      </c>
    </row>
    <row r="586" spans="1:8" x14ac:dyDescent="0.35">
      <c r="A586" s="19" t="s">
        <v>14709</v>
      </c>
      <c r="B586" s="19" t="s">
        <v>14708</v>
      </c>
      <c r="C586" s="19" t="s">
        <v>8261</v>
      </c>
      <c r="D586" s="19" t="s">
        <v>8260</v>
      </c>
      <c r="E586" s="19" t="s">
        <v>324</v>
      </c>
      <c r="F586" s="19" t="s">
        <v>8259</v>
      </c>
      <c r="G586" s="19">
        <v>344</v>
      </c>
      <c r="H586" s="19" t="s">
        <v>13102</v>
      </c>
    </row>
    <row r="587" spans="1:8" x14ac:dyDescent="0.35">
      <c r="A587" s="19" t="s">
        <v>14707</v>
      </c>
      <c r="B587" s="19" t="s">
        <v>14706</v>
      </c>
      <c r="C587" s="19" t="s">
        <v>8261</v>
      </c>
      <c r="D587" s="19" t="s">
        <v>14705</v>
      </c>
      <c r="E587" s="19" t="s">
        <v>14704</v>
      </c>
      <c r="F587" s="19" t="s">
        <v>8259</v>
      </c>
      <c r="G587" s="19">
        <v>197</v>
      </c>
      <c r="H587" s="19" t="s">
        <v>13102</v>
      </c>
    </row>
    <row r="588" spans="1:8" x14ac:dyDescent="0.35">
      <c r="A588" s="19" t="s">
        <v>14703</v>
      </c>
      <c r="B588" s="19" t="s">
        <v>14702</v>
      </c>
      <c r="C588" s="19" t="s">
        <v>8261</v>
      </c>
      <c r="D588" s="19" t="s">
        <v>8563</v>
      </c>
      <c r="E588" s="19" t="s">
        <v>375</v>
      </c>
      <c r="F588" s="19" t="s">
        <v>8259</v>
      </c>
      <c r="G588" s="19">
        <v>289</v>
      </c>
      <c r="H588" s="19" t="s">
        <v>13102</v>
      </c>
    </row>
    <row r="589" spans="1:8" x14ac:dyDescent="0.35">
      <c r="A589" s="19" t="s">
        <v>14701</v>
      </c>
      <c r="B589" s="19" t="s">
        <v>14700</v>
      </c>
      <c r="C589" s="19" t="s">
        <v>8261</v>
      </c>
      <c r="D589" s="19" t="s">
        <v>14699</v>
      </c>
      <c r="E589" s="19" t="s">
        <v>14698</v>
      </c>
      <c r="F589" s="19" t="s">
        <v>8259</v>
      </c>
      <c r="G589" s="19">
        <v>129</v>
      </c>
      <c r="H589" s="19" t="s">
        <v>13102</v>
      </c>
    </row>
    <row r="590" spans="1:8" x14ac:dyDescent="0.35">
      <c r="A590" s="19" t="s">
        <v>14697</v>
      </c>
      <c r="B590" s="19" t="s">
        <v>14696</v>
      </c>
      <c r="C590" s="19" t="s">
        <v>8261</v>
      </c>
      <c r="D590" s="19" t="s">
        <v>14695</v>
      </c>
      <c r="E590" s="19" t="s">
        <v>14694</v>
      </c>
      <c r="F590" s="19" t="s">
        <v>8259</v>
      </c>
      <c r="G590" s="19">
        <v>257</v>
      </c>
      <c r="H590" s="19" t="s">
        <v>13102</v>
      </c>
    </row>
    <row r="591" spans="1:8" x14ac:dyDescent="0.35">
      <c r="A591" s="19" t="s">
        <v>14693</v>
      </c>
      <c r="B591" s="19" t="s">
        <v>14692</v>
      </c>
      <c r="C591" s="19" t="s">
        <v>8261</v>
      </c>
      <c r="D591" s="19" t="s">
        <v>14691</v>
      </c>
      <c r="E591" s="19" t="s">
        <v>14690</v>
      </c>
      <c r="F591" s="19" t="s">
        <v>8259</v>
      </c>
      <c r="G591" s="19">
        <v>375</v>
      </c>
      <c r="H591" s="19" t="s">
        <v>13102</v>
      </c>
    </row>
    <row r="592" spans="1:8" x14ac:dyDescent="0.35">
      <c r="A592" s="19" t="s">
        <v>14689</v>
      </c>
      <c r="B592" s="19" t="s">
        <v>14688</v>
      </c>
      <c r="C592" s="19" t="s">
        <v>8261</v>
      </c>
      <c r="D592" s="19" t="s">
        <v>14484</v>
      </c>
      <c r="E592" s="19" t="s">
        <v>600</v>
      </c>
      <c r="F592" s="19" t="s">
        <v>8259</v>
      </c>
      <c r="G592" s="19">
        <v>196</v>
      </c>
      <c r="H592" s="19" t="s">
        <v>13102</v>
      </c>
    </row>
    <row r="593" spans="1:8" x14ac:dyDescent="0.35">
      <c r="A593" s="19" t="s">
        <v>14687</v>
      </c>
      <c r="B593" s="19" t="s">
        <v>14686</v>
      </c>
      <c r="C593" s="19" t="s">
        <v>8261</v>
      </c>
      <c r="D593" s="19" t="s">
        <v>14685</v>
      </c>
      <c r="E593" s="19" t="s">
        <v>14684</v>
      </c>
      <c r="F593" s="19" t="s">
        <v>8259</v>
      </c>
      <c r="G593" s="19">
        <v>326</v>
      </c>
      <c r="H593" s="19" t="s">
        <v>13102</v>
      </c>
    </row>
    <row r="594" spans="1:8" x14ac:dyDescent="0.35">
      <c r="A594" s="19" t="s">
        <v>14683</v>
      </c>
      <c r="B594" s="19" t="s">
        <v>14682</v>
      </c>
      <c r="C594" s="19" t="s">
        <v>8261</v>
      </c>
      <c r="D594" s="19" t="s">
        <v>14681</v>
      </c>
      <c r="E594" s="19" t="s">
        <v>14680</v>
      </c>
      <c r="F594" s="19" t="s">
        <v>8259</v>
      </c>
      <c r="G594" s="19">
        <v>458</v>
      </c>
      <c r="H594" s="19" t="s">
        <v>13102</v>
      </c>
    </row>
    <row r="595" spans="1:8" x14ac:dyDescent="0.35">
      <c r="A595" s="19" t="s">
        <v>14679</v>
      </c>
      <c r="B595" s="19" t="s">
        <v>14678</v>
      </c>
      <c r="C595" s="19" t="s">
        <v>8261</v>
      </c>
      <c r="D595" s="19" t="s">
        <v>713</v>
      </c>
      <c r="E595" s="19" t="s">
        <v>14677</v>
      </c>
      <c r="F595" s="19" t="s">
        <v>8259</v>
      </c>
      <c r="G595" s="19">
        <v>82</v>
      </c>
      <c r="H595" s="19" t="s">
        <v>13102</v>
      </c>
    </row>
    <row r="596" spans="1:8" x14ac:dyDescent="0.35">
      <c r="A596" s="19" t="s">
        <v>14676</v>
      </c>
      <c r="B596" s="19" t="s">
        <v>14675</v>
      </c>
      <c r="C596" s="19" t="s">
        <v>8261</v>
      </c>
      <c r="D596" s="19" t="s">
        <v>14674</v>
      </c>
      <c r="E596" s="19" t="s">
        <v>750</v>
      </c>
      <c r="F596" s="19" t="s">
        <v>8259</v>
      </c>
      <c r="G596" s="19">
        <v>179</v>
      </c>
      <c r="H596" s="19" t="s">
        <v>13102</v>
      </c>
    </row>
    <row r="597" spans="1:8" x14ac:dyDescent="0.35">
      <c r="A597" s="19" t="s">
        <v>14673</v>
      </c>
      <c r="B597" s="19" t="s">
        <v>14672</v>
      </c>
      <c r="C597" s="19" t="s">
        <v>8261</v>
      </c>
      <c r="D597" s="19" t="s">
        <v>10535</v>
      </c>
      <c r="E597" s="19" t="s">
        <v>937</v>
      </c>
      <c r="F597" s="19" t="s">
        <v>8259</v>
      </c>
      <c r="G597" s="19">
        <v>287</v>
      </c>
      <c r="H597" s="19" t="s">
        <v>13102</v>
      </c>
    </row>
    <row r="598" spans="1:8" x14ac:dyDescent="0.35">
      <c r="A598" s="19" t="s">
        <v>14671</v>
      </c>
      <c r="B598" s="19" t="s">
        <v>14670</v>
      </c>
      <c r="C598" s="19" t="s">
        <v>8261</v>
      </c>
      <c r="D598" s="19" t="s">
        <v>14669</v>
      </c>
      <c r="E598" s="19" t="s">
        <v>14668</v>
      </c>
      <c r="F598" s="19" t="s">
        <v>8259</v>
      </c>
      <c r="G598" s="19">
        <v>309</v>
      </c>
      <c r="H598" s="19" t="s">
        <v>13102</v>
      </c>
    </row>
    <row r="599" spans="1:8" x14ac:dyDescent="0.35">
      <c r="A599" s="19" t="s">
        <v>14667</v>
      </c>
      <c r="B599" s="19" t="s">
        <v>14666</v>
      </c>
      <c r="C599" s="19" t="s">
        <v>8261</v>
      </c>
      <c r="D599" s="19" t="s">
        <v>14528</v>
      </c>
      <c r="E599" s="19" t="s">
        <v>1178</v>
      </c>
      <c r="F599" s="19" t="s">
        <v>8259</v>
      </c>
      <c r="G599" s="19">
        <v>155</v>
      </c>
      <c r="H599" s="19" t="s">
        <v>13102</v>
      </c>
    </row>
    <row r="600" spans="1:8" x14ac:dyDescent="0.35">
      <c r="A600" s="19" t="s">
        <v>14665</v>
      </c>
      <c r="B600" s="19" t="s">
        <v>14664</v>
      </c>
      <c r="C600" s="19" t="s">
        <v>8261</v>
      </c>
      <c r="D600" s="19" t="s">
        <v>14663</v>
      </c>
      <c r="E600" s="19" t="s">
        <v>14662</v>
      </c>
      <c r="F600" s="19" t="s">
        <v>8259</v>
      </c>
      <c r="G600" s="19">
        <v>221</v>
      </c>
      <c r="H600" s="19" t="s">
        <v>13102</v>
      </c>
    </row>
    <row r="601" spans="1:8" x14ac:dyDescent="0.35">
      <c r="A601" s="19" t="s">
        <v>14661</v>
      </c>
      <c r="B601" s="19" t="s">
        <v>14660</v>
      </c>
      <c r="C601" s="19" t="s">
        <v>8261</v>
      </c>
      <c r="D601" s="19" t="s">
        <v>14659</v>
      </c>
      <c r="E601" s="19" t="s">
        <v>14658</v>
      </c>
      <c r="F601" s="19" t="s">
        <v>8259</v>
      </c>
      <c r="G601" s="19">
        <v>235</v>
      </c>
      <c r="H601" s="19" t="s">
        <v>13102</v>
      </c>
    </row>
    <row r="602" spans="1:8" x14ac:dyDescent="0.35">
      <c r="A602" s="19" t="s">
        <v>14657</v>
      </c>
      <c r="B602" s="19" t="s">
        <v>14656</v>
      </c>
      <c r="C602" s="19" t="s">
        <v>8261</v>
      </c>
      <c r="D602" s="19" t="s">
        <v>1242</v>
      </c>
      <c r="E602" s="19" t="s">
        <v>14655</v>
      </c>
      <c r="F602" s="19" t="s">
        <v>8259</v>
      </c>
      <c r="G602" s="19">
        <v>200</v>
      </c>
      <c r="H602" s="19" t="s">
        <v>13102</v>
      </c>
    </row>
    <row r="603" spans="1:8" x14ac:dyDescent="0.35">
      <c r="A603" s="19" t="s">
        <v>14654</v>
      </c>
      <c r="B603" s="19" t="s">
        <v>14653</v>
      </c>
      <c r="C603" s="19" t="s">
        <v>8261</v>
      </c>
      <c r="D603" s="19" t="s">
        <v>14652</v>
      </c>
      <c r="E603" s="19" t="s">
        <v>14651</v>
      </c>
      <c r="F603" s="19" t="s">
        <v>8259</v>
      </c>
      <c r="G603" s="19">
        <v>529</v>
      </c>
      <c r="H603" s="19" t="s">
        <v>13102</v>
      </c>
    </row>
    <row r="604" spans="1:8" x14ac:dyDescent="0.35">
      <c r="A604" s="19" t="s">
        <v>14650</v>
      </c>
      <c r="B604" s="19" t="s">
        <v>14649</v>
      </c>
      <c r="C604" s="19" t="s">
        <v>8261</v>
      </c>
      <c r="D604" s="19" t="s">
        <v>14648</v>
      </c>
      <c r="E604" s="19" t="s">
        <v>1424</v>
      </c>
      <c r="F604" s="19" t="s">
        <v>8259</v>
      </c>
      <c r="G604" s="19">
        <v>76</v>
      </c>
      <c r="H604" s="19" t="s">
        <v>13102</v>
      </c>
    </row>
    <row r="605" spans="1:8" x14ac:dyDescent="0.35">
      <c r="A605" s="19" t="s">
        <v>14647</v>
      </c>
      <c r="B605" s="19" t="s">
        <v>14646</v>
      </c>
      <c r="C605" s="19" t="s">
        <v>8261</v>
      </c>
      <c r="D605" s="19" t="s">
        <v>14645</v>
      </c>
      <c r="E605" s="19" t="s">
        <v>1427</v>
      </c>
      <c r="F605" s="19" t="s">
        <v>8259</v>
      </c>
      <c r="G605" s="19">
        <v>320</v>
      </c>
      <c r="H605" s="19" t="s">
        <v>13102</v>
      </c>
    </row>
    <row r="606" spans="1:8" x14ac:dyDescent="0.35">
      <c r="A606" s="19" t="s">
        <v>14644</v>
      </c>
      <c r="B606" s="19" t="s">
        <v>14643</v>
      </c>
      <c r="C606" s="19" t="s">
        <v>8261</v>
      </c>
      <c r="D606" s="19" t="s">
        <v>14642</v>
      </c>
      <c r="E606" s="19" t="s">
        <v>14641</v>
      </c>
      <c r="F606" s="19" t="s">
        <v>8259</v>
      </c>
      <c r="G606" s="19">
        <v>303</v>
      </c>
      <c r="H606" s="19" t="s">
        <v>13102</v>
      </c>
    </row>
    <row r="607" spans="1:8" x14ac:dyDescent="0.35">
      <c r="A607" s="19" t="s">
        <v>14640</v>
      </c>
      <c r="B607" s="19" t="s">
        <v>14639</v>
      </c>
      <c r="C607" s="19" t="s">
        <v>8261</v>
      </c>
      <c r="D607" s="19" t="s">
        <v>14638</v>
      </c>
      <c r="E607" s="19" t="s">
        <v>1523</v>
      </c>
      <c r="F607" s="19" t="s">
        <v>8259</v>
      </c>
      <c r="G607" s="19">
        <v>328</v>
      </c>
      <c r="H607" s="19" t="s">
        <v>13102</v>
      </c>
    </row>
    <row r="608" spans="1:8" x14ac:dyDescent="0.35">
      <c r="A608" s="19" t="s">
        <v>14637</v>
      </c>
      <c r="B608" s="19" t="s">
        <v>14636</v>
      </c>
      <c r="C608" s="19" t="s">
        <v>8261</v>
      </c>
      <c r="D608" s="19" t="s">
        <v>14635</v>
      </c>
      <c r="E608" s="19" t="s">
        <v>14634</v>
      </c>
      <c r="F608" s="19" t="s">
        <v>8259</v>
      </c>
      <c r="G608" s="19">
        <v>203</v>
      </c>
      <c r="H608" s="19" t="s">
        <v>13102</v>
      </c>
    </row>
    <row r="609" spans="1:8" x14ac:dyDescent="0.35">
      <c r="A609" s="19" t="s">
        <v>14633</v>
      </c>
      <c r="B609" s="19" t="s">
        <v>14632</v>
      </c>
      <c r="C609" s="19" t="s">
        <v>8261</v>
      </c>
      <c r="D609" s="19" t="s">
        <v>12422</v>
      </c>
      <c r="E609" s="19" t="s">
        <v>1791</v>
      </c>
      <c r="F609" s="19" t="s">
        <v>8259</v>
      </c>
      <c r="G609" s="19">
        <v>258</v>
      </c>
      <c r="H609" s="19" t="s">
        <v>13102</v>
      </c>
    </row>
    <row r="610" spans="1:8" x14ac:dyDescent="0.35">
      <c r="A610" s="19" t="s">
        <v>14631</v>
      </c>
      <c r="B610" s="19" t="s">
        <v>14630</v>
      </c>
      <c r="C610" s="19" t="s">
        <v>8261</v>
      </c>
      <c r="D610" s="19" t="s">
        <v>14629</v>
      </c>
      <c r="E610" s="19" t="s">
        <v>14628</v>
      </c>
      <c r="F610" s="19" t="s">
        <v>8259</v>
      </c>
      <c r="G610" s="19">
        <v>296</v>
      </c>
      <c r="H610" s="19" t="s">
        <v>13102</v>
      </c>
    </row>
    <row r="611" spans="1:8" x14ac:dyDescent="0.35">
      <c r="A611" s="19" t="s">
        <v>14627</v>
      </c>
      <c r="B611" s="19" t="s">
        <v>14626</v>
      </c>
      <c r="C611" s="19" t="s">
        <v>8261</v>
      </c>
      <c r="D611" s="19" t="s">
        <v>14528</v>
      </c>
      <c r="E611" s="19" t="s">
        <v>1875</v>
      </c>
      <c r="F611" s="19" t="s">
        <v>8259</v>
      </c>
      <c r="G611" s="19">
        <v>172</v>
      </c>
      <c r="H611" s="19" t="s">
        <v>13102</v>
      </c>
    </row>
    <row r="612" spans="1:8" x14ac:dyDescent="0.35">
      <c r="A612" s="19" t="s">
        <v>14625</v>
      </c>
      <c r="B612" s="19" t="s">
        <v>14624</v>
      </c>
      <c r="C612" s="19" t="s">
        <v>8261</v>
      </c>
      <c r="D612" s="19" t="s">
        <v>8209</v>
      </c>
      <c r="E612" s="19" t="s">
        <v>1887</v>
      </c>
      <c r="F612" s="19" t="s">
        <v>8259</v>
      </c>
      <c r="G612" s="19">
        <v>297</v>
      </c>
      <c r="H612" s="19" t="s">
        <v>13102</v>
      </c>
    </row>
    <row r="613" spans="1:8" x14ac:dyDescent="0.35">
      <c r="A613" s="19" t="s">
        <v>14623</v>
      </c>
      <c r="B613" s="19" t="s">
        <v>14622</v>
      </c>
      <c r="C613" s="19" t="s">
        <v>8261</v>
      </c>
      <c r="D613" s="19" t="s">
        <v>13586</v>
      </c>
      <c r="E613" s="19" t="s">
        <v>14621</v>
      </c>
      <c r="F613" s="19" t="s">
        <v>8259</v>
      </c>
      <c r="G613" s="19">
        <v>350</v>
      </c>
      <c r="H613" s="19" t="s">
        <v>13102</v>
      </c>
    </row>
    <row r="614" spans="1:8" x14ac:dyDescent="0.35">
      <c r="A614" s="19" t="s">
        <v>14620</v>
      </c>
      <c r="B614" s="19" t="s">
        <v>14619</v>
      </c>
      <c r="C614" s="19" t="s">
        <v>8261</v>
      </c>
      <c r="D614" s="19" t="s">
        <v>14618</v>
      </c>
      <c r="E614" s="19" t="s">
        <v>1910</v>
      </c>
      <c r="F614" s="19" t="s">
        <v>8259</v>
      </c>
      <c r="G614" s="19">
        <v>141</v>
      </c>
      <c r="H614" s="19" t="s">
        <v>13102</v>
      </c>
    </row>
    <row r="615" spans="1:8" x14ac:dyDescent="0.35">
      <c r="A615" s="19" t="s">
        <v>14617</v>
      </c>
      <c r="B615" s="19" t="s">
        <v>14616</v>
      </c>
      <c r="C615" s="19" t="s">
        <v>8261</v>
      </c>
      <c r="D615" s="19" t="s">
        <v>13325</v>
      </c>
      <c r="E615" s="19" t="s">
        <v>1915</v>
      </c>
      <c r="F615" s="19" t="s">
        <v>8259</v>
      </c>
      <c r="G615" s="19">
        <v>281</v>
      </c>
      <c r="H615" s="19" t="s">
        <v>13102</v>
      </c>
    </row>
    <row r="616" spans="1:8" x14ac:dyDescent="0.35">
      <c r="A616" s="19" t="s">
        <v>14615</v>
      </c>
      <c r="B616" s="19" t="s">
        <v>14614</v>
      </c>
      <c r="C616" s="19" t="s">
        <v>8261</v>
      </c>
      <c r="D616" s="19" t="s">
        <v>8260</v>
      </c>
      <c r="E616" s="19" t="s">
        <v>1987</v>
      </c>
      <c r="F616" s="19" t="s">
        <v>8259</v>
      </c>
      <c r="G616" s="19">
        <v>117</v>
      </c>
      <c r="H616" s="19" t="s">
        <v>13102</v>
      </c>
    </row>
    <row r="617" spans="1:8" x14ac:dyDescent="0.35">
      <c r="A617" s="19" t="s">
        <v>14613</v>
      </c>
      <c r="B617" s="19" t="s">
        <v>14612</v>
      </c>
      <c r="C617" s="19" t="s">
        <v>8261</v>
      </c>
      <c r="D617" s="19" t="s">
        <v>14611</v>
      </c>
      <c r="E617" s="19" t="s">
        <v>14610</v>
      </c>
      <c r="F617" s="19" t="s">
        <v>8259</v>
      </c>
      <c r="G617" s="19">
        <v>428</v>
      </c>
      <c r="H617" s="19" t="s">
        <v>13102</v>
      </c>
    </row>
    <row r="618" spans="1:8" x14ac:dyDescent="0.35">
      <c r="A618" s="19" t="s">
        <v>14609</v>
      </c>
      <c r="B618" s="19" t="s">
        <v>14608</v>
      </c>
      <c r="C618" s="19" t="s">
        <v>8261</v>
      </c>
      <c r="D618" s="19" t="s">
        <v>484</v>
      </c>
      <c r="E618" s="19" t="s">
        <v>2041</v>
      </c>
      <c r="F618" s="19" t="s">
        <v>8259</v>
      </c>
      <c r="G618" s="19">
        <v>454</v>
      </c>
      <c r="H618" s="19" t="s">
        <v>13102</v>
      </c>
    </row>
    <row r="619" spans="1:8" x14ac:dyDescent="0.35">
      <c r="A619" s="19" t="s">
        <v>14607</v>
      </c>
      <c r="B619" s="19" t="s">
        <v>14606</v>
      </c>
      <c r="C619" s="19" t="s">
        <v>8261</v>
      </c>
      <c r="D619" s="19" t="s">
        <v>342</v>
      </c>
      <c r="E619" s="19" t="s">
        <v>2050</v>
      </c>
      <c r="F619" s="19" t="s">
        <v>8259</v>
      </c>
      <c r="G619" s="19">
        <v>622</v>
      </c>
      <c r="H619" s="19" t="s">
        <v>13102</v>
      </c>
    </row>
    <row r="620" spans="1:8" x14ac:dyDescent="0.35">
      <c r="A620" s="19" t="s">
        <v>14605</v>
      </c>
      <c r="B620" s="19" t="s">
        <v>14604</v>
      </c>
      <c r="C620" s="19" t="s">
        <v>8261</v>
      </c>
      <c r="D620" s="19" t="s">
        <v>8209</v>
      </c>
      <c r="E620" s="19" t="s">
        <v>2057</v>
      </c>
      <c r="F620" s="19" t="s">
        <v>8259</v>
      </c>
      <c r="G620" s="19">
        <v>453</v>
      </c>
      <c r="H620" s="19" t="s">
        <v>13102</v>
      </c>
    </row>
    <row r="621" spans="1:8" x14ac:dyDescent="0.35">
      <c r="A621" s="19" t="s">
        <v>14603</v>
      </c>
      <c r="B621" s="19" t="s">
        <v>14602</v>
      </c>
      <c r="C621" s="19" t="s">
        <v>8261</v>
      </c>
      <c r="D621" s="19" t="s">
        <v>14601</v>
      </c>
      <c r="E621" s="19" t="s">
        <v>2059</v>
      </c>
      <c r="F621" s="19" t="s">
        <v>8259</v>
      </c>
      <c r="G621" s="19">
        <v>73</v>
      </c>
      <c r="H621" s="19" t="s">
        <v>13102</v>
      </c>
    </row>
    <row r="622" spans="1:8" x14ac:dyDescent="0.35">
      <c r="A622" s="19" t="s">
        <v>14600</v>
      </c>
      <c r="B622" s="19" t="s">
        <v>14599</v>
      </c>
      <c r="C622" s="19" t="s">
        <v>8261</v>
      </c>
      <c r="D622" s="19" t="s">
        <v>14598</v>
      </c>
      <c r="E622" s="19" t="s">
        <v>2078</v>
      </c>
      <c r="F622" s="19" t="s">
        <v>8259</v>
      </c>
      <c r="G622" s="19">
        <v>188</v>
      </c>
      <c r="H622" s="19" t="s">
        <v>13102</v>
      </c>
    </row>
    <row r="623" spans="1:8" x14ac:dyDescent="0.35">
      <c r="A623" s="19" t="s">
        <v>14597</v>
      </c>
      <c r="B623" s="19" t="s">
        <v>14596</v>
      </c>
      <c r="C623" s="19" t="s">
        <v>8261</v>
      </c>
      <c r="D623" s="19" t="s">
        <v>14595</v>
      </c>
      <c r="E623" s="19" t="s">
        <v>14594</v>
      </c>
      <c r="F623" s="19" t="s">
        <v>8259</v>
      </c>
      <c r="G623" s="19">
        <v>427</v>
      </c>
      <c r="H623" s="19" t="s">
        <v>13102</v>
      </c>
    </row>
    <row r="624" spans="1:8" x14ac:dyDescent="0.35">
      <c r="A624" s="19" t="s">
        <v>14593</v>
      </c>
      <c r="B624" s="19" t="s">
        <v>14592</v>
      </c>
      <c r="C624" s="19" t="s">
        <v>8261</v>
      </c>
      <c r="D624" s="19" t="s">
        <v>14591</v>
      </c>
      <c r="E624" s="19" t="s">
        <v>2291</v>
      </c>
      <c r="F624" s="19" t="s">
        <v>8259</v>
      </c>
      <c r="G624" s="19">
        <v>306</v>
      </c>
      <c r="H624" s="19" t="s">
        <v>13102</v>
      </c>
    </row>
    <row r="625" spans="1:8" x14ac:dyDescent="0.35">
      <c r="A625" s="19" t="s">
        <v>14590</v>
      </c>
      <c r="B625" s="19" t="s">
        <v>14589</v>
      </c>
      <c r="C625" s="19" t="s">
        <v>8261</v>
      </c>
      <c r="D625" s="19" t="s">
        <v>77</v>
      </c>
      <c r="E625" s="19" t="s">
        <v>14588</v>
      </c>
      <c r="F625" s="19" t="s">
        <v>8259</v>
      </c>
      <c r="G625" s="19">
        <v>238</v>
      </c>
      <c r="H625" s="19" t="s">
        <v>13102</v>
      </c>
    </row>
    <row r="626" spans="1:8" x14ac:dyDescent="0.35">
      <c r="A626" s="19" t="s">
        <v>14587</v>
      </c>
      <c r="B626" s="19" t="s">
        <v>14586</v>
      </c>
      <c r="C626" s="19" t="s">
        <v>8261</v>
      </c>
      <c r="D626" s="19" t="s">
        <v>14585</v>
      </c>
      <c r="E626" s="19" t="s">
        <v>14584</v>
      </c>
      <c r="F626" s="19" t="s">
        <v>8259</v>
      </c>
      <c r="G626" s="19">
        <v>319</v>
      </c>
      <c r="H626" s="19" t="s">
        <v>13102</v>
      </c>
    </row>
    <row r="627" spans="1:8" x14ac:dyDescent="0.35">
      <c r="A627" s="19" t="s">
        <v>14583</v>
      </c>
      <c r="B627" s="19" t="s">
        <v>14582</v>
      </c>
      <c r="C627" s="19" t="s">
        <v>8261</v>
      </c>
      <c r="D627" s="19" t="s">
        <v>2316</v>
      </c>
      <c r="E627" s="19" t="s">
        <v>2314</v>
      </c>
      <c r="F627" s="19" t="s">
        <v>8259</v>
      </c>
      <c r="G627" s="19">
        <v>251</v>
      </c>
      <c r="H627" s="19" t="s">
        <v>13102</v>
      </c>
    </row>
    <row r="628" spans="1:8" x14ac:dyDescent="0.35">
      <c r="A628" s="19" t="s">
        <v>14581</v>
      </c>
      <c r="B628" s="19" t="s">
        <v>14580</v>
      </c>
      <c r="C628" s="19" t="s">
        <v>8261</v>
      </c>
      <c r="D628" s="19" t="s">
        <v>14342</v>
      </c>
      <c r="E628" s="19" t="s">
        <v>14579</v>
      </c>
      <c r="F628" s="19" t="s">
        <v>8259</v>
      </c>
      <c r="G628" s="19">
        <v>256</v>
      </c>
      <c r="H628" s="19" t="s">
        <v>13102</v>
      </c>
    </row>
    <row r="629" spans="1:8" x14ac:dyDescent="0.35">
      <c r="A629" s="19" t="s">
        <v>14578</v>
      </c>
      <c r="B629" s="19" t="s">
        <v>14577</v>
      </c>
      <c r="C629" s="19" t="s">
        <v>8261</v>
      </c>
      <c r="D629" s="19" t="s">
        <v>14224</v>
      </c>
      <c r="E629" s="19" t="s">
        <v>2363</v>
      </c>
      <c r="F629" s="19" t="s">
        <v>8259</v>
      </c>
      <c r="G629" s="19">
        <v>611</v>
      </c>
      <c r="H629" s="19" t="s">
        <v>13102</v>
      </c>
    </row>
    <row r="630" spans="1:8" x14ac:dyDescent="0.35">
      <c r="A630" s="19" t="s">
        <v>14576</v>
      </c>
      <c r="B630" s="19" t="s">
        <v>14575</v>
      </c>
      <c r="C630" s="19" t="s">
        <v>8261</v>
      </c>
      <c r="D630" s="19" t="s">
        <v>14574</v>
      </c>
      <c r="E630" s="19" t="s">
        <v>2399</v>
      </c>
      <c r="F630" s="19" t="s">
        <v>8259</v>
      </c>
      <c r="G630" s="19">
        <v>490</v>
      </c>
      <c r="H630" s="19" t="s">
        <v>13102</v>
      </c>
    </row>
    <row r="631" spans="1:8" x14ac:dyDescent="0.35">
      <c r="A631" s="19" t="s">
        <v>14573</v>
      </c>
      <c r="B631" s="19" t="s">
        <v>14572</v>
      </c>
      <c r="C631" s="19" t="s">
        <v>8261</v>
      </c>
      <c r="D631" s="19" t="s">
        <v>14571</v>
      </c>
      <c r="E631" s="19" t="s">
        <v>14570</v>
      </c>
      <c r="F631" s="19" t="s">
        <v>8259</v>
      </c>
      <c r="G631" s="19">
        <v>295</v>
      </c>
      <c r="H631" s="19" t="s">
        <v>13102</v>
      </c>
    </row>
    <row r="632" spans="1:8" x14ac:dyDescent="0.35">
      <c r="A632" s="19" t="s">
        <v>14569</v>
      </c>
      <c r="B632" s="19" t="s">
        <v>14568</v>
      </c>
      <c r="C632" s="19" t="s">
        <v>8261</v>
      </c>
      <c r="D632" s="19" t="s">
        <v>125</v>
      </c>
      <c r="E632" s="19" t="s">
        <v>2457</v>
      </c>
      <c r="F632" s="19" t="s">
        <v>8259</v>
      </c>
      <c r="G632" s="19">
        <v>497</v>
      </c>
      <c r="H632" s="19" t="s">
        <v>13102</v>
      </c>
    </row>
    <row r="633" spans="1:8" x14ac:dyDescent="0.35">
      <c r="A633" s="19" t="s">
        <v>14567</v>
      </c>
      <c r="B633" s="19" t="s">
        <v>14566</v>
      </c>
      <c r="C633" s="19" t="s">
        <v>8261</v>
      </c>
      <c r="D633" s="19" t="s">
        <v>2558</v>
      </c>
      <c r="E633" s="19" t="s">
        <v>2556</v>
      </c>
      <c r="F633" s="19" t="s">
        <v>8259</v>
      </c>
      <c r="G633" s="19">
        <v>172</v>
      </c>
      <c r="H633" s="19" t="s">
        <v>13102</v>
      </c>
    </row>
    <row r="634" spans="1:8" x14ac:dyDescent="0.35">
      <c r="A634" s="19" t="s">
        <v>14565</v>
      </c>
      <c r="B634" s="19" t="s">
        <v>14564</v>
      </c>
      <c r="C634" s="19" t="s">
        <v>8261</v>
      </c>
      <c r="D634" s="19" t="s">
        <v>14069</v>
      </c>
      <c r="E634" s="19" t="s">
        <v>2573</v>
      </c>
      <c r="F634" s="19" t="s">
        <v>8259</v>
      </c>
      <c r="G634" s="19">
        <v>397</v>
      </c>
      <c r="H634" s="19" t="s">
        <v>13102</v>
      </c>
    </row>
    <row r="635" spans="1:8" x14ac:dyDescent="0.35">
      <c r="A635" s="19" t="s">
        <v>14563</v>
      </c>
      <c r="B635" s="19" t="s">
        <v>14562</v>
      </c>
      <c r="C635" s="19" t="s">
        <v>8261</v>
      </c>
      <c r="D635" s="19" t="s">
        <v>8299</v>
      </c>
      <c r="E635" s="19" t="s">
        <v>2577</v>
      </c>
      <c r="F635" s="19" t="s">
        <v>8259</v>
      </c>
      <c r="G635" s="19">
        <v>492</v>
      </c>
      <c r="H635" s="19" t="s">
        <v>13102</v>
      </c>
    </row>
    <row r="636" spans="1:8" x14ac:dyDescent="0.35">
      <c r="A636" s="19" t="s">
        <v>14561</v>
      </c>
      <c r="B636" s="19" t="s">
        <v>14560</v>
      </c>
      <c r="C636" s="19" t="s">
        <v>8261</v>
      </c>
      <c r="D636" s="19" t="s">
        <v>14559</v>
      </c>
      <c r="E636" s="19" t="s">
        <v>14558</v>
      </c>
      <c r="F636" s="19" t="s">
        <v>8259</v>
      </c>
      <c r="G636" s="19">
        <v>321</v>
      </c>
      <c r="H636" s="19" t="s">
        <v>13102</v>
      </c>
    </row>
    <row r="637" spans="1:8" x14ac:dyDescent="0.35">
      <c r="A637" s="19" t="s">
        <v>14557</v>
      </c>
      <c r="B637" s="19" t="s">
        <v>14556</v>
      </c>
      <c r="C637" s="19" t="s">
        <v>8261</v>
      </c>
      <c r="D637" s="19" t="s">
        <v>14555</v>
      </c>
      <c r="E637" s="19" t="s">
        <v>2719</v>
      </c>
      <c r="F637" s="19" t="s">
        <v>8259</v>
      </c>
      <c r="G637" s="19">
        <v>400</v>
      </c>
      <c r="H637" s="19" t="s">
        <v>13102</v>
      </c>
    </row>
    <row r="638" spans="1:8" x14ac:dyDescent="0.35">
      <c r="A638" s="19" t="s">
        <v>14554</v>
      </c>
      <c r="B638" s="19" t="s">
        <v>14553</v>
      </c>
      <c r="C638" s="19" t="s">
        <v>8261</v>
      </c>
      <c r="D638" s="19" t="s">
        <v>14552</v>
      </c>
      <c r="E638" s="19" t="s">
        <v>14551</v>
      </c>
      <c r="F638" s="19" t="s">
        <v>8259</v>
      </c>
      <c r="G638" s="19">
        <v>392</v>
      </c>
      <c r="H638" s="19" t="s">
        <v>13102</v>
      </c>
    </row>
    <row r="639" spans="1:8" x14ac:dyDescent="0.35">
      <c r="A639" s="19" t="s">
        <v>14550</v>
      </c>
      <c r="B639" s="19" t="s">
        <v>14549</v>
      </c>
      <c r="C639" s="19" t="s">
        <v>8261</v>
      </c>
      <c r="D639" s="19" t="s">
        <v>14548</v>
      </c>
      <c r="E639" s="19" t="s">
        <v>14547</v>
      </c>
      <c r="F639" s="19" t="s">
        <v>8259</v>
      </c>
      <c r="G639" s="19">
        <v>492</v>
      </c>
      <c r="H639" s="19" t="s">
        <v>13102</v>
      </c>
    </row>
    <row r="640" spans="1:8" x14ac:dyDescent="0.35">
      <c r="A640" s="19" t="s">
        <v>14546</v>
      </c>
      <c r="B640" s="19" t="s">
        <v>14545</v>
      </c>
      <c r="C640" s="19" t="s">
        <v>8261</v>
      </c>
      <c r="D640" s="19" t="s">
        <v>14544</v>
      </c>
      <c r="E640" s="19" t="s">
        <v>2801</v>
      </c>
      <c r="F640" s="19" t="s">
        <v>8259</v>
      </c>
      <c r="G640" s="19">
        <v>365</v>
      </c>
      <c r="H640" s="19" t="s">
        <v>13102</v>
      </c>
    </row>
    <row r="641" spans="1:8" x14ac:dyDescent="0.35">
      <c r="A641" s="19" t="s">
        <v>14543</v>
      </c>
      <c r="B641" s="19" t="s">
        <v>14542</v>
      </c>
      <c r="C641" s="19" t="s">
        <v>8261</v>
      </c>
      <c r="D641" s="19" t="s">
        <v>13176</v>
      </c>
      <c r="E641" s="19" t="s">
        <v>14541</v>
      </c>
      <c r="F641" s="19" t="s">
        <v>8259</v>
      </c>
      <c r="G641" s="19">
        <v>379</v>
      </c>
      <c r="H641" s="19" t="s">
        <v>13102</v>
      </c>
    </row>
    <row r="642" spans="1:8" x14ac:dyDescent="0.35">
      <c r="A642" s="19" t="s">
        <v>14540</v>
      </c>
      <c r="B642" s="19" t="s">
        <v>14539</v>
      </c>
      <c r="C642" s="19" t="s">
        <v>8261</v>
      </c>
      <c r="D642" s="19" t="s">
        <v>9097</v>
      </c>
      <c r="E642" s="19" t="s">
        <v>2955</v>
      </c>
      <c r="F642" s="19" t="s">
        <v>8259</v>
      </c>
      <c r="G642" s="19">
        <v>468</v>
      </c>
      <c r="H642" s="19" t="s">
        <v>13102</v>
      </c>
    </row>
    <row r="643" spans="1:8" x14ac:dyDescent="0.35">
      <c r="A643" s="19" t="s">
        <v>14538</v>
      </c>
      <c r="B643" s="19" t="s">
        <v>14537</v>
      </c>
      <c r="C643" s="19" t="s">
        <v>8261</v>
      </c>
      <c r="D643" s="19" t="s">
        <v>14536</v>
      </c>
      <c r="E643" s="19" t="s">
        <v>3079</v>
      </c>
      <c r="F643" s="19" t="s">
        <v>8259</v>
      </c>
      <c r="G643" s="19">
        <v>393</v>
      </c>
      <c r="H643" s="19" t="s">
        <v>13102</v>
      </c>
    </row>
    <row r="644" spans="1:8" x14ac:dyDescent="0.35">
      <c r="A644" s="19" t="s">
        <v>14535</v>
      </c>
      <c r="B644" s="19" t="s">
        <v>14534</v>
      </c>
      <c r="C644" s="19" t="s">
        <v>8261</v>
      </c>
      <c r="D644" s="19" t="s">
        <v>3090</v>
      </c>
      <c r="E644" s="19" t="s">
        <v>3088</v>
      </c>
      <c r="F644" s="19" t="s">
        <v>8259</v>
      </c>
      <c r="G644" s="19">
        <v>795</v>
      </c>
      <c r="H644" s="19" t="s">
        <v>13102</v>
      </c>
    </row>
    <row r="645" spans="1:8" x14ac:dyDescent="0.35">
      <c r="A645" s="19" t="s">
        <v>14533</v>
      </c>
      <c r="B645" s="19" t="s">
        <v>14532</v>
      </c>
      <c r="C645" s="19" t="s">
        <v>8261</v>
      </c>
      <c r="D645" s="19" t="s">
        <v>14531</v>
      </c>
      <c r="E645" s="19" t="s">
        <v>3108</v>
      </c>
      <c r="F645" s="19" t="s">
        <v>8259</v>
      </c>
      <c r="G645" s="19">
        <v>484</v>
      </c>
      <c r="H645" s="19" t="s">
        <v>13102</v>
      </c>
    </row>
    <row r="646" spans="1:8" x14ac:dyDescent="0.35">
      <c r="A646" s="19" t="s">
        <v>14530</v>
      </c>
      <c r="B646" s="19" t="s">
        <v>14529</v>
      </c>
      <c r="C646" s="19" t="s">
        <v>8261</v>
      </c>
      <c r="D646" s="19" t="s">
        <v>14528</v>
      </c>
      <c r="E646" s="19" t="s">
        <v>3153</v>
      </c>
      <c r="F646" s="19" t="s">
        <v>8259</v>
      </c>
      <c r="G646" s="19">
        <v>139</v>
      </c>
      <c r="H646" s="19" t="s">
        <v>13102</v>
      </c>
    </row>
    <row r="647" spans="1:8" x14ac:dyDescent="0.35">
      <c r="A647" s="19" t="s">
        <v>14527</v>
      </c>
      <c r="B647" s="19" t="s">
        <v>14526</v>
      </c>
      <c r="C647" s="19" t="s">
        <v>8261</v>
      </c>
      <c r="D647" s="19" t="s">
        <v>8260</v>
      </c>
      <c r="E647" s="19" t="s">
        <v>3167</v>
      </c>
      <c r="F647" s="19" t="s">
        <v>8259</v>
      </c>
      <c r="G647" s="19">
        <v>173</v>
      </c>
      <c r="H647" s="19" t="s">
        <v>13102</v>
      </c>
    </row>
    <row r="648" spans="1:8" x14ac:dyDescent="0.35">
      <c r="A648" s="19" t="s">
        <v>14525</v>
      </c>
      <c r="B648" s="19" t="s">
        <v>14524</v>
      </c>
      <c r="C648" s="19" t="s">
        <v>8261</v>
      </c>
      <c r="D648" s="19" t="s">
        <v>8386</v>
      </c>
      <c r="E648" s="19" t="s">
        <v>3234</v>
      </c>
      <c r="F648" s="19" t="s">
        <v>8259</v>
      </c>
      <c r="G648" s="19">
        <v>113</v>
      </c>
      <c r="H648" s="19" t="s">
        <v>13102</v>
      </c>
    </row>
    <row r="649" spans="1:8" x14ac:dyDescent="0.35">
      <c r="A649" s="19" t="s">
        <v>14523</v>
      </c>
      <c r="B649" s="19" t="s">
        <v>14522</v>
      </c>
      <c r="C649" s="19" t="s">
        <v>8261</v>
      </c>
      <c r="D649" s="19" t="s">
        <v>14521</v>
      </c>
      <c r="E649" s="19" t="s">
        <v>3236</v>
      </c>
      <c r="F649" s="19" t="s">
        <v>8259</v>
      </c>
      <c r="G649" s="19">
        <v>429</v>
      </c>
      <c r="H649" s="19" t="s">
        <v>13102</v>
      </c>
    </row>
    <row r="650" spans="1:8" x14ac:dyDescent="0.35">
      <c r="A650" s="19" t="s">
        <v>14520</v>
      </c>
      <c r="B650" s="19" t="s">
        <v>14519</v>
      </c>
      <c r="C650" s="19" t="s">
        <v>8261</v>
      </c>
      <c r="D650" s="19" t="s">
        <v>14322</v>
      </c>
      <c r="E650" s="19" t="s">
        <v>3263</v>
      </c>
      <c r="F650" s="19" t="s">
        <v>8259</v>
      </c>
      <c r="G650" s="19">
        <v>516</v>
      </c>
      <c r="H650" s="19" t="s">
        <v>13102</v>
      </c>
    </row>
    <row r="651" spans="1:8" x14ac:dyDescent="0.35">
      <c r="A651" s="19" t="s">
        <v>14518</v>
      </c>
      <c r="B651" s="19" t="s">
        <v>14517</v>
      </c>
      <c r="C651" s="19" t="s">
        <v>8261</v>
      </c>
      <c r="D651" s="19" t="s">
        <v>8299</v>
      </c>
      <c r="E651" s="19" t="s">
        <v>3305</v>
      </c>
      <c r="F651" s="19" t="s">
        <v>8259</v>
      </c>
      <c r="G651" s="19">
        <v>482</v>
      </c>
      <c r="H651" s="19" t="s">
        <v>13102</v>
      </c>
    </row>
    <row r="652" spans="1:8" x14ac:dyDescent="0.35">
      <c r="A652" s="19" t="s">
        <v>14516</v>
      </c>
      <c r="B652" s="19" t="s">
        <v>14515</v>
      </c>
      <c r="C652" s="19" t="s">
        <v>8261</v>
      </c>
      <c r="D652" s="19" t="s">
        <v>14514</v>
      </c>
      <c r="E652" s="19" t="s">
        <v>14513</v>
      </c>
      <c r="F652" s="19" t="s">
        <v>8259</v>
      </c>
      <c r="G652" s="19">
        <v>276</v>
      </c>
      <c r="H652" s="19" t="s">
        <v>13102</v>
      </c>
    </row>
    <row r="653" spans="1:8" x14ac:dyDescent="0.35">
      <c r="A653" s="19" t="s">
        <v>14512</v>
      </c>
      <c r="B653" s="19" t="s">
        <v>14511</v>
      </c>
      <c r="C653" s="19" t="s">
        <v>8261</v>
      </c>
      <c r="D653" s="19" t="s">
        <v>14510</v>
      </c>
      <c r="E653" s="19" t="s">
        <v>3381</v>
      </c>
      <c r="F653" s="19" t="s">
        <v>8259</v>
      </c>
      <c r="G653" s="19">
        <v>499</v>
      </c>
      <c r="H653" s="19" t="s">
        <v>13102</v>
      </c>
    </row>
    <row r="654" spans="1:8" x14ac:dyDescent="0.35">
      <c r="A654" s="19" t="s">
        <v>14509</v>
      </c>
      <c r="B654" s="19" t="s">
        <v>14508</v>
      </c>
      <c r="C654" s="19" t="s">
        <v>8261</v>
      </c>
      <c r="D654" s="19" t="s">
        <v>14507</v>
      </c>
      <c r="E654" s="19" t="s">
        <v>3386</v>
      </c>
      <c r="F654" s="19" t="s">
        <v>8259</v>
      </c>
      <c r="G654" s="19">
        <v>146</v>
      </c>
      <c r="H654" s="19" t="s">
        <v>13102</v>
      </c>
    </row>
    <row r="655" spans="1:8" x14ac:dyDescent="0.35">
      <c r="A655" s="19" t="s">
        <v>14506</v>
      </c>
      <c r="B655" s="19" t="s">
        <v>14505</v>
      </c>
      <c r="C655" s="19" t="s">
        <v>8261</v>
      </c>
      <c r="D655" s="19" t="s">
        <v>14504</v>
      </c>
      <c r="E655" s="19" t="s">
        <v>3456</v>
      </c>
      <c r="F655" s="19" t="s">
        <v>8259</v>
      </c>
      <c r="G655" s="19">
        <v>186</v>
      </c>
      <c r="H655" s="19" t="s">
        <v>13102</v>
      </c>
    </row>
    <row r="656" spans="1:8" x14ac:dyDescent="0.35">
      <c r="A656" s="19" t="s">
        <v>14503</v>
      </c>
      <c r="B656" s="19" t="s">
        <v>14502</v>
      </c>
      <c r="C656" s="19" t="s">
        <v>8261</v>
      </c>
      <c r="D656" s="19" t="s">
        <v>14322</v>
      </c>
      <c r="E656" s="19" t="s">
        <v>3458</v>
      </c>
      <c r="F656" s="19" t="s">
        <v>8259</v>
      </c>
      <c r="G656" s="19">
        <v>496</v>
      </c>
      <c r="H656" s="19" t="s">
        <v>13102</v>
      </c>
    </row>
    <row r="657" spans="1:8" x14ac:dyDescent="0.35">
      <c r="A657" s="19" t="s">
        <v>14501</v>
      </c>
      <c r="B657" s="19" t="s">
        <v>14500</v>
      </c>
      <c r="C657" s="19" t="s">
        <v>8261</v>
      </c>
      <c r="D657" s="19" t="s">
        <v>14499</v>
      </c>
      <c r="E657" s="19" t="s">
        <v>3460</v>
      </c>
      <c r="F657" s="19" t="s">
        <v>8259</v>
      </c>
      <c r="G657" s="19">
        <v>457</v>
      </c>
      <c r="H657" s="19" t="s">
        <v>13102</v>
      </c>
    </row>
    <row r="658" spans="1:8" x14ac:dyDescent="0.35">
      <c r="A658" s="19" t="s">
        <v>14498</v>
      </c>
      <c r="B658" s="19" t="s">
        <v>14497</v>
      </c>
      <c r="C658" s="19" t="s">
        <v>8261</v>
      </c>
      <c r="D658" s="19" t="s">
        <v>14496</v>
      </c>
      <c r="E658" s="19" t="s">
        <v>3475</v>
      </c>
      <c r="F658" s="19" t="s">
        <v>8259</v>
      </c>
      <c r="G658" s="19">
        <v>603</v>
      </c>
      <c r="H658" s="19" t="s">
        <v>13102</v>
      </c>
    </row>
    <row r="659" spans="1:8" x14ac:dyDescent="0.35">
      <c r="A659" s="19" t="s">
        <v>14495</v>
      </c>
      <c r="B659" s="19" t="s">
        <v>14494</v>
      </c>
      <c r="C659" s="19" t="s">
        <v>8261</v>
      </c>
      <c r="D659" s="19" t="s">
        <v>14493</v>
      </c>
      <c r="E659" s="19" t="s">
        <v>14492</v>
      </c>
      <c r="F659" s="19" t="s">
        <v>8259</v>
      </c>
      <c r="G659" s="19">
        <v>186</v>
      </c>
      <c r="H659" s="19" t="s">
        <v>13102</v>
      </c>
    </row>
    <row r="660" spans="1:8" x14ac:dyDescent="0.35">
      <c r="A660" s="19" t="s">
        <v>14491</v>
      </c>
      <c r="B660" s="19" t="s">
        <v>14490</v>
      </c>
      <c r="C660" s="19" t="s">
        <v>8261</v>
      </c>
      <c r="D660" s="19" t="s">
        <v>14158</v>
      </c>
      <c r="E660" s="19" t="s">
        <v>3565</v>
      </c>
      <c r="F660" s="19" t="s">
        <v>8259</v>
      </c>
      <c r="G660" s="19">
        <v>488</v>
      </c>
      <c r="H660" s="19" t="s">
        <v>13102</v>
      </c>
    </row>
    <row r="661" spans="1:8" x14ac:dyDescent="0.35">
      <c r="A661" s="19" t="s">
        <v>14489</v>
      </c>
      <c r="B661" s="19" t="s">
        <v>14488</v>
      </c>
      <c r="C661" s="19" t="s">
        <v>8261</v>
      </c>
      <c r="D661" s="19" t="s">
        <v>14487</v>
      </c>
      <c r="E661" s="19" t="s">
        <v>3614</v>
      </c>
      <c r="F661" s="19" t="s">
        <v>8259</v>
      </c>
      <c r="G661" s="19">
        <v>367</v>
      </c>
      <c r="H661" s="19" t="s">
        <v>13102</v>
      </c>
    </row>
    <row r="662" spans="1:8" x14ac:dyDescent="0.35">
      <c r="A662" s="19" t="s">
        <v>14486</v>
      </c>
      <c r="B662" s="19" t="s">
        <v>14485</v>
      </c>
      <c r="C662" s="19" t="s">
        <v>8261</v>
      </c>
      <c r="D662" s="19" t="s">
        <v>14484</v>
      </c>
      <c r="E662" s="19" t="s">
        <v>3617</v>
      </c>
      <c r="F662" s="19" t="s">
        <v>8259</v>
      </c>
      <c r="G662" s="19">
        <v>190</v>
      </c>
      <c r="H662" s="19" t="s">
        <v>13102</v>
      </c>
    </row>
    <row r="663" spans="1:8" x14ac:dyDescent="0.35">
      <c r="A663" s="19" t="s">
        <v>14483</v>
      </c>
      <c r="B663" s="19" t="s">
        <v>14482</v>
      </c>
      <c r="C663" s="19" t="s">
        <v>8261</v>
      </c>
      <c r="D663" s="19" t="s">
        <v>14481</v>
      </c>
      <c r="E663" s="19" t="s">
        <v>3656</v>
      </c>
      <c r="F663" s="19" t="s">
        <v>8259</v>
      </c>
      <c r="G663" s="19">
        <v>166</v>
      </c>
      <c r="H663" s="19" t="s">
        <v>13102</v>
      </c>
    </row>
    <row r="664" spans="1:8" x14ac:dyDescent="0.35">
      <c r="A664" s="19" t="s">
        <v>14480</v>
      </c>
      <c r="B664" s="19" t="s">
        <v>14479</v>
      </c>
      <c r="C664" s="19" t="s">
        <v>8261</v>
      </c>
      <c r="D664" s="19" t="s">
        <v>14478</v>
      </c>
      <c r="E664" s="19" t="s">
        <v>14477</v>
      </c>
      <c r="F664" s="19" t="s">
        <v>8259</v>
      </c>
      <c r="G664" s="19">
        <v>164</v>
      </c>
      <c r="H664" s="19" t="s">
        <v>13102</v>
      </c>
    </row>
    <row r="665" spans="1:8" x14ac:dyDescent="0.35">
      <c r="A665" s="19" t="s">
        <v>14476</v>
      </c>
      <c r="B665" s="19" t="s">
        <v>14475</v>
      </c>
      <c r="C665" s="19" t="s">
        <v>8261</v>
      </c>
      <c r="D665" s="19" t="s">
        <v>14474</v>
      </c>
      <c r="E665" s="19" t="s">
        <v>3710</v>
      </c>
      <c r="F665" s="19" t="s">
        <v>8259</v>
      </c>
      <c r="G665" s="19">
        <v>282</v>
      </c>
      <c r="H665" s="19" t="s">
        <v>13102</v>
      </c>
    </row>
    <row r="666" spans="1:8" x14ac:dyDescent="0.35">
      <c r="A666" s="19" t="s">
        <v>14473</v>
      </c>
      <c r="B666" s="19" t="s">
        <v>14472</v>
      </c>
      <c r="C666" s="19" t="s">
        <v>8261</v>
      </c>
      <c r="D666" s="19" t="s">
        <v>14471</v>
      </c>
      <c r="E666" s="19" t="s">
        <v>3719</v>
      </c>
      <c r="F666" s="19" t="s">
        <v>8259</v>
      </c>
      <c r="G666" s="19">
        <v>256</v>
      </c>
      <c r="H666" s="19" t="s">
        <v>13102</v>
      </c>
    </row>
    <row r="667" spans="1:8" x14ac:dyDescent="0.35">
      <c r="A667" s="19" t="s">
        <v>14470</v>
      </c>
      <c r="B667" s="19" t="s">
        <v>14469</v>
      </c>
      <c r="C667" s="19" t="s">
        <v>8261</v>
      </c>
      <c r="D667" s="19" t="s">
        <v>14466</v>
      </c>
      <c r="E667" s="19" t="s">
        <v>3826</v>
      </c>
      <c r="F667" s="19" t="s">
        <v>8259</v>
      </c>
      <c r="G667" s="19">
        <v>278</v>
      </c>
      <c r="H667" s="19" t="s">
        <v>13102</v>
      </c>
    </row>
    <row r="668" spans="1:8" x14ac:dyDescent="0.35">
      <c r="A668" s="19" t="s">
        <v>14468</v>
      </c>
      <c r="B668" s="19" t="s">
        <v>14467</v>
      </c>
      <c r="C668" s="19" t="s">
        <v>8261</v>
      </c>
      <c r="D668" s="19" t="s">
        <v>14466</v>
      </c>
      <c r="E668" s="19" t="s">
        <v>3829</v>
      </c>
      <c r="F668" s="19" t="s">
        <v>8259</v>
      </c>
      <c r="G668" s="19">
        <v>280</v>
      </c>
      <c r="H668" s="19" t="s">
        <v>13102</v>
      </c>
    </row>
    <row r="669" spans="1:8" x14ac:dyDescent="0.35">
      <c r="A669" s="19" t="s">
        <v>14465</v>
      </c>
      <c r="B669" s="19" t="s">
        <v>14464</v>
      </c>
      <c r="C669" s="19" t="s">
        <v>8261</v>
      </c>
      <c r="D669" s="19" t="s">
        <v>14463</v>
      </c>
      <c r="E669" s="19" t="s">
        <v>3915</v>
      </c>
      <c r="F669" s="19" t="s">
        <v>8259</v>
      </c>
      <c r="G669" s="19">
        <v>359</v>
      </c>
      <c r="H669" s="19" t="s">
        <v>13102</v>
      </c>
    </row>
    <row r="670" spans="1:8" x14ac:dyDescent="0.35">
      <c r="A670" s="19" t="s">
        <v>14462</v>
      </c>
      <c r="B670" s="19" t="s">
        <v>14461</v>
      </c>
      <c r="C670" s="19" t="s">
        <v>8261</v>
      </c>
      <c r="D670" s="19" t="s">
        <v>13639</v>
      </c>
      <c r="E670" s="19" t="s">
        <v>14460</v>
      </c>
      <c r="F670" s="19" t="s">
        <v>8259</v>
      </c>
      <c r="G670" s="19">
        <v>356</v>
      </c>
      <c r="H670" s="19" t="s">
        <v>13102</v>
      </c>
    </row>
    <row r="671" spans="1:8" x14ac:dyDescent="0.35">
      <c r="A671" s="19" t="s">
        <v>14459</v>
      </c>
      <c r="B671" s="19" t="s">
        <v>14458</v>
      </c>
      <c r="C671" s="19" t="s">
        <v>8261</v>
      </c>
      <c r="D671" s="19" t="s">
        <v>14457</v>
      </c>
      <c r="E671" s="19" t="s">
        <v>4208</v>
      </c>
      <c r="F671" s="19" t="s">
        <v>8259</v>
      </c>
      <c r="G671" s="19">
        <v>1032</v>
      </c>
      <c r="H671" s="19" t="s">
        <v>13102</v>
      </c>
    </row>
    <row r="672" spans="1:8" x14ac:dyDescent="0.35">
      <c r="A672" s="19" t="s">
        <v>14456</v>
      </c>
      <c r="B672" s="19" t="s">
        <v>14455</v>
      </c>
      <c r="C672" s="19" t="s">
        <v>8261</v>
      </c>
      <c r="D672" s="19" t="s">
        <v>14454</v>
      </c>
      <c r="E672" s="19" t="s">
        <v>4211</v>
      </c>
      <c r="F672" s="19" t="s">
        <v>8259</v>
      </c>
      <c r="G672" s="19">
        <v>317</v>
      </c>
      <c r="H672" s="19" t="s">
        <v>13102</v>
      </c>
    </row>
    <row r="673" spans="1:8" x14ac:dyDescent="0.35">
      <c r="A673" s="19" t="s">
        <v>14453</v>
      </c>
      <c r="B673" s="19" t="s">
        <v>14452</v>
      </c>
      <c r="C673" s="19" t="s">
        <v>8261</v>
      </c>
      <c r="D673" s="19" t="s">
        <v>14451</v>
      </c>
      <c r="E673" s="19" t="s">
        <v>14450</v>
      </c>
      <c r="F673" s="19" t="s">
        <v>8259</v>
      </c>
      <c r="G673" s="19">
        <v>160</v>
      </c>
      <c r="H673" s="19" t="s">
        <v>13102</v>
      </c>
    </row>
    <row r="674" spans="1:8" x14ac:dyDescent="0.35">
      <c r="A674" s="19" t="s">
        <v>14449</v>
      </c>
      <c r="B674" s="19" t="s">
        <v>14448</v>
      </c>
      <c r="C674" s="19" t="s">
        <v>8261</v>
      </c>
      <c r="D674" s="19" t="s">
        <v>4361</v>
      </c>
      <c r="E674" s="19" t="s">
        <v>14447</v>
      </c>
      <c r="F674" s="19" t="s">
        <v>8259</v>
      </c>
      <c r="G674" s="19">
        <v>45</v>
      </c>
      <c r="H674" s="19" t="s">
        <v>13102</v>
      </c>
    </row>
    <row r="675" spans="1:8" x14ac:dyDescent="0.35">
      <c r="A675" s="19" t="s">
        <v>14446</v>
      </c>
      <c r="B675" s="19" t="s">
        <v>14445</v>
      </c>
      <c r="C675" s="19" t="s">
        <v>8261</v>
      </c>
      <c r="D675" s="19" t="s">
        <v>14444</v>
      </c>
      <c r="E675" s="19" t="s">
        <v>14443</v>
      </c>
      <c r="F675" s="19" t="s">
        <v>8259</v>
      </c>
      <c r="G675" s="19">
        <v>113</v>
      </c>
      <c r="H675" s="19" t="s">
        <v>13102</v>
      </c>
    </row>
    <row r="676" spans="1:8" x14ac:dyDescent="0.35">
      <c r="A676" s="19" t="s">
        <v>14442</v>
      </c>
      <c r="B676" s="19" t="s">
        <v>14441</v>
      </c>
      <c r="C676" s="19" t="s">
        <v>8261</v>
      </c>
      <c r="D676" s="19" t="s">
        <v>14440</v>
      </c>
      <c r="E676" s="19" t="s">
        <v>14439</v>
      </c>
      <c r="F676" s="19" t="s">
        <v>8259</v>
      </c>
      <c r="G676" s="19">
        <v>259</v>
      </c>
      <c r="H676" s="19" t="s">
        <v>13102</v>
      </c>
    </row>
    <row r="677" spans="1:8" x14ac:dyDescent="0.35">
      <c r="A677" s="19" t="s">
        <v>14438</v>
      </c>
      <c r="B677" s="19" t="s">
        <v>14437</v>
      </c>
      <c r="C677" s="19" t="s">
        <v>8261</v>
      </c>
      <c r="D677" s="19" t="s">
        <v>14436</v>
      </c>
      <c r="E677" s="19" t="s">
        <v>14435</v>
      </c>
      <c r="F677" s="19" t="s">
        <v>8259</v>
      </c>
      <c r="G677" s="19">
        <v>461</v>
      </c>
      <c r="H677" s="19" t="s">
        <v>13102</v>
      </c>
    </row>
    <row r="678" spans="1:8" x14ac:dyDescent="0.35">
      <c r="A678" s="19" t="s">
        <v>14434</v>
      </c>
      <c r="B678" s="19" t="s">
        <v>14433</v>
      </c>
      <c r="C678" s="19" t="s">
        <v>8261</v>
      </c>
      <c r="D678" s="19" t="s">
        <v>14432</v>
      </c>
      <c r="E678" s="19" t="s">
        <v>14431</v>
      </c>
      <c r="F678" s="19" t="s">
        <v>8259</v>
      </c>
      <c r="G678" s="19">
        <v>629</v>
      </c>
      <c r="H678" s="19" t="s">
        <v>13102</v>
      </c>
    </row>
    <row r="679" spans="1:8" x14ac:dyDescent="0.35">
      <c r="A679" s="19" t="s">
        <v>14430</v>
      </c>
      <c r="B679" s="19" t="s">
        <v>14429</v>
      </c>
      <c r="C679" s="19" t="s">
        <v>8261</v>
      </c>
      <c r="D679" s="19" t="s">
        <v>14428</v>
      </c>
      <c r="E679" s="19" t="s">
        <v>14427</v>
      </c>
      <c r="F679" s="19" t="s">
        <v>8259</v>
      </c>
      <c r="G679" s="19">
        <v>237</v>
      </c>
      <c r="H679" s="19" t="s">
        <v>13102</v>
      </c>
    </row>
    <row r="680" spans="1:8" x14ac:dyDescent="0.35">
      <c r="A680" s="19" t="s">
        <v>14426</v>
      </c>
      <c r="B680" s="19" t="s">
        <v>14425</v>
      </c>
      <c r="C680" s="19" t="s">
        <v>8261</v>
      </c>
      <c r="D680" s="19" t="s">
        <v>14424</v>
      </c>
      <c r="E680" s="19" t="s">
        <v>4379</v>
      </c>
      <c r="F680" s="19" t="s">
        <v>8259</v>
      </c>
      <c r="G680" s="19">
        <v>288</v>
      </c>
      <c r="H680" s="19" t="s">
        <v>13102</v>
      </c>
    </row>
    <row r="681" spans="1:8" x14ac:dyDescent="0.35">
      <c r="A681" s="19" t="s">
        <v>14423</v>
      </c>
      <c r="B681" s="19" t="s">
        <v>14422</v>
      </c>
      <c r="C681" s="19" t="s">
        <v>8261</v>
      </c>
      <c r="D681" s="19" t="s">
        <v>14421</v>
      </c>
      <c r="E681" s="19" t="s">
        <v>4385</v>
      </c>
      <c r="F681" s="19" t="s">
        <v>8259</v>
      </c>
      <c r="G681" s="19">
        <v>277</v>
      </c>
      <c r="H681" s="19" t="s">
        <v>13102</v>
      </c>
    </row>
    <row r="682" spans="1:8" x14ac:dyDescent="0.35">
      <c r="A682" s="19" t="s">
        <v>14420</v>
      </c>
      <c r="B682" s="19" t="s">
        <v>14419</v>
      </c>
      <c r="C682" s="19" t="s">
        <v>8261</v>
      </c>
      <c r="D682" s="19" t="s">
        <v>14418</v>
      </c>
      <c r="E682" s="19" t="s">
        <v>14417</v>
      </c>
      <c r="F682" s="19" t="s">
        <v>8259</v>
      </c>
      <c r="G682" s="19">
        <v>366</v>
      </c>
      <c r="H682" s="19" t="s">
        <v>13102</v>
      </c>
    </row>
    <row r="683" spans="1:8" x14ac:dyDescent="0.35">
      <c r="A683" s="19" t="s">
        <v>14416</v>
      </c>
      <c r="B683" s="19" t="s">
        <v>14415</v>
      </c>
      <c r="C683" s="19" t="s">
        <v>8261</v>
      </c>
      <c r="D683" s="19" t="s">
        <v>4403</v>
      </c>
      <c r="E683" s="19" t="s">
        <v>14414</v>
      </c>
      <c r="F683" s="19" t="s">
        <v>8259</v>
      </c>
      <c r="G683" s="19">
        <v>95</v>
      </c>
      <c r="H683" s="19" t="s">
        <v>13102</v>
      </c>
    </row>
    <row r="684" spans="1:8" x14ac:dyDescent="0.35">
      <c r="A684" s="19" t="s">
        <v>14413</v>
      </c>
      <c r="B684" s="19" t="s">
        <v>14412</v>
      </c>
      <c r="C684" s="19" t="s">
        <v>8261</v>
      </c>
      <c r="D684" s="19" t="s">
        <v>13963</v>
      </c>
      <c r="E684" s="19" t="s">
        <v>4404</v>
      </c>
      <c r="F684" s="19" t="s">
        <v>8259</v>
      </c>
      <c r="G684" s="19">
        <v>157</v>
      </c>
      <c r="H684" s="19" t="s">
        <v>13102</v>
      </c>
    </row>
    <row r="685" spans="1:8" x14ac:dyDescent="0.35">
      <c r="A685" s="19" t="s">
        <v>14411</v>
      </c>
      <c r="B685" s="19" t="s">
        <v>14410</v>
      </c>
      <c r="C685" s="19" t="s">
        <v>8261</v>
      </c>
      <c r="D685" s="19" t="s">
        <v>4408</v>
      </c>
      <c r="E685" s="19" t="s">
        <v>14409</v>
      </c>
      <c r="F685" s="19" t="s">
        <v>8259</v>
      </c>
      <c r="G685" s="19">
        <v>78</v>
      </c>
      <c r="H685" s="19" t="s">
        <v>13102</v>
      </c>
    </row>
    <row r="686" spans="1:8" x14ac:dyDescent="0.35">
      <c r="A686" s="19" t="s">
        <v>14408</v>
      </c>
      <c r="B686" s="19" t="s">
        <v>14407</v>
      </c>
      <c r="C686" s="19" t="s">
        <v>8261</v>
      </c>
      <c r="D686" s="19" t="s">
        <v>4415</v>
      </c>
      <c r="E686" s="19" t="s">
        <v>14406</v>
      </c>
      <c r="F686" s="19" t="s">
        <v>8259</v>
      </c>
      <c r="G686" s="19">
        <v>149</v>
      </c>
      <c r="H686" s="19" t="s">
        <v>13102</v>
      </c>
    </row>
    <row r="687" spans="1:8" x14ac:dyDescent="0.35">
      <c r="A687" s="19" t="s">
        <v>14405</v>
      </c>
      <c r="B687" s="19" t="s">
        <v>14404</v>
      </c>
      <c r="C687" s="19" t="s">
        <v>8261</v>
      </c>
      <c r="D687" s="19" t="s">
        <v>14403</v>
      </c>
      <c r="E687" s="19" t="s">
        <v>4416</v>
      </c>
      <c r="F687" s="19" t="s">
        <v>8259</v>
      </c>
      <c r="G687" s="19">
        <v>451</v>
      </c>
      <c r="H687" s="19" t="s">
        <v>13102</v>
      </c>
    </row>
    <row r="688" spans="1:8" x14ac:dyDescent="0.35">
      <c r="A688" s="19" t="s">
        <v>14402</v>
      </c>
      <c r="B688" s="19" t="s">
        <v>14401</v>
      </c>
      <c r="C688" s="19" t="s">
        <v>8261</v>
      </c>
      <c r="D688" s="19" t="s">
        <v>14400</v>
      </c>
      <c r="E688" s="19" t="s">
        <v>14399</v>
      </c>
      <c r="F688" s="19" t="s">
        <v>8259</v>
      </c>
      <c r="G688" s="19">
        <v>428</v>
      </c>
      <c r="H688" s="19" t="s">
        <v>13102</v>
      </c>
    </row>
    <row r="689" spans="1:8" x14ac:dyDescent="0.35">
      <c r="A689" s="19" t="s">
        <v>14398</v>
      </c>
      <c r="B689" s="19" t="s">
        <v>14397</v>
      </c>
      <c r="C689" s="19" t="s">
        <v>8261</v>
      </c>
      <c r="D689" s="19" t="s">
        <v>14396</v>
      </c>
      <c r="E689" s="19" t="s">
        <v>4467</v>
      </c>
      <c r="F689" s="19" t="s">
        <v>8259</v>
      </c>
      <c r="G689" s="19">
        <v>976</v>
      </c>
      <c r="H689" s="19" t="s">
        <v>13102</v>
      </c>
    </row>
    <row r="690" spans="1:8" x14ac:dyDescent="0.35">
      <c r="A690" s="19" t="s">
        <v>14395</v>
      </c>
      <c r="B690" s="19" t="s">
        <v>14394</v>
      </c>
      <c r="C690" s="19" t="s">
        <v>8261</v>
      </c>
      <c r="D690" s="19" t="s">
        <v>14393</v>
      </c>
      <c r="E690" s="19" t="s">
        <v>14392</v>
      </c>
      <c r="F690" s="19" t="s">
        <v>8259</v>
      </c>
      <c r="G690" s="19">
        <v>738</v>
      </c>
      <c r="H690" s="19" t="s">
        <v>13102</v>
      </c>
    </row>
    <row r="691" spans="1:8" x14ac:dyDescent="0.35">
      <c r="A691" s="19" t="s">
        <v>14391</v>
      </c>
      <c r="B691" s="19" t="s">
        <v>14390</v>
      </c>
      <c r="C691" s="19" t="s">
        <v>8261</v>
      </c>
      <c r="D691" s="19" t="s">
        <v>14389</v>
      </c>
      <c r="E691" s="19" t="s">
        <v>14388</v>
      </c>
      <c r="F691" s="19" t="s">
        <v>8259</v>
      </c>
      <c r="G691" s="19">
        <v>379</v>
      </c>
      <c r="H691" s="19" t="s">
        <v>13102</v>
      </c>
    </row>
    <row r="692" spans="1:8" x14ac:dyDescent="0.35">
      <c r="A692" s="19" t="s">
        <v>14387</v>
      </c>
      <c r="B692" s="19" t="s">
        <v>14386</v>
      </c>
      <c r="C692" s="19" t="s">
        <v>8261</v>
      </c>
      <c r="D692" s="19" t="s">
        <v>14385</v>
      </c>
      <c r="E692" s="19" t="s">
        <v>14384</v>
      </c>
      <c r="F692" s="19" t="s">
        <v>8259</v>
      </c>
      <c r="G692" s="19">
        <v>499</v>
      </c>
      <c r="H692" s="19" t="s">
        <v>13102</v>
      </c>
    </row>
    <row r="693" spans="1:8" x14ac:dyDescent="0.35">
      <c r="A693" s="19" t="s">
        <v>14383</v>
      </c>
      <c r="B693" s="19" t="s">
        <v>14382</v>
      </c>
      <c r="C693" s="19" t="s">
        <v>8261</v>
      </c>
      <c r="D693" s="19" t="s">
        <v>14381</v>
      </c>
      <c r="E693" s="19" t="s">
        <v>4588</v>
      </c>
      <c r="F693" s="19" t="s">
        <v>8259</v>
      </c>
      <c r="G693" s="19">
        <v>357</v>
      </c>
      <c r="H693" s="19" t="s">
        <v>13102</v>
      </c>
    </row>
    <row r="694" spans="1:8" x14ac:dyDescent="0.35">
      <c r="A694" s="19" t="s">
        <v>14380</v>
      </c>
      <c r="B694" s="19" t="s">
        <v>14379</v>
      </c>
      <c r="C694" s="19" t="s">
        <v>8261</v>
      </c>
      <c r="D694" s="19" t="s">
        <v>8361</v>
      </c>
      <c r="E694" s="19" t="s">
        <v>4593</v>
      </c>
      <c r="F694" s="19" t="s">
        <v>8259</v>
      </c>
      <c r="G694" s="19">
        <v>465</v>
      </c>
      <c r="H694" s="19" t="s">
        <v>13102</v>
      </c>
    </row>
    <row r="695" spans="1:8" x14ac:dyDescent="0.35">
      <c r="A695" s="19" t="s">
        <v>14378</v>
      </c>
      <c r="B695" s="19" t="s">
        <v>14377</v>
      </c>
      <c r="C695" s="19" t="s">
        <v>8261</v>
      </c>
      <c r="D695" s="19" t="s">
        <v>14376</v>
      </c>
      <c r="E695" s="19" t="s">
        <v>14375</v>
      </c>
      <c r="F695" s="19" t="s">
        <v>8259</v>
      </c>
      <c r="G695" s="19">
        <v>256</v>
      </c>
      <c r="H695" s="19" t="s">
        <v>13102</v>
      </c>
    </row>
    <row r="696" spans="1:8" x14ac:dyDescent="0.35">
      <c r="A696" s="19" t="s">
        <v>14374</v>
      </c>
      <c r="B696" s="19" t="s">
        <v>14373</v>
      </c>
      <c r="C696" s="19" t="s">
        <v>8261</v>
      </c>
      <c r="D696" s="19" t="s">
        <v>14372</v>
      </c>
      <c r="E696" s="19" t="s">
        <v>14371</v>
      </c>
      <c r="F696" s="19" t="s">
        <v>8259</v>
      </c>
      <c r="G696" s="19">
        <v>425</v>
      </c>
      <c r="H696" s="19" t="s">
        <v>13102</v>
      </c>
    </row>
    <row r="697" spans="1:8" x14ac:dyDescent="0.35">
      <c r="A697" s="19" t="s">
        <v>14370</v>
      </c>
      <c r="B697" s="19" t="s">
        <v>14369</v>
      </c>
      <c r="C697" s="19" t="s">
        <v>8261</v>
      </c>
      <c r="D697" s="19" t="s">
        <v>14368</v>
      </c>
      <c r="E697" s="19" t="s">
        <v>4636</v>
      </c>
      <c r="F697" s="19" t="s">
        <v>8259</v>
      </c>
      <c r="G697" s="19">
        <v>165</v>
      </c>
      <c r="H697" s="19" t="s">
        <v>13102</v>
      </c>
    </row>
    <row r="698" spans="1:8" x14ac:dyDescent="0.35">
      <c r="A698" s="19" t="s">
        <v>14367</v>
      </c>
      <c r="B698" s="19" t="s">
        <v>14366</v>
      </c>
      <c r="C698" s="19" t="s">
        <v>8261</v>
      </c>
      <c r="D698" s="19" t="s">
        <v>14365</v>
      </c>
      <c r="E698" s="19" t="s">
        <v>4692</v>
      </c>
      <c r="F698" s="19" t="s">
        <v>8259</v>
      </c>
      <c r="G698" s="19">
        <v>349</v>
      </c>
      <c r="H698" s="19" t="s">
        <v>13102</v>
      </c>
    </row>
    <row r="699" spans="1:8" x14ac:dyDescent="0.35">
      <c r="A699" s="19" t="s">
        <v>14364</v>
      </c>
      <c r="B699" s="19" t="s">
        <v>14363</v>
      </c>
      <c r="C699" s="19" t="s">
        <v>8261</v>
      </c>
      <c r="D699" s="19" t="s">
        <v>14362</v>
      </c>
      <c r="E699" s="19" t="s">
        <v>4719</v>
      </c>
      <c r="F699" s="19" t="s">
        <v>8259</v>
      </c>
      <c r="G699" s="19">
        <v>514</v>
      </c>
      <c r="H699" s="19" t="s">
        <v>13102</v>
      </c>
    </row>
    <row r="700" spans="1:8" x14ac:dyDescent="0.35">
      <c r="A700" s="19" t="s">
        <v>14361</v>
      </c>
      <c r="B700" s="19" t="s">
        <v>14360</v>
      </c>
      <c r="C700" s="19" t="s">
        <v>8261</v>
      </c>
      <c r="D700" s="19" t="s">
        <v>8476</v>
      </c>
      <c r="E700" s="19" t="s">
        <v>4736</v>
      </c>
      <c r="F700" s="19" t="s">
        <v>8259</v>
      </c>
      <c r="G700" s="19">
        <v>228</v>
      </c>
      <c r="H700" s="19" t="s">
        <v>13102</v>
      </c>
    </row>
    <row r="701" spans="1:8" x14ac:dyDescent="0.35">
      <c r="A701" s="19" t="s">
        <v>14359</v>
      </c>
      <c r="B701" s="19" t="s">
        <v>14358</v>
      </c>
      <c r="C701" s="19" t="s">
        <v>8261</v>
      </c>
      <c r="D701" s="19" t="s">
        <v>14357</v>
      </c>
      <c r="E701" s="19" t="s">
        <v>14356</v>
      </c>
      <c r="F701" s="19" t="s">
        <v>8259</v>
      </c>
      <c r="G701" s="19">
        <v>278</v>
      </c>
      <c r="H701" s="19" t="s">
        <v>13102</v>
      </c>
    </row>
    <row r="702" spans="1:8" x14ac:dyDescent="0.35">
      <c r="A702" s="19" t="s">
        <v>14355</v>
      </c>
      <c r="B702" s="19" t="s">
        <v>14354</v>
      </c>
      <c r="C702" s="19" t="s">
        <v>8261</v>
      </c>
      <c r="D702" s="19" t="s">
        <v>12853</v>
      </c>
      <c r="E702" s="19" t="s">
        <v>4765</v>
      </c>
      <c r="F702" s="19" t="s">
        <v>8259</v>
      </c>
      <c r="G702" s="19">
        <v>550</v>
      </c>
      <c r="H702" s="19" t="s">
        <v>13102</v>
      </c>
    </row>
    <row r="703" spans="1:8" x14ac:dyDescent="0.35">
      <c r="A703" s="19" t="s">
        <v>14353</v>
      </c>
      <c r="B703" s="19" t="s">
        <v>14352</v>
      </c>
      <c r="C703" s="19" t="s">
        <v>8261</v>
      </c>
      <c r="D703" s="19" t="s">
        <v>14351</v>
      </c>
      <c r="E703" s="19" t="s">
        <v>4774</v>
      </c>
      <c r="F703" s="19" t="s">
        <v>8259</v>
      </c>
      <c r="G703" s="19">
        <v>158</v>
      </c>
      <c r="H703" s="19" t="s">
        <v>13102</v>
      </c>
    </row>
    <row r="704" spans="1:8" x14ac:dyDescent="0.35">
      <c r="A704" s="19" t="s">
        <v>14350</v>
      </c>
      <c r="B704" s="19" t="s">
        <v>14349</v>
      </c>
      <c r="C704" s="19" t="s">
        <v>8261</v>
      </c>
      <c r="D704" s="19" t="s">
        <v>14348</v>
      </c>
      <c r="E704" s="19" t="s">
        <v>4789</v>
      </c>
      <c r="F704" s="19" t="s">
        <v>8259</v>
      </c>
      <c r="G704" s="19">
        <v>759</v>
      </c>
      <c r="H704" s="19" t="s">
        <v>13102</v>
      </c>
    </row>
    <row r="705" spans="1:8" x14ac:dyDescent="0.35">
      <c r="A705" s="19" t="s">
        <v>14347</v>
      </c>
      <c r="B705" s="19" t="s">
        <v>14346</v>
      </c>
      <c r="C705" s="19" t="s">
        <v>8261</v>
      </c>
      <c r="D705" s="19" t="s">
        <v>14345</v>
      </c>
      <c r="E705" s="19" t="s">
        <v>4791</v>
      </c>
      <c r="F705" s="19" t="s">
        <v>8259</v>
      </c>
      <c r="G705" s="19">
        <v>348</v>
      </c>
      <c r="H705" s="19" t="s">
        <v>13102</v>
      </c>
    </row>
    <row r="706" spans="1:8" x14ac:dyDescent="0.35">
      <c r="A706" s="19" t="s">
        <v>14344</v>
      </c>
      <c r="B706" s="19" t="s">
        <v>14343</v>
      </c>
      <c r="C706" s="19" t="s">
        <v>8261</v>
      </c>
      <c r="D706" s="19" t="s">
        <v>14342</v>
      </c>
      <c r="E706" s="19" t="s">
        <v>14341</v>
      </c>
      <c r="F706" s="19" t="s">
        <v>8259</v>
      </c>
      <c r="G706" s="19">
        <v>260</v>
      </c>
      <c r="H706" s="19" t="s">
        <v>13102</v>
      </c>
    </row>
    <row r="707" spans="1:8" x14ac:dyDescent="0.35">
      <c r="A707" s="19" t="s">
        <v>14340</v>
      </c>
      <c r="B707" s="19" t="s">
        <v>14339</v>
      </c>
      <c r="C707" s="19" t="s">
        <v>8261</v>
      </c>
      <c r="D707" s="19" t="s">
        <v>14336</v>
      </c>
      <c r="E707" s="19" t="s">
        <v>4839</v>
      </c>
      <c r="F707" s="19" t="s">
        <v>8259</v>
      </c>
      <c r="G707" s="19">
        <v>262</v>
      </c>
      <c r="H707" s="19" t="s">
        <v>13102</v>
      </c>
    </row>
    <row r="708" spans="1:8" x14ac:dyDescent="0.35">
      <c r="A708" s="19" t="s">
        <v>14338</v>
      </c>
      <c r="B708" s="19" t="s">
        <v>14337</v>
      </c>
      <c r="C708" s="19" t="s">
        <v>8261</v>
      </c>
      <c r="D708" s="19" t="s">
        <v>14336</v>
      </c>
      <c r="E708" s="19" t="s">
        <v>4842</v>
      </c>
      <c r="F708" s="19" t="s">
        <v>8259</v>
      </c>
      <c r="G708" s="19">
        <v>280</v>
      </c>
      <c r="H708" s="19" t="s">
        <v>13102</v>
      </c>
    </row>
    <row r="709" spans="1:8" x14ac:dyDescent="0.35">
      <c r="A709" s="19" t="s">
        <v>14335</v>
      </c>
      <c r="B709" s="19" t="s">
        <v>14334</v>
      </c>
      <c r="C709" s="19" t="s">
        <v>8261</v>
      </c>
      <c r="D709" s="19" t="s">
        <v>14333</v>
      </c>
      <c r="E709" s="19" t="s">
        <v>4856</v>
      </c>
      <c r="F709" s="19" t="s">
        <v>8259</v>
      </c>
      <c r="G709" s="19">
        <v>163</v>
      </c>
      <c r="H709" s="19" t="s">
        <v>13102</v>
      </c>
    </row>
    <row r="710" spans="1:8" x14ac:dyDescent="0.35">
      <c r="A710" s="19" t="s">
        <v>14332</v>
      </c>
      <c r="B710" s="19" t="s">
        <v>14331</v>
      </c>
      <c r="C710" s="19" t="s">
        <v>8261</v>
      </c>
      <c r="D710" s="19" t="s">
        <v>157</v>
      </c>
      <c r="E710" s="19" t="s">
        <v>4881</v>
      </c>
      <c r="F710" s="19" t="s">
        <v>8259</v>
      </c>
      <c r="G710" s="19">
        <v>263</v>
      </c>
      <c r="H710" s="19" t="s">
        <v>13102</v>
      </c>
    </row>
    <row r="711" spans="1:8" x14ac:dyDescent="0.35">
      <c r="A711" s="19" t="s">
        <v>14330</v>
      </c>
      <c r="B711" s="19" t="s">
        <v>14329</v>
      </c>
      <c r="C711" s="19" t="s">
        <v>8261</v>
      </c>
      <c r="D711" s="19" t="s">
        <v>157</v>
      </c>
      <c r="E711" s="19" t="s">
        <v>4883</v>
      </c>
      <c r="F711" s="19" t="s">
        <v>8259</v>
      </c>
      <c r="G711" s="19">
        <v>261</v>
      </c>
      <c r="H711" s="19" t="s">
        <v>13102</v>
      </c>
    </row>
    <row r="712" spans="1:8" x14ac:dyDescent="0.35">
      <c r="A712" s="19" t="s">
        <v>14328</v>
      </c>
      <c r="B712" s="19" t="s">
        <v>14327</v>
      </c>
      <c r="C712" s="19" t="s">
        <v>8261</v>
      </c>
      <c r="D712" s="19" t="s">
        <v>14326</v>
      </c>
      <c r="E712" s="19" t="s">
        <v>14325</v>
      </c>
      <c r="F712" s="19" t="s">
        <v>8259</v>
      </c>
      <c r="G712" s="19">
        <v>316</v>
      </c>
      <c r="H712" s="19" t="s">
        <v>13102</v>
      </c>
    </row>
    <row r="713" spans="1:8" x14ac:dyDescent="0.35">
      <c r="A713" s="19" t="s">
        <v>14324</v>
      </c>
      <c r="B713" s="19" t="s">
        <v>14323</v>
      </c>
      <c r="C713" s="19" t="s">
        <v>8261</v>
      </c>
      <c r="D713" s="19" t="s">
        <v>14322</v>
      </c>
      <c r="E713" s="19" t="s">
        <v>4939</v>
      </c>
      <c r="F713" s="19" t="s">
        <v>8259</v>
      </c>
      <c r="G713" s="19">
        <v>500</v>
      </c>
      <c r="H713" s="19" t="s">
        <v>13102</v>
      </c>
    </row>
    <row r="714" spans="1:8" x14ac:dyDescent="0.35">
      <c r="A714" s="19" t="s">
        <v>14321</v>
      </c>
      <c r="B714" s="19" t="s">
        <v>14320</v>
      </c>
      <c r="C714" s="19" t="s">
        <v>8261</v>
      </c>
      <c r="D714" s="19" t="s">
        <v>14319</v>
      </c>
      <c r="E714" s="19" t="s">
        <v>14318</v>
      </c>
      <c r="F714" s="19" t="s">
        <v>8259</v>
      </c>
      <c r="G714" s="19">
        <v>229</v>
      </c>
      <c r="H714" s="19" t="s">
        <v>13102</v>
      </c>
    </row>
    <row r="715" spans="1:8" x14ac:dyDescent="0.35">
      <c r="A715" s="19" t="s">
        <v>14317</v>
      </c>
      <c r="B715" s="19" t="s">
        <v>14316</v>
      </c>
      <c r="C715" s="19" t="s">
        <v>8261</v>
      </c>
      <c r="D715" s="19" t="s">
        <v>14315</v>
      </c>
      <c r="E715" s="19" t="s">
        <v>14314</v>
      </c>
      <c r="F715" s="19" t="s">
        <v>8259</v>
      </c>
      <c r="G715" s="19">
        <v>564</v>
      </c>
      <c r="H715" s="19" t="s">
        <v>13102</v>
      </c>
    </row>
    <row r="716" spans="1:8" x14ac:dyDescent="0.35">
      <c r="A716" s="19" t="s">
        <v>14313</v>
      </c>
      <c r="B716" s="19" t="s">
        <v>14312</v>
      </c>
      <c r="C716" s="19" t="s">
        <v>8261</v>
      </c>
      <c r="D716" s="19" t="s">
        <v>14311</v>
      </c>
      <c r="E716" s="19" t="s">
        <v>14310</v>
      </c>
      <c r="F716" s="19" t="s">
        <v>8259</v>
      </c>
      <c r="G716" s="19">
        <v>688</v>
      </c>
      <c r="H716" s="19" t="s">
        <v>13102</v>
      </c>
    </row>
    <row r="717" spans="1:8" x14ac:dyDescent="0.35">
      <c r="A717" s="19" t="s">
        <v>14309</v>
      </c>
      <c r="B717" s="19" t="s">
        <v>14308</v>
      </c>
      <c r="C717" s="19" t="s">
        <v>8261</v>
      </c>
      <c r="D717" s="19" t="s">
        <v>14307</v>
      </c>
      <c r="E717" s="19" t="s">
        <v>14306</v>
      </c>
      <c r="F717" s="19" t="s">
        <v>8259</v>
      </c>
      <c r="G717" s="19">
        <v>212</v>
      </c>
      <c r="H717" s="19" t="s">
        <v>13102</v>
      </c>
    </row>
    <row r="718" spans="1:8" x14ac:dyDescent="0.35">
      <c r="A718" s="19" t="s">
        <v>14305</v>
      </c>
      <c r="B718" s="19" t="s">
        <v>14304</v>
      </c>
      <c r="C718" s="19" t="s">
        <v>8261</v>
      </c>
      <c r="D718" s="19" t="s">
        <v>157</v>
      </c>
      <c r="E718" s="19" t="s">
        <v>5099</v>
      </c>
      <c r="F718" s="19" t="s">
        <v>8259</v>
      </c>
      <c r="G718" s="19">
        <v>227</v>
      </c>
      <c r="H718" s="19" t="s">
        <v>13102</v>
      </c>
    </row>
    <row r="719" spans="1:8" x14ac:dyDescent="0.35">
      <c r="A719" s="19" t="s">
        <v>14303</v>
      </c>
      <c r="B719" s="19" t="s">
        <v>14302</v>
      </c>
      <c r="C719" s="19" t="s">
        <v>8261</v>
      </c>
      <c r="D719" s="19" t="s">
        <v>14301</v>
      </c>
      <c r="E719" s="19" t="s">
        <v>5106</v>
      </c>
      <c r="F719" s="19" t="s">
        <v>8259</v>
      </c>
      <c r="G719" s="19">
        <v>166</v>
      </c>
      <c r="H719" s="19" t="s">
        <v>13102</v>
      </c>
    </row>
    <row r="720" spans="1:8" x14ac:dyDescent="0.35">
      <c r="A720" s="19" t="s">
        <v>14300</v>
      </c>
      <c r="B720" s="19" t="s">
        <v>14299</v>
      </c>
      <c r="C720" s="19" t="s">
        <v>8261</v>
      </c>
      <c r="D720" s="19" t="s">
        <v>569</v>
      </c>
      <c r="E720" s="19" t="s">
        <v>14298</v>
      </c>
      <c r="F720" s="19" t="s">
        <v>8259</v>
      </c>
      <c r="G720" s="19">
        <v>49</v>
      </c>
      <c r="H720" s="19" t="s">
        <v>13102</v>
      </c>
    </row>
    <row r="721" spans="1:8" x14ac:dyDescent="0.35">
      <c r="A721" s="19" t="s">
        <v>14297</v>
      </c>
      <c r="B721" s="19" t="s">
        <v>14296</v>
      </c>
      <c r="C721" s="19" t="s">
        <v>8261</v>
      </c>
      <c r="D721" s="19" t="s">
        <v>3999</v>
      </c>
      <c r="E721" s="19" t="s">
        <v>14295</v>
      </c>
      <c r="F721" s="19" t="s">
        <v>8259</v>
      </c>
      <c r="G721" s="19">
        <v>89</v>
      </c>
      <c r="H721" s="19" t="s">
        <v>13102</v>
      </c>
    </row>
    <row r="722" spans="1:8" x14ac:dyDescent="0.35">
      <c r="A722" s="19" t="s">
        <v>14294</v>
      </c>
      <c r="B722" s="19" t="s">
        <v>14293</v>
      </c>
      <c r="C722" s="19" t="s">
        <v>8261</v>
      </c>
      <c r="D722" s="19" t="s">
        <v>9227</v>
      </c>
      <c r="E722" s="19" t="s">
        <v>5142</v>
      </c>
      <c r="F722" s="19" t="s">
        <v>8259</v>
      </c>
      <c r="G722" s="19">
        <v>1015</v>
      </c>
      <c r="H722" s="19" t="s">
        <v>13102</v>
      </c>
    </row>
    <row r="723" spans="1:8" x14ac:dyDescent="0.35">
      <c r="A723" s="19" t="s">
        <v>14292</v>
      </c>
      <c r="B723" s="19" t="s">
        <v>14291</v>
      </c>
      <c r="C723" s="19" t="s">
        <v>8261</v>
      </c>
      <c r="D723" s="19" t="s">
        <v>14290</v>
      </c>
      <c r="E723" s="19" t="s">
        <v>5144</v>
      </c>
      <c r="F723" s="19" t="s">
        <v>8259</v>
      </c>
      <c r="G723" s="19">
        <v>403</v>
      </c>
      <c r="H723" s="19" t="s">
        <v>13102</v>
      </c>
    </row>
    <row r="724" spans="1:8" x14ac:dyDescent="0.35">
      <c r="A724" s="19" t="s">
        <v>14289</v>
      </c>
      <c r="B724" s="19" t="s">
        <v>14288</v>
      </c>
      <c r="C724" s="19" t="s">
        <v>8261</v>
      </c>
      <c r="D724" s="19" t="s">
        <v>14287</v>
      </c>
      <c r="E724" s="19" t="s">
        <v>14286</v>
      </c>
      <c r="F724" s="19" t="s">
        <v>8259</v>
      </c>
      <c r="G724" s="19">
        <v>357</v>
      </c>
      <c r="H724" s="19" t="s">
        <v>13102</v>
      </c>
    </row>
    <row r="725" spans="1:8" x14ac:dyDescent="0.35">
      <c r="A725" s="19" t="s">
        <v>14285</v>
      </c>
      <c r="B725" s="19" t="s">
        <v>14284</v>
      </c>
      <c r="C725" s="19" t="s">
        <v>8261</v>
      </c>
      <c r="D725" s="19" t="s">
        <v>14283</v>
      </c>
      <c r="E725" s="19" t="s">
        <v>5169</v>
      </c>
      <c r="F725" s="19" t="s">
        <v>8259</v>
      </c>
      <c r="G725" s="19">
        <v>227</v>
      </c>
      <c r="H725" s="19" t="s">
        <v>13102</v>
      </c>
    </row>
    <row r="726" spans="1:8" x14ac:dyDescent="0.35">
      <c r="A726" s="19" t="s">
        <v>14282</v>
      </c>
      <c r="B726" s="19" t="s">
        <v>14281</v>
      </c>
      <c r="C726" s="19" t="s">
        <v>8261</v>
      </c>
      <c r="D726" s="19" t="s">
        <v>14280</v>
      </c>
      <c r="E726" s="19" t="s">
        <v>14279</v>
      </c>
      <c r="F726" s="19" t="s">
        <v>8259</v>
      </c>
      <c r="G726" s="19">
        <v>261</v>
      </c>
      <c r="H726" s="19" t="s">
        <v>13102</v>
      </c>
    </row>
    <row r="727" spans="1:8" x14ac:dyDescent="0.35">
      <c r="A727" s="19" t="s">
        <v>14278</v>
      </c>
      <c r="B727" s="19" t="s">
        <v>14277</v>
      </c>
      <c r="C727" s="19" t="s">
        <v>8261</v>
      </c>
      <c r="D727" s="19" t="s">
        <v>14276</v>
      </c>
      <c r="E727" s="19" t="s">
        <v>14275</v>
      </c>
      <c r="F727" s="19" t="s">
        <v>8259</v>
      </c>
      <c r="G727" s="19">
        <v>205</v>
      </c>
      <c r="H727" s="19" t="s">
        <v>13102</v>
      </c>
    </row>
    <row r="728" spans="1:8" x14ac:dyDescent="0.35">
      <c r="A728" s="19" t="s">
        <v>14274</v>
      </c>
      <c r="B728" s="19" t="s">
        <v>14273</v>
      </c>
      <c r="C728" s="19" t="s">
        <v>8261</v>
      </c>
      <c r="D728" s="19" t="s">
        <v>14272</v>
      </c>
      <c r="E728" s="19" t="s">
        <v>14271</v>
      </c>
      <c r="F728" s="19" t="s">
        <v>8259</v>
      </c>
      <c r="G728" s="19">
        <v>481</v>
      </c>
      <c r="H728" s="19" t="s">
        <v>13102</v>
      </c>
    </row>
    <row r="729" spans="1:8" x14ac:dyDescent="0.35">
      <c r="A729" s="19" t="s">
        <v>14270</v>
      </c>
      <c r="B729" s="19" t="s">
        <v>14269</v>
      </c>
      <c r="C729" s="19" t="s">
        <v>8261</v>
      </c>
      <c r="D729" s="19" t="s">
        <v>14268</v>
      </c>
      <c r="E729" s="19" t="s">
        <v>5241</v>
      </c>
      <c r="F729" s="19" t="s">
        <v>8259</v>
      </c>
      <c r="G729" s="19">
        <v>508</v>
      </c>
      <c r="H729" s="19" t="s">
        <v>13102</v>
      </c>
    </row>
    <row r="730" spans="1:8" x14ac:dyDescent="0.35">
      <c r="A730" s="19" t="s">
        <v>14267</v>
      </c>
      <c r="B730" s="19" t="s">
        <v>14266</v>
      </c>
      <c r="C730" s="19" t="s">
        <v>8261</v>
      </c>
      <c r="D730" s="19" t="s">
        <v>14265</v>
      </c>
      <c r="E730" s="19" t="s">
        <v>5244</v>
      </c>
      <c r="F730" s="19" t="s">
        <v>8259</v>
      </c>
      <c r="G730" s="19">
        <v>485</v>
      </c>
      <c r="H730" s="19" t="s">
        <v>13102</v>
      </c>
    </row>
    <row r="731" spans="1:8" x14ac:dyDescent="0.35">
      <c r="A731" s="19" t="s">
        <v>14264</v>
      </c>
      <c r="B731" s="19" t="s">
        <v>14263</v>
      </c>
      <c r="C731" s="19" t="s">
        <v>8261</v>
      </c>
      <c r="D731" s="19" t="s">
        <v>14262</v>
      </c>
      <c r="E731" s="19" t="s">
        <v>5262</v>
      </c>
      <c r="F731" s="19" t="s">
        <v>8259</v>
      </c>
      <c r="G731" s="19">
        <v>222</v>
      </c>
      <c r="H731" s="19" t="s">
        <v>13102</v>
      </c>
    </row>
    <row r="732" spans="1:8" x14ac:dyDescent="0.35">
      <c r="A732" s="19" t="s">
        <v>14261</v>
      </c>
      <c r="B732" s="19" t="s">
        <v>14260</v>
      </c>
      <c r="C732" s="19" t="s">
        <v>8261</v>
      </c>
      <c r="D732" s="19" t="s">
        <v>14259</v>
      </c>
      <c r="E732" s="19" t="s">
        <v>14258</v>
      </c>
      <c r="F732" s="19" t="s">
        <v>8259</v>
      </c>
      <c r="G732" s="19">
        <v>326</v>
      </c>
      <c r="H732" s="19" t="s">
        <v>13102</v>
      </c>
    </row>
    <row r="733" spans="1:8" x14ac:dyDescent="0.35">
      <c r="A733" s="19" t="s">
        <v>14257</v>
      </c>
      <c r="B733" s="19" t="s">
        <v>14256</v>
      </c>
      <c r="C733" s="19" t="s">
        <v>8261</v>
      </c>
      <c r="D733" s="19" t="s">
        <v>14255</v>
      </c>
      <c r="E733" s="19" t="s">
        <v>5281</v>
      </c>
      <c r="F733" s="19" t="s">
        <v>8259</v>
      </c>
      <c r="G733" s="19">
        <v>278</v>
      </c>
      <c r="H733" s="19" t="s">
        <v>13102</v>
      </c>
    </row>
    <row r="734" spans="1:8" x14ac:dyDescent="0.35">
      <c r="A734" s="19" t="s">
        <v>14254</v>
      </c>
      <c r="B734" s="19" t="s">
        <v>14253</v>
      </c>
      <c r="C734" s="19" t="s">
        <v>8261</v>
      </c>
      <c r="D734" s="19" t="s">
        <v>8299</v>
      </c>
      <c r="E734" s="19" t="s">
        <v>5292</v>
      </c>
      <c r="F734" s="19" t="s">
        <v>8259</v>
      </c>
      <c r="G734" s="19">
        <v>506</v>
      </c>
      <c r="H734" s="19" t="s">
        <v>13102</v>
      </c>
    </row>
    <row r="735" spans="1:8" x14ac:dyDescent="0.35">
      <c r="A735" s="19" t="s">
        <v>14252</v>
      </c>
      <c r="B735" s="19" t="s">
        <v>14251</v>
      </c>
      <c r="C735" s="19" t="s">
        <v>8261</v>
      </c>
      <c r="D735" s="19" t="s">
        <v>13524</v>
      </c>
      <c r="E735" s="19" t="s">
        <v>5311</v>
      </c>
      <c r="F735" s="19" t="s">
        <v>8259</v>
      </c>
      <c r="G735" s="19">
        <v>177</v>
      </c>
      <c r="H735" s="19" t="s">
        <v>13102</v>
      </c>
    </row>
    <row r="736" spans="1:8" x14ac:dyDescent="0.35">
      <c r="A736" s="19" t="s">
        <v>14250</v>
      </c>
      <c r="B736" s="19" t="s">
        <v>14249</v>
      </c>
      <c r="C736" s="19" t="s">
        <v>8261</v>
      </c>
      <c r="D736" s="19" t="s">
        <v>14248</v>
      </c>
      <c r="E736" s="19" t="s">
        <v>14247</v>
      </c>
      <c r="F736" s="19" t="s">
        <v>8259</v>
      </c>
      <c r="G736" s="19">
        <v>337</v>
      </c>
      <c r="H736" s="19" t="s">
        <v>13102</v>
      </c>
    </row>
    <row r="737" spans="1:8" x14ac:dyDescent="0.35">
      <c r="A737" s="19" t="s">
        <v>14246</v>
      </c>
      <c r="B737" s="19" t="s">
        <v>14245</v>
      </c>
      <c r="C737" s="19" t="s">
        <v>8261</v>
      </c>
      <c r="D737" s="19" t="s">
        <v>14244</v>
      </c>
      <c r="E737" s="19" t="s">
        <v>5321</v>
      </c>
      <c r="F737" s="19" t="s">
        <v>8259</v>
      </c>
      <c r="G737" s="19">
        <v>223</v>
      </c>
      <c r="H737" s="19" t="s">
        <v>13102</v>
      </c>
    </row>
    <row r="738" spans="1:8" x14ac:dyDescent="0.35">
      <c r="A738" s="19" t="s">
        <v>14243</v>
      </c>
      <c r="B738" s="19" t="s">
        <v>14242</v>
      </c>
      <c r="C738" s="19" t="s">
        <v>8261</v>
      </c>
      <c r="D738" s="19" t="s">
        <v>14241</v>
      </c>
      <c r="E738" s="19" t="s">
        <v>5323</v>
      </c>
      <c r="F738" s="19" t="s">
        <v>8259</v>
      </c>
      <c r="G738" s="19">
        <v>273</v>
      </c>
      <c r="H738" s="19" t="s">
        <v>13102</v>
      </c>
    </row>
    <row r="739" spans="1:8" x14ac:dyDescent="0.35">
      <c r="A739" s="19" t="s">
        <v>14240</v>
      </c>
      <c r="B739" s="19" t="s">
        <v>14239</v>
      </c>
      <c r="C739" s="19" t="s">
        <v>8261</v>
      </c>
      <c r="D739" s="19" t="s">
        <v>8260</v>
      </c>
      <c r="E739" s="19" t="s">
        <v>5343</v>
      </c>
      <c r="F739" s="19" t="s">
        <v>8259</v>
      </c>
      <c r="G739" s="19">
        <v>185</v>
      </c>
      <c r="H739" s="19" t="s">
        <v>13102</v>
      </c>
    </row>
    <row r="740" spans="1:8" x14ac:dyDescent="0.35">
      <c r="A740" s="19" t="s">
        <v>14238</v>
      </c>
      <c r="B740" s="19" t="s">
        <v>14237</v>
      </c>
      <c r="C740" s="19" t="s">
        <v>8261</v>
      </c>
      <c r="D740" s="19" t="s">
        <v>8260</v>
      </c>
      <c r="E740" s="19" t="s">
        <v>5347</v>
      </c>
      <c r="F740" s="19" t="s">
        <v>8259</v>
      </c>
      <c r="G740" s="19">
        <v>75</v>
      </c>
      <c r="H740" s="19" t="s">
        <v>13102</v>
      </c>
    </row>
    <row r="741" spans="1:8" x14ac:dyDescent="0.35">
      <c r="A741" s="19" t="s">
        <v>14236</v>
      </c>
      <c r="B741" s="19" t="s">
        <v>14235</v>
      </c>
      <c r="C741" s="19" t="s">
        <v>8261</v>
      </c>
      <c r="D741" s="19" t="s">
        <v>14234</v>
      </c>
      <c r="E741" s="19" t="s">
        <v>5349</v>
      </c>
      <c r="F741" s="19" t="s">
        <v>8259</v>
      </c>
      <c r="G741" s="19">
        <v>258</v>
      </c>
      <c r="H741" s="19" t="s">
        <v>13102</v>
      </c>
    </row>
    <row r="742" spans="1:8" x14ac:dyDescent="0.35">
      <c r="A742" s="19" t="s">
        <v>14233</v>
      </c>
      <c r="B742" s="19" t="s">
        <v>14232</v>
      </c>
      <c r="C742" s="19" t="s">
        <v>8261</v>
      </c>
      <c r="D742" s="19" t="s">
        <v>13176</v>
      </c>
      <c r="E742" s="19" t="s">
        <v>14231</v>
      </c>
      <c r="F742" s="19" t="s">
        <v>8259</v>
      </c>
      <c r="G742" s="19">
        <v>226</v>
      </c>
      <c r="H742" s="19" t="s">
        <v>13102</v>
      </c>
    </row>
    <row r="743" spans="1:8" x14ac:dyDescent="0.35">
      <c r="A743" s="19" t="s">
        <v>14230</v>
      </c>
      <c r="B743" s="19" t="s">
        <v>14229</v>
      </c>
      <c r="C743" s="19" t="s">
        <v>8261</v>
      </c>
      <c r="D743" s="19" t="s">
        <v>14228</v>
      </c>
      <c r="E743" s="19" t="s">
        <v>14227</v>
      </c>
      <c r="F743" s="19" t="s">
        <v>8259</v>
      </c>
      <c r="G743" s="19">
        <v>154</v>
      </c>
      <c r="H743" s="19" t="s">
        <v>13102</v>
      </c>
    </row>
    <row r="744" spans="1:8" x14ac:dyDescent="0.35">
      <c r="A744" s="19" t="s">
        <v>14226</v>
      </c>
      <c r="B744" s="19" t="s">
        <v>14225</v>
      </c>
      <c r="C744" s="19" t="s">
        <v>8261</v>
      </c>
      <c r="D744" s="19" t="s">
        <v>14224</v>
      </c>
      <c r="E744" s="19" t="s">
        <v>5396</v>
      </c>
      <c r="F744" s="19" t="s">
        <v>8259</v>
      </c>
      <c r="G744" s="19">
        <v>606</v>
      </c>
      <c r="H744" s="19" t="s">
        <v>13102</v>
      </c>
    </row>
    <row r="745" spans="1:8" x14ac:dyDescent="0.35">
      <c r="A745" s="19" t="s">
        <v>14223</v>
      </c>
      <c r="B745" s="19" t="s">
        <v>14222</v>
      </c>
      <c r="C745" s="19" t="s">
        <v>8261</v>
      </c>
      <c r="D745" s="19" t="s">
        <v>8260</v>
      </c>
      <c r="E745" s="19" t="s">
        <v>5446</v>
      </c>
      <c r="F745" s="19" t="s">
        <v>8259</v>
      </c>
      <c r="G745" s="19">
        <v>360</v>
      </c>
      <c r="H745" s="19" t="s">
        <v>13102</v>
      </c>
    </row>
    <row r="746" spans="1:8" x14ac:dyDescent="0.35">
      <c r="A746" s="19" t="s">
        <v>14221</v>
      </c>
      <c r="B746" s="19" t="s">
        <v>14220</v>
      </c>
      <c r="C746" s="19" t="s">
        <v>8261</v>
      </c>
      <c r="D746" s="19" t="s">
        <v>14219</v>
      </c>
      <c r="E746" s="19" t="s">
        <v>5458</v>
      </c>
      <c r="F746" s="19" t="s">
        <v>8259</v>
      </c>
      <c r="G746" s="19">
        <v>386</v>
      </c>
      <c r="H746" s="19" t="s">
        <v>13102</v>
      </c>
    </row>
    <row r="747" spans="1:8" x14ac:dyDescent="0.35">
      <c r="A747" s="19" t="s">
        <v>14218</v>
      </c>
      <c r="B747" s="19" t="s">
        <v>14217</v>
      </c>
      <c r="C747" s="19" t="s">
        <v>8261</v>
      </c>
      <c r="D747" s="19" t="s">
        <v>14216</v>
      </c>
      <c r="E747" s="19" t="s">
        <v>5461</v>
      </c>
      <c r="F747" s="19" t="s">
        <v>8259</v>
      </c>
      <c r="G747" s="19">
        <v>528</v>
      </c>
      <c r="H747" s="19" t="s">
        <v>13102</v>
      </c>
    </row>
    <row r="748" spans="1:8" x14ac:dyDescent="0.35">
      <c r="A748" s="19" t="s">
        <v>14215</v>
      </c>
      <c r="B748" s="19" t="s">
        <v>14214</v>
      </c>
      <c r="C748" s="19" t="s">
        <v>8261</v>
      </c>
      <c r="D748" s="19" t="s">
        <v>14213</v>
      </c>
      <c r="E748" s="19" t="s">
        <v>5468</v>
      </c>
      <c r="F748" s="19" t="s">
        <v>8259</v>
      </c>
      <c r="G748" s="19">
        <v>239</v>
      </c>
      <c r="H748" s="19" t="s">
        <v>13102</v>
      </c>
    </row>
    <row r="749" spans="1:8" x14ac:dyDescent="0.35">
      <c r="A749" s="19" t="s">
        <v>14212</v>
      </c>
      <c r="B749" s="19" t="s">
        <v>14211</v>
      </c>
      <c r="C749" s="19" t="s">
        <v>8261</v>
      </c>
      <c r="D749" s="19" t="s">
        <v>14069</v>
      </c>
      <c r="E749" s="19" t="s">
        <v>5470</v>
      </c>
      <c r="F749" s="19" t="s">
        <v>8259</v>
      </c>
      <c r="G749" s="19">
        <v>408</v>
      </c>
      <c r="H749" s="19" t="s">
        <v>13102</v>
      </c>
    </row>
    <row r="750" spans="1:8" x14ac:dyDescent="0.35">
      <c r="A750" s="19" t="s">
        <v>14210</v>
      </c>
      <c r="B750" s="19" t="s">
        <v>14209</v>
      </c>
      <c r="C750" s="19" t="s">
        <v>8261</v>
      </c>
      <c r="D750" s="19" t="s">
        <v>14208</v>
      </c>
      <c r="E750" s="19" t="s">
        <v>5474</v>
      </c>
      <c r="F750" s="19" t="s">
        <v>8259</v>
      </c>
      <c r="G750" s="19">
        <v>392</v>
      </c>
      <c r="H750" s="19" t="s">
        <v>13102</v>
      </c>
    </row>
    <row r="751" spans="1:8" x14ac:dyDescent="0.35">
      <c r="A751" s="19" t="s">
        <v>14207</v>
      </c>
      <c r="B751" s="19" t="s">
        <v>14206</v>
      </c>
      <c r="C751" s="19" t="s">
        <v>8261</v>
      </c>
      <c r="D751" s="19" t="s">
        <v>3210</v>
      </c>
      <c r="E751" s="19" t="s">
        <v>5479</v>
      </c>
      <c r="F751" s="19" t="s">
        <v>8259</v>
      </c>
      <c r="G751" s="19">
        <v>255</v>
      </c>
      <c r="H751" s="19" t="s">
        <v>13102</v>
      </c>
    </row>
    <row r="752" spans="1:8" x14ac:dyDescent="0.35">
      <c r="A752" s="19" t="s">
        <v>14205</v>
      </c>
      <c r="B752" s="19" t="s">
        <v>14204</v>
      </c>
      <c r="C752" s="19" t="s">
        <v>8261</v>
      </c>
      <c r="D752" s="19" t="s">
        <v>12422</v>
      </c>
      <c r="E752" s="19" t="s">
        <v>5481</v>
      </c>
      <c r="F752" s="19" t="s">
        <v>8259</v>
      </c>
      <c r="G752" s="19">
        <v>257</v>
      </c>
      <c r="H752" s="19" t="s">
        <v>13102</v>
      </c>
    </row>
    <row r="753" spans="1:8" x14ac:dyDescent="0.35">
      <c r="A753" s="19" t="s">
        <v>14203</v>
      </c>
      <c r="B753" s="19" t="s">
        <v>14202</v>
      </c>
      <c r="C753" s="19" t="s">
        <v>8261</v>
      </c>
      <c r="D753" s="19" t="s">
        <v>14069</v>
      </c>
      <c r="E753" s="19" t="s">
        <v>5483</v>
      </c>
      <c r="F753" s="19" t="s">
        <v>8259</v>
      </c>
      <c r="G753" s="19">
        <v>382</v>
      </c>
      <c r="H753" s="19" t="s">
        <v>13102</v>
      </c>
    </row>
    <row r="754" spans="1:8" x14ac:dyDescent="0.35">
      <c r="A754" s="19" t="s">
        <v>14201</v>
      </c>
      <c r="B754" s="19" t="s">
        <v>14200</v>
      </c>
      <c r="C754" s="19" t="s">
        <v>8261</v>
      </c>
      <c r="D754" s="19" t="s">
        <v>14199</v>
      </c>
      <c r="E754" s="19" t="s">
        <v>5493</v>
      </c>
      <c r="F754" s="19" t="s">
        <v>8259</v>
      </c>
      <c r="G754" s="19">
        <v>414</v>
      </c>
      <c r="H754" s="19" t="s">
        <v>13102</v>
      </c>
    </row>
    <row r="755" spans="1:8" x14ac:dyDescent="0.35">
      <c r="A755" s="19" t="s">
        <v>14198</v>
      </c>
      <c r="B755" s="19" t="s">
        <v>14197</v>
      </c>
      <c r="C755" s="19" t="s">
        <v>8261</v>
      </c>
      <c r="D755" s="19" t="s">
        <v>14196</v>
      </c>
      <c r="E755" s="19" t="s">
        <v>14195</v>
      </c>
      <c r="F755" s="19" t="s">
        <v>8259</v>
      </c>
      <c r="G755" s="19">
        <v>293</v>
      </c>
      <c r="H755" s="19" t="s">
        <v>13102</v>
      </c>
    </row>
    <row r="756" spans="1:8" x14ac:dyDescent="0.35">
      <c r="A756" s="19" t="s">
        <v>14194</v>
      </c>
      <c r="B756" s="19" t="s">
        <v>14193</v>
      </c>
      <c r="C756" s="19" t="s">
        <v>8261</v>
      </c>
      <c r="D756" s="19" t="s">
        <v>14192</v>
      </c>
      <c r="E756" s="19" t="s">
        <v>14191</v>
      </c>
      <c r="F756" s="19" t="s">
        <v>8259</v>
      </c>
      <c r="G756" s="19">
        <v>128</v>
      </c>
      <c r="H756" s="19" t="s">
        <v>13102</v>
      </c>
    </row>
    <row r="757" spans="1:8" x14ac:dyDescent="0.35">
      <c r="A757" s="19" t="s">
        <v>14190</v>
      </c>
      <c r="B757" s="19" t="s">
        <v>14189</v>
      </c>
      <c r="C757" s="19" t="s">
        <v>8261</v>
      </c>
      <c r="D757" s="19" t="s">
        <v>14188</v>
      </c>
      <c r="E757" s="19" t="s">
        <v>14187</v>
      </c>
      <c r="F757" s="19" t="s">
        <v>8259</v>
      </c>
      <c r="G757" s="19">
        <v>499</v>
      </c>
      <c r="H757" s="19" t="s">
        <v>13102</v>
      </c>
    </row>
    <row r="758" spans="1:8" x14ac:dyDescent="0.35">
      <c r="A758" s="19" t="s">
        <v>14186</v>
      </c>
      <c r="B758" s="19" t="s">
        <v>14185</v>
      </c>
      <c r="C758" s="19" t="s">
        <v>8261</v>
      </c>
      <c r="D758" s="19" t="s">
        <v>14184</v>
      </c>
      <c r="E758" s="19" t="s">
        <v>14183</v>
      </c>
      <c r="F758" s="19" t="s">
        <v>8259</v>
      </c>
      <c r="G758" s="19">
        <v>314</v>
      </c>
      <c r="H758" s="19" t="s">
        <v>13102</v>
      </c>
    </row>
    <row r="759" spans="1:8" x14ac:dyDescent="0.35">
      <c r="A759" s="19" t="s">
        <v>14182</v>
      </c>
      <c r="B759" s="19" t="s">
        <v>14181</v>
      </c>
      <c r="C759" s="19" t="s">
        <v>8261</v>
      </c>
      <c r="D759" s="19" t="s">
        <v>14180</v>
      </c>
      <c r="E759" s="19" t="s">
        <v>5535</v>
      </c>
      <c r="F759" s="19" t="s">
        <v>8259</v>
      </c>
      <c r="G759" s="19">
        <v>225</v>
      </c>
      <c r="H759" s="19" t="s">
        <v>13102</v>
      </c>
    </row>
    <row r="760" spans="1:8" x14ac:dyDescent="0.35">
      <c r="A760" s="19" t="s">
        <v>14179</v>
      </c>
      <c r="B760" s="19" t="s">
        <v>14178</v>
      </c>
      <c r="C760" s="19" t="s">
        <v>8261</v>
      </c>
      <c r="D760" s="19" t="s">
        <v>11830</v>
      </c>
      <c r="E760" s="19" t="s">
        <v>5544</v>
      </c>
      <c r="F760" s="19" t="s">
        <v>8259</v>
      </c>
      <c r="G760" s="19">
        <v>313</v>
      </c>
      <c r="H760" s="19" t="s">
        <v>13102</v>
      </c>
    </row>
    <row r="761" spans="1:8" x14ac:dyDescent="0.35">
      <c r="A761" s="19" t="s">
        <v>14177</v>
      </c>
      <c r="B761" s="19" t="s">
        <v>14176</v>
      </c>
      <c r="C761" s="19" t="s">
        <v>8261</v>
      </c>
      <c r="D761" s="19" t="s">
        <v>9064</v>
      </c>
      <c r="E761" s="19" t="s">
        <v>5546</v>
      </c>
      <c r="F761" s="19" t="s">
        <v>8259</v>
      </c>
      <c r="G761" s="19">
        <v>295</v>
      </c>
      <c r="H761" s="19" t="s">
        <v>13102</v>
      </c>
    </row>
    <row r="762" spans="1:8" x14ac:dyDescent="0.35">
      <c r="A762" s="19" t="s">
        <v>14175</v>
      </c>
      <c r="B762" s="19" t="s">
        <v>14174</v>
      </c>
      <c r="C762" s="19" t="s">
        <v>8261</v>
      </c>
      <c r="D762" s="19" t="s">
        <v>10974</v>
      </c>
      <c r="E762" s="19" t="s">
        <v>5550</v>
      </c>
      <c r="F762" s="19" t="s">
        <v>8259</v>
      </c>
      <c r="G762" s="19">
        <v>338</v>
      </c>
      <c r="H762" s="19" t="s">
        <v>13102</v>
      </c>
    </row>
    <row r="763" spans="1:8" x14ac:dyDescent="0.35">
      <c r="A763" s="19" t="s">
        <v>14173</v>
      </c>
      <c r="B763" s="19" t="s">
        <v>14172</v>
      </c>
      <c r="C763" s="19" t="s">
        <v>8261</v>
      </c>
      <c r="D763" s="19" t="s">
        <v>8948</v>
      </c>
      <c r="E763" s="19" t="s">
        <v>5552</v>
      </c>
      <c r="F763" s="19" t="s">
        <v>8259</v>
      </c>
      <c r="G763" s="19">
        <v>332</v>
      </c>
      <c r="H763" s="19" t="s">
        <v>13102</v>
      </c>
    </row>
    <row r="764" spans="1:8" x14ac:dyDescent="0.35">
      <c r="A764" s="19" t="s">
        <v>14171</v>
      </c>
      <c r="B764" s="19" t="s">
        <v>14170</v>
      </c>
      <c r="C764" s="19" t="s">
        <v>8261</v>
      </c>
      <c r="D764" s="19" t="s">
        <v>14169</v>
      </c>
      <c r="E764" s="19" t="s">
        <v>5564</v>
      </c>
      <c r="F764" s="19" t="s">
        <v>8259</v>
      </c>
      <c r="G764" s="19">
        <v>79</v>
      </c>
      <c r="H764" s="19" t="s">
        <v>13102</v>
      </c>
    </row>
    <row r="765" spans="1:8" x14ac:dyDescent="0.35">
      <c r="A765" s="19" t="s">
        <v>14168</v>
      </c>
      <c r="B765" s="19" t="s">
        <v>14167</v>
      </c>
      <c r="C765" s="19" t="s">
        <v>8261</v>
      </c>
      <c r="D765" s="19" t="s">
        <v>14166</v>
      </c>
      <c r="E765" s="19" t="s">
        <v>14165</v>
      </c>
      <c r="F765" s="19" t="s">
        <v>8259</v>
      </c>
      <c r="G765" s="19">
        <v>292</v>
      </c>
      <c r="H765" s="19" t="s">
        <v>13102</v>
      </c>
    </row>
    <row r="766" spans="1:8" x14ac:dyDescent="0.35">
      <c r="A766" s="19" t="s">
        <v>14164</v>
      </c>
      <c r="B766" s="19" t="s">
        <v>14163</v>
      </c>
      <c r="C766" s="19" t="s">
        <v>8261</v>
      </c>
      <c r="D766" s="19" t="s">
        <v>14162</v>
      </c>
      <c r="E766" s="19" t="s">
        <v>14161</v>
      </c>
      <c r="F766" s="19" t="s">
        <v>8259</v>
      </c>
      <c r="G766" s="19">
        <v>321</v>
      </c>
      <c r="H766" s="19" t="s">
        <v>13102</v>
      </c>
    </row>
    <row r="767" spans="1:8" x14ac:dyDescent="0.35">
      <c r="A767" s="19" t="s">
        <v>14160</v>
      </c>
      <c r="B767" s="19" t="s">
        <v>14159</v>
      </c>
      <c r="C767" s="19" t="s">
        <v>8261</v>
      </c>
      <c r="D767" s="19" t="s">
        <v>14158</v>
      </c>
      <c r="E767" s="19" t="s">
        <v>5573</v>
      </c>
      <c r="F767" s="19" t="s">
        <v>8259</v>
      </c>
      <c r="G767" s="19">
        <v>681</v>
      </c>
      <c r="H767" s="19" t="s">
        <v>13102</v>
      </c>
    </row>
    <row r="768" spans="1:8" x14ac:dyDescent="0.35">
      <c r="A768" s="19" t="s">
        <v>14157</v>
      </c>
      <c r="B768" s="19" t="s">
        <v>14156</v>
      </c>
      <c r="C768" s="19" t="s">
        <v>8261</v>
      </c>
      <c r="D768" s="19" t="s">
        <v>13926</v>
      </c>
      <c r="E768" s="19" t="s">
        <v>5579</v>
      </c>
      <c r="F768" s="19" t="s">
        <v>8259</v>
      </c>
      <c r="G768" s="19">
        <v>708</v>
      </c>
      <c r="H768" s="19" t="s">
        <v>13102</v>
      </c>
    </row>
    <row r="769" spans="1:8" x14ac:dyDescent="0.35">
      <c r="A769" s="19" t="s">
        <v>14155</v>
      </c>
      <c r="B769" s="19" t="s">
        <v>14154</v>
      </c>
      <c r="C769" s="19" t="s">
        <v>8261</v>
      </c>
      <c r="D769" s="19" t="s">
        <v>5621</v>
      </c>
      <c r="E769" s="19" t="s">
        <v>5619</v>
      </c>
      <c r="F769" s="19" t="s">
        <v>8259</v>
      </c>
      <c r="G769" s="19">
        <v>430</v>
      </c>
      <c r="H769" s="19" t="s">
        <v>13102</v>
      </c>
    </row>
    <row r="770" spans="1:8" x14ac:dyDescent="0.35">
      <c r="A770" s="19" t="s">
        <v>14153</v>
      </c>
      <c r="B770" s="19" t="s">
        <v>14152</v>
      </c>
      <c r="C770" s="19" t="s">
        <v>8261</v>
      </c>
      <c r="D770" s="19" t="s">
        <v>14151</v>
      </c>
      <c r="E770" s="19" t="s">
        <v>5622</v>
      </c>
      <c r="F770" s="19" t="s">
        <v>8259</v>
      </c>
      <c r="G770" s="19">
        <v>337</v>
      </c>
      <c r="H770" s="19" t="s">
        <v>13102</v>
      </c>
    </row>
    <row r="771" spans="1:8" x14ac:dyDescent="0.35">
      <c r="A771" s="19" t="s">
        <v>14150</v>
      </c>
      <c r="B771" s="19" t="s">
        <v>14149</v>
      </c>
      <c r="C771" s="19" t="s">
        <v>8261</v>
      </c>
      <c r="D771" s="19" t="s">
        <v>5646</v>
      </c>
      <c r="E771" s="19" t="s">
        <v>5644</v>
      </c>
      <c r="F771" s="19" t="s">
        <v>8259</v>
      </c>
      <c r="G771" s="19">
        <v>316</v>
      </c>
      <c r="H771" s="19" t="s">
        <v>13102</v>
      </c>
    </row>
    <row r="772" spans="1:8" x14ac:dyDescent="0.35">
      <c r="A772" s="19" t="s">
        <v>14148</v>
      </c>
      <c r="B772" s="19" t="s">
        <v>14147</v>
      </c>
      <c r="C772" s="19" t="s">
        <v>8261</v>
      </c>
      <c r="D772" s="19" t="s">
        <v>14146</v>
      </c>
      <c r="E772" s="19" t="s">
        <v>5647</v>
      </c>
      <c r="F772" s="19" t="s">
        <v>8259</v>
      </c>
      <c r="G772" s="19">
        <v>320</v>
      </c>
      <c r="H772" s="19" t="s">
        <v>13102</v>
      </c>
    </row>
    <row r="773" spans="1:8" x14ac:dyDescent="0.35">
      <c r="A773" s="19" t="s">
        <v>14145</v>
      </c>
      <c r="B773" s="19" t="s">
        <v>14144</v>
      </c>
      <c r="C773" s="19" t="s">
        <v>8261</v>
      </c>
      <c r="D773" s="19" t="s">
        <v>8299</v>
      </c>
      <c r="E773" s="19" t="s">
        <v>5661</v>
      </c>
      <c r="F773" s="19" t="s">
        <v>8259</v>
      </c>
      <c r="G773" s="19">
        <v>493</v>
      </c>
      <c r="H773" s="19" t="s">
        <v>13102</v>
      </c>
    </row>
    <row r="774" spans="1:8" x14ac:dyDescent="0.35">
      <c r="A774" s="19" t="s">
        <v>14143</v>
      </c>
      <c r="B774" s="19" t="s">
        <v>14142</v>
      </c>
      <c r="C774" s="19" t="s">
        <v>8261</v>
      </c>
      <c r="D774" s="19" t="s">
        <v>14141</v>
      </c>
      <c r="E774" s="19" t="s">
        <v>5668</v>
      </c>
      <c r="F774" s="19" t="s">
        <v>8259</v>
      </c>
      <c r="G774" s="19">
        <v>388</v>
      </c>
      <c r="H774" s="19" t="s">
        <v>13102</v>
      </c>
    </row>
    <row r="775" spans="1:8" x14ac:dyDescent="0.35">
      <c r="A775" s="19" t="s">
        <v>14140</v>
      </c>
      <c r="B775" s="19" t="s">
        <v>14139</v>
      </c>
      <c r="C775" s="19" t="s">
        <v>8261</v>
      </c>
      <c r="D775" s="19" t="s">
        <v>14138</v>
      </c>
      <c r="E775" s="19" t="s">
        <v>5673</v>
      </c>
      <c r="F775" s="19" t="s">
        <v>8259</v>
      </c>
      <c r="G775" s="19">
        <v>379</v>
      </c>
      <c r="H775" s="19" t="s">
        <v>13102</v>
      </c>
    </row>
    <row r="776" spans="1:8" x14ac:dyDescent="0.35">
      <c r="A776" s="19" t="s">
        <v>14137</v>
      </c>
      <c r="B776" s="19" t="s">
        <v>14136</v>
      </c>
      <c r="C776" s="19" t="s">
        <v>8261</v>
      </c>
      <c r="D776" s="19" t="s">
        <v>14135</v>
      </c>
      <c r="E776" s="19" t="s">
        <v>14134</v>
      </c>
      <c r="F776" s="19" t="s">
        <v>8259</v>
      </c>
      <c r="G776" s="19">
        <v>284</v>
      </c>
      <c r="H776" s="19" t="s">
        <v>13102</v>
      </c>
    </row>
    <row r="777" spans="1:8" x14ac:dyDescent="0.35">
      <c r="A777" s="19" t="s">
        <v>14133</v>
      </c>
      <c r="B777" s="19" t="s">
        <v>14132</v>
      </c>
      <c r="C777" s="19" t="s">
        <v>8261</v>
      </c>
      <c r="D777" s="19" t="s">
        <v>4638</v>
      </c>
      <c r="E777" s="19" t="s">
        <v>5712</v>
      </c>
      <c r="F777" s="19" t="s">
        <v>8259</v>
      </c>
      <c r="G777" s="19">
        <v>178</v>
      </c>
      <c r="H777" s="19" t="s">
        <v>13102</v>
      </c>
    </row>
    <row r="778" spans="1:8" x14ac:dyDescent="0.35">
      <c r="A778" s="19" t="s">
        <v>14131</v>
      </c>
      <c r="B778" s="19" t="s">
        <v>14130</v>
      </c>
      <c r="C778" s="19" t="s">
        <v>8261</v>
      </c>
      <c r="D778" s="19" t="s">
        <v>14129</v>
      </c>
      <c r="E778" s="19" t="s">
        <v>14128</v>
      </c>
      <c r="F778" s="19" t="s">
        <v>8259</v>
      </c>
      <c r="G778" s="19">
        <v>719</v>
      </c>
      <c r="H778" s="19" t="s">
        <v>13102</v>
      </c>
    </row>
    <row r="779" spans="1:8" x14ac:dyDescent="0.35">
      <c r="A779" s="19" t="s">
        <v>14127</v>
      </c>
      <c r="B779" s="19" t="s">
        <v>14126</v>
      </c>
      <c r="C779" s="19" t="s">
        <v>8261</v>
      </c>
      <c r="D779" s="19" t="s">
        <v>14125</v>
      </c>
      <c r="E779" s="19" t="s">
        <v>5732</v>
      </c>
      <c r="F779" s="19" t="s">
        <v>8259</v>
      </c>
      <c r="G779" s="19">
        <v>163</v>
      </c>
      <c r="H779" s="19" t="s">
        <v>13102</v>
      </c>
    </row>
    <row r="780" spans="1:8" x14ac:dyDescent="0.35">
      <c r="A780" s="19" t="s">
        <v>14124</v>
      </c>
      <c r="B780" s="19" t="s">
        <v>14123</v>
      </c>
      <c r="C780" s="19" t="s">
        <v>8261</v>
      </c>
      <c r="D780" s="19" t="s">
        <v>14122</v>
      </c>
      <c r="E780" s="19" t="s">
        <v>5737</v>
      </c>
      <c r="F780" s="19" t="s">
        <v>8259</v>
      </c>
      <c r="G780" s="19">
        <v>211</v>
      </c>
      <c r="H780" s="19" t="s">
        <v>13102</v>
      </c>
    </row>
    <row r="781" spans="1:8" x14ac:dyDescent="0.35">
      <c r="A781" s="19" t="s">
        <v>14121</v>
      </c>
      <c r="B781" s="19" t="s">
        <v>14120</v>
      </c>
      <c r="C781" s="19" t="s">
        <v>8261</v>
      </c>
      <c r="D781" s="19" t="s">
        <v>14119</v>
      </c>
      <c r="E781" s="19" t="s">
        <v>14118</v>
      </c>
      <c r="F781" s="19" t="s">
        <v>8259</v>
      </c>
      <c r="G781" s="19">
        <v>157</v>
      </c>
      <c r="H781" s="19" t="s">
        <v>13102</v>
      </c>
    </row>
    <row r="782" spans="1:8" x14ac:dyDescent="0.35">
      <c r="A782" s="19" t="s">
        <v>14117</v>
      </c>
      <c r="B782" s="19" t="s">
        <v>14116</v>
      </c>
      <c r="C782" s="19" t="s">
        <v>8261</v>
      </c>
      <c r="D782" s="19" t="s">
        <v>13837</v>
      </c>
      <c r="E782" s="19" t="s">
        <v>5744</v>
      </c>
      <c r="F782" s="19" t="s">
        <v>8259</v>
      </c>
      <c r="G782" s="19">
        <v>377</v>
      </c>
      <c r="H782" s="19" t="s">
        <v>13102</v>
      </c>
    </row>
    <row r="783" spans="1:8" x14ac:dyDescent="0.35">
      <c r="A783" s="19" t="s">
        <v>14115</v>
      </c>
      <c r="B783" s="19" t="s">
        <v>14114</v>
      </c>
      <c r="C783" s="19" t="s">
        <v>8261</v>
      </c>
      <c r="D783" s="19" t="s">
        <v>5749</v>
      </c>
      <c r="E783" s="19" t="s">
        <v>5747</v>
      </c>
      <c r="F783" s="19" t="s">
        <v>8259</v>
      </c>
      <c r="G783" s="19">
        <v>396</v>
      </c>
      <c r="H783" s="19" t="s">
        <v>13102</v>
      </c>
    </row>
    <row r="784" spans="1:8" x14ac:dyDescent="0.35">
      <c r="A784" s="19" t="s">
        <v>14113</v>
      </c>
      <c r="B784" s="19" t="s">
        <v>14112</v>
      </c>
      <c r="C784" s="19" t="s">
        <v>8261</v>
      </c>
      <c r="D784" s="19" t="s">
        <v>14111</v>
      </c>
      <c r="E784" s="19" t="s">
        <v>5752</v>
      </c>
      <c r="F784" s="19" t="s">
        <v>8259</v>
      </c>
      <c r="G784" s="19">
        <v>370</v>
      </c>
      <c r="H784" s="19" t="s">
        <v>13102</v>
      </c>
    </row>
    <row r="785" spans="1:8" x14ac:dyDescent="0.35">
      <c r="A785" s="19" t="s">
        <v>14110</v>
      </c>
      <c r="B785" s="19" t="s">
        <v>14109</v>
      </c>
      <c r="C785" s="19" t="s">
        <v>8261</v>
      </c>
      <c r="D785" s="19" t="s">
        <v>14108</v>
      </c>
      <c r="E785" s="19" t="s">
        <v>14107</v>
      </c>
      <c r="F785" s="19" t="s">
        <v>8259</v>
      </c>
      <c r="G785" s="19">
        <v>226</v>
      </c>
      <c r="H785" s="19" t="s">
        <v>13102</v>
      </c>
    </row>
    <row r="786" spans="1:8" x14ac:dyDescent="0.35">
      <c r="A786" s="19" t="s">
        <v>14106</v>
      </c>
      <c r="B786" s="19" t="s">
        <v>14105</v>
      </c>
      <c r="C786" s="19" t="s">
        <v>8261</v>
      </c>
      <c r="D786" s="19" t="s">
        <v>14104</v>
      </c>
      <c r="E786" s="19" t="s">
        <v>14103</v>
      </c>
      <c r="F786" s="19" t="s">
        <v>8259</v>
      </c>
      <c r="G786" s="19">
        <v>273</v>
      </c>
      <c r="H786" s="19" t="s">
        <v>13102</v>
      </c>
    </row>
    <row r="787" spans="1:8" x14ac:dyDescent="0.35">
      <c r="A787" s="19" t="s">
        <v>14102</v>
      </c>
      <c r="B787" s="19" t="s">
        <v>14101</v>
      </c>
      <c r="C787" s="19" t="s">
        <v>8261</v>
      </c>
      <c r="D787" s="19" t="s">
        <v>14100</v>
      </c>
      <c r="E787" s="19" t="s">
        <v>14099</v>
      </c>
      <c r="F787" s="19" t="s">
        <v>8259</v>
      </c>
      <c r="G787" s="19">
        <v>277</v>
      </c>
      <c r="H787" s="19" t="s">
        <v>13102</v>
      </c>
    </row>
    <row r="788" spans="1:8" x14ac:dyDescent="0.35">
      <c r="A788" s="19" t="s">
        <v>14098</v>
      </c>
      <c r="B788" s="19" t="s">
        <v>14097</v>
      </c>
      <c r="C788" s="19" t="s">
        <v>8261</v>
      </c>
      <c r="D788" s="19" t="s">
        <v>14096</v>
      </c>
      <c r="E788" s="19" t="s">
        <v>5801</v>
      </c>
      <c r="F788" s="19" t="s">
        <v>8259</v>
      </c>
      <c r="G788" s="19">
        <v>290</v>
      </c>
      <c r="H788" s="19" t="s">
        <v>13102</v>
      </c>
    </row>
    <row r="789" spans="1:8" x14ac:dyDescent="0.35">
      <c r="A789" s="19" t="s">
        <v>14095</v>
      </c>
      <c r="B789" s="19" t="s">
        <v>14094</v>
      </c>
      <c r="C789" s="19" t="s">
        <v>8261</v>
      </c>
      <c r="D789" s="19" t="s">
        <v>14093</v>
      </c>
      <c r="E789" s="19" t="s">
        <v>14092</v>
      </c>
      <c r="F789" s="19" t="s">
        <v>8259</v>
      </c>
      <c r="G789" s="19">
        <v>553</v>
      </c>
      <c r="H789" s="19" t="s">
        <v>13102</v>
      </c>
    </row>
    <row r="790" spans="1:8" x14ac:dyDescent="0.35">
      <c r="A790" s="19" t="s">
        <v>14091</v>
      </c>
      <c r="B790" s="19" t="s">
        <v>14090</v>
      </c>
      <c r="C790" s="19" t="s">
        <v>8261</v>
      </c>
      <c r="D790" s="19" t="s">
        <v>157</v>
      </c>
      <c r="E790" s="19" t="s">
        <v>5815</v>
      </c>
      <c r="F790" s="19" t="s">
        <v>8259</v>
      </c>
      <c r="G790" s="19">
        <v>330</v>
      </c>
      <c r="H790" s="19" t="s">
        <v>13102</v>
      </c>
    </row>
    <row r="791" spans="1:8" x14ac:dyDescent="0.35">
      <c r="A791" s="19" t="s">
        <v>14089</v>
      </c>
      <c r="B791" s="19" t="s">
        <v>14088</v>
      </c>
      <c r="C791" s="19" t="s">
        <v>8261</v>
      </c>
      <c r="D791" s="19" t="s">
        <v>14087</v>
      </c>
      <c r="E791" s="19" t="s">
        <v>14086</v>
      </c>
      <c r="F791" s="19" t="s">
        <v>8259</v>
      </c>
      <c r="G791" s="19">
        <v>317</v>
      </c>
      <c r="H791" s="19" t="s">
        <v>13102</v>
      </c>
    </row>
    <row r="792" spans="1:8" x14ac:dyDescent="0.35">
      <c r="A792" s="19" t="s">
        <v>14085</v>
      </c>
      <c r="B792" s="19" t="s">
        <v>14084</v>
      </c>
      <c r="C792" s="19" t="s">
        <v>8261</v>
      </c>
      <c r="D792" s="19" t="s">
        <v>13240</v>
      </c>
      <c r="E792" s="19" t="s">
        <v>5822</v>
      </c>
      <c r="F792" s="19" t="s">
        <v>8259</v>
      </c>
      <c r="G792" s="19">
        <v>359</v>
      </c>
      <c r="H792" s="19" t="s">
        <v>13102</v>
      </c>
    </row>
    <row r="793" spans="1:8" x14ac:dyDescent="0.35">
      <c r="A793" s="19" t="s">
        <v>14083</v>
      </c>
      <c r="B793" s="19" t="s">
        <v>14082</v>
      </c>
      <c r="C793" s="19" t="s">
        <v>8261</v>
      </c>
      <c r="D793" s="19" t="s">
        <v>14081</v>
      </c>
      <c r="E793" s="19" t="s">
        <v>14080</v>
      </c>
      <c r="F793" s="19" t="s">
        <v>8259</v>
      </c>
      <c r="G793" s="19">
        <v>485</v>
      </c>
      <c r="H793" s="19" t="s">
        <v>13102</v>
      </c>
    </row>
    <row r="794" spans="1:8" x14ac:dyDescent="0.35">
      <c r="A794" s="19" t="s">
        <v>14079</v>
      </c>
      <c r="B794" s="19" t="s">
        <v>14078</v>
      </c>
      <c r="C794" s="19" t="s">
        <v>8261</v>
      </c>
      <c r="D794" s="19" t="s">
        <v>14077</v>
      </c>
      <c r="E794" s="19" t="s">
        <v>14076</v>
      </c>
      <c r="F794" s="19" t="s">
        <v>8259</v>
      </c>
      <c r="G794" s="19">
        <v>256</v>
      </c>
      <c r="H794" s="19" t="s">
        <v>13102</v>
      </c>
    </row>
    <row r="795" spans="1:8" x14ac:dyDescent="0.35">
      <c r="A795" s="19" t="s">
        <v>14075</v>
      </c>
      <c r="B795" s="19" t="s">
        <v>14074</v>
      </c>
      <c r="C795" s="19" t="s">
        <v>8261</v>
      </c>
      <c r="D795" s="19" t="s">
        <v>13356</v>
      </c>
      <c r="E795" s="19" t="s">
        <v>5848</v>
      </c>
      <c r="F795" s="19" t="s">
        <v>8259</v>
      </c>
      <c r="G795" s="19">
        <v>397</v>
      </c>
      <c r="H795" s="19" t="s">
        <v>13102</v>
      </c>
    </row>
    <row r="796" spans="1:8" x14ac:dyDescent="0.35">
      <c r="A796" s="19" t="s">
        <v>14073</v>
      </c>
      <c r="B796" s="19" t="s">
        <v>14072</v>
      </c>
      <c r="C796" s="19" t="s">
        <v>8261</v>
      </c>
      <c r="D796" s="19" t="s">
        <v>14069</v>
      </c>
      <c r="E796" s="19" t="s">
        <v>5852</v>
      </c>
      <c r="F796" s="19" t="s">
        <v>8259</v>
      </c>
      <c r="G796" s="19">
        <v>378</v>
      </c>
      <c r="H796" s="19" t="s">
        <v>13102</v>
      </c>
    </row>
    <row r="797" spans="1:8" x14ac:dyDescent="0.35">
      <c r="A797" s="19" t="s">
        <v>14071</v>
      </c>
      <c r="B797" s="19" t="s">
        <v>14070</v>
      </c>
      <c r="C797" s="19" t="s">
        <v>8261</v>
      </c>
      <c r="D797" s="19" t="s">
        <v>14069</v>
      </c>
      <c r="E797" s="19" t="s">
        <v>5854</v>
      </c>
      <c r="F797" s="19" t="s">
        <v>8259</v>
      </c>
      <c r="G797" s="19">
        <v>379</v>
      </c>
      <c r="H797" s="19" t="s">
        <v>13102</v>
      </c>
    </row>
    <row r="798" spans="1:8" x14ac:dyDescent="0.35">
      <c r="A798" s="19" t="s">
        <v>14068</v>
      </c>
      <c r="B798" s="19" t="s">
        <v>14067</v>
      </c>
      <c r="C798" s="19" t="s">
        <v>8261</v>
      </c>
      <c r="D798" s="19" t="s">
        <v>14066</v>
      </c>
      <c r="E798" s="19" t="s">
        <v>14065</v>
      </c>
      <c r="F798" s="19" t="s">
        <v>8259</v>
      </c>
      <c r="G798" s="19">
        <v>1083</v>
      </c>
      <c r="H798" s="19" t="s">
        <v>13102</v>
      </c>
    </row>
    <row r="799" spans="1:8" x14ac:dyDescent="0.35">
      <c r="A799" s="19" t="s">
        <v>14064</v>
      </c>
      <c r="B799" s="19" t="s">
        <v>14063</v>
      </c>
      <c r="C799" s="19" t="s">
        <v>8261</v>
      </c>
      <c r="D799" s="19" t="s">
        <v>14062</v>
      </c>
      <c r="E799" s="19" t="s">
        <v>14061</v>
      </c>
      <c r="F799" s="19" t="s">
        <v>8259</v>
      </c>
      <c r="G799" s="19">
        <v>187</v>
      </c>
      <c r="H799" s="19" t="s">
        <v>13102</v>
      </c>
    </row>
    <row r="800" spans="1:8" x14ac:dyDescent="0.35">
      <c r="A800" s="19" t="s">
        <v>14060</v>
      </c>
      <c r="B800" s="19" t="s">
        <v>14059</v>
      </c>
      <c r="C800" s="19" t="s">
        <v>8261</v>
      </c>
      <c r="D800" s="19" t="s">
        <v>14058</v>
      </c>
      <c r="E800" s="19" t="s">
        <v>14057</v>
      </c>
      <c r="F800" s="19" t="s">
        <v>8259</v>
      </c>
      <c r="G800" s="19">
        <v>532</v>
      </c>
      <c r="H800" s="19" t="s">
        <v>13102</v>
      </c>
    </row>
    <row r="801" spans="1:8" x14ac:dyDescent="0.35">
      <c r="A801" s="19" t="s">
        <v>14056</v>
      </c>
      <c r="B801" s="19" t="s">
        <v>14055</v>
      </c>
      <c r="C801" s="19" t="s">
        <v>8261</v>
      </c>
      <c r="D801" s="19" t="s">
        <v>14054</v>
      </c>
      <c r="E801" s="19" t="s">
        <v>5870</v>
      </c>
      <c r="F801" s="19" t="s">
        <v>8259</v>
      </c>
      <c r="G801" s="19">
        <v>285</v>
      </c>
      <c r="H801" s="19" t="s">
        <v>13102</v>
      </c>
    </row>
    <row r="802" spans="1:8" x14ac:dyDescent="0.35">
      <c r="A802" s="19" t="s">
        <v>14053</v>
      </c>
      <c r="B802" s="19" t="s">
        <v>14052</v>
      </c>
      <c r="C802" s="19" t="s">
        <v>8261</v>
      </c>
      <c r="D802" s="19" t="s">
        <v>14051</v>
      </c>
      <c r="E802" s="19" t="s">
        <v>14050</v>
      </c>
      <c r="F802" s="19" t="s">
        <v>8259</v>
      </c>
      <c r="G802" s="19">
        <v>218</v>
      </c>
      <c r="H802" s="19" t="s">
        <v>13102</v>
      </c>
    </row>
    <row r="803" spans="1:8" x14ac:dyDescent="0.35">
      <c r="A803" s="19" t="s">
        <v>14049</v>
      </c>
      <c r="B803" s="19" t="s">
        <v>14048</v>
      </c>
      <c r="C803" s="19" t="s">
        <v>8261</v>
      </c>
      <c r="D803" s="19" t="s">
        <v>13971</v>
      </c>
      <c r="E803" s="19" t="s">
        <v>14047</v>
      </c>
      <c r="F803" s="19" t="s">
        <v>8259</v>
      </c>
      <c r="G803" s="19">
        <v>432</v>
      </c>
      <c r="H803" s="19" t="s">
        <v>13102</v>
      </c>
    </row>
    <row r="804" spans="1:8" x14ac:dyDescent="0.35">
      <c r="A804" s="19" t="s">
        <v>14046</v>
      </c>
      <c r="B804" s="19" t="s">
        <v>14045</v>
      </c>
      <c r="C804" s="19" t="s">
        <v>8261</v>
      </c>
      <c r="D804" s="19" t="s">
        <v>14044</v>
      </c>
      <c r="E804" s="19" t="s">
        <v>14043</v>
      </c>
      <c r="F804" s="19" t="s">
        <v>8259</v>
      </c>
      <c r="G804" s="19">
        <v>321</v>
      </c>
      <c r="H804" s="19" t="s">
        <v>13102</v>
      </c>
    </row>
    <row r="805" spans="1:8" x14ac:dyDescent="0.35">
      <c r="A805" s="19" t="s">
        <v>14042</v>
      </c>
      <c r="B805" s="19" t="s">
        <v>14041</v>
      </c>
      <c r="C805" s="19" t="s">
        <v>8261</v>
      </c>
      <c r="D805" s="19" t="s">
        <v>14040</v>
      </c>
      <c r="E805" s="19" t="s">
        <v>14039</v>
      </c>
      <c r="F805" s="19" t="s">
        <v>8259</v>
      </c>
      <c r="G805" s="19">
        <v>427</v>
      </c>
      <c r="H805" s="19" t="s">
        <v>13102</v>
      </c>
    </row>
    <row r="806" spans="1:8" x14ac:dyDescent="0.35">
      <c r="A806" s="19" t="s">
        <v>14038</v>
      </c>
      <c r="B806" s="19" t="s">
        <v>14037</v>
      </c>
      <c r="C806" s="19" t="s">
        <v>8261</v>
      </c>
      <c r="D806" s="19" t="s">
        <v>5886</v>
      </c>
      <c r="E806" s="19" t="s">
        <v>14036</v>
      </c>
      <c r="F806" s="19" t="s">
        <v>8259</v>
      </c>
      <c r="G806" s="19">
        <v>71</v>
      </c>
      <c r="H806" s="19" t="s">
        <v>13102</v>
      </c>
    </row>
    <row r="807" spans="1:8" x14ac:dyDescent="0.35">
      <c r="A807" s="19" t="s">
        <v>14035</v>
      </c>
      <c r="B807" s="19" t="s">
        <v>14034</v>
      </c>
      <c r="C807" s="19" t="s">
        <v>8261</v>
      </c>
      <c r="D807" s="19" t="s">
        <v>14033</v>
      </c>
      <c r="E807" s="19" t="s">
        <v>14032</v>
      </c>
      <c r="F807" s="19" t="s">
        <v>8259</v>
      </c>
      <c r="G807" s="19">
        <v>196</v>
      </c>
      <c r="H807" s="19" t="s">
        <v>13102</v>
      </c>
    </row>
    <row r="808" spans="1:8" x14ac:dyDescent="0.35">
      <c r="A808" s="19" t="s">
        <v>14031</v>
      </c>
      <c r="B808" s="19" t="s">
        <v>14030</v>
      </c>
      <c r="C808" s="19" t="s">
        <v>8261</v>
      </c>
      <c r="D808" s="19" t="s">
        <v>14029</v>
      </c>
      <c r="E808" s="19" t="s">
        <v>14028</v>
      </c>
      <c r="F808" s="19" t="s">
        <v>8259</v>
      </c>
      <c r="G808" s="19">
        <v>359</v>
      </c>
      <c r="H808" s="19" t="s">
        <v>13102</v>
      </c>
    </row>
    <row r="809" spans="1:8" x14ac:dyDescent="0.35">
      <c r="A809" s="19" t="s">
        <v>14027</v>
      </c>
      <c r="B809" s="19" t="s">
        <v>14026</v>
      </c>
      <c r="C809" s="19" t="s">
        <v>8261</v>
      </c>
      <c r="D809" s="19" t="s">
        <v>14025</v>
      </c>
      <c r="E809" s="19" t="s">
        <v>14024</v>
      </c>
      <c r="F809" s="19" t="s">
        <v>8259</v>
      </c>
      <c r="G809" s="19">
        <v>285</v>
      </c>
      <c r="H809" s="19" t="s">
        <v>13102</v>
      </c>
    </row>
    <row r="810" spans="1:8" x14ac:dyDescent="0.35">
      <c r="A810" s="19" t="s">
        <v>14023</v>
      </c>
      <c r="B810" s="19" t="s">
        <v>14022</v>
      </c>
      <c r="C810" s="19" t="s">
        <v>8261</v>
      </c>
      <c r="D810" s="19" t="s">
        <v>14021</v>
      </c>
      <c r="E810" s="19" t="s">
        <v>5896</v>
      </c>
      <c r="F810" s="19" t="s">
        <v>8259</v>
      </c>
      <c r="G810" s="19">
        <v>330</v>
      </c>
      <c r="H810" s="19" t="s">
        <v>13102</v>
      </c>
    </row>
    <row r="811" spans="1:8" x14ac:dyDescent="0.35">
      <c r="A811" s="19" t="s">
        <v>14020</v>
      </c>
      <c r="B811" s="19" t="s">
        <v>14019</v>
      </c>
      <c r="C811" s="19" t="s">
        <v>8261</v>
      </c>
      <c r="D811" s="19" t="s">
        <v>10938</v>
      </c>
      <c r="E811" s="19" t="s">
        <v>5899</v>
      </c>
      <c r="F811" s="19" t="s">
        <v>8259</v>
      </c>
      <c r="G811" s="19">
        <v>142</v>
      </c>
      <c r="H811" s="19" t="s">
        <v>13102</v>
      </c>
    </row>
    <row r="812" spans="1:8" x14ac:dyDescent="0.35">
      <c r="A812" s="19" t="s">
        <v>14018</v>
      </c>
      <c r="B812" s="19" t="s">
        <v>14017</v>
      </c>
      <c r="C812" s="19" t="s">
        <v>8261</v>
      </c>
      <c r="D812" s="19" t="s">
        <v>14016</v>
      </c>
      <c r="E812" s="19" t="s">
        <v>5904</v>
      </c>
      <c r="F812" s="19" t="s">
        <v>8259</v>
      </c>
      <c r="G812" s="19">
        <v>194</v>
      </c>
      <c r="H812" s="19" t="s">
        <v>13102</v>
      </c>
    </row>
    <row r="813" spans="1:8" x14ac:dyDescent="0.35">
      <c r="A813" s="19" t="s">
        <v>14015</v>
      </c>
      <c r="B813" s="19" t="s">
        <v>14014</v>
      </c>
      <c r="C813" s="19" t="s">
        <v>8261</v>
      </c>
      <c r="D813" s="19" t="s">
        <v>14013</v>
      </c>
      <c r="E813" s="19" t="s">
        <v>14012</v>
      </c>
      <c r="F813" s="19" t="s">
        <v>8259</v>
      </c>
      <c r="G813" s="19">
        <v>411</v>
      </c>
      <c r="H813" s="19" t="s">
        <v>13102</v>
      </c>
    </row>
    <row r="814" spans="1:8" x14ac:dyDescent="0.35">
      <c r="A814" s="19" t="s">
        <v>14011</v>
      </c>
      <c r="B814" s="19" t="s">
        <v>14010</v>
      </c>
      <c r="C814" s="19" t="s">
        <v>8261</v>
      </c>
      <c r="D814" s="19" t="s">
        <v>14009</v>
      </c>
      <c r="E814" s="19" t="s">
        <v>14008</v>
      </c>
      <c r="F814" s="19" t="s">
        <v>8259</v>
      </c>
      <c r="G814" s="19">
        <v>209</v>
      </c>
      <c r="H814" s="19" t="s">
        <v>13102</v>
      </c>
    </row>
    <row r="815" spans="1:8" x14ac:dyDescent="0.35">
      <c r="A815" s="19" t="s">
        <v>14007</v>
      </c>
      <c r="B815" s="19" t="s">
        <v>14006</v>
      </c>
      <c r="C815" s="19" t="s">
        <v>8261</v>
      </c>
      <c r="D815" s="19" t="s">
        <v>5917</v>
      </c>
      <c r="E815" s="19" t="s">
        <v>5915</v>
      </c>
      <c r="F815" s="19" t="s">
        <v>8259</v>
      </c>
      <c r="G815" s="19">
        <v>372</v>
      </c>
      <c r="H815" s="19" t="s">
        <v>13102</v>
      </c>
    </row>
    <row r="816" spans="1:8" x14ac:dyDescent="0.35">
      <c r="A816" s="19" t="s">
        <v>14005</v>
      </c>
      <c r="B816" s="19" t="s">
        <v>14004</v>
      </c>
      <c r="C816" s="19" t="s">
        <v>8261</v>
      </c>
      <c r="D816" s="19" t="s">
        <v>14003</v>
      </c>
      <c r="E816" s="19" t="s">
        <v>14002</v>
      </c>
      <c r="F816" s="19" t="s">
        <v>8259</v>
      </c>
      <c r="G816" s="19">
        <v>236</v>
      </c>
      <c r="H816" s="19" t="s">
        <v>13102</v>
      </c>
    </row>
    <row r="817" spans="1:8" x14ac:dyDescent="0.35">
      <c r="A817" s="19" t="s">
        <v>14001</v>
      </c>
      <c r="B817" s="19" t="s">
        <v>14000</v>
      </c>
      <c r="C817" s="19" t="s">
        <v>8261</v>
      </c>
      <c r="D817" s="19" t="s">
        <v>13999</v>
      </c>
      <c r="E817" s="19" t="s">
        <v>13998</v>
      </c>
      <c r="F817" s="19" t="s">
        <v>8259</v>
      </c>
      <c r="G817" s="19">
        <v>74</v>
      </c>
      <c r="H817" s="19" t="s">
        <v>13102</v>
      </c>
    </row>
    <row r="818" spans="1:8" x14ac:dyDescent="0.35">
      <c r="A818" s="19" t="s">
        <v>13997</v>
      </c>
      <c r="B818" s="19" t="s">
        <v>13996</v>
      </c>
      <c r="C818" s="19" t="s">
        <v>8261</v>
      </c>
      <c r="D818" s="19" t="s">
        <v>13995</v>
      </c>
      <c r="E818" s="19" t="s">
        <v>13994</v>
      </c>
      <c r="F818" s="19" t="s">
        <v>8259</v>
      </c>
      <c r="G818" s="19">
        <v>173</v>
      </c>
      <c r="H818" s="19" t="s">
        <v>13102</v>
      </c>
    </row>
    <row r="819" spans="1:8" x14ac:dyDescent="0.35">
      <c r="A819" s="19" t="s">
        <v>13993</v>
      </c>
      <c r="B819" s="19" t="s">
        <v>13992</v>
      </c>
      <c r="C819" s="19" t="s">
        <v>8261</v>
      </c>
      <c r="D819" s="19" t="s">
        <v>13991</v>
      </c>
      <c r="E819" s="19" t="s">
        <v>13990</v>
      </c>
      <c r="F819" s="19" t="s">
        <v>8259</v>
      </c>
      <c r="G819" s="19">
        <v>176</v>
      </c>
      <c r="H819" s="19" t="s">
        <v>13102</v>
      </c>
    </row>
    <row r="820" spans="1:8" x14ac:dyDescent="0.35">
      <c r="A820" s="19" t="s">
        <v>13989</v>
      </c>
      <c r="B820" s="19" t="s">
        <v>13988</v>
      </c>
      <c r="C820" s="19" t="s">
        <v>8261</v>
      </c>
      <c r="D820" s="19" t="s">
        <v>13987</v>
      </c>
      <c r="E820" s="19" t="s">
        <v>13986</v>
      </c>
      <c r="F820" s="19" t="s">
        <v>8259</v>
      </c>
      <c r="G820" s="19">
        <v>502</v>
      </c>
      <c r="H820" s="19" t="s">
        <v>13102</v>
      </c>
    </row>
    <row r="821" spans="1:8" x14ac:dyDescent="0.35">
      <c r="A821" s="19" t="s">
        <v>13985</v>
      </c>
      <c r="B821" s="19" t="s">
        <v>13984</v>
      </c>
      <c r="C821" s="19" t="s">
        <v>8261</v>
      </c>
      <c r="D821" s="19" t="s">
        <v>13983</v>
      </c>
      <c r="E821" s="19" t="s">
        <v>13982</v>
      </c>
      <c r="F821" s="19" t="s">
        <v>8259</v>
      </c>
      <c r="G821" s="19">
        <v>285</v>
      </c>
      <c r="H821" s="19" t="s">
        <v>13102</v>
      </c>
    </row>
    <row r="822" spans="1:8" x14ac:dyDescent="0.35">
      <c r="A822" s="19" t="s">
        <v>13981</v>
      </c>
      <c r="B822" s="19" t="s">
        <v>13980</v>
      </c>
      <c r="C822" s="19" t="s">
        <v>8261</v>
      </c>
      <c r="D822" s="19" t="s">
        <v>13979</v>
      </c>
      <c r="E822" s="19" t="s">
        <v>13978</v>
      </c>
      <c r="F822" s="19" t="s">
        <v>8259</v>
      </c>
      <c r="G822" s="19">
        <v>471</v>
      </c>
      <c r="H822" s="19" t="s">
        <v>13102</v>
      </c>
    </row>
    <row r="823" spans="1:8" x14ac:dyDescent="0.35">
      <c r="A823" s="19" t="s">
        <v>13977</v>
      </c>
      <c r="B823" s="19" t="s">
        <v>13976</v>
      </c>
      <c r="C823" s="19" t="s">
        <v>8261</v>
      </c>
      <c r="D823" s="19" t="s">
        <v>13975</v>
      </c>
      <c r="E823" s="19" t="s">
        <v>13974</v>
      </c>
      <c r="F823" s="19" t="s">
        <v>8259</v>
      </c>
      <c r="G823" s="19">
        <v>134</v>
      </c>
      <c r="H823" s="19" t="s">
        <v>13102</v>
      </c>
    </row>
    <row r="824" spans="1:8" x14ac:dyDescent="0.35">
      <c r="A824" s="19" t="s">
        <v>13973</v>
      </c>
      <c r="B824" s="19" t="s">
        <v>13972</v>
      </c>
      <c r="C824" s="19" t="s">
        <v>8261</v>
      </c>
      <c r="D824" s="19" t="s">
        <v>13971</v>
      </c>
      <c r="E824" s="19" t="s">
        <v>13970</v>
      </c>
      <c r="F824" s="19" t="s">
        <v>8259</v>
      </c>
      <c r="G824" s="19">
        <v>432</v>
      </c>
      <c r="H824" s="19" t="s">
        <v>13102</v>
      </c>
    </row>
    <row r="825" spans="1:8" x14ac:dyDescent="0.35">
      <c r="A825" s="19" t="s">
        <v>13969</v>
      </c>
      <c r="B825" s="19" t="s">
        <v>13968</v>
      </c>
      <c r="C825" s="19" t="s">
        <v>8261</v>
      </c>
      <c r="D825" s="19" t="s">
        <v>13967</v>
      </c>
      <c r="E825" s="19" t="s">
        <v>13966</v>
      </c>
      <c r="F825" s="19" t="s">
        <v>8259</v>
      </c>
      <c r="G825" s="19">
        <v>146</v>
      </c>
      <c r="H825" s="19" t="s">
        <v>13102</v>
      </c>
    </row>
    <row r="826" spans="1:8" x14ac:dyDescent="0.35">
      <c r="A826" s="19" t="s">
        <v>13965</v>
      </c>
      <c r="B826" s="19" t="s">
        <v>13964</v>
      </c>
      <c r="C826" s="19" t="s">
        <v>8261</v>
      </c>
      <c r="D826" s="19" t="s">
        <v>13963</v>
      </c>
      <c r="E826" s="19" t="s">
        <v>5962</v>
      </c>
      <c r="F826" s="19" t="s">
        <v>8259</v>
      </c>
      <c r="G826" s="19">
        <v>136</v>
      </c>
      <c r="H826" s="19" t="s">
        <v>13102</v>
      </c>
    </row>
    <row r="827" spans="1:8" x14ac:dyDescent="0.35">
      <c r="A827" s="19" t="s">
        <v>13962</v>
      </c>
      <c r="B827" s="19" t="s">
        <v>13961</v>
      </c>
      <c r="C827" s="19" t="s">
        <v>8261</v>
      </c>
      <c r="D827" s="19" t="s">
        <v>13960</v>
      </c>
      <c r="E827" s="19" t="s">
        <v>13959</v>
      </c>
      <c r="F827" s="19" t="s">
        <v>8259</v>
      </c>
      <c r="G827" s="19">
        <v>486</v>
      </c>
      <c r="H827" s="19" t="s">
        <v>13102</v>
      </c>
    </row>
    <row r="828" spans="1:8" x14ac:dyDescent="0.35">
      <c r="A828" s="19" t="s">
        <v>13958</v>
      </c>
      <c r="B828" s="19" t="s">
        <v>13957</v>
      </c>
      <c r="C828" s="19" t="s">
        <v>8261</v>
      </c>
      <c r="D828" s="19" t="s">
        <v>13956</v>
      </c>
      <c r="E828" s="19" t="s">
        <v>6005</v>
      </c>
      <c r="F828" s="19" t="s">
        <v>8259</v>
      </c>
      <c r="G828" s="19">
        <v>472</v>
      </c>
      <c r="H828" s="19" t="s">
        <v>13102</v>
      </c>
    </row>
    <row r="829" spans="1:8" x14ac:dyDescent="0.35">
      <c r="A829" s="19" t="s">
        <v>13955</v>
      </c>
      <c r="B829" s="19" t="s">
        <v>13954</v>
      </c>
      <c r="C829" s="19" t="s">
        <v>8261</v>
      </c>
      <c r="D829" s="19" t="s">
        <v>13953</v>
      </c>
      <c r="E829" s="19" t="s">
        <v>6008</v>
      </c>
      <c r="F829" s="19" t="s">
        <v>8259</v>
      </c>
      <c r="G829" s="19">
        <v>725</v>
      </c>
      <c r="H829" s="19" t="s">
        <v>13102</v>
      </c>
    </row>
    <row r="830" spans="1:8" x14ac:dyDescent="0.35">
      <c r="A830" s="19" t="s">
        <v>13952</v>
      </c>
      <c r="B830" s="19" t="s">
        <v>13951</v>
      </c>
      <c r="C830" s="19" t="s">
        <v>8261</v>
      </c>
      <c r="D830" s="19" t="s">
        <v>13950</v>
      </c>
      <c r="E830" s="19" t="s">
        <v>6026</v>
      </c>
      <c r="F830" s="19" t="s">
        <v>8259</v>
      </c>
      <c r="G830" s="19">
        <v>238</v>
      </c>
      <c r="H830" s="19" t="s">
        <v>13102</v>
      </c>
    </row>
    <row r="831" spans="1:8" x14ac:dyDescent="0.35">
      <c r="A831" s="19" t="s">
        <v>13949</v>
      </c>
      <c r="B831" s="19" t="s">
        <v>13948</v>
      </c>
      <c r="C831" s="19" t="s">
        <v>8261</v>
      </c>
      <c r="D831" s="19" t="s">
        <v>6031</v>
      </c>
      <c r="E831" s="19" t="s">
        <v>6029</v>
      </c>
      <c r="F831" s="19" t="s">
        <v>8259</v>
      </c>
      <c r="G831" s="19">
        <v>423</v>
      </c>
      <c r="H831" s="19" t="s">
        <v>13102</v>
      </c>
    </row>
    <row r="832" spans="1:8" x14ac:dyDescent="0.35">
      <c r="A832" s="19" t="s">
        <v>13947</v>
      </c>
      <c r="B832" s="19" t="s">
        <v>13946</v>
      </c>
      <c r="C832" s="19" t="s">
        <v>8261</v>
      </c>
      <c r="D832" s="19" t="s">
        <v>13894</v>
      </c>
      <c r="E832" s="19" t="s">
        <v>6032</v>
      </c>
      <c r="F832" s="19" t="s">
        <v>8259</v>
      </c>
      <c r="G832" s="19">
        <v>290</v>
      </c>
      <c r="H832" s="19" t="s">
        <v>13102</v>
      </c>
    </row>
    <row r="833" spans="1:8" x14ac:dyDescent="0.35">
      <c r="A833" s="19" t="s">
        <v>13945</v>
      </c>
      <c r="B833" s="19" t="s">
        <v>13944</v>
      </c>
      <c r="C833" s="19" t="s">
        <v>8261</v>
      </c>
      <c r="D833" s="19" t="s">
        <v>13939</v>
      </c>
      <c r="E833" s="19" t="s">
        <v>6045</v>
      </c>
      <c r="F833" s="19" t="s">
        <v>8259</v>
      </c>
      <c r="G833" s="19">
        <v>1219</v>
      </c>
      <c r="H833" s="19" t="s">
        <v>13102</v>
      </c>
    </row>
    <row r="834" spans="1:8" x14ac:dyDescent="0.35">
      <c r="A834" s="19" t="s">
        <v>13943</v>
      </c>
      <c r="B834" s="19" t="s">
        <v>13942</v>
      </c>
      <c r="C834" s="19" t="s">
        <v>8261</v>
      </c>
      <c r="D834" s="19" t="s">
        <v>8260</v>
      </c>
      <c r="E834" s="19" t="s">
        <v>6064</v>
      </c>
      <c r="F834" s="19" t="s">
        <v>8259</v>
      </c>
      <c r="G834" s="19">
        <v>636</v>
      </c>
      <c r="H834" s="19" t="s">
        <v>13102</v>
      </c>
    </row>
    <row r="835" spans="1:8" x14ac:dyDescent="0.35">
      <c r="A835" s="19" t="s">
        <v>13941</v>
      </c>
      <c r="B835" s="19" t="s">
        <v>13940</v>
      </c>
      <c r="C835" s="19" t="s">
        <v>8261</v>
      </c>
      <c r="D835" s="19" t="s">
        <v>13939</v>
      </c>
      <c r="E835" s="19" t="s">
        <v>6066</v>
      </c>
      <c r="F835" s="19" t="s">
        <v>8259</v>
      </c>
      <c r="G835" s="19">
        <v>1242</v>
      </c>
      <c r="H835" s="19" t="s">
        <v>13102</v>
      </c>
    </row>
    <row r="836" spans="1:8" x14ac:dyDescent="0.35">
      <c r="A836" s="19" t="s">
        <v>13938</v>
      </c>
      <c r="B836" s="19" t="s">
        <v>13937</v>
      </c>
      <c r="C836" s="19" t="s">
        <v>8261</v>
      </c>
      <c r="D836" s="19" t="s">
        <v>13932</v>
      </c>
      <c r="E836" s="19" t="s">
        <v>6111</v>
      </c>
      <c r="F836" s="19" t="s">
        <v>8259</v>
      </c>
      <c r="G836" s="19">
        <v>370</v>
      </c>
      <c r="H836" s="19" t="s">
        <v>13102</v>
      </c>
    </row>
    <row r="837" spans="1:8" x14ac:dyDescent="0.35">
      <c r="A837" s="19" t="s">
        <v>13936</v>
      </c>
      <c r="B837" s="19" t="s">
        <v>13935</v>
      </c>
      <c r="C837" s="19" t="s">
        <v>8261</v>
      </c>
      <c r="D837" s="19" t="s">
        <v>6127</v>
      </c>
      <c r="E837" s="19" t="s">
        <v>6125</v>
      </c>
      <c r="F837" s="19" t="s">
        <v>8259</v>
      </c>
      <c r="G837" s="19">
        <v>440</v>
      </c>
      <c r="H837" s="19" t="s">
        <v>13102</v>
      </c>
    </row>
    <row r="838" spans="1:8" x14ac:dyDescent="0.35">
      <c r="A838" s="19" t="s">
        <v>13934</v>
      </c>
      <c r="B838" s="19" t="s">
        <v>13933</v>
      </c>
      <c r="C838" s="19" t="s">
        <v>8261</v>
      </c>
      <c r="D838" s="19" t="s">
        <v>13932</v>
      </c>
      <c r="E838" s="19" t="s">
        <v>6130</v>
      </c>
      <c r="F838" s="19" t="s">
        <v>8259</v>
      </c>
      <c r="G838" s="19">
        <v>379</v>
      </c>
      <c r="H838" s="19" t="s">
        <v>13102</v>
      </c>
    </row>
    <row r="839" spans="1:8" x14ac:dyDescent="0.35">
      <c r="A839" s="19" t="s">
        <v>13931</v>
      </c>
      <c r="B839" s="19" t="s">
        <v>13930</v>
      </c>
      <c r="C839" s="19" t="s">
        <v>8261</v>
      </c>
      <c r="D839" s="19" t="s">
        <v>13929</v>
      </c>
      <c r="E839" s="19" t="s">
        <v>6175</v>
      </c>
      <c r="F839" s="19" t="s">
        <v>8259</v>
      </c>
      <c r="G839" s="19">
        <v>465</v>
      </c>
      <c r="H839" s="19" t="s">
        <v>13102</v>
      </c>
    </row>
    <row r="840" spans="1:8" x14ac:dyDescent="0.35">
      <c r="A840" s="19" t="s">
        <v>13928</v>
      </c>
      <c r="B840" s="19" t="s">
        <v>13927</v>
      </c>
      <c r="C840" s="19" t="s">
        <v>8261</v>
      </c>
      <c r="D840" s="19" t="s">
        <v>13926</v>
      </c>
      <c r="E840" s="19" t="s">
        <v>6207</v>
      </c>
      <c r="F840" s="19" t="s">
        <v>8259</v>
      </c>
      <c r="G840" s="19">
        <v>810</v>
      </c>
      <c r="H840" s="19" t="s">
        <v>13102</v>
      </c>
    </row>
    <row r="841" spans="1:8" x14ac:dyDescent="0.35">
      <c r="A841" s="19" t="s">
        <v>13925</v>
      </c>
      <c r="B841" s="19" t="s">
        <v>13924</v>
      </c>
      <c r="C841" s="19" t="s">
        <v>8261</v>
      </c>
      <c r="D841" s="19" t="s">
        <v>13923</v>
      </c>
      <c r="E841" s="19" t="s">
        <v>6214</v>
      </c>
      <c r="F841" s="19" t="s">
        <v>8259</v>
      </c>
      <c r="G841" s="19">
        <v>578</v>
      </c>
      <c r="H841" s="19" t="s">
        <v>13102</v>
      </c>
    </row>
    <row r="842" spans="1:8" x14ac:dyDescent="0.35">
      <c r="A842" s="19" t="s">
        <v>13922</v>
      </c>
      <c r="B842" s="19" t="s">
        <v>13921</v>
      </c>
      <c r="C842" s="19" t="s">
        <v>8261</v>
      </c>
      <c r="D842" s="19" t="s">
        <v>13920</v>
      </c>
      <c r="E842" s="19" t="s">
        <v>6221</v>
      </c>
      <c r="F842" s="19" t="s">
        <v>8259</v>
      </c>
      <c r="G842" s="19">
        <v>469</v>
      </c>
      <c r="H842" s="19" t="s">
        <v>13102</v>
      </c>
    </row>
    <row r="843" spans="1:8" x14ac:dyDescent="0.35">
      <c r="A843" s="19" t="s">
        <v>13919</v>
      </c>
      <c r="B843" s="19" t="s">
        <v>13918</v>
      </c>
      <c r="C843" s="19" t="s">
        <v>8261</v>
      </c>
      <c r="D843" s="19" t="s">
        <v>13894</v>
      </c>
      <c r="E843" s="19" t="s">
        <v>6245</v>
      </c>
      <c r="F843" s="19" t="s">
        <v>8259</v>
      </c>
      <c r="G843" s="19">
        <v>293</v>
      </c>
      <c r="H843" s="19" t="s">
        <v>13102</v>
      </c>
    </row>
    <row r="844" spans="1:8" x14ac:dyDescent="0.35">
      <c r="A844" s="19" t="s">
        <v>13917</v>
      </c>
      <c r="B844" s="19" t="s">
        <v>13916</v>
      </c>
      <c r="C844" s="19" t="s">
        <v>8261</v>
      </c>
      <c r="D844" s="19" t="s">
        <v>5764</v>
      </c>
      <c r="E844" s="19" t="s">
        <v>6256</v>
      </c>
      <c r="F844" s="19" t="s">
        <v>8259</v>
      </c>
      <c r="G844" s="19">
        <v>321</v>
      </c>
      <c r="H844" s="19" t="s">
        <v>13102</v>
      </c>
    </row>
    <row r="845" spans="1:8" x14ac:dyDescent="0.35">
      <c r="A845" s="19" t="s">
        <v>13915</v>
      </c>
      <c r="B845" s="19" t="s">
        <v>13914</v>
      </c>
      <c r="C845" s="19" t="s">
        <v>8261</v>
      </c>
      <c r="D845" s="19" t="s">
        <v>9538</v>
      </c>
      <c r="E845" s="19" t="s">
        <v>6271</v>
      </c>
      <c r="F845" s="19" t="s">
        <v>8259</v>
      </c>
      <c r="G845" s="19">
        <v>383</v>
      </c>
      <c r="H845" s="19" t="s">
        <v>13102</v>
      </c>
    </row>
    <row r="846" spans="1:8" x14ac:dyDescent="0.35">
      <c r="A846" s="19" t="s">
        <v>13913</v>
      </c>
      <c r="B846" s="19" t="s">
        <v>13912</v>
      </c>
      <c r="C846" s="19" t="s">
        <v>8261</v>
      </c>
      <c r="D846" s="19" t="s">
        <v>13911</v>
      </c>
      <c r="E846" s="19" t="s">
        <v>6273</v>
      </c>
      <c r="F846" s="19" t="s">
        <v>8259</v>
      </c>
      <c r="G846" s="19">
        <v>302</v>
      </c>
      <c r="H846" s="19" t="s">
        <v>13102</v>
      </c>
    </row>
    <row r="847" spans="1:8" x14ac:dyDescent="0.35">
      <c r="A847" s="19" t="s">
        <v>13910</v>
      </c>
      <c r="B847" s="19" t="s">
        <v>13909</v>
      </c>
      <c r="C847" s="19" t="s">
        <v>8261</v>
      </c>
      <c r="D847" s="19" t="s">
        <v>13908</v>
      </c>
      <c r="E847" s="19" t="s">
        <v>6276</v>
      </c>
      <c r="F847" s="19" t="s">
        <v>8259</v>
      </c>
      <c r="G847" s="19">
        <v>338</v>
      </c>
      <c r="H847" s="19" t="s">
        <v>13102</v>
      </c>
    </row>
    <row r="848" spans="1:8" x14ac:dyDescent="0.35">
      <c r="A848" s="19" t="s">
        <v>13907</v>
      </c>
      <c r="B848" s="19" t="s">
        <v>13906</v>
      </c>
      <c r="C848" s="19" t="s">
        <v>8261</v>
      </c>
      <c r="D848" s="19" t="s">
        <v>13905</v>
      </c>
      <c r="E848" s="19" t="s">
        <v>13904</v>
      </c>
      <c r="F848" s="19" t="s">
        <v>8259</v>
      </c>
      <c r="G848" s="19">
        <v>316</v>
      </c>
      <c r="H848" s="19" t="s">
        <v>13102</v>
      </c>
    </row>
    <row r="849" spans="1:8" x14ac:dyDescent="0.35">
      <c r="A849" s="19" t="s">
        <v>13903</v>
      </c>
      <c r="B849" s="19" t="s">
        <v>13902</v>
      </c>
      <c r="C849" s="19" t="s">
        <v>8261</v>
      </c>
      <c r="D849" s="19" t="s">
        <v>13901</v>
      </c>
      <c r="E849" s="19" t="s">
        <v>13900</v>
      </c>
      <c r="F849" s="19" t="s">
        <v>8259</v>
      </c>
      <c r="G849" s="19">
        <v>354</v>
      </c>
      <c r="H849" s="19" t="s">
        <v>13102</v>
      </c>
    </row>
    <row r="850" spans="1:8" x14ac:dyDescent="0.35">
      <c r="A850" s="19" t="s">
        <v>13899</v>
      </c>
      <c r="B850" s="19" t="s">
        <v>13898</v>
      </c>
      <c r="C850" s="19" t="s">
        <v>8261</v>
      </c>
      <c r="D850" s="19" t="s">
        <v>13897</v>
      </c>
      <c r="E850" s="19" t="s">
        <v>6300</v>
      </c>
      <c r="F850" s="19" t="s">
        <v>8259</v>
      </c>
      <c r="G850" s="19">
        <v>317</v>
      </c>
      <c r="H850" s="19" t="s">
        <v>13102</v>
      </c>
    </row>
    <row r="851" spans="1:8" x14ac:dyDescent="0.35">
      <c r="A851" s="19" t="s">
        <v>13896</v>
      </c>
      <c r="B851" s="19" t="s">
        <v>13895</v>
      </c>
      <c r="C851" s="19" t="s">
        <v>8261</v>
      </c>
      <c r="D851" s="19" t="s">
        <v>13894</v>
      </c>
      <c r="E851" s="19" t="s">
        <v>6303</v>
      </c>
      <c r="F851" s="19" t="s">
        <v>8259</v>
      </c>
      <c r="G851" s="19">
        <v>296</v>
      </c>
      <c r="H851" s="19" t="s">
        <v>13102</v>
      </c>
    </row>
    <row r="852" spans="1:8" x14ac:dyDescent="0.35">
      <c r="A852" s="19" t="s">
        <v>13893</v>
      </c>
      <c r="B852" s="19" t="s">
        <v>13892</v>
      </c>
      <c r="C852" s="19" t="s">
        <v>8261</v>
      </c>
      <c r="D852" s="19" t="s">
        <v>6307</v>
      </c>
      <c r="E852" s="19" t="s">
        <v>6305</v>
      </c>
      <c r="F852" s="19" t="s">
        <v>8259</v>
      </c>
      <c r="G852" s="19">
        <v>441</v>
      </c>
      <c r="H852" s="19" t="s">
        <v>13102</v>
      </c>
    </row>
    <row r="853" spans="1:8" x14ac:dyDescent="0.35">
      <c r="A853" s="19" t="s">
        <v>13891</v>
      </c>
      <c r="B853" s="19" t="s">
        <v>13890</v>
      </c>
      <c r="C853" s="19" t="s">
        <v>8261</v>
      </c>
      <c r="D853" s="19" t="s">
        <v>13889</v>
      </c>
      <c r="E853" s="19" t="s">
        <v>6325</v>
      </c>
      <c r="F853" s="19" t="s">
        <v>8259</v>
      </c>
      <c r="G853" s="19">
        <v>276</v>
      </c>
      <c r="H853" s="19" t="s">
        <v>13102</v>
      </c>
    </row>
    <row r="854" spans="1:8" x14ac:dyDescent="0.35">
      <c r="A854" s="19" t="s">
        <v>13888</v>
      </c>
      <c r="B854" s="19" t="s">
        <v>13887</v>
      </c>
      <c r="C854" s="19" t="s">
        <v>8261</v>
      </c>
      <c r="D854" s="19" t="s">
        <v>13886</v>
      </c>
      <c r="E854" s="19" t="s">
        <v>13885</v>
      </c>
      <c r="F854" s="19" t="s">
        <v>8259</v>
      </c>
      <c r="G854" s="19">
        <v>500</v>
      </c>
      <c r="H854" s="19" t="s">
        <v>13102</v>
      </c>
    </row>
    <row r="855" spans="1:8" x14ac:dyDescent="0.35">
      <c r="A855" s="19" t="s">
        <v>13884</v>
      </c>
      <c r="B855" s="19" t="s">
        <v>13883</v>
      </c>
      <c r="C855" s="19" t="s">
        <v>8261</v>
      </c>
      <c r="D855" s="19" t="s">
        <v>13882</v>
      </c>
      <c r="E855" s="19" t="s">
        <v>6331</v>
      </c>
      <c r="F855" s="19" t="s">
        <v>8259</v>
      </c>
      <c r="G855" s="19">
        <v>558</v>
      </c>
      <c r="H855" s="19" t="s">
        <v>13102</v>
      </c>
    </row>
    <row r="856" spans="1:8" x14ac:dyDescent="0.35">
      <c r="A856" s="19" t="s">
        <v>13881</v>
      </c>
      <c r="B856" s="19" t="s">
        <v>13880</v>
      </c>
      <c r="C856" s="19" t="s">
        <v>8261</v>
      </c>
      <c r="D856" s="19" t="s">
        <v>2558</v>
      </c>
      <c r="E856" s="19" t="s">
        <v>6369</v>
      </c>
      <c r="F856" s="19" t="s">
        <v>8259</v>
      </c>
      <c r="G856" s="19">
        <v>160</v>
      </c>
      <c r="H856" s="19" t="s">
        <v>13102</v>
      </c>
    </row>
    <row r="857" spans="1:8" x14ac:dyDescent="0.35">
      <c r="A857" s="19" t="s">
        <v>13879</v>
      </c>
      <c r="B857" s="19" t="s">
        <v>13878</v>
      </c>
      <c r="C857" s="19" t="s">
        <v>8261</v>
      </c>
      <c r="D857" s="19" t="s">
        <v>6400</v>
      </c>
      <c r="E857" s="19" t="s">
        <v>6398</v>
      </c>
      <c r="F857" s="19" t="s">
        <v>8259</v>
      </c>
      <c r="G857" s="19">
        <v>428</v>
      </c>
      <c r="H857" s="19" t="s">
        <v>13102</v>
      </c>
    </row>
    <row r="858" spans="1:8" x14ac:dyDescent="0.35">
      <c r="A858" s="19" t="s">
        <v>13877</v>
      </c>
      <c r="B858" s="19" t="s">
        <v>13876</v>
      </c>
      <c r="C858" s="19" t="s">
        <v>8261</v>
      </c>
      <c r="D858" s="19" t="s">
        <v>13875</v>
      </c>
      <c r="E858" s="19" t="s">
        <v>13874</v>
      </c>
      <c r="F858" s="19" t="s">
        <v>8259</v>
      </c>
      <c r="G858" s="19">
        <v>425</v>
      </c>
      <c r="H858" s="19" t="s">
        <v>13102</v>
      </c>
    </row>
    <row r="859" spans="1:8" x14ac:dyDescent="0.35">
      <c r="A859" s="19" t="s">
        <v>13873</v>
      </c>
      <c r="B859" s="19" t="s">
        <v>13872</v>
      </c>
      <c r="C859" s="19" t="s">
        <v>8261</v>
      </c>
      <c r="D859" s="19" t="s">
        <v>13871</v>
      </c>
      <c r="E859" s="19" t="s">
        <v>6414</v>
      </c>
      <c r="F859" s="19" t="s">
        <v>8259</v>
      </c>
      <c r="G859" s="19">
        <v>415</v>
      </c>
      <c r="H859" s="19" t="s">
        <v>13102</v>
      </c>
    </row>
    <row r="860" spans="1:8" x14ac:dyDescent="0.35">
      <c r="A860" s="19" t="s">
        <v>13870</v>
      </c>
      <c r="B860" s="19" t="s">
        <v>13869</v>
      </c>
      <c r="C860" s="19" t="s">
        <v>8261</v>
      </c>
      <c r="D860" s="19" t="s">
        <v>13868</v>
      </c>
      <c r="E860" s="19" t="s">
        <v>13867</v>
      </c>
      <c r="F860" s="19" t="s">
        <v>8259</v>
      </c>
      <c r="G860" s="19">
        <v>202</v>
      </c>
      <c r="H860" s="19" t="s">
        <v>13102</v>
      </c>
    </row>
    <row r="861" spans="1:8" x14ac:dyDescent="0.35">
      <c r="A861" s="19" t="s">
        <v>13866</v>
      </c>
      <c r="B861" s="19" t="s">
        <v>13865</v>
      </c>
      <c r="C861" s="19" t="s">
        <v>8261</v>
      </c>
      <c r="D861" s="19" t="s">
        <v>13240</v>
      </c>
      <c r="E861" s="19" t="s">
        <v>6452</v>
      </c>
      <c r="F861" s="19" t="s">
        <v>8259</v>
      </c>
      <c r="G861" s="19">
        <v>385</v>
      </c>
      <c r="H861" s="19" t="s">
        <v>13102</v>
      </c>
    </row>
    <row r="862" spans="1:8" x14ac:dyDescent="0.35">
      <c r="A862" s="19" t="s">
        <v>13864</v>
      </c>
      <c r="B862" s="19" t="s">
        <v>13863</v>
      </c>
      <c r="C862" s="19" t="s">
        <v>8261</v>
      </c>
      <c r="D862" s="19" t="s">
        <v>13862</v>
      </c>
      <c r="E862" s="19" t="s">
        <v>6459</v>
      </c>
      <c r="F862" s="19" t="s">
        <v>8259</v>
      </c>
      <c r="G862" s="19">
        <v>430</v>
      </c>
      <c r="H862" s="19" t="s">
        <v>13102</v>
      </c>
    </row>
    <row r="863" spans="1:8" x14ac:dyDescent="0.35">
      <c r="A863" s="19" t="s">
        <v>13861</v>
      </c>
      <c r="B863" s="19" t="s">
        <v>13860</v>
      </c>
      <c r="C863" s="19" t="s">
        <v>8261</v>
      </c>
      <c r="D863" s="19" t="s">
        <v>13859</v>
      </c>
      <c r="E863" s="19" t="s">
        <v>6462</v>
      </c>
      <c r="F863" s="19" t="s">
        <v>8259</v>
      </c>
      <c r="G863" s="19">
        <v>353</v>
      </c>
      <c r="H863" s="19" t="s">
        <v>13102</v>
      </c>
    </row>
    <row r="864" spans="1:8" x14ac:dyDescent="0.35">
      <c r="A864" s="19" t="s">
        <v>13858</v>
      </c>
      <c r="B864" s="19" t="s">
        <v>13857</v>
      </c>
      <c r="C864" s="19" t="s">
        <v>8261</v>
      </c>
      <c r="D864" s="19" t="s">
        <v>13856</v>
      </c>
      <c r="E864" s="19" t="s">
        <v>13855</v>
      </c>
      <c r="F864" s="19" t="s">
        <v>8259</v>
      </c>
      <c r="G864" s="19">
        <v>301</v>
      </c>
      <c r="H864" s="19" t="s">
        <v>13102</v>
      </c>
    </row>
    <row r="865" spans="1:8" x14ac:dyDescent="0.35">
      <c r="A865" s="19" t="s">
        <v>13854</v>
      </c>
      <c r="B865" s="19" t="s">
        <v>13853</v>
      </c>
      <c r="C865" s="19" t="s">
        <v>8261</v>
      </c>
      <c r="D865" s="19" t="s">
        <v>13852</v>
      </c>
      <c r="E865" s="19" t="s">
        <v>13851</v>
      </c>
      <c r="F865" s="19" t="s">
        <v>8259</v>
      </c>
      <c r="G865" s="19">
        <v>189</v>
      </c>
      <c r="H865" s="19" t="s">
        <v>13102</v>
      </c>
    </row>
    <row r="866" spans="1:8" x14ac:dyDescent="0.35">
      <c r="A866" s="19" t="s">
        <v>13850</v>
      </c>
      <c r="B866" s="19" t="s">
        <v>13849</v>
      </c>
      <c r="C866" s="19" t="s">
        <v>8261</v>
      </c>
      <c r="D866" s="19" t="s">
        <v>13848</v>
      </c>
      <c r="E866" s="19" t="s">
        <v>13847</v>
      </c>
      <c r="F866" s="19" t="s">
        <v>8259</v>
      </c>
      <c r="G866" s="19">
        <v>838</v>
      </c>
      <c r="H866" s="19" t="s">
        <v>13102</v>
      </c>
    </row>
    <row r="867" spans="1:8" x14ac:dyDescent="0.35">
      <c r="A867" s="19" t="s">
        <v>13846</v>
      </c>
      <c r="B867" s="19" t="s">
        <v>13845</v>
      </c>
      <c r="C867" s="19" t="s">
        <v>8261</v>
      </c>
      <c r="D867" s="19" t="s">
        <v>13844</v>
      </c>
      <c r="E867" s="19" t="s">
        <v>13843</v>
      </c>
      <c r="F867" s="19" t="s">
        <v>8259</v>
      </c>
      <c r="G867" s="19">
        <v>327</v>
      </c>
      <c r="H867" s="19" t="s">
        <v>13102</v>
      </c>
    </row>
    <row r="868" spans="1:8" x14ac:dyDescent="0.35">
      <c r="A868" s="19" t="s">
        <v>13842</v>
      </c>
      <c r="B868" s="19" t="s">
        <v>13841</v>
      </c>
      <c r="C868" s="19" t="s">
        <v>8261</v>
      </c>
      <c r="D868" s="19" t="s">
        <v>13840</v>
      </c>
      <c r="E868" s="19" t="s">
        <v>6549</v>
      </c>
      <c r="F868" s="19" t="s">
        <v>8259</v>
      </c>
      <c r="G868" s="19">
        <v>294</v>
      </c>
      <c r="H868" s="19" t="s">
        <v>13102</v>
      </c>
    </row>
    <row r="869" spans="1:8" x14ac:dyDescent="0.35">
      <c r="A869" s="19" t="s">
        <v>13839</v>
      </c>
      <c r="B869" s="19" t="s">
        <v>13838</v>
      </c>
      <c r="C869" s="19" t="s">
        <v>8261</v>
      </c>
      <c r="D869" s="19" t="s">
        <v>13837</v>
      </c>
      <c r="E869" s="19" t="s">
        <v>6554</v>
      </c>
      <c r="F869" s="19" t="s">
        <v>8259</v>
      </c>
      <c r="G869" s="19">
        <v>368</v>
      </c>
      <c r="H869" s="19" t="s">
        <v>13102</v>
      </c>
    </row>
    <row r="870" spans="1:8" x14ac:dyDescent="0.35">
      <c r="A870" s="19" t="s">
        <v>13836</v>
      </c>
      <c r="B870" s="19" t="s">
        <v>13835</v>
      </c>
      <c r="C870" s="19" t="s">
        <v>8261</v>
      </c>
      <c r="D870" s="19" t="s">
        <v>13834</v>
      </c>
      <c r="E870" s="19" t="s">
        <v>13833</v>
      </c>
      <c r="F870" s="19" t="s">
        <v>8259</v>
      </c>
      <c r="G870" s="19">
        <v>1158</v>
      </c>
      <c r="H870" s="19" t="s">
        <v>13102</v>
      </c>
    </row>
    <row r="871" spans="1:8" x14ac:dyDescent="0.35">
      <c r="A871" s="19" t="s">
        <v>13832</v>
      </c>
      <c r="B871" s="19" t="s">
        <v>13831</v>
      </c>
      <c r="C871" s="19" t="s">
        <v>8261</v>
      </c>
      <c r="D871" s="19" t="s">
        <v>13830</v>
      </c>
      <c r="E871" s="19" t="s">
        <v>13829</v>
      </c>
      <c r="F871" s="19" t="s">
        <v>8259</v>
      </c>
      <c r="G871" s="19">
        <v>1202</v>
      </c>
      <c r="H871" s="19" t="s">
        <v>13102</v>
      </c>
    </row>
    <row r="872" spans="1:8" x14ac:dyDescent="0.35">
      <c r="A872" s="19" t="s">
        <v>13828</v>
      </c>
      <c r="B872" s="19" t="s">
        <v>13827</v>
      </c>
      <c r="C872" s="19" t="s">
        <v>8261</v>
      </c>
      <c r="D872" s="19" t="s">
        <v>13826</v>
      </c>
      <c r="E872" s="19" t="s">
        <v>6577</v>
      </c>
      <c r="F872" s="19" t="s">
        <v>8259</v>
      </c>
      <c r="G872" s="19">
        <v>123</v>
      </c>
      <c r="H872" s="19" t="s">
        <v>13102</v>
      </c>
    </row>
    <row r="873" spans="1:8" x14ac:dyDescent="0.35">
      <c r="A873" s="19" t="s">
        <v>13825</v>
      </c>
      <c r="B873" s="19" t="s">
        <v>13824</v>
      </c>
      <c r="C873" s="19" t="s">
        <v>8261</v>
      </c>
      <c r="D873" s="19" t="s">
        <v>13137</v>
      </c>
      <c r="E873" s="19" t="s">
        <v>13823</v>
      </c>
      <c r="F873" s="19" t="s">
        <v>8259</v>
      </c>
      <c r="G873" s="19">
        <v>310</v>
      </c>
      <c r="H873" s="19" t="s">
        <v>13102</v>
      </c>
    </row>
    <row r="874" spans="1:8" x14ac:dyDescent="0.35">
      <c r="A874" s="19" t="s">
        <v>13822</v>
      </c>
      <c r="B874" s="19" t="s">
        <v>13821</v>
      </c>
      <c r="C874" s="19" t="s">
        <v>8261</v>
      </c>
      <c r="D874" s="19" t="s">
        <v>13820</v>
      </c>
      <c r="E874" s="19" t="s">
        <v>6599</v>
      </c>
      <c r="F874" s="19" t="s">
        <v>8259</v>
      </c>
      <c r="G874" s="19">
        <v>411</v>
      </c>
      <c r="H874" s="19" t="s">
        <v>13102</v>
      </c>
    </row>
    <row r="875" spans="1:8" x14ac:dyDescent="0.35">
      <c r="A875" s="19" t="s">
        <v>13819</v>
      </c>
      <c r="B875" s="19" t="s">
        <v>13818</v>
      </c>
      <c r="C875" s="19" t="s">
        <v>8261</v>
      </c>
      <c r="D875" s="19" t="s">
        <v>13817</v>
      </c>
      <c r="E875" s="19" t="s">
        <v>6602</v>
      </c>
      <c r="F875" s="19" t="s">
        <v>8259</v>
      </c>
      <c r="G875" s="19">
        <v>338</v>
      </c>
      <c r="H875" s="19" t="s">
        <v>13102</v>
      </c>
    </row>
    <row r="876" spans="1:8" x14ac:dyDescent="0.35">
      <c r="A876" s="19" t="s">
        <v>13816</v>
      </c>
      <c r="B876" s="19" t="s">
        <v>13815</v>
      </c>
      <c r="C876" s="19" t="s">
        <v>8261</v>
      </c>
      <c r="D876" s="19" t="s">
        <v>8948</v>
      </c>
      <c r="E876" s="19" t="s">
        <v>6604</v>
      </c>
      <c r="F876" s="19" t="s">
        <v>8259</v>
      </c>
      <c r="G876" s="19">
        <v>311</v>
      </c>
      <c r="H876" s="19" t="s">
        <v>13102</v>
      </c>
    </row>
    <row r="877" spans="1:8" x14ac:dyDescent="0.35">
      <c r="A877" s="19" t="s">
        <v>13814</v>
      </c>
      <c r="B877" s="19" t="s">
        <v>13813</v>
      </c>
      <c r="C877" s="19" t="s">
        <v>8261</v>
      </c>
      <c r="D877" s="19" t="s">
        <v>11830</v>
      </c>
      <c r="E877" s="19" t="s">
        <v>6606</v>
      </c>
      <c r="F877" s="19" t="s">
        <v>8259</v>
      </c>
      <c r="G877" s="19">
        <v>320</v>
      </c>
      <c r="H877" s="19" t="s">
        <v>13102</v>
      </c>
    </row>
    <row r="878" spans="1:8" x14ac:dyDescent="0.35">
      <c r="A878" s="19" t="s">
        <v>13812</v>
      </c>
      <c r="B878" s="19" t="s">
        <v>13811</v>
      </c>
      <c r="C878" s="19" t="s">
        <v>8261</v>
      </c>
      <c r="D878" s="19" t="s">
        <v>11830</v>
      </c>
      <c r="E878" s="19" t="s">
        <v>6608</v>
      </c>
      <c r="F878" s="19" t="s">
        <v>8259</v>
      </c>
      <c r="G878" s="19">
        <v>303</v>
      </c>
      <c r="H878" s="19" t="s">
        <v>13102</v>
      </c>
    </row>
    <row r="879" spans="1:8" x14ac:dyDescent="0.35">
      <c r="A879" s="19" t="s">
        <v>13810</v>
      </c>
      <c r="B879" s="19" t="s">
        <v>13809</v>
      </c>
      <c r="C879" s="19" t="s">
        <v>8261</v>
      </c>
      <c r="D879" s="19" t="s">
        <v>11830</v>
      </c>
      <c r="E879" s="19" t="s">
        <v>6619</v>
      </c>
      <c r="F879" s="19" t="s">
        <v>8259</v>
      </c>
      <c r="G879" s="19">
        <v>311</v>
      </c>
      <c r="H879" s="19" t="s">
        <v>13102</v>
      </c>
    </row>
    <row r="880" spans="1:8" x14ac:dyDescent="0.35">
      <c r="A880" s="19" t="s">
        <v>13808</v>
      </c>
      <c r="B880" s="19" t="s">
        <v>13807</v>
      </c>
      <c r="C880" s="19" t="s">
        <v>8261</v>
      </c>
      <c r="D880" s="19" t="s">
        <v>11830</v>
      </c>
      <c r="E880" s="19" t="s">
        <v>6621</v>
      </c>
      <c r="F880" s="19" t="s">
        <v>8259</v>
      </c>
      <c r="G880" s="19">
        <v>342</v>
      </c>
      <c r="H880" s="19" t="s">
        <v>13102</v>
      </c>
    </row>
    <row r="881" spans="1:8" x14ac:dyDescent="0.35">
      <c r="A881" s="19" t="s">
        <v>13806</v>
      </c>
      <c r="B881" s="19" t="s">
        <v>13805</v>
      </c>
      <c r="C881" s="19" t="s">
        <v>8261</v>
      </c>
      <c r="D881" s="19" t="s">
        <v>10974</v>
      </c>
      <c r="E881" s="19" t="s">
        <v>6623</v>
      </c>
      <c r="F881" s="19" t="s">
        <v>8259</v>
      </c>
      <c r="G881" s="19">
        <v>351</v>
      </c>
      <c r="H881" s="19" t="s">
        <v>13102</v>
      </c>
    </row>
    <row r="882" spans="1:8" x14ac:dyDescent="0.35">
      <c r="A882" s="19" t="s">
        <v>13804</v>
      </c>
      <c r="B882" s="19" t="s">
        <v>13803</v>
      </c>
      <c r="C882" s="19" t="s">
        <v>8261</v>
      </c>
      <c r="D882" s="19" t="s">
        <v>10974</v>
      </c>
      <c r="E882" s="19" t="s">
        <v>6625</v>
      </c>
      <c r="F882" s="19" t="s">
        <v>8259</v>
      </c>
      <c r="G882" s="19">
        <v>311</v>
      </c>
      <c r="H882" s="19" t="s">
        <v>13102</v>
      </c>
    </row>
    <row r="883" spans="1:8" x14ac:dyDescent="0.35">
      <c r="A883" s="19" t="s">
        <v>13802</v>
      </c>
      <c r="B883" s="19" t="s">
        <v>13801</v>
      </c>
      <c r="C883" s="19" t="s">
        <v>8261</v>
      </c>
      <c r="D883" s="19" t="s">
        <v>13800</v>
      </c>
      <c r="E883" s="19" t="s">
        <v>13799</v>
      </c>
      <c r="F883" s="19" t="s">
        <v>8259</v>
      </c>
      <c r="G883" s="19">
        <v>132</v>
      </c>
      <c r="H883" s="19" t="s">
        <v>13102</v>
      </c>
    </row>
    <row r="884" spans="1:8" x14ac:dyDescent="0.35">
      <c r="A884" s="19" t="s">
        <v>13798</v>
      </c>
      <c r="B884" s="19" t="s">
        <v>13797</v>
      </c>
      <c r="C884" s="19" t="s">
        <v>8261</v>
      </c>
      <c r="D884" s="19" t="s">
        <v>13796</v>
      </c>
      <c r="E884" s="19" t="s">
        <v>13795</v>
      </c>
      <c r="F884" s="19" t="s">
        <v>8259</v>
      </c>
      <c r="G884" s="19">
        <v>218</v>
      </c>
      <c r="H884" s="19" t="s">
        <v>13102</v>
      </c>
    </row>
    <row r="885" spans="1:8" x14ac:dyDescent="0.35">
      <c r="A885" s="19" t="s">
        <v>13794</v>
      </c>
      <c r="B885" s="19" t="s">
        <v>13793</v>
      </c>
      <c r="C885" s="19" t="s">
        <v>8261</v>
      </c>
      <c r="D885" s="19" t="s">
        <v>13792</v>
      </c>
      <c r="E885" s="19" t="s">
        <v>6637</v>
      </c>
      <c r="F885" s="19" t="s">
        <v>8259</v>
      </c>
      <c r="G885" s="19">
        <v>602</v>
      </c>
      <c r="H885" s="19" t="s">
        <v>13102</v>
      </c>
    </row>
    <row r="886" spans="1:8" x14ac:dyDescent="0.35">
      <c r="A886" s="19" t="s">
        <v>13791</v>
      </c>
      <c r="B886" s="19" t="s">
        <v>13790</v>
      </c>
      <c r="C886" s="19" t="s">
        <v>8261</v>
      </c>
      <c r="D886" s="19" t="s">
        <v>13789</v>
      </c>
      <c r="E886" s="19" t="s">
        <v>13788</v>
      </c>
      <c r="F886" s="19" t="s">
        <v>8259</v>
      </c>
      <c r="G886" s="19">
        <v>268</v>
      </c>
      <c r="H886" s="19" t="s">
        <v>13102</v>
      </c>
    </row>
    <row r="887" spans="1:8" x14ac:dyDescent="0.35">
      <c r="A887" s="19" t="s">
        <v>13787</v>
      </c>
      <c r="B887" s="19" t="s">
        <v>13786</v>
      </c>
      <c r="C887" s="19" t="s">
        <v>8261</v>
      </c>
      <c r="D887" s="19" t="s">
        <v>13325</v>
      </c>
      <c r="E887" s="19" t="s">
        <v>6658</v>
      </c>
      <c r="F887" s="19" t="s">
        <v>8259</v>
      </c>
      <c r="G887" s="19">
        <v>291</v>
      </c>
      <c r="H887" s="19" t="s">
        <v>13102</v>
      </c>
    </row>
    <row r="888" spans="1:8" x14ac:dyDescent="0.35">
      <c r="A888" s="19" t="s">
        <v>13785</v>
      </c>
      <c r="B888" s="19" t="s">
        <v>13784</v>
      </c>
      <c r="C888" s="19" t="s">
        <v>8261</v>
      </c>
      <c r="D888" s="19" t="s">
        <v>13783</v>
      </c>
      <c r="E888" s="19" t="s">
        <v>6662</v>
      </c>
      <c r="F888" s="19" t="s">
        <v>8259</v>
      </c>
      <c r="G888" s="19">
        <v>456</v>
      </c>
      <c r="H888" s="19" t="s">
        <v>13102</v>
      </c>
    </row>
    <row r="889" spans="1:8" x14ac:dyDescent="0.35">
      <c r="A889" s="19" t="s">
        <v>13782</v>
      </c>
      <c r="B889" s="19" t="s">
        <v>13781</v>
      </c>
      <c r="C889" s="19" t="s">
        <v>8261</v>
      </c>
      <c r="D889" s="19" t="s">
        <v>13780</v>
      </c>
      <c r="E889" s="19" t="s">
        <v>6665</v>
      </c>
      <c r="F889" s="19" t="s">
        <v>8259</v>
      </c>
      <c r="G889" s="19">
        <v>256</v>
      </c>
      <c r="H889" s="19" t="s">
        <v>13102</v>
      </c>
    </row>
    <row r="890" spans="1:8" x14ac:dyDescent="0.35">
      <c r="A890" s="19" t="s">
        <v>13779</v>
      </c>
      <c r="B890" s="19" t="s">
        <v>13778</v>
      </c>
      <c r="C890" s="19" t="s">
        <v>8261</v>
      </c>
      <c r="D890" s="19" t="s">
        <v>6687</v>
      </c>
      <c r="E890" s="19" t="s">
        <v>6685</v>
      </c>
      <c r="F890" s="19" t="s">
        <v>8259</v>
      </c>
      <c r="G890" s="19">
        <v>417</v>
      </c>
      <c r="H890" s="19" t="s">
        <v>13102</v>
      </c>
    </row>
    <row r="891" spans="1:8" x14ac:dyDescent="0.35">
      <c r="A891" s="19" t="s">
        <v>13777</v>
      </c>
      <c r="B891" s="19" t="s">
        <v>13776</v>
      </c>
      <c r="C891" s="19" t="s">
        <v>8261</v>
      </c>
      <c r="D891" s="19" t="s">
        <v>8299</v>
      </c>
      <c r="E891" s="19" t="s">
        <v>6697</v>
      </c>
      <c r="F891" s="19" t="s">
        <v>8259</v>
      </c>
      <c r="G891" s="19">
        <v>462</v>
      </c>
      <c r="H891" s="19" t="s">
        <v>13102</v>
      </c>
    </row>
    <row r="892" spans="1:8" x14ac:dyDescent="0.35">
      <c r="A892" s="19" t="s">
        <v>13775</v>
      </c>
      <c r="B892" s="19" t="s">
        <v>13774</v>
      </c>
      <c r="C892" s="19" t="s">
        <v>8261</v>
      </c>
      <c r="D892" s="19" t="s">
        <v>13773</v>
      </c>
      <c r="E892" s="19" t="s">
        <v>6709</v>
      </c>
      <c r="F892" s="19" t="s">
        <v>8259</v>
      </c>
      <c r="G892" s="19">
        <v>350</v>
      </c>
      <c r="H892" s="19" t="s">
        <v>13102</v>
      </c>
    </row>
    <row r="893" spans="1:8" x14ac:dyDescent="0.35">
      <c r="A893" s="19" t="s">
        <v>13772</v>
      </c>
      <c r="B893" s="19" t="s">
        <v>13771</v>
      </c>
      <c r="C893" s="19" t="s">
        <v>8261</v>
      </c>
      <c r="D893" s="19" t="s">
        <v>13770</v>
      </c>
      <c r="E893" s="19" t="s">
        <v>13769</v>
      </c>
      <c r="F893" s="19" t="s">
        <v>8259</v>
      </c>
      <c r="G893" s="19">
        <v>485</v>
      </c>
      <c r="H893" s="19" t="s">
        <v>13102</v>
      </c>
    </row>
    <row r="894" spans="1:8" x14ac:dyDescent="0.35">
      <c r="A894" s="19" t="s">
        <v>13768</v>
      </c>
      <c r="B894" s="19" t="s">
        <v>13767</v>
      </c>
      <c r="C894" s="19" t="s">
        <v>8261</v>
      </c>
      <c r="D894" s="19" t="s">
        <v>13766</v>
      </c>
      <c r="E894" s="19" t="s">
        <v>13765</v>
      </c>
      <c r="F894" s="19" t="s">
        <v>8259</v>
      </c>
      <c r="G894" s="19">
        <v>522</v>
      </c>
      <c r="H894" s="19" t="s">
        <v>13102</v>
      </c>
    </row>
    <row r="895" spans="1:8" x14ac:dyDescent="0.35">
      <c r="A895" s="19" t="s">
        <v>13764</v>
      </c>
      <c r="B895" s="19" t="s">
        <v>13763</v>
      </c>
      <c r="C895" s="19" t="s">
        <v>8261</v>
      </c>
      <c r="D895" s="19" t="s">
        <v>10421</v>
      </c>
      <c r="E895" s="19" t="s">
        <v>6718</v>
      </c>
      <c r="F895" s="19" t="s">
        <v>8259</v>
      </c>
      <c r="G895" s="19">
        <v>1019</v>
      </c>
      <c r="H895" s="19" t="s">
        <v>13102</v>
      </c>
    </row>
    <row r="896" spans="1:8" x14ac:dyDescent="0.35">
      <c r="A896" s="19" t="s">
        <v>13762</v>
      </c>
      <c r="B896" s="19" t="s">
        <v>13761</v>
      </c>
      <c r="C896" s="19" t="s">
        <v>8261</v>
      </c>
      <c r="D896" s="19" t="s">
        <v>13760</v>
      </c>
      <c r="E896" s="19" t="s">
        <v>13759</v>
      </c>
      <c r="F896" s="19" t="s">
        <v>8259</v>
      </c>
      <c r="G896" s="19">
        <v>248</v>
      </c>
      <c r="H896" s="19" t="s">
        <v>13102</v>
      </c>
    </row>
    <row r="897" spans="1:8" x14ac:dyDescent="0.35">
      <c r="A897" s="19" t="s">
        <v>13758</v>
      </c>
      <c r="B897" s="19" t="s">
        <v>13757</v>
      </c>
      <c r="C897" s="19" t="s">
        <v>8261</v>
      </c>
      <c r="D897" s="19" t="s">
        <v>13756</v>
      </c>
      <c r="E897" s="19" t="s">
        <v>13755</v>
      </c>
      <c r="F897" s="19" t="s">
        <v>8259</v>
      </c>
      <c r="G897" s="19">
        <v>237</v>
      </c>
      <c r="H897" s="19" t="s">
        <v>13102</v>
      </c>
    </row>
    <row r="898" spans="1:8" x14ac:dyDescent="0.35">
      <c r="A898" s="19" t="s">
        <v>13754</v>
      </c>
      <c r="B898" s="19" t="s">
        <v>13753</v>
      </c>
      <c r="C898" s="19" t="s">
        <v>8261</v>
      </c>
      <c r="D898" s="19" t="s">
        <v>13752</v>
      </c>
      <c r="E898" s="19" t="s">
        <v>6761</v>
      </c>
      <c r="F898" s="19" t="s">
        <v>8259</v>
      </c>
      <c r="G898" s="19">
        <v>371</v>
      </c>
      <c r="H898" s="19" t="s">
        <v>13102</v>
      </c>
    </row>
    <row r="899" spans="1:8" x14ac:dyDescent="0.35">
      <c r="A899" s="19" t="s">
        <v>13751</v>
      </c>
      <c r="B899" s="19" t="s">
        <v>13750</v>
      </c>
      <c r="C899" s="19" t="s">
        <v>8261</v>
      </c>
      <c r="D899" s="19" t="s">
        <v>13749</v>
      </c>
      <c r="E899" s="19" t="s">
        <v>6818</v>
      </c>
      <c r="F899" s="19" t="s">
        <v>8259</v>
      </c>
      <c r="G899" s="19">
        <v>463</v>
      </c>
      <c r="H899" s="19" t="s">
        <v>13102</v>
      </c>
    </row>
    <row r="900" spans="1:8" x14ac:dyDescent="0.35">
      <c r="A900" s="19" t="s">
        <v>13748</v>
      </c>
      <c r="B900" s="19" t="s">
        <v>13747</v>
      </c>
      <c r="C900" s="19" t="s">
        <v>8261</v>
      </c>
      <c r="D900" s="19" t="s">
        <v>13746</v>
      </c>
      <c r="E900" s="19" t="s">
        <v>6820</v>
      </c>
      <c r="F900" s="19" t="s">
        <v>8259</v>
      </c>
      <c r="G900" s="19">
        <v>469</v>
      </c>
      <c r="H900" s="19" t="s">
        <v>13102</v>
      </c>
    </row>
    <row r="901" spans="1:8" x14ac:dyDescent="0.35">
      <c r="A901" s="19" t="s">
        <v>13745</v>
      </c>
      <c r="B901" s="19" t="s">
        <v>13744</v>
      </c>
      <c r="C901" s="19" t="s">
        <v>8261</v>
      </c>
      <c r="D901" s="19" t="s">
        <v>8260</v>
      </c>
      <c r="E901" s="19" t="s">
        <v>6830</v>
      </c>
      <c r="F901" s="19" t="s">
        <v>8259</v>
      </c>
      <c r="G901" s="19">
        <v>92</v>
      </c>
      <c r="H901" s="19" t="s">
        <v>13102</v>
      </c>
    </row>
    <row r="902" spans="1:8" x14ac:dyDescent="0.35">
      <c r="A902" s="19" t="s">
        <v>13743</v>
      </c>
      <c r="B902" s="19" t="s">
        <v>13742</v>
      </c>
      <c r="C902" s="19" t="s">
        <v>8261</v>
      </c>
      <c r="D902" s="19" t="s">
        <v>13741</v>
      </c>
      <c r="E902" s="19" t="s">
        <v>6836</v>
      </c>
      <c r="F902" s="19" t="s">
        <v>8259</v>
      </c>
      <c r="G902" s="19">
        <v>263</v>
      </c>
      <c r="H902" s="19" t="s">
        <v>13102</v>
      </c>
    </row>
    <row r="903" spans="1:8" x14ac:dyDescent="0.35">
      <c r="A903" s="19" t="s">
        <v>13740</v>
      </c>
      <c r="B903" s="19" t="s">
        <v>13739</v>
      </c>
      <c r="C903" s="19" t="s">
        <v>8261</v>
      </c>
      <c r="D903" s="19" t="s">
        <v>13738</v>
      </c>
      <c r="E903" s="19" t="s">
        <v>6852</v>
      </c>
      <c r="F903" s="19" t="s">
        <v>8259</v>
      </c>
      <c r="G903" s="19">
        <v>93</v>
      </c>
      <c r="H903" s="19" t="s">
        <v>13102</v>
      </c>
    </row>
    <row r="904" spans="1:8" x14ac:dyDescent="0.35">
      <c r="A904" s="19" t="s">
        <v>13737</v>
      </c>
      <c r="B904" s="19" t="s">
        <v>13736</v>
      </c>
      <c r="C904" s="19" t="s">
        <v>8261</v>
      </c>
      <c r="D904" s="19" t="s">
        <v>13735</v>
      </c>
      <c r="E904" s="19" t="s">
        <v>6854</v>
      </c>
      <c r="F904" s="19" t="s">
        <v>8259</v>
      </c>
      <c r="G904" s="19">
        <v>388</v>
      </c>
      <c r="H904" s="19" t="s">
        <v>13102</v>
      </c>
    </row>
    <row r="905" spans="1:8" x14ac:dyDescent="0.35">
      <c r="A905" s="19" t="s">
        <v>13734</v>
      </c>
      <c r="B905" s="19" t="s">
        <v>13733</v>
      </c>
      <c r="C905" s="19" t="s">
        <v>8261</v>
      </c>
      <c r="D905" s="19" t="s">
        <v>13732</v>
      </c>
      <c r="E905" s="19" t="s">
        <v>13731</v>
      </c>
      <c r="F905" s="19" t="s">
        <v>8259</v>
      </c>
      <c r="G905" s="19">
        <v>305</v>
      </c>
      <c r="H905" s="19" t="s">
        <v>13102</v>
      </c>
    </row>
    <row r="906" spans="1:8" x14ac:dyDescent="0.35">
      <c r="A906" s="19" t="s">
        <v>13730</v>
      </c>
      <c r="B906" s="19" t="s">
        <v>13729</v>
      </c>
      <c r="C906" s="19" t="s">
        <v>8261</v>
      </c>
      <c r="D906" s="19" t="s">
        <v>13728</v>
      </c>
      <c r="E906" s="19" t="s">
        <v>6866</v>
      </c>
      <c r="F906" s="19" t="s">
        <v>8259</v>
      </c>
      <c r="G906" s="19">
        <v>364</v>
      </c>
      <c r="H906" s="19" t="s">
        <v>13102</v>
      </c>
    </row>
    <row r="907" spans="1:8" x14ac:dyDescent="0.35">
      <c r="A907" s="19" t="s">
        <v>13727</v>
      </c>
      <c r="B907" s="19" t="s">
        <v>13726</v>
      </c>
      <c r="C907" s="19" t="s">
        <v>8261</v>
      </c>
      <c r="D907" s="19" t="s">
        <v>13725</v>
      </c>
      <c r="E907" s="19" t="s">
        <v>6869</v>
      </c>
      <c r="F907" s="19" t="s">
        <v>8259</v>
      </c>
      <c r="G907" s="19">
        <v>627</v>
      </c>
      <c r="H907" s="19" t="s">
        <v>13102</v>
      </c>
    </row>
    <row r="908" spans="1:8" x14ac:dyDescent="0.35">
      <c r="A908" s="19" t="s">
        <v>13724</v>
      </c>
      <c r="B908" s="19" t="s">
        <v>13723</v>
      </c>
      <c r="C908" s="19" t="s">
        <v>8261</v>
      </c>
      <c r="D908" s="19" t="s">
        <v>13722</v>
      </c>
      <c r="E908" s="19" t="s">
        <v>6872</v>
      </c>
      <c r="F908" s="19" t="s">
        <v>8259</v>
      </c>
      <c r="G908" s="19">
        <v>208</v>
      </c>
      <c r="H908" s="19" t="s">
        <v>13102</v>
      </c>
    </row>
    <row r="909" spans="1:8" x14ac:dyDescent="0.35">
      <c r="A909" s="19" t="s">
        <v>13721</v>
      </c>
      <c r="B909" s="19" t="s">
        <v>13720</v>
      </c>
      <c r="C909" s="19" t="s">
        <v>8261</v>
      </c>
      <c r="D909" s="19" t="s">
        <v>11328</v>
      </c>
      <c r="E909" s="19" t="s">
        <v>6895</v>
      </c>
      <c r="F909" s="19" t="s">
        <v>8259</v>
      </c>
      <c r="G909" s="19">
        <v>148</v>
      </c>
      <c r="H909" s="19" t="s">
        <v>13102</v>
      </c>
    </row>
    <row r="910" spans="1:8" x14ac:dyDescent="0.35">
      <c r="A910" s="19" t="s">
        <v>13719</v>
      </c>
      <c r="B910" s="19" t="s">
        <v>13718</v>
      </c>
      <c r="C910" s="19" t="s">
        <v>8261</v>
      </c>
      <c r="D910" s="19" t="s">
        <v>8260</v>
      </c>
      <c r="E910" s="19" t="s">
        <v>6899</v>
      </c>
      <c r="F910" s="19" t="s">
        <v>8259</v>
      </c>
      <c r="G910" s="19">
        <v>90</v>
      </c>
      <c r="H910" s="19" t="s">
        <v>13102</v>
      </c>
    </row>
    <row r="911" spans="1:8" x14ac:dyDescent="0.35">
      <c r="A911" s="19" t="s">
        <v>13717</v>
      </c>
      <c r="B911" s="19" t="s">
        <v>13716</v>
      </c>
      <c r="C911" s="19" t="s">
        <v>8261</v>
      </c>
      <c r="D911" s="19" t="s">
        <v>13715</v>
      </c>
      <c r="E911" s="19" t="s">
        <v>13714</v>
      </c>
      <c r="F911" s="19" t="s">
        <v>8259</v>
      </c>
      <c r="G911" s="19">
        <v>159</v>
      </c>
      <c r="H911" s="19" t="s">
        <v>13102</v>
      </c>
    </row>
    <row r="912" spans="1:8" x14ac:dyDescent="0.35">
      <c r="A912" s="19" t="s">
        <v>13713</v>
      </c>
      <c r="B912" s="19" t="s">
        <v>13712</v>
      </c>
      <c r="C912" s="19" t="s">
        <v>8261</v>
      </c>
      <c r="D912" s="19" t="s">
        <v>13711</v>
      </c>
      <c r="E912" s="19" t="s">
        <v>6910</v>
      </c>
      <c r="F912" s="19" t="s">
        <v>8259</v>
      </c>
      <c r="G912" s="19">
        <v>341</v>
      </c>
      <c r="H912" s="19" t="s">
        <v>13102</v>
      </c>
    </row>
    <row r="913" spans="1:8" x14ac:dyDescent="0.35">
      <c r="A913" s="19" t="s">
        <v>13710</v>
      </c>
      <c r="B913" s="19" t="s">
        <v>13709</v>
      </c>
      <c r="C913" s="19" t="s">
        <v>8261</v>
      </c>
      <c r="D913" s="19" t="s">
        <v>6919</v>
      </c>
      <c r="E913" s="19" t="s">
        <v>13708</v>
      </c>
      <c r="F913" s="19" t="s">
        <v>8259</v>
      </c>
      <c r="G913" s="19">
        <v>58</v>
      </c>
      <c r="H913" s="19" t="s">
        <v>13102</v>
      </c>
    </row>
    <row r="914" spans="1:8" x14ac:dyDescent="0.35">
      <c r="A914" s="19" t="s">
        <v>13707</v>
      </c>
      <c r="B914" s="19" t="s">
        <v>13706</v>
      </c>
      <c r="C914" s="19" t="s">
        <v>8261</v>
      </c>
      <c r="D914" s="19" t="s">
        <v>12422</v>
      </c>
      <c r="E914" s="19" t="s">
        <v>6920</v>
      </c>
      <c r="F914" s="19" t="s">
        <v>8259</v>
      </c>
      <c r="G914" s="19">
        <v>256</v>
      </c>
      <c r="H914" s="19" t="s">
        <v>13102</v>
      </c>
    </row>
    <row r="915" spans="1:8" x14ac:dyDescent="0.35">
      <c r="A915" s="19" t="s">
        <v>13705</v>
      </c>
      <c r="B915" s="19" t="s">
        <v>13704</v>
      </c>
      <c r="C915" s="19" t="s">
        <v>8261</v>
      </c>
      <c r="D915" s="19" t="s">
        <v>13703</v>
      </c>
      <c r="E915" s="19" t="s">
        <v>13702</v>
      </c>
      <c r="F915" s="19" t="s">
        <v>8259</v>
      </c>
      <c r="G915" s="19">
        <v>539</v>
      </c>
      <c r="H915" s="19" t="s">
        <v>13102</v>
      </c>
    </row>
    <row r="916" spans="1:8" x14ac:dyDescent="0.35">
      <c r="A916" s="19" t="s">
        <v>13701</v>
      </c>
      <c r="B916" s="19" t="s">
        <v>13700</v>
      </c>
      <c r="C916" s="19" t="s">
        <v>8261</v>
      </c>
      <c r="D916" s="19" t="s">
        <v>13699</v>
      </c>
      <c r="E916" s="19" t="s">
        <v>13698</v>
      </c>
      <c r="F916" s="19" t="s">
        <v>8259</v>
      </c>
      <c r="G916" s="19">
        <v>143</v>
      </c>
      <c r="H916" s="19" t="s">
        <v>13102</v>
      </c>
    </row>
    <row r="917" spans="1:8" x14ac:dyDescent="0.35">
      <c r="A917" s="19" t="s">
        <v>13697</v>
      </c>
      <c r="B917" s="19" t="s">
        <v>13696</v>
      </c>
      <c r="C917" s="19" t="s">
        <v>8261</v>
      </c>
      <c r="D917" s="19" t="s">
        <v>13695</v>
      </c>
      <c r="E917" s="19" t="s">
        <v>13694</v>
      </c>
      <c r="F917" s="19" t="s">
        <v>8259</v>
      </c>
      <c r="G917" s="19">
        <v>312</v>
      </c>
      <c r="H917" s="19" t="s">
        <v>13102</v>
      </c>
    </row>
    <row r="918" spans="1:8" x14ac:dyDescent="0.35">
      <c r="A918" s="19" t="s">
        <v>13693</v>
      </c>
      <c r="B918" s="19" t="s">
        <v>13692</v>
      </c>
      <c r="C918" s="19" t="s">
        <v>8261</v>
      </c>
      <c r="D918" s="19" t="s">
        <v>13691</v>
      </c>
      <c r="E918" s="19" t="s">
        <v>13690</v>
      </c>
      <c r="F918" s="19" t="s">
        <v>8259</v>
      </c>
      <c r="G918" s="19">
        <v>119</v>
      </c>
      <c r="H918" s="19" t="s">
        <v>13102</v>
      </c>
    </row>
    <row r="919" spans="1:8" x14ac:dyDescent="0.35">
      <c r="A919" s="19" t="s">
        <v>13689</v>
      </c>
      <c r="B919" s="19" t="s">
        <v>13688</v>
      </c>
      <c r="C919" s="19" t="s">
        <v>8261</v>
      </c>
      <c r="D919" s="19" t="s">
        <v>13687</v>
      </c>
      <c r="E919" s="19" t="s">
        <v>13686</v>
      </c>
      <c r="F919" s="19" t="s">
        <v>8259</v>
      </c>
      <c r="G919" s="19">
        <v>322</v>
      </c>
      <c r="H919" s="19" t="s">
        <v>13102</v>
      </c>
    </row>
    <row r="920" spans="1:8" x14ac:dyDescent="0.35">
      <c r="A920" s="19" t="s">
        <v>13685</v>
      </c>
      <c r="B920" s="19" t="s">
        <v>13684</v>
      </c>
      <c r="C920" s="19" t="s">
        <v>8261</v>
      </c>
      <c r="D920" s="19" t="s">
        <v>13683</v>
      </c>
      <c r="E920" s="19" t="s">
        <v>13682</v>
      </c>
      <c r="F920" s="19" t="s">
        <v>8259</v>
      </c>
      <c r="G920" s="19">
        <v>454</v>
      </c>
      <c r="H920" s="19" t="s">
        <v>13102</v>
      </c>
    </row>
    <row r="921" spans="1:8" x14ac:dyDescent="0.35">
      <c r="A921" s="19" t="s">
        <v>13681</v>
      </c>
      <c r="B921" s="19" t="s">
        <v>13680</v>
      </c>
      <c r="C921" s="19" t="s">
        <v>8261</v>
      </c>
      <c r="D921" s="19" t="s">
        <v>13679</v>
      </c>
      <c r="E921" s="19" t="s">
        <v>13678</v>
      </c>
      <c r="F921" s="19" t="s">
        <v>8259</v>
      </c>
      <c r="G921" s="19">
        <v>263</v>
      </c>
      <c r="H921" s="19" t="s">
        <v>13102</v>
      </c>
    </row>
    <row r="922" spans="1:8" x14ac:dyDescent="0.35">
      <c r="A922" s="19" t="s">
        <v>13677</v>
      </c>
      <c r="B922" s="19" t="s">
        <v>13676</v>
      </c>
      <c r="C922" s="19" t="s">
        <v>8261</v>
      </c>
      <c r="D922" s="19" t="s">
        <v>13675</v>
      </c>
      <c r="E922" s="19" t="s">
        <v>13674</v>
      </c>
      <c r="F922" s="19" t="s">
        <v>8259</v>
      </c>
      <c r="G922" s="19">
        <v>427</v>
      </c>
      <c r="H922" s="19" t="s">
        <v>13102</v>
      </c>
    </row>
    <row r="923" spans="1:8" x14ac:dyDescent="0.35">
      <c r="A923" s="19" t="s">
        <v>13673</v>
      </c>
      <c r="B923" s="19" t="s">
        <v>13672</v>
      </c>
      <c r="C923" s="19" t="s">
        <v>8261</v>
      </c>
      <c r="D923" s="19" t="s">
        <v>13671</v>
      </c>
      <c r="E923" s="19" t="s">
        <v>13670</v>
      </c>
      <c r="F923" s="19" t="s">
        <v>8259</v>
      </c>
      <c r="G923" s="19">
        <v>397</v>
      </c>
      <c r="H923" s="19" t="s">
        <v>13102</v>
      </c>
    </row>
    <row r="924" spans="1:8" x14ac:dyDescent="0.35">
      <c r="A924" s="19" t="s">
        <v>13669</v>
      </c>
      <c r="B924" s="19" t="s">
        <v>13668</v>
      </c>
      <c r="C924" s="19" t="s">
        <v>8261</v>
      </c>
      <c r="D924" s="19" t="s">
        <v>6972</v>
      </c>
      <c r="E924" s="19" t="s">
        <v>6970</v>
      </c>
      <c r="F924" s="19" t="s">
        <v>8259</v>
      </c>
      <c r="G924" s="19">
        <v>223</v>
      </c>
      <c r="H924" s="19" t="s">
        <v>13102</v>
      </c>
    </row>
    <row r="925" spans="1:8" x14ac:dyDescent="0.35">
      <c r="A925" s="19" t="s">
        <v>13667</v>
      </c>
      <c r="B925" s="19" t="s">
        <v>13666</v>
      </c>
      <c r="C925" s="19" t="s">
        <v>8261</v>
      </c>
      <c r="D925" s="19" t="s">
        <v>13665</v>
      </c>
      <c r="E925" s="19" t="s">
        <v>13664</v>
      </c>
      <c r="F925" s="19" t="s">
        <v>8259</v>
      </c>
      <c r="G925" s="19">
        <v>159</v>
      </c>
      <c r="H925" s="19" t="s">
        <v>13102</v>
      </c>
    </row>
    <row r="926" spans="1:8" x14ac:dyDescent="0.35">
      <c r="A926" s="19" t="s">
        <v>13663</v>
      </c>
      <c r="B926" s="19" t="s">
        <v>13662</v>
      </c>
      <c r="C926" s="19" t="s">
        <v>8261</v>
      </c>
      <c r="D926" s="19" t="s">
        <v>13661</v>
      </c>
      <c r="E926" s="19" t="s">
        <v>13660</v>
      </c>
      <c r="F926" s="19" t="s">
        <v>8259</v>
      </c>
      <c r="G926" s="19">
        <v>920</v>
      </c>
      <c r="H926" s="19" t="s">
        <v>13102</v>
      </c>
    </row>
    <row r="927" spans="1:8" x14ac:dyDescent="0.35">
      <c r="A927" s="19" t="s">
        <v>13659</v>
      </c>
      <c r="B927" s="19" t="s">
        <v>13658</v>
      </c>
      <c r="C927" s="19" t="s">
        <v>8261</v>
      </c>
      <c r="D927" s="19" t="s">
        <v>13657</v>
      </c>
      <c r="E927" s="19" t="s">
        <v>13656</v>
      </c>
      <c r="F927" s="19" t="s">
        <v>8259</v>
      </c>
      <c r="G927" s="19">
        <v>158</v>
      </c>
      <c r="H927" s="19" t="s">
        <v>13102</v>
      </c>
    </row>
    <row r="928" spans="1:8" x14ac:dyDescent="0.35">
      <c r="A928" s="19" t="s">
        <v>13655</v>
      </c>
      <c r="B928" s="19" t="s">
        <v>13654</v>
      </c>
      <c r="C928" s="19" t="s">
        <v>8261</v>
      </c>
      <c r="D928" s="19" t="s">
        <v>13325</v>
      </c>
      <c r="E928" s="19" t="s">
        <v>6989</v>
      </c>
      <c r="F928" s="19" t="s">
        <v>8259</v>
      </c>
      <c r="G928" s="19">
        <v>303</v>
      </c>
      <c r="H928" s="19" t="s">
        <v>13102</v>
      </c>
    </row>
    <row r="929" spans="1:8" x14ac:dyDescent="0.35">
      <c r="A929" s="19" t="s">
        <v>13653</v>
      </c>
      <c r="B929" s="19" t="s">
        <v>13652</v>
      </c>
      <c r="C929" s="19" t="s">
        <v>8261</v>
      </c>
      <c r="D929" s="19" t="s">
        <v>13651</v>
      </c>
      <c r="E929" s="19" t="s">
        <v>13650</v>
      </c>
      <c r="F929" s="19" t="s">
        <v>8259</v>
      </c>
      <c r="G929" s="19">
        <v>179</v>
      </c>
      <c r="H929" s="19" t="s">
        <v>13102</v>
      </c>
    </row>
    <row r="930" spans="1:8" x14ac:dyDescent="0.35">
      <c r="A930" s="19" t="s">
        <v>13649</v>
      </c>
      <c r="B930" s="19" t="s">
        <v>13648</v>
      </c>
      <c r="C930" s="19" t="s">
        <v>8261</v>
      </c>
      <c r="D930" s="19" t="s">
        <v>13647</v>
      </c>
      <c r="E930" s="19" t="s">
        <v>13646</v>
      </c>
      <c r="F930" s="19" t="s">
        <v>8259</v>
      </c>
      <c r="G930" s="19">
        <v>289</v>
      </c>
      <c r="H930" s="19" t="s">
        <v>13102</v>
      </c>
    </row>
    <row r="931" spans="1:8" x14ac:dyDescent="0.35">
      <c r="A931" s="19" t="s">
        <v>13645</v>
      </c>
      <c r="B931" s="19" t="s">
        <v>13644</v>
      </c>
      <c r="C931" s="19" t="s">
        <v>8261</v>
      </c>
      <c r="D931" s="19" t="s">
        <v>13643</v>
      </c>
      <c r="E931" s="19" t="s">
        <v>13642</v>
      </c>
      <c r="F931" s="19" t="s">
        <v>8259</v>
      </c>
      <c r="G931" s="19">
        <v>416</v>
      </c>
      <c r="H931" s="19" t="s">
        <v>13102</v>
      </c>
    </row>
    <row r="932" spans="1:8" x14ac:dyDescent="0.35">
      <c r="A932" s="19" t="s">
        <v>13641</v>
      </c>
      <c r="B932" s="19" t="s">
        <v>13640</v>
      </c>
      <c r="C932" s="19" t="s">
        <v>8261</v>
      </c>
      <c r="D932" s="19" t="s">
        <v>13639</v>
      </c>
      <c r="E932" s="19" t="s">
        <v>13638</v>
      </c>
      <c r="F932" s="19" t="s">
        <v>8259</v>
      </c>
      <c r="G932" s="19">
        <v>371</v>
      </c>
      <c r="H932" s="19" t="s">
        <v>13102</v>
      </c>
    </row>
    <row r="933" spans="1:8" x14ac:dyDescent="0.35">
      <c r="A933" s="19" t="s">
        <v>13637</v>
      </c>
      <c r="B933" s="19" t="s">
        <v>13636</v>
      </c>
      <c r="C933" s="19" t="s">
        <v>8261</v>
      </c>
      <c r="D933" s="19" t="s">
        <v>13635</v>
      </c>
      <c r="E933" s="19" t="s">
        <v>13634</v>
      </c>
      <c r="F933" s="19" t="s">
        <v>8259</v>
      </c>
      <c r="G933" s="19">
        <v>1062</v>
      </c>
      <c r="H933" s="19" t="s">
        <v>13102</v>
      </c>
    </row>
    <row r="934" spans="1:8" x14ac:dyDescent="0.35">
      <c r="A934" s="19" t="s">
        <v>13633</v>
      </c>
      <c r="B934" s="19" t="s">
        <v>13632</v>
      </c>
      <c r="C934" s="19" t="s">
        <v>8261</v>
      </c>
      <c r="D934" s="19" t="s">
        <v>13631</v>
      </c>
      <c r="E934" s="19" t="s">
        <v>13630</v>
      </c>
      <c r="F934" s="19" t="s">
        <v>8259</v>
      </c>
      <c r="G934" s="19">
        <v>255</v>
      </c>
      <c r="H934" s="19" t="s">
        <v>13102</v>
      </c>
    </row>
    <row r="935" spans="1:8" x14ac:dyDescent="0.35">
      <c r="A935" s="19" t="s">
        <v>13629</v>
      </c>
      <c r="B935" s="19" t="s">
        <v>13628</v>
      </c>
      <c r="C935" s="19" t="s">
        <v>8261</v>
      </c>
      <c r="D935" s="19" t="s">
        <v>13627</v>
      </c>
      <c r="E935" s="19" t="s">
        <v>13626</v>
      </c>
      <c r="F935" s="19" t="s">
        <v>8259</v>
      </c>
      <c r="G935" s="19">
        <v>304</v>
      </c>
      <c r="H935" s="19" t="s">
        <v>13102</v>
      </c>
    </row>
    <row r="936" spans="1:8" x14ac:dyDescent="0.35">
      <c r="A936" s="19" t="s">
        <v>13625</v>
      </c>
      <c r="B936" s="19" t="s">
        <v>13624</v>
      </c>
      <c r="C936" s="19" t="s">
        <v>8261</v>
      </c>
      <c r="D936" s="19" t="s">
        <v>13623</v>
      </c>
      <c r="E936" s="19" t="s">
        <v>13622</v>
      </c>
      <c r="F936" s="19" t="s">
        <v>8259</v>
      </c>
      <c r="G936" s="19">
        <v>228</v>
      </c>
      <c r="H936" s="19" t="s">
        <v>13102</v>
      </c>
    </row>
    <row r="937" spans="1:8" x14ac:dyDescent="0.35">
      <c r="A937" s="19" t="s">
        <v>13621</v>
      </c>
      <c r="B937" s="19" t="s">
        <v>13620</v>
      </c>
      <c r="C937" s="19" t="s">
        <v>8261</v>
      </c>
      <c r="D937" s="19" t="s">
        <v>13619</v>
      </c>
      <c r="E937" s="19" t="s">
        <v>13618</v>
      </c>
      <c r="F937" s="19" t="s">
        <v>8259</v>
      </c>
      <c r="G937" s="19">
        <v>207</v>
      </c>
      <c r="H937" s="19" t="s">
        <v>13102</v>
      </c>
    </row>
    <row r="938" spans="1:8" x14ac:dyDescent="0.35">
      <c r="A938" s="19" t="s">
        <v>13617</v>
      </c>
      <c r="B938" s="19" t="s">
        <v>13616</v>
      </c>
      <c r="C938" s="19" t="s">
        <v>8261</v>
      </c>
      <c r="D938" s="19" t="s">
        <v>13615</v>
      </c>
      <c r="E938" s="19" t="s">
        <v>13614</v>
      </c>
      <c r="F938" s="19" t="s">
        <v>8259</v>
      </c>
      <c r="G938" s="19">
        <v>449</v>
      </c>
      <c r="H938" s="19" t="s">
        <v>13102</v>
      </c>
    </row>
    <row r="939" spans="1:8" x14ac:dyDescent="0.35">
      <c r="A939" s="19" t="s">
        <v>13613</v>
      </c>
      <c r="B939" s="19" t="s">
        <v>13612</v>
      </c>
      <c r="C939" s="19" t="s">
        <v>8261</v>
      </c>
      <c r="D939" s="19" t="s">
        <v>13611</v>
      </c>
      <c r="E939" s="19" t="s">
        <v>13610</v>
      </c>
      <c r="F939" s="19" t="s">
        <v>8259</v>
      </c>
      <c r="G939" s="19">
        <v>206</v>
      </c>
      <c r="H939" s="19" t="s">
        <v>13102</v>
      </c>
    </row>
    <row r="940" spans="1:8" x14ac:dyDescent="0.35">
      <c r="A940" s="19" t="s">
        <v>13609</v>
      </c>
      <c r="B940" s="19" t="s">
        <v>13608</v>
      </c>
      <c r="C940" s="19" t="s">
        <v>8261</v>
      </c>
      <c r="D940" s="19" t="s">
        <v>13607</v>
      </c>
      <c r="E940" s="19" t="s">
        <v>13606</v>
      </c>
      <c r="F940" s="19" t="s">
        <v>8259</v>
      </c>
      <c r="G940" s="19">
        <v>74</v>
      </c>
      <c r="H940" s="19" t="s">
        <v>13102</v>
      </c>
    </row>
    <row r="941" spans="1:8" x14ac:dyDescent="0.35">
      <c r="A941" s="19" t="s">
        <v>13605</v>
      </c>
      <c r="B941" s="19" t="s">
        <v>13604</v>
      </c>
      <c r="C941" s="19" t="s">
        <v>8261</v>
      </c>
      <c r="D941" s="19" t="s">
        <v>13603</v>
      </c>
      <c r="E941" s="19" t="s">
        <v>7041</v>
      </c>
      <c r="F941" s="19" t="s">
        <v>8259</v>
      </c>
      <c r="G941" s="19">
        <v>401</v>
      </c>
      <c r="H941" s="19" t="s">
        <v>13102</v>
      </c>
    </row>
    <row r="942" spans="1:8" x14ac:dyDescent="0.35">
      <c r="A942" s="19" t="s">
        <v>13602</v>
      </c>
      <c r="B942" s="19" t="s">
        <v>13601</v>
      </c>
      <c r="C942" s="19" t="s">
        <v>8261</v>
      </c>
      <c r="D942" s="19" t="s">
        <v>13600</v>
      </c>
      <c r="E942" s="19" t="s">
        <v>13599</v>
      </c>
      <c r="F942" s="19" t="s">
        <v>8259</v>
      </c>
      <c r="G942" s="19">
        <v>798</v>
      </c>
      <c r="H942" s="19" t="s">
        <v>13102</v>
      </c>
    </row>
    <row r="943" spans="1:8" x14ac:dyDescent="0.35">
      <c r="A943" s="19" t="s">
        <v>13598</v>
      </c>
      <c r="B943" s="19" t="s">
        <v>13597</v>
      </c>
      <c r="C943" s="19" t="s">
        <v>8261</v>
      </c>
      <c r="D943" s="19" t="s">
        <v>13596</v>
      </c>
      <c r="E943" s="19" t="s">
        <v>13595</v>
      </c>
      <c r="F943" s="19" t="s">
        <v>8259</v>
      </c>
      <c r="G943" s="19">
        <v>169</v>
      </c>
      <c r="H943" s="19" t="s">
        <v>13102</v>
      </c>
    </row>
    <row r="944" spans="1:8" x14ac:dyDescent="0.35">
      <c r="A944" s="19" t="s">
        <v>13594</v>
      </c>
      <c r="B944" s="19" t="s">
        <v>13593</v>
      </c>
      <c r="C944" s="19" t="s">
        <v>8261</v>
      </c>
      <c r="D944" s="19" t="s">
        <v>13592</v>
      </c>
      <c r="E944" s="19" t="s">
        <v>13591</v>
      </c>
      <c r="F944" s="19" t="s">
        <v>8259</v>
      </c>
      <c r="G944" s="19">
        <v>310</v>
      </c>
      <c r="H944" s="19" t="s">
        <v>13102</v>
      </c>
    </row>
    <row r="945" spans="1:8" x14ac:dyDescent="0.35">
      <c r="A945" s="19" t="s">
        <v>13590</v>
      </c>
      <c r="B945" s="19" t="s">
        <v>13589</v>
      </c>
      <c r="C945" s="19" t="s">
        <v>8261</v>
      </c>
      <c r="D945" s="19" t="s">
        <v>689</v>
      </c>
      <c r="E945" s="19" t="s">
        <v>7052</v>
      </c>
      <c r="F945" s="19" t="s">
        <v>8259</v>
      </c>
      <c r="G945" s="19">
        <v>450</v>
      </c>
      <c r="H945" s="19" t="s">
        <v>13102</v>
      </c>
    </row>
    <row r="946" spans="1:8" x14ac:dyDescent="0.35">
      <c r="A946" s="19" t="s">
        <v>13588</v>
      </c>
      <c r="B946" s="19" t="s">
        <v>13587</v>
      </c>
      <c r="C946" s="19" t="s">
        <v>8261</v>
      </c>
      <c r="D946" s="19" t="s">
        <v>13586</v>
      </c>
      <c r="E946" s="19" t="s">
        <v>13585</v>
      </c>
      <c r="F946" s="19" t="s">
        <v>8259</v>
      </c>
      <c r="G946" s="19">
        <v>298</v>
      </c>
      <c r="H946" s="19" t="s">
        <v>13102</v>
      </c>
    </row>
    <row r="947" spans="1:8" x14ac:dyDescent="0.35">
      <c r="A947" s="19" t="s">
        <v>13584</v>
      </c>
      <c r="B947" s="19" t="s">
        <v>13583</v>
      </c>
      <c r="C947" s="19" t="s">
        <v>8261</v>
      </c>
      <c r="D947" s="19" t="s">
        <v>13582</v>
      </c>
      <c r="E947" s="19" t="s">
        <v>7061</v>
      </c>
      <c r="F947" s="19" t="s">
        <v>8259</v>
      </c>
      <c r="G947" s="19">
        <v>221</v>
      </c>
      <c r="H947" s="19" t="s">
        <v>13102</v>
      </c>
    </row>
    <row r="948" spans="1:8" x14ac:dyDescent="0.35">
      <c r="A948" s="19" t="s">
        <v>13581</v>
      </c>
      <c r="B948" s="19" t="s">
        <v>13580</v>
      </c>
      <c r="C948" s="19" t="s">
        <v>8261</v>
      </c>
      <c r="D948" s="19" t="s">
        <v>13579</v>
      </c>
      <c r="E948" s="19" t="s">
        <v>13578</v>
      </c>
      <c r="F948" s="19" t="s">
        <v>8259</v>
      </c>
      <c r="G948" s="19">
        <v>680</v>
      </c>
      <c r="H948" s="19" t="s">
        <v>13102</v>
      </c>
    </row>
    <row r="949" spans="1:8" x14ac:dyDescent="0.35">
      <c r="A949" s="19" t="s">
        <v>13577</v>
      </c>
      <c r="B949" s="19" t="s">
        <v>13576</v>
      </c>
      <c r="C949" s="19" t="s">
        <v>8261</v>
      </c>
      <c r="D949" s="19" t="s">
        <v>13575</v>
      </c>
      <c r="E949" s="19" t="s">
        <v>13574</v>
      </c>
      <c r="F949" s="19" t="s">
        <v>8259</v>
      </c>
      <c r="G949" s="19">
        <v>194</v>
      </c>
      <c r="H949" s="19" t="s">
        <v>13102</v>
      </c>
    </row>
    <row r="950" spans="1:8" x14ac:dyDescent="0.35">
      <c r="A950" s="19" t="s">
        <v>13573</v>
      </c>
      <c r="B950" s="19" t="s">
        <v>13572</v>
      </c>
      <c r="C950" s="19" t="s">
        <v>8261</v>
      </c>
      <c r="D950" s="19" t="s">
        <v>13571</v>
      </c>
      <c r="E950" s="19" t="s">
        <v>13570</v>
      </c>
      <c r="F950" s="19" t="s">
        <v>8259</v>
      </c>
      <c r="G950" s="19">
        <v>332</v>
      </c>
      <c r="H950" s="19" t="s">
        <v>13102</v>
      </c>
    </row>
    <row r="951" spans="1:8" x14ac:dyDescent="0.35">
      <c r="A951" s="19" t="s">
        <v>13569</v>
      </c>
      <c r="B951" s="19" t="s">
        <v>13568</v>
      </c>
      <c r="C951" s="19" t="s">
        <v>8261</v>
      </c>
      <c r="D951" s="19" t="s">
        <v>13567</v>
      </c>
      <c r="E951" s="19" t="s">
        <v>7088</v>
      </c>
      <c r="F951" s="19" t="s">
        <v>8259</v>
      </c>
      <c r="G951" s="19">
        <v>312</v>
      </c>
      <c r="H951" s="19" t="s">
        <v>13102</v>
      </c>
    </row>
    <row r="952" spans="1:8" x14ac:dyDescent="0.35">
      <c r="A952" s="19" t="s">
        <v>13566</v>
      </c>
      <c r="B952" s="19" t="s">
        <v>13565</v>
      </c>
      <c r="C952" s="19" t="s">
        <v>8261</v>
      </c>
      <c r="D952" s="19" t="s">
        <v>13564</v>
      </c>
      <c r="E952" s="19" t="s">
        <v>13563</v>
      </c>
      <c r="F952" s="19" t="s">
        <v>8259</v>
      </c>
      <c r="G952" s="19">
        <v>78</v>
      </c>
      <c r="H952" s="19" t="s">
        <v>13102</v>
      </c>
    </row>
    <row r="953" spans="1:8" x14ac:dyDescent="0.35">
      <c r="A953" s="19" t="s">
        <v>13562</v>
      </c>
      <c r="B953" s="19" t="s">
        <v>13561</v>
      </c>
      <c r="C953" s="19" t="s">
        <v>8261</v>
      </c>
      <c r="D953" s="19" t="s">
        <v>13560</v>
      </c>
      <c r="E953" s="19" t="s">
        <v>13559</v>
      </c>
      <c r="F953" s="19" t="s">
        <v>8259</v>
      </c>
      <c r="G953" s="19">
        <v>251</v>
      </c>
      <c r="H953" s="19" t="s">
        <v>13102</v>
      </c>
    </row>
    <row r="954" spans="1:8" x14ac:dyDescent="0.35">
      <c r="A954" s="19" t="s">
        <v>13558</v>
      </c>
      <c r="B954" s="19" t="s">
        <v>13557</v>
      </c>
      <c r="C954" s="19" t="s">
        <v>8261</v>
      </c>
      <c r="D954" s="19" t="s">
        <v>13556</v>
      </c>
      <c r="E954" s="19" t="s">
        <v>13555</v>
      </c>
      <c r="F954" s="19" t="s">
        <v>8259</v>
      </c>
      <c r="G954" s="19">
        <v>1182</v>
      </c>
      <c r="H954" s="19" t="s">
        <v>13102</v>
      </c>
    </row>
    <row r="955" spans="1:8" x14ac:dyDescent="0.35">
      <c r="A955" s="19" t="s">
        <v>13554</v>
      </c>
      <c r="B955" s="19" t="s">
        <v>13553</v>
      </c>
      <c r="C955" s="19" t="s">
        <v>8261</v>
      </c>
      <c r="D955" s="19" t="s">
        <v>13552</v>
      </c>
      <c r="E955" s="19" t="s">
        <v>13551</v>
      </c>
      <c r="F955" s="19" t="s">
        <v>8259</v>
      </c>
      <c r="G955" s="19">
        <v>338</v>
      </c>
      <c r="H955" s="19" t="s">
        <v>13102</v>
      </c>
    </row>
    <row r="956" spans="1:8" x14ac:dyDescent="0.35">
      <c r="A956" s="19" t="s">
        <v>13550</v>
      </c>
      <c r="B956" s="19" t="s">
        <v>13549</v>
      </c>
      <c r="C956" s="19" t="s">
        <v>8261</v>
      </c>
      <c r="D956" s="19" t="s">
        <v>13548</v>
      </c>
      <c r="E956" s="19" t="s">
        <v>7105</v>
      </c>
      <c r="F956" s="19" t="s">
        <v>8259</v>
      </c>
      <c r="G956" s="19">
        <v>107</v>
      </c>
      <c r="H956" s="19" t="s">
        <v>13102</v>
      </c>
    </row>
    <row r="957" spans="1:8" x14ac:dyDescent="0.35">
      <c r="A957" s="19" t="s">
        <v>13547</v>
      </c>
      <c r="B957" s="19" t="s">
        <v>13546</v>
      </c>
      <c r="C957" s="19" t="s">
        <v>8261</v>
      </c>
      <c r="D957" s="19" t="s">
        <v>13545</v>
      </c>
      <c r="E957" s="19" t="s">
        <v>13544</v>
      </c>
      <c r="F957" s="19" t="s">
        <v>8259</v>
      </c>
      <c r="G957" s="19">
        <v>452</v>
      </c>
      <c r="H957" s="19" t="s">
        <v>13102</v>
      </c>
    </row>
    <row r="958" spans="1:8" x14ac:dyDescent="0.35">
      <c r="A958" s="19" t="s">
        <v>13543</v>
      </c>
      <c r="B958" s="19" t="s">
        <v>13542</v>
      </c>
      <c r="C958" s="19" t="s">
        <v>8261</v>
      </c>
      <c r="D958" s="19" t="s">
        <v>7112</v>
      </c>
      <c r="E958" s="19" t="s">
        <v>13541</v>
      </c>
      <c r="F958" s="19" t="s">
        <v>8259</v>
      </c>
      <c r="G958" s="19">
        <v>90</v>
      </c>
      <c r="H958" s="19" t="s">
        <v>13102</v>
      </c>
    </row>
    <row r="959" spans="1:8" x14ac:dyDescent="0.35">
      <c r="A959" s="19" t="s">
        <v>13540</v>
      </c>
      <c r="B959" s="19" t="s">
        <v>13539</v>
      </c>
      <c r="C959" s="19" t="s">
        <v>8261</v>
      </c>
      <c r="D959" s="19" t="s">
        <v>13538</v>
      </c>
      <c r="E959" s="19" t="s">
        <v>7113</v>
      </c>
      <c r="F959" s="19" t="s">
        <v>8259</v>
      </c>
      <c r="G959" s="19">
        <v>77</v>
      </c>
      <c r="H959" s="19" t="s">
        <v>13102</v>
      </c>
    </row>
    <row r="960" spans="1:8" x14ac:dyDescent="0.35">
      <c r="A960" s="19" t="s">
        <v>13537</v>
      </c>
      <c r="B960" s="19" t="s">
        <v>13536</v>
      </c>
      <c r="C960" s="19" t="s">
        <v>8261</v>
      </c>
      <c r="D960" s="19" t="s">
        <v>13535</v>
      </c>
      <c r="E960" s="19" t="s">
        <v>13534</v>
      </c>
      <c r="F960" s="19" t="s">
        <v>8259</v>
      </c>
      <c r="G960" s="19">
        <v>171</v>
      </c>
      <c r="H960" s="19" t="s">
        <v>13102</v>
      </c>
    </row>
    <row r="961" spans="1:8" x14ac:dyDescent="0.35">
      <c r="A961" s="19" t="s">
        <v>13533</v>
      </c>
      <c r="B961" s="19" t="s">
        <v>13532</v>
      </c>
      <c r="C961" s="19" t="s">
        <v>8261</v>
      </c>
      <c r="D961" s="19" t="s">
        <v>13531</v>
      </c>
      <c r="E961" s="19" t="s">
        <v>13530</v>
      </c>
      <c r="F961" s="19" t="s">
        <v>8259</v>
      </c>
      <c r="G961" s="19">
        <v>239</v>
      </c>
      <c r="H961" s="19" t="s">
        <v>13102</v>
      </c>
    </row>
    <row r="962" spans="1:8" x14ac:dyDescent="0.35">
      <c r="A962" s="19" t="s">
        <v>13529</v>
      </c>
      <c r="B962" s="19" t="s">
        <v>13528</v>
      </c>
      <c r="C962" s="19" t="s">
        <v>8261</v>
      </c>
      <c r="D962" s="19" t="s">
        <v>7123</v>
      </c>
      <c r="E962" s="19" t="s">
        <v>13527</v>
      </c>
      <c r="F962" s="19" t="s">
        <v>8259</v>
      </c>
      <c r="G962" s="19">
        <v>114</v>
      </c>
      <c r="H962" s="19" t="s">
        <v>13102</v>
      </c>
    </row>
    <row r="963" spans="1:8" x14ac:dyDescent="0.35">
      <c r="A963" s="19" t="s">
        <v>13526</v>
      </c>
      <c r="B963" s="19" t="s">
        <v>13525</v>
      </c>
      <c r="C963" s="19" t="s">
        <v>8261</v>
      </c>
      <c r="D963" s="19" t="s">
        <v>13524</v>
      </c>
      <c r="E963" s="19" t="s">
        <v>7124</v>
      </c>
      <c r="F963" s="19" t="s">
        <v>8259</v>
      </c>
      <c r="G963" s="19">
        <v>186</v>
      </c>
      <c r="H963" s="19" t="s">
        <v>13102</v>
      </c>
    </row>
    <row r="964" spans="1:8" x14ac:dyDescent="0.35">
      <c r="A964" s="19" t="s">
        <v>13523</v>
      </c>
      <c r="B964" s="19" t="s">
        <v>13522</v>
      </c>
      <c r="C964" s="19" t="s">
        <v>8261</v>
      </c>
      <c r="D964" s="19" t="s">
        <v>13521</v>
      </c>
      <c r="E964" s="19" t="s">
        <v>7126</v>
      </c>
      <c r="F964" s="19" t="s">
        <v>8259</v>
      </c>
      <c r="G964" s="19">
        <v>287</v>
      </c>
      <c r="H964" s="19" t="s">
        <v>13102</v>
      </c>
    </row>
    <row r="965" spans="1:8" x14ac:dyDescent="0.35">
      <c r="A965" s="19" t="s">
        <v>13520</v>
      </c>
      <c r="B965" s="19" t="s">
        <v>13519</v>
      </c>
      <c r="C965" s="19" t="s">
        <v>8261</v>
      </c>
      <c r="D965" s="19" t="s">
        <v>13518</v>
      </c>
      <c r="E965" s="19" t="s">
        <v>13517</v>
      </c>
      <c r="F965" s="19" t="s">
        <v>8259</v>
      </c>
      <c r="G965" s="19">
        <v>259</v>
      </c>
      <c r="H965" s="19" t="s">
        <v>13102</v>
      </c>
    </row>
    <row r="966" spans="1:8" x14ac:dyDescent="0.35">
      <c r="A966" s="19" t="s">
        <v>13516</v>
      </c>
      <c r="B966" s="19" t="s">
        <v>13515</v>
      </c>
      <c r="C966" s="19" t="s">
        <v>8261</v>
      </c>
      <c r="D966" s="19" t="s">
        <v>13514</v>
      </c>
      <c r="E966" s="19" t="s">
        <v>13513</v>
      </c>
      <c r="F966" s="19" t="s">
        <v>8259</v>
      </c>
      <c r="G966" s="19">
        <v>386</v>
      </c>
      <c r="H966" s="19" t="s">
        <v>13102</v>
      </c>
    </row>
    <row r="967" spans="1:8" x14ac:dyDescent="0.35">
      <c r="A967" s="19" t="s">
        <v>13512</v>
      </c>
      <c r="B967" s="19" t="s">
        <v>13511</v>
      </c>
      <c r="C967" s="19" t="s">
        <v>8261</v>
      </c>
      <c r="D967" s="19" t="s">
        <v>13510</v>
      </c>
      <c r="E967" s="19" t="s">
        <v>13509</v>
      </c>
      <c r="F967" s="19" t="s">
        <v>8259</v>
      </c>
      <c r="G967" s="19">
        <v>300</v>
      </c>
      <c r="H967" s="19" t="s">
        <v>13102</v>
      </c>
    </row>
    <row r="968" spans="1:8" x14ac:dyDescent="0.35">
      <c r="A968" s="19" t="s">
        <v>13508</v>
      </c>
      <c r="B968" s="19" t="s">
        <v>13507</v>
      </c>
      <c r="C968" s="19" t="s">
        <v>8261</v>
      </c>
      <c r="D968" s="19" t="s">
        <v>13506</v>
      </c>
      <c r="E968" s="19" t="s">
        <v>13505</v>
      </c>
      <c r="F968" s="19" t="s">
        <v>8259</v>
      </c>
      <c r="G968" s="19">
        <v>689</v>
      </c>
      <c r="H968" s="19" t="s">
        <v>13102</v>
      </c>
    </row>
    <row r="969" spans="1:8" x14ac:dyDescent="0.35">
      <c r="A969" s="19" t="s">
        <v>13504</v>
      </c>
      <c r="B969" s="19" t="s">
        <v>13503</v>
      </c>
      <c r="C969" s="19" t="s">
        <v>8261</v>
      </c>
      <c r="D969" s="19" t="s">
        <v>13502</v>
      </c>
      <c r="E969" s="19" t="s">
        <v>13501</v>
      </c>
      <c r="F969" s="19" t="s">
        <v>8259</v>
      </c>
      <c r="G969" s="19">
        <v>436</v>
      </c>
      <c r="H969" s="19" t="s">
        <v>13102</v>
      </c>
    </row>
    <row r="970" spans="1:8" x14ac:dyDescent="0.35">
      <c r="A970" s="19" t="s">
        <v>13500</v>
      </c>
      <c r="B970" s="19" t="s">
        <v>13499</v>
      </c>
      <c r="C970" s="19" t="s">
        <v>8261</v>
      </c>
      <c r="D970" s="19" t="s">
        <v>13498</v>
      </c>
      <c r="E970" s="19" t="s">
        <v>13497</v>
      </c>
      <c r="F970" s="19" t="s">
        <v>8259</v>
      </c>
      <c r="G970" s="19">
        <v>297</v>
      </c>
      <c r="H970" s="19" t="s">
        <v>13102</v>
      </c>
    </row>
    <row r="971" spans="1:8" x14ac:dyDescent="0.35">
      <c r="A971" s="19" t="s">
        <v>13496</v>
      </c>
      <c r="B971" s="19" t="s">
        <v>13495</v>
      </c>
      <c r="C971" s="19" t="s">
        <v>8261</v>
      </c>
      <c r="D971" s="19" t="s">
        <v>13494</v>
      </c>
      <c r="E971" s="19" t="s">
        <v>13493</v>
      </c>
      <c r="F971" s="19" t="s">
        <v>8259</v>
      </c>
      <c r="G971" s="19">
        <v>182</v>
      </c>
      <c r="H971" s="19" t="s">
        <v>13102</v>
      </c>
    </row>
    <row r="972" spans="1:8" x14ac:dyDescent="0.35">
      <c r="A972" s="19" t="s">
        <v>13492</v>
      </c>
      <c r="B972" s="19" t="s">
        <v>13491</v>
      </c>
      <c r="C972" s="19" t="s">
        <v>8261</v>
      </c>
      <c r="D972" s="19" t="s">
        <v>13490</v>
      </c>
      <c r="E972" s="19" t="s">
        <v>13489</v>
      </c>
      <c r="F972" s="19" t="s">
        <v>8259</v>
      </c>
      <c r="G972" s="19">
        <v>466</v>
      </c>
      <c r="H972" s="19" t="s">
        <v>13102</v>
      </c>
    </row>
    <row r="973" spans="1:8" x14ac:dyDescent="0.35">
      <c r="A973" s="19" t="s">
        <v>13488</v>
      </c>
      <c r="B973" s="19" t="s">
        <v>13487</v>
      </c>
      <c r="C973" s="19" t="s">
        <v>8261</v>
      </c>
      <c r="D973" s="19" t="s">
        <v>13486</v>
      </c>
      <c r="E973" s="19" t="s">
        <v>13485</v>
      </c>
      <c r="F973" s="19" t="s">
        <v>8259</v>
      </c>
      <c r="G973" s="19">
        <v>259</v>
      </c>
      <c r="H973" s="19" t="s">
        <v>13102</v>
      </c>
    </row>
    <row r="974" spans="1:8" x14ac:dyDescent="0.35">
      <c r="A974" s="19" t="s">
        <v>13484</v>
      </c>
      <c r="B974" s="19" t="s">
        <v>13483</v>
      </c>
      <c r="C974" s="19" t="s">
        <v>8261</v>
      </c>
      <c r="D974" s="19" t="s">
        <v>7160</v>
      </c>
      <c r="E974" s="19" t="s">
        <v>13482</v>
      </c>
      <c r="F974" s="19" t="s">
        <v>8259</v>
      </c>
      <c r="G974" s="19">
        <v>238</v>
      </c>
      <c r="H974" s="19" t="s">
        <v>13102</v>
      </c>
    </row>
    <row r="975" spans="1:8" x14ac:dyDescent="0.35">
      <c r="A975" s="19" t="s">
        <v>13481</v>
      </c>
      <c r="B975" s="19" t="s">
        <v>13480</v>
      </c>
      <c r="C975" s="19" t="s">
        <v>8261</v>
      </c>
      <c r="D975" s="19" t="s">
        <v>13479</v>
      </c>
      <c r="E975" s="19" t="s">
        <v>13478</v>
      </c>
      <c r="F975" s="19" t="s">
        <v>8259</v>
      </c>
      <c r="G975" s="19">
        <v>294</v>
      </c>
      <c r="H975" s="19" t="s">
        <v>13102</v>
      </c>
    </row>
    <row r="976" spans="1:8" x14ac:dyDescent="0.35">
      <c r="A976" s="19" t="s">
        <v>13477</v>
      </c>
      <c r="B976" s="19" t="s">
        <v>13476</v>
      </c>
      <c r="C976" s="19" t="s">
        <v>8261</v>
      </c>
      <c r="D976" s="19" t="s">
        <v>13475</v>
      </c>
      <c r="E976" s="19" t="s">
        <v>13474</v>
      </c>
      <c r="F976" s="19" t="s">
        <v>8259</v>
      </c>
      <c r="G976" s="19">
        <v>241</v>
      </c>
      <c r="H976" s="19" t="s">
        <v>13102</v>
      </c>
    </row>
    <row r="977" spans="1:8" x14ac:dyDescent="0.35">
      <c r="A977" s="19" t="s">
        <v>13473</v>
      </c>
      <c r="B977" s="19" t="s">
        <v>13472</v>
      </c>
      <c r="C977" s="19" t="s">
        <v>8261</v>
      </c>
      <c r="D977" s="19" t="s">
        <v>13471</v>
      </c>
      <c r="E977" s="19" t="s">
        <v>13470</v>
      </c>
      <c r="F977" s="19" t="s">
        <v>8259</v>
      </c>
      <c r="G977" s="19">
        <v>185</v>
      </c>
      <c r="H977" s="19" t="s">
        <v>13102</v>
      </c>
    </row>
    <row r="978" spans="1:8" x14ac:dyDescent="0.35">
      <c r="A978" s="19" t="s">
        <v>13469</v>
      </c>
      <c r="B978" s="19" t="s">
        <v>13468</v>
      </c>
      <c r="C978" s="19" t="s">
        <v>8261</v>
      </c>
      <c r="D978" s="19" t="s">
        <v>13467</v>
      </c>
      <c r="E978" s="19" t="s">
        <v>7170</v>
      </c>
      <c r="F978" s="19" t="s">
        <v>8259</v>
      </c>
      <c r="G978" s="19">
        <v>263</v>
      </c>
      <c r="H978" s="19" t="s">
        <v>13102</v>
      </c>
    </row>
    <row r="979" spans="1:8" x14ac:dyDescent="0.35">
      <c r="A979" s="19" t="s">
        <v>13466</v>
      </c>
      <c r="B979" s="19" t="s">
        <v>13465</v>
      </c>
      <c r="C979" s="19" t="s">
        <v>8261</v>
      </c>
      <c r="D979" s="19" t="s">
        <v>13464</v>
      </c>
      <c r="E979" s="19" t="s">
        <v>7173</v>
      </c>
      <c r="F979" s="19" t="s">
        <v>8259</v>
      </c>
      <c r="G979" s="19">
        <v>263</v>
      </c>
      <c r="H979" s="19" t="s">
        <v>13102</v>
      </c>
    </row>
    <row r="980" spans="1:8" x14ac:dyDescent="0.35">
      <c r="A980" s="19" t="s">
        <v>13463</v>
      </c>
      <c r="B980" s="19" t="s">
        <v>13462</v>
      </c>
      <c r="C980" s="19" t="s">
        <v>8261</v>
      </c>
      <c r="D980" s="19" t="s">
        <v>13461</v>
      </c>
      <c r="E980" s="19" t="s">
        <v>13460</v>
      </c>
      <c r="F980" s="19" t="s">
        <v>8259</v>
      </c>
      <c r="G980" s="19">
        <v>381</v>
      </c>
      <c r="H980" s="19" t="s">
        <v>13102</v>
      </c>
    </row>
    <row r="981" spans="1:8" x14ac:dyDescent="0.35">
      <c r="A981" s="19" t="s">
        <v>13459</v>
      </c>
      <c r="B981" s="19" t="s">
        <v>13458</v>
      </c>
      <c r="C981" s="19" t="s">
        <v>8261</v>
      </c>
      <c r="D981" s="19" t="s">
        <v>13457</v>
      </c>
      <c r="E981" s="19" t="s">
        <v>7179</v>
      </c>
      <c r="F981" s="19" t="s">
        <v>8259</v>
      </c>
      <c r="G981" s="19">
        <v>419</v>
      </c>
      <c r="H981" s="19" t="s">
        <v>13102</v>
      </c>
    </row>
    <row r="982" spans="1:8" x14ac:dyDescent="0.35">
      <c r="A982" s="19" t="s">
        <v>13456</v>
      </c>
      <c r="B982" s="19" t="s">
        <v>13455</v>
      </c>
      <c r="C982" s="19" t="s">
        <v>8261</v>
      </c>
      <c r="D982" s="19" t="s">
        <v>13454</v>
      </c>
      <c r="E982" s="19" t="s">
        <v>13453</v>
      </c>
      <c r="F982" s="19" t="s">
        <v>8259</v>
      </c>
      <c r="G982" s="19">
        <v>567</v>
      </c>
      <c r="H982" s="19" t="s">
        <v>13102</v>
      </c>
    </row>
    <row r="983" spans="1:8" x14ac:dyDescent="0.35">
      <c r="A983" s="19" t="s">
        <v>13452</v>
      </c>
      <c r="B983" s="19" t="s">
        <v>13451</v>
      </c>
      <c r="C983" s="19" t="s">
        <v>8261</v>
      </c>
      <c r="D983" s="19" t="s">
        <v>13450</v>
      </c>
      <c r="E983" s="19" t="s">
        <v>13449</v>
      </c>
      <c r="F983" s="19" t="s">
        <v>8259</v>
      </c>
      <c r="G983" s="19">
        <v>1435</v>
      </c>
      <c r="H983" s="19" t="s">
        <v>13102</v>
      </c>
    </row>
    <row r="984" spans="1:8" x14ac:dyDescent="0.35">
      <c r="A984" s="19" t="s">
        <v>13448</v>
      </c>
      <c r="B984" s="19" t="s">
        <v>13447</v>
      </c>
      <c r="C984" s="19" t="s">
        <v>8261</v>
      </c>
      <c r="D984" s="19" t="s">
        <v>13446</v>
      </c>
      <c r="E984" s="19" t="s">
        <v>13445</v>
      </c>
      <c r="F984" s="19" t="s">
        <v>8259</v>
      </c>
      <c r="G984" s="19">
        <v>161</v>
      </c>
      <c r="H984" s="19" t="s">
        <v>13102</v>
      </c>
    </row>
    <row r="985" spans="1:8" x14ac:dyDescent="0.35">
      <c r="A985" s="19" t="s">
        <v>13444</v>
      </c>
      <c r="B985" s="19" t="s">
        <v>13443</v>
      </c>
      <c r="C985" s="19" t="s">
        <v>8261</v>
      </c>
      <c r="D985" s="19" t="s">
        <v>13442</v>
      </c>
      <c r="E985" s="19" t="s">
        <v>13441</v>
      </c>
      <c r="F985" s="19" t="s">
        <v>8259</v>
      </c>
      <c r="G985" s="19">
        <v>375</v>
      </c>
      <c r="H985" s="19" t="s">
        <v>13102</v>
      </c>
    </row>
    <row r="986" spans="1:8" x14ac:dyDescent="0.35">
      <c r="A986" s="19" t="s">
        <v>13440</v>
      </c>
      <c r="B986" s="19" t="s">
        <v>13439</v>
      </c>
      <c r="C986" s="19" t="s">
        <v>8261</v>
      </c>
      <c r="D986" s="19" t="s">
        <v>13438</v>
      </c>
      <c r="E986" s="19" t="s">
        <v>13437</v>
      </c>
      <c r="F986" s="19" t="s">
        <v>8259</v>
      </c>
      <c r="G986" s="19">
        <v>778</v>
      </c>
      <c r="H986" s="19" t="s">
        <v>13102</v>
      </c>
    </row>
    <row r="987" spans="1:8" x14ac:dyDescent="0.35">
      <c r="A987" s="19" t="s">
        <v>13436</v>
      </c>
      <c r="B987" s="19" t="s">
        <v>13435</v>
      </c>
      <c r="C987" s="19" t="s">
        <v>8261</v>
      </c>
      <c r="D987" s="19" t="s">
        <v>13434</v>
      </c>
      <c r="E987" s="19" t="s">
        <v>13433</v>
      </c>
      <c r="F987" s="19" t="s">
        <v>8259</v>
      </c>
      <c r="G987" s="19">
        <v>116</v>
      </c>
      <c r="H987" s="19" t="s">
        <v>13102</v>
      </c>
    </row>
    <row r="988" spans="1:8" x14ac:dyDescent="0.35">
      <c r="A988" s="19" t="s">
        <v>13432</v>
      </c>
      <c r="B988" s="19" t="s">
        <v>13431</v>
      </c>
      <c r="C988" s="19" t="s">
        <v>8261</v>
      </c>
      <c r="D988" s="19" t="s">
        <v>13430</v>
      </c>
      <c r="E988" s="19" t="s">
        <v>13429</v>
      </c>
      <c r="F988" s="19" t="s">
        <v>8259</v>
      </c>
      <c r="G988" s="19">
        <v>309</v>
      </c>
      <c r="H988" s="19" t="s">
        <v>13102</v>
      </c>
    </row>
    <row r="989" spans="1:8" x14ac:dyDescent="0.35">
      <c r="A989" s="19" t="s">
        <v>13428</v>
      </c>
      <c r="B989" s="19" t="s">
        <v>13427</v>
      </c>
      <c r="C989" s="19" t="s">
        <v>8261</v>
      </c>
      <c r="D989" s="19" t="s">
        <v>13426</v>
      </c>
      <c r="E989" s="19" t="s">
        <v>7209</v>
      </c>
      <c r="F989" s="19" t="s">
        <v>8259</v>
      </c>
      <c r="G989" s="19">
        <v>316</v>
      </c>
      <c r="H989" s="19" t="s">
        <v>13102</v>
      </c>
    </row>
    <row r="990" spans="1:8" x14ac:dyDescent="0.35">
      <c r="A990" s="19" t="s">
        <v>13425</v>
      </c>
      <c r="B990" s="19" t="s">
        <v>13424</v>
      </c>
      <c r="C990" s="19" t="s">
        <v>8261</v>
      </c>
      <c r="D990" s="19" t="s">
        <v>7214</v>
      </c>
      <c r="E990" s="19" t="s">
        <v>13423</v>
      </c>
      <c r="F990" s="19" t="s">
        <v>8259</v>
      </c>
      <c r="G990" s="19">
        <v>89</v>
      </c>
      <c r="H990" s="19" t="s">
        <v>13102</v>
      </c>
    </row>
    <row r="991" spans="1:8" x14ac:dyDescent="0.35">
      <c r="A991" s="19" t="s">
        <v>13422</v>
      </c>
      <c r="B991" s="19" t="s">
        <v>13421</v>
      </c>
      <c r="C991" s="19" t="s">
        <v>8261</v>
      </c>
      <c r="D991" s="19" t="s">
        <v>13420</v>
      </c>
      <c r="E991" s="19" t="s">
        <v>13419</v>
      </c>
      <c r="F991" s="19" t="s">
        <v>8259</v>
      </c>
      <c r="G991" s="19">
        <v>705</v>
      </c>
      <c r="H991" s="19" t="s">
        <v>13102</v>
      </c>
    </row>
    <row r="992" spans="1:8" x14ac:dyDescent="0.35">
      <c r="A992" s="19" t="s">
        <v>13418</v>
      </c>
      <c r="B992" s="19" t="s">
        <v>13417</v>
      </c>
      <c r="C992" s="19" t="s">
        <v>8261</v>
      </c>
      <c r="D992" s="19" t="s">
        <v>8739</v>
      </c>
      <c r="E992" s="19" t="s">
        <v>7218</v>
      </c>
      <c r="F992" s="19" t="s">
        <v>8259</v>
      </c>
      <c r="G992" s="19">
        <v>408</v>
      </c>
      <c r="H992" s="19" t="s">
        <v>13102</v>
      </c>
    </row>
    <row r="993" spans="1:8" x14ac:dyDescent="0.35">
      <c r="A993" s="19" t="s">
        <v>13416</v>
      </c>
      <c r="B993" s="19" t="s">
        <v>13415</v>
      </c>
      <c r="C993" s="19" t="s">
        <v>8261</v>
      </c>
      <c r="D993" s="19" t="s">
        <v>13414</v>
      </c>
      <c r="E993" s="19" t="s">
        <v>13413</v>
      </c>
      <c r="F993" s="19" t="s">
        <v>8259</v>
      </c>
      <c r="G993" s="19">
        <v>336</v>
      </c>
      <c r="H993" s="19" t="s">
        <v>13102</v>
      </c>
    </row>
    <row r="994" spans="1:8" x14ac:dyDescent="0.35">
      <c r="A994" s="19" t="s">
        <v>13412</v>
      </c>
      <c r="B994" s="19" t="s">
        <v>13411</v>
      </c>
      <c r="C994" s="19" t="s">
        <v>8261</v>
      </c>
      <c r="D994" s="19" t="s">
        <v>13410</v>
      </c>
      <c r="E994" s="19" t="s">
        <v>13409</v>
      </c>
      <c r="F994" s="19" t="s">
        <v>8259</v>
      </c>
      <c r="G994" s="19">
        <v>555</v>
      </c>
      <c r="H994" s="19" t="s">
        <v>13102</v>
      </c>
    </row>
    <row r="995" spans="1:8" x14ac:dyDescent="0.35">
      <c r="A995" s="19" t="s">
        <v>13408</v>
      </c>
      <c r="B995" s="19" t="s">
        <v>13407</v>
      </c>
      <c r="C995" s="19" t="s">
        <v>8261</v>
      </c>
      <c r="D995" s="19" t="s">
        <v>13406</v>
      </c>
      <c r="E995" s="19" t="s">
        <v>7226</v>
      </c>
      <c r="F995" s="19" t="s">
        <v>8259</v>
      </c>
      <c r="G995" s="19">
        <v>778</v>
      </c>
      <c r="H995" s="19" t="s">
        <v>13102</v>
      </c>
    </row>
    <row r="996" spans="1:8" x14ac:dyDescent="0.35">
      <c r="A996" s="19" t="s">
        <v>13405</v>
      </c>
      <c r="B996" s="19" t="s">
        <v>13404</v>
      </c>
      <c r="C996" s="19" t="s">
        <v>8261</v>
      </c>
      <c r="D996" s="19" t="s">
        <v>10946</v>
      </c>
      <c r="E996" s="19" t="s">
        <v>7235</v>
      </c>
      <c r="F996" s="19" t="s">
        <v>8259</v>
      </c>
      <c r="G996" s="19">
        <v>349</v>
      </c>
      <c r="H996" s="19" t="s">
        <v>13102</v>
      </c>
    </row>
    <row r="997" spans="1:8" x14ac:dyDescent="0.35">
      <c r="A997" s="19" t="s">
        <v>13403</v>
      </c>
      <c r="B997" s="19" t="s">
        <v>13402</v>
      </c>
      <c r="C997" s="19" t="s">
        <v>8261</v>
      </c>
      <c r="D997" s="19" t="s">
        <v>13401</v>
      </c>
      <c r="E997" s="19" t="s">
        <v>7237</v>
      </c>
      <c r="F997" s="19" t="s">
        <v>8259</v>
      </c>
      <c r="G997" s="19">
        <v>319</v>
      </c>
      <c r="H997" s="19" t="s">
        <v>13102</v>
      </c>
    </row>
    <row r="998" spans="1:8" x14ac:dyDescent="0.35">
      <c r="A998" s="19" t="s">
        <v>13400</v>
      </c>
      <c r="B998" s="19" t="s">
        <v>13399</v>
      </c>
      <c r="C998" s="19" t="s">
        <v>8261</v>
      </c>
      <c r="D998" s="19" t="s">
        <v>7254</v>
      </c>
      <c r="E998" s="19" t="s">
        <v>7252</v>
      </c>
      <c r="F998" s="19" t="s">
        <v>8259</v>
      </c>
      <c r="G998" s="19">
        <v>192</v>
      </c>
      <c r="H998" s="19" t="s">
        <v>13102</v>
      </c>
    </row>
    <row r="999" spans="1:8" x14ac:dyDescent="0.35">
      <c r="A999" s="19" t="s">
        <v>13398</v>
      </c>
      <c r="B999" s="19" t="s">
        <v>13397</v>
      </c>
      <c r="C999" s="19" t="s">
        <v>8261</v>
      </c>
      <c r="D999" s="19" t="s">
        <v>13396</v>
      </c>
      <c r="E999" s="19" t="s">
        <v>13395</v>
      </c>
      <c r="F999" s="19" t="s">
        <v>8259</v>
      </c>
      <c r="G999" s="19">
        <v>417</v>
      </c>
      <c r="H999" s="19" t="s">
        <v>13102</v>
      </c>
    </row>
    <row r="1000" spans="1:8" x14ac:dyDescent="0.35">
      <c r="A1000" s="19" t="s">
        <v>13394</v>
      </c>
      <c r="B1000" s="19" t="s">
        <v>13393</v>
      </c>
      <c r="C1000" s="19" t="s">
        <v>8261</v>
      </c>
      <c r="D1000" s="19" t="s">
        <v>13392</v>
      </c>
      <c r="E1000" s="19" t="s">
        <v>13391</v>
      </c>
      <c r="F1000" s="19" t="s">
        <v>8259</v>
      </c>
      <c r="G1000" s="19">
        <v>356</v>
      </c>
      <c r="H1000" s="19" t="s">
        <v>13102</v>
      </c>
    </row>
    <row r="1001" spans="1:8" x14ac:dyDescent="0.35">
      <c r="A1001" s="19" t="s">
        <v>13390</v>
      </c>
      <c r="B1001" s="19" t="s">
        <v>13389</v>
      </c>
      <c r="C1001" s="19" t="s">
        <v>8261</v>
      </c>
      <c r="D1001" s="19" t="s">
        <v>13388</v>
      </c>
      <c r="E1001" s="19" t="s">
        <v>13387</v>
      </c>
      <c r="F1001" s="19" t="s">
        <v>8259</v>
      </c>
      <c r="G1001" s="19">
        <v>518</v>
      </c>
      <c r="H1001" s="19" t="s">
        <v>13102</v>
      </c>
    </row>
    <row r="1002" spans="1:8" x14ac:dyDescent="0.35">
      <c r="A1002" s="19" t="s">
        <v>13386</v>
      </c>
      <c r="B1002" s="19" t="s">
        <v>13385</v>
      </c>
      <c r="C1002" s="19" t="s">
        <v>8261</v>
      </c>
      <c r="D1002" s="19" t="s">
        <v>8260</v>
      </c>
      <c r="E1002" s="19" t="s">
        <v>7267</v>
      </c>
      <c r="F1002" s="19" t="s">
        <v>8259</v>
      </c>
      <c r="G1002" s="19">
        <v>142</v>
      </c>
      <c r="H1002" s="19" t="s">
        <v>13102</v>
      </c>
    </row>
    <row r="1003" spans="1:8" x14ac:dyDescent="0.35">
      <c r="A1003" s="19" t="s">
        <v>13384</v>
      </c>
      <c r="B1003" s="19" t="s">
        <v>13383</v>
      </c>
      <c r="C1003" s="19" t="s">
        <v>8261</v>
      </c>
      <c r="D1003" s="19" t="s">
        <v>7271</v>
      </c>
      <c r="E1003" s="19" t="s">
        <v>13382</v>
      </c>
      <c r="F1003" s="19" t="s">
        <v>8259</v>
      </c>
      <c r="G1003" s="19">
        <v>841</v>
      </c>
      <c r="H1003" s="19" t="s">
        <v>13102</v>
      </c>
    </row>
    <row r="1004" spans="1:8" x14ac:dyDescent="0.35">
      <c r="A1004" s="19" t="s">
        <v>13381</v>
      </c>
      <c r="B1004" s="19" t="s">
        <v>13380</v>
      </c>
      <c r="C1004" s="19" t="s">
        <v>8261</v>
      </c>
      <c r="D1004" s="19" t="s">
        <v>7274</v>
      </c>
      <c r="E1004" s="19" t="s">
        <v>13379</v>
      </c>
      <c r="F1004" s="19" t="s">
        <v>8259</v>
      </c>
      <c r="G1004" s="19">
        <v>604</v>
      </c>
      <c r="H1004" s="19" t="s">
        <v>13102</v>
      </c>
    </row>
    <row r="1005" spans="1:8" x14ac:dyDescent="0.35">
      <c r="A1005" s="19" t="s">
        <v>13378</v>
      </c>
      <c r="B1005" s="19" t="s">
        <v>13377</v>
      </c>
      <c r="C1005" s="19" t="s">
        <v>8261</v>
      </c>
      <c r="D1005" s="19" t="s">
        <v>13376</v>
      </c>
      <c r="E1005" s="19" t="s">
        <v>13375</v>
      </c>
      <c r="F1005" s="19" t="s">
        <v>8259</v>
      </c>
      <c r="G1005" s="19">
        <v>318</v>
      </c>
      <c r="H1005" s="19" t="s">
        <v>13102</v>
      </c>
    </row>
    <row r="1006" spans="1:8" x14ac:dyDescent="0.35">
      <c r="A1006" s="19" t="s">
        <v>13374</v>
      </c>
      <c r="B1006" s="19" t="s">
        <v>13373</v>
      </c>
      <c r="C1006" s="19" t="s">
        <v>8261</v>
      </c>
      <c r="D1006" s="19" t="s">
        <v>13372</v>
      </c>
      <c r="E1006" s="19" t="s">
        <v>13371</v>
      </c>
      <c r="F1006" s="19" t="s">
        <v>8259</v>
      </c>
      <c r="G1006" s="19">
        <v>74</v>
      </c>
      <c r="H1006" s="19" t="s">
        <v>13102</v>
      </c>
    </row>
    <row r="1007" spans="1:8" x14ac:dyDescent="0.35">
      <c r="A1007" s="19" t="s">
        <v>13370</v>
      </c>
      <c r="B1007" s="19" t="s">
        <v>13369</v>
      </c>
      <c r="C1007" s="19" t="s">
        <v>8261</v>
      </c>
      <c r="D1007" s="19" t="s">
        <v>13368</v>
      </c>
      <c r="E1007" s="19" t="s">
        <v>7294</v>
      </c>
      <c r="F1007" s="19" t="s">
        <v>8259</v>
      </c>
      <c r="G1007" s="19">
        <v>444</v>
      </c>
      <c r="H1007" s="19" t="s">
        <v>13102</v>
      </c>
    </row>
    <row r="1008" spans="1:8" x14ac:dyDescent="0.35">
      <c r="A1008" s="19" t="s">
        <v>13367</v>
      </c>
      <c r="B1008" s="19" t="s">
        <v>13366</v>
      </c>
      <c r="C1008" s="19" t="s">
        <v>8261</v>
      </c>
      <c r="D1008" s="19" t="s">
        <v>13365</v>
      </c>
      <c r="E1008" s="19" t="s">
        <v>7311</v>
      </c>
      <c r="F1008" s="19" t="s">
        <v>8259</v>
      </c>
      <c r="G1008" s="19">
        <v>77</v>
      </c>
      <c r="H1008" s="19" t="s">
        <v>13102</v>
      </c>
    </row>
    <row r="1009" spans="1:8" x14ac:dyDescent="0.35">
      <c r="A1009" s="19" t="s">
        <v>13364</v>
      </c>
      <c r="B1009" s="19" t="s">
        <v>13363</v>
      </c>
      <c r="C1009" s="19" t="s">
        <v>8261</v>
      </c>
      <c r="D1009" s="19" t="s">
        <v>13362</v>
      </c>
      <c r="E1009" s="19" t="s">
        <v>7313</v>
      </c>
      <c r="F1009" s="19" t="s">
        <v>8259</v>
      </c>
      <c r="G1009" s="19">
        <v>667</v>
      </c>
      <c r="H1009" s="19" t="s">
        <v>13102</v>
      </c>
    </row>
    <row r="1010" spans="1:8" x14ac:dyDescent="0.35">
      <c r="A1010" s="19" t="s">
        <v>13361</v>
      </c>
      <c r="B1010" s="19" t="s">
        <v>13360</v>
      </c>
      <c r="C1010" s="19" t="s">
        <v>8261</v>
      </c>
      <c r="D1010" s="19" t="s">
        <v>13359</v>
      </c>
      <c r="E1010" s="19" t="s">
        <v>7316</v>
      </c>
      <c r="F1010" s="19" t="s">
        <v>8259</v>
      </c>
      <c r="G1010" s="19">
        <v>80</v>
      </c>
      <c r="H1010" s="19" t="s">
        <v>13102</v>
      </c>
    </row>
    <row r="1011" spans="1:8" x14ac:dyDescent="0.35">
      <c r="A1011" s="19" t="s">
        <v>13358</v>
      </c>
      <c r="B1011" s="19" t="s">
        <v>13357</v>
      </c>
      <c r="C1011" s="19" t="s">
        <v>8261</v>
      </c>
      <c r="D1011" s="19" t="s">
        <v>13356</v>
      </c>
      <c r="E1011" s="19" t="s">
        <v>7325</v>
      </c>
      <c r="F1011" s="19" t="s">
        <v>8259</v>
      </c>
      <c r="G1011" s="19">
        <v>394</v>
      </c>
      <c r="H1011" s="19" t="s">
        <v>13102</v>
      </c>
    </row>
    <row r="1012" spans="1:8" x14ac:dyDescent="0.35">
      <c r="A1012" s="19" t="s">
        <v>13355</v>
      </c>
      <c r="B1012" s="19" t="s">
        <v>13354</v>
      </c>
      <c r="C1012" s="19" t="s">
        <v>8261</v>
      </c>
      <c r="D1012" s="19" t="s">
        <v>337</v>
      </c>
      <c r="E1012" s="19" t="s">
        <v>7333</v>
      </c>
      <c r="F1012" s="19" t="s">
        <v>8259</v>
      </c>
      <c r="G1012" s="19">
        <v>183</v>
      </c>
      <c r="H1012" s="19" t="s">
        <v>13102</v>
      </c>
    </row>
    <row r="1013" spans="1:8" x14ac:dyDescent="0.35">
      <c r="A1013" s="19" t="s">
        <v>13353</v>
      </c>
      <c r="B1013" s="19" t="s">
        <v>13352</v>
      </c>
      <c r="C1013" s="19" t="s">
        <v>8261</v>
      </c>
      <c r="D1013" s="19" t="s">
        <v>604</v>
      </c>
      <c r="E1013" s="19" t="s">
        <v>7335</v>
      </c>
      <c r="F1013" s="19" t="s">
        <v>8259</v>
      </c>
      <c r="G1013" s="19">
        <v>153</v>
      </c>
      <c r="H1013" s="19" t="s">
        <v>13102</v>
      </c>
    </row>
    <row r="1014" spans="1:8" x14ac:dyDescent="0.35">
      <c r="A1014" s="19" t="s">
        <v>13351</v>
      </c>
      <c r="B1014" s="19" t="s">
        <v>13350</v>
      </c>
      <c r="C1014" s="19" t="s">
        <v>8261</v>
      </c>
      <c r="D1014" s="19" t="s">
        <v>13349</v>
      </c>
      <c r="E1014" s="19" t="s">
        <v>13348</v>
      </c>
      <c r="F1014" s="19" t="s">
        <v>8259</v>
      </c>
      <c r="G1014" s="19">
        <v>300</v>
      </c>
      <c r="H1014" s="19" t="s">
        <v>13102</v>
      </c>
    </row>
    <row r="1015" spans="1:8" x14ac:dyDescent="0.35">
      <c r="A1015" s="19" t="s">
        <v>13347</v>
      </c>
      <c r="B1015" s="19" t="s">
        <v>13346</v>
      </c>
      <c r="C1015" s="19" t="s">
        <v>8261</v>
      </c>
      <c r="D1015" s="19" t="s">
        <v>13345</v>
      </c>
      <c r="E1015" s="19" t="s">
        <v>13344</v>
      </c>
      <c r="F1015" s="19" t="s">
        <v>8259</v>
      </c>
      <c r="G1015" s="19">
        <v>395</v>
      </c>
      <c r="H1015" s="19" t="s">
        <v>13102</v>
      </c>
    </row>
    <row r="1016" spans="1:8" x14ac:dyDescent="0.35">
      <c r="A1016" s="19" t="s">
        <v>13343</v>
      </c>
      <c r="B1016" s="19" t="s">
        <v>13342</v>
      </c>
      <c r="C1016" s="19" t="s">
        <v>8261</v>
      </c>
      <c r="D1016" s="19" t="s">
        <v>13341</v>
      </c>
      <c r="E1016" s="19" t="s">
        <v>13340</v>
      </c>
      <c r="F1016" s="19" t="s">
        <v>8259</v>
      </c>
      <c r="G1016" s="19">
        <v>434</v>
      </c>
      <c r="H1016" s="19" t="s">
        <v>13102</v>
      </c>
    </row>
    <row r="1017" spans="1:8" x14ac:dyDescent="0.35">
      <c r="A1017" s="19" t="s">
        <v>13339</v>
      </c>
      <c r="B1017" s="19" t="s">
        <v>13338</v>
      </c>
      <c r="C1017" s="19" t="s">
        <v>8261</v>
      </c>
      <c r="D1017" s="19" t="s">
        <v>13337</v>
      </c>
      <c r="E1017" s="19" t="s">
        <v>13336</v>
      </c>
      <c r="F1017" s="19" t="s">
        <v>8259</v>
      </c>
      <c r="G1017" s="19">
        <v>440</v>
      </c>
      <c r="H1017" s="19" t="s">
        <v>13102</v>
      </c>
    </row>
    <row r="1018" spans="1:8" x14ac:dyDescent="0.35">
      <c r="A1018" s="19" t="s">
        <v>13335</v>
      </c>
      <c r="B1018" s="19" t="s">
        <v>13334</v>
      </c>
      <c r="C1018" s="19" t="s">
        <v>8261</v>
      </c>
      <c r="D1018" s="19" t="s">
        <v>13333</v>
      </c>
      <c r="E1018" s="19" t="s">
        <v>13332</v>
      </c>
      <c r="F1018" s="19" t="s">
        <v>8259</v>
      </c>
      <c r="G1018" s="19">
        <v>257</v>
      </c>
      <c r="H1018" s="19" t="s">
        <v>13102</v>
      </c>
    </row>
    <row r="1019" spans="1:8" x14ac:dyDescent="0.35">
      <c r="A1019" s="19" t="s">
        <v>13331</v>
      </c>
      <c r="B1019" s="19" t="s">
        <v>13330</v>
      </c>
      <c r="C1019" s="19" t="s">
        <v>8261</v>
      </c>
      <c r="D1019" s="19" t="s">
        <v>13329</v>
      </c>
      <c r="E1019" s="19" t="s">
        <v>13328</v>
      </c>
      <c r="F1019" s="19" t="s">
        <v>8259</v>
      </c>
      <c r="G1019" s="19">
        <v>196</v>
      </c>
      <c r="H1019" s="19" t="s">
        <v>13102</v>
      </c>
    </row>
    <row r="1020" spans="1:8" x14ac:dyDescent="0.35">
      <c r="A1020" s="19" t="s">
        <v>13327</v>
      </c>
      <c r="B1020" s="19" t="s">
        <v>13326</v>
      </c>
      <c r="C1020" s="19" t="s">
        <v>8261</v>
      </c>
      <c r="D1020" s="19" t="s">
        <v>13325</v>
      </c>
      <c r="E1020" s="19" t="s">
        <v>7359</v>
      </c>
      <c r="F1020" s="19" t="s">
        <v>8259</v>
      </c>
      <c r="G1020" s="19">
        <v>243</v>
      </c>
      <c r="H1020" s="19" t="s">
        <v>13102</v>
      </c>
    </row>
    <row r="1021" spans="1:8" x14ac:dyDescent="0.35">
      <c r="A1021" s="19" t="s">
        <v>13324</v>
      </c>
      <c r="B1021" s="19" t="s">
        <v>13323</v>
      </c>
      <c r="C1021" s="19" t="s">
        <v>8261</v>
      </c>
      <c r="D1021" s="19" t="s">
        <v>643</v>
      </c>
      <c r="E1021" s="19" t="s">
        <v>7372</v>
      </c>
      <c r="F1021" s="19" t="s">
        <v>8259</v>
      </c>
      <c r="G1021" s="19">
        <v>177</v>
      </c>
      <c r="H1021" s="19" t="s">
        <v>13102</v>
      </c>
    </row>
    <row r="1022" spans="1:8" x14ac:dyDescent="0.35">
      <c r="A1022" s="19" t="s">
        <v>13322</v>
      </c>
      <c r="B1022" s="19" t="s">
        <v>13321</v>
      </c>
      <c r="C1022" s="19" t="s">
        <v>8261</v>
      </c>
      <c r="D1022" s="19" t="s">
        <v>13320</v>
      </c>
      <c r="E1022" s="19" t="s">
        <v>7376</v>
      </c>
      <c r="F1022" s="19" t="s">
        <v>8259</v>
      </c>
      <c r="G1022" s="19">
        <v>193</v>
      </c>
      <c r="H1022" s="19" t="s">
        <v>13102</v>
      </c>
    </row>
    <row r="1023" spans="1:8" x14ac:dyDescent="0.35">
      <c r="A1023" s="19" t="s">
        <v>13319</v>
      </c>
      <c r="B1023" s="19" t="s">
        <v>13318</v>
      </c>
      <c r="C1023" s="19" t="s">
        <v>8261</v>
      </c>
      <c r="D1023" s="19" t="s">
        <v>13317</v>
      </c>
      <c r="E1023" s="19" t="s">
        <v>7397</v>
      </c>
      <c r="F1023" s="19" t="s">
        <v>8259</v>
      </c>
      <c r="G1023" s="19">
        <v>229</v>
      </c>
      <c r="H1023" s="19" t="s">
        <v>13102</v>
      </c>
    </row>
    <row r="1024" spans="1:8" x14ac:dyDescent="0.35">
      <c r="A1024" s="19" t="s">
        <v>13316</v>
      </c>
      <c r="B1024" s="19" t="s">
        <v>13315</v>
      </c>
      <c r="C1024" s="19" t="s">
        <v>8261</v>
      </c>
      <c r="D1024" s="19" t="s">
        <v>13314</v>
      </c>
      <c r="E1024" s="19" t="s">
        <v>13313</v>
      </c>
      <c r="F1024" s="19" t="s">
        <v>8259</v>
      </c>
      <c r="G1024" s="19">
        <v>223</v>
      </c>
      <c r="H1024" s="19" t="s">
        <v>13102</v>
      </c>
    </row>
    <row r="1025" spans="1:8" x14ac:dyDescent="0.35">
      <c r="A1025" s="19" t="s">
        <v>13312</v>
      </c>
      <c r="B1025" s="19" t="s">
        <v>13311</v>
      </c>
      <c r="C1025" s="19" t="s">
        <v>8261</v>
      </c>
      <c r="D1025" s="19" t="s">
        <v>13310</v>
      </c>
      <c r="E1025" s="19" t="s">
        <v>13309</v>
      </c>
      <c r="F1025" s="19" t="s">
        <v>8259</v>
      </c>
      <c r="G1025" s="19">
        <v>351</v>
      </c>
      <c r="H1025" s="19" t="s">
        <v>13102</v>
      </c>
    </row>
    <row r="1026" spans="1:8" x14ac:dyDescent="0.35">
      <c r="A1026" s="19" t="s">
        <v>13308</v>
      </c>
      <c r="B1026" s="19" t="s">
        <v>13307</v>
      </c>
      <c r="C1026" s="19" t="s">
        <v>8261</v>
      </c>
      <c r="D1026" s="19" t="s">
        <v>13306</v>
      </c>
      <c r="E1026" s="19" t="s">
        <v>13305</v>
      </c>
      <c r="F1026" s="19" t="s">
        <v>8259</v>
      </c>
      <c r="G1026" s="19">
        <v>436</v>
      </c>
      <c r="H1026" s="19" t="s">
        <v>13102</v>
      </c>
    </row>
    <row r="1027" spans="1:8" x14ac:dyDescent="0.35">
      <c r="A1027" s="19" t="s">
        <v>13304</v>
      </c>
      <c r="B1027" s="19" t="s">
        <v>13303</v>
      </c>
      <c r="C1027" s="19" t="s">
        <v>8261</v>
      </c>
      <c r="D1027" s="19" t="s">
        <v>13302</v>
      </c>
      <c r="E1027" s="19" t="s">
        <v>13301</v>
      </c>
      <c r="F1027" s="19" t="s">
        <v>8259</v>
      </c>
      <c r="G1027" s="19">
        <v>339</v>
      </c>
      <c r="H1027" s="19" t="s">
        <v>13102</v>
      </c>
    </row>
    <row r="1028" spans="1:8" x14ac:dyDescent="0.35">
      <c r="A1028" s="19" t="s">
        <v>13300</v>
      </c>
      <c r="B1028" s="19" t="s">
        <v>13299</v>
      </c>
      <c r="C1028" s="19" t="s">
        <v>8261</v>
      </c>
      <c r="D1028" s="19" t="s">
        <v>1058</v>
      </c>
      <c r="E1028" s="19" t="s">
        <v>7420</v>
      </c>
      <c r="F1028" s="19" t="s">
        <v>8259</v>
      </c>
      <c r="G1028" s="19">
        <v>90</v>
      </c>
      <c r="H1028" s="19" t="s">
        <v>13102</v>
      </c>
    </row>
    <row r="1029" spans="1:8" x14ac:dyDescent="0.35">
      <c r="A1029" s="19" t="s">
        <v>13298</v>
      </c>
      <c r="B1029" s="19" t="s">
        <v>13297</v>
      </c>
      <c r="C1029" s="19" t="s">
        <v>8261</v>
      </c>
      <c r="D1029" s="19" t="s">
        <v>13296</v>
      </c>
      <c r="E1029" s="19" t="s">
        <v>13295</v>
      </c>
      <c r="F1029" s="19" t="s">
        <v>8259</v>
      </c>
      <c r="G1029" s="19">
        <v>194</v>
      </c>
      <c r="H1029" s="19" t="s">
        <v>13102</v>
      </c>
    </row>
    <row r="1030" spans="1:8" x14ac:dyDescent="0.35">
      <c r="A1030" s="19" t="s">
        <v>13294</v>
      </c>
      <c r="B1030" s="19" t="s">
        <v>13293</v>
      </c>
      <c r="C1030" s="19" t="s">
        <v>8261</v>
      </c>
      <c r="D1030" s="19" t="s">
        <v>13292</v>
      </c>
      <c r="E1030" s="19" t="s">
        <v>13291</v>
      </c>
      <c r="F1030" s="19" t="s">
        <v>8259</v>
      </c>
      <c r="G1030" s="19">
        <v>234</v>
      </c>
      <c r="H1030" s="19" t="s">
        <v>13102</v>
      </c>
    </row>
    <row r="1031" spans="1:8" x14ac:dyDescent="0.35">
      <c r="A1031" s="19" t="s">
        <v>13290</v>
      </c>
      <c r="B1031" s="19" t="s">
        <v>13289</v>
      </c>
      <c r="C1031" s="19" t="s">
        <v>8261</v>
      </c>
      <c r="D1031" s="19" t="s">
        <v>8650</v>
      </c>
      <c r="E1031" s="19" t="s">
        <v>7434</v>
      </c>
      <c r="F1031" s="19" t="s">
        <v>8259</v>
      </c>
      <c r="G1031" s="19">
        <v>324</v>
      </c>
      <c r="H1031" s="19" t="s">
        <v>13102</v>
      </c>
    </row>
    <row r="1032" spans="1:8" x14ac:dyDescent="0.35">
      <c r="A1032" s="19" t="s">
        <v>13288</v>
      </c>
      <c r="B1032" s="19" t="s">
        <v>13287</v>
      </c>
      <c r="C1032" s="19" t="s">
        <v>8261</v>
      </c>
      <c r="D1032" s="19" t="s">
        <v>13286</v>
      </c>
      <c r="E1032" s="19" t="s">
        <v>13285</v>
      </c>
      <c r="F1032" s="19" t="s">
        <v>8259</v>
      </c>
      <c r="G1032" s="19">
        <v>148</v>
      </c>
      <c r="H1032" s="19" t="s">
        <v>13102</v>
      </c>
    </row>
    <row r="1033" spans="1:8" x14ac:dyDescent="0.35">
      <c r="A1033" s="19" t="s">
        <v>13284</v>
      </c>
      <c r="B1033" s="19" t="s">
        <v>13283</v>
      </c>
      <c r="C1033" s="19" t="s">
        <v>8261</v>
      </c>
      <c r="D1033" s="19" t="s">
        <v>13282</v>
      </c>
      <c r="E1033" s="19" t="s">
        <v>13281</v>
      </c>
      <c r="F1033" s="19" t="s">
        <v>8259</v>
      </c>
      <c r="G1033" s="19">
        <v>390</v>
      </c>
      <c r="H1033" s="19" t="s">
        <v>13102</v>
      </c>
    </row>
    <row r="1034" spans="1:8" x14ac:dyDescent="0.35">
      <c r="A1034" s="19" t="s">
        <v>13280</v>
      </c>
      <c r="B1034" s="19" t="s">
        <v>13279</v>
      </c>
      <c r="C1034" s="19" t="s">
        <v>8261</v>
      </c>
      <c r="D1034" s="19" t="s">
        <v>13278</v>
      </c>
      <c r="E1034" s="19" t="s">
        <v>13277</v>
      </c>
      <c r="F1034" s="19" t="s">
        <v>8259</v>
      </c>
      <c r="G1034" s="19">
        <v>358</v>
      </c>
      <c r="H1034" s="19" t="s">
        <v>13102</v>
      </c>
    </row>
    <row r="1035" spans="1:8" x14ac:dyDescent="0.35">
      <c r="A1035" s="19" t="s">
        <v>13276</v>
      </c>
      <c r="B1035" s="19" t="s">
        <v>13275</v>
      </c>
      <c r="C1035" s="19" t="s">
        <v>8261</v>
      </c>
      <c r="D1035" s="19" t="s">
        <v>13274</v>
      </c>
      <c r="E1035" s="19" t="s">
        <v>13273</v>
      </c>
      <c r="F1035" s="19" t="s">
        <v>8259</v>
      </c>
      <c r="G1035" s="19">
        <v>430</v>
      </c>
      <c r="H1035" s="19" t="s">
        <v>13102</v>
      </c>
    </row>
    <row r="1036" spans="1:8" x14ac:dyDescent="0.35">
      <c r="A1036" s="19" t="s">
        <v>13272</v>
      </c>
      <c r="B1036" s="19" t="s">
        <v>13271</v>
      </c>
      <c r="C1036" s="19" t="s">
        <v>8261</v>
      </c>
      <c r="D1036" s="19" t="s">
        <v>13270</v>
      </c>
      <c r="E1036" s="19" t="s">
        <v>7455</v>
      </c>
      <c r="F1036" s="19" t="s">
        <v>8259</v>
      </c>
      <c r="G1036" s="19">
        <v>186</v>
      </c>
      <c r="H1036" s="19" t="s">
        <v>13102</v>
      </c>
    </row>
    <row r="1037" spans="1:8" x14ac:dyDescent="0.35">
      <c r="A1037" s="19" t="s">
        <v>13269</v>
      </c>
      <c r="B1037" s="19" t="s">
        <v>13268</v>
      </c>
      <c r="C1037" s="19" t="s">
        <v>8261</v>
      </c>
      <c r="D1037" s="19" t="s">
        <v>13267</v>
      </c>
      <c r="E1037" s="19" t="s">
        <v>13266</v>
      </c>
      <c r="F1037" s="19" t="s">
        <v>8259</v>
      </c>
      <c r="G1037" s="19">
        <v>266</v>
      </c>
      <c r="H1037" s="19" t="s">
        <v>13102</v>
      </c>
    </row>
    <row r="1038" spans="1:8" x14ac:dyDescent="0.35">
      <c r="A1038" s="19" t="s">
        <v>13265</v>
      </c>
      <c r="B1038" s="19" t="s">
        <v>13264</v>
      </c>
      <c r="C1038" s="19" t="s">
        <v>8261</v>
      </c>
      <c r="D1038" s="19" t="s">
        <v>13263</v>
      </c>
      <c r="E1038" s="19" t="s">
        <v>13262</v>
      </c>
      <c r="F1038" s="19" t="s">
        <v>8259</v>
      </c>
      <c r="G1038" s="19">
        <v>134</v>
      </c>
      <c r="H1038" s="19" t="s">
        <v>13102</v>
      </c>
    </row>
    <row r="1039" spans="1:8" x14ac:dyDescent="0.35">
      <c r="A1039" s="19" t="s">
        <v>13261</v>
      </c>
      <c r="B1039" s="19" t="s">
        <v>13260</v>
      </c>
      <c r="C1039" s="19" t="s">
        <v>8261</v>
      </c>
      <c r="D1039" s="19" t="s">
        <v>13259</v>
      </c>
      <c r="E1039" s="19" t="s">
        <v>7487</v>
      </c>
      <c r="F1039" s="19" t="s">
        <v>8259</v>
      </c>
      <c r="G1039" s="19">
        <v>377</v>
      </c>
      <c r="H1039" s="19" t="s">
        <v>13102</v>
      </c>
    </row>
    <row r="1040" spans="1:8" x14ac:dyDescent="0.35">
      <c r="A1040" s="19" t="s">
        <v>13258</v>
      </c>
      <c r="B1040" s="19" t="s">
        <v>13257</v>
      </c>
      <c r="C1040" s="19" t="s">
        <v>8261</v>
      </c>
      <c r="D1040" s="19" t="s">
        <v>13256</v>
      </c>
      <c r="E1040" s="19" t="s">
        <v>13255</v>
      </c>
      <c r="F1040" s="19" t="s">
        <v>8259</v>
      </c>
      <c r="G1040" s="19">
        <v>333</v>
      </c>
      <c r="H1040" s="19" t="s">
        <v>13102</v>
      </c>
    </row>
    <row r="1041" spans="1:8" x14ac:dyDescent="0.35">
      <c r="A1041" s="19" t="s">
        <v>13254</v>
      </c>
      <c r="B1041" s="19" t="s">
        <v>13253</v>
      </c>
      <c r="C1041" s="19" t="s">
        <v>8261</v>
      </c>
      <c r="D1041" s="19" t="s">
        <v>13252</v>
      </c>
      <c r="E1041" s="19" t="s">
        <v>13251</v>
      </c>
      <c r="F1041" s="19" t="s">
        <v>8259</v>
      </c>
      <c r="G1041" s="19">
        <v>278</v>
      </c>
      <c r="H1041" s="19" t="s">
        <v>13102</v>
      </c>
    </row>
    <row r="1042" spans="1:8" x14ac:dyDescent="0.35">
      <c r="A1042" s="19" t="s">
        <v>13250</v>
      </c>
      <c r="B1042" s="19" t="s">
        <v>13249</v>
      </c>
      <c r="C1042" s="19" t="s">
        <v>8261</v>
      </c>
      <c r="D1042" s="19" t="s">
        <v>13248</v>
      </c>
      <c r="E1042" s="19" t="s">
        <v>13247</v>
      </c>
      <c r="F1042" s="19" t="s">
        <v>8259</v>
      </c>
      <c r="G1042" s="19">
        <v>127</v>
      </c>
      <c r="H1042" s="19" t="s">
        <v>13102</v>
      </c>
    </row>
    <row r="1043" spans="1:8" x14ac:dyDescent="0.35">
      <c r="A1043" s="19" t="s">
        <v>13246</v>
      </c>
      <c r="B1043" s="19" t="s">
        <v>13245</v>
      </c>
      <c r="C1043" s="19" t="s">
        <v>8261</v>
      </c>
      <c r="D1043" s="19" t="s">
        <v>13244</v>
      </c>
      <c r="E1043" s="19" t="s">
        <v>13243</v>
      </c>
      <c r="F1043" s="19" t="s">
        <v>8259</v>
      </c>
      <c r="G1043" s="19">
        <v>919</v>
      </c>
      <c r="H1043" s="19" t="s">
        <v>13102</v>
      </c>
    </row>
    <row r="1044" spans="1:8" x14ac:dyDescent="0.35">
      <c r="A1044" s="19" t="s">
        <v>13242</v>
      </c>
      <c r="B1044" s="19" t="s">
        <v>13241</v>
      </c>
      <c r="C1044" s="19" t="s">
        <v>8261</v>
      </c>
      <c r="D1044" s="19" t="s">
        <v>13240</v>
      </c>
      <c r="E1044" s="19" t="s">
        <v>7503</v>
      </c>
      <c r="F1044" s="19" t="s">
        <v>8259</v>
      </c>
      <c r="G1044" s="19">
        <v>396</v>
      </c>
      <c r="H1044" s="19" t="s">
        <v>13102</v>
      </c>
    </row>
    <row r="1045" spans="1:8" x14ac:dyDescent="0.35">
      <c r="A1045" s="19" t="s">
        <v>13239</v>
      </c>
      <c r="B1045" s="19" t="s">
        <v>13238</v>
      </c>
      <c r="C1045" s="19" t="s">
        <v>8261</v>
      </c>
      <c r="D1045" s="19" t="s">
        <v>13237</v>
      </c>
      <c r="E1045" s="19" t="s">
        <v>13236</v>
      </c>
      <c r="F1045" s="19" t="s">
        <v>8259</v>
      </c>
      <c r="G1045" s="19">
        <v>431</v>
      </c>
      <c r="H1045" s="19" t="s">
        <v>13102</v>
      </c>
    </row>
    <row r="1046" spans="1:8" x14ac:dyDescent="0.35">
      <c r="A1046" s="19" t="s">
        <v>13235</v>
      </c>
      <c r="B1046" s="19" t="s">
        <v>13234</v>
      </c>
      <c r="C1046" s="19" t="s">
        <v>8261</v>
      </c>
      <c r="D1046" s="19" t="s">
        <v>13233</v>
      </c>
      <c r="E1046" s="19" t="s">
        <v>13232</v>
      </c>
      <c r="F1046" s="19" t="s">
        <v>8259</v>
      </c>
      <c r="G1046" s="19">
        <v>226</v>
      </c>
      <c r="H1046" s="19" t="s">
        <v>13102</v>
      </c>
    </row>
    <row r="1047" spans="1:8" x14ac:dyDescent="0.35">
      <c r="A1047" s="19" t="s">
        <v>13231</v>
      </c>
      <c r="B1047" s="19" t="s">
        <v>13230</v>
      </c>
      <c r="C1047" s="19" t="s">
        <v>8261</v>
      </c>
      <c r="D1047" s="19" t="s">
        <v>13229</v>
      </c>
      <c r="E1047" s="19" t="s">
        <v>13228</v>
      </c>
      <c r="F1047" s="19" t="s">
        <v>8259</v>
      </c>
      <c r="G1047" s="19">
        <v>97</v>
      </c>
      <c r="H1047" s="19" t="s">
        <v>13102</v>
      </c>
    </row>
    <row r="1048" spans="1:8" x14ac:dyDescent="0.35">
      <c r="A1048" s="19" t="s">
        <v>13227</v>
      </c>
      <c r="B1048" s="19" t="s">
        <v>13226</v>
      </c>
      <c r="C1048" s="19" t="s">
        <v>8261</v>
      </c>
      <c r="D1048" s="19" t="s">
        <v>484</v>
      </c>
      <c r="E1048" s="19" t="s">
        <v>7534</v>
      </c>
      <c r="F1048" s="19" t="s">
        <v>8259</v>
      </c>
      <c r="G1048" s="19">
        <v>377</v>
      </c>
      <c r="H1048" s="19" t="s">
        <v>13102</v>
      </c>
    </row>
    <row r="1049" spans="1:8" x14ac:dyDescent="0.35">
      <c r="A1049" s="19" t="s">
        <v>13225</v>
      </c>
      <c r="B1049" s="19" t="s">
        <v>13224</v>
      </c>
      <c r="C1049" s="19" t="s">
        <v>8261</v>
      </c>
      <c r="D1049" s="19" t="s">
        <v>13223</v>
      </c>
      <c r="E1049" s="19" t="s">
        <v>7538</v>
      </c>
      <c r="F1049" s="19" t="s">
        <v>8259</v>
      </c>
      <c r="G1049" s="19">
        <v>501</v>
      </c>
      <c r="H1049" s="19" t="s">
        <v>13102</v>
      </c>
    </row>
    <row r="1050" spans="1:8" x14ac:dyDescent="0.35">
      <c r="A1050" s="19" t="s">
        <v>13222</v>
      </c>
      <c r="B1050" s="19" t="s">
        <v>13221</v>
      </c>
      <c r="C1050" s="19" t="s">
        <v>8261</v>
      </c>
      <c r="D1050" s="19" t="s">
        <v>7562</v>
      </c>
      <c r="E1050" s="19" t="s">
        <v>7560</v>
      </c>
      <c r="F1050" s="19" t="s">
        <v>8259</v>
      </c>
      <c r="G1050" s="19">
        <v>438</v>
      </c>
      <c r="H1050" s="19" t="s">
        <v>13102</v>
      </c>
    </row>
    <row r="1051" spans="1:8" x14ac:dyDescent="0.35">
      <c r="A1051" s="19" t="s">
        <v>13220</v>
      </c>
      <c r="B1051" s="19" t="s">
        <v>13219</v>
      </c>
      <c r="C1051" s="19" t="s">
        <v>8261</v>
      </c>
      <c r="D1051" s="19" t="s">
        <v>13218</v>
      </c>
      <c r="E1051" s="19" t="s">
        <v>7593</v>
      </c>
      <c r="F1051" s="19" t="s">
        <v>8259</v>
      </c>
      <c r="G1051" s="19">
        <v>338</v>
      </c>
      <c r="H1051" s="19" t="s">
        <v>13102</v>
      </c>
    </row>
    <row r="1052" spans="1:8" x14ac:dyDescent="0.35">
      <c r="A1052" s="19" t="s">
        <v>13217</v>
      </c>
      <c r="B1052" s="19" t="s">
        <v>13216</v>
      </c>
      <c r="C1052" s="19" t="s">
        <v>8261</v>
      </c>
      <c r="D1052" s="19" t="s">
        <v>13215</v>
      </c>
      <c r="E1052" s="19" t="s">
        <v>7596</v>
      </c>
      <c r="F1052" s="19" t="s">
        <v>8259</v>
      </c>
      <c r="G1052" s="19">
        <v>344</v>
      </c>
      <c r="H1052" s="19" t="s">
        <v>13102</v>
      </c>
    </row>
    <row r="1053" spans="1:8" x14ac:dyDescent="0.35">
      <c r="A1053" s="19" t="s">
        <v>13214</v>
      </c>
      <c r="B1053" s="19" t="s">
        <v>13213</v>
      </c>
      <c r="C1053" s="19" t="s">
        <v>8261</v>
      </c>
      <c r="D1053" s="19" t="s">
        <v>8260</v>
      </c>
      <c r="E1053" s="19" t="s">
        <v>7634</v>
      </c>
      <c r="F1053" s="19" t="s">
        <v>8259</v>
      </c>
      <c r="G1053" s="19">
        <v>188</v>
      </c>
      <c r="H1053" s="19" t="s">
        <v>13102</v>
      </c>
    </row>
    <row r="1054" spans="1:8" x14ac:dyDescent="0.35">
      <c r="A1054" s="19" t="s">
        <v>13212</v>
      </c>
      <c r="B1054" s="19" t="s">
        <v>13211</v>
      </c>
      <c r="C1054" s="19" t="s">
        <v>8261</v>
      </c>
      <c r="D1054" s="19" t="s">
        <v>127</v>
      </c>
      <c r="E1054" s="19" t="s">
        <v>7650</v>
      </c>
      <c r="F1054" s="19" t="s">
        <v>8259</v>
      </c>
      <c r="G1054" s="19">
        <v>153</v>
      </c>
      <c r="H1054" s="19" t="s">
        <v>13102</v>
      </c>
    </row>
    <row r="1055" spans="1:8" x14ac:dyDescent="0.35">
      <c r="A1055" s="19" t="s">
        <v>13210</v>
      </c>
      <c r="B1055" s="19" t="s">
        <v>13209</v>
      </c>
      <c r="C1055" s="19" t="s">
        <v>8261</v>
      </c>
      <c r="D1055" s="19" t="s">
        <v>4638</v>
      </c>
      <c r="E1055" s="19" t="s">
        <v>7700</v>
      </c>
      <c r="F1055" s="19" t="s">
        <v>8259</v>
      </c>
      <c r="G1055" s="19">
        <v>182</v>
      </c>
      <c r="H1055" s="19" t="s">
        <v>13102</v>
      </c>
    </row>
    <row r="1056" spans="1:8" x14ac:dyDescent="0.35">
      <c r="A1056" s="19" t="s">
        <v>13208</v>
      </c>
      <c r="B1056" s="19" t="s">
        <v>13207</v>
      </c>
      <c r="C1056" s="19" t="s">
        <v>8261</v>
      </c>
      <c r="D1056" s="19" t="s">
        <v>13206</v>
      </c>
      <c r="E1056" s="19" t="s">
        <v>7775</v>
      </c>
      <c r="F1056" s="19" t="s">
        <v>8259</v>
      </c>
      <c r="G1056" s="19">
        <v>371</v>
      </c>
      <c r="H1056" s="19" t="s">
        <v>13102</v>
      </c>
    </row>
    <row r="1057" spans="1:8" x14ac:dyDescent="0.35">
      <c r="A1057" s="19" t="s">
        <v>13205</v>
      </c>
      <c r="B1057" s="19" t="s">
        <v>13204</v>
      </c>
      <c r="C1057" s="19" t="s">
        <v>8261</v>
      </c>
      <c r="D1057" s="19" t="s">
        <v>13203</v>
      </c>
      <c r="E1057" s="19" t="s">
        <v>7778</v>
      </c>
      <c r="F1057" s="19" t="s">
        <v>8259</v>
      </c>
      <c r="G1057" s="19">
        <v>277</v>
      </c>
      <c r="H1057" s="19" t="s">
        <v>13102</v>
      </c>
    </row>
    <row r="1058" spans="1:8" x14ac:dyDescent="0.35">
      <c r="A1058" s="19" t="s">
        <v>13202</v>
      </c>
      <c r="B1058" s="19" t="s">
        <v>13201</v>
      </c>
      <c r="C1058" s="19" t="s">
        <v>8261</v>
      </c>
      <c r="D1058" s="19" t="s">
        <v>13200</v>
      </c>
      <c r="E1058" s="19" t="s">
        <v>13199</v>
      </c>
      <c r="F1058" s="19" t="s">
        <v>8259</v>
      </c>
      <c r="G1058" s="19">
        <v>752</v>
      </c>
      <c r="H1058" s="19" t="s">
        <v>13102</v>
      </c>
    </row>
    <row r="1059" spans="1:8" x14ac:dyDescent="0.35">
      <c r="A1059" s="19" t="s">
        <v>13198</v>
      </c>
      <c r="B1059" s="19" t="s">
        <v>13197</v>
      </c>
      <c r="C1059" s="19" t="s">
        <v>8261</v>
      </c>
      <c r="D1059" s="19" t="s">
        <v>13196</v>
      </c>
      <c r="E1059" s="19" t="s">
        <v>7808</v>
      </c>
      <c r="F1059" s="19" t="s">
        <v>8259</v>
      </c>
      <c r="G1059" s="19">
        <v>285</v>
      </c>
      <c r="H1059" s="19" t="s">
        <v>13102</v>
      </c>
    </row>
    <row r="1060" spans="1:8" x14ac:dyDescent="0.35">
      <c r="A1060" s="19" t="s">
        <v>13195</v>
      </c>
      <c r="B1060" s="19" t="s">
        <v>13194</v>
      </c>
      <c r="C1060" s="19" t="s">
        <v>8261</v>
      </c>
      <c r="D1060" s="19" t="s">
        <v>13193</v>
      </c>
      <c r="E1060" s="19" t="s">
        <v>7811</v>
      </c>
      <c r="F1060" s="19" t="s">
        <v>8259</v>
      </c>
      <c r="G1060" s="19">
        <v>312</v>
      </c>
      <c r="H1060" s="19" t="s">
        <v>13102</v>
      </c>
    </row>
    <row r="1061" spans="1:8" x14ac:dyDescent="0.35">
      <c r="A1061" s="19" t="s">
        <v>13192</v>
      </c>
      <c r="B1061" s="19" t="s">
        <v>13191</v>
      </c>
      <c r="C1061" s="19" t="s">
        <v>8261</v>
      </c>
      <c r="D1061" s="19" t="s">
        <v>8894</v>
      </c>
      <c r="E1061" s="19" t="s">
        <v>7835</v>
      </c>
      <c r="F1061" s="19" t="s">
        <v>8259</v>
      </c>
      <c r="G1061" s="19">
        <v>252</v>
      </c>
      <c r="H1061" s="19" t="s">
        <v>13102</v>
      </c>
    </row>
    <row r="1062" spans="1:8" x14ac:dyDescent="0.35">
      <c r="A1062" s="19" t="s">
        <v>13190</v>
      </c>
      <c r="B1062" s="19" t="s">
        <v>13189</v>
      </c>
      <c r="C1062" s="19" t="s">
        <v>8261</v>
      </c>
      <c r="D1062" s="19" t="s">
        <v>8260</v>
      </c>
      <c r="E1062" s="19" t="s">
        <v>7896</v>
      </c>
      <c r="F1062" s="19" t="s">
        <v>8259</v>
      </c>
      <c r="G1062" s="19">
        <v>145</v>
      </c>
      <c r="H1062" s="19" t="s">
        <v>13102</v>
      </c>
    </row>
    <row r="1063" spans="1:8" x14ac:dyDescent="0.35">
      <c r="A1063" s="19" t="s">
        <v>13188</v>
      </c>
      <c r="B1063" s="19" t="s">
        <v>13187</v>
      </c>
      <c r="C1063" s="19" t="s">
        <v>8261</v>
      </c>
      <c r="D1063" s="19" t="s">
        <v>13186</v>
      </c>
      <c r="E1063" s="19" t="s">
        <v>13185</v>
      </c>
      <c r="F1063" s="19" t="s">
        <v>8259</v>
      </c>
      <c r="G1063" s="19">
        <v>314</v>
      </c>
      <c r="H1063" s="19" t="s">
        <v>13102</v>
      </c>
    </row>
    <row r="1064" spans="1:8" x14ac:dyDescent="0.35">
      <c r="A1064" s="19" t="s">
        <v>13184</v>
      </c>
      <c r="B1064" s="19" t="s">
        <v>13183</v>
      </c>
      <c r="C1064" s="19" t="s">
        <v>8261</v>
      </c>
      <c r="D1064" s="19" t="s">
        <v>13182</v>
      </c>
      <c r="E1064" s="19" t="s">
        <v>7909</v>
      </c>
      <c r="F1064" s="19" t="s">
        <v>8259</v>
      </c>
      <c r="G1064" s="19">
        <v>165</v>
      </c>
      <c r="H1064" s="19" t="s">
        <v>13102</v>
      </c>
    </row>
    <row r="1065" spans="1:8" x14ac:dyDescent="0.35">
      <c r="A1065" s="19" t="s">
        <v>13181</v>
      </c>
      <c r="B1065" s="19" t="s">
        <v>13180</v>
      </c>
      <c r="C1065" s="19" t="s">
        <v>8261</v>
      </c>
      <c r="D1065" s="19" t="s">
        <v>13179</v>
      </c>
      <c r="E1065" s="19" t="s">
        <v>7912</v>
      </c>
      <c r="F1065" s="19" t="s">
        <v>8259</v>
      </c>
      <c r="G1065" s="19">
        <v>249</v>
      </c>
      <c r="H1065" s="19" t="s">
        <v>13102</v>
      </c>
    </row>
    <row r="1066" spans="1:8" x14ac:dyDescent="0.35">
      <c r="A1066" s="19" t="s">
        <v>13178</v>
      </c>
      <c r="B1066" s="19" t="s">
        <v>13177</v>
      </c>
      <c r="C1066" s="19" t="s">
        <v>8261</v>
      </c>
      <c r="D1066" s="19" t="s">
        <v>13176</v>
      </c>
      <c r="E1066" s="19" t="s">
        <v>13175</v>
      </c>
      <c r="F1066" s="19" t="s">
        <v>8259</v>
      </c>
      <c r="G1066" s="19">
        <v>176</v>
      </c>
      <c r="H1066" s="19" t="s">
        <v>13102</v>
      </c>
    </row>
    <row r="1067" spans="1:8" x14ac:dyDescent="0.35">
      <c r="A1067" s="19" t="s">
        <v>13174</v>
      </c>
      <c r="B1067" s="19" t="s">
        <v>13173</v>
      </c>
      <c r="C1067" s="19" t="s">
        <v>8261</v>
      </c>
      <c r="D1067" s="19" t="s">
        <v>13172</v>
      </c>
      <c r="E1067" s="19" t="s">
        <v>13171</v>
      </c>
      <c r="F1067" s="19" t="s">
        <v>8259</v>
      </c>
      <c r="G1067" s="19">
        <v>141</v>
      </c>
      <c r="H1067" s="19" t="s">
        <v>13102</v>
      </c>
    </row>
    <row r="1068" spans="1:8" x14ac:dyDescent="0.35">
      <c r="A1068" s="19" t="s">
        <v>13170</v>
      </c>
      <c r="B1068" s="19" t="s">
        <v>13169</v>
      </c>
      <c r="C1068" s="19" t="s">
        <v>8261</v>
      </c>
      <c r="D1068" s="19" t="s">
        <v>13168</v>
      </c>
      <c r="E1068" s="19" t="s">
        <v>7925</v>
      </c>
      <c r="F1068" s="19" t="s">
        <v>8259</v>
      </c>
      <c r="G1068" s="19">
        <v>71</v>
      </c>
      <c r="H1068" s="19" t="s">
        <v>13102</v>
      </c>
    </row>
    <row r="1069" spans="1:8" x14ac:dyDescent="0.35">
      <c r="A1069" s="19" t="s">
        <v>13167</v>
      </c>
      <c r="B1069" s="19" t="s">
        <v>13166</v>
      </c>
      <c r="C1069" s="19" t="s">
        <v>8261</v>
      </c>
      <c r="D1069" s="19" t="s">
        <v>13165</v>
      </c>
      <c r="E1069" s="19" t="s">
        <v>13164</v>
      </c>
      <c r="F1069" s="19" t="s">
        <v>8259</v>
      </c>
      <c r="G1069" s="19">
        <v>234</v>
      </c>
      <c r="H1069" s="19" t="s">
        <v>13102</v>
      </c>
    </row>
    <row r="1070" spans="1:8" x14ac:dyDescent="0.35">
      <c r="A1070" s="19" t="s">
        <v>13163</v>
      </c>
      <c r="B1070" s="19" t="s">
        <v>13162</v>
      </c>
      <c r="C1070" s="19" t="s">
        <v>8261</v>
      </c>
      <c r="D1070" s="19" t="s">
        <v>13161</v>
      </c>
      <c r="E1070" s="19" t="s">
        <v>7929</v>
      </c>
      <c r="F1070" s="19" t="s">
        <v>8259</v>
      </c>
      <c r="G1070" s="19">
        <v>504</v>
      </c>
      <c r="H1070" s="19" t="s">
        <v>13102</v>
      </c>
    </row>
    <row r="1071" spans="1:8" x14ac:dyDescent="0.35">
      <c r="A1071" s="19" t="s">
        <v>13160</v>
      </c>
      <c r="B1071" s="19" t="s">
        <v>13159</v>
      </c>
      <c r="C1071" s="19" t="s">
        <v>8261</v>
      </c>
      <c r="D1071" s="19" t="s">
        <v>13158</v>
      </c>
      <c r="E1071" s="19" t="s">
        <v>13157</v>
      </c>
      <c r="F1071" s="19" t="s">
        <v>8259</v>
      </c>
      <c r="G1071" s="19">
        <v>358</v>
      </c>
      <c r="H1071" s="19" t="s">
        <v>13102</v>
      </c>
    </row>
    <row r="1072" spans="1:8" x14ac:dyDescent="0.35">
      <c r="A1072" s="19" t="s">
        <v>13156</v>
      </c>
      <c r="B1072" s="19" t="s">
        <v>13155</v>
      </c>
      <c r="C1072" s="19" t="s">
        <v>8261</v>
      </c>
      <c r="D1072" s="19" t="s">
        <v>13154</v>
      </c>
      <c r="E1072" s="19" t="s">
        <v>13153</v>
      </c>
      <c r="F1072" s="19" t="s">
        <v>8259</v>
      </c>
      <c r="G1072" s="19">
        <v>317</v>
      </c>
      <c r="H1072" s="19" t="s">
        <v>13102</v>
      </c>
    </row>
    <row r="1073" spans="1:8" x14ac:dyDescent="0.35">
      <c r="A1073" s="19" t="s">
        <v>13152</v>
      </c>
      <c r="B1073" s="19" t="s">
        <v>13151</v>
      </c>
      <c r="C1073" s="19" t="s">
        <v>8261</v>
      </c>
      <c r="D1073" s="19" t="s">
        <v>13150</v>
      </c>
      <c r="E1073" s="19" t="s">
        <v>13149</v>
      </c>
      <c r="F1073" s="19" t="s">
        <v>8259</v>
      </c>
      <c r="G1073" s="19">
        <v>936</v>
      </c>
      <c r="H1073" s="19" t="s">
        <v>13102</v>
      </c>
    </row>
    <row r="1074" spans="1:8" x14ac:dyDescent="0.35">
      <c r="A1074" s="19" t="s">
        <v>13148</v>
      </c>
      <c r="B1074" s="19" t="s">
        <v>13147</v>
      </c>
      <c r="C1074" s="19" t="s">
        <v>8261</v>
      </c>
      <c r="D1074" s="19" t="s">
        <v>13146</v>
      </c>
      <c r="E1074" s="19" t="s">
        <v>7949</v>
      </c>
      <c r="F1074" s="19" t="s">
        <v>8259</v>
      </c>
      <c r="G1074" s="19">
        <v>419</v>
      </c>
      <c r="H1074" s="19" t="s">
        <v>13102</v>
      </c>
    </row>
    <row r="1075" spans="1:8" x14ac:dyDescent="0.35">
      <c r="A1075" s="19" t="s">
        <v>13145</v>
      </c>
      <c r="B1075" s="19" t="s">
        <v>13144</v>
      </c>
      <c r="C1075" s="19" t="s">
        <v>8261</v>
      </c>
      <c r="D1075" s="19" t="s">
        <v>13143</v>
      </c>
      <c r="E1075" s="19" t="s">
        <v>8011</v>
      </c>
      <c r="F1075" s="19" t="s">
        <v>8259</v>
      </c>
      <c r="G1075" s="19">
        <v>429</v>
      </c>
      <c r="H1075" s="19" t="s">
        <v>13102</v>
      </c>
    </row>
    <row r="1076" spans="1:8" x14ac:dyDescent="0.35">
      <c r="A1076" s="19" t="s">
        <v>13142</v>
      </c>
      <c r="B1076" s="19" t="s">
        <v>13141</v>
      </c>
      <c r="C1076" s="19" t="s">
        <v>8261</v>
      </c>
      <c r="D1076" s="19" t="s">
        <v>13140</v>
      </c>
      <c r="E1076" s="19" t="s">
        <v>8061</v>
      </c>
      <c r="F1076" s="19" t="s">
        <v>8259</v>
      </c>
      <c r="G1076" s="19">
        <v>294</v>
      </c>
      <c r="H1076" s="19" t="s">
        <v>13102</v>
      </c>
    </row>
    <row r="1077" spans="1:8" x14ac:dyDescent="0.35">
      <c r="A1077" s="19" t="s">
        <v>13139</v>
      </c>
      <c r="B1077" s="19" t="s">
        <v>13138</v>
      </c>
      <c r="C1077" s="19" t="s">
        <v>8261</v>
      </c>
      <c r="D1077" s="19" t="s">
        <v>13137</v>
      </c>
      <c r="E1077" s="19" t="s">
        <v>13136</v>
      </c>
      <c r="F1077" s="19" t="s">
        <v>8259</v>
      </c>
      <c r="G1077" s="19">
        <v>327</v>
      </c>
      <c r="H1077" s="19" t="s">
        <v>13102</v>
      </c>
    </row>
    <row r="1078" spans="1:8" x14ac:dyDescent="0.35">
      <c r="A1078" s="19" t="s">
        <v>13135</v>
      </c>
      <c r="B1078" s="19" t="s">
        <v>13134</v>
      </c>
      <c r="C1078" s="19" t="s">
        <v>8261</v>
      </c>
      <c r="D1078" s="19" t="s">
        <v>8260</v>
      </c>
      <c r="E1078" s="19" t="s">
        <v>8086</v>
      </c>
      <c r="F1078" s="19" t="s">
        <v>8259</v>
      </c>
      <c r="G1078" s="19">
        <v>480</v>
      </c>
      <c r="H1078" s="19" t="s">
        <v>13102</v>
      </c>
    </row>
    <row r="1079" spans="1:8" x14ac:dyDescent="0.35">
      <c r="A1079" s="19" t="s">
        <v>13133</v>
      </c>
      <c r="B1079" s="19" t="s">
        <v>13132</v>
      </c>
      <c r="C1079" s="19" t="s">
        <v>8261</v>
      </c>
      <c r="D1079" s="19" t="s">
        <v>157</v>
      </c>
      <c r="E1079" s="19" t="s">
        <v>8096</v>
      </c>
      <c r="F1079" s="19" t="s">
        <v>8259</v>
      </c>
      <c r="G1079" s="19">
        <v>580</v>
      </c>
      <c r="H1079" s="19" t="s">
        <v>13102</v>
      </c>
    </row>
    <row r="1080" spans="1:8" x14ac:dyDescent="0.35">
      <c r="A1080" s="19" t="s">
        <v>13131</v>
      </c>
      <c r="B1080" s="19" t="s">
        <v>13130</v>
      </c>
      <c r="C1080" s="19" t="s">
        <v>8261</v>
      </c>
      <c r="D1080" s="19" t="s">
        <v>8209</v>
      </c>
      <c r="E1080" s="19" t="s">
        <v>8098</v>
      </c>
      <c r="F1080" s="19" t="s">
        <v>8259</v>
      </c>
      <c r="G1080" s="19">
        <v>356</v>
      </c>
      <c r="H1080" s="19" t="s">
        <v>13102</v>
      </c>
    </row>
    <row r="1081" spans="1:8" x14ac:dyDescent="0.35">
      <c r="A1081" s="19" t="s">
        <v>13129</v>
      </c>
      <c r="B1081" s="19" t="s">
        <v>13128</v>
      </c>
      <c r="C1081" s="19" t="s">
        <v>8261</v>
      </c>
      <c r="D1081" s="19" t="s">
        <v>13127</v>
      </c>
      <c r="E1081" s="19" t="s">
        <v>13126</v>
      </c>
      <c r="F1081" s="19" t="s">
        <v>8259</v>
      </c>
      <c r="G1081" s="19">
        <v>276</v>
      </c>
      <c r="H1081" s="19" t="s">
        <v>13102</v>
      </c>
    </row>
    <row r="1082" spans="1:8" x14ac:dyDescent="0.35">
      <c r="A1082" s="19" t="s">
        <v>13125</v>
      </c>
      <c r="B1082" s="19" t="s">
        <v>13124</v>
      </c>
      <c r="C1082" s="19" t="s">
        <v>8261</v>
      </c>
      <c r="D1082" s="19" t="s">
        <v>13123</v>
      </c>
      <c r="E1082" s="19" t="s">
        <v>13122</v>
      </c>
      <c r="F1082" s="19" t="s">
        <v>8259</v>
      </c>
      <c r="G1082" s="19">
        <v>77</v>
      </c>
      <c r="H1082" s="19" t="s">
        <v>13102</v>
      </c>
    </row>
    <row r="1083" spans="1:8" x14ac:dyDescent="0.35">
      <c r="A1083" s="19" t="s">
        <v>13121</v>
      </c>
      <c r="B1083" s="19" t="s">
        <v>13120</v>
      </c>
      <c r="C1083" s="19" t="s">
        <v>8261</v>
      </c>
      <c r="D1083" s="19" t="s">
        <v>13119</v>
      </c>
      <c r="E1083" s="19" t="s">
        <v>13118</v>
      </c>
      <c r="F1083" s="19" t="s">
        <v>8259</v>
      </c>
      <c r="G1083" s="19">
        <v>187</v>
      </c>
      <c r="H1083" s="19" t="s">
        <v>13102</v>
      </c>
    </row>
    <row r="1084" spans="1:8" x14ac:dyDescent="0.35">
      <c r="A1084" s="19" t="s">
        <v>13117</v>
      </c>
      <c r="B1084" s="19" t="s">
        <v>13116</v>
      </c>
      <c r="C1084" s="19" t="s">
        <v>8261</v>
      </c>
      <c r="D1084" s="19" t="s">
        <v>13115</v>
      </c>
      <c r="E1084" s="19" t="s">
        <v>13114</v>
      </c>
      <c r="F1084" s="19" t="s">
        <v>8259</v>
      </c>
      <c r="G1084" s="19">
        <v>338</v>
      </c>
      <c r="H1084" s="19" t="s">
        <v>13102</v>
      </c>
    </row>
    <row r="1085" spans="1:8" x14ac:dyDescent="0.35">
      <c r="A1085" s="19" t="s">
        <v>13113</v>
      </c>
      <c r="B1085" s="19" t="s">
        <v>13112</v>
      </c>
      <c r="C1085" s="19" t="s">
        <v>8261</v>
      </c>
      <c r="D1085" s="19" t="s">
        <v>8894</v>
      </c>
      <c r="E1085" s="19" t="s">
        <v>8153</v>
      </c>
      <c r="F1085" s="19" t="s">
        <v>8259</v>
      </c>
      <c r="G1085" s="19">
        <v>245</v>
      </c>
      <c r="H1085" s="19" t="s">
        <v>13102</v>
      </c>
    </row>
    <row r="1086" spans="1:8" x14ac:dyDescent="0.35">
      <c r="A1086" s="19" t="s">
        <v>13111</v>
      </c>
      <c r="B1086" s="19" t="s">
        <v>13110</v>
      </c>
      <c r="C1086" s="19" t="s">
        <v>8261</v>
      </c>
      <c r="D1086" s="19" t="s">
        <v>4638</v>
      </c>
      <c r="E1086" s="19" t="s">
        <v>8159</v>
      </c>
      <c r="F1086" s="19" t="s">
        <v>8259</v>
      </c>
      <c r="G1086" s="19">
        <v>188</v>
      </c>
      <c r="H1086" s="19" t="s">
        <v>13102</v>
      </c>
    </row>
    <row r="1087" spans="1:8" x14ac:dyDescent="0.35">
      <c r="A1087" s="19" t="s">
        <v>13109</v>
      </c>
      <c r="B1087" s="19" t="s">
        <v>13108</v>
      </c>
      <c r="C1087" s="19" t="s">
        <v>8261</v>
      </c>
      <c r="D1087" s="19" t="s">
        <v>13107</v>
      </c>
      <c r="E1087" s="19" t="s">
        <v>13106</v>
      </c>
      <c r="F1087" s="19" t="s">
        <v>8259</v>
      </c>
      <c r="G1087" s="19">
        <v>327</v>
      </c>
      <c r="H1087" s="19" t="s">
        <v>13102</v>
      </c>
    </row>
    <row r="1088" spans="1:8" x14ac:dyDescent="0.35">
      <c r="A1088" s="19" t="s">
        <v>13105</v>
      </c>
      <c r="B1088" s="19" t="s">
        <v>13104</v>
      </c>
      <c r="C1088" s="19" t="s">
        <v>8261</v>
      </c>
      <c r="D1088" s="19" t="s">
        <v>13103</v>
      </c>
      <c r="E1088" s="19" t="s">
        <v>8175</v>
      </c>
      <c r="F1088" s="19" t="s">
        <v>8259</v>
      </c>
      <c r="G1088" s="19">
        <v>638</v>
      </c>
      <c r="H1088" s="19" t="s">
        <v>13102</v>
      </c>
    </row>
    <row r="1089" spans="1:8" x14ac:dyDescent="0.35">
      <c r="A1089" s="19" t="s">
        <v>13101</v>
      </c>
      <c r="B1089" s="19" t="s">
        <v>13100</v>
      </c>
      <c r="C1089" s="19" t="s">
        <v>8261</v>
      </c>
      <c r="D1089" s="19" t="s">
        <v>56</v>
      </c>
      <c r="E1089" s="19" t="s">
        <v>54</v>
      </c>
      <c r="F1089" s="19" t="s">
        <v>8259</v>
      </c>
      <c r="G1089" s="19">
        <v>244</v>
      </c>
      <c r="H1089" s="19" t="s">
        <v>8258</v>
      </c>
    </row>
    <row r="1090" spans="1:8" x14ac:dyDescent="0.35">
      <c r="A1090" s="19" t="s">
        <v>13099</v>
      </c>
      <c r="B1090" s="19" t="s">
        <v>13098</v>
      </c>
      <c r="C1090" s="19" t="s">
        <v>8261</v>
      </c>
      <c r="D1090" s="19" t="s">
        <v>8260</v>
      </c>
      <c r="E1090" s="19" t="s">
        <v>57</v>
      </c>
      <c r="F1090" s="19" t="s">
        <v>8259</v>
      </c>
      <c r="G1090" s="19">
        <v>556</v>
      </c>
      <c r="H1090" s="19" t="s">
        <v>8258</v>
      </c>
    </row>
    <row r="1091" spans="1:8" x14ac:dyDescent="0.35">
      <c r="A1091" s="19" t="s">
        <v>13097</v>
      </c>
      <c r="B1091" s="19" t="s">
        <v>13096</v>
      </c>
      <c r="C1091" s="19" t="s">
        <v>8261</v>
      </c>
      <c r="D1091" s="19" t="s">
        <v>8260</v>
      </c>
      <c r="E1091" s="19" t="s">
        <v>59</v>
      </c>
      <c r="F1091" s="19" t="s">
        <v>8259</v>
      </c>
      <c r="G1091" s="19">
        <v>333</v>
      </c>
      <c r="H1091" s="19" t="s">
        <v>8258</v>
      </c>
    </row>
    <row r="1092" spans="1:8" x14ac:dyDescent="0.35">
      <c r="A1092" s="19" t="s">
        <v>13095</v>
      </c>
      <c r="B1092" s="19" t="s">
        <v>13094</v>
      </c>
      <c r="C1092" s="19" t="s">
        <v>8261</v>
      </c>
      <c r="D1092" s="19" t="s">
        <v>8582</v>
      </c>
      <c r="E1092" s="19" t="s">
        <v>81</v>
      </c>
      <c r="F1092" s="19" t="s">
        <v>8259</v>
      </c>
      <c r="G1092" s="19">
        <v>89</v>
      </c>
      <c r="H1092" s="19" t="s">
        <v>8258</v>
      </c>
    </row>
    <row r="1093" spans="1:8" x14ac:dyDescent="0.35">
      <c r="A1093" s="19" t="s">
        <v>13093</v>
      </c>
      <c r="B1093" s="19" t="s">
        <v>13092</v>
      </c>
      <c r="C1093" s="19" t="s">
        <v>8261</v>
      </c>
      <c r="D1093" s="19" t="s">
        <v>8260</v>
      </c>
      <c r="E1093" s="19" t="s">
        <v>100</v>
      </c>
      <c r="F1093" s="19" t="s">
        <v>8259</v>
      </c>
      <c r="G1093" s="19">
        <v>60</v>
      </c>
      <c r="H1093" s="19" t="s">
        <v>8258</v>
      </c>
    </row>
    <row r="1094" spans="1:8" x14ac:dyDescent="0.35">
      <c r="A1094" s="19" t="s">
        <v>13091</v>
      </c>
      <c r="B1094" s="19" t="s">
        <v>13090</v>
      </c>
      <c r="C1094" s="19" t="s">
        <v>8261</v>
      </c>
      <c r="D1094" s="19" t="s">
        <v>8781</v>
      </c>
      <c r="E1094" s="19" t="s">
        <v>112</v>
      </c>
      <c r="F1094" s="19" t="s">
        <v>8259</v>
      </c>
      <c r="G1094" s="19">
        <v>140</v>
      </c>
      <c r="H1094" s="19" t="s">
        <v>8258</v>
      </c>
    </row>
    <row r="1095" spans="1:8" x14ac:dyDescent="0.35">
      <c r="A1095" s="19" t="s">
        <v>13089</v>
      </c>
      <c r="B1095" s="19" t="s">
        <v>13088</v>
      </c>
      <c r="C1095" s="19" t="s">
        <v>8261</v>
      </c>
      <c r="D1095" s="19" t="s">
        <v>125</v>
      </c>
      <c r="E1095" s="19" t="s">
        <v>123</v>
      </c>
      <c r="F1095" s="19" t="s">
        <v>8259</v>
      </c>
      <c r="G1095" s="19">
        <v>402</v>
      </c>
      <c r="H1095" s="19" t="s">
        <v>8258</v>
      </c>
    </row>
    <row r="1096" spans="1:8" x14ac:dyDescent="0.35">
      <c r="A1096" s="19" t="s">
        <v>13087</v>
      </c>
      <c r="B1096" s="19" t="s">
        <v>13086</v>
      </c>
      <c r="C1096" s="19" t="s">
        <v>8261</v>
      </c>
      <c r="D1096" s="19" t="s">
        <v>8209</v>
      </c>
      <c r="E1096" s="19" t="s">
        <v>130</v>
      </c>
      <c r="F1096" s="19" t="s">
        <v>8259</v>
      </c>
      <c r="G1096" s="19">
        <v>305</v>
      </c>
      <c r="H1096" s="19" t="s">
        <v>8258</v>
      </c>
    </row>
    <row r="1097" spans="1:8" x14ac:dyDescent="0.35">
      <c r="A1097" s="19" t="s">
        <v>13085</v>
      </c>
      <c r="B1097" s="19" t="s">
        <v>13084</v>
      </c>
      <c r="C1097" s="19" t="s">
        <v>8261</v>
      </c>
      <c r="D1097" s="19" t="s">
        <v>8260</v>
      </c>
      <c r="E1097" s="19" t="s">
        <v>133</v>
      </c>
      <c r="F1097" s="19" t="s">
        <v>8259</v>
      </c>
      <c r="G1097" s="19">
        <v>303</v>
      </c>
      <c r="H1097" s="19" t="s">
        <v>8258</v>
      </c>
    </row>
    <row r="1098" spans="1:8" x14ac:dyDescent="0.35">
      <c r="A1098" s="19" t="s">
        <v>13083</v>
      </c>
      <c r="B1098" s="19" t="s">
        <v>13082</v>
      </c>
      <c r="C1098" s="19" t="s">
        <v>8261</v>
      </c>
      <c r="D1098" s="19" t="s">
        <v>13081</v>
      </c>
      <c r="E1098" s="19" t="s">
        <v>135</v>
      </c>
      <c r="F1098" s="19" t="s">
        <v>8259</v>
      </c>
      <c r="G1098" s="19">
        <v>407</v>
      </c>
      <c r="H1098" s="19" t="s">
        <v>8258</v>
      </c>
    </row>
    <row r="1099" spans="1:8" x14ac:dyDescent="0.35">
      <c r="A1099" s="19" t="s">
        <v>13080</v>
      </c>
      <c r="B1099" s="19" t="s">
        <v>13079</v>
      </c>
      <c r="C1099" s="19" t="s">
        <v>8261</v>
      </c>
      <c r="D1099" s="19" t="s">
        <v>140</v>
      </c>
      <c r="E1099" s="19" t="s">
        <v>138</v>
      </c>
      <c r="F1099" s="19" t="s">
        <v>8259</v>
      </c>
      <c r="G1099" s="19">
        <v>464</v>
      </c>
      <c r="H1099" s="19" t="s">
        <v>8258</v>
      </c>
    </row>
    <row r="1100" spans="1:8" x14ac:dyDescent="0.35">
      <c r="A1100" s="19" t="s">
        <v>13078</v>
      </c>
      <c r="B1100" s="19" t="s">
        <v>13077</v>
      </c>
      <c r="C1100" s="19" t="s">
        <v>8261</v>
      </c>
      <c r="D1100" s="19" t="s">
        <v>8260</v>
      </c>
      <c r="E1100" s="19" t="s">
        <v>141</v>
      </c>
      <c r="F1100" s="19" t="s">
        <v>8259</v>
      </c>
      <c r="G1100" s="19">
        <v>82</v>
      </c>
      <c r="H1100" s="19" t="s">
        <v>8258</v>
      </c>
    </row>
    <row r="1101" spans="1:8" x14ac:dyDescent="0.35">
      <c r="A1101" s="19" t="s">
        <v>13076</v>
      </c>
      <c r="B1101" s="19" t="s">
        <v>13075</v>
      </c>
      <c r="C1101" s="19" t="s">
        <v>8261</v>
      </c>
      <c r="D1101" s="19" t="s">
        <v>13074</v>
      </c>
      <c r="E1101" s="19" t="s">
        <v>144</v>
      </c>
      <c r="F1101" s="19" t="s">
        <v>8259</v>
      </c>
      <c r="G1101" s="19">
        <v>531</v>
      </c>
      <c r="H1101" s="19" t="s">
        <v>8258</v>
      </c>
    </row>
    <row r="1102" spans="1:8" x14ac:dyDescent="0.35">
      <c r="A1102" s="19" t="s">
        <v>13073</v>
      </c>
      <c r="B1102" s="19" t="s">
        <v>13072</v>
      </c>
      <c r="C1102" s="19" t="s">
        <v>8261</v>
      </c>
      <c r="D1102" s="19" t="s">
        <v>152</v>
      </c>
      <c r="E1102" s="19" t="s">
        <v>150</v>
      </c>
      <c r="F1102" s="19" t="s">
        <v>8259</v>
      </c>
      <c r="G1102" s="19">
        <v>115</v>
      </c>
      <c r="H1102" s="19" t="s">
        <v>8258</v>
      </c>
    </row>
    <row r="1103" spans="1:8" x14ac:dyDescent="0.35">
      <c r="A1103" s="19" t="s">
        <v>13071</v>
      </c>
      <c r="B1103" s="19" t="s">
        <v>13070</v>
      </c>
      <c r="C1103" s="19" t="s">
        <v>8261</v>
      </c>
      <c r="D1103" s="19" t="s">
        <v>162</v>
      </c>
      <c r="E1103" s="19" t="s">
        <v>160</v>
      </c>
      <c r="F1103" s="19" t="s">
        <v>8259</v>
      </c>
      <c r="G1103" s="19">
        <v>415</v>
      </c>
      <c r="H1103" s="19" t="s">
        <v>8258</v>
      </c>
    </row>
    <row r="1104" spans="1:8" x14ac:dyDescent="0.35">
      <c r="A1104" s="19" t="s">
        <v>13069</v>
      </c>
      <c r="B1104" s="19" t="s">
        <v>13068</v>
      </c>
      <c r="C1104" s="19" t="s">
        <v>8261</v>
      </c>
      <c r="D1104" s="19" t="s">
        <v>165</v>
      </c>
      <c r="E1104" s="19" t="s">
        <v>163</v>
      </c>
      <c r="F1104" s="19" t="s">
        <v>8259</v>
      </c>
      <c r="G1104" s="19">
        <v>219</v>
      </c>
      <c r="H1104" s="19" t="s">
        <v>8258</v>
      </c>
    </row>
    <row r="1105" spans="1:8" x14ac:dyDescent="0.35">
      <c r="A1105" s="19" t="s">
        <v>13067</v>
      </c>
      <c r="B1105" s="19" t="s">
        <v>13066</v>
      </c>
      <c r="C1105" s="19" t="s">
        <v>8261</v>
      </c>
      <c r="D1105" s="19" t="s">
        <v>13065</v>
      </c>
      <c r="E1105" s="19" t="s">
        <v>166</v>
      </c>
      <c r="F1105" s="19" t="s">
        <v>8259</v>
      </c>
      <c r="G1105" s="19">
        <v>627</v>
      </c>
      <c r="H1105" s="19" t="s">
        <v>8258</v>
      </c>
    </row>
    <row r="1106" spans="1:8" x14ac:dyDescent="0.35">
      <c r="A1106" s="19" t="s">
        <v>13064</v>
      </c>
      <c r="B1106" s="19" t="s">
        <v>13063</v>
      </c>
      <c r="C1106" s="19" t="s">
        <v>8261</v>
      </c>
      <c r="D1106" s="19" t="s">
        <v>8260</v>
      </c>
      <c r="E1106" s="19" t="s">
        <v>175</v>
      </c>
      <c r="F1106" s="19" t="s">
        <v>8259</v>
      </c>
      <c r="G1106" s="19">
        <v>162</v>
      </c>
      <c r="H1106" s="19" t="s">
        <v>8258</v>
      </c>
    </row>
    <row r="1107" spans="1:8" x14ac:dyDescent="0.35">
      <c r="A1107" s="19" t="s">
        <v>13062</v>
      </c>
      <c r="B1107" s="19" t="s">
        <v>13061</v>
      </c>
      <c r="C1107" s="19" t="s">
        <v>8261</v>
      </c>
      <c r="D1107" s="19" t="s">
        <v>13060</v>
      </c>
      <c r="E1107" s="19" t="s">
        <v>177</v>
      </c>
      <c r="F1107" s="19" t="s">
        <v>8259</v>
      </c>
      <c r="G1107" s="19">
        <v>681</v>
      </c>
      <c r="H1107" s="19" t="s">
        <v>8258</v>
      </c>
    </row>
    <row r="1108" spans="1:8" x14ac:dyDescent="0.35">
      <c r="A1108" s="19" t="s">
        <v>13059</v>
      </c>
      <c r="B1108" s="19" t="s">
        <v>13058</v>
      </c>
      <c r="C1108" s="19" t="s">
        <v>8261</v>
      </c>
      <c r="D1108" s="19" t="s">
        <v>8437</v>
      </c>
      <c r="E1108" s="19" t="s">
        <v>185</v>
      </c>
      <c r="F1108" s="19" t="s">
        <v>8259</v>
      </c>
      <c r="G1108" s="19">
        <v>306</v>
      </c>
      <c r="H1108" s="19" t="s">
        <v>8258</v>
      </c>
    </row>
    <row r="1109" spans="1:8" x14ac:dyDescent="0.35">
      <c r="A1109" s="19" t="s">
        <v>13057</v>
      </c>
      <c r="B1109" s="19" t="s">
        <v>13056</v>
      </c>
      <c r="C1109" s="19" t="s">
        <v>8261</v>
      </c>
      <c r="D1109" s="19" t="s">
        <v>8260</v>
      </c>
      <c r="E1109" s="19" t="s">
        <v>188</v>
      </c>
      <c r="F1109" s="19" t="s">
        <v>8259</v>
      </c>
      <c r="G1109" s="19">
        <v>231</v>
      </c>
      <c r="H1109" s="19" t="s">
        <v>8258</v>
      </c>
    </row>
    <row r="1110" spans="1:8" x14ac:dyDescent="0.35">
      <c r="A1110" s="19" t="s">
        <v>13055</v>
      </c>
      <c r="B1110" s="19" t="s">
        <v>13054</v>
      </c>
      <c r="C1110" s="19" t="s">
        <v>8261</v>
      </c>
      <c r="D1110" s="19" t="s">
        <v>8260</v>
      </c>
      <c r="E1110" s="19" t="s">
        <v>190</v>
      </c>
      <c r="F1110" s="19" t="s">
        <v>8259</v>
      </c>
      <c r="G1110" s="19">
        <v>573</v>
      </c>
      <c r="H1110" s="19" t="s">
        <v>8258</v>
      </c>
    </row>
    <row r="1111" spans="1:8" x14ac:dyDescent="0.35">
      <c r="A1111" s="19" t="s">
        <v>13053</v>
      </c>
      <c r="B1111" s="19" t="s">
        <v>13052</v>
      </c>
      <c r="C1111" s="19" t="s">
        <v>8261</v>
      </c>
      <c r="D1111" s="19" t="s">
        <v>8598</v>
      </c>
      <c r="E1111" s="19" t="s">
        <v>192</v>
      </c>
      <c r="F1111" s="19" t="s">
        <v>8259</v>
      </c>
      <c r="G1111" s="19">
        <v>405</v>
      </c>
      <c r="H1111" s="19" t="s">
        <v>8258</v>
      </c>
    </row>
    <row r="1112" spans="1:8" x14ac:dyDescent="0.35">
      <c r="A1112" s="19" t="s">
        <v>13051</v>
      </c>
      <c r="B1112" s="19" t="s">
        <v>13050</v>
      </c>
      <c r="C1112" s="19" t="s">
        <v>8261</v>
      </c>
      <c r="D1112" s="19" t="s">
        <v>8598</v>
      </c>
      <c r="E1112" s="19" t="s">
        <v>195</v>
      </c>
      <c r="F1112" s="19" t="s">
        <v>8259</v>
      </c>
      <c r="G1112" s="19">
        <v>393</v>
      </c>
      <c r="H1112" s="19" t="s">
        <v>8258</v>
      </c>
    </row>
    <row r="1113" spans="1:8" x14ac:dyDescent="0.35">
      <c r="A1113" s="19" t="s">
        <v>13049</v>
      </c>
      <c r="B1113" s="19" t="s">
        <v>13048</v>
      </c>
      <c r="C1113" s="19" t="s">
        <v>8261</v>
      </c>
      <c r="D1113" s="19" t="s">
        <v>13047</v>
      </c>
      <c r="E1113" s="19" t="s">
        <v>197</v>
      </c>
      <c r="F1113" s="19" t="s">
        <v>8259</v>
      </c>
      <c r="G1113" s="19">
        <v>493</v>
      </c>
      <c r="H1113" s="19" t="s">
        <v>8258</v>
      </c>
    </row>
    <row r="1114" spans="1:8" x14ac:dyDescent="0.35">
      <c r="A1114" s="19" t="s">
        <v>13046</v>
      </c>
      <c r="B1114" s="19" t="s">
        <v>13045</v>
      </c>
      <c r="C1114" s="19" t="s">
        <v>8261</v>
      </c>
      <c r="D1114" s="19" t="s">
        <v>11331</v>
      </c>
      <c r="E1114" s="19" t="s">
        <v>200</v>
      </c>
      <c r="F1114" s="19" t="s">
        <v>8259</v>
      </c>
      <c r="G1114" s="19">
        <v>454</v>
      </c>
      <c r="H1114" s="19" t="s">
        <v>8258</v>
      </c>
    </row>
    <row r="1115" spans="1:8" x14ac:dyDescent="0.35">
      <c r="A1115" s="19" t="s">
        <v>13044</v>
      </c>
      <c r="B1115" s="19" t="s">
        <v>13043</v>
      </c>
      <c r="C1115" s="19" t="s">
        <v>8261</v>
      </c>
      <c r="D1115" s="19" t="s">
        <v>9121</v>
      </c>
      <c r="E1115" s="19" t="s">
        <v>203</v>
      </c>
      <c r="F1115" s="19" t="s">
        <v>8259</v>
      </c>
      <c r="G1115" s="19">
        <v>324</v>
      </c>
      <c r="H1115" s="19" t="s">
        <v>8258</v>
      </c>
    </row>
    <row r="1116" spans="1:8" x14ac:dyDescent="0.35">
      <c r="A1116" s="19" t="s">
        <v>13042</v>
      </c>
      <c r="B1116" s="19" t="s">
        <v>13041</v>
      </c>
      <c r="C1116" s="19" t="s">
        <v>8261</v>
      </c>
      <c r="D1116" s="19" t="s">
        <v>8260</v>
      </c>
      <c r="E1116" s="19" t="s">
        <v>206</v>
      </c>
      <c r="F1116" s="19" t="s">
        <v>8259</v>
      </c>
      <c r="G1116" s="19">
        <v>247</v>
      </c>
      <c r="H1116" s="19" t="s">
        <v>8258</v>
      </c>
    </row>
    <row r="1117" spans="1:8" x14ac:dyDescent="0.35">
      <c r="A1117" s="19" t="s">
        <v>13040</v>
      </c>
      <c r="B1117" s="19" t="s">
        <v>13039</v>
      </c>
      <c r="C1117" s="19" t="s">
        <v>8261</v>
      </c>
      <c r="D1117" s="19" t="s">
        <v>8894</v>
      </c>
      <c r="E1117" s="19" t="s">
        <v>208</v>
      </c>
      <c r="F1117" s="19" t="s">
        <v>8259</v>
      </c>
      <c r="G1117" s="19">
        <v>257</v>
      </c>
      <c r="H1117" s="19" t="s">
        <v>8258</v>
      </c>
    </row>
    <row r="1118" spans="1:8" x14ac:dyDescent="0.35">
      <c r="A1118" s="19" t="s">
        <v>13038</v>
      </c>
      <c r="B1118" s="19" t="s">
        <v>13037</v>
      </c>
      <c r="C1118" s="19" t="s">
        <v>8261</v>
      </c>
      <c r="D1118" s="19" t="s">
        <v>213</v>
      </c>
      <c r="E1118" s="19" t="s">
        <v>211</v>
      </c>
      <c r="F1118" s="19" t="s">
        <v>8259</v>
      </c>
      <c r="G1118" s="19">
        <v>188</v>
      </c>
      <c r="H1118" s="19" t="s">
        <v>8258</v>
      </c>
    </row>
    <row r="1119" spans="1:8" x14ac:dyDescent="0.35">
      <c r="A1119" s="19" t="s">
        <v>13036</v>
      </c>
      <c r="B1119" s="19" t="s">
        <v>13035</v>
      </c>
      <c r="C1119" s="19" t="s">
        <v>8261</v>
      </c>
      <c r="D1119" s="19" t="s">
        <v>8260</v>
      </c>
      <c r="E1119" s="19" t="s">
        <v>214</v>
      </c>
      <c r="F1119" s="19" t="s">
        <v>8259</v>
      </c>
      <c r="G1119" s="19">
        <v>70</v>
      </c>
      <c r="H1119" s="19" t="s">
        <v>8258</v>
      </c>
    </row>
    <row r="1120" spans="1:8" x14ac:dyDescent="0.35">
      <c r="A1120" s="19" t="s">
        <v>13034</v>
      </c>
      <c r="B1120" s="19" t="s">
        <v>13033</v>
      </c>
      <c r="C1120" s="19" t="s">
        <v>8261</v>
      </c>
      <c r="D1120" s="19" t="s">
        <v>8260</v>
      </c>
      <c r="E1120" s="19" t="s">
        <v>216</v>
      </c>
      <c r="F1120" s="19" t="s">
        <v>8259</v>
      </c>
      <c r="G1120" s="19">
        <v>116</v>
      </c>
      <c r="H1120" s="19" t="s">
        <v>8258</v>
      </c>
    </row>
    <row r="1121" spans="1:8" x14ac:dyDescent="0.35">
      <c r="A1121" s="19" t="s">
        <v>13032</v>
      </c>
      <c r="B1121" s="19" t="s">
        <v>13031</v>
      </c>
      <c r="C1121" s="19" t="s">
        <v>8261</v>
      </c>
      <c r="D1121" s="19" t="s">
        <v>8260</v>
      </c>
      <c r="E1121" s="19" t="s">
        <v>218</v>
      </c>
      <c r="F1121" s="19" t="s">
        <v>8259</v>
      </c>
      <c r="G1121" s="19">
        <v>245</v>
      </c>
      <c r="H1121" s="19" t="s">
        <v>8258</v>
      </c>
    </row>
    <row r="1122" spans="1:8" x14ac:dyDescent="0.35">
      <c r="A1122" s="19" t="s">
        <v>13030</v>
      </c>
      <c r="B1122" s="19" t="s">
        <v>13029</v>
      </c>
      <c r="C1122" s="19" t="s">
        <v>8261</v>
      </c>
      <c r="D1122" s="19" t="s">
        <v>8260</v>
      </c>
      <c r="E1122" s="19" t="s">
        <v>222</v>
      </c>
      <c r="F1122" s="19" t="s">
        <v>8259</v>
      </c>
      <c r="G1122" s="19">
        <v>345</v>
      </c>
      <c r="H1122" s="19" t="s">
        <v>8258</v>
      </c>
    </row>
    <row r="1123" spans="1:8" x14ac:dyDescent="0.35">
      <c r="A1123" s="19" t="s">
        <v>13028</v>
      </c>
      <c r="B1123" s="19" t="s">
        <v>13027</v>
      </c>
      <c r="C1123" s="19" t="s">
        <v>8261</v>
      </c>
      <c r="D1123" s="19" t="s">
        <v>8260</v>
      </c>
      <c r="E1123" s="19" t="s">
        <v>224</v>
      </c>
      <c r="F1123" s="19" t="s">
        <v>8259</v>
      </c>
      <c r="G1123" s="19">
        <v>113</v>
      </c>
      <c r="H1123" s="19" t="s">
        <v>8258</v>
      </c>
    </row>
    <row r="1124" spans="1:8" x14ac:dyDescent="0.35">
      <c r="A1124" s="19" t="s">
        <v>13026</v>
      </c>
      <c r="B1124" s="19" t="s">
        <v>13025</v>
      </c>
      <c r="C1124" s="19" t="s">
        <v>8261</v>
      </c>
      <c r="D1124" s="19" t="s">
        <v>8466</v>
      </c>
      <c r="E1124" s="19" t="s">
        <v>228</v>
      </c>
      <c r="F1124" s="19" t="s">
        <v>8259</v>
      </c>
      <c r="G1124" s="19">
        <v>407</v>
      </c>
      <c r="H1124" s="19" t="s">
        <v>8258</v>
      </c>
    </row>
    <row r="1125" spans="1:8" x14ac:dyDescent="0.35">
      <c r="A1125" s="19" t="s">
        <v>13024</v>
      </c>
      <c r="B1125" s="19" t="s">
        <v>13023</v>
      </c>
      <c r="C1125" s="19" t="s">
        <v>8261</v>
      </c>
      <c r="D1125" s="19" t="s">
        <v>8260</v>
      </c>
      <c r="E1125" s="19" t="s">
        <v>230</v>
      </c>
      <c r="F1125" s="19" t="s">
        <v>8259</v>
      </c>
      <c r="G1125" s="19">
        <v>296</v>
      </c>
      <c r="H1125" s="19" t="s">
        <v>8258</v>
      </c>
    </row>
    <row r="1126" spans="1:8" x14ac:dyDescent="0.35">
      <c r="A1126" s="19" t="s">
        <v>13022</v>
      </c>
      <c r="B1126" s="19" t="s">
        <v>13021</v>
      </c>
      <c r="C1126" s="19" t="s">
        <v>8261</v>
      </c>
      <c r="D1126" s="19" t="s">
        <v>8260</v>
      </c>
      <c r="E1126" s="19" t="s">
        <v>232</v>
      </c>
      <c r="F1126" s="19" t="s">
        <v>8259</v>
      </c>
      <c r="G1126" s="19">
        <v>315</v>
      </c>
      <c r="H1126" s="19" t="s">
        <v>8258</v>
      </c>
    </row>
    <row r="1127" spans="1:8" x14ac:dyDescent="0.35">
      <c r="A1127" s="19" t="s">
        <v>13020</v>
      </c>
      <c r="B1127" s="19" t="s">
        <v>13019</v>
      </c>
      <c r="C1127" s="19" t="s">
        <v>8261</v>
      </c>
      <c r="D1127" s="19" t="s">
        <v>12406</v>
      </c>
      <c r="E1127" s="19" t="s">
        <v>239</v>
      </c>
      <c r="F1127" s="19" t="s">
        <v>8259</v>
      </c>
      <c r="G1127" s="19">
        <v>264</v>
      </c>
      <c r="H1127" s="19" t="s">
        <v>8258</v>
      </c>
    </row>
    <row r="1128" spans="1:8" x14ac:dyDescent="0.35">
      <c r="A1128" s="19" t="s">
        <v>13018</v>
      </c>
      <c r="B1128" s="19" t="s">
        <v>13017</v>
      </c>
      <c r="C1128" s="19" t="s">
        <v>8261</v>
      </c>
      <c r="D1128" s="19" t="s">
        <v>8260</v>
      </c>
      <c r="E1128" s="19" t="s">
        <v>242</v>
      </c>
      <c r="F1128" s="19" t="s">
        <v>8259</v>
      </c>
      <c r="G1128" s="19">
        <v>183</v>
      </c>
      <c r="H1128" s="19" t="s">
        <v>8258</v>
      </c>
    </row>
    <row r="1129" spans="1:8" x14ac:dyDescent="0.35">
      <c r="A1129" s="19" t="s">
        <v>13016</v>
      </c>
      <c r="B1129" s="19" t="s">
        <v>13015</v>
      </c>
      <c r="C1129" s="19" t="s">
        <v>8261</v>
      </c>
      <c r="D1129" s="19" t="s">
        <v>8260</v>
      </c>
      <c r="E1129" s="19" t="s">
        <v>244</v>
      </c>
      <c r="F1129" s="19" t="s">
        <v>8259</v>
      </c>
      <c r="G1129" s="19">
        <v>214</v>
      </c>
      <c r="H1129" s="19" t="s">
        <v>8258</v>
      </c>
    </row>
    <row r="1130" spans="1:8" x14ac:dyDescent="0.35">
      <c r="A1130" s="19" t="s">
        <v>13014</v>
      </c>
      <c r="B1130" s="19" t="s">
        <v>13013</v>
      </c>
      <c r="C1130" s="19" t="s">
        <v>8261</v>
      </c>
      <c r="D1130" s="19" t="s">
        <v>127</v>
      </c>
      <c r="E1130" s="19" t="s">
        <v>246</v>
      </c>
      <c r="F1130" s="19" t="s">
        <v>8259</v>
      </c>
      <c r="G1130" s="19">
        <v>165</v>
      </c>
      <c r="H1130" s="19" t="s">
        <v>8258</v>
      </c>
    </row>
    <row r="1131" spans="1:8" x14ac:dyDescent="0.35">
      <c r="A1131" s="19" t="s">
        <v>13012</v>
      </c>
      <c r="B1131" s="19" t="s">
        <v>13011</v>
      </c>
      <c r="C1131" s="19" t="s">
        <v>8261</v>
      </c>
      <c r="D1131" s="19" t="s">
        <v>8260</v>
      </c>
      <c r="E1131" s="19" t="s">
        <v>248</v>
      </c>
      <c r="F1131" s="19" t="s">
        <v>8259</v>
      </c>
      <c r="G1131" s="19">
        <v>68</v>
      </c>
      <c r="H1131" s="19" t="s">
        <v>8258</v>
      </c>
    </row>
    <row r="1132" spans="1:8" x14ac:dyDescent="0.35">
      <c r="A1132" s="19" t="s">
        <v>13010</v>
      </c>
      <c r="B1132" s="19" t="s">
        <v>13009</v>
      </c>
      <c r="C1132" s="19" t="s">
        <v>8261</v>
      </c>
      <c r="D1132" s="19" t="s">
        <v>8260</v>
      </c>
      <c r="E1132" s="19" t="s">
        <v>250</v>
      </c>
      <c r="F1132" s="19" t="s">
        <v>8259</v>
      </c>
      <c r="G1132" s="19">
        <v>177</v>
      </c>
      <c r="H1132" s="19" t="s">
        <v>8258</v>
      </c>
    </row>
    <row r="1133" spans="1:8" x14ac:dyDescent="0.35">
      <c r="A1133" s="19" t="s">
        <v>13008</v>
      </c>
      <c r="B1133" s="19" t="s">
        <v>13007</v>
      </c>
      <c r="C1133" s="19" t="s">
        <v>8261</v>
      </c>
      <c r="D1133" s="19" t="s">
        <v>8260</v>
      </c>
      <c r="E1133" s="19" t="s">
        <v>255</v>
      </c>
      <c r="F1133" s="19" t="s">
        <v>8259</v>
      </c>
      <c r="G1133" s="19">
        <v>209</v>
      </c>
      <c r="H1133" s="19" t="s">
        <v>8258</v>
      </c>
    </row>
    <row r="1134" spans="1:8" x14ac:dyDescent="0.35">
      <c r="A1134" s="19" t="s">
        <v>13006</v>
      </c>
      <c r="B1134" s="19" t="s">
        <v>13005</v>
      </c>
      <c r="C1134" s="19" t="s">
        <v>8261</v>
      </c>
      <c r="D1134" s="19" t="s">
        <v>8260</v>
      </c>
      <c r="E1134" s="19" t="s">
        <v>262</v>
      </c>
      <c r="F1134" s="19" t="s">
        <v>8259</v>
      </c>
      <c r="G1134" s="19">
        <v>70</v>
      </c>
      <c r="H1134" s="19" t="s">
        <v>8258</v>
      </c>
    </row>
    <row r="1135" spans="1:8" x14ac:dyDescent="0.35">
      <c r="A1135" s="19" t="s">
        <v>13004</v>
      </c>
      <c r="B1135" s="19" t="s">
        <v>13003</v>
      </c>
      <c r="C1135" s="19" t="s">
        <v>8261</v>
      </c>
      <c r="D1135" s="19" t="s">
        <v>8260</v>
      </c>
      <c r="E1135" s="19" t="s">
        <v>272</v>
      </c>
      <c r="F1135" s="19" t="s">
        <v>8259</v>
      </c>
      <c r="G1135" s="19">
        <v>529</v>
      </c>
      <c r="H1135" s="19" t="s">
        <v>8258</v>
      </c>
    </row>
    <row r="1136" spans="1:8" x14ac:dyDescent="0.35">
      <c r="A1136" s="19" t="s">
        <v>13002</v>
      </c>
      <c r="B1136" s="19" t="s">
        <v>13001</v>
      </c>
      <c r="C1136" s="19" t="s">
        <v>8261</v>
      </c>
      <c r="D1136" s="19" t="s">
        <v>13000</v>
      </c>
      <c r="E1136" s="19" t="s">
        <v>274</v>
      </c>
      <c r="F1136" s="19" t="s">
        <v>8259</v>
      </c>
      <c r="G1136" s="19">
        <v>309</v>
      </c>
      <c r="H1136" s="19" t="s">
        <v>8258</v>
      </c>
    </row>
    <row r="1137" spans="1:8" x14ac:dyDescent="0.35">
      <c r="A1137" s="19" t="s">
        <v>12999</v>
      </c>
      <c r="B1137" s="19" t="s">
        <v>12998</v>
      </c>
      <c r="C1137" s="19" t="s">
        <v>8261</v>
      </c>
      <c r="D1137" s="19" t="s">
        <v>8260</v>
      </c>
      <c r="E1137" s="19" t="s">
        <v>277</v>
      </c>
      <c r="F1137" s="19" t="s">
        <v>8259</v>
      </c>
      <c r="G1137" s="19">
        <v>122</v>
      </c>
      <c r="H1137" s="19" t="s">
        <v>8258</v>
      </c>
    </row>
    <row r="1138" spans="1:8" x14ac:dyDescent="0.35">
      <c r="A1138" s="19" t="s">
        <v>12997</v>
      </c>
      <c r="B1138" s="19" t="s">
        <v>12996</v>
      </c>
      <c r="C1138" s="19" t="s">
        <v>8261</v>
      </c>
      <c r="D1138" s="19" t="s">
        <v>8260</v>
      </c>
      <c r="E1138" s="19" t="s">
        <v>279</v>
      </c>
      <c r="F1138" s="19" t="s">
        <v>8259</v>
      </c>
      <c r="G1138" s="19">
        <v>93</v>
      </c>
      <c r="H1138" s="19" t="s">
        <v>8258</v>
      </c>
    </row>
    <row r="1139" spans="1:8" x14ac:dyDescent="0.35">
      <c r="A1139" s="19" t="s">
        <v>12995</v>
      </c>
      <c r="B1139" s="19" t="s">
        <v>12994</v>
      </c>
      <c r="C1139" s="19" t="s">
        <v>8261</v>
      </c>
      <c r="D1139" s="19" t="s">
        <v>8260</v>
      </c>
      <c r="E1139" s="19" t="s">
        <v>281</v>
      </c>
      <c r="F1139" s="19" t="s">
        <v>8259</v>
      </c>
      <c r="G1139" s="19">
        <v>81</v>
      </c>
      <c r="H1139" s="19" t="s">
        <v>8258</v>
      </c>
    </row>
    <row r="1140" spans="1:8" x14ac:dyDescent="0.35">
      <c r="A1140" s="19" t="s">
        <v>12993</v>
      </c>
      <c r="B1140" s="19" t="s">
        <v>12992</v>
      </c>
      <c r="C1140" s="19" t="s">
        <v>8261</v>
      </c>
      <c r="D1140" s="19" t="s">
        <v>8260</v>
      </c>
      <c r="E1140" s="19" t="s">
        <v>290</v>
      </c>
      <c r="F1140" s="19" t="s">
        <v>8259</v>
      </c>
      <c r="G1140" s="19">
        <v>68</v>
      </c>
      <c r="H1140" s="19" t="s">
        <v>8258</v>
      </c>
    </row>
    <row r="1141" spans="1:8" x14ac:dyDescent="0.35">
      <c r="A1141" s="19" t="s">
        <v>12991</v>
      </c>
      <c r="B1141" s="19" t="s">
        <v>12990</v>
      </c>
      <c r="C1141" s="19" t="s">
        <v>8261</v>
      </c>
      <c r="D1141" s="19" t="s">
        <v>8260</v>
      </c>
      <c r="E1141" s="19" t="s">
        <v>292</v>
      </c>
      <c r="F1141" s="19" t="s">
        <v>8259</v>
      </c>
      <c r="G1141" s="19">
        <v>136</v>
      </c>
      <c r="H1141" s="19" t="s">
        <v>8258</v>
      </c>
    </row>
    <row r="1142" spans="1:8" x14ac:dyDescent="0.35">
      <c r="A1142" s="19" t="s">
        <v>12989</v>
      </c>
      <c r="B1142" s="19" t="s">
        <v>12988</v>
      </c>
      <c r="C1142" s="19" t="s">
        <v>8261</v>
      </c>
      <c r="D1142" s="19" t="s">
        <v>8260</v>
      </c>
      <c r="E1142" s="19" t="s">
        <v>294</v>
      </c>
      <c r="F1142" s="19" t="s">
        <v>8259</v>
      </c>
      <c r="G1142" s="19">
        <v>172</v>
      </c>
      <c r="H1142" s="19" t="s">
        <v>8258</v>
      </c>
    </row>
    <row r="1143" spans="1:8" x14ac:dyDescent="0.35">
      <c r="A1143" s="19" t="s">
        <v>12987</v>
      </c>
      <c r="B1143" s="19" t="s">
        <v>12986</v>
      </c>
      <c r="C1143" s="19" t="s">
        <v>8261</v>
      </c>
      <c r="D1143" s="19" t="s">
        <v>8260</v>
      </c>
      <c r="E1143" s="19" t="s">
        <v>296</v>
      </c>
      <c r="F1143" s="19" t="s">
        <v>8259</v>
      </c>
      <c r="G1143" s="19">
        <v>609</v>
      </c>
      <c r="H1143" s="19" t="s">
        <v>8258</v>
      </c>
    </row>
    <row r="1144" spans="1:8" x14ac:dyDescent="0.35">
      <c r="A1144" s="19" t="s">
        <v>12985</v>
      </c>
      <c r="B1144" s="19" t="s">
        <v>12984</v>
      </c>
      <c r="C1144" s="19" t="s">
        <v>8261</v>
      </c>
      <c r="D1144" s="19" t="s">
        <v>8260</v>
      </c>
      <c r="E1144" s="19" t="s">
        <v>298</v>
      </c>
      <c r="F1144" s="19" t="s">
        <v>8259</v>
      </c>
      <c r="G1144" s="19">
        <v>353</v>
      </c>
      <c r="H1144" s="19" t="s">
        <v>8258</v>
      </c>
    </row>
    <row r="1145" spans="1:8" x14ac:dyDescent="0.35">
      <c r="A1145" s="19" t="s">
        <v>12983</v>
      </c>
      <c r="B1145" s="19" t="s">
        <v>12982</v>
      </c>
      <c r="C1145" s="19" t="s">
        <v>8261</v>
      </c>
      <c r="D1145" s="19" t="s">
        <v>8260</v>
      </c>
      <c r="E1145" s="19" t="s">
        <v>300</v>
      </c>
      <c r="F1145" s="19" t="s">
        <v>8259</v>
      </c>
      <c r="G1145" s="19">
        <v>508</v>
      </c>
      <c r="H1145" s="19" t="s">
        <v>8258</v>
      </c>
    </row>
    <row r="1146" spans="1:8" x14ac:dyDescent="0.35">
      <c r="A1146" s="19" t="s">
        <v>12981</v>
      </c>
      <c r="B1146" s="19" t="s">
        <v>12980</v>
      </c>
      <c r="C1146" s="19" t="s">
        <v>8261</v>
      </c>
      <c r="D1146" s="19" t="s">
        <v>8703</v>
      </c>
      <c r="E1146" s="19" t="s">
        <v>304</v>
      </c>
      <c r="F1146" s="19" t="s">
        <v>8259</v>
      </c>
      <c r="G1146" s="19">
        <v>184</v>
      </c>
      <c r="H1146" s="19" t="s">
        <v>8258</v>
      </c>
    </row>
    <row r="1147" spans="1:8" x14ac:dyDescent="0.35">
      <c r="A1147" s="19" t="s">
        <v>12979</v>
      </c>
      <c r="B1147" s="19" t="s">
        <v>12978</v>
      </c>
      <c r="C1147" s="19" t="s">
        <v>8261</v>
      </c>
      <c r="D1147" s="19" t="s">
        <v>8260</v>
      </c>
      <c r="E1147" s="19" t="s">
        <v>310</v>
      </c>
      <c r="F1147" s="19" t="s">
        <v>8259</v>
      </c>
      <c r="G1147" s="19">
        <v>173</v>
      </c>
      <c r="H1147" s="19" t="s">
        <v>8258</v>
      </c>
    </row>
    <row r="1148" spans="1:8" x14ac:dyDescent="0.35">
      <c r="A1148" s="19" t="s">
        <v>12977</v>
      </c>
      <c r="B1148" s="19" t="s">
        <v>12976</v>
      </c>
      <c r="C1148" s="19" t="s">
        <v>8261</v>
      </c>
      <c r="D1148" s="19" t="s">
        <v>8260</v>
      </c>
      <c r="E1148" s="19" t="s">
        <v>315</v>
      </c>
      <c r="F1148" s="19" t="s">
        <v>8259</v>
      </c>
      <c r="G1148" s="19">
        <v>113</v>
      </c>
      <c r="H1148" s="19" t="s">
        <v>8258</v>
      </c>
    </row>
    <row r="1149" spans="1:8" x14ac:dyDescent="0.35">
      <c r="A1149" s="19" t="s">
        <v>12975</v>
      </c>
      <c r="B1149" s="19" t="s">
        <v>12974</v>
      </c>
      <c r="C1149" s="19" t="s">
        <v>8261</v>
      </c>
      <c r="D1149" s="19" t="s">
        <v>8260</v>
      </c>
      <c r="E1149" s="19" t="s">
        <v>317</v>
      </c>
      <c r="F1149" s="19" t="s">
        <v>8259</v>
      </c>
      <c r="G1149" s="19">
        <v>114</v>
      </c>
      <c r="H1149" s="19" t="s">
        <v>8258</v>
      </c>
    </row>
    <row r="1150" spans="1:8" x14ac:dyDescent="0.35">
      <c r="A1150" s="19" t="s">
        <v>12973</v>
      </c>
      <c r="B1150" s="19" t="s">
        <v>12972</v>
      </c>
      <c r="C1150" s="19" t="s">
        <v>8261</v>
      </c>
      <c r="D1150" s="19" t="s">
        <v>8386</v>
      </c>
      <c r="E1150" s="19" t="s">
        <v>322</v>
      </c>
      <c r="F1150" s="19" t="s">
        <v>8259</v>
      </c>
      <c r="G1150" s="19">
        <v>301</v>
      </c>
      <c r="H1150" s="19" t="s">
        <v>8258</v>
      </c>
    </row>
    <row r="1151" spans="1:8" x14ac:dyDescent="0.35">
      <c r="A1151" s="19" t="s">
        <v>12971</v>
      </c>
      <c r="B1151" s="19" t="s">
        <v>12970</v>
      </c>
      <c r="C1151" s="19" t="s">
        <v>8261</v>
      </c>
      <c r="D1151" s="19" t="s">
        <v>8260</v>
      </c>
      <c r="E1151" s="19" t="s">
        <v>328</v>
      </c>
      <c r="F1151" s="19" t="s">
        <v>8259</v>
      </c>
      <c r="G1151" s="19">
        <v>296</v>
      </c>
      <c r="H1151" s="19" t="s">
        <v>8258</v>
      </c>
    </row>
    <row r="1152" spans="1:8" x14ac:dyDescent="0.35">
      <c r="A1152" s="19" t="s">
        <v>12969</v>
      </c>
      <c r="B1152" s="19" t="s">
        <v>12968</v>
      </c>
      <c r="C1152" s="19" t="s">
        <v>8261</v>
      </c>
      <c r="D1152" s="19" t="s">
        <v>12406</v>
      </c>
      <c r="E1152" s="19" t="s">
        <v>330</v>
      </c>
      <c r="F1152" s="19" t="s">
        <v>8259</v>
      </c>
      <c r="G1152" s="19">
        <v>283</v>
      </c>
      <c r="H1152" s="19" t="s">
        <v>8258</v>
      </c>
    </row>
    <row r="1153" spans="1:8" x14ac:dyDescent="0.35">
      <c r="A1153" s="19" t="s">
        <v>12967</v>
      </c>
      <c r="B1153" s="19" t="s">
        <v>12966</v>
      </c>
      <c r="C1153" s="19" t="s">
        <v>8261</v>
      </c>
      <c r="D1153" s="19" t="s">
        <v>8260</v>
      </c>
      <c r="E1153" s="19" t="s">
        <v>338</v>
      </c>
      <c r="F1153" s="19" t="s">
        <v>8259</v>
      </c>
      <c r="G1153" s="19">
        <v>172</v>
      </c>
      <c r="H1153" s="19" t="s">
        <v>8258</v>
      </c>
    </row>
    <row r="1154" spans="1:8" x14ac:dyDescent="0.35">
      <c r="A1154" s="19" t="s">
        <v>12965</v>
      </c>
      <c r="B1154" s="19" t="s">
        <v>12964</v>
      </c>
      <c r="C1154" s="19" t="s">
        <v>8261</v>
      </c>
      <c r="D1154" s="19" t="s">
        <v>342</v>
      </c>
      <c r="E1154" s="19" t="s">
        <v>340</v>
      </c>
      <c r="F1154" s="19" t="s">
        <v>8259</v>
      </c>
      <c r="G1154" s="19">
        <v>682</v>
      </c>
      <c r="H1154" s="19" t="s">
        <v>8258</v>
      </c>
    </row>
    <row r="1155" spans="1:8" x14ac:dyDescent="0.35">
      <c r="A1155" s="19" t="s">
        <v>12963</v>
      </c>
      <c r="B1155" s="19" t="s">
        <v>12962</v>
      </c>
      <c r="C1155" s="19" t="s">
        <v>8261</v>
      </c>
      <c r="D1155" s="19" t="s">
        <v>348</v>
      </c>
      <c r="E1155" s="19" t="s">
        <v>346</v>
      </c>
      <c r="F1155" s="19" t="s">
        <v>8259</v>
      </c>
      <c r="G1155" s="19">
        <v>186</v>
      </c>
      <c r="H1155" s="19" t="s">
        <v>8258</v>
      </c>
    </row>
    <row r="1156" spans="1:8" x14ac:dyDescent="0.35">
      <c r="A1156" s="19" t="s">
        <v>12961</v>
      </c>
      <c r="B1156" s="19" t="s">
        <v>12960</v>
      </c>
      <c r="C1156" s="19" t="s">
        <v>8261</v>
      </c>
      <c r="D1156" s="19" t="s">
        <v>360</v>
      </c>
      <c r="E1156" s="19" t="s">
        <v>358</v>
      </c>
      <c r="F1156" s="19" t="s">
        <v>8259</v>
      </c>
      <c r="G1156" s="19">
        <v>137</v>
      </c>
      <c r="H1156" s="19" t="s">
        <v>8258</v>
      </c>
    </row>
    <row r="1157" spans="1:8" x14ac:dyDescent="0.35">
      <c r="A1157" s="19" t="s">
        <v>12959</v>
      </c>
      <c r="B1157" s="19" t="s">
        <v>12958</v>
      </c>
      <c r="C1157" s="19" t="s">
        <v>8261</v>
      </c>
      <c r="D1157" s="19" t="s">
        <v>8260</v>
      </c>
      <c r="E1157" s="19" t="s">
        <v>366</v>
      </c>
      <c r="F1157" s="19" t="s">
        <v>8259</v>
      </c>
      <c r="G1157" s="19">
        <v>102</v>
      </c>
      <c r="H1157" s="19" t="s">
        <v>8258</v>
      </c>
    </row>
    <row r="1158" spans="1:8" x14ac:dyDescent="0.35">
      <c r="A1158" s="19" t="s">
        <v>12957</v>
      </c>
      <c r="B1158" s="19" t="s">
        <v>12956</v>
      </c>
      <c r="C1158" s="19" t="s">
        <v>8261</v>
      </c>
      <c r="D1158" s="19" t="s">
        <v>8260</v>
      </c>
      <c r="E1158" s="19" t="s">
        <v>368</v>
      </c>
      <c r="F1158" s="19" t="s">
        <v>8259</v>
      </c>
      <c r="G1158" s="19">
        <v>146</v>
      </c>
      <c r="H1158" s="19" t="s">
        <v>8258</v>
      </c>
    </row>
    <row r="1159" spans="1:8" x14ac:dyDescent="0.35">
      <c r="A1159" s="19" t="s">
        <v>12955</v>
      </c>
      <c r="B1159" s="19" t="s">
        <v>12954</v>
      </c>
      <c r="C1159" s="19" t="s">
        <v>8261</v>
      </c>
      <c r="D1159" s="19" t="s">
        <v>8260</v>
      </c>
      <c r="E1159" s="19" t="s">
        <v>373</v>
      </c>
      <c r="F1159" s="19" t="s">
        <v>8259</v>
      </c>
      <c r="G1159" s="19">
        <v>167</v>
      </c>
      <c r="H1159" s="19" t="s">
        <v>8258</v>
      </c>
    </row>
    <row r="1160" spans="1:8" x14ac:dyDescent="0.35">
      <c r="A1160" s="19" t="s">
        <v>12953</v>
      </c>
      <c r="B1160" s="19" t="s">
        <v>12952</v>
      </c>
      <c r="C1160" s="19" t="s">
        <v>8261</v>
      </c>
      <c r="D1160" s="19" t="s">
        <v>8260</v>
      </c>
      <c r="E1160" s="19" t="s">
        <v>383</v>
      </c>
      <c r="F1160" s="19" t="s">
        <v>8259</v>
      </c>
      <c r="G1160" s="19">
        <v>212</v>
      </c>
      <c r="H1160" s="19" t="s">
        <v>8258</v>
      </c>
    </row>
    <row r="1161" spans="1:8" x14ac:dyDescent="0.35">
      <c r="A1161" s="19" t="s">
        <v>12951</v>
      </c>
      <c r="B1161" s="19" t="s">
        <v>12950</v>
      </c>
      <c r="C1161" s="19" t="s">
        <v>8261</v>
      </c>
      <c r="D1161" s="19" t="s">
        <v>10130</v>
      </c>
      <c r="E1161" s="19" t="s">
        <v>388</v>
      </c>
      <c r="F1161" s="19" t="s">
        <v>8259</v>
      </c>
      <c r="G1161" s="19">
        <v>187</v>
      </c>
      <c r="H1161" s="19" t="s">
        <v>8258</v>
      </c>
    </row>
    <row r="1162" spans="1:8" x14ac:dyDescent="0.35">
      <c r="A1162" s="19" t="s">
        <v>12949</v>
      </c>
      <c r="B1162" s="19" t="s">
        <v>12948</v>
      </c>
      <c r="C1162" s="19" t="s">
        <v>8261</v>
      </c>
      <c r="D1162" s="19" t="s">
        <v>8260</v>
      </c>
      <c r="E1162" s="19" t="s">
        <v>391</v>
      </c>
      <c r="F1162" s="19" t="s">
        <v>8259</v>
      </c>
      <c r="G1162" s="19">
        <v>71</v>
      </c>
      <c r="H1162" s="19" t="s">
        <v>8258</v>
      </c>
    </row>
    <row r="1163" spans="1:8" x14ac:dyDescent="0.35">
      <c r="A1163" s="19" t="s">
        <v>12947</v>
      </c>
      <c r="B1163" s="19" t="s">
        <v>12946</v>
      </c>
      <c r="C1163" s="19" t="s">
        <v>8261</v>
      </c>
      <c r="D1163" s="19" t="s">
        <v>8260</v>
      </c>
      <c r="E1163" s="19" t="s">
        <v>393</v>
      </c>
      <c r="F1163" s="19" t="s">
        <v>8259</v>
      </c>
      <c r="G1163" s="19">
        <v>72</v>
      </c>
      <c r="H1163" s="19" t="s">
        <v>8258</v>
      </c>
    </row>
    <row r="1164" spans="1:8" x14ac:dyDescent="0.35">
      <c r="A1164" s="19" t="s">
        <v>12945</v>
      </c>
      <c r="B1164" s="19" t="s">
        <v>12944</v>
      </c>
      <c r="C1164" s="19" t="s">
        <v>8261</v>
      </c>
      <c r="D1164" s="19" t="s">
        <v>8260</v>
      </c>
      <c r="E1164" s="19" t="s">
        <v>397</v>
      </c>
      <c r="F1164" s="19" t="s">
        <v>8259</v>
      </c>
      <c r="G1164" s="19">
        <v>166</v>
      </c>
      <c r="H1164" s="19" t="s">
        <v>8258</v>
      </c>
    </row>
    <row r="1165" spans="1:8" x14ac:dyDescent="0.35">
      <c r="A1165" s="19" t="s">
        <v>12943</v>
      </c>
      <c r="B1165" s="19" t="s">
        <v>12942</v>
      </c>
      <c r="C1165" s="19" t="s">
        <v>8261</v>
      </c>
      <c r="D1165" s="19" t="s">
        <v>10325</v>
      </c>
      <c r="E1165" s="19" t="s">
        <v>399</v>
      </c>
      <c r="F1165" s="19" t="s">
        <v>8259</v>
      </c>
      <c r="G1165" s="19">
        <v>107</v>
      </c>
      <c r="H1165" s="19" t="s">
        <v>8258</v>
      </c>
    </row>
    <row r="1166" spans="1:8" x14ac:dyDescent="0.35">
      <c r="A1166" s="19" t="s">
        <v>12941</v>
      </c>
      <c r="B1166" s="19" t="s">
        <v>12940</v>
      </c>
      <c r="C1166" s="19" t="s">
        <v>8261</v>
      </c>
      <c r="D1166" s="19" t="s">
        <v>12939</v>
      </c>
      <c r="E1166" s="19" t="s">
        <v>402</v>
      </c>
      <c r="F1166" s="19" t="s">
        <v>8259</v>
      </c>
      <c r="G1166" s="19">
        <v>236</v>
      </c>
      <c r="H1166" s="19" t="s">
        <v>8258</v>
      </c>
    </row>
    <row r="1167" spans="1:8" x14ac:dyDescent="0.35">
      <c r="A1167" s="19" t="s">
        <v>12938</v>
      </c>
      <c r="B1167" s="19" t="s">
        <v>12937</v>
      </c>
      <c r="C1167" s="19" t="s">
        <v>8261</v>
      </c>
      <c r="D1167" s="19" t="s">
        <v>8260</v>
      </c>
      <c r="E1167" s="19" t="s">
        <v>411</v>
      </c>
      <c r="F1167" s="19" t="s">
        <v>8259</v>
      </c>
      <c r="G1167" s="19">
        <v>186</v>
      </c>
      <c r="H1167" s="19" t="s">
        <v>8258</v>
      </c>
    </row>
    <row r="1168" spans="1:8" x14ac:dyDescent="0.35">
      <c r="A1168" s="19" t="s">
        <v>12936</v>
      </c>
      <c r="B1168" s="19" t="s">
        <v>12935</v>
      </c>
      <c r="C1168" s="19" t="s">
        <v>8261</v>
      </c>
      <c r="D1168" s="19" t="s">
        <v>74</v>
      </c>
      <c r="E1168" s="19" t="s">
        <v>413</v>
      </c>
      <c r="F1168" s="19" t="s">
        <v>8259</v>
      </c>
      <c r="G1168" s="19">
        <v>315</v>
      </c>
      <c r="H1168" s="19" t="s">
        <v>8258</v>
      </c>
    </row>
    <row r="1169" spans="1:8" x14ac:dyDescent="0.35">
      <c r="A1169" s="19" t="s">
        <v>12934</v>
      </c>
      <c r="B1169" s="19" t="s">
        <v>12933</v>
      </c>
      <c r="C1169" s="19" t="s">
        <v>8261</v>
      </c>
      <c r="D1169" s="19" t="s">
        <v>12932</v>
      </c>
      <c r="E1169" s="19" t="s">
        <v>429</v>
      </c>
      <c r="F1169" s="19" t="s">
        <v>8259</v>
      </c>
      <c r="G1169" s="19">
        <v>513</v>
      </c>
      <c r="H1169" s="19" t="s">
        <v>8258</v>
      </c>
    </row>
    <row r="1170" spans="1:8" x14ac:dyDescent="0.35">
      <c r="A1170" s="19" t="s">
        <v>12931</v>
      </c>
      <c r="B1170" s="19" t="s">
        <v>12930</v>
      </c>
      <c r="C1170" s="19" t="s">
        <v>8261</v>
      </c>
      <c r="D1170" s="19" t="s">
        <v>12929</v>
      </c>
      <c r="E1170" s="19" t="s">
        <v>432</v>
      </c>
      <c r="F1170" s="19" t="s">
        <v>8259</v>
      </c>
      <c r="G1170" s="19">
        <v>132</v>
      </c>
      <c r="H1170" s="19" t="s">
        <v>8258</v>
      </c>
    </row>
    <row r="1171" spans="1:8" x14ac:dyDescent="0.35">
      <c r="A1171" s="19" t="s">
        <v>12928</v>
      </c>
      <c r="B1171" s="19" t="s">
        <v>12927</v>
      </c>
      <c r="C1171" s="19" t="s">
        <v>8261</v>
      </c>
      <c r="D1171" s="19" t="s">
        <v>8260</v>
      </c>
      <c r="E1171" s="19" t="s">
        <v>435</v>
      </c>
      <c r="F1171" s="19" t="s">
        <v>8259</v>
      </c>
      <c r="G1171" s="19">
        <v>330</v>
      </c>
      <c r="H1171" s="19" t="s">
        <v>8258</v>
      </c>
    </row>
    <row r="1172" spans="1:8" x14ac:dyDescent="0.35">
      <c r="A1172" s="19" t="s">
        <v>12926</v>
      </c>
      <c r="B1172" s="19" t="s">
        <v>12925</v>
      </c>
      <c r="C1172" s="19" t="s">
        <v>8261</v>
      </c>
      <c r="D1172" s="19" t="s">
        <v>8209</v>
      </c>
      <c r="E1172" s="19" t="s">
        <v>439</v>
      </c>
      <c r="F1172" s="19" t="s">
        <v>8259</v>
      </c>
      <c r="G1172" s="19">
        <v>355</v>
      </c>
      <c r="H1172" s="19" t="s">
        <v>8258</v>
      </c>
    </row>
    <row r="1173" spans="1:8" x14ac:dyDescent="0.35">
      <c r="A1173" s="19" t="s">
        <v>12924</v>
      </c>
      <c r="B1173" s="19" t="s">
        <v>12923</v>
      </c>
      <c r="C1173" s="19" t="s">
        <v>8261</v>
      </c>
      <c r="D1173" s="19" t="s">
        <v>12920</v>
      </c>
      <c r="E1173" s="19" t="s">
        <v>441</v>
      </c>
      <c r="F1173" s="19" t="s">
        <v>8259</v>
      </c>
      <c r="G1173" s="19">
        <v>715</v>
      </c>
      <c r="H1173" s="19" t="s">
        <v>8258</v>
      </c>
    </row>
    <row r="1174" spans="1:8" x14ac:dyDescent="0.35">
      <c r="A1174" s="19" t="s">
        <v>12922</v>
      </c>
      <c r="B1174" s="19" t="s">
        <v>12921</v>
      </c>
      <c r="C1174" s="19" t="s">
        <v>8261</v>
      </c>
      <c r="D1174" s="19" t="s">
        <v>12920</v>
      </c>
      <c r="E1174" s="19" t="s">
        <v>444</v>
      </c>
      <c r="F1174" s="19" t="s">
        <v>8259</v>
      </c>
      <c r="G1174" s="19">
        <v>564</v>
      </c>
      <c r="H1174" s="19" t="s">
        <v>8258</v>
      </c>
    </row>
    <row r="1175" spans="1:8" x14ac:dyDescent="0.35">
      <c r="A1175" s="19" t="s">
        <v>12919</v>
      </c>
      <c r="B1175" s="19" t="s">
        <v>12918</v>
      </c>
      <c r="C1175" s="19" t="s">
        <v>8261</v>
      </c>
      <c r="D1175" s="19" t="s">
        <v>451</v>
      </c>
      <c r="E1175" s="19" t="s">
        <v>449</v>
      </c>
      <c r="F1175" s="19" t="s">
        <v>8259</v>
      </c>
      <c r="G1175" s="19">
        <v>327</v>
      </c>
      <c r="H1175" s="19" t="s">
        <v>8258</v>
      </c>
    </row>
    <row r="1176" spans="1:8" x14ac:dyDescent="0.35">
      <c r="A1176" s="19" t="s">
        <v>12917</v>
      </c>
      <c r="B1176" s="19" t="s">
        <v>12916</v>
      </c>
      <c r="C1176" s="19" t="s">
        <v>8261</v>
      </c>
      <c r="D1176" s="19" t="s">
        <v>451</v>
      </c>
      <c r="E1176" s="19" t="s">
        <v>452</v>
      </c>
      <c r="F1176" s="19" t="s">
        <v>8259</v>
      </c>
      <c r="G1176" s="19">
        <v>334</v>
      </c>
      <c r="H1176" s="19" t="s">
        <v>8258</v>
      </c>
    </row>
    <row r="1177" spans="1:8" x14ac:dyDescent="0.35">
      <c r="A1177" s="19" t="s">
        <v>12915</v>
      </c>
      <c r="B1177" s="19" t="s">
        <v>12914</v>
      </c>
      <c r="C1177" s="19" t="s">
        <v>8261</v>
      </c>
      <c r="D1177" s="19" t="s">
        <v>12913</v>
      </c>
      <c r="E1177" s="19" t="s">
        <v>463</v>
      </c>
      <c r="F1177" s="19" t="s">
        <v>8259</v>
      </c>
      <c r="G1177" s="19">
        <v>310</v>
      </c>
      <c r="H1177" s="19" t="s">
        <v>8258</v>
      </c>
    </row>
    <row r="1178" spans="1:8" x14ac:dyDescent="0.35">
      <c r="A1178" s="19" t="s">
        <v>12912</v>
      </c>
      <c r="B1178" s="19" t="s">
        <v>12911</v>
      </c>
      <c r="C1178" s="19" t="s">
        <v>8261</v>
      </c>
      <c r="D1178" s="19" t="s">
        <v>468</v>
      </c>
      <c r="E1178" s="19" t="s">
        <v>466</v>
      </c>
      <c r="F1178" s="19" t="s">
        <v>8259</v>
      </c>
      <c r="G1178" s="19">
        <v>682</v>
      </c>
      <c r="H1178" s="19" t="s">
        <v>8258</v>
      </c>
    </row>
    <row r="1179" spans="1:8" x14ac:dyDescent="0.35">
      <c r="A1179" s="19" t="s">
        <v>12910</v>
      </c>
      <c r="B1179" s="19" t="s">
        <v>12909</v>
      </c>
      <c r="C1179" s="19" t="s">
        <v>8261</v>
      </c>
      <c r="D1179" s="19" t="s">
        <v>8260</v>
      </c>
      <c r="E1179" s="19" t="s">
        <v>471</v>
      </c>
      <c r="F1179" s="19" t="s">
        <v>8259</v>
      </c>
      <c r="G1179" s="19">
        <v>241</v>
      </c>
      <c r="H1179" s="19" t="s">
        <v>8258</v>
      </c>
    </row>
    <row r="1180" spans="1:8" x14ac:dyDescent="0.35">
      <c r="A1180" s="19" t="s">
        <v>12908</v>
      </c>
      <c r="B1180" s="19" t="s">
        <v>12907</v>
      </c>
      <c r="C1180" s="19" t="s">
        <v>8261</v>
      </c>
      <c r="D1180" s="19" t="s">
        <v>12906</v>
      </c>
      <c r="E1180" s="19" t="s">
        <v>473</v>
      </c>
      <c r="F1180" s="19" t="s">
        <v>8259</v>
      </c>
      <c r="G1180" s="19">
        <v>255</v>
      </c>
      <c r="H1180" s="19" t="s">
        <v>8258</v>
      </c>
    </row>
    <row r="1181" spans="1:8" x14ac:dyDescent="0.35">
      <c r="A1181" s="19" t="s">
        <v>12905</v>
      </c>
      <c r="B1181" s="19" t="s">
        <v>12904</v>
      </c>
      <c r="C1181" s="19" t="s">
        <v>8261</v>
      </c>
      <c r="D1181" s="19" t="s">
        <v>484</v>
      </c>
      <c r="E1181" s="19" t="s">
        <v>482</v>
      </c>
      <c r="F1181" s="19" t="s">
        <v>8259</v>
      </c>
      <c r="G1181" s="19">
        <v>273</v>
      </c>
      <c r="H1181" s="19" t="s">
        <v>8258</v>
      </c>
    </row>
    <row r="1182" spans="1:8" x14ac:dyDescent="0.35">
      <c r="A1182" s="19" t="s">
        <v>12903</v>
      </c>
      <c r="B1182" s="19" t="s">
        <v>12902</v>
      </c>
      <c r="C1182" s="19" t="s">
        <v>8261</v>
      </c>
      <c r="D1182" s="19" t="s">
        <v>8260</v>
      </c>
      <c r="E1182" s="19" t="s">
        <v>503</v>
      </c>
      <c r="F1182" s="19" t="s">
        <v>8259</v>
      </c>
      <c r="G1182" s="19">
        <v>131</v>
      </c>
      <c r="H1182" s="19" t="s">
        <v>8258</v>
      </c>
    </row>
    <row r="1183" spans="1:8" x14ac:dyDescent="0.35">
      <c r="A1183" s="19" t="s">
        <v>12901</v>
      </c>
      <c r="B1183" s="19" t="s">
        <v>12900</v>
      </c>
      <c r="C1183" s="19" t="s">
        <v>8261</v>
      </c>
      <c r="D1183" s="19" t="s">
        <v>12899</v>
      </c>
      <c r="E1183" s="19" t="s">
        <v>505</v>
      </c>
      <c r="F1183" s="19" t="s">
        <v>8259</v>
      </c>
      <c r="G1183" s="19">
        <v>449</v>
      </c>
      <c r="H1183" s="19" t="s">
        <v>8258</v>
      </c>
    </row>
    <row r="1184" spans="1:8" x14ac:dyDescent="0.35">
      <c r="A1184" s="19" t="s">
        <v>12898</v>
      </c>
      <c r="B1184" s="19" t="s">
        <v>12897</v>
      </c>
      <c r="C1184" s="19" t="s">
        <v>8261</v>
      </c>
      <c r="D1184" s="19" t="s">
        <v>12896</v>
      </c>
      <c r="E1184" s="19" t="s">
        <v>508</v>
      </c>
      <c r="F1184" s="19" t="s">
        <v>8259</v>
      </c>
      <c r="G1184" s="19">
        <v>168</v>
      </c>
      <c r="H1184" s="19" t="s">
        <v>8258</v>
      </c>
    </row>
    <row r="1185" spans="1:8" x14ac:dyDescent="0.35">
      <c r="A1185" s="19" t="s">
        <v>12895</v>
      </c>
      <c r="B1185" s="19" t="s">
        <v>12894</v>
      </c>
      <c r="C1185" s="19" t="s">
        <v>8261</v>
      </c>
      <c r="D1185" s="19" t="s">
        <v>516</v>
      </c>
      <c r="E1185" s="19" t="s">
        <v>514</v>
      </c>
      <c r="F1185" s="19" t="s">
        <v>8259</v>
      </c>
      <c r="G1185" s="19">
        <v>352</v>
      </c>
      <c r="H1185" s="19" t="s">
        <v>8258</v>
      </c>
    </row>
    <row r="1186" spans="1:8" x14ac:dyDescent="0.35">
      <c r="A1186" s="19" t="s">
        <v>12893</v>
      </c>
      <c r="B1186" s="19" t="s">
        <v>12892</v>
      </c>
      <c r="C1186" s="19" t="s">
        <v>8261</v>
      </c>
      <c r="D1186" s="19" t="s">
        <v>8260</v>
      </c>
      <c r="E1186" s="19" t="s">
        <v>540</v>
      </c>
      <c r="F1186" s="19" t="s">
        <v>8259</v>
      </c>
      <c r="G1186" s="19">
        <v>67</v>
      </c>
      <c r="H1186" s="19" t="s">
        <v>8258</v>
      </c>
    </row>
    <row r="1187" spans="1:8" x14ac:dyDescent="0.35">
      <c r="A1187" s="19" t="s">
        <v>12891</v>
      </c>
      <c r="B1187" s="19" t="s">
        <v>12890</v>
      </c>
      <c r="C1187" s="19" t="s">
        <v>8261</v>
      </c>
      <c r="D1187" s="19" t="s">
        <v>8260</v>
      </c>
      <c r="E1187" s="19" t="s">
        <v>542</v>
      </c>
      <c r="F1187" s="19" t="s">
        <v>8259</v>
      </c>
      <c r="G1187" s="19">
        <v>147</v>
      </c>
      <c r="H1187" s="19" t="s">
        <v>8258</v>
      </c>
    </row>
    <row r="1188" spans="1:8" x14ac:dyDescent="0.35">
      <c r="A1188" s="19" t="s">
        <v>12889</v>
      </c>
      <c r="B1188" s="19" t="s">
        <v>12888</v>
      </c>
      <c r="C1188" s="19" t="s">
        <v>8261</v>
      </c>
      <c r="D1188" s="19" t="s">
        <v>8260</v>
      </c>
      <c r="E1188" s="19" t="s">
        <v>544</v>
      </c>
      <c r="F1188" s="19" t="s">
        <v>8259</v>
      </c>
      <c r="G1188" s="19">
        <v>86</v>
      </c>
      <c r="H1188" s="19" t="s">
        <v>8258</v>
      </c>
    </row>
    <row r="1189" spans="1:8" x14ac:dyDescent="0.35">
      <c r="A1189" s="19" t="s">
        <v>12887</v>
      </c>
      <c r="B1189" s="19" t="s">
        <v>12886</v>
      </c>
      <c r="C1189" s="19" t="s">
        <v>8261</v>
      </c>
      <c r="D1189" s="19" t="s">
        <v>12881</v>
      </c>
      <c r="E1189" s="19" t="s">
        <v>546</v>
      </c>
      <c r="F1189" s="19" t="s">
        <v>8259</v>
      </c>
      <c r="G1189" s="19">
        <v>132</v>
      </c>
      <c r="H1189" s="19" t="s">
        <v>8258</v>
      </c>
    </row>
    <row r="1190" spans="1:8" x14ac:dyDescent="0.35">
      <c r="A1190" s="19" t="s">
        <v>12885</v>
      </c>
      <c r="B1190" s="19" t="s">
        <v>12884</v>
      </c>
      <c r="C1190" s="19" t="s">
        <v>8261</v>
      </c>
      <c r="D1190" s="19" t="s">
        <v>12881</v>
      </c>
      <c r="E1190" s="19" t="s">
        <v>550</v>
      </c>
      <c r="F1190" s="19" t="s">
        <v>8259</v>
      </c>
      <c r="G1190" s="19">
        <v>347</v>
      </c>
      <c r="H1190" s="19" t="s">
        <v>8258</v>
      </c>
    </row>
    <row r="1191" spans="1:8" x14ac:dyDescent="0.35">
      <c r="A1191" s="19" t="s">
        <v>12883</v>
      </c>
      <c r="B1191" s="19" t="s">
        <v>12882</v>
      </c>
      <c r="C1191" s="19" t="s">
        <v>8261</v>
      </c>
      <c r="D1191" s="19" t="s">
        <v>12881</v>
      </c>
      <c r="E1191" s="19" t="s">
        <v>552</v>
      </c>
      <c r="F1191" s="19" t="s">
        <v>8259</v>
      </c>
      <c r="G1191" s="19">
        <v>347</v>
      </c>
      <c r="H1191" s="19" t="s">
        <v>8258</v>
      </c>
    </row>
    <row r="1192" spans="1:8" x14ac:dyDescent="0.35">
      <c r="A1192" s="19" t="s">
        <v>12880</v>
      </c>
      <c r="B1192" s="19" t="s">
        <v>12879</v>
      </c>
      <c r="C1192" s="19" t="s">
        <v>8261</v>
      </c>
      <c r="D1192" s="19" t="s">
        <v>8260</v>
      </c>
      <c r="E1192" s="19" t="s">
        <v>556</v>
      </c>
      <c r="F1192" s="19" t="s">
        <v>8259</v>
      </c>
      <c r="G1192" s="19">
        <v>212</v>
      </c>
      <c r="H1192" s="19" t="s">
        <v>8258</v>
      </c>
    </row>
    <row r="1193" spans="1:8" x14ac:dyDescent="0.35">
      <c r="A1193" s="19" t="s">
        <v>12878</v>
      </c>
      <c r="B1193" s="19" t="s">
        <v>12877</v>
      </c>
      <c r="C1193" s="19" t="s">
        <v>8261</v>
      </c>
      <c r="D1193" s="19" t="s">
        <v>8260</v>
      </c>
      <c r="E1193" s="19" t="s">
        <v>562</v>
      </c>
      <c r="F1193" s="19" t="s">
        <v>8259</v>
      </c>
      <c r="G1193" s="19">
        <v>65</v>
      </c>
      <c r="H1193" s="19" t="s">
        <v>8258</v>
      </c>
    </row>
    <row r="1194" spans="1:8" x14ac:dyDescent="0.35">
      <c r="A1194" s="19" t="s">
        <v>12876</v>
      </c>
      <c r="B1194" s="19" t="s">
        <v>12875</v>
      </c>
      <c r="C1194" s="19" t="s">
        <v>8261</v>
      </c>
      <c r="D1194" s="19" t="s">
        <v>12874</v>
      </c>
      <c r="E1194" s="19" t="s">
        <v>581</v>
      </c>
      <c r="F1194" s="19" t="s">
        <v>8259</v>
      </c>
      <c r="G1194" s="19">
        <v>319</v>
      </c>
      <c r="H1194" s="19" t="s">
        <v>8258</v>
      </c>
    </row>
    <row r="1195" spans="1:8" x14ac:dyDescent="0.35">
      <c r="A1195" s="19" t="s">
        <v>12873</v>
      </c>
      <c r="B1195" s="19" t="s">
        <v>12872</v>
      </c>
      <c r="C1195" s="19" t="s">
        <v>8261</v>
      </c>
      <c r="D1195" s="19" t="s">
        <v>8807</v>
      </c>
      <c r="E1195" s="19" t="s">
        <v>584</v>
      </c>
      <c r="F1195" s="19" t="s">
        <v>8259</v>
      </c>
      <c r="G1195" s="19">
        <v>725</v>
      </c>
      <c r="H1195" s="19" t="s">
        <v>8258</v>
      </c>
    </row>
    <row r="1196" spans="1:8" x14ac:dyDescent="0.35">
      <c r="A1196" s="19" t="s">
        <v>12871</v>
      </c>
      <c r="B1196" s="19" t="s">
        <v>12870</v>
      </c>
      <c r="C1196" s="19" t="s">
        <v>8261</v>
      </c>
      <c r="D1196" s="19" t="s">
        <v>8260</v>
      </c>
      <c r="E1196" s="19" t="s">
        <v>590</v>
      </c>
      <c r="F1196" s="19" t="s">
        <v>8259</v>
      </c>
      <c r="G1196" s="19">
        <v>159</v>
      </c>
      <c r="H1196" s="19" t="s">
        <v>8258</v>
      </c>
    </row>
    <row r="1197" spans="1:8" x14ac:dyDescent="0.35">
      <c r="A1197" s="19" t="s">
        <v>12869</v>
      </c>
      <c r="B1197" s="19" t="s">
        <v>12868</v>
      </c>
      <c r="C1197" s="19" t="s">
        <v>8261</v>
      </c>
      <c r="D1197" s="19" t="s">
        <v>12867</v>
      </c>
      <c r="E1197" s="19" t="s">
        <v>592</v>
      </c>
      <c r="F1197" s="19" t="s">
        <v>8259</v>
      </c>
      <c r="G1197" s="19">
        <v>543</v>
      </c>
      <c r="H1197" s="19" t="s">
        <v>8258</v>
      </c>
    </row>
    <row r="1198" spans="1:8" x14ac:dyDescent="0.35">
      <c r="A1198" s="19" t="s">
        <v>12866</v>
      </c>
      <c r="B1198" s="19" t="s">
        <v>12865</v>
      </c>
      <c r="C1198" s="19" t="s">
        <v>8261</v>
      </c>
      <c r="D1198" s="19" t="s">
        <v>12864</v>
      </c>
      <c r="E1198" s="19" t="s">
        <v>608</v>
      </c>
      <c r="F1198" s="19" t="s">
        <v>8259</v>
      </c>
      <c r="G1198" s="19">
        <v>255</v>
      </c>
      <c r="H1198" s="19" t="s">
        <v>8258</v>
      </c>
    </row>
    <row r="1199" spans="1:8" x14ac:dyDescent="0.35">
      <c r="A1199" s="19" t="s">
        <v>12863</v>
      </c>
      <c r="B1199" s="19" t="s">
        <v>12862</v>
      </c>
      <c r="C1199" s="19" t="s">
        <v>8261</v>
      </c>
      <c r="D1199" s="19" t="s">
        <v>8260</v>
      </c>
      <c r="E1199" s="19" t="s">
        <v>622</v>
      </c>
      <c r="F1199" s="19" t="s">
        <v>8259</v>
      </c>
      <c r="G1199" s="19">
        <v>422</v>
      </c>
      <c r="H1199" s="19" t="s">
        <v>8258</v>
      </c>
    </row>
    <row r="1200" spans="1:8" x14ac:dyDescent="0.35">
      <c r="A1200" s="19" t="s">
        <v>12861</v>
      </c>
      <c r="B1200" s="19" t="s">
        <v>12860</v>
      </c>
      <c r="C1200" s="19" t="s">
        <v>8261</v>
      </c>
      <c r="D1200" s="19" t="s">
        <v>8726</v>
      </c>
      <c r="E1200" s="19" t="s">
        <v>624</v>
      </c>
      <c r="F1200" s="19" t="s">
        <v>8259</v>
      </c>
      <c r="G1200" s="19">
        <v>278</v>
      </c>
      <c r="H1200" s="19" t="s">
        <v>8258</v>
      </c>
    </row>
    <row r="1201" spans="1:8" x14ac:dyDescent="0.35">
      <c r="A1201" s="19" t="s">
        <v>12859</v>
      </c>
      <c r="B1201" s="19" t="s">
        <v>12858</v>
      </c>
      <c r="C1201" s="19" t="s">
        <v>8261</v>
      </c>
      <c r="D1201" s="19" t="s">
        <v>631</v>
      </c>
      <c r="E1201" s="19" t="s">
        <v>629</v>
      </c>
      <c r="F1201" s="19" t="s">
        <v>8259</v>
      </c>
      <c r="G1201" s="19">
        <v>370</v>
      </c>
      <c r="H1201" s="19" t="s">
        <v>8258</v>
      </c>
    </row>
    <row r="1202" spans="1:8" x14ac:dyDescent="0.35">
      <c r="A1202" s="19" t="s">
        <v>12857</v>
      </c>
      <c r="B1202" s="19" t="s">
        <v>12856</v>
      </c>
      <c r="C1202" s="19" t="s">
        <v>8261</v>
      </c>
      <c r="D1202" s="19" t="s">
        <v>634</v>
      </c>
      <c r="E1202" s="19" t="s">
        <v>632</v>
      </c>
      <c r="F1202" s="19" t="s">
        <v>8259</v>
      </c>
      <c r="G1202" s="19">
        <v>237</v>
      </c>
      <c r="H1202" s="19" t="s">
        <v>8258</v>
      </c>
    </row>
    <row r="1203" spans="1:8" x14ac:dyDescent="0.35">
      <c r="A1203" s="19" t="s">
        <v>12855</v>
      </c>
      <c r="B1203" s="19" t="s">
        <v>12854</v>
      </c>
      <c r="C1203" s="19" t="s">
        <v>8261</v>
      </c>
      <c r="D1203" s="19" t="s">
        <v>12853</v>
      </c>
      <c r="E1203" s="19" t="s">
        <v>635</v>
      </c>
      <c r="F1203" s="19" t="s">
        <v>8259</v>
      </c>
      <c r="G1203" s="19">
        <v>128</v>
      </c>
      <c r="H1203" s="19" t="s">
        <v>8258</v>
      </c>
    </row>
    <row r="1204" spans="1:8" x14ac:dyDescent="0.35">
      <c r="A1204" s="19" t="s">
        <v>12852</v>
      </c>
      <c r="B1204" s="19" t="s">
        <v>12851</v>
      </c>
      <c r="C1204" s="19" t="s">
        <v>8261</v>
      </c>
      <c r="D1204" s="19" t="s">
        <v>12850</v>
      </c>
      <c r="E1204" s="19" t="s">
        <v>650</v>
      </c>
      <c r="F1204" s="19" t="s">
        <v>8259</v>
      </c>
      <c r="G1204" s="19">
        <v>212</v>
      </c>
      <c r="H1204" s="19" t="s">
        <v>8258</v>
      </c>
    </row>
    <row r="1205" spans="1:8" x14ac:dyDescent="0.35">
      <c r="A1205" s="19" t="s">
        <v>12849</v>
      </c>
      <c r="B1205" s="19" t="s">
        <v>12848</v>
      </c>
      <c r="C1205" s="19" t="s">
        <v>8261</v>
      </c>
      <c r="D1205" s="19" t="s">
        <v>666</v>
      </c>
      <c r="E1205" s="19" t="s">
        <v>664</v>
      </c>
      <c r="F1205" s="19" t="s">
        <v>8259</v>
      </c>
      <c r="G1205" s="19">
        <v>117</v>
      </c>
      <c r="H1205" s="19" t="s">
        <v>8258</v>
      </c>
    </row>
    <row r="1206" spans="1:8" x14ac:dyDescent="0.35">
      <c r="A1206" s="19" t="s">
        <v>12847</v>
      </c>
      <c r="B1206" s="19" t="s">
        <v>12846</v>
      </c>
      <c r="C1206" s="19" t="s">
        <v>8261</v>
      </c>
      <c r="D1206" s="19" t="s">
        <v>8437</v>
      </c>
      <c r="E1206" s="19" t="s">
        <v>670</v>
      </c>
      <c r="F1206" s="19" t="s">
        <v>8259</v>
      </c>
      <c r="G1206" s="19">
        <v>706</v>
      </c>
      <c r="H1206" s="19" t="s">
        <v>8258</v>
      </c>
    </row>
    <row r="1207" spans="1:8" x14ac:dyDescent="0.35">
      <c r="A1207" s="19" t="s">
        <v>12845</v>
      </c>
      <c r="B1207" s="19" t="s">
        <v>12844</v>
      </c>
      <c r="C1207" s="19" t="s">
        <v>8261</v>
      </c>
      <c r="D1207" s="19" t="s">
        <v>12843</v>
      </c>
      <c r="E1207" s="19" t="s">
        <v>672</v>
      </c>
      <c r="F1207" s="19" t="s">
        <v>8259</v>
      </c>
      <c r="G1207" s="19">
        <v>319</v>
      </c>
      <c r="H1207" s="19" t="s">
        <v>8258</v>
      </c>
    </row>
    <row r="1208" spans="1:8" x14ac:dyDescent="0.35">
      <c r="A1208" s="19" t="s">
        <v>12842</v>
      </c>
      <c r="B1208" s="19" t="s">
        <v>12841</v>
      </c>
      <c r="C1208" s="19" t="s">
        <v>8261</v>
      </c>
      <c r="D1208" s="19" t="s">
        <v>8260</v>
      </c>
      <c r="E1208" s="19" t="s">
        <v>675</v>
      </c>
      <c r="F1208" s="19" t="s">
        <v>8259</v>
      </c>
      <c r="G1208" s="19">
        <v>165</v>
      </c>
      <c r="H1208" s="19" t="s">
        <v>8258</v>
      </c>
    </row>
    <row r="1209" spans="1:8" x14ac:dyDescent="0.35">
      <c r="A1209" s="19" t="s">
        <v>12840</v>
      </c>
      <c r="B1209" s="19" t="s">
        <v>12839</v>
      </c>
      <c r="C1209" s="19" t="s">
        <v>8261</v>
      </c>
      <c r="D1209" s="19" t="s">
        <v>8260</v>
      </c>
      <c r="E1209" s="19" t="s">
        <v>679</v>
      </c>
      <c r="F1209" s="19" t="s">
        <v>8259</v>
      </c>
      <c r="G1209" s="19">
        <v>422</v>
      </c>
      <c r="H1209" s="19" t="s">
        <v>8258</v>
      </c>
    </row>
    <row r="1210" spans="1:8" x14ac:dyDescent="0.35">
      <c r="A1210" s="19" t="s">
        <v>12838</v>
      </c>
      <c r="B1210" s="19" t="s">
        <v>12837</v>
      </c>
      <c r="C1210" s="19" t="s">
        <v>8261</v>
      </c>
      <c r="D1210" s="19" t="s">
        <v>716</v>
      </c>
      <c r="E1210" s="19" t="s">
        <v>714</v>
      </c>
      <c r="F1210" s="19" t="s">
        <v>8259</v>
      </c>
      <c r="G1210" s="19">
        <v>342</v>
      </c>
      <c r="H1210" s="19" t="s">
        <v>8258</v>
      </c>
    </row>
    <row r="1211" spans="1:8" x14ac:dyDescent="0.35">
      <c r="A1211" s="19" t="s">
        <v>12836</v>
      </c>
      <c r="B1211" s="19" t="s">
        <v>12835</v>
      </c>
      <c r="C1211" s="19" t="s">
        <v>8261</v>
      </c>
      <c r="D1211" s="19" t="s">
        <v>12832</v>
      </c>
      <c r="E1211" s="19" t="s">
        <v>717</v>
      </c>
      <c r="F1211" s="19" t="s">
        <v>8259</v>
      </c>
      <c r="G1211" s="19">
        <v>731</v>
      </c>
      <c r="H1211" s="19" t="s">
        <v>8258</v>
      </c>
    </row>
    <row r="1212" spans="1:8" x14ac:dyDescent="0.35">
      <c r="A1212" s="19" t="s">
        <v>12834</v>
      </c>
      <c r="B1212" s="19" t="s">
        <v>12833</v>
      </c>
      <c r="C1212" s="19" t="s">
        <v>8261</v>
      </c>
      <c r="D1212" s="19" t="s">
        <v>12832</v>
      </c>
      <c r="E1212" s="19" t="s">
        <v>720</v>
      </c>
      <c r="F1212" s="19" t="s">
        <v>8259</v>
      </c>
      <c r="G1212" s="19">
        <v>190</v>
      </c>
      <c r="H1212" s="19" t="s">
        <v>8258</v>
      </c>
    </row>
    <row r="1213" spans="1:8" x14ac:dyDescent="0.35">
      <c r="A1213" s="19" t="s">
        <v>12831</v>
      </c>
      <c r="B1213" s="19" t="s">
        <v>12830</v>
      </c>
      <c r="C1213" s="19" t="s">
        <v>8261</v>
      </c>
      <c r="D1213" s="19" t="s">
        <v>12829</v>
      </c>
      <c r="E1213" s="19" t="s">
        <v>722</v>
      </c>
      <c r="F1213" s="19" t="s">
        <v>8259</v>
      </c>
      <c r="G1213" s="19">
        <v>194</v>
      </c>
      <c r="H1213" s="19" t="s">
        <v>8258</v>
      </c>
    </row>
    <row r="1214" spans="1:8" x14ac:dyDescent="0.35">
      <c r="A1214" s="19" t="s">
        <v>12828</v>
      </c>
      <c r="B1214" s="19" t="s">
        <v>12827</v>
      </c>
      <c r="C1214" s="19" t="s">
        <v>8261</v>
      </c>
      <c r="D1214" s="19" t="s">
        <v>8708</v>
      </c>
      <c r="E1214" s="19" t="s">
        <v>725</v>
      </c>
      <c r="F1214" s="19" t="s">
        <v>8259</v>
      </c>
      <c r="G1214" s="19">
        <v>241</v>
      </c>
      <c r="H1214" s="19" t="s">
        <v>8258</v>
      </c>
    </row>
    <row r="1215" spans="1:8" x14ac:dyDescent="0.35">
      <c r="A1215" s="19" t="s">
        <v>12826</v>
      </c>
      <c r="B1215" s="19" t="s">
        <v>12825</v>
      </c>
      <c r="C1215" s="19" t="s">
        <v>8261</v>
      </c>
      <c r="D1215" s="19" t="s">
        <v>8437</v>
      </c>
      <c r="E1215" s="19" t="s">
        <v>731</v>
      </c>
      <c r="F1215" s="19" t="s">
        <v>8259</v>
      </c>
      <c r="G1215" s="19">
        <v>191</v>
      </c>
      <c r="H1215" s="19" t="s">
        <v>8258</v>
      </c>
    </row>
    <row r="1216" spans="1:8" x14ac:dyDescent="0.35">
      <c r="A1216" s="19" t="s">
        <v>12824</v>
      </c>
      <c r="B1216" s="19" t="s">
        <v>12823</v>
      </c>
      <c r="C1216" s="19" t="s">
        <v>8261</v>
      </c>
      <c r="D1216" s="19" t="s">
        <v>738</v>
      </c>
      <c r="E1216" s="19" t="s">
        <v>736</v>
      </c>
      <c r="F1216" s="19" t="s">
        <v>8259</v>
      </c>
      <c r="G1216" s="19">
        <v>99</v>
      </c>
      <c r="H1216" s="19" t="s">
        <v>8258</v>
      </c>
    </row>
    <row r="1217" spans="1:8" x14ac:dyDescent="0.35">
      <c r="A1217" s="19" t="s">
        <v>12822</v>
      </c>
      <c r="B1217" s="19" t="s">
        <v>12821</v>
      </c>
      <c r="C1217" s="19" t="s">
        <v>8261</v>
      </c>
      <c r="D1217" s="19" t="s">
        <v>12820</v>
      </c>
      <c r="E1217" s="19" t="s">
        <v>742</v>
      </c>
      <c r="F1217" s="19" t="s">
        <v>8259</v>
      </c>
      <c r="G1217" s="19">
        <v>367</v>
      </c>
      <c r="H1217" s="19" t="s">
        <v>8258</v>
      </c>
    </row>
    <row r="1218" spans="1:8" x14ac:dyDescent="0.35">
      <c r="A1218" s="19" t="s">
        <v>12819</v>
      </c>
      <c r="B1218" s="19" t="s">
        <v>12818</v>
      </c>
      <c r="C1218" s="19" t="s">
        <v>8261</v>
      </c>
      <c r="D1218" s="19" t="s">
        <v>8260</v>
      </c>
      <c r="E1218" s="19" t="s">
        <v>745</v>
      </c>
      <c r="F1218" s="19" t="s">
        <v>8259</v>
      </c>
      <c r="G1218" s="19">
        <v>173</v>
      </c>
      <c r="H1218" s="19" t="s">
        <v>8258</v>
      </c>
    </row>
    <row r="1219" spans="1:8" x14ac:dyDescent="0.35">
      <c r="A1219" s="19" t="s">
        <v>12817</v>
      </c>
      <c r="B1219" s="19" t="s">
        <v>12816</v>
      </c>
      <c r="C1219" s="19" t="s">
        <v>8261</v>
      </c>
      <c r="D1219" s="19" t="s">
        <v>8260</v>
      </c>
      <c r="E1219" s="19" t="s">
        <v>756</v>
      </c>
      <c r="F1219" s="19" t="s">
        <v>8259</v>
      </c>
      <c r="G1219" s="19">
        <v>224</v>
      </c>
      <c r="H1219" s="19" t="s">
        <v>8258</v>
      </c>
    </row>
    <row r="1220" spans="1:8" x14ac:dyDescent="0.35">
      <c r="A1220" s="19" t="s">
        <v>12815</v>
      </c>
      <c r="B1220" s="19" t="s">
        <v>12814</v>
      </c>
      <c r="C1220" s="19" t="s">
        <v>8261</v>
      </c>
      <c r="D1220" s="19" t="s">
        <v>634</v>
      </c>
      <c r="E1220" s="19" t="s">
        <v>764</v>
      </c>
      <c r="F1220" s="19" t="s">
        <v>8259</v>
      </c>
      <c r="G1220" s="19">
        <v>201</v>
      </c>
      <c r="H1220" s="19" t="s">
        <v>8258</v>
      </c>
    </row>
    <row r="1221" spans="1:8" x14ac:dyDescent="0.35">
      <c r="A1221" s="19" t="s">
        <v>12813</v>
      </c>
      <c r="B1221" s="19" t="s">
        <v>12812</v>
      </c>
      <c r="C1221" s="19" t="s">
        <v>8261</v>
      </c>
      <c r="D1221" s="19" t="s">
        <v>8260</v>
      </c>
      <c r="E1221" s="19" t="s">
        <v>780</v>
      </c>
      <c r="F1221" s="19" t="s">
        <v>8259</v>
      </c>
      <c r="G1221" s="19">
        <v>219</v>
      </c>
      <c r="H1221" s="19" t="s">
        <v>8258</v>
      </c>
    </row>
    <row r="1222" spans="1:8" x14ac:dyDescent="0.35">
      <c r="A1222" s="19" t="s">
        <v>12811</v>
      </c>
      <c r="B1222" s="19" t="s">
        <v>12810</v>
      </c>
      <c r="C1222" s="19" t="s">
        <v>8261</v>
      </c>
      <c r="D1222" s="19" t="s">
        <v>790</v>
      </c>
      <c r="E1222" s="19" t="s">
        <v>788</v>
      </c>
      <c r="F1222" s="19" t="s">
        <v>8259</v>
      </c>
      <c r="G1222" s="19">
        <v>138</v>
      </c>
      <c r="H1222" s="19" t="s">
        <v>8258</v>
      </c>
    </row>
    <row r="1223" spans="1:8" x14ac:dyDescent="0.35">
      <c r="A1223" s="19" t="s">
        <v>12809</v>
      </c>
      <c r="B1223" s="19" t="s">
        <v>12808</v>
      </c>
      <c r="C1223" s="19" t="s">
        <v>8261</v>
      </c>
      <c r="D1223" s="19" t="s">
        <v>8260</v>
      </c>
      <c r="E1223" s="19" t="s">
        <v>794</v>
      </c>
      <c r="F1223" s="19" t="s">
        <v>8259</v>
      </c>
      <c r="G1223" s="19">
        <v>254</v>
      </c>
      <c r="H1223" s="19" t="s">
        <v>8258</v>
      </c>
    </row>
    <row r="1224" spans="1:8" x14ac:dyDescent="0.35">
      <c r="A1224" s="19" t="s">
        <v>12807</v>
      </c>
      <c r="B1224" s="19" t="s">
        <v>12806</v>
      </c>
      <c r="C1224" s="19" t="s">
        <v>8261</v>
      </c>
      <c r="D1224" s="19" t="s">
        <v>12805</v>
      </c>
      <c r="E1224" s="19" t="s">
        <v>815</v>
      </c>
      <c r="F1224" s="19" t="s">
        <v>8259</v>
      </c>
      <c r="G1224" s="19">
        <v>174</v>
      </c>
      <c r="H1224" s="19" t="s">
        <v>8258</v>
      </c>
    </row>
    <row r="1225" spans="1:8" x14ac:dyDescent="0.35">
      <c r="A1225" s="19" t="s">
        <v>12804</v>
      </c>
      <c r="B1225" s="19" t="s">
        <v>12803</v>
      </c>
      <c r="C1225" s="19" t="s">
        <v>8261</v>
      </c>
      <c r="D1225" s="19" t="s">
        <v>12802</v>
      </c>
      <c r="E1225" s="19" t="s">
        <v>818</v>
      </c>
      <c r="F1225" s="19" t="s">
        <v>8259</v>
      </c>
      <c r="G1225" s="19">
        <v>517</v>
      </c>
      <c r="H1225" s="19" t="s">
        <v>8258</v>
      </c>
    </row>
    <row r="1226" spans="1:8" x14ac:dyDescent="0.35">
      <c r="A1226" s="19" t="s">
        <v>12801</v>
      </c>
      <c r="B1226" s="19" t="s">
        <v>12800</v>
      </c>
      <c r="C1226" s="19" t="s">
        <v>8261</v>
      </c>
      <c r="D1226" s="19" t="s">
        <v>12799</v>
      </c>
      <c r="E1226" s="19" t="s">
        <v>824</v>
      </c>
      <c r="F1226" s="19" t="s">
        <v>8259</v>
      </c>
      <c r="G1226" s="19">
        <v>667</v>
      </c>
      <c r="H1226" s="19" t="s">
        <v>8258</v>
      </c>
    </row>
    <row r="1227" spans="1:8" x14ac:dyDescent="0.35">
      <c r="A1227" s="19" t="s">
        <v>12798</v>
      </c>
      <c r="B1227" s="19" t="s">
        <v>12797</v>
      </c>
      <c r="C1227" s="19" t="s">
        <v>8261</v>
      </c>
      <c r="D1227" s="19" t="s">
        <v>8260</v>
      </c>
      <c r="E1227" s="19" t="s">
        <v>827</v>
      </c>
      <c r="F1227" s="19" t="s">
        <v>8259</v>
      </c>
      <c r="G1227" s="19">
        <v>107</v>
      </c>
      <c r="H1227" s="19" t="s">
        <v>8258</v>
      </c>
    </row>
    <row r="1228" spans="1:8" x14ac:dyDescent="0.35">
      <c r="A1228" s="19" t="s">
        <v>12796</v>
      </c>
      <c r="B1228" s="19" t="s">
        <v>12795</v>
      </c>
      <c r="C1228" s="19" t="s">
        <v>8261</v>
      </c>
      <c r="D1228" s="19" t="s">
        <v>12794</v>
      </c>
      <c r="E1228" s="19" t="s">
        <v>829</v>
      </c>
      <c r="F1228" s="19" t="s">
        <v>8259</v>
      </c>
      <c r="G1228" s="19">
        <v>96</v>
      </c>
      <c r="H1228" s="19" t="s">
        <v>8258</v>
      </c>
    </row>
    <row r="1229" spans="1:8" x14ac:dyDescent="0.35">
      <c r="A1229" s="19" t="s">
        <v>12793</v>
      </c>
      <c r="B1229" s="19" t="s">
        <v>12792</v>
      </c>
      <c r="C1229" s="19" t="s">
        <v>8261</v>
      </c>
      <c r="D1229" s="19" t="s">
        <v>8260</v>
      </c>
      <c r="E1229" s="19" t="s">
        <v>832</v>
      </c>
      <c r="F1229" s="19" t="s">
        <v>8259</v>
      </c>
      <c r="G1229" s="19">
        <v>129</v>
      </c>
      <c r="H1229" s="19" t="s">
        <v>8258</v>
      </c>
    </row>
    <row r="1230" spans="1:8" x14ac:dyDescent="0.35">
      <c r="A1230" s="19" t="s">
        <v>12791</v>
      </c>
      <c r="B1230" s="19" t="s">
        <v>12790</v>
      </c>
      <c r="C1230" s="19" t="s">
        <v>8261</v>
      </c>
      <c r="D1230" s="19" t="s">
        <v>8260</v>
      </c>
      <c r="E1230" s="19" t="s">
        <v>837</v>
      </c>
      <c r="F1230" s="19" t="s">
        <v>8259</v>
      </c>
      <c r="G1230" s="19">
        <v>102</v>
      </c>
      <c r="H1230" s="19" t="s">
        <v>8258</v>
      </c>
    </row>
    <row r="1231" spans="1:8" x14ac:dyDescent="0.35">
      <c r="A1231" s="19" t="s">
        <v>12789</v>
      </c>
      <c r="B1231" s="19" t="s">
        <v>12788</v>
      </c>
      <c r="C1231" s="19" t="s">
        <v>8261</v>
      </c>
      <c r="D1231" s="19" t="s">
        <v>12787</v>
      </c>
      <c r="E1231" s="19" t="s">
        <v>839</v>
      </c>
      <c r="F1231" s="19" t="s">
        <v>8259</v>
      </c>
      <c r="G1231" s="19">
        <v>91</v>
      </c>
      <c r="H1231" s="19" t="s">
        <v>8258</v>
      </c>
    </row>
    <row r="1232" spans="1:8" x14ac:dyDescent="0.35">
      <c r="A1232" s="19" t="s">
        <v>12786</v>
      </c>
      <c r="B1232" s="19" t="s">
        <v>12785</v>
      </c>
      <c r="C1232" s="19" t="s">
        <v>8261</v>
      </c>
      <c r="D1232" s="19" t="s">
        <v>12784</v>
      </c>
      <c r="E1232" s="19" t="s">
        <v>12783</v>
      </c>
      <c r="F1232" s="19" t="s">
        <v>8259</v>
      </c>
      <c r="G1232" s="19">
        <v>287</v>
      </c>
      <c r="H1232" s="19" t="s">
        <v>8258</v>
      </c>
    </row>
    <row r="1233" spans="1:8" x14ac:dyDescent="0.35">
      <c r="A1233" s="19" t="s">
        <v>12782</v>
      </c>
      <c r="B1233" s="19" t="s">
        <v>12781</v>
      </c>
      <c r="C1233" s="19" t="s">
        <v>8261</v>
      </c>
      <c r="D1233" s="19" t="s">
        <v>12780</v>
      </c>
      <c r="E1233" s="19" t="s">
        <v>865</v>
      </c>
      <c r="F1233" s="19" t="s">
        <v>8259</v>
      </c>
      <c r="G1233" s="19">
        <v>171</v>
      </c>
      <c r="H1233" s="19" t="s">
        <v>8258</v>
      </c>
    </row>
    <row r="1234" spans="1:8" x14ac:dyDescent="0.35">
      <c r="A1234" s="19" t="s">
        <v>12779</v>
      </c>
      <c r="B1234" s="19" t="s">
        <v>12778</v>
      </c>
      <c r="C1234" s="19" t="s">
        <v>8261</v>
      </c>
      <c r="D1234" s="19" t="s">
        <v>8260</v>
      </c>
      <c r="E1234" s="19" t="s">
        <v>871</v>
      </c>
      <c r="F1234" s="19" t="s">
        <v>8259</v>
      </c>
      <c r="G1234" s="19">
        <v>109</v>
      </c>
      <c r="H1234" s="19" t="s">
        <v>8258</v>
      </c>
    </row>
    <row r="1235" spans="1:8" x14ac:dyDescent="0.35">
      <c r="A1235" s="19" t="s">
        <v>12777</v>
      </c>
      <c r="B1235" s="19" t="s">
        <v>12776</v>
      </c>
      <c r="C1235" s="19" t="s">
        <v>8261</v>
      </c>
      <c r="D1235" s="19" t="s">
        <v>8260</v>
      </c>
      <c r="E1235" s="19" t="s">
        <v>876</v>
      </c>
      <c r="F1235" s="19" t="s">
        <v>8259</v>
      </c>
      <c r="G1235" s="19">
        <v>311</v>
      </c>
      <c r="H1235" s="19" t="s">
        <v>8258</v>
      </c>
    </row>
    <row r="1236" spans="1:8" x14ac:dyDescent="0.35">
      <c r="A1236" s="19" t="s">
        <v>12775</v>
      </c>
      <c r="B1236" s="19" t="s">
        <v>12774</v>
      </c>
      <c r="C1236" s="19" t="s">
        <v>8261</v>
      </c>
      <c r="D1236" s="19" t="s">
        <v>12773</v>
      </c>
      <c r="E1236" s="19" t="s">
        <v>884</v>
      </c>
      <c r="F1236" s="19" t="s">
        <v>8259</v>
      </c>
      <c r="G1236" s="19">
        <v>176</v>
      </c>
      <c r="H1236" s="19" t="s">
        <v>8258</v>
      </c>
    </row>
    <row r="1237" spans="1:8" x14ac:dyDescent="0.35">
      <c r="A1237" s="19" t="s">
        <v>12772</v>
      </c>
      <c r="B1237" s="19" t="s">
        <v>12771</v>
      </c>
      <c r="C1237" s="19" t="s">
        <v>8261</v>
      </c>
      <c r="D1237" s="19" t="s">
        <v>9304</v>
      </c>
      <c r="E1237" s="19" t="s">
        <v>890</v>
      </c>
      <c r="F1237" s="19" t="s">
        <v>8259</v>
      </c>
      <c r="G1237" s="19">
        <v>342</v>
      </c>
      <c r="H1237" s="19" t="s">
        <v>8258</v>
      </c>
    </row>
    <row r="1238" spans="1:8" x14ac:dyDescent="0.35">
      <c r="A1238" s="19" t="s">
        <v>12770</v>
      </c>
      <c r="B1238" s="19" t="s">
        <v>12769</v>
      </c>
      <c r="C1238" s="19" t="s">
        <v>8261</v>
      </c>
      <c r="D1238" s="19" t="s">
        <v>12768</v>
      </c>
      <c r="E1238" s="19" t="s">
        <v>898</v>
      </c>
      <c r="F1238" s="19" t="s">
        <v>8259</v>
      </c>
      <c r="G1238" s="19">
        <v>251</v>
      </c>
      <c r="H1238" s="19" t="s">
        <v>8258</v>
      </c>
    </row>
    <row r="1239" spans="1:8" x14ac:dyDescent="0.35">
      <c r="A1239" s="19" t="s">
        <v>12767</v>
      </c>
      <c r="B1239" s="19" t="s">
        <v>12766</v>
      </c>
      <c r="C1239" s="19" t="s">
        <v>8261</v>
      </c>
      <c r="D1239" s="19" t="s">
        <v>12765</v>
      </c>
      <c r="E1239" s="19" t="s">
        <v>901</v>
      </c>
      <c r="F1239" s="19" t="s">
        <v>8259</v>
      </c>
      <c r="G1239" s="19">
        <v>264</v>
      </c>
      <c r="H1239" s="19" t="s">
        <v>8258</v>
      </c>
    </row>
    <row r="1240" spans="1:8" x14ac:dyDescent="0.35">
      <c r="A1240" s="19" t="s">
        <v>12764</v>
      </c>
      <c r="B1240" s="19" t="s">
        <v>12763</v>
      </c>
      <c r="C1240" s="19" t="s">
        <v>8261</v>
      </c>
      <c r="D1240" s="19" t="s">
        <v>12762</v>
      </c>
      <c r="E1240" s="19" t="s">
        <v>904</v>
      </c>
      <c r="F1240" s="19" t="s">
        <v>8259</v>
      </c>
      <c r="G1240" s="19">
        <v>243</v>
      </c>
      <c r="H1240" s="19" t="s">
        <v>8258</v>
      </c>
    </row>
    <row r="1241" spans="1:8" x14ac:dyDescent="0.35">
      <c r="A1241" s="19" t="s">
        <v>12761</v>
      </c>
      <c r="B1241" s="19" t="s">
        <v>12760</v>
      </c>
      <c r="C1241" s="19" t="s">
        <v>8261</v>
      </c>
      <c r="D1241" s="19" t="s">
        <v>12759</v>
      </c>
      <c r="E1241" s="19" t="s">
        <v>907</v>
      </c>
      <c r="F1241" s="19" t="s">
        <v>8259</v>
      </c>
      <c r="G1241" s="19">
        <v>308</v>
      </c>
      <c r="H1241" s="19" t="s">
        <v>8258</v>
      </c>
    </row>
    <row r="1242" spans="1:8" x14ac:dyDescent="0.35">
      <c r="A1242" s="19" t="s">
        <v>12758</v>
      </c>
      <c r="B1242" s="19" t="s">
        <v>12757</v>
      </c>
      <c r="C1242" s="19" t="s">
        <v>8261</v>
      </c>
      <c r="D1242" s="19" t="s">
        <v>12756</v>
      </c>
      <c r="E1242" s="19" t="s">
        <v>910</v>
      </c>
      <c r="F1242" s="19" t="s">
        <v>8259</v>
      </c>
      <c r="G1242" s="19">
        <v>151</v>
      </c>
      <c r="H1242" s="19" t="s">
        <v>8258</v>
      </c>
    </row>
    <row r="1243" spans="1:8" x14ac:dyDescent="0.35">
      <c r="A1243" s="19" t="s">
        <v>12755</v>
      </c>
      <c r="B1243" s="19" t="s">
        <v>12754</v>
      </c>
      <c r="C1243" s="19" t="s">
        <v>8261</v>
      </c>
      <c r="D1243" s="19" t="s">
        <v>12753</v>
      </c>
      <c r="E1243" s="19" t="s">
        <v>916</v>
      </c>
      <c r="F1243" s="19" t="s">
        <v>8259</v>
      </c>
      <c r="G1243" s="19">
        <v>346</v>
      </c>
      <c r="H1243" s="19" t="s">
        <v>8258</v>
      </c>
    </row>
    <row r="1244" spans="1:8" x14ac:dyDescent="0.35">
      <c r="A1244" s="19" t="s">
        <v>12752</v>
      </c>
      <c r="B1244" s="19" t="s">
        <v>12751</v>
      </c>
      <c r="C1244" s="19" t="s">
        <v>8261</v>
      </c>
      <c r="D1244" s="19" t="s">
        <v>12750</v>
      </c>
      <c r="E1244" s="19" t="s">
        <v>919</v>
      </c>
      <c r="F1244" s="19" t="s">
        <v>8259</v>
      </c>
      <c r="G1244" s="19">
        <v>552</v>
      </c>
      <c r="H1244" s="19" t="s">
        <v>8258</v>
      </c>
    </row>
    <row r="1245" spans="1:8" x14ac:dyDescent="0.35">
      <c r="A1245" s="19" t="s">
        <v>12749</v>
      </c>
      <c r="B1245" s="19" t="s">
        <v>12748</v>
      </c>
      <c r="C1245" s="19" t="s">
        <v>8261</v>
      </c>
      <c r="D1245" s="19" t="s">
        <v>8260</v>
      </c>
      <c r="E1245" s="19" t="s">
        <v>922</v>
      </c>
      <c r="F1245" s="19" t="s">
        <v>8259</v>
      </c>
      <c r="G1245" s="19">
        <v>467</v>
      </c>
      <c r="H1245" s="19" t="s">
        <v>8258</v>
      </c>
    </row>
    <row r="1246" spans="1:8" x14ac:dyDescent="0.35">
      <c r="A1246" s="19" t="s">
        <v>12747</v>
      </c>
      <c r="B1246" s="19" t="s">
        <v>12746</v>
      </c>
      <c r="C1246" s="19" t="s">
        <v>8261</v>
      </c>
      <c r="D1246" s="19" t="s">
        <v>8260</v>
      </c>
      <c r="E1246" s="19" t="s">
        <v>924</v>
      </c>
      <c r="F1246" s="19" t="s">
        <v>8259</v>
      </c>
      <c r="G1246" s="19">
        <v>135</v>
      </c>
      <c r="H1246" s="19" t="s">
        <v>8258</v>
      </c>
    </row>
    <row r="1247" spans="1:8" x14ac:dyDescent="0.35">
      <c r="A1247" s="19" t="s">
        <v>12745</v>
      </c>
      <c r="B1247" s="19" t="s">
        <v>12744</v>
      </c>
      <c r="C1247" s="19" t="s">
        <v>8261</v>
      </c>
      <c r="D1247" s="19" t="s">
        <v>8260</v>
      </c>
      <c r="E1247" s="19" t="s">
        <v>932</v>
      </c>
      <c r="F1247" s="19" t="s">
        <v>8259</v>
      </c>
      <c r="G1247" s="19">
        <v>567</v>
      </c>
      <c r="H1247" s="19" t="s">
        <v>8258</v>
      </c>
    </row>
    <row r="1248" spans="1:8" x14ac:dyDescent="0.35">
      <c r="A1248" s="19" t="s">
        <v>12743</v>
      </c>
      <c r="B1248" s="19" t="s">
        <v>12742</v>
      </c>
      <c r="C1248" s="19" t="s">
        <v>8261</v>
      </c>
      <c r="D1248" s="19" t="s">
        <v>12741</v>
      </c>
      <c r="E1248" s="19" t="s">
        <v>934</v>
      </c>
      <c r="F1248" s="19" t="s">
        <v>8259</v>
      </c>
      <c r="G1248" s="19">
        <v>395</v>
      </c>
      <c r="H1248" s="19" t="s">
        <v>8258</v>
      </c>
    </row>
    <row r="1249" spans="1:8" x14ac:dyDescent="0.35">
      <c r="A1249" s="19" t="s">
        <v>12740</v>
      </c>
      <c r="B1249" s="19" t="s">
        <v>12739</v>
      </c>
      <c r="C1249" s="19" t="s">
        <v>8261</v>
      </c>
      <c r="D1249" s="19" t="s">
        <v>12738</v>
      </c>
      <c r="E1249" s="19" t="s">
        <v>951</v>
      </c>
      <c r="F1249" s="19" t="s">
        <v>8259</v>
      </c>
      <c r="G1249" s="19">
        <v>233</v>
      </c>
      <c r="H1249" s="19" t="s">
        <v>8258</v>
      </c>
    </row>
    <row r="1250" spans="1:8" x14ac:dyDescent="0.35">
      <c r="A1250" s="19" t="s">
        <v>12737</v>
      </c>
      <c r="B1250" s="19" t="s">
        <v>12736</v>
      </c>
      <c r="C1250" s="19" t="s">
        <v>8261</v>
      </c>
      <c r="D1250" s="19" t="s">
        <v>12735</v>
      </c>
      <c r="E1250" s="19" t="s">
        <v>957</v>
      </c>
      <c r="F1250" s="19" t="s">
        <v>8259</v>
      </c>
      <c r="G1250" s="19">
        <v>276</v>
      </c>
      <c r="H1250" s="19" t="s">
        <v>8258</v>
      </c>
    </row>
    <row r="1251" spans="1:8" x14ac:dyDescent="0.35">
      <c r="A1251" s="19" t="s">
        <v>12734</v>
      </c>
      <c r="B1251" s="19" t="s">
        <v>12733</v>
      </c>
      <c r="C1251" s="19" t="s">
        <v>8261</v>
      </c>
      <c r="D1251" s="19" t="s">
        <v>8260</v>
      </c>
      <c r="E1251" s="19" t="s">
        <v>969</v>
      </c>
      <c r="F1251" s="19" t="s">
        <v>8259</v>
      </c>
      <c r="G1251" s="19">
        <v>78</v>
      </c>
      <c r="H1251" s="19" t="s">
        <v>8258</v>
      </c>
    </row>
    <row r="1252" spans="1:8" x14ac:dyDescent="0.35">
      <c r="A1252" s="19" t="s">
        <v>12732</v>
      </c>
      <c r="B1252" s="19" t="s">
        <v>12731</v>
      </c>
      <c r="C1252" s="19" t="s">
        <v>8261</v>
      </c>
      <c r="D1252" s="19" t="s">
        <v>8260</v>
      </c>
      <c r="E1252" s="19" t="s">
        <v>977</v>
      </c>
      <c r="F1252" s="19" t="s">
        <v>8259</v>
      </c>
      <c r="G1252" s="19">
        <v>326</v>
      </c>
      <c r="H1252" s="19" t="s">
        <v>8258</v>
      </c>
    </row>
    <row r="1253" spans="1:8" x14ac:dyDescent="0.35">
      <c r="A1253" s="19" t="s">
        <v>12730</v>
      </c>
      <c r="B1253" s="19" t="s">
        <v>12729</v>
      </c>
      <c r="C1253" s="19" t="s">
        <v>8261</v>
      </c>
      <c r="D1253" s="19" t="s">
        <v>8260</v>
      </c>
      <c r="E1253" s="19" t="s">
        <v>979</v>
      </c>
      <c r="F1253" s="19" t="s">
        <v>8259</v>
      </c>
      <c r="G1253" s="19">
        <v>99</v>
      </c>
      <c r="H1253" s="19" t="s">
        <v>8258</v>
      </c>
    </row>
    <row r="1254" spans="1:8" x14ac:dyDescent="0.35">
      <c r="A1254" s="19" t="s">
        <v>12728</v>
      </c>
      <c r="B1254" s="19" t="s">
        <v>12727</v>
      </c>
      <c r="C1254" s="19" t="s">
        <v>8261</v>
      </c>
      <c r="D1254" s="19" t="s">
        <v>8260</v>
      </c>
      <c r="E1254" s="19" t="s">
        <v>981</v>
      </c>
      <c r="F1254" s="19" t="s">
        <v>8259</v>
      </c>
      <c r="G1254" s="19">
        <v>666</v>
      </c>
      <c r="H1254" s="19" t="s">
        <v>8258</v>
      </c>
    </row>
    <row r="1255" spans="1:8" x14ac:dyDescent="0.35">
      <c r="A1255" s="19" t="s">
        <v>12726</v>
      </c>
      <c r="B1255" s="19" t="s">
        <v>12725</v>
      </c>
      <c r="C1255" s="19" t="s">
        <v>8261</v>
      </c>
      <c r="D1255" s="19" t="s">
        <v>998</v>
      </c>
      <c r="E1255" s="19" t="s">
        <v>996</v>
      </c>
      <c r="F1255" s="19" t="s">
        <v>8259</v>
      </c>
      <c r="G1255" s="19">
        <v>150</v>
      </c>
      <c r="H1255" s="19" t="s">
        <v>8258</v>
      </c>
    </row>
    <row r="1256" spans="1:8" x14ac:dyDescent="0.35">
      <c r="A1256" s="19" t="s">
        <v>12724</v>
      </c>
      <c r="B1256" s="19" t="s">
        <v>12723</v>
      </c>
      <c r="C1256" s="19" t="s">
        <v>8261</v>
      </c>
      <c r="D1256" s="19" t="s">
        <v>11697</v>
      </c>
      <c r="E1256" s="19" t="s">
        <v>999</v>
      </c>
      <c r="F1256" s="19" t="s">
        <v>8259</v>
      </c>
      <c r="G1256" s="19">
        <v>155</v>
      </c>
      <c r="H1256" s="19" t="s">
        <v>8258</v>
      </c>
    </row>
    <row r="1257" spans="1:8" x14ac:dyDescent="0.35">
      <c r="A1257" s="19" t="s">
        <v>12722</v>
      </c>
      <c r="B1257" s="19" t="s">
        <v>12721</v>
      </c>
      <c r="C1257" s="19" t="s">
        <v>8261</v>
      </c>
      <c r="D1257" s="19" t="s">
        <v>8505</v>
      </c>
      <c r="E1257" s="19" t="s">
        <v>12720</v>
      </c>
      <c r="F1257" s="19" t="s">
        <v>8259</v>
      </c>
      <c r="G1257" s="19">
        <v>256</v>
      </c>
      <c r="H1257" s="19" t="s">
        <v>8258</v>
      </c>
    </row>
    <row r="1258" spans="1:8" x14ac:dyDescent="0.35">
      <c r="A1258" s="19" t="s">
        <v>12719</v>
      </c>
      <c r="B1258" s="19" t="s">
        <v>12718</v>
      </c>
      <c r="C1258" s="19" t="s">
        <v>8261</v>
      </c>
      <c r="D1258" s="19" t="s">
        <v>8505</v>
      </c>
      <c r="E1258" s="19" t="s">
        <v>12717</v>
      </c>
      <c r="F1258" s="19" t="s">
        <v>8259</v>
      </c>
      <c r="G1258" s="19">
        <v>582</v>
      </c>
      <c r="H1258" s="19" t="s">
        <v>8258</v>
      </c>
    </row>
    <row r="1259" spans="1:8" x14ac:dyDescent="0.35">
      <c r="A1259" s="19" t="s">
        <v>12716</v>
      </c>
      <c r="B1259" s="19" t="s">
        <v>12715</v>
      </c>
      <c r="C1259" s="19" t="s">
        <v>8261</v>
      </c>
      <c r="D1259" s="19" t="s">
        <v>8505</v>
      </c>
      <c r="E1259" s="19" t="s">
        <v>1007</v>
      </c>
      <c r="F1259" s="19" t="s">
        <v>8259</v>
      </c>
      <c r="G1259" s="19">
        <v>204</v>
      </c>
      <c r="H1259" s="19" t="s">
        <v>8258</v>
      </c>
    </row>
    <row r="1260" spans="1:8" x14ac:dyDescent="0.35">
      <c r="A1260" s="19" t="s">
        <v>12714</v>
      </c>
      <c r="B1260" s="19" t="s">
        <v>12713</v>
      </c>
      <c r="C1260" s="19" t="s">
        <v>8261</v>
      </c>
      <c r="D1260" s="19" t="s">
        <v>12712</v>
      </c>
      <c r="E1260" s="19" t="s">
        <v>1017</v>
      </c>
      <c r="F1260" s="19" t="s">
        <v>8259</v>
      </c>
      <c r="G1260" s="19">
        <v>321</v>
      </c>
      <c r="H1260" s="19" t="s">
        <v>8258</v>
      </c>
    </row>
    <row r="1261" spans="1:8" x14ac:dyDescent="0.35">
      <c r="A1261" s="19" t="s">
        <v>12711</v>
      </c>
      <c r="B1261" s="19" t="s">
        <v>12710</v>
      </c>
      <c r="C1261" s="19" t="s">
        <v>8261</v>
      </c>
      <c r="D1261" s="19" t="s">
        <v>12709</v>
      </c>
      <c r="E1261" s="19" t="s">
        <v>1020</v>
      </c>
      <c r="F1261" s="19" t="s">
        <v>8259</v>
      </c>
      <c r="G1261" s="19">
        <v>257</v>
      </c>
      <c r="H1261" s="19" t="s">
        <v>8258</v>
      </c>
    </row>
    <row r="1262" spans="1:8" x14ac:dyDescent="0.35">
      <c r="A1262" s="19" t="s">
        <v>12708</v>
      </c>
      <c r="B1262" s="19" t="s">
        <v>12707</v>
      </c>
      <c r="C1262" s="19" t="s">
        <v>8261</v>
      </c>
      <c r="D1262" s="19" t="s">
        <v>184</v>
      </c>
      <c r="E1262" s="19" t="s">
        <v>1026</v>
      </c>
      <c r="F1262" s="19" t="s">
        <v>8259</v>
      </c>
      <c r="G1262" s="19">
        <v>194</v>
      </c>
      <c r="H1262" s="19" t="s">
        <v>8258</v>
      </c>
    </row>
    <row r="1263" spans="1:8" x14ac:dyDescent="0.35">
      <c r="A1263" s="19" t="s">
        <v>12706</v>
      </c>
      <c r="B1263" s="19" t="s">
        <v>12705</v>
      </c>
      <c r="C1263" s="19" t="s">
        <v>8261</v>
      </c>
      <c r="D1263" s="19" t="s">
        <v>9470</v>
      </c>
      <c r="E1263" s="19" t="s">
        <v>1028</v>
      </c>
      <c r="F1263" s="19" t="s">
        <v>8259</v>
      </c>
      <c r="G1263" s="19">
        <v>563</v>
      </c>
      <c r="H1263" s="19" t="s">
        <v>8258</v>
      </c>
    </row>
    <row r="1264" spans="1:8" x14ac:dyDescent="0.35">
      <c r="A1264" s="19" t="s">
        <v>12704</v>
      </c>
      <c r="B1264" s="19" t="s">
        <v>12703</v>
      </c>
      <c r="C1264" s="19" t="s">
        <v>8261</v>
      </c>
      <c r="D1264" s="19" t="s">
        <v>8260</v>
      </c>
      <c r="E1264" s="19" t="s">
        <v>1031</v>
      </c>
      <c r="F1264" s="19" t="s">
        <v>8259</v>
      </c>
      <c r="G1264" s="19">
        <v>137</v>
      </c>
      <c r="H1264" s="19" t="s">
        <v>8258</v>
      </c>
    </row>
    <row r="1265" spans="1:8" x14ac:dyDescent="0.35">
      <c r="A1265" s="19" t="s">
        <v>12702</v>
      </c>
      <c r="B1265" s="19" t="s">
        <v>12701</v>
      </c>
      <c r="C1265" s="19" t="s">
        <v>8261</v>
      </c>
      <c r="D1265" s="19" t="s">
        <v>8260</v>
      </c>
      <c r="E1265" s="19" t="s">
        <v>1036</v>
      </c>
      <c r="F1265" s="19" t="s">
        <v>8259</v>
      </c>
      <c r="G1265" s="19">
        <v>569</v>
      </c>
      <c r="H1265" s="19" t="s">
        <v>8258</v>
      </c>
    </row>
    <row r="1266" spans="1:8" x14ac:dyDescent="0.35">
      <c r="A1266" s="19" t="s">
        <v>12700</v>
      </c>
      <c r="B1266" s="19" t="s">
        <v>12699</v>
      </c>
      <c r="C1266" s="19" t="s">
        <v>8261</v>
      </c>
      <c r="D1266" s="19" t="s">
        <v>8260</v>
      </c>
      <c r="E1266" s="19" t="s">
        <v>1038</v>
      </c>
      <c r="F1266" s="19" t="s">
        <v>8259</v>
      </c>
      <c r="G1266" s="19">
        <v>178</v>
      </c>
      <c r="H1266" s="19" t="s">
        <v>8258</v>
      </c>
    </row>
    <row r="1267" spans="1:8" x14ac:dyDescent="0.35">
      <c r="A1267" s="19" t="s">
        <v>12698</v>
      </c>
      <c r="B1267" s="19" t="s">
        <v>12697</v>
      </c>
      <c r="C1267" s="19" t="s">
        <v>8261</v>
      </c>
      <c r="D1267" s="19" t="s">
        <v>12696</v>
      </c>
      <c r="E1267" s="19" t="s">
        <v>1040</v>
      </c>
      <c r="F1267" s="19" t="s">
        <v>8259</v>
      </c>
      <c r="G1267" s="19">
        <v>86</v>
      </c>
      <c r="H1267" s="19" t="s">
        <v>8258</v>
      </c>
    </row>
    <row r="1268" spans="1:8" x14ac:dyDescent="0.35">
      <c r="A1268" s="19" t="s">
        <v>12695</v>
      </c>
      <c r="B1268" s="19" t="s">
        <v>12694</v>
      </c>
      <c r="C1268" s="19" t="s">
        <v>8261</v>
      </c>
      <c r="D1268" s="19" t="s">
        <v>8260</v>
      </c>
      <c r="E1268" s="19" t="s">
        <v>1046</v>
      </c>
      <c r="F1268" s="19" t="s">
        <v>8259</v>
      </c>
      <c r="G1268" s="19">
        <v>92</v>
      </c>
      <c r="H1268" s="19" t="s">
        <v>8258</v>
      </c>
    </row>
    <row r="1269" spans="1:8" x14ac:dyDescent="0.35">
      <c r="A1269" s="19" t="s">
        <v>12693</v>
      </c>
      <c r="B1269" s="19" t="s">
        <v>12692</v>
      </c>
      <c r="C1269" s="19" t="s">
        <v>8261</v>
      </c>
      <c r="D1269" s="19" t="s">
        <v>1058</v>
      </c>
      <c r="E1269" s="19" t="s">
        <v>1056</v>
      </c>
      <c r="F1269" s="19" t="s">
        <v>8259</v>
      </c>
      <c r="G1269" s="19">
        <v>147</v>
      </c>
      <c r="H1269" s="19" t="s">
        <v>8258</v>
      </c>
    </row>
    <row r="1270" spans="1:8" x14ac:dyDescent="0.35">
      <c r="A1270" s="19" t="s">
        <v>12691</v>
      </c>
      <c r="B1270" s="19" t="s">
        <v>12690</v>
      </c>
      <c r="C1270" s="19" t="s">
        <v>8261</v>
      </c>
      <c r="D1270" s="19" t="s">
        <v>8260</v>
      </c>
      <c r="E1270" s="19" t="s">
        <v>1059</v>
      </c>
      <c r="F1270" s="19" t="s">
        <v>8259</v>
      </c>
      <c r="G1270" s="19">
        <v>167</v>
      </c>
      <c r="H1270" s="19" t="s">
        <v>8258</v>
      </c>
    </row>
    <row r="1271" spans="1:8" x14ac:dyDescent="0.35">
      <c r="A1271" s="19" t="s">
        <v>12689</v>
      </c>
      <c r="B1271" s="19" t="s">
        <v>12688</v>
      </c>
      <c r="C1271" s="19" t="s">
        <v>8261</v>
      </c>
      <c r="D1271" s="19" t="s">
        <v>1063</v>
      </c>
      <c r="E1271" s="19" t="s">
        <v>1061</v>
      </c>
      <c r="F1271" s="19" t="s">
        <v>8259</v>
      </c>
      <c r="G1271" s="19">
        <v>71</v>
      </c>
      <c r="H1271" s="19" t="s">
        <v>8258</v>
      </c>
    </row>
    <row r="1272" spans="1:8" x14ac:dyDescent="0.35">
      <c r="A1272" s="19" t="s">
        <v>12687</v>
      </c>
      <c r="B1272" s="19" t="s">
        <v>12686</v>
      </c>
      <c r="C1272" s="19" t="s">
        <v>8261</v>
      </c>
      <c r="D1272" s="19" t="s">
        <v>10914</v>
      </c>
      <c r="E1272" s="19" t="s">
        <v>1066</v>
      </c>
      <c r="F1272" s="19" t="s">
        <v>8259</v>
      </c>
      <c r="G1272" s="19">
        <v>320</v>
      </c>
      <c r="H1272" s="19" t="s">
        <v>8258</v>
      </c>
    </row>
    <row r="1273" spans="1:8" x14ac:dyDescent="0.35">
      <c r="A1273" s="19" t="s">
        <v>12685</v>
      </c>
      <c r="B1273" s="19" t="s">
        <v>12684</v>
      </c>
      <c r="C1273" s="19" t="s">
        <v>8261</v>
      </c>
      <c r="D1273" s="19" t="s">
        <v>12683</v>
      </c>
      <c r="E1273" s="19" t="s">
        <v>1072</v>
      </c>
      <c r="F1273" s="19" t="s">
        <v>8259</v>
      </c>
      <c r="G1273" s="19">
        <v>161</v>
      </c>
      <c r="H1273" s="19" t="s">
        <v>8258</v>
      </c>
    </row>
    <row r="1274" spans="1:8" x14ac:dyDescent="0.35">
      <c r="A1274" s="19" t="s">
        <v>12682</v>
      </c>
      <c r="B1274" s="19" t="s">
        <v>12681</v>
      </c>
      <c r="C1274" s="19" t="s">
        <v>8261</v>
      </c>
      <c r="D1274" s="19" t="s">
        <v>8260</v>
      </c>
      <c r="E1274" s="19" t="s">
        <v>1078</v>
      </c>
      <c r="F1274" s="19" t="s">
        <v>8259</v>
      </c>
      <c r="G1274" s="19">
        <v>92</v>
      </c>
      <c r="H1274" s="19" t="s">
        <v>8258</v>
      </c>
    </row>
    <row r="1275" spans="1:8" x14ac:dyDescent="0.35">
      <c r="A1275" s="19" t="s">
        <v>12680</v>
      </c>
      <c r="B1275" s="19" t="s">
        <v>12679</v>
      </c>
      <c r="C1275" s="19" t="s">
        <v>8261</v>
      </c>
      <c r="D1275" s="19" t="s">
        <v>8260</v>
      </c>
      <c r="E1275" s="19" t="s">
        <v>1092</v>
      </c>
      <c r="F1275" s="19" t="s">
        <v>8259</v>
      </c>
      <c r="G1275" s="19">
        <v>89</v>
      </c>
      <c r="H1275" s="19" t="s">
        <v>8258</v>
      </c>
    </row>
    <row r="1276" spans="1:8" x14ac:dyDescent="0.35">
      <c r="A1276" s="19" t="s">
        <v>12678</v>
      </c>
      <c r="B1276" s="19" t="s">
        <v>12677</v>
      </c>
      <c r="C1276" s="19" t="s">
        <v>8261</v>
      </c>
      <c r="D1276" s="19" t="s">
        <v>12676</v>
      </c>
      <c r="E1276" s="19" t="s">
        <v>1094</v>
      </c>
      <c r="F1276" s="19" t="s">
        <v>8259</v>
      </c>
      <c r="G1276" s="19">
        <v>311</v>
      </c>
      <c r="H1276" s="19" t="s">
        <v>8258</v>
      </c>
    </row>
    <row r="1277" spans="1:8" x14ac:dyDescent="0.35">
      <c r="A1277" s="19" t="s">
        <v>12675</v>
      </c>
      <c r="B1277" s="19" t="s">
        <v>12674</v>
      </c>
      <c r="C1277" s="19" t="s">
        <v>8261</v>
      </c>
      <c r="D1277" s="19" t="s">
        <v>12673</v>
      </c>
      <c r="E1277" s="19" t="s">
        <v>1097</v>
      </c>
      <c r="F1277" s="19" t="s">
        <v>8259</v>
      </c>
      <c r="G1277" s="19">
        <v>456</v>
      </c>
      <c r="H1277" s="19" t="s">
        <v>8258</v>
      </c>
    </row>
    <row r="1278" spans="1:8" x14ac:dyDescent="0.35">
      <c r="A1278" s="19" t="s">
        <v>12672</v>
      </c>
      <c r="B1278" s="19" t="s">
        <v>12671</v>
      </c>
      <c r="C1278" s="19" t="s">
        <v>8261</v>
      </c>
      <c r="D1278" s="19" t="s">
        <v>12670</v>
      </c>
      <c r="E1278" s="19" t="s">
        <v>1124</v>
      </c>
      <c r="F1278" s="19" t="s">
        <v>8259</v>
      </c>
      <c r="G1278" s="19">
        <v>405</v>
      </c>
      <c r="H1278" s="19" t="s">
        <v>8258</v>
      </c>
    </row>
    <row r="1279" spans="1:8" x14ac:dyDescent="0.35">
      <c r="A1279" s="19" t="s">
        <v>12669</v>
      </c>
      <c r="B1279" s="19" t="s">
        <v>12668</v>
      </c>
      <c r="C1279" s="19" t="s">
        <v>8261</v>
      </c>
      <c r="D1279" s="19" t="s">
        <v>1129</v>
      </c>
      <c r="E1279" s="19" t="s">
        <v>1127</v>
      </c>
      <c r="F1279" s="19" t="s">
        <v>8259</v>
      </c>
      <c r="G1279" s="19">
        <v>465</v>
      </c>
      <c r="H1279" s="19" t="s">
        <v>8258</v>
      </c>
    </row>
    <row r="1280" spans="1:8" x14ac:dyDescent="0.35">
      <c r="A1280" s="19" t="s">
        <v>12667</v>
      </c>
      <c r="B1280" s="19" t="s">
        <v>12666</v>
      </c>
      <c r="C1280" s="19" t="s">
        <v>8261</v>
      </c>
      <c r="D1280" s="19" t="s">
        <v>8686</v>
      </c>
      <c r="E1280" s="19" t="s">
        <v>1130</v>
      </c>
      <c r="F1280" s="19" t="s">
        <v>8259</v>
      </c>
      <c r="G1280" s="19">
        <v>235</v>
      </c>
      <c r="H1280" s="19" t="s">
        <v>8258</v>
      </c>
    </row>
    <row r="1281" spans="1:8" x14ac:dyDescent="0.35">
      <c r="A1281" s="19" t="s">
        <v>12665</v>
      </c>
      <c r="B1281" s="19" t="s">
        <v>12664</v>
      </c>
      <c r="C1281" s="19" t="s">
        <v>8261</v>
      </c>
      <c r="D1281" s="19" t="s">
        <v>12422</v>
      </c>
      <c r="E1281" s="19" t="s">
        <v>1133</v>
      </c>
      <c r="F1281" s="19" t="s">
        <v>8259</v>
      </c>
      <c r="G1281" s="19">
        <v>148</v>
      </c>
      <c r="H1281" s="19" t="s">
        <v>8258</v>
      </c>
    </row>
    <row r="1282" spans="1:8" x14ac:dyDescent="0.35">
      <c r="A1282" s="19" t="s">
        <v>12663</v>
      </c>
      <c r="B1282" s="19" t="s">
        <v>12662</v>
      </c>
      <c r="C1282" s="19" t="s">
        <v>8261</v>
      </c>
      <c r="D1282" s="19" t="s">
        <v>12661</v>
      </c>
      <c r="E1282" s="19" t="s">
        <v>1138</v>
      </c>
      <c r="F1282" s="19" t="s">
        <v>8259</v>
      </c>
      <c r="G1282" s="19">
        <v>422</v>
      </c>
      <c r="H1282" s="19" t="s">
        <v>8258</v>
      </c>
    </row>
    <row r="1283" spans="1:8" x14ac:dyDescent="0.35">
      <c r="A1283" s="19" t="s">
        <v>12660</v>
      </c>
      <c r="B1283" s="19" t="s">
        <v>12659</v>
      </c>
      <c r="C1283" s="19" t="s">
        <v>8261</v>
      </c>
      <c r="D1283" s="19" t="s">
        <v>12658</v>
      </c>
      <c r="E1283" s="19" t="s">
        <v>1144</v>
      </c>
      <c r="F1283" s="19" t="s">
        <v>8259</v>
      </c>
      <c r="G1283" s="19">
        <v>128</v>
      </c>
      <c r="H1283" s="19" t="s">
        <v>8258</v>
      </c>
    </row>
    <row r="1284" spans="1:8" x14ac:dyDescent="0.35">
      <c r="A1284" s="19" t="s">
        <v>12657</v>
      </c>
      <c r="B1284" s="19" t="s">
        <v>12656</v>
      </c>
      <c r="C1284" s="19" t="s">
        <v>8261</v>
      </c>
      <c r="D1284" s="19" t="s">
        <v>1161</v>
      </c>
      <c r="E1284" s="19" t="s">
        <v>1159</v>
      </c>
      <c r="F1284" s="19" t="s">
        <v>8259</v>
      </c>
      <c r="G1284" s="19">
        <v>200</v>
      </c>
      <c r="H1284" s="19" t="s">
        <v>8258</v>
      </c>
    </row>
    <row r="1285" spans="1:8" x14ac:dyDescent="0.35">
      <c r="A1285" s="19" t="s">
        <v>12655</v>
      </c>
      <c r="B1285" s="19" t="s">
        <v>12654</v>
      </c>
      <c r="C1285" s="19" t="s">
        <v>8261</v>
      </c>
      <c r="D1285" s="19" t="s">
        <v>12653</v>
      </c>
      <c r="E1285" s="19" t="s">
        <v>1162</v>
      </c>
      <c r="F1285" s="19" t="s">
        <v>8259</v>
      </c>
      <c r="G1285" s="19">
        <v>1020</v>
      </c>
      <c r="H1285" s="19" t="s">
        <v>8258</v>
      </c>
    </row>
    <row r="1286" spans="1:8" x14ac:dyDescent="0.35">
      <c r="A1286" s="19" t="s">
        <v>12652</v>
      </c>
      <c r="B1286" s="19" t="s">
        <v>12651</v>
      </c>
      <c r="C1286" s="19" t="s">
        <v>8261</v>
      </c>
      <c r="D1286" s="19" t="s">
        <v>12650</v>
      </c>
      <c r="E1286" s="19" t="s">
        <v>1165</v>
      </c>
      <c r="F1286" s="19" t="s">
        <v>8259</v>
      </c>
      <c r="G1286" s="19">
        <v>314</v>
      </c>
      <c r="H1286" s="19" t="s">
        <v>8258</v>
      </c>
    </row>
    <row r="1287" spans="1:8" x14ac:dyDescent="0.35">
      <c r="A1287" s="19" t="s">
        <v>12649</v>
      </c>
      <c r="B1287" s="19" t="s">
        <v>12648</v>
      </c>
      <c r="C1287" s="19" t="s">
        <v>8261</v>
      </c>
      <c r="D1287" s="19" t="s">
        <v>8260</v>
      </c>
      <c r="E1287" s="19" t="s">
        <v>1170</v>
      </c>
      <c r="F1287" s="19" t="s">
        <v>8259</v>
      </c>
      <c r="G1287" s="19">
        <v>435</v>
      </c>
      <c r="H1287" s="19" t="s">
        <v>8258</v>
      </c>
    </row>
    <row r="1288" spans="1:8" x14ac:dyDescent="0.35">
      <c r="A1288" s="19" t="s">
        <v>12647</v>
      </c>
      <c r="B1288" s="19" t="s">
        <v>12646</v>
      </c>
      <c r="C1288" s="19" t="s">
        <v>8261</v>
      </c>
      <c r="D1288" s="19" t="s">
        <v>1183</v>
      </c>
      <c r="E1288" s="19" t="s">
        <v>1181</v>
      </c>
      <c r="F1288" s="19" t="s">
        <v>8259</v>
      </c>
      <c r="G1288" s="19">
        <v>312</v>
      </c>
      <c r="H1288" s="19" t="s">
        <v>8258</v>
      </c>
    </row>
    <row r="1289" spans="1:8" x14ac:dyDescent="0.35">
      <c r="A1289" s="19" t="s">
        <v>12645</v>
      </c>
      <c r="B1289" s="19" t="s">
        <v>12644</v>
      </c>
      <c r="C1289" s="19" t="s">
        <v>8261</v>
      </c>
      <c r="D1289" s="19" t="s">
        <v>12643</v>
      </c>
      <c r="E1289" s="19" t="s">
        <v>1192</v>
      </c>
      <c r="F1289" s="19" t="s">
        <v>8259</v>
      </c>
      <c r="G1289" s="19">
        <v>113</v>
      </c>
      <c r="H1289" s="19" t="s">
        <v>8258</v>
      </c>
    </row>
    <row r="1290" spans="1:8" x14ac:dyDescent="0.35">
      <c r="A1290" s="19" t="s">
        <v>12642</v>
      </c>
      <c r="B1290" s="19" t="s">
        <v>12641</v>
      </c>
      <c r="C1290" s="19" t="s">
        <v>8261</v>
      </c>
      <c r="D1290" s="19" t="s">
        <v>9138</v>
      </c>
      <c r="E1290" s="19" t="s">
        <v>1198</v>
      </c>
      <c r="F1290" s="19" t="s">
        <v>8259</v>
      </c>
      <c r="G1290" s="19">
        <v>458</v>
      </c>
      <c r="H1290" s="19" t="s">
        <v>8258</v>
      </c>
    </row>
    <row r="1291" spans="1:8" x14ac:dyDescent="0.35">
      <c r="A1291" s="19" t="s">
        <v>12640</v>
      </c>
      <c r="B1291" s="19" t="s">
        <v>12639</v>
      </c>
      <c r="C1291" s="19" t="s">
        <v>8261</v>
      </c>
      <c r="D1291" s="19" t="s">
        <v>8260</v>
      </c>
      <c r="E1291" s="19" t="s">
        <v>1201</v>
      </c>
      <c r="F1291" s="19" t="s">
        <v>8259</v>
      </c>
      <c r="G1291" s="19">
        <v>87</v>
      </c>
      <c r="H1291" s="19" t="s">
        <v>8258</v>
      </c>
    </row>
    <row r="1292" spans="1:8" x14ac:dyDescent="0.35">
      <c r="A1292" s="19" t="s">
        <v>12638</v>
      </c>
      <c r="B1292" s="19" t="s">
        <v>12637</v>
      </c>
      <c r="C1292" s="19" t="s">
        <v>8261</v>
      </c>
      <c r="D1292" s="19" t="s">
        <v>8260</v>
      </c>
      <c r="E1292" s="19" t="s">
        <v>1203</v>
      </c>
      <c r="F1292" s="19" t="s">
        <v>8259</v>
      </c>
      <c r="G1292" s="19">
        <v>61</v>
      </c>
      <c r="H1292" s="19" t="s">
        <v>8258</v>
      </c>
    </row>
    <row r="1293" spans="1:8" x14ac:dyDescent="0.35">
      <c r="A1293" s="19" t="s">
        <v>12636</v>
      </c>
      <c r="B1293" s="19" t="s">
        <v>12635</v>
      </c>
      <c r="C1293" s="19" t="s">
        <v>8261</v>
      </c>
      <c r="D1293" s="19" t="s">
        <v>1207</v>
      </c>
      <c r="E1293" s="19" t="s">
        <v>1205</v>
      </c>
      <c r="F1293" s="19" t="s">
        <v>8259</v>
      </c>
      <c r="G1293" s="19">
        <v>307</v>
      </c>
      <c r="H1293" s="19" t="s">
        <v>8258</v>
      </c>
    </row>
    <row r="1294" spans="1:8" x14ac:dyDescent="0.35">
      <c r="A1294" s="19" t="s">
        <v>12634</v>
      </c>
      <c r="B1294" s="19" t="s">
        <v>12633</v>
      </c>
      <c r="C1294" s="19" t="s">
        <v>8261</v>
      </c>
      <c r="D1294" s="19" t="s">
        <v>1213</v>
      </c>
      <c r="E1294" s="19" t="s">
        <v>1211</v>
      </c>
      <c r="F1294" s="19" t="s">
        <v>8259</v>
      </c>
      <c r="G1294" s="19">
        <v>192</v>
      </c>
      <c r="H1294" s="19" t="s">
        <v>8258</v>
      </c>
    </row>
    <row r="1295" spans="1:8" x14ac:dyDescent="0.35">
      <c r="A1295" s="19" t="s">
        <v>12632</v>
      </c>
      <c r="B1295" s="19" t="s">
        <v>12631</v>
      </c>
      <c r="C1295" s="19" t="s">
        <v>8261</v>
      </c>
      <c r="D1295" s="19" t="s">
        <v>12630</v>
      </c>
      <c r="E1295" s="19" t="s">
        <v>1214</v>
      </c>
      <c r="F1295" s="19" t="s">
        <v>8259</v>
      </c>
      <c r="G1295" s="19">
        <v>337</v>
      </c>
      <c r="H1295" s="19" t="s">
        <v>8258</v>
      </c>
    </row>
    <row r="1296" spans="1:8" x14ac:dyDescent="0.35">
      <c r="A1296" s="19" t="s">
        <v>12629</v>
      </c>
      <c r="B1296" s="19" t="s">
        <v>12628</v>
      </c>
      <c r="C1296" s="19" t="s">
        <v>8261</v>
      </c>
      <c r="D1296" s="19" t="s">
        <v>8209</v>
      </c>
      <c r="E1296" s="19" t="s">
        <v>1217</v>
      </c>
      <c r="F1296" s="19" t="s">
        <v>8259</v>
      </c>
      <c r="G1296" s="19">
        <v>305</v>
      </c>
      <c r="H1296" s="19" t="s">
        <v>8258</v>
      </c>
    </row>
    <row r="1297" spans="1:8" x14ac:dyDescent="0.35">
      <c r="A1297" s="19" t="s">
        <v>12627</v>
      </c>
      <c r="B1297" s="19" t="s">
        <v>12626</v>
      </c>
      <c r="C1297" s="19" t="s">
        <v>8261</v>
      </c>
      <c r="D1297" s="19" t="s">
        <v>12625</v>
      </c>
      <c r="E1297" s="19" t="s">
        <v>1219</v>
      </c>
      <c r="F1297" s="19" t="s">
        <v>8259</v>
      </c>
      <c r="G1297" s="19">
        <v>524</v>
      </c>
      <c r="H1297" s="19" t="s">
        <v>8258</v>
      </c>
    </row>
    <row r="1298" spans="1:8" x14ac:dyDescent="0.35">
      <c r="A1298" s="19" t="s">
        <v>12624</v>
      </c>
      <c r="B1298" s="19" t="s">
        <v>12623</v>
      </c>
      <c r="C1298" s="19" t="s">
        <v>8261</v>
      </c>
      <c r="D1298" s="19" t="s">
        <v>10287</v>
      </c>
      <c r="E1298" s="19" t="s">
        <v>1243</v>
      </c>
      <c r="F1298" s="19" t="s">
        <v>8259</v>
      </c>
      <c r="G1298" s="19">
        <v>280</v>
      </c>
      <c r="H1298" s="19" t="s">
        <v>8258</v>
      </c>
    </row>
    <row r="1299" spans="1:8" x14ac:dyDescent="0.35">
      <c r="A1299" s="19" t="s">
        <v>12622</v>
      </c>
      <c r="B1299" s="19" t="s">
        <v>12621</v>
      </c>
      <c r="C1299" s="19" t="s">
        <v>8261</v>
      </c>
      <c r="D1299" s="19" t="s">
        <v>8260</v>
      </c>
      <c r="E1299" s="19" t="s">
        <v>1251</v>
      </c>
      <c r="F1299" s="19" t="s">
        <v>8259</v>
      </c>
      <c r="G1299" s="19">
        <v>71</v>
      </c>
      <c r="H1299" s="19" t="s">
        <v>8258</v>
      </c>
    </row>
    <row r="1300" spans="1:8" x14ac:dyDescent="0.35">
      <c r="A1300" s="19" t="s">
        <v>12620</v>
      </c>
      <c r="B1300" s="19" t="s">
        <v>12619</v>
      </c>
      <c r="C1300" s="19" t="s">
        <v>8261</v>
      </c>
      <c r="D1300" s="19" t="s">
        <v>12618</v>
      </c>
      <c r="E1300" s="19" t="s">
        <v>1256</v>
      </c>
      <c r="F1300" s="19" t="s">
        <v>8259</v>
      </c>
      <c r="G1300" s="19">
        <v>572</v>
      </c>
      <c r="H1300" s="19" t="s">
        <v>8258</v>
      </c>
    </row>
    <row r="1301" spans="1:8" x14ac:dyDescent="0.35">
      <c r="A1301" s="19" t="s">
        <v>12617</v>
      </c>
      <c r="B1301" s="19" t="s">
        <v>12616</v>
      </c>
      <c r="C1301" s="19" t="s">
        <v>8261</v>
      </c>
      <c r="D1301" s="19" t="s">
        <v>12615</v>
      </c>
      <c r="E1301" s="19" t="s">
        <v>1268</v>
      </c>
      <c r="F1301" s="19" t="s">
        <v>8259</v>
      </c>
      <c r="G1301" s="19">
        <v>332</v>
      </c>
      <c r="H1301" s="19" t="s">
        <v>8258</v>
      </c>
    </row>
    <row r="1302" spans="1:8" x14ac:dyDescent="0.35">
      <c r="A1302" s="19" t="s">
        <v>12614</v>
      </c>
      <c r="B1302" s="19" t="s">
        <v>12613</v>
      </c>
      <c r="C1302" s="19" t="s">
        <v>8261</v>
      </c>
      <c r="D1302" s="19" t="s">
        <v>12612</v>
      </c>
      <c r="E1302" s="19" t="s">
        <v>1271</v>
      </c>
      <c r="F1302" s="19" t="s">
        <v>8259</v>
      </c>
      <c r="G1302" s="19">
        <v>361</v>
      </c>
      <c r="H1302" s="19" t="s">
        <v>8258</v>
      </c>
    </row>
    <row r="1303" spans="1:8" x14ac:dyDescent="0.35">
      <c r="A1303" s="19" t="s">
        <v>12611</v>
      </c>
      <c r="B1303" s="19" t="s">
        <v>12610</v>
      </c>
      <c r="C1303" s="19" t="s">
        <v>8261</v>
      </c>
      <c r="D1303" s="19" t="s">
        <v>8260</v>
      </c>
      <c r="E1303" s="19" t="s">
        <v>1274</v>
      </c>
      <c r="F1303" s="19" t="s">
        <v>8259</v>
      </c>
      <c r="G1303" s="19">
        <v>109</v>
      </c>
      <c r="H1303" s="19" t="s">
        <v>8258</v>
      </c>
    </row>
    <row r="1304" spans="1:8" x14ac:dyDescent="0.35">
      <c r="A1304" s="19" t="s">
        <v>12609</v>
      </c>
      <c r="B1304" s="19" t="s">
        <v>12608</v>
      </c>
      <c r="C1304" s="19" t="s">
        <v>8261</v>
      </c>
      <c r="D1304" s="19" t="s">
        <v>10109</v>
      </c>
      <c r="E1304" s="19" t="s">
        <v>1276</v>
      </c>
      <c r="F1304" s="19" t="s">
        <v>8259</v>
      </c>
      <c r="G1304" s="19">
        <v>243</v>
      </c>
      <c r="H1304" s="19" t="s">
        <v>8258</v>
      </c>
    </row>
    <row r="1305" spans="1:8" x14ac:dyDescent="0.35">
      <c r="A1305" s="19" t="s">
        <v>12607</v>
      </c>
      <c r="B1305" s="19" t="s">
        <v>12606</v>
      </c>
      <c r="C1305" s="19" t="s">
        <v>8261</v>
      </c>
      <c r="D1305" s="19" t="s">
        <v>10109</v>
      </c>
      <c r="E1305" s="19" t="s">
        <v>1279</v>
      </c>
      <c r="F1305" s="19" t="s">
        <v>8259</v>
      </c>
      <c r="G1305" s="19">
        <v>163</v>
      </c>
      <c r="H1305" s="19" t="s">
        <v>8258</v>
      </c>
    </row>
    <row r="1306" spans="1:8" x14ac:dyDescent="0.35">
      <c r="A1306" s="19" t="s">
        <v>12605</v>
      </c>
      <c r="B1306" s="19" t="s">
        <v>12604</v>
      </c>
      <c r="C1306" s="19" t="s">
        <v>8261</v>
      </c>
      <c r="D1306" s="19" t="s">
        <v>8260</v>
      </c>
      <c r="E1306" s="19" t="s">
        <v>1289</v>
      </c>
      <c r="F1306" s="19" t="s">
        <v>8259</v>
      </c>
      <c r="G1306" s="19">
        <v>271</v>
      </c>
      <c r="H1306" s="19" t="s">
        <v>8258</v>
      </c>
    </row>
    <row r="1307" spans="1:8" x14ac:dyDescent="0.35">
      <c r="A1307" s="19" t="s">
        <v>12603</v>
      </c>
      <c r="B1307" s="19" t="s">
        <v>12602</v>
      </c>
      <c r="C1307" s="19" t="s">
        <v>8261</v>
      </c>
      <c r="D1307" s="19" t="s">
        <v>10325</v>
      </c>
      <c r="E1307" s="19" t="s">
        <v>1291</v>
      </c>
      <c r="F1307" s="19" t="s">
        <v>8259</v>
      </c>
      <c r="G1307" s="19">
        <v>105</v>
      </c>
      <c r="H1307" s="19" t="s">
        <v>8258</v>
      </c>
    </row>
    <row r="1308" spans="1:8" x14ac:dyDescent="0.35">
      <c r="A1308" s="19" t="s">
        <v>12601</v>
      </c>
      <c r="B1308" s="19" t="s">
        <v>12600</v>
      </c>
      <c r="C1308" s="19" t="s">
        <v>8261</v>
      </c>
      <c r="D1308" s="19" t="s">
        <v>8260</v>
      </c>
      <c r="E1308" s="19" t="s">
        <v>1293</v>
      </c>
      <c r="F1308" s="19" t="s">
        <v>8259</v>
      </c>
      <c r="G1308" s="19">
        <v>171</v>
      </c>
      <c r="H1308" s="19" t="s">
        <v>8258</v>
      </c>
    </row>
    <row r="1309" spans="1:8" x14ac:dyDescent="0.35">
      <c r="A1309" s="19" t="s">
        <v>12599</v>
      </c>
      <c r="B1309" s="19" t="s">
        <v>12598</v>
      </c>
      <c r="C1309" s="19" t="s">
        <v>8261</v>
      </c>
      <c r="D1309" s="19" t="s">
        <v>1297</v>
      </c>
      <c r="E1309" s="19" t="s">
        <v>12597</v>
      </c>
      <c r="F1309" s="19" t="s">
        <v>8259</v>
      </c>
      <c r="G1309" s="19">
        <v>172</v>
      </c>
      <c r="H1309" s="19" t="s">
        <v>8258</v>
      </c>
    </row>
    <row r="1310" spans="1:8" x14ac:dyDescent="0.35">
      <c r="A1310" s="19" t="s">
        <v>12596</v>
      </c>
      <c r="B1310" s="19" t="s">
        <v>12595</v>
      </c>
      <c r="C1310" s="19" t="s">
        <v>8261</v>
      </c>
      <c r="D1310" s="19" t="s">
        <v>8260</v>
      </c>
      <c r="E1310" s="19" t="s">
        <v>1303</v>
      </c>
      <c r="F1310" s="19" t="s">
        <v>8259</v>
      </c>
      <c r="G1310" s="19">
        <v>284</v>
      </c>
      <c r="H1310" s="19" t="s">
        <v>8258</v>
      </c>
    </row>
    <row r="1311" spans="1:8" x14ac:dyDescent="0.35">
      <c r="A1311" s="19" t="s">
        <v>12594</v>
      </c>
      <c r="B1311" s="19" t="s">
        <v>12593</v>
      </c>
      <c r="C1311" s="19" t="s">
        <v>8261</v>
      </c>
      <c r="D1311" s="19" t="s">
        <v>12592</v>
      </c>
      <c r="E1311" s="19" t="s">
        <v>1308</v>
      </c>
      <c r="F1311" s="19" t="s">
        <v>8259</v>
      </c>
      <c r="G1311" s="19">
        <v>308</v>
      </c>
      <c r="H1311" s="19" t="s">
        <v>8258</v>
      </c>
    </row>
    <row r="1312" spans="1:8" x14ac:dyDescent="0.35">
      <c r="A1312" s="19" t="s">
        <v>12591</v>
      </c>
      <c r="B1312" s="19" t="s">
        <v>12590</v>
      </c>
      <c r="C1312" s="19" t="s">
        <v>8261</v>
      </c>
      <c r="D1312" s="19" t="s">
        <v>9064</v>
      </c>
      <c r="E1312" s="19" t="s">
        <v>1315</v>
      </c>
      <c r="F1312" s="19" t="s">
        <v>8259</v>
      </c>
      <c r="G1312" s="19">
        <v>457</v>
      </c>
      <c r="H1312" s="19" t="s">
        <v>8258</v>
      </c>
    </row>
    <row r="1313" spans="1:8" x14ac:dyDescent="0.35">
      <c r="A1313" s="19" t="s">
        <v>12589</v>
      </c>
      <c r="B1313" s="19" t="s">
        <v>12588</v>
      </c>
      <c r="C1313" s="19" t="s">
        <v>8261</v>
      </c>
      <c r="D1313" s="19" t="s">
        <v>12587</v>
      </c>
      <c r="E1313" s="19" t="s">
        <v>1323</v>
      </c>
      <c r="F1313" s="19" t="s">
        <v>8259</v>
      </c>
      <c r="G1313" s="19">
        <v>534</v>
      </c>
      <c r="H1313" s="19" t="s">
        <v>8258</v>
      </c>
    </row>
    <row r="1314" spans="1:8" x14ac:dyDescent="0.35">
      <c r="A1314" s="19" t="s">
        <v>12586</v>
      </c>
      <c r="B1314" s="19" t="s">
        <v>12585</v>
      </c>
      <c r="C1314" s="19" t="s">
        <v>8261</v>
      </c>
      <c r="D1314" s="19" t="s">
        <v>12582</v>
      </c>
      <c r="E1314" s="19" t="s">
        <v>1331</v>
      </c>
      <c r="F1314" s="19" t="s">
        <v>8259</v>
      </c>
      <c r="G1314" s="19">
        <v>217</v>
      </c>
      <c r="H1314" s="19" t="s">
        <v>8258</v>
      </c>
    </row>
    <row r="1315" spans="1:8" x14ac:dyDescent="0.35">
      <c r="A1315" s="19" t="s">
        <v>12584</v>
      </c>
      <c r="B1315" s="19" t="s">
        <v>12583</v>
      </c>
      <c r="C1315" s="19" t="s">
        <v>8261</v>
      </c>
      <c r="D1315" s="19" t="s">
        <v>12582</v>
      </c>
      <c r="E1315" s="19" t="s">
        <v>1334</v>
      </c>
      <c r="F1315" s="19" t="s">
        <v>8259</v>
      </c>
      <c r="G1315" s="19">
        <v>230</v>
      </c>
      <c r="H1315" s="19" t="s">
        <v>8258</v>
      </c>
    </row>
    <row r="1316" spans="1:8" x14ac:dyDescent="0.35">
      <c r="A1316" s="19" t="s">
        <v>12581</v>
      </c>
      <c r="B1316" s="19" t="s">
        <v>12580</v>
      </c>
      <c r="C1316" s="19" t="s">
        <v>8261</v>
      </c>
      <c r="D1316" s="19" t="s">
        <v>125</v>
      </c>
      <c r="E1316" s="19" t="s">
        <v>1341</v>
      </c>
      <c r="F1316" s="19" t="s">
        <v>8259</v>
      </c>
      <c r="G1316" s="19">
        <v>424</v>
      </c>
      <c r="H1316" s="19" t="s">
        <v>8258</v>
      </c>
    </row>
    <row r="1317" spans="1:8" x14ac:dyDescent="0.35">
      <c r="A1317" s="19" t="s">
        <v>12579</v>
      </c>
      <c r="B1317" s="19" t="s">
        <v>12578</v>
      </c>
      <c r="C1317" s="19" t="s">
        <v>8261</v>
      </c>
      <c r="D1317" s="19" t="s">
        <v>10943</v>
      </c>
      <c r="E1317" s="19" t="s">
        <v>1343</v>
      </c>
      <c r="F1317" s="19" t="s">
        <v>8259</v>
      </c>
      <c r="G1317" s="19">
        <v>167</v>
      </c>
      <c r="H1317" s="19" t="s">
        <v>8258</v>
      </c>
    </row>
    <row r="1318" spans="1:8" x14ac:dyDescent="0.35">
      <c r="A1318" s="19" t="s">
        <v>12577</v>
      </c>
      <c r="B1318" s="19" t="s">
        <v>12576</v>
      </c>
      <c r="C1318" s="19" t="s">
        <v>8261</v>
      </c>
      <c r="D1318" s="19" t="s">
        <v>10971</v>
      </c>
      <c r="E1318" s="19" t="s">
        <v>1346</v>
      </c>
      <c r="F1318" s="19" t="s">
        <v>8259</v>
      </c>
      <c r="G1318" s="19">
        <v>232</v>
      </c>
      <c r="H1318" s="19" t="s">
        <v>8258</v>
      </c>
    </row>
    <row r="1319" spans="1:8" x14ac:dyDescent="0.35">
      <c r="A1319" s="19" t="s">
        <v>12575</v>
      </c>
      <c r="B1319" s="19" t="s">
        <v>12574</v>
      </c>
      <c r="C1319" s="19" t="s">
        <v>8261</v>
      </c>
      <c r="D1319" s="19" t="s">
        <v>11331</v>
      </c>
      <c r="E1319" s="19" t="s">
        <v>1349</v>
      </c>
      <c r="F1319" s="19" t="s">
        <v>8259</v>
      </c>
      <c r="G1319" s="19">
        <v>475</v>
      </c>
      <c r="H1319" s="19" t="s">
        <v>8258</v>
      </c>
    </row>
    <row r="1320" spans="1:8" x14ac:dyDescent="0.35">
      <c r="A1320" s="19" t="s">
        <v>12573</v>
      </c>
      <c r="B1320" s="19" t="s">
        <v>12572</v>
      </c>
      <c r="C1320" s="19" t="s">
        <v>8261</v>
      </c>
      <c r="D1320" s="19" t="s">
        <v>213</v>
      </c>
      <c r="E1320" s="19" t="s">
        <v>1354</v>
      </c>
      <c r="F1320" s="19" t="s">
        <v>8259</v>
      </c>
      <c r="G1320" s="19">
        <v>187</v>
      </c>
      <c r="H1320" s="19" t="s">
        <v>8258</v>
      </c>
    </row>
    <row r="1321" spans="1:8" x14ac:dyDescent="0.35">
      <c r="A1321" s="19" t="s">
        <v>12571</v>
      </c>
      <c r="B1321" s="19" t="s">
        <v>12570</v>
      </c>
      <c r="C1321" s="19" t="s">
        <v>8261</v>
      </c>
      <c r="D1321" s="19" t="s">
        <v>8260</v>
      </c>
      <c r="E1321" s="19" t="s">
        <v>1356</v>
      </c>
      <c r="F1321" s="19" t="s">
        <v>8259</v>
      </c>
      <c r="G1321" s="19">
        <v>101</v>
      </c>
      <c r="H1321" s="19" t="s">
        <v>8258</v>
      </c>
    </row>
    <row r="1322" spans="1:8" x14ac:dyDescent="0.35">
      <c r="A1322" s="19" t="s">
        <v>12569</v>
      </c>
      <c r="B1322" s="19" t="s">
        <v>12568</v>
      </c>
      <c r="C1322" s="19" t="s">
        <v>8261</v>
      </c>
      <c r="D1322" s="19" t="s">
        <v>1360</v>
      </c>
      <c r="E1322" s="19" t="s">
        <v>1358</v>
      </c>
      <c r="F1322" s="19" t="s">
        <v>8259</v>
      </c>
      <c r="G1322" s="19">
        <v>253</v>
      </c>
      <c r="H1322" s="19" t="s">
        <v>8258</v>
      </c>
    </row>
    <row r="1323" spans="1:8" x14ac:dyDescent="0.35">
      <c r="A1323" s="19" t="s">
        <v>12567</v>
      </c>
      <c r="B1323" s="19" t="s">
        <v>12566</v>
      </c>
      <c r="C1323" s="19" t="s">
        <v>8261</v>
      </c>
      <c r="D1323" s="19" t="s">
        <v>111</v>
      </c>
      <c r="E1323" s="19" t="s">
        <v>1370</v>
      </c>
      <c r="F1323" s="19" t="s">
        <v>8259</v>
      </c>
      <c r="G1323" s="19">
        <v>304</v>
      </c>
      <c r="H1323" s="19" t="s">
        <v>8258</v>
      </c>
    </row>
    <row r="1324" spans="1:8" x14ac:dyDescent="0.35">
      <c r="A1324" s="19" t="s">
        <v>12565</v>
      </c>
      <c r="B1324" s="19" t="s">
        <v>12564</v>
      </c>
      <c r="C1324" s="19" t="s">
        <v>8261</v>
      </c>
      <c r="D1324" s="19" t="s">
        <v>738</v>
      </c>
      <c r="E1324" s="19" t="s">
        <v>1374</v>
      </c>
      <c r="F1324" s="19" t="s">
        <v>8259</v>
      </c>
      <c r="G1324" s="19">
        <v>147</v>
      </c>
      <c r="H1324" s="19" t="s">
        <v>8258</v>
      </c>
    </row>
    <row r="1325" spans="1:8" x14ac:dyDescent="0.35">
      <c r="A1325" s="19" t="s">
        <v>12563</v>
      </c>
      <c r="B1325" s="19" t="s">
        <v>12562</v>
      </c>
      <c r="C1325" s="19" t="s">
        <v>8261</v>
      </c>
      <c r="D1325" s="19" t="s">
        <v>8260</v>
      </c>
      <c r="E1325" s="19" t="s">
        <v>1376</v>
      </c>
      <c r="F1325" s="19" t="s">
        <v>8259</v>
      </c>
      <c r="G1325" s="19">
        <v>107</v>
      </c>
      <c r="H1325" s="19" t="s">
        <v>8258</v>
      </c>
    </row>
    <row r="1326" spans="1:8" x14ac:dyDescent="0.35">
      <c r="A1326" s="19" t="s">
        <v>12561</v>
      </c>
      <c r="B1326" s="19" t="s">
        <v>12560</v>
      </c>
      <c r="C1326" s="19" t="s">
        <v>8261</v>
      </c>
      <c r="D1326" s="19" t="s">
        <v>8260</v>
      </c>
      <c r="E1326" s="19" t="s">
        <v>1378</v>
      </c>
      <c r="F1326" s="19" t="s">
        <v>8259</v>
      </c>
      <c r="G1326" s="19">
        <v>72</v>
      </c>
      <c r="H1326" s="19" t="s">
        <v>8258</v>
      </c>
    </row>
    <row r="1327" spans="1:8" x14ac:dyDescent="0.35">
      <c r="A1327" s="19" t="s">
        <v>12559</v>
      </c>
      <c r="B1327" s="19" t="s">
        <v>12558</v>
      </c>
      <c r="C1327" s="19" t="s">
        <v>8261</v>
      </c>
      <c r="D1327" s="19" t="s">
        <v>8260</v>
      </c>
      <c r="E1327" s="19" t="s">
        <v>1380</v>
      </c>
      <c r="F1327" s="19" t="s">
        <v>8259</v>
      </c>
      <c r="G1327" s="19">
        <v>412</v>
      </c>
      <c r="H1327" s="19" t="s">
        <v>8258</v>
      </c>
    </row>
    <row r="1328" spans="1:8" x14ac:dyDescent="0.35">
      <c r="A1328" s="19" t="s">
        <v>12557</v>
      </c>
      <c r="B1328" s="19" t="s">
        <v>12556</v>
      </c>
      <c r="C1328" s="19" t="s">
        <v>8261</v>
      </c>
      <c r="D1328" s="19" t="s">
        <v>8260</v>
      </c>
      <c r="E1328" s="19" t="s">
        <v>1389</v>
      </c>
      <c r="F1328" s="19" t="s">
        <v>8259</v>
      </c>
      <c r="G1328" s="19">
        <v>116</v>
      </c>
      <c r="H1328" s="19" t="s">
        <v>8258</v>
      </c>
    </row>
    <row r="1329" spans="1:8" x14ac:dyDescent="0.35">
      <c r="A1329" s="19" t="s">
        <v>12555</v>
      </c>
      <c r="B1329" s="19" t="s">
        <v>12554</v>
      </c>
      <c r="C1329" s="19" t="s">
        <v>8261</v>
      </c>
      <c r="D1329" s="19" t="s">
        <v>8260</v>
      </c>
      <c r="E1329" s="19" t="s">
        <v>1391</v>
      </c>
      <c r="F1329" s="19" t="s">
        <v>8259</v>
      </c>
      <c r="G1329" s="19">
        <v>176</v>
      </c>
      <c r="H1329" s="19" t="s">
        <v>8258</v>
      </c>
    </row>
    <row r="1330" spans="1:8" x14ac:dyDescent="0.35">
      <c r="A1330" s="19" t="s">
        <v>12553</v>
      </c>
      <c r="B1330" s="19" t="s">
        <v>12552</v>
      </c>
      <c r="C1330" s="19" t="s">
        <v>8261</v>
      </c>
      <c r="D1330" s="19" t="s">
        <v>8260</v>
      </c>
      <c r="E1330" s="19" t="s">
        <v>1393</v>
      </c>
      <c r="F1330" s="19" t="s">
        <v>8259</v>
      </c>
      <c r="G1330" s="19">
        <v>59</v>
      </c>
      <c r="H1330" s="19" t="s">
        <v>8258</v>
      </c>
    </row>
    <row r="1331" spans="1:8" x14ac:dyDescent="0.35">
      <c r="A1331" s="19" t="s">
        <v>12551</v>
      </c>
      <c r="B1331" s="19" t="s">
        <v>12550</v>
      </c>
      <c r="C1331" s="19" t="s">
        <v>8261</v>
      </c>
      <c r="D1331" s="19" t="s">
        <v>8260</v>
      </c>
      <c r="E1331" s="19" t="s">
        <v>1395</v>
      </c>
      <c r="F1331" s="19" t="s">
        <v>8259</v>
      </c>
      <c r="G1331" s="19">
        <v>157</v>
      </c>
      <c r="H1331" s="19" t="s">
        <v>8258</v>
      </c>
    </row>
    <row r="1332" spans="1:8" x14ac:dyDescent="0.35">
      <c r="A1332" s="19" t="s">
        <v>12549</v>
      </c>
      <c r="B1332" s="19" t="s">
        <v>12548</v>
      </c>
      <c r="C1332" s="19" t="s">
        <v>8261</v>
      </c>
      <c r="D1332" s="19" t="s">
        <v>8260</v>
      </c>
      <c r="E1332" s="19" t="s">
        <v>1397</v>
      </c>
      <c r="F1332" s="19" t="s">
        <v>8259</v>
      </c>
      <c r="G1332" s="19">
        <v>62</v>
      </c>
      <c r="H1332" s="19" t="s">
        <v>8258</v>
      </c>
    </row>
    <row r="1333" spans="1:8" x14ac:dyDescent="0.35">
      <c r="A1333" s="19" t="s">
        <v>12547</v>
      </c>
      <c r="B1333" s="19" t="s">
        <v>12546</v>
      </c>
      <c r="C1333" s="19" t="s">
        <v>8261</v>
      </c>
      <c r="D1333" s="19" t="s">
        <v>9477</v>
      </c>
      <c r="E1333" s="19" t="s">
        <v>1399</v>
      </c>
      <c r="F1333" s="19" t="s">
        <v>8259</v>
      </c>
      <c r="G1333" s="19">
        <v>346</v>
      </c>
      <c r="H1333" s="19" t="s">
        <v>8258</v>
      </c>
    </row>
    <row r="1334" spans="1:8" x14ac:dyDescent="0.35">
      <c r="A1334" s="19" t="s">
        <v>12545</v>
      </c>
      <c r="B1334" s="19" t="s">
        <v>12544</v>
      </c>
      <c r="C1334" s="19" t="s">
        <v>8261</v>
      </c>
      <c r="D1334" s="19" t="s">
        <v>8260</v>
      </c>
      <c r="E1334" s="19" t="s">
        <v>1402</v>
      </c>
      <c r="F1334" s="19" t="s">
        <v>8259</v>
      </c>
      <c r="G1334" s="19">
        <v>345</v>
      </c>
      <c r="H1334" s="19" t="s">
        <v>8258</v>
      </c>
    </row>
    <row r="1335" spans="1:8" x14ac:dyDescent="0.35">
      <c r="A1335" s="19" t="s">
        <v>12543</v>
      </c>
      <c r="B1335" s="19" t="s">
        <v>12542</v>
      </c>
      <c r="C1335" s="19" t="s">
        <v>8261</v>
      </c>
      <c r="D1335" s="19" t="s">
        <v>12339</v>
      </c>
      <c r="E1335" s="19" t="s">
        <v>1404</v>
      </c>
      <c r="F1335" s="19" t="s">
        <v>8259</v>
      </c>
      <c r="G1335" s="19">
        <v>268</v>
      </c>
      <c r="H1335" s="19" t="s">
        <v>8258</v>
      </c>
    </row>
    <row r="1336" spans="1:8" x14ac:dyDescent="0.35">
      <c r="A1336" s="19" t="s">
        <v>12541</v>
      </c>
      <c r="B1336" s="19" t="s">
        <v>12540</v>
      </c>
      <c r="C1336" s="19" t="s">
        <v>8261</v>
      </c>
      <c r="D1336" s="19" t="s">
        <v>8476</v>
      </c>
      <c r="E1336" s="19" t="s">
        <v>1416</v>
      </c>
      <c r="F1336" s="19" t="s">
        <v>8259</v>
      </c>
      <c r="G1336" s="19">
        <v>259</v>
      </c>
      <c r="H1336" s="19" t="s">
        <v>8258</v>
      </c>
    </row>
    <row r="1337" spans="1:8" x14ac:dyDescent="0.35">
      <c r="A1337" s="19" t="s">
        <v>12539</v>
      </c>
      <c r="B1337" s="19" t="s">
        <v>12538</v>
      </c>
      <c r="C1337" s="19" t="s">
        <v>8261</v>
      </c>
      <c r="D1337" s="19" t="s">
        <v>12537</v>
      </c>
      <c r="E1337" s="19" t="s">
        <v>1430</v>
      </c>
      <c r="F1337" s="19" t="s">
        <v>8259</v>
      </c>
      <c r="G1337" s="19">
        <v>222</v>
      </c>
      <c r="H1337" s="19" t="s">
        <v>8258</v>
      </c>
    </row>
    <row r="1338" spans="1:8" x14ac:dyDescent="0.35">
      <c r="A1338" s="19" t="s">
        <v>12536</v>
      </c>
      <c r="B1338" s="19" t="s">
        <v>12535</v>
      </c>
      <c r="C1338" s="19" t="s">
        <v>8261</v>
      </c>
      <c r="D1338" s="19" t="s">
        <v>1435</v>
      </c>
      <c r="E1338" s="19" t="s">
        <v>1433</v>
      </c>
      <c r="F1338" s="19" t="s">
        <v>8259</v>
      </c>
      <c r="G1338" s="19">
        <v>239</v>
      </c>
      <c r="H1338" s="19" t="s">
        <v>8258</v>
      </c>
    </row>
    <row r="1339" spans="1:8" x14ac:dyDescent="0.35">
      <c r="A1339" s="19" t="s">
        <v>12534</v>
      </c>
      <c r="B1339" s="19" t="s">
        <v>12533</v>
      </c>
      <c r="C1339" s="19" t="s">
        <v>8261</v>
      </c>
      <c r="D1339" s="19" t="s">
        <v>12532</v>
      </c>
      <c r="E1339" s="19" t="s">
        <v>1451</v>
      </c>
      <c r="F1339" s="19" t="s">
        <v>8259</v>
      </c>
      <c r="G1339" s="19">
        <v>463</v>
      </c>
      <c r="H1339" s="19" t="s">
        <v>8258</v>
      </c>
    </row>
    <row r="1340" spans="1:8" x14ac:dyDescent="0.35">
      <c r="A1340" s="19" t="s">
        <v>12531</v>
      </c>
      <c r="B1340" s="19" t="s">
        <v>12530</v>
      </c>
      <c r="C1340" s="19" t="s">
        <v>8261</v>
      </c>
      <c r="D1340" s="19" t="s">
        <v>8260</v>
      </c>
      <c r="E1340" s="19" t="s">
        <v>1518</v>
      </c>
      <c r="F1340" s="19" t="s">
        <v>8259</v>
      </c>
      <c r="G1340" s="19">
        <v>300</v>
      </c>
      <c r="H1340" s="19" t="s">
        <v>8258</v>
      </c>
    </row>
    <row r="1341" spans="1:8" x14ac:dyDescent="0.35">
      <c r="A1341" s="19" t="s">
        <v>12529</v>
      </c>
      <c r="B1341" s="19" t="s">
        <v>12528</v>
      </c>
      <c r="C1341" s="19" t="s">
        <v>8261</v>
      </c>
      <c r="D1341" s="19" t="s">
        <v>12527</v>
      </c>
      <c r="E1341" s="19" t="s">
        <v>1526</v>
      </c>
      <c r="F1341" s="19" t="s">
        <v>8259</v>
      </c>
      <c r="G1341" s="19">
        <v>387</v>
      </c>
      <c r="H1341" s="19" t="s">
        <v>8258</v>
      </c>
    </row>
    <row r="1342" spans="1:8" x14ac:dyDescent="0.35">
      <c r="A1342" s="19" t="s">
        <v>12526</v>
      </c>
      <c r="B1342" s="19" t="s">
        <v>12525</v>
      </c>
      <c r="C1342" s="19" t="s">
        <v>8261</v>
      </c>
      <c r="D1342" s="19" t="s">
        <v>1542</v>
      </c>
      <c r="E1342" s="19" t="s">
        <v>1540</v>
      </c>
      <c r="F1342" s="19" t="s">
        <v>8259</v>
      </c>
      <c r="G1342" s="19">
        <v>125</v>
      </c>
      <c r="H1342" s="19" t="s">
        <v>8258</v>
      </c>
    </row>
    <row r="1343" spans="1:8" x14ac:dyDescent="0.35">
      <c r="A1343" s="19" t="s">
        <v>12524</v>
      </c>
      <c r="B1343" s="19" t="s">
        <v>12523</v>
      </c>
      <c r="C1343" s="19" t="s">
        <v>8261</v>
      </c>
      <c r="D1343" s="19" t="s">
        <v>8260</v>
      </c>
      <c r="E1343" s="19" t="s">
        <v>1543</v>
      </c>
      <c r="F1343" s="19" t="s">
        <v>8259</v>
      </c>
      <c r="G1343" s="19">
        <v>869</v>
      </c>
      <c r="H1343" s="19" t="s">
        <v>8258</v>
      </c>
    </row>
    <row r="1344" spans="1:8" x14ac:dyDescent="0.35">
      <c r="A1344" s="19" t="s">
        <v>12522</v>
      </c>
      <c r="B1344" s="19" t="s">
        <v>12521</v>
      </c>
      <c r="C1344" s="19" t="s">
        <v>8261</v>
      </c>
      <c r="D1344" s="19" t="s">
        <v>8260</v>
      </c>
      <c r="E1344" s="19" t="s">
        <v>1549</v>
      </c>
      <c r="F1344" s="19" t="s">
        <v>8259</v>
      </c>
      <c r="G1344" s="19">
        <v>86</v>
      </c>
      <c r="H1344" s="19" t="s">
        <v>8258</v>
      </c>
    </row>
    <row r="1345" spans="1:8" x14ac:dyDescent="0.35">
      <c r="A1345" s="19" t="s">
        <v>12520</v>
      </c>
      <c r="B1345" s="19" t="s">
        <v>12519</v>
      </c>
      <c r="C1345" s="19" t="s">
        <v>8261</v>
      </c>
      <c r="D1345" s="19" t="s">
        <v>8260</v>
      </c>
      <c r="E1345" s="19" t="s">
        <v>1573</v>
      </c>
      <c r="F1345" s="19" t="s">
        <v>8259</v>
      </c>
      <c r="G1345" s="19">
        <v>109</v>
      </c>
      <c r="H1345" s="19" t="s">
        <v>8258</v>
      </c>
    </row>
    <row r="1346" spans="1:8" x14ac:dyDescent="0.35">
      <c r="A1346" s="19" t="s">
        <v>12518</v>
      </c>
      <c r="B1346" s="19" t="s">
        <v>12517</v>
      </c>
      <c r="C1346" s="19" t="s">
        <v>8261</v>
      </c>
      <c r="D1346" s="19" t="s">
        <v>8260</v>
      </c>
      <c r="E1346" s="19" t="s">
        <v>1575</v>
      </c>
      <c r="F1346" s="19" t="s">
        <v>8259</v>
      </c>
      <c r="G1346" s="19">
        <v>60</v>
      </c>
      <c r="H1346" s="19" t="s">
        <v>8258</v>
      </c>
    </row>
    <row r="1347" spans="1:8" x14ac:dyDescent="0.35">
      <c r="A1347" s="19" t="s">
        <v>12516</v>
      </c>
      <c r="B1347" s="19" t="s">
        <v>12515</v>
      </c>
      <c r="C1347" s="19" t="s">
        <v>8261</v>
      </c>
      <c r="D1347" s="19" t="s">
        <v>1581</v>
      </c>
      <c r="E1347" s="19" t="s">
        <v>1579</v>
      </c>
      <c r="F1347" s="19" t="s">
        <v>8259</v>
      </c>
      <c r="G1347" s="19">
        <v>404</v>
      </c>
      <c r="H1347" s="19" t="s">
        <v>8258</v>
      </c>
    </row>
    <row r="1348" spans="1:8" x14ac:dyDescent="0.35">
      <c r="A1348" s="19" t="s">
        <v>12514</v>
      </c>
      <c r="B1348" s="19" t="s">
        <v>12513</v>
      </c>
      <c r="C1348" s="19" t="s">
        <v>8261</v>
      </c>
      <c r="D1348" s="19" t="s">
        <v>8260</v>
      </c>
      <c r="E1348" s="19" t="s">
        <v>1584</v>
      </c>
      <c r="F1348" s="19" t="s">
        <v>8259</v>
      </c>
      <c r="G1348" s="19">
        <v>78</v>
      </c>
      <c r="H1348" s="19" t="s">
        <v>8258</v>
      </c>
    </row>
    <row r="1349" spans="1:8" x14ac:dyDescent="0.35">
      <c r="A1349" s="19" t="s">
        <v>12512</v>
      </c>
      <c r="B1349" s="19" t="s">
        <v>12511</v>
      </c>
      <c r="C1349" s="19" t="s">
        <v>8261</v>
      </c>
      <c r="D1349" s="19" t="s">
        <v>1581</v>
      </c>
      <c r="E1349" s="19" t="s">
        <v>1589</v>
      </c>
      <c r="F1349" s="19" t="s">
        <v>8259</v>
      </c>
      <c r="G1349" s="19">
        <v>355</v>
      </c>
      <c r="H1349" s="19" t="s">
        <v>8258</v>
      </c>
    </row>
    <row r="1350" spans="1:8" x14ac:dyDescent="0.35">
      <c r="A1350" s="19" t="s">
        <v>12510</v>
      </c>
      <c r="B1350" s="19" t="s">
        <v>12509</v>
      </c>
      <c r="C1350" s="19" t="s">
        <v>8261</v>
      </c>
      <c r="D1350" s="19" t="s">
        <v>8260</v>
      </c>
      <c r="E1350" s="19" t="s">
        <v>1596</v>
      </c>
      <c r="F1350" s="19" t="s">
        <v>8259</v>
      </c>
      <c r="G1350" s="19">
        <v>151</v>
      </c>
      <c r="H1350" s="19" t="s">
        <v>8258</v>
      </c>
    </row>
    <row r="1351" spans="1:8" x14ac:dyDescent="0.35">
      <c r="A1351" s="19" t="s">
        <v>12508</v>
      </c>
      <c r="B1351" s="19" t="s">
        <v>12507</v>
      </c>
      <c r="C1351" s="19" t="s">
        <v>8261</v>
      </c>
      <c r="D1351" s="19" t="s">
        <v>8260</v>
      </c>
      <c r="E1351" s="19" t="s">
        <v>1598</v>
      </c>
      <c r="F1351" s="19" t="s">
        <v>8259</v>
      </c>
      <c r="G1351" s="19">
        <v>108</v>
      </c>
      <c r="H1351" s="19" t="s">
        <v>8258</v>
      </c>
    </row>
    <row r="1352" spans="1:8" x14ac:dyDescent="0.35">
      <c r="A1352" s="19" t="s">
        <v>12506</v>
      </c>
      <c r="B1352" s="19" t="s">
        <v>12505</v>
      </c>
      <c r="C1352" s="19" t="s">
        <v>8261</v>
      </c>
      <c r="D1352" s="19" t="s">
        <v>9138</v>
      </c>
      <c r="E1352" s="19" t="s">
        <v>1605</v>
      </c>
      <c r="F1352" s="19" t="s">
        <v>8259</v>
      </c>
      <c r="G1352" s="19">
        <v>524</v>
      </c>
      <c r="H1352" s="19" t="s">
        <v>8258</v>
      </c>
    </row>
    <row r="1353" spans="1:8" x14ac:dyDescent="0.35">
      <c r="A1353" s="19" t="s">
        <v>12504</v>
      </c>
      <c r="B1353" s="19" t="s">
        <v>12503</v>
      </c>
      <c r="C1353" s="19" t="s">
        <v>8261</v>
      </c>
      <c r="D1353" s="19" t="s">
        <v>8260</v>
      </c>
      <c r="E1353" s="19" t="s">
        <v>1612</v>
      </c>
      <c r="F1353" s="19" t="s">
        <v>8259</v>
      </c>
      <c r="G1353" s="19">
        <v>286</v>
      </c>
      <c r="H1353" s="19" t="s">
        <v>8258</v>
      </c>
    </row>
    <row r="1354" spans="1:8" x14ac:dyDescent="0.35">
      <c r="A1354" s="19" t="s">
        <v>12502</v>
      </c>
      <c r="B1354" s="19" t="s">
        <v>12501</v>
      </c>
      <c r="C1354" s="19" t="s">
        <v>8261</v>
      </c>
      <c r="D1354" s="19" t="s">
        <v>1616</v>
      </c>
      <c r="E1354" s="19" t="s">
        <v>1614</v>
      </c>
      <c r="F1354" s="19" t="s">
        <v>8259</v>
      </c>
      <c r="G1354" s="19">
        <v>465</v>
      </c>
      <c r="H1354" s="19" t="s">
        <v>8258</v>
      </c>
    </row>
    <row r="1355" spans="1:8" x14ac:dyDescent="0.35">
      <c r="A1355" s="19" t="s">
        <v>12500</v>
      </c>
      <c r="B1355" s="19" t="s">
        <v>12499</v>
      </c>
      <c r="C1355" s="19" t="s">
        <v>8261</v>
      </c>
      <c r="D1355" s="19" t="s">
        <v>12498</v>
      </c>
      <c r="E1355" s="19" t="s">
        <v>1617</v>
      </c>
      <c r="F1355" s="19" t="s">
        <v>8259</v>
      </c>
      <c r="G1355" s="19">
        <v>146</v>
      </c>
      <c r="H1355" s="19" t="s">
        <v>8258</v>
      </c>
    </row>
    <row r="1356" spans="1:8" x14ac:dyDescent="0.35">
      <c r="A1356" s="19" t="s">
        <v>12497</v>
      </c>
      <c r="B1356" s="19" t="s">
        <v>12496</v>
      </c>
      <c r="C1356" s="19" t="s">
        <v>8261</v>
      </c>
      <c r="D1356" s="19" t="s">
        <v>1625</v>
      </c>
      <c r="E1356" s="19" t="s">
        <v>1623</v>
      </c>
      <c r="F1356" s="19" t="s">
        <v>8259</v>
      </c>
      <c r="G1356" s="19">
        <v>434</v>
      </c>
      <c r="H1356" s="19" t="s">
        <v>8258</v>
      </c>
    </row>
    <row r="1357" spans="1:8" x14ac:dyDescent="0.35">
      <c r="A1357" s="19" t="s">
        <v>12495</v>
      </c>
      <c r="B1357" s="19" t="s">
        <v>12494</v>
      </c>
      <c r="C1357" s="19" t="s">
        <v>8261</v>
      </c>
      <c r="D1357" s="19" t="s">
        <v>1628</v>
      </c>
      <c r="E1357" s="19" t="s">
        <v>1626</v>
      </c>
      <c r="F1357" s="19" t="s">
        <v>8259</v>
      </c>
      <c r="G1357" s="19">
        <v>258</v>
      </c>
      <c r="H1357" s="19" t="s">
        <v>8258</v>
      </c>
    </row>
    <row r="1358" spans="1:8" x14ac:dyDescent="0.35">
      <c r="A1358" s="19" t="s">
        <v>12493</v>
      </c>
      <c r="B1358" s="19" t="s">
        <v>12492</v>
      </c>
      <c r="C1358" s="19" t="s">
        <v>8261</v>
      </c>
      <c r="D1358" s="19" t="s">
        <v>8260</v>
      </c>
      <c r="E1358" s="19" t="s">
        <v>1629</v>
      </c>
      <c r="F1358" s="19" t="s">
        <v>8259</v>
      </c>
      <c r="G1358" s="19">
        <v>171</v>
      </c>
      <c r="H1358" s="19" t="s">
        <v>8258</v>
      </c>
    </row>
    <row r="1359" spans="1:8" x14ac:dyDescent="0.35">
      <c r="A1359" s="19" t="s">
        <v>12491</v>
      </c>
      <c r="B1359" s="19" t="s">
        <v>12490</v>
      </c>
      <c r="C1359" s="19" t="s">
        <v>8261</v>
      </c>
      <c r="D1359" s="19" t="s">
        <v>10325</v>
      </c>
      <c r="E1359" s="19" t="s">
        <v>1642</v>
      </c>
      <c r="F1359" s="19" t="s">
        <v>8259</v>
      </c>
      <c r="G1359" s="19">
        <v>108</v>
      </c>
      <c r="H1359" s="19" t="s">
        <v>8258</v>
      </c>
    </row>
    <row r="1360" spans="1:8" x14ac:dyDescent="0.35">
      <c r="A1360" s="19" t="s">
        <v>12489</v>
      </c>
      <c r="B1360" s="19" t="s">
        <v>12488</v>
      </c>
      <c r="C1360" s="19" t="s">
        <v>8261</v>
      </c>
      <c r="D1360" s="19" t="s">
        <v>8260</v>
      </c>
      <c r="E1360" s="19" t="s">
        <v>1644</v>
      </c>
      <c r="F1360" s="19" t="s">
        <v>8259</v>
      </c>
      <c r="G1360" s="19">
        <v>112</v>
      </c>
      <c r="H1360" s="19" t="s">
        <v>8258</v>
      </c>
    </row>
    <row r="1361" spans="1:8" x14ac:dyDescent="0.35">
      <c r="A1361" s="19" t="s">
        <v>12487</v>
      </c>
      <c r="B1361" s="19" t="s">
        <v>12486</v>
      </c>
      <c r="C1361" s="19" t="s">
        <v>8261</v>
      </c>
      <c r="D1361" s="19" t="s">
        <v>1658</v>
      </c>
      <c r="E1361" s="19" t="s">
        <v>1656</v>
      </c>
      <c r="F1361" s="19" t="s">
        <v>8259</v>
      </c>
      <c r="G1361" s="19">
        <v>794</v>
      </c>
      <c r="H1361" s="19" t="s">
        <v>8258</v>
      </c>
    </row>
    <row r="1362" spans="1:8" x14ac:dyDescent="0.35">
      <c r="A1362" s="19" t="s">
        <v>12485</v>
      </c>
      <c r="B1362" s="19" t="s">
        <v>12484</v>
      </c>
      <c r="C1362" s="19" t="s">
        <v>8261</v>
      </c>
      <c r="D1362" s="19" t="s">
        <v>1669</v>
      </c>
      <c r="E1362" s="19" t="s">
        <v>1667</v>
      </c>
      <c r="F1362" s="19" t="s">
        <v>8259</v>
      </c>
      <c r="G1362" s="19">
        <v>299</v>
      </c>
      <c r="H1362" s="19" t="s">
        <v>8258</v>
      </c>
    </row>
    <row r="1363" spans="1:8" x14ac:dyDescent="0.35">
      <c r="A1363" s="19" t="s">
        <v>12483</v>
      </c>
      <c r="B1363" s="19" t="s">
        <v>12482</v>
      </c>
      <c r="C1363" s="19" t="s">
        <v>8261</v>
      </c>
      <c r="D1363" s="19" t="s">
        <v>10098</v>
      </c>
      <c r="E1363" s="19" t="s">
        <v>1673</v>
      </c>
      <c r="F1363" s="19" t="s">
        <v>8259</v>
      </c>
      <c r="G1363" s="19">
        <v>253</v>
      </c>
      <c r="H1363" s="19" t="s">
        <v>8258</v>
      </c>
    </row>
    <row r="1364" spans="1:8" x14ac:dyDescent="0.35">
      <c r="A1364" s="19" t="s">
        <v>12481</v>
      </c>
      <c r="B1364" s="19" t="s">
        <v>12480</v>
      </c>
      <c r="C1364" s="19" t="s">
        <v>8261</v>
      </c>
      <c r="D1364" s="19" t="s">
        <v>9426</v>
      </c>
      <c r="E1364" s="19" t="s">
        <v>1684</v>
      </c>
      <c r="F1364" s="19" t="s">
        <v>8259</v>
      </c>
      <c r="G1364" s="19">
        <v>248</v>
      </c>
      <c r="H1364" s="19" t="s">
        <v>8258</v>
      </c>
    </row>
    <row r="1365" spans="1:8" x14ac:dyDescent="0.35">
      <c r="A1365" s="19" t="s">
        <v>12479</v>
      </c>
      <c r="B1365" s="19" t="s">
        <v>12478</v>
      </c>
      <c r="C1365" s="19" t="s">
        <v>8261</v>
      </c>
      <c r="D1365" s="19" t="s">
        <v>12477</v>
      </c>
      <c r="E1365" s="19" t="s">
        <v>1687</v>
      </c>
      <c r="F1365" s="19" t="s">
        <v>8259</v>
      </c>
      <c r="G1365" s="19">
        <v>75</v>
      </c>
      <c r="H1365" s="19" t="s">
        <v>8258</v>
      </c>
    </row>
    <row r="1366" spans="1:8" x14ac:dyDescent="0.35">
      <c r="A1366" s="19" t="s">
        <v>12476</v>
      </c>
      <c r="B1366" s="19" t="s">
        <v>12475</v>
      </c>
      <c r="C1366" s="19" t="s">
        <v>8261</v>
      </c>
      <c r="D1366" s="19" t="s">
        <v>8260</v>
      </c>
      <c r="E1366" s="19" t="s">
        <v>1704</v>
      </c>
      <c r="F1366" s="19" t="s">
        <v>8259</v>
      </c>
      <c r="G1366" s="19">
        <v>347</v>
      </c>
      <c r="H1366" s="19" t="s">
        <v>8258</v>
      </c>
    </row>
    <row r="1367" spans="1:8" x14ac:dyDescent="0.35">
      <c r="A1367" s="19" t="s">
        <v>12474</v>
      </c>
      <c r="B1367" s="19" t="s">
        <v>12473</v>
      </c>
      <c r="C1367" s="19" t="s">
        <v>8261</v>
      </c>
      <c r="D1367" s="19" t="s">
        <v>10441</v>
      </c>
      <c r="E1367" s="19" t="s">
        <v>1706</v>
      </c>
      <c r="F1367" s="19" t="s">
        <v>8259</v>
      </c>
      <c r="G1367" s="19">
        <v>76</v>
      </c>
      <c r="H1367" s="19" t="s">
        <v>8258</v>
      </c>
    </row>
    <row r="1368" spans="1:8" x14ac:dyDescent="0.35">
      <c r="A1368" s="19" t="s">
        <v>12472</v>
      </c>
      <c r="B1368" s="19" t="s">
        <v>12471</v>
      </c>
      <c r="C1368" s="19" t="s">
        <v>8261</v>
      </c>
      <c r="D1368" s="19" t="s">
        <v>12470</v>
      </c>
      <c r="E1368" s="19" t="s">
        <v>1713</v>
      </c>
      <c r="F1368" s="19" t="s">
        <v>8259</v>
      </c>
      <c r="G1368" s="19">
        <v>85</v>
      </c>
      <c r="H1368" s="19" t="s">
        <v>8258</v>
      </c>
    </row>
    <row r="1369" spans="1:8" x14ac:dyDescent="0.35">
      <c r="A1369" s="19" t="s">
        <v>12469</v>
      </c>
      <c r="B1369" s="19" t="s">
        <v>12468</v>
      </c>
      <c r="C1369" s="19" t="s">
        <v>8261</v>
      </c>
      <c r="D1369" s="19" t="s">
        <v>127</v>
      </c>
      <c r="E1369" s="19" t="s">
        <v>1724</v>
      </c>
      <c r="F1369" s="19" t="s">
        <v>8259</v>
      </c>
      <c r="G1369" s="19">
        <v>163</v>
      </c>
      <c r="H1369" s="19" t="s">
        <v>8258</v>
      </c>
    </row>
    <row r="1370" spans="1:8" x14ac:dyDescent="0.35">
      <c r="A1370" s="19" t="s">
        <v>12467</v>
      </c>
      <c r="B1370" s="19" t="s">
        <v>12466</v>
      </c>
      <c r="C1370" s="19" t="s">
        <v>8261</v>
      </c>
      <c r="D1370" s="19" t="s">
        <v>8386</v>
      </c>
      <c r="E1370" s="19" t="s">
        <v>1729</v>
      </c>
      <c r="F1370" s="19" t="s">
        <v>8259</v>
      </c>
      <c r="G1370" s="19">
        <v>507</v>
      </c>
      <c r="H1370" s="19" t="s">
        <v>8258</v>
      </c>
    </row>
    <row r="1371" spans="1:8" x14ac:dyDescent="0.35">
      <c r="A1371" s="19" t="s">
        <v>12465</v>
      </c>
      <c r="B1371" s="19" t="s">
        <v>12464</v>
      </c>
      <c r="C1371" s="19" t="s">
        <v>8261</v>
      </c>
      <c r="D1371" s="19" t="s">
        <v>8442</v>
      </c>
      <c r="E1371" s="19" t="s">
        <v>1755</v>
      </c>
      <c r="F1371" s="19" t="s">
        <v>8259</v>
      </c>
      <c r="G1371" s="19">
        <v>170</v>
      </c>
      <c r="H1371" s="19" t="s">
        <v>8258</v>
      </c>
    </row>
    <row r="1372" spans="1:8" x14ac:dyDescent="0.35">
      <c r="A1372" s="19" t="s">
        <v>12463</v>
      </c>
      <c r="B1372" s="19" t="s">
        <v>12462</v>
      </c>
      <c r="C1372" s="19" t="s">
        <v>8261</v>
      </c>
      <c r="D1372" s="19" t="s">
        <v>12461</v>
      </c>
      <c r="E1372" s="19" t="s">
        <v>1757</v>
      </c>
      <c r="F1372" s="19" t="s">
        <v>8259</v>
      </c>
      <c r="G1372" s="19">
        <v>218</v>
      </c>
      <c r="H1372" s="19" t="s">
        <v>8258</v>
      </c>
    </row>
    <row r="1373" spans="1:8" x14ac:dyDescent="0.35">
      <c r="A1373" s="19" t="s">
        <v>12460</v>
      </c>
      <c r="B1373" s="19" t="s">
        <v>12459</v>
      </c>
      <c r="C1373" s="19" t="s">
        <v>8261</v>
      </c>
      <c r="D1373" s="19" t="s">
        <v>8260</v>
      </c>
      <c r="E1373" s="19" t="s">
        <v>1760</v>
      </c>
      <c r="F1373" s="19" t="s">
        <v>8259</v>
      </c>
      <c r="G1373" s="19">
        <v>311</v>
      </c>
      <c r="H1373" s="19" t="s">
        <v>8258</v>
      </c>
    </row>
    <row r="1374" spans="1:8" x14ac:dyDescent="0.35">
      <c r="A1374" s="19" t="s">
        <v>12458</v>
      </c>
      <c r="B1374" s="19" t="s">
        <v>12457</v>
      </c>
      <c r="C1374" s="19" t="s">
        <v>8261</v>
      </c>
      <c r="D1374" s="19" t="s">
        <v>8260</v>
      </c>
      <c r="E1374" s="19" t="s">
        <v>1775</v>
      </c>
      <c r="F1374" s="19" t="s">
        <v>8259</v>
      </c>
      <c r="G1374" s="19">
        <v>390</v>
      </c>
      <c r="H1374" s="19" t="s">
        <v>8258</v>
      </c>
    </row>
    <row r="1375" spans="1:8" x14ac:dyDescent="0.35">
      <c r="A1375" s="19" t="s">
        <v>12456</v>
      </c>
      <c r="B1375" s="19" t="s">
        <v>12455</v>
      </c>
      <c r="C1375" s="19" t="s">
        <v>8261</v>
      </c>
      <c r="D1375" s="19" t="s">
        <v>1785</v>
      </c>
      <c r="E1375" s="19" t="s">
        <v>1783</v>
      </c>
      <c r="F1375" s="19" t="s">
        <v>8259</v>
      </c>
      <c r="G1375" s="19">
        <v>80</v>
      </c>
      <c r="H1375" s="19" t="s">
        <v>8258</v>
      </c>
    </row>
    <row r="1376" spans="1:8" x14ac:dyDescent="0.35">
      <c r="A1376" s="19" t="s">
        <v>12454</v>
      </c>
      <c r="B1376" s="19" t="s">
        <v>12453</v>
      </c>
      <c r="C1376" s="19" t="s">
        <v>8261</v>
      </c>
      <c r="D1376" s="19" t="s">
        <v>111</v>
      </c>
      <c r="E1376" s="19" t="s">
        <v>1789</v>
      </c>
      <c r="F1376" s="19" t="s">
        <v>8259</v>
      </c>
      <c r="G1376" s="19">
        <v>538</v>
      </c>
      <c r="H1376" s="19" t="s">
        <v>8258</v>
      </c>
    </row>
    <row r="1377" spans="1:8" x14ac:dyDescent="0.35">
      <c r="A1377" s="19" t="s">
        <v>12452</v>
      </c>
      <c r="B1377" s="19" t="s">
        <v>12451</v>
      </c>
      <c r="C1377" s="19" t="s">
        <v>8261</v>
      </c>
      <c r="D1377" s="19" t="s">
        <v>8260</v>
      </c>
      <c r="E1377" s="19" t="s">
        <v>1793</v>
      </c>
      <c r="F1377" s="19" t="s">
        <v>8259</v>
      </c>
      <c r="G1377" s="19">
        <v>529</v>
      </c>
      <c r="H1377" s="19" t="s">
        <v>8258</v>
      </c>
    </row>
    <row r="1378" spans="1:8" x14ac:dyDescent="0.35">
      <c r="A1378" s="19" t="s">
        <v>12450</v>
      </c>
      <c r="B1378" s="19" t="s">
        <v>12449</v>
      </c>
      <c r="C1378" s="19" t="s">
        <v>8261</v>
      </c>
      <c r="D1378" s="19" t="s">
        <v>9470</v>
      </c>
      <c r="E1378" s="19" t="s">
        <v>1795</v>
      </c>
      <c r="F1378" s="19" t="s">
        <v>8259</v>
      </c>
      <c r="G1378" s="19">
        <v>517</v>
      </c>
      <c r="H1378" s="19" t="s">
        <v>8258</v>
      </c>
    </row>
    <row r="1379" spans="1:8" x14ac:dyDescent="0.35">
      <c r="A1379" s="19" t="s">
        <v>12448</v>
      </c>
      <c r="B1379" s="19" t="s">
        <v>12447</v>
      </c>
      <c r="C1379" s="19" t="s">
        <v>8261</v>
      </c>
      <c r="D1379" s="19" t="s">
        <v>157</v>
      </c>
      <c r="E1379" s="19" t="s">
        <v>1797</v>
      </c>
      <c r="F1379" s="19" t="s">
        <v>8259</v>
      </c>
      <c r="G1379" s="19">
        <v>645</v>
      </c>
      <c r="H1379" s="19" t="s">
        <v>8258</v>
      </c>
    </row>
    <row r="1380" spans="1:8" x14ac:dyDescent="0.35">
      <c r="A1380" s="19" t="s">
        <v>12446</v>
      </c>
      <c r="B1380" s="19" t="s">
        <v>12445</v>
      </c>
      <c r="C1380" s="19" t="s">
        <v>8261</v>
      </c>
      <c r="D1380" s="19" t="s">
        <v>9733</v>
      </c>
      <c r="E1380" s="19" t="s">
        <v>1799</v>
      </c>
      <c r="F1380" s="19" t="s">
        <v>8259</v>
      </c>
      <c r="G1380" s="19">
        <v>257</v>
      </c>
      <c r="H1380" s="19" t="s">
        <v>8258</v>
      </c>
    </row>
    <row r="1381" spans="1:8" x14ac:dyDescent="0.35">
      <c r="A1381" s="19" t="s">
        <v>12444</v>
      </c>
      <c r="B1381" s="19" t="s">
        <v>12443</v>
      </c>
      <c r="C1381" s="19" t="s">
        <v>8261</v>
      </c>
      <c r="D1381" s="19" t="s">
        <v>8683</v>
      </c>
      <c r="E1381" s="19" t="s">
        <v>1802</v>
      </c>
      <c r="F1381" s="19" t="s">
        <v>8259</v>
      </c>
      <c r="G1381" s="19">
        <v>367</v>
      </c>
      <c r="H1381" s="19" t="s">
        <v>8258</v>
      </c>
    </row>
    <row r="1382" spans="1:8" x14ac:dyDescent="0.35">
      <c r="A1382" s="19" t="s">
        <v>12442</v>
      </c>
      <c r="B1382" s="19" t="s">
        <v>12441</v>
      </c>
      <c r="C1382" s="19" t="s">
        <v>8261</v>
      </c>
      <c r="D1382" s="19" t="s">
        <v>8686</v>
      </c>
      <c r="E1382" s="19" t="s">
        <v>1804</v>
      </c>
      <c r="F1382" s="19" t="s">
        <v>8259</v>
      </c>
      <c r="G1382" s="19">
        <v>234</v>
      </c>
      <c r="H1382" s="19" t="s">
        <v>8258</v>
      </c>
    </row>
    <row r="1383" spans="1:8" x14ac:dyDescent="0.35">
      <c r="A1383" s="19" t="s">
        <v>12440</v>
      </c>
      <c r="B1383" s="19" t="s">
        <v>12439</v>
      </c>
      <c r="C1383" s="19" t="s">
        <v>8261</v>
      </c>
      <c r="D1383" s="19" t="s">
        <v>12438</v>
      </c>
      <c r="E1383" s="19" t="s">
        <v>1806</v>
      </c>
      <c r="F1383" s="19" t="s">
        <v>8259</v>
      </c>
      <c r="G1383" s="19">
        <v>330</v>
      </c>
      <c r="H1383" s="19" t="s">
        <v>8258</v>
      </c>
    </row>
    <row r="1384" spans="1:8" x14ac:dyDescent="0.35">
      <c r="A1384" s="19" t="s">
        <v>12437</v>
      </c>
      <c r="B1384" s="19" t="s">
        <v>12436</v>
      </c>
      <c r="C1384" s="19" t="s">
        <v>8261</v>
      </c>
      <c r="D1384" s="19" t="s">
        <v>8260</v>
      </c>
      <c r="E1384" s="19" t="s">
        <v>1809</v>
      </c>
      <c r="F1384" s="19" t="s">
        <v>8259</v>
      </c>
      <c r="G1384" s="19">
        <v>156</v>
      </c>
      <c r="H1384" s="19" t="s">
        <v>8258</v>
      </c>
    </row>
    <row r="1385" spans="1:8" x14ac:dyDescent="0.35">
      <c r="A1385" s="19" t="s">
        <v>12435</v>
      </c>
      <c r="B1385" s="19" t="s">
        <v>12434</v>
      </c>
      <c r="C1385" s="19" t="s">
        <v>8261</v>
      </c>
      <c r="D1385" s="19" t="s">
        <v>12433</v>
      </c>
      <c r="E1385" s="19" t="s">
        <v>1829</v>
      </c>
      <c r="F1385" s="19" t="s">
        <v>8259</v>
      </c>
      <c r="G1385" s="19">
        <v>400</v>
      </c>
      <c r="H1385" s="19" t="s">
        <v>8258</v>
      </c>
    </row>
    <row r="1386" spans="1:8" x14ac:dyDescent="0.35">
      <c r="A1386" s="19" t="s">
        <v>12432</v>
      </c>
      <c r="B1386" s="19" t="s">
        <v>12431</v>
      </c>
      <c r="C1386" s="19" t="s">
        <v>8261</v>
      </c>
      <c r="D1386" s="19" t="s">
        <v>8434</v>
      </c>
      <c r="E1386" s="19" t="s">
        <v>1832</v>
      </c>
      <c r="F1386" s="19" t="s">
        <v>8259</v>
      </c>
      <c r="G1386" s="19">
        <v>249</v>
      </c>
      <c r="H1386" s="19" t="s">
        <v>8258</v>
      </c>
    </row>
    <row r="1387" spans="1:8" x14ac:dyDescent="0.35">
      <c r="A1387" s="19" t="s">
        <v>12430</v>
      </c>
      <c r="B1387" s="19" t="s">
        <v>12429</v>
      </c>
      <c r="C1387" s="19" t="s">
        <v>8261</v>
      </c>
      <c r="D1387" s="19" t="s">
        <v>1854</v>
      </c>
      <c r="E1387" s="19" t="s">
        <v>1852</v>
      </c>
      <c r="F1387" s="19" t="s">
        <v>8259</v>
      </c>
      <c r="G1387" s="19">
        <v>312</v>
      </c>
      <c r="H1387" s="19" t="s">
        <v>8258</v>
      </c>
    </row>
    <row r="1388" spans="1:8" x14ac:dyDescent="0.35">
      <c r="A1388" s="19" t="s">
        <v>12428</v>
      </c>
      <c r="B1388" s="19" t="s">
        <v>12427</v>
      </c>
      <c r="C1388" s="19" t="s">
        <v>8261</v>
      </c>
      <c r="D1388" s="19" t="s">
        <v>8260</v>
      </c>
      <c r="E1388" s="19" t="s">
        <v>1855</v>
      </c>
      <c r="F1388" s="19" t="s">
        <v>8259</v>
      </c>
      <c r="G1388" s="19">
        <v>946</v>
      </c>
      <c r="H1388" s="19" t="s">
        <v>8258</v>
      </c>
    </row>
    <row r="1389" spans="1:8" x14ac:dyDescent="0.35">
      <c r="A1389" s="19" t="s">
        <v>12426</v>
      </c>
      <c r="B1389" s="19" t="s">
        <v>12425</v>
      </c>
      <c r="C1389" s="19" t="s">
        <v>8261</v>
      </c>
      <c r="D1389" s="19" t="s">
        <v>1859</v>
      </c>
      <c r="E1389" s="19" t="s">
        <v>1857</v>
      </c>
      <c r="F1389" s="19" t="s">
        <v>8259</v>
      </c>
      <c r="G1389" s="19">
        <v>404</v>
      </c>
      <c r="H1389" s="19" t="s">
        <v>8258</v>
      </c>
    </row>
    <row r="1390" spans="1:8" x14ac:dyDescent="0.35">
      <c r="A1390" s="19" t="s">
        <v>12424</v>
      </c>
      <c r="B1390" s="19" t="s">
        <v>12423</v>
      </c>
      <c r="C1390" s="19" t="s">
        <v>8261</v>
      </c>
      <c r="D1390" s="19" t="s">
        <v>12422</v>
      </c>
      <c r="E1390" s="19" t="s">
        <v>1862</v>
      </c>
      <c r="F1390" s="19" t="s">
        <v>8259</v>
      </c>
      <c r="G1390" s="19">
        <v>259</v>
      </c>
      <c r="H1390" s="19" t="s">
        <v>8258</v>
      </c>
    </row>
    <row r="1391" spans="1:8" x14ac:dyDescent="0.35">
      <c r="A1391" s="19" t="s">
        <v>12421</v>
      </c>
      <c r="B1391" s="19" t="s">
        <v>12420</v>
      </c>
      <c r="C1391" s="19" t="s">
        <v>8261</v>
      </c>
      <c r="D1391" s="19" t="s">
        <v>8260</v>
      </c>
      <c r="E1391" s="19" t="s">
        <v>1866</v>
      </c>
      <c r="F1391" s="19" t="s">
        <v>8259</v>
      </c>
      <c r="G1391" s="19">
        <v>380</v>
      </c>
      <c r="H1391" s="19" t="s">
        <v>8258</v>
      </c>
    </row>
    <row r="1392" spans="1:8" x14ac:dyDescent="0.35">
      <c r="A1392" s="19" t="s">
        <v>12419</v>
      </c>
      <c r="B1392" s="19" t="s">
        <v>12418</v>
      </c>
      <c r="C1392" s="19" t="s">
        <v>8261</v>
      </c>
      <c r="D1392" s="19" t="s">
        <v>1872</v>
      </c>
      <c r="E1392" s="19" t="s">
        <v>1870</v>
      </c>
      <c r="F1392" s="19" t="s">
        <v>8259</v>
      </c>
      <c r="G1392" s="19">
        <v>584</v>
      </c>
      <c r="H1392" s="19" t="s">
        <v>8258</v>
      </c>
    </row>
    <row r="1393" spans="1:8" x14ac:dyDescent="0.35">
      <c r="A1393" s="19" t="s">
        <v>12417</v>
      </c>
      <c r="B1393" s="19" t="s">
        <v>12416</v>
      </c>
      <c r="C1393" s="19" t="s">
        <v>8261</v>
      </c>
      <c r="D1393" s="19" t="s">
        <v>8434</v>
      </c>
      <c r="E1393" s="19" t="s">
        <v>1873</v>
      </c>
      <c r="F1393" s="19" t="s">
        <v>8259</v>
      </c>
      <c r="G1393" s="19">
        <v>578</v>
      </c>
      <c r="H1393" s="19" t="s">
        <v>8258</v>
      </c>
    </row>
    <row r="1394" spans="1:8" x14ac:dyDescent="0.35">
      <c r="A1394" s="19" t="s">
        <v>12415</v>
      </c>
      <c r="B1394" s="19" t="s">
        <v>12414</v>
      </c>
      <c r="C1394" s="19" t="s">
        <v>8261</v>
      </c>
      <c r="D1394" s="19" t="s">
        <v>12413</v>
      </c>
      <c r="E1394" s="19" t="s">
        <v>1879</v>
      </c>
      <c r="F1394" s="19" t="s">
        <v>8259</v>
      </c>
      <c r="G1394" s="19">
        <v>207</v>
      </c>
      <c r="H1394" s="19" t="s">
        <v>8258</v>
      </c>
    </row>
    <row r="1395" spans="1:8" x14ac:dyDescent="0.35">
      <c r="A1395" s="19" t="s">
        <v>12412</v>
      </c>
      <c r="B1395" s="19" t="s">
        <v>12411</v>
      </c>
      <c r="C1395" s="19" t="s">
        <v>8261</v>
      </c>
      <c r="D1395" s="19" t="s">
        <v>10049</v>
      </c>
      <c r="E1395" s="19" t="s">
        <v>1889</v>
      </c>
      <c r="F1395" s="19" t="s">
        <v>8259</v>
      </c>
      <c r="G1395" s="19">
        <v>349</v>
      </c>
      <c r="H1395" s="19" t="s">
        <v>8258</v>
      </c>
    </row>
    <row r="1396" spans="1:8" x14ac:dyDescent="0.35">
      <c r="A1396" s="19" t="s">
        <v>12410</v>
      </c>
      <c r="B1396" s="19" t="s">
        <v>12409</v>
      </c>
      <c r="C1396" s="19" t="s">
        <v>8261</v>
      </c>
      <c r="D1396" s="19" t="s">
        <v>8260</v>
      </c>
      <c r="E1396" s="19" t="s">
        <v>1892</v>
      </c>
      <c r="F1396" s="19" t="s">
        <v>8259</v>
      </c>
      <c r="G1396" s="19">
        <v>429</v>
      </c>
      <c r="H1396" s="19" t="s">
        <v>8258</v>
      </c>
    </row>
    <row r="1397" spans="1:8" x14ac:dyDescent="0.35">
      <c r="A1397" s="19" t="s">
        <v>12408</v>
      </c>
      <c r="B1397" s="19" t="s">
        <v>12407</v>
      </c>
      <c r="C1397" s="19" t="s">
        <v>8261</v>
      </c>
      <c r="D1397" s="19" t="s">
        <v>12406</v>
      </c>
      <c r="E1397" s="19" t="s">
        <v>1894</v>
      </c>
      <c r="F1397" s="19" t="s">
        <v>8259</v>
      </c>
      <c r="G1397" s="19">
        <v>355</v>
      </c>
      <c r="H1397" s="19" t="s">
        <v>8258</v>
      </c>
    </row>
    <row r="1398" spans="1:8" x14ac:dyDescent="0.35">
      <c r="A1398" s="19" t="s">
        <v>12405</v>
      </c>
      <c r="B1398" s="19" t="s">
        <v>12404</v>
      </c>
      <c r="C1398" s="19" t="s">
        <v>8261</v>
      </c>
      <c r="D1398" s="19" t="s">
        <v>1901</v>
      </c>
      <c r="E1398" s="19" t="s">
        <v>1899</v>
      </c>
      <c r="F1398" s="19" t="s">
        <v>8259</v>
      </c>
      <c r="G1398" s="19">
        <v>213</v>
      </c>
      <c r="H1398" s="19" t="s">
        <v>8258</v>
      </c>
    </row>
    <row r="1399" spans="1:8" x14ac:dyDescent="0.35">
      <c r="A1399" s="19" t="s">
        <v>12403</v>
      </c>
      <c r="B1399" s="19" t="s">
        <v>12402</v>
      </c>
      <c r="C1399" s="19" t="s">
        <v>8261</v>
      </c>
      <c r="D1399" s="19" t="s">
        <v>8683</v>
      </c>
      <c r="E1399" s="19" t="s">
        <v>1902</v>
      </c>
      <c r="F1399" s="19" t="s">
        <v>8259</v>
      </c>
      <c r="G1399" s="19">
        <v>371</v>
      </c>
      <c r="H1399" s="19" t="s">
        <v>8258</v>
      </c>
    </row>
    <row r="1400" spans="1:8" x14ac:dyDescent="0.35">
      <c r="A1400" s="19" t="s">
        <v>12401</v>
      </c>
      <c r="B1400" s="19" t="s">
        <v>12400</v>
      </c>
      <c r="C1400" s="19" t="s">
        <v>8261</v>
      </c>
      <c r="D1400" s="19" t="s">
        <v>12399</v>
      </c>
      <c r="E1400" s="19" t="s">
        <v>1907</v>
      </c>
      <c r="F1400" s="19" t="s">
        <v>8259</v>
      </c>
      <c r="G1400" s="19">
        <v>514</v>
      </c>
      <c r="H1400" s="19" t="s">
        <v>8258</v>
      </c>
    </row>
    <row r="1401" spans="1:8" x14ac:dyDescent="0.35">
      <c r="A1401" s="19" t="s">
        <v>12398</v>
      </c>
      <c r="B1401" s="19" t="s">
        <v>12397</v>
      </c>
      <c r="C1401" s="19" t="s">
        <v>8261</v>
      </c>
      <c r="D1401" s="19" t="s">
        <v>11011</v>
      </c>
      <c r="E1401" s="19" t="s">
        <v>1918</v>
      </c>
      <c r="F1401" s="19" t="s">
        <v>8259</v>
      </c>
      <c r="G1401" s="19">
        <v>276</v>
      </c>
      <c r="H1401" s="19" t="s">
        <v>8258</v>
      </c>
    </row>
    <row r="1402" spans="1:8" x14ac:dyDescent="0.35">
      <c r="A1402" s="19" t="s">
        <v>12396</v>
      </c>
      <c r="B1402" s="19" t="s">
        <v>12395</v>
      </c>
      <c r="C1402" s="19" t="s">
        <v>8261</v>
      </c>
      <c r="D1402" s="19" t="s">
        <v>8260</v>
      </c>
      <c r="E1402" s="19" t="s">
        <v>1924</v>
      </c>
      <c r="F1402" s="19" t="s">
        <v>8259</v>
      </c>
      <c r="G1402" s="19">
        <v>98</v>
      </c>
      <c r="H1402" s="19" t="s">
        <v>8258</v>
      </c>
    </row>
    <row r="1403" spans="1:8" x14ac:dyDescent="0.35">
      <c r="A1403" s="19" t="s">
        <v>12394</v>
      </c>
      <c r="B1403" s="19" t="s">
        <v>12393</v>
      </c>
      <c r="C1403" s="19" t="s">
        <v>8261</v>
      </c>
      <c r="D1403" s="19" t="s">
        <v>12392</v>
      </c>
      <c r="E1403" s="19" t="s">
        <v>1929</v>
      </c>
      <c r="F1403" s="19" t="s">
        <v>8259</v>
      </c>
      <c r="G1403" s="19">
        <v>381</v>
      </c>
      <c r="H1403" s="19" t="s">
        <v>8258</v>
      </c>
    </row>
    <row r="1404" spans="1:8" x14ac:dyDescent="0.35">
      <c r="A1404" s="19" t="s">
        <v>12391</v>
      </c>
      <c r="B1404" s="19" t="s">
        <v>12390</v>
      </c>
      <c r="C1404" s="19" t="s">
        <v>8261</v>
      </c>
      <c r="D1404" s="19" t="s">
        <v>8260</v>
      </c>
      <c r="E1404" s="19" t="s">
        <v>1934</v>
      </c>
      <c r="F1404" s="19" t="s">
        <v>8259</v>
      </c>
      <c r="G1404" s="19">
        <v>378</v>
      </c>
      <c r="H1404" s="19" t="s">
        <v>8258</v>
      </c>
    </row>
    <row r="1405" spans="1:8" x14ac:dyDescent="0.35">
      <c r="A1405" s="19" t="s">
        <v>12389</v>
      </c>
      <c r="B1405" s="19" t="s">
        <v>12388</v>
      </c>
      <c r="C1405" s="19" t="s">
        <v>8261</v>
      </c>
      <c r="D1405" s="19" t="s">
        <v>10388</v>
      </c>
      <c r="E1405" s="19" t="s">
        <v>1938</v>
      </c>
      <c r="F1405" s="19" t="s">
        <v>8259</v>
      </c>
      <c r="G1405" s="19">
        <v>350</v>
      </c>
      <c r="H1405" s="19" t="s">
        <v>8258</v>
      </c>
    </row>
    <row r="1406" spans="1:8" x14ac:dyDescent="0.35">
      <c r="A1406" s="19" t="s">
        <v>12387</v>
      </c>
      <c r="B1406" s="19" t="s">
        <v>12386</v>
      </c>
      <c r="C1406" s="19" t="s">
        <v>8261</v>
      </c>
      <c r="D1406" s="19" t="s">
        <v>12385</v>
      </c>
      <c r="E1406" s="19" t="s">
        <v>1948</v>
      </c>
      <c r="F1406" s="19" t="s">
        <v>8259</v>
      </c>
      <c r="G1406" s="19">
        <v>332</v>
      </c>
      <c r="H1406" s="19" t="s">
        <v>8258</v>
      </c>
    </row>
    <row r="1407" spans="1:8" x14ac:dyDescent="0.35">
      <c r="A1407" s="19" t="s">
        <v>12384</v>
      </c>
      <c r="B1407" s="19" t="s">
        <v>12383</v>
      </c>
      <c r="C1407" s="19" t="s">
        <v>8261</v>
      </c>
      <c r="D1407" s="19" t="s">
        <v>8260</v>
      </c>
      <c r="E1407" s="19" t="s">
        <v>1951</v>
      </c>
      <c r="F1407" s="19" t="s">
        <v>8259</v>
      </c>
      <c r="G1407" s="19">
        <v>205</v>
      </c>
      <c r="H1407" s="19" t="s">
        <v>8258</v>
      </c>
    </row>
    <row r="1408" spans="1:8" x14ac:dyDescent="0.35">
      <c r="A1408" s="19" t="s">
        <v>12382</v>
      </c>
      <c r="B1408" s="19" t="s">
        <v>12381</v>
      </c>
      <c r="C1408" s="19" t="s">
        <v>8261</v>
      </c>
      <c r="D1408" s="19" t="s">
        <v>8260</v>
      </c>
      <c r="E1408" s="19" t="s">
        <v>1985</v>
      </c>
      <c r="F1408" s="19" t="s">
        <v>8259</v>
      </c>
      <c r="G1408" s="19">
        <v>288</v>
      </c>
      <c r="H1408" s="19" t="s">
        <v>8258</v>
      </c>
    </row>
    <row r="1409" spans="1:8" x14ac:dyDescent="0.35">
      <c r="A1409" s="19" t="s">
        <v>12380</v>
      </c>
      <c r="B1409" s="19" t="s">
        <v>12379</v>
      </c>
      <c r="C1409" s="19" t="s">
        <v>8261</v>
      </c>
      <c r="D1409" s="19" t="s">
        <v>12378</v>
      </c>
      <c r="E1409" s="19" t="s">
        <v>1991</v>
      </c>
      <c r="F1409" s="19" t="s">
        <v>8259</v>
      </c>
      <c r="G1409" s="19">
        <v>183</v>
      </c>
      <c r="H1409" s="19" t="s">
        <v>8258</v>
      </c>
    </row>
    <row r="1410" spans="1:8" x14ac:dyDescent="0.35">
      <c r="A1410" s="19" t="s">
        <v>12377</v>
      </c>
      <c r="B1410" s="19" t="s">
        <v>12376</v>
      </c>
      <c r="C1410" s="19" t="s">
        <v>8261</v>
      </c>
      <c r="D1410" s="19" t="s">
        <v>10943</v>
      </c>
      <c r="E1410" s="19" t="s">
        <v>1997</v>
      </c>
      <c r="F1410" s="19" t="s">
        <v>8259</v>
      </c>
      <c r="G1410" s="19">
        <v>158</v>
      </c>
      <c r="H1410" s="19" t="s">
        <v>8258</v>
      </c>
    </row>
    <row r="1411" spans="1:8" x14ac:dyDescent="0.35">
      <c r="A1411" s="19" t="s">
        <v>12375</v>
      </c>
      <c r="B1411" s="19" t="s">
        <v>12374</v>
      </c>
      <c r="C1411" s="19" t="s">
        <v>8261</v>
      </c>
      <c r="D1411" s="19" t="s">
        <v>8948</v>
      </c>
      <c r="E1411" s="19" t="s">
        <v>2008</v>
      </c>
      <c r="F1411" s="19" t="s">
        <v>8259</v>
      </c>
      <c r="G1411" s="19">
        <v>534</v>
      </c>
      <c r="H1411" s="19" t="s">
        <v>8258</v>
      </c>
    </row>
    <row r="1412" spans="1:8" x14ac:dyDescent="0.35">
      <c r="A1412" s="19" t="s">
        <v>12373</v>
      </c>
      <c r="B1412" s="19" t="s">
        <v>12372</v>
      </c>
      <c r="C1412" s="19" t="s">
        <v>8261</v>
      </c>
      <c r="D1412" s="19" t="s">
        <v>8434</v>
      </c>
      <c r="E1412" s="19" t="s">
        <v>2017</v>
      </c>
      <c r="F1412" s="19" t="s">
        <v>8259</v>
      </c>
      <c r="G1412" s="19">
        <v>581</v>
      </c>
      <c r="H1412" s="19" t="s">
        <v>8258</v>
      </c>
    </row>
    <row r="1413" spans="1:8" x14ac:dyDescent="0.35">
      <c r="A1413" s="19" t="s">
        <v>12371</v>
      </c>
      <c r="B1413" s="19" t="s">
        <v>12370</v>
      </c>
      <c r="C1413" s="19" t="s">
        <v>8261</v>
      </c>
      <c r="D1413" s="19" t="s">
        <v>12369</v>
      </c>
      <c r="E1413" s="19" t="s">
        <v>2021</v>
      </c>
      <c r="F1413" s="19" t="s">
        <v>8259</v>
      </c>
      <c r="G1413" s="19">
        <v>248</v>
      </c>
      <c r="H1413" s="19" t="s">
        <v>8258</v>
      </c>
    </row>
    <row r="1414" spans="1:8" x14ac:dyDescent="0.35">
      <c r="A1414" s="19" t="s">
        <v>12368</v>
      </c>
      <c r="B1414" s="19" t="s">
        <v>12367</v>
      </c>
      <c r="C1414" s="19" t="s">
        <v>8261</v>
      </c>
      <c r="D1414" s="19" t="s">
        <v>2026</v>
      </c>
      <c r="E1414" s="19" t="s">
        <v>2024</v>
      </c>
      <c r="F1414" s="19" t="s">
        <v>8259</v>
      </c>
      <c r="G1414" s="19">
        <v>332</v>
      </c>
      <c r="H1414" s="19" t="s">
        <v>8258</v>
      </c>
    </row>
    <row r="1415" spans="1:8" x14ac:dyDescent="0.35">
      <c r="A1415" s="19" t="s">
        <v>12366</v>
      </c>
      <c r="B1415" s="19" t="s">
        <v>12365</v>
      </c>
      <c r="C1415" s="19" t="s">
        <v>8261</v>
      </c>
      <c r="D1415" s="19" t="s">
        <v>8260</v>
      </c>
      <c r="E1415" s="19" t="s">
        <v>2029</v>
      </c>
      <c r="F1415" s="19" t="s">
        <v>8259</v>
      </c>
      <c r="G1415" s="19">
        <v>80</v>
      </c>
      <c r="H1415" s="19" t="s">
        <v>8258</v>
      </c>
    </row>
    <row r="1416" spans="1:8" x14ac:dyDescent="0.35">
      <c r="A1416" s="19" t="s">
        <v>12364</v>
      </c>
      <c r="B1416" s="19" t="s">
        <v>12363</v>
      </c>
      <c r="C1416" s="19" t="s">
        <v>8261</v>
      </c>
      <c r="D1416" s="19" t="s">
        <v>8260</v>
      </c>
      <c r="E1416" s="19" t="s">
        <v>2031</v>
      </c>
      <c r="F1416" s="19" t="s">
        <v>8259</v>
      </c>
      <c r="G1416" s="19">
        <v>83</v>
      </c>
      <c r="H1416" s="19" t="s">
        <v>8258</v>
      </c>
    </row>
    <row r="1417" spans="1:8" x14ac:dyDescent="0.35">
      <c r="A1417" s="19" t="s">
        <v>12362</v>
      </c>
      <c r="B1417" s="19" t="s">
        <v>12361</v>
      </c>
      <c r="C1417" s="19" t="s">
        <v>8261</v>
      </c>
      <c r="D1417" s="19" t="s">
        <v>8260</v>
      </c>
      <c r="E1417" s="19" t="s">
        <v>2033</v>
      </c>
      <c r="F1417" s="19" t="s">
        <v>8259</v>
      </c>
      <c r="G1417" s="19">
        <v>110</v>
      </c>
      <c r="H1417" s="19" t="s">
        <v>8258</v>
      </c>
    </row>
    <row r="1418" spans="1:8" x14ac:dyDescent="0.35">
      <c r="A1418" s="19" t="s">
        <v>12360</v>
      </c>
      <c r="B1418" s="19" t="s">
        <v>12359</v>
      </c>
      <c r="C1418" s="19" t="s">
        <v>8261</v>
      </c>
      <c r="D1418" s="19" t="s">
        <v>125</v>
      </c>
      <c r="E1418" s="19" t="s">
        <v>2043</v>
      </c>
      <c r="F1418" s="19" t="s">
        <v>8259</v>
      </c>
      <c r="G1418" s="19">
        <v>391</v>
      </c>
      <c r="H1418" s="19" t="s">
        <v>8258</v>
      </c>
    </row>
    <row r="1419" spans="1:8" x14ac:dyDescent="0.35">
      <c r="A1419" s="19" t="s">
        <v>12358</v>
      </c>
      <c r="B1419" s="19" t="s">
        <v>12357</v>
      </c>
      <c r="C1419" s="19" t="s">
        <v>8261</v>
      </c>
      <c r="D1419" s="19" t="s">
        <v>8260</v>
      </c>
      <c r="E1419" s="19" t="s">
        <v>2055</v>
      </c>
      <c r="F1419" s="19" t="s">
        <v>8259</v>
      </c>
      <c r="G1419" s="19">
        <v>162</v>
      </c>
      <c r="H1419" s="19" t="s">
        <v>8258</v>
      </c>
    </row>
    <row r="1420" spans="1:8" x14ac:dyDescent="0.35">
      <c r="A1420" s="19" t="s">
        <v>12356</v>
      </c>
      <c r="B1420" s="19" t="s">
        <v>12355</v>
      </c>
      <c r="C1420" s="19" t="s">
        <v>8261</v>
      </c>
      <c r="D1420" s="19" t="s">
        <v>12354</v>
      </c>
      <c r="E1420" s="19" t="s">
        <v>2061</v>
      </c>
      <c r="F1420" s="19" t="s">
        <v>8259</v>
      </c>
      <c r="G1420" s="19">
        <v>328</v>
      </c>
      <c r="H1420" s="19" t="s">
        <v>8258</v>
      </c>
    </row>
    <row r="1421" spans="1:8" x14ac:dyDescent="0.35">
      <c r="A1421" s="19" t="s">
        <v>12353</v>
      </c>
      <c r="B1421" s="19" t="s">
        <v>12352</v>
      </c>
      <c r="C1421" s="19" t="s">
        <v>8261</v>
      </c>
      <c r="D1421" s="19" t="s">
        <v>2066</v>
      </c>
      <c r="E1421" s="19" t="s">
        <v>2064</v>
      </c>
      <c r="F1421" s="19" t="s">
        <v>8259</v>
      </c>
      <c r="G1421" s="19">
        <v>437</v>
      </c>
      <c r="H1421" s="19" t="s">
        <v>8258</v>
      </c>
    </row>
    <row r="1422" spans="1:8" x14ac:dyDescent="0.35">
      <c r="A1422" s="19" t="s">
        <v>12351</v>
      </c>
      <c r="B1422" s="19" t="s">
        <v>12350</v>
      </c>
      <c r="C1422" s="19" t="s">
        <v>8261</v>
      </c>
      <c r="D1422" s="19" t="s">
        <v>12349</v>
      </c>
      <c r="E1422" s="19" t="s">
        <v>2070</v>
      </c>
      <c r="F1422" s="19" t="s">
        <v>8259</v>
      </c>
      <c r="G1422" s="19">
        <v>364</v>
      </c>
      <c r="H1422" s="19" t="s">
        <v>8258</v>
      </c>
    </row>
    <row r="1423" spans="1:8" x14ac:dyDescent="0.35">
      <c r="A1423" s="19" t="s">
        <v>12348</v>
      </c>
      <c r="B1423" s="19" t="s">
        <v>12347</v>
      </c>
      <c r="C1423" s="19" t="s">
        <v>8261</v>
      </c>
      <c r="D1423" s="19" t="s">
        <v>8260</v>
      </c>
      <c r="E1423" s="19" t="s">
        <v>2081</v>
      </c>
      <c r="F1423" s="19" t="s">
        <v>8259</v>
      </c>
      <c r="G1423" s="19">
        <v>160</v>
      </c>
      <c r="H1423" s="19" t="s">
        <v>8258</v>
      </c>
    </row>
    <row r="1424" spans="1:8" x14ac:dyDescent="0.35">
      <c r="A1424" s="19" t="s">
        <v>12346</v>
      </c>
      <c r="B1424" s="19" t="s">
        <v>12345</v>
      </c>
      <c r="C1424" s="19" t="s">
        <v>8261</v>
      </c>
      <c r="D1424" s="19" t="s">
        <v>9443</v>
      </c>
      <c r="E1424" s="19" t="s">
        <v>2083</v>
      </c>
      <c r="F1424" s="19" t="s">
        <v>8259</v>
      </c>
      <c r="G1424" s="19">
        <v>182</v>
      </c>
      <c r="H1424" s="19" t="s">
        <v>8258</v>
      </c>
    </row>
    <row r="1425" spans="1:8" x14ac:dyDescent="0.35">
      <c r="A1425" s="19" t="s">
        <v>12344</v>
      </c>
      <c r="B1425" s="19" t="s">
        <v>12343</v>
      </c>
      <c r="C1425" s="19" t="s">
        <v>8261</v>
      </c>
      <c r="D1425" s="19" t="s">
        <v>12342</v>
      </c>
      <c r="E1425" s="19" t="s">
        <v>2094</v>
      </c>
      <c r="F1425" s="19" t="s">
        <v>8259</v>
      </c>
      <c r="G1425" s="19">
        <v>191</v>
      </c>
      <c r="H1425" s="19" t="s">
        <v>8258</v>
      </c>
    </row>
    <row r="1426" spans="1:8" x14ac:dyDescent="0.35">
      <c r="A1426" s="19" t="s">
        <v>12341</v>
      </c>
      <c r="B1426" s="19" t="s">
        <v>12340</v>
      </c>
      <c r="C1426" s="19" t="s">
        <v>8261</v>
      </c>
      <c r="D1426" s="19" t="s">
        <v>12339</v>
      </c>
      <c r="E1426" s="19" t="s">
        <v>2100</v>
      </c>
      <c r="F1426" s="19" t="s">
        <v>8259</v>
      </c>
      <c r="G1426" s="19">
        <v>303</v>
      </c>
      <c r="H1426" s="19" t="s">
        <v>8258</v>
      </c>
    </row>
    <row r="1427" spans="1:8" x14ac:dyDescent="0.35">
      <c r="A1427" s="19" t="s">
        <v>12338</v>
      </c>
      <c r="B1427" s="19" t="s">
        <v>12337</v>
      </c>
      <c r="C1427" s="19" t="s">
        <v>8261</v>
      </c>
      <c r="D1427" s="19" t="s">
        <v>10369</v>
      </c>
      <c r="E1427" s="19" t="s">
        <v>2102</v>
      </c>
      <c r="F1427" s="19" t="s">
        <v>8259</v>
      </c>
      <c r="G1427" s="19">
        <v>409</v>
      </c>
      <c r="H1427" s="19" t="s">
        <v>8258</v>
      </c>
    </row>
    <row r="1428" spans="1:8" x14ac:dyDescent="0.35">
      <c r="A1428" s="19" t="s">
        <v>12336</v>
      </c>
      <c r="B1428" s="19" t="s">
        <v>12335</v>
      </c>
      <c r="C1428" s="19" t="s">
        <v>8261</v>
      </c>
      <c r="D1428" s="19" t="s">
        <v>2106</v>
      </c>
      <c r="E1428" s="19" t="s">
        <v>2104</v>
      </c>
      <c r="F1428" s="19" t="s">
        <v>8259</v>
      </c>
      <c r="G1428" s="19">
        <v>386</v>
      </c>
      <c r="H1428" s="19" t="s">
        <v>8258</v>
      </c>
    </row>
    <row r="1429" spans="1:8" x14ac:dyDescent="0.35">
      <c r="A1429" s="19" t="s">
        <v>12334</v>
      </c>
      <c r="B1429" s="19" t="s">
        <v>12333</v>
      </c>
      <c r="C1429" s="19" t="s">
        <v>8261</v>
      </c>
      <c r="D1429" s="19" t="s">
        <v>12332</v>
      </c>
      <c r="E1429" s="19" t="s">
        <v>2113</v>
      </c>
      <c r="F1429" s="19" t="s">
        <v>8259</v>
      </c>
      <c r="G1429" s="19">
        <v>342</v>
      </c>
      <c r="H1429" s="19" t="s">
        <v>8258</v>
      </c>
    </row>
    <row r="1430" spans="1:8" x14ac:dyDescent="0.35">
      <c r="A1430" s="19" t="s">
        <v>12331</v>
      </c>
      <c r="B1430" s="19" t="s">
        <v>12330</v>
      </c>
      <c r="C1430" s="19" t="s">
        <v>8261</v>
      </c>
      <c r="D1430" s="19" t="s">
        <v>12329</v>
      </c>
      <c r="E1430" s="19" t="s">
        <v>2116</v>
      </c>
      <c r="F1430" s="19" t="s">
        <v>8259</v>
      </c>
      <c r="G1430" s="19">
        <v>448</v>
      </c>
      <c r="H1430" s="19" t="s">
        <v>8258</v>
      </c>
    </row>
    <row r="1431" spans="1:8" x14ac:dyDescent="0.35">
      <c r="A1431" s="19" t="s">
        <v>12328</v>
      </c>
      <c r="B1431" s="19" t="s">
        <v>12327</v>
      </c>
      <c r="C1431" s="19" t="s">
        <v>8261</v>
      </c>
      <c r="D1431" s="19" t="s">
        <v>12326</v>
      </c>
      <c r="E1431" s="19" t="s">
        <v>2121</v>
      </c>
      <c r="F1431" s="19" t="s">
        <v>8259</v>
      </c>
      <c r="G1431" s="19">
        <v>304</v>
      </c>
      <c r="H1431" s="19" t="s">
        <v>8258</v>
      </c>
    </row>
    <row r="1432" spans="1:8" x14ac:dyDescent="0.35">
      <c r="A1432" s="19" t="s">
        <v>12325</v>
      </c>
      <c r="B1432" s="19" t="s">
        <v>12324</v>
      </c>
      <c r="C1432" s="19" t="s">
        <v>8261</v>
      </c>
      <c r="D1432" s="19" t="s">
        <v>10325</v>
      </c>
      <c r="E1432" s="19" t="s">
        <v>2124</v>
      </c>
      <c r="F1432" s="19" t="s">
        <v>8259</v>
      </c>
      <c r="G1432" s="19">
        <v>186</v>
      </c>
      <c r="H1432" s="19" t="s">
        <v>8258</v>
      </c>
    </row>
    <row r="1433" spans="1:8" x14ac:dyDescent="0.35">
      <c r="A1433" s="19" t="s">
        <v>12323</v>
      </c>
      <c r="B1433" s="19" t="s">
        <v>12322</v>
      </c>
      <c r="C1433" s="19" t="s">
        <v>8261</v>
      </c>
      <c r="D1433" s="19" t="s">
        <v>8260</v>
      </c>
      <c r="E1433" s="19" t="s">
        <v>2134</v>
      </c>
      <c r="F1433" s="19" t="s">
        <v>8259</v>
      </c>
      <c r="G1433" s="19">
        <v>376</v>
      </c>
      <c r="H1433" s="19" t="s">
        <v>8258</v>
      </c>
    </row>
    <row r="1434" spans="1:8" x14ac:dyDescent="0.35">
      <c r="A1434" s="19" t="s">
        <v>12321</v>
      </c>
      <c r="B1434" s="19" t="s">
        <v>12320</v>
      </c>
      <c r="C1434" s="19" t="s">
        <v>8261</v>
      </c>
      <c r="D1434" s="19" t="s">
        <v>8260</v>
      </c>
      <c r="E1434" s="19" t="s">
        <v>2145</v>
      </c>
      <c r="F1434" s="19" t="s">
        <v>8259</v>
      </c>
      <c r="G1434" s="19">
        <v>106</v>
      </c>
      <c r="H1434" s="19" t="s">
        <v>8258</v>
      </c>
    </row>
    <row r="1435" spans="1:8" x14ac:dyDescent="0.35">
      <c r="A1435" s="19" t="s">
        <v>12319</v>
      </c>
      <c r="B1435" s="19" t="s">
        <v>12318</v>
      </c>
      <c r="C1435" s="19" t="s">
        <v>8261</v>
      </c>
      <c r="D1435" s="19" t="s">
        <v>8260</v>
      </c>
      <c r="E1435" s="19" t="s">
        <v>2147</v>
      </c>
      <c r="F1435" s="19" t="s">
        <v>8259</v>
      </c>
      <c r="G1435" s="19">
        <v>339</v>
      </c>
      <c r="H1435" s="19" t="s">
        <v>8258</v>
      </c>
    </row>
    <row r="1436" spans="1:8" x14ac:dyDescent="0.35">
      <c r="A1436" s="19" t="s">
        <v>12317</v>
      </c>
      <c r="B1436" s="19" t="s">
        <v>12316</v>
      </c>
      <c r="C1436" s="19" t="s">
        <v>8261</v>
      </c>
      <c r="D1436" s="19" t="s">
        <v>8442</v>
      </c>
      <c r="E1436" s="19" t="s">
        <v>2152</v>
      </c>
      <c r="F1436" s="19" t="s">
        <v>8259</v>
      </c>
      <c r="G1436" s="19">
        <v>197</v>
      </c>
      <c r="H1436" s="19" t="s">
        <v>8258</v>
      </c>
    </row>
    <row r="1437" spans="1:8" x14ac:dyDescent="0.35">
      <c r="A1437" s="19" t="s">
        <v>12315</v>
      </c>
      <c r="B1437" s="19" t="s">
        <v>12314</v>
      </c>
      <c r="C1437" s="19" t="s">
        <v>8261</v>
      </c>
      <c r="D1437" s="19" t="s">
        <v>8260</v>
      </c>
      <c r="E1437" s="19" t="s">
        <v>2188</v>
      </c>
      <c r="F1437" s="19" t="s">
        <v>8259</v>
      </c>
      <c r="G1437" s="19">
        <v>61</v>
      </c>
      <c r="H1437" s="19" t="s">
        <v>8258</v>
      </c>
    </row>
    <row r="1438" spans="1:8" x14ac:dyDescent="0.35">
      <c r="A1438" s="19" t="s">
        <v>12313</v>
      </c>
      <c r="B1438" s="19" t="s">
        <v>12312</v>
      </c>
      <c r="C1438" s="19" t="s">
        <v>8261</v>
      </c>
      <c r="D1438" s="19" t="s">
        <v>8260</v>
      </c>
      <c r="E1438" s="19" t="s">
        <v>2192</v>
      </c>
      <c r="F1438" s="19" t="s">
        <v>8259</v>
      </c>
      <c r="G1438" s="19">
        <v>81</v>
      </c>
      <c r="H1438" s="19" t="s">
        <v>8258</v>
      </c>
    </row>
    <row r="1439" spans="1:8" x14ac:dyDescent="0.35">
      <c r="A1439" s="19" t="s">
        <v>12311</v>
      </c>
      <c r="B1439" s="19" t="s">
        <v>12310</v>
      </c>
      <c r="C1439" s="19" t="s">
        <v>8261</v>
      </c>
      <c r="D1439" s="19" t="s">
        <v>10393</v>
      </c>
      <c r="E1439" s="19" t="s">
        <v>2197</v>
      </c>
      <c r="F1439" s="19" t="s">
        <v>8259</v>
      </c>
      <c r="G1439" s="19">
        <v>445</v>
      </c>
      <c r="H1439" s="19" t="s">
        <v>8258</v>
      </c>
    </row>
    <row r="1440" spans="1:8" x14ac:dyDescent="0.35">
      <c r="A1440" s="19" t="s">
        <v>12309</v>
      </c>
      <c r="B1440" s="19" t="s">
        <v>12308</v>
      </c>
      <c r="C1440" s="19" t="s">
        <v>8261</v>
      </c>
      <c r="D1440" s="19" t="s">
        <v>12307</v>
      </c>
      <c r="E1440" s="19" t="s">
        <v>2202</v>
      </c>
      <c r="F1440" s="19" t="s">
        <v>8259</v>
      </c>
      <c r="G1440" s="19">
        <v>726</v>
      </c>
      <c r="H1440" s="19" t="s">
        <v>8258</v>
      </c>
    </row>
    <row r="1441" spans="1:8" x14ac:dyDescent="0.35">
      <c r="A1441" s="19" t="s">
        <v>12306</v>
      </c>
      <c r="B1441" s="19" t="s">
        <v>12305</v>
      </c>
      <c r="C1441" s="19" t="s">
        <v>8261</v>
      </c>
      <c r="D1441" s="19" t="s">
        <v>8260</v>
      </c>
      <c r="E1441" s="19" t="s">
        <v>2205</v>
      </c>
      <c r="F1441" s="19" t="s">
        <v>8259</v>
      </c>
      <c r="G1441" s="19">
        <v>404</v>
      </c>
      <c r="H1441" s="19" t="s">
        <v>8258</v>
      </c>
    </row>
    <row r="1442" spans="1:8" x14ac:dyDescent="0.35">
      <c r="A1442" s="19" t="s">
        <v>12304</v>
      </c>
      <c r="B1442" s="19" t="s">
        <v>12303</v>
      </c>
      <c r="C1442" s="19" t="s">
        <v>8261</v>
      </c>
      <c r="D1442" s="19" t="s">
        <v>1435</v>
      </c>
      <c r="E1442" s="19" t="s">
        <v>2207</v>
      </c>
      <c r="F1442" s="19" t="s">
        <v>8259</v>
      </c>
      <c r="G1442" s="19">
        <v>316</v>
      </c>
      <c r="H1442" s="19" t="s">
        <v>8258</v>
      </c>
    </row>
    <row r="1443" spans="1:8" x14ac:dyDescent="0.35">
      <c r="A1443" s="19" t="s">
        <v>12302</v>
      </c>
      <c r="B1443" s="19" t="s">
        <v>12301</v>
      </c>
      <c r="C1443" s="19" t="s">
        <v>8261</v>
      </c>
      <c r="D1443" s="19" t="s">
        <v>77</v>
      </c>
      <c r="E1443" s="19" t="s">
        <v>2218</v>
      </c>
      <c r="F1443" s="19" t="s">
        <v>8259</v>
      </c>
      <c r="G1443" s="19">
        <v>251</v>
      </c>
      <c r="H1443" s="19" t="s">
        <v>8258</v>
      </c>
    </row>
    <row r="1444" spans="1:8" x14ac:dyDescent="0.35">
      <c r="A1444" s="19" t="s">
        <v>12300</v>
      </c>
      <c r="B1444" s="19" t="s">
        <v>12299</v>
      </c>
      <c r="C1444" s="19" t="s">
        <v>8261</v>
      </c>
      <c r="D1444" s="19" t="s">
        <v>12298</v>
      </c>
      <c r="E1444" s="19" t="s">
        <v>2220</v>
      </c>
      <c r="F1444" s="19" t="s">
        <v>8259</v>
      </c>
      <c r="G1444" s="19">
        <v>361</v>
      </c>
      <c r="H1444" s="19" t="s">
        <v>8258</v>
      </c>
    </row>
    <row r="1445" spans="1:8" x14ac:dyDescent="0.35">
      <c r="A1445" s="19" t="s">
        <v>12297</v>
      </c>
      <c r="B1445" s="19" t="s">
        <v>12296</v>
      </c>
      <c r="C1445" s="19" t="s">
        <v>8261</v>
      </c>
      <c r="D1445" s="19" t="s">
        <v>2225</v>
      </c>
      <c r="E1445" s="19" t="s">
        <v>2223</v>
      </c>
      <c r="F1445" s="19" t="s">
        <v>8259</v>
      </c>
      <c r="G1445" s="19">
        <v>422</v>
      </c>
      <c r="H1445" s="19" t="s">
        <v>8258</v>
      </c>
    </row>
    <row r="1446" spans="1:8" x14ac:dyDescent="0.35">
      <c r="A1446" s="19" t="s">
        <v>12295</v>
      </c>
      <c r="B1446" s="19" t="s">
        <v>12294</v>
      </c>
      <c r="C1446" s="19" t="s">
        <v>8261</v>
      </c>
      <c r="D1446" s="19" t="s">
        <v>2225</v>
      </c>
      <c r="E1446" s="19" t="s">
        <v>2226</v>
      </c>
      <c r="F1446" s="19" t="s">
        <v>8259</v>
      </c>
      <c r="G1446" s="19">
        <v>156</v>
      </c>
      <c r="H1446" s="19" t="s">
        <v>8258</v>
      </c>
    </row>
    <row r="1447" spans="1:8" x14ac:dyDescent="0.35">
      <c r="A1447" s="19" t="s">
        <v>12293</v>
      </c>
      <c r="B1447" s="19" t="s">
        <v>12292</v>
      </c>
      <c r="C1447" s="19" t="s">
        <v>8261</v>
      </c>
      <c r="D1447" s="19" t="s">
        <v>2230</v>
      </c>
      <c r="E1447" s="19" t="s">
        <v>2228</v>
      </c>
      <c r="F1447" s="19" t="s">
        <v>8259</v>
      </c>
      <c r="G1447" s="19">
        <v>337</v>
      </c>
      <c r="H1447" s="19" t="s">
        <v>8258</v>
      </c>
    </row>
    <row r="1448" spans="1:8" x14ac:dyDescent="0.35">
      <c r="A1448" s="19" t="s">
        <v>12291</v>
      </c>
      <c r="B1448" s="19" t="s">
        <v>12290</v>
      </c>
      <c r="C1448" s="19" t="s">
        <v>8261</v>
      </c>
      <c r="D1448" s="19" t="s">
        <v>10514</v>
      </c>
      <c r="E1448" s="19" t="s">
        <v>2239</v>
      </c>
      <c r="F1448" s="19" t="s">
        <v>8259</v>
      </c>
      <c r="G1448" s="19">
        <v>673</v>
      </c>
      <c r="H1448" s="19" t="s">
        <v>8258</v>
      </c>
    </row>
    <row r="1449" spans="1:8" x14ac:dyDescent="0.35">
      <c r="A1449" s="19" t="s">
        <v>12289</v>
      </c>
      <c r="B1449" s="19" t="s">
        <v>12288</v>
      </c>
      <c r="C1449" s="19" t="s">
        <v>8261</v>
      </c>
      <c r="D1449" s="19" t="s">
        <v>8955</v>
      </c>
      <c r="E1449" s="19" t="s">
        <v>2247</v>
      </c>
      <c r="F1449" s="19" t="s">
        <v>8259</v>
      </c>
      <c r="G1449" s="19">
        <v>157</v>
      </c>
      <c r="H1449" s="19" t="s">
        <v>8258</v>
      </c>
    </row>
    <row r="1450" spans="1:8" x14ac:dyDescent="0.35">
      <c r="A1450" s="19" t="s">
        <v>12287</v>
      </c>
      <c r="B1450" s="19" t="s">
        <v>12286</v>
      </c>
      <c r="C1450" s="19" t="s">
        <v>8261</v>
      </c>
      <c r="D1450" s="19" t="s">
        <v>12285</v>
      </c>
      <c r="E1450" s="19" t="s">
        <v>2250</v>
      </c>
      <c r="F1450" s="19" t="s">
        <v>8259</v>
      </c>
      <c r="G1450" s="19">
        <v>412</v>
      </c>
      <c r="H1450" s="19" t="s">
        <v>8258</v>
      </c>
    </row>
    <row r="1451" spans="1:8" x14ac:dyDescent="0.35">
      <c r="A1451" s="19" t="s">
        <v>12284</v>
      </c>
      <c r="B1451" s="19" t="s">
        <v>12283</v>
      </c>
      <c r="C1451" s="19" t="s">
        <v>8261</v>
      </c>
      <c r="D1451" s="19" t="s">
        <v>484</v>
      </c>
      <c r="E1451" s="19" t="s">
        <v>2252</v>
      </c>
      <c r="F1451" s="19" t="s">
        <v>8259</v>
      </c>
      <c r="G1451" s="19">
        <v>320</v>
      </c>
      <c r="H1451" s="19" t="s">
        <v>8258</v>
      </c>
    </row>
    <row r="1452" spans="1:8" x14ac:dyDescent="0.35">
      <c r="A1452" s="19" t="s">
        <v>12282</v>
      </c>
      <c r="B1452" s="19" t="s">
        <v>12281</v>
      </c>
      <c r="C1452" s="19" t="s">
        <v>8261</v>
      </c>
      <c r="D1452" s="19" t="s">
        <v>2263</v>
      </c>
      <c r="E1452" s="19" t="s">
        <v>2261</v>
      </c>
      <c r="F1452" s="19" t="s">
        <v>8259</v>
      </c>
      <c r="G1452" s="19">
        <v>258</v>
      </c>
      <c r="H1452" s="19" t="s">
        <v>8258</v>
      </c>
    </row>
    <row r="1453" spans="1:8" x14ac:dyDescent="0.35">
      <c r="A1453" s="19" t="s">
        <v>12280</v>
      </c>
      <c r="B1453" s="19" t="s">
        <v>12279</v>
      </c>
      <c r="C1453" s="19" t="s">
        <v>8261</v>
      </c>
      <c r="D1453" s="19" t="s">
        <v>9040</v>
      </c>
      <c r="E1453" s="19" t="s">
        <v>2264</v>
      </c>
      <c r="F1453" s="19" t="s">
        <v>8259</v>
      </c>
      <c r="G1453" s="19">
        <v>439</v>
      </c>
      <c r="H1453" s="19" t="s">
        <v>8258</v>
      </c>
    </row>
    <row r="1454" spans="1:8" x14ac:dyDescent="0.35">
      <c r="A1454" s="19" t="s">
        <v>12278</v>
      </c>
      <c r="B1454" s="19" t="s">
        <v>12277</v>
      </c>
      <c r="C1454" s="19" t="s">
        <v>8261</v>
      </c>
      <c r="D1454" s="19" t="s">
        <v>11323</v>
      </c>
      <c r="E1454" s="19" t="s">
        <v>2273</v>
      </c>
      <c r="F1454" s="19" t="s">
        <v>8259</v>
      </c>
      <c r="G1454" s="19">
        <v>195</v>
      </c>
      <c r="H1454" s="19" t="s">
        <v>8258</v>
      </c>
    </row>
    <row r="1455" spans="1:8" x14ac:dyDescent="0.35">
      <c r="A1455" s="19" t="s">
        <v>12276</v>
      </c>
      <c r="B1455" s="19" t="s">
        <v>12275</v>
      </c>
      <c r="C1455" s="19" t="s">
        <v>8261</v>
      </c>
      <c r="D1455" s="19" t="s">
        <v>8476</v>
      </c>
      <c r="E1455" s="19" t="s">
        <v>2276</v>
      </c>
      <c r="F1455" s="19" t="s">
        <v>8259</v>
      </c>
      <c r="G1455" s="19">
        <v>265</v>
      </c>
      <c r="H1455" s="19" t="s">
        <v>8258</v>
      </c>
    </row>
    <row r="1456" spans="1:8" x14ac:dyDescent="0.35">
      <c r="A1456" s="19" t="s">
        <v>12274</v>
      </c>
      <c r="B1456" s="19" t="s">
        <v>12273</v>
      </c>
      <c r="C1456" s="19" t="s">
        <v>8261</v>
      </c>
      <c r="D1456" s="19" t="s">
        <v>8260</v>
      </c>
      <c r="E1456" s="19" t="s">
        <v>2278</v>
      </c>
      <c r="F1456" s="19" t="s">
        <v>8259</v>
      </c>
      <c r="G1456" s="19">
        <v>225</v>
      </c>
      <c r="H1456" s="19" t="s">
        <v>8258</v>
      </c>
    </row>
    <row r="1457" spans="1:8" x14ac:dyDescent="0.35">
      <c r="A1457" s="19" t="s">
        <v>12272</v>
      </c>
      <c r="B1457" s="19" t="s">
        <v>12271</v>
      </c>
      <c r="C1457" s="19" t="s">
        <v>8261</v>
      </c>
      <c r="D1457" s="19" t="s">
        <v>8865</v>
      </c>
      <c r="E1457" s="19" t="s">
        <v>2280</v>
      </c>
      <c r="F1457" s="19" t="s">
        <v>8259</v>
      </c>
      <c r="G1457" s="19">
        <v>218</v>
      </c>
      <c r="H1457" s="19" t="s">
        <v>8258</v>
      </c>
    </row>
    <row r="1458" spans="1:8" x14ac:dyDescent="0.35">
      <c r="A1458" s="19" t="s">
        <v>12270</v>
      </c>
      <c r="B1458" s="19" t="s">
        <v>12269</v>
      </c>
      <c r="C1458" s="19" t="s">
        <v>8261</v>
      </c>
      <c r="D1458" s="19" t="s">
        <v>8260</v>
      </c>
      <c r="E1458" s="19" t="s">
        <v>2286</v>
      </c>
      <c r="F1458" s="19" t="s">
        <v>8259</v>
      </c>
      <c r="G1458" s="19">
        <v>352</v>
      </c>
      <c r="H1458" s="19" t="s">
        <v>8258</v>
      </c>
    </row>
    <row r="1459" spans="1:8" x14ac:dyDescent="0.35">
      <c r="A1459" s="19" t="s">
        <v>12268</v>
      </c>
      <c r="B1459" s="19" t="s">
        <v>12267</v>
      </c>
      <c r="C1459" s="19" t="s">
        <v>8261</v>
      </c>
      <c r="D1459" s="19" t="s">
        <v>8601</v>
      </c>
      <c r="E1459" s="19" t="s">
        <v>2288</v>
      </c>
      <c r="F1459" s="19" t="s">
        <v>8259</v>
      </c>
      <c r="G1459" s="19">
        <v>297</v>
      </c>
      <c r="H1459" s="19" t="s">
        <v>8258</v>
      </c>
    </row>
    <row r="1460" spans="1:8" x14ac:dyDescent="0.35">
      <c r="A1460" s="19" t="s">
        <v>12266</v>
      </c>
      <c r="B1460" s="19" t="s">
        <v>12265</v>
      </c>
      <c r="C1460" s="19" t="s">
        <v>8261</v>
      </c>
      <c r="D1460" s="19" t="s">
        <v>125</v>
      </c>
      <c r="E1460" s="19" t="s">
        <v>2296</v>
      </c>
      <c r="F1460" s="19" t="s">
        <v>8259</v>
      </c>
      <c r="G1460" s="19">
        <v>429</v>
      </c>
      <c r="H1460" s="19" t="s">
        <v>8258</v>
      </c>
    </row>
    <row r="1461" spans="1:8" x14ac:dyDescent="0.35">
      <c r="A1461" s="19" t="s">
        <v>12264</v>
      </c>
      <c r="B1461" s="19" t="s">
        <v>12263</v>
      </c>
      <c r="C1461" s="19" t="s">
        <v>8261</v>
      </c>
      <c r="D1461" s="19" t="s">
        <v>12262</v>
      </c>
      <c r="E1461" s="19" t="s">
        <v>2303</v>
      </c>
      <c r="F1461" s="19" t="s">
        <v>8259</v>
      </c>
      <c r="G1461" s="19">
        <v>634</v>
      </c>
      <c r="H1461" s="19" t="s">
        <v>8258</v>
      </c>
    </row>
    <row r="1462" spans="1:8" x14ac:dyDescent="0.35">
      <c r="A1462" s="19" t="s">
        <v>12261</v>
      </c>
      <c r="B1462" s="19" t="s">
        <v>12260</v>
      </c>
      <c r="C1462" s="19" t="s">
        <v>8261</v>
      </c>
      <c r="D1462" s="19" t="s">
        <v>9138</v>
      </c>
      <c r="E1462" s="19" t="s">
        <v>2323</v>
      </c>
      <c r="F1462" s="19" t="s">
        <v>8259</v>
      </c>
      <c r="G1462" s="19">
        <v>677</v>
      </c>
      <c r="H1462" s="19" t="s">
        <v>8258</v>
      </c>
    </row>
    <row r="1463" spans="1:8" x14ac:dyDescent="0.35">
      <c r="A1463" s="19" t="s">
        <v>12259</v>
      </c>
      <c r="B1463" s="19" t="s">
        <v>12258</v>
      </c>
      <c r="C1463" s="19" t="s">
        <v>8261</v>
      </c>
      <c r="D1463" s="19" t="s">
        <v>2329</v>
      </c>
      <c r="E1463" s="19" t="s">
        <v>2327</v>
      </c>
      <c r="F1463" s="19" t="s">
        <v>8259</v>
      </c>
      <c r="G1463" s="19">
        <v>417</v>
      </c>
      <c r="H1463" s="19" t="s">
        <v>8258</v>
      </c>
    </row>
    <row r="1464" spans="1:8" x14ac:dyDescent="0.35">
      <c r="A1464" s="19" t="s">
        <v>12257</v>
      </c>
      <c r="B1464" s="19" t="s">
        <v>12256</v>
      </c>
      <c r="C1464" s="19" t="s">
        <v>8261</v>
      </c>
      <c r="D1464" s="19" t="s">
        <v>2332</v>
      </c>
      <c r="E1464" s="19" t="s">
        <v>2330</v>
      </c>
      <c r="F1464" s="19" t="s">
        <v>8259</v>
      </c>
      <c r="G1464" s="19">
        <v>88</v>
      </c>
      <c r="H1464" s="19" t="s">
        <v>8258</v>
      </c>
    </row>
    <row r="1465" spans="1:8" x14ac:dyDescent="0.35">
      <c r="A1465" s="19" t="s">
        <v>12255</v>
      </c>
      <c r="B1465" s="19" t="s">
        <v>12254</v>
      </c>
      <c r="C1465" s="19" t="s">
        <v>8261</v>
      </c>
      <c r="D1465" s="19" t="s">
        <v>12253</v>
      </c>
      <c r="E1465" s="19" t="s">
        <v>2333</v>
      </c>
      <c r="F1465" s="19" t="s">
        <v>8259</v>
      </c>
      <c r="G1465" s="19">
        <v>687</v>
      </c>
      <c r="H1465" s="19" t="s">
        <v>8258</v>
      </c>
    </row>
    <row r="1466" spans="1:8" x14ac:dyDescent="0.35">
      <c r="A1466" s="19" t="s">
        <v>12252</v>
      </c>
      <c r="B1466" s="19" t="s">
        <v>12251</v>
      </c>
      <c r="C1466" s="19" t="s">
        <v>8261</v>
      </c>
      <c r="D1466" s="19" t="s">
        <v>10878</v>
      </c>
      <c r="E1466" s="19" t="s">
        <v>2336</v>
      </c>
      <c r="F1466" s="19" t="s">
        <v>8259</v>
      </c>
      <c r="G1466" s="19">
        <v>298</v>
      </c>
      <c r="H1466" s="19" t="s">
        <v>8258</v>
      </c>
    </row>
    <row r="1467" spans="1:8" x14ac:dyDescent="0.35">
      <c r="A1467" s="19" t="s">
        <v>12250</v>
      </c>
      <c r="B1467" s="19" t="s">
        <v>12249</v>
      </c>
      <c r="C1467" s="19" t="s">
        <v>8261</v>
      </c>
      <c r="D1467" s="19" t="s">
        <v>8260</v>
      </c>
      <c r="E1467" s="19" t="s">
        <v>2343</v>
      </c>
      <c r="F1467" s="19" t="s">
        <v>8259</v>
      </c>
      <c r="G1467" s="19">
        <v>280</v>
      </c>
      <c r="H1467" s="19" t="s">
        <v>8258</v>
      </c>
    </row>
    <row r="1468" spans="1:8" x14ac:dyDescent="0.35">
      <c r="A1468" s="19" t="s">
        <v>12248</v>
      </c>
      <c r="B1468" s="19" t="s">
        <v>12247</v>
      </c>
      <c r="C1468" s="19" t="s">
        <v>8261</v>
      </c>
      <c r="D1468" s="19" t="s">
        <v>12246</v>
      </c>
      <c r="E1468" s="19" t="s">
        <v>2345</v>
      </c>
      <c r="F1468" s="19" t="s">
        <v>8259</v>
      </c>
      <c r="G1468" s="19">
        <v>287</v>
      </c>
      <c r="H1468" s="19" t="s">
        <v>8258</v>
      </c>
    </row>
    <row r="1469" spans="1:8" x14ac:dyDescent="0.35">
      <c r="A1469" s="19" t="s">
        <v>12245</v>
      </c>
      <c r="B1469" s="19" t="s">
        <v>12244</v>
      </c>
      <c r="C1469" s="19" t="s">
        <v>8261</v>
      </c>
      <c r="D1469" s="19" t="s">
        <v>8260</v>
      </c>
      <c r="E1469" s="19" t="s">
        <v>2348</v>
      </c>
      <c r="F1469" s="19" t="s">
        <v>8259</v>
      </c>
      <c r="G1469" s="19">
        <v>145</v>
      </c>
      <c r="H1469" s="19" t="s">
        <v>8258</v>
      </c>
    </row>
    <row r="1470" spans="1:8" x14ac:dyDescent="0.35">
      <c r="A1470" s="19" t="s">
        <v>12243</v>
      </c>
      <c r="B1470" s="19" t="s">
        <v>12242</v>
      </c>
      <c r="C1470" s="19" t="s">
        <v>8261</v>
      </c>
      <c r="D1470" s="19" t="s">
        <v>8260</v>
      </c>
      <c r="E1470" s="19" t="s">
        <v>2353</v>
      </c>
      <c r="F1470" s="19" t="s">
        <v>8259</v>
      </c>
      <c r="G1470" s="19">
        <v>479</v>
      </c>
      <c r="H1470" s="19" t="s">
        <v>8258</v>
      </c>
    </row>
    <row r="1471" spans="1:8" x14ac:dyDescent="0.35">
      <c r="A1471" s="19" t="s">
        <v>12241</v>
      </c>
      <c r="B1471" s="19" t="s">
        <v>12240</v>
      </c>
      <c r="C1471" s="19" t="s">
        <v>8261</v>
      </c>
      <c r="D1471" s="19" t="s">
        <v>77</v>
      </c>
      <c r="E1471" s="19" t="s">
        <v>2355</v>
      </c>
      <c r="F1471" s="19" t="s">
        <v>8259</v>
      </c>
      <c r="G1471" s="19">
        <v>188</v>
      </c>
      <c r="H1471" s="19" t="s">
        <v>8258</v>
      </c>
    </row>
    <row r="1472" spans="1:8" x14ac:dyDescent="0.35">
      <c r="A1472" s="19" t="s">
        <v>12239</v>
      </c>
      <c r="B1472" s="19" t="s">
        <v>12238</v>
      </c>
      <c r="C1472" s="19" t="s">
        <v>8261</v>
      </c>
      <c r="D1472" s="19" t="s">
        <v>9138</v>
      </c>
      <c r="E1472" s="19" t="s">
        <v>2359</v>
      </c>
      <c r="F1472" s="19" t="s">
        <v>8259</v>
      </c>
      <c r="G1472" s="19">
        <v>485</v>
      </c>
      <c r="H1472" s="19" t="s">
        <v>8258</v>
      </c>
    </row>
    <row r="1473" spans="1:8" x14ac:dyDescent="0.35">
      <c r="A1473" s="19" t="s">
        <v>12237</v>
      </c>
      <c r="B1473" s="19" t="s">
        <v>12236</v>
      </c>
      <c r="C1473" s="19" t="s">
        <v>8261</v>
      </c>
      <c r="D1473" s="19" t="s">
        <v>8260</v>
      </c>
      <c r="E1473" s="19" t="s">
        <v>2361</v>
      </c>
      <c r="F1473" s="19" t="s">
        <v>8259</v>
      </c>
      <c r="G1473" s="19">
        <v>88</v>
      </c>
      <c r="H1473" s="19" t="s">
        <v>8258</v>
      </c>
    </row>
    <row r="1474" spans="1:8" x14ac:dyDescent="0.35">
      <c r="A1474" s="19" t="s">
        <v>12235</v>
      </c>
      <c r="B1474" s="19" t="s">
        <v>12234</v>
      </c>
      <c r="C1474" s="19" t="s">
        <v>8261</v>
      </c>
      <c r="D1474" s="19" t="s">
        <v>10421</v>
      </c>
      <c r="E1474" s="19" t="s">
        <v>2368</v>
      </c>
      <c r="F1474" s="19" t="s">
        <v>8259</v>
      </c>
      <c r="G1474" s="19">
        <v>351</v>
      </c>
      <c r="H1474" s="19" t="s">
        <v>8258</v>
      </c>
    </row>
    <row r="1475" spans="1:8" x14ac:dyDescent="0.35">
      <c r="A1475" s="19" t="s">
        <v>12233</v>
      </c>
      <c r="B1475" s="19" t="s">
        <v>12232</v>
      </c>
      <c r="C1475" s="19" t="s">
        <v>8261</v>
      </c>
      <c r="D1475" s="19" t="s">
        <v>8669</v>
      </c>
      <c r="E1475" s="19" t="s">
        <v>2370</v>
      </c>
      <c r="F1475" s="19" t="s">
        <v>8259</v>
      </c>
      <c r="G1475" s="19">
        <v>249</v>
      </c>
      <c r="H1475" s="19" t="s">
        <v>8258</v>
      </c>
    </row>
    <row r="1476" spans="1:8" x14ac:dyDescent="0.35">
      <c r="A1476" s="19" t="s">
        <v>12231</v>
      </c>
      <c r="B1476" s="19" t="s">
        <v>12230</v>
      </c>
      <c r="C1476" s="19" t="s">
        <v>8261</v>
      </c>
      <c r="D1476" s="19" t="s">
        <v>2385</v>
      </c>
      <c r="E1476" s="19" t="s">
        <v>2383</v>
      </c>
      <c r="F1476" s="19" t="s">
        <v>8259</v>
      </c>
      <c r="G1476" s="19">
        <v>373</v>
      </c>
      <c r="H1476" s="19" t="s">
        <v>8258</v>
      </c>
    </row>
    <row r="1477" spans="1:8" x14ac:dyDescent="0.35">
      <c r="A1477" s="19" t="s">
        <v>12229</v>
      </c>
      <c r="B1477" s="19" t="s">
        <v>12228</v>
      </c>
      <c r="C1477" s="19" t="s">
        <v>8261</v>
      </c>
      <c r="D1477" s="19" t="s">
        <v>111</v>
      </c>
      <c r="E1477" s="19" t="s">
        <v>2386</v>
      </c>
      <c r="F1477" s="19" t="s">
        <v>8259</v>
      </c>
      <c r="G1477" s="19">
        <v>660</v>
      </c>
      <c r="H1477" s="19" t="s">
        <v>8258</v>
      </c>
    </row>
    <row r="1478" spans="1:8" x14ac:dyDescent="0.35">
      <c r="A1478" s="19" t="s">
        <v>12227</v>
      </c>
      <c r="B1478" s="19" t="s">
        <v>12226</v>
      </c>
      <c r="C1478" s="19" t="s">
        <v>8261</v>
      </c>
      <c r="D1478" s="19" t="s">
        <v>12225</v>
      </c>
      <c r="E1478" s="19" t="s">
        <v>2388</v>
      </c>
      <c r="F1478" s="19" t="s">
        <v>8259</v>
      </c>
      <c r="G1478" s="19">
        <v>255</v>
      </c>
      <c r="H1478" s="19" t="s">
        <v>8258</v>
      </c>
    </row>
    <row r="1479" spans="1:8" x14ac:dyDescent="0.35">
      <c r="A1479" s="19" t="s">
        <v>12224</v>
      </c>
      <c r="B1479" s="19" t="s">
        <v>12223</v>
      </c>
      <c r="C1479" s="19" t="s">
        <v>8261</v>
      </c>
      <c r="D1479" s="19" t="s">
        <v>8683</v>
      </c>
      <c r="E1479" s="19" t="s">
        <v>2391</v>
      </c>
      <c r="F1479" s="19" t="s">
        <v>8259</v>
      </c>
      <c r="G1479" s="19">
        <v>265</v>
      </c>
      <c r="H1479" s="19" t="s">
        <v>8258</v>
      </c>
    </row>
    <row r="1480" spans="1:8" x14ac:dyDescent="0.35">
      <c r="A1480" s="19" t="s">
        <v>12222</v>
      </c>
      <c r="B1480" s="19" t="s">
        <v>12221</v>
      </c>
      <c r="C1480" s="19" t="s">
        <v>8261</v>
      </c>
      <c r="D1480" s="19" t="s">
        <v>2395</v>
      </c>
      <c r="E1480" s="19" t="s">
        <v>2393</v>
      </c>
      <c r="F1480" s="19" t="s">
        <v>8259</v>
      </c>
      <c r="G1480" s="19">
        <v>229</v>
      </c>
      <c r="H1480" s="19" t="s">
        <v>8258</v>
      </c>
    </row>
    <row r="1481" spans="1:8" x14ac:dyDescent="0.35">
      <c r="A1481" s="19" t="s">
        <v>12220</v>
      </c>
      <c r="B1481" s="19" t="s">
        <v>12219</v>
      </c>
      <c r="C1481" s="19" t="s">
        <v>8261</v>
      </c>
      <c r="D1481" s="19" t="s">
        <v>2398</v>
      </c>
      <c r="E1481" s="19" t="s">
        <v>2396</v>
      </c>
      <c r="F1481" s="19" t="s">
        <v>8259</v>
      </c>
      <c r="G1481" s="19">
        <v>203</v>
      </c>
      <c r="H1481" s="19" t="s">
        <v>8258</v>
      </c>
    </row>
    <row r="1482" spans="1:8" x14ac:dyDescent="0.35">
      <c r="A1482" s="19" t="s">
        <v>12218</v>
      </c>
      <c r="B1482" s="19" t="s">
        <v>12217</v>
      </c>
      <c r="C1482" s="19" t="s">
        <v>8261</v>
      </c>
      <c r="D1482" s="19" t="s">
        <v>9470</v>
      </c>
      <c r="E1482" s="19" t="s">
        <v>2404</v>
      </c>
      <c r="F1482" s="19" t="s">
        <v>8259</v>
      </c>
      <c r="G1482" s="19">
        <v>518</v>
      </c>
      <c r="H1482" s="19" t="s">
        <v>8258</v>
      </c>
    </row>
    <row r="1483" spans="1:8" x14ac:dyDescent="0.35">
      <c r="A1483" s="19" t="s">
        <v>12216</v>
      </c>
      <c r="B1483" s="19" t="s">
        <v>12215</v>
      </c>
      <c r="C1483" s="19" t="s">
        <v>8261</v>
      </c>
      <c r="D1483" s="19" t="s">
        <v>9538</v>
      </c>
      <c r="E1483" s="19" t="s">
        <v>2406</v>
      </c>
      <c r="F1483" s="19" t="s">
        <v>8259</v>
      </c>
      <c r="G1483" s="19">
        <v>390</v>
      </c>
      <c r="H1483" s="19" t="s">
        <v>8258</v>
      </c>
    </row>
    <row r="1484" spans="1:8" x14ac:dyDescent="0.35">
      <c r="A1484" s="19" t="s">
        <v>12214</v>
      </c>
      <c r="B1484" s="19" t="s">
        <v>12213</v>
      </c>
      <c r="C1484" s="19" t="s">
        <v>8261</v>
      </c>
      <c r="D1484" s="19" t="s">
        <v>8775</v>
      </c>
      <c r="E1484" s="19" t="s">
        <v>2413</v>
      </c>
      <c r="F1484" s="19" t="s">
        <v>8259</v>
      </c>
      <c r="G1484" s="19">
        <v>225</v>
      </c>
      <c r="H1484" s="19" t="s">
        <v>8258</v>
      </c>
    </row>
    <row r="1485" spans="1:8" x14ac:dyDescent="0.35">
      <c r="A1485" s="19" t="s">
        <v>12212</v>
      </c>
      <c r="B1485" s="19" t="s">
        <v>12211</v>
      </c>
      <c r="C1485" s="19" t="s">
        <v>8261</v>
      </c>
      <c r="D1485" s="19" t="s">
        <v>8260</v>
      </c>
      <c r="E1485" s="19" t="s">
        <v>2423</v>
      </c>
      <c r="F1485" s="19" t="s">
        <v>8259</v>
      </c>
      <c r="G1485" s="19">
        <v>176</v>
      </c>
      <c r="H1485" s="19" t="s">
        <v>8258</v>
      </c>
    </row>
    <row r="1486" spans="1:8" x14ac:dyDescent="0.35">
      <c r="A1486" s="19" t="s">
        <v>12210</v>
      </c>
      <c r="B1486" s="19" t="s">
        <v>12209</v>
      </c>
      <c r="C1486" s="19" t="s">
        <v>8261</v>
      </c>
      <c r="D1486" s="19" t="s">
        <v>1058</v>
      </c>
      <c r="E1486" s="19" t="s">
        <v>2425</v>
      </c>
      <c r="F1486" s="19" t="s">
        <v>8259</v>
      </c>
      <c r="G1486" s="19">
        <v>316</v>
      </c>
      <c r="H1486" s="19" t="s">
        <v>8258</v>
      </c>
    </row>
    <row r="1487" spans="1:8" x14ac:dyDescent="0.35">
      <c r="A1487" s="19" t="s">
        <v>12208</v>
      </c>
      <c r="B1487" s="19" t="s">
        <v>12207</v>
      </c>
      <c r="C1487" s="19" t="s">
        <v>8261</v>
      </c>
      <c r="D1487" s="19" t="s">
        <v>10109</v>
      </c>
      <c r="E1487" s="19" t="s">
        <v>2431</v>
      </c>
      <c r="F1487" s="19" t="s">
        <v>8259</v>
      </c>
      <c r="G1487" s="19">
        <v>166</v>
      </c>
      <c r="H1487" s="19" t="s">
        <v>8258</v>
      </c>
    </row>
    <row r="1488" spans="1:8" x14ac:dyDescent="0.35">
      <c r="A1488" s="19" t="s">
        <v>12206</v>
      </c>
      <c r="B1488" s="19" t="s">
        <v>12205</v>
      </c>
      <c r="C1488" s="19" t="s">
        <v>8261</v>
      </c>
      <c r="D1488" s="19" t="s">
        <v>8260</v>
      </c>
      <c r="E1488" s="19" t="s">
        <v>2437</v>
      </c>
      <c r="F1488" s="19" t="s">
        <v>8259</v>
      </c>
      <c r="G1488" s="19">
        <v>333</v>
      </c>
      <c r="H1488" s="19" t="s">
        <v>8258</v>
      </c>
    </row>
    <row r="1489" spans="1:8" x14ac:dyDescent="0.35">
      <c r="A1489" s="19" t="s">
        <v>12204</v>
      </c>
      <c r="B1489" s="19" t="s">
        <v>12203</v>
      </c>
      <c r="C1489" s="19" t="s">
        <v>8261</v>
      </c>
      <c r="D1489" s="19" t="s">
        <v>8260</v>
      </c>
      <c r="E1489" s="19" t="s">
        <v>2439</v>
      </c>
      <c r="F1489" s="19" t="s">
        <v>8259</v>
      </c>
      <c r="G1489" s="19">
        <v>261</v>
      </c>
      <c r="H1489" s="19" t="s">
        <v>8258</v>
      </c>
    </row>
    <row r="1490" spans="1:8" x14ac:dyDescent="0.35">
      <c r="A1490" s="19" t="s">
        <v>12202</v>
      </c>
      <c r="B1490" s="19" t="s">
        <v>12201</v>
      </c>
      <c r="C1490" s="19" t="s">
        <v>8261</v>
      </c>
      <c r="D1490" s="19" t="s">
        <v>8260</v>
      </c>
      <c r="E1490" s="19" t="s">
        <v>2441</v>
      </c>
      <c r="F1490" s="19" t="s">
        <v>8259</v>
      </c>
      <c r="G1490" s="19">
        <v>342</v>
      </c>
      <c r="H1490" s="19" t="s">
        <v>8258</v>
      </c>
    </row>
    <row r="1491" spans="1:8" x14ac:dyDescent="0.35">
      <c r="A1491" s="19" t="s">
        <v>12200</v>
      </c>
      <c r="B1491" s="19" t="s">
        <v>12199</v>
      </c>
      <c r="C1491" s="19" t="s">
        <v>8261</v>
      </c>
      <c r="D1491" s="19" t="s">
        <v>12198</v>
      </c>
      <c r="E1491" s="19" t="s">
        <v>2443</v>
      </c>
      <c r="F1491" s="19" t="s">
        <v>8259</v>
      </c>
      <c r="G1491" s="19">
        <v>238</v>
      </c>
      <c r="H1491" s="19" t="s">
        <v>8258</v>
      </c>
    </row>
    <row r="1492" spans="1:8" x14ac:dyDescent="0.35">
      <c r="A1492" s="19" t="s">
        <v>12197</v>
      </c>
      <c r="B1492" s="19" t="s">
        <v>12196</v>
      </c>
      <c r="C1492" s="19" t="s">
        <v>8261</v>
      </c>
      <c r="D1492" s="19" t="s">
        <v>2451</v>
      </c>
      <c r="E1492" s="19" t="s">
        <v>2449</v>
      </c>
      <c r="F1492" s="19" t="s">
        <v>8259</v>
      </c>
      <c r="G1492" s="19">
        <v>392</v>
      </c>
      <c r="H1492" s="19" t="s">
        <v>8258</v>
      </c>
    </row>
    <row r="1493" spans="1:8" x14ac:dyDescent="0.35">
      <c r="A1493" s="19" t="s">
        <v>12195</v>
      </c>
      <c r="B1493" s="19" t="s">
        <v>12194</v>
      </c>
      <c r="C1493" s="19" t="s">
        <v>8261</v>
      </c>
      <c r="D1493" s="19" t="s">
        <v>8260</v>
      </c>
      <c r="E1493" s="19" t="s">
        <v>2452</v>
      </c>
      <c r="F1493" s="19" t="s">
        <v>8259</v>
      </c>
      <c r="G1493" s="19">
        <v>70</v>
      </c>
      <c r="H1493" s="19" t="s">
        <v>8258</v>
      </c>
    </row>
    <row r="1494" spans="1:8" x14ac:dyDescent="0.35">
      <c r="A1494" s="19" t="s">
        <v>12193</v>
      </c>
      <c r="B1494" s="19" t="s">
        <v>12192</v>
      </c>
      <c r="C1494" s="19" t="s">
        <v>8261</v>
      </c>
      <c r="D1494" s="19" t="s">
        <v>12002</v>
      </c>
      <c r="E1494" s="19" t="s">
        <v>2454</v>
      </c>
      <c r="F1494" s="19" t="s">
        <v>8259</v>
      </c>
      <c r="G1494" s="19">
        <v>107</v>
      </c>
      <c r="H1494" s="19" t="s">
        <v>8258</v>
      </c>
    </row>
    <row r="1495" spans="1:8" x14ac:dyDescent="0.35">
      <c r="A1495" s="19" t="s">
        <v>12191</v>
      </c>
      <c r="B1495" s="19" t="s">
        <v>12190</v>
      </c>
      <c r="C1495" s="19" t="s">
        <v>8261</v>
      </c>
      <c r="D1495" s="19" t="s">
        <v>8260</v>
      </c>
      <c r="E1495" s="19" t="s">
        <v>2461</v>
      </c>
      <c r="F1495" s="19" t="s">
        <v>8259</v>
      </c>
      <c r="G1495" s="19">
        <v>140</v>
      </c>
      <c r="H1495" s="19" t="s">
        <v>8258</v>
      </c>
    </row>
    <row r="1496" spans="1:8" x14ac:dyDescent="0.35">
      <c r="A1496" s="19" t="s">
        <v>12189</v>
      </c>
      <c r="B1496" s="19" t="s">
        <v>12188</v>
      </c>
      <c r="C1496" s="19" t="s">
        <v>8261</v>
      </c>
      <c r="D1496" s="19" t="s">
        <v>8209</v>
      </c>
      <c r="E1496" s="19" t="s">
        <v>2463</v>
      </c>
      <c r="F1496" s="19" t="s">
        <v>8259</v>
      </c>
      <c r="G1496" s="19">
        <v>584</v>
      </c>
      <c r="H1496" s="19" t="s">
        <v>8258</v>
      </c>
    </row>
    <row r="1497" spans="1:8" x14ac:dyDescent="0.35">
      <c r="A1497" s="19" t="s">
        <v>12187</v>
      </c>
      <c r="B1497" s="19" t="s">
        <v>12186</v>
      </c>
      <c r="C1497" s="19" t="s">
        <v>8261</v>
      </c>
      <c r="D1497" s="19" t="s">
        <v>9724</v>
      </c>
      <c r="E1497" s="19" t="s">
        <v>2465</v>
      </c>
      <c r="F1497" s="19" t="s">
        <v>8259</v>
      </c>
      <c r="G1497" s="19">
        <v>424</v>
      </c>
      <c r="H1497" s="19" t="s">
        <v>8258</v>
      </c>
    </row>
    <row r="1498" spans="1:8" x14ac:dyDescent="0.35">
      <c r="A1498" s="19" t="s">
        <v>12185</v>
      </c>
      <c r="B1498" s="19" t="s">
        <v>12184</v>
      </c>
      <c r="C1498" s="19" t="s">
        <v>8261</v>
      </c>
      <c r="D1498" s="19" t="s">
        <v>8570</v>
      </c>
      <c r="E1498" s="19" t="s">
        <v>2468</v>
      </c>
      <c r="F1498" s="19" t="s">
        <v>8259</v>
      </c>
      <c r="G1498" s="19">
        <v>281</v>
      </c>
      <c r="H1498" s="19" t="s">
        <v>8258</v>
      </c>
    </row>
    <row r="1499" spans="1:8" x14ac:dyDescent="0.35">
      <c r="A1499" s="19" t="s">
        <v>12183</v>
      </c>
      <c r="B1499" s="19" t="s">
        <v>12182</v>
      </c>
      <c r="C1499" s="19" t="s">
        <v>8261</v>
      </c>
      <c r="D1499" s="19" t="s">
        <v>12181</v>
      </c>
      <c r="E1499" s="19" t="s">
        <v>2473</v>
      </c>
      <c r="F1499" s="19" t="s">
        <v>8259</v>
      </c>
      <c r="G1499" s="19">
        <v>100</v>
      </c>
      <c r="H1499" s="19" t="s">
        <v>8258</v>
      </c>
    </row>
    <row r="1500" spans="1:8" x14ac:dyDescent="0.35">
      <c r="A1500" s="19" t="s">
        <v>12180</v>
      </c>
      <c r="B1500" s="19" t="s">
        <v>12179</v>
      </c>
      <c r="C1500" s="19" t="s">
        <v>8261</v>
      </c>
      <c r="D1500" s="19" t="s">
        <v>9470</v>
      </c>
      <c r="E1500" s="19" t="s">
        <v>2478</v>
      </c>
      <c r="F1500" s="19" t="s">
        <v>8259</v>
      </c>
      <c r="G1500" s="19">
        <v>493</v>
      </c>
      <c r="H1500" s="19" t="s">
        <v>8258</v>
      </c>
    </row>
    <row r="1501" spans="1:8" x14ac:dyDescent="0.35">
      <c r="A1501" s="19" t="s">
        <v>12178</v>
      </c>
      <c r="B1501" s="19" t="s">
        <v>12177</v>
      </c>
      <c r="C1501" s="19" t="s">
        <v>8261</v>
      </c>
      <c r="D1501" s="19" t="s">
        <v>1058</v>
      </c>
      <c r="E1501" s="19" t="s">
        <v>2480</v>
      </c>
      <c r="F1501" s="19" t="s">
        <v>8259</v>
      </c>
      <c r="G1501" s="19">
        <v>161</v>
      </c>
      <c r="H1501" s="19" t="s">
        <v>8258</v>
      </c>
    </row>
    <row r="1502" spans="1:8" x14ac:dyDescent="0.35">
      <c r="A1502" s="19" t="s">
        <v>12176</v>
      </c>
      <c r="B1502" s="19" t="s">
        <v>12175</v>
      </c>
      <c r="C1502" s="19" t="s">
        <v>8261</v>
      </c>
      <c r="D1502" s="19" t="s">
        <v>2484</v>
      </c>
      <c r="E1502" s="19" t="s">
        <v>2482</v>
      </c>
      <c r="F1502" s="19" t="s">
        <v>8259</v>
      </c>
      <c r="G1502" s="19">
        <v>251</v>
      </c>
      <c r="H1502" s="19" t="s">
        <v>8258</v>
      </c>
    </row>
    <row r="1503" spans="1:8" x14ac:dyDescent="0.35">
      <c r="A1503" s="19" t="s">
        <v>12174</v>
      </c>
      <c r="B1503" s="19" t="s">
        <v>12173</v>
      </c>
      <c r="C1503" s="19" t="s">
        <v>8261</v>
      </c>
      <c r="D1503" s="19" t="s">
        <v>2225</v>
      </c>
      <c r="E1503" s="19" t="s">
        <v>2485</v>
      </c>
      <c r="F1503" s="19" t="s">
        <v>8259</v>
      </c>
      <c r="G1503" s="19">
        <v>441</v>
      </c>
      <c r="H1503" s="19" t="s">
        <v>8258</v>
      </c>
    </row>
    <row r="1504" spans="1:8" x14ac:dyDescent="0.35">
      <c r="A1504" s="19" t="s">
        <v>12172</v>
      </c>
      <c r="B1504" s="19" t="s">
        <v>12171</v>
      </c>
      <c r="C1504" s="19" t="s">
        <v>8261</v>
      </c>
      <c r="D1504" s="19" t="s">
        <v>2225</v>
      </c>
      <c r="E1504" s="19" t="s">
        <v>2487</v>
      </c>
      <c r="F1504" s="19" t="s">
        <v>8259</v>
      </c>
      <c r="G1504" s="19">
        <v>163</v>
      </c>
      <c r="H1504" s="19" t="s">
        <v>8258</v>
      </c>
    </row>
    <row r="1505" spans="1:8" x14ac:dyDescent="0.35">
      <c r="A1505" s="19" t="s">
        <v>12170</v>
      </c>
      <c r="B1505" s="19" t="s">
        <v>12169</v>
      </c>
      <c r="C1505" s="19" t="s">
        <v>8261</v>
      </c>
      <c r="D1505" s="19" t="s">
        <v>2230</v>
      </c>
      <c r="E1505" s="19" t="s">
        <v>2489</v>
      </c>
      <c r="F1505" s="19" t="s">
        <v>8259</v>
      </c>
      <c r="G1505" s="19">
        <v>340</v>
      </c>
      <c r="H1505" s="19" t="s">
        <v>8258</v>
      </c>
    </row>
    <row r="1506" spans="1:8" x14ac:dyDescent="0.35">
      <c r="A1506" s="19" t="s">
        <v>12168</v>
      </c>
      <c r="B1506" s="19" t="s">
        <v>12167</v>
      </c>
      <c r="C1506" s="19" t="s">
        <v>8261</v>
      </c>
      <c r="D1506" s="19" t="s">
        <v>12166</v>
      </c>
      <c r="E1506" s="19" t="s">
        <v>2491</v>
      </c>
      <c r="F1506" s="19" t="s">
        <v>8259</v>
      </c>
      <c r="G1506" s="19">
        <v>440</v>
      </c>
      <c r="H1506" s="19" t="s">
        <v>8258</v>
      </c>
    </row>
    <row r="1507" spans="1:8" x14ac:dyDescent="0.35">
      <c r="A1507" s="19" t="s">
        <v>12165</v>
      </c>
      <c r="B1507" s="19" t="s">
        <v>12164</v>
      </c>
      <c r="C1507" s="19" t="s">
        <v>8261</v>
      </c>
      <c r="D1507" s="19" t="s">
        <v>12163</v>
      </c>
      <c r="E1507" s="19" t="s">
        <v>2494</v>
      </c>
      <c r="F1507" s="19" t="s">
        <v>8259</v>
      </c>
      <c r="G1507" s="19">
        <v>477</v>
      </c>
      <c r="H1507" s="19" t="s">
        <v>8258</v>
      </c>
    </row>
    <row r="1508" spans="1:8" x14ac:dyDescent="0.35">
      <c r="A1508" s="19" t="s">
        <v>12162</v>
      </c>
      <c r="B1508" s="19" t="s">
        <v>12161</v>
      </c>
      <c r="C1508" s="19" t="s">
        <v>8261</v>
      </c>
      <c r="D1508" s="19" t="s">
        <v>8260</v>
      </c>
      <c r="E1508" s="19" t="s">
        <v>2497</v>
      </c>
      <c r="F1508" s="19" t="s">
        <v>8259</v>
      </c>
      <c r="G1508" s="19">
        <v>363</v>
      </c>
      <c r="H1508" s="19" t="s">
        <v>8258</v>
      </c>
    </row>
    <row r="1509" spans="1:8" x14ac:dyDescent="0.35">
      <c r="A1509" s="19" t="s">
        <v>12160</v>
      </c>
      <c r="B1509" s="19" t="s">
        <v>12159</v>
      </c>
      <c r="C1509" s="19" t="s">
        <v>8261</v>
      </c>
      <c r="D1509" s="19" t="s">
        <v>8260</v>
      </c>
      <c r="E1509" s="19" t="s">
        <v>2505</v>
      </c>
      <c r="F1509" s="19" t="s">
        <v>8259</v>
      </c>
      <c r="G1509" s="19">
        <v>253</v>
      </c>
      <c r="H1509" s="19" t="s">
        <v>8258</v>
      </c>
    </row>
    <row r="1510" spans="1:8" x14ac:dyDescent="0.35">
      <c r="A1510" s="19" t="s">
        <v>12158</v>
      </c>
      <c r="B1510" s="19" t="s">
        <v>12157</v>
      </c>
      <c r="C1510" s="19" t="s">
        <v>8261</v>
      </c>
      <c r="D1510" s="19" t="s">
        <v>2509</v>
      </c>
      <c r="E1510" s="19" t="s">
        <v>2507</v>
      </c>
      <c r="F1510" s="19" t="s">
        <v>8259</v>
      </c>
      <c r="G1510" s="19">
        <v>1256</v>
      </c>
      <c r="H1510" s="19" t="s">
        <v>8258</v>
      </c>
    </row>
    <row r="1511" spans="1:8" x14ac:dyDescent="0.35">
      <c r="A1511" s="19" t="s">
        <v>12156</v>
      </c>
      <c r="B1511" s="19" t="s">
        <v>12155</v>
      </c>
      <c r="C1511" s="19" t="s">
        <v>8261</v>
      </c>
      <c r="D1511" s="19" t="s">
        <v>8260</v>
      </c>
      <c r="E1511" s="19" t="s">
        <v>2510</v>
      </c>
      <c r="F1511" s="19" t="s">
        <v>8259</v>
      </c>
      <c r="G1511" s="19">
        <v>187</v>
      </c>
      <c r="H1511" s="19" t="s">
        <v>8258</v>
      </c>
    </row>
    <row r="1512" spans="1:8" x14ac:dyDescent="0.35">
      <c r="A1512" s="19" t="s">
        <v>12154</v>
      </c>
      <c r="B1512" s="19" t="s">
        <v>12153</v>
      </c>
      <c r="C1512" s="19" t="s">
        <v>8261</v>
      </c>
      <c r="D1512" s="19" t="s">
        <v>9022</v>
      </c>
      <c r="E1512" s="19" t="s">
        <v>2512</v>
      </c>
      <c r="F1512" s="19" t="s">
        <v>8259</v>
      </c>
      <c r="G1512" s="19">
        <v>405</v>
      </c>
      <c r="H1512" s="19" t="s">
        <v>8258</v>
      </c>
    </row>
    <row r="1513" spans="1:8" x14ac:dyDescent="0.35">
      <c r="A1513" s="19" t="s">
        <v>12152</v>
      </c>
      <c r="B1513" s="19" t="s">
        <v>12151</v>
      </c>
      <c r="C1513" s="19" t="s">
        <v>8261</v>
      </c>
      <c r="D1513" s="19" t="s">
        <v>2225</v>
      </c>
      <c r="E1513" s="19" t="s">
        <v>2514</v>
      </c>
      <c r="F1513" s="19" t="s">
        <v>8259</v>
      </c>
      <c r="G1513" s="19">
        <v>471</v>
      </c>
      <c r="H1513" s="19" t="s">
        <v>8258</v>
      </c>
    </row>
    <row r="1514" spans="1:8" x14ac:dyDescent="0.35">
      <c r="A1514" s="19" t="s">
        <v>12150</v>
      </c>
      <c r="B1514" s="19" t="s">
        <v>12149</v>
      </c>
      <c r="C1514" s="19" t="s">
        <v>8261</v>
      </c>
      <c r="D1514" s="19" t="s">
        <v>8260</v>
      </c>
      <c r="E1514" s="19" t="s">
        <v>2516</v>
      </c>
      <c r="F1514" s="19" t="s">
        <v>8259</v>
      </c>
      <c r="G1514" s="19">
        <v>435</v>
      </c>
      <c r="H1514" s="19" t="s">
        <v>8258</v>
      </c>
    </row>
    <row r="1515" spans="1:8" x14ac:dyDescent="0.35">
      <c r="A1515" s="19" t="s">
        <v>12148</v>
      </c>
      <c r="B1515" s="19" t="s">
        <v>12147</v>
      </c>
      <c r="C1515" s="19" t="s">
        <v>8261</v>
      </c>
      <c r="D1515" s="19" t="s">
        <v>2520</v>
      </c>
      <c r="E1515" s="19" t="s">
        <v>2518</v>
      </c>
      <c r="F1515" s="19" t="s">
        <v>8259</v>
      </c>
      <c r="G1515" s="19">
        <v>184</v>
      </c>
      <c r="H1515" s="19" t="s">
        <v>8258</v>
      </c>
    </row>
    <row r="1516" spans="1:8" x14ac:dyDescent="0.35">
      <c r="A1516" s="19" t="s">
        <v>12146</v>
      </c>
      <c r="B1516" s="19" t="s">
        <v>12145</v>
      </c>
      <c r="C1516" s="19" t="s">
        <v>8261</v>
      </c>
      <c r="D1516" s="19" t="s">
        <v>8386</v>
      </c>
      <c r="E1516" s="19" t="s">
        <v>2521</v>
      </c>
      <c r="F1516" s="19" t="s">
        <v>8259</v>
      </c>
      <c r="G1516" s="19">
        <v>117</v>
      </c>
      <c r="H1516" s="19" t="s">
        <v>8258</v>
      </c>
    </row>
    <row r="1517" spans="1:8" x14ac:dyDescent="0.35">
      <c r="A1517" s="19" t="s">
        <v>12144</v>
      </c>
      <c r="B1517" s="19" t="s">
        <v>12143</v>
      </c>
      <c r="C1517" s="19" t="s">
        <v>8261</v>
      </c>
      <c r="D1517" s="19" t="s">
        <v>9882</v>
      </c>
      <c r="E1517" s="19" t="s">
        <v>2523</v>
      </c>
      <c r="F1517" s="19" t="s">
        <v>8259</v>
      </c>
      <c r="G1517" s="19">
        <v>449</v>
      </c>
      <c r="H1517" s="19" t="s">
        <v>8258</v>
      </c>
    </row>
    <row r="1518" spans="1:8" x14ac:dyDescent="0.35">
      <c r="A1518" s="19" t="s">
        <v>12142</v>
      </c>
      <c r="B1518" s="19" t="s">
        <v>12141</v>
      </c>
      <c r="C1518" s="19" t="s">
        <v>8261</v>
      </c>
      <c r="D1518" s="19" t="s">
        <v>12140</v>
      </c>
      <c r="E1518" s="19" t="s">
        <v>2537</v>
      </c>
      <c r="F1518" s="19" t="s">
        <v>8259</v>
      </c>
      <c r="G1518" s="19">
        <v>327</v>
      </c>
      <c r="H1518" s="19" t="s">
        <v>8258</v>
      </c>
    </row>
    <row r="1519" spans="1:8" x14ac:dyDescent="0.35">
      <c r="A1519" s="19" t="s">
        <v>12139</v>
      </c>
      <c r="B1519" s="19" t="s">
        <v>12138</v>
      </c>
      <c r="C1519" s="19" t="s">
        <v>8261</v>
      </c>
      <c r="D1519" s="19" t="s">
        <v>2542</v>
      </c>
      <c r="E1519" s="19" t="s">
        <v>2540</v>
      </c>
      <c r="F1519" s="19" t="s">
        <v>8259</v>
      </c>
      <c r="G1519" s="19">
        <v>467</v>
      </c>
      <c r="H1519" s="19" t="s">
        <v>8258</v>
      </c>
    </row>
    <row r="1520" spans="1:8" x14ac:dyDescent="0.35">
      <c r="A1520" s="19" t="s">
        <v>12137</v>
      </c>
      <c r="B1520" s="19" t="s">
        <v>12136</v>
      </c>
      <c r="C1520" s="19" t="s">
        <v>8261</v>
      </c>
      <c r="D1520" s="19" t="s">
        <v>8260</v>
      </c>
      <c r="E1520" s="19" t="s">
        <v>2552</v>
      </c>
      <c r="F1520" s="19" t="s">
        <v>8259</v>
      </c>
      <c r="G1520" s="19">
        <v>79</v>
      </c>
      <c r="H1520" s="19" t="s">
        <v>8258</v>
      </c>
    </row>
    <row r="1521" spans="1:8" x14ac:dyDescent="0.35">
      <c r="A1521" s="19" t="s">
        <v>12135</v>
      </c>
      <c r="B1521" s="19" t="s">
        <v>12134</v>
      </c>
      <c r="C1521" s="19" t="s">
        <v>8261</v>
      </c>
      <c r="D1521" s="19" t="s">
        <v>8260</v>
      </c>
      <c r="E1521" s="19" t="s">
        <v>2554</v>
      </c>
      <c r="F1521" s="19" t="s">
        <v>8259</v>
      </c>
      <c r="G1521" s="19">
        <v>148</v>
      </c>
      <c r="H1521" s="19" t="s">
        <v>8258</v>
      </c>
    </row>
    <row r="1522" spans="1:8" x14ac:dyDescent="0.35">
      <c r="A1522" s="19" t="s">
        <v>12133</v>
      </c>
      <c r="B1522" s="19" t="s">
        <v>12132</v>
      </c>
      <c r="C1522" s="19" t="s">
        <v>8261</v>
      </c>
      <c r="D1522" s="19" t="s">
        <v>8260</v>
      </c>
      <c r="E1522" s="19" t="s">
        <v>2561</v>
      </c>
      <c r="F1522" s="19" t="s">
        <v>8259</v>
      </c>
      <c r="G1522" s="19">
        <v>682</v>
      </c>
      <c r="H1522" s="19" t="s">
        <v>8258</v>
      </c>
    </row>
    <row r="1523" spans="1:8" x14ac:dyDescent="0.35">
      <c r="A1523" s="19" t="s">
        <v>12131</v>
      </c>
      <c r="B1523" s="19" t="s">
        <v>12130</v>
      </c>
      <c r="C1523" s="19" t="s">
        <v>8261</v>
      </c>
      <c r="D1523" s="19" t="s">
        <v>8683</v>
      </c>
      <c r="E1523" s="19" t="s">
        <v>2581</v>
      </c>
      <c r="F1523" s="19" t="s">
        <v>8259</v>
      </c>
      <c r="G1523" s="19">
        <v>924</v>
      </c>
      <c r="H1523" s="19" t="s">
        <v>8258</v>
      </c>
    </row>
    <row r="1524" spans="1:8" x14ac:dyDescent="0.35">
      <c r="A1524" s="19" t="s">
        <v>12129</v>
      </c>
      <c r="B1524" s="19" t="s">
        <v>12128</v>
      </c>
      <c r="C1524" s="19" t="s">
        <v>8261</v>
      </c>
      <c r="D1524" s="19" t="s">
        <v>8260</v>
      </c>
      <c r="E1524" s="19" t="s">
        <v>2583</v>
      </c>
      <c r="F1524" s="19" t="s">
        <v>8259</v>
      </c>
      <c r="G1524" s="19">
        <v>288</v>
      </c>
      <c r="H1524" s="19" t="s">
        <v>8258</v>
      </c>
    </row>
    <row r="1525" spans="1:8" x14ac:dyDescent="0.35">
      <c r="A1525" s="19" t="s">
        <v>12127</v>
      </c>
      <c r="B1525" s="19" t="s">
        <v>12126</v>
      </c>
      <c r="C1525" s="19" t="s">
        <v>8261</v>
      </c>
      <c r="D1525" s="19" t="s">
        <v>8260</v>
      </c>
      <c r="E1525" s="19" t="s">
        <v>2585</v>
      </c>
      <c r="F1525" s="19" t="s">
        <v>8259</v>
      </c>
      <c r="G1525" s="19">
        <v>153</v>
      </c>
      <c r="H1525" s="19" t="s">
        <v>8258</v>
      </c>
    </row>
    <row r="1526" spans="1:8" x14ac:dyDescent="0.35">
      <c r="A1526" s="19" t="s">
        <v>12125</v>
      </c>
      <c r="B1526" s="19" t="s">
        <v>12124</v>
      </c>
      <c r="C1526" s="19" t="s">
        <v>8261</v>
      </c>
      <c r="D1526" s="19" t="s">
        <v>2589</v>
      </c>
      <c r="E1526" s="19" t="s">
        <v>2587</v>
      </c>
      <c r="F1526" s="19" t="s">
        <v>8259</v>
      </c>
      <c r="G1526" s="19">
        <v>188</v>
      </c>
      <c r="H1526" s="19" t="s">
        <v>8258</v>
      </c>
    </row>
    <row r="1527" spans="1:8" x14ac:dyDescent="0.35">
      <c r="A1527" s="19" t="s">
        <v>12123</v>
      </c>
      <c r="B1527" s="19" t="s">
        <v>12122</v>
      </c>
      <c r="C1527" s="19" t="s">
        <v>8261</v>
      </c>
      <c r="D1527" s="19" t="s">
        <v>8260</v>
      </c>
      <c r="E1527" s="19" t="s">
        <v>2594</v>
      </c>
      <c r="F1527" s="19" t="s">
        <v>8259</v>
      </c>
      <c r="G1527" s="19">
        <v>172</v>
      </c>
      <c r="H1527" s="19" t="s">
        <v>8258</v>
      </c>
    </row>
    <row r="1528" spans="1:8" x14ac:dyDescent="0.35">
      <c r="A1528" s="19" t="s">
        <v>12121</v>
      </c>
      <c r="B1528" s="19" t="s">
        <v>12120</v>
      </c>
      <c r="C1528" s="19" t="s">
        <v>8261</v>
      </c>
      <c r="D1528" s="19" t="s">
        <v>8260</v>
      </c>
      <c r="E1528" s="19" t="s">
        <v>2598</v>
      </c>
      <c r="F1528" s="19" t="s">
        <v>8259</v>
      </c>
      <c r="G1528" s="19">
        <v>244</v>
      </c>
      <c r="H1528" s="19" t="s">
        <v>8258</v>
      </c>
    </row>
    <row r="1529" spans="1:8" x14ac:dyDescent="0.35">
      <c r="A1529" s="19" t="s">
        <v>12119</v>
      </c>
      <c r="B1529" s="19" t="s">
        <v>12118</v>
      </c>
      <c r="C1529" s="19" t="s">
        <v>8261</v>
      </c>
      <c r="D1529" s="19" t="s">
        <v>9168</v>
      </c>
      <c r="E1529" s="19" t="s">
        <v>2600</v>
      </c>
      <c r="F1529" s="19" t="s">
        <v>8259</v>
      </c>
      <c r="G1529" s="19">
        <v>94</v>
      </c>
      <c r="H1529" s="19" t="s">
        <v>8258</v>
      </c>
    </row>
    <row r="1530" spans="1:8" x14ac:dyDescent="0.35">
      <c r="A1530" s="19" t="s">
        <v>12117</v>
      </c>
      <c r="B1530" s="19" t="s">
        <v>12116</v>
      </c>
      <c r="C1530" s="19" t="s">
        <v>8261</v>
      </c>
      <c r="D1530" s="19" t="s">
        <v>11177</v>
      </c>
      <c r="E1530" s="19" t="s">
        <v>2603</v>
      </c>
      <c r="F1530" s="19" t="s">
        <v>8259</v>
      </c>
      <c r="G1530" s="19">
        <v>225</v>
      </c>
      <c r="H1530" s="19" t="s">
        <v>8258</v>
      </c>
    </row>
    <row r="1531" spans="1:8" x14ac:dyDescent="0.35">
      <c r="A1531" s="19" t="s">
        <v>12115</v>
      </c>
      <c r="B1531" s="19" t="s">
        <v>12114</v>
      </c>
      <c r="C1531" s="19" t="s">
        <v>8261</v>
      </c>
      <c r="D1531" s="19" t="s">
        <v>2608</v>
      </c>
      <c r="E1531" s="19" t="s">
        <v>2606</v>
      </c>
      <c r="F1531" s="19" t="s">
        <v>8259</v>
      </c>
      <c r="G1531" s="19">
        <v>331</v>
      </c>
      <c r="H1531" s="19" t="s">
        <v>8258</v>
      </c>
    </row>
    <row r="1532" spans="1:8" x14ac:dyDescent="0.35">
      <c r="A1532" s="19" t="s">
        <v>12113</v>
      </c>
      <c r="B1532" s="19" t="s">
        <v>12112</v>
      </c>
      <c r="C1532" s="19" t="s">
        <v>8261</v>
      </c>
      <c r="D1532" s="19" t="s">
        <v>8260</v>
      </c>
      <c r="E1532" s="19" t="s">
        <v>2609</v>
      </c>
      <c r="F1532" s="19" t="s">
        <v>8259</v>
      </c>
      <c r="G1532" s="19">
        <v>293</v>
      </c>
      <c r="H1532" s="19" t="s">
        <v>8258</v>
      </c>
    </row>
    <row r="1533" spans="1:8" x14ac:dyDescent="0.35">
      <c r="A1533" s="19" t="s">
        <v>12111</v>
      </c>
      <c r="B1533" s="19" t="s">
        <v>12110</v>
      </c>
      <c r="C1533" s="19" t="s">
        <v>8261</v>
      </c>
      <c r="D1533" s="19" t="s">
        <v>8260</v>
      </c>
      <c r="E1533" s="19" t="s">
        <v>2611</v>
      </c>
      <c r="F1533" s="19" t="s">
        <v>8259</v>
      </c>
      <c r="G1533" s="19">
        <v>560</v>
      </c>
      <c r="H1533" s="19" t="s">
        <v>8258</v>
      </c>
    </row>
    <row r="1534" spans="1:8" x14ac:dyDescent="0.35">
      <c r="A1534" s="19" t="s">
        <v>12109</v>
      </c>
      <c r="B1534" s="19" t="s">
        <v>12108</v>
      </c>
      <c r="C1534" s="19" t="s">
        <v>8261</v>
      </c>
      <c r="D1534" s="19" t="s">
        <v>162</v>
      </c>
      <c r="E1534" s="19" t="s">
        <v>2620</v>
      </c>
      <c r="F1534" s="19" t="s">
        <v>8259</v>
      </c>
      <c r="G1534" s="19">
        <v>411</v>
      </c>
      <c r="H1534" s="19" t="s">
        <v>8258</v>
      </c>
    </row>
    <row r="1535" spans="1:8" x14ac:dyDescent="0.35">
      <c r="A1535" s="19" t="s">
        <v>12107</v>
      </c>
      <c r="B1535" s="19" t="s">
        <v>12106</v>
      </c>
      <c r="C1535" s="19" t="s">
        <v>8261</v>
      </c>
      <c r="D1535" s="19" t="s">
        <v>1872</v>
      </c>
      <c r="E1535" s="19" t="s">
        <v>2622</v>
      </c>
      <c r="F1535" s="19" t="s">
        <v>8259</v>
      </c>
      <c r="G1535" s="19">
        <v>274</v>
      </c>
      <c r="H1535" s="19" t="s">
        <v>8258</v>
      </c>
    </row>
    <row r="1536" spans="1:8" x14ac:dyDescent="0.35">
      <c r="A1536" s="19" t="s">
        <v>12105</v>
      </c>
      <c r="B1536" s="19" t="s">
        <v>12104</v>
      </c>
      <c r="C1536" s="19" t="s">
        <v>8261</v>
      </c>
      <c r="D1536" s="19" t="s">
        <v>1872</v>
      </c>
      <c r="E1536" s="19" t="s">
        <v>2624</v>
      </c>
      <c r="F1536" s="19" t="s">
        <v>8259</v>
      </c>
      <c r="G1536" s="19">
        <v>287</v>
      </c>
      <c r="H1536" s="19" t="s">
        <v>8258</v>
      </c>
    </row>
    <row r="1537" spans="1:8" x14ac:dyDescent="0.35">
      <c r="A1537" s="19" t="s">
        <v>12103</v>
      </c>
      <c r="B1537" s="19" t="s">
        <v>12102</v>
      </c>
      <c r="C1537" s="19" t="s">
        <v>8261</v>
      </c>
      <c r="D1537" s="19" t="s">
        <v>10702</v>
      </c>
      <c r="E1537" s="19" t="s">
        <v>2626</v>
      </c>
      <c r="F1537" s="19" t="s">
        <v>8259</v>
      </c>
      <c r="G1537" s="19">
        <v>245</v>
      </c>
      <c r="H1537" s="19" t="s">
        <v>8258</v>
      </c>
    </row>
    <row r="1538" spans="1:8" x14ac:dyDescent="0.35">
      <c r="A1538" s="19" t="s">
        <v>12101</v>
      </c>
      <c r="B1538" s="19" t="s">
        <v>12100</v>
      </c>
      <c r="C1538" s="19" t="s">
        <v>8261</v>
      </c>
      <c r="D1538" s="19" t="s">
        <v>8683</v>
      </c>
      <c r="E1538" s="19" t="s">
        <v>2629</v>
      </c>
      <c r="F1538" s="19" t="s">
        <v>8259</v>
      </c>
      <c r="G1538" s="19">
        <v>203</v>
      </c>
      <c r="H1538" s="19" t="s">
        <v>8258</v>
      </c>
    </row>
    <row r="1539" spans="1:8" x14ac:dyDescent="0.35">
      <c r="A1539" s="19" t="s">
        <v>12099</v>
      </c>
      <c r="B1539" s="19" t="s">
        <v>12098</v>
      </c>
      <c r="C1539" s="19" t="s">
        <v>8261</v>
      </c>
      <c r="D1539" s="19" t="s">
        <v>2635</v>
      </c>
      <c r="E1539" s="19" t="s">
        <v>2633</v>
      </c>
      <c r="F1539" s="19" t="s">
        <v>8259</v>
      </c>
      <c r="G1539" s="19">
        <v>280</v>
      </c>
      <c r="H1539" s="19" t="s">
        <v>8258</v>
      </c>
    </row>
    <row r="1540" spans="1:8" x14ac:dyDescent="0.35">
      <c r="A1540" s="19" t="s">
        <v>12097</v>
      </c>
      <c r="B1540" s="19" t="s">
        <v>12096</v>
      </c>
      <c r="C1540" s="19" t="s">
        <v>8261</v>
      </c>
      <c r="D1540" s="19" t="s">
        <v>8260</v>
      </c>
      <c r="E1540" s="19" t="s">
        <v>2643</v>
      </c>
      <c r="F1540" s="19" t="s">
        <v>8259</v>
      </c>
      <c r="G1540" s="19">
        <v>151</v>
      </c>
      <c r="H1540" s="19" t="s">
        <v>8258</v>
      </c>
    </row>
    <row r="1541" spans="1:8" x14ac:dyDescent="0.35">
      <c r="A1541" s="19" t="s">
        <v>12095</v>
      </c>
      <c r="B1541" s="19" t="s">
        <v>12094</v>
      </c>
      <c r="C1541" s="19" t="s">
        <v>8261</v>
      </c>
      <c r="D1541" s="19" t="s">
        <v>8260</v>
      </c>
      <c r="E1541" s="19" t="s">
        <v>2645</v>
      </c>
      <c r="F1541" s="19" t="s">
        <v>8259</v>
      </c>
      <c r="G1541" s="19">
        <v>552</v>
      </c>
      <c r="H1541" s="19" t="s">
        <v>8258</v>
      </c>
    </row>
    <row r="1542" spans="1:8" x14ac:dyDescent="0.35">
      <c r="A1542" s="19" t="s">
        <v>12093</v>
      </c>
      <c r="B1542" s="19" t="s">
        <v>12092</v>
      </c>
      <c r="C1542" s="19" t="s">
        <v>8261</v>
      </c>
      <c r="D1542" s="19" t="s">
        <v>12091</v>
      </c>
      <c r="E1542" s="19" t="s">
        <v>2647</v>
      </c>
      <c r="F1542" s="19" t="s">
        <v>8259</v>
      </c>
      <c r="G1542" s="19">
        <v>272</v>
      </c>
      <c r="H1542" s="19" t="s">
        <v>8258</v>
      </c>
    </row>
    <row r="1543" spans="1:8" x14ac:dyDescent="0.35">
      <c r="A1543" s="19" t="s">
        <v>12090</v>
      </c>
      <c r="B1543" s="19" t="s">
        <v>12089</v>
      </c>
      <c r="C1543" s="19" t="s">
        <v>8261</v>
      </c>
      <c r="D1543" s="19" t="s">
        <v>8260</v>
      </c>
      <c r="E1543" s="19" t="s">
        <v>2650</v>
      </c>
      <c r="F1543" s="19" t="s">
        <v>8259</v>
      </c>
      <c r="G1543" s="19">
        <v>331</v>
      </c>
      <c r="H1543" s="19" t="s">
        <v>8258</v>
      </c>
    </row>
    <row r="1544" spans="1:8" x14ac:dyDescent="0.35">
      <c r="A1544" s="19" t="s">
        <v>12088</v>
      </c>
      <c r="B1544" s="19" t="s">
        <v>12087</v>
      </c>
      <c r="C1544" s="19" t="s">
        <v>8261</v>
      </c>
      <c r="D1544" s="19" t="s">
        <v>12086</v>
      </c>
      <c r="E1544" s="19" t="s">
        <v>2661</v>
      </c>
      <c r="F1544" s="19" t="s">
        <v>8259</v>
      </c>
      <c r="G1544" s="19">
        <v>531</v>
      </c>
      <c r="H1544" s="19" t="s">
        <v>8258</v>
      </c>
    </row>
    <row r="1545" spans="1:8" x14ac:dyDescent="0.35">
      <c r="A1545" s="19" t="s">
        <v>12085</v>
      </c>
      <c r="B1545" s="19" t="s">
        <v>12084</v>
      </c>
      <c r="C1545" s="19" t="s">
        <v>8261</v>
      </c>
      <c r="D1545" s="19" t="s">
        <v>2666</v>
      </c>
      <c r="E1545" s="19" t="s">
        <v>2664</v>
      </c>
      <c r="F1545" s="19" t="s">
        <v>8259</v>
      </c>
      <c r="G1545" s="19">
        <v>339</v>
      </c>
      <c r="H1545" s="19" t="s">
        <v>8258</v>
      </c>
    </row>
    <row r="1546" spans="1:8" x14ac:dyDescent="0.35">
      <c r="A1546" s="19" t="s">
        <v>12083</v>
      </c>
      <c r="B1546" s="19" t="s">
        <v>12082</v>
      </c>
      <c r="C1546" s="19" t="s">
        <v>8261</v>
      </c>
      <c r="D1546" s="19" t="s">
        <v>8260</v>
      </c>
      <c r="E1546" s="19" t="s">
        <v>2670</v>
      </c>
      <c r="F1546" s="19" t="s">
        <v>8259</v>
      </c>
      <c r="G1546" s="19">
        <v>232</v>
      </c>
      <c r="H1546" s="19" t="s">
        <v>8258</v>
      </c>
    </row>
    <row r="1547" spans="1:8" x14ac:dyDescent="0.35">
      <c r="A1547" s="19" t="s">
        <v>12081</v>
      </c>
      <c r="B1547" s="19" t="s">
        <v>12080</v>
      </c>
      <c r="C1547" s="19" t="s">
        <v>8261</v>
      </c>
      <c r="D1547" s="19" t="s">
        <v>8260</v>
      </c>
      <c r="E1547" s="19" t="s">
        <v>2676</v>
      </c>
      <c r="F1547" s="19" t="s">
        <v>8259</v>
      </c>
      <c r="G1547" s="19">
        <v>102</v>
      </c>
      <c r="H1547" s="19" t="s">
        <v>8258</v>
      </c>
    </row>
    <row r="1548" spans="1:8" x14ac:dyDescent="0.35">
      <c r="A1548" s="19" t="s">
        <v>12079</v>
      </c>
      <c r="B1548" s="19" t="s">
        <v>12078</v>
      </c>
      <c r="C1548" s="19" t="s">
        <v>8261</v>
      </c>
      <c r="D1548" s="19" t="s">
        <v>8260</v>
      </c>
      <c r="E1548" s="19" t="s">
        <v>2678</v>
      </c>
      <c r="F1548" s="19" t="s">
        <v>8259</v>
      </c>
      <c r="G1548" s="19">
        <v>414</v>
      </c>
      <c r="H1548" s="19" t="s">
        <v>8258</v>
      </c>
    </row>
    <row r="1549" spans="1:8" x14ac:dyDescent="0.35">
      <c r="A1549" s="19" t="s">
        <v>12077</v>
      </c>
      <c r="B1549" s="19" t="s">
        <v>12076</v>
      </c>
      <c r="C1549" s="19" t="s">
        <v>8261</v>
      </c>
      <c r="D1549" s="19" t="s">
        <v>12075</v>
      </c>
      <c r="E1549" s="19" t="s">
        <v>2680</v>
      </c>
      <c r="F1549" s="19" t="s">
        <v>8259</v>
      </c>
      <c r="G1549" s="19">
        <v>435</v>
      </c>
      <c r="H1549" s="19" t="s">
        <v>8258</v>
      </c>
    </row>
    <row r="1550" spans="1:8" x14ac:dyDescent="0.35">
      <c r="A1550" s="19" t="s">
        <v>12074</v>
      </c>
      <c r="B1550" s="19" t="s">
        <v>12073</v>
      </c>
      <c r="C1550" s="19" t="s">
        <v>8261</v>
      </c>
      <c r="D1550" s="19" t="s">
        <v>12072</v>
      </c>
      <c r="E1550" s="19" t="s">
        <v>2683</v>
      </c>
      <c r="F1550" s="19" t="s">
        <v>8259</v>
      </c>
      <c r="G1550" s="19">
        <v>756</v>
      </c>
      <c r="H1550" s="19" t="s">
        <v>8258</v>
      </c>
    </row>
    <row r="1551" spans="1:8" x14ac:dyDescent="0.35">
      <c r="A1551" s="19" t="s">
        <v>12071</v>
      </c>
      <c r="B1551" s="19" t="s">
        <v>12070</v>
      </c>
      <c r="C1551" s="19" t="s">
        <v>8261</v>
      </c>
      <c r="D1551" s="19" t="s">
        <v>8260</v>
      </c>
      <c r="E1551" s="19" t="s">
        <v>2686</v>
      </c>
      <c r="F1551" s="19" t="s">
        <v>8259</v>
      </c>
      <c r="G1551" s="19">
        <v>290</v>
      </c>
      <c r="H1551" s="19" t="s">
        <v>8258</v>
      </c>
    </row>
    <row r="1552" spans="1:8" x14ac:dyDescent="0.35">
      <c r="A1552" s="19" t="s">
        <v>12069</v>
      </c>
      <c r="B1552" s="19" t="s">
        <v>12068</v>
      </c>
      <c r="C1552" s="19" t="s">
        <v>8261</v>
      </c>
      <c r="D1552" s="19" t="s">
        <v>8260</v>
      </c>
      <c r="E1552" s="19" t="s">
        <v>2688</v>
      </c>
      <c r="F1552" s="19" t="s">
        <v>8259</v>
      </c>
      <c r="G1552" s="19">
        <v>171</v>
      </c>
      <c r="H1552" s="19" t="s">
        <v>8258</v>
      </c>
    </row>
    <row r="1553" spans="1:8" x14ac:dyDescent="0.35">
      <c r="A1553" s="19" t="s">
        <v>12067</v>
      </c>
      <c r="B1553" s="19" t="s">
        <v>12066</v>
      </c>
      <c r="C1553" s="19" t="s">
        <v>8261</v>
      </c>
      <c r="D1553" s="19" t="s">
        <v>8260</v>
      </c>
      <c r="E1553" s="19" t="s">
        <v>2692</v>
      </c>
      <c r="F1553" s="19" t="s">
        <v>8259</v>
      </c>
      <c r="G1553" s="19">
        <v>409</v>
      </c>
      <c r="H1553" s="19" t="s">
        <v>8258</v>
      </c>
    </row>
    <row r="1554" spans="1:8" x14ac:dyDescent="0.35">
      <c r="A1554" s="19" t="s">
        <v>12065</v>
      </c>
      <c r="B1554" s="19" t="s">
        <v>12064</v>
      </c>
      <c r="C1554" s="19" t="s">
        <v>8261</v>
      </c>
      <c r="D1554" s="19" t="s">
        <v>8260</v>
      </c>
      <c r="E1554" s="19" t="s">
        <v>2694</v>
      </c>
      <c r="F1554" s="19" t="s">
        <v>8259</v>
      </c>
      <c r="G1554" s="19">
        <v>148</v>
      </c>
      <c r="H1554" s="19" t="s">
        <v>8258</v>
      </c>
    </row>
    <row r="1555" spans="1:8" x14ac:dyDescent="0.35">
      <c r="A1555" s="19" t="s">
        <v>12063</v>
      </c>
      <c r="B1555" s="19" t="s">
        <v>12062</v>
      </c>
      <c r="C1555" s="19" t="s">
        <v>8261</v>
      </c>
      <c r="D1555" s="19" t="s">
        <v>8260</v>
      </c>
      <c r="E1555" s="19" t="s">
        <v>2696</v>
      </c>
      <c r="F1555" s="19" t="s">
        <v>8259</v>
      </c>
      <c r="G1555" s="19">
        <v>188</v>
      </c>
      <c r="H1555" s="19" t="s">
        <v>8258</v>
      </c>
    </row>
    <row r="1556" spans="1:8" x14ac:dyDescent="0.35">
      <c r="A1556" s="19" t="s">
        <v>12061</v>
      </c>
      <c r="B1556" s="19" t="s">
        <v>12060</v>
      </c>
      <c r="C1556" s="19" t="s">
        <v>8261</v>
      </c>
      <c r="D1556" s="19" t="s">
        <v>8260</v>
      </c>
      <c r="E1556" s="19" t="s">
        <v>2698</v>
      </c>
      <c r="F1556" s="19" t="s">
        <v>8259</v>
      </c>
      <c r="G1556" s="19">
        <v>575</v>
      </c>
      <c r="H1556" s="19" t="s">
        <v>8258</v>
      </c>
    </row>
    <row r="1557" spans="1:8" x14ac:dyDescent="0.35">
      <c r="A1557" s="19" t="s">
        <v>12059</v>
      </c>
      <c r="B1557" s="19" t="s">
        <v>12058</v>
      </c>
      <c r="C1557" s="19" t="s">
        <v>8261</v>
      </c>
      <c r="D1557" s="19" t="s">
        <v>8260</v>
      </c>
      <c r="E1557" s="19" t="s">
        <v>2700</v>
      </c>
      <c r="F1557" s="19" t="s">
        <v>8259</v>
      </c>
      <c r="G1557" s="19">
        <v>125</v>
      </c>
      <c r="H1557" s="19" t="s">
        <v>8258</v>
      </c>
    </row>
    <row r="1558" spans="1:8" x14ac:dyDescent="0.35">
      <c r="A1558" s="19" t="s">
        <v>12057</v>
      </c>
      <c r="B1558" s="19" t="s">
        <v>12056</v>
      </c>
      <c r="C1558" s="19" t="s">
        <v>8261</v>
      </c>
      <c r="D1558" s="19" t="s">
        <v>12055</v>
      </c>
      <c r="E1558" s="19" t="s">
        <v>2704</v>
      </c>
      <c r="F1558" s="19" t="s">
        <v>8259</v>
      </c>
      <c r="G1558" s="19">
        <v>523</v>
      </c>
      <c r="H1558" s="19" t="s">
        <v>8258</v>
      </c>
    </row>
    <row r="1559" spans="1:8" x14ac:dyDescent="0.35">
      <c r="A1559" s="19" t="s">
        <v>12054</v>
      </c>
      <c r="B1559" s="19" t="s">
        <v>12053</v>
      </c>
      <c r="C1559" s="19" t="s">
        <v>8261</v>
      </c>
      <c r="D1559" s="19" t="s">
        <v>8386</v>
      </c>
      <c r="E1559" s="19" t="s">
        <v>2714</v>
      </c>
      <c r="F1559" s="19" t="s">
        <v>8259</v>
      </c>
      <c r="G1559" s="19">
        <v>300</v>
      </c>
      <c r="H1559" s="19" t="s">
        <v>8258</v>
      </c>
    </row>
    <row r="1560" spans="1:8" x14ac:dyDescent="0.35">
      <c r="A1560" s="19" t="s">
        <v>12052</v>
      </c>
      <c r="B1560" s="19" t="s">
        <v>12051</v>
      </c>
      <c r="C1560" s="19" t="s">
        <v>8261</v>
      </c>
      <c r="D1560" s="19" t="s">
        <v>2727</v>
      </c>
      <c r="E1560" s="19" t="s">
        <v>2725</v>
      </c>
      <c r="F1560" s="19" t="s">
        <v>8259</v>
      </c>
      <c r="G1560" s="19">
        <v>378</v>
      </c>
      <c r="H1560" s="19" t="s">
        <v>8258</v>
      </c>
    </row>
    <row r="1561" spans="1:8" x14ac:dyDescent="0.35">
      <c r="A1561" s="19" t="s">
        <v>12050</v>
      </c>
      <c r="B1561" s="19" t="s">
        <v>12049</v>
      </c>
      <c r="C1561" s="19" t="s">
        <v>8261</v>
      </c>
      <c r="D1561" s="19" t="s">
        <v>162</v>
      </c>
      <c r="E1561" s="19" t="s">
        <v>2745</v>
      </c>
      <c r="F1561" s="19" t="s">
        <v>8259</v>
      </c>
      <c r="G1561" s="19">
        <v>432</v>
      </c>
      <c r="H1561" s="19" t="s">
        <v>8258</v>
      </c>
    </row>
    <row r="1562" spans="1:8" x14ac:dyDescent="0.35">
      <c r="A1562" s="19" t="s">
        <v>12048</v>
      </c>
      <c r="B1562" s="19" t="s">
        <v>12047</v>
      </c>
      <c r="C1562" s="19" t="s">
        <v>8261</v>
      </c>
      <c r="D1562" s="19" t="s">
        <v>8686</v>
      </c>
      <c r="E1562" s="19" t="s">
        <v>2748</v>
      </c>
      <c r="F1562" s="19" t="s">
        <v>8259</v>
      </c>
      <c r="G1562" s="19">
        <v>520</v>
      </c>
      <c r="H1562" s="19" t="s">
        <v>8258</v>
      </c>
    </row>
    <row r="1563" spans="1:8" x14ac:dyDescent="0.35">
      <c r="A1563" s="19" t="s">
        <v>12046</v>
      </c>
      <c r="B1563" s="19" t="s">
        <v>12045</v>
      </c>
      <c r="C1563" s="19" t="s">
        <v>8261</v>
      </c>
      <c r="D1563" s="19" t="s">
        <v>11794</v>
      </c>
      <c r="E1563" s="19" t="s">
        <v>2750</v>
      </c>
      <c r="F1563" s="19" t="s">
        <v>8259</v>
      </c>
      <c r="G1563" s="19">
        <v>493</v>
      </c>
      <c r="H1563" s="19" t="s">
        <v>8258</v>
      </c>
    </row>
    <row r="1564" spans="1:8" x14ac:dyDescent="0.35">
      <c r="A1564" s="19" t="s">
        <v>12044</v>
      </c>
      <c r="B1564" s="19" t="s">
        <v>12043</v>
      </c>
      <c r="C1564" s="19" t="s">
        <v>8261</v>
      </c>
      <c r="D1564" s="19" t="s">
        <v>8260</v>
      </c>
      <c r="E1564" s="19" t="s">
        <v>2753</v>
      </c>
      <c r="F1564" s="19" t="s">
        <v>8259</v>
      </c>
      <c r="G1564" s="19">
        <v>133</v>
      </c>
      <c r="H1564" s="19" t="s">
        <v>8258</v>
      </c>
    </row>
    <row r="1565" spans="1:8" x14ac:dyDescent="0.35">
      <c r="A1565" s="19" t="s">
        <v>12042</v>
      </c>
      <c r="B1565" s="19" t="s">
        <v>12041</v>
      </c>
      <c r="C1565" s="19" t="s">
        <v>8261</v>
      </c>
      <c r="D1565" s="19" t="s">
        <v>8260</v>
      </c>
      <c r="E1565" s="19" t="s">
        <v>2757</v>
      </c>
      <c r="F1565" s="19" t="s">
        <v>8259</v>
      </c>
      <c r="G1565" s="19">
        <v>160</v>
      </c>
      <c r="H1565" s="19" t="s">
        <v>8258</v>
      </c>
    </row>
    <row r="1566" spans="1:8" x14ac:dyDescent="0.35">
      <c r="A1566" s="19" t="s">
        <v>12040</v>
      </c>
      <c r="B1566" s="19" t="s">
        <v>12039</v>
      </c>
      <c r="C1566" s="19" t="s">
        <v>8261</v>
      </c>
      <c r="D1566" s="19" t="s">
        <v>10851</v>
      </c>
      <c r="E1566" s="19" t="s">
        <v>2759</v>
      </c>
      <c r="F1566" s="19" t="s">
        <v>8259</v>
      </c>
      <c r="G1566" s="19">
        <v>351</v>
      </c>
      <c r="H1566" s="19" t="s">
        <v>8258</v>
      </c>
    </row>
    <row r="1567" spans="1:8" x14ac:dyDescent="0.35">
      <c r="A1567" s="19" t="s">
        <v>12038</v>
      </c>
      <c r="B1567" s="19" t="s">
        <v>12037</v>
      </c>
      <c r="C1567" s="19" t="s">
        <v>8261</v>
      </c>
      <c r="D1567" s="19" t="s">
        <v>10851</v>
      </c>
      <c r="E1567" s="19" t="s">
        <v>2762</v>
      </c>
      <c r="F1567" s="19" t="s">
        <v>8259</v>
      </c>
      <c r="G1567" s="19">
        <v>438</v>
      </c>
      <c r="H1567" s="19" t="s">
        <v>8258</v>
      </c>
    </row>
    <row r="1568" spans="1:8" x14ac:dyDescent="0.35">
      <c r="A1568" s="19" t="s">
        <v>12036</v>
      </c>
      <c r="B1568" s="19" t="s">
        <v>12035</v>
      </c>
      <c r="C1568" s="19" t="s">
        <v>8261</v>
      </c>
      <c r="D1568" s="19" t="s">
        <v>2766</v>
      </c>
      <c r="E1568" s="19" t="s">
        <v>2764</v>
      </c>
      <c r="F1568" s="19" t="s">
        <v>8259</v>
      </c>
      <c r="G1568" s="19">
        <v>128</v>
      </c>
      <c r="H1568" s="19" t="s">
        <v>8258</v>
      </c>
    </row>
    <row r="1569" spans="1:8" x14ac:dyDescent="0.35">
      <c r="A1569" s="19" t="s">
        <v>12034</v>
      </c>
      <c r="B1569" s="19" t="s">
        <v>12033</v>
      </c>
      <c r="C1569" s="19" t="s">
        <v>8261</v>
      </c>
      <c r="D1569" s="19" t="s">
        <v>111</v>
      </c>
      <c r="E1569" s="19" t="s">
        <v>2767</v>
      </c>
      <c r="F1569" s="19" t="s">
        <v>8259</v>
      </c>
      <c r="G1569" s="19">
        <v>608</v>
      </c>
      <c r="H1569" s="19" t="s">
        <v>8258</v>
      </c>
    </row>
    <row r="1570" spans="1:8" x14ac:dyDescent="0.35">
      <c r="A1570" s="19" t="s">
        <v>12032</v>
      </c>
      <c r="B1570" s="19" t="s">
        <v>12031</v>
      </c>
      <c r="C1570" s="19" t="s">
        <v>8261</v>
      </c>
      <c r="D1570" s="19" t="s">
        <v>8434</v>
      </c>
      <c r="E1570" s="19" t="s">
        <v>2769</v>
      </c>
      <c r="F1570" s="19" t="s">
        <v>8259</v>
      </c>
      <c r="G1570" s="19">
        <v>574</v>
      </c>
      <c r="H1570" s="19" t="s">
        <v>8258</v>
      </c>
    </row>
    <row r="1571" spans="1:8" x14ac:dyDescent="0.35">
      <c r="A1571" s="19" t="s">
        <v>12030</v>
      </c>
      <c r="B1571" s="19" t="s">
        <v>12029</v>
      </c>
      <c r="C1571" s="19" t="s">
        <v>8261</v>
      </c>
      <c r="D1571" s="19" t="s">
        <v>998</v>
      </c>
      <c r="E1571" s="19" t="s">
        <v>2771</v>
      </c>
      <c r="F1571" s="19" t="s">
        <v>8259</v>
      </c>
      <c r="G1571" s="19">
        <v>157</v>
      </c>
      <c r="H1571" s="19" t="s">
        <v>8258</v>
      </c>
    </row>
    <row r="1572" spans="1:8" x14ac:dyDescent="0.35">
      <c r="A1572" s="19" t="s">
        <v>12028</v>
      </c>
      <c r="B1572" s="19" t="s">
        <v>12027</v>
      </c>
      <c r="C1572" s="19" t="s">
        <v>8261</v>
      </c>
      <c r="D1572" s="19" t="s">
        <v>8260</v>
      </c>
      <c r="E1572" s="19" t="s">
        <v>2773</v>
      </c>
      <c r="F1572" s="19" t="s">
        <v>8259</v>
      </c>
      <c r="G1572" s="19">
        <v>87</v>
      </c>
      <c r="H1572" s="19" t="s">
        <v>8258</v>
      </c>
    </row>
    <row r="1573" spans="1:8" x14ac:dyDescent="0.35">
      <c r="A1573" s="19" t="s">
        <v>12026</v>
      </c>
      <c r="B1573" s="19" t="s">
        <v>12025</v>
      </c>
      <c r="C1573" s="19" t="s">
        <v>8261</v>
      </c>
      <c r="D1573" s="19" t="s">
        <v>9986</v>
      </c>
      <c r="E1573" s="19" t="s">
        <v>2775</v>
      </c>
      <c r="F1573" s="19" t="s">
        <v>8259</v>
      </c>
      <c r="G1573" s="19">
        <v>298</v>
      </c>
      <c r="H1573" s="19" t="s">
        <v>8258</v>
      </c>
    </row>
    <row r="1574" spans="1:8" x14ac:dyDescent="0.35">
      <c r="A1574" s="19" t="s">
        <v>12024</v>
      </c>
      <c r="B1574" s="19" t="s">
        <v>12023</v>
      </c>
      <c r="C1574" s="19" t="s">
        <v>8261</v>
      </c>
      <c r="D1574" s="19" t="s">
        <v>9551</v>
      </c>
      <c r="E1574" s="19" t="s">
        <v>2777</v>
      </c>
      <c r="F1574" s="19" t="s">
        <v>8259</v>
      </c>
      <c r="G1574" s="19">
        <v>148</v>
      </c>
      <c r="H1574" s="19" t="s">
        <v>8258</v>
      </c>
    </row>
    <row r="1575" spans="1:8" x14ac:dyDescent="0.35">
      <c r="A1575" s="19" t="s">
        <v>12022</v>
      </c>
      <c r="B1575" s="19" t="s">
        <v>12021</v>
      </c>
      <c r="C1575" s="19" t="s">
        <v>8261</v>
      </c>
      <c r="D1575" s="19" t="s">
        <v>2608</v>
      </c>
      <c r="E1575" s="19" t="s">
        <v>2783</v>
      </c>
      <c r="F1575" s="19" t="s">
        <v>8259</v>
      </c>
      <c r="G1575" s="19">
        <v>339</v>
      </c>
      <c r="H1575" s="19" t="s">
        <v>8258</v>
      </c>
    </row>
    <row r="1576" spans="1:8" x14ac:dyDescent="0.35">
      <c r="A1576" s="19" t="s">
        <v>12020</v>
      </c>
      <c r="B1576" s="19" t="s">
        <v>12019</v>
      </c>
      <c r="C1576" s="19" t="s">
        <v>8261</v>
      </c>
      <c r="D1576" s="19" t="s">
        <v>12018</v>
      </c>
      <c r="E1576" s="19" t="s">
        <v>2789</v>
      </c>
      <c r="F1576" s="19" t="s">
        <v>8259</v>
      </c>
      <c r="G1576" s="19">
        <v>434</v>
      </c>
      <c r="H1576" s="19" t="s">
        <v>8258</v>
      </c>
    </row>
    <row r="1577" spans="1:8" x14ac:dyDescent="0.35">
      <c r="A1577" s="19" t="s">
        <v>12017</v>
      </c>
      <c r="B1577" s="19" t="s">
        <v>12016</v>
      </c>
      <c r="C1577" s="19" t="s">
        <v>8261</v>
      </c>
      <c r="D1577" s="19" t="s">
        <v>8260</v>
      </c>
      <c r="E1577" s="19" t="s">
        <v>2792</v>
      </c>
      <c r="F1577" s="19" t="s">
        <v>8259</v>
      </c>
      <c r="G1577" s="19">
        <v>70</v>
      </c>
      <c r="H1577" s="19" t="s">
        <v>8258</v>
      </c>
    </row>
    <row r="1578" spans="1:8" x14ac:dyDescent="0.35">
      <c r="A1578" s="19" t="s">
        <v>12015</v>
      </c>
      <c r="B1578" s="19" t="s">
        <v>12014</v>
      </c>
      <c r="C1578" s="19" t="s">
        <v>8261</v>
      </c>
      <c r="D1578" s="19" t="s">
        <v>2727</v>
      </c>
      <c r="E1578" s="19" t="s">
        <v>2794</v>
      </c>
      <c r="F1578" s="19" t="s">
        <v>8259</v>
      </c>
      <c r="G1578" s="19">
        <v>288</v>
      </c>
      <c r="H1578" s="19" t="s">
        <v>8258</v>
      </c>
    </row>
    <row r="1579" spans="1:8" x14ac:dyDescent="0.35">
      <c r="A1579" s="19" t="s">
        <v>12013</v>
      </c>
      <c r="B1579" s="19" t="s">
        <v>12012</v>
      </c>
      <c r="C1579" s="19" t="s">
        <v>8261</v>
      </c>
      <c r="D1579" s="19" t="s">
        <v>12011</v>
      </c>
      <c r="E1579" s="19" t="s">
        <v>2796</v>
      </c>
      <c r="F1579" s="19" t="s">
        <v>8259</v>
      </c>
      <c r="G1579" s="19">
        <v>530</v>
      </c>
      <c r="H1579" s="19" t="s">
        <v>8258</v>
      </c>
    </row>
    <row r="1580" spans="1:8" x14ac:dyDescent="0.35">
      <c r="A1580" s="19" t="s">
        <v>12010</v>
      </c>
      <c r="B1580" s="19" t="s">
        <v>12009</v>
      </c>
      <c r="C1580" s="19" t="s">
        <v>8261</v>
      </c>
      <c r="D1580" s="19" t="s">
        <v>8264</v>
      </c>
      <c r="E1580" s="19" t="s">
        <v>2804</v>
      </c>
      <c r="F1580" s="19" t="s">
        <v>8259</v>
      </c>
      <c r="G1580" s="19">
        <v>283</v>
      </c>
      <c r="H1580" s="19" t="s">
        <v>8258</v>
      </c>
    </row>
    <row r="1581" spans="1:8" x14ac:dyDescent="0.35">
      <c r="A1581" s="19" t="s">
        <v>12008</v>
      </c>
      <c r="B1581" s="19" t="s">
        <v>12007</v>
      </c>
      <c r="C1581" s="19" t="s">
        <v>8261</v>
      </c>
      <c r="D1581" s="19" t="s">
        <v>8264</v>
      </c>
      <c r="E1581" s="19" t="s">
        <v>2807</v>
      </c>
      <c r="F1581" s="19" t="s">
        <v>8259</v>
      </c>
      <c r="G1581" s="19">
        <v>110</v>
      </c>
      <c r="H1581" s="19" t="s">
        <v>8258</v>
      </c>
    </row>
    <row r="1582" spans="1:8" x14ac:dyDescent="0.35">
      <c r="A1582" s="19" t="s">
        <v>12006</v>
      </c>
      <c r="B1582" s="19" t="s">
        <v>12005</v>
      </c>
      <c r="C1582" s="19" t="s">
        <v>8261</v>
      </c>
      <c r="D1582" s="19" t="s">
        <v>8260</v>
      </c>
      <c r="E1582" s="19" t="s">
        <v>2809</v>
      </c>
      <c r="F1582" s="19" t="s">
        <v>8259</v>
      </c>
      <c r="G1582" s="19">
        <v>213</v>
      </c>
      <c r="H1582" s="19" t="s">
        <v>8258</v>
      </c>
    </row>
    <row r="1583" spans="1:8" x14ac:dyDescent="0.35">
      <c r="A1583" s="19" t="s">
        <v>12004</v>
      </c>
      <c r="B1583" s="19" t="s">
        <v>12003</v>
      </c>
      <c r="C1583" s="19" t="s">
        <v>8261</v>
      </c>
      <c r="D1583" s="19" t="s">
        <v>12002</v>
      </c>
      <c r="E1583" s="19" t="s">
        <v>2813</v>
      </c>
      <c r="F1583" s="19" t="s">
        <v>8259</v>
      </c>
      <c r="G1583" s="19">
        <v>327</v>
      </c>
      <c r="H1583" s="19" t="s">
        <v>8258</v>
      </c>
    </row>
    <row r="1584" spans="1:8" x14ac:dyDescent="0.35">
      <c r="A1584" s="19" t="s">
        <v>12001</v>
      </c>
      <c r="B1584" s="19" t="s">
        <v>12000</v>
      </c>
      <c r="C1584" s="19" t="s">
        <v>8261</v>
      </c>
      <c r="D1584" s="19" t="s">
        <v>125</v>
      </c>
      <c r="E1584" s="19" t="s">
        <v>2815</v>
      </c>
      <c r="F1584" s="19" t="s">
        <v>8259</v>
      </c>
      <c r="G1584" s="19">
        <v>437</v>
      </c>
      <c r="H1584" s="19" t="s">
        <v>8258</v>
      </c>
    </row>
    <row r="1585" spans="1:8" x14ac:dyDescent="0.35">
      <c r="A1585" s="19" t="s">
        <v>11999</v>
      </c>
      <c r="B1585" s="19" t="s">
        <v>11998</v>
      </c>
      <c r="C1585" s="19" t="s">
        <v>8261</v>
      </c>
      <c r="D1585" s="19" t="s">
        <v>8708</v>
      </c>
      <c r="E1585" s="19" t="s">
        <v>2821</v>
      </c>
      <c r="F1585" s="19" t="s">
        <v>8259</v>
      </c>
      <c r="G1585" s="19">
        <v>250</v>
      </c>
      <c r="H1585" s="19" t="s">
        <v>8258</v>
      </c>
    </row>
    <row r="1586" spans="1:8" x14ac:dyDescent="0.35">
      <c r="A1586" s="19" t="s">
        <v>11997</v>
      </c>
      <c r="B1586" s="19" t="s">
        <v>11996</v>
      </c>
      <c r="C1586" s="19" t="s">
        <v>8261</v>
      </c>
      <c r="D1586" s="19" t="s">
        <v>8260</v>
      </c>
      <c r="E1586" s="19" t="s">
        <v>2823</v>
      </c>
      <c r="F1586" s="19" t="s">
        <v>8259</v>
      </c>
      <c r="G1586" s="19">
        <v>94</v>
      </c>
      <c r="H1586" s="19" t="s">
        <v>8258</v>
      </c>
    </row>
    <row r="1587" spans="1:8" x14ac:dyDescent="0.35">
      <c r="A1587" s="19" t="s">
        <v>11995</v>
      </c>
      <c r="B1587" s="19" t="s">
        <v>11994</v>
      </c>
      <c r="C1587" s="19" t="s">
        <v>8261</v>
      </c>
      <c r="D1587" s="19" t="s">
        <v>157</v>
      </c>
      <c r="E1587" s="19" t="s">
        <v>2825</v>
      </c>
      <c r="F1587" s="19" t="s">
        <v>8259</v>
      </c>
      <c r="G1587" s="19">
        <v>340</v>
      </c>
      <c r="H1587" s="19" t="s">
        <v>8258</v>
      </c>
    </row>
    <row r="1588" spans="1:8" x14ac:dyDescent="0.35">
      <c r="A1588" s="19" t="s">
        <v>11993</v>
      </c>
      <c r="B1588" s="19" t="s">
        <v>11992</v>
      </c>
      <c r="C1588" s="19" t="s">
        <v>8261</v>
      </c>
      <c r="D1588" s="19" t="s">
        <v>9121</v>
      </c>
      <c r="E1588" s="19" t="s">
        <v>2827</v>
      </c>
      <c r="F1588" s="19" t="s">
        <v>8259</v>
      </c>
      <c r="G1588" s="19">
        <v>241</v>
      </c>
      <c r="H1588" s="19" t="s">
        <v>8258</v>
      </c>
    </row>
    <row r="1589" spans="1:8" x14ac:dyDescent="0.35">
      <c r="A1589" s="19" t="s">
        <v>11991</v>
      </c>
      <c r="B1589" s="19" t="s">
        <v>11990</v>
      </c>
      <c r="C1589" s="19" t="s">
        <v>8261</v>
      </c>
      <c r="D1589" s="19" t="s">
        <v>9443</v>
      </c>
      <c r="E1589" s="19" t="s">
        <v>2829</v>
      </c>
      <c r="F1589" s="19" t="s">
        <v>8259</v>
      </c>
      <c r="G1589" s="19">
        <v>184</v>
      </c>
      <c r="H1589" s="19" t="s">
        <v>8258</v>
      </c>
    </row>
    <row r="1590" spans="1:8" x14ac:dyDescent="0.35">
      <c r="A1590" s="19" t="s">
        <v>11989</v>
      </c>
      <c r="B1590" s="19" t="s">
        <v>11988</v>
      </c>
      <c r="C1590" s="19" t="s">
        <v>8261</v>
      </c>
      <c r="D1590" s="19" t="s">
        <v>1063</v>
      </c>
      <c r="E1590" s="19" t="s">
        <v>2840</v>
      </c>
      <c r="F1590" s="19" t="s">
        <v>8259</v>
      </c>
      <c r="G1590" s="19">
        <v>218</v>
      </c>
      <c r="H1590" s="19" t="s">
        <v>8258</v>
      </c>
    </row>
    <row r="1591" spans="1:8" x14ac:dyDescent="0.35">
      <c r="A1591" s="19" t="s">
        <v>11987</v>
      </c>
      <c r="B1591" s="19" t="s">
        <v>11986</v>
      </c>
      <c r="C1591" s="19" t="s">
        <v>8261</v>
      </c>
      <c r="D1591" s="19" t="s">
        <v>8683</v>
      </c>
      <c r="E1591" s="19" t="s">
        <v>2842</v>
      </c>
      <c r="F1591" s="19" t="s">
        <v>8259</v>
      </c>
      <c r="G1591" s="19">
        <v>462</v>
      </c>
      <c r="H1591" s="19" t="s">
        <v>8258</v>
      </c>
    </row>
    <row r="1592" spans="1:8" x14ac:dyDescent="0.35">
      <c r="A1592" s="19" t="s">
        <v>11985</v>
      </c>
      <c r="B1592" s="19" t="s">
        <v>11984</v>
      </c>
      <c r="C1592" s="19" t="s">
        <v>8261</v>
      </c>
      <c r="D1592" s="19" t="s">
        <v>8260</v>
      </c>
      <c r="E1592" s="19" t="s">
        <v>2844</v>
      </c>
      <c r="F1592" s="19" t="s">
        <v>8259</v>
      </c>
      <c r="G1592" s="19">
        <v>308</v>
      </c>
      <c r="H1592" s="19" t="s">
        <v>8258</v>
      </c>
    </row>
    <row r="1593" spans="1:8" x14ac:dyDescent="0.35">
      <c r="A1593" s="19" t="s">
        <v>11983</v>
      </c>
      <c r="B1593" s="19" t="s">
        <v>11982</v>
      </c>
      <c r="C1593" s="19" t="s">
        <v>8261</v>
      </c>
      <c r="D1593" s="19" t="s">
        <v>8582</v>
      </c>
      <c r="E1593" s="19" t="s">
        <v>2850</v>
      </c>
      <c r="F1593" s="19" t="s">
        <v>8259</v>
      </c>
      <c r="G1593" s="19">
        <v>89</v>
      </c>
      <c r="H1593" s="19" t="s">
        <v>8258</v>
      </c>
    </row>
    <row r="1594" spans="1:8" x14ac:dyDescent="0.35">
      <c r="A1594" s="19" t="s">
        <v>11981</v>
      </c>
      <c r="B1594" s="19" t="s">
        <v>11980</v>
      </c>
      <c r="C1594" s="19" t="s">
        <v>8261</v>
      </c>
      <c r="D1594" s="19" t="s">
        <v>11979</v>
      </c>
      <c r="E1594" s="19" t="s">
        <v>2852</v>
      </c>
      <c r="F1594" s="19" t="s">
        <v>8259</v>
      </c>
      <c r="G1594" s="19">
        <v>240</v>
      </c>
      <c r="H1594" s="19" t="s">
        <v>8258</v>
      </c>
    </row>
    <row r="1595" spans="1:8" x14ac:dyDescent="0.35">
      <c r="A1595" s="19" t="s">
        <v>11978</v>
      </c>
      <c r="B1595" s="19" t="s">
        <v>11977</v>
      </c>
      <c r="C1595" s="19" t="s">
        <v>8261</v>
      </c>
      <c r="D1595" s="19" t="s">
        <v>2863</v>
      </c>
      <c r="E1595" s="19" t="s">
        <v>2861</v>
      </c>
      <c r="F1595" s="19" t="s">
        <v>8259</v>
      </c>
      <c r="G1595" s="19">
        <v>638</v>
      </c>
      <c r="H1595" s="19" t="s">
        <v>8258</v>
      </c>
    </row>
    <row r="1596" spans="1:8" x14ac:dyDescent="0.35">
      <c r="A1596" s="19" t="s">
        <v>11976</v>
      </c>
      <c r="B1596" s="19" t="s">
        <v>11975</v>
      </c>
      <c r="C1596" s="19" t="s">
        <v>8261</v>
      </c>
      <c r="D1596" s="19" t="s">
        <v>8260</v>
      </c>
      <c r="E1596" s="19" t="s">
        <v>2864</v>
      </c>
      <c r="F1596" s="19" t="s">
        <v>8259</v>
      </c>
      <c r="G1596" s="19">
        <v>100</v>
      </c>
      <c r="H1596" s="19" t="s">
        <v>8258</v>
      </c>
    </row>
    <row r="1597" spans="1:8" x14ac:dyDescent="0.35">
      <c r="A1597" s="19" t="s">
        <v>11974</v>
      </c>
      <c r="B1597" s="19" t="s">
        <v>11973</v>
      </c>
      <c r="C1597" s="19" t="s">
        <v>8261</v>
      </c>
      <c r="D1597" s="19" t="s">
        <v>11972</v>
      </c>
      <c r="E1597" s="19" t="s">
        <v>2866</v>
      </c>
      <c r="F1597" s="19" t="s">
        <v>8259</v>
      </c>
      <c r="G1597" s="19">
        <v>350</v>
      </c>
      <c r="H1597" s="19" t="s">
        <v>8258</v>
      </c>
    </row>
    <row r="1598" spans="1:8" x14ac:dyDescent="0.35">
      <c r="A1598" s="19" t="s">
        <v>11971</v>
      </c>
      <c r="B1598" s="19" t="s">
        <v>11970</v>
      </c>
      <c r="C1598" s="19" t="s">
        <v>8261</v>
      </c>
      <c r="D1598" s="19" t="s">
        <v>2871</v>
      </c>
      <c r="E1598" s="19" t="s">
        <v>2869</v>
      </c>
      <c r="F1598" s="19" t="s">
        <v>8259</v>
      </c>
      <c r="G1598" s="19">
        <v>459</v>
      </c>
      <c r="H1598" s="19" t="s">
        <v>8258</v>
      </c>
    </row>
    <row r="1599" spans="1:8" x14ac:dyDescent="0.35">
      <c r="A1599" s="19" t="s">
        <v>11969</v>
      </c>
      <c r="B1599" s="19" t="s">
        <v>11968</v>
      </c>
      <c r="C1599" s="19" t="s">
        <v>8261</v>
      </c>
      <c r="D1599" s="19" t="s">
        <v>2877</v>
      </c>
      <c r="E1599" s="19" t="s">
        <v>2875</v>
      </c>
      <c r="F1599" s="19" t="s">
        <v>8259</v>
      </c>
      <c r="G1599" s="19">
        <v>282</v>
      </c>
      <c r="H1599" s="19" t="s">
        <v>8258</v>
      </c>
    </row>
    <row r="1600" spans="1:8" x14ac:dyDescent="0.35">
      <c r="A1600" s="19" t="s">
        <v>11967</v>
      </c>
      <c r="B1600" s="19" t="s">
        <v>11966</v>
      </c>
      <c r="C1600" s="19" t="s">
        <v>8261</v>
      </c>
      <c r="D1600" s="19" t="s">
        <v>2883</v>
      </c>
      <c r="E1600" s="19" t="s">
        <v>2881</v>
      </c>
      <c r="F1600" s="19" t="s">
        <v>8259</v>
      </c>
      <c r="G1600" s="19">
        <v>373</v>
      </c>
      <c r="H1600" s="19" t="s">
        <v>8258</v>
      </c>
    </row>
    <row r="1601" spans="1:8" x14ac:dyDescent="0.35">
      <c r="A1601" s="19" t="s">
        <v>11965</v>
      </c>
      <c r="B1601" s="19" t="s">
        <v>11964</v>
      </c>
      <c r="C1601" s="19" t="s">
        <v>8261</v>
      </c>
      <c r="D1601" s="19" t="s">
        <v>11963</v>
      </c>
      <c r="E1601" s="19" t="s">
        <v>2887</v>
      </c>
      <c r="F1601" s="19" t="s">
        <v>8259</v>
      </c>
      <c r="G1601" s="19">
        <v>335</v>
      </c>
      <c r="H1601" s="19" t="s">
        <v>8258</v>
      </c>
    </row>
    <row r="1602" spans="1:8" x14ac:dyDescent="0.35">
      <c r="A1602" s="19" t="s">
        <v>11962</v>
      </c>
      <c r="B1602" s="19" t="s">
        <v>11961</v>
      </c>
      <c r="C1602" s="19" t="s">
        <v>8261</v>
      </c>
      <c r="D1602" s="19" t="s">
        <v>11960</v>
      </c>
      <c r="E1602" s="19" t="s">
        <v>2893</v>
      </c>
      <c r="F1602" s="19" t="s">
        <v>8259</v>
      </c>
      <c r="G1602" s="19">
        <v>1145</v>
      </c>
      <c r="H1602" s="19" t="s">
        <v>8258</v>
      </c>
    </row>
    <row r="1603" spans="1:8" x14ac:dyDescent="0.35">
      <c r="A1603" s="19" t="s">
        <v>11959</v>
      </c>
      <c r="B1603" s="19" t="s">
        <v>11958</v>
      </c>
      <c r="C1603" s="19" t="s">
        <v>8261</v>
      </c>
      <c r="D1603" s="19" t="s">
        <v>11957</v>
      </c>
      <c r="E1603" s="19" t="s">
        <v>2896</v>
      </c>
      <c r="F1603" s="19" t="s">
        <v>8259</v>
      </c>
      <c r="G1603" s="19">
        <v>619</v>
      </c>
      <c r="H1603" s="19" t="s">
        <v>8258</v>
      </c>
    </row>
    <row r="1604" spans="1:8" x14ac:dyDescent="0.35">
      <c r="A1604" s="19" t="s">
        <v>11956</v>
      </c>
      <c r="B1604" s="19" t="s">
        <v>11955</v>
      </c>
      <c r="C1604" s="19" t="s">
        <v>8261</v>
      </c>
      <c r="D1604" s="19" t="s">
        <v>8260</v>
      </c>
      <c r="E1604" s="19" t="s">
        <v>2899</v>
      </c>
      <c r="F1604" s="19" t="s">
        <v>8259</v>
      </c>
      <c r="G1604" s="19">
        <v>185</v>
      </c>
      <c r="H1604" s="19" t="s">
        <v>8258</v>
      </c>
    </row>
    <row r="1605" spans="1:8" x14ac:dyDescent="0.35">
      <c r="A1605" s="19" t="s">
        <v>11954</v>
      </c>
      <c r="B1605" s="19" t="s">
        <v>11953</v>
      </c>
      <c r="C1605" s="19" t="s">
        <v>8261</v>
      </c>
      <c r="D1605" s="19" t="s">
        <v>9551</v>
      </c>
      <c r="E1605" s="19" t="s">
        <v>2901</v>
      </c>
      <c r="F1605" s="19" t="s">
        <v>8259</v>
      </c>
      <c r="G1605" s="19">
        <v>171</v>
      </c>
      <c r="H1605" s="19" t="s">
        <v>8258</v>
      </c>
    </row>
    <row r="1606" spans="1:8" x14ac:dyDescent="0.35">
      <c r="A1606" s="19" t="s">
        <v>11952</v>
      </c>
      <c r="B1606" s="19" t="s">
        <v>11951</v>
      </c>
      <c r="C1606" s="19" t="s">
        <v>8261</v>
      </c>
      <c r="D1606" s="19" t="s">
        <v>8260</v>
      </c>
      <c r="E1606" s="19" t="s">
        <v>2903</v>
      </c>
      <c r="F1606" s="19" t="s">
        <v>8259</v>
      </c>
      <c r="G1606" s="19">
        <v>70</v>
      </c>
      <c r="H1606" s="19" t="s">
        <v>8258</v>
      </c>
    </row>
    <row r="1607" spans="1:8" x14ac:dyDescent="0.35">
      <c r="A1607" s="19" t="s">
        <v>11950</v>
      </c>
      <c r="B1607" s="19" t="s">
        <v>11949</v>
      </c>
      <c r="C1607" s="19" t="s">
        <v>8261</v>
      </c>
      <c r="D1607" s="19" t="s">
        <v>998</v>
      </c>
      <c r="E1607" s="19" t="s">
        <v>2908</v>
      </c>
      <c r="F1607" s="19" t="s">
        <v>8259</v>
      </c>
      <c r="G1607" s="19">
        <v>154</v>
      </c>
      <c r="H1607" s="19" t="s">
        <v>8258</v>
      </c>
    </row>
    <row r="1608" spans="1:8" x14ac:dyDescent="0.35">
      <c r="A1608" s="19" t="s">
        <v>11948</v>
      </c>
      <c r="B1608" s="19" t="s">
        <v>11947</v>
      </c>
      <c r="C1608" s="19" t="s">
        <v>8261</v>
      </c>
      <c r="D1608" s="19" t="s">
        <v>9064</v>
      </c>
      <c r="E1608" s="19" t="s">
        <v>2913</v>
      </c>
      <c r="F1608" s="19" t="s">
        <v>8259</v>
      </c>
      <c r="G1608" s="19">
        <v>318</v>
      </c>
      <c r="H1608" s="19" t="s">
        <v>8258</v>
      </c>
    </row>
    <row r="1609" spans="1:8" x14ac:dyDescent="0.35">
      <c r="A1609" s="19" t="s">
        <v>11946</v>
      </c>
      <c r="B1609" s="19" t="s">
        <v>11945</v>
      </c>
      <c r="C1609" s="19" t="s">
        <v>8261</v>
      </c>
      <c r="D1609" s="19" t="s">
        <v>8417</v>
      </c>
      <c r="E1609" s="19" t="s">
        <v>2924</v>
      </c>
      <c r="F1609" s="19" t="s">
        <v>8259</v>
      </c>
      <c r="G1609" s="19">
        <v>281</v>
      </c>
      <c r="H1609" s="19" t="s">
        <v>8258</v>
      </c>
    </row>
    <row r="1610" spans="1:8" x14ac:dyDescent="0.35">
      <c r="A1610" s="19" t="s">
        <v>11944</v>
      </c>
      <c r="B1610" s="19" t="s">
        <v>11943</v>
      </c>
      <c r="C1610" s="19" t="s">
        <v>8261</v>
      </c>
      <c r="D1610" s="19" t="s">
        <v>8260</v>
      </c>
      <c r="E1610" s="19" t="s">
        <v>2930</v>
      </c>
      <c r="F1610" s="19" t="s">
        <v>8259</v>
      </c>
      <c r="G1610" s="19">
        <v>168</v>
      </c>
      <c r="H1610" s="19" t="s">
        <v>8258</v>
      </c>
    </row>
    <row r="1611" spans="1:8" x14ac:dyDescent="0.35">
      <c r="A1611" s="19" t="s">
        <v>11942</v>
      </c>
      <c r="B1611" s="19" t="s">
        <v>11941</v>
      </c>
      <c r="C1611" s="19" t="s">
        <v>8261</v>
      </c>
      <c r="D1611" s="19" t="s">
        <v>8260</v>
      </c>
      <c r="E1611" s="19" t="s">
        <v>2934</v>
      </c>
      <c r="F1611" s="19" t="s">
        <v>8259</v>
      </c>
      <c r="G1611" s="19">
        <v>147</v>
      </c>
      <c r="H1611" s="19" t="s">
        <v>8258</v>
      </c>
    </row>
    <row r="1612" spans="1:8" x14ac:dyDescent="0.35">
      <c r="A1612" s="19" t="s">
        <v>11940</v>
      </c>
      <c r="B1612" s="19" t="s">
        <v>11939</v>
      </c>
      <c r="C1612" s="19" t="s">
        <v>8261</v>
      </c>
      <c r="D1612" s="19" t="s">
        <v>2938</v>
      </c>
      <c r="E1612" s="19" t="s">
        <v>2936</v>
      </c>
      <c r="F1612" s="19" t="s">
        <v>8259</v>
      </c>
      <c r="G1612" s="19">
        <v>246</v>
      </c>
      <c r="H1612" s="19" t="s">
        <v>8258</v>
      </c>
    </row>
    <row r="1613" spans="1:8" x14ac:dyDescent="0.35">
      <c r="A1613" s="19" t="s">
        <v>11938</v>
      </c>
      <c r="B1613" s="19" t="s">
        <v>11937</v>
      </c>
      <c r="C1613" s="19" t="s">
        <v>8261</v>
      </c>
      <c r="D1613" s="19" t="s">
        <v>8260</v>
      </c>
      <c r="E1613" s="19" t="s">
        <v>2941</v>
      </c>
      <c r="F1613" s="19" t="s">
        <v>8259</v>
      </c>
      <c r="G1613" s="19">
        <v>263</v>
      </c>
      <c r="H1613" s="19" t="s">
        <v>8258</v>
      </c>
    </row>
    <row r="1614" spans="1:8" x14ac:dyDescent="0.35">
      <c r="A1614" s="19" t="s">
        <v>11936</v>
      </c>
      <c r="B1614" s="19" t="s">
        <v>11935</v>
      </c>
      <c r="C1614" s="19" t="s">
        <v>8261</v>
      </c>
      <c r="D1614" s="19" t="s">
        <v>11934</v>
      </c>
      <c r="E1614" s="19" t="s">
        <v>2943</v>
      </c>
      <c r="F1614" s="19" t="s">
        <v>8259</v>
      </c>
      <c r="G1614" s="19">
        <v>340</v>
      </c>
      <c r="H1614" s="19" t="s">
        <v>8258</v>
      </c>
    </row>
    <row r="1615" spans="1:8" x14ac:dyDescent="0.35">
      <c r="A1615" s="19" t="s">
        <v>11933</v>
      </c>
      <c r="B1615" s="19" t="s">
        <v>11932</v>
      </c>
      <c r="C1615" s="19" t="s">
        <v>8261</v>
      </c>
      <c r="D1615" s="19" t="s">
        <v>8260</v>
      </c>
      <c r="E1615" s="19" t="s">
        <v>2946</v>
      </c>
      <c r="F1615" s="19" t="s">
        <v>8259</v>
      </c>
      <c r="G1615" s="19">
        <v>575</v>
      </c>
      <c r="H1615" s="19" t="s">
        <v>8258</v>
      </c>
    </row>
    <row r="1616" spans="1:8" x14ac:dyDescent="0.35">
      <c r="A1616" s="19" t="s">
        <v>11931</v>
      </c>
      <c r="B1616" s="19" t="s">
        <v>11930</v>
      </c>
      <c r="C1616" s="19" t="s">
        <v>8261</v>
      </c>
      <c r="D1616" s="19" t="s">
        <v>2950</v>
      </c>
      <c r="E1616" s="19" t="s">
        <v>2948</v>
      </c>
      <c r="F1616" s="19" t="s">
        <v>8259</v>
      </c>
      <c r="G1616" s="19">
        <v>442</v>
      </c>
      <c r="H1616" s="19" t="s">
        <v>8258</v>
      </c>
    </row>
    <row r="1617" spans="1:8" x14ac:dyDescent="0.35">
      <c r="A1617" s="19" t="s">
        <v>11929</v>
      </c>
      <c r="B1617" s="19" t="s">
        <v>11928</v>
      </c>
      <c r="C1617" s="19" t="s">
        <v>8261</v>
      </c>
      <c r="D1617" s="19" t="s">
        <v>8386</v>
      </c>
      <c r="E1617" s="19" t="s">
        <v>2951</v>
      </c>
      <c r="F1617" s="19" t="s">
        <v>8259</v>
      </c>
      <c r="G1617" s="19">
        <v>191</v>
      </c>
      <c r="H1617" s="19" t="s">
        <v>8258</v>
      </c>
    </row>
    <row r="1618" spans="1:8" x14ac:dyDescent="0.35">
      <c r="A1618" s="19" t="s">
        <v>11927</v>
      </c>
      <c r="B1618" s="19" t="s">
        <v>11926</v>
      </c>
      <c r="C1618" s="19" t="s">
        <v>8261</v>
      </c>
      <c r="D1618" s="19" t="s">
        <v>8595</v>
      </c>
      <c r="E1618" s="19" t="s">
        <v>2953</v>
      </c>
      <c r="F1618" s="19" t="s">
        <v>8259</v>
      </c>
      <c r="G1618" s="19">
        <v>261</v>
      </c>
      <c r="H1618" s="19" t="s">
        <v>8258</v>
      </c>
    </row>
    <row r="1619" spans="1:8" x14ac:dyDescent="0.35">
      <c r="A1619" s="19" t="s">
        <v>11925</v>
      </c>
      <c r="B1619" s="19" t="s">
        <v>11924</v>
      </c>
      <c r="C1619" s="19" t="s">
        <v>8261</v>
      </c>
      <c r="D1619" s="19" t="s">
        <v>8260</v>
      </c>
      <c r="E1619" s="19" t="s">
        <v>2958</v>
      </c>
      <c r="F1619" s="19" t="s">
        <v>8259</v>
      </c>
      <c r="G1619" s="19">
        <v>299</v>
      </c>
      <c r="H1619" s="19" t="s">
        <v>8258</v>
      </c>
    </row>
    <row r="1620" spans="1:8" x14ac:dyDescent="0.35">
      <c r="A1620" s="19" t="s">
        <v>11923</v>
      </c>
      <c r="B1620" s="19" t="s">
        <v>11922</v>
      </c>
      <c r="C1620" s="19" t="s">
        <v>8261</v>
      </c>
      <c r="D1620" s="19" t="s">
        <v>8790</v>
      </c>
      <c r="E1620" s="19" t="s">
        <v>2962</v>
      </c>
      <c r="F1620" s="19" t="s">
        <v>8259</v>
      </c>
      <c r="G1620" s="19">
        <v>446</v>
      </c>
      <c r="H1620" s="19" t="s">
        <v>8258</v>
      </c>
    </row>
    <row r="1621" spans="1:8" x14ac:dyDescent="0.35">
      <c r="A1621" s="19" t="s">
        <v>11921</v>
      </c>
      <c r="B1621" s="19" t="s">
        <v>11920</v>
      </c>
      <c r="C1621" s="19" t="s">
        <v>8261</v>
      </c>
      <c r="D1621" s="19" t="s">
        <v>8370</v>
      </c>
      <c r="E1621" s="19" t="s">
        <v>2965</v>
      </c>
      <c r="F1621" s="19" t="s">
        <v>8259</v>
      </c>
      <c r="G1621" s="19">
        <v>433</v>
      </c>
      <c r="H1621" s="19" t="s">
        <v>8258</v>
      </c>
    </row>
    <row r="1622" spans="1:8" x14ac:dyDescent="0.35">
      <c r="A1622" s="19" t="s">
        <v>11919</v>
      </c>
      <c r="B1622" s="19" t="s">
        <v>11918</v>
      </c>
      <c r="C1622" s="19" t="s">
        <v>8261</v>
      </c>
      <c r="D1622" s="19" t="s">
        <v>8260</v>
      </c>
      <c r="E1622" s="19" t="s">
        <v>2968</v>
      </c>
      <c r="F1622" s="19" t="s">
        <v>8259</v>
      </c>
      <c r="G1622" s="19">
        <v>679</v>
      </c>
      <c r="H1622" s="19" t="s">
        <v>8258</v>
      </c>
    </row>
    <row r="1623" spans="1:8" x14ac:dyDescent="0.35">
      <c r="A1623" s="19" t="s">
        <v>11917</v>
      </c>
      <c r="B1623" s="19" t="s">
        <v>11916</v>
      </c>
      <c r="C1623" s="19" t="s">
        <v>8261</v>
      </c>
      <c r="D1623" s="19" t="s">
        <v>2998</v>
      </c>
      <c r="E1623" s="19" t="s">
        <v>2996</v>
      </c>
      <c r="F1623" s="19" t="s">
        <v>8259</v>
      </c>
      <c r="G1623" s="19">
        <v>231</v>
      </c>
      <c r="H1623" s="19" t="s">
        <v>8258</v>
      </c>
    </row>
    <row r="1624" spans="1:8" x14ac:dyDescent="0.35">
      <c r="A1624" s="19" t="s">
        <v>11915</v>
      </c>
      <c r="B1624" s="19" t="s">
        <v>11914</v>
      </c>
      <c r="C1624" s="19" t="s">
        <v>8261</v>
      </c>
      <c r="D1624" s="19" t="s">
        <v>3001</v>
      </c>
      <c r="E1624" s="19" t="s">
        <v>2999</v>
      </c>
      <c r="F1624" s="19" t="s">
        <v>8259</v>
      </c>
      <c r="G1624" s="19">
        <v>150</v>
      </c>
      <c r="H1624" s="19" t="s">
        <v>8258</v>
      </c>
    </row>
    <row r="1625" spans="1:8" x14ac:dyDescent="0.35">
      <c r="A1625" s="19" t="s">
        <v>11913</v>
      </c>
      <c r="B1625" s="19" t="s">
        <v>11912</v>
      </c>
      <c r="C1625" s="19" t="s">
        <v>8261</v>
      </c>
      <c r="D1625" s="19" t="s">
        <v>3020</v>
      </c>
      <c r="E1625" s="19" t="s">
        <v>3018</v>
      </c>
      <c r="F1625" s="19" t="s">
        <v>8259</v>
      </c>
      <c r="G1625" s="19">
        <v>721</v>
      </c>
      <c r="H1625" s="19" t="s">
        <v>8258</v>
      </c>
    </row>
    <row r="1626" spans="1:8" x14ac:dyDescent="0.35">
      <c r="A1626" s="19" t="s">
        <v>11911</v>
      </c>
      <c r="B1626" s="19" t="s">
        <v>11910</v>
      </c>
      <c r="C1626" s="19" t="s">
        <v>8261</v>
      </c>
      <c r="D1626" s="19" t="s">
        <v>11907</v>
      </c>
      <c r="E1626" s="19" t="s">
        <v>3021</v>
      </c>
      <c r="F1626" s="19" t="s">
        <v>8259</v>
      </c>
      <c r="G1626" s="19">
        <v>199</v>
      </c>
      <c r="H1626" s="19" t="s">
        <v>8258</v>
      </c>
    </row>
    <row r="1627" spans="1:8" x14ac:dyDescent="0.35">
      <c r="A1627" s="19" t="s">
        <v>11909</v>
      </c>
      <c r="B1627" s="19" t="s">
        <v>11908</v>
      </c>
      <c r="C1627" s="19" t="s">
        <v>8261</v>
      </c>
      <c r="D1627" s="19" t="s">
        <v>11907</v>
      </c>
      <c r="E1627" s="19" t="s">
        <v>3033</v>
      </c>
      <c r="F1627" s="19" t="s">
        <v>8259</v>
      </c>
      <c r="G1627" s="19">
        <v>333</v>
      </c>
      <c r="H1627" s="19" t="s">
        <v>8258</v>
      </c>
    </row>
    <row r="1628" spans="1:8" x14ac:dyDescent="0.35">
      <c r="A1628" s="19" t="s">
        <v>11906</v>
      </c>
      <c r="B1628" s="19" t="s">
        <v>11905</v>
      </c>
      <c r="C1628" s="19" t="s">
        <v>8261</v>
      </c>
      <c r="D1628" s="19" t="s">
        <v>8775</v>
      </c>
      <c r="E1628" s="19" t="s">
        <v>3035</v>
      </c>
      <c r="F1628" s="19" t="s">
        <v>8259</v>
      </c>
      <c r="G1628" s="19">
        <v>133</v>
      </c>
      <c r="H1628" s="19" t="s">
        <v>8258</v>
      </c>
    </row>
    <row r="1629" spans="1:8" x14ac:dyDescent="0.35">
      <c r="A1629" s="19" t="s">
        <v>11904</v>
      </c>
      <c r="B1629" s="19" t="s">
        <v>11903</v>
      </c>
      <c r="C1629" s="19" t="s">
        <v>8261</v>
      </c>
      <c r="D1629" s="19" t="s">
        <v>3039</v>
      </c>
      <c r="E1629" s="19" t="s">
        <v>3037</v>
      </c>
      <c r="F1629" s="19" t="s">
        <v>8259</v>
      </c>
      <c r="G1629" s="19">
        <v>120</v>
      </c>
      <c r="H1629" s="19" t="s">
        <v>8258</v>
      </c>
    </row>
    <row r="1630" spans="1:8" x14ac:dyDescent="0.35">
      <c r="A1630" s="19" t="s">
        <v>11902</v>
      </c>
      <c r="B1630" s="19" t="s">
        <v>11901</v>
      </c>
      <c r="C1630" s="19" t="s">
        <v>8261</v>
      </c>
      <c r="D1630" s="19" t="s">
        <v>3042</v>
      </c>
      <c r="E1630" s="19" t="s">
        <v>3040</v>
      </c>
      <c r="F1630" s="19" t="s">
        <v>8259</v>
      </c>
      <c r="G1630" s="19">
        <v>275</v>
      </c>
      <c r="H1630" s="19" t="s">
        <v>8258</v>
      </c>
    </row>
    <row r="1631" spans="1:8" x14ac:dyDescent="0.35">
      <c r="A1631" s="19" t="s">
        <v>11900</v>
      </c>
      <c r="B1631" s="19" t="s">
        <v>11899</v>
      </c>
      <c r="C1631" s="19" t="s">
        <v>8261</v>
      </c>
      <c r="D1631" s="19" t="s">
        <v>8386</v>
      </c>
      <c r="E1631" s="19" t="s">
        <v>3046</v>
      </c>
      <c r="F1631" s="19" t="s">
        <v>8259</v>
      </c>
      <c r="G1631" s="19">
        <v>94</v>
      </c>
      <c r="H1631" s="19" t="s">
        <v>8258</v>
      </c>
    </row>
    <row r="1632" spans="1:8" x14ac:dyDescent="0.35">
      <c r="A1632" s="19" t="s">
        <v>11898</v>
      </c>
      <c r="B1632" s="19" t="s">
        <v>11897</v>
      </c>
      <c r="C1632" s="19" t="s">
        <v>8261</v>
      </c>
      <c r="D1632" s="19" t="s">
        <v>8260</v>
      </c>
      <c r="E1632" s="19" t="s">
        <v>3057</v>
      </c>
      <c r="F1632" s="19" t="s">
        <v>8259</v>
      </c>
      <c r="G1632" s="19">
        <v>503</v>
      </c>
      <c r="H1632" s="19" t="s">
        <v>8258</v>
      </c>
    </row>
    <row r="1633" spans="1:8" x14ac:dyDescent="0.35">
      <c r="A1633" s="19" t="s">
        <v>11896</v>
      </c>
      <c r="B1633" s="19" t="s">
        <v>11895</v>
      </c>
      <c r="C1633" s="19" t="s">
        <v>8261</v>
      </c>
      <c r="D1633" s="19" t="s">
        <v>8260</v>
      </c>
      <c r="E1633" s="19" t="s">
        <v>3059</v>
      </c>
      <c r="F1633" s="19" t="s">
        <v>8259</v>
      </c>
      <c r="G1633" s="19">
        <v>159</v>
      </c>
      <c r="H1633" s="19" t="s">
        <v>8258</v>
      </c>
    </row>
    <row r="1634" spans="1:8" x14ac:dyDescent="0.35">
      <c r="A1634" s="19" t="s">
        <v>11894</v>
      </c>
      <c r="B1634" s="19" t="s">
        <v>11893</v>
      </c>
      <c r="C1634" s="19" t="s">
        <v>8261</v>
      </c>
      <c r="D1634" s="19" t="s">
        <v>9426</v>
      </c>
      <c r="E1634" s="19" t="s">
        <v>3063</v>
      </c>
      <c r="F1634" s="19" t="s">
        <v>8259</v>
      </c>
      <c r="G1634" s="19">
        <v>232</v>
      </c>
      <c r="H1634" s="19" t="s">
        <v>8258</v>
      </c>
    </row>
    <row r="1635" spans="1:8" x14ac:dyDescent="0.35">
      <c r="A1635" s="19" t="s">
        <v>11892</v>
      </c>
      <c r="B1635" s="19" t="s">
        <v>11891</v>
      </c>
      <c r="C1635" s="19" t="s">
        <v>8261</v>
      </c>
      <c r="D1635" s="19" t="s">
        <v>8260</v>
      </c>
      <c r="E1635" s="19" t="s">
        <v>3077</v>
      </c>
      <c r="F1635" s="19" t="s">
        <v>8259</v>
      </c>
      <c r="G1635" s="19">
        <v>256</v>
      </c>
      <c r="H1635" s="19" t="s">
        <v>8258</v>
      </c>
    </row>
    <row r="1636" spans="1:8" x14ac:dyDescent="0.35">
      <c r="A1636" s="19" t="s">
        <v>11890</v>
      </c>
      <c r="B1636" s="19" t="s">
        <v>11889</v>
      </c>
      <c r="C1636" s="19" t="s">
        <v>8261</v>
      </c>
      <c r="D1636" s="19" t="s">
        <v>8442</v>
      </c>
      <c r="E1636" s="19" t="s">
        <v>3094</v>
      </c>
      <c r="F1636" s="19" t="s">
        <v>8259</v>
      </c>
      <c r="G1636" s="19">
        <v>518</v>
      </c>
      <c r="H1636" s="19" t="s">
        <v>8258</v>
      </c>
    </row>
    <row r="1637" spans="1:8" x14ac:dyDescent="0.35">
      <c r="A1637" s="19" t="s">
        <v>11888</v>
      </c>
      <c r="B1637" s="19" t="s">
        <v>11887</v>
      </c>
      <c r="C1637" s="19" t="s">
        <v>8261</v>
      </c>
      <c r="D1637" s="19" t="s">
        <v>8894</v>
      </c>
      <c r="E1637" s="19" t="s">
        <v>3096</v>
      </c>
      <c r="F1637" s="19" t="s">
        <v>8259</v>
      </c>
      <c r="G1637" s="19">
        <v>371</v>
      </c>
      <c r="H1637" s="19" t="s">
        <v>8258</v>
      </c>
    </row>
    <row r="1638" spans="1:8" x14ac:dyDescent="0.35">
      <c r="A1638" s="19" t="s">
        <v>11886</v>
      </c>
      <c r="B1638" s="19" t="s">
        <v>11885</v>
      </c>
      <c r="C1638" s="19" t="s">
        <v>8261</v>
      </c>
      <c r="D1638" s="19" t="s">
        <v>3113</v>
      </c>
      <c r="E1638" s="19" t="s">
        <v>3111</v>
      </c>
      <c r="F1638" s="19" t="s">
        <v>8259</v>
      </c>
      <c r="G1638" s="19">
        <v>265</v>
      </c>
      <c r="H1638" s="19" t="s">
        <v>8258</v>
      </c>
    </row>
    <row r="1639" spans="1:8" x14ac:dyDescent="0.35">
      <c r="A1639" s="19" t="s">
        <v>11884</v>
      </c>
      <c r="B1639" s="19" t="s">
        <v>11883</v>
      </c>
      <c r="C1639" s="19" t="s">
        <v>8261</v>
      </c>
      <c r="D1639" s="19" t="s">
        <v>8260</v>
      </c>
      <c r="E1639" s="19" t="s">
        <v>3114</v>
      </c>
      <c r="F1639" s="19" t="s">
        <v>8259</v>
      </c>
      <c r="G1639" s="19">
        <v>81</v>
      </c>
      <c r="H1639" s="19" t="s">
        <v>8258</v>
      </c>
    </row>
    <row r="1640" spans="1:8" x14ac:dyDescent="0.35">
      <c r="A1640" s="19" t="s">
        <v>11882</v>
      </c>
      <c r="B1640" s="19" t="s">
        <v>11881</v>
      </c>
      <c r="C1640" s="19" t="s">
        <v>8261</v>
      </c>
      <c r="D1640" s="19" t="s">
        <v>117</v>
      </c>
      <c r="E1640" s="19" t="s">
        <v>3119</v>
      </c>
      <c r="F1640" s="19" t="s">
        <v>8259</v>
      </c>
      <c r="G1640" s="19">
        <v>261</v>
      </c>
      <c r="H1640" s="19" t="s">
        <v>8258</v>
      </c>
    </row>
    <row r="1641" spans="1:8" x14ac:dyDescent="0.35">
      <c r="A1641" s="19" t="s">
        <v>11880</v>
      </c>
      <c r="B1641" s="19" t="s">
        <v>11879</v>
      </c>
      <c r="C1641" s="19" t="s">
        <v>8261</v>
      </c>
      <c r="D1641" s="19" t="s">
        <v>11115</v>
      </c>
      <c r="E1641" s="19" t="s">
        <v>3121</v>
      </c>
      <c r="F1641" s="19" t="s">
        <v>8259</v>
      </c>
      <c r="G1641" s="19">
        <v>298</v>
      </c>
      <c r="H1641" s="19" t="s">
        <v>8258</v>
      </c>
    </row>
    <row r="1642" spans="1:8" x14ac:dyDescent="0.35">
      <c r="A1642" s="19" t="s">
        <v>11878</v>
      </c>
      <c r="B1642" s="19" t="s">
        <v>11877</v>
      </c>
      <c r="C1642" s="19" t="s">
        <v>8261</v>
      </c>
      <c r="D1642" s="19" t="s">
        <v>8260</v>
      </c>
      <c r="E1642" s="19" t="s">
        <v>3126</v>
      </c>
      <c r="F1642" s="19" t="s">
        <v>8259</v>
      </c>
      <c r="G1642" s="19">
        <v>130</v>
      </c>
      <c r="H1642" s="19" t="s">
        <v>8258</v>
      </c>
    </row>
    <row r="1643" spans="1:8" x14ac:dyDescent="0.35">
      <c r="A1643" s="19" t="s">
        <v>11876</v>
      </c>
      <c r="B1643" s="19" t="s">
        <v>11875</v>
      </c>
      <c r="C1643" s="19" t="s">
        <v>8261</v>
      </c>
      <c r="D1643" s="19" t="s">
        <v>213</v>
      </c>
      <c r="E1643" s="19" t="s">
        <v>3128</v>
      </c>
      <c r="F1643" s="19" t="s">
        <v>8259</v>
      </c>
      <c r="G1643" s="19">
        <v>148</v>
      </c>
      <c r="H1643" s="19" t="s">
        <v>8258</v>
      </c>
    </row>
    <row r="1644" spans="1:8" x14ac:dyDescent="0.35">
      <c r="A1644" s="19" t="s">
        <v>11874</v>
      </c>
      <c r="B1644" s="19" t="s">
        <v>11873</v>
      </c>
      <c r="C1644" s="19" t="s">
        <v>8261</v>
      </c>
      <c r="D1644" s="19" t="s">
        <v>8260</v>
      </c>
      <c r="E1644" s="19" t="s">
        <v>3132</v>
      </c>
      <c r="F1644" s="19" t="s">
        <v>8259</v>
      </c>
      <c r="G1644" s="19">
        <v>185</v>
      </c>
      <c r="H1644" s="19" t="s">
        <v>8258</v>
      </c>
    </row>
    <row r="1645" spans="1:8" x14ac:dyDescent="0.35">
      <c r="A1645" s="19" t="s">
        <v>11872</v>
      </c>
      <c r="B1645" s="19" t="s">
        <v>11871</v>
      </c>
      <c r="C1645" s="19" t="s">
        <v>8261</v>
      </c>
      <c r="D1645" s="19" t="s">
        <v>8442</v>
      </c>
      <c r="E1645" s="19" t="s">
        <v>3134</v>
      </c>
      <c r="F1645" s="19" t="s">
        <v>8259</v>
      </c>
      <c r="G1645" s="19">
        <v>93</v>
      </c>
      <c r="H1645" s="19" t="s">
        <v>8258</v>
      </c>
    </row>
    <row r="1646" spans="1:8" x14ac:dyDescent="0.35">
      <c r="A1646" s="19" t="s">
        <v>11870</v>
      </c>
      <c r="B1646" s="19" t="s">
        <v>11869</v>
      </c>
      <c r="C1646" s="19" t="s">
        <v>8261</v>
      </c>
      <c r="D1646" s="19" t="s">
        <v>8260</v>
      </c>
      <c r="E1646" s="19" t="s">
        <v>3136</v>
      </c>
      <c r="F1646" s="19" t="s">
        <v>8259</v>
      </c>
      <c r="G1646" s="19">
        <v>295</v>
      </c>
      <c r="H1646" s="19" t="s">
        <v>8258</v>
      </c>
    </row>
    <row r="1647" spans="1:8" x14ac:dyDescent="0.35">
      <c r="A1647" s="19" t="s">
        <v>11868</v>
      </c>
      <c r="B1647" s="19" t="s">
        <v>11867</v>
      </c>
      <c r="C1647" s="19" t="s">
        <v>8261</v>
      </c>
      <c r="D1647" s="19" t="s">
        <v>1058</v>
      </c>
      <c r="E1647" s="19" t="s">
        <v>3138</v>
      </c>
      <c r="F1647" s="19" t="s">
        <v>8259</v>
      </c>
      <c r="G1647" s="19">
        <v>286</v>
      </c>
      <c r="H1647" s="19" t="s">
        <v>8258</v>
      </c>
    </row>
    <row r="1648" spans="1:8" x14ac:dyDescent="0.35">
      <c r="A1648" s="19" t="s">
        <v>11866</v>
      </c>
      <c r="B1648" s="19" t="s">
        <v>11865</v>
      </c>
      <c r="C1648" s="19" t="s">
        <v>8261</v>
      </c>
      <c r="D1648" s="19" t="s">
        <v>8442</v>
      </c>
      <c r="E1648" s="19" t="s">
        <v>3143</v>
      </c>
      <c r="F1648" s="19" t="s">
        <v>8259</v>
      </c>
      <c r="G1648" s="19">
        <v>372</v>
      </c>
      <c r="H1648" s="19" t="s">
        <v>8258</v>
      </c>
    </row>
    <row r="1649" spans="1:8" x14ac:dyDescent="0.35">
      <c r="A1649" s="19" t="s">
        <v>11864</v>
      </c>
      <c r="B1649" s="19" t="s">
        <v>11863</v>
      </c>
      <c r="C1649" s="19" t="s">
        <v>8261</v>
      </c>
      <c r="D1649" s="19" t="s">
        <v>152</v>
      </c>
      <c r="E1649" s="19" t="s">
        <v>3148</v>
      </c>
      <c r="F1649" s="19" t="s">
        <v>8259</v>
      </c>
      <c r="G1649" s="19">
        <v>118</v>
      </c>
      <c r="H1649" s="19" t="s">
        <v>8258</v>
      </c>
    </row>
    <row r="1650" spans="1:8" x14ac:dyDescent="0.35">
      <c r="A1650" s="19" t="s">
        <v>11862</v>
      </c>
      <c r="B1650" s="19" t="s">
        <v>11861</v>
      </c>
      <c r="C1650" s="19" t="s">
        <v>8261</v>
      </c>
      <c r="D1650" s="19" t="s">
        <v>11860</v>
      </c>
      <c r="E1650" s="19" t="s">
        <v>3161</v>
      </c>
      <c r="F1650" s="19" t="s">
        <v>8259</v>
      </c>
      <c r="G1650" s="19">
        <v>788</v>
      </c>
      <c r="H1650" s="19" t="s">
        <v>8258</v>
      </c>
    </row>
    <row r="1651" spans="1:8" x14ac:dyDescent="0.35">
      <c r="A1651" s="19" t="s">
        <v>11859</v>
      </c>
      <c r="B1651" s="19" t="s">
        <v>11858</v>
      </c>
      <c r="C1651" s="19" t="s">
        <v>8261</v>
      </c>
      <c r="D1651" s="19" t="s">
        <v>3171</v>
      </c>
      <c r="E1651" s="19" t="s">
        <v>3169</v>
      </c>
      <c r="F1651" s="19" t="s">
        <v>8259</v>
      </c>
      <c r="G1651" s="19">
        <v>518</v>
      </c>
      <c r="H1651" s="19" t="s">
        <v>8258</v>
      </c>
    </row>
    <row r="1652" spans="1:8" x14ac:dyDescent="0.35">
      <c r="A1652" s="19" t="s">
        <v>11857</v>
      </c>
      <c r="B1652" s="19" t="s">
        <v>11856</v>
      </c>
      <c r="C1652" s="19" t="s">
        <v>8261</v>
      </c>
      <c r="D1652" s="19" t="s">
        <v>11855</v>
      </c>
      <c r="E1652" s="19" t="s">
        <v>3175</v>
      </c>
      <c r="F1652" s="19" t="s">
        <v>8259</v>
      </c>
      <c r="G1652" s="19">
        <v>235</v>
      </c>
      <c r="H1652" s="19" t="s">
        <v>8258</v>
      </c>
    </row>
    <row r="1653" spans="1:8" x14ac:dyDescent="0.35">
      <c r="A1653" s="19" t="s">
        <v>11854</v>
      </c>
      <c r="B1653" s="19" t="s">
        <v>11853</v>
      </c>
      <c r="C1653" s="19" t="s">
        <v>8261</v>
      </c>
      <c r="D1653" s="19" t="s">
        <v>11852</v>
      </c>
      <c r="E1653" s="19" t="s">
        <v>3186</v>
      </c>
      <c r="F1653" s="19" t="s">
        <v>8259</v>
      </c>
      <c r="G1653" s="19">
        <v>173</v>
      </c>
      <c r="H1653" s="19" t="s">
        <v>8258</v>
      </c>
    </row>
    <row r="1654" spans="1:8" x14ac:dyDescent="0.35">
      <c r="A1654" s="19" t="s">
        <v>11851</v>
      </c>
      <c r="B1654" s="19" t="s">
        <v>11850</v>
      </c>
      <c r="C1654" s="19" t="s">
        <v>8261</v>
      </c>
      <c r="D1654" s="19" t="s">
        <v>11849</v>
      </c>
      <c r="E1654" s="19" t="s">
        <v>3203</v>
      </c>
      <c r="F1654" s="19" t="s">
        <v>8259</v>
      </c>
      <c r="G1654" s="19">
        <v>538</v>
      </c>
      <c r="H1654" s="19" t="s">
        <v>8258</v>
      </c>
    </row>
    <row r="1655" spans="1:8" x14ac:dyDescent="0.35">
      <c r="A1655" s="19" t="s">
        <v>11848</v>
      </c>
      <c r="B1655" s="19" t="s">
        <v>11847</v>
      </c>
      <c r="C1655" s="19" t="s">
        <v>8261</v>
      </c>
      <c r="D1655" s="19" t="s">
        <v>8498</v>
      </c>
      <c r="E1655" s="19" t="s">
        <v>3213</v>
      </c>
      <c r="F1655" s="19" t="s">
        <v>8259</v>
      </c>
      <c r="G1655" s="19">
        <v>300</v>
      </c>
      <c r="H1655" s="19" t="s">
        <v>8258</v>
      </c>
    </row>
    <row r="1656" spans="1:8" x14ac:dyDescent="0.35">
      <c r="A1656" s="19" t="s">
        <v>11846</v>
      </c>
      <c r="B1656" s="19" t="s">
        <v>11845</v>
      </c>
      <c r="C1656" s="19" t="s">
        <v>8261</v>
      </c>
      <c r="D1656" s="19" t="s">
        <v>11844</v>
      </c>
      <c r="E1656" s="19" t="s">
        <v>3219</v>
      </c>
      <c r="F1656" s="19" t="s">
        <v>8259</v>
      </c>
      <c r="G1656" s="19">
        <v>322</v>
      </c>
      <c r="H1656" s="19" t="s">
        <v>8258</v>
      </c>
    </row>
    <row r="1657" spans="1:8" x14ac:dyDescent="0.35">
      <c r="A1657" s="19" t="s">
        <v>11843</v>
      </c>
      <c r="B1657" s="19" t="s">
        <v>11842</v>
      </c>
      <c r="C1657" s="19" t="s">
        <v>8261</v>
      </c>
      <c r="D1657" s="19" t="s">
        <v>37</v>
      </c>
      <c r="E1657" s="19" t="s">
        <v>3222</v>
      </c>
      <c r="F1657" s="19" t="s">
        <v>8259</v>
      </c>
      <c r="G1657" s="19">
        <v>281</v>
      </c>
      <c r="H1657" s="19" t="s">
        <v>8258</v>
      </c>
    </row>
    <row r="1658" spans="1:8" x14ac:dyDescent="0.35">
      <c r="A1658" s="19" t="s">
        <v>11841</v>
      </c>
      <c r="B1658" s="19" t="s">
        <v>11840</v>
      </c>
      <c r="C1658" s="19" t="s">
        <v>8261</v>
      </c>
      <c r="D1658" s="19" t="s">
        <v>125</v>
      </c>
      <c r="E1658" s="19" t="s">
        <v>3224</v>
      </c>
      <c r="F1658" s="19" t="s">
        <v>8259</v>
      </c>
      <c r="G1658" s="19">
        <v>405</v>
      </c>
      <c r="H1658" s="19" t="s">
        <v>8258</v>
      </c>
    </row>
    <row r="1659" spans="1:8" x14ac:dyDescent="0.35">
      <c r="A1659" s="19" t="s">
        <v>11839</v>
      </c>
      <c r="B1659" s="19" t="s">
        <v>11838</v>
      </c>
      <c r="C1659" s="19" t="s">
        <v>8261</v>
      </c>
      <c r="D1659" s="19" t="s">
        <v>8260</v>
      </c>
      <c r="E1659" s="19" t="s">
        <v>3226</v>
      </c>
      <c r="F1659" s="19" t="s">
        <v>8259</v>
      </c>
      <c r="G1659" s="19">
        <v>315</v>
      </c>
      <c r="H1659" s="19" t="s">
        <v>8258</v>
      </c>
    </row>
    <row r="1660" spans="1:8" x14ac:dyDescent="0.35">
      <c r="A1660" s="19" t="s">
        <v>11837</v>
      </c>
      <c r="B1660" s="19" t="s">
        <v>11836</v>
      </c>
      <c r="C1660" s="19" t="s">
        <v>8261</v>
      </c>
      <c r="D1660" s="19" t="s">
        <v>11835</v>
      </c>
      <c r="E1660" s="19" t="s">
        <v>3231</v>
      </c>
      <c r="F1660" s="19" t="s">
        <v>8259</v>
      </c>
      <c r="G1660" s="19">
        <v>214</v>
      </c>
      <c r="H1660" s="19" t="s">
        <v>8258</v>
      </c>
    </row>
    <row r="1661" spans="1:8" x14ac:dyDescent="0.35">
      <c r="A1661" s="19" t="s">
        <v>11834</v>
      </c>
      <c r="B1661" s="19" t="s">
        <v>11833</v>
      </c>
      <c r="C1661" s="19" t="s">
        <v>8261</v>
      </c>
      <c r="D1661" s="19" t="s">
        <v>11269</v>
      </c>
      <c r="E1661" s="19" t="s">
        <v>3239</v>
      </c>
      <c r="F1661" s="19" t="s">
        <v>8259</v>
      </c>
      <c r="G1661" s="19">
        <v>222</v>
      </c>
      <c r="H1661" s="19" t="s">
        <v>8258</v>
      </c>
    </row>
    <row r="1662" spans="1:8" x14ac:dyDescent="0.35">
      <c r="A1662" s="19" t="s">
        <v>11832</v>
      </c>
      <c r="B1662" s="19" t="s">
        <v>11831</v>
      </c>
      <c r="C1662" s="19" t="s">
        <v>8261</v>
      </c>
      <c r="D1662" s="19" t="s">
        <v>11830</v>
      </c>
      <c r="E1662" s="19" t="s">
        <v>3242</v>
      </c>
      <c r="F1662" s="19" t="s">
        <v>8259</v>
      </c>
      <c r="G1662" s="19">
        <v>354</v>
      </c>
      <c r="H1662" s="19" t="s">
        <v>8258</v>
      </c>
    </row>
    <row r="1663" spans="1:8" x14ac:dyDescent="0.35">
      <c r="A1663" s="19" t="s">
        <v>11829</v>
      </c>
      <c r="B1663" s="19" t="s">
        <v>11828</v>
      </c>
      <c r="C1663" s="19" t="s">
        <v>8261</v>
      </c>
      <c r="D1663" s="19" t="s">
        <v>111</v>
      </c>
      <c r="E1663" s="19" t="s">
        <v>3244</v>
      </c>
      <c r="F1663" s="19" t="s">
        <v>8259</v>
      </c>
      <c r="G1663" s="19">
        <v>318</v>
      </c>
      <c r="H1663" s="19" t="s">
        <v>8258</v>
      </c>
    </row>
    <row r="1664" spans="1:8" x14ac:dyDescent="0.35">
      <c r="A1664" s="19" t="s">
        <v>11827</v>
      </c>
      <c r="B1664" s="19" t="s">
        <v>11826</v>
      </c>
      <c r="C1664" s="19" t="s">
        <v>8261</v>
      </c>
      <c r="D1664" s="19" t="s">
        <v>11825</v>
      </c>
      <c r="E1664" s="19" t="s">
        <v>3246</v>
      </c>
      <c r="F1664" s="19" t="s">
        <v>8259</v>
      </c>
      <c r="G1664" s="19">
        <v>253</v>
      </c>
      <c r="H1664" s="19" t="s">
        <v>8258</v>
      </c>
    </row>
    <row r="1665" spans="1:8" x14ac:dyDescent="0.35">
      <c r="A1665" s="19" t="s">
        <v>11824</v>
      </c>
      <c r="B1665" s="19" t="s">
        <v>11823</v>
      </c>
      <c r="C1665" s="19" t="s">
        <v>8261</v>
      </c>
      <c r="D1665" s="19" t="s">
        <v>8260</v>
      </c>
      <c r="E1665" s="19" t="s">
        <v>3254</v>
      </c>
      <c r="F1665" s="19" t="s">
        <v>8259</v>
      </c>
      <c r="G1665" s="19">
        <v>287</v>
      </c>
      <c r="H1665" s="19" t="s">
        <v>8258</v>
      </c>
    </row>
    <row r="1666" spans="1:8" x14ac:dyDescent="0.35">
      <c r="A1666" s="19" t="s">
        <v>11822</v>
      </c>
      <c r="B1666" s="19" t="s">
        <v>11821</v>
      </c>
      <c r="C1666" s="19" t="s">
        <v>8261</v>
      </c>
      <c r="D1666" s="19" t="s">
        <v>8260</v>
      </c>
      <c r="E1666" s="19" t="s">
        <v>3261</v>
      </c>
      <c r="F1666" s="19" t="s">
        <v>8259</v>
      </c>
      <c r="G1666" s="19">
        <v>237</v>
      </c>
      <c r="H1666" s="19" t="s">
        <v>8258</v>
      </c>
    </row>
    <row r="1667" spans="1:8" x14ac:dyDescent="0.35">
      <c r="A1667" s="19" t="s">
        <v>11820</v>
      </c>
      <c r="B1667" s="19" t="s">
        <v>11819</v>
      </c>
      <c r="C1667" s="19" t="s">
        <v>8261</v>
      </c>
      <c r="D1667" s="19" t="s">
        <v>8686</v>
      </c>
      <c r="E1667" s="19" t="s">
        <v>3270</v>
      </c>
      <c r="F1667" s="19" t="s">
        <v>8259</v>
      </c>
      <c r="G1667" s="19">
        <v>199</v>
      </c>
      <c r="H1667" s="19" t="s">
        <v>8258</v>
      </c>
    </row>
    <row r="1668" spans="1:8" x14ac:dyDescent="0.35">
      <c r="A1668" s="19" t="s">
        <v>11818</v>
      </c>
      <c r="B1668" s="19" t="s">
        <v>11817</v>
      </c>
      <c r="C1668" s="19" t="s">
        <v>8261</v>
      </c>
      <c r="D1668" s="19" t="s">
        <v>8683</v>
      </c>
      <c r="E1668" s="19" t="s">
        <v>3272</v>
      </c>
      <c r="F1668" s="19" t="s">
        <v>8259</v>
      </c>
      <c r="G1668" s="19">
        <v>378</v>
      </c>
      <c r="H1668" s="19" t="s">
        <v>8258</v>
      </c>
    </row>
    <row r="1669" spans="1:8" x14ac:dyDescent="0.35">
      <c r="A1669" s="19" t="s">
        <v>11816</v>
      </c>
      <c r="B1669" s="19" t="s">
        <v>11815</v>
      </c>
      <c r="C1669" s="19" t="s">
        <v>8261</v>
      </c>
      <c r="D1669" s="19" t="s">
        <v>8579</v>
      </c>
      <c r="E1669" s="19" t="s">
        <v>3274</v>
      </c>
      <c r="F1669" s="19" t="s">
        <v>8259</v>
      </c>
      <c r="G1669" s="19">
        <v>339</v>
      </c>
      <c r="H1669" s="19" t="s">
        <v>8258</v>
      </c>
    </row>
    <row r="1670" spans="1:8" x14ac:dyDescent="0.35">
      <c r="A1670" s="19" t="s">
        <v>11814</v>
      </c>
      <c r="B1670" s="19" t="s">
        <v>11813</v>
      </c>
      <c r="C1670" s="19" t="s">
        <v>8261</v>
      </c>
      <c r="D1670" s="19" t="s">
        <v>1872</v>
      </c>
      <c r="E1670" s="19" t="s">
        <v>3279</v>
      </c>
      <c r="F1670" s="19" t="s">
        <v>8259</v>
      </c>
      <c r="G1670" s="19">
        <v>568</v>
      </c>
      <c r="H1670" s="19" t="s">
        <v>8258</v>
      </c>
    </row>
    <row r="1671" spans="1:8" x14ac:dyDescent="0.35">
      <c r="A1671" s="19" t="s">
        <v>11812</v>
      </c>
      <c r="B1671" s="19" t="s">
        <v>11811</v>
      </c>
      <c r="C1671" s="19" t="s">
        <v>8261</v>
      </c>
      <c r="D1671" s="19" t="s">
        <v>1872</v>
      </c>
      <c r="E1671" s="19" t="s">
        <v>3281</v>
      </c>
      <c r="F1671" s="19" t="s">
        <v>8259</v>
      </c>
      <c r="G1671" s="19">
        <v>574</v>
      </c>
      <c r="H1671" s="19" t="s">
        <v>8258</v>
      </c>
    </row>
    <row r="1672" spans="1:8" x14ac:dyDescent="0.35">
      <c r="A1672" s="19" t="s">
        <v>11810</v>
      </c>
      <c r="B1672" s="19" t="s">
        <v>11809</v>
      </c>
      <c r="C1672" s="19" t="s">
        <v>8261</v>
      </c>
      <c r="D1672" s="19" t="s">
        <v>3285</v>
      </c>
      <c r="E1672" s="19" t="s">
        <v>3283</v>
      </c>
      <c r="F1672" s="19" t="s">
        <v>8259</v>
      </c>
      <c r="G1672" s="19">
        <v>547</v>
      </c>
      <c r="H1672" s="19" t="s">
        <v>8258</v>
      </c>
    </row>
    <row r="1673" spans="1:8" x14ac:dyDescent="0.35">
      <c r="A1673" s="19" t="s">
        <v>11808</v>
      </c>
      <c r="B1673" s="19" t="s">
        <v>11807</v>
      </c>
      <c r="C1673" s="19" t="s">
        <v>8261</v>
      </c>
      <c r="D1673" s="19" t="s">
        <v>11806</v>
      </c>
      <c r="E1673" s="19" t="s">
        <v>3290</v>
      </c>
      <c r="F1673" s="19" t="s">
        <v>8259</v>
      </c>
      <c r="G1673" s="19">
        <v>242</v>
      </c>
      <c r="H1673" s="19" t="s">
        <v>8258</v>
      </c>
    </row>
    <row r="1674" spans="1:8" x14ac:dyDescent="0.35">
      <c r="A1674" s="19" t="s">
        <v>11805</v>
      </c>
      <c r="B1674" s="19" t="s">
        <v>11804</v>
      </c>
      <c r="C1674" s="19" t="s">
        <v>8261</v>
      </c>
      <c r="D1674" s="19" t="s">
        <v>8260</v>
      </c>
      <c r="E1674" s="19" t="s">
        <v>3293</v>
      </c>
      <c r="F1674" s="19" t="s">
        <v>8259</v>
      </c>
      <c r="G1674" s="19">
        <v>204</v>
      </c>
      <c r="H1674" s="19" t="s">
        <v>8258</v>
      </c>
    </row>
    <row r="1675" spans="1:8" x14ac:dyDescent="0.35">
      <c r="A1675" s="19" t="s">
        <v>11803</v>
      </c>
      <c r="B1675" s="19" t="s">
        <v>11802</v>
      </c>
      <c r="C1675" s="19" t="s">
        <v>8261</v>
      </c>
      <c r="D1675" s="19" t="s">
        <v>3297</v>
      </c>
      <c r="E1675" s="19" t="s">
        <v>3295</v>
      </c>
      <c r="F1675" s="19" t="s">
        <v>8259</v>
      </c>
      <c r="G1675" s="19">
        <v>243</v>
      </c>
      <c r="H1675" s="19" t="s">
        <v>8258</v>
      </c>
    </row>
    <row r="1676" spans="1:8" x14ac:dyDescent="0.35">
      <c r="A1676" s="19" t="s">
        <v>11801</v>
      </c>
      <c r="B1676" s="19" t="s">
        <v>11800</v>
      </c>
      <c r="C1676" s="19" t="s">
        <v>8261</v>
      </c>
      <c r="D1676" s="19" t="s">
        <v>8442</v>
      </c>
      <c r="E1676" s="19" t="s">
        <v>3300</v>
      </c>
      <c r="F1676" s="19" t="s">
        <v>8259</v>
      </c>
      <c r="G1676" s="19">
        <v>331</v>
      </c>
      <c r="H1676" s="19" t="s">
        <v>8258</v>
      </c>
    </row>
    <row r="1677" spans="1:8" x14ac:dyDescent="0.35">
      <c r="A1677" s="19" t="s">
        <v>11799</v>
      </c>
      <c r="B1677" s="19" t="s">
        <v>11798</v>
      </c>
      <c r="C1677" s="19" t="s">
        <v>8261</v>
      </c>
      <c r="D1677" s="19" t="s">
        <v>11797</v>
      </c>
      <c r="E1677" s="19" t="s">
        <v>3302</v>
      </c>
      <c r="F1677" s="19" t="s">
        <v>8259</v>
      </c>
      <c r="G1677" s="19">
        <v>220</v>
      </c>
      <c r="H1677" s="19" t="s">
        <v>8258</v>
      </c>
    </row>
    <row r="1678" spans="1:8" x14ac:dyDescent="0.35">
      <c r="A1678" s="19" t="s">
        <v>11796</v>
      </c>
      <c r="B1678" s="19" t="s">
        <v>11795</v>
      </c>
      <c r="C1678" s="19" t="s">
        <v>8261</v>
      </c>
      <c r="D1678" s="19" t="s">
        <v>11794</v>
      </c>
      <c r="E1678" s="19" t="s">
        <v>3312</v>
      </c>
      <c r="F1678" s="19" t="s">
        <v>8259</v>
      </c>
      <c r="G1678" s="19">
        <v>509</v>
      </c>
      <c r="H1678" s="19" t="s">
        <v>8258</v>
      </c>
    </row>
    <row r="1679" spans="1:8" x14ac:dyDescent="0.35">
      <c r="A1679" s="19" t="s">
        <v>11793</v>
      </c>
      <c r="B1679" s="19" t="s">
        <v>11792</v>
      </c>
      <c r="C1679" s="19" t="s">
        <v>8261</v>
      </c>
      <c r="D1679" s="19" t="s">
        <v>8260</v>
      </c>
      <c r="E1679" s="19" t="s">
        <v>3314</v>
      </c>
      <c r="F1679" s="19" t="s">
        <v>8259</v>
      </c>
      <c r="G1679" s="19">
        <v>185</v>
      </c>
      <c r="H1679" s="19" t="s">
        <v>8258</v>
      </c>
    </row>
    <row r="1680" spans="1:8" x14ac:dyDescent="0.35">
      <c r="A1680" s="19" t="s">
        <v>11791</v>
      </c>
      <c r="B1680" s="19" t="s">
        <v>11790</v>
      </c>
      <c r="C1680" s="19" t="s">
        <v>8261</v>
      </c>
      <c r="D1680" s="19" t="s">
        <v>8260</v>
      </c>
      <c r="E1680" s="19" t="s">
        <v>3316</v>
      </c>
      <c r="F1680" s="19" t="s">
        <v>8259</v>
      </c>
      <c r="G1680" s="19">
        <v>237</v>
      </c>
      <c r="H1680" s="19" t="s">
        <v>8258</v>
      </c>
    </row>
    <row r="1681" spans="1:8" x14ac:dyDescent="0.35">
      <c r="A1681" s="19" t="s">
        <v>11789</v>
      </c>
      <c r="B1681" s="19" t="s">
        <v>11788</v>
      </c>
      <c r="C1681" s="19" t="s">
        <v>8261</v>
      </c>
      <c r="D1681" s="19" t="s">
        <v>11787</v>
      </c>
      <c r="E1681" s="19" t="s">
        <v>3318</v>
      </c>
      <c r="F1681" s="19" t="s">
        <v>8259</v>
      </c>
      <c r="G1681" s="19">
        <v>179</v>
      </c>
      <c r="H1681" s="19" t="s">
        <v>8258</v>
      </c>
    </row>
    <row r="1682" spans="1:8" x14ac:dyDescent="0.35">
      <c r="A1682" s="19" t="s">
        <v>11786</v>
      </c>
      <c r="B1682" s="19" t="s">
        <v>11785</v>
      </c>
      <c r="C1682" s="19" t="s">
        <v>8261</v>
      </c>
      <c r="D1682" s="19" t="s">
        <v>8260</v>
      </c>
      <c r="E1682" s="19" t="s">
        <v>3324</v>
      </c>
      <c r="F1682" s="19" t="s">
        <v>8259</v>
      </c>
      <c r="G1682" s="19">
        <v>326</v>
      </c>
      <c r="H1682" s="19" t="s">
        <v>8258</v>
      </c>
    </row>
    <row r="1683" spans="1:8" x14ac:dyDescent="0.35">
      <c r="A1683" s="19" t="s">
        <v>11784</v>
      </c>
      <c r="B1683" s="19" t="s">
        <v>11783</v>
      </c>
      <c r="C1683" s="19" t="s">
        <v>8261</v>
      </c>
      <c r="D1683" s="19" t="s">
        <v>8442</v>
      </c>
      <c r="E1683" s="19" t="s">
        <v>3326</v>
      </c>
      <c r="F1683" s="19" t="s">
        <v>8259</v>
      </c>
      <c r="G1683" s="19">
        <v>152</v>
      </c>
      <c r="H1683" s="19" t="s">
        <v>8258</v>
      </c>
    </row>
    <row r="1684" spans="1:8" x14ac:dyDescent="0.35">
      <c r="A1684" s="19" t="s">
        <v>11782</v>
      </c>
      <c r="B1684" s="19" t="s">
        <v>11781</v>
      </c>
      <c r="C1684" s="19" t="s">
        <v>8261</v>
      </c>
      <c r="D1684" s="19" t="s">
        <v>8260</v>
      </c>
      <c r="E1684" s="19" t="s">
        <v>3328</v>
      </c>
      <c r="F1684" s="19" t="s">
        <v>8259</v>
      </c>
      <c r="G1684" s="19">
        <v>150</v>
      </c>
      <c r="H1684" s="19" t="s">
        <v>8258</v>
      </c>
    </row>
    <row r="1685" spans="1:8" x14ac:dyDescent="0.35">
      <c r="A1685" s="19" t="s">
        <v>11780</v>
      </c>
      <c r="B1685" s="19" t="s">
        <v>11779</v>
      </c>
      <c r="C1685" s="19" t="s">
        <v>8261</v>
      </c>
      <c r="D1685" s="19" t="s">
        <v>8260</v>
      </c>
      <c r="E1685" s="19" t="s">
        <v>3330</v>
      </c>
      <c r="F1685" s="19" t="s">
        <v>8259</v>
      </c>
      <c r="G1685" s="19">
        <v>872</v>
      </c>
      <c r="H1685" s="19" t="s">
        <v>8258</v>
      </c>
    </row>
    <row r="1686" spans="1:8" x14ac:dyDescent="0.35">
      <c r="A1686" s="19" t="s">
        <v>11778</v>
      </c>
      <c r="B1686" s="19" t="s">
        <v>11777</v>
      </c>
      <c r="C1686" s="19" t="s">
        <v>8261</v>
      </c>
      <c r="D1686" s="19" t="s">
        <v>998</v>
      </c>
      <c r="E1686" s="19" t="s">
        <v>3332</v>
      </c>
      <c r="F1686" s="19" t="s">
        <v>8259</v>
      </c>
      <c r="G1686" s="19">
        <v>147</v>
      </c>
      <c r="H1686" s="19" t="s">
        <v>8258</v>
      </c>
    </row>
    <row r="1687" spans="1:8" x14ac:dyDescent="0.35">
      <c r="A1687" s="19" t="s">
        <v>11776</v>
      </c>
      <c r="B1687" s="19" t="s">
        <v>11775</v>
      </c>
      <c r="C1687" s="19" t="s">
        <v>8261</v>
      </c>
      <c r="D1687" s="19" t="s">
        <v>8260</v>
      </c>
      <c r="E1687" s="19" t="s">
        <v>3334</v>
      </c>
      <c r="F1687" s="19" t="s">
        <v>8259</v>
      </c>
      <c r="G1687" s="19">
        <v>360</v>
      </c>
      <c r="H1687" s="19" t="s">
        <v>8258</v>
      </c>
    </row>
    <row r="1688" spans="1:8" x14ac:dyDescent="0.35">
      <c r="A1688" s="19" t="s">
        <v>11774</v>
      </c>
      <c r="B1688" s="19" t="s">
        <v>11773</v>
      </c>
      <c r="C1688" s="19" t="s">
        <v>8261</v>
      </c>
      <c r="D1688" s="19" t="s">
        <v>9247</v>
      </c>
      <c r="E1688" s="19" t="s">
        <v>3339</v>
      </c>
      <c r="F1688" s="19" t="s">
        <v>8259</v>
      </c>
      <c r="G1688" s="19">
        <v>375</v>
      </c>
      <c r="H1688" s="19" t="s">
        <v>8258</v>
      </c>
    </row>
    <row r="1689" spans="1:8" x14ac:dyDescent="0.35">
      <c r="A1689" s="19" t="s">
        <v>11772</v>
      </c>
      <c r="B1689" s="19" t="s">
        <v>11771</v>
      </c>
      <c r="C1689" s="19" t="s">
        <v>8261</v>
      </c>
      <c r="D1689" s="19" t="s">
        <v>8260</v>
      </c>
      <c r="E1689" s="19" t="s">
        <v>3342</v>
      </c>
      <c r="F1689" s="19" t="s">
        <v>8259</v>
      </c>
      <c r="G1689" s="19">
        <v>277</v>
      </c>
      <c r="H1689" s="19" t="s">
        <v>8258</v>
      </c>
    </row>
    <row r="1690" spans="1:8" x14ac:dyDescent="0.35">
      <c r="A1690" s="19" t="s">
        <v>11770</v>
      </c>
      <c r="B1690" s="19" t="s">
        <v>11769</v>
      </c>
      <c r="C1690" s="19" t="s">
        <v>8261</v>
      </c>
      <c r="D1690" s="19" t="s">
        <v>11768</v>
      </c>
      <c r="E1690" s="19" t="s">
        <v>3344</v>
      </c>
      <c r="F1690" s="19" t="s">
        <v>8259</v>
      </c>
      <c r="G1690" s="19">
        <v>370</v>
      </c>
      <c r="H1690" s="19" t="s">
        <v>8258</v>
      </c>
    </row>
    <row r="1691" spans="1:8" x14ac:dyDescent="0.35">
      <c r="A1691" s="19" t="s">
        <v>11767</v>
      </c>
      <c r="B1691" s="19" t="s">
        <v>11766</v>
      </c>
      <c r="C1691" s="19" t="s">
        <v>8261</v>
      </c>
      <c r="D1691" s="19" t="s">
        <v>9414</v>
      </c>
      <c r="E1691" s="19" t="s">
        <v>3349</v>
      </c>
      <c r="F1691" s="19" t="s">
        <v>8259</v>
      </c>
      <c r="G1691" s="19">
        <v>282</v>
      </c>
      <c r="H1691" s="19" t="s">
        <v>8258</v>
      </c>
    </row>
    <row r="1692" spans="1:8" x14ac:dyDescent="0.35">
      <c r="A1692" s="19" t="s">
        <v>11765</v>
      </c>
      <c r="B1692" s="19" t="s">
        <v>11764</v>
      </c>
      <c r="C1692" s="19" t="s">
        <v>8261</v>
      </c>
      <c r="D1692" s="19" t="s">
        <v>1872</v>
      </c>
      <c r="E1692" s="19" t="s">
        <v>3355</v>
      </c>
      <c r="F1692" s="19" t="s">
        <v>8259</v>
      </c>
      <c r="G1692" s="19">
        <v>543</v>
      </c>
      <c r="H1692" s="19" t="s">
        <v>8258</v>
      </c>
    </row>
    <row r="1693" spans="1:8" x14ac:dyDescent="0.35">
      <c r="A1693" s="19" t="s">
        <v>11763</v>
      </c>
      <c r="B1693" s="19" t="s">
        <v>11762</v>
      </c>
      <c r="C1693" s="19" t="s">
        <v>8261</v>
      </c>
      <c r="D1693" s="19" t="s">
        <v>8517</v>
      </c>
      <c r="E1693" s="19" t="s">
        <v>3359</v>
      </c>
      <c r="F1693" s="19" t="s">
        <v>8259</v>
      </c>
      <c r="G1693" s="19">
        <v>313</v>
      </c>
      <c r="H1693" s="19" t="s">
        <v>8258</v>
      </c>
    </row>
    <row r="1694" spans="1:8" x14ac:dyDescent="0.35">
      <c r="A1694" s="19" t="s">
        <v>11761</v>
      </c>
      <c r="B1694" s="19" t="s">
        <v>11760</v>
      </c>
      <c r="C1694" s="19" t="s">
        <v>8261</v>
      </c>
      <c r="D1694" s="19" t="s">
        <v>213</v>
      </c>
      <c r="E1694" s="19" t="s">
        <v>3364</v>
      </c>
      <c r="F1694" s="19" t="s">
        <v>8259</v>
      </c>
      <c r="G1694" s="19">
        <v>157</v>
      </c>
      <c r="H1694" s="19" t="s">
        <v>8258</v>
      </c>
    </row>
    <row r="1695" spans="1:8" x14ac:dyDescent="0.35">
      <c r="A1695" s="19" t="s">
        <v>11759</v>
      </c>
      <c r="B1695" s="19" t="s">
        <v>11758</v>
      </c>
      <c r="C1695" s="19" t="s">
        <v>8261</v>
      </c>
      <c r="D1695" s="19" t="s">
        <v>3374</v>
      </c>
      <c r="E1695" s="19" t="s">
        <v>3372</v>
      </c>
      <c r="F1695" s="19" t="s">
        <v>8259</v>
      </c>
      <c r="G1695" s="19">
        <v>570</v>
      </c>
      <c r="H1695" s="19" t="s">
        <v>8258</v>
      </c>
    </row>
    <row r="1696" spans="1:8" x14ac:dyDescent="0.35">
      <c r="A1696" s="19" t="s">
        <v>11757</v>
      </c>
      <c r="B1696" s="19" t="s">
        <v>11756</v>
      </c>
      <c r="C1696" s="19" t="s">
        <v>8261</v>
      </c>
      <c r="D1696" s="19" t="s">
        <v>8924</v>
      </c>
      <c r="E1696" s="19" t="s">
        <v>3375</v>
      </c>
      <c r="F1696" s="19" t="s">
        <v>8259</v>
      </c>
      <c r="G1696" s="19">
        <v>250</v>
      </c>
      <c r="H1696" s="19" t="s">
        <v>8258</v>
      </c>
    </row>
    <row r="1697" spans="1:8" x14ac:dyDescent="0.35">
      <c r="A1697" s="19" t="s">
        <v>11755</v>
      </c>
      <c r="B1697" s="19" t="s">
        <v>11754</v>
      </c>
      <c r="C1697" s="19" t="s">
        <v>8261</v>
      </c>
      <c r="D1697" s="19" t="s">
        <v>11753</v>
      </c>
      <c r="E1697" s="19" t="s">
        <v>3378</v>
      </c>
      <c r="F1697" s="19" t="s">
        <v>8259</v>
      </c>
      <c r="G1697" s="19">
        <v>264</v>
      </c>
      <c r="H1697" s="19" t="s">
        <v>8258</v>
      </c>
    </row>
    <row r="1698" spans="1:8" x14ac:dyDescent="0.35">
      <c r="A1698" s="19" t="s">
        <v>11752</v>
      </c>
      <c r="B1698" s="19" t="s">
        <v>11751</v>
      </c>
      <c r="C1698" s="19" t="s">
        <v>8261</v>
      </c>
      <c r="D1698" s="19" t="s">
        <v>10974</v>
      </c>
      <c r="E1698" s="19" t="s">
        <v>3388</v>
      </c>
      <c r="F1698" s="19" t="s">
        <v>8259</v>
      </c>
      <c r="G1698" s="19">
        <v>242</v>
      </c>
      <c r="H1698" s="19" t="s">
        <v>8258</v>
      </c>
    </row>
    <row r="1699" spans="1:8" x14ac:dyDescent="0.35">
      <c r="A1699" s="19" t="s">
        <v>11750</v>
      </c>
      <c r="B1699" s="19" t="s">
        <v>11749</v>
      </c>
      <c r="C1699" s="19" t="s">
        <v>8261</v>
      </c>
      <c r="D1699" s="19" t="s">
        <v>11748</v>
      </c>
      <c r="E1699" s="19" t="s">
        <v>3393</v>
      </c>
      <c r="F1699" s="19" t="s">
        <v>8259</v>
      </c>
      <c r="G1699" s="19">
        <v>261</v>
      </c>
      <c r="H1699" s="19" t="s">
        <v>8258</v>
      </c>
    </row>
    <row r="1700" spans="1:8" x14ac:dyDescent="0.35">
      <c r="A1700" s="19" t="s">
        <v>11747</v>
      </c>
      <c r="B1700" s="19" t="s">
        <v>11746</v>
      </c>
      <c r="C1700" s="19" t="s">
        <v>8261</v>
      </c>
      <c r="D1700" s="19" t="s">
        <v>8260</v>
      </c>
      <c r="E1700" s="19" t="s">
        <v>3396</v>
      </c>
      <c r="F1700" s="19" t="s">
        <v>8259</v>
      </c>
      <c r="G1700" s="19">
        <v>363</v>
      </c>
      <c r="H1700" s="19" t="s">
        <v>8258</v>
      </c>
    </row>
    <row r="1701" spans="1:8" x14ac:dyDescent="0.35">
      <c r="A1701" s="19" t="s">
        <v>11745</v>
      </c>
      <c r="B1701" s="19" t="s">
        <v>11744</v>
      </c>
      <c r="C1701" s="19" t="s">
        <v>8261</v>
      </c>
      <c r="D1701" s="19" t="s">
        <v>8260</v>
      </c>
      <c r="E1701" s="19" t="s">
        <v>3398</v>
      </c>
      <c r="F1701" s="19" t="s">
        <v>8259</v>
      </c>
      <c r="G1701" s="19">
        <v>93</v>
      </c>
      <c r="H1701" s="19" t="s">
        <v>8258</v>
      </c>
    </row>
    <row r="1702" spans="1:8" x14ac:dyDescent="0.35">
      <c r="A1702" s="19" t="s">
        <v>11743</v>
      </c>
      <c r="B1702" s="19" t="s">
        <v>11742</v>
      </c>
      <c r="C1702" s="19" t="s">
        <v>8261</v>
      </c>
      <c r="D1702" s="19" t="s">
        <v>8260</v>
      </c>
      <c r="E1702" s="19" t="s">
        <v>3405</v>
      </c>
      <c r="F1702" s="19" t="s">
        <v>8259</v>
      </c>
      <c r="G1702" s="19">
        <v>190</v>
      </c>
      <c r="H1702" s="19" t="s">
        <v>8258</v>
      </c>
    </row>
    <row r="1703" spans="1:8" x14ac:dyDescent="0.35">
      <c r="A1703" s="19" t="s">
        <v>11741</v>
      </c>
      <c r="B1703" s="19" t="s">
        <v>11740</v>
      </c>
      <c r="C1703" s="19" t="s">
        <v>8261</v>
      </c>
      <c r="D1703" s="19" t="s">
        <v>125</v>
      </c>
      <c r="E1703" s="19" t="s">
        <v>3410</v>
      </c>
      <c r="F1703" s="19" t="s">
        <v>8259</v>
      </c>
      <c r="G1703" s="19">
        <v>400</v>
      </c>
      <c r="H1703" s="19" t="s">
        <v>8258</v>
      </c>
    </row>
    <row r="1704" spans="1:8" x14ac:dyDescent="0.35">
      <c r="A1704" s="19" t="s">
        <v>11739</v>
      </c>
      <c r="B1704" s="19" t="s">
        <v>11738</v>
      </c>
      <c r="C1704" s="19" t="s">
        <v>8261</v>
      </c>
      <c r="D1704" s="19" t="s">
        <v>998</v>
      </c>
      <c r="E1704" s="19" t="s">
        <v>3412</v>
      </c>
      <c r="F1704" s="19" t="s">
        <v>8259</v>
      </c>
      <c r="G1704" s="19">
        <v>144</v>
      </c>
      <c r="H1704" s="19" t="s">
        <v>8258</v>
      </c>
    </row>
    <row r="1705" spans="1:8" x14ac:dyDescent="0.35">
      <c r="A1705" s="19" t="s">
        <v>11737</v>
      </c>
      <c r="B1705" s="19" t="s">
        <v>11736</v>
      </c>
      <c r="C1705" s="19" t="s">
        <v>8261</v>
      </c>
      <c r="D1705" s="19" t="s">
        <v>3416</v>
      </c>
      <c r="E1705" s="19" t="s">
        <v>3414</v>
      </c>
      <c r="F1705" s="19" t="s">
        <v>8259</v>
      </c>
      <c r="G1705" s="19">
        <v>422</v>
      </c>
      <c r="H1705" s="19" t="s">
        <v>8258</v>
      </c>
    </row>
    <row r="1706" spans="1:8" x14ac:dyDescent="0.35">
      <c r="A1706" s="19" t="s">
        <v>11735</v>
      </c>
      <c r="B1706" s="19" t="s">
        <v>11734</v>
      </c>
      <c r="C1706" s="19" t="s">
        <v>8261</v>
      </c>
      <c r="D1706" s="19" t="s">
        <v>8260</v>
      </c>
      <c r="E1706" s="19" t="s">
        <v>3417</v>
      </c>
      <c r="F1706" s="19" t="s">
        <v>8259</v>
      </c>
      <c r="G1706" s="19">
        <v>68</v>
      </c>
      <c r="H1706" s="19" t="s">
        <v>8258</v>
      </c>
    </row>
    <row r="1707" spans="1:8" x14ac:dyDescent="0.35">
      <c r="A1707" s="19" t="s">
        <v>11733</v>
      </c>
      <c r="B1707" s="19" t="s">
        <v>11732</v>
      </c>
      <c r="C1707" s="19" t="s">
        <v>8261</v>
      </c>
      <c r="D1707" s="19" t="s">
        <v>11731</v>
      </c>
      <c r="E1707" s="19" t="s">
        <v>3419</v>
      </c>
      <c r="F1707" s="19" t="s">
        <v>8259</v>
      </c>
      <c r="G1707" s="19">
        <v>1030</v>
      </c>
      <c r="H1707" s="19" t="s">
        <v>8258</v>
      </c>
    </row>
    <row r="1708" spans="1:8" x14ac:dyDescent="0.35">
      <c r="A1708" s="19" t="s">
        <v>11730</v>
      </c>
      <c r="B1708" s="19" t="s">
        <v>11729</v>
      </c>
      <c r="C1708" s="19" t="s">
        <v>8261</v>
      </c>
      <c r="D1708" s="19" t="s">
        <v>8260</v>
      </c>
      <c r="E1708" s="19" t="s">
        <v>3429</v>
      </c>
      <c r="F1708" s="19" t="s">
        <v>8259</v>
      </c>
      <c r="G1708" s="19">
        <v>102</v>
      </c>
      <c r="H1708" s="19" t="s">
        <v>8258</v>
      </c>
    </row>
    <row r="1709" spans="1:8" x14ac:dyDescent="0.35">
      <c r="A1709" s="19" t="s">
        <v>11728</v>
      </c>
      <c r="B1709" s="19" t="s">
        <v>11727</v>
      </c>
      <c r="C1709" s="19" t="s">
        <v>8261</v>
      </c>
      <c r="D1709" s="19" t="s">
        <v>11717</v>
      </c>
      <c r="E1709" s="19" t="s">
        <v>3431</v>
      </c>
      <c r="F1709" s="19" t="s">
        <v>8259</v>
      </c>
      <c r="G1709" s="19">
        <v>327</v>
      </c>
      <c r="H1709" s="19" t="s">
        <v>8258</v>
      </c>
    </row>
    <row r="1710" spans="1:8" x14ac:dyDescent="0.35">
      <c r="A1710" s="19" t="s">
        <v>11726</v>
      </c>
      <c r="B1710" s="19" t="s">
        <v>11725</v>
      </c>
      <c r="C1710" s="19" t="s">
        <v>8261</v>
      </c>
      <c r="D1710" s="19" t="s">
        <v>11724</v>
      </c>
      <c r="E1710" s="19" t="s">
        <v>3433</v>
      </c>
      <c r="F1710" s="19" t="s">
        <v>8259</v>
      </c>
      <c r="G1710" s="19">
        <v>310</v>
      </c>
      <c r="H1710" s="19" t="s">
        <v>8258</v>
      </c>
    </row>
    <row r="1711" spans="1:8" x14ac:dyDescent="0.35">
      <c r="A1711" s="19" t="s">
        <v>11723</v>
      </c>
      <c r="B1711" s="19" t="s">
        <v>11722</v>
      </c>
      <c r="C1711" s="19" t="s">
        <v>8261</v>
      </c>
      <c r="D1711" s="19" t="s">
        <v>8260</v>
      </c>
      <c r="E1711" s="19" t="s">
        <v>3436</v>
      </c>
      <c r="F1711" s="19" t="s">
        <v>8259</v>
      </c>
      <c r="G1711" s="19">
        <v>87</v>
      </c>
      <c r="H1711" s="19" t="s">
        <v>8258</v>
      </c>
    </row>
    <row r="1712" spans="1:8" x14ac:dyDescent="0.35">
      <c r="A1712" s="19" t="s">
        <v>11721</v>
      </c>
      <c r="B1712" s="19" t="s">
        <v>11720</v>
      </c>
      <c r="C1712" s="19" t="s">
        <v>8261</v>
      </c>
      <c r="D1712" s="19" t="s">
        <v>10632</v>
      </c>
      <c r="E1712" s="19" t="s">
        <v>3438</v>
      </c>
      <c r="F1712" s="19" t="s">
        <v>8259</v>
      </c>
      <c r="G1712" s="19">
        <v>578</v>
      </c>
      <c r="H1712" s="19" t="s">
        <v>8258</v>
      </c>
    </row>
    <row r="1713" spans="1:8" x14ac:dyDescent="0.35">
      <c r="A1713" s="19" t="s">
        <v>11719</v>
      </c>
      <c r="B1713" s="19" t="s">
        <v>11718</v>
      </c>
      <c r="C1713" s="19" t="s">
        <v>8261</v>
      </c>
      <c r="D1713" s="19" t="s">
        <v>11717</v>
      </c>
      <c r="E1713" s="19" t="s">
        <v>3442</v>
      </c>
      <c r="F1713" s="19" t="s">
        <v>8259</v>
      </c>
      <c r="G1713" s="19">
        <v>324</v>
      </c>
      <c r="H1713" s="19" t="s">
        <v>8258</v>
      </c>
    </row>
    <row r="1714" spans="1:8" x14ac:dyDescent="0.35">
      <c r="A1714" s="19" t="s">
        <v>11716</v>
      </c>
      <c r="B1714" s="19" t="s">
        <v>11715</v>
      </c>
      <c r="C1714" s="19" t="s">
        <v>8261</v>
      </c>
      <c r="D1714" s="19" t="s">
        <v>11697</v>
      </c>
      <c r="E1714" s="19" t="s">
        <v>3446</v>
      </c>
      <c r="F1714" s="19" t="s">
        <v>8259</v>
      </c>
      <c r="G1714" s="19">
        <v>140</v>
      </c>
      <c r="H1714" s="19" t="s">
        <v>8258</v>
      </c>
    </row>
    <row r="1715" spans="1:8" x14ac:dyDescent="0.35">
      <c r="A1715" s="19" t="s">
        <v>11714</v>
      </c>
      <c r="B1715" s="19" t="s">
        <v>11713</v>
      </c>
      <c r="C1715" s="19" t="s">
        <v>8261</v>
      </c>
      <c r="D1715" s="19" t="s">
        <v>184</v>
      </c>
      <c r="E1715" s="19" t="s">
        <v>3448</v>
      </c>
      <c r="F1715" s="19" t="s">
        <v>8259</v>
      </c>
      <c r="G1715" s="19">
        <v>185</v>
      </c>
      <c r="H1715" s="19" t="s">
        <v>8258</v>
      </c>
    </row>
    <row r="1716" spans="1:8" x14ac:dyDescent="0.35">
      <c r="A1716" s="19" t="s">
        <v>11712</v>
      </c>
      <c r="B1716" s="19" t="s">
        <v>11711</v>
      </c>
      <c r="C1716" s="19" t="s">
        <v>8261</v>
      </c>
      <c r="D1716" s="19" t="s">
        <v>11710</v>
      </c>
      <c r="E1716" s="19" t="s">
        <v>3450</v>
      </c>
      <c r="F1716" s="19" t="s">
        <v>8259</v>
      </c>
      <c r="G1716" s="19">
        <v>257</v>
      </c>
      <c r="H1716" s="19" t="s">
        <v>8258</v>
      </c>
    </row>
    <row r="1717" spans="1:8" x14ac:dyDescent="0.35">
      <c r="A1717" s="19" t="s">
        <v>11709</v>
      </c>
      <c r="B1717" s="19" t="s">
        <v>11708</v>
      </c>
      <c r="C1717" s="19" t="s">
        <v>8261</v>
      </c>
      <c r="D1717" s="19" t="s">
        <v>11707</v>
      </c>
      <c r="E1717" s="19" t="s">
        <v>3453</v>
      </c>
      <c r="F1717" s="19" t="s">
        <v>8259</v>
      </c>
      <c r="G1717" s="19">
        <v>316</v>
      </c>
      <c r="H1717" s="19" t="s">
        <v>8258</v>
      </c>
    </row>
    <row r="1718" spans="1:8" x14ac:dyDescent="0.35">
      <c r="A1718" s="19" t="s">
        <v>11706</v>
      </c>
      <c r="B1718" s="19" t="s">
        <v>11705</v>
      </c>
      <c r="C1718" s="19" t="s">
        <v>8261</v>
      </c>
      <c r="D1718" s="19" t="s">
        <v>11704</v>
      </c>
      <c r="E1718" s="19" t="s">
        <v>3462</v>
      </c>
      <c r="F1718" s="19" t="s">
        <v>8259</v>
      </c>
      <c r="G1718" s="19">
        <v>302</v>
      </c>
      <c r="H1718" s="19" t="s">
        <v>8258</v>
      </c>
    </row>
    <row r="1719" spans="1:8" x14ac:dyDescent="0.35">
      <c r="A1719" s="19" t="s">
        <v>11703</v>
      </c>
      <c r="B1719" s="19" t="s">
        <v>11702</v>
      </c>
      <c r="C1719" s="19" t="s">
        <v>8261</v>
      </c>
      <c r="D1719" s="19" t="s">
        <v>8260</v>
      </c>
      <c r="E1719" s="19" t="s">
        <v>3467</v>
      </c>
      <c r="F1719" s="19" t="s">
        <v>8259</v>
      </c>
      <c r="G1719" s="19">
        <v>225</v>
      </c>
      <c r="H1719" s="19" t="s">
        <v>8258</v>
      </c>
    </row>
    <row r="1720" spans="1:8" x14ac:dyDescent="0.35">
      <c r="A1720" s="19" t="s">
        <v>11701</v>
      </c>
      <c r="B1720" s="19" t="s">
        <v>11700</v>
      </c>
      <c r="C1720" s="19" t="s">
        <v>8261</v>
      </c>
      <c r="D1720" s="19" t="s">
        <v>8260</v>
      </c>
      <c r="E1720" s="19" t="s">
        <v>3471</v>
      </c>
      <c r="F1720" s="19" t="s">
        <v>8259</v>
      </c>
      <c r="G1720" s="19">
        <v>67</v>
      </c>
      <c r="H1720" s="19" t="s">
        <v>8258</v>
      </c>
    </row>
    <row r="1721" spans="1:8" x14ac:dyDescent="0.35">
      <c r="A1721" s="19" t="s">
        <v>11699</v>
      </c>
      <c r="B1721" s="19" t="s">
        <v>11698</v>
      </c>
      <c r="C1721" s="19" t="s">
        <v>8261</v>
      </c>
      <c r="D1721" s="19" t="s">
        <v>11697</v>
      </c>
      <c r="E1721" s="19" t="s">
        <v>3473</v>
      </c>
      <c r="F1721" s="19" t="s">
        <v>8259</v>
      </c>
      <c r="G1721" s="19">
        <v>153</v>
      </c>
      <c r="H1721" s="19" t="s">
        <v>8258</v>
      </c>
    </row>
    <row r="1722" spans="1:8" x14ac:dyDescent="0.35">
      <c r="A1722" s="19" t="s">
        <v>11696</v>
      </c>
      <c r="B1722" s="19" t="s">
        <v>11695</v>
      </c>
      <c r="C1722" s="19" t="s">
        <v>8261</v>
      </c>
      <c r="D1722" s="19" t="s">
        <v>11694</v>
      </c>
      <c r="E1722" s="19" t="s">
        <v>3479</v>
      </c>
      <c r="F1722" s="19" t="s">
        <v>8259</v>
      </c>
      <c r="G1722" s="19">
        <v>426</v>
      </c>
      <c r="H1722" s="19" t="s">
        <v>8258</v>
      </c>
    </row>
    <row r="1723" spans="1:8" x14ac:dyDescent="0.35">
      <c r="A1723" s="19" t="s">
        <v>11693</v>
      </c>
      <c r="B1723" s="19" t="s">
        <v>11692</v>
      </c>
      <c r="C1723" s="19" t="s">
        <v>8261</v>
      </c>
      <c r="D1723" s="19" t="s">
        <v>8260</v>
      </c>
      <c r="E1723" s="19" t="s">
        <v>3482</v>
      </c>
      <c r="F1723" s="19" t="s">
        <v>8259</v>
      </c>
      <c r="G1723" s="19">
        <v>89</v>
      </c>
      <c r="H1723" s="19" t="s">
        <v>8258</v>
      </c>
    </row>
    <row r="1724" spans="1:8" x14ac:dyDescent="0.35">
      <c r="A1724" s="19" t="s">
        <v>11691</v>
      </c>
      <c r="B1724" s="19" t="s">
        <v>11690</v>
      </c>
      <c r="C1724" s="19" t="s">
        <v>8261</v>
      </c>
      <c r="D1724" s="19" t="s">
        <v>8260</v>
      </c>
      <c r="E1724" s="19" t="s">
        <v>3484</v>
      </c>
      <c r="F1724" s="19" t="s">
        <v>8259</v>
      </c>
      <c r="G1724" s="19">
        <v>213</v>
      </c>
      <c r="H1724" s="19" t="s">
        <v>8258</v>
      </c>
    </row>
    <row r="1725" spans="1:8" x14ac:dyDescent="0.35">
      <c r="A1725" s="19" t="s">
        <v>11689</v>
      </c>
      <c r="B1725" s="19" t="s">
        <v>11688</v>
      </c>
      <c r="C1725" s="19" t="s">
        <v>8261</v>
      </c>
      <c r="D1725" s="19" t="s">
        <v>8260</v>
      </c>
      <c r="E1725" s="19" t="s">
        <v>3486</v>
      </c>
      <c r="F1725" s="19" t="s">
        <v>8259</v>
      </c>
      <c r="G1725" s="19">
        <v>340</v>
      </c>
      <c r="H1725" s="19" t="s">
        <v>8258</v>
      </c>
    </row>
    <row r="1726" spans="1:8" x14ac:dyDescent="0.35">
      <c r="A1726" s="19" t="s">
        <v>11687</v>
      </c>
      <c r="B1726" s="19" t="s">
        <v>11686</v>
      </c>
      <c r="C1726" s="19" t="s">
        <v>8261</v>
      </c>
      <c r="D1726" s="19" t="s">
        <v>8260</v>
      </c>
      <c r="E1726" s="19" t="s">
        <v>3488</v>
      </c>
      <c r="F1726" s="19" t="s">
        <v>8259</v>
      </c>
      <c r="G1726" s="19">
        <v>244</v>
      </c>
      <c r="H1726" s="19" t="s">
        <v>8258</v>
      </c>
    </row>
    <row r="1727" spans="1:8" x14ac:dyDescent="0.35">
      <c r="A1727" s="19" t="s">
        <v>11685</v>
      </c>
      <c r="B1727" s="19" t="s">
        <v>11684</v>
      </c>
      <c r="C1727" s="19" t="s">
        <v>8261</v>
      </c>
      <c r="D1727" s="19" t="s">
        <v>8260</v>
      </c>
      <c r="E1727" s="19" t="s">
        <v>3496</v>
      </c>
      <c r="F1727" s="19" t="s">
        <v>8259</v>
      </c>
      <c r="G1727" s="19">
        <v>86</v>
      </c>
      <c r="H1727" s="19" t="s">
        <v>8258</v>
      </c>
    </row>
    <row r="1728" spans="1:8" x14ac:dyDescent="0.35">
      <c r="A1728" s="19" t="s">
        <v>11683</v>
      </c>
      <c r="B1728" s="19" t="s">
        <v>11682</v>
      </c>
      <c r="C1728" s="19" t="s">
        <v>8261</v>
      </c>
      <c r="D1728" s="19" t="s">
        <v>74</v>
      </c>
      <c r="E1728" s="19" t="s">
        <v>3498</v>
      </c>
      <c r="F1728" s="19" t="s">
        <v>8259</v>
      </c>
      <c r="G1728" s="19">
        <v>376</v>
      </c>
      <c r="H1728" s="19" t="s">
        <v>8258</v>
      </c>
    </row>
    <row r="1729" spans="1:8" x14ac:dyDescent="0.35">
      <c r="A1729" s="19" t="s">
        <v>11681</v>
      </c>
      <c r="B1729" s="19" t="s">
        <v>11680</v>
      </c>
      <c r="C1729" s="19" t="s">
        <v>8261</v>
      </c>
      <c r="D1729" s="19" t="s">
        <v>3502</v>
      </c>
      <c r="E1729" s="19" t="s">
        <v>3500</v>
      </c>
      <c r="F1729" s="19" t="s">
        <v>8259</v>
      </c>
      <c r="G1729" s="19">
        <v>269</v>
      </c>
      <c r="H1729" s="19" t="s">
        <v>8258</v>
      </c>
    </row>
    <row r="1730" spans="1:8" x14ac:dyDescent="0.35">
      <c r="A1730" s="19" t="s">
        <v>11679</v>
      </c>
      <c r="B1730" s="19" t="s">
        <v>11678</v>
      </c>
      <c r="C1730" s="19" t="s">
        <v>8261</v>
      </c>
      <c r="D1730" s="19" t="s">
        <v>11677</v>
      </c>
      <c r="E1730" s="19" t="s">
        <v>3509</v>
      </c>
      <c r="F1730" s="19" t="s">
        <v>8259</v>
      </c>
      <c r="G1730" s="19">
        <v>339</v>
      </c>
      <c r="H1730" s="19" t="s">
        <v>8258</v>
      </c>
    </row>
    <row r="1731" spans="1:8" x14ac:dyDescent="0.35">
      <c r="A1731" s="19" t="s">
        <v>11676</v>
      </c>
      <c r="B1731" s="19" t="s">
        <v>11675</v>
      </c>
      <c r="C1731" s="19" t="s">
        <v>8261</v>
      </c>
      <c r="D1731" s="19" t="s">
        <v>8260</v>
      </c>
      <c r="E1731" s="19" t="s">
        <v>3521</v>
      </c>
      <c r="F1731" s="19" t="s">
        <v>8259</v>
      </c>
      <c r="G1731" s="19">
        <v>346</v>
      </c>
      <c r="H1731" s="19" t="s">
        <v>8258</v>
      </c>
    </row>
    <row r="1732" spans="1:8" x14ac:dyDescent="0.35">
      <c r="A1732" s="19" t="s">
        <v>11674</v>
      </c>
      <c r="B1732" s="19" t="s">
        <v>11673</v>
      </c>
      <c r="C1732" s="19" t="s">
        <v>8261</v>
      </c>
      <c r="D1732" s="19" t="s">
        <v>9154</v>
      </c>
      <c r="E1732" s="19" t="s">
        <v>3525</v>
      </c>
      <c r="F1732" s="19" t="s">
        <v>8259</v>
      </c>
      <c r="G1732" s="19">
        <v>439</v>
      </c>
      <c r="H1732" s="19" t="s">
        <v>8258</v>
      </c>
    </row>
    <row r="1733" spans="1:8" x14ac:dyDescent="0.35">
      <c r="A1733" s="19" t="s">
        <v>11672</v>
      </c>
      <c r="B1733" s="19" t="s">
        <v>11671</v>
      </c>
      <c r="C1733" s="19" t="s">
        <v>8261</v>
      </c>
      <c r="D1733" s="19" t="s">
        <v>8260</v>
      </c>
      <c r="E1733" s="19" t="s">
        <v>3528</v>
      </c>
      <c r="F1733" s="19" t="s">
        <v>8259</v>
      </c>
      <c r="G1733" s="19">
        <v>470</v>
      </c>
      <c r="H1733" s="19" t="s">
        <v>8258</v>
      </c>
    </row>
    <row r="1734" spans="1:8" x14ac:dyDescent="0.35">
      <c r="A1734" s="19" t="s">
        <v>11670</v>
      </c>
      <c r="B1734" s="19" t="s">
        <v>11669</v>
      </c>
      <c r="C1734" s="19" t="s">
        <v>8261</v>
      </c>
      <c r="D1734" s="19" t="s">
        <v>11668</v>
      </c>
      <c r="E1734" s="19" t="s">
        <v>3533</v>
      </c>
      <c r="F1734" s="19" t="s">
        <v>8259</v>
      </c>
      <c r="G1734" s="19">
        <v>315</v>
      </c>
      <c r="H1734" s="19" t="s">
        <v>8258</v>
      </c>
    </row>
    <row r="1735" spans="1:8" x14ac:dyDescent="0.35">
      <c r="A1735" s="19" t="s">
        <v>11667</v>
      </c>
      <c r="B1735" s="19" t="s">
        <v>11666</v>
      </c>
      <c r="C1735" s="19" t="s">
        <v>8261</v>
      </c>
      <c r="D1735" s="19" t="s">
        <v>8260</v>
      </c>
      <c r="E1735" s="19" t="s">
        <v>3536</v>
      </c>
      <c r="F1735" s="19" t="s">
        <v>8259</v>
      </c>
      <c r="G1735" s="19">
        <v>253</v>
      </c>
      <c r="H1735" s="19" t="s">
        <v>8258</v>
      </c>
    </row>
    <row r="1736" spans="1:8" x14ac:dyDescent="0.35">
      <c r="A1736" s="19" t="s">
        <v>11665</v>
      </c>
      <c r="B1736" s="19" t="s">
        <v>11664</v>
      </c>
      <c r="C1736" s="19" t="s">
        <v>8261</v>
      </c>
      <c r="D1736" s="19" t="s">
        <v>11663</v>
      </c>
      <c r="E1736" s="19" t="s">
        <v>3541</v>
      </c>
      <c r="F1736" s="19" t="s">
        <v>8259</v>
      </c>
      <c r="G1736" s="19">
        <v>435</v>
      </c>
      <c r="H1736" s="19" t="s">
        <v>8258</v>
      </c>
    </row>
    <row r="1737" spans="1:8" x14ac:dyDescent="0.35">
      <c r="A1737" s="19" t="s">
        <v>11662</v>
      </c>
      <c r="B1737" s="19" t="s">
        <v>11661</v>
      </c>
      <c r="C1737" s="19" t="s">
        <v>8261</v>
      </c>
      <c r="D1737" s="19" t="s">
        <v>8260</v>
      </c>
      <c r="E1737" s="19" t="s">
        <v>3547</v>
      </c>
      <c r="F1737" s="19" t="s">
        <v>8259</v>
      </c>
      <c r="G1737" s="19">
        <v>204</v>
      </c>
      <c r="H1737" s="19" t="s">
        <v>8258</v>
      </c>
    </row>
    <row r="1738" spans="1:8" x14ac:dyDescent="0.35">
      <c r="A1738" s="19" t="s">
        <v>11660</v>
      </c>
      <c r="B1738" s="19" t="s">
        <v>11659</v>
      </c>
      <c r="C1738" s="19" t="s">
        <v>8261</v>
      </c>
      <c r="D1738" s="19" t="s">
        <v>8260</v>
      </c>
      <c r="E1738" s="19" t="s">
        <v>3549</v>
      </c>
      <c r="F1738" s="19" t="s">
        <v>8259</v>
      </c>
      <c r="G1738" s="19">
        <v>433</v>
      </c>
      <c r="H1738" s="19" t="s">
        <v>8258</v>
      </c>
    </row>
    <row r="1739" spans="1:8" x14ac:dyDescent="0.35">
      <c r="A1739" s="19" t="s">
        <v>11658</v>
      </c>
      <c r="B1739" s="19" t="s">
        <v>11657</v>
      </c>
      <c r="C1739" s="19" t="s">
        <v>8261</v>
      </c>
      <c r="D1739" s="19" t="s">
        <v>8260</v>
      </c>
      <c r="E1739" s="19" t="s">
        <v>3551</v>
      </c>
      <c r="F1739" s="19" t="s">
        <v>8259</v>
      </c>
      <c r="G1739" s="19">
        <v>73</v>
      </c>
      <c r="H1739" s="19" t="s">
        <v>8258</v>
      </c>
    </row>
    <row r="1740" spans="1:8" x14ac:dyDescent="0.35">
      <c r="A1740" s="19" t="s">
        <v>11656</v>
      </c>
      <c r="B1740" s="19" t="s">
        <v>11655</v>
      </c>
      <c r="C1740" s="19" t="s">
        <v>8261</v>
      </c>
      <c r="D1740" s="19" t="s">
        <v>8260</v>
      </c>
      <c r="E1740" s="19" t="s">
        <v>3556</v>
      </c>
      <c r="F1740" s="19" t="s">
        <v>8259</v>
      </c>
      <c r="G1740" s="19">
        <v>320</v>
      </c>
      <c r="H1740" s="19" t="s">
        <v>8258</v>
      </c>
    </row>
    <row r="1741" spans="1:8" x14ac:dyDescent="0.35">
      <c r="A1741" s="19" t="s">
        <v>11654</v>
      </c>
      <c r="B1741" s="19" t="s">
        <v>11653</v>
      </c>
      <c r="C1741" s="19" t="s">
        <v>8261</v>
      </c>
      <c r="D1741" s="19" t="s">
        <v>8955</v>
      </c>
      <c r="E1741" s="19" t="s">
        <v>3558</v>
      </c>
      <c r="F1741" s="19" t="s">
        <v>8259</v>
      </c>
      <c r="G1741" s="19">
        <v>131</v>
      </c>
      <c r="H1741" s="19" t="s">
        <v>8258</v>
      </c>
    </row>
    <row r="1742" spans="1:8" x14ac:dyDescent="0.35">
      <c r="A1742" s="19" t="s">
        <v>11652</v>
      </c>
      <c r="B1742" s="19" t="s">
        <v>11651</v>
      </c>
      <c r="C1742" s="19" t="s">
        <v>8261</v>
      </c>
      <c r="D1742" s="19" t="s">
        <v>9470</v>
      </c>
      <c r="E1742" s="19" t="s">
        <v>3560</v>
      </c>
      <c r="F1742" s="19" t="s">
        <v>8259</v>
      </c>
      <c r="G1742" s="19">
        <v>518</v>
      </c>
      <c r="H1742" s="19" t="s">
        <v>8258</v>
      </c>
    </row>
    <row r="1743" spans="1:8" x14ac:dyDescent="0.35">
      <c r="A1743" s="19" t="s">
        <v>11650</v>
      </c>
      <c r="B1743" s="19" t="s">
        <v>11649</v>
      </c>
      <c r="C1743" s="19" t="s">
        <v>8261</v>
      </c>
      <c r="D1743" s="19" t="s">
        <v>11648</v>
      </c>
      <c r="E1743" s="19" t="s">
        <v>3577</v>
      </c>
      <c r="F1743" s="19" t="s">
        <v>8259</v>
      </c>
      <c r="G1743" s="19">
        <v>271</v>
      </c>
      <c r="H1743" s="19" t="s">
        <v>8258</v>
      </c>
    </row>
    <row r="1744" spans="1:8" x14ac:dyDescent="0.35">
      <c r="A1744" s="19" t="s">
        <v>11647</v>
      </c>
      <c r="B1744" s="19" t="s">
        <v>11646</v>
      </c>
      <c r="C1744" s="19" t="s">
        <v>8261</v>
      </c>
      <c r="D1744" s="19" t="s">
        <v>11645</v>
      </c>
      <c r="E1744" s="19" t="s">
        <v>3582</v>
      </c>
      <c r="F1744" s="19" t="s">
        <v>8259</v>
      </c>
      <c r="G1744" s="19">
        <v>282</v>
      </c>
      <c r="H1744" s="19" t="s">
        <v>8258</v>
      </c>
    </row>
    <row r="1745" spans="1:8" x14ac:dyDescent="0.35">
      <c r="A1745" s="19" t="s">
        <v>11644</v>
      </c>
      <c r="B1745" s="19" t="s">
        <v>11643</v>
      </c>
      <c r="C1745" s="19" t="s">
        <v>8261</v>
      </c>
      <c r="D1745" s="19" t="s">
        <v>8948</v>
      </c>
      <c r="E1745" s="19" t="s">
        <v>3592</v>
      </c>
      <c r="F1745" s="19" t="s">
        <v>8259</v>
      </c>
      <c r="G1745" s="19">
        <v>546</v>
      </c>
      <c r="H1745" s="19" t="s">
        <v>8258</v>
      </c>
    </row>
    <row r="1746" spans="1:8" x14ac:dyDescent="0.35">
      <c r="A1746" s="19" t="s">
        <v>11642</v>
      </c>
      <c r="B1746" s="19" t="s">
        <v>11641</v>
      </c>
      <c r="C1746" s="19" t="s">
        <v>8261</v>
      </c>
      <c r="D1746" s="19" t="s">
        <v>8260</v>
      </c>
      <c r="E1746" s="19" t="s">
        <v>3599</v>
      </c>
      <c r="F1746" s="19" t="s">
        <v>8259</v>
      </c>
      <c r="G1746" s="19">
        <v>103</v>
      </c>
      <c r="H1746" s="19" t="s">
        <v>8258</v>
      </c>
    </row>
    <row r="1747" spans="1:8" x14ac:dyDescent="0.35">
      <c r="A1747" s="19" t="s">
        <v>11640</v>
      </c>
      <c r="B1747" s="19" t="s">
        <v>11639</v>
      </c>
      <c r="C1747" s="19" t="s">
        <v>8261</v>
      </c>
      <c r="D1747" s="19" t="s">
        <v>8260</v>
      </c>
      <c r="E1747" s="19" t="s">
        <v>3603</v>
      </c>
      <c r="F1747" s="19" t="s">
        <v>8259</v>
      </c>
      <c r="G1747" s="19">
        <v>249</v>
      </c>
      <c r="H1747" s="19" t="s">
        <v>8258</v>
      </c>
    </row>
    <row r="1748" spans="1:8" x14ac:dyDescent="0.35">
      <c r="A1748" s="19" t="s">
        <v>11638</v>
      </c>
      <c r="B1748" s="19" t="s">
        <v>11637</v>
      </c>
      <c r="C1748" s="19" t="s">
        <v>8261</v>
      </c>
      <c r="D1748" s="19" t="s">
        <v>8260</v>
      </c>
      <c r="E1748" s="19" t="s">
        <v>3620</v>
      </c>
      <c r="F1748" s="19" t="s">
        <v>8259</v>
      </c>
      <c r="G1748" s="19">
        <v>99</v>
      </c>
      <c r="H1748" s="19" t="s">
        <v>8258</v>
      </c>
    </row>
    <row r="1749" spans="1:8" x14ac:dyDescent="0.35">
      <c r="A1749" s="19" t="s">
        <v>11636</v>
      </c>
      <c r="B1749" s="19" t="s">
        <v>11635</v>
      </c>
      <c r="C1749" s="19" t="s">
        <v>8261</v>
      </c>
      <c r="D1749" s="19" t="s">
        <v>11634</v>
      </c>
      <c r="E1749" s="19" t="s">
        <v>3627</v>
      </c>
      <c r="F1749" s="19" t="s">
        <v>8259</v>
      </c>
      <c r="G1749" s="19">
        <v>93</v>
      </c>
      <c r="H1749" s="19" t="s">
        <v>8258</v>
      </c>
    </row>
    <row r="1750" spans="1:8" x14ac:dyDescent="0.35">
      <c r="A1750" s="19" t="s">
        <v>11633</v>
      </c>
      <c r="B1750" s="19" t="s">
        <v>11632</v>
      </c>
      <c r="C1750" s="19" t="s">
        <v>8261</v>
      </c>
      <c r="D1750" s="19" t="s">
        <v>8442</v>
      </c>
      <c r="E1750" s="19" t="s">
        <v>3635</v>
      </c>
      <c r="F1750" s="19" t="s">
        <v>8259</v>
      </c>
      <c r="G1750" s="19">
        <v>144</v>
      </c>
      <c r="H1750" s="19" t="s">
        <v>8258</v>
      </c>
    </row>
    <row r="1751" spans="1:8" x14ac:dyDescent="0.35">
      <c r="A1751" s="19" t="s">
        <v>11631</v>
      </c>
      <c r="B1751" s="19" t="s">
        <v>11630</v>
      </c>
      <c r="C1751" s="19" t="s">
        <v>8261</v>
      </c>
      <c r="D1751" s="19" t="s">
        <v>8260</v>
      </c>
      <c r="E1751" s="19" t="s">
        <v>3639</v>
      </c>
      <c r="F1751" s="19" t="s">
        <v>8259</v>
      </c>
      <c r="G1751" s="19">
        <v>91</v>
      </c>
      <c r="H1751" s="19" t="s">
        <v>8258</v>
      </c>
    </row>
    <row r="1752" spans="1:8" x14ac:dyDescent="0.35">
      <c r="A1752" s="19" t="s">
        <v>11629</v>
      </c>
      <c r="B1752" s="19" t="s">
        <v>11628</v>
      </c>
      <c r="C1752" s="19" t="s">
        <v>8261</v>
      </c>
      <c r="D1752" s="19" t="s">
        <v>11627</v>
      </c>
      <c r="E1752" s="19" t="s">
        <v>3641</v>
      </c>
      <c r="F1752" s="19" t="s">
        <v>8259</v>
      </c>
      <c r="G1752" s="19">
        <v>197</v>
      </c>
      <c r="H1752" s="19" t="s">
        <v>8258</v>
      </c>
    </row>
    <row r="1753" spans="1:8" x14ac:dyDescent="0.35">
      <c r="A1753" s="19" t="s">
        <v>11626</v>
      </c>
      <c r="B1753" s="19" t="s">
        <v>11625</v>
      </c>
      <c r="C1753" s="19" t="s">
        <v>8261</v>
      </c>
      <c r="D1753" s="19" t="s">
        <v>8260</v>
      </c>
      <c r="E1753" s="19" t="s">
        <v>3647</v>
      </c>
      <c r="F1753" s="19" t="s">
        <v>8259</v>
      </c>
      <c r="G1753" s="19">
        <v>143</v>
      </c>
      <c r="H1753" s="19" t="s">
        <v>8258</v>
      </c>
    </row>
    <row r="1754" spans="1:8" x14ac:dyDescent="0.35">
      <c r="A1754" s="19" t="s">
        <v>11624</v>
      </c>
      <c r="B1754" s="19" t="s">
        <v>11623</v>
      </c>
      <c r="C1754" s="19" t="s">
        <v>8261</v>
      </c>
      <c r="D1754" s="19" t="s">
        <v>11622</v>
      </c>
      <c r="E1754" s="19" t="s">
        <v>3649</v>
      </c>
      <c r="F1754" s="19" t="s">
        <v>8259</v>
      </c>
      <c r="G1754" s="19">
        <v>115</v>
      </c>
      <c r="H1754" s="19" t="s">
        <v>8258</v>
      </c>
    </row>
    <row r="1755" spans="1:8" x14ac:dyDescent="0.35">
      <c r="A1755" s="19" t="s">
        <v>11621</v>
      </c>
      <c r="B1755" s="19" t="s">
        <v>11620</v>
      </c>
      <c r="C1755" s="19" t="s">
        <v>8261</v>
      </c>
      <c r="D1755" s="19" t="s">
        <v>10434</v>
      </c>
      <c r="E1755" s="19" t="s">
        <v>3652</v>
      </c>
      <c r="F1755" s="19" t="s">
        <v>8259</v>
      </c>
      <c r="G1755" s="19">
        <v>207</v>
      </c>
      <c r="H1755" s="19" t="s">
        <v>8258</v>
      </c>
    </row>
    <row r="1756" spans="1:8" x14ac:dyDescent="0.35">
      <c r="A1756" s="19" t="s">
        <v>11619</v>
      </c>
      <c r="B1756" s="19" t="s">
        <v>11618</v>
      </c>
      <c r="C1756" s="19" t="s">
        <v>8261</v>
      </c>
      <c r="D1756" s="19" t="s">
        <v>8260</v>
      </c>
      <c r="E1756" s="19" t="s">
        <v>3654</v>
      </c>
      <c r="F1756" s="19" t="s">
        <v>8259</v>
      </c>
      <c r="G1756" s="19">
        <v>178</v>
      </c>
      <c r="H1756" s="19" t="s">
        <v>8258</v>
      </c>
    </row>
    <row r="1757" spans="1:8" x14ac:dyDescent="0.35">
      <c r="A1757" s="19" t="s">
        <v>11617</v>
      </c>
      <c r="B1757" s="19" t="s">
        <v>11616</v>
      </c>
      <c r="C1757" s="19" t="s">
        <v>8261</v>
      </c>
      <c r="D1757" s="19" t="s">
        <v>8683</v>
      </c>
      <c r="E1757" s="19" t="s">
        <v>3659</v>
      </c>
      <c r="F1757" s="19" t="s">
        <v>8259</v>
      </c>
      <c r="G1757" s="19">
        <v>289</v>
      </c>
      <c r="H1757" s="19" t="s">
        <v>8258</v>
      </c>
    </row>
    <row r="1758" spans="1:8" x14ac:dyDescent="0.35">
      <c r="A1758" s="19" t="s">
        <v>11615</v>
      </c>
      <c r="B1758" s="19" t="s">
        <v>11614</v>
      </c>
      <c r="C1758" s="19" t="s">
        <v>8261</v>
      </c>
      <c r="D1758" s="19" t="s">
        <v>8694</v>
      </c>
      <c r="E1758" s="19" t="s">
        <v>3663</v>
      </c>
      <c r="F1758" s="19" t="s">
        <v>8259</v>
      </c>
      <c r="G1758" s="19">
        <v>132</v>
      </c>
      <c r="H1758" s="19" t="s">
        <v>8258</v>
      </c>
    </row>
    <row r="1759" spans="1:8" x14ac:dyDescent="0.35">
      <c r="A1759" s="19" t="s">
        <v>11613</v>
      </c>
      <c r="B1759" s="19" t="s">
        <v>11612</v>
      </c>
      <c r="C1759" s="19" t="s">
        <v>8261</v>
      </c>
      <c r="D1759" s="19" t="s">
        <v>3668</v>
      </c>
      <c r="E1759" s="19" t="s">
        <v>3666</v>
      </c>
      <c r="F1759" s="19" t="s">
        <v>8259</v>
      </c>
      <c r="G1759" s="19">
        <v>120</v>
      </c>
      <c r="H1759" s="19" t="s">
        <v>8258</v>
      </c>
    </row>
    <row r="1760" spans="1:8" x14ac:dyDescent="0.35">
      <c r="A1760" s="19" t="s">
        <v>11611</v>
      </c>
      <c r="B1760" s="19" t="s">
        <v>11610</v>
      </c>
      <c r="C1760" s="19" t="s">
        <v>8261</v>
      </c>
      <c r="D1760" s="19" t="s">
        <v>11609</v>
      </c>
      <c r="E1760" s="19" t="s">
        <v>3669</v>
      </c>
      <c r="F1760" s="19" t="s">
        <v>8259</v>
      </c>
      <c r="G1760" s="19">
        <v>175</v>
      </c>
      <c r="H1760" s="19" t="s">
        <v>8258</v>
      </c>
    </row>
    <row r="1761" spans="1:8" x14ac:dyDescent="0.35">
      <c r="A1761" s="19" t="s">
        <v>11608</v>
      </c>
      <c r="B1761" s="19" t="s">
        <v>11607</v>
      </c>
      <c r="C1761" s="19" t="s">
        <v>8261</v>
      </c>
      <c r="D1761" s="19" t="s">
        <v>8260</v>
      </c>
      <c r="E1761" s="19" t="s">
        <v>3671</v>
      </c>
      <c r="F1761" s="19" t="s">
        <v>8259</v>
      </c>
      <c r="G1761" s="19">
        <v>310</v>
      </c>
      <c r="H1761" s="19" t="s">
        <v>8258</v>
      </c>
    </row>
    <row r="1762" spans="1:8" x14ac:dyDescent="0.35">
      <c r="A1762" s="19" t="s">
        <v>11606</v>
      </c>
      <c r="B1762" s="19" t="s">
        <v>11605</v>
      </c>
      <c r="C1762" s="19" t="s">
        <v>8261</v>
      </c>
      <c r="D1762" s="19" t="s">
        <v>11604</v>
      </c>
      <c r="E1762" s="19" t="s">
        <v>3673</v>
      </c>
      <c r="F1762" s="19" t="s">
        <v>8259</v>
      </c>
      <c r="G1762" s="19">
        <v>300</v>
      </c>
      <c r="H1762" s="19" t="s">
        <v>8258</v>
      </c>
    </row>
    <row r="1763" spans="1:8" x14ac:dyDescent="0.35">
      <c r="A1763" s="19" t="s">
        <v>11603</v>
      </c>
      <c r="B1763" s="19" t="s">
        <v>11602</v>
      </c>
      <c r="C1763" s="19" t="s">
        <v>8261</v>
      </c>
      <c r="D1763" s="19" t="s">
        <v>9250</v>
      </c>
      <c r="E1763" s="19" t="s">
        <v>3681</v>
      </c>
      <c r="F1763" s="19" t="s">
        <v>8259</v>
      </c>
      <c r="G1763" s="19">
        <v>279</v>
      </c>
      <c r="H1763" s="19" t="s">
        <v>8258</v>
      </c>
    </row>
    <row r="1764" spans="1:8" x14ac:dyDescent="0.35">
      <c r="A1764" s="19" t="s">
        <v>11601</v>
      </c>
      <c r="B1764" s="19" t="s">
        <v>11600</v>
      </c>
      <c r="C1764" s="19" t="s">
        <v>8261</v>
      </c>
      <c r="D1764" s="19" t="s">
        <v>2766</v>
      </c>
      <c r="E1764" s="19" t="s">
        <v>3684</v>
      </c>
      <c r="F1764" s="19" t="s">
        <v>8259</v>
      </c>
      <c r="G1764" s="19">
        <v>254</v>
      </c>
      <c r="H1764" s="19" t="s">
        <v>8258</v>
      </c>
    </row>
    <row r="1765" spans="1:8" x14ac:dyDescent="0.35">
      <c r="A1765" s="19" t="s">
        <v>11599</v>
      </c>
      <c r="B1765" s="19" t="s">
        <v>11598</v>
      </c>
      <c r="C1765" s="19" t="s">
        <v>8261</v>
      </c>
      <c r="D1765" s="19" t="s">
        <v>10600</v>
      </c>
      <c r="E1765" s="19" t="s">
        <v>3686</v>
      </c>
      <c r="F1765" s="19" t="s">
        <v>8259</v>
      </c>
      <c r="G1765" s="19">
        <v>579</v>
      </c>
      <c r="H1765" s="19" t="s">
        <v>8258</v>
      </c>
    </row>
    <row r="1766" spans="1:8" x14ac:dyDescent="0.35">
      <c r="A1766" s="19" t="s">
        <v>11597</v>
      </c>
      <c r="B1766" s="19" t="s">
        <v>11596</v>
      </c>
      <c r="C1766" s="19" t="s">
        <v>8261</v>
      </c>
      <c r="D1766" s="19" t="s">
        <v>8260</v>
      </c>
      <c r="E1766" s="19" t="s">
        <v>3688</v>
      </c>
      <c r="F1766" s="19" t="s">
        <v>8259</v>
      </c>
      <c r="G1766" s="19">
        <v>103</v>
      </c>
      <c r="H1766" s="19" t="s">
        <v>8258</v>
      </c>
    </row>
    <row r="1767" spans="1:8" x14ac:dyDescent="0.35">
      <c r="A1767" s="19" t="s">
        <v>11595</v>
      </c>
      <c r="B1767" s="19" t="s">
        <v>11594</v>
      </c>
      <c r="C1767" s="19" t="s">
        <v>8261</v>
      </c>
      <c r="D1767" s="19" t="s">
        <v>8260</v>
      </c>
      <c r="E1767" s="19" t="s">
        <v>3695</v>
      </c>
      <c r="F1767" s="19" t="s">
        <v>8259</v>
      </c>
      <c r="G1767" s="19">
        <v>118</v>
      </c>
      <c r="H1767" s="19" t="s">
        <v>8258</v>
      </c>
    </row>
    <row r="1768" spans="1:8" x14ac:dyDescent="0.35">
      <c r="A1768" s="19" t="s">
        <v>11593</v>
      </c>
      <c r="B1768" s="19" t="s">
        <v>11592</v>
      </c>
      <c r="C1768" s="19" t="s">
        <v>8261</v>
      </c>
      <c r="D1768" s="19" t="s">
        <v>157</v>
      </c>
      <c r="E1768" s="19" t="s">
        <v>3706</v>
      </c>
      <c r="F1768" s="19" t="s">
        <v>8259</v>
      </c>
      <c r="G1768" s="19">
        <v>534</v>
      </c>
      <c r="H1768" s="19" t="s">
        <v>8258</v>
      </c>
    </row>
    <row r="1769" spans="1:8" x14ac:dyDescent="0.35">
      <c r="A1769" s="19" t="s">
        <v>11591</v>
      </c>
      <c r="B1769" s="19" t="s">
        <v>11590</v>
      </c>
      <c r="C1769" s="19" t="s">
        <v>8261</v>
      </c>
      <c r="D1769" s="19" t="s">
        <v>1872</v>
      </c>
      <c r="E1769" s="19" t="s">
        <v>3708</v>
      </c>
      <c r="F1769" s="19" t="s">
        <v>8259</v>
      </c>
      <c r="G1769" s="19">
        <v>303</v>
      </c>
      <c r="H1769" s="19" t="s">
        <v>8258</v>
      </c>
    </row>
    <row r="1770" spans="1:8" x14ac:dyDescent="0.35">
      <c r="A1770" s="19" t="s">
        <v>11589</v>
      </c>
      <c r="B1770" s="19" t="s">
        <v>11588</v>
      </c>
      <c r="C1770" s="19" t="s">
        <v>8261</v>
      </c>
      <c r="D1770" s="19" t="s">
        <v>8948</v>
      </c>
      <c r="E1770" s="19" t="s">
        <v>3730</v>
      </c>
      <c r="F1770" s="19" t="s">
        <v>8259</v>
      </c>
      <c r="G1770" s="19">
        <v>546</v>
      </c>
      <c r="H1770" s="19" t="s">
        <v>8258</v>
      </c>
    </row>
    <row r="1771" spans="1:8" x14ac:dyDescent="0.35">
      <c r="A1771" s="19" t="s">
        <v>11587</v>
      </c>
      <c r="B1771" s="19" t="s">
        <v>11586</v>
      </c>
      <c r="C1771" s="19" t="s">
        <v>8261</v>
      </c>
      <c r="D1771" s="19" t="s">
        <v>8260</v>
      </c>
      <c r="E1771" s="19" t="s">
        <v>3734</v>
      </c>
      <c r="F1771" s="19" t="s">
        <v>8259</v>
      </c>
      <c r="G1771" s="19">
        <v>208</v>
      </c>
      <c r="H1771" s="19" t="s">
        <v>8258</v>
      </c>
    </row>
    <row r="1772" spans="1:8" x14ac:dyDescent="0.35">
      <c r="A1772" s="19" t="s">
        <v>11585</v>
      </c>
      <c r="B1772" s="19" t="s">
        <v>11584</v>
      </c>
      <c r="C1772" s="19" t="s">
        <v>8261</v>
      </c>
      <c r="D1772" s="19" t="s">
        <v>11094</v>
      </c>
      <c r="E1772" s="19" t="s">
        <v>3736</v>
      </c>
      <c r="F1772" s="19" t="s">
        <v>8259</v>
      </c>
      <c r="G1772" s="19">
        <v>252</v>
      </c>
      <c r="H1772" s="19" t="s">
        <v>8258</v>
      </c>
    </row>
    <row r="1773" spans="1:8" x14ac:dyDescent="0.35">
      <c r="A1773" s="19" t="s">
        <v>11583</v>
      </c>
      <c r="B1773" s="19" t="s">
        <v>11582</v>
      </c>
      <c r="C1773" s="19" t="s">
        <v>8261</v>
      </c>
      <c r="D1773" s="19" t="s">
        <v>3743</v>
      </c>
      <c r="E1773" s="19" t="s">
        <v>3741</v>
      </c>
      <c r="F1773" s="19" t="s">
        <v>8259</v>
      </c>
      <c r="G1773" s="19">
        <v>387</v>
      </c>
      <c r="H1773" s="19" t="s">
        <v>8258</v>
      </c>
    </row>
    <row r="1774" spans="1:8" x14ac:dyDescent="0.35">
      <c r="A1774" s="19" t="s">
        <v>11581</v>
      </c>
      <c r="B1774" s="19" t="s">
        <v>11580</v>
      </c>
      <c r="C1774" s="19" t="s">
        <v>8261</v>
      </c>
      <c r="D1774" s="19" t="s">
        <v>11579</v>
      </c>
      <c r="E1774" s="19" t="s">
        <v>3744</v>
      </c>
      <c r="F1774" s="19" t="s">
        <v>8259</v>
      </c>
      <c r="G1774" s="19">
        <v>274</v>
      </c>
      <c r="H1774" s="19" t="s">
        <v>8258</v>
      </c>
    </row>
    <row r="1775" spans="1:8" x14ac:dyDescent="0.35">
      <c r="A1775" s="19" t="s">
        <v>11578</v>
      </c>
      <c r="B1775" s="19" t="s">
        <v>11577</v>
      </c>
      <c r="C1775" s="19" t="s">
        <v>8261</v>
      </c>
      <c r="D1775" s="19" t="s">
        <v>8260</v>
      </c>
      <c r="E1775" s="19" t="s">
        <v>3747</v>
      </c>
      <c r="F1775" s="19" t="s">
        <v>8259</v>
      </c>
      <c r="G1775" s="19">
        <v>156</v>
      </c>
      <c r="H1775" s="19" t="s">
        <v>8258</v>
      </c>
    </row>
    <row r="1776" spans="1:8" x14ac:dyDescent="0.35">
      <c r="A1776" s="19" t="s">
        <v>11576</v>
      </c>
      <c r="B1776" s="19" t="s">
        <v>11575</v>
      </c>
      <c r="C1776" s="19" t="s">
        <v>8261</v>
      </c>
      <c r="D1776" s="19" t="s">
        <v>3751</v>
      </c>
      <c r="E1776" s="19" t="s">
        <v>3749</v>
      </c>
      <c r="F1776" s="19" t="s">
        <v>8259</v>
      </c>
      <c r="G1776" s="19">
        <v>223</v>
      </c>
      <c r="H1776" s="19" t="s">
        <v>8258</v>
      </c>
    </row>
    <row r="1777" spans="1:8" x14ac:dyDescent="0.35">
      <c r="A1777" s="19" t="s">
        <v>11574</v>
      </c>
      <c r="B1777" s="19" t="s">
        <v>11573</v>
      </c>
      <c r="C1777" s="19" t="s">
        <v>8261</v>
      </c>
      <c r="D1777" s="19" t="s">
        <v>8260</v>
      </c>
      <c r="E1777" s="19" t="s">
        <v>3752</v>
      </c>
      <c r="F1777" s="19" t="s">
        <v>8259</v>
      </c>
      <c r="G1777" s="19">
        <v>244</v>
      </c>
      <c r="H1777" s="19" t="s">
        <v>8258</v>
      </c>
    </row>
    <row r="1778" spans="1:8" x14ac:dyDescent="0.35">
      <c r="A1778" s="19" t="s">
        <v>11572</v>
      </c>
      <c r="B1778" s="19" t="s">
        <v>11571</v>
      </c>
      <c r="C1778" s="19" t="s">
        <v>8261</v>
      </c>
      <c r="D1778" s="19" t="s">
        <v>8260</v>
      </c>
      <c r="E1778" s="19" t="s">
        <v>3754</v>
      </c>
      <c r="F1778" s="19" t="s">
        <v>8259</v>
      </c>
      <c r="G1778" s="19">
        <v>116</v>
      </c>
      <c r="H1778" s="19" t="s">
        <v>8258</v>
      </c>
    </row>
    <row r="1779" spans="1:8" x14ac:dyDescent="0.35">
      <c r="A1779" s="19" t="s">
        <v>11570</v>
      </c>
      <c r="B1779" s="19" t="s">
        <v>11569</v>
      </c>
      <c r="C1779" s="19" t="s">
        <v>8261</v>
      </c>
      <c r="D1779" s="19" t="s">
        <v>8260</v>
      </c>
      <c r="E1779" s="19" t="s">
        <v>3756</v>
      </c>
      <c r="F1779" s="19" t="s">
        <v>8259</v>
      </c>
      <c r="G1779" s="19">
        <v>145</v>
      </c>
      <c r="H1779" s="19" t="s">
        <v>8258</v>
      </c>
    </row>
    <row r="1780" spans="1:8" x14ac:dyDescent="0.35">
      <c r="A1780" s="19" t="s">
        <v>11568</v>
      </c>
      <c r="B1780" s="19" t="s">
        <v>11567</v>
      </c>
      <c r="C1780" s="19" t="s">
        <v>8261</v>
      </c>
      <c r="D1780" s="19" t="s">
        <v>8260</v>
      </c>
      <c r="E1780" s="19" t="s">
        <v>3758</v>
      </c>
      <c r="F1780" s="19" t="s">
        <v>8259</v>
      </c>
      <c r="G1780" s="19">
        <v>140</v>
      </c>
      <c r="H1780" s="19" t="s">
        <v>8258</v>
      </c>
    </row>
    <row r="1781" spans="1:8" x14ac:dyDescent="0.35">
      <c r="A1781" s="19" t="s">
        <v>11566</v>
      </c>
      <c r="B1781" s="19" t="s">
        <v>11565</v>
      </c>
      <c r="C1781" s="19" t="s">
        <v>8261</v>
      </c>
      <c r="D1781" s="19" t="s">
        <v>11564</v>
      </c>
      <c r="E1781" s="19" t="s">
        <v>3765</v>
      </c>
      <c r="F1781" s="19" t="s">
        <v>8259</v>
      </c>
      <c r="G1781" s="19">
        <v>366</v>
      </c>
      <c r="H1781" s="19" t="s">
        <v>8258</v>
      </c>
    </row>
    <row r="1782" spans="1:8" x14ac:dyDescent="0.35">
      <c r="A1782" s="19" t="s">
        <v>11563</v>
      </c>
      <c r="B1782" s="19" t="s">
        <v>11562</v>
      </c>
      <c r="C1782" s="19" t="s">
        <v>8261</v>
      </c>
      <c r="D1782" s="19" t="s">
        <v>11561</v>
      </c>
      <c r="E1782" s="19" t="s">
        <v>3783</v>
      </c>
      <c r="F1782" s="19" t="s">
        <v>8259</v>
      </c>
      <c r="G1782" s="19">
        <v>215</v>
      </c>
      <c r="H1782" s="19" t="s">
        <v>8258</v>
      </c>
    </row>
    <row r="1783" spans="1:8" x14ac:dyDescent="0.35">
      <c r="A1783" s="19" t="s">
        <v>11560</v>
      </c>
      <c r="B1783" s="19" t="s">
        <v>11559</v>
      </c>
      <c r="C1783" s="19" t="s">
        <v>8261</v>
      </c>
      <c r="D1783" s="19" t="s">
        <v>11558</v>
      </c>
      <c r="E1783" s="19" t="s">
        <v>3786</v>
      </c>
      <c r="F1783" s="19" t="s">
        <v>8259</v>
      </c>
      <c r="G1783" s="19">
        <v>343</v>
      </c>
      <c r="H1783" s="19" t="s">
        <v>8258</v>
      </c>
    </row>
    <row r="1784" spans="1:8" x14ac:dyDescent="0.35">
      <c r="A1784" s="19" t="s">
        <v>11557</v>
      </c>
      <c r="B1784" s="19" t="s">
        <v>11556</v>
      </c>
      <c r="C1784" s="19" t="s">
        <v>8261</v>
      </c>
      <c r="D1784" s="19" t="s">
        <v>11555</v>
      </c>
      <c r="E1784" s="19" t="s">
        <v>3789</v>
      </c>
      <c r="F1784" s="19" t="s">
        <v>8259</v>
      </c>
      <c r="G1784" s="19">
        <v>327</v>
      </c>
      <c r="H1784" s="19" t="s">
        <v>8258</v>
      </c>
    </row>
    <row r="1785" spans="1:8" x14ac:dyDescent="0.35">
      <c r="A1785" s="19" t="s">
        <v>11554</v>
      </c>
      <c r="B1785" s="19" t="s">
        <v>11553</v>
      </c>
      <c r="C1785" s="19" t="s">
        <v>8261</v>
      </c>
      <c r="D1785" s="19" t="s">
        <v>8260</v>
      </c>
      <c r="E1785" s="19" t="s">
        <v>3792</v>
      </c>
      <c r="F1785" s="19" t="s">
        <v>8259</v>
      </c>
      <c r="G1785" s="19">
        <v>71</v>
      </c>
      <c r="H1785" s="19" t="s">
        <v>8258</v>
      </c>
    </row>
    <row r="1786" spans="1:8" x14ac:dyDescent="0.35">
      <c r="A1786" s="19" t="s">
        <v>11552</v>
      </c>
      <c r="B1786" s="19" t="s">
        <v>11551</v>
      </c>
      <c r="C1786" s="19" t="s">
        <v>8261</v>
      </c>
      <c r="D1786" s="19" t="s">
        <v>11550</v>
      </c>
      <c r="E1786" s="19" t="s">
        <v>3797</v>
      </c>
      <c r="F1786" s="19" t="s">
        <v>8259</v>
      </c>
      <c r="G1786" s="19">
        <v>151</v>
      </c>
      <c r="H1786" s="19" t="s">
        <v>8258</v>
      </c>
    </row>
    <row r="1787" spans="1:8" x14ac:dyDescent="0.35">
      <c r="A1787" s="19" t="s">
        <v>11549</v>
      </c>
      <c r="B1787" s="19" t="s">
        <v>11548</v>
      </c>
      <c r="C1787" s="19" t="s">
        <v>8261</v>
      </c>
      <c r="D1787" s="19" t="s">
        <v>8260</v>
      </c>
      <c r="E1787" s="19" t="s">
        <v>3800</v>
      </c>
      <c r="F1787" s="19" t="s">
        <v>8259</v>
      </c>
      <c r="G1787" s="19">
        <v>439</v>
      </c>
      <c r="H1787" s="19" t="s">
        <v>8258</v>
      </c>
    </row>
    <row r="1788" spans="1:8" x14ac:dyDescent="0.35">
      <c r="A1788" s="19" t="s">
        <v>11547</v>
      </c>
      <c r="B1788" s="19" t="s">
        <v>11546</v>
      </c>
      <c r="C1788" s="19" t="s">
        <v>8261</v>
      </c>
      <c r="D1788" s="19" t="s">
        <v>11545</v>
      </c>
      <c r="E1788" s="19" t="s">
        <v>3802</v>
      </c>
      <c r="F1788" s="19" t="s">
        <v>8259</v>
      </c>
      <c r="G1788" s="19">
        <v>156</v>
      </c>
      <c r="H1788" s="19" t="s">
        <v>8258</v>
      </c>
    </row>
    <row r="1789" spans="1:8" x14ac:dyDescent="0.35">
      <c r="A1789" s="19" t="s">
        <v>11544</v>
      </c>
      <c r="B1789" s="19" t="s">
        <v>11543</v>
      </c>
      <c r="C1789" s="19" t="s">
        <v>8261</v>
      </c>
      <c r="D1789" s="19" t="s">
        <v>11542</v>
      </c>
      <c r="E1789" s="19" t="s">
        <v>11541</v>
      </c>
      <c r="F1789" s="19" t="s">
        <v>8259</v>
      </c>
      <c r="G1789" s="19">
        <v>438</v>
      </c>
      <c r="H1789" s="19" t="s">
        <v>8258</v>
      </c>
    </row>
    <row r="1790" spans="1:8" x14ac:dyDescent="0.35">
      <c r="A1790" s="19" t="s">
        <v>11540</v>
      </c>
      <c r="B1790" s="19" t="s">
        <v>11539</v>
      </c>
      <c r="C1790" s="19" t="s">
        <v>8261</v>
      </c>
      <c r="D1790" s="19" t="s">
        <v>11538</v>
      </c>
      <c r="E1790" s="19" t="s">
        <v>3808</v>
      </c>
      <c r="F1790" s="19" t="s">
        <v>8259</v>
      </c>
      <c r="G1790" s="19">
        <v>265</v>
      </c>
      <c r="H1790" s="19" t="s">
        <v>8258</v>
      </c>
    </row>
    <row r="1791" spans="1:8" x14ac:dyDescent="0.35">
      <c r="A1791" s="19" t="s">
        <v>11537</v>
      </c>
      <c r="B1791" s="19" t="s">
        <v>11536</v>
      </c>
      <c r="C1791" s="19" t="s">
        <v>8261</v>
      </c>
      <c r="D1791" s="19" t="s">
        <v>11535</v>
      </c>
      <c r="E1791" s="19" t="s">
        <v>3811</v>
      </c>
      <c r="F1791" s="19" t="s">
        <v>8259</v>
      </c>
      <c r="G1791" s="19">
        <v>337</v>
      </c>
      <c r="H1791" s="19" t="s">
        <v>8258</v>
      </c>
    </row>
    <row r="1792" spans="1:8" x14ac:dyDescent="0.35">
      <c r="A1792" s="19" t="s">
        <v>11534</v>
      </c>
      <c r="B1792" s="19" t="s">
        <v>11533</v>
      </c>
      <c r="C1792" s="19" t="s">
        <v>8261</v>
      </c>
      <c r="D1792" s="19" t="s">
        <v>8260</v>
      </c>
      <c r="E1792" s="19" t="s">
        <v>3838</v>
      </c>
      <c r="F1792" s="19" t="s">
        <v>8259</v>
      </c>
      <c r="G1792" s="19">
        <v>161</v>
      </c>
      <c r="H1792" s="19" t="s">
        <v>8258</v>
      </c>
    </row>
    <row r="1793" spans="1:8" x14ac:dyDescent="0.35">
      <c r="A1793" s="19" t="s">
        <v>11532</v>
      </c>
      <c r="B1793" s="19" t="s">
        <v>11531</v>
      </c>
      <c r="C1793" s="19" t="s">
        <v>8261</v>
      </c>
      <c r="D1793" s="19" t="s">
        <v>11530</v>
      </c>
      <c r="E1793" s="19" t="s">
        <v>3840</v>
      </c>
      <c r="F1793" s="19" t="s">
        <v>8259</v>
      </c>
      <c r="G1793" s="19">
        <v>89</v>
      </c>
      <c r="H1793" s="19" t="s">
        <v>8258</v>
      </c>
    </row>
    <row r="1794" spans="1:8" x14ac:dyDescent="0.35">
      <c r="A1794" s="19" t="s">
        <v>11529</v>
      </c>
      <c r="B1794" s="19" t="s">
        <v>11528</v>
      </c>
      <c r="C1794" s="19" t="s">
        <v>8261</v>
      </c>
      <c r="D1794" s="19" t="s">
        <v>11527</v>
      </c>
      <c r="E1794" s="19" t="s">
        <v>3843</v>
      </c>
      <c r="F1794" s="19" t="s">
        <v>8259</v>
      </c>
      <c r="G1794" s="19">
        <v>141</v>
      </c>
      <c r="H1794" s="19" t="s">
        <v>8258</v>
      </c>
    </row>
    <row r="1795" spans="1:8" x14ac:dyDescent="0.35">
      <c r="A1795" s="19" t="s">
        <v>11526</v>
      </c>
      <c r="B1795" s="19" t="s">
        <v>11525</v>
      </c>
      <c r="C1795" s="19" t="s">
        <v>8261</v>
      </c>
      <c r="D1795" s="19" t="s">
        <v>11524</v>
      </c>
      <c r="E1795" s="19" t="s">
        <v>3849</v>
      </c>
      <c r="F1795" s="19" t="s">
        <v>8259</v>
      </c>
      <c r="G1795" s="19">
        <v>261</v>
      </c>
      <c r="H1795" s="19" t="s">
        <v>8258</v>
      </c>
    </row>
    <row r="1796" spans="1:8" x14ac:dyDescent="0.35">
      <c r="A1796" s="19" t="s">
        <v>11523</v>
      </c>
      <c r="B1796" s="19" t="s">
        <v>11522</v>
      </c>
      <c r="C1796" s="19" t="s">
        <v>8261</v>
      </c>
      <c r="D1796" s="19" t="s">
        <v>11521</v>
      </c>
      <c r="E1796" s="19" t="s">
        <v>3852</v>
      </c>
      <c r="F1796" s="19" t="s">
        <v>8259</v>
      </c>
      <c r="G1796" s="19">
        <v>265</v>
      </c>
      <c r="H1796" s="19" t="s">
        <v>8258</v>
      </c>
    </row>
    <row r="1797" spans="1:8" x14ac:dyDescent="0.35">
      <c r="A1797" s="19" t="s">
        <v>11520</v>
      </c>
      <c r="B1797" s="19" t="s">
        <v>11519</v>
      </c>
      <c r="C1797" s="19" t="s">
        <v>8261</v>
      </c>
      <c r="D1797" s="19" t="s">
        <v>11518</v>
      </c>
      <c r="E1797" s="19" t="s">
        <v>3855</v>
      </c>
      <c r="F1797" s="19" t="s">
        <v>8259</v>
      </c>
      <c r="G1797" s="19">
        <v>125</v>
      </c>
      <c r="H1797" s="19" t="s">
        <v>8258</v>
      </c>
    </row>
    <row r="1798" spans="1:8" x14ac:dyDescent="0.35">
      <c r="A1798" s="19" t="s">
        <v>11517</v>
      </c>
      <c r="B1798" s="19" t="s">
        <v>11516</v>
      </c>
      <c r="C1798" s="19" t="s">
        <v>8261</v>
      </c>
      <c r="D1798" s="19" t="s">
        <v>8260</v>
      </c>
      <c r="E1798" s="19" t="s">
        <v>3858</v>
      </c>
      <c r="F1798" s="19" t="s">
        <v>8259</v>
      </c>
      <c r="G1798" s="19">
        <v>129</v>
      </c>
      <c r="H1798" s="19" t="s">
        <v>8258</v>
      </c>
    </row>
    <row r="1799" spans="1:8" x14ac:dyDescent="0.35">
      <c r="A1799" s="19" t="s">
        <v>11515</v>
      </c>
      <c r="B1799" s="19" t="s">
        <v>11514</v>
      </c>
      <c r="C1799" s="19" t="s">
        <v>8261</v>
      </c>
      <c r="D1799" s="19" t="s">
        <v>11513</v>
      </c>
      <c r="E1799" s="19" t="s">
        <v>3863</v>
      </c>
      <c r="F1799" s="19" t="s">
        <v>8259</v>
      </c>
      <c r="G1799" s="19">
        <v>114</v>
      </c>
      <c r="H1799" s="19" t="s">
        <v>8258</v>
      </c>
    </row>
    <row r="1800" spans="1:8" x14ac:dyDescent="0.35">
      <c r="A1800" s="19" t="s">
        <v>11512</v>
      </c>
      <c r="B1800" s="19" t="s">
        <v>11511</v>
      </c>
      <c r="C1800" s="19" t="s">
        <v>8261</v>
      </c>
      <c r="D1800" s="19" t="s">
        <v>11510</v>
      </c>
      <c r="E1800" s="19" t="s">
        <v>3866</v>
      </c>
      <c r="F1800" s="19" t="s">
        <v>8259</v>
      </c>
      <c r="G1800" s="19">
        <v>246</v>
      </c>
      <c r="H1800" s="19" t="s">
        <v>8258</v>
      </c>
    </row>
    <row r="1801" spans="1:8" x14ac:dyDescent="0.35">
      <c r="A1801" s="19" t="s">
        <v>11509</v>
      </c>
      <c r="B1801" s="19" t="s">
        <v>11508</v>
      </c>
      <c r="C1801" s="19" t="s">
        <v>8261</v>
      </c>
      <c r="D1801" s="19" t="s">
        <v>11507</v>
      </c>
      <c r="E1801" s="19" t="s">
        <v>3869</v>
      </c>
      <c r="F1801" s="19" t="s">
        <v>8259</v>
      </c>
      <c r="G1801" s="19">
        <v>44</v>
      </c>
      <c r="H1801" s="19" t="s">
        <v>8258</v>
      </c>
    </row>
    <row r="1802" spans="1:8" x14ac:dyDescent="0.35">
      <c r="A1802" s="19" t="s">
        <v>11506</v>
      </c>
      <c r="B1802" s="19" t="s">
        <v>11505</v>
      </c>
      <c r="C1802" s="19" t="s">
        <v>8261</v>
      </c>
      <c r="D1802" s="19" t="s">
        <v>11504</v>
      </c>
      <c r="E1802" s="19" t="s">
        <v>3880</v>
      </c>
      <c r="F1802" s="19" t="s">
        <v>8259</v>
      </c>
      <c r="G1802" s="19">
        <v>607</v>
      </c>
      <c r="H1802" s="19" t="s">
        <v>8258</v>
      </c>
    </row>
    <row r="1803" spans="1:8" x14ac:dyDescent="0.35">
      <c r="A1803" s="19" t="s">
        <v>11503</v>
      </c>
      <c r="B1803" s="19" t="s">
        <v>11502</v>
      </c>
      <c r="C1803" s="19" t="s">
        <v>8261</v>
      </c>
      <c r="D1803" s="19" t="s">
        <v>8260</v>
      </c>
      <c r="E1803" s="19" t="s">
        <v>3883</v>
      </c>
      <c r="F1803" s="19" t="s">
        <v>8259</v>
      </c>
      <c r="G1803" s="19">
        <v>114</v>
      </c>
      <c r="H1803" s="19" t="s">
        <v>8258</v>
      </c>
    </row>
    <row r="1804" spans="1:8" x14ac:dyDescent="0.35">
      <c r="A1804" s="19" t="s">
        <v>11501</v>
      </c>
      <c r="B1804" s="19" t="s">
        <v>11500</v>
      </c>
      <c r="C1804" s="19" t="s">
        <v>8261</v>
      </c>
      <c r="D1804" s="19" t="s">
        <v>8437</v>
      </c>
      <c r="E1804" s="19" t="s">
        <v>3885</v>
      </c>
      <c r="F1804" s="19" t="s">
        <v>8259</v>
      </c>
      <c r="G1804" s="19">
        <v>383</v>
      </c>
      <c r="H1804" s="19" t="s">
        <v>8258</v>
      </c>
    </row>
    <row r="1805" spans="1:8" x14ac:dyDescent="0.35">
      <c r="A1805" s="19" t="s">
        <v>11499</v>
      </c>
      <c r="B1805" s="19" t="s">
        <v>11498</v>
      </c>
      <c r="C1805" s="19" t="s">
        <v>8261</v>
      </c>
      <c r="D1805" s="19" t="s">
        <v>8466</v>
      </c>
      <c r="E1805" s="19" t="s">
        <v>3887</v>
      </c>
      <c r="F1805" s="19" t="s">
        <v>8259</v>
      </c>
      <c r="G1805" s="19">
        <v>476</v>
      </c>
      <c r="H1805" s="19" t="s">
        <v>8258</v>
      </c>
    </row>
    <row r="1806" spans="1:8" x14ac:dyDescent="0.35">
      <c r="A1806" s="19" t="s">
        <v>11497</v>
      </c>
      <c r="B1806" s="19" t="s">
        <v>11496</v>
      </c>
      <c r="C1806" s="19" t="s">
        <v>8261</v>
      </c>
      <c r="D1806" s="19" t="s">
        <v>10287</v>
      </c>
      <c r="E1806" s="19" t="s">
        <v>3891</v>
      </c>
      <c r="F1806" s="19" t="s">
        <v>8259</v>
      </c>
      <c r="G1806" s="19">
        <v>272</v>
      </c>
      <c r="H1806" s="19" t="s">
        <v>8258</v>
      </c>
    </row>
    <row r="1807" spans="1:8" x14ac:dyDescent="0.35">
      <c r="A1807" s="19" t="s">
        <v>11495</v>
      </c>
      <c r="B1807" s="19" t="s">
        <v>11494</v>
      </c>
      <c r="C1807" s="19" t="s">
        <v>8261</v>
      </c>
      <c r="D1807" s="19" t="s">
        <v>8260</v>
      </c>
      <c r="E1807" s="19" t="s">
        <v>3899</v>
      </c>
      <c r="F1807" s="19" t="s">
        <v>8259</v>
      </c>
      <c r="G1807" s="19">
        <v>334</v>
      </c>
      <c r="H1807" s="19" t="s">
        <v>8258</v>
      </c>
    </row>
    <row r="1808" spans="1:8" x14ac:dyDescent="0.35">
      <c r="A1808" s="19" t="s">
        <v>11493</v>
      </c>
      <c r="B1808" s="19" t="s">
        <v>11492</v>
      </c>
      <c r="C1808" s="19" t="s">
        <v>8261</v>
      </c>
      <c r="D1808" s="19" t="s">
        <v>9919</v>
      </c>
      <c r="E1808" s="19" t="s">
        <v>3903</v>
      </c>
      <c r="F1808" s="19" t="s">
        <v>8259</v>
      </c>
      <c r="G1808" s="19">
        <v>207</v>
      </c>
      <c r="H1808" s="19" t="s">
        <v>8258</v>
      </c>
    </row>
    <row r="1809" spans="1:8" x14ac:dyDescent="0.35">
      <c r="A1809" s="19" t="s">
        <v>11491</v>
      </c>
      <c r="B1809" s="19" t="s">
        <v>11490</v>
      </c>
      <c r="C1809" s="19" t="s">
        <v>8261</v>
      </c>
      <c r="D1809" s="19" t="s">
        <v>213</v>
      </c>
      <c r="E1809" s="19" t="s">
        <v>3911</v>
      </c>
      <c r="F1809" s="19" t="s">
        <v>8259</v>
      </c>
      <c r="G1809" s="19">
        <v>187</v>
      </c>
      <c r="H1809" s="19" t="s">
        <v>8258</v>
      </c>
    </row>
    <row r="1810" spans="1:8" x14ac:dyDescent="0.35">
      <c r="A1810" s="19" t="s">
        <v>11489</v>
      </c>
      <c r="B1810" s="19" t="s">
        <v>11488</v>
      </c>
      <c r="C1810" s="19" t="s">
        <v>8261</v>
      </c>
      <c r="D1810" s="19" t="s">
        <v>8386</v>
      </c>
      <c r="E1810" s="19" t="s">
        <v>3913</v>
      </c>
      <c r="F1810" s="19" t="s">
        <v>8259</v>
      </c>
      <c r="G1810" s="19">
        <v>293</v>
      </c>
      <c r="H1810" s="19" t="s">
        <v>8258</v>
      </c>
    </row>
    <row r="1811" spans="1:8" x14ac:dyDescent="0.35">
      <c r="A1811" s="19" t="s">
        <v>11487</v>
      </c>
      <c r="B1811" s="19" t="s">
        <v>11486</v>
      </c>
      <c r="C1811" s="19" t="s">
        <v>8261</v>
      </c>
      <c r="D1811" s="19" t="s">
        <v>3932</v>
      </c>
      <c r="E1811" s="19" t="s">
        <v>3930</v>
      </c>
      <c r="F1811" s="19" t="s">
        <v>8259</v>
      </c>
      <c r="G1811" s="19">
        <v>221</v>
      </c>
      <c r="H1811" s="19" t="s">
        <v>8258</v>
      </c>
    </row>
    <row r="1812" spans="1:8" x14ac:dyDescent="0.35">
      <c r="A1812" s="19" t="s">
        <v>11485</v>
      </c>
      <c r="B1812" s="19" t="s">
        <v>11484</v>
      </c>
      <c r="C1812" s="19" t="s">
        <v>8261</v>
      </c>
      <c r="D1812" s="19" t="s">
        <v>9414</v>
      </c>
      <c r="E1812" s="19" t="s">
        <v>3936</v>
      </c>
      <c r="F1812" s="19" t="s">
        <v>8259</v>
      </c>
      <c r="G1812" s="19">
        <v>144</v>
      </c>
      <c r="H1812" s="19" t="s">
        <v>8258</v>
      </c>
    </row>
    <row r="1813" spans="1:8" x14ac:dyDescent="0.35">
      <c r="A1813" s="19" t="s">
        <v>11483</v>
      </c>
      <c r="B1813" s="19" t="s">
        <v>11482</v>
      </c>
      <c r="C1813" s="19" t="s">
        <v>8261</v>
      </c>
      <c r="D1813" s="19" t="s">
        <v>9138</v>
      </c>
      <c r="E1813" s="19" t="s">
        <v>4042</v>
      </c>
      <c r="F1813" s="19" t="s">
        <v>8259</v>
      </c>
      <c r="G1813" s="19">
        <v>440</v>
      </c>
      <c r="H1813" s="19" t="s">
        <v>8258</v>
      </c>
    </row>
    <row r="1814" spans="1:8" x14ac:dyDescent="0.35">
      <c r="A1814" s="19" t="s">
        <v>11481</v>
      </c>
      <c r="B1814" s="19" t="s">
        <v>11480</v>
      </c>
      <c r="C1814" s="19" t="s">
        <v>8261</v>
      </c>
      <c r="D1814" s="19" t="s">
        <v>11479</v>
      </c>
      <c r="E1814" s="19" t="s">
        <v>4058</v>
      </c>
      <c r="F1814" s="19" t="s">
        <v>8259</v>
      </c>
      <c r="G1814" s="19">
        <v>170</v>
      </c>
      <c r="H1814" s="19" t="s">
        <v>8258</v>
      </c>
    </row>
    <row r="1815" spans="1:8" x14ac:dyDescent="0.35">
      <c r="A1815" s="19" t="s">
        <v>11478</v>
      </c>
      <c r="B1815" s="19" t="s">
        <v>11477</v>
      </c>
      <c r="C1815" s="19" t="s">
        <v>8261</v>
      </c>
      <c r="D1815" s="19" t="s">
        <v>11476</v>
      </c>
      <c r="E1815" s="19" t="s">
        <v>4078</v>
      </c>
      <c r="F1815" s="19" t="s">
        <v>8259</v>
      </c>
      <c r="G1815" s="19">
        <v>82</v>
      </c>
      <c r="H1815" s="19" t="s">
        <v>8258</v>
      </c>
    </row>
    <row r="1816" spans="1:8" x14ac:dyDescent="0.35">
      <c r="A1816" s="19" t="s">
        <v>11475</v>
      </c>
      <c r="B1816" s="19" t="s">
        <v>11474</v>
      </c>
      <c r="C1816" s="19" t="s">
        <v>8261</v>
      </c>
      <c r="D1816" s="19" t="s">
        <v>689</v>
      </c>
      <c r="E1816" s="19" t="s">
        <v>4087</v>
      </c>
      <c r="F1816" s="19" t="s">
        <v>8259</v>
      </c>
      <c r="G1816" s="19">
        <v>200</v>
      </c>
      <c r="H1816" s="19" t="s">
        <v>8258</v>
      </c>
    </row>
    <row r="1817" spans="1:8" x14ac:dyDescent="0.35">
      <c r="A1817" s="19" t="s">
        <v>11473</v>
      </c>
      <c r="B1817" s="19" t="s">
        <v>11472</v>
      </c>
      <c r="C1817" s="19" t="s">
        <v>8261</v>
      </c>
      <c r="D1817" s="19" t="s">
        <v>8260</v>
      </c>
      <c r="E1817" s="19" t="s">
        <v>4110</v>
      </c>
      <c r="F1817" s="19" t="s">
        <v>8259</v>
      </c>
      <c r="G1817" s="19">
        <v>169</v>
      </c>
      <c r="H1817" s="19" t="s">
        <v>8258</v>
      </c>
    </row>
    <row r="1818" spans="1:8" x14ac:dyDescent="0.35">
      <c r="A1818" s="19" t="s">
        <v>11471</v>
      </c>
      <c r="B1818" s="19" t="s">
        <v>11470</v>
      </c>
      <c r="C1818" s="19" t="s">
        <v>8261</v>
      </c>
      <c r="D1818" s="19" t="s">
        <v>8260</v>
      </c>
      <c r="E1818" s="19" t="s">
        <v>4133</v>
      </c>
      <c r="F1818" s="19" t="s">
        <v>8259</v>
      </c>
      <c r="G1818" s="19">
        <v>359</v>
      </c>
      <c r="H1818" s="19" t="s">
        <v>8258</v>
      </c>
    </row>
    <row r="1819" spans="1:8" x14ac:dyDescent="0.35">
      <c r="A1819" s="19" t="s">
        <v>11469</v>
      </c>
      <c r="B1819" s="19" t="s">
        <v>11468</v>
      </c>
      <c r="C1819" s="19" t="s">
        <v>8261</v>
      </c>
      <c r="D1819" s="19" t="s">
        <v>11467</v>
      </c>
      <c r="E1819" s="19" t="s">
        <v>4144</v>
      </c>
      <c r="F1819" s="19" t="s">
        <v>8259</v>
      </c>
      <c r="G1819" s="19">
        <v>177</v>
      </c>
      <c r="H1819" s="19" t="s">
        <v>8258</v>
      </c>
    </row>
    <row r="1820" spans="1:8" x14ac:dyDescent="0.35">
      <c r="A1820" s="19" t="s">
        <v>11466</v>
      </c>
      <c r="B1820" s="19" t="s">
        <v>11465</v>
      </c>
      <c r="C1820" s="19" t="s">
        <v>8261</v>
      </c>
      <c r="D1820" s="19" t="s">
        <v>4173</v>
      </c>
      <c r="E1820" s="19" t="s">
        <v>4171</v>
      </c>
      <c r="F1820" s="19" t="s">
        <v>8259</v>
      </c>
      <c r="G1820" s="19">
        <v>166</v>
      </c>
      <c r="H1820" s="19" t="s">
        <v>8258</v>
      </c>
    </row>
    <row r="1821" spans="1:8" x14ac:dyDescent="0.35">
      <c r="A1821" s="19" t="s">
        <v>11464</v>
      </c>
      <c r="B1821" s="19" t="s">
        <v>11463</v>
      </c>
      <c r="C1821" s="19" t="s">
        <v>8261</v>
      </c>
      <c r="D1821" s="19" t="s">
        <v>9506</v>
      </c>
      <c r="E1821" s="19" t="s">
        <v>4182</v>
      </c>
      <c r="F1821" s="19" t="s">
        <v>8259</v>
      </c>
      <c r="G1821" s="19">
        <v>313</v>
      </c>
      <c r="H1821" s="19" t="s">
        <v>8258</v>
      </c>
    </row>
    <row r="1822" spans="1:8" x14ac:dyDescent="0.35">
      <c r="A1822" s="19" t="s">
        <v>11462</v>
      </c>
      <c r="B1822" s="19" t="s">
        <v>11461</v>
      </c>
      <c r="C1822" s="19" t="s">
        <v>8261</v>
      </c>
      <c r="D1822" s="19" t="s">
        <v>1542</v>
      </c>
      <c r="E1822" s="19" t="s">
        <v>4200</v>
      </c>
      <c r="F1822" s="19" t="s">
        <v>8259</v>
      </c>
      <c r="G1822" s="19">
        <v>140</v>
      </c>
      <c r="H1822" s="19" t="s">
        <v>8258</v>
      </c>
    </row>
    <row r="1823" spans="1:8" x14ac:dyDescent="0.35">
      <c r="A1823" s="19" t="s">
        <v>11460</v>
      </c>
      <c r="B1823" s="19" t="s">
        <v>11459</v>
      </c>
      <c r="C1823" s="19" t="s">
        <v>8261</v>
      </c>
      <c r="D1823" s="19" t="s">
        <v>11458</v>
      </c>
      <c r="E1823" s="19" t="s">
        <v>4202</v>
      </c>
      <c r="F1823" s="19" t="s">
        <v>8259</v>
      </c>
      <c r="G1823" s="19">
        <v>140</v>
      </c>
      <c r="H1823" s="19" t="s">
        <v>8258</v>
      </c>
    </row>
    <row r="1824" spans="1:8" x14ac:dyDescent="0.35">
      <c r="A1824" s="19" t="s">
        <v>11457</v>
      </c>
      <c r="B1824" s="19" t="s">
        <v>11456</v>
      </c>
      <c r="C1824" s="19" t="s">
        <v>8261</v>
      </c>
      <c r="D1824" s="19" t="s">
        <v>8260</v>
      </c>
      <c r="E1824" s="19" t="s">
        <v>4214</v>
      </c>
      <c r="F1824" s="19" t="s">
        <v>8259</v>
      </c>
      <c r="G1824" s="19">
        <v>96</v>
      </c>
      <c r="H1824" s="19" t="s">
        <v>8258</v>
      </c>
    </row>
    <row r="1825" spans="1:8" x14ac:dyDescent="0.35">
      <c r="A1825" s="19" t="s">
        <v>11455</v>
      </c>
      <c r="B1825" s="19" t="s">
        <v>11454</v>
      </c>
      <c r="C1825" s="19" t="s">
        <v>8261</v>
      </c>
      <c r="D1825" s="19" t="s">
        <v>4218</v>
      </c>
      <c r="E1825" s="19" t="s">
        <v>4216</v>
      </c>
      <c r="F1825" s="19" t="s">
        <v>8259</v>
      </c>
      <c r="G1825" s="19">
        <v>487</v>
      </c>
      <c r="H1825" s="19" t="s">
        <v>8258</v>
      </c>
    </row>
    <row r="1826" spans="1:8" x14ac:dyDescent="0.35">
      <c r="A1826" s="19" t="s">
        <v>11453</v>
      </c>
      <c r="B1826" s="19" t="s">
        <v>11452</v>
      </c>
      <c r="C1826" s="19" t="s">
        <v>8261</v>
      </c>
      <c r="D1826" s="19" t="s">
        <v>8260</v>
      </c>
      <c r="E1826" s="19" t="s">
        <v>4219</v>
      </c>
      <c r="F1826" s="19" t="s">
        <v>8259</v>
      </c>
      <c r="G1826" s="19">
        <v>528</v>
      </c>
      <c r="H1826" s="19" t="s">
        <v>8258</v>
      </c>
    </row>
    <row r="1827" spans="1:8" x14ac:dyDescent="0.35">
      <c r="A1827" s="19" t="s">
        <v>11451</v>
      </c>
      <c r="B1827" s="19" t="s">
        <v>11450</v>
      </c>
      <c r="C1827" s="19" t="s">
        <v>8261</v>
      </c>
      <c r="D1827" s="19" t="s">
        <v>9963</v>
      </c>
      <c r="E1827" s="19" t="s">
        <v>4239</v>
      </c>
      <c r="F1827" s="19" t="s">
        <v>8259</v>
      </c>
      <c r="G1827" s="19">
        <v>125</v>
      </c>
      <c r="H1827" s="19" t="s">
        <v>8258</v>
      </c>
    </row>
    <row r="1828" spans="1:8" x14ac:dyDescent="0.35">
      <c r="A1828" s="19" t="s">
        <v>11449</v>
      </c>
      <c r="B1828" s="19" t="s">
        <v>11448</v>
      </c>
      <c r="C1828" s="19" t="s">
        <v>8261</v>
      </c>
      <c r="D1828" s="19" t="s">
        <v>8386</v>
      </c>
      <c r="E1828" s="19" t="s">
        <v>4242</v>
      </c>
      <c r="F1828" s="19" t="s">
        <v>8259</v>
      </c>
      <c r="G1828" s="19">
        <v>275</v>
      </c>
      <c r="H1828" s="19" t="s">
        <v>8258</v>
      </c>
    </row>
    <row r="1829" spans="1:8" x14ac:dyDescent="0.35">
      <c r="A1829" s="19" t="s">
        <v>11447</v>
      </c>
      <c r="B1829" s="19" t="s">
        <v>11446</v>
      </c>
      <c r="C1829" s="19" t="s">
        <v>8261</v>
      </c>
      <c r="D1829" s="19" t="s">
        <v>157</v>
      </c>
      <c r="E1829" s="19" t="s">
        <v>4247</v>
      </c>
      <c r="F1829" s="19" t="s">
        <v>8259</v>
      </c>
      <c r="G1829" s="19">
        <v>87</v>
      </c>
      <c r="H1829" s="19" t="s">
        <v>8258</v>
      </c>
    </row>
    <row r="1830" spans="1:8" x14ac:dyDescent="0.35">
      <c r="A1830" s="19" t="s">
        <v>11445</v>
      </c>
      <c r="B1830" s="19" t="s">
        <v>11444</v>
      </c>
      <c r="C1830" s="19" t="s">
        <v>8261</v>
      </c>
      <c r="D1830" s="19" t="s">
        <v>8260</v>
      </c>
      <c r="E1830" s="19" t="s">
        <v>4254</v>
      </c>
      <c r="F1830" s="19" t="s">
        <v>8259</v>
      </c>
      <c r="G1830" s="19">
        <v>442</v>
      </c>
      <c r="H1830" s="19" t="s">
        <v>8258</v>
      </c>
    </row>
    <row r="1831" spans="1:8" x14ac:dyDescent="0.35">
      <c r="A1831" s="19" t="s">
        <v>11443</v>
      </c>
      <c r="B1831" s="19" t="s">
        <v>11442</v>
      </c>
      <c r="C1831" s="19" t="s">
        <v>8261</v>
      </c>
      <c r="D1831" s="19" t="s">
        <v>11441</v>
      </c>
      <c r="E1831" s="19" t="s">
        <v>4256</v>
      </c>
      <c r="F1831" s="19" t="s">
        <v>8259</v>
      </c>
      <c r="G1831" s="19">
        <v>255</v>
      </c>
      <c r="H1831" s="19" t="s">
        <v>8258</v>
      </c>
    </row>
    <row r="1832" spans="1:8" x14ac:dyDescent="0.35">
      <c r="A1832" s="19" t="s">
        <v>11440</v>
      </c>
      <c r="B1832" s="19" t="s">
        <v>11439</v>
      </c>
      <c r="C1832" s="19" t="s">
        <v>8261</v>
      </c>
      <c r="D1832" s="19" t="s">
        <v>9250</v>
      </c>
      <c r="E1832" s="19" t="s">
        <v>4267</v>
      </c>
      <c r="F1832" s="19" t="s">
        <v>8259</v>
      </c>
      <c r="G1832" s="19">
        <v>89</v>
      </c>
      <c r="H1832" s="19" t="s">
        <v>8258</v>
      </c>
    </row>
    <row r="1833" spans="1:8" x14ac:dyDescent="0.35">
      <c r="A1833" s="19" t="s">
        <v>11438</v>
      </c>
      <c r="B1833" s="19" t="s">
        <v>11437</v>
      </c>
      <c r="C1833" s="19" t="s">
        <v>8261</v>
      </c>
      <c r="D1833" s="19" t="s">
        <v>8260</v>
      </c>
      <c r="E1833" s="19" t="s">
        <v>4269</v>
      </c>
      <c r="F1833" s="19" t="s">
        <v>8259</v>
      </c>
      <c r="G1833" s="19">
        <v>245</v>
      </c>
      <c r="H1833" s="19" t="s">
        <v>8258</v>
      </c>
    </row>
    <row r="1834" spans="1:8" x14ac:dyDescent="0.35">
      <c r="A1834" s="19" t="s">
        <v>11436</v>
      </c>
      <c r="B1834" s="19" t="s">
        <v>11435</v>
      </c>
      <c r="C1834" s="19" t="s">
        <v>8261</v>
      </c>
      <c r="D1834" s="19" t="s">
        <v>11434</v>
      </c>
      <c r="E1834" s="19" t="s">
        <v>4274</v>
      </c>
      <c r="F1834" s="19" t="s">
        <v>8259</v>
      </c>
      <c r="G1834" s="19">
        <v>270</v>
      </c>
      <c r="H1834" s="19" t="s">
        <v>8258</v>
      </c>
    </row>
    <row r="1835" spans="1:8" x14ac:dyDescent="0.35">
      <c r="A1835" s="19" t="s">
        <v>11433</v>
      </c>
      <c r="B1835" s="19" t="s">
        <v>11432</v>
      </c>
      <c r="C1835" s="19" t="s">
        <v>8261</v>
      </c>
      <c r="D1835" s="19" t="s">
        <v>716</v>
      </c>
      <c r="E1835" s="19" t="s">
        <v>4277</v>
      </c>
      <c r="F1835" s="19" t="s">
        <v>8259</v>
      </c>
      <c r="G1835" s="19">
        <v>330</v>
      </c>
      <c r="H1835" s="19" t="s">
        <v>8258</v>
      </c>
    </row>
    <row r="1836" spans="1:8" x14ac:dyDescent="0.35">
      <c r="A1836" s="19" t="s">
        <v>11431</v>
      </c>
      <c r="B1836" s="19" t="s">
        <v>11430</v>
      </c>
      <c r="C1836" s="19" t="s">
        <v>8261</v>
      </c>
      <c r="D1836" s="19" t="s">
        <v>8260</v>
      </c>
      <c r="E1836" s="19" t="s">
        <v>4280</v>
      </c>
      <c r="F1836" s="19" t="s">
        <v>8259</v>
      </c>
      <c r="G1836" s="19">
        <v>109</v>
      </c>
      <c r="H1836" s="19" t="s">
        <v>8258</v>
      </c>
    </row>
    <row r="1837" spans="1:8" x14ac:dyDescent="0.35">
      <c r="A1837" s="19" t="s">
        <v>11429</v>
      </c>
      <c r="B1837" s="19" t="s">
        <v>11428</v>
      </c>
      <c r="C1837" s="19" t="s">
        <v>8261</v>
      </c>
      <c r="D1837" s="19" t="s">
        <v>11427</v>
      </c>
      <c r="E1837" s="19" t="s">
        <v>4288</v>
      </c>
      <c r="F1837" s="19" t="s">
        <v>8259</v>
      </c>
      <c r="G1837" s="19">
        <v>508</v>
      </c>
      <c r="H1837" s="19" t="s">
        <v>8258</v>
      </c>
    </row>
    <row r="1838" spans="1:8" x14ac:dyDescent="0.35">
      <c r="A1838" s="19" t="s">
        <v>11426</v>
      </c>
      <c r="B1838" s="19" t="s">
        <v>11425</v>
      </c>
      <c r="C1838" s="19" t="s">
        <v>8261</v>
      </c>
      <c r="D1838" s="19" t="s">
        <v>11424</v>
      </c>
      <c r="E1838" s="19" t="s">
        <v>4291</v>
      </c>
      <c r="F1838" s="19" t="s">
        <v>8259</v>
      </c>
      <c r="G1838" s="19">
        <v>480</v>
      </c>
      <c r="H1838" s="19" t="s">
        <v>8258</v>
      </c>
    </row>
    <row r="1839" spans="1:8" x14ac:dyDescent="0.35">
      <c r="A1839" s="19" t="s">
        <v>11423</v>
      </c>
      <c r="B1839" s="19" t="s">
        <v>11422</v>
      </c>
      <c r="C1839" s="19" t="s">
        <v>8261</v>
      </c>
      <c r="D1839" s="19" t="s">
        <v>11421</v>
      </c>
      <c r="E1839" s="19" t="s">
        <v>4310</v>
      </c>
      <c r="F1839" s="19" t="s">
        <v>8259</v>
      </c>
      <c r="G1839" s="19">
        <v>222</v>
      </c>
      <c r="H1839" s="19" t="s">
        <v>8258</v>
      </c>
    </row>
    <row r="1840" spans="1:8" x14ac:dyDescent="0.35">
      <c r="A1840" s="19" t="s">
        <v>11420</v>
      </c>
      <c r="B1840" s="19" t="s">
        <v>11419</v>
      </c>
      <c r="C1840" s="19" t="s">
        <v>8261</v>
      </c>
      <c r="D1840" s="19" t="s">
        <v>11418</v>
      </c>
      <c r="E1840" s="19" t="s">
        <v>4313</v>
      </c>
      <c r="F1840" s="19" t="s">
        <v>8259</v>
      </c>
      <c r="G1840" s="19">
        <v>212</v>
      </c>
      <c r="H1840" s="19" t="s">
        <v>8258</v>
      </c>
    </row>
    <row r="1841" spans="1:8" x14ac:dyDescent="0.35">
      <c r="A1841" s="19" t="s">
        <v>11417</v>
      </c>
      <c r="B1841" s="19" t="s">
        <v>11416</v>
      </c>
      <c r="C1841" s="19" t="s">
        <v>8261</v>
      </c>
      <c r="D1841" s="19" t="s">
        <v>8260</v>
      </c>
      <c r="E1841" s="19" t="s">
        <v>4316</v>
      </c>
      <c r="F1841" s="19" t="s">
        <v>8259</v>
      </c>
      <c r="G1841" s="19">
        <v>286</v>
      </c>
      <c r="H1841" s="19" t="s">
        <v>8258</v>
      </c>
    </row>
    <row r="1842" spans="1:8" x14ac:dyDescent="0.35">
      <c r="A1842" s="19" t="s">
        <v>11415</v>
      </c>
      <c r="B1842" s="19" t="s">
        <v>11414</v>
      </c>
      <c r="C1842" s="19" t="s">
        <v>8261</v>
      </c>
      <c r="D1842" s="19" t="s">
        <v>8726</v>
      </c>
      <c r="E1842" s="19" t="s">
        <v>4320</v>
      </c>
      <c r="F1842" s="19" t="s">
        <v>8259</v>
      </c>
      <c r="G1842" s="19">
        <v>286</v>
      </c>
      <c r="H1842" s="19" t="s">
        <v>8258</v>
      </c>
    </row>
    <row r="1843" spans="1:8" x14ac:dyDescent="0.35">
      <c r="A1843" s="19" t="s">
        <v>11413</v>
      </c>
      <c r="B1843" s="19" t="s">
        <v>11412</v>
      </c>
      <c r="C1843" s="19" t="s">
        <v>8261</v>
      </c>
      <c r="D1843" s="19" t="s">
        <v>738</v>
      </c>
      <c r="E1843" s="19" t="s">
        <v>4351</v>
      </c>
      <c r="F1843" s="19" t="s">
        <v>8259</v>
      </c>
      <c r="G1843" s="19">
        <v>79</v>
      </c>
      <c r="H1843" s="19" t="s">
        <v>8258</v>
      </c>
    </row>
    <row r="1844" spans="1:8" x14ac:dyDescent="0.35">
      <c r="A1844" s="19" t="s">
        <v>11411</v>
      </c>
      <c r="B1844" s="19" t="s">
        <v>11410</v>
      </c>
      <c r="C1844" s="19" t="s">
        <v>8261</v>
      </c>
      <c r="D1844" s="19" t="s">
        <v>8260</v>
      </c>
      <c r="E1844" s="19" t="s">
        <v>4399</v>
      </c>
      <c r="F1844" s="19" t="s">
        <v>8259</v>
      </c>
      <c r="G1844" s="19">
        <v>185</v>
      </c>
      <c r="H1844" s="19" t="s">
        <v>8258</v>
      </c>
    </row>
    <row r="1845" spans="1:8" x14ac:dyDescent="0.35">
      <c r="A1845" s="19" t="s">
        <v>11409</v>
      </c>
      <c r="B1845" s="19" t="s">
        <v>11408</v>
      </c>
      <c r="C1845" s="19" t="s">
        <v>8261</v>
      </c>
      <c r="D1845" s="19" t="s">
        <v>8595</v>
      </c>
      <c r="E1845" s="19" t="s">
        <v>4437</v>
      </c>
      <c r="F1845" s="19" t="s">
        <v>8259</v>
      </c>
      <c r="G1845" s="19">
        <v>249</v>
      </c>
      <c r="H1845" s="19" t="s">
        <v>8258</v>
      </c>
    </row>
    <row r="1846" spans="1:8" x14ac:dyDescent="0.35">
      <c r="A1846" s="19" t="s">
        <v>11407</v>
      </c>
      <c r="B1846" s="19" t="s">
        <v>11406</v>
      </c>
      <c r="C1846" s="19" t="s">
        <v>8261</v>
      </c>
      <c r="D1846" s="19" t="s">
        <v>8260</v>
      </c>
      <c r="E1846" s="19" t="s">
        <v>4440</v>
      </c>
      <c r="F1846" s="19" t="s">
        <v>8259</v>
      </c>
      <c r="G1846" s="19">
        <v>222</v>
      </c>
      <c r="H1846" s="19" t="s">
        <v>8258</v>
      </c>
    </row>
    <row r="1847" spans="1:8" x14ac:dyDescent="0.35">
      <c r="A1847" s="19" t="s">
        <v>11405</v>
      </c>
      <c r="B1847" s="19" t="s">
        <v>11404</v>
      </c>
      <c r="C1847" s="19" t="s">
        <v>8261</v>
      </c>
      <c r="D1847" s="19" t="s">
        <v>8260</v>
      </c>
      <c r="E1847" s="19" t="s">
        <v>4446</v>
      </c>
      <c r="F1847" s="19" t="s">
        <v>8259</v>
      </c>
      <c r="G1847" s="19">
        <v>83</v>
      </c>
      <c r="H1847" s="19" t="s">
        <v>8258</v>
      </c>
    </row>
    <row r="1848" spans="1:8" x14ac:dyDescent="0.35">
      <c r="A1848" s="19" t="s">
        <v>11403</v>
      </c>
      <c r="B1848" s="19" t="s">
        <v>11402</v>
      </c>
      <c r="C1848" s="19" t="s">
        <v>8261</v>
      </c>
      <c r="D1848" s="19" t="s">
        <v>8987</v>
      </c>
      <c r="E1848" s="19" t="s">
        <v>4448</v>
      </c>
      <c r="F1848" s="19" t="s">
        <v>8259</v>
      </c>
      <c r="G1848" s="19">
        <v>295</v>
      </c>
      <c r="H1848" s="19" t="s">
        <v>8258</v>
      </c>
    </row>
    <row r="1849" spans="1:8" x14ac:dyDescent="0.35">
      <c r="A1849" s="19" t="s">
        <v>11401</v>
      </c>
      <c r="B1849" s="19" t="s">
        <v>11400</v>
      </c>
      <c r="C1849" s="19" t="s">
        <v>8261</v>
      </c>
      <c r="D1849" s="19" t="s">
        <v>8260</v>
      </c>
      <c r="E1849" s="19" t="s">
        <v>4458</v>
      </c>
      <c r="F1849" s="19" t="s">
        <v>8259</v>
      </c>
      <c r="G1849" s="19">
        <v>248</v>
      </c>
      <c r="H1849" s="19" t="s">
        <v>8258</v>
      </c>
    </row>
    <row r="1850" spans="1:8" x14ac:dyDescent="0.35">
      <c r="A1850" s="19" t="s">
        <v>11399</v>
      </c>
      <c r="B1850" s="19" t="s">
        <v>11398</v>
      </c>
      <c r="C1850" s="19" t="s">
        <v>8261</v>
      </c>
      <c r="D1850" s="19" t="s">
        <v>11397</v>
      </c>
      <c r="E1850" s="19" t="s">
        <v>4469</v>
      </c>
      <c r="F1850" s="19" t="s">
        <v>8259</v>
      </c>
      <c r="G1850" s="19">
        <v>242</v>
      </c>
      <c r="H1850" s="19" t="s">
        <v>8258</v>
      </c>
    </row>
    <row r="1851" spans="1:8" x14ac:dyDescent="0.35">
      <c r="A1851" s="19" t="s">
        <v>11396</v>
      </c>
      <c r="B1851" s="19" t="s">
        <v>11395</v>
      </c>
      <c r="C1851" s="19" t="s">
        <v>8261</v>
      </c>
      <c r="D1851" s="19" t="s">
        <v>8260</v>
      </c>
      <c r="E1851" s="19" t="s">
        <v>4474</v>
      </c>
      <c r="F1851" s="19" t="s">
        <v>8259</v>
      </c>
      <c r="G1851" s="19">
        <v>315</v>
      </c>
      <c r="H1851" s="19" t="s">
        <v>8258</v>
      </c>
    </row>
    <row r="1852" spans="1:8" x14ac:dyDescent="0.35">
      <c r="A1852" s="19" t="s">
        <v>11394</v>
      </c>
      <c r="B1852" s="19" t="s">
        <v>11393</v>
      </c>
      <c r="C1852" s="19" t="s">
        <v>8261</v>
      </c>
      <c r="D1852" s="19" t="s">
        <v>8260</v>
      </c>
      <c r="E1852" s="19" t="s">
        <v>4476</v>
      </c>
      <c r="F1852" s="19" t="s">
        <v>8259</v>
      </c>
      <c r="G1852" s="19">
        <v>104</v>
      </c>
      <c r="H1852" s="19" t="s">
        <v>8258</v>
      </c>
    </row>
    <row r="1853" spans="1:8" x14ac:dyDescent="0.35">
      <c r="A1853" s="19" t="s">
        <v>11392</v>
      </c>
      <c r="B1853" s="19" t="s">
        <v>11391</v>
      </c>
      <c r="C1853" s="19" t="s">
        <v>8261</v>
      </c>
      <c r="D1853" s="19" t="s">
        <v>8260</v>
      </c>
      <c r="E1853" s="19" t="s">
        <v>4490</v>
      </c>
      <c r="F1853" s="19" t="s">
        <v>8259</v>
      </c>
      <c r="G1853" s="19">
        <v>229</v>
      </c>
      <c r="H1853" s="19" t="s">
        <v>8258</v>
      </c>
    </row>
    <row r="1854" spans="1:8" x14ac:dyDescent="0.35">
      <c r="A1854" s="19" t="s">
        <v>11390</v>
      </c>
      <c r="B1854" s="19" t="s">
        <v>11389</v>
      </c>
      <c r="C1854" s="19" t="s">
        <v>8261</v>
      </c>
      <c r="D1854" s="19" t="s">
        <v>10593</v>
      </c>
      <c r="E1854" s="19" t="s">
        <v>4512</v>
      </c>
      <c r="F1854" s="19" t="s">
        <v>8259</v>
      </c>
      <c r="G1854" s="19">
        <v>144</v>
      </c>
      <c r="H1854" s="19" t="s">
        <v>8258</v>
      </c>
    </row>
    <row r="1855" spans="1:8" x14ac:dyDescent="0.35">
      <c r="A1855" s="19" t="s">
        <v>11388</v>
      </c>
      <c r="B1855" s="19" t="s">
        <v>11387</v>
      </c>
      <c r="C1855" s="19" t="s">
        <v>8261</v>
      </c>
      <c r="D1855" s="19" t="s">
        <v>9414</v>
      </c>
      <c r="E1855" s="19" t="s">
        <v>4516</v>
      </c>
      <c r="F1855" s="19" t="s">
        <v>8259</v>
      </c>
      <c r="G1855" s="19">
        <v>164</v>
      </c>
      <c r="H1855" s="19" t="s">
        <v>8258</v>
      </c>
    </row>
    <row r="1856" spans="1:8" x14ac:dyDescent="0.35">
      <c r="A1856" s="19" t="s">
        <v>11386</v>
      </c>
      <c r="B1856" s="19" t="s">
        <v>11385</v>
      </c>
      <c r="C1856" s="19" t="s">
        <v>8261</v>
      </c>
      <c r="D1856" s="19" t="s">
        <v>11384</v>
      </c>
      <c r="E1856" s="19" t="s">
        <v>4528</v>
      </c>
      <c r="F1856" s="19" t="s">
        <v>8259</v>
      </c>
      <c r="G1856" s="19">
        <v>479</v>
      </c>
      <c r="H1856" s="19" t="s">
        <v>8258</v>
      </c>
    </row>
    <row r="1857" spans="1:8" x14ac:dyDescent="0.35">
      <c r="A1857" s="19" t="s">
        <v>11383</v>
      </c>
      <c r="B1857" s="19" t="s">
        <v>11382</v>
      </c>
      <c r="C1857" s="19" t="s">
        <v>8261</v>
      </c>
      <c r="D1857" s="19" t="s">
        <v>8686</v>
      </c>
      <c r="E1857" s="19" t="s">
        <v>4533</v>
      </c>
      <c r="F1857" s="19" t="s">
        <v>8259</v>
      </c>
      <c r="G1857" s="19">
        <v>230</v>
      </c>
      <c r="H1857" s="19" t="s">
        <v>8258</v>
      </c>
    </row>
    <row r="1858" spans="1:8" x14ac:dyDescent="0.35">
      <c r="A1858" s="19" t="s">
        <v>11381</v>
      </c>
      <c r="B1858" s="19" t="s">
        <v>11380</v>
      </c>
      <c r="C1858" s="19" t="s">
        <v>8261</v>
      </c>
      <c r="D1858" s="19" t="s">
        <v>8683</v>
      </c>
      <c r="E1858" s="19" t="s">
        <v>4535</v>
      </c>
      <c r="F1858" s="19" t="s">
        <v>8259</v>
      </c>
      <c r="G1858" s="19">
        <v>251</v>
      </c>
      <c r="H1858" s="19" t="s">
        <v>8258</v>
      </c>
    </row>
    <row r="1859" spans="1:8" x14ac:dyDescent="0.35">
      <c r="A1859" s="19" t="s">
        <v>11379</v>
      </c>
      <c r="B1859" s="19" t="s">
        <v>11378</v>
      </c>
      <c r="C1859" s="19" t="s">
        <v>8261</v>
      </c>
      <c r="D1859" s="19" t="s">
        <v>8260</v>
      </c>
      <c r="E1859" s="19" t="s">
        <v>4567</v>
      </c>
      <c r="F1859" s="19" t="s">
        <v>8259</v>
      </c>
      <c r="G1859" s="19">
        <v>180</v>
      </c>
      <c r="H1859" s="19" t="s">
        <v>8258</v>
      </c>
    </row>
    <row r="1860" spans="1:8" x14ac:dyDescent="0.35">
      <c r="A1860" s="19" t="s">
        <v>11377</v>
      </c>
      <c r="B1860" s="19" t="s">
        <v>11376</v>
      </c>
      <c r="C1860" s="19" t="s">
        <v>8261</v>
      </c>
      <c r="D1860" s="19" t="s">
        <v>4571</v>
      </c>
      <c r="E1860" s="19" t="s">
        <v>4569</v>
      </c>
      <c r="F1860" s="19" t="s">
        <v>8259</v>
      </c>
      <c r="G1860" s="19">
        <v>678</v>
      </c>
      <c r="H1860" s="19" t="s">
        <v>8258</v>
      </c>
    </row>
    <row r="1861" spans="1:8" x14ac:dyDescent="0.35">
      <c r="A1861" s="19" t="s">
        <v>11375</v>
      </c>
      <c r="B1861" s="19" t="s">
        <v>11374</v>
      </c>
      <c r="C1861" s="19" t="s">
        <v>8261</v>
      </c>
      <c r="D1861" s="19" t="s">
        <v>4574</v>
      </c>
      <c r="E1861" s="19" t="s">
        <v>4572</v>
      </c>
      <c r="F1861" s="19" t="s">
        <v>8259</v>
      </c>
      <c r="G1861" s="19">
        <v>280</v>
      </c>
      <c r="H1861" s="19" t="s">
        <v>8258</v>
      </c>
    </row>
    <row r="1862" spans="1:8" x14ac:dyDescent="0.35">
      <c r="A1862" s="19" t="s">
        <v>11373</v>
      </c>
      <c r="B1862" s="19" t="s">
        <v>11372</v>
      </c>
      <c r="C1862" s="19" t="s">
        <v>8261</v>
      </c>
      <c r="D1862" s="19" t="s">
        <v>8260</v>
      </c>
      <c r="E1862" s="19" t="s">
        <v>4601</v>
      </c>
      <c r="F1862" s="19" t="s">
        <v>8259</v>
      </c>
      <c r="G1862" s="19">
        <v>137</v>
      </c>
      <c r="H1862" s="19" t="s">
        <v>8258</v>
      </c>
    </row>
    <row r="1863" spans="1:8" x14ac:dyDescent="0.35">
      <c r="A1863" s="19" t="s">
        <v>11371</v>
      </c>
      <c r="B1863" s="19" t="s">
        <v>11370</v>
      </c>
      <c r="C1863" s="19" t="s">
        <v>8261</v>
      </c>
      <c r="D1863" s="19" t="s">
        <v>8260</v>
      </c>
      <c r="E1863" s="19" t="s">
        <v>4616</v>
      </c>
      <c r="F1863" s="19" t="s">
        <v>8259</v>
      </c>
      <c r="G1863" s="19">
        <v>150</v>
      </c>
      <c r="H1863" s="19" t="s">
        <v>8258</v>
      </c>
    </row>
    <row r="1864" spans="1:8" x14ac:dyDescent="0.35">
      <c r="A1864" s="19" t="s">
        <v>11369</v>
      </c>
      <c r="B1864" s="19" t="s">
        <v>11368</v>
      </c>
      <c r="C1864" s="19" t="s">
        <v>8261</v>
      </c>
      <c r="D1864" s="19" t="s">
        <v>8260</v>
      </c>
      <c r="E1864" s="19" t="s">
        <v>4618</v>
      </c>
      <c r="F1864" s="19" t="s">
        <v>8259</v>
      </c>
      <c r="G1864" s="19">
        <v>286</v>
      </c>
      <c r="H1864" s="19" t="s">
        <v>8258</v>
      </c>
    </row>
    <row r="1865" spans="1:8" x14ac:dyDescent="0.35">
      <c r="A1865" s="19" t="s">
        <v>11367</v>
      </c>
      <c r="B1865" s="19" t="s">
        <v>11366</v>
      </c>
      <c r="C1865" s="19" t="s">
        <v>8261</v>
      </c>
      <c r="D1865" s="19" t="s">
        <v>2635</v>
      </c>
      <c r="E1865" s="19" t="s">
        <v>4632</v>
      </c>
      <c r="F1865" s="19" t="s">
        <v>8259</v>
      </c>
      <c r="G1865" s="19">
        <v>282</v>
      </c>
      <c r="H1865" s="19" t="s">
        <v>8258</v>
      </c>
    </row>
    <row r="1866" spans="1:8" x14ac:dyDescent="0.35">
      <c r="A1866" s="19" t="s">
        <v>11365</v>
      </c>
      <c r="B1866" s="19" t="s">
        <v>11364</v>
      </c>
      <c r="C1866" s="19" t="s">
        <v>8261</v>
      </c>
      <c r="D1866" s="19" t="s">
        <v>2766</v>
      </c>
      <c r="E1866" s="19" t="s">
        <v>4634</v>
      </c>
      <c r="F1866" s="19" t="s">
        <v>8259</v>
      </c>
      <c r="G1866" s="19">
        <v>143</v>
      </c>
      <c r="H1866" s="19" t="s">
        <v>8258</v>
      </c>
    </row>
    <row r="1867" spans="1:8" x14ac:dyDescent="0.35">
      <c r="A1867" s="19" t="s">
        <v>11363</v>
      </c>
      <c r="B1867" s="19" t="s">
        <v>11362</v>
      </c>
      <c r="C1867" s="19" t="s">
        <v>8261</v>
      </c>
      <c r="D1867" s="19" t="s">
        <v>1872</v>
      </c>
      <c r="E1867" s="19" t="s">
        <v>4648</v>
      </c>
      <c r="F1867" s="19" t="s">
        <v>8259</v>
      </c>
      <c r="G1867" s="19">
        <v>301</v>
      </c>
      <c r="H1867" s="19" t="s">
        <v>8258</v>
      </c>
    </row>
    <row r="1868" spans="1:8" x14ac:dyDescent="0.35">
      <c r="A1868" s="19" t="s">
        <v>11361</v>
      </c>
      <c r="B1868" s="19" t="s">
        <v>11360</v>
      </c>
      <c r="C1868" s="19" t="s">
        <v>8261</v>
      </c>
      <c r="D1868" s="19" t="s">
        <v>8260</v>
      </c>
      <c r="E1868" s="19" t="s">
        <v>4650</v>
      </c>
      <c r="F1868" s="19" t="s">
        <v>8259</v>
      </c>
      <c r="G1868" s="19">
        <v>229</v>
      </c>
      <c r="H1868" s="19" t="s">
        <v>8258</v>
      </c>
    </row>
    <row r="1869" spans="1:8" x14ac:dyDescent="0.35">
      <c r="A1869" s="19" t="s">
        <v>11359</v>
      </c>
      <c r="B1869" s="19" t="s">
        <v>11358</v>
      </c>
      <c r="C1869" s="19" t="s">
        <v>8261</v>
      </c>
      <c r="D1869" s="19" t="s">
        <v>8264</v>
      </c>
      <c r="E1869" s="19" t="s">
        <v>4656</v>
      </c>
      <c r="F1869" s="19" t="s">
        <v>8259</v>
      </c>
      <c r="G1869" s="19">
        <v>449</v>
      </c>
      <c r="H1869" s="19" t="s">
        <v>8258</v>
      </c>
    </row>
    <row r="1870" spans="1:8" x14ac:dyDescent="0.35">
      <c r="A1870" s="19" t="s">
        <v>11357</v>
      </c>
      <c r="B1870" s="19" t="s">
        <v>11356</v>
      </c>
      <c r="C1870" s="19" t="s">
        <v>8261</v>
      </c>
      <c r="D1870" s="19" t="s">
        <v>8260</v>
      </c>
      <c r="E1870" s="19" t="s">
        <v>4660</v>
      </c>
      <c r="F1870" s="19" t="s">
        <v>8259</v>
      </c>
      <c r="G1870" s="19">
        <v>119</v>
      </c>
      <c r="H1870" s="19" t="s">
        <v>8258</v>
      </c>
    </row>
    <row r="1871" spans="1:8" x14ac:dyDescent="0.35">
      <c r="A1871" s="19" t="s">
        <v>11355</v>
      </c>
      <c r="B1871" s="19" t="s">
        <v>11354</v>
      </c>
      <c r="C1871" s="19" t="s">
        <v>8261</v>
      </c>
      <c r="D1871" s="19" t="s">
        <v>8260</v>
      </c>
      <c r="E1871" s="19" t="s">
        <v>4665</v>
      </c>
      <c r="F1871" s="19" t="s">
        <v>8259</v>
      </c>
      <c r="G1871" s="19">
        <v>99</v>
      </c>
      <c r="H1871" s="19" t="s">
        <v>8258</v>
      </c>
    </row>
    <row r="1872" spans="1:8" x14ac:dyDescent="0.35">
      <c r="A1872" s="19" t="s">
        <v>11353</v>
      </c>
      <c r="B1872" s="19" t="s">
        <v>11352</v>
      </c>
      <c r="C1872" s="19" t="s">
        <v>8261</v>
      </c>
      <c r="D1872" s="19" t="s">
        <v>11351</v>
      </c>
      <c r="E1872" s="19" t="s">
        <v>4673</v>
      </c>
      <c r="F1872" s="19" t="s">
        <v>8259</v>
      </c>
      <c r="G1872" s="19">
        <v>178</v>
      </c>
      <c r="H1872" s="19" t="s">
        <v>8258</v>
      </c>
    </row>
    <row r="1873" spans="1:8" x14ac:dyDescent="0.35">
      <c r="A1873" s="19" t="s">
        <v>11350</v>
      </c>
      <c r="B1873" s="19" t="s">
        <v>11349</v>
      </c>
      <c r="C1873" s="19" t="s">
        <v>8261</v>
      </c>
      <c r="D1873" s="19" t="s">
        <v>162</v>
      </c>
      <c r="E1873" s="19" t="s">
        <v>4687</v>
      </c>
      <c r="F1873" s="19" t="s">
        <v>8259</v>
      </c>
      <c r="G1873" s="19">
        <v>308</v>
      </c>
      <c r="H1873" s="19" t="s">
        <v>8258</v>
      </c>
    </row>
    <row r="1874" spans="1:8" x14ac:dyDescent="0.35">
      <c r="A1874" s="19" t="s">
        <v>11348</v>
      </c>
      <c r="B1874" s="19" t="s">
        <v>11347</v>
      </c>
      <c r="C1874" s="19" t="s">
        <v>8261</v>
      </c>
      <c r="D1874" s="19" t="s">
        <v>11346</v>
      </c>
      <c r="E1874" s="19" t="s">
        <v>4689</v>
      </c>
      <c r="F1874" s="19" t="s">
        <v>8259</v>
      </c>
      <c r="G1874" s="19">
        <v>263</v>
      </c>
      <c r="H1874" s="19" t="s">
        <v>8258</v>
      </c>
    </row>
    <row r="1875" spans="1:8" x14ac:dyDescent="0.35">
      <c r="A1875" s="19" t="s">
        <v>11345</v>
      </c>
      <c r="B1875" s="19" t="s">
        <v>11344</v>
      </c>
      <c r="C1875" s="19" t="s">
        <v>8261</v>
      </c>
      <c r="D1875" s="19" t="s">
        <v>9097</v>
      </c>
      <c r="E1875" s="19" t="s">
        <v>4694</v>
      </c>
      <c r="F1875" s="19" t="s">
        <v>8259</v>
      </c>
      <c r="G1875" s="19">
        <v>399</v>
      </c>
      <c r="H1875" s="19" t="s">
        <v>8258</v>
      </c>
    </row>
    <row r="1876" spans="1:8" x14ac:dyDescent="0.35">
      <c r="A1876" s="19" t="s">
        <v>11343</v>
      </c>
      <c r="B1876" s="19" t="s">
        <v>11342</v>
      </c>
      <c r="C1876" s="19" t="s">
        <v>8261</v>
      </c>
      <c r="D1876" s="19" t="s">
        <v>11341</v>
      </c>
      <c r="E1876" s="19" t="s">
        <v>4696</v>
      </c>
      <c r="F1876" s="19" t="s">
        <v>8259</v>
      </c>
      <c r="G1876" s="19">
        <v>114</v>
      </c>
      <c r="H1876" s="19" t="s">
        <v>8258</v>
      </c>
    </row>
    <row r="1877" spans="1:8" x14ac:dyDescent="0.35">
      <c r="A1877" s="19" t="s">
        <v>11340</v>
      </c>
      <c r="B1877" s="19" t="s">
        <v>11339</v>
      </c>
      <c r="C1877" s="19" t="s">
        <v>8261</v>
      </c>
      <c r="D1877" s="19" t="s">
        <v>11338</v>
      </c>
      <c r="E1877" s="19" t="s">
        <v>4702</v>
      </c>
      <c r="F1877" s="19" t="s">
        <v>8259</v>
      </c>
      <c r="G1877" s="19">
        <v>197</v>
      </c>
      <c r="H1877" s="19" t="s">
        <v>8258</v>
      </c>
    </row>
    <row r="1878" spans="1:8" x14ac:dyDescent="0.35">
      <c r="A1878" s="19" t="s">
        <v>11337</v>
      </c>
      <c r="B1878" s="19" t="s">
        <v>11336</v>
      </c>
      <c r="C1878" s="19" t="s">
        <v>8261</v>
      </c>
      <c r="D1878" s="19" t="s">
        <v>2877</v>
      </c>
      <c r="E1878" s="19" t="s">
        <v>4712</v>
      </c>
      <c r="F1878" s="19" t="s">
        <v>8259</v>
      </c>
      <c r="G1878" s="19">
        <v>283</v>
      </c>
      <c r="H1878" s="19" t="s">
        <v>8258</v>
      </c>
    </row>
    <row r="1879" spans="1:8" x14ac:dyDescent="0.35">
      <c r="A1879" s="19" t="s">
        <v>11335</v>
      </c>
      <c r="B1879" s="19" t="s">
        <v>11334</v>
      </c>
      <c r="C1879" s="19" t="s">
        <v>8261</v>
      </c>
      <c r="D1879" s="19" t="s">
        <v>8260</v>
      </c>
      <c r="E1879" s="19" t="s">
        <v>4750</v>
      </c>
      <c r="F1879" s="19" t="s">
        <v>8259</v>
      </c>
      <c r="G1879" s="19">
        <v>666</v>
      </c>
      <c r="H1879" s="19" t="s">
        <v>8258</v>
      </c>
    </row>
    <row r="1880" spans="1:8" x14ac:dyDescent="0.35">
      <c r="A1880" s="19" t="s">
        <v>11333</v>
      </c>
      <c r="B1880" s="19" t="s">
        <v>11332</v>
      </c>
      <c r="C1880" s="19" t="s">
        <v>8261</v>
      </c>
      <c r="D1880" s="19" t="s">
        <v>11331</v>
      </c>
      <c r="E1880" s="19" t="s">
        <v>4752</v>
      </c>
      <c r="F1880" s="19" t="s">
        <v>8259</v>
      </c>
      <c r="G1880" s="19">
        <v>440</v>
      </c>
      <c r="H1880" s="19" t="s">
        <v>8258</v>
      </c>
    </row>
    <row r="1881" spans="1:8" x14ac:dyDescent="0.35">
      <c r="A1881" s="19" t="s">
        <v>11330</v>
      </c>
      <c r="B1881" s="19" t="s">
        <v>11329</v>
      </c>
      <c r="C1881" s="19" t="s">
        <v>8261</v>
      </c>
      <c r="D1881" s="19" t="s">
        <v>11328</v>
      </c>
      <c r="E1881" s="19" t="s">
        <v>4808</v>
      </c>
      <c r="F1881" s="19" t="s">
        <v>8259</v>
      </c>
      <c r="G1881" s="19">
        <v>345</v>
      </c>
      <c r="H1881" s="19" t="s">
        <v>8258</v>
      </c>
    </row>
    <row r="1882" spans="1:8" x14ac:dyDescent="0.35">
      <c r="A1882" s="19" t="s">
        <v>11327</v>
      </c>
      <c r="B1882" s="19" t="s">
        <v>11326</v>
      </c>
      <c r="C1882" s="19" t="s">
        <v>8261</v>
      </c>
      <c r="D1882" s="19" t="s">
        <v>8260</v>
      </c>
      <c r="E1882" s="19" t="s">
        <v>4849</v>
      </c>
      <c r="F1882" s="19" t="s">
        <v>8259</v>
      </c>
      <c r="G1882" s="19">
        <v>118</v>
      </c>
      <c r="H1882" s="19" t="s">
        <v>8258</v>
      </c>
    </row>
    <row r="1883" spans="1:8" x14ac:dyDescent="0.35">
      <c r="A1883" s="19" t="s">
        <v>11325</v>
      </c>
      <c r="B1883" s="19" t="s">
        <v>11324</v>
      </c>
      <c r="C1883" s="19" t="s">
        <v>8261</v>
      </c>
      <c r="D1883" s="19" t="s">
        <v>11323</v>
      </c>
      <c r="E1883" s="19" t="s">
        <v>4859</v>
      </c>
      <c r="F1883" s="19" t="s">
        <v>8259</v>
      </c>
      <c r="G1883" s="19">
        <v>323</v>
      </c>
      <c r="H1883" s="19" t="s">
        <v>8258</v>
      </c>
    </row>
    <row r="1884" spans="1:8" x14ac:dyDescent="0.35">
      <c r="A1884" s="19" t="s">
        <v>11322</v>
      </c>
      <c r="B1884" s="19" t="s">
        <v>11321</v>
      </c>
      <c r="C1884" s="19" t="s">
        <v>8261</v>
      </c>
      <c r="D1884" s="19" t="s">
        <v>8260</v>
      </c>
      <c r="E1884" s="19" t="s">
        <v>4861</v>
      </c>
      <c r="F1884" s="19" t="s">
        <v>8259</v>
      </c>
      <c r="G1884" s="19">
        <v>444</v>
      </c>
      <c r="H1884" s="19" t="s">
        <v>8258</v>
      </c>
    </row>
    <row r="1885" spans="1:8" x14ac:dyDescent="0.35">
      <c r="A1885" s="19" t="s">
        <v>11320</v>
      </c>
      <c r="B1885" s="19" t="s">
        <v>11319</v>
      </c>
      <c r="C1885" s="19" t="s">
        <v>8261</v>
      </c>
      <c r="D1885" s="19" t="s">
        <v>2635</v>
      </c>
      <c r="E1885" s="19" t="s">
        <v>4863</v>
      </c>
      <c r="F1885" s="19" t="s">
        <v>8259</v>
      </c>
      <c r="G1885" s="19">
        <v>272</v>
      </c>
      <c r="H1885" s="19" t="s">
        <v>8258</v>
      </c>
    </row>
    <row r="1886" spans="1:8" x14ac:dyDescent="0.35">
      <c r="A1886" s="19" t="s">
        <v>11318</v>
      </c>
      <c r="B1886" s="19" t="s">
        <v>11317</v>
      </c>
      <c r="C1886" s="19" t="s">
        <v>8261</v>
      </c>
      <c r="D1886" s="19" t="s">
        <v>8726</v>
      </c>
      <c r="E1886" s="19" t="s">
        <v>4865</v>
      </c>
      <c r="F1886" s="19" t="s">
        <v>8259</v>
      </c>
      <c r="G1886" s="19">
        <v>272</v>
      </c>
      <c r="H1886" s="19" t="s">
        <v>8258</v>
      </c>
    </row>
    <row r="1887" spans="1:8" x14ac:dyDescent="0.35">
      <c r="A1887" s="19" t="s">
        <v>11316</v>
      </c>
      <c r="B1887" s="19" t="s">
        <v>11315</v>
      </c>
      <c r="C1887" s="19" t="s">
        <v>8261</v>
      </c>
      <c r="D1887" s="19" t="s">
        <v>213</v>
      </c>
      <c r="E1887" s="19" t="s">
        <v>4896</v>
      </c>
      <c r="F1887" s="19" t="s">
        <v>8259</v>
      </c>
      <c r="G1887" s="19">
        <v>150</v>
      </c>
      <c r="H1887" s="19" t="s">
        <v>8258</v>
      </c>
    </row>
    <row r="1888" spans="1:8" x14ac:dyDescent="0.35">
      <c r="A1888" s="19" t="s">
        <v>11314</v>
      </c>
      <c r="B1888" s="19" t="s">
        <v>11313</v>
      </c>
      <c r="C1888" s="19" t="s">
        <v>8261</v>
      </c>
      <c r="D1888" s="19" t="s">
        <v>8260</v>
      </c>
      <c r="E1888" s="19" t="s">
        <v>4898</v>
      </c>
      <c r="F1888" s="19" t="s">
        <v>8259</v>
      </c>
      <c r="G1888" s="19">
        <v>59</v>
      </c>
      <c r="H1888" s="19" t="s">
        <v>8258</v>
      </c>
    </row>
    <row r="1889" spans="1:8" x14ac:dyDescent="0.35">
      <c r="A1889" s="19" t="s">
        <v>11312</v>
      </c>
      <c r="B1889" s="19" t="s">
        <v>11311</v>
      </c>
      <c r="C1889" s="19" t="s">
        <v>8261</v>
      </c>
      <c r="D1889" s="19" t="s">
        <v>8260</v>
      </c>
      <c r="E1889" s="19" t="s">
        <v>4900</v>
      </c>
      <c r="F1889" s="19" t="s">
        <v>8259</v>
      </c>
      <c r="G1889" s="19">
        <v>66</v>
      </c>
      <c r="H1889" s="19" t="s">
        <v>8258</v>
      </c>
    </row>
    <row r="1890" spans="1:8" x14ac:dyDescent="0.35">
      <c r="A1890" s="19" t="s">
        <v>11310</v>
      </c>
      <c r="B1890" s="19" t="s">
        <v>11309</v>
      </c>
      <c r="C1890" s="19" t="s">
        <v>8261</v>
      </c>
      <c r="D1890" s="19" t="s">
        <v>8260</v>
      </c>
      <c r="E1890" s="19" t="s">
        <v>4905</v>
      </c>
      <c r="F1890" s="19" t="s">
        <v>8259</v>
      </c>
      <c r="G1890" s="19">
        <v>87</v>
      </c>
      <c r="H1890" s="19" t="s">
        <v>8258</v>
      </c>
    </row>
    <row r="1891" spans="1:8" x14ac:dyDescent="0.35">
      <c r="A1891" s="19" t="s">
        <v>11308</v>
      </c>
      <c r="B1891" s="19" t="s">
        <v>11307</v>
      </c>
      <c r="C1891" s="19" t="s">
        <v>8261</v>
      </c>
      <c r="D1891" s="19" t="s">
        <v>8260</v>
      </c>
      <c r="E1891" s="19" t="s">
        <v>4907</v>
      </c>
      <c r="F1891" s="19" t="s">
        <v>8259</v>
      </c>
      <c r="G1891" s="19">
        <v>70</v>
      </c>
      <c r="H1891" s="19" t="s">
        <v>8258</v>
      </c>
    </row>
    <row r="1892" spans="1:8" x14ac:dyDescent="0.35">
      <c r="A1892" s="19" t="s">
        <v>11306</v>
      </c>
      <c r="B1892" s="19" t="s">
        <v>11305</v>
      </c>
      <c r="C1892" s="19" t="s">
        <v>8261</v>
      </c>
      <c r="D1892" s="19" t="s">
        <v>125</v>
      </c>
      <c r="E1892" s="19" t="s">
        <v>4910</v>
      </c>
      <c r="F1892" s="19" t="s">
        <v>8259</v>
      </c>
      <c r="G1892" s="19">
        <v>95</v>
      </c>
      <c r="H1892" s="19" t="s">
        <v>8258</v>
      </c>
    </row>
    <row r="1893" spans="1:8" x14ac:dyDescent="0.35">
      <c r="A1893" s="19" t="s">
        <v>11304</v>
      </c>
      <c r="B1893" s="19" t="s">
        <v>11303</v>
      </c>
      <c r="C1893" s="19" t="s">
        <v>8261</v>
      </c>
      <c r="D1893" s="19" t="s">
        <v>11302</v>
      </c>
      <c r="E1893" s="19" t="s">
        <v>4917</v>
      </c>
      <c r="F1893" s="19" t="s">
        <v>8259</v>
      </c>
      <c r="G1893" s="19">
        <v>169</v>
      </c>
      <c r="H1893" s="19" t="s">
        <v>8258</v>
      </c>
    </row>
    <row r="1894" spans="1:8" x14ac:dyDescent="0.35">
      <c r="A1894" s="19" t="s">
        <v>11301</v>
      </c>
      <c r="B1894" s="19" t="s">
        <v>11300</v>
      </c>
      <c r="C1894" s="19" t="s">
        <v>8261</v>
      </c>
      <c r="D1894" s="19" t="s">
        <v>8260</v>
      </c>
      <c r="E1894" s="19" t="s">
        <v>4920</v>
      </c>
      <c r="F1894" s="19" t="s">
        <v>8259</v>
      </c>
      <c r="G1894" s="19">
        <v>151</v>
      </c>
      <c r="H1894" s="19" t="s">
        <v>8258</v>
      </c>
    </row>
    <row r="1895" spans="1:8" x14ac:dyDescent="0.35">
      <c r="A1895" s="19" t="s">
        <v>11299</v>
      </c>
      <c r="B1895" s="19" t="s">
        <v>11298</v>
      </c>
      <c r="C1895" s="19" t="s">
        <v>8261</v>
      </c>
      <c r="D1895" s="19" t="s">
        <v>8260</v>
      </c>
      <c r="E1895" s="19" t="s">
        <v>4922</v>
      </c>
      <c r="F1895" s="19" t="s">
        <v>8259</v>
      </c>
      <c r="G1895" s="19">
        <v>76</v>
      </c>
      <c r="H1895" s="19" t="s">
        <v>8258</v>
      </c>
    </row>
    <row r="1896" spans="1:8" x14ac:dyDescent="0.35">
      <c r="A1896" s="19" t="s">
        <v>11297</v>
      </c>
      <c r="B1896" s="19" t="s">
        <v>11296</v>
      </c>
      <c r="C1896" s="19" t="s">
        <v>8261</v>
      </c>
      <c r="D1896" s="19" t="s">
        <v>8260</v>
      </c>
      <c r="E1896" s="19" t="s">
        <v>4924</v>
      </c>
      <c r="F1896" s="19" t="s">
        <v>8259</v>
      </c>
      <c r="G1896" s="19">
        <v>122</v>
      </c>
      <c r="H1896" s="19" t="s">
        <v>8258</v>
      </c>
    </row>
    <row r="1897" spans="1:8" x14ac:dyDescent="0.35">
      <c r="A1897" s="19" t="s">
        <v>11295</v>
      </c>
      <c r="B1897" s="19" t="s">
        <v>11294</v>
      </c>
      <c r="C1897" s="19" t="s">
        <v>8261</v>
      </c>
      <c r="D1897" s="19" t="s">
        <v>8260</v>
      </c>
      <c r="E1897" s="19" t="s">
        <v>4927</v>
      </c>
      <c r="F1897" s="19" t="s">
        <v>8259</v>
      </c>
      <c r="G1897" s="19">
        <v>133</v>
      </c>
      <c r="H1897" s="19" t="s">
        <v>8258</v>
      </c>
    </row>
    <row r="1898" spans="1:8" x14ac:dyDescent="0.35">
      <c r="A1898" s="19" t="s">
        <v>11293</v>
      </c>
      <c r="B1898" s="19" t="s">
        <v>11292</v>
      </c>
      <c r="C1898" s="19" t="s">
        <v>8261</v>
      </c>
      <c r="D1898" s="19" t="s">
        <v>8260</v>
      </c>
      <c r="E1898" s="19" t="s">
        <v>4929</v>
      </c>
      <c r="F1898" s="19" t="s">
        <v>8259</v>
      </c>
      <c r="G1898" s="19">
        <v>311</v>
      </c>
      <c r="H1898" s="19" t="s">
        <v>8258</v>
      </c>
    </row>
    <row r="1899" spans="1:8" x14ac:dyDescent="0.35">
      <c r="A1899" s="19" t="s">
        <v>11291</v>
      </c>
      <c r="B1899" s="19" t="s">
        <v>11290</v>
      </c>
      <c r="C1899" s="19" t="s">
        <v>8261</v>
      </c>
      <c r="D1899" s="19" t="s">
        <v>8260</v>
      </c>
      <c r="E1899" s="19" t="s">
        <v>4941</v>
      </c>
      <c r="F1899" s="19" t="s">
        <v>8259</v>
      </c>
      <c r="G1899" s="19">
        <v>107</v>
      </c>
      <c r="H1899" s="19" t="s">
        <v>8258</v>
      </c>
    </row>
    <row r="1900" spans="1:8" x14ac:dyDescent="0.35">
      <c r="A1900" s="19" t="s">
        <v>11289</v>
      </c>
      <c r="B1900" s="19" t="s">
        <v>11288</v>
      </c>
      <c r="C1900" s="19" t="s">
        <v>8261</v>
      </c>
      <c r="D1900" s="19" t="s">
        <v>468</v>
      </c>
      <c r="E1900" s="19" t="s">
        <v>4943</v>
      </c>
      <c r="F1900" s="19" t="s">
        <v>8259</v>
      </c>
      <c r="G1900" s="19">
        <v>394</v>
      </c>
      <c r="H1900" s="19" t="s">
        <v>8258</v>
      </c>
    </row>
    <row r="1901" spans="1:8" x14ac:dyDescent="0.35">
      <c r="A1901" s="19" t="s">
        <v>11287</v>
      </c>
      <c r="B1901" s="19" t="s">
        <v>11286</v>
      </c>
      <c r="C1901" s="19" t="s">
        <v>8261</v>
      </c>
      <c r="D1901" s="19" t="s">
        <v>8260</v>
      </c>
      <c r="E1901" s="19" t="s">
        <v>4956</v>
      </c>
      <c r="F1901" s="19" t="s">
        <v>8259</v>
      </c>
      <c r="G1901" s="19">
        <v>183</v>
      </c>
      <c r="H1901" s="19" t="s">
        <v>8258</v>
      </c>
    </row>
    <row r="1902" spans="1:8" x14ac:dyDescent="0.35">
      <c r="A1902" s="19" t="s">
        <v>11285</v>
      </c>
      <c r="B1902" s="19" t="s">
        <v>11284</v>
      </c>
      <c r="C1902" s="19" t="s">
        <v>8261</v>
      </c>
      <c r="D1902" s="19" t="s">
        <v>9168</v>
      </c>
      <c r="E1902" s="19" t="s">
        <v>4968</v>
      </c>
      <c r="F1902" s="19" t="s">
        <v>8259</v>
      </c>
      <c r="G1902" s="19">
        <v>509</v>
      </c>
      <c r="H1902" s="19" t="s">
        <v>8258</v>
      </c>
    </row>
    <row r="1903" spans="1:8" x14ac:dyDescent="0.35">
      <c r="A1903" s="19" t="s">
        <v>11283</v>
      </c>
      <c r="B1903" s="19" t="s">
        <v>11282</v>
      </c>
      <c r="C1903" s="19" t="s">
        <v>8261</v>
      </c>
      <c r="D1903" s="19" t="s">
        <v>125</v>
      </c>
      <c r="E1903" s="19" t="s">
        <v>4980</v>
      </c>
      <c r="F1903" s="19" t="s">
        <v>8259</v>
      </c>
      <c r="G1903" s="19">
        <v>396</v>
      </c>
      <c r="H1903" s="19" t="s">
        <v>8258</v>
      </c>
    </row>
    <row r="1904" spans="1:8" x14ac:dyDescent="0.35">
      <c r="A1904" s="19" t="s">
        <v>11281</v>
      </c>
      <c r="B1904" s="19" t="s">
        <v>11280</v>
      </c>
      <c r="C1904" s="19" t="s">
        <v>8261</v>
      </c>
      <c r="D1904" s="19" t="s">
        <v>9983</v>
      </c>
      <c r="E1904" s="19" t="s">
        <v>4989</v>
      </c>
      <c r="F1904" s="19" t="s">
        <v>8259</v>
      </c>
      <c r="G1904" s="19">
        <v>161</v>
      </c>
      <c r="H1904" s="19" t="s">
        <v>8258</v>
      </c>
    </row>
    <row r="1905" spans="1:8" x14ac:dyDescent="0.35">
      <c r="A1905" s="19" t="s">
        <v>11279</v>
      </c>
      <c r="B1905" s="19" t="s">
        <v>11278</v>
      </c>
      <c r="C1905" s="19" t="s">
        <v>8261</v>
      </c>
      <c r="D1905" s="19" t="s">
        <v>8683</v>
      </c>
      <c r="E1905" s="19" t="s">
        <v>4993</v>
      </c>
      <c r="F1905" s="19" t="s">
        <v>8259</v>
      </c>
      <c r="G1905" s="19">
        <v>118</v>
      </c>
      <c r="H1905" s="19" t="s">
        <v>8258</v>
      </c>
    </row>
    <row r="1906" spans="1:8" x14ac:dyDescent="0.35">
      <c r="A1906" s="19" t="s">
        <v>11277</v>
      </c>
      <c r="B1906" s="19" t="s">
        <v>11276</v>
      </c>
      <c r="C1906" s="19" t="s">
        <v>8261</v>
      </c>
      <c r="D1906" s="19" t="s">
        <v>8370</v>
      </c>
      <c r="E1906" s="19" t="s">
        <v>4995</v>
      </c>
      <c r="F1906" s="19" t="s">
        <v>8259</v>
      </c>
      <c r="G1906" s="19">
        <v>465</v>
      </c>
      <c r="H1906" s="19" t="s">
        <v>8258</v>
      </c>
    </row>
    <row r="1907" spans="1:8" x14ac:dyDescent="0.35">
      <c r="A1907" s="19" t="s">
        <v>11275</v>
      </c>
      <c r="B1907" s="19" t="s">
        <v>11274</v>
      </c>
      <c r="C1907" s="19" t="s">
        <v>8261</v>
      </c>
      <c r="D1907" s="19" t="s">
        <v>8260</v>
      </c>
      <c r="E1907" s="19" t="s">
        <v>4997</v>
      </c>
      <c r="F1907" s="19" t="s">
        <v>8259</v>
      </c>
      <c r="G1907" s="19">
        <v>350</v>
      </c>
      <c r="H1907" s="19" t="s">
        <v>8258</v>
      </c>
    </row>
    <row r="1908" spans="1:8" x14ac:dyDescent="0.35">
      <c r="A1908" s="19" t="s">
        <v>11273</v>
      </c>
      <c r="B1908" s="19" t="s">
        <v>11272</v>
      </c>
      <c r="C1908" s="19" t="s">
        <v>8261</v>
      </c>
      <c r="D1908" s="19" t="s">
        <v>9064</v>
      </c>
      <c r="E1908" s="19" t="s">
        <v>4999</v>
      </c>
      <c r="F1908" s="19" t="s">
        <v>8259</v>
      </c>
      <c r="G1908" s="19">
        <v>536</v>
      </c>
      <c r="H1908" s="19" t="s">
        <v>8258</v>
      </c>
    </row>
    <row r="1909" spans="1:8" x14ac:dyDescent="0.35">
      <c r="A1909" s="19" t="s">
        <v>11271</v>
      </c>
      <c r="B1909" s="19" t="s">
        <v>11270</v>
      </c>
      <c r="C1909" s="19" t="s">
        <v>8261</v>
      </c>
      <c r="D1909" s="19" t="s">
        <v>11269</v>
      </c>
      <c r="E1909" s="19" t="s">
        <v>5008</v>
      </c>
      <c r="F1909" s="19" t="s">
        <v>8259</v>
      </c>
      <c r="G1909" s="19">
        <v>224</v>
      </c>
      <c r="H1909" s="19" t="s">
        <v>8258</v>
      </c>
    </row>
    <row r="1910" spans="1:8" x14ac:dyDescent="0.35">
      <c r="A1910" s="19" t="s">
        <v>11268</v>
      </c>
      <c r="B1910" s="19" t="s">
        <v>11267</v>
      </c>
      <c r="C1910" s="19" t="s">
        <v>8261</v>
      </c>
      <c r="D1910" s="19" t="s">
        <v>157</v>
      </c>
      <c r="E1910" s="19" t="s">
        <v>5010</v>
      </c>
      <c r="F1910" s="19" t="s">
        <v>8259</v>
      </c>
      <c r="G1910" s="19">
        <v>344</v>
      </c>
      <c r="H1910" s="19" t="s">
        <v>8258</v>
      </c>
    </row>
    <row r="1911" spans="1:8" x14ac:dyDescent="0.35">
      <c r="A1911" s="19" t="s">
        <v>11266</v>
      </c>
      <c r="B1911" s="19" t="s">
        <v>11265</v>
      </c>
      <c r="C1911" s="19" t="s">
        <v>8261</v>
      </c>
      <c r="D1911" s="19" t="s">
        <v>8260</v>
      </c>
      <c r="E1911" s="19" t="s">
        <v>5012</v>
      </c>
      <c r="F1911" s="19" t="s">
        <v>8259</v>
      </c>
      <c r="G1911" s="19">
        <v>457</v>
      </c>
      <c r="H1911" s="19" t="s">
        <v>8258</v>
      </c>
    </row>
    <row r="1912" spans="1:8" x14ac:dyDescent="0.35">
      <c r="A1912" s="19" t="s">
        <v>11264</v>
      </c>
      <c r="B1912" s="19" t="s">
        <v>11263</v>
      </c>
      <c r="C1912" s="19" t="s">
        <v>8261</v>
      </c>
      <c r="D1912" s="19" t="s">
        <v>8686</v>
      </c>
      <c r="E1912" s="19" t="s">
        <v>5014</v>
      </c>
      <c r="F1912" s="19" t="s">
        <v>8259</v>
      </c>
      <c r="G1912" s="19">
        <v>223</v>
      </c>
      <c r="H1912" s="19" t="s">
        <v>8258</v>
      </c>
    </row>
    <row r="1913" spans="1:8" x14ac:dyDescent="0.35">
      <c r="A1913" s="19" t="s">
        <v>11262</v>
      </c>
      <c r="B1913" s="19" t="s">
        <v>11261</v>
      </c>
      <c r="C1913" s="19" t="s">
        <v>8261</v>
      </c>
      <c r="D1913" s="19" t="s">
        <v>9064</v>
      </c>
      <c r="E1913" s="19" t="s">
        <v>5016</v>
      </c>
      <c r="F1913" s="19" t="s">
        <v>8259</v>
      </c>
      <c r="G1913" s="19">
        <v>807</v>
      </c>
      <c r="H1913" s="19" t="s">
        <v>8258</v>
      </c>
    </row>
    <row r="1914" spans="1:8" x14ac:dyDescent="0.35">
      <c r="A1914" s="19" t="s">
        <v>11260</v>
      </c>
      <c r="B1914" s="19" t="s">
        <v>11259</v>
      </c>
      <c r="C1914" s="19" t="s">
        <v>8261</v>
      </c>
      <c r="D1914" s="19" t="s">
        <v>1063</v>
      </c>
      <c r="E1914" s="19" t="s">
        <v>5027</v>
      </c>
      <c r="F1914" s="19" t="s">
        <v>8259</v>
      </c>
      <c r="G1914" s="19">
        <v>230</v>
      </c>
      <c r="H1914" s="19" t="s">
        <v>8258</v>
      </c>
    </row>
    <row r="1915" spans="1:8" x14ac:dyDescent="0.35">
      <c r="A1915" s="19" t="s">
        <v>11258</v>
      </c>
      <c r="B1915" s="19" t="s">
        <v>11257</v>
      </c>
      <c r="C1915" s="19" t="s">
        <v>8261</v>
      </c>
      <c r="D1915" s="19" t="s">
        <v>8683</v>
      </c>
      <c r="E1915" s="19" t="s">
        <v>5029</v>
      </c>
      <c r="F1915" s="19" t="s">
        <v>8259</v>
      </c>
      <c r="G1915" s="19">
        <v>903</v>
      </c>
      <c r="H1915" s="19" t="s">
        <v>8258</v>
      </c>
    </row>
    <row r="1916" spans="1:8" x14ac:dyDescent="0.35">
      <c r="A1916" s="19" t="s">
        <v>11256</v>
      </c>
      <c r="B1916" s="19" t="s">
        <v>11255</v>
      </c>
      <c r="C1916" s="19" t="s">
        <v>8261</v>
      </c>
      <c r="D1916" s="19" t="s">
        <v>9064</v>
      </c>
      <c r="E1916" s="19" t="s">
        <v>5046</v>
      </c>
      <c r="F1916" s="19" t="s">
        <v>8259</v>
      </c>
      <c r="G1916" s="19">
        <v>779</v>
      </c>
      <c r="H1916" s="19" t="s">
        <v>8258</v>
      </c>
    </row>
    <row r="1917" spans="1:8" x14ac:dyDescent="0.35">
      <c r="A1917" s="19" t="s">
        <v>11254</v>
      </c>
      <c r="B1917" s="19" t="s">
        <v>11253</v>
      </c>
      <c r="C1917" s="19" t="s">
        <v>8261</v>
      </c>
      <c r="D1917" s="19" t="s">
        <v>11252</v>
      </c>
      <c r="E1917" s="19" t="s">
        <v>5052</v>
      </c>
      <c r="F1917" s="19" t="s">
        <v>8259</v>
      </c>
      <c r="G1917" s="19">
        <v>132</v>
      </c>
      <c r="H1917" s="19" t="s">
        <v>8258</v>
      </c>
    </row>
    <row r="1918" spans="1:8" x14ac:dyDescent="0.35">
      <c r="A1918" s="19" t="s">
        <v>11251</v>
      </c>
      <c r="B1918" s="19" t="s">
        <v>11250</v>
      </c>
      <c r="C1918" s="19" t="s">
        <v>8261</v>
      </c>
      <c r="D1918" s="19" t="s">
        <v>11249</v>
      </c>
      <c r="E1918" s="19" t="s">
        <v>5055</v>
      </c>
      <c r="F1918" s="19" t="s">
        <v>8259</v>
      </c>
      <c r="G1918" s="19">
        <v>317</v>
      </c>
      <c r="H1918" s="19" t="s">
        <v>8258</v>
      </c>
    </row>
    <row r="1919" spans="1:8" x14ac:dyDescent="0.35">
      <c r="A1919" s="19" t="s">
        <v>11248</v>
      </c>
      <c r="B1919" s="19" t="s">
        <v>11247</v>
      </c>
      <c r="C1919" s="19" t="s">
        <v>8261</v>
      </c>
      <c r="D1919" s="19" t="s">
        <v>1183</v>
      </c>
      <c r="E1919" s="19" t="s">
        <v>5063</v>
      </c>
      <c r="F1919" s="19" t="s">
        <v>8259</v>
      </c>
      <c r="G1919" s="19">
        <v>328</v>
      </c>
      <c r="H1919" s="19" t="s">
        <v>8258</v>
      </c>
    </row>
    <row r="1920" spans="1:8" x14ac:dyDescent="0.35">
      <c r="A1920" s="19" t="s">
        <v>11246</v>
      </c>
      <c r="B1920" s="19" t="s">
        <v>11245</v>
      </c>
      <c r="C1920" s="19" t="s">
        <v>8261</v>
      </c>
      <c r="D1920" s="19" t="s">
        <v>8260</v>
      </c>
      <c r="E1920" s="19" t="s">
        <v>5067</v>
      </c>
      <c r="F1920" s="19" t="s">
        <v>8259</v>
      </c>
      <c r="G1920" s="19">
        <v>410</v>
      </c>
      <c r="H1920" s="19" t="s">
        <v>8258</v>
      </c>
    </row>
    <row r="1921" spans="1:8" x14ac:dyDescent="0.35">
      <c r="A1921" s="19" t="s">
        <v>11244</v>
      </c>
      <c r="B1921" s="19" t="s">
        <v>11243</v>
      </c>
      <c r="C1921" s="19" t="s">
        <v>8261</v>
      </c>
      <c r="D1921" s="19" t="s">
        <v>184</v>
      </c>
      <c r="E1921" s="19" t="s">
        <v>5073</v>
      </c>
      <c r="F1921" s="19" t="s">
        <v>8259</v>
      </c>
      <c r="G1921" s="19">
        <v>194</v>
      </c>
      <c r="H1921" s="19" t="s">
        <v>8258</v>
      </c>
    </row>
    <row r="1922" spans="1:8" x14ac:dyDescent="0.35">
      <c r="A1922" s="19" t="s">
        <v>11242</v>
      </c>
      <c r="B1922" s="19" t="s">
        <v>11241</v>
      </c>
      <c r="C1922" s="19" t="s">
        <v>8261</v>
      </c>
      <c r="D1922" s="19" t="s">
        <v>8260</v>
      </c>
      <c r="E1922" s="19" t="s">
        <v>5078</v>
      </c>
      <c r="F1922" s="19" t="s">
        <v>8259</v>
      </c>
      <c r="G1922" s="19">
        <v>198</v>
      </c>
      <c r="H1922" s="19" t="s">
        <v>8258</v>
      </c>
    </row>
    <row r="1923" spans="1:8" x14ac:dyDescent="0.35">
      <c r="A1923" s="19" t="s">
        <v>11240</v>
      </c>
      <c r="B1923" s="19" t="s">
        <v>11239</v>
      </c>
      <c r="C1923" s="19" t="s">
        <v>8261</v>
      </c>
      <c r="D1923" s="19" t="s">
        <v>8260</v>
      </c>
      <c r="E1923" s="19" t="s">
        <v>5080</v>
      </c>
      <c r="F1923" s="19" t="s">
        <v>8259</v>
      </c>
      <c r="G1923" s="19">
        <v>114</v>
      </c>
      <c r="H1923" s="19" t="s">
        <v>8258</v>
      </c>
    </row>
    <row r="1924" spans="1:8" x14ac:dyDescent="0.35">
      <c r="A1924" s="19" t="s">
        <v>11238</v>
      </c>
      <c r="B1924" s="19" t="s">
        <v>11237</v>
      </c>
      <c r="C1924" s="19" t="s">
        <v>8261</v>
      </c>
      <c r="D1924" s="19" t="s">
        <v>8260</v>
      </c>
      <c r="E1924" s="19" t="s">
        <v>5092</v>
      </c>
      <c r="F1924" s="19" t="s">
        <v>8259</v>
      </c>
      <c r="G1924" s="19">
        <v>223</v>
      </c>
      <c r="H1924" s="19" t="s">
        <v>8258</v>
      </c>
    </row>
    <row r="1925" spans="1:8" x14ac:dyDescent="0.35">
      <c r="A1925" s="19" t="s">
        <v>11236</v>
      </c>
      <c r="B1925" s="19" t="s">
        <v>11235</v>
      </c>
      <c r="C1925" s="19" t="s">
        <v>8261</v>
      </c>
      <c r="D1925" s="19" t="s">
        <v>8894</v>
      </c>
      <c r="E1925" s="19" t="s">
        <v>5094</v>
      </c>
      <c r="F1925" s="19" t="s">
        <v>8259</v>
      </c>
      <c r="G1925" s="19">
        <v>312</v>
      </c>
      <c r="H1925" s="19" t="s">
        <v>8258</v>
      </c>
    </row>
    <row r="1926" spans="1:8" x14ac:dyDescent="0.35">
      <c r="A1926" s="19" t="s">
        <v>11234</v>
      </c>
      <c r="B1926" s="19" t="s">
        <v>11233</v>
      </c>
      <c r="C1926" s="19" t="s">
        <v>8261</v>
      </c>
      <c r="D1926" s="19" t="s">
        <v>8260</v>
      </c>
      <c r="E1926" s="19" t="s">
        <v>5114</v>
      </c>
      <c r="F1926" s="19" t="s">
        <v>8259</v>
      </c>
      <c r="G1926" s="19">
        <v>268</v>
      </c>
      <c r="H1926" s="19" t="s">
        <v>8258</v>
      </c>
    </row>
    <row r="1927" spans="1:8" x14ac:dyDescent="0.35">
      <c r="A1927" s="19" t="s">
        <v>11232</v>
      </c>
      <c r="B1927" s="19" t="s">
        <v>11231</v>
      </c>
      <c r="C1927" s="19" t="s">
        <v>8261</v>
      </c>
      <c r="D1927" s="19" t="s">
        <v>8260</v>
      </c>
      <c r="E1927" s="19" t="s">
        <v>5116</v>
      </c>
      <c r="F1927" s="19" t="s">
        <v>8259</v>
      </c>
      <c r="G1927" s="19">
        <v>266</v>
      </c>
      <c r="H1927" s="19" t="s">
        <v>8258</v>
      </c>
    </row>
    <row r="1928" spans="1:8" x14ac:dyDescent="0.35">
      <c r="A1928" s="19" t="s">
        <v>11230</v>
      </c>
      <c r="B1928" s="19" t="s">
        <v>11229</v>
      </c>
      <c r="C1928" s="19" t="s">
        <v>8261</v>
      </c>
      <c r="D1928" s="19" t="s">
        <v>10914</v>
      </c>
      <c r="E1928" s="19" t="s">
        <v>5146</v>
      </c>
      <c r="F1928" s="19" t="s">
        <v>8259</v>
      </c>
      <c r="G1928" s="19">
        <v>316</v>
      </c>
      <c r="H1928" s="19" t="s">
        <v>8258</v>
      </c>
    </row>
    <row r="1929" spans="1:8" x14ac:dyDescent="0.35">
      <c r="A1929" s="19" t="s">
        <v>11228</v>
      </c>
      <c r="B1929" s="19" t="s">
        <v>11227</v>
      </c>
      <c r="C1929" s="19" t="s">
        <v>8261</v>
      </c>
      <c r="D1929" s="19" t="s">
        <v>2766</v>
      </c>
      <c r="E1929" s="19" t="s">
        <v>5152</v>
      </c>
      <c r="F1929" s="19" t="s">
        <v>8259</v>
      </c>
      <c r="G1929" s="19">
        <v>295</v>
      </c>
      <c r="H1929" s="19" t="s">
        <v>8258</v>
      </c>
    </row>
    <row r="1930" spans="1:8" x14ac:dyDescent="0.35">
      <c r="A1930" s="19" t="s">
        <v>11226</v>
      </c>
      <c r="B1930" s="19" t="s">
        <v>11225</v>
      </c>
      <c r="C1930" s="19" t="s">
        <v>8261</v>
      </c>
      <c r="D1930" s="19" t="s">
        <v>9227</v>
      </c>
      <c r="E1930" s="19" t="s">
        <v>5154</v>
      </c>
      <c r="F1930" s="19" t="s">
        <v>8259</v>
      </c>
      <c r="G1930" s="19">
        <v>399</v>
      </c>
      <c r="H1930" s="19" t="s">
        <v>8258</v>
      </c>
    </row>
    <row r="1931" spans="1:8" x14ac:dyDescent="0.35">
      <c r="A1931" s="19" t="s">
        <v>11224</v>
      </c>
      <c r="B1931" s="19" t="s">
        <v>11223</v>
      </c>
      <c r="C1931" s="19" t="s">
        <v>8261</v>
      </c>
      <c r="D1931" s="19" t="s">
        <v>125</v>
      </c>
      <c r="E1931" s="19" t="s">
        <v>5185</v>
      </c>
      <c r="F1931" s="19" t="s">
        <v>8259</v>
      </c>
      <c r="G1931" s="19">
        <v>425</v>
      </c>
      <c r="H1931" s="19" t="s">
        <v>8258</v>
      </c>
    </row>
    <row r="1932" spans="1:8" x14ac:dyDescent="0.35">
      <c r="A1932" s="19" t="s">
        <v>11222</v>
      </c>
      <c r="B1932" s="19" t="s">
        <v>11221</v>
      </c>
      <c r="C1932" s="19" t="s">
        <v>8261</v>
      </c>
      <c r="D1932" s="19" t="s">
        <v>5192</v>
      </c>
      <c r="E1932" s="19" t="s">
        <v>5190</v>
      </c>
      <c r="F1932" s="19" t="s">
        <v>8259</v>
      </c>
      <c r="G1932" s="19">
        <v>395</v>
      </c>
      <c r="H1932" s="19" t="s">
        <v>8258</v>
      </c>
    </row>
    <row r="1933" spans="1:8" x14ac:dyDescent="0.35">
      <c r="A1933" s="19" t="s">
        <v>11220</v>
      </c>
      <c r="B1933" s="19" t="s">
        <v>11219</v>
      </c>
      <c r="C1933" s="19" t="s">
        <v>8261</v>
      </c>
      <c r="D1933" s="19" t="s">
        <v>10451</v>
      </c>
      <c r="E1933" s="19" t="s">
        <v>5193</v>
      </c>
      <c r="F1933" s="19" t="s">
        <v>8259</v>
      </c>
      <c r="G1933" s="19">
        <v>116</v>
      </c>
      <c r="H1933" s="19" t="s">
        <v>8258</v>
      </c>
    </row>
    <row r="1934" spans="1:8" x14ac:dyDescent="0.35">
      <c r="A1934" s="19" t="s">
        <v>11218</v>
      </c>
      <c r="B1934" s="19" t="s">
        <v>11217</v>
      </c>
      <c r="C1934" s="19" t="s">
        <v>8261</v>
      </c>
      <c r="D1934" s="19" t="s">
        <v>10451</v>
      </c>
      <c r="E1934" s="19" t="s">
        <v>5195</v>
      </c>
      <c r="F1934" s="19" t="s">
        <v>8259</v>
      </c>
      <c r="G1934" s="19">
        <v>94</v>
      </c>
      <c r="H1934" s="19" t="s">
        <v>8258</v>
      </c>
    </row>
    <row r="1935" spans="1:8" x14ac:dyDescent="0.35">
      <c r="A1935" s="19" t="s">
        <v>11216</v>
      </c>
      <c r="B1935" s="19" t="s">
        <v>11215</v>
      </c>
      <c r="C1935" s="19" t="s">
        <v>8261</v>
      </c>
      <c r="D1935" s="19" t="s">
        <v>10451</v>
      </c>
      <c r="E1935" s="19" t="s">
        <v>5197</v>
      </c>
      <c r="F1935" s="19" t="s">
        <v>8259</v>
      </c>
      <c r="G1935" s="19">
        <v>161</v>
      </c>
      <c r="H1935" s="19" t="s">
        <v>8258</v>
      </c>
    </row>
    <row r="1936" spans="1:8" x14ac:dyDescent="0.35">
      <c r="A1936" s="19" t="s">
        <v>11214</v>
      </c>
      <c r="B1936" s="19" t="s">
        <v>11213</v>
      </c>
      <c r="C1936" s="19" t="s">
        <v>8261</v>
      </c>
      <c r="D1936" s="19" t="s">
        <v>10451</v>
      </c>
      <c r="E1936" s="19" t="s">
        <v>5199</v>
      </c>
      <c r="F1936" s="19" t="s">
        <v>8259</v>
      </c>
      <c r="G1936" s="19">
        <v>494</v>
      </c>
      <c r="H1936" s="19" t="s">
        <v>8258</v>
      </c>
    </row>
    <row r="1937" spans="1:8" x14ac:dyDescent="0.35">
      <c r="A1937" s="19" t="s">
        <v>11212</v>
      </c>
      <c r="B1937" s="19" t="s">
        <v>11211</v>
      </c>
      <c r="C1937" s="19" t="s">
        <v>8261</v>
      </c>
      <c r="D1937" s="19" t="s">
        <v>10451</v>
      </c>
      <c r="E1937" s="19" t="s">
        <v>5201</v>
      </c>
      <c r="F1937" s="19" t="s">
        <v>8259</v>
      </c>
      <c r="G1937" s="19">
        <v>112</v>
      </c>
      <c r="H1937" s="19" t="s">
        <v>8258</v>
      </c>
    </row>
    <row r="1938" spans="1:8" x14ac:dyDescent="0.35">
      <c r="A1938" s="19" t="s">
        <v>11210</v>
      </c>
      <c r="B1938" s="19" t="s">
        <v>11209</v>
      </c>
      <c r="C1938" s="19" t="s">
        <v>8261</v>
      </c>
      <c r="D1938" s="19" t="s">
        <v>10451</v>
      </c>
      <c r="E1938" s="19" t="s">
        <v>5203</v>
      </c>
      <c r="F1938" s="19" t="s">
        <v>8259</v>
      </c>
      <c r="G1938" s="19">
        <v>140</v>
      </c>
      <c r="H1938" s="19" t="s">
        <v>8258</v>
      </c>
    </row>
    <row r="1939" spans="1:8" x14ac:dyDescent="0.35">
      <c r="A1939" s="19" t="s">
        <v>11208</v>
      </c>
      <c r="B1939" s="19" t="s">
        <v>11207</v>
      </c>
      <c r="C1939" s="19" t="s">
        <v>8261</v>
      </c>
      <c r="D1939" s="19" t="s">
        <v>10451</v>
      </c>
      <c r="E1939" s="19" t="s">
        <v>5205</v>
      </c>
      <c r="F1939" s="19" t="s">
        <v>8259</v>
      </c>
      <c r="G1939" s="19">
        <v>800</v>
      </c>
      <c r="H1939" s="19" t="s">
        <v>8258</v>
      </c>
    </row>
    <row r="1940" spans="1:8" x14ac:dyDescent="0.35">
      <c r="A1940" s="19" t="s">
        <v>11206</v>
      </c>
      <c r="B1940" s="19" t="s">
        <v>11205</v>
      </c>
      <c r="C1940" s="19" t="s">
        <v>8261</v>
      </c>
      <c r="D1940" s="19" t="s">
        <v>9121</v>
      </c>
      <c r="E1940" s="19" t="s">
        <v>5251</v>
      </c>
      <c r="F1940" s="19" t="s">
        <v>8259</v>
      </c>
      <c r="G1940" s="19">
        <v>367</v>
      </c>
      <c r="H1940" s="19" t="s">
        <v>8258</v>
      </c>
    </row>
    <row r="1941" spans="1:8" x14ac:dyDescent="0.35">
      <c r="A1941" s="19" t="s">
        <v>11204</v>
      </c>
      <c r="B1941" s="19" t="s">
        <v>11203</v>
      </c>
      <c r="C1941" s="19" t="s">
        <v>8261</v>
      </c>
      <c r="D1941" s="19" t="s">
        <v>8662</v>
      </c>
      <c r="E1941" s="19" t="s">
        <v>5253</v>
      </c>
      <c r="F1941" s="19" t="s">
        <v>8259</v>
      </c>
      <c r="G1941" s="19">
        <v>224</v>
      </c>
      <c r="H1941" s="19" t="s">
        <v>8258</v>
      </c>
    </row>
    <row r="1942" spans="1:8" x14ac:dyDescent="0.35">
      <c r="A1942" s="19" t="s">
        <v>11202</v>
      </c>
      <c r="B1942" s="19" t="s">
        <v>11201</v>
      </c>
      <c r="C1942" s="19" t="s">
        <v>8261</v>
      </c>
      <c r="D1942" s="19" t="s">
        <v>8260</v>
      </c>
      <c r="E1942" s="19" t="s">
        <v>5256</v>
      </c>
      <c r="F1942" s="19" t="s">
        <v>8259</v>
      </c>
      <c r="G1942" s="19">
        <v>249</v>
      </c>
      <c r="H1942" s="19" t="s">
        <v>8258</v>
      </c>
    </row>
    <row r="1943" spans="1:8" x14ac:dyDescent="0.35">
      <c r="A1943" s="19" t="s">
        <v>11200</v>
      </c>
      <c r="B1943" s="19" t="s">
        <v>11199</v>
      </c>
      <c r="C1943" s="19" t="s">
        <v>8261</v>
      </c>
      <c r="D1943" s="19" t="s">
        <v>8260</v>
      </c>
      <c r="E1943" s="19" t="s">
        <v>5287</v>
      </c>
      <c r="F1943" s="19" t="s">
        <v>8259</v>
      </c>
      <c r="G1943" s="19">
        <v>238</v>
      </c>
      <c r="H1943" s="19" t="s">
        <v>8258</v>
      </c>
    </row>
    <row r="1944" spans="1:8" x14ac:dyDescent="0.35">
      <c r="A1944" s="19" t="s">
        <v>11198</v>
      </c>
      <c r="B1944" s="19" t="s">
        <v>11197</v>
      </c>
      <c r="C1944" s="19" t="s">
        <v>8261</v>
      </c>
      <c r="D1944" s="19" t="s">
        <v>11196</v>
      </c>
      <c r="E1944" s="19" t="s">
        <v>5302</v>
      </c>
      <c r="F1944" s="19" t="s">
        <v>8259</v>
      </c>
      <c r="G1944" s="19">
        <v>267</v>
      </c>
      <c r="H1944" s="19" t="s">
        <v>8258</v>
      </c>
    </row>
    <row r="1945" spans="1:8" x14ac:dyDescent="0.35">
      <c r="A1945" s="19" t="s">
        <v>11195</v>
      </c>
      <c r="B1945" s="19" t="s">
        <v>11194</v>
      </c>
      <c r="C1945" s="19" t="s">
        <v>8261</v>
      </c>
      <c r="D1945" s="19" t="s">
        <v>8260</v>
      </c>
      <c r="E1945" s="19" t="s">
        <v>5307</v>
      </c>
      <c r="F1945" s="19" t="s">
        <v>8259</v>
      </c>
      <c r="G1945" s="19">
        <v>167</v>
      </c>
      <c r="H1945" s="19" t="s">
        <v>8258</v>
      </c>
    </row>
    <row r="1946" spans="1:8" x14ac:dyDescent="0.35">
      <c r="A1946" s="19" t="s">
        <v>11193</v>
      </c>
      <c r="B1946" s="19" t="s">
        <v>11192</v>
      </c>
      <c r="C1946" s="19" t="s">
        <v>8261</v>
      </c>
      <c r="D1946" s="19" t="s">
        <v>8260</v>
      </c>
      <c r="E1946" s="19" t="s">
        <v>5309</v>
      </c>
      <c r="F1946" s="19" t="s">
        <v>8259</v>
      </c>
      <c r="G1946" s="19">
        <v>339</v>
      </c>
      <c r="H1946" s="19" t="s">
        <v>8258</v>
      </c>
    </row>
    <row r="1947" spans="1:8" x14ac:dyDescent="0.35">
      <c r="A1947" s="19" t="s">
        <v>11191</v>
      </c>
      <c r="B1947" s="19" t="s">
        <v>11190</v>
      </c>
      <c r="C1947" s="19" t="s">
        <v>8261</v>
      </c>
      <c r="D1947" s="19" t="s">
        <v>5316</v>
      </c>
      <c r="E1947" s="19" t="s">
        <v>5314</v>
      </c>
      <c r="F1947" s="19" t="s">
        <v>8259</v>
      </c>
      <c r="G1947" s="19">
        <v>387</v>
      </c>
      <c r="H1947" s="19" t="s">
        <v>8258</v>
      </c>
    </row>
    <row r="1948" spans="1:8" x14ac:dyDescent="0.35">
      <c r="A1948" s="19" t="s">
        <v>11189</v>
      </c>
      <c r="B1948" s="19" t="s">
        <v>11188</v>
      </c>
      <c r="C1948" s="19" t="s">
        <v>8261</v>
      </c>
      <c r="D1948" s="19" t="s">
        <v>8442</v>
      </c>
      <c r="E1948" s="19" t="s">
        <v>5325</v>
      </c>
      <c r="F1948" s="19" t="s">
        <v>8259</v>
      </c>
      <c r="G1948" s="19">
        <v>187</v>
      </c>
      <c r="H1948" s="19" t="s">
        <v>8258</v>
      </c>
    </row>
    <row r="1949" spans="1:8" x14ac:dyDescent="0.35">
      <c r="A1949" s="19" t="s">
        <v>11187</v>
      </c>
      <c r="B1949" s="19" t="s">
        <v>11186</v>
      </c>
      <c r="C1949" s="19" t="s">
        <v>8261</v>
      </c>
      <c r="D1949" s="19" t="s">
        <v>8894</v>
      </c>
      <c r="E1949" s="19" t="s">
        <v>5351</v>
      </c>
      <c r="F1949" s="19" t="s">
        <v>8259</v>
      </c>
      <c r="G1949" s="19">
        <v>225</v>
      </c>
      <c r="H1949" s="19" t="s">
        <v>8258</v>
      </c>
    </row>
    <row r="1950" spans="1:8" x14ac:dyDescent="0.35">
      <c r="A1950" s="19" t="s">
        <v>11185</v>
      </c>
      <c r="B1950" s="19" t="s">
        <v>11184</v>
      </c>
      <c r="C1950" s="19" t="s">
        <v>8261</v>
      </c>
      <c r="D1950" s="19" t="s">
        <v>8260</v>
      </c>
      <c r="E1950" s="19" t="s">
        <v>5360</v>
      </c>
      <c r="F1950" s="19" t="s">
        <v>8259</v>
      </c>
      <c r="G1950" s="19">
        <v>231</v>
      </c>
      <c r="H1950" s="19" t="s">
        <v>8258</v>
      </c>
    </row>
    <row r="1951" spans="1:8" x14ac:dyDescent="0.35">
      <c r="A1951" s="19" t="s">
        <v>11183</v>
      </c>
      <c r="B1951" s="19" t="s">
        <v>11182</v>
      </c>
      <c r="C1951" s="19" t="s">
        <v>8261</v>
      </c>
      <c r="D1951" s="19" t="s">
        <v>5395</v>
      </c>
      <c r="E1951" s="19" t="s">
        <v>5393</v>
      </c>
      <c r="F1951" s="19" t="s">
        <v>8259</v>
      </c>
      <c r="G1951" s="19">
        <v>206</v>
      </c>
      <c r="H1951" s="19" t="s">
        <v>8258</v>
      </c>
    </row>
    <row r="1952" spans="1:8" x14ac:dyDescent="0.35">
      <c r="A1952" s="19" t="s">
        <v>11181</v>
      </c>
      <c r="B1952" s="19" t="s">
        <v>11180</v>
      </c>
      <c r="C1952" s="19" t="s">
        <v>8261</v>
      </c>
      <c r="D1952" s="19" t="s">
        <v>8260</v>
      </c>
      <c r="E1952" s="19" t="s">
        <v>5408</v>
      </c>
      <c r="F1952" s="19" t="s">
        <v>8259</v>
      </c>
      <c r="G1952" s="19">
        <v>67</v>
      </c>
      <c r="H1952" s="19" t="s">
        <v>8258</v>
      </c>
    </row>
    <row r="1953" spans="1:8" x14ac:dyDescent="0.35">
      <c r="A1953" s="19" t="s">
        <v>11179</v>
      </c>
      <c r="B1953" s="19" t="s">
        <v>11178</v>
      </c>
      <c r="C1953" s="19" t="s">
        <v>8261</v>
      </c>
      <c r="D1953" s="19" t="s">
        <v>11177</v>
      </c>
      <c r="E1953" s="19" t="s">
        <v>5410</v>
      </c>
      <c r="F1953" s="19" t="s">
        <v>8259</v>
      </c>
      <c r="G1953" s="19">
        <v>234</v>
      </c>
      <c r="H1953" s="19" t="s">
        <v>8258</v>
      </c>
    </row>
    <row r="1954" spans="1:8" x14ac:dyDescent="0.35">
      <c r="A1954" s="19" t="s">
        <v>11176</v>
      </c>
      <c r="B1954" s="19" t="s">
        <v>11175</v>
      </c>
      <c r="C1954" s="19" t="s">
        <v>8261</v>
      </c>
      <c r="D1954" s="19" t="s">
        <v>3502</v>
      </c>
      <c r="E1954" s="19" t="s">
        <v>5415</v>
      </c>
      <c r="F1954" s="19" t="s">
        <v>8259</v>
      </c>
      <c r="G1954" s="19">
        <v>291</v>
      </c>
      <c r="H1954" s="19" t="s">
        <v>8258</v>
      </c>
    </row>
    <row r="1955" spans="1:8" x14ac:dyDescent="0.35">
      <c r="A1955" s="19" t="s">
        <v>11174</v>
      </c>
      <c r="B1955" s="19" t="s">
        <v>11173</v>
      </c>
      <c r="C1955" s="19" t="s">
        <v>8261</v>
      </c>
      <c r="D1955" s="19" t="s">
        <v>8260</v>
      </c>
      <c r="E1955" s="19" t="s">
        <v>5419</v>
      </c>
      <c r="F1955" s="19" t="s">
        <v>8259</v>
      </c>
      <c r="G1955" s="19">
        <v>867</v>
      </c>
      <c r="H1955" s="19" t="s">
        <v>8258</v>
      </c>
    </row>
    <row r="1956" spans="1:8" x14ac:dyDescent="0.35">
      <c r="A1956" s="19" t="s">
        <v>11172</v>
      </c>
      <c r="B1956" s="19" t="s">
        <v>11171</v>
      </c>
      <c r="C1956" s="19" t="s">
        <v>8261</v>
      </c>
      <c r="D1956" s="19" t="s">
        <v>11170</v>
      </c>
      <c r="E1956" s="19" t="s">
        <v>5421</v>
      </c>
      <c r="F1956" s="19" t="s">
        <v>8259</v>
      </c>
      <c r="G1956" s="19">
        <v>131</v>
      </c>
      <c r="H1956" s="19" t="s">
        <v>8258</v>
      </c>
    </row>
    <row r="1957" spans="1:8" x14ac:dyDescent="0.35">
      <c r="A1957" s="19" t="s">
        <v>11169</v>
      </c>
      <c r="B1957" s="19" t="s">
        <v>11168</v>
      </c>
      <c r="C1957" s="19" t="s">
        <v>8261</v>
      </c>
      <c r="D1957" s="19" t="s">
        <v>11167</v>
      </c>
      <c r="E1957" s="19" t="s">
        <v>5424</v>
      </c>
      <c r="F1957" s="19" t="s">
        <v>8259</v>
      </c>
      <c r="G1957" s="19">
        <v>312</v>
      </c>
      <c r="H1957" s="19" t="s">
        <v>8258</v>
      </c>
    </row>
    <row r="1958" spans="1:8" x14ac:dyDescent="0.35">
      <c r="A1958" s="19" t="s">
        <v>11166</v>
      </c>
      <c r="B1958" s="19" t="s">
        <v>11165</v>
      </c>
      <c r="C1958" s="19" t="s">
        <v>8261</v>
      </c>
      <c r="D1958" s="19" t="s">
        <v>8598</v>
      </c>
      <c r="E1958" s="19" t="s">
        <v>5456</v>
      </c>
      <c r="F1958" s="19" t="s">
        <v>8259</v>
      </c>
      <c r="G1958" s="19">
        <v>477</v>
      </c>
      <c r="H1958" s="19" t="s">
        <v>8258</v>
      </c>
    </row>
    <row r="1959" spans="1:8" x14ac:dyDescent="0.35">
      <c r="A1959" s="19" t="s">
        <v>11164</v>
      </c>
      <c r="B1959" s="19" t="s">
        <v>11163</v>
      </c>
      <c r="C1959" s="19" t="s">
        <v>8261</v>
      </c>
      <c r="D1959" s="19" t="s">
        <v>10971</v>
      </c>
      <c r="E1959" s="19" t="s">
        <v>5464</v>
      </c>
      <c r="F1959" s="19" t="s">
        <v>8259</v>
      </c>
      <c r="G1959" s="19">
        <v>262</v>
      </c>
      <c r="H1959" s="19" t="s">
        <v>8258</v>
      </c>
    </row>
    <row r="1960" spans="1:8" x14ac:dyDescent="0.35">
      <c r="A1960" s="19" t="s">
        <v>11162</v>
      </c>
      <c r="B1960" s="19" t="s">
        <v>11161</v>
      </c>
      <c r="C1960" s="19" t="s">
        <v>8261</v>
      </c>
      <c r="D1960" s="19" t="s">
        <v>10851</v>
      </c>
      <c r="E1960" s="19" t="s">
        <v>5521</v>
      </c>
      <c r="F1960" s="19" t="s">
        <v>8259</v>
      </c>
      <c r="G1960" s="19">
        <v>433</v>
      </c>
      <c r="H1960" s="19" t="s">
        <v>8258</v>
      </c>
    </row>
    <row r="1961" spans="1:8" x14ac:dyDescent="0.35">
      <c r="A1961" s="19" t="s">
        <v>11160</v>
      </c>
      <c r="B1961" s="19" t="s">
        <v>11159</v>
      </c>
      <c r="C1961" s="19" t="s">
        <v>8261</v>
      </c>
      <c r="D1961" s="19" t="s">
        <v>9561</v>
      </c>
      <c r="E1961" s="19" t="s">
        <v>5523</v>
      </c>
      <c r="F1961" s="19" t="s">
        <v>8259</v>
      </c>
      <c r="G1961" s="19">
        <v>209</v>
      </c>
      <c r="H1961" s="19" t="s">
        <v>8258</v>
      </c>
    </row>
    <row r="1962" spans="1:8" x14ac:dyDescent="0.35">
      <c r="A1962" s="19" t="s">
        <v>11158</v>
      </c>
      <c r="B1962" s="19" t="s">
        <v>11157</v>
      </c>
      <c r="C1962" s="19" t="s">
        <v>8261</v>
      </c>
      <c r="D1962" s="19" t="s">
        <v>5532</v>
      </c>
      <c r="E1962" s="19" t="s">
        <v>5530</v>
      </c>
      <c r="F1962" s="19" t="s">
        <v>8259</v>
      </c>
      <c r="G1962" s="19">
        <v>399</v>
      </c>
      <c r="H1962" s="19" t="s">
        <v>8258</v>
      </c>
    </row>
    <row r="1963" spans="1:8" x14ac:dyDescent="0.35">
      <c r="A1963" s="19" t="s">
        <v>11156</v>
      </c>
      <c r="B1963" s="19" t="s">
        <v>11155</v>
      </c>
      <c r="C1963" s="19" t="s">
        <v>8261</v>
      </c>
      <c r="D1963" s="19" t="s">
        <v>8260</v>
      </c>
      <c r="E1963" s="19" t="s">
        <v>5533</v>
      </c>
      <c r="F1963" s="19" t="s">
        <v>8259</v>
      </c>
      <c r="G1963" s="19">
        <v>143</v>
      </c>
      <c r="H1963" s="19" t="s">
        <v>8258</v>
      </c>
    </row>
    <row r="1964" spans="1:8" x14ac:dyDescent="0.35">
      <c r="A1964" s="19" t="s">
        <v>11154</v>
      </c>
      <c r="B1964" s="19" t="s">
        <v>11153</v>
      </c>
      <c r="C1964" s="19" t="s">
        <v>8261</v>
      </c>
      <c r="D1964" s="19" t="s">
        <v>8260</v>
      </c>
      <c r="E1964" s="19" t="s">
        <v>5584</v>
      </c>
      <c r="F1964" s="19" t="s">
        <v>8259</v>
      </c>
      <c r="G1964" s="19">
        <v>103</v>
      </c>
      <c r="H1964" s="19" t="s">
        <v>8258</v>
      </c>
    </row>
    <row r="1965" spans="1:8" x14ac:dyDescent="0.35">
      <c r="A1965" s="19" t="s">
        <v>11152</v>
      </c>
      <c r="B1965" s="19" t="s">
        <v>11151</v>
      </c>
      <c r="C1965" s="19" t="s">
        <v>8261</v>
      </c>
      <c r="D1965" s="19" t="s">
        <v>8260</v>
      </c>
      <c r="E1965" s="19" t="s">
        <v>5589</v>
      </c>
      <c r="F1965" s="19" t="s">
        <v>8259</v>
      </c>
      <c r="G1965" s="19">
        <v>226</v>
      </c>
      <c r="H1965" s="19" t="s">
        <v>8258</v>
      </c>
    </row>
    <row r="1966" spans="1:8" x14ac:dyDescent="0.35">
      <c r="A1966" s="19" t="s">
        <v>11150</v>
      </c>
      <c r="B1966" s="19" t="s">
        <v>11149</v>
      </c>
      <c r="C1966" s="19" t="s">
        <v>8261</v>
      </c>
      <c r="D1966" s="19" t="s">
        <v>10109</v>
      </c>
      <c r="E1966" s="19" t="s">
        <v>5600</v>
      </c>
      <c r="F1966" s="19" t="s">
        <v>8259</v>
      </c>
      <c r="G1966" s="19">
        <v>140</v>
      </c>
      <c r="H1966" s="19" t="s">
        <v>8258</v>
      </c>
    </row>
    <row r="1967" spans="1:8" x14ac:dyDescent="0.35">
      <c r="A1967" s="19" t="s">
        <v>11148</v>
      </c>
      <c r="B1967" s="19" t="s">
        <v>11147</v>
      </c>
      <c r="C1967" s="19" t="s">
        <v>8261</v>
      </c>
      <c r="D1967" s="19" t="s">
        <v>9227</v>
      </c>
      <c r="E1967" s="19" t="s">
        <v>5602</v>
      </c>
      <c r="F1967" s="19" t="s">
        <v>8259</v>
      </c>
      <c r="G1967" s="19">
        <v>295</v>
      </c>
      <c r="H1967" s="19" t="s">
        <v>8258</v>
      </c>
    </row>
    <row r="1968" spans="1:8" x14ac:dyDescent="0.35">
      <c r="A1968" s="19" t="s">
        <v>11146</v>
      </c>
      <c r="B1968" s="19" t="s">
        <v>11145</v>
      </c>
      <c r="C1968" s="19" t="s">
        <v>8261</v>
      </c>
      <c r="D1968" s="19" t="s">
        <v>8260</v>
      </c>
      <c r="E1968" s="19" t="s">
        <v>5604</v>
      </c>
      <c r="F1968" s="19" t="s">
        <v>8259</v>
      </c>
      <c r="G1968" s="19">
        <v>76</v>
      </c>
      <c r="H1968" s="19" t="s">
        <v>8258</v>
      </c>
    </row>
    <row r="1969" spans="1:8" x14ac:dyDescent="0.35">
      <c r="A1969" s="19" t="s">
        <v>11144</v>
      </c>
      <c r="B1969" s="19" t="s">
        <v>11143</v>
      </c>
      <c r="C1969" s="19" t="s">
        <v>8261</v>
      </c>
      <c r="D1969" s="19" t="s">
        <v>11142</v>
      </c>
      <c r="E1969" s="19" t="s">
        <v>5625</v>
      </c>
      <c r="F1969" s="19" t="s">
        <v>8259</v>
      </c>
      <c r="G1969" s="19">
        <v>76</v>
      </c>
      <c r="H1969" s="19" t="s">
        <v>8258</v>
      </c>
    </row>
    <row r="1970" spans="1:8" x14ac:dyDescent="0.35">
      <c r="A1970" s="19" t="s">
        <v>11141</v>
      </c>
      <c r="B1970" s="19" t="s">
        <v>11140</v>
      </c>
      <c r="C1970" s="19" t="s">
        <v>8261</v>
      </c>
      <c r="D1970" s="19" t="s">
        <v>1901</v>
      </c>
      <c r="E1970" s="19" t="s">
        <v>5630</v>
      </c>
      <c r="F1970" s="19" t="s">
        <v>8259</v>
      </c>
      <c r="G1970" s="19">
        <v>211</v>
      </c>
      <c r="H1970" s="19" t="s">
        <v>8258</v>
      </c>
    </row>
    <row r="1971" spans="1:8" x14ac:dyDescent="0.35">
      <c r="A1971" s="19" t="s">
        <v>11139</v>
      </c>
      <c r="B1971" s="19" t="s">
        <v>11138</v>
      </c>
      <c r="C1971" s="19" t="s">
        <v>8261</v>
      </c>
      <c r="D1971" s="19" t="s">
        <v>11137</v>
      </c>
      <c r="E1971" s="19" t="s">
        <v>5632</v>
      </c>
      <c r="F1971" s="19" t="s">
        <v>8259</v>
      </c>
      <c r="G1971" s="19">
        <v>348</v>
      </c>
      <c r="H1971" s="19" t="s">
        <v>8258</v>
      </c>
    </row>
    <row r="1972" spans="1:8" x14ac:dyDescent="0.35">
      <c r="A1972" s="19" t="s">
        <v>11136</v>
      </c>
      <c r="B1972" s="19" t="s">
        <v>11135</v>
      </c>
      <c r="C1972" s="19" t="s">
        <v>8261</v>
      </c>
      <c r="D1972" s="19" t="s">
        <v>8260</v>
      </c>
      <c r="E1972" s="19" t="s">
        <v>5634</v>
      </c>
      <c r="F1972" s="19" t="s">
        <v>8259</v>
      </c>
      <c r="G1972" s="19">
        <v>232</v>
      </c>
      <c r="H1972" s="19" t="s">
        <v>8258</v>
      </c>
    </row>
    <row r="1973" spans="1:8" x14ac:dyDescent="0.35">
      <c r="A1973" s="19" t="s">
        <v>11134</v>
      </c>
      <c r="B1973" s="19" t="s">
        <v>11133</v>
      </c>
      <c r="C1973" s="19" t="s">
        <v>8261</v>
      </c>
      <c r="D1973" s="19" t="s">
        <v>8260</v>
      </c>
      <c r="E1973" s="19" t="s">
        <v>5636</v>
      </c>
      <c r="F1973" s="19" t="s">
        <v>8259</v>
      </c>
      <c r="G1973" s="19">
        <v>212</v>
      </c>
      <c r="H1973" s="19" t="s">
        <v>8258</v>
      </c>
    </row>
    <row r="1974" spans="1:8" x14ac:dyDescent="0.35">
      <c r="A1974" s="19" t="s">
        <v>11132</v>
      </c>
      <c r="B1974" s="19" t="s">
        <v>11131</v>
      </c>
      <c r="C1974" s="19" t="s">
        <v>8261</v>
      </c>
      <c r="D1974" s="19" t="s">
        <v>157</v>
      </c>
      <c r="E1974" s="19" t="s">
        <v>5638</v>
      </c>
      <c r="F1974" s="19" t="s">
        <v>8259</v>
      </c>
      <c r="G1974" s="19">
        <v>115</v>
      </c>
      <c r="H1974" s="19" t="s">
        <v>8258</v>
      </c>
    </row>
    <row r="1975" spans="1:8" x14ac:dyDescent="0.35">
      <c r="A1975" s="19" t="s">
        <v>11130</v>
      </c>
      <c r="B1975" s="19" t="s">
        <v>11129</v>
      </c>
      <c r="C1975" s="19" t="s">
        <v>8261</v>
      </c>
      <c r="D1975" s="19" t="s">
        <v>8209</v>
      </c>
      <c r="E1975" s="19" t="s">
        <v>5649</v>
      </c>
      <c r="F1975" s="19" t="s">
        <v>8259</v>
      </c>
      <c r="G1975" s="19">
        <v>508</v>
      </c>
      <c r="H1975" s="19" t="s">
        <v>8258</v>
      </c>
    </row>
    <row r="1976" spans="1:8" x14ac:dyDescent="0.35">
      <c r="A1976" s="19" t="s">
        <v>11128</v>
      </c>
      <c r="B1976" s="19" t="s">
        <v>11127</v>
      </c>
      <c r="C1976" s="19" t="s">
        <v>8261</v>
      </c>
      <c r="D1976" s="19" t="s">
        <v>8209</v>
      </c>
      <c r="E1976" s="19" t="s">
        <v>5651</v>
      </c>
      <c r="F1976" s="19" t="s">
        <v>8259</v>
      </c>
      <c r="G1976" s="19">
        <v>149</v>
      </c>
      <c r="H1976" s="19" t="s">
        <v>8258</v>
      </c>
    </row>
    <row r="1977" spans="1:8" x14ac:dyDescent="0.35">
      <c r="A1977" s="19" t="s">
        <v>11126</v>
      </c>
      <c r="B1977" s="19" t="s">
        <v>11125</v>
      </c>
      <c r="C1977" s="19" t="s">
        <v>8261</v>
      </c>
      <c r="D1977" s="19" t="s">
        <v>8209</v>
      </c>
      <c r="E1977" s="19" t="s">
        <v>5653</v>
      </c>
      <c r="F1977" s="19" t="s">
        <v>8259</v>
      </c>
      <c r="G1977" s="19">
        <v>339</v>
      </c>
      <c r="H1977" s="19" t="s">
        <v>8258</v>
      </c>
    </row>
    <row r="1978" spans="1:8" x14ac:dyDescent="0.35">
      <c r="A1978" s="19" t="s">
        <v>11124</v>
      </c>
      <c r="B1978" s="19" t="s">
        <v>11123</v>
      </c>
      <c r="C1978" s="19" t="s">
        <v>8261</v>
      </c>
      <c r="D1978" s="19" t="s">
        <v>11122</v>
      </c>
      <c r="E1978" s="19" t="s">
        <v>5655</v>
      </c>
      <c r="F1978" s="19" t="s">
        <v>8259</v>
      </c>
      <c r="G1978" s="19">
        <v>244</v>
      </c>
      <c r="H1978" s="19" t="s">
        <v>8258</v>
      </c>
    </row>
    <row r="1979" spans="1:8" x14ac:dyDescent="0.35">
      <c r="A1979" s="19" t="s">
        <v>11121</v>
      </c>
      <c r="B1979" s="19" t="s">
        <v>11120</v>
      </c>
      <c r="C1979" s="19" t="s">
        <v>8261</v>
      </c>
      <c r="D1979" s="19" t="s">
        <v>8683</v>
      </c>
      <c r="E1979" s="19" t="s">
        <v>5657</v>
      </c>
      <c r="F1979" s="19" t="s">
        <v>8259</v>
      </c>
      <c r="G1979" s="19">
        <v>512</v>
      </c>
      <c r="H1979" s="19" t="s">
        <v>8258</v>
      </c>
    </row>
    <row r="1980" spans="1:8" x14ac:dyDescent="0.35">
      <c r="A1980" s="19" t="s">
        <v>11119</v>
      </c>
      <c r="B1980" s="19" t="s">
        <v>11118</v>
      </c>
      <c r="C1980" s="19" t="s">
        <v>8261</v>
      </c>
      <c r="D1980" s="19" t="s">
        <v>8386</v>
      </c>
      <c r="E1980" s="19" t="s">
        <v>5659</v>
      </c>
      <c r="F1980" s="19" t="s">
        <v>8259</v>
      </c>
      <c r="G1980" s="19">
        <v>282</v>
      </c>
      <c r="H1980" s="19" t="s">
        <v>8258</v>
      </c>
    </row>
    <row r="1981" spans="1:8" x14ac:dyDescent="0.35">
      <c r="A1981" s="19" t="s">
        <v>11117</v>
      </c>
      <c r="B1981" s="19" t="s">
        <v>11116</v>
      </c>
      <c r="C1981" s="19" t="s">
        <v>8261</v>
      </c>
      <c r="D1981" s="19" t="s">
        <v>11115</v>
      </c>
      <c r="E1981" s="19" t="s">
        <v>5666</v>
      </c>
      <c r="F1981" s="19" t="s">
        <v>8259</v>
      </c>
      <c r="G1981" s="19">
        <v>303</v>
      </c>
      <c r="H1981" s="19" t="s">
        <v>8258</v>
      </c>
    </row>
    <row r="1982" spans="1:8" x14ac:dyDescent="0.35">
      <c r="A1982" s="19" t="s">
        <v>11114</v>
      </c>
      <c r="B1982" s="19" t="s">
        <v>11113</v>
      </c>
      <c r="C1982" s="19" t="s">
        <v>8261</v>
      </c>
      <c r="D1982" s="19" t="s">
        <v>9064</v>
      </c>
      <c r="E1982" s="19" t="s">
        <v>5680</v>
      </c>
      <c r="F1982" s="19" t="s">
        <v>8259</v>
      </c>
      <c r="G1982" s="19">
        <v>668</v>
      </c>
      <c r="H1982" s="19" t="s">
        <v>8258</v>
      </c>
    </row>
    <row r="1983" spans="1:8" x14ac:dyDescent="0.35">
      <c r="A1983" s="19" t="s">
        <v>11112</v>
      </c>
      <c r="B1983" s="19" t="s">
        <v>11111</v>
      </c>
      <c r="C1983" s="19" t="s">
        <v>8261</v>
      </c>
      <c r="D1983" s="19" t="s">
        <v>8260</v>
      </c>
      <c r="E1983" s="19" t="s">
        <v>5695</v>
      </c>
      <c r="F1983" s="19" t="s">
        <v>8259</v>
      </c>
      <c r="G1983" s="19">
        <v>75</v>
      </c>
      <c r="H1983" s="19" t="s">
        <v>8258</v>
      </c>
    </row>
    <row r="1984" spans="1:8" x14ac:dyDescent="0.35">
      <c r="A1984" s="19" t="s">
        <v>11110</v>
      </c>
      <c r="B1984" s="19" t="s">
        <v>11109</v>
      </c>
      <c r="C1984" s="19" t="s">
        <v>8261</v>
      </c>
      <c r="D1984" s="19" t="s">
        <v>8260</v>
      </c>
      <c r="E1984" s="19" t="s">
        <v>5702</v>
      </c>
      <c r="F1984" s="19" t="s">
        <v>8259</v>
      </c>
      <c r="G1984" s="19">
        <v>339</v>
      </c>
      <c r="H1984" s="19" t="s">
        <v>8258</v>
      </c>
    </row>
    <row r="1985" spans="1:8" x14ac:dyDescent="0.35">
      <c r="A1985" s="19" t="s">
        <v>11108</v>
      </c>
      <c r="B1985" s="19" t="s">
        <v>11107</v>
      </c>
      <c r="C1985" s="19" t="s">
        <v>8261</v>
      </c>
      <c r="D1985" s="19" t="s">
        <v>8417</v>
      </c>
      <c r="E1985" s="19" t="s">
        <v>5704</v>
      </c>
      <c r="F1985" s="19" t="s">
        <v>8259</v>
      </c>
      <c r="G1985" s="19">
        <v>287</v>
      </c>
      <c r="H1985" s="19" t="s">
        <v>8258</v>
      </c>
    </row>
    <row r="1986" spans="1:8" x14ac:dyDescent="0.35">
      <c r="A1986" s="19" t="s">
        <v>11106</v>
      </c>
      <c r="B1986" s="19" t="s">
        <v>11105</v>
      </c>
      <c r="C1986" s="19" t="s">
        <v>8261</v>
      </c>
      <c r="D1986" s="19" t="s">
        <v>9022</v>
      </c>
      <c r="E1986" s="19" t="s">
        <v>5708</v>
      </c>
      <c r="F1986" s="19" t="s">
        <v>8259</v>
      </c>
      <c r="G1986" s="19">
        <v>458</v>
      </c>
      <c r="H1986" s="19" t="s">
        <v>8258</v>
      </c>
    </row>
    <row r="1987" spans="1:8" x14ac:dyDescent="0.35">
      <c r="A1987" s="19" t="s">
        <v>11104</v>
      </c>
      <c r="B1987" s="19" t="s">
        <v>11103</v>
      </c>
      <c r="C1987" s="19" t="s">
        <v>8261</v>
      </c>
      <c r="D1987" s="19" t="s">
        <v>8745</v>
      </c>
      <c r="E1987" s="19" t="s">
        <v>5717</v>
      </c>
      <c r="F1987" s="19" t="s">
        <v>8259</v>
      </c>
      <c r="G1987" s="19">
        <v>521</v>
      </c>
      <c r="H1987" s="19" t="s">
        <v>8258</v>
      </c>
    </row>
    <row r="1988" spans="1:8" x14ac:dyDescent="0.35">
      <c r="A1988" s="19" t="s">
        <v>11102</v>
      </c>
      <c r="B1988" s="19" t="s">
        <v>11101</v>
      </c>
      <c r="C1988" s="19" t="s">
        <v>8261</v>
      </c>
      <c r="D1988" s="19" t="s">
        <v>8260</v>
      </c>
      <c r="E1988" s="19" t="s">
        <v>5720</v>
      </c>
      <c r="F1988" s="19" t="s">
        <v>8259</v>
      </c>
      <c r="G1988" s="19">
        <v>60</v>
      </c>
      <c r="H1988" s="19" t="s">
        <v>8258</v>
      </c>
    </row>
    <row r="1989" spans="1:8" x14ac:dyDescent="0.35">
      <c r="A1989" s="19" t="s">
        <v>11100</v>
      </c>
      <c r="B1989" s="19" t="s">
        <v>11099</v>
      </c>
      <c r="C1989" s="19" t="s">
        <v>8261</v>
      </c>
      <c r="D1989" s="19" t="s">
        <v>8260</v>
      </c>
      <c r="E1989" s="19" t="s">
        <v>5728</v>
      </c>
      <c r="F1989" s="19" t="s">
        <v>8259</v>
      </c>
      <c r="G1989" s="19">
        <v>315</v>
      </c>
      <c r="H1989" s="19" t="s">
        <v>8258</v>
      </c>
    </row>
    <row r="1990" spans="1:8" x14ac:dyDescent="0.35">
      <c r="A1990" s="19" t="s">
        <v>11098</v>
      </c>
      <c r="B1990" s="19" t="s">
        <v>11097</v>
      </c>
      <c r="C1990" s="19" t="s">
        <v>8261</v>
      </c>
      <c r="D1990" s="19" t="s">
        <v>8598</v>
      </c>
      <c r="E1990" s="19" t="s">
        <v>5750</v>
      </c>
      <c r="F1990" s="19" t="s">
        <v>8259</v>
      </c>
      <c r="G1990" s="19">
        <v>401</v>
      </c>
      <c r="H1990" s="19" t="s">
        <v>8258</v>
      </c>
    </row>
    <row r="1991" spans="1:8" x14ac:dyDescent="0.35">
      <c r="A1991" s="19" t="s">
        <v>11096</v>
      </c>
      <c r="B1991" s="19" t="s">
        <v>11095</v>
      </c>
      <c r="C1991" s="19" t="s">
        <v>8261</v>
      </c>
      <c r="D1991" s="19" t="s">
        <v>11094</v>
      </c>
      <c r="E1991" s="19" t="s">
        <v>5755</v>
      </c>
      <c r="F1991" s="19" t="s">
        <v>8259</v>
      </c>
      <c r="G1991" s="19">
        <v>247</v>
      </c>
      <c r="H1991" s="19" t="s">
        <v>8258</v>
      </c>
    </row>
    <row r="1992" spans="1:8" x14ac:dyDescent="0.35">
      <c r="A1992" s="19" t="s">
        <v>11093</v>
      </c>
      <c r="B1992" s="19" t="s">
        <v>11092</v>
      </c>
      <c r="C1992" s="19" t="s">
        <v>8261</v>
      </c>
      <c r="D1992" s="19" t="s">
        <v>8260</v>
      </c>
      <c r="E1992" s="19" t="s">
        <v>5765</v>
      </c>
      <c r="F1992" s="19" t="s">
        <v>8259</v>
      </c>
      <c r="G1992" s="19">
        <v>450</v>
      </c>
      <c r="H1992" s="19" t="s">
        <v>8258</v>
      </c>
    </row>
    <row r="1993" spans="1:8" x14ac:dyDescent="0.35">
      <c r="A1993" s="19" t="s">
        <v>11091</v>
      </c>
      <c r="B1993" s="19" t="s">
        <v>11090</v>
      </c>
      <c r="C1993" s="19" t="s">
        <v>8261</v>
      </c>
      <c r="D1993" s="19" t="s">
        <v>11089</v>
      </c>
      <c r="E1993" s="19" t="s">
        <v>5767</v>
      </c>
      <c r="F1993" s="19" t="s">
        <v>8259</v>
      </c>
      <c r="G1993" s="19">
        <v>229</v>
      </c>
      <c r="H1993" s="19" t="s">
        <v>8258</v>
      </c>
    </row>
    <row r="1994" spans="1:8" x14ac:dyDescent="0.35">
      <c r="A1994" s="19" t="s">
        <v>11088</v>
      </c>
      <c r="B1994" s="19" t="s">
        <v>11087</v>
      </c>
      <c r="C1994" s="19" t="s">
        <v>8261</v>
      </c>
      <c r="D1994" s="19" t="s">
        <v>8260</v>
      </c>
      <c r="E1994" s="19" t="s">
        <v>5770</v>
      </c>
      <c r="F1994" s="19" t="s">
        <v>8259</v>
      </c>
      <c r="G1994" s="19">
        <v>116</v>
      </c>
      <c r="H1994" s="19" t="s">
        <v>8258</v>
      </c>
    </row>
    <row r="1995" spans="1:8" x14ac:dyDescent="0.35">
      <c r="A1995" s="19" t="s">
        <v>11086</v>
      </c>
      <c r="B1995" s="19" t="s">
        <v>11085</v>
      </c>
      <c r="C1995" s="19" t="s">
        <v>8261</v>
      </c>
      <c r="D1995" s="19" t="s">
        <v>9633</v>
      </c>
      <c r="E1995" s="19" t="s">
        <v>5772</v>
      </c>
      <c r="F1995" s="19" t="s">
        <v>8259</v>
      </c>
      <c r="G1995" s="19">
        <v>277</v>
      </c>
      <c r="H1995" s="19" t="s">
        <v>8258</v>
      </c>
    </row>
    <row r="1996" spans="1:8" x14ac:dyDescent="0.35">
      <c r="A1996" s="19" t="s">
        <v>11084</v>
      </c>
      <c r="B1996" s="19" t="s">
        <v>11083</v>
      </c>
      <c r="C1996" s="19" t="s">
        <v>8261</v>
      </c>
      <c r="D1996" s="19" t="s">
        <v>8260</v>
      </c>
      <c r="E1996" s="19" t="s">
        <v>5774</v>
      </c>
      <c r="F1996" s="19" t="s">
        <v>8259</v>
      </c>
      <c r="G1996" s="19">
        <v>84</v>
      </c>
      <c r="H1996" s="19" t="s">
        <v>8258</v>
      </c>
    </row>
    <row r="1997" spans="1:8" x14ac:dyDescent="0.35">
      <c r="A1997" s="19" t="s">
        <v>11082</v>
      </c>
      <c r="B1997" s="19" t="s">
        <v>11081</v>
      </c>
      <c r="C1997" s="19" t="s">
        <v>8261</v>
      </c>
      <c r="D1997" s="19" t="s">
        <v>8260</v>
      </c>
      <c r="E1997" s="19" t="s">
        <v>5866</v>
      </c>
      <c r="F1997" s="19" t="s">
        <v>8259</v>
      </c>
      <c r="G1997" s="19">
        <v>158</v>
      </c>
      <c r="H1997" s="19" t="s">
        <v>8258</v>
      </c>
    </row>
    <row r="1998" spans="1:8" x14ac:dyDescent="0.35">
      <c r="A1998" s="19" t="s">
        <v>11080</v>
      </c>
      <c r="B1998" s="19" t="s">
        <v>11079</v>
      </c>
      <c r="C1998" s="19" t="s">
        <v>8261</v>
      </c>
      <c r="D1998" s="19" t="s">
        <v>8260</v>
      </c>
      <c r="E1998" s="19" t="s">
        <v>5960</v>
      </c>
      <c r="F1998" s="19" t="s">
        <v>8259</v>
      </c>
      <c r="G1998" s="19">
        <v>143</v>
      </c>
      <c r="H1998" s="19" t="s">
        <v>8258</v>
      </c>
    </row>
    <row r="1999" spans="1:8" x14ac:dyDescent="0.35">
      <c r="A1999" s="19" t="s">
        <v>11078</v>
      </c>
      <c r="B1999" s="19" t="s">
        <v>11077</v>
      </c>
      <c r="C1999" s="19" t="s">
        <v>8261</v>
      </c>
      <c r="D1999" s="19" t="s">
        <v>11076</v>
      </c>
      <c r="E1999" s="19" t="s">
        <v>5964</v>
      </c>
      <c r="F1999" s="19" t="s">
        <v>8259</v>
      </c>
      <c r="G1999" s="19">
        <v>907</v>
      </c>
      <c r="H1999" s="19" t="s">
        <v>8258</v>
      </c>
    </row>
    <row r="2000" spans="1:8" x14ac:dyDescent="0.35">
      <c r="A2000" s="19" t="s">
        <v>11075</v>
      </c>
      <c r="B2000" s="19" t="s">
        <v>11074</v>
      </c>
      <c r="C2000" s="19" t="s">
        <v>8261</v>
      </c>
      <c r="D2000" s="19" t="s">
        <v>8260</v>
      </c>
      <c r="E2000" s="19" t="s">
        <v>5967</v>
      </c>
      <c r="F2000" s="19" t="s">
        <v>8259</v>
      </c>
      <c r="G2000" s="19">
        <v>510</v>
      </c>
      <c r="H2000" s="19" t="s">
        <v>8258</v>
      </c>
    </row>
    <row r="2001" spans="1:8" x14ac:dyDescent="0.35">
      <c r="A2001" s="19" t="s">
        <v>11073</v>
      </c>
      <c r="B2001" s="19" t="s">
        <v>11072</v>
      </c>
      <c r="C2001" s="19" t="s">
        <v>8261</v>
      </c>
      <c r="D2001" s="19" t="s">
        <v>8260</v>
      </c>
      <c r="E2001" s="19" t="s">
        <v>6016</v>
      </c>
      <c r="F2001" s="19" t="s">
        <v>8259</v>
      </c>
      <c r="G2001" s="19">
        <v>522</v>
      </c>
      <c r="H2001" s="19" t="s">
        <v>8258</v>
      </c>
    </row>
    <row r="2002" spans="1:8" x14ac:dyDescent="0.35">
      <c r="A2002" s="19" t="s">
        <v>11071</v>
      </c>
      <c r="B2002" s="19" t="s">
        <v>11070</v>
      </c>
      <c r="C2002" s="19" t="s">
        <v>8261</v>
      </c>
      <c r="D2002" s="19" t="s">
        <v>11069</v>
      </c>
      <c r="E2002" s="19" t="s">
        <v>6018</v>
      </c>
      <c r="F2002" s="19" t="s">
        <v>8259</v>
      </c>
      <c r="G2002" s="19">
        <v>506</v>
      </c>
      <c r="H2002" s="19" t="s">
        <v>8258</v>
      </c>
    </row>
    <row r="2003" spans="1:8" x14ac:dyDescent="0.35">
      <c r="A2003" s="19" t="s">
        <v>11068</v>
      </c>
      <c r="B2003" s="19" t="s">
        <v>11067</v>
      </c>
      <c r="C2003" s="19" t="s">
        <v>8261</v>
      </c>
      <c r="D2003" s="19" t="s">
        <v>9106</v>
      </c>
      <c r="E2003" s="19" t="s">
        <v>6021</v>
      </c>
      <c r="F2003" s="19" t="s">
        <v>8259</v>
      </c>
      <c r="G2003" s="19">
        <v>391</v>
      </c>
      <c r="H2003" s="19" t="s">
        <v>8258</v>
      </c>
    </row>
    <row r="2004" spans="1:8" x14ac:dyDescent="0.35">
      <c r="A2004" s="19" t="s">
        <v>11066</v>
      </c>
      <c r="B2004" s="19" t="s">
        <v>11065</v>
      </c>
      <c r="C2004" s="19" t="s">
        <v>8261</v>
      </c>
      <c r="D2004" s="19" t="s">
        <v>11064</v>
      </c>
      <c r="E2004" s="19" t="s">
        <v>6023</v>
      </c>
      <c r="F2004" s="19" t="s">
        <v>8259</v>
      </c>
      <c r="G2004" s="19">
        <v>369</v>
      </c>
      <c r="H2004" s="19" t="s">
        <v>8258</v>
      </c>
    </row>
    <row r="2005" spans="1:8" x14ac:dyDescent="0.35">
      <c r="A2005" s="19" t="s">
        <v>11063</v>
      </c>
      <c r="B2005" s="19" t="s">
        <v>11062</v>
      </c>
      <c r="C2005" s="19" t="s">
        <v>8261</v>
      </c>
      <c r="D2005" s="19" t="s">
        <v>8260</v>
      </c>
      <c r="E2005" s="19" t="s">
        <v>6043</v>
      </c>
      <c r="F2005" s="19" t="s">
        <v>8259</v>
      </c>
      <c r="G2005" s="19">
        <v>618</v>
      </c>
      <c r="H2005" s="19" t="s">
        <v>8258</v>
      </c>
    </row>
    <row r="2006" spans="1:8" x14ac:dyDescent="0.35">
      <c r="A2006" s="19" t="s">
        <v>11061</v>
      </c>
      <c r="B2006" s="19" t="s">
        <v>11060</v>
      </c>
      <c r="C2006" s="19" t="s">
        <v>8261</v>
      </c>
      <c r="D2006" s="19" t="s">
        <v>10119</v>
      </c>
      <c r="E2006" s="19" t="s">
        <v>6056</v>
      </c>
      <c r="F2006" s="19" t="s">
        <v>8259</v>
      </c>
      <c r="G2006" s="19">
        <v>246</v>
      </c>
      <c r="H2006" s="19" t="s">
        <v>8258</v>
      </c>
    </row>
    <row r="2007" spans="1:8" x14ac:dyDescent="0.35">
      <c r="A2007" s="19" t="s">
        <v>11059</v>
      </c>
      <c r="B2007" s="19" t="s">
        <v>11058</v>
      </c>
      <c r="C2007" s="19" t="s">
        <v>8261</v>
      </c>
      <c r="D2007" s="19" t="s">
        <v>8260</v>
      </c>
      <c r="E2007" s="19" t="s">
        <v>6068</v>
      </c>
      <c r="F2007" s="19" t="s">
        <v>8259</v>
      </c>
      <c r="G2007" s="19">
        <v>363</v>
      </c>
      <c r="H2007" s="19" t="s">
        <v>8258</v>
      </c>
    </row>
    <row r="2008" spans="1:8" x14ac:dyDescent="0.35">
      <c r="A2008" s="19" t="s">
        <v>11057</v>
      </c>
      <c r="B2008" s="19" t="s">
        <v>11056</v>
      </c>
      <c r="C2008" s="19" t="s">
        <v>8261</v>
      </c>
      <c r="D2008" s="19" t="s">
        <v>8260</v>
      </c>
      <c r="E2008" s="19" t="s">
        <v>6073</v>
      </c>
      <c r="F2008" s="19" t="s">
        <v>8259</v>
      </c>
      <c r="G2008" s="19">
        <v>347</v>
      </c>
      <c r="H2008" s="19" t="s">
        <v>8258</v>
      </c>
    </row>
    <row r="2009" spans="1:8" x14ac:dyDescent="0.35">
      <c r="A2009" s="19" t="s">
        <v>11055</v>
      </c>
      <c r="B2009" s="19" t="s">
        <v>11054</v>
      </c>
      <c r="C2009" s="19" t="s">
        <v>8261</v>
      </c>
      <c r="D2009" s="19" t="s">
        <v>8442</v>
      </c>
      <c r="E2009" s="19" t="s">
        <v>6075</v>
      </c>
      <c r="F2009" s="19" t="s">
        <v>8259</v>
      </c>
      <c r="G2009" s="19">
        <v>480</v>
      </c>
      <c r="H2009" s="19" t="s">
        <v>8258</v>
      </c>
    </row>
    <row r="2010" spans="1:8" x14ac:dyDescent="0.35">
      <c r="A2010" s="19" t="s">
        <v>11053</v>
      </c>
      <c r="B2010" s="19" t="s">
        <v>11052</v>
      </c>
      <c r="C2010" s="19" t="s">
        <v>8261</v>
      </c>
      <c r="D2010" s="19" t="s">
        <v>8260</v>
      </c>
      <c r="E2010" s="19" t="s">
        <v>6077</v>
      </c>
      <c r="F2010" s="19" t="s">
        <v>8259</v>
      </c>
      <c r="G2010" s="19">
        <v>103</v>
      </c>
      <c r="H2010" s="19" t="s">
        <v>8258</v>
      </c>
    </row>
    <row r="2011" spans="1:8" x14ac:dyDescent="0.35">
      <c r="A2011" s="19" t="s">
        <v>11051</v>
      </c>
      <c r="B2011" s="19" t="s">
        <v>11050</v>
      </c>
      <c r="C2011" s="19" t="s">
        <v>8261</v>
      </c>
      <c r="D2011" s="19" t="s">
        <v>11049</v>
      </c>
      <c r="E2011" s="19" t="s">
        <v>6096</v>
      </c>
      <c r="F2011" s="19" t="s">
        <v>8259</v>
      </c>
      <c r="G2011" s="19">
        <v>307</v>
      </c>
      <c r="H2011" s="19" t="s">
        <v>8258</v>
      </c>
    </row>
    <row r="2012" spans="1:8" x14ac:dyDescent="0.35">
      <c r="A2012" s="19" t="s">
        <v>11048</v>
      </c>
      <c r="B2012" s="19" t="s">
        <v>11047</v>
      </c>
      <c r="C2012" s="19" t="s">
        <v>8261</v>
      </c>
      <c r="D2012" s="19" t="s">
        <v>11046</v>
      </c>
      <c r="E2012" s="19" t="s">
        <v>6099</v>
      </c>
      <c r="F2012" s="19" t="s">
        <v>8259</v>
      </c>
      <c r="G2012" s="19">
        <v>261</v>
      </c>
      <c r="H2012" s="19" t="s">
        <v>8258</v>
      </c>
    </row>
    <row r="2013" spans="1:8" x14ac:dyDescent="0.35">
      <c r="A2013" s="19" t="s">
        <v>11045</v>
      </c>
      <c r="B2013" s="19" t="s">
        <v>11044</v>
      </c>
      <c r="C2013" s="19" t="s">
        <v>8261</v>
      </c>
      <c r="D2013" s="19" t="s">
        <v>8260</v>
      </c>
      <c r="E2013" s="19" t="s">
        <v>6138</v>
      </c>
      <c r="F2013" s="19" t="s">
        <v>8259</v>
      </c>
      <c r="G2013" s="19">
        <v>60</v>
      </c>
      <c r="H2013" s="19" t="s">
        <v>8258</v>
      </c>
    </row>
    <row r="2014" spans="1:8" x14ac:dyDescent="0.35">
      <c r="A2014" s="19" t="s">
        <v>11043</v>
      </c>
      <c r="B2014" s="19" t="s">
        <v>11042</v>
      </c>
      <c r="C2014" s="19" t="s">
        <v>8261</v>
      </c>
      <c r="D2014" s="19" t="s">
        <v>8260</v>
      </c>
      <c r="E2014" s="19" t="s">
        <v>6140</v>
      </c>
      <c r="F2014" s="19" t="s">
        <v>8259</v>
      </c>
      <c r="G2014" s="19">
        <v>88</v>
      </c>
      <c r="H2014" s="19" t="s">
        <v>8258</v>
      </c>
    </row>
    <row r="2015" spans="1:8" x14ac:dyDescent="0.35">
      <c r="A2015" s="19" t="s">
        <v>11041</v>
      </c>
      <c r="B2015" s="19" t="s">
        <v>11040</v>
      </c>
      <c r="C2015" s="19" t="s">
        <v>8261</v>
      </c>
      <c r="D2015" s="19" t="s">
        <v>11039</v>
      </c>
      <c r="E2015" s="19" t="s">
        <v>6147</v>
      </c>
      <c r="F2015" s="19" t="s">
        <v>8259</v>
      </c>
      <c r="G2015" s="19">
        <v>132</v>
      </c>
      <c r="H2015" s="19" t="s">
        <v>8258</v>
      </c>
    </row>
    <row r="2016" spans="1:8" x14ac:dyDescent="0.35">
      <c r="A2016" s="19" t="s">
        <v>11038</v>
      </c>
      <c r="B2016" s="19" t="s">
        <v>11037</v>
      </c>
      <c r="C2016" s="19" t="s">
        <v>8261</v>
      </c>
      <c r="D2016" s="19" t="s">
        <v>4904</v>
      </c>
      <c r="E2016" s="19" t="s">
        <v>6150</v>
      </c>
      <c r="F2016" s="19" t="s">
        <v>8259</v>
      </c>
      <c r="G2016" s="19">
        <v>84</v>
      </c>
      <c r="H2016" s="19" t="s">
        <v>8258</v>
      </c>
    </row>
    <row r="2017" spans="1:8" x14ac:dyDescent="0.35">
      <c r="A2017" s="19" t="s">
        <v>11036</v>
      </c>
      <c r="B2017" s="19" t="s">
        <v>11035</v>
      </c>
      <c r="C2017" s="19" t="s">
        <v>8261</v>
      </c>
      <c r="D2017" s="19" t="s">
        <v>8260</v>
      </c>
      <c r="E2017" s="19" t="s">
        <v>6152</v>
      </c>
      <c r="F2017" s="19" t="s">
        <v>8259</v>
      </c>
      <c r="G2017" s="19">
        <v>201</v>
      </c>
      <c r="H2017" s="19" t="s">
        <v>8258</v>
      </c>
    </row>
    <row r="2018" spans="1:8" x14ac:dyDescent="0.35">
      <c r="A2018" s="19" t="s">
        <v>11034</v>
      </c>
      <c r="B2018" s="19" t="s">
        <v>11033</v>
      </c>
      <c r="C2018" s="19" t="s">
        <v>8261</v>
      </c>
      <c r="D2018" s="19" t="s">
        <v>8901</v>
      </c>
      <c r="E2018" s="19" t="s">
        <v>6154</v>
      </c>
      <c r="F2018" s="19" t="s">
        <v>8259</v>
      </c>
      <c r="G2018" s="19">
        <v>390</v>
      </c>
      <c r="H2018" s="19" t="s">
        <v>8258</v>
      </c>
    </row>
    <row r="2019" spans="1:8" x14ac:dyDescent="0.35">
      <c r="A2019" s="19" t="s">
        <v>11032</v>
      </c>
      <c r="B2019" s="19" t="s">
        <v>11031</v>
      </c>
      <c r="C2019" s="19" t="s">
        <v>8261</v>
      </c>
      <c r="D2019" s="19" t="s">
        <v>8260</v>
      </c>
      <c r="E2019" s="19" t="s">
        <v>6165</v>
      </c>
      <c r="F2019" s="19" t="s">
        <v>8259</v>
      </c>
      <c r="G2019" s="19">
        <v>73</v>
      </c>
      <c r="H2019" s="19" t="s">
        <v>8258</v>
      </c>
    </row>
    <row r="2020" spans="1:8" x14ac:dyDescent="0.35">
      <c r="A2020" s="19" t="s">
        <v>11030</v>
      </c>
      <c r="B2020" s="19" t="s">
        <v>11029</v>
      </c>
      <c r="C2020" s="19" t="s">
        <v>8261</v>
      </c>
      <c r="D2020" s="19" t="s">
        <v>8260</v>
      </c>
      <c r="E2020" s="19" t="s">
        <v>6167</v>
      </c>
      <c r="F2020" s="19" t="s">
        <v>8259</v>
      </c>
      <c r="G2020" s="19">
        <v>367</v>
      </c>
      <c r="H2020" s="19" t="s">
        <v>8258</v>
      </c>
    </row>
    <row r="2021" spans="1:8" x14ac:dyDescent="0.35">
      <c r="A2021" s="19" t="s">
        <v>11028</v>
      </c>
      <c r="B2021" s="19" t="s">
        <v>11027</v>
      </c>
      <c r="C2021" s="19" t="s">
        <v>8261</v>
      </c>
      <c r="D2021" s="19" t="s">
        <v>8260</v>
      </c>
      <c r="E2021" s="19" t="s">
        <v>6173</v>
      </c>
      <c r="F2021" s="19" t="s">
        <v>8259</v>
      </c>
      <c r="G2021" s="19">
        <v>65</v>
      </c>
      <c r="H2021" s="19" t="s">
        <v>8258</v>
      </c>
    </row>
    <row r="2022" spans="1:8" x14ac:dyDescent="0.35">
      <c r="A2022" s="19" t="s">
        <v>11026</v>
      </c>
      <c r="B2022" s="19" t="s">
        <v>11025</v>
      </c>
      <c r="C2022" s="19" t="s">
        <v>8261</v>
      </c>
      <c r="D2022" s="19" t="s">
        <v>11024</v>
      </c>
      <c r="E2022" s="19" t="s">
        <v>6181</v>
      </c>
      <c r="F2022" s="19" t="s">
        <v>8259</v>
      </c>
      <c r="G2022" s="19">
        <v>352</v>
      </c>
      <c r="H2022" s="19" t="s">
        <v>8258</v>
      </c>
    </row>
    <row r="2023" spans="1:8" x14ac:dyDescent="0.35">
      <c r="A2023" s="19" t="s">
        <v>11023</v>
      </c>
      <c r="B2023" s="19" t="s">
        <v>11022</v>
      </c>
      <c r="C2023" s="19" t="s">
        <v>8261</v>
      </c>
      <c r="D2023" s="19" t="s">
        <v>77</v>
      </c>
      <c r="E2023" s="19" t="s">
        <v>6184</v>
      </c>
      <c r="F2023" s="19" t="s">
        <v>8259</v>
      </c>
      <c r="G2023" s="19">
        <v>252</v>
      </c>
      <c r="H2023" s="19" t="s">
        <v>8258</v>
      </c>
    </row>
    <row r="2024" spans="1:8" x14ac:dyDescent="0.35">
      <c r="A2024" s="19" t="s">
        <v>11021</v>
      </c>
      <c r="B2024" s="19" t="s">
        <v>11020</v>
      </c>
      <c r="C2024" s="19" t="s">
        <v>8261</v>
      </c>
      <c r="D2024" s="19" t="s">
        <v>8260</v>
      </c>
      <c r="E2024" s="19" t="s">
        <v>6186</v>
      </c>
      <c r="F2024" s="19" t="s">
        <v>8259</v>
      </c>
      <c r="G2024" s="19">
        <v>457</v>
      </c>
      <c r="H2024" s="19" t="s">
        <v>8258</v>
      </c>
    </row>
    <row r="2025" spans="1:8" x14ac:dyDescent="0.35">
      <c r="A2025" s="19" t="s">
        <v>11019</v>
      </c>
      <c r="B2025" s="19" t="s">
        <v>11018</v>
      </c>
      <c r="C2025" s="19" t="s">
        <v>8261</v>
      </c>
      <c r="D2025" s="19" t="s">
        <v>8260</v>
      </c>
      <c r="E2025" s="19" t="s">
        <v>6188</v>
      </c>
      <c r="F2025" s="19" t="s">
        <v>8259</v>
      </c>
      <c r="G2025" s="19">
        <v>323</v>
      </c>
      <c r="H2025" s="19" t="s">
        <v>8258</v>
      </c>
    </row>
    <row r="2026" spans="1:8" x14ac:dyDescent="0.35">
      <c r="A2026" s="19" t="s">
        <v>11017</v>
      </c>
      <c r="B2026" s="19" t="s">
        <v>11016</v>
      </c>
      <c r="C2026" s="19" t="s">
        <v>8261</v>
      </c>
      <c r="D2026" s="19" t="s">
        <v>6192</v>
      </c>
      <c r="E2026" s="19" t="s">
        <v>6190</v>
      </c>
      <c r="F2026" s="19" t="s">
        <v>8259</v>
      </c>
      <c r="G2026" s="19">
        <v>408</v>
      </c>
      <c r="H2026" s="19" t="s">
        <v>8258</v>
      </c>
    </row>
    <row r="2027" spans="1:8" x14ac:dyDescent="0.35">
      <c r="A2027" s="19" t="s">
        <v>11015</v>
      </c>
      <c r="B2027" s="19" t="s">
        <v>11014</v>
      </c>
      <c r="C2027" s="19" t="s">
        <v>8261</v>
      </c>
      <c r="D2027" s="19" t="s">
        <v>8260</v>
      </c>
      <c r="E2027" s="19" t="s">
        <v>6193</v>
      </c>
      <c r="F2027" s="19" t="s">
        <v>8259</v>
      </c>
      <c r="G2027" s="19">
        <v>252</v>
      </c>
      <c r="H2027" s="19" t="s">
        <v>8258</v>
      </c>
    </row>
    <row r="2028" spans="1:8" x14ac:dyDescent="0.35">
      <c r="A2028" s="19" t="s">
        <v>11013</v>
      </c>
      <c r="B2028" s="19" t="s">
        <v>11012</v>
      </c>
      <c r="C2028" s="19" t="s">
        <v>8261</v>
      </c>
      <c r="D2028" s="19" t="s">
        <v>11011</v>
      </c>
      <c r="E2028" s="19" t="s">
        <v>6210</v>
      </c>
      <c r="F2028" s="19" t="s">
        <v>8259</v>
      </c>
      <c r="G2028" s="19">
        <v>274</v>
      </c>
      <c r="H2028" s="19" t="s">
        <v>8258</v>
      </c>
    </row>
    <row r="2029" spans="1:8" x14ac:dyDescent="0.35">
      <c r="A2029" s="19" t="s">
        <v>11010</v>
      </c>
      <c r="B2029" s="19" t="s">
        <v>11009</v>
      </c>
      <c r="C2029" s="19" t="s">
        <v>8261</v>
      </c>
      <c r="D2029" s="19" t="s">
        <v>6238</v>
      </c>
      <c r="E2029" s="19" t="s">
        <v>6236</v>
      </c>
      <c r="F2029" s="19" t="s">
        <v>8259</v>
      </c>
      <c r="G2029" s="19">
        <v>253</v>
      </c>
      <c r="H2029" s="19" t="s">
        <v>8258</v>
      </c>
    </row>
    <row r="2030" spans="1:8" x14ac:dyDescent="0.35">
      <c r="A2030" s="19" t="s">
        <v>11008</v>
      </c>
      <c r="B2030" s="19" t="s">
        <v>11007</v>
      </c>
      <c r="C2030" s="19" t="s">
        <v>8261</v>
      </c>
      <c r="D2030" s="19" t="s">
        <v>9064</v>
      </c>
      <c r="E2030" s="19" t="s">
        <v>6243</v>
      </c>
      <c r="F2030" s="19" t="s">
        <v>8259</v>
      </c>
      <c r="G2030" s="19">
        <v>666</v>
      </c>
      <c r="H2030" s="19" t="s">
        <v>8258</v>
      </c>
    </row>
    <row r="2031" spans="1:8" x14ac:dyDescent="0.35">
      <c r="A2031" s="19" t="s">
        <v>11006</v>
      </c>
      <c r="B2031" s="19" t="s">
        <v>11005</v>
      </c>
      <c r="C2031" s="19" t="s">
        <v>8261</v>
      </c>
      <c r="D2031" s="19" t="s">
        <v>8442</v>
      </c>
      <c r="E2031" s="19" t="s">
        <v>6263</v>
      </c>
      <c r="F2031" s="19" t="s">
        <v>8259</v>
      </c>
      <c r="G2031" s="19">
        <v>329</v>
      </c>
      <c r="H2031" s="19" t="s">
        <v>8258</v>
      </c>
    </row>
    <row r="2032" spans="1:8" x14ac:dyDescent="0.35">
      <c r="A2032" s="19" t="s">
        <v>11004</v>
      </c>
      <c r="B2032" s="19" t="s">
        <v>11003</v>
      </c>
      <c r="C2032" s="19" t="s">
        <v>8261</v>
      </c>
      <c r="D2032" s="19" t="s">
        <v>8260</v>
      </c>
      <c r="E2032" s="19" t="s">
        <v>6314</v>
      </c>
      <c r="F2032" s="19" t="s">
        <v>8259</v>
      </c>
      <c r="G2032" s="19">
        <v>148</v>
      </c>
      <c r="H2032" s="19" t="s">
        <v>8258</v>
      </c>
    </row>
    <row r="2033" spans="1:8" x14ac:dyDescent="0.35">
      <c r="A2033" s="19" t="s">
        <v>11002</v>
      </c>
      <c r="B2033" s="19" t="s">
        <v>11001</v>
      </c>
      <c r="C2033" s="19" t="s">
        <v>8261</v>
      </c>
      <c r="D2033" s="19" t="s">
        <v>8260</v>
      </c>
      <c r="E2033" s="19" t="s">
        <v>6316</v>
      </c>
      <c r="F2033" s="19" t="s">
        <v>8259</v>
      </c>
      <c r="G2033" s="19">
        <v>391</v>
      </c>
      <c r="H2033" s="19" t="s">
        <v>8258</v>
      </c>
    </row>
    <row r="2034" spans="1:8" x14ac:dyDescent="0.35">
      <c r="A2034" s="19" t="s">
        <v>11000</v>
      </c>
      <c r="B2034" s="19" t="s">
        <v>10999</v>
      </c>
      <c r="C2034" s="19" t="s">
        <v>8261</v>
      </c>
      <c r="D2034" s="19" t="s">
        <v>8260</v>
      </c>
      <c r="E2034" s="19" t="s">
        <v>6318</v>
      </c>
      <c r="F2034" s="19" t="s">
        <v>8259</v>
      </c>
      <c r="G2034" s="19">
        <v>239</v>
      </c>
      <c r="H2034" s="19" t="s">
        <v>8258</v>
      </c>
    </row>
    <row r="2035" spans="1:8" x14ac:dyDescent="0.35">
      <c r="A2035" s="19" t="s">
        <v>10998</v>
      </c>
      <c r="B2035" s="19" t="s">
        <v>10997</v>
      </c>
      <c r="C2035" s="19" t="s">
        <v>8261</v>
      </c>
      <c r="D2035" s="19" t="s">
        <v>10996</v>
      </c>
      <c r="E2035" s="19" t="s">
        <v>6342</v>
      </c>
      <c r="F2035" s="19" t="s">
        <v>8259</v>
      </c>
      <c r="G2035" s="19">
        <v>298</v>
      </c>
      <c r="H2035" s="19" t="s">
        <v>8258</v>
      </c>
    </row>
    <row r="2036" spans="1:8" x14ac:dyDescent="0.35">
      <c r="A2036" s="19" t="s">
        <v>10995</v>
      </c>
      <c r="B2036" s="19" t="s">
        <v>10994</v>
      </c>
      <c r="C2036" s="19" t="s">
        <v>8261</v>
      </c>
      <c r="D2036" s="19" t="s">
        <v>10993</v>
      </c>
      <c r="E2036" s="19" t="s">
        <v>6355</v>
      </c>
      <c r="F2036" s="19" t="s">
        <v>8259</v>
      </c>
      <c r="G2036" s="19">
        <v>217</v>
      </c>
      <c r="H2036" s="19" t="s">
        <v>8258</v>
      </c>
    </row>
    <row r="2037" spans="1:8" x14ac:dyDescent="0.35">
      <c r="A2037" s="19" t="s">
        <v>10992</v>
      </c>
      <c r="B2037" s="19" t="s">
        <v>10991</v>
      </c>
      <c r="C2037" s="19" t="s">
        <v>8261</v>
      </c>
      <c r="D2037" s="19" t="s">
        <v>8476</v>
      </c>
      <c r="E2037" s="19" t="s">
        <v>6358</v>
      </c>
      <c r="F2037" s="19" t="s">
        <v>8259</v>
      </c>
      <c r="G2037" s="19">
        <v>395</v>
      </c>
      <c r="H2037" s="19" t="s">
        <v>8258</v>
      </c>
    </row>
    <row r="2038" spans="1:8" x14ac:dyDescent="0.35">
      <c r="A2038" s="19" t="s">
        <v>10990</v>
      </c>
      <c r="B2038" s="19" t="s">
        <v>10989</v>
      </c>
      <c r="C2038" s="19" t="s">
        <v>8261</v>
      </c>
      <c r="D2038" s="19" t="s">
        <v>8852</v>
      </c>
      <c r="E2038" s="19" t="s">
        <v>6360</v>
      </c>
      <c r="F2038" s="19" t="s">
        <v>8259</v>
      </c>
      <c r="G2038" s="19">
        <v>341</v>
      </c>
      <c r="H2038" s="19" t="s">
        <v>8258</v>
      </c>
    </row>
    <row r="2039" spans="1:8" x14ac:dyDescent="0.35">
      <c r="A2039" s="19" t="s">
        <v>10988</v>
      </c>
      <c r="B2039" s="19" t="s">
        <v>10987</v>
      </c>
      <c r="C2039" s="19" t="s">
        <v>8261</v>
      </c>
      <c r="D2039" s="19" t="s">
        <v>184</v>
      </c>
      <c r="E2039" s="19" t="s">
        <v>6365</v>
      </c>
      <c r="F2039" s="19" t="s">
        <v>8259</v>
      </c>
      <c r="G2039" s="19">
        <v>272</v>
      </c>
      <c r="H2039" s="19" t="s">
        <v>8258</v>
      </c>
    </row>
    <row r="2040" spans="1:8" x14ac:dyDescent="0.35">
      <c r="A2040" s="19" t="s">
        <v>10986</v>
      </c>
      <c r="B2040" s="19" t="s">
        <v>10985</v>
      </c>
      <c r="C2040" s="19" t="s">
        <v>8261</v>
      </c>
      <c r="D2040" s="19" t="s">
        <v>6375</v>
      </c>
      <c r="E2040" s="19" t="s">
        <v>6373</v>
      </c>
      <c r="F2040" s="19" t="s">
        <v>8259</v>
      </c>
      <c r="G2040" s="19">
        <v>290</v>
      </c>
      <c r="H2040" s="19" t="s">
        <v>8258</v>
      </c>
    </row>
    <row r="2041" spans="1:8" x14ac:dyDescent="0.35">
      <c r="A2041" s="19" t="s">
        <v>10984</v>
      </c>
      <c r="B2041" s="19" t="s">
        <v>10983</v>
      </c>
      <c r="C2041" s="19" t="s">
        <v>8261</v>
      </c>
      <c r="D2041" s="19" t="s">
        <v>8260</v>
      </c>
      <c r="E2041" s="19" t="s">
        <v>6378</v>
      </c>
      <c r="F2041" s="19" t="s">
        <v>8259</v>
      </c>
      <c r="G2041" s="19">
        <v>252</v>
      </c>
      <c r="H2041" s="19" t="s">
        <v>8258</v>
      </c>
    </row>
    <row r="2042" spans="1:8" x14ac:dyDescent="0.35">
      <c r="A2042" s="19" t="s">
        <v>10982</v>
      </c>
      <c r="B2042" s="19" t="s">
        <v>10981</v>
      </c>
      <c r="C2042" s="19" t="s">
        <v>8261</v>
      </c>
      <c r="D2042" s="19" t="s">
        <v>111</v>
      </c>
      <c r="E2042" s="19" t="s">
        <v>6416</v>
      </c>
      <c r="F2042" s="19" t="s">
        <v>8259</v>
      </c>
      <c r="G2042" s="19">
        <v>247</v>
      </c>
      <c r="H2042" s="19" t="s">
        <v>8258</v>
      </c>
    </row>
    <row r="2043" spans="1:8" x14ac:dyDescent="0.35">
      <c r="A2043" s="19" t="s">
        <v>10980</v>
      </c>
      <c r="B2043" s="19" t="s">
        <v>10979</v>
      </c>
      <c r="C2043" s="19" t="s">
        <v>8261</v>
      </c>
      <c r="D2043" s="19" t="s">
        <v>6422</v>
      </c>
      <c r="E2043" s="19" t="s">
        <v>6420</v>
      </c>
      <c r="F2043" s="19" t="s">
        <v>8259</v>
      </c>
      <c r="G2043" s="19">
        <v>354</v>
      </c>
      <c r="H2043" s="19" t="s">
        <v>8258</v>
      </c>
    </row>
    <row r="2044" spans="1:8" x14ac:dyDescent="0.35">
      <c r="A2044" s="19" t="s">
        <v>10978</v>
      </c>
      <c r="B2044" s="19" t="s">
        <v>10977</v>
      </c>
      <c r="C2044" s="19" t="s">
        <v>8261</v>
      </c>
      <c r="D2044" s="19" t="s">
        <v>8260</v>
      </c>
      <c r="E2044" s="19" t="s">
        <v>6429</v>
      </c>
      <c r="F2044" s="19" t="s">
        <v>8259</v>
      </c>
      <c r="G2044" s="19">
        <v>293</v>
      </c>
      <c r="H2044" s="19" t="s">
        <v>8258</v>
      </c>
    </row>
    <row r="2045" spans="1:8" x14ac:dyDescent="0.35">
      <c r="A2045" s="19" t="s">
        <v>10976</v>
      </c>
      <c r="B2045" s="19" t="s">
        <v>10975</v>
      </c>
      <c r="C2045" s="19" t="s">
        <v>8261</v>
      </c>
      <c r="D2045" s="19" t="s">
        <v>10974</v>
      </c>
      <c r="E2045" s="19" t="s">
        <v>6431</v>
      </c>
      <c r="F2045" s="19" t="s">
        <v>8259</v>
      </c>
      <c r="G2045" s="19">
        <v>240</v>
      </c>
      <c r="H2045" s="19" t="s">
        <v>8258</v>
      </c>
    </row>
    <row r="2046" spans="1:8" x14ac:dyDescent="0.35">
      <c r="A2046" s="19" t="s">
        <v>10973</v>
      </c>
      <c r="B2046" s="19" t="s">
        <v>10972</v>
      </c>
      <c r="C2046" s="19" t="s">
        <v>8261</v>
      </c>
      <c r="D2046" s="19" t="s">
        <v>10971</v>
      </c>
      <c r="E2046" s="19" t="s">
        <v>6441</v>
      </c>
      <c r="F2046" s="19" t="s">
        <v>8259</v>
      </c>
      <c r="G2046" s="19">
        <v>219</v>
      </c>
      <c r="H2046" s="19" t="s">
        <v>8258</v>
      </c>
    </row>
    <row r="2047" spans="1:8" x14ac:dyDescent="0.35">
      <c r="A2047" s="19" t="s">
        <v>10970</v>
      </c>
      <c r="B2047" s="19" t="s">
        <v>10969</v>
      </c>
      <c r="C2047" s="19" t="s">
        <v>8261</v>
      </c>
      <c r="D2047" s="19" t="s">
        <v>74</v>
      </c>
      <c r="E2047" s="19" t="s">
        <v>6455</v>
      </c>
      <c r="F2047" s="19" t="s">
        <v>8259</v>
      </c>
      <c r="G2047" s="19">
        <v>282</v>
      </c>
      <c r="H2047" s="19" t="s">
        <v>8258</v>
      </c>
    </row>
    <row r="2048" spans="1:8" x14ac:dyDescent="0.35">
      <c r="A2048" s="19" t="s">
        <v>10968</v>
      </c>
      <c r="B2048" s="19" t="s">
        <v>10967</v>
      </c>
      <c r="C2048" s="19" t="s">
        <v>8261</v>
      </c>
      <c r="D2048" s="19" t="s">
        <v>6470</v>
      </c>
      <c r="E2048" s="19" t="s">
        <v>10966</v>
      </c>
      <c r="F2048" s="19" t="s">
        <v>8259</v>
      </c>
      <c r="G2048" s="19">
        <v>474</v>
      </c>
      <c r="H2048" s="19" t="s">
        <v>8258</v>
      </c>
    </row>
    <row r="2049" spans="1:8" x14ac:dyDescent="0.35">
      <c r="A2049" s="19" t="s">
        <v>10965</v>
      </c>
      <c r="B2049" s="19" t="s">
        <v>10964</v>
      </c>
      <c r="C2049" s="19" t="s">
        <v>8261</v>
      </c>
      <c r="D2049" s="19" t="s">
        <v>8260</v>
      </c>
      <c r="E2049" s="19" t="s">
        <v>6492</v>
      </c>
      <c r="F2049" s="19" t="s">
        <v>8259</v>
      </c>
      <c r="G2049" s="19">
        <v>255</v>
      </c>
      <c r="H2049" s="19" t="s">
        <v>8258</v>
      </c>
    </row>
    <row r="2050" spans="1:8" x14ac:dyDescent="0.35">
      <c r="A2050" s="19" t="s">
        <v>10963</v>
      </c>
      <c r="B2050" s="19" t="s">
        <v>10962</v>
      </c>
      <c r="C2050" s="19" t="s">
        <v>8261</v>
      </c>
      <c r="D2050" s="19" t="s">
        <v>8386</v>
      </c>
      <c r="E2050" s="19" t="s">
        <v>6494</v>
      </c>
      <c r="F2050" s="19" t="s">
        <v>8259</v>
      </c>
      <c r="G2050" s="19">
        <v>431</v>
      </c>
      <c r="H2050" s="19" t="s">
        <v>8258</v>
      </c>
    </row>
    <row r="2051" spans="1:8" x14ac:dyDescent="0.35">
      <c r="A2051" s="19" t="s">
        <v>10961</v>
      </c>
      <c r="B2051" s="19" t="s">
        <v>10960</v>
      </c>
      <c r="C2051" s="19" t="s">
        <v>8261</v>
      </c>
      <c r="D2051" s="19" t="s">
        <v>8260</v>
      </c>
      <c r="E2051" s="19" t="s">
        <v>6505</v>
      </c>
      <c r="F2051" s="19" t="s">
        <v>8259</v>
      </c>
      <c r="G2051" s="19">
        <v>100</v>
      </c>
      <c r="H2051" s="19" t="s">
        <v>8258</v>
      </c>
    </row>
    <row r="2052" spans="1:8" x14ac:dyDescent="0.35">
      <c r="A2052" s="19" t="s">
        <v>10959</v>
      </c>
      <c r="B2052" s="19" t="s">
        <v>10958</v>
      </c>
      <c r="C2052" s="19" t="s">
        <v>8261</v>
      </c>
      <c r="D2052" s="19" t="s">
        <v>8386</v>
      </c>
      <c r="E2052" s="19" t="s">
        <v>6510</v>
      </c>
      <c r="F2052" s="19" t="s">
        <v>8259</v>
      </c>
      <c r="G2052" s="19">
        <v>345</v>
      </c>
      <c r="H2052" s="19" t="s">
        <v>8258</v>
      </c>
    </row>
    <row r="2053" spans="1:8" x14ac:dyDescent="0.35">
      <c r="A2053" s="19" t="s">
        <v>10957</v>
      </c>
      <c r="B2053" s="19" t="s">
        <v>10956</v>
      </c>
      <c r="C2053" s="19" t="s">
        <v>8261</v>
      </c>
      <c r="D2053" s="19" t="s">
        <v>8260</v>
      </c>
      <c r="E2053" s="19" t="s">
        <v>6512</v>
      </c>
      <c r="F2053" s="19" t="s">
        <v>8259</v>
      </c>
      <c r="G2053" s="19">
        <v>211</v>
      </c>
      <c r="H2053" s="19" t="s">
        <v>8258</v>
      </c>
    </row>
    <row r="2054" spans="1:8" x14ac:dyDescent="0.35">
      <c r="A2054" s="19" t="s">
        <v>10955</v>
      </c>
      <c r="B2054" s="19" t="s">
        <v>10954</v>
      </c>
      <c r="C2054" s="19" t="s">
        <v>8261</v>
      </c>
      <c r="D2054" s="19" t="s">
        <v>6520</v>
      </c>
      <c r="E2054" s="19" t="s">
        <v>6518</v>
      </c>
      <c r="F2054" s="19" t="s">
        <v>8259</v>
      </c>
      <c r="G2054" s="19">
        <v>202</v>
      </c>
      <c r="H2054" s="19" t="s">
        <v>8258</v>
      </c>
    </row>
    <row r="2055" spans="1:8" x14ac:dyDescent="0.35">
      <c r="A2055" s="19" t="s">
        <v>10953</v>
      </c>
      <c r="B2055" s="19" t="s">
        <v>10952</v>
      </c>
      <c r="C2055" s="19" t="s">
        <v>8261</v>
      </c>
      <c r="D2055" s="19" t="s">
        <v>8894</v>
      </c>
      <c r="E2055" s="19" t="s">
        <v>6532</v>
      </c>
      <c r="F2055" s="19" t="s">
        <v>8259</v>
      </c>
      <c r="G2055" s="19">
        <v>235</v>
      </c>
      <c r="H2055" s="19" t="s">
        <v>8258</v>
      </c>
    </row>
    <row r="2056" spans="1:8" x14ac:dyDescent="0.35">
      <c r="A2056" s="19" t="s">
        <v>10951</v>
      </c>
      <c r="B2056" s="19" t="s">
        <v>10950</v>
      </c>
      <c r="C2056" s="19" t="s">
        <v>8261</v>
      </c>
      <c r="D2056" s="19" t="s">
        <v>10949</v>
      </c>
      <c r="E2056" s="19" t="s">
        <v>6561</v>
      </c>
      <c r="F2056" s="19" t="s">
        <v>8259</v>
      </c>
      <c r="G2056" s="19">
        <v>101</v>
      </c>
      <c r="H2056" s="19" t="s">
        <v>8258</v>
      </c>
    </row>
    <row r="2057" spans="1:8" x14ac:dyDescent="0.35">
      <c r="A2057" s="19" t="s">
        <v>10948</v>
      </c>
      <c r="B2057" s="19" t="s">
        <v>10947</v>
      </c>
      <c r="C2057" s="19" t="s">
        <v>8261</v>
      </c>
      <c r="D2057" s="19" t="s">
        <v>10946</v>
      </c>
      <c r="E2057" s="19" t="s">
        <v>6563</v>
      </c>
      <c r="F2057" s="19" t="s">
        <v>8259</v>
      </c>
      <c r="G2057" s="19">
        <v>231</v>
      </c>
      <c r="H2057" s="19" t="s">
        <v>8258</v>
      </c>
    </row>
    <row r="2058" spans="1:8" x14ac:dyDescent="0.35">
      <c r="A2058" s="19" t="s">
        <v>10945</v>
      </c>
      <c r="B2058" s="19" t="s">
        <v>10944</v>
      </c>
      <c r="C2058" s="19" t="s">
        <v>8261</v>
      </c>
      <c r="D2058" s="19" t="s">
        <v>10943</v>
      </c>
      <c r="E2058" s="19" t="s">
        <v>6582</v>
      </c>
      <c r="F2058" s="19" t="s">
        <v>8259</v>
      </c>
      <c r="G2058" s="19">
        <v>444</v>
      </c>
      <c r="H2058" s="19" t="s">
        <v>8258</v>
      </c>
    </row>
    <row r="2059" spans="1:8" x14ac:dyDescent="0.35">
      <c r="A2059" s="19" t="s">
        <v>10942</v>
      </c>
      <c r="B2059" s="19" t="s">
        <v>10941</v>
      </c>
      <c r="C2059" s="19" t="s">
        <v>8261</v>
      </c>
      <c r="D2059" s="19" t="s">
        <v>8417</v>
      </c>
      <c r="E2059" s="19" t="s">
        <v>6584</v>
      </c>
      <c r="F2059" s="19" t="s">
        <v>8259</v>
      </c>
      <c r="G2059" s="19">
        <v>283</v>
      </c>
      <c r="H2059" s="19" t="s">
        <v>8258</v>
      </c>
    </row>
    <row r="2060" spans="1:8" x14ac:dyDescent="0.35">
      <c r="A2060" s="19" t="s">
        <v>10940</v>
      </c>
      <c r="B2060" s="19" t="s">
        <v>10939</v>
      </c>
      <c r="C2060" s="19" t="s">
        <v>8261</v>
      </c>
      <c r="D2060" s="19" t="s">
        <v>10938</v>
      </c>
      <c r="E2060" s="19" t="s">
        <v>6586</v>
      </c>
      <c r="F2060" s="19" t="s">
        <v>8259</v>
      </c>
      <c r="G2060" s="19">
        <v>268</v>
      </c>
      <c r="H2060" s="19" t="s">
        <v>8258</v>
      </c>
    </row>
    <row r="2061" spans="1:8" x14ac:dyDescent="0.35">
      <c r="A2061" s="19" t="s">
        <v>10937</v>
      </c>
      <c r="B2061" s="19" t="s">
        <v>10936</v>
      </c>
      <c r="C2061" s="19" t="s">
        <v>8261</v>
      </c>
      <c r="D2061" s="19" t="s">
        <v>8260</v>
      </c>
      <c r="E2061" s="19" t="s">
        <v>6594</v>
      </c>
      <c r="F2061" s="19" t="s">
        <v>8259</v>
      </c>
      <c r="G2061" s="19">
        <v>61</v>
      </c>
      <c r="H2061" s="19" t="s">
        <v>8258</v>
      </c>
    </row>
    <row r="2062" spans="1:8" x14ac:dyDescent="0.35">
      <c r="A2062" s="19" t="s">
        <v>10935</v>
      </c>
      <c r="B2062" s="19" t="s">
        <v>10934</v>
      </c>
      <c r="C2062" s="19" t="s">
        <v>8261</v>
      </c>
      <c r="D2062" s="19" t="s">
        <v>8260</v>
      </c>
      <c r="E2062" s="19" t="s">
        <v>6615</v>
      </c>
      <c r="F2062" s="19" t="s">
        <v>8259</v>
      </c>
      <c r="G2062" s="19">
        <v>113</v>
      </c>
      <c r="H2062" s="19" t="s">
        <v>8258</v>
      </c>
    </row>
    <row r="2063" spans="1:8" x14ac:dyDescent="0.35">
      <c r="A2063" s="19" t="s">
        <v>10933</v>
      </c>
      <c r="B2063" s="19" t="s">
        <v>10932</v>
      </c>
      <c r="C2063" s="19" t="s">
        <v>8261</v>
      </c>
      <c r="D2063" s="19" t="s">
        <v>8264</v>
      </c>
      <c r="E2063" s="19" t="s">
        <v>6640</v>
      </c>
      <c r="F2063" s="19" t="s">
        <v>8259</v>
      </c>
      <c r="G2063" s="19">
        <v>388</v>
      </c>
      <c r="H2063" s="19" t="s">
        <v>8258</v>
      </c>
    </row>
    <row r="2064" spans="1:8" x14ac:dyDescent="0.35">
      <c r="A2064" s="19" t="s">
        <v>10931</v>
      </c>
      <c r="B2064" s="19" t="s">
        <v>10930</v>
      </c>
      <c r="C2064" s="19" t="s">
        <v>8261</v>
      </c>
      <c r="D2064" s="19" t="s">
        <v>10929</v>
      </c>
      <c r="E2064" s="19" t="s">
        <v>6642</v>
      </c>
      <c r="F2064" s="19" t="s">
        <v>8259</v>
      </c>
      <c r="G2064" s="19">
        <v>265</v>
      </c>
      <c r="H2064" s="19" t="s">
        <v>8258</v>
      </c>
    </row>
    <row r="2065" spans="1:8" x14ac:dyDescent="0.35">
      <c r="A2065" s="19" t="s">
        <v>10928</v>
      </c>
      <c r="B2065" s="19" t="s">
        <v>10927</v>
      </c>
      <c r="C2065" s="19" t="s">
        <v>8261</v>
      </c>
      <c r="D2065" s="19" t="s">
        <v>10926</v>
      </c>
      <c r="E2065" s="19" t="s">
        <v>6645</v>
      </c>
      <c r="F2065" s="19" t="s">
        <v>8259</v>
      </c>
      <c r="G2065" s="19">
        <v>132</v>
      </c>
      <c r="H2065" s="19" t="s">
        <v>8258</v>
      </c>
    </row>
    <row r="2066" spans="1:8" x14ac:dyDescent="0.35">
      <c r="A2066" s="19" t="s">
        <v>10925</v>
      </c>
      <c r="B2066" s="19" t="s">
        <v>10924</v>
      </c>
      <c r="C2066" s="19" t="s">
        <v>8261</v>
      </c>
      <c r="D2066" s="19" t="s">
        <v>10923</v>
      </c>
      <c r="E2066" s="19" t="s">
        <v>6648</v>
      </c>
      <c r="F2066" s="19" t="s">
        <v>8259</v>
      </c>
      <c r="G2066" s="19">
        <v>196</v>
      </c>
      <c r="H2066" s="19" t="s">
        <v>8258</v>
      </c>
    </row>
    <row r="2067" spans="1:8" x14ac:dyDescent="0.35">
      <c r="A2067" s="19" t="s">
        <v>10922</v>
      </c>
      <c r="B2067" s="19" t="s">
        <v>10921</v>
      </c>
      <c r="C2067" s="19" t="s">
        <v>8261</v>
      </c>
      <c r="D2067" s="19" t="s">
        <v>8260</v>
      </c>
      <c r="E2067" s="19" t="s">
        <v>6660</v>
      </c>
      <c r="F2067" s="19" t="s">
        <v>8259</v>
      </c>
      <c r="G2067" s="19">
        <v>245</v>
      </c>
      <c r="H2067" s="19" t="s">
        <v>8258</v>
      </c>
    </row>
    <row r="2068" spans="1:8" x14ac:dyDescent="0.35">
      <c r="A2068" s="19" t="s">
        <v>10920</v>
      </c>
      <c r="B2068" s="19" t="s">
        <v>10919</v>
      </c>
      <c r="C2068" s="19" t="s">
        <v>8261</v>
      </c>
      <c r="D2068" s="19" t="s">
        <v>8442</v>
      </c>
      <c r="E2068" s="19" t="s">
        <v>6667</v>
      </c>
      <c r="F2068" s="19" t="s">
        <v>8259</v>
      </c>
      <c r="G2068" s="19">
        <v>143</v>
      </c>
      <c r="H2068" s="19" t="s">
        <v>8258</v>
      </c>
    </row>
    <row r="2069" spans="1:8" x14ac:dyDescent="0.35">
      <c r="A2069" s="19" t="s">
        <v>10918</v>
      </c>
      <c r="B2069" s="19" t="s">
        <v>10917</v>
      </c>
      <c r="C2069" s="19" t="s">
        <v>8261</v>
      </c>
      <c r="D2069" s="19" t="s">
        <v>8260</v>
      </c>
      <c r="E2069" s="19" t="s">
        <v>6671</v>
      </c>
      <c r="F2069" s="19" t="s">
        <v>8259</v>
      </c>
      <c r="G2069" s="19">
        <v>240</v>
      </c>
      <c r="H2069" s="19" t="s">
        <v>8258</v>
      </c>
    </row>
    <row r="2070" spans="1:8" x14ac:dyDescent="0.35">
      <c r="A2070" s="19" t="s">
        <v>10916</v>
      </c>
      <c r="B2070" s="19" t="s">
        <v>10915</v>
      </c>
      <c r="C2070" s="19" t="s">
        <v>8261</v>
      </c>
      <c r="D2070" s="19" t="s">
        <v>10914</v>
      </c>
      <c r="E2070" s="19" t="s">
        <v>6693</v>
      </c>
      <c r="F2070" s="19" t="s">
        <v>8259</v>
      </c>
      <c r="G2070" s="19">
        <v>242</v>
      </c>
      <c r="H2070" s="19" t="s">
        <v>8258</v>
      </c>
    </row>
    <row r="2071" spans="1:8" x14ac:dyDescent="0.35">
      <c r="A2071" s="19" t="s">
        <v>10913</v>
      </c>
      <c r="B2071" s="19" t="s">
        <v>10912</v>
      </c>
      <c r="C2071" s="19" t="s">
        <v>8261</v>
      </c>
      <c r="D2071" s="19" t="s">
        <v>1129</v>
      </c>
      <c r="E2071" s="19" t="s">
        <v>6707</v>
      </c>
      <c r="F2071" s="19" t="s">
        <v>8259</v>
      </c>
      <c r="G2071" s="19">
        <v>521</v>
      </c>
      <c r="H2071" s="19" t="s">
        <v>8258</v>
      </c>
    </row>
    <row r="2072" spans="1:8" x14ac:dyDescent="0.35">
      <c r="A2072" s="19" t="s">
        <v>10911</v>
      </c>
      <c r="B2072" s="19" t="s">
        <v>10910</v>
      </c>
      <c r="C2072" s="19" t="s">
        <v>8261</v>
      </c>
      <c r="D2072" s="19" t="s">
        <v>8260</v>
      </c>
      <c r="E2072" s="19" t="s">
        <v>6734</v>
      </c>
      <c r="F2072" s="19" t="s">
        <v>8259</v>
      </c>
      <c r="G2072" s="19">
        <v>236</v>
      </c>
      <c r="H2072" s="19" t="s">
        <v>8258</v>
      </c>
    </row>
    <row r="2073" spans="1:8" x14ac:dyDescent="0.35">
      <c r="A2073" s="19" t="s">
        <v>10909</v>
      </c>
      <c r="B2073" s="19" t="s">
        <v>10908</v>
      </c>
      <c r="C2073" s="19" t="s">
        <v>8261</v>
      </c>
      <c r="D2073" s="19" t="s">
        <v>2978</v>
      </c>
      <c r="E2073" s="19" t="s">
        <v>6736</v>
      </c>
      <c r="F2073" s="19" t="s">
        <v>8259</v>
      </c>
      <c r="G2073" s="19">
        <v>204</v>
      </c>
      <c r="H2073" s="19" t="s">
        <v>8258</v>
      </c>
    </row>
    <row r="2074" spans="1:8" x14ac:dyDescent="0.35">
      <c r="A2074" s="19" t="s">
        <v>10907</v>
      </c>
      <c r="B2074" s="19" t="s">
        <v>10906</v>
      </c>
      <c r="C2074" s="19" t="s">
        <v>8261</v>
      </c>
      <c r="D2074" s="19" t="s">
        <v>8260</v>
      </c>
      <c r="E2074" s="19" t="s">
        <v>6748</v>
      </c>
      <c r="F2074" s="19" t="s">
        <v>8259</v>
      </c>
      <c r="G2074" s="19">
        <v>153</v>
      </c>
      <c r="H2074" s="19" t="s">
        <v>8258</v>
      </c>
    </row>
    <row r="2075" spans="1:8" x14ac:dyDescent="0.35">
      <c r="A2075" s="19" t="s">
        <v>10905</v>
      </c>
      <c r="B2075" s="19" t="s">
        <v>10904</v>
      </c>
      <c r="C2075" s="19" t="s">
        <v>8261</v>
      </c>
      <c r="D2075" s="19" t="s">
        <v>9227</v>
      </c>
      <c r="E2075" s="19" t="s">
        <v>6780</v>
      </c>
      <c r="F2075" s="19" t="s">
        <v>8259</v>
      </c>
      <c r="G2075" s="19">
        <v>396</v>
      </c>
      <c r="H2075" s="19" t="s">
        <v>8258</v>
      </c>
    </row>
    <row r="2076" spans="1:8" x14ac:dyDescent="0.35">
      <c r="A2076" s="19" t="s">
        <v>10903</v>
      </c>
      <c r="B2076" s="19" t="s">
        <v>10902</v>
      </c>
      <c r="C2076" s="19" t="s">
        <v>8261</v>
      </c>
      <c r="D2076" s="19" t="s">
        <v>10901</v>
      </c>
      <c r="E2076" s="19" t="s">
        <v>6782</v>
      </c>
      <c r="F2076" s="19" t="s">
        <v>8259</v>
      </c>
      <c r="G2076" s="19">
        <v>358</v>
      </c>
      <c r="H2076" s="19" t="s">
        <v>8258</v>
      </c>
    </row>
    <row r="2077" spans="1:8" x14ac:dyDescent="0.35">
      <c r="A2077" s="19" t="s">
        <v>10900</v>
      </c>
      <c r="B2077" s="19" t="s">
        <v>10899</v>
      </c>
      <c r="C2077" s="19" t="s">
        <v>8261</v>
      </c>
      <c r="D2077" s="19" t="s">
        <v>6795</v>
      </c>
      <c r="E2077" s="19" t="s">
        <v>6793</v>
      </c>
      <c r="F2077" s="19" t="s">
        <v>8259</v>
      </c>
      <c r="G2077" s="19">
        <v>179</v>
      </c>
      <c r="H2077" s="19" t="s">
        <v>8258</v>
      </c>
    </row>
    <row r="2078" spans="1:8" x14ac:dyDescent="0.35">
      <c r="A2078" s="19" t="s">
        <v>10898</v>
      </c>
      <c r="B2078" s="19" t="s">
        <v>10897</v>
      </c>
      <c r="C2078" s="19" t="s">
        <v>8261</v>
      </c>
      <c r="D2078" s="19" t="s">
        <v>10896</v>
      </c>
      <c r="E2078" s="19" t="s">
        <v>6824</v>
      </c>
      <c r="F2078" s="19" t="s">
        <v>8259</v>
      </c>
      <c r="G2078" s="19">
        <v>489</v>
      </c>
      <c r="H2078" s="19" t="s">
        <v>8258</v>
      </c>
    </row>
    <row r="2079" spans="1:8" x14ac:dyDescent="0.35">
      <c r="A2079" s="19" t="s">
        <v>10895</v>
      </c>
      <c r="B2079" s="19" t="s">
        <v>10894</v>
      </c>
      <c r="C2079" s="19" t="s">
        <v>8261</v>
      </c>
      <c r="D2079" s="19" t="s">
        <v>8260</v>
      </c>
      <c r="E2079" s="19" t="s">
        <v>6839</v>
      </c>
      <c r="F2079" s="19" t="s">
        <v>8259</v>
      </c>
      <c r="G2079" s="19">
        <v>61</v>
      </c>
      <c r="H2079" s="19" t="s">
        <v>8258</v>
      </c>
    </row>
    <row r="2080" spans="1:8" x14ac:dyDescent="0.35">
      <c r="A2080" s="19" t="s">
        <v>10893</v>
      </c>
      <c r="B2080" s="19" t="s">
        <v>10892</v>
      </c>
      <c r="C2080" s="19" t="s">
        <v>8261</v>
      </c>
      <c r="D2080" s="19" t="s">
        <v>8260</v>
      </c>
      <c r="E2080" s="19" t="s">
        <v>6846</v>
      </c>
      <c r="F2080" s="19" t="s">
        <v>8259</v>
      </c>
      <c r="G2080" s="19">
        <v>149</v>
      </c>
      <c r="H2080" s="19" t="s">
        <v>8258</v>
      </c>
    </row>
    <row r="2081" spans="1:8" x14ac:dyDescent="0.35">
      <c r="A2081" s="19" t="s">
        <v>10891</v>
      </c>
      <c r="B2081" s="19" t="s">
        <v>10890</v>
      </c>
      <c r="C2081" s="19" t="s">
        <v>8261</v>
      </c>
      <c r="D2081" s="19" t="s">
        <v>8260</v>
      </c>
      <c r="E2081" s="19" t="s">
        <v>6848</v>
      </c>
      <c r="F2081" s="19" t="s">
        <v>8259</v>
      </c>
      <c r="G2081" s="19">
        <v>67</v>
      </c>
      <c r="H2081" s="19" t="s">
        <v>8258</v>
      </c>
    </row>
    <row r="2082" spans="1:8" x14ac:dyDescent="0.35">
      <c r="A2082" s="19" t="s">
        <v>10889</v>
      </c>
      <c r="B2082" s="19" t="s">
        <v>10888</v>
      </c>
      <c r="C2082" s="19" t="s">
        <v>8261</v>
      </c>
      <c r="D2082" s="19" t="s">
        <v>8260</v>
      </c>
      <c r="E2082" s="19" t="s">
        <v>6850</v>
      </c>
      <c r="F2082" s="19" t="s">
        <v>8259</v>
      </c>
      <c r="G2082" s="19">
        <v>168</v>
      </c>
      <c r="H2082" s="19" t="s">
        <v>8258</v>
      </c>
    </row>
    <row r="2083" spans="1:8" x14ac:dyDescent="0.35">
      <c r="A2083" s="19" t="s">
        <v>10887</v>
      </c>
      <c r="B2083" s="19" t="s">
        <v>10886</v>
      </c>
      <c r="C2083" s="19" t="s">
        <v>8261</v>
      </c>
      <c r="D2083" s="19" t="s">
        <v>10885</v>
      </c>
      <c r="E2083" s="19" t="s">
        <v>6885</v>
      </c>
      <c r="F2083" s="19" t="s">
        <v>8259</v>
      </c>
      <c r="G2083" s="19">
        <v>351</v>
      </c>
      <c r="H2083" s="19" t="s">
        <v>8258</v>
      </c>
    </row>
    <row r="2084" spans="1:8" x14ac:dyDescent="0.35">
      <c r="A2084" s="19" t="s">
        <v>10884</v>
      </c>
      <c r="B2084" s="19" t="s">
        <v>10883</v>
      </c>
      <c r="C2084" s="19" t="s">
        <v>8261</v>
      </c>
      <c r="D2084" s="19" t="s">
        <v>8260</v>
      </c>
      <c r="E2084" s="19" t="s">
        <v>6888</v>
      </c>
      <c r="F2084" s="19" t="s">
        <v>8259</v>
      </c>
      <c r="G2084" s="19">
        <v>121</v>
      </c>
      <c r="H2084" s="19" t="s">
        <v>8258</v>
      </c>
    </row>
    <row r="2085" spans="1:8" x14ac:dyDescent="0.35">
      <c r="A2085" s="19" t="s">
        <v>10882</v>
      </c>
      <c r="B2085" s="19" t="s">
        <v>10881</v>
      </c>
      <c r="C2085" s="19" t="s">
        <v>8261</v>
      </c>
      <c r="D2085" s="19" t="s">
        <v>6894</v>
      </c>
      <c r="E2085" s="19" t="s">
        <v>6892</v>
      </c>
      <c r="F2085" s="19" t="s">
        <v>8259</v>
      </c>
      <c r="G2085" s="19">
        <v>169</v>
      </c>
      <c r="H2085" s="19" t="s">
        <v>8258</v>
      </c>
    </row>
    <row r="2086" spans="1:8" x14ac:dyDescent="0.35">
      <c r="A2086" s="19" t="s">
        <v>10880</v>
      </c>
      <c r="B2086" s="19" t="s">
        <v>10879</v>
      </c>
      <c r="C2086" s="19" t="s">
        <v>8261</v>
      </c>
      <c r="D2086" s="19" t="s">
        <v>10878</v>
      </c>
      <c r="E2086" s="19" t="s">
        <v>6897</v>
      </c>
      <c r="F2086" s="19" t="s">
        <v>8259</v>
      </c>
      <c r="G2086" s="19">
        <v>302</v>
      </c>
      <c r="H2086" s="19" t="s">
        <v>8258</v>
      </c>
    </row>
    <row r="2087" spans="1:8" x14ac:dyDescent="0.35">
      <c r="A2087" s="19" t="s">
        <v>10877</v>
      </c>
      <c r="B2087" s="19" t="s">
        <v>10876</v>
      </c>
      <c r="C2087" s="19" t="s">
        <v>8261</v>
      </c>
      <c r="D2087" s="19" t="s">
        <v>10875</v>
      </c>
      <c r="E2087" s="19" t="s">
        <v>6901</v>
      </c>
      <c r="F2087" s="19" t="s">
        <v>8259</v>
      </c>
      <c r="G2087" s="19">
        <v>126</v>
      </c>
      <c r="H2087" s="19" t="s">
        <v>8258</v>
      </c>
    </row>
    <row r="2088" spans="1:8" x14ac:dyDescent="0.35">
      <c r="A2088" s="19" t="s">
        <v>10874</v>
      </c>
      <c r="B2088" s="19" t="s">
        <v>10873</v>
      </c>
      <c r="C2088" s="19" t="s">
        <v>8261</v>
      </c>
      <c r="D2088" s="19" t="s">
        <v>8260</v>
      </c>
      <c r="E2088" s="19" t="s">
        <v>7033</v>
      </c>
      <c r="F2088" s="19" t="s">
        <v>8259</v>
      </c>
      <c r="G2088" s="19">
        <v>554</v>
      </c>
      <c r="H2088" s="19" t="s">
        <v>8258</v>
      </c>
    </row>
    <row r="2089" spans="1:8" x14ac:dyDescent="0.35">
      <c r="A2089" s="19" t="s">
        <v>10872</v>
      </c>
      <c r="B2089" s="19" t="s">
        <v>10871</v>
      </c>
      <c r="C2089" s="19" t="s">
        <v>8261</v>
      </c>
      <c r="D2089" s="19" t="s">
        <v>8260</v>
      </c>
      <c r="E2089" s="19" t="s">
        <v>7288</v>
      </c>
      <c r="F2089" s="19" t="s">
        <v>8259</v>
      </c>
      <c r="G2089" s="19">
        <v>201</v>
      </c>
      <c r="H2089" s="19" t="s">
        <v>8258</v>
      </c>
    </row>
    <row r="2090" spans="1:8" x14ac:dyDescent="0.35">
      <c r="A2090" s="19" t="s">
        <v>10870</v>
      </c>
      <c r="B2090" s="19" t="s">
        <v>10869</v>
      </c>
      <c r="C2090" s="19" t="s">
        <v>8261</v>
      </c>
      <c r="D2090" s="19" t="s">
        <v>8260</v>
      </c>
      <c r="E2090" s="19" t="s">
        <v>7320</v>
      </c>
      <c r="F2090" s="19" t="s">
        <v>8259</v>
      </c>
      <c r="G2090" s="19">
        <v>313</v>
      </c>
      <c r="H2090" s="19" t="s">
        <v>8258</v>
      </c>
    </row>
    <row r="2091" spans="1:8" x14ac:dyDescent="0.35">
      <c r="A2091" s="19" t="s">
        <v>10868</v>
      </c>
      <c r="B2091" s="19" t="s">
        <v>10867</v>
      </c>
      <c r="C2091" s="19" t="s">
        <v>8261</v>
      </c>
      <c r="D2091" s="19" t="s">
        <v>10866</v>
      </c>
      <c r="E2091" s="19" t="s">
        <v>7322</v>
      </c>
      <c r="F2091" s="19" t="s">
        <v>8259</v>
      </c>
      <c r="G2091" s="19">
        <v>299</v>
      </c>
      <c r="H2091" s="19" t="s">
        <v>8258</v>
      </c>
    </row>
    <row r="2092" spans="1:8" x14ac:dyDescent="0.35">
      <c r="A2092" s="19" t="s">
        <v>10865</v>
      </c>
      <c r="B2092" s="19" t="s">
        <v>10864</v>
      </c>
      <c r="C2092" s="19" t="s">
        <v>8261</v>
      </c>
      <c r="D2092" s="19" t="s">
        <v>8729</v>
      </c>
      <c r="E2092" s="19" t="s">
        <v>7329</v>
      </c>
      <c r="F2092" s="19" t="s">
        <v>8259</v>
      </c>
      <c r="G2092" s="19">
        <v>825</v>
      </c>
      <c r="H2092" s="19" t="s">
        <v>8258</v>
      </c>
    </row>
    <row r="2093" spans="1:8" x14ac:dyDescent="0.35">
      <c r="A2093" s="19" t="s">
        <v>10863</v>
      </c>
      <c r="B2093" s="19" t="s">
        <v>10862</v>
      </c>
      <c r="C2093" s="19" t="s">
        <v>8261</v>
      </c>
      <c r="D2093" s="19" t="s">
        <v>8894</v>
      </c>
      <c r="E2093" s="19" t="s">
        <v>7331</v>
      </c>
      <c r="F2093" s="19" t="s">
        <v>8259</v>
      </c>
      <c r="G2093" s="19">
        <v>300</v>
      </c>
      <c r="H2093" s="19" t="s">
        <v>8258</v>
      </c>
    </row>
    <row r="2094" spans="1:8" x14ac:dyDescent="0.35">
      <c r="A2094" s="19" t="s">
        <v>10861</v>
      </c>
      <c r="B2094" s="19" t="s">
        <v>10860</v>
      </c>
      <c r="C2094" s="19" t="s">
        <v>8261</v>
      </c>
      <c r="D2094" s="19" t="s">
        <v>8260</v>
      </c>
      <c r="E2094" s="19" t="s">
        <v>7351</v>
      </c>
      <c r="F2094" s="19" t="s">
        <v>8259</v>
      </c>
      <c r="G2094" s="19">
        <v>186</v>
      </c>
      <c r="H2094" s="19" t="s">
        <v>8258</v>
      </c>
    </row>
    <row r="2095" spans="1:8" x14ac:dyDescent="0.35">
      <c r="A2095" s="19" t="s">
        <v>10859</v>
      </c>
      <c r="B2095" s="19" t="s">
        <v>10858</v>
      </c>
      <c r="C2095" s="19" t="s">
        <v>8261</v>
      </c>
      <c r="D2095" s="19" t="s">
        <v>10227</v>
      </c>
      <c r="E2095" s="19" t="s">
        <v>7379</v>
      </c>
      <c r="F2095" s="19" t="s">
        <v>8259</v>
      </c>
      <c r="G2095" s="19">
        <v>83</v>
      </c>
      <c r="H2095" s="19" t="s">
        <v>8258</v>
      </c>
    </row>
    <row r="2096" spans="1:8" x14ac:dyDescent="0.35">
      <c r="A2096" s="19" t="s">
        <v>10857</v>
      </c>
      <c r="B2096" s="19" t="s">
        <v>10856</v>
      </c>
      <c r="C2096" s="19" t="s">
        <v>8261</v>
      </c>
      <c r="D2096" s="19" t="s">
        <v>8260</v>
      </c>
      <c r="E2096" s="19" t="s">
        <v>7473</v>
      </c>
      <c r="F2096" s="19" t="s">
        <v>8259</v>
      </c>
      <c r="G2096" s="19">
        <v>288</v>
      </c>
      <c r="H2096" s="19" t="s">
        <v>8258</v>
      </c>
    </row>
    <row r="2097" spans="1:8" x14ac:dyDescent="0.35">
      <c r="A2097" s="19" t="s">
        <v>10855</v>
      </c>
      <c r="B2097" s="19" t="s">
        <v>10854</v>
      </c>
      <c r="C2097" s="19" t="s">
        <v>8261</v>
      </c>
      <c r="D2097" s="19" t="s">
        <v>8807</v>
      </c>
      <c r="E2097" s="19" t="s">
        <v>7517</v>
      </c>
      <c r="F2097" s="19" t="s">
        <v>8259</v>
      </c>
      <c r="G2097" s="19">
        <v>896</v>
      </c>
      <c r="H2097" s="19" t="s">
        <v>8258</v>
      </c>
    </row>
    <row r="2098" spans="1:8" x14ac:dyDescent="0.35">
      <c r="A2098" s="19" t="s">
        <v>10853</v>
      </c>
      <c r="B2098" s="19" t="s">
        <v>10852</v>
      </c>
      <c r="C2098" s="19" t="s">
        <v>8261</v>
      </c>
      <c r="D2098" s="19" t="s">
        <v>10851</v>
      </c>
      <c r="E2098" s="19" t="s">
        <v>7548</v>
      </c>
      <c r="F2098" s="19" t="s">
        <v>8259</v>
      </c>
      <c r="G2098" s="19">
        <v>438</v>
      </c>
      <c r="H2098" s="19" t="s">
        <v>8258</v>
      </c>
    </row>
    <row r="2099" spans="1:8" x14ac:dyDescent="0.35">
      <c r="A2099" s="19" t="s">
        <v>10850</v>
      </c>
      <c r="B2099" s="19" t="s">
        <v>10849</v>
      </c>
      <c r="C2099" s="19" t="s">
        <v>8261</v>
      </c>
      <c r="D2099" s="19" t="s">
        <v>1161</v>
      </c>
      <c r="E2099" s="19" t="s">
        <v>7558</v>
      </c>
      <c r="F2099" s="19" t="s">
        <v>8259</v>
      </c>
      <c r="G2099" s="19">
        <v>242</v>
      </c>
      <c r="H2099" s="19" t="s">
        <v>8258</v>
      </c>
    </row>
    <row r="2100" spans="1:8" x14ac:dyDescent="0.35">
      <c r="A2100" s="19" t="s">
        <v>10848</v>
      </c>
      <c r="B2100" s="19" t="s">
        <v>10847</v>
      </c>
      <c r="C2100" s="19" t="s">
        <v>8261</v>
      </c>
      <c r="D2100" s="19" t="s">
        <v>8260</v>
      </c>
      <c r="E2100" s="19" t="s">
        <v>7574</v>
      </c>
      <c r="F2100" s="19" t="s">
        <v>8259</v>
      </c>
      <c r="G2100" s="19">
        <v>148</v>
      </c>
      <c r="H2100" s="19" t="s">
        <v>8258</v>
      </c>
    </row>
    <row r="2101" spans="1:8" x14ac:dyDescent="0.35">
      <c r="A2101" s="19" t="s">
        <v>10846</v>
      </c>
      <c r="B2101" s="19" t="s">
        <v>10845</v>
      </c>
      <c r="C2101" s="19" t="s">
        <v>8261</v>
      </c>
      <c r="D2101" s="19" t="s">
        <v>37</v>
      </c>
      <c r="E2101" s="19" t="s">
        <v>7579</v>
      </c>
      <c r="F2101" s="19" t="s">
        <v>8259</v>
      </c>
      <c r="G2101" s="19">
        <v>184</v>
      </c>
      <c r="H2101" s="19" t="s">
        <v>8258</v>
      </c>
    </row>
    <row r="2102" spans="1:8" x14ac:dyDescent="0.35">
      <c r="A2102" s="19" t="s">
        <v>10844</v>
      </c>
      <c r="B2102" s="19" t="s">
        <v>10843</v>
      </c>
      <c r="C2102" s="19" t="s">
        <v>8261</v>
      </c>
      <c r="D2102" s="19" t="s">
        <v>8260</v>
      </c>
      <c r="E2102" s="19" t="s">
        <v>7585</v>
      </c>
      <c r="F2102" s="19" t="s">
        <v>8259</v>
      </c>
      <c r="G2102" s="19">
        <v>134</v>
      </c>
      <c r="H2102" s="19" t="s">
        <v>8258</v>
      </c>
    </row>
    <row r="2103" spans="1:8" x14ac:dyDescent="0.35">
      <c r="A2103" s="19" t="s">
        <v>10842</v>
      </c>
      <c r="B2103" s="19" t="s">
        <v>10841</v>
      </c>
      <c r="C2103" s="19" t="s">
        <v>8261</v>
      </c>
      <c r="D2103" s="19" t="s">
        <v>8260</v>
      </c>
      <c r="E2103" s="19" t="s">
        <v>7602</v>
      </c>
      <c r="F2103" s="19" t="s">
        <v>8259</v>
      </c>
      <c r="G2103" s="19">
        <v>115</v>
      </c>
      <c r="H2103" s="19" t="s">
        <v>8258</v>
      </c>
    </row>
    <row r="2104" spans="1:8" x14ac:dyDescent="0.35">
      <c r="A2104" s="19" t="s">
        <v>10840</v>
      </c>
      <c r="B2104" s="19" t="s">
        <v>10839</v>
      </c>
      <c r="C2104" s="19" t="s">
        <v>8261</v>
      </c>
      <c r="D2104" s="19" t="s">
        <v>8260</v>
      </c>
      <c r="E2104" s="19" t="s">
        <v>7604</v>
      </c>
      <c r="F2104" s="19" t="s">
        <v>8259</v>
      </c>
      <c r="G2104" s="19">
        <v>119</v>
      </c>
      <c r="H2104" s="19" t="s">
        <v>8258</v>
      </c>
    </row>
    <row r="2105" spans="1:8" x14ac:dyDescent="0.35">
      <c r="A2105" s="19" t="s">
        <v>10838</v>
      </c>
      <c r="B2105" s="19" t="s">
        <v>10837</v>
      </c>
      <c r="C2105" s="19" t="s">
        <v>8261</v>
      </c>
      <c r="D2105" s="19" t="s">
        <v>8260</v>
      </c>
      <c r="E2105" s="19" t="s">
        <v>7606</v>
      </c>
      <c r="F2105" s="19" t="s">
        <v>8259</v>
      </c>
      <c r="G2105" s="19">
        <v>181</v>
      </c>
      <c r="H2105" s="19" t="s">
        <v>8258</v>
      </c>
    </row>
    <row r="2106" spans="1:8" x14ac:dyDescent="0.35">
      <c r="A2106" s="19" t="s">
        <v>10836</v>
      </c>
      <c r="B2106" s="19" t="s">
        <v>10835</v>
      </c>
      <c r="C2106" s="19" t="s">
        <v>8261</v>
      </c>
      <c r="D2106" s="19" t="s">
        <v>8434</v>
      </c>
      <c r="E2106" s="19" t="s">
        <v>7608</v>
      </c>
      <c r="F2106" s="19" t="s">
        <v>8259</v>
      </c>
      <c r="G2106" s="19">
        <v>212</v>
      </c>
      <c r="H2106" s="19" t="s">
        <v>8258</v>
      </c>
    </row>
    <row r="2107" spans="1:8" x14ac:dyDescent="0.35">
      <c r="A2107" s="19" t="s">
        <v>10834</v>
      </c>
      <c r="B2107" s="19" t="s">
        <v>10833</v>
      </c>
      <c r="C2107" s="19" t="s">
        <v>8261</v>
      </c>
      <c r="D2107" s="19" t="s">
        <v>8466</v>
      </c>
      <c r="E2107" s="19" t="s">
        <v>7610</v>
      </c>
      <c r="F2107" s="19" t="s">
        <v>8259</v>
      </c>
      <c r="G2107" s="19">
        <v>498</v>
      </c>
      <c r="H2107" s="19" t="s">
        <v>8258</v>
      </c>
    </row>
    <row r="2108" spans="1:8" x14ac:dyDescent="0.35">
      <c r="A2108" s="19" t="s">
        <v>10832</v>
      </c>
      <c r="B2108" s="19" t="s">
        <v>10831</v>
      </c>
      <c r="C2108" s="19" t="s">
        <v>8261</v>
      </c>
      <c r="D2108" s="19" t="s">
        <v>157</v>
      </c>
      <c r="E2108" s="19" t="s">
        <v>7612</v>
      </c>
      <c r="F2108" s="19" t="s">
        <v>8259</v>
      </c>
      <c r="G2108" s="19">
        <v>262</v>
      </c>
      <c r="H2108" s="19" t="s">
        <v>8258</v>
      </c>
    </row>
    <row r="2109" spans="1:8" x14ac:dyDescent="0.35">
      <c r="A2109" s="19" t="s">
        <v>10830</v>
      </c>
      <c r="B2109" s="19" t="s">
        <v>10829</v>
      </c>
      <c r="C2109" s="19" t="s">
        <v>8261</v>
      </c>
      <c r="D2109" s="19" t="s">
        <v>8260</v>
      </c>
      <c r="E2109" s="19" t="s">
        <v>7614</v>
      </c>
      <c r="F2109" s="19" t="s">
        <v>8259</v>
      </c>
      <c r="G2109" s="19">
        <v>232</v>
      </c>
      <c r="H2109" s="19" t="s">
        <v>8258</v>
      </c>
    </row>
    <row r="2110" spans="1:8" x14ac:dyDescent="0.35">
      <c r="A2110" s="19" t="s">
        <v>10828</v>
      </c>
      <c r="B2110" s="19" t="s">
        <v>10827</v>
      </c>
      <c r="C2110" s="19" t="s">
        <v>8261</v>
      </c>
      <c r="D2110" s="19" t="s">
        <v>4629</v>
      </c>
      <c r="E2110" s="19" t="s">
        <v>7616</v>
      </c>
      <c r="F2110" s="19" t="s">
        <v>8259</v>
      </c>
      <c r="G2110" s="19">
        <v>116</v>
      </c>
      <c r="H2110" s="19" t="s">
        <v>8258</v>
      </c>
    </row>
    <row r="2111" spans="1:8" x14ac:dyDescent="0.35">
      <c r="A2111" s="19" t="s">
        <v>10826</v>
      </c>
      <c r="B2111" s="19" t="s">
        <v>10825</v>
      </c>
      <c r="C2111" s="19" t="s">
        <v>8261</v>
      </c>
      <c r="D2111" s="19" t="s">
        <v>8260</v>
      </c>
      <c r="E2111" s="19" t="s">
        <v>7620</v>
      </c>
      <c r="F2111" s="19" t="s">
        <v>8259</v>
      </c>
      <c r="G2111" s="19">
        <v>108</v>
      </c>
      <c r="H2111" s="19" t="s">
        <v>8258</v>
      </c>
    </row>
    <row r="2112" spans="1:8" x14ac:dyDescent="0.35">
      <c r="A2112" s="19" t="s">
        <v>10824</v>
      </c>
      <c r="B2112" s="19" t="s">
        <v>10823</v>
      </c>
      <c r="C2112" s="19" t="s">
        <v>8261</v>
      </c>
      <c r="D2112" s="19" t="s">
        <v>8260</v>
      </c>
      <c r="E2112" s="19" t="s">
        <v>7622</v>
      </c>
      <c r="F2112" s="19" t="s">
        <v>8259</v>
      </c>
      <c r="G2112" s="19">
        <v>114</v>
      </c>
      <c r="H2112" s="19" t="s">
        <v>8258</v>
      </c>
    </row>
    <row r="2113" spans="1:8" x14ac:dyDescent="0.35">
      <c r="A2113" s="19" t="s">
        <v>10822</v>
      </c>
      <c r="B2113" s="19" t="s">
        <v>10821</v>
      </c>
      <c r="C2113" s="19" t="s">
        <v>8261</v>
      </c>
      <c r="D2113" s="19" t="s">
        <v>8260</v>
      </c>
      <c r="E2113" s="19" t="s">
        <v>7626</v>
      </c>
      <c r="F2113" s="19" t="s">
        <v>8259</v>
      </c>
      <c r="G2113" s="19">
        <v>105</v>
      </c>
      <c r="H2113" s="19" t="s">
        <v>8258</v>
      </c>
    </row>
    <row r="2114" spans="1:8" x14ac:dyDescent="0.35">
      <c r="A2114" s="19" t="s">
        <v>10820</v>
      </c>
      <c r="B2114" s="19" t="s">
        <v>10819</v>
      </c>
      <c r="C2114" s="19" t="s">
        <v>8261</v>
      </c>
      <c r="D2114" s="19" t="s">
        <v>8260</v>
      </c>
      <c r="E2114" s="19" t="s">
        <v>7628</v>
      </c>
      <c r="F2114" s="19" t="s">
        <v>8259</v>
      </c>
      <c r="G2114" s="19">
        <v>187</v>
      </c>
      <c r="H2114" s="19" t="s">
        <v>8258</v>
      </c>
    </row>
    <row r="2115" spans="1:8" x14ac:dyDescent="0.35">
      <c r="A2115" s="19" t="s">
        <v>10818</v>
      </c>
      <c r="B2115" s="19" t="s">
        <v>10817</v>
      </c>
      <c r="C2115" s="19" t="s">
        <v>8261</v>
      </c>
      <c r="D2115" s="19" t="s">
        <v>4629</v>
      </c>
      <c r="E2115" s="19" t="s">
        <v>7630</v>
      </c>
      <c r="F2115" s="19" t="s">
        <v>8259</v>
      </c>
      <c r="G2115" s="19">
        <v>107</v>
      </c>
      <c r="H2115" s="19" t="s">
        <v>8258</v>
      </c>
    </row>
    <row r="2116" spans="1:8" x14ac:dyDescent="0.35">
      <c r="A2116" s="19" t="s">
        <v>10816</v>
      </c>
      <c r="B2116" s="19" t="s">
        <v>10815</v>
      </c>
      <c r="C2116" s="19" t="s">
        <v>8261</v>
      </c>
      <c r="D2116" s="19" t="s">
        <v>2978</v>
      </c>
      <c r="E2116" s="19" t="s">
        <v>7640</v>
      </c>
      <c r="F2116" s="19" t="s">
        <v>8259</v>
      </c>
      <c r="G2116" s="19">
        <v>222</v>
      </c>
      <c r="H2116" s="19" t="s">
        <v>8258</v>
      </c>
    </row>
    <row r="2117" spans="1:8" x14ac:dyDescent="0.35">
      <c r="A2117" s="19" t="s">
        <v>10814</v>
      </c>
      <c r="B2117" s="19" t="s">
        <v>10813</v>
      </c>
      <c r="C2117" s="19" t="s">
        <v>8261</v>
      </c>
      <c r="D2117" s="19" t="s">
        <v>8260</v>
      </c>
      <c r="E2117" s="19" t="s">
        <v>7642</v>
      </c>
      <c r="F2117" s="19" t="s">
        <v>8259</v>
      </c>
      <c r="G2117" s="19">
        <v>308</v>
      </c>
      <c r="H2117" s="19" t="s">
        <v>8258</v>
      </c>
    </row>
    <row r="2118" spans="1:8" x14ac:dyDescent="0.35">
      <c r="A2118" s="19" t="s">
        <v>10812</v>
      </c>
      <c r="B2118" s="19" t="s">
        <v>10811</v>
      </c>
      <c r="C2118" s="19" t="s">
        <v>8261</v>
      </c>
      <c r="D2118" s="19" t="s">
        <v>8260</v>
      </c>
      <c r="E2118" s="19" t="s">
        <v>7644</v>
      </c>
      <c r="F2118" s="19" t="s">
        <v>8259</v>
      </c>
      <c r="G2118" s="19">
        <v>215</v>
      </c>
      <c r="H2118" s="19" t="s">
        <v>8258</v>
      </c>
    </row>
    <row r="2119" spans="1:8" x14ac:dyDescent="0.35">
      <c r="A2119" s="19" t="s">
        <v>10810</v>
      </c>
      <c r="B2119" s="19" t="s">
        <v>10809</v>
      </c>
      <c r="C2119" s="19" t="s">
        <v>8261</v>
      </c>
      <c r="D2119" s="19" t="s">
        <v>8260</v>
      </c>
      <c r="E2119" s="19" t="s">
        <v>7652</v>
      </c>
      <c r="F2119" s="19" t="s">
        <v>8259</v>
      </c>
      <c r="G2119" s="19">
        <v>194</v>
      </c>
      <c r="H2119" s="19" t="s">
        <v>8258</v>
      </c>
    </row>
    <row r="2120" spans="1:8" x14ac:dyDescent="0.35">
      <c r="A2120" s="19" t="s">
        <v>10808</v>
      </c>
      <c r="B2120" s="19" t="s">
        <v>10807</v>
      </c>
      <c r="C2120" s="19" t="s">
        <v>8261</v>
      </c>
      <c r="D2120" s="19" t="s">
        <v>8264</v>
      </c>
      <c r="E2120" s="19" t="s">
        <v>7654</v>
      </c>
      <c r="F2120" s="19" t="s">
        <v>8259</v>
      </c>
      <c r="G2120" s="19">
        <v>147</v>
      </c>
      <c r="H2120" s="19" t="s">
        <v>8258</v>
      </c>
    </row>
    <row r="2121" spans="1:8" x14ac:dyDescent="0.35">
      <c r="A2121" s="19" t="s">
        <v>10806</v>
      </c>
      <c r="B2121" s="19" t="s">
        <v>10805</v>
      </c>
      <c r="C2121" s="19" t="s">
        <v>8261</v>
      </c>
      <c r="D2121" s="19" t="s">
        <v>8260</v>
      </c>
      <c r="E2121" s="19" t="s">
        <v>7656</v>
      </c>
      <c r="F2121" s="19" t="s">
        <v>8259</v>
      </c>
      <c r="G2121" s="19">
        <v>112</v>
      </c>
      <c r="H2121" s="19" t="s">
        <v>8258</v>
      </c>
    </row>
    <row r="2122" spans="1:8" x14ac:dyDescent="0.35">
      <c r="A2122" s="19" t="s">
        <v>10804</v>
      </c>
      <c r="B2122" s="19" t="s">
        <v>10803</v>
      </c>
      <c r="C2122" s="19" t="s">
        <v>8261</v>
      </c>
      <c r="D2122" s="19" t="s">
        <v>8260</v>
      </c>
      <c r="E2122" s="19" t="s">
        <v>7658</v>
      </c>
      <c r="F2122" s="19" t="s">
        <v>8259</v>
      </c>
      <c r="G2122" s="19">
        <v>399</v>
      </c>
      <c r="H2122" s="19" t="s">
        <v>8258</v>
      </c>
    </row>
    <row r="2123" spans="1:8" x14ac:dyDescent="0.35">
      <c r="A2123" s="19" t="s">
        <v>10802</v>
      </c>
      <c r="B2123" s="19" t="s">
        <v>10801</v>
      </c>
      <c r="C2123" s="19" t="s">
        <v>8261</v>
      </c>
      <c r="D2123" s="19" t="s">
        <v>8260</v>
      </c>
      <c r="E2123" s="19" t="s">
        <v>7662</v>
      </c>
      <c r="F2123" s="19" t="s">
        <v>8259</v>
      </c>
      <c r="G2123" s="19">
        <v>255</v>
      </c>
      <c r="H2123" s="19" t="s">
        <v>8258</v>
      </c>
    </row>
    <row r="2124" spans="1:8" x14ac:dyDescent="0.35">
      <c r="A2124" s="19" t="s">
        <v>10800</v>
      </c>
      <c r="B2124" s="19" t="s">
        <v>10799</v>
      </c>
      <c r="C2124" s="19" t="s">
        <v>8261</v>
      </c>
      <c r="D2124" s="19" t="s">
        <v>1872</v>
      </c>
      <c r="E2124" s="19" t="s">
        <v>7664</v>
      </c>
      <c r="F2124" s="19" t="s">
        <v>8259</v>
      </c>
      <c r="G2124" s="19">
        <v>296</v>
      </c>
      <c r="H2124" s="19" t="s">
        <v>8258</v>
      </c>
    </row>
    <row r="2125" spans="1:8" x14ac:dyDescent="0.35">
      <c r="A2125" s="19" t="s">
        <v>10798</v>
      </c>
      <c r="B2125" s="19" t="s">
        <v>10797</v>
      </c>
      <c r="C2125" s="19" t="s">
        <v>8261</v>
      </c>
      <c r="D2125" s="19" t="s">
        <v>8260</v>
      </c>
      <c r="E2125" s="19" t="s">
        <v>7666</v>
      </c>
      <c r="F2125" s="19" t="s">
        <v>8259</v>
      </c>
      <c r="G2125" s="19">
        <v>82</v>
      </c>
      <c r="H2125" s="19" t="s">
        <v>8258</v>
      </c>
    </row>
    <row r="2126" spans="1:8" x14ac:dyDescent="0.35">
      <c r="A2126" s="19" t="s">
        <v>10796</v>
      </c>
      <c r="B2126" s="19" t="s">
        <v>10795</v>
      </c>
      <c r="C2126" s="19" t="s">
        <v>8261</v>
      </c>
      <c r="D2126" s="19" t="s">
        <v>8260</v>
      </c>
      <c r="E2126" s="19" t="s">
        <v>7683</v>
      </c>
      <c r="F2126" s="19" t="s">
        <v>8259</v>
      </c>
      <c r="G2126" s="19">
        <v>289</v>
      </c>
      <c r="H2126" s="19" t="s">
        <v>8258</v>
      </c>
    </row>
    <row r="2127" spans="1:8" x14ac:dyDescent="0.35">
      <c r="A2127" s="19" t="s">
        <v>10794</v>
      </c>
      <c r="B2127" s="19" t="s">
        <v>10793</v>
      </c>
      <c r="C2127" s="19" t="s">
        <v>8261</v>
      </c>
      <c r="D2127" s="19" t="s">
        <v>8260</v>
      </c>
      <c r="E2127" s="19" t="s">
        <v>7685</v>
      </c>
      <c r="F2127" s="19" t="s">
        <v>8259</v>
      </c>
      <c r="G2127" s="19">
        <v>155</v>
      </c>
      <c r="H2127" s="19" t="s">
        <v>8258</v>
      </c>
    </row>
    <row r="2128" spans="1:8" x14ac:dyDescent="0.35">
      <c r="A2128" s="19" t="s">
        <v>10792</v>
      </c>
      <c r="B2128" s="19" t="s">
        <v>10791</v>
      </c>
      <c r="C2128" s="19" t="s">
        <v>8261</v>
      </c>
      <c r="D2128" s="19" t="s">
        <v>8442</v>
      </c>
      <c r="E2128" s="19" t="s">
        <v>7692</v>
      </c>
      <c r="F2128" s="19" t="s">
        <v>8259</v>
      </c>
      <c r="G2128" s="19">
        <v>268</v>
      </c>
      <c r="H2128" s="19" t="s">
        <v>8258</v>
      </c>
    </row>
    <row r="2129" spans="1:8" x14ac:dyDescent="0.35">
      <c r="A2129" s="19" t="s">
        <v>10790</v>
      </c>
      <c r="B2129" s="19" t="s">
        <v>10789</v>
      </c>
      <c r="C2129" s="19" t="s">
        <v>8261</v>
      </c>
      <c r="D2129" s="19" t="s">
        <v>8260</v>
      </c>
      <c r="E2129" s="19" t="s">
        <v>7694</v>
      </c>
      <c r="F2129" s="19" t="s">
        <v>8259</v>
      </c>
      <c r="G2129" s="19">
        <v>375</v>
      </c>
      <c r="H2129" s="19" t="s">
        <v>8258</v>
      </c>
    </row>
    <row r="2130" spans="1:8" x14ac:dyDescent="0.35">
      <c r="A2130" s="19" t="s">
        <v>10788</v>
      </c>
      <c r="B2130" s="19" t="s">
        <v>10787</v>
      </c>
      <c r="C2130" s="19" t="s">
        <v>8261</v>
      </c>
      <c r="D2130" s="19" t="s">
        <v>4647</v>
      </c>
      <c r="E2130" s="19" t="s">
        <v>7696</v>
      </c>
      <c r="F2130" s="19" t="s">
        <v>8259</v>
      </c>
      <c r="G2130" s="19">
        <v>241</v>
      </c>
      <c r="H2130" s="19" t="s">
        <v>8258</v>
      </c>
    </row>
    <row r="2131" spans="1:8" x14ac:dyDescent="0.35">
      <c r="A2131" s="19" t="s">
        <v>10786</v>
      </c>
      <c r="B2131" s="19" t="s">
        <v>10785</v>
      </c>
      <c r="C2131" s="19" t="s">
        <v>8261</v>
      </c>
      <c r="D2131" s="19" t="s">
        <v>8264</v>
      </c>
      <c r="E2131" s="19" t="s">
        <v>7698</v>
      </c>
      <c r="F2131" s="19" t="s">
        <v>8259</v>
      </c>
      <c r="G2131" s="19">
        <v>483</v>
      </c>
      <c r="H2131" s="19" t="s">
        <v>8258</v>
      </c>
    </row>
    <row r="2132" spans="1:8" x14ac:dyDescent="0.35">
      <c r="A2132" s="19" t="s">
        <v>10784</v>
      </c>
      <c r="B2132" s="19" t="s">
        <v>10783</v>
      </c>
      <c r="C2132" s="19" t="s">
        <v>8261</v>
      </c>
      <c r="D2132" s="19" t="s">
        <v>213</v>
      </c>
      <c r="E2132" s="19" t="s">
        <v>7704</v>
      </c>
      <c r="F2132" s="19" t="s">
        <v>8259</v>
      </c>
      <c r="G2132" s="19">
        <v>136</v>
      </c>
      <c r="H2132" s="19" t="s">
        <v>8258</v>
      </c>
    </row>
    <row r="2133" spans="1:8" x14ac:dyDescent="0.35">
      <c r="A2133" s="19" t="s">
        <v>10782</v>
      </c>
      <c r="B2133" s="19" t="s">
        <v>10781</v>
      </c>
      <c r="C2133" s="19" t="s">
        <v>8261</v>
      </c>
      <c r="D2133" s="19" t="s">
        <v>8260</v>
      </c>
      <c r="E2133" s="19" t="s">
        <v>7706</v>
      </c>
      <c r="F2133" s="19" t="s">
        <v>8259</v>
      </c>
      <c r="G2133" s="19">
        <v>257</v>
      </c>
      <c r="H2133" s="19" t="s">
        <v>8258</v>
      </c>
    </row>
    <row r="2134" spans="1:8" x14ac:dyDescent="0.35">
      <c r="A2134" s="19" t="s">
        <v>10780</v>
      </c>
      <c r="B2134" s="19" t="s">
        <v>10779</v>
      </c>
      <c r="C2134" s="19" t="s">
        <v>8261</v>
      </c>
      <c r="D2134" s="19" t="s">
        <v>8260</v>
      </c>
      <c r="E2134" s="19" t="s">
        <v>7708</v>
      </c>
      <c r="F2134" s="19" t="s">
        <v>8259</v>
      </c>
      <c r="G2134" s="19">
        <v>144</v>
      </c>
      <c r="H2134" s="19" t="s">
        <v>8258</v>
      </c>
    </row>
    <row r="2135" spans="1:8" x14ac:dyDescent="0.35">
      <c r="A2135" s="19" t="s">
        <v>10778</v>
      </c>
      <c r="B2135" s="19" t="s">
        <v>10777</v>
      </c>
      <c r="C2135" s="19" t="s">
        <v>8261</v>
      </c>
      <c r="D2135" s="19" t="s">
        <v>10776</v>
      </c>
      <c r="E2135" s="19" t="s">
        <v>7719</v>
      </c>
      <c r="F2135" s="19" t="s">
        <v>8259</v>
      </c>
      <c r="G2135" s="19">
        <v>456</v>
      </c>
      <c r="H2135" s="19" t="s">
        <v>8258</v>
      </c>
    </row>
    <row r="2136" spans="1:8" x14ac:dyDescent="0.35">
      <c r="A2136" s="19" t="s">
        <v>10775</v>
      </c>
      <c r="B2136" s="19" t="s">
        <v>10774</v>
      </c>
      <c r="C2136" s="19" t="s">
        <v>8261</v>
      </c>
      <c r="D2136" s="19" t="s">
        <v>8260</v>
      </c>
      <c r="E2136" s="19" t="s">
        <v>7731</v>
      </c>
      <c r="F2136" s="19" t="s">
        <v>8259</v>
      </c>
      <c r="G2136" s="19">
        <v>107</v>
      </c>
      <c r="H2136" s="19" t="s">
        <v>8258</v>
      </c>
    </row>
    <row r="2137" spans="1:8" x14ac:dyDescent="0.35">
      <c r="A2137" s="19" t="s">
        <v>10773</v>
      </c>
      <c r="B2137" s="19" t="s">
        <v>10772</v>
      </c>
      <c r="C2137" s="19" t="s">
        <v>8261</v>
      </c>
      <c r="D2137" s="19" t="s">
        <v>10771</v>
      </c>
      <c r="E2137" s="19" t="s">
        <v>7740</v>
      </c>
      <c r="F2137" s="19" t="s">
        <v>8259</v>
      </c>
      <c r="G2137" s="19">
        <v>182</v>
      </c>
      <c r="H2137" s="19" t="s">
        <v>8258</v>
      </c>
    </row>
    <row r="2138" spans="1:8" x14ac:dyDescent="0.35">
      <c r="A2138" s="19" t="s">
        <v>10770</v>
      </c>
      <c r="B2138" s="19" t="s">
        <v>10769</v>
      </c>
      <c r="C2138" s="19" t="s">
        <v>8261</v>
      </c>
      <c r="D2138" s="19" t="s">
        <v>8260</v>
      </c>
      <c r="E2138" s="19" t="s">
        <v>7743</v>
      </c>
      <c r="F2138" s="19" t="s">
        <v>8259</v>
      </c>
      <c r="G2138" s="19">
        <v>206</v>
      </c>
      <c r="H2138" s="19" t="s">
        <v>8258</v>
      </c>
    </row>
    <row r="2139" spans="1:8" x14ac:dyDescent="0.35">
      <c r="A2139" s="19" t="s">
        <v>10768</v>
      </c>
      <c r="B2139" s="19" t="s">
        <v>10767</v>
      </c>
      <c r="C2139" s="19" t="s">
        <v>8261</v>
      </c>
      <c r="D2139" s="19" t="s">
        <v>8260</v>
      </c>
      <c r="E2139" s="19" t="s">
        <v>7745</v>
      </c>
      <c r="F2139" s="19" t="s">
        <v>8259</v>
      </c>
      <c r="G2139" s="19">
        <v>63</v>
      </c>
      <c r="H2139" s="19" t="s">
        <v>8258</v>
      </c>
    </row>
    <row r="2140" spans="1:8" x14ac:dyDescent="0.35">
      <c r="A2140" s="19" t="s">
        <v>10766</v>
      </c>
      <c r="B2140" s="19" t="s">
        <v>10765</v>
      </c>
      <c r="C2140" s="19" t="s">
        <v>8261</v>
      </c>
      <c r="D2140" s="19" t="s">
        <v>8260</v>
      </c>
      <c r="E2140" s="19" t="s">
        <v>7749</v>
      </c>
      <c r="F2140" s="19" t="s">
        <v>8259</v>
      </c>
      <c r="G2140" s="19">
        <v>78</v>
      </c>
      <c r="H2140" s="19" t="s">
        <v>8258</v>
      </c>
    </row>
    <row r="2141" spans="1:8" x14ac:dyDescent="0.35">
      <c r="A2141" s="19" t="s">
        <v>10764</v>
      </c>
      <c r="B2141" s="19" t="s">
        <v>10763</v>
      </c>
      <c r="C2141" s="19" t="s">
        <v>8261</v>
      </c>
      <c r="D2141" s="19" t="s">
        <v>10762</v>
      </c>
      <c r="E2141" s="19" t="s">
        <v>7754</v>
      </c>
      <c r="F2141" s="19" t="s">
        <v>8259</v>
      </c>
      <c r="G2141" s="19">
        <v>449</v>
      </c>
      <c r="H2141" s="19" t="s">
        <v>8258</v>
      </c>
    </row>
    <row r="2142" spans="1:8" x14ac:dyDescent="0.35">
      <c r="A2142" s="19" t="s">
        <v>10761</v>
      </c>
      <c r="B2142" s="19" t="s">
        <v>10760</v>
      </c>
      <c r="C2142" s="19" t="s">
        <v>8261</v>
      </c>
      <c r="D2142" s="19" t="s">
        <v>7762</v>
      </c>
      <c r="E2142" s="19" t="s">
        <v>7760</v>
      </c>
      <c r="F2142" s="19" t="s">
        <v>8259</v>
      </c>
      <c r="G2142" s="19">
        <v>238</v>
      </c>
      <c r="H2142" s="19" t="s">
        <v>8258</v>
      </c>
    </row>
    <row r="2143" spans="1:8" x14ac:dyDescent="0.35">
      <c r="A2143" s="19" t="s">
        <v>10759</v>
      </c>
      <c r="B2143" s="19" t="s">
        <v>10758</v>
      </c>
      <c r="C2143" s="19" t="s">
        <v>8261</v>
      </c>
      <c r="D2143" s="19" t="s">
        <v>8386</v>
      </c>
      <c r="E2143" s="19" t="s">
        <v>7773</v>
      </c>
      <c r="F2143" s="19" t="s">
        <v>8259</v>
      </c>
      <c r="G2143" s="19">
        <v>120</v>
      </c>
      <c r="H2143" s="19" t="s">
        <v>8258</v>
      </c>
    </row>
    <row r="2144" spans="1:8" x14ac:dyDescent="0.35">
      <c r="A2144" s="19" t="s">
        <v>10757</v>
      </c>
      <c r="B2144" s="19" t="s">
        <v>10756</v>
      </c>
      <c r="C2144" s="19" t="s">
        <v>8261</v>
      </c>
      <c r="D2144" s="19" t="s">
        <v>8260</v>
      </c>
      <c r="E2144" s="19" t="s">
        <v>7784</v>
      </c>
      <c r="F2144" s="19" t="s">
        <v>8259</v>
      </c>
      <c r="G2144" s="19">
        <v>86</v>
      </c>
      <c r="H2144" s="19" t="s">
        <v>8258</v>
      </c>
    </row>
    <row r="2145" spans="1:8" x14ac:dyDescent="0.35">
      <c r="A2145" s="19" t="s">
        <v>10755</v>
      </c>
      <c r="B2145" s="19" t="s">
        <v>10754</v>
      </c>
      <c r="C2145" s="19" t="s">
        <v>8261</v>
      </c>
      <c r="D2145" s="19" t="s">
        <v>8260</v>
      </c>
      <c r="E2145" s="19" t="s">
        <v>7786</v>
      </c>
      <c r="F2145" s="19" t="s">
        <v>8259</v>
      </c>
      <c r="G2145" s="19">
        <v>168</v>
      </c>
      <c r="H2145" s="19" t="s">
        <v>8258</v>
      </c>
    </row>
    <row r="2146" spans="1:8" x14ac:dyDescent="0.35">
      <c r="A2146" s="19" t="s">
        <v>10753</v>
      </c>
      <c r="B2146" s="19" t="s">
        <v>10752</v>
      </c>
      <c r="C2146" s="19" t="s">
        <v>8261</v>
      </c>
      <c r="D2146" s="19" t="s">
        <v>8894</v>
      </c>
      <c r="E2146" s="19" t="s">
        <v>7790</v>
      </c>
      <c r="F2146" s="19" t="s">
        <v>8259</v>
      </c>
      <c r="G2146" s="19">
        <v>266</v>
      </c>
      <c r="H2146" s="19" t="s">
        <v>8258</v>
      </c>
    </row>
    <row r="2147" spans="1:8" x14ac:dyDescent="0.35">
      <c r="A2147" s="19" t="s">
        <v>10751</v>
      </c>
      <c r="B2147" s="19" t="s">
        <v>10750</v>
      </c>
      <c r="C2147" s="19" t="s">
        <v>8261</v>
      </c>
      <c r="D2147" s="19" t="s">
        <v>998</v>
      </c>
      <c r="E2147" s="19" t="s">
        <v>7792</v>
      </c>
      <c r="F2147" s="19" t="s">
        <v>8259</v>
      </c>
      <c r="G2147" s="19">
        <v>146</v>
      </c>
      <c r="H2147" s="19" t="s">
        <v>8258</v>
      </c>
    </row>
    <row r="2148" spans="1:8" x14ac:dyDescent="0.35">
      <c r="A2148" s="19" t="s">
        <v>10749</v>
      </c>
      <c r="B2148" s="19" t="s">
        <v>10748</v>
      </c>
      <c r="C2148" s="19" t="s">
        <v>8261</v>
      </c>
      <c r="D2148" s="19" t="s">
        <v>2608</v>
      </c>
      <c r="E2148" s="19" t="s">
        <v>7794</v>
      </c>
      <c r="F2148" s="19" t="s">
        <v>8259</v>
      </c>
      <c r="G2148" s="19">
        <v>320</v>
      </c>
      <c r="H2148" s="19" t="s">
        <v>8258</v>
      </c>
    </row>
    <row r="2149" spans="1:8" x14ac:dyDescent="0.35">
      <c r="A2149" s="19" t="s">
        <v>10747</v>
      </c>
      <c r="B2149" s="19" t="s">
        <v>10746</v>
      </c>
      <c r="C2149" s="19" t="s">
        <v>8261</v>
      </c>
      <c r="D2149" s="19" t="s">
        <v>10745</v>
      </c>
      <c r="E2149" s="19" t="s">
        <v>7798</v>
      </c>
      <c r="F2149" s="19" t="s">
        <v>8259</v>
      </c>
      <c r="G2149" s="19">
        <v>215</v>
      </c>
      <c r="H2149" s="19" t="s">
        <v>8258</v>
      </c>
    </row>
    <row r="2150" spans="1:8" x14ac:dyDescent="0.35">
      <c r="A2150" s="19" t="s">
        <v>10744</v>
      </c>
      <c r="B2150" s="19" t="s">
        <v>10743</v>
      </c>
      <c r="C2150" s="19" t="s">
        <v>8261</v>
      </c>
      <c r="D2150" s="19" t="s">
        <v>8260</v>
      </c>
      <c r="E2150" s="19" t="s">
        <v>7816</v>
      </c>
      <c r="F2150" s="19" t="s">
        <v>8259</v>
      </c>
      <c r="G2150" s="19">
        <v>87</v>
      </c>
      <c r="H2150" s="19" t="s">
        <v>8258</v>
      </c>
    </row>
    <row r="2151" spans="1:8" x14ac:dyDescent="0.35">
      <c r="A2151" s="19" t="s">
        <v>10742</v>
      </c>
      <c r="B2151" s="19" t="s">
        <v>10741</v>
      </c>
      <c r="C2151" s="19" t="s">
        <v>8261</v>
      </c>
      <c r="D2151" s="19" t="s">
        <v>1063</v>
      </c>
      <c r="E2151" s="19" t="s">
        <v>7818</v>
      </c>
      <c r="F2151" s="19" t="s">
        <v>8259</v>
      </c>
      <c r="G2151" s="19">
        <v>68</v>
      </c>
      <c r="H2151" s="19" t="s">
        <v>8258</v>
      </c>
    </row>
    <row r="2152" spans="1:8" x14ac:dyDescent="0.35">
      <c r="A2152" s="19" t="s">
        <v>10740</v>
      </c>
      <c r="B2152" s="19" t="s">
        <v>10739</v>
      </c>
      <c r="C2152" s="19" t="s">
        <v>8261</v>
      </c>
      <c r="D2152" s="19" t="s">
        <v>213</v>
      </c>
      <c r="E2152" s="19" t="s">
        <v>7833</v>
      </c>
      <c r="F2152" s="19" t="s">
        <v>8259</v>
      </c>
      <c r="G2152" s="19">
        <v>173</v>
      </c>
      <c r="H2152" s="19" t="s">
        <v>8258</v>
      </c>
    </row>
    <row r="2153" spans="1:8" x14ac:dyDescent="0.35">
      <c r="A2153" s="19" t="s">
        <v>10738</v>
      </c>
      <c r="B2153" s="19" t="s">
        <v>10737</v>
      </c>
      <c r="C2153" s="19" t="s">
        <v>8261</v>
      </c>
      <c r="D2153" s="19" t="s">
        <v>9097</v>
      </c>
      <c r="E2153" s="19" t="s">
        <v>7846</v>
      </c>
      <c r="F2153" s="19" t="s">
        <v>8259</v>
      </c>
      <c r="G2153" s="19">
        <v>392</v>
      </c>
      <c r="H2153" s="19" t="s">
        <v>8258</v>
      </c>
    </row>
    <row r="2154" spans="1:8" x14ac:dyDescent="0.35">
      <c r="A2154" s="19" t="s">
        <v>10736</v>
      </c>
      <c r="B2154" s="19" t="s">
        <v>10735</v>
      </c>
      <c r="C2154" s="19" t="s">
        <v>8261</v>
      </c>
      <c r="D2154" s="19" t="s">
        <v>184</v>
      </c>
      <c r="E2154" s="19" t="s">
        <v>7848</v>
      </c>
      <c r="F2154" s="19" t="s">
        <v>8259</v>
      </c>
      <c r="G2154" s="19">
        <v>192</v>
      </c>
      <c r="H2154" s="19" t="s">
        <v>8258</v>
      </c>
    </row>
    <row r="2155" spans="1:8" x14ac:dyDescent="0.35">
      <c r="A2155" s="19" t="s">
        <v>10734</v>
      </c>
      <c r="B2155" s="19" t="s">
        <v>10733</v>
      </c>
      <c r="C2155" s="19" t="s">
        <v>8261</v>
      </c>
      <c r="D2155" s="19" t="s">
        <v>8260</v>
      </c>
      <c r="E2155" s="19" t="s">
        <v>7850</v>
      </c>
      <c r="F2155" s="19" t="s">
        <v>8259</v>
      </c>
      <c r="G2155" s="19">
        <v>266</v>
      </c>
      <c r="H2155" s="19" t="s">
        <v>8258</v>
      </c>
    </row>
    <row r="2156" spans="1:8" x14ac:dyDescent="0.35">
      <c r="A2156" s="19" t="s">
        <v>10732</v>
      </c>
      <c r="B2156" s="19" t="s">
        <v>10731</v>
      </c>
      <c r="C2156" s="19" t="s">
        <v>8261</v>
      </c>
      <c r="D2156" s="19" t="s">
        <v>10730</v>
      </c>
      <c r="E2156" s="19" t="s">
        <v>7857</v>
      </c>
      <c r="F2156" s="19" t="s">
        <v>8259</v>
      </c>
      <c r="G2156" s="19">
        <v>214</v>
      </c>
      <c r="H2156" s="19" t="s">
        <v>8258</v>
      </c>
    </row>
    <row r="2157" spans="1:8" x14ac:dyDescent="0.35">
      <c r="A2157" s="19" t="s">
        <v>10729</v>
      </c>
      <c r="B2157" s="19" t="s">
        <v>10728</v>
      </c>
      <c r="C2157" s="19" t="s">
        <v>8261</v>
      </c>
      <c r="D2157" s="19" t="s">
        <v>10727</v>
      </c>
      <c r="E2157" s="19" t="s">
        <v>7869</v>
      </c>
      <c r="F2157" s="19" t="s">
        <v>8259</v>
      </c>
      <c r="G2157" s="19">
        <v>336</v>
      </c>
      <c r="H2157" s="19" t="s">
        <v>8258</v>
      </c>
    </row>
    <row r="2158" spans="1:8" x14ac:dyDescent="0.35">
      <c r="A2158" s="19" t="s">
        <v>10726</v>
      </c>
      <c r="B2158" s="19" t="s">
        <v>10725</v>
      </c>
      <c r="C2158" s="19" t="s">
        <v>8261</v>
      </c>
      <c r="D2158" s="19" t="s">
        <v>8260</v>
      </c>
      <c r="E2158" s="19" t="s">
        <v>7872</v>
      </c>
      <c r="F2158" s="19" t="s">
        <v>8259</v>
      </c>
      <c r="G2158" s="19">
        <v>104</v>
      </c>
      <c r="H2158" s="19" t="s">
        <v>8258</v>
      </c>
    </row>
    <row r="2159" spans="1:8" x14ac:dyDescent="0.35">
      <c r="A2159" s="19" t="s">
        <v>10724</v>
      </c>
      <c r="B2159" s="19" t="s">
        <v>10723</v>
      </c>
      <c r="C2159" s="19" t="s">
        <v>8261</v>
      </c>
      <c r="D2159" s="19" t="s">
        <v>8260</v>
      </c>
      <c r="E2159" s="19" t="s">
        <v>7874</v>
      </c>
      <c r="F2159" s="19" t="s">
        <v>8259</v>
      </c>
      <c r="G2159" s="19">
        <v>69</v>
      </c>
      <c r="H2159" s="19" t="s">
        <v>8258</v>
      </c>
    </row>
    <row r="2160" spans="1:8" x14ac:dyDescent="0.35">
      <c r="A2160" s="19" t="s">
        <v>10722</v>
      </c>
      <c r="B2160" s="19" t="s">
        <v>10721</v>
      </c>
      <c r="C2160" s="19" t="s">
        <v>8261</v>
      </c>
      <c r="D2160" s="19" t="s">
        <v>10720</v>
      </c>
      <c r="E2160" s="19" t="s">
        <v>10719</v>
      </c>
      <c r="F2160" s="19" t="s">
        <v>8259</v>
      </c>
      <c r="G2160" s="19">
        <v>129</v>
      </c>
      <c r="H2160" s="19" t="s">
        <v>8258</v>
      </c>
    </row>
    <row r="2161" spans="1:8" x14ac:dyDescent="0.35">
      <c r="A2161" s="19" t="s">
        <v>10718</v>
      </c>
      <c r="B2161" s="19" t="s">
        <v>10717</v>
      </c>
      <c r="C2161" s="19" t="s">
        <v>8261</v>
      </c>
      <c r="D2161" s="19" t="s">
        <v>8260</v>
      </c>
      <c r="E2161" s="19" t="s">
        <v>7879</v>
      </c>
      <c r="F2161" s="19" t="s">
        <v>8259</v>
      </c>
      <c r="G2161" s="19">
        <v>227</v>
      </c>
      <c r="H2161" s="19" t="s">
        <v>8258</v>
      </c>
    </row>
    <row r="2162" spans="1:8" x14ac:dyDescent="0.35">
      <c r="A2162" s="19" t="s">
        <v>10716</v>
      </c>
      <c r="B2162" s="19" t="s">
        <v>10715</v>
      </c>
      <c r="C2162" s="19" t="s">
        <v>8261</v>
      </c>
      <c r="D2162" s="19" t="s">
        <v>8391</v>
      </c>
      <c r="E2162" s="19" t="s">
        <v>7883</v>
      </c>
      <c r="F2162" s="19" t="s">
        <v>8259</v>
      </c>
      <c r="G2162" s="19">
        <v>69</v>
      </c>
      <c r="H2162" s="19" t="s">
        <v>8258</v>
      </c>
    </row>
    <row r="2163" spans="1:8" x14ac:dyDescent="0.35">
      <c r="A2163" s="19" t="s">
        <v>10714</v>
      </c>
      <c r="B2163" s="19" t="s">
        <v>10713</v>
      </c>
      <c r="C2163" s="19" t="s">
        <v>8261</v>
      </c>
      <c r="D2163" s="19" t="s">
        <v>2950</v>
      </c>
      <c r="E2163" s="19" t="s">
        <v>7936</v>
      </c>
      <c r="F2163" s="19" t="s">
        <v>8259</v>
      </c>
      <c r="G2163" s="19">
        <v>458</v>
      </c>
      <c r="H2163" s="19" t="s">
        <v>8258</v>
      </c>
    </row>
    <row r="2164" spans="1:8" x14ac:dyDescent="0.35">
      <c r="A2164" s="19" t="s">
        <v>10712</v>
      </c>
      <c r="B2164" s="19" t="s">
        <v>10711</v>
      </c>
      <c r="C2164" s="19" t="s">
        <v>8261</v>
      </c>
      <c r="D2164" s="19" t="s">
        <v>8260</v>
      </c>
      <c r="E2164" s="19" t="s">
        <v>7963</v>
      </c>
      <c r="F2164" s="19" t="s">
        <v>8259</v>
      </c>
      <c r="G2164" s="19">
        <v>235</v>
      </c>
      <c r="H2164" s="19" t="s">
        <v>8258</v>
      </c>
    </row>
    <row r="2165" spans="1:8" x14ac:dyDescent="0.35">
      <c r="A2165" s="19" t="s">
        <v>10710</v>
      </c>
      <c r="B2165" s="19" t="s">
        <v>10709</v>
      </c>
      <c r="C2165" s="19" t="s">
        <v>8261</v>
      </c>
      <c r="D2165" s="19" t="s">
        <v>1872</v>
      </c>
      <c r="E2165" s="19" t="s">
        <v>7973</v>
      </c>
      <c r="F2165" s="19" t="s">
        <v>8259</v>
      </c>
      <c r="G2165" s="19">
        <v>535</v>
      </c>
      <c r="H2165" s="19" t="s">
        <v>8258</v>
      </c>
    </row>
    <row r="2166" spans="1:8" x14ac:dyDescent="0.35">
      <c r="A2166" s="19" t="s">
        <v>10708</v>
      </c>
      <c r="B2166" s="19" t="s">
        <v>10707</v>
      </c>
      <c r="C2166" s="19" t="s">
        <v>8261</v>
      </c>
      <c r="D2166" s="19" t="s">
        <v>8260</v>
      </c>
      <c r="E2166" s="19" t="s">
        <v>7975</v>
      </c>
      <c r="F2166" s="19" t="s">
        <v>8259</v>
      </c>
      <c r="G2166" s="19">
        <v>77</v>
      </c>
      <c r="H2166" s="19" t="s">
        <v>8258</v>
      </c>
    </row>
    <row r="2167" spans="1:8" x14ac:dyDescent="0.35">
      <c r="A2167" s="19" t="s">
        <v>10706</v>
      </c>
      <c r="B2167" s="19" t="s">
        <v>10705</v>
      </c>
      <c r="C2167" s="19" t="s">
        <v>8261</v>
      </c>
      <c r="D2167" s="19" t="s">
        <v>8260</v>
      </c>
      <c r="E2167" s="19" t="s">
        <v>7977</v>
      </c>
      <c r="F2167" s="19" t="s">
        <v>8259</v>
      </c>
      <c r="G2167" s="19">
        <v>105</v>
      </c>
      <c r="H2167" s="19" t="s">
        <v>8258</v>
      </c>
    </row>
    <row r="2168" spans="1:8" x14ac:dyDescent="0.35">
      <c r="A2168" s="19" t="s">
        <v>10704</v>
      </c>
      <c r="B2168" s="19" t="s">
        <v>10703</v>
      </c>
      <c r="C2168" s="19" t="s">
        <v>8261</v>
      </c>
      <c r="D2168" s="19" t="s">
        <v>10702</v>
      </c>
      <c r="E2168" s="19" t="s">
        <v>7988</v>
      </c>
      <c r="F2168" s="19" t="s">
        <v>8259</v>
      </c>
      <c r="G2168" s="19">
        <v>244</v>
      </c>
      <c r="H2168" s="19" t="s">
        <v>8258</v>
      </c>
    </row>
    <row r="2169" spans="1:8" x14ac:dyDescent="0.35">
      <c r="A2169" s="19" t="s">
        <v>10701</v>
      </c>
      <c r="B2169" s="19" t="s">
        <v>10700</v>
      </c>
      <c r="C2169" s="19" t="s">
        <v>8261</v>
      </c>
      <c r="D2169" s="19" t="s">
        <v>111</v>
      </c>
      <c r="E2169" s="19" t="s">
        <v>7990</v>
      </c>
      <c r="F2169" s="19" t="s">
        <v>8259</v>
      </c>
      <c r="G2169" s="19">
        <v>476</v>
      </c>
      <c r="H2169" s="19" t="s">
        <v>8258</v>
      </c>
    </row>
    <row r="2170" spans="1:8" x14ac:dyDescent="0.35">
      <c r="A2170" s="19" t="s">
        <v>10699</v>
      </c>
      <c r="B2170" s="19" t="s">
        <v>10698</v>
      </c>
      <c r="C2170" s="19" t="s">
        <v>8261</v>
      </c>
      <c r="D2170" s="19" t="s">
        <v>10697</v>
      </c>
      <c r="E2170" s="19" t="s">
        <v>7992</v>
      </c>
      <c r="F2170" s="19" t="s">
        <v>8259</v>
      </c>
      <c r="G2170" s="19">
        <v>193</v>
      </c>
      <c r="H2170" s="19" t="s">
        <v>8258</v>
      </c>
    </row>
    <row r="2171" spans="1:8" x14ac:dyDescent="0.35">
      <c r="A2171" s="19" t="s">
        <v>10696</v>
      </c>
      <c r="B2171" s="19" t="s">
        <v>10695</v>
      </c>
      <c r="C2171" s="19" t="s">
        <v>8261</v>
      </c>
      <c r="D2171" s="19" t="s">
        <v>10694</v>
      </c>
      <c r="E2171" s="19" t="s">
        <v>7995</v>
      </c>
      <c r="F2171" s="19" t="s">
        <v>8259</v>
      </c>
      <c r="G2171" s="19">
        <v>196</v>
      </c>
      <c r="H2171" s="19" t="s">
        <v>8258</v>
      </c>
    </row>
    <row r="2172" spans="1:8" x14ac:dyDescent="0.35">
      <c r="A2172" s="19" t="s">
        <v>10693</v>
      </c>
      <c r="B2172" s="19" t="s">
        <v>10692</v>
      </c>
      <c r="C2172" s="19" t="s">
        <v>8261</v>
      </c>
      <c r="D2172" s="19" t="s">
        <v>8260</v>
      </c>
      <c r="E2172" s="19" t="s">
        <v>8000</v>
      </c>
      <c r="F2172" s="19" t="s">
        <v>8259</v>
      </c>
      <c r="G2172" s="19">
        <v>158</v>
      </c>
      <c r="H2172" s="19" t="s">
        <v>8258</v>
      </c>
    </row>
    <row r="2173" spans="1:8" x14ac:dyDescent="0.35">
      <c r="A2173" s="19" t="s">
        <v>10691</v>
      </c>
      <c r="B2173" s="19" t="s">
        <v>10690</v>
      </c>
      <c r="C2173" s="19" t="s">
        <v>8261</v>
      </c>
      <c r="D2173" s="19" t="s">
        <v>8260</v>
      </c>
      <c r="E2173" s="19" t="s">
        <v>8002</v>
      </c>
      <c r="F2173" s="19" t="s">
        <v>8259</v>
      </c>
      <c r="G2173" s="19">
        <v>91</v>
      </c>
      <c r="H2173" s="19" t="s">
        <v>8258</v>
      </c>
    </row>
    <row r="2174" spans="1:8" x14ac:dyDescent="0.35">
      <c r="A2174" s="19" t="s">
        <v>10689</v>
      </c>
      <c r="B2174" s="19" t="s">
        <v>10688</v>
      </c>
      <c r="C2174" s="19" t="s">
        <v>8261</v>
      </c>
      <c r="D2174" s="19" t="s">
        <v>8260</v>
      </c>
      <c r="E2174" s="19" t="s">
        <v>8004</v>
      </c>
      <c r="F2174" s="19" t="s">
        <v>8259</v>
      </c>
      <c r="G2174" s="19">
        <v>105</v>
      </c>
      <c r="H2174" s="19" t="s">
        <v>8258</v>
      </c>
    </row>
    <row r="2175" spans="1:8" x14ac:dyDescent="0.35">
      <c r="A2175" s="19" t="s">
        <v>10687</v>
      </c>
      <c r="B2175" s="19" t="s">
        <v>10686</v>
      </c>
      <c r="C2175" s="19" t="s">
        <v>8261</v>
      </c>
      <c r="D2175" s="19" t="s">
        <v>125</v>
      </c>
      <c r="E2175" s="19" t="s">
        <v>8009</v>
      </c>
      <c r="F2175" s="19" t="s">
        <v>8259</v>
      </c>
      <c r="G2175" s="19">
        <v>400</v>
      </c>
      <c r="H2175" s="19" t="s">
        <v>8258</v>
      </c>
    </row>
    <row r="2176" spans="1:8" x14ac:dyDescent="0.35">
      <c r="A2176" s="19" t="s">
        <v>10685</v>
      </c>
      <c r="B2176" s="19" t="s">
        <v>10684</v>
      </c>
      <c r="C2176" s="19" t="s">
        <v>8261</v>
      </c>
      <c r="D2176" s="19" t="s">
        <v>8260</v>
      </c>
      <c r="E2176" s="19" t="s">
        <v>8036</v>
      </c>
      <c r="F2176" s="19" t="s">
        <v>8259</v>
      </c>
      <c r="G2176" s="19">
        <v>456</v>
      </c>
      <c r="H2176" s="19" t="s">
        <v>8258</v>
      </c>
    </row>
    <row r="2177" spans="1:8" x14ac:dyDescent="0.35">
      <c r="A2177" s="19" t="s">
        <v>10683</v>
      </c>
      <c r="B2177" s="19" t="s">
        <v>10682</v>
      </c>
      <c r="C2177" s="19" t="s">
        <v>8261</v>
      </c>
      <c r="D2177" s="19" t="s">
        <v>8260</v>
      </c>
      <c r="E2177" s="19" t="s">
        <v>8038</v>
      </c>
      <c r="F2177" s="19" t="s">
        <v>8259</v>
      </c>
      <c r="G2177" s="19">
        <v>147</v>
      </c>
      <c r="H2177" s="19" t="s">
        <v>8258</v>
      </c>
    </row>
    <row r="2178" spans="1:8" x14ac:dyDescent="0.35">
      <c r="A2178" s="19" t="s">
        <v>10681</v>
      </c>
      <c r="B2178" s="19" t="s">
        <v>10680</v>
      </c>
      <c r="C2178" s="19" t="s">
        <v>8261</v>
      </c>
      <c r="D2178" s="19" t="s">
        <v>10679</v>
      </c>
      <c r="E2178" s="19" t="s">
        <v>8051</v>
      </c>
      <c r="F2178" s="19" t="s">
        <v>8259</v>
      </c>
      <c r="G2178" s="19">
        <v>348</v>
      </c>
      <c r="H2178" s="19" t="s">
        <v>8258</v>
      </c>
    </row>
    <row r="2179" spans="1:8" x14ac:dyDescent="0.35">
      <c r="A2179" s="19" t="s">
        <v>10678</v>
      </c>
      <c r="B2179" s="19" t="s">
        <v>10677</v>
      </c>
      <c r="C2179" s="19" t="s">
        <v>8261</v>
      </c>
      <c r="D2179" s="19" t="s">
        <v>8260</v>
      </c>
      <c r="E2179" s="19" t="s">
        <v>8067</v>
      </c>
      <c r="F2179" s="19" t="s">
        <v>8259</v>
      </c>
      <c r="G2179" s="19">
        <v>510</v>
      </c>
      <c r="H2179" s="19" t="s">
        <v>8258</v>
      </c>
    </row>
    <row r="2180" spans="1:8" x14ac:dyDescent="0.35">
      <c r="A2180" s="19" t="s">
        <v>10676</v>
      </c>
      <c r="B2180" s="19" t="s">
        <v>10675</v>
      </c>
      <c r="C2180" s="19" t="s">
        <v>8261</v>
      </c>
      <c r="D2180" s="19" t="s">
        <v>8260</v>
      </c>
      <c r="E2180" s="19" t="s">
        <v>8069</v>
      </c>
      <c r="F2180" s="19" t="s">
        <v>8259</v>
      </c>
      <c r="G2180" s="19">
        <v>164</v>
      </c>
      <c r="H2180" s="19" t="s">
        <v>8258</v>
      </c>
    </row>
    <row r="2181" spans="1:8" x14ac:dyDescent="0.35">
      <c r="A2181" s="19" t="s">
        <v>10674</v>
      </c>
      <c r="B2181" s="19" t="s">
        <v>10673</v>
      </c>
      <c r="C2181" s="19" t="s">
        <v>8261</v>
      </c>
      <c r="D2181" s="19" t="s">
        <v>8260</v>
      </c>
      <c r="E2181" s="19" t="s">
        <v>8080</v>
      </c>
      <c r="F2181" s="19" t="s">
        <v>8259</v>
      </c>
      <c r="G2181" s="19">
        <v>244</v>
      </c>
      <c r="H2181" s="19" t="s">
        <v>8258</v>
      </c>
    </row>
    <row r="2182" spans="1:8" x14ac:dyDescent="0.35">
      <c r="A2182" s="19" t="s">
        <v>10672</v>
      </c>
      <c r="B2182" s="19" t="s">
        <v>10671</v>
      </c>
      <c r="C2182" s="19" t="s">
        <v>8261</v>
      </c>
      <c r="D2182" s="19" t="s">
        <v>8260</v>
      </c>
      <c r="E2182" s="19" t="s">
        <v>8084</v>
      </c>
      <c r="F2182" s="19" t="s">
        <v>8259</v>
      </c>
      <c r="G2182" s="19">
        <v>236</v>
      </c>
      <c r="H2182" s="19" t="s">
        <v>8258</v>
      </c>
    </row>
    <row r="2183" spans="1:8" x14ac:dyDescent="0.35">
      <c r="A2183" s="19" t="s">
        <v>10670</v>
      </c>
      <c r="B2183" s="19" t="s">
        <v>10669</v>
      </c>
      <c r="C2183" s="19" t="s">
        <v>8261</v>
      </c>
      <c r="D2183" s="19" t="s">
        <v>10125</v>
      </c>
      <c r="E2183" s="19" t="s">
        <v>8102</v>
      </c>
      <c r="F2183" s="19" t="s">
        <v>8259</v>
      </c>
      <c r="G2183" s="19">
        <v>324</v>
      </c>
      <c r="H2183" s="19" t="s">
        <v>8258</v>
      </c>
    </row>
    <row r="2184" spans="1:8" x14ac:dyDescent="0.35">
      <c r="A2184" s="19" t="s">
        <v>10668</v>
      </c>
      <c r="B2184" s="19" t="s">
        <v>10667</v>
      </c>
      <c r="C2184" s="19" t="s">
        <v>8261</v>
      </c>
      <c r="D2184" s="19" t="s">
        <v>10666</v>
      </c>
      <c r="E2184" s="19" t="s">
        <v>8106</v>
      </c>
      <c r="F2184" s="19" t="s">
        <v>8259</v>
      </c>
      <c r="G2184" s="19">
        <v>430</v>
      </c>
      <c r="H2184" s="19" t="s">
        <v>8258</v>
      </c>
    </row>
    <row r="2185" spans="1:8" x14ac:dyDescent="0.35">
      <c r="A2185" s="19" t="s">
        <v>10665</v>
      </c>
      <c r="B2185" s="19" t="s">
        <v>10664</v>
      </c>
      <c r="C2185" s="19" t="s">
        <v>8261</v>
      </c>
      <c r="D2185" s="19" t="s">
        <v>8260</v>
      </c>
      <c r="E2185" s="19" t="s">
        <v>8109</v>
      </c>
      <c r="F2185" s="19" t="s">
        <v>8259</v>
      </c>
      <c r="G2185" s="19">
        <v>159</v>
      </c>
      <c r="H2185" s="19" t="s">
        <v>8258</v>
      </c>
    </row>
    <row r="2186" spans="1:8" x14ac:dyDescent="0.35">
      <c r="A2186" s="19" t="s">
        <v>10663</v>
      </c>
      <c r="B2186" s="19" t="s">
        <v>10662</v>
      </c>
      <c r="C2186" s="19" t="s">
        <v>8261</v>
      </c>
      <c r="D2186" s="19" t="s">
        <v>8894</v>
      </c>
      <c r="E2186" s="19" t="s">
        <v>8111</v>
      </c>
      <c r="F2186" s="19" t="s">
        <v>8259</v>
      </c>
      <c r="G2186" s="19">
        <v>975</v>
      </c>
      <c r="H2186" s="19" t="s">
        <v>8258</v>
      </c>
    </row>
    <row r="2187" spans="1:8" x14ac:dyDescent="0.35">
      <c r="A2187" s="19" t="s">
        <v>10661</v>
      </c>
      <c r="B2187" s="19" t="s">
        <v>10660</v>
      </c>
      <c r="C2187" s="19" t="s">
        <v>8261</v>
      </c>
      <c r="D2187" s="19" t="s">
        <v>8146</v>
      </c>
      <c r="E2187" s="19" t="s">
        <v>8144</v>
      </c>
      <c r="F2187" s="19" t="s">
        <v>8259</v>
      </c>
      <c r="G2187" s="19">
        <v>413</v>
      </c>
      <c r="H2187" s="19" t="s">
        <v>8258</v>
      </c>
    </row>
    <row r="2188" spans="1:8" x14ac:dyDescent="0.35">
      <c r="A2188" s="19" t="s">
        <v>10659</v>
      </c>
      <c r="B2188" s="19" t="s">
        <v>10658</v>
      </c>
      <c r="C2188" s="19" t="s">
        <v>8261</v>
      </c>
      <c r="D2188" s="19" t="s">
        <v>8260</v>
      </c>
      <c r="E2188" s="19" t="s">
        <v>8147</v>
      </c>
      <c r="F2188" s="19" t="s">
        <v>8259</v>
      </c>
      <c r="G2188" s="19">
        <v>228</v>
      </c>
      <c r="H2188" s="19" t="s">
        <v>8258</v>
      </c>
    </row>
    <row r="2189" spans="1:8" x14ac:dyDescent="0.35">
      <c r="A2189" s="19" t="s">
        <v>10657</v>
      </c>
      <c r="B2189" s="19" t="s">
        <v>10656</v>
      </c>
      <c r="C2189" s="19" t="s">
        <v>8261</v>
      </c>
      <c r="D2189" s="19" t="s">
        <v>8260</v>
      </c>
      <c r="E2189" s="19" t="s">
        <v>8149</v>
      </c>
      <c r="F2189" s="19" t="s">
        <v>8259</v>
      </c>
      <c r="G2189" s="19">
        <v>65</v>
      </c>
      <c r="H2189" s="19" t="s">
        <v>8258</v>
      </c>
    </row>
    <row r="2190" spans="1:8" x14ac:dyDescent="0.35">
      <c r="A2190" s="19" t="s">
        <v>10655</v>
      </c>
      <c r="B2190" s="19" t="s">
        <v>10654</v>
      </c>
      <c r="C2190" s="19" t="s">
        <v>8261</v>
      </c>
      <c r="D2190" s="19" t="s">
        <v>184</v>
      </c>
      <c r="E2190" s="19" t="s">
        <v>8151</v>
      </c>
      <c r="F2190" s="19" t="s">
        <v>8259</v>
      </c>
      <c r="G2190" s="19">
        <v>220</v>
      </c>
      <c r="H2190" s="19" t="s">
        <v>8258</v>
      </c>
    </row>
    <row r="2191" spans="1:8" x14ac:dyDescent="0.35">
      <c r="A2191" s="19" t="s">
        <v>10653</v>
      </c>
      <c r="B2191" s="19" t="s">
        <v>10652</v>
      </c>
      <c r="C2191" s="19" t="s">
        <v>8261</v>
      </c>
      <c r="D2191" s="19" t="s">
        <v>8260</v>
      </c>
      <c r="E2191" s="19" t="s">
        <v>8168</v>
      </c>
      <c r="F2191" s="19" t="s">
        <v>8259</v>
      </c>
      <c r="G2191" s="19">
        <v>169</v>
      </c>
      <c r="H2191" s="19" t="s">
        <v>8258</v>
      </c>
    </row>
    <row r="2192" spans="1:8" x14ac:dyDescent="0.35">
      <c r="A2192" s="19" t="s">
        <v>10651</v>
      </c>
      <c r="B2192" s="19" t="s">
        <v>10650</v>
      </c>
      <c r="C2192" s="19" t="s">
        <v>8261</v>
      </c>
      <c r="D2192" s="19" t="s">
        <v>8466</v>
      </c>
      <c r="E2192" s="19" t="s">
        <v>31</v>
      </c>
      <c r="F2192" s="19" t="s">
        <v>8259</v>
      </c>
      <c r="G2192" s="19">
        <v>416</v>
      </c>
      <c r="H2192" s="19" t="s">
        <v>8258</v>
      </c>
    </row>
    <row r="2193" spans="1:8" x14ac:dyDescent="0.35">
      <c r="A2193" s="19" t="s">
        <v>10649</v>
      </c>
      <c r="B2193" s="19" t="s">
        <v>10648</v>
      </c>
      <c r="C2193" s="19" t="s">
        <v>8261</v>
      </c>
      <c r="D2193" s="19" t="s">
        <v>37</v>
      </c>
      <c r="E2193" s="19" t="s">
        <v>35</v>
      </c>
      <c r="F2193" s="19" t="s">
        <v>8259</v>
      </c>
      <c r="G2193" s="19">
        <v>162</v>
      </c>
      <c r="H2193" s="19" t="s">
        <v>8258</v>
      </c>
    </row>
    <row r="2194" spans="1:8" x14ac:dyDescent="0.35">
      <c r="A2194" s="19" t="s">
        <v>10647</v>
      </c>
      <c r="B2194" s="19" t="s">
        <v>10646</v>
      </c>
      <c r="C2194" s="19" t="s">
        <v>8261</v>
      </c>
      <c r="D2194" s="19" t="s">
        <v>9064</v>
      </c>
      <c r="E2194" s="19" t="s">
        <v>38</v>
      </c>
      <c r="F2194" s="19" t="s">
        <v>8259</v>
      </c>
      <c r="G2194" s="19">
        <v>371</v>
      </c>
      <c r="H2194" s="19" t="s">
        <v>8258</v>
      </c>
    </row>
    <row r="2195" spans="1:8" x14ac:dyDescent="0.35">
      <c r="A2195" s="19" t="s">
        <v>10645</v>
      </c>
      <c r="B2195" s="19" t="s">
        <v>10644</v>
      </c>
      <c r="C2195" s="19" t="s">
        <v>8261</v>
      </c>
      <c r="D2195" s="19" t="s">
        <v>10643</v>
      </c>
      <c r="E2195" s="19" t="s">
        <v>41</v>
      </c>
      <c r="F2195" s="19" t="s">
        <v>8259</v>
      </c>
      <c r="G2195" s="19">
        <v>317</v>
      </c>
      <c r="H2195" s="19" t="s">
        <v>8258</v>
      </c>
    </row>
    <row r="2196" spans="1:8" x14ac:dyDescent="0.35">
      <c r="A2196" s="19" t="s">
        <v>10642</v>
      </c>
      <c r="B2196" s="19" t="s">
        <v>10641</v>
      </c>
      <c r="C2196" s="19" t="s">
        <v>8261</v>
      </c>
      <c r="D2196" s="19" t="s">
        <v>8260</v>
      </c>
      <c r="E2196" s="19" t="s">
        <v>44</v>
      </c>
      <c r="F2196" s="19" t="s">
        <v>8259</v>
      </c>
      <c r="G2196" s="19">
        <v>182</v>
      </c>
      <c r="H2196" s="19" t="s">
        <v>8258</v>
      </c>
    </row>
    <row r="2197" spans="1:8" x14ac:dyDescent="0.35">
      <c r="A2197" s="19" t="s">
        <v>10640</v>
      </c>
      <c r="B2197" s="19" t="s">
        <v>10639</v>
      </c>
      <c r="C2197" s="19" t="s">
        <v>8261</v>
      </c>
      <c r="D2197" s="19" t="s">
        <v>10517</v>
      </c>
      <c r="E2197" s="19" t="s">
        <v>46</v>
      </c>
      <c r="F2197" s="19" t="s">
        <v>8259</v>
      </c>
      <c r="G2197" s="19">
        <v>314</v>
      </c>
      <c r="H2197" s="19" t="s">
        <v>8258</v>
      </c>
    </row>
    <row r="2198" spans="1:8" x14ac:dyDescent="0.35">
      <c r="A2198" s="19" t="s">
        <v>10638</v>
      </c>
      <c r="B2198" s="19" t="s">
        <v>10637</v>
      </c>
      <c r="C2198" s="19" t="s">
        <v>8261</v>
      </c>
      <c r="D2198" s="19" t="s">
        <v>8386</v>
      </c>
      <c r="E2198" s="19" t="s">
        <v>51</v>
      </c>
      <c r="F2198" s="19" t="s">
        <v>8259</v>
      </c>
      <c r="G2198" s="19">
        <v>337</v>
      </c>
      <c r="H2198" s="19" t="s">
        <v>8258</v>
      </c>
    </row>
    <row r="2199" spans="1:8" x14ac:dyDescent="0.35">
      <c r="A2199" s="19" t="s">
        <v>10636</v>
      </c>
      <c r="B2199" s="19" t="s">
        <v>10635</v>
      </c>
      <c r="C2199" s="19" t="s">
        <v>8261</v>
      </c>
      <c r="D2199" s="19" t="s">
        <v>8260</v>
      </c>
      <c r="E2199" s="19" t="s">
        <v>61</v>
      </c>
      <c r="F2199" s="19" t="s">
        <v>8259</v>
      </c>
      <c r="G2199" s="19">
        <v>153</v>
      </c>
      <c r="H2199" s="19" t="s">
        <v>8258</v>
      </c>
    </row>
    <row r="2200" spans="1:8" x14ac:dyDescent="0.35">
      <c r="A2200" s="19" t="s">
        <v>10634</v>
      </c>
      <c r="B2200" s="19" t="s">
        <v>10633</v>
      </c>
      <c r="C2200" s="19" t="s">
        <v>8261</v>
      </c>
      <c r="D2200" s="19" t="s">
        <v>10632</v>
      </c>
      <c r="E2200" s="19" t="s">
        <v>63</v>
      </c>
      <c r="F2200" s="19" t="s">
        <v>8259</v>
      </c>
      <c r="G2200" s="19">
        <v>476</v>
      </c>
      <c r="H2200" s="19" t="s">
        <v>8258</v>
      </c>
    </row>
    <row r="2201" spans="1:8" x14ac:dyDescent="0.35">
      <c r="A2201" s="19" t="s">
        <v>10631</v>
      </c>
      <c r="B2201" s="19" t="s">
        <v>10630</v>
      </c>
      <c r="C2201" s="19" t="s">
        <v>8261</v>
      </c>
      <c r="D2201" s="19" t="s">
        <v>74</v>
      </c>
      <c r="E2201" s="19" t="s">
        <v>72</v>
      </c>
      <c r="F2201" s="19" t="s">
        <v>8259</v>
      </c>
      <c r="G2201" s="19">
        <v>317</v>
      </c>
      <c r="H2201" s="19" t="s">
        <v>8258</v>
      </c>
    </row>
    <row r="2202" spans="1:8" x14ac:dyDescent="0.35">
      <c r="A2202" s="19" t="s">
        <v>10629</v>
      </c>
      <c r="B2202" s="19" t="s">
        <v>10628</v>
      </c>
      <c r="C2202" s="19" t="s">
        <v>8261</v>
      </c>
      <c r="D2202" s="19" t="s">
        <v>86</v>
      </c>
      <c r="E2202" s="19" t="s">
        <v>84</v>
      </c>
      <c r="F2202" s="19" t="s">
        <v>8259</v>
      </c>
      <c r="G2202" s="19">
        <v>250</v>
      </c>
      <c r="H2202" s="19" t="s">
        <v>8258</v>
      </c>
    </row>
    <row r="2203" spans="1:8" x14ac:dyDescent="0.35">
      <c r="A2203" s="19" t="s">
        <v>10627</v>
      </c>
      <c r="B2203" s="19" t="s">
        <v>10626</v>
      </c>
      <c r="C2203" s="19" t="s">
        <v>8261</v>
      </c>
      <c r="D2203" s="19" t="s">
        <v>92</v>
      </c>
      <c r="E2203" s="19" t="s">
        <v>90</v>
      </c>
      <c r="F2203" s="19" t="s">
        <v>8259</v>
      </c>
      <c r="G2203" s="19">
        <v>636</v>
      </c>
      <c r="H2203" s="19" t="s">
        <v>8258</v>
      </c>
    </row>
    <row r="2204" spans="1:8" x14ac:dyDescent="0.35">
      <c r="A2204" s="19" t="s">
        <v>10625</v>
      </c>
      <c r="B2204" s="19" t="s">
        <v>10624</v>
      </c>
      <c r="C2204" s="19" t="s">
        <v>8261</v>
      </c>
      <c r="D2204" s="19" t="s">
        <v>8260</v>
      </c>
      <c r="E2204" s="19" t="s">
        <v>93</v>
      </c>
      <c r="F2204" s="19" t="s">
        <v>8259</v>
      </c>
      <c r="G2204" s="19">
        <v>119</v>
      </c>
      <c r="H2204" s="19" t="s">
        <v>8258</v>
      </c>
    </row>
    <row r="2205" spans="1:8" x14ac:dyDescent="0.35">
      <c r="A2205" s="19" t="s">
        <v>10623</v>
      </c>
      <c r="B2205" s="19" t="s">
        <v>10622</v>
      </c>
      <c r="C2205" s="19" t="s">
        <v>8261</v>
      </c>
      <c r="D2205" s="19" t="s">
        <v>8260</v>
      </c>
      <c r="E2205" s="19" t="s">
        <v>95</v>
      </c>
      <c r="F2205" s="19" t="s">
        <v>8259</v>
      </c>
      <c r="G2205" s="19">
        <v>110</v>
      </c>
      <c r="H2205" s="19" t="s">
        <v>8258</v>
      </c>
    </row>
    <row r="2206" spans="1:8" x14ac:dyDescent="0.35">
      <c r="A2206" s="19" t="s">
        <v>10621</v>
      </c>
      <c r="B2206" s="19" t="s">
        <v>10620</v>
      </c>
      <c r="C2206" s="19" t="s">
        <v>8261</v>
      </c>
      <c r="D2206" s="19" t="s">
        <v>8260</v>
      </c>
      <c r="E2206" s="19" t="s">
        <v>102</v>
      </c>
      <c r="F2206" s="19" t="s">
        <v>8259</v>
      </c>
      <c r="G2206" s="19">
        <v>150</v>
      </c>
      <c r="H2206" s="19" t="s">
        <v>8258</v>
      </c>
    </row>
    <row r="2207" spans="1:8" x14ac:dyDescent="0.35">
      <c r="A2207" s="19" t="s">
        <v>10619</v>
      </c>
      <c r="B2207" s="19" t="s">
        <v>10618</v>
      </c>
      <c r="C2207" s="19" t="s">
        <v>8261</v>
      </c>
      <c r="D2207" s="19" t="s">
        <v>8260</v>
      </c>
      <c r="E2207" s="19" t="s">
        <v>104</v>
      </c>
      <c r="F2207" s="19" t="s">
        <v>8259</v>
      </c>
      <c r="G2207" s="19">
        <v>149</v>
      </c>
      <c r="H2207" s="19" t="s">
        <v>8258</v>
      </c>
    </row>
    <row r="2208" spans="1:8" x14ac:dyDescent="0.35">
      <c r="A2208" s="19" t="s">
        <v>10617</v>
      </c>
      <c r="B2208" s="19" t="s">
        <v>10616</v>
      </c>
      <c r="C2208" s="19" t="s">
        <v>8261</v>
      </c>
      <c r="D2208" s="19" t="s">
        <v>8260</v>
      </c>
      <c r="E2208" s="19" t="s">
        <v>106</v>
      </c>
      <c r="F2208" s="19" t="s">
        <v>8259</v>
      </c>
      <c r="G2208" s="19">
        <v>128</v>
      </c>
      <c r="H2208" s="19" t="s">
        <v>8258</v>
      </c>
    </row>
    <row r="2209" spans="1:8" x14ac:dyDescent="0.35">
      <c r="A2209" s="19" t="s">
        <v>10615</v>
      </c>
      <c r="B2209" s="19" t="s">
        <v>10614</v>
      </c>
      <c r="C2209" s="19" t="s">
        <v>8261</v>
      </c>
      <c r="D2209" s="19" t="s">
        <v>111</v>
      </c>
      <c r="E2209" s="19" t="s">
        <v>109</v>
      </c>
      <c r="F2209" s="19" t="s">
        <v>8259</v>
      </c>
      <c r="G2209" s="19">
        <v>667</v>
      </c>
      <c r="H2209" s="19" t="s">
        <v>8258</v>
      </c>
    </row>
    <row r="2210" spans="1:8" x14ac:dyDescent="0.35">
      <c r="A2210" s="19" t="s">
        <v>10613</v>
      </c>
      <c r="B2210" s="19" t="s">
        <v>10612</v>
      </c>
      <c r="C2210" s="19" t="s">
        <v>8261</v>
      </c>
      <c r="D2210" s="19" t="s">
        <v>117</v>
      </c>
      <c r="E2210" s="19" t="s">
        <v>115</v>
      </c>
      <c r="F2210" s="19" t="s">
        <v>8259</v>
      </c>
      <c r="G2210" s="19">
        <v>263</v>
      </c>
      <c r="H2210" s="19" t="s">
        <v>8258</v>
      </c>
    </row>
    <row r="2211" spans="1:8" x14ac:dyDescent="0.35">
      <c r="A2211" s="19" t="s">
        <v>10611</v>
      </c>
      <c r="B2211" s="19" t="s">
        <v>10610</v>
      </c>
      <c r="C2211" s="19" t="s">
        <v>8261</v>
      </c>
      <c r="D2211" s="19" t="s">
        <v>9064</v>
      </c>
      <c r="E2211" s="19" t="s">
        <v>118</v>
      </c>
      <c r="F2211" s="19" t="s">
        <v>8259</v>
      </c>
      <c r="G2211" s="19">
        <v>700</v>
      </c>
      <c r="H2211" s="19" t="s">
        <v>8258</v>
      </c>
    </row>
    <row r="2212" spans="1:8" x14ac:dyDescent="0.35">
      <c r="A2212" s="19" t="s">
        <v>10609</v>
      </c>
      <c r="B2212" s="19" t="s">
        <v>10608</v>
      </c>
      <c r="C2212" s="19" t="s">
        <v>8261</v>
      </c>
      <c r="D2212" s="19" t="s">
        <v>10607</v>
      </c>
      <c r="E2212" s="19" t="s">
        <v>172</v>
      </c>
      <c r="F2212" s="19" t="s">
        <v>8259</v>
      </c>
      <c r="G2212" s="19">
        <v>363</v>
      </c>
      <c r="H2212" s="19" t="s">
        <v>8258</v>
      </c>
    </row>
    <row r="2213" spans="1:8" x14ac:dyDescent="0.35">
      <c r="A2213" s="19" t="s">
        <v>10606</v>
      </c>
      <c r="B2213" s="19" t="s">
        <v>10605</v>
      </c>
      <c r="C2213" s="19" t="s">
        <v>8261</v>
      </c>
      <c r="D2213" s="19" t="s">
        <v>184</v>
      </c>
      <c r="E2213" s="19" t="s">
        <v>182</v>
      </c>
      <c r="F2213" s="19" t="s">
        <v>8259</v>
      </c>
      <c r="G2213" s="19">
        <v>209</v>
      </c>
      <c r="H2213" s="19" t="s">
        <v>8258</v>
      </c>
    </row>
    <row r="2214" spans="1:8" x14ac:dyDescent="0.35">
      <c r="A2214" s="19" t="s">
        <v>10604</v>
      </c>
      <c r="B2214" s="19" t="s">
        <v>10603</v>
      </c>
      <c r="C2214" s="19" t="s">
        <v>8261</v>
      </c>
      <c r="D2214" s="19" t="s">
        <v>152</v>
      </c>
      <c r="E2214" s="19" t="s">
        <v>234</v>
      </c>
      <c r="F2214" s="19" t="s">
        <v>8259</v>
      </c>
      <c r="G2214" s="19">
        <v>196</v>
      </c>
      <c r="H2214" s="19" t="s">
        <v>8258</v>
      </c>
    </row>
    <row r="2215" spans="1:8" x14ac:dyDescent="0.35">
      <c r="A2215" s="19" t="s">
        <v>10602</v>
      </c>
      <c r="B2215" s="19" t="s">
        <v>10601</v>
      </c>
      <c r="C2215" s="19" t="s">
        <v>8261</v>
      </c>
      <c r="D2215" s="19" t="s">
        <v>10600</v>
      </c>
      <c r="E2215" s="19" t="s">
        <v>236</v>
      </c>
      <c r="F2215" s="19" t="s">
        <v>8259</v>
      </c>
      <c r="G2215" s="19">
        <v>416</v>
      </c>
      <c r="H2215" s="19" t="s">
        <v>8258</v>
      </c>
    </row>
    <row r="2216" spans="1:8" x14ac:dyDescent="0.35">
      <c r="A2216" s="19" t="s">
        <v>10599</v>
      </c>
      <c r="B2216" s="19" t="s">
        <v>10598</v>
      </c>
      <c r="C2216" s="19" t="s">
        <v>8261</v>
      </c>
      <c r="D2216" s="19" t="s">
        <v>8726</v>
      </c>
      <c r="E2216" s="19" t="s">
        <v>252</v>
      </c>
      <c r="F2216" s="19" t="s">
        <v>8259</v>
      </c>
      <c r="G2216" s="19">
        <v>294</v>
      </c>
      <c r="H2216" s="19" t="s">
        <v>8258</v>
      </c>
    </row>
    <row r="2217" spans="1:8" x14ac:dyDescent="0.35">
      <c r="A2217" s="19" t="s">
        <v>10597</v>
      </c>
      <c r="B2217" s="19" t="s">
        <v>10596</v>
      </c>
      <c r="C2217" s="19" t="s">
        <v>8261</v>
      </c>
      <c r="D2217" s="19" t="s">
        <v>8260</v>
      </c>
      <c r="E2217" s="19" t="s">
        <v>257</v>
      </c>
      <c r="F2217" s="19" t="s">
        <v>8259</v>
      </c>
      <c r="G2217" s="19">
        <v>176</v>
      </c>
      <c r="H2217" s="19" t="s">
        <v>8258</v>
      </c>
    </row>
    <row r="2218" spans="1:8" x14ac:dyDescent="0.35">
      <c r="A2218" s="19" t="s">
        <v>10595</v>
      </c>
      <c r="B2218" s="19" t="s">
        <v>10594</v>
      </c>
      <c r="C2218" s="19" t="s">
        <v>8261</v>
      </c>
      <c r="D2218" s="19" t="s">
        <v>10593</v>
      </c>
      <c r="E2218" s="19" t="s">
        <v>259</v>
      </c>
      <c r="F2218" s="19" t="s">
        <v>8259</v>
      </c>
      <c r="G2218" s="19">
        <v>151</v>
      </c>
      <c r="H2218" s="19" t="s">
        <v>8258</v>
      </c>
    </row>
    <row r="2219" spans="1:8" x14ac:dyDescent="0.35">
      <c r="A2219" s="19" t="s">
        <v>10592</v>
      </c>
      <c r="B2219" s="19" t="s">
        <v>10591</v>
      </c>
      <c r="C2219" s="19" t="s">
        <v>8261</v>
      </c>
      <c r="D2219" s="19" t="s">
        <v>8260</v>
      </c>
      <c r="E2219" s="19" t="s">
        <v>267</v>
      </c>
      <c r="F2219" s="19" t="s">
        <v>8259</v>
      </c>
      <c r="G2219" s="19">
        <v>198</v>
      </c>
      <c r="H2219" s="19" t="s">
        <v>8258</v>
      </c>
    </row>
    <row r="2220" spans="1:8" x14ac:dyDescent="0.35">
      <c r="A2220" s="19" t="s">
        <v>10590</v>
      </c>
      <c r="B2220" s="19" t="s">
        <v>10589</v>
      </c>
      <c r="C2220" s="19" t="s">
        <v>8261</v>
      </c>
      <c r="D2220" s="19" t="s">
        <v>8260</v>
      </c>
      <c r="E2220" s="19" t="s">
        <v>286</v>
      </c>
      <c r="F2220" s="19" t="s">
        <v>8259</v>
      </c>
      <c r="G2220" s="19">
        <v>148</v>
      </c>
      <c r="H2220" s="19" t="s">
        <v>8258</v>
      </c>
    </row>
    <row r="2221" spans="1:8" x14ac:dyDescent="0.35">
      <c r="A2221" s="19" t="s">
        <v>10588</v>
      </c>
      <c r="B2221" s="19" t="s">
        <v>10587</v>
      </c>
      <c r="C2221" s="19" t="s">
        <v>8261</v>
      </c>
      <c r="D2221" s="19" t="s">
        <v>8260</v>
      </c>
      <c r="E2221" s="19" t="s">
        <v>288</v>
      </c>
      <c r="F2221" s="19" t="s">
        <v>8259</v>
      </c>
      <c r="G2221" s="19">
        <v>64</v>
      </c>
      <c r="H2221" s="19" t="s">
        <v>8258</v>
      </c>
    </row>
    <row r="2222" spans="1:8" x14ac:dyDescent="0.35">
      <c r="A2222" s="19" t="s">
        <v>10586</v>
      </c>
      <c r="B2222" s="19" t="s">
        <v>10585</v>
      </c>
      <c r="C2222" s="19" t="s">
        <v>8261</v>
      </c>
      <c r="D2222" s="19" t="s">
        <v>8260</v>
      </c>
      <c r="E2222" s="19" t="s">
        <v>302</v>
      </c>
      <c r="F2222" s="19" t="s">
        <v>8259</v>
      </c>
      <c r="G2222" s="19">
        <v>132</v>
      </c>
      <c r="H2222" s="19" t="s">
        <v>8258</v>
      </c>
    </row>
    <row r="2223" spans="1:8" x14ac:dyDescent="0.35">
      <c r="A2223" s="19" t="s">
        <v>10584</v>
      </c>
      <c r="B2223" s="19" t="s">
        <v>10583</v>
      </c>
      <c r="C2223" s="19" t="s">
        <v>8261</v>
      </c>
      <c r="D2223" s="19" t="s">
        <v>10582</v>
      </c>
      <c r="E2223" s="19" t="s">
        <v>307</v>
      </c>
      <c r="F2223" s="19" t="s">
        <v>8259</v>
      </c>
      <c r="G2223" s="19">
        <v>281</v>
      </c>
      <c r="H2223" s="19" t="s">
        <v>8258</v>
      </c>
    </row>
    <row r="2224" spans="1:8" x14ac:dyDescent="0.35">
      <c r="A2224" s="19" t="s">
        <v>10581</v>
      </c>
      <c r="B2224" s="19" t="s">
        <v>10580</v>
      </c>
      <c r="C2224" s="19" t="s">
        <v>8261</v>
      </c>
      <c r="D2224" s="19" t="s">
        <v>10388</v>
      </c>
      <c r="E2224" s="19" t="s">
        <v>319</v>
      </c>
      <c r="F2224" s="19" t="s">
        <v>8259</v>
      </c>
      <c r="G2224" s="19">
        <v>324</v>
      </c>
      <c r="H2224" s="19" t="s">
        <v>8258</v>
      </c>
    </row>
    <row r="2225" spans="1:8" x14ac:dyDescent="0.35">
      <c r="A2225" s="19" t="s">
        <v>10579</v>
      </c>
      <c r="B2225" s="19" t="s">
        <v>10578</v>
      </c>
      <c r="C2225" s="19" t="s">
        <v>8261</v>
      </c>
      <c r="D2225" s="19" t="s">
        <v>8260</v>
      </c>
      <c r="E2225" s="19" t="s">
        <v>326</v>
      </c>
      <c r="F2225" s="19" t="s">
        <v>8259</v>
      </c>
      <c r="G2225" s="19">
        <v>305</v>
      </c>
      <c r="H2225" s="19" t="s">
        <v>8258</v>
      </c>
    </row>
    <row r="2226" spans="1:8" x14ac:dyDescent="0.35">
      <c r="A2226" s="19" t="s">
        <v>10577</v>
      </c>
      <c r="B2226" s="19" t="s">
        <v>10576</v>
      </c>
      <c r="C2226" s="19" t="s">
        <v>8261</v>
      </c>
      <c r="D2226" s="19" t="s">
        <v>334</v>
      </c>
      <c r="E2226" s="19" t="s">
        <v>332</v>
      </c>
      <c r="F2226" s="19" t="s">
        <v>8259</v>
      </c>
      <c r="G2226" s="19">
        <v>141</v>
      </c>
      <c r="H2226" s="19" t="s">
        <v>8258</v>
      </c>
    </row>
    <row r="2227" spans="1:8" x14ac:dyDescent="0.35">
      <c r="A2227" s="19" t="s">
        <v>10575</v>
      </c>
      <c r="B2227" s="19" t="s">
        <v>10574</v>
      </c>
      <c r="C2227" s="19" t="s">
        <v>8261</v>
      </c>
      <c r="D2227" s="19" t="s">
        <v>8260</v>
      </c>
      <c r="E2227" s="19" t="s">
        <v>364</v>
      </c>
      <c r="F2227" s="19" t="s">
        <v>8259</v>
      </c>
      <c r="G2227" s="19">
        <v>96</v>
      </c>
      <c r="H2227" s="19" t="s">
        <v>8258</v>
      </c>
    </row>
    <row r="2228" spans="1:8" x14ac:dyDescent="0.35">
      <c r="A2228" s="19" t="s">
        <v>10573</v>
      </c>
      <c r="B2228" s="19" t="s">
        <v>10572</v>
      </c>
      <c r="C2228" s="19" t="s">
        <v>8261</v>
      </c>
      <c r="D2228" s="19" t="s">
        <v>10571</v>
      </c>
      <c r="E2228" s="19" t="s">
        <v>378</v>
      </c>
      <c r="F2228" s="19" t="s">
        <v>8259</v>
      </c>
      <c r="G2228" s="19">
        <v>180</v>
      </c>
      <c r="H2228" s="19" t="s">
        <v>8258</v>
      </c>
    </row>
    <row r="2229" spans="1:8" x14ac:dyDescent="0.35">
      <c r="A2229" s="19" t="s">
        <v>10570</v>
      </c>
      <c r="B2229" s="19" t="s">
        <v>10569</v>
      </c>
      <c r="C2229" s="19" t="s">
        <v>8261</v>
      </c>
      <c r="D2229" s="19" t="s">
        <v>8260</v>
      </c>
      <c r="E2229" s="19" t="s">
        <v>381</v>
      </c>
      <c r="F2229" s="19" t="s">
        <v>8259</v>
      </c>
      <c r="G2229" s="19">
        <v>84</v>
      </c>
      <c r="H2229" s="19" t="s">
        <v>8258</v>
      </c>
    </row>
    <row r="2230" spans="1:8" x14ac:dyDescent="0.35">
      <c r="A2230" s="19" t="s">
        <v>10568</v>
      </c>
      <c r="B2230" s="19" t="s">
        <v>10567</v>
      </c>
      <c r="C2230" s="19" t="s">
        <v>8261</v>
      </c>
      <c r="D2230" s="19" t="s">
        <v>8260</v>
      </c>
      <c r="E2230" s="19" t="s">
        <v>395</v>
      </c>
      <c r="F2230" s="19" t="s">
        <v>8259</v>
      </c>
      <c r="G2230" s="19">
        <v>144</v>
      </c>
      <c r="H2230" s="19" t="s">
        <v>8258</v>
      </c>
    </row>
    <row r="2231" spans="1:8" x14ac:dyDescent="0.35">
      <c r="A2231" s="19" t="s">
        <v>10566</v>
      </c>
      <c r="B2231" s="19" t="s">
        <v>10565</v>
      </c>
      <c r="C2231" s="19" t="s">
        <v>8261</v>
      </c>
      <c r="D2231" s="19" t="s">
        <v>420</v>
      </c>
      <c r="E2231" s="19" t="s">
        <v>418</v>
      </c>
      <c r="F2231" s="19" t="s">
        <v>8259</v>
      </c>
      <c r="G2231" s="19">
        <v>338</v>
      </c>
      <c r="H2231" s="19" t="s">
        <v>8258</v>
      </c>
    </row>
    <row r="2232" spans="1:8" x14ac:dyDescent="0.35">
      <c r="A2232" s="19" t="s">
        <v>10564</v>
      </c>
      <c r="B2232" s="19" t="s">
        <v>10563</v>
      </c>
      <c r="C2232" s="19" t="s">
        <v>8261</v>
      </c>
      <c r="D2232" s="19" t="s">
        <v>8260</v>
      </c>
      <c r="E2232" s="19" t="s">
        <v>469</v>
      </c>
      <c r="F2232" s="19" t="s">
        <v>8259</v>
      </c>
      <c r="G2232" s="19">
        <v>77</v>
      </c>
      <c r="H2232" s="19" t="s">
        <v>8258</v>
      </c>
    </row>
    <row r="2233" spans="1:8" x14ac:dyDescent="0.35">
      <c r="A2233" s="19" t="s">
        <v>10562</v>
      </c>
      <c r="B2233" s="19" t="s">
        <v>10561</v>
      </c>
      <c r="C2233" s="19" t="s">
        <v>8261</v>
      </c>
      <c r="D2233" s="19" t="s">
        <v>8260</v>
      </c>
      <c r="E2233" s="19" t="s">
        <v>526</v>
      </c>
      <c r="F2233" s="19" t="s">
        <v>8259</v>
      </c>
      <c r="G2233" s="19">
        <v>127</v>
      </c>
      <c r="H2233" s="19" t="s">
        <v>8258</v>
      </c>
    </row>
    <row r="2234" spans="1:8" x14ac:dyDescent="0.35">
      <c r="A2234" s="19" t="s">
        <v>10560</v>
      </c>
      <c r="B2234" s="19" t="s">
        <v>10559</v>
      </c>
      <c r="C2234" s="19" t="s">
        <v>8261</v>
      </c>
      <c r="D2234" s="19" t="s">
        <v>8260</v>
      </c>
      <c r="E2234" s="19" t="s">
        <v>554</v>
      </c>
      <c r="F2234" s="19" t="s">
        <v>8259</v>
      </c>
      <c r="G2234" s="19">
        <v>80</v>
      </c>
      <c r="H2234" s="19" t="s">
        <v>8258</v>
      </c>
    </row>
    <row r="2235" spans="1:8" x14ac:dyDescent="0.35">
      <c r="A2235" s="19" t="s">
        <v>10558</v>
      </c>
      <c r="B2235" s="19" t="s">
        <v>10557</v>
      </c>
      <c r="C2235" s="19" t="s">
        <v>8261</v>
      </c>
      <c r="D2235" s="19" t="s">
        <v>8260</v>
      </c>
      <c r="E2235" s="19" t="s">
        <v>558</v>
      </c>
      <c r="F2235" s="19" t="s">
        <v>8259</v>
      </c>
      <c r="G2235" s="19">
        <v>60</v>
      </c>
      <c r="H2235" s="19" t="s">
        <v>8258</v>
      </c>
    </row>
    <row r="2236" spans="1:8" x14ac:dyDescent="0.35">
      <c r="A2236" s="19" t="s">
        <v>10556</v>
      </c>
      <c r="B2236" s="19" t="s">
        <v>10555</v>
      </c>
      <c r="C2236" s="19" t="s">
        <v>8261</v>
      </c>
      <c r="D2236" s="19" t="s">
        <v>597</v>
      </c>
      <c r="E2236" s="19" t="s">
        <v>595</v>
      </c>
      <c r="F2236" s="19" t="s">
        <v>8259</v>
      </c>
      <c r="G2236" s="19">
        <v>174</v>
      </c>
      <c r="H2236" s="19" t="s">
        <v>8258</v>
      </c>
    </row>
    <row r="2237" spans="1:8" x14ac:dyDescent="0.35">
      <c r="A2237" s="19" t="s">
        <v>10554</v>
      </c>
      <c r="B2237" s="19" t="s">
        <v>10553</v>
      </c>
      <c r="C2237" s="19" t="s">
        <v>8261</v>
      </c>
      <c r="D2237" s="19" t="s">
        <v>8260</v>
      </c>
      <c r="E2237" s="19" t="s">
        <v>620</v>
      </c>
      <c r="F2237" s="19" t="s">
        <v>8259</v>
      </c>
      <c r="G2237" s="19">
        <v>61</v>
      </c>
      <c r="H2237" s="19" t="s">
        <v>8258</v>
      </c>
    </row>
    <row r="2238" spans="1:8" x14ac:dyDescent="0.35">
      <c r="A2238" s="19" t="s">
        <v>10552</v>
      </c>
      <c r="B2238" s="19" t="s">
        <v>10551</v>
      </c>
      <c r="C2238" s="19" t="s">
        <v>8261</v>
      </c>
      <c r="D2238" s="19" t="s">
        <v>8442</v>
      </c>
      <c r="E2238" s="19" t="s">
        <v>626</v>
      </c>
      <c r="F2238" s="19" t="s">
        <v>8259</v>
      </c>
      <c r="G2238" s="19">
        <v>273</v>
      </c>
      <c r="H2238" s="19" t="s">
        <v>8258</v>
      </c>
    </row>
    <row r="2239" spans="1:8" x14ac:dyDescent="0.35">
      <c r="A2239" s="19" t="s">
        <v>10550</v>
      </c>
      <c r="B2239" s="19" t="s">
        <v>10549</v>
      </c>
      <c r="C2239" s="19" t="s">
        <v>8261</v>
      </c>
      <c r="D2239" s="19" t="s">
        <v>10548</v>
      </c>
      <c r="E2239" s="19" t="s">
        <v>791</v>
      </c>
      <c r="F2239" s="19" t="s">
        <v>8259</v>
      </c>
      <c r="G2239" s="19">
        <v>429</v>
      </c>
      <c r="H2239" s="19" t="s">
        <v>8258</v>
      </c>
    </row>
    <row r="2240" spans="1:8" x14ac:dyDescent="0.35">
      <c r="A2240" s="19" t="s">
        <v>10547</v>
      </c>
      <c r="B2240" s="19" t="s">
        <v>10546</v>
      </c>
      <c r="C2240" s="19" t="s">
        <v>8261</v>
      </c>
      <c r="D2240" s="19" t="s">
        <v>808</v>
      </c>
      <c r="E2240" s="19" t="s">
        <v>806</v>
      </c>
      <c r="F2240" s="19" t="s">
        <v>8259</v>
      </c>
      <c r="G2240" s="19">
        <v>523</v>
      </c>
      <c r="H2240" s="19" t="s">
        <v>8258</v>
      </c>
    </row>
    <row r="2241" spans="1:8" x14ac:dyDescent="0.35">
      <c r="A2241" s="19" t="s">
        <v>10545</v>
      </c>
      <c r="B2241" s="19" t="s">
        <v>10544</v>
      </c>
      <c r="C2241" s="19" t="s">
        <v>8261</v>
      </c>
      <c r="D2241" s="19" t="s">
        <v>8386</v>
      </c>
      <c r="E2241" s="19" t="s">
        <v>854</v>
      </c>
      <c r="F2241" s="19" t="s">
        <v>8259</v>
      </c>
      <c r="G2241" s="19">
        <v>177</v>
      </c>
      <c r="H2241" s="19" t="s">
        <v>8258</v>
      </c>
    </row>
    <row r="2242" spans="1:8" x14ac:dyDescent="0.35">
      <c r="A2242" s="19" t="s">
        <v>10543</v>
      </c>
      <c r="B2242" s="19" t="s">
        <v>10542</v>
      </c>
      <c r="C2242" s="19" t="s">
        <v>8261</v>
      </c>
      <c r="D2242" s="19" t="s">
        <v>8260</v>
      </c>
      <c r="E2242" s="19" t="s">
        <v>926</v>
      </c>
      <c r="F2242" s="19" t="s">
        <v>8259</v>
      </c>
      <c r="G2242" s="19">
        <v>134</v>
      </c>
      <c r="H2242" s="19" t="s">
        <v>8258</v>
      </c>
    </row>
    <row r="2243" spans="1:8" x14ac:dyDescent="0.35">
      <c r="A2243" s="19" t="s">
        <v>10541</v>
      </c>
      <c r="B2243" s="19" t="s">
        <v>10540</v>
      </c>
      <c r="C2243" s="19" t="s">
        <v>8261</v>
      </c>
      <c r="D2243" s="19" t="s">
        <v>8260</v>
      </c>
      <c r="E2243" s="19" t="s">
        <v>928</v>
      </c>
      <c r="F2243" s="19" t="s">
        <v>8259</v>
      </c>
      <c r="G2243" s="19">
        <v>179</v>
      </c>
      <c r="H2243" s="19" t="s">
        <v>8258</v>
      </c>
    </row>
    <row r="2244" spans="1:8" x14ac:dyDescent="0.35">
      <c r="A2244" s="19" t="s">
        <v>10539</v>
      </c>
      <c r="B2244" s="19" t="s">
        <v>10538</v>
      </c>
      <c r="C2244" s="19" t="s">
        <v>8261</v>
      </c>
      <c r="D2244" s="19" t="s">
        <v>8260</v>
      </c>
      <c r="E2244" s="19" t="s">
        <v>930</v>
      </c>
      <c r="F2244" s="19" t="s">
        <v>8259</v>
      </c>
      <c r="G2244" s="19">
        <v>604</v>
      </c>
      <c r="H2244" s="19" t="s">
        <v>8258</v>
      </c>
    </row>
    <row r="2245" spans="1:8" x14ac:dyDescent="0.35">
      <c r="A2245" s="19" t="s">
        <v>10537</v>
      </c>
      <c r="B2245" s="19" t="s">
        <v>10536</v>
      </c>
      <c r="C2245" s="19" t="s">
        <v>8261</v>
      </c>
      <c r="D2245" s="19" t="s">
        <v>10535</v>
      </c>
      <c r="E2245" s="19" t="s">
        <v>940</v>
      </c>
      <c r="F2245" s="19" t="s">
        <v>8259</v>
      </c>
      <c r="G2245" s="19">
        <v>265</v>
      </c>
      <c r="H2245" s="19" t="s">
        <v>8258</v>
      </c>
    </row>
    <row r="2246" spans="1:8" x14ac:dyDescent="0.35">
      <c r="A2246" s="19" t="s">
        <v>10534</v>
      </c>
      <c r="B2246" s="19" t="s">
        <v>10533</v>
      </c>
      <c r="C2246" s="19" t="s">
        <v>8261</v>
      </c>
      <c r="D2246" s="19" t="s">
        <v>8260</v>
      </c>
      <c r="E2246" s="19" t="s">
        <v>1064</v>
      </c>
      <c r="F2246" s="19" t="s">
        <v>8259</v>
      </c>
      <c r="G2246" s="19">
        <v>103</v>
      </c>
      <c r="H2246" s="19" t="s">
        <v>8258</v>
      </c>
    </row>
    <row r="2247" spans="1:8" x14ac:dyDescent="0.35">
      <c r="A2247" s="19" t="s">
        <v>10532</v>
      </c>
      <c r="B2247" s="19" t="s">
        <v>10531</v>
      </c>
      <c r="C2247" s="19" t="s">
        <v>8261</v>
      </c>
      <c r="D2247" s="19" t="s">
        <v>10530</v>
      </c>
      <c r="E2247" s="19" t="s">
        <v>1075</v>
      </c>
      <c r="F2247" s="19" t="s">
        <v>8259</v>
      </c>
      <c r="G2247" s="19">
        <v>128</v>
      </c>
      <c r="H2247" s="19" t="s">
        <v>8258</v>
      </c>
    </row>
    <row r="2248" spans="1:8" x14ac:dyDescent="0.35">
      <c r="A2248" s="19" t="s">
        <v>10529</v>
      </c>
      <c r="B2248" s="19" t="s">
        <v>10528</v>
      </c>
      <c r="C2248" s="19" t="s">
        <v>8261</v>
      </c>
      <c r="D2248" s="19" t="s">
        <v>8260</v>
      </c>
      <c r="E2248" s="19" t="s">
        <v>1168</v>
      </c>
      <c r="F2248" s="19" t="s">
        <v>8259</v>
      </c>
      <c r="G2248" s="19">
        <v>101</v>
      </c>
      <c r="H2248" s="19" t="s">
        <v>8258</v>
      </c>
    </row>
    <row r="2249" spans="1:8" x14ac:dyDescent="0.35">
      <c r="A2249" s="19" t="s">
        <v>10527</v>
      </c>
      <c r="B2249" s="19" t="s">
        <v>10526</v>
      </c>
      <c r="C2249" s="19" t="s">
        <v>8261</v>
      </c>
      <c r="D2249" s="19" t="s">
        <v>10525</v>
      </c>
      <c r="E2249" s="19" t="s">
        <v>1175</v>
      </c>
      <c r="F2249" s="19" t="s">
        <v>8259</v>
      </c>
      <c r="G2249" s="19">
        <v>365</v>
      </c>
      <c r="H2249" s="19" t="s">
        <v>8258</v>
      </c>
    </row>
    <row r="2250" spans="1:8" x14ac:dyDescent="0.35">
      <c r="A2250" s="19" t="s">
        <v>10524</v>
      </c>
      <c r="B2250" s="19" t="s">
        <v>10523</v>
      </c>
      <c r="C2250" s="19" t="s">
        <v>8261</v>
      </c>
      <c r="D2250" s="19" t="s">
        <v>10522</v>
      </c>
      <c r="E2250" s="19" t="s">
        <v>1231</v>
      </c>
      <c r="F2250" s="19" t="s">
        <v>8259</v>
      </c>
      <c r="G2250" s="19">
        <v>266</v>
      </c>
      <c r="H2250" s="19" t="s">
        <v>8258</v>
      </c>
    </row>
    <row r="2251" spans="1:8" x14ac:dyDescent="0.35">
      <c r="A2251" s="19" t="s">
        <v>10521</v>
      </c>
      <c r="B2251" s="19" t="s">
        <v>10520</v>
      </c>
      <c r="C2251" s="19" t="s">
        <v>8261</v>
      </c>
      <c r="D2251" s="19" t="s">
        <v>1236</v>
      </c>
      <c r="E2251" s="19" t="s">
        <v>1234</v>
      </c>
      <c r="F2251" s="19" t="s">
        <v>8259</v>
      </c>
      <c r="G2251" s="19">
        <v>159</v>
      </c>
      <c r="H2251" s="19" t="s">
        <v>8258</v>
      </c>
    </row>
    <row r="2252" spans="1:8" x14ac:dyDescent="0.35">
      <c r="A2252" s="19" t="s">
        <v>10519</v>
      </c>
      <c r="B2252" s="19" t="s">
        <v>10518</v>
      </c>
      <c r="C2252" s="19" t="s">
        <v>8261</v>
      </c>
      <c r="D2252" s="19" t="s">
        <v>10517</v>
      </c>
      <c r="E2252" s="19" t="s">
        <v>1246</v>
      </c>
      <c r="F2252" s="19" t="s">
        <v>8259</v>
      </c>
      <c r="G2252" s="19">
        <v>268</v>
      </c>
      <c r="H2252" s="19" t="s">
        <v>8258</v>
      </c>
    </row>
    <row r="2253" spans="1:8" x14ac:dyDescent="0.35">
      <c r="A2253" s="19" t="s">
        <v>10516</v>
      </c>
      <c r="B2253" s="19" t="s">
        <v>10515</v>
      </c>
      <c r="C2253" s="19" t="s">
        <v>8261</v>
      </c>
      <c r="D2253" s="19" t="s">
        <v>10514</v>
      </c>
      <c r="E2253" s="19" t="s">
        <v>1253</v>
      </c>
      <c r="F2253" s="19" t="s">
        <v>8259</v>
      </c>
      <c r="G2253" s="19">
        <v>992</v>
      </c>
      <c r="H2253" s="19" t="s">
        <v>8258</v>
      </c>
    </row>
    <row r="2254" spans="1:8" x14ac:dyDescent="0.35">
      <c r="A2254" s="19" t="s">
        <v>10513</v>
      </c>
      <c r="B2254" s="19" t="s">
        <v>10512</v>
      </c>
      <c r="C2254" s="19" t="s">
        <v>8261</v>
      </c>
      <c r="D2254" s="19" t="s">
        <v>10511</v>
      </c>
      <c r="E2254" s="19" t="s">
        <v>1259</v>
      </c>
      <c r="F2254" s="19" t="s">
        <v>8259</v>
      </c>
      <c r="G2254" s="19">
        <v>210</v>
      </c>
      <c r="H2254" s="19" t="s">
        <v>8258</v>
      </c>
    </row>
    <row r="2255" spans="1:8" x14ac:dyDescent="0.35">
      <c r="A2255" s="19" t="s">
        <v>10510</v>
      </c>
      <c r="B2255" s="19" t="s">
        <v>10509</v>
      </c>
      <c r="C2255" s="19" t="s">
        <v>8261</v>
      </c>
      <c r="D2255" s="19" t="s">
        <v>10508</v>
      </c>
      <c r="E2255" s="19" t="s">
        <v>1262</v>
      </c>
      <c r="F2255" s="19" t="s">
        <v>8259</v>
      </c>
      <c r="G2255" s="19">
        <v>214</v>
      </c>
      <c r="H2255" s="19" t="s">
        <v>8258</v>
      </c>
    </row>
    <row r="2256" spans="1:8" x14ac:dyDescent="0.35">
      <c r="A2256" s="19" t="s">
        <v>10507</v>
      </c>
      <c r="B2256" s="19" t="s">
        <v>10506</v>
      </c>
      <c r="C2256" s="19" t="s">
        <v>8261</v>
      </c>
      <c r="D2256" s="19" t="s">
        <v>10505</v>
      </c>
      <c r="E2256" s="19" t="s">
        <v>1265</v>
      </c>
      <c r="F2256" s="19" t="s">
        <v>8259</v>
      </c>
      <c r="G2256" s="19">
        <v>383</v>
      </c>
      <c r="H2256" s="19" t="s">
        <v>8258</v>
      </c>
    </row>
    <row r="2257" spans="1:8" x14ac:dyDescent="0.35">
      <c r="A2257" s="19" t="s">
        <v>10504</v>
      </c>
      <c r="B2257" s="19" t="s">
        <v>10503</v>
      </c>
      <c r="C2257" s="19" t="s">
        <v>8261</v>
      </c>
      <c r="D2257" s="19" t="s">
        <v>10502</v>
      </c>
      <c r="E2257" s="19" t="s">
        <v>1300</v>
      </c>
      <c r="F2257" s="19" t="s">
        <v>8259</v>
      </c>
      <c r="G2257" s="19">
        <v>104</v>
      </c>
      <c r="H2257" s="19" t="s">
        <v>8258</v>
      </c>
    </row>
    <row r="2258" spans="1:8" x14ac:dyDescent="0.35">
      <c r="A2258" s="19" t="s">
        <v>10501</v>
      </c>
      <c r="B2258" s="19" t="s">
        <v>10500</v>
      </c>
      <c r="C2258" s="19" t="s">
        <v>8261</v>
      </c>
      <c r="D2258" s="19" t="s">
        <v>8361</v>
      </c>
      <c r="E2258" s="19" t="s">
        <v>1317</v>
      </c>
      <c r="F2258" s="19" t="s">
        <v>8259</v>
      </c>
      <c r="G2258" s="19">
        <v>73</v>
      </c>
      <c r="H2258" s="19" t="s">
        <v>8258</v>
      </c>
    </row>
    <row r="2259" spans="1:8" x14ac:dyDescent="0.35">
      <c r="A2259" s="19" t="s">
        <v>10499</v>
      </c>
      <c r="B2259" s="19" t="s">
        <v>10498</v>
      </c>
      <c r="C2259" s="19" t="s">
        <v>8261</v>
      </c>
      <c r="D2259" s="19" t="s">
        <v>8260</v>
      </c>
      <c r="E2259" s="19" t="s">
        <v>1326</v>
      </c>
      <c r="F2259" s="19" t="s">
        <v>8259</v>
      </c>
      <c r="G2259" s="19">
        <v>421</v>
      </c>
      <c r="H2259" s="19" t="s">
        <v>8258</v>
      </c>
    </row>
    <row r="2260" spans="1:8" x14ac:dyDescent="0.35">
      <c r="A2260" s="19" t="s">
        <v>10497</v>
      </c>
      <c r="B2260" s="19" t="s">
        <v>10496</v>
      </c>
      <c r="C2260" s="19" t="s">
        <v>8261</v>
      </c>
      <c r="D2260" s="19" t="s">
        <v>10495</v>
      </c>
      <c r="E2260" s="19" t="s">
        <v>1336</v>
      </c>
      <c r="F2260" s="19" t="s">
        <v>8259</v>
      </c>
      <c r="G2260" s="19">
        <v>325</v>
      </c>
      <c r="H2260" s="19" t="s">
        <v>8258</v>
      </c>
    </row>
    <row r="2261" spans="1:8" x14ac:dyDescent="0.35">
      <c r="A2261" s="19" t="s">
        <v>10494</v>
      </c>
      <c r="B2261" s="19" t="s">
        <v>10493</v>
      </c>
      <c r="C2261" s="19" t="s">
        <v>8261</v>
      </c>
      <c r="D2261" s="19" t="s">
        <v>634</v>
      </c>
      <c r="E2261" s="19" t="s">
        <v>1339</v>
      </c>
      <c r="F2261" s="19" t="s">
        <v>8259</v>
      </c>
      <c r="G2261" s="19">
        <v>183</v>
      </c>
      <c r="H2261" s="19" t="s">
        <v>8258</v>
      </c>
    </row>
    <row r="2262" spans="1:8" x14ac:dyDescent="0.35">
      <c r="A2262" s="19" t="s">
        <v>10492</v>
      </c>
      <c r="B2262" s="19" t="s">
        <v>10491</v>
      </c>
      <c r="C2262" s="19" t="s">
        <v>8261</v>
      </c>
      <c r="D2262" s="19" t="s">
        <v>125</v>
      </c>
      <c r="E2262" s="19" t="s">
        <v>1361</v>
      </c>
      <c r="F2262" s="19" t="s">
        <v>8259</v>
      </c>
      <c r="G2262" s="19">
        <v>399</v>
      </c>
      <c r="H2262" s="19" t="s">
        <v>8258</v>
      </c>
    </row>
    <row r="2263" spans="1:8" x14ac:dyDescent="0.35">
      <c r="A2263" s="19" t="s">
        <v>10490</v>
      </c>
      <c r="B2263" s="19" t="s">
        <v>10489</v>
      </c>
      <c r="C2263" s="19" t="s">
        <v>8261</v>
      </c>
      <c r="D2263" s="19" t="s">
        <v>8260</v>
      </c>
      <c r="E2263" s="19" t="s">
        <v>1363</v>
      </c>
      <c r="F2263" s="19" t="s">
        <v>8259</v>
      </c>
      <c r="G2263" s="19">
        <v>64</v>
      </c>
      <c r="H2263" s="19" t="s">
        <v>8258</v>
      </c>
    </row>
    <row r="2264" spans="1:8" x14ac:dyDescent="0.35">
      <c r="A2264" s="19" t="s">
        <v>10488</v>
      </c>
      <c r="B2264" s="19" t="s">
        <v>10487</v>
      </c>
      <c r="C2264" s="19" t="s">
        <v>8261</v>
      </c>
      <c r="D2264" s="19" t="s">
        <v>10486</v>
      </c>
      <c r="E2264" s="19" t="s">
        <v>1365</v>
      </c>
      <c r="F2264" s="19" t="s">
        <v>8259</v>
      </c>
      <c r="G2264" s="19">
        <v>94</v>
      </c>
      <c r="H2264" s="19" t="s">
        <v>8258</v>
      </c>
    </row>
    <row r="2265" spans="1:8" x14ac:dyDescent="0.35">
      <c r="A2265" s="19" t="s">
        <v>10485</v>
      </c>
      <c r="B2265" s="19" t="s">
        <v>10484</v>
      </c>
      <c r="C2265" s="19" t="s">
        <v>8261</v>
      </c>
      <c r="D2265" s="19" t="s">
        <v>8260</v>
      </c>
      <c r="E2265" s="19" t="s">
        <v>1372</v>
      </c>
      <c r="F2265" s="19" t="s">
        <v>8259</v>
      </c>
      <c r="G2265" s="19">
        <v>68</v>
      </c>
      <c r="H2265" s="19" t="s">
        <v>8258</v>
      </c>
    </row>
    <row r="2266" spans="1:8" x14ac:dyDescent="0.35">
      <c r="A2266" s="19" t="s">
        <v>10483</v>
      </c>
      <c r="B2266" s="19" t="s">
        <v>10482</v>
      </c>
      <c r="C2266" s="19" t="s">
        <v>8261</v>
      </c>
      <c r="D2266" s="19" t="s">
        <v>1384</v>
      </c>
      <c r="E2266" s="19" t="s">
        <v>1382</v>
      </c>
      <c r="F2266" s="19" t="s">
        <v>8259</v>
      </c>
      <c r="G2266" s="19">
        <v>246</v>
      </c>
      <c r="H2266" s="19" t="s">
        <v>8258</v>
      </c>
    </row>
    <row r="2267" spans="1:8" x14ac:dyDescent="0.35">
      <c r="A2267" s="19" t="s">
        <v>10481</v>
      </c>
      <c r="B2267" s="19" t="s">
        <v>10480</v>
      </c>
      <c r="C2267" s="19" t="s">
        <v>8261</v>
      </c>
      <c r="D2267" s="19" t="s">
        <v>8260</v>
      </c>
      <c r="E2267" s="19" t="s">
        <v>1385</v>
      </c>
      <c r="F2267" s="19" t="s">
        <v>8259</v>
      </c>
      <c r="G2267" s="19">
        <v>212</v>
      </c>
      <c r="H2267" s="19" t="s">
        <v>8258</v>
      </c>
    </row>
    <row r="2268" spans="1:8" x14ac:dyDescent="0.35">
      <c r="A2268" s="19" t="s">
        <v>10479</v>
      </c>
      <c r="B2268" s="19" t="s">
        <v>10478</v>
      </c>
      <c r="C2268" s="19" t="s">
        <v>8261</v>
      </c>
      <c r="D2268" s="19" t="s">
        <v>8260</v>
      </c>
      <c r="E2268" s="19" t="s">
        <v>1387</v>
      </c>
      <c r="F2268" s="19" t="s">
        <v>8259</v>
      </c>
      <c r="G2268" s="19">
        <v>197</v>
      </c>
      <c r="H2268" s="19" t="s">
        <v>8258</v>
      </c>
    </row>
    <row r="2269" spans="1:8" x14ac:dyDescent="0.35">
      <c r="A2269" s="19" t="s">
        <v>10477</v>
      </c>
      <c r="B2269" s="19" t="s">
        <v>10476</v>
      </c>
      <c r="C2269" s="19" t="s">
        <v>8261</v>
      </c>
      <c r="D2269" s="19" t="s">
        <v>10475</v>
      </c>
      <c r="E2269" s="19" t="s">
        <v>1407</v>
      </c>
      <c r="F2269" s="19" t="s">
        <v>8259</v>
      </c>
      <c r="G2269" s="19">
        <v>171</v>
      </c>
      <c r="H2269" s="19" t="s">
        <v>8258</v>
      </c>
    </row>
    <row r="2270" spans="1:8" x14ac:dyDescent="0.35">
      <c r="A2270" s="19" t="s">
        <v>10474</v>
      </c>
      <c r="B2270" s="19" t="s">
        <v>10473</v>
      </c>
      <c r="C2270" s="19" t="s">
        <v>8261</v>
      </c>
      <c r="D2270" s="19" t="s">
        <v>8260</v>
      </c>
      <c r="E2270" s="19" t="s">
        <v>1457</v>
      </c>
      <c r="F2270" s="19" t="s">
        <v>8259</v>
      </c>
      <c r="G2270" s="19">
        <v>321</v>
      </c>
      <c r="H2270" s="19" t="s">
        <v>8258</v>
      </c>
    </row>
    <row r="2271" spans="1:8" x14ac:dyDescent="0.35">
      <c r="A2271" s="19" t="s">
        <v>10472</v>
      </c>
      <c r="B2271" s="19" t="s">
        <v>10471</v>
      </c>
      <c r="C2271" s="19" t="s">
        <v>8261</v>
      </c>
      <c r="D2271" s="19" t="s">
        <v>10470</v>
      </c>
      <c r="E2271" s="19" t="s">
        <v>1520</v>
      </c>
      <c r="F2271" s="19" t="s">
        <v>8259</v>
      </c>
      <c r="G2271" s="19">
        <v>242</v>
      </c>
      <c r="H2271" s="19" t="s">
        <v>8258</v>
      </c>
    </row>
    <row r="2272" spans="1:8" x14ac:dyDescent="0.35">
      <c r="A2272" s="19" t="s">
        <v>10469</v>
      </c>
      <c r="B2272" s="19" t="s">
        <v>10468</v>
      </c>
      <c r="C2272" s="19" t="s">
        <v>8261</v>
      </c>
      <c r="D2272" s="19" t="s">
        <v>8386</v>
      </c>
      <c r="E2272" s="19" t="s">
        <v>1538</v>
      </c>
      <c r="F2272" s="19" t="s">
        <v>8259</v>
      </c>
      <c r="G2272" s="19">
        <v>437</v>
      </c>
      <c r="H2272" s="19" t="s">
        <v>8258</v>
      </c>
    </row>
    <row r="2273" spans="1:8" x14ac:dyDescent="0.35">
      <c r="A2273" s="19" t="s">
        <v>10467</v>
      </c>
      <c r="B2273" s="19" t="s">
        <v>10466</v>
      </c>
      <c r="C2273" s="19" t="s">
        <v>8261</v>
      </c>
      <c r="D2273" s="19" t="s">
        <v>8209</v>
      </c>
      <c r="E2273" s="19" t="s">
        <v>1545</v>
      </c>
      <c r="F2273" s="19" t="s">
        <v>8259</v>
      </c>
      <c r="G2273" s="19">
        <v>444</v>
      </c>
      <c r="H2273" s="19" t="s">
        <v>8258</v>
      </c>
    </row>
    <row r="2274" spans="1:8" x14ac:dyDescent="0.35">
      <c r="A2274" s="19" t="s">
        <v>10465</v>
      </c>
      <c r="B2274" s="19" t="s">
        <v>10464</v>
      </c>
      <c r="C2274" s="19" t="s">
        <v>8261</v>
      </c>
      <c r="D2274" s="19" t="s">
        <v>1063</v>
      </c>
      <c r="E2274" s="19" t="s">
        <v>1547</v>
      </c>
      <c r="F2274" s="19" t="s">
        <v>8259</v>
      </c>
      <c r="G2274" s="19">
        <v>70</v>
      </c>
      <c r="H2274" s="19" t="s">
        <v>8258</v>
      </c>
    </row>
    <row r="2275" spans="1:8" x14ac:dyDescent="0.35">
      <c r="A2275" s="19" t="s">
        <v>10463</v>
      </c>
      <c r="B2275" s="19" t="s">
        <v>10462</v>
      </c>
      <c r="C2275" s="19" t="s">
        <v>8261</v>
      </c>
      <c r="D2275" s="19" t="s">
        <v>125</v>
      </c>
      <c r="E2275" s="19" t="s">
        <v>1554</v>
      </c>
      <c r="F2275" s="19" t="s">
        <v>8259</v>
      </c>
      <c r="G2275" s="19">
        <v>410</v>
      </c>
      <c r="H2275" s="19" t="s">
        <v>8258</v>
      </c>
    </row>
    <row r="2276" spans="1:8" x14ac:dyDescent="0.35">
      <c r="A2276" s="19" t="s">
        <v>10461</v>
      </c>
      <c r="B2276" s="19" t="s">
        <v>10460</v>
      </c>
      <c r="C2276" s="19" t="s">
        <v>8261</v>
      </c>
      <c r="D2276" s="19" t="s">
        <v>10451</v>
      </c>
      <c r="E2276" s="19" t="s">
        <v>1556</v>
      </c>
      <c r="F2276" s="19" t="s">
        <v>8259</v>
      </c>
      <c r="G2276" s="19">
        <v>804</v>
      </c>
      <c r="H2276" s="19" t="s">
        <v>8258</v>
      </c>
    </row>
    <row r="2277" spans="1:8" x14ac:dyDescent="0.35">
      <c r="A2277" s="19" t="s">
        <v>10459</v>
      </c>
      <c r="B2277" s="19" t="s">
        <v>10458</v>
      </c>
      <c r="C2277" s="19" t="s">
        <v>8261</v>
      </c>
      <c r="D2277" s="19" t="s">
        <v>10451</v>
      </c>
      <c r="E2277" s="19" t="s">
        <v>1559</v>
      </c>
      <c r="F2277" s="19" t="s">
        <v>8259</v>
      </c>
      <c r="G2277" s="19">
        <v>140</v>
      </c>
      <c r="H2277" s="19" t="s">
        <v>8258</v>
      </c>
    </row>
    <row r="2278" spans="1:8" x14ac:dyDescent="0.35">
      <c r="A2278" s="19" t="s">
        <v>10457</v>
      </c>
      <c r="B2278" s="19" t="s">
        <v>10456</v>
      </c>
      <c r="C2278" s="19" t="s">
        <v>8261</v>
      </c>
      <c r="D2278" s="19" t="s">
        <v>10451</v>
      </c>
      <c r="E2278" s="19" t="s">
        <v>1561</v>
      </c>
      <c r="F2278" s="19" t="s">
        <v>8259</v>
      </c>
      <c r="G2278" s="19">
        <v>115</v>
      </c>
      <c r="H2278" s="19" t="s">
        <v>8258</v>
      </c>
    </row>
    <row r="2279" spans="1:8" x14ac:dyDescent="0.35">
      <c r="A2279" s="19" t="s">
        <v>10455</v>
      </c>
      <c r="B2279" s="19" t="s">
        <v>10454</v>
      </c>
      <c r="C2279" s="19" t="s">
        <v>8261</v>
      </c>
      <c r="D2279" s="19" t="s">
        <v>10451</v>
      </c>
      <c r="E2279" s="19" t="s">
        <v>1564</v>
      </c>
      <c r="F2279" s="19" t="s">
        <v>8259</v>
      </c>
      <c r="G2279" s="19">
        <v>159</v>
      </c>
      <c r="H2279" s="19" t="s">
        <v>8258</v>
      </c>
    </row>
    <row r="2280" spans="1:8" x14ac:dyDescent="0.35">
      <c r="A2280" s="19" t="s">
        <v>10453</v>
      </c>
      <c r="B2280" s="19" t="s">
        <v>10452</v>
      </c>
      <c r="C2280" s="19" t="s">
        <v>8261</v>
      </c>
      <c r="D2280" s="19" t="s">
        <v>10451</v>
      </c>
      <c r="E2280" s="19" t="s">
        <v>1566</v>
      </c>
      <c r="F2280" s="19" t="s">
        <v>8259</v>
      </c>
      <c r="G2280" s="19">
        <v>93</v>
      </c>
      <c r="H2280" s="19" t="s">
        <v>8258</v>
      </c>
    </row>
    <row r="2281" spans="1:8" x14ac:dyDescent="0.35">
      <c r="A2281" s="19" t="s">
        <v>10450</v>
      </c>
      <c r="B2281" s="19" t="s">
        <v>10449</v>
      </c>
      <c r="C2281" s="19" t="s">
        <v>8261</v>
      </c>
      <c r="D2281" s="19" t="s">
        <v>9138</v>
      </c>
      <c r="E2281" s="19" t="s">
        <v>1568</v>
      </c>
      <c r="F2281" s="19" t="s">
        <v>8259</v>
      </c>
      <c r="G2281" s="19">
        <v>115</v>
      </c>
      <c r="H2281" s="19" t="s">
        <v>8258</v>
      </c>
    </row>
    <row r="2282" spans="1:8" x14ac:dyDescent="0.35">
      <c r="A2282" s="19" t="s">
        <v>10448</v>
      </c>
      <c r="B2282" s="19" t="s">
        <v>10447</v>
      </c>
      <c r="C2282" s="19" t="s">
        <v>8261</v>
      </c>
      <c r="D2282" s="19" t="s">
        <v>10446</v>
      </c>
      <c r="E2282" s="19" t="s">
        <v>1586</v>
      </c>
      <c r="F2282" s="19" t="s">
        <v>8259</v>
      </c>
      <c r="G2282" s="19">
        <v>108</v>
      </c>
      <c r="H2282" s="19" t="s">
        <v>8258</v>
      </c>
    </row>
    <row r="2283" spans="1:8" x14ac:dyDescent="0.35">
      <c r="A2283" s="19" t="s">
        <v>10445</v>
      </c>
      <c r="B2283" s="19" t="s">
        <v>10444</v>
      </c>
      <c r="C2283" s="19" t="s">
        <v>8261</v>
      </c>
      <c r="D2283" s="19" t="s">
        <v>8260</v>
      </c>
      <c r="E2283" s="19" t="s">
        <v>1591</v>
      </c>
      <c r="F2283" s="19" t="s">
        <v>8259</v>
      </c>
      <c r="G2283" s="19">
        <v>78</v>
      </c>
      <c r="H2283" s="19" t="s">
        <v>8258</v>
      </c>
    </row>
    <row r="2284" spans="1:8" x14ac:dyDescent="0.35">
      <c r="A2284" s="19" t="s">
        <v>10443</v>
      </c>
      <c r="B2284" s="19" t="s">
        <v>10442</v>
      </c>
      <c r="C2284" s="19" t="s">
        <v>8261</v>
      </c>
      <c r="D2284" s="19" t="s">
        <v>10441</v>
      </c>
      <c r="E2284" s="19" t="s">
        <v>1659</v>
      </c>
      <c r="F2284" s="19" t="s">
        <v>8259</v>
      </c>
      <c r="G2284" s="19">
        <v>106</v>
      </c>
      <c r="H2284" s="19" t="s">
        <v>8258</v>
      </c>
    </row>
    <row r="2285" spans="1:8" x14ac:dyDescent="0.35">
      <c r="A2285" s="19" t="s">
        <v>10440</v>
      </c>
      <c r="B2285" s="19" t="s">
        <v>10439</v>
      </c>
      <c r="C2285" s="19" t="s">
        <v>8261</v>
      </c>
      <c r="D2285" s="19" t="s">
        <v>8683</v>
      </c>
      <c r="E2285" s="19" t="s">
        <v>1662</v>
      </c>
      <c r="F2285" s="19" t="s">
        <v>8259</v>
      </c>
      <c r="G2285" s="19">
        <v>153</v>
      </c>
      <c r="H2285" s="19" t="s">
        <v>8258</v>
      </c>
    </row>
    <row r="2286" spans="1:8" x14ac:dyDescent="0.35">
      <c r="A2286" s="19" t="s">
        <v>10438</v>
      </c>
      <c r="B2286" s="19" t="s">
        <v>10437</v>
      </c>
      <c r="C2286" s="19" t="s">
        <v>8261</v>
      </c>
      <c r="D2286" s="19" t="s">
        <v>8260</v>
      </c>
      <c r="E2286" s="19" t="s">
        <v>1665</v>
      </c>
      <c r="F2286" s="19" t="s">
        <v>8259</v>
      </c>
      <c r="G2286" s="19">
        <v>171</v>
      </c>
      <c r="H2286" s="19" t="s">
        <v>8258</v>
      </c>
    </row>
    <row r="2287" spans="1:8" x14ac:dyDescent="0.35">
      <c r="A2287" s="19" t="s">
        <v>10436</v>
      </c>
      <c r="B2287" s="19" t="s">
        <v>10435</v>
      </c>
      <c r="C2287" s="19" t="s">
        <v>8261</v>
      </c>
      <c r="D2287" s="19" t="s">
        <v>10434</v>
      </c>
      <c r="E2287" s="19" t="s">
        <v>1767</v>
      </c>
      <c r="F2287" s="19" t="s">
        <v>8259</v>
      </c>
      <c r="G2287" s="19">
        <v>182</v>
      </c>
      <c r="H2287" s="19" t="s">
        <v>8258</v>
      </c>
    </row>
    <row r="2288" spans="1:8" x14ac:dyDescent="0.35">
      <c r="A2288" s="19" t="s">
        <v>10433</v>
      </c>
      <c r="B2288" s="19" t="s">
        <v>10432</v>
      </c>
      <c r="C2288" s="19" t="s">
        <v>8261</v>
      </c>
      <c r="D2288" s="19" t="s">
        <v>10431</v>
      </c>
      <c r="E2288" s="19" t="s">
        <v>1770</v>
      </c>
      <c r="F2288" s="19" t="s">
        <v>8259</v>
      </c>
      <c r="G2288" s="19">
        <v>648</v>
      </c>
      <c r="H2288" s="19" t="s">
        <v>8258</v>
      </c>
    </row>
    <row r="2289" spans="1:8" x14ac:dyDescent="0.35">
      <c r="A2289" s="19" t="s">
        <v>10430</v>
      </c>
      <c r="B2289" s="19" t="s">
        <v>10429</v>
      </c>
      <c r="C2289" s="19" t="s">
        <v>8261</v>
      </c>
      <c r="D2289" s="19" t="s">
        <v>8260</v>
      </c>
      <c r="E2289" s="19" t="s">
        <v>1773</v>
      </c>
      <c r="F2289" s="19" t="s">
        <v>8259</v>
      </c>
      <c r="G2289" s="19">
        <v>141</v>
      </c>
      <c r="H2289" s="19" t="s">
        <v>8258</v>
      </c>
    </row>
    <row r="2290" spans="1:8" x14ac:dyDescent="0.35">
      <c r="A2290" s="19" t="s">
        <v>10428</v>
      </c>
      <c r="B2290" s="19" t="s">
        <v>10427</v>
      </c>
      <c r="C2290" s="19" t="s">
        <v>8261</v>
      </c>
      <c r="D2290" s="19" t="s">
        <v>8987</v>
      </c>
      <c r="E2290" s="19" t="s">
        <v>1786</v>
      </c>
      <c r="F2290" s="19" t="s">
        <v>8259</v>
      </c>
      <c r="G2290" s="19">
        <v>184</v>
      </c>
      <c r="H2290" s="19" t="s">
        <v>8258</v>
      </c>
    </row>
    <row r="2291" spans="1:8" x14ac:dyDescent="0.35">
      <c r="A2291" s="19" t="s">
        <v>10426</v>
      </c>
      <c r="B2291" s="19" t="s">
        <v>10425</v>
      </c>
      <c r="C2291" s="19" t="s">
        <v>8261</v>
      </c>
      <c r="D2291" s="19" t="s">
        <v>10424</v>
      </c>
      <c r="E2291" s="19" t="s">
        <v>1820</v>
      </c>
      <c r="F2291" s="19" t="s">
        <v>8259</v>
      </c>
      <c r="G2291" s="19">
        <v>168</v>
      </c>
      <c r="H2291" s="19" t="s">
        <v>8258</v>
      </c>
    </row>
    <row r="2292" spans="1:8" x14ac:dyDescent="0.35">
      <c r="A2292" s="19" t="s">
        <v>10423</v>
      </c>
      <c r="B2292" s="19" t="s">
        <v>10422</v>
      </c>
      <c r="C2292" s="19" t="s">
        <v>8261</v>
      </c>
      <c r="D2292" s="19" t="s">
        <v>10421</v>
      </c>
      <c r="E2292" s="19" t="s">
        <v>1823</v>
      </c>
      <c r="F2292" s="19" t="s">
        <v>8259</v>
      </c>
      <c r="G2292" s="19">
        <v>331</v>
      </c>
      <c r="H2292" s="19" t="s">
        <v>8258</v>
      </c>
    </row>
    <row r="2293" spans="1:8" x14ac:dyDescent="0.35">
      <c r="A2293" s="19" t="s">
        <v>10420</v>
      </c>
      <c r="B2293" s="19" t="s">
        <v>10419</v>
      </c>
      <c r="C2293" s="19" t="s">
        <v>8261</v>
      </c>
      <c r="D2293" s="19" t="s">
        <v>9022</v>
      </c>
      <c r="E2293" s="19" t="s">
        <v>1826</v>
      </c>
      <c r="F2293" s="19" t="s">
        <v>8259</v>
      </c>
      <c r="G2293" s="19">
        <v>389</v>
      </c>
      <c r="H2293" s="19" t="s">
        <v>8258</v>
      </c>
    </row>
    <row r="2294" spans="1:8" x14ac:dyDescent="0.35">
      <c r="A2294" s="19" t="s">
        <v>10418</v>
      </c>
      <c r="B2294" s="19" t="s">
        <v>10417</v>
      </c>
      <c r="C2294" s="19" t="s">
        <v>8261</v>
      </c>
      <c r="D2294" s="19" t="s">
        <v>10416</v>
      </c>
      <c r="E2294" s="19" t="s">
        <v>1835</v>
      </c>
      <c r="F2294" s="19" t="s">
        <v>8259</v>
      </c>
      <c r="G2294" s="19">
        <v>143</v>
      </c>
      <c r="H2294" s="19" t="s">
        <v>8258</v>
      </c>
    </row>
    <row r="2295" spans="1:8" x14ac:dyDescent="0.35">
      <c r="A2295" s="19" t="s">
        <v>10415</v>
      </c>
      <c r="B2295" s="19" t="s">
        <v>10414</v>
      </c>
      <c r="C2295" s="19" t="s">
        <v>8261</v>
      </c>
      <c r="D2295" s="19" t="s">
        <v>10413</v>
      </c>
      <c r="E2295" s="19" t="s">
        <v>1838</v>
      </c>
      <c r="F2295" s="19" t="s">
        <v>8259</v>
      </c>
      <c r="G2295" s="19">
        <v>176</v>
      </c>
      <c r="H2295" s="19" t="s">
        <v>8258</v>
      </c>
    </row>
    <row r="2296" spans="1:8" x14ac:dyDescent="0.35">
      <c r="A2296" s="19" t="s">
        <v>10412</v>
      </c>
      <c r="B2296" s="19" t="s">
        <v>10411</v>
      </c>
      <c r="C2296" s="19" t="s">
        <v>8261</v>
      </c>
      <c r="D2296" s="19" t="s">
        <v>8260</v>
      </c>
      <c r="E2296" s="19" t="s">
        <v>1841</v>
      </c>
      <c r="F2296" s="19" t="s">
        <v>8259</v>
      </c>
      <c r="G2296" s="19">
        <v>140</v>
      </c>
      <c r="H2296" s="19" t="s">
        <v>8258</v>
      </c>
    </row>
    <row r="2297" spans="1:8" x14ac:dyDescent="0.35">
      <c r="A2297" s="19" t="s">
        <v>10410</v>
      </c>
      <c r="B2297" s="19" t="s">
        <v>10409</v>
      </c>
      <c r="C2297" s="19" t="s">
        <v>8261</v>
      </c>
      <c r="D2297" s="19" t="s">
        <v>8386</v>
      </c>
      <c r="E2297" s="19" t="s">
        <v>1843</v>
      </c>
      <c r="F2297" s="19" t="s">
        <v>8259</v>
      </c>
      <c r="G2297" s="19">
        <v>180</v>
      </c>
      <c r="H2297" s="19" t="s">
        <v>8258</v>
      </c>
    </row>
    <row r="2298" spans="1:8" x14ac:dyDescent="0.35">
      <c r="A2298" s="19" t="s">
        <v>10408</v>
      </c>
      <c r="B2298" s="19" t="s">
        <v>10407</v>
      </c>
      <c r="C2298" s="19" t="s">
        <v>8261</v>
      </c>
      <c r="D2298" s="19" t="s">
        <v>8260</v>
      </c>
      <c r="E2298" s="19" t="s">
        <v>1845</v>
      </c>
      <c r="F2298" s="19" t="s">
        <v>8259</v>
      </c>
      <c r="G2298" s="19">
        <v>181</v>
      </c>
      <c r="H2298" s="19" t="s">
        <v>8258</v>
      </c>
    </row>
    <row r="2299" spans="1:8" x14ac:dyDescent="0.35">
      <c r="A2299" s="19" t="s">
        <v>10406</v>
      </c>
      <c r="B2299" s="19" t="s">
        <v>10405</v>
      </c>
      <c r="C2299" s="19" t="s">
        <v>8261</v>
      </c>
      <c r="D2299" s="19" t="s">
        <v>8260</v>
      </c>
      <c r="E2299" s="19" t="s">
        <v>1847</v>
      </c>
      <c r="F2299" s="19" t="s">
        <v>8259</v>
      </c>
      <c r="G2299" s="19">
        <v>61</v>
      </c>
      <c r="H2299" s="19" t="s">
        <v>8258</v>
      </c>
    </row>
    <row r="2300" spans="1:8" x14ac:dyDescent="0.35">
      <c r="A2300" s="19" t="s">
        <v>10404</v>
      </c>
      <c r="B2300" s="19" t="s">
        <v>10403</v>
      </c>
      <c r="C2300" s="19" t="s">
        <v>8261</v>
      </c>
      <c r="D2300" s="19" t="s">
        <v>8260</v>
      </c>
      <c r="E2300" s="19" t="s">
        <v>1860</v>
      </c>
      <c r="F2300" s="19" t="s">
        <v>8259</v>
      </c>
      <c r="G2300" s="19">
        <v>61</v>
      </c>
      <c r="H2300" s="19" t="s">
        <v>8258</v>
      </c>
    </row>
    <row r="2301" spans="1:8" x14ac:dyDescent="0.35">
      <c r="A2301" s="19" t="s">
        <v>10402</v>
      </c>
      <c r="B2301" s="19" t="s">
        <v>10401</v>
      </c>
      <c r="C2301" s="19" t="s">
        <v>8261</v>
      </c>
      <c r="D2301" s="19" t="s">
        <v>8260</v>
      </c>
      <c r="E2301" s="19" t="s">
        <v>1868</v>
      </c>
      <c r="F2301" s="19" t="s">
        <v>8259</v>
      </c>
      <c r="G2301" s="19">
        <v>67</v>
      </c>
      <c r="H2301" s="19" t="s">
        <v>8258</v>
      </c>
    </row>
    <row r="2302" spans="1:8" x14ac:dyDescent="0.35">
      <c r="A2302" s="19" t="s">
        <v>10400</v>
      </c>
      <c r="B2302" s="19" t="s">
        <v>10399</v>
      </c>
      <c r="C2302" s="19" t="s">
        <v>8261</v>
      </c>
      <c r="D2302" s="19" t="s">
        <v>10398</v>
      </c>
      <c r="E2302" s="19" t="s">
        <v>1877</v>
      </c>
      <c r="F2302" s="19" t="s">
        <v>8259</v>
      </c>
      <c r="G2302" s="19">
        <v>147</v>
      </c>
      <c r="H2302" s="19" t="s">
        <v>8258</v>
      </c>
    </row>
    <row r="2303" spans="1:8" x14ac:dyDescent="0.35">
      <c r="A2303" s="19" t="s">
        <v>10397</v>
      </c>
      <c r="B2303" s="19" t="s">
        <v>10396</v>
      </c>
      <c r="C2303" s="19" t="s">
        <v>8261</v>
      </c>
      <c r="D2303" s="19" t="s">
        <v>10325</v>
      </c>
      <c r="E2303" s="19" t="s">
        <v>1913</v>
      </c>
      <c r="F2303" s="19" t="s">
        <v>8259</v>
      </c>
      <c r="G2303" s="19">
        <v>156</v>
      </c>
      <c r="H2303" s="19" t="s">
        <v>8258</v>
      </c>
    </row>
    <row r="2304" spans="1:8" x14ac:dyDescent="0.35">
      <c r="A2304" s="19" t="s">
        <v>10395</v>
      </c>
      <c r="B2304" s="19" t="s">
        <v>10394</v>
      </c>
      <c r="C2304" s="19" t="s">
        <v>8261</v>
      </c>
      <c r="D2304" s="19" t="s">
        <v>10393</v>
      </c>
      <c r="E2304" s="19" t="s">
        <v>1921</v>
      </c>
      <c r="F2304" s="19" t="s">
        <v>8259</v>
      </c>
      <c r="G2304" s="19">
        <v>433</v>
      </c>
      <c r="H2304" s="19" t="s">
        <v>8258</v>
      </c>
    </row>
    <row r="2305" spans="1:8" x14ac:dyDescent="0.35">
      <c r="A2305" s="19" t="s">
        <v>10392</v>
      </c>
      <c r="B2305" s="19" t="s">
        <v>10391</v>
      </c>
      <c r="C2305" s="19" t="s">
        <v>8261</v>
      </c>
      <c r="D2305" s="19" t="s">
        <v>8260</v>
      </c>
      <c r="E2305" s="19" t="s">
        <v>1932</v>
      </c>
      <c r="F2305" s="19" t="s">
        <v>8259</v>
      </c>
      <c r="G2305" s="19">
        <v>220</v>
      </c>
      <c r="H2305" s="19" t="s">
        <v>8258</v>
      </c>
    </row>
    <row r="2306" spans="1:8" x14ac:dyDescent="0.35">
      <c r="A2306" s="19" t="s">
        <v>10390</v>
      </c>
      <c r="B2306" s="19" t="s">
        <v>10389</v>
      </c>
      <c r="C2306" s="19" t="s">
        <v>8261</v>
      </c>
      <c r="D2306" s="19" t="s">
        <v>10388</v>
      </c>
      <c r="E2306" s="19" t="s">
        <v>1936</v>
      </c>
      <c r="F2306" s="19" t="s">
        <v>8259</v>
      </c>
      <c r="G2306" s="19">
        <v>348</v>
      </c>
      <c r="H2306" s="19" t="s">
        <v>8258</v>
      </c>
    </row>
    <row r="2307" spans="1:8" x14ac:dyDescent="0.35">
      <c r="A2307" s="19" t="s">
        <v>10387</v>
      </c>
      <c r="B2307" s="19" t="s">
        <v>10386</v>
      </c>
      <c r="C2307" s="19" t="s">
        <v>8261</v>
      </c>
      <c r="D2307" s="19" t="s">
        <v>9022</v>
      </c>
      <c r="E2307" s="19" t="s">
        <v>1940</v>
      </c>
      <c r="F2307" s="19" t="s">
        <v>8259</v>
      </c>
      <c r="G2307" s="19">
        <v>398</v>
      </c>
      <c r="H2307" s="19" t="s">
        <v>8258</v>
      </c>
    </row>
    <row r="2308" spans="1:8" x14ac:dyDescent="0.35">
      <c r="A2308" s="19" t="s">
        <v>10385</v>
      </c>
      <c r="B2308" s="19" t="s">
        <v>10384</v>
      </c>
      <c r="C2308" s="19" t="s">
        <v>8261</v>
      </c>
      <c r="D2308" s="19" t="s">
        <v>8260</v>
      </c>
      <c r="E2308" s="19" t="s">
        <v>1942</v>
      </c>
      <c r="F2308" s="19" t="s">
        <v>8259</v>
      </c>
      <c r="G2308" s="19">
        <v>275</v>
      </c>
      <c r="H2308" s="19" t="s">
        <v>8258</v>
      </c>
    </row>
    <row r="2309" spans="1:8" x14ac:dyDescent="0.35">
      <c r="A2309" s="19" t="s">
        <v>10383</v>
      </c>
      <c r="B2309" s="19" t="s">
        <v>10382</v>
      </c>
      <c r="C2309" s="19" t="s">
        <v>8261</v>
      </c>
      <c r="D2309" s="19" t="s">
        <v>8260</v>
      </c>
      <c r="E2309" s="19" t="s">
        <v>1944</v>
      </c>
      <c r="F2309" s="19" t="s">
        <v>8259</v>
      </c>
      <c r="G2309" s="19">
        <v>150</v>
      </c>
      <c r="H2309" s="19" t="s">
        <v>8258</v>
      </c>
    </row>
    <row r="2310" spans="1:8" x14ac:dyDescent="0.35">
      <c r="A2310" s="19" t="s">
        <v>10381</v>
      </c>
      <c r="B2310" s="19" t="s">
        <v>10380</v>
      </c>
      <c r="C2310" s="19" t="s">
        <v>8261</v>
      </c>
      <c r="D2310" s="19" t="s">
        <v>8260</v>
      </c>
      <c r="E2310" s="19" t="s">
        <v>2001</v>
      </c>
      <c r="F2310" s="19" t="s">
        <v>8259</v>
      </c>
      <c r="G2310" s="19">
        <v>361</v>
      </c>
      <c r="H2310" s="19" t="s">
        <v>8258</v>
      </c>
    </row>
    <row r="2311" spans="1:8" x14ac:dyDescent="0.35">
      <c r="A2311" s="19" t="s">
        <v>10379</v>
      </c>
      <c r="B2311" s="19" t="s">
        <v>10378</v>
      </c>
      <c r="C2311" s="19" t="s">
        <v>8261</v>
      </c>
      <c r="D2311" s="19" t="s">
        <v>8260</v>
      </c>
      <c r="E2311" s="19" t="s">
        <v>2027</v>
      </c>
      <c r="F2311" s="19" t="s">
        <v>8259</v>
      </c>
      <c r="G2311" s="19">
        <v>326</v>
      </c>
      <c r="H2311" s="19" t="s">
        <v>8258</v>
      </c>
    </row>
    <row r="2312" spans="1:8" x14ac:dyDescent="0.35">
      <c r="A2312" s="19" t="s">
        <v>10377</v>
      </c>
      <c r="B2312" s="19" t="s">
        <v>10376</v>
      </c>
      <c r="C2312" s="19" t="s">
        <v>8261</v>
      </c>
      <c r="D2312" s="19" t="s">
        <v>9986</v>
      </c>
      <c r="E2312" s="19" t="s">
        <v>2038</v>
      </c>
      <c r="F2312" s="19" t="s">
        <v>8259</v>
      </c>
      <c r="G2312" s="19">
        <v>299</v>
      </c>
      <c r="H2312" s="19" t="s">
        <v>8258</v>
      </c>
    </row>
    <row r="2313" spans="1:8" x14ac:dyDescent="0.35">
      <c r="A2313" s="19" t="s">
        <v>10375</v>
      </c>
      <c r="B2313" s="19" t="s">
        <v>10374</v>
      </c>
      <c r="C2313" s="19" t="s">
        <v>8261</v>
      </c>
      <c r="D2313" s="19" t="s">
        <v>9848</v>
      </c>
      <c r="E2313" s="19" t="s">
        <v>2045</v>
      </c>
      <c r="F2313" s="19" t="s">
        <v>8259</v>
      </c>
      <c r="G2313" s="19">
        <v>128</v>
      </c>
      <c r="H2313" s="19" t="s">
        <v>8258</v>
      </c>
    </row>
    <row r="2314" spans="1:8" x14ac:dyDescent="0.35">
      <c r="A2314" s="19" t="s">
        <v>10373</v>
      </c>
      <c r="B2314" s="19" t="s">
        <v>10372</v>
      </c>
      <c r="C2314" s="19" t="s">
        <v>8261</v>
      </c>
      <c r="D2314" s="19" t="s">
        <v>8260</v>
      </c>
      <c r="E2314" s="19" t="s">
        <v>2048</v>
      </c>
      <c r="F2314" s="19" t="s">
        <v>8259</v>
      </c>
      <c r="G2314" s="19">
        <v>64</v>
      </c>
      <c r="H2314" s="19" t="s">
        <v>8258</v>
      </c>
    </row>
    <row r="2315" spans="1:8" x14ac:dyDescent="0.35">
      <c r="A2315" s="19" t="s">
        <v>10371</v>
      </c>
      <c r="B2315" s="19" t="s">
        <v>10370</v>
      </c>
      <c r="C2315" s="19" t="s">
        <v>8261</v>
      </c>
      <c r="D2315" s="19" t="s">
        <v>10369</v>
      </c>
      <c r="E2315" s="19" t="s">
        <v>2072</v>
      </c>
      <c r="F2315" s="19" t="s">
        <v>8259</v>
      </c>
      <c r="G2315" s="19">
        <v>410</v>
      </c>
      <c r="H2315" s="19" t="s">
        <v>8258</v>
      </c>
    </row>
    <row r="2316" spans="1:8" x14ac:dyDescent="0.35">
      <c r="A2316" s="19" t="s">
        <v>10368</v>
      </c>
      <c r="B2316" s="19" t="s">
        <v>10367</v>
      </c>
      <c r="C2316" s="19" t="s">
        <v>8261</v>
      </c>
      <c r="D2316" s="19" t="s">
        <v>10366</v>
      </c>
      <c r="E2316" s="19" t="s">
        <v>2075</v>
      </c>
      <c r="F2316" s="19" t="s">
        <v>8259</v>
      </c>
      <c r="G2316" s="19">
        <v>335</v>
      </c>
      <c r="H2316" s="19" t="s">
        <v>8258</v>
      </c>
    </row>
    <row r="2317" spans="1:8" x14ac:dyDescent="0.35">
      <c r="A2317" s="19" t="s">
        <v>10365</v>
      </c>
      <c r="B2317" s="19" t="s">
        <v>10364</v>
      </c>
      <c r="C2317" s="19" t="s">
        <v>8261</v>
      </c>
      <c r="D2317" s="19" t="s">
        <v>8260</v>
      </c>
      <c r="E2317" s="19" t="s">
        <v>2089</v>
      </c>
      <c r="F2317" s="19" t="s">
        <v>8259</v>
      </c>
      <c r="G2317" s="19">
        <v>243</v>
      </c>
      <c r="H2317" s="19" t="s">
        <v>8258</v>
      </c>
    </row>
    <row r="2318" spans="1:8" x14ac:dyDescent="0.35">
      <c r="A2318" s="19" t="s">
        <v>10363</v>
      </c>
      <c r="B2318" s="19" t="s">
        <v>10362</v>
      </c>
      <c r="C2318" s="19" t="s">
        <v>8261</v>
      </c>
      <c r="D2318" s="19" t="s">
        <v>10361</v>
      </c>
      <c r="E2318" s="19" t="s">
        <v>2097</v>
      </c>
      <c r="F2318" s="19" t="s">
        <v>8259</v>
      </c>
      <c r="G2318" s="19">
        <v>357</v>
      </c>
      <c r="H2318" s="19" t="s">
        <v>8258</v>
      </c>
    </row>
    <row r="2319" spans="1:8" x14ac:dyDescent="0.35">
      <c r="A2319" s="19" t="s">
        <v>10360</v>
      </c>
      <c r="B2319" s="19" t="s">
        <v>10359</v>
      </c>
      <c r="C2319" s="19" t="s">
        <v>8261</v>
      </c>
      <c r="D2319" s="19" t="s">
        <v>184</v>
      </c>
      <c r="E2319" s="19" t="s">
        <v>2109</v>
      </c>
      <c r="F2319" s="19" t="s">
        <v>8259</v>
      </c>
      <c r="G2319" s="19">
        <v>286</v>
      </c>
      <c r="H2319" s="19" t="s">
        <v>8258</v>
      </c>
    </row>
    <row r="2320" spans="1:8" x14ac:dyDescent="0.35">
      <c r="A2320" s="19" t="s">
        <v>10358</v>
      </c>
      <c r="B2320" s="19" t="s">
        <v>10357</v>
      </c>
      <c r="C2320" s="19" t="s">
        <v>8261</v>
      </c>
      <c r="D2320" s="19" t="s">
        <v>127</v>
      </c>
      <c r="E2320" s="19" t="s">
        <v>2119</v>
      </c>
      <c r="F2320" s="19" t="s">
        <v>8259</v>
      </c>
      <c r="G2320" s="19">
        <v>142</v>
      </c>
      <c r="H2320" s="19" t="s">
        <v>8258</v>
      </c>
    </row>
    <row r="2321" spans="1:8" x14ac:dyDescent="0.35">
      <c r="A2321" s="19" t="s">
        <v>10356</v>
      </c>
      <c r="B2321" s="19" t="s">
        <v>10355</v>
      </c>
      <c r="C2321" s="19" t="s">
        <v>8261</v>
      </c>
      <c r="D2321" s="19" t="s">
        <v>8442</v>
      </c>
      <c r="E2321" s="19" t="s">
        <v>2234</v>
      </c>
      <c r="F2321" s="19" t="s">
        <v>8259</v>
      </c>
      <c r="G2321" s="19">
        <v>166</v>
      </c>
      <c r="H2321" s="19" t="s">
        <v>8258</v>
      </c>
    </row>
    <row r="2322" spans="1:8" x14ac:dyDescent="0.35">
      <c r="A2322" s="19" t="s">
        <v>10354</v>
      </c>
      <c r="B2322" s="19" t="s">
        <v>10353</v>
      </c>
      <c r="C2322" s="19" t="s">
        <v>8261</v>
      </c>
      <c r="D2322" s="19" t="s">
        <v>2246</v>
      </c>
      <c r="E2322" s="19" t="s">
        <v>2244</v>
      </c>
      <c r="F2322" s="19" t="s">
        <v>8259</v>
      </c>
      <c r="G2322" s="19">
        <v>193</v>
      </c>
      <c r="H2322" s="19" t="s">
        <v>8258</v>
      </c>
    </row>
    <row r="2323" spans="1:8" x14ac:dyDescent="0.35">
      <c r="A2323" s="19" t="s">
        <v>10352</v>
      </c>
      <c r="B2323" s="19" t="s">
        <v>10351</v>
      </c>
      <c r="C2323" s="19" t="s">
        <v>8261</v>
      </c>
      <c r="D2323" s="19" t="s">
        <v>8260</v>
      </c>
      <c r="E2323" s="19" t="s">
        <v>2257</v>
      </c>
      <c r="F2323" s="19" t="s">
        <v>8259</v>
      </c>
      <c r="G2323" s="19">
        <v>183</v>
      </c>
      <c r="H2323" s="19" t="s">
        <v>8258</v>
      </c>
    </row>
    <row r="2324" spans="1:8" x14ac:dyDescent="0.35">
      <c r="A2324" s="19" t="s">
        <v>10350</v>
      </c>
      <c r="B2324" s="19" t="s">
        <v>10349</v>
      </c>
      <c r="C2324" s="19" t="s">
        <v>8261</v>
      </c>
      <c r="D2324" s="19" t="s">
        <v>8955</v>
      </c>
      <c r="E2324" s="19" t="s">
        <v>2259</v>
      </c>
      <c r="F2324" s="19" t="s">
        <v>8259</v>
      </c>
      <c r="G2324" s="19">
        <v>257</v>
      </c>
      <c r="H2324" s="19" t="s">
        <v>8258</v>
      </c>
    </row>
    <row r="2325" spans="1:8" x14ac:dyDescent="0.35">
      <c r="A2325" s="19" t="s">
        <v>10348</v>
      </c>
      <c r="B2325" s="19" t="s">
        <v>10347</v>
      </c>
      <c r="C2325" s="19" t="s">
        <v>8261</v>
      </c>
      <c r="D2325" s="19" t="s">
        <v>2269</v>
      </c>
      <c r="E2325" s="19" t="s">
        <v>2267</v>
      </c>
      <c r="F2325" s="19" t="s">
        <v>8259</v>
      </c>
      <c r="G2325" s="19">
        <v>293</v>
      </c>
      <c r="H2325" s="19" t="s">
        <v>8258</v>
      </c>
    </row>
    <row r="2326" spans="1:8" x14ac:dyDescent="0.35">
      <c r="A2326" s="19" t="s">
        <v>10346</v>
      </c>
      <c r="B2326" s="19" t="s">
        <v>10345</v>
      </c>
      <c r="C2326" s="19" t="s">
        <v>8261</v>
      </c>
      <c r="D2326" s="19" t="s">
        <v>10344</v>
      </c>
      <c r="E2326" s="19" t="s">
        <v>2283</v>
      </c>
      <c r="F2326" s="19" t="s">
        <v>8259</v>
      </c>
      <c r="G2326" s="19">
        <v>306</v>
      </c>
      <c r="H2326" s="19" t="s">
        <v>8258</v>
      </c>
    </row>
    <row r="2327" spans="1:8" x14ac:dyDescent="0.35">
      <c r="A2327" s="19" t="s">
        <v>10343</v>
      </c>
      <c r="B2327" s="19" t="s">
        <v>10342</v>
      </c>
      <c r="C2327" s="19" t="s">
        <v>8261</v>
      </c>
      <c r="D2327" s="19" t="s">
        <v>8260</v>
      </c>
      <c r="E2327" s="19" t="s">
        <v>2298</v>
      </c>
      <c r="F2327" s="19" t="s">
        <v>8259</v>
      </c>
      <c r="G2327" s="19">
        <v>176</v>
      </c>
      <c r="H2327" s="19" t="s">
        <v>8258</v>
      </c>
    </row>
    <row r="2328" spans="1:8" x14ac:dyDescent="0.35">
      <c r="A2328" s="19" t="s">
        <v>10341</v>
      </c>
      <c r="B2328" s="19" t="s">
        <v>10340</v>
      </c>
      <c r="C2328" s="19" t="s">
        <v>8261</v>
      </c>
      <c r="D2328" s="19" t="s">
        <v>9106</v>
      </c>
      <c r="E2328" s="19" t="s">
        <v>2306</v>
      </c>
      <c r="F2328" s="19" t="s">
        <v>8259</v>
      </c>
      <c r="G2328" s="19">
        <v>331</v>
      </c>
      <c r="H2328" s="19" t="s">
        <v>8258</v>
      </c>
    </row>
    <row r="2329" spans="1:8" x14ac:dyDescent="0.35">
      <c r="A2329" s="19" t="s">
        <v>10339</v>
      </c>
      <c r="B2329" s="19" t="s">
        <v>10338</v>
      </c>
      <c r="C2329" s="19" t="s">
        <v>8261</v>
      </c>
      <c r="D2329" s="19" t="s">
        <v>9795</v>
      </c>
      <c r="E2329" s="19" t="s">
        <v>2311</v>
      </c>
      <c r="F2329" s="19" t="s">
        <v>8259</v>
      </c>
      <c r="G2329" s="19">
        <v>298</v>
      </c>
      <c r="H2329" s="19" t="s">
        <v>8258</v>
      </c>
    </row>
    <row r="2330" spans="1:8" x14ac:dyDescent="0.35">
      <c r="A2330" s="19" t="s">
        <v>10337</v>
      </c>
      <c r="B2330" s="19" t="s">
        <v>10336</v>
      </c>
      <c r="C2330" s="19" t="s">
        <v>8261</v>
      </c>
      <c r="D2330" s="19" t="s">
        <v>8852</v>
      </c>
      <c r="E2330" s="19" t="s">
        <v>2320</v>
      </c>
      <c r="F2330" s="19" t="s">
        <v>8259</v>
      </c>
      <c r="G2330" s="19">
        <v>192</v>
      </c>
      <c r="H2330" s="19" t="s">
        <v>8258</v>
      </c>
    </row>
    <row r="2331" spans="1:8" x14ac:dyDescent="0.35">
      <c r="A2331" s="19" t="s">
        <v>10335</v>
      </c>
      <c r="B2331" s="19" t="s">
        <v>10334</v>
      </c>
      <c r="C2331" s="19" t="s">
        <v>8261</v>
      </c>
      <c r="D2331" s="19" t="s">
        <v>8260</v>
      </c>
      <c r="E2331" s="19" t="s">
        <v>2325</v>
      </c>
      <c r="F2331" s="19" t="s">
        <v>8259</v>
      </c>
      <c r="G2331" s="19">
        <v>245</v>
      </c>
      <c r="H2331" s="19" t="s">
        <v>8258</v>
      </c>
    </row>
    <row r="2332" spans="1:8" x14ac:dyDescent="0.35">
      <c r="A2332" s="19" t="s">
        <v>10333</v>
      </c>
      <c r="B2332" s="19" t="s">
        <v>10332</v>
      </c>
      <c r="C2332" s="19" t="s">
        <v>8261</v>
      </c>
      <c r="D2332" s="19" t="s">
        <v>8260</v>
      </c>
      <c r="E2332" s="19" t="s">
        <v>2339</v>
      </c>
      <c r="F2332" s="19" t="s">
        <v>8259</v>
      </c>
      <c r="G2332" s="19">
        <v>125</v>
      </c>
      <c r="H2332" s="19" t="s">
        <v>8258</v>
      </c>
    </row>
    <row r="2333" spans="1:8" x14ac:dyDescent="0.35">
      <c r="A2333" s="19" t="s">
        <v>10331</v>
      </c>
      <c r="B2333" s="19" t="s">
        <v>10330</v>
      </c>
      <c r="C2333" s="19" t="s">
        <v>8261</v>
      </c>
      <c r="D2333" s="19" t="s">
        <v>9064</v>
      </c>
      <c r="E2333" s="19" t="s">
        <v>2341</v>
      </c>
      <c r="F2333" s="19" t="s">
        <v>8259</v>
      </c>
      <c r="G2333" s="19">
        <v>405</v>
      </c>
      <c r="H2333" s="19" t="s">
        <v>8258</v>
      </c>
    </row>
    <row r="2334" spans="1:8" x14ac:dyDescent="0.35">
      <c r="A2334" s="19" t="s">
        <v>10329</v>
      </c>
      <c r="B2334" s="19" t="s">
        <v>10328</v>
      </c>
      <c r="C2334" s="19" t="s">
        <v>8261</v>
      </c>
      <c r="D2334" s="19" t="s">
        <v>37</v>
      </c>
      <c r="E2334" s="19" t="s">
        <v>2357</v>
      </c>
      <c r="F2334" s="19" t="s">
        <v>8259</v>
      </c>
      <c r="G2334" s="19">
        <v>284</v>
      </c>
      <c r="H2334" s="19" t="s">
        <v>8258</v>
      </c>
    </row>
    <row r="2335" spans="1:8" x14ac:dyDescent="0.35">
      <c r="A2335" s="19" t="s">
        <v>10327</v>
      </c>
      <c r="B2335" s="19" t="s">
        <v>10326</v>
      </c>
      <c r="C2335" s="19" t="s">
        <v>8261</v>
      </c>
      <c r="D2335" s="19" t="s">
        <v>10325</v>
      </c>
      <c r="E2335" s="19" t="s">
        <v>2366</v>
      </c>
      <c r="F2335" s="19" t="s">
        <v>8259</v>
      </c>
      <c r="G2335" s="19">
        <v>176</v>
      </c>
      <c r="H2335" s="19" t="s">
        <v>8258</v>
      </c>
    </row>
    <row r="2336" spans="1:8" x14ac:dyDescent="0.35">
      <c r="A2336" s="19" t="s">
        <v>10324</v>
      </c>
      <c r="B2336" s="19" t="s">
        <v>10323</v>
      </c>
      <c r="C2336" s="19" t="s">
        <v>8261</v>
      </c>
      <c r="D2336" s="19" t="s">
        <v>8595</v>
      </c>
      <c r="E2336" s="19" t="s">
        <v>2373</v>
      </c>
      <c r="F2336" s="19" t="s">
        <v>8259</v>
      </c>
      <c r="G2336" s="19">
        <v>298</v>
      </c>
      <c r="H2336" s="19" t="s">
        <v>8258</v>
      </c>
    </row>
    <row r="2337" spans="1:8" x14ac:dyDescent="0.35">
      <c r="A2337" s="19" t="s">
        <v>10322</v>
      </c>
      <c r="B2337" s="19" t="s">
        <v>10321</v>
      </c>
      <c r="C2337" s="19" t="s">
        <v>8261</v>
      </c>
      <c r="D2337" s="19" t="s">
        <v>8595</v>
      </c>
      <c r="E2337" s="19" t="s">
        <v>2379</v>
      </c>
      <c r="F2337" s="19" t="s">
        <v>8259</v>
      </c>
      <c r="G2337" s="19">
        <v>297</v>
      </c>
      <c r="H2337" s="19" t="s">
        <v>8258</v>
      </c>
    </row>
    <row r="2338" spans="1:8" x14ac:dyDescent="0.35">
      <c r="A2338" s="19" t="s">
        <v>10320</v>
      </c>
      <c r="B2338" s="19" t="s">
        <v>10319</v>
      </c>
      <c r="C2338" s="19" t="s">
        <v>8261</v>
      </c>
      <c r="D2338" s="19" t="s">
        <v>10287</v>
      </c>
      <c r="E2338" s="19" t="s">
        <v>2381</v>
      </c>
      <c r="F2338" s="19" t="s">
        <v>8259</v>
      </c>
      <c r="G2338" s="19">
        <v>337</v>
      </c>
      <c r="H2338" s="19" t="s">
        <v>8258</v>
      </c>
    </row>
    <row r="2339" spans="1:8" x14ac:dyDescent="0.35">
      <c r="A2339" s="19" t="s">
        <v>10318</v>
      </c>
      <c r="B2339" s="19" t="s">
        <v>10317</v>
      </c>
      <c r="C2339" s="19" t="s">
        <v>8261</v>
      </c>
      <c r="D2339" s="19" t="s">
        <v>10316</v>
      </c>
      <c r="E2339" s="19" t="s">
        <v>2409</v>
      </c>
      <c r="F2339" s="19" t="s">
        <v>8259</v>
      </c>
      <c r="G2339" s="19">
        <v>158</v>
      </c>
      <c r="H2339" s="19" t="s">
        <v>8258</v>
      </c>
    </row>
    <row r="2340" spans="1:8" x14ac:dyDescent="0.35">
      <c r="A2340" s="19" t="s">
        <v>10315</v>
      </c>
      <c r="B2340" s="19" t="s">
        <v>10314</v>
      </c>
      <c r="C2340" s="19" t="s">
        <v>8261</v>
      </c>
      <c r="D2340" s="19" t="s">
        <v>8260</v>
      </c>
      <c r="E2340" s="19" t="s">
        <v>2418</v>
      </c>
      <c r="F2340" s="19" t="s">
        <v>8259</v>
      </c>
      <c r="G2340" s="19">
        <v>68</v>
      </c>
      <c r="H2340" s="19" t="s">
        <v>8258</v>
      </c>
    </row>
    <row r="2341" spans="1:8" x14ac:dyDescent="0.35">
      <c r="A2341" s="19" t="s">
        <v>10313</v>
      </c>
      <c r="B2341" s="19" t="s">
        <v>10312</v>
      </c>
      <c r="C2341" s="19" t="s">
        <v>8261</v>
      </c>
      <c r="D2341" s="19" t="s">
        <v>2422</v>
      </c>
      <c r="E2341" s="19" t="s">
        <v>2420</v>
      </c>
      <c r="F2341" s="19" t="s">
        <v>8259</v>
      </c>
      <c r="G2341" s="19">
        <v>168</v>
      </c>
      <c r="H2341" s="19" t="s">
        <v>8258</v>
      </c>
    </row>
    <row r="2342" spans="1:8" x14ac:dyDescent="0.35">
      <c r="A2342" s="19" t="s">
        <v>10311</v>
      </c>
      <c r="B2342" s="19" t="s">
        <v>10310</v>
      </c>
      <c r="C2342" s="19" t="s">
        <v>8261</v>
      </c>
      <c r="D2342" s="19" t="s">
        <v>8260</v>
      </c>
      <c r="E2342" s="19" t="s">
        <v>2429</v>
      </c>
      <c r="F2342" s="19" t="s">
        <v>8259</v>
      </c>
      <c r="G2342" s="19">
        <v>359</v>
      </c>
      <c r="H2342" s="19" t="s">
        <v>8258</v>
      </c>
    </row>
    <row r="2343" spans="1:8" x14ac:dyDescent="0.35">
      <c r="A2343" s="19" t="s">
        <v>10309</v>
      </c>
      <c r="B2343" s="19" t="s">
        <v>10308</v>
      </c>
      <c r="C2343" s="19" t="s">
        <v>8261</v>
      </c>
      <c r="D2343" s="19" t="s">
        <v>468</v>
      </c>
      <c r="E2343" s="19" t="s">
        <v>2433</v>
      </c>
      <c r="F2343" s="19" t="s">
        <v>8259</v>
      </c>
      <c r="G2343" s="19">
        <v>437</v>
      </c>
      <c r="H2343" s="19" t="s">
        <v>8258</v>
      </c>
    </row>
    <row r="2344" spans="1:8" x14ac:dyDescent="0.35">
      <c r="A2344" s="19" t="s">
        <v>10307</v>
      </c>
      <c r="B2344" s="19" t="s">
        <v>10306</v>
      </c>
      <c r="C2344" s="19" t="s">
        <v>8261</v>
      </c>
      <c r="D2344" s="19" t="s">
        <v>8260</v>
      </c>
      <c r="E2344" s="19" t="s">
        <v>2435</v>
      </c>
      <c r="F2344" s="19" t="s">
        <v>8259</v>
      </c>
      <c r="G2344" s="19">
        <v>454</v>
      </c>
      <c r="H2344" s="19" t="s">
        <v>8258</v>
      </c>
    </row>
    <row r="2345" spans="1:8" x14ac:dyDescent="0.35">
      <c r="A2345" s="19" t="s">
        <v>10305</v>
      </c>
      <c r="B2345" s="19" t="s">
        <v>10304</v>
      </c>
      <c r="C2345" s="19" t="s">
        <v>8261</v>
      </c>
      <c r="D2345" s="19" t="s">
        <v>8260</v>
      </c>
      <c r="E2345" s="19" t="s">
        <v>2459</v>
      </c>
      <c r="F2345" s="19" t="s">
        <v>8259</v>
      </c>
      <c r="G2345" s="19">
        <v>129</v>
      </c>
      <c r="H2345" s="19" t="s">
        <v>8258</v>
      </c>
    </row>
    <row r="2346" spans="1:8" x14ac:dyDescent="0.35">
      <c r="A2346" s="19" t="s">
        <v>10303</v>
      </c>
      <c r="B2346" s="19" t="s">
        <v>10302</v>
      </c>
      <c r="C2346" s="19" t="s">
        <v>8261</v>
      </c>
      <c r="D2346" s="19" t="s">
        <v>8260</v>
      </c>
      <c r="E2346" s="19" t="s">
        <v>2471</v>
      </c>
      <c r="F2346" s="19" t="s">
        <v>8259</v>
      </c>
      <c r="G2346" s="19">
        <v>187</v>
      </c>
      <c r="H2346" s="19" t="s">
        <v>8258</v>
      </c>
    </row>
    <row r="2347" spans="1:8" x14ac:dyDescent="0.35">
      <c r="A2347" s="19" t="s">
        <v>10301</v>
      </c>
      <c r="B2347" s="19" t="s">
        <v>10300</v>
      </c>
      <c r="C2347" s="19" t="s">
        <v>8261</v>
      </c>
      <c r="D2347" s="19" t="s">
        <v>10299</v>
      </c>
      <c r="E2347" s="19" t="s">
        <v>2499</v>
      </c>
      <c r="F2347" s="19" t="s">
        <v>8259</v>
      </c>
      <c r="G2347" s="19">
        <v>318</v>
      </c>
      <c r="H2347" s="19" t="s">
        <v>8258</v>
      </c>
    </row>
    <row r="2348" spans="1:8" x14ac:dyDescent="0.35">
      <c r="A2348" s="19" t="s">
        <v>10298</v>
      </c>
      <c r="B2348" s="19" t="s">
        <v>10297</v>
      </c>
      <c r="C2348" s="19" t="s">
        <v>8261</v>
      </c>
      <c r="D2348" s="19" t="s">
        <v>10296</v>
      </c>
      <c r="E2348" s="19" t="s">
        <v>2529</v>
      </c>
      <c r="F2348" s="19" t="s">
        <v>8259</v>
      </c>
      <c r="G2348" s="19">
        <v>358</v>
      </c>
      <c r="H2348" s="19" t="s">
        <v>8258</v>
      </c>
    </row>
    <row r="2349" spans="1:8" x14ac:dyDescent="0.35">
      <c r="A2349" s="19" t="s">
        <v>10295</v>
      </c>
      <c r="B2349" s="19" t="s">
        <v>10294</v>
      </c>
      <c r="C2349" s="19" t="s">
        <v>8261</v>
      </c>
      <c r="D2349" s="19" t="s">
        <v>8595</v>
      </c>
      <c r="E2349" s="19" t="s">
        <v>2535</v>
      </c>
      <c r="F2349" s="19" t="s">
        <v>8259</v>
      </c>
      <c r="G2349" s="19">
        <v>248</v>
      </c>
      <c r="H2349" s="19" t="s">
        <v>8258</v>
      </c>
    </row>
    <row r="2350" spans="1:8" x14ac:dyDescent="0.35">
      <c r="A2350" s="19" t="s">
        <v>10293</v>
      </c>
      <c r="B2350" s="19" t="s">
        <v>10292</v>
      </c>
      <c r="C2350" s="19" t="s">
        <v>8261</v>
      </c>
      <c r="D2350" s="19" t="s">
        <v>8386</v>
      </c>
      <c r="E2350" s="19" t="s">
        <v>2543</v>
      </c>
      <c r="F2350" s="19" t="s">
        <v>8259</v>
      </c>
      <c r="G2350" s="19">
        <v>231</v>
      </c>
      <c r="H2350" s="19" t="s">
        <v>8258</v>
      </c>
    </row>
    <row r="2351" spans="1:8" x14ac:dyDescent="0.35">
      <c r="A2351" s="19" t="s">
        <v>10291</v>
      </c>
      <c r="B2351" s="19" t="s">
        <v>10290</v>
      </c>
      <c r="C2351" s="19" t="s">
        <v>8261</v>
      </c>
      <c r="D2351" s="19" t="s">
        <v>8260</v>
      </c>
      <c r="E2351" s="19" t="s">
        <v>2548</v>
      </c>
      <c r="F2351" s="19" t="s">
        <v>8259</v>
      </c>
      <c r="G2351" s="19">
        <v>223</v>
      </c>
      <c r="H2351" s="19" t="s">
        <v>8258</v>
      </c>
    </row>
    <row r="2352" spans="1:8" x14ac:dyDescent="0.35">
      <c r="A2352" s="19" t="s">
        <v>10289</v>
      </c>
      <c r="B2352" s="19" t="s">
        <v>10288</v>
      </c>
      <c r="C2352" s="19" t="s">
        <v>8261</v>
      </c>
      <c r="D2352" s="19" t="s">
        <v>10287</v>
      </c>
      <c r="E2352" s="19" t="s">
        <v>2550</v>
      </c>
      <c r="F2352" s="19" t="s">
        <v>8259</v>
      </c>
      <c r="G2352" s="19">
        <v>274</v>
      </c>
      <c r="H2352" s="19" t="s">
        <v>8258</v>
      </c>
    </row>
    <row r="2353" spans="1:8" x14ac:dyDescent="0.35">
      <c r="A2353" s="19" t="s">
        <v>10286</v>
      </c>
      <c r="B2353" s="19" t="s">
        <v>10285</v>
      </c>
      <c r="C2353" s="19" t="s">
        <v>8261</v>
      </c>
      <c r="D2353" s="19" t="s">
        <v>8260</v>
      </c>
      <c r="E2353" s="19" t="s">
        <v>2559</v>
      </c>
      <c r="F2353" s="19" t="s">
        <v>8259</v>
      </c>
      <c r="G2353" s="19">
        <v>445</v>
      </c>
      <c r="H2353" s="19" t="s">
        <v>8258</v>
      </c>
    </row>
    <row r="2354" spans="1:8" x14ac:dyDescent="0.35">
      <c r="A2354" s="19" t="s">
        <v>10284</v>
      </c>
      <c r="B2354" s="19" t="s">
        <v>10283</v>
      </c>
      <c r="C2354" s="19" t="s">
        <v>8261</v>
      </c>
      <c r="D2354" s="19" t="s">
        <v>10280</v>
      </c>
      <c r="E2354" s="19" t="s">
        <v>2563</v>
      </c>
      <c r="F2354" s="19" t="s">
        <v>8259</v>
      </c>
      <c r="G2354" s="19">
        <v>149</v>
      </c>
      <c r="H2354" s="19" t="s">
        <v>8258</v>
      </c>
    </row>
    <row r="2355" spans="1:8" x14ac:dyDescent="0.35">
      <c r="A2355" s="19" t="s">
        <v>10282</v>
      </c>
      <c r="B2355" s="19" t="s">
        <v>10281</v>
      </c>
      <c r="C2355" s="19" t="s">
        <v>8261</v>
      </c>
      <c r="D2355" s="19" t="s">
        <v>10280</v>
      </c>
      <c r="E2355" s="19" t="s">
        <v>2566</v>
      </c>
      <c r="F2355" s="19" t="s">
        <v>8259</v>
      </c>
      <c r="G2355" s="19">
        <v>141</v>
      </c>
      <c r="H2355" s="19" t="s">
        <v>8258</v>
      </c>
    </row>
    <row r="2356" spans="1:8" x14ac:dyDescent="0.35">
      <c r="A2356" s="19" t="s">
        <v>10279</v>
      </c>
      <c r="B2356" s="19" t="s">
        <v>10278</v>
      </c>
      <c r="C2356" s="19" t="s">
        <v>8261</v>
      </c>
      <c r="D2356" s="19" t="s">
        <v>10277</v>
      </c>
      <c r="E2356" s="19" t="s">
        <v>2568</v>
      </c>
      <c r="F2356" s="19" t="s">
        <v>8259</v>
      </c>
      <c r="G2356" s="19">
        <v>387</v>
      </c>
      <c r="H2356" s="19" t="s">
        <v>8258</v>
      </c>
    </row>
    <row r="2357" spans="1:8" x14ac:dyDescent="0.35">
      <c r="A2357" s="19" t="s">
        <v>10276</v>
      </c>
      <c r="B2357" s="19" t="s">
        <v>10275</v>
      </c>
      <c r="C2357" s="19" t="s">
        <v>8261</v>
      </c>
      <c r="D2357" s="19" t="s">
        <v>8260</v>
      </c>
      <c r="E2357" s="19" t="s">
        <v>2571</v>
      </c>
      <c r="F2357" s="19" t="s">
        <v>8259</v>
      </c>
      <c r="G2357" s="19">
        <v>144</v>
      </c>
      <c r="H2357" s="19" t="s">
        <v>8258</v>
      </c>
    </row>
    <row r="2358" spans="1:8" x14ac:dyDescent="0.35">
      <c r="A2358" s="19" t="s">
        <v>10274</v>
      </c>
      <c r="B2358" s="19" t="s">
        <v>10273</v>
      </c>
      <c r="C2358" s="19" t="s">
        <v>8261</v>
      </c>
      <c r="D2358" s="19" t="s">
        <v>8260</v>
      </c>
      <c r="E2358" s="19" t="s">
        <v>2575</v>
      </c>
      <c r="F2358" s="19" t="s">
        <v>8259</v>
      </c>
      <c r="G2358" s="19">
        <v>382</v>
      </c>
      <c r="H2358" s="19" t="s">
        <v>8258</v>
      </c>
    </row>
    <row r="2359" spans="1:8" x14ac:dyDescent="0.35">
      <c r="A2359" s="19" t="s">
        <v>10272</v>
      </c>
      <c r="B2359" s="19" t="s">
        <v>10271</v>
      </c>
      <c r="C2359" s="19" t="s">
        <v>8261</v>
      </c>
      <c r="D2359" s="19" t="s">
        <v>8260</v>
      </c>
      <c r="E2359" s="19" t="s">
        <v>2579</v>
      </c>
      <c r="F2359" s="19" t="s">
        <v>8259</v>
      </c>
      <c r="G2359" s="19">
        <v>577</v>
      </c>
      <c r="H2359" s="19" t="s">
        <v>8258</v>
      </c>
    </row>
    <row r="2360" spans="1:8" x14ac:dyDescent="0.35">
      <c r="A2360" s="19" t="s">
        <v>10270</v>
      </c>
      <c r="B2360" s="19" t="s">
        <v>10269</v>
      </c>
      <c r="C2360" s="19" t="s">
        <v>8261</v>
      </c>
      <c r="D2360" s="19" t="s">
        <v>8260</v>
      </c>
      <c r="E2360" s="19" t="s">
        <v>2590</v>
      </c>
      <c r="F2360" s="19" t="s">
        <v>8259</v>
      </c>
      <c r="G2360" s="19">
        <v>112</v>
      </c>
      <c r="H2360" s="19" t="s">
        <v>8258</v>
      </c>
    </row>
    <row r="2361" spans="1:8" x14ac:dyDescent="0.35">
      <c r="A2361" s="19" t="s">
        <v>10268</v>
      </c>
      <c r="B2361" s="19" t="s">
        <v>10267</v>
      </c>
      <c r="C2361" s="19" t="s">
        <v>8261</v>
      </c>
      <c r="D2361" s="19" t="s">
        <v>8260</v>
      </c>
      <c r="E2361" s="19" t="s">
        <v>2592</v>
      </c>
      <c r="F2361" s="19" t="s">
        <v>8259</v>
      </c>
      <c r="G2361" s="19">
        <v>171</v>
      </c>
      <c r="H2361" s="19" t="s">
        <v>8258</v>
      </c>
    </row>
    <row r="2362" spans="1:8" x14ac:dyDescent="0.35">
      <c r="A2362" s="19" t="s">
        <v>10266</v>
      </c>
      <c r="B2362" s="19" t="s">
        <v>10265</v>
      </c>
      <c r="C2362" s="19" t="s">
        <v>8261</v>
      </c>
      <c r="D2362" s="19" t="s">
        <v>8260</v>
      </c>
      <c r="E2362" s="19" t="s">
        <v>2596</v>
      </c>
      <c r="F2362" s="19" t="s">
        <v>8259</v>
      </c>
      <c r="G2362" s="19">
        <v>291</v>
      </c>
      <c r="H2362" s="19" t="s">
        <v>8258</v>
      </c>
    </row>
    <row r="2363" spans="1:8" x14ac:dyDescent="0.35">
      <c r="A2363" s="19" t="s">
        <v>10264</v>
      </c>
      <c r="B2363" s="19" t="s">
        <v>10263</v>
      </c>
      <c r="C2363" s="19" t="s">
        <v>8261</v>
      </c>
      <c r="D2363" s="19" t="s">
        <v>8260</v>
      </c>
      <c r="E2363" s="19" t="s">
        <v>2631</v>
      </c>
      <c r="F2363" s="19" t="s">
        <v>8259</v>
      </c>
      <c r="G2363" s="19">
        <v>348</v>
      </c>
      <c r="H2363" s="19" t="s">
        <v>8258</v>
      </c>
    </row>
    <row r="2364" spans="1:8" x14ac:dyDescent="0.35">
      <c r="A2364" s="19" t="s">
        <v>10262</v>
      </c>
      <c r="B2364" s="19" t="s">
        <v>10261</v>
      </c>
      <c r="C2364" s="19" t="s">
        <v>8261</v>
      </c>
      <c r="D2364" s="19" t="s">
        <v>9939</v>
      </c>
      <c r="E2364" s="19" t="s">
        <v>2636</v>
      </c>
      <c r="F2364" s="19" t="s">
        <v>8259</v>
      </c>
      <c r="G2364" s="19">
        <v>487</v>
      </c>
      <c r="H2364" s="19" t="s">
        <v>8258</v>
      </c>
    </row>
    <row r="2365" spans="1:8" x14ac:dyDescent="0.35">
      <c r="A2365" s="19" t="s">
        <v>10260</v>
      </c>
      <c r="B2365" s="19" t="s">
        <v>10259</v>
      </c>
      <c r="C2365" s="19" t="s">
        <v>8261</v>
      </c>
      <c r="D2365" s="19" t="s">
        <v>8260</v>
      </c>
      <c r="E2365" s="19" t="s">
        <v>2639</v>
      </c>
      <c r="F2365" s="19" t="s">
        <v>8259</v>
      </c>
      <c r="G2365" s="19">
        <v>624</v>
      </c>
      <c r="H2365" s="19" t="s">
        <v>8258</v>
      </c>
    </row>
    <row r="2366" spans="1:8" x14ac:dyDescent="0.35">
      <c r="A2366" s="19" t="s">
        <v>10258</v>
      </c>
      <c r="B2366" s="19" t="s">
        <v>10257</v>
      </c>
      <c r="C2366" s="19" t="s">
        <v>8261</v>
      </c>
      <c r="D2366" s="19" t="s">
        <v>8260</v>
      </c>
      <c r="E2366" s="19" t="s">
        <v>2641</v>
      </c>
      <c r="F2366" s="19" t="s">
        <v>8259</v>
      </c>
      <c r="G2366" s="19">
        <v>113</v>
      </c>
      <c r="H2366" s="19" t="s">
        <v>8258</v>
      </c>
    </row>
    <row r="2367" spans="1:8" x14ac:dyDescent="0.35">
      <c r="A2367" s="19" t="s">
        <v>10256</v>
      </c>
      <c r="B2367" s="19" t="s">
        <v>10255</v>
      </c>
      <c r="C2367" s="19" t="s">
        <v>8261</v>
      </c>
      <c r="D2367" s="19" t="s">
        <v>9033</v>
      </c>
      <c r="E2367" s="19" t="s">
        <v>2667</v>
      </c>
      <c r="F2367" s="19" t="s">
        <v>8259</v>
      </c>
      <c r="G2367" s="19">
        <v>330</v>
      </c>
      <c r="H2367" s="19" t="s">
        <v>8258</v>
      </c>
    </row>
    <row r="2368" spans="1:8" x14ac:dyDescent="0.35">
      <c r="A2368" s="19" t="s">
        <v>10254</v>
      </c>
      <c r="B2368" s="19" t="s">
        <v>10253</v>
      </c>
      <c r="C2368" s="19" t="s">
        <v>8261</v>
      </c>
      <c r="D2368" s="19" t="s">
        <v>965</v>
      </c>
      <c r="E2368" s="19" t="s">
        <v>2672</v>
      </c>
      <c r="F2368" s="19" t="s">
        <v>8259</v>
      </c>
      <c r="G2368" s="19">
        <v>334</v>
      </c>
      <c r="H2368" s="19" t="s">
        <v>8258</v>
      </c>
    </row>
    <row r="2369" spans="1:8" x14ac:dyDescent="0.35">
      <c r="A2369" s="19" t="s">
        <v>10252</v>
      </c>
      <c r="B2369" s="19" t="s">
        <v>10251</v>
      </c>
      <c r="C2369" s="19" t="s">
        <v>8261</v>
      </c>
      <c r="D2369" s="19" t="s">
        <v>8260</v>
      </c>
      <c r="E2369" s="19" t="s">
        <v>2674</v>
      </c>
      <c r="F2369" s="19" t="s">
        <v>8259</v>
      </c>
      <c r="G2369" s="19">
        <v>243</v>
      </c>
      <c r="H2369" s="19" t="s">
        <v>8258</v>
      </c>
    </row>
    <row r="2370" spans="1:8" x14ac:dyDescent="0.35">
      <c r="A2370" s="19" t="s">
        <v>10250</v>
      </c>
      <c r="B2370" s="19" t="s">
        <v>10249</v>
      </c>
      <c r="C2370" s="19" t="s">
        <v>8261</v>
      </c>
      <c r="D2370" s="19" t="s">
        <v>8260</v>
      </c>
      <c r="E2370" s="19" t="s">
        <v>2690</v>
      </c>
      <c r="F2370" s="19" t="s">
        <v>8259</v>
      </c>
      <c r="G2370" s="19">
        <v>109</v>
      </c>
      <c r="H2370" s="19" t="s">
        <v>8258</v>
      </c>
    </row>
    <row r="2371" spans="1:8" x14ac:dyDescent="0.35">
      <c r="A2371" s="19" t="s">
        <v>10248</v>
      </c>
      <c r="B2371" s="19" t="s">
        <v>10247</v>
      </c>
      <c r="C2371" s="19" t="s">
        <v>8261</v>
      </c>
      <c r="D2371" s="19" t="s">
        <v>8260</v>
      </c>
      <c r="E2371" s="19" t="s">
        <v>2710</v>
      </c>
      <c r="F2371" s="19" t="s">
        <v>8259</v>
      </c>
      <c r="G2371" s="19">
        <v>147</v>
      </c>
      <c r="H2371" s="19" t="s">
        <v>8258</v>
      </c>
    </row>
    <row r="2372" spans="1:8" x14ac:dyDescent="0.35">
      <c r="A2372" s="19" t="s">
        <v>10246</v>
      </c>
      <c r="B2372" s="19" t="s">
        <v>10245</v>
      </c>
      <c r="C2372" s="19" t="s">
        <v>8261</v>
      </c>
      <c r="D2372" s="19" t="s">
        <v>8260</v>
      </c>
      <c r="E2372" s="19" t="s">
        <v>2712</v>
      </c>
      <c r="F2372" s="19" t="s">
        <v>8259</v>
      </c>
      <c r="G2372" s="19">
        <v>207</v>
      </c>
      <c r="H2372" s="19" t="s">
        <v>8258</v>
      </c>
    </row>
    <row r="2373" spans="1:8" x14ac:dyDescent="0.35">
      <c r="A2373" s="19" t="s">
        <v>10244</v>
      </c>
      <c r="B2373" s="19" t="s">
        <v>10243</v>
      </c>
      <c r="C2373" s="19" t="s">
        <v>8261</v>
      </c>
      <c r="D2373" s="19" t="s">
        <v>8260</v>
      </c>
      <c r="E2373" s="19" t="s">
        <v>2755</v>
      </c>
      <c r="F2373" s="19" t="s">
        <v>8259</v>
      </c>
      <c r="G2373" s="19">
        <v>88</v>
      </c>
      <c r="H2373" s="19" t="s">
        <v>8258</v>
      </c>
    </row>
    <row r="2374" spans="1:8" x14ac:dyDescent="0.35">
      <c r="A2374" s="19" t="s">
        <v>10242</v>
      </c>
      <c r="B2374" s="19" t="s">
        <v>10241</v>
      </c>
      <c r="C2374" s="19" t="s">
        <v>8261</v>
      </c>
      <c r="D2374" s="19" t="s">
        <v>10240</v>
      </c>
      <c r="E2374" s="19" t="s">
        <v>2798</v>
      </c>
      <c r="F2374" s="19" t="s">
        <v>8259</v>
      </c>
      <c r="G2374" s="19">
        <v>295</v>
      </c>
      <c r="H2374" s="19" t="s">
        <v>8258</v>
      </c>
    </row>
    <row r="2375" spans="1:8" x14ac:dyDescent="0.35">
      <c r="A2375" s="19" t="s">
        <v>10239</v>
      </c>
      <c r="B2375" s="19" t="s">
        <v>10238</v>
      </c>
      <c r="C2375" s="19" t="s">
        <v>8261</v>
      </c>
      <c r="D2375" s="19" t="s">
        <v>8442</v>
      </c>
      <c r="E2375" s="19" t="s">
        <v>2811</v>
      </c>
      <c r="F2375" s="19" t="s">
        <v>8259</v>
      </c>
      <c r="G2375" s="19">
        <v>186</v>
      </c>
      <c r="H2375" s="19" t="s">
        <v>8258</v>
      </c>
    </row>
    <row r="2376" spans="1:8" x14ac:dyDescent="0.35">
      <c r="A2376" s="19" t="s">
        <v>10237</v>
      </c>
      <c r="B2376" s="19" t="s">
        <v>10236</v>
      </c>
      <c r="C2376" s="19" t="s">
        <v>8261</v>
      </c>
      <c r="D2376" s="19" t="s">
        <v>1058</v>
      </c>
      <c r="E2376" s="19" t="s">
        <v>2817</v>
      </c>
      <c r="F2376" s="19" t="s">
        <v>8259</v>
      </c>
      <c r="G2376" s="19">
        <v>172</v>
      </c>
      <c r="H2376" s="19" t="s">
        <v>8258</v>
      </c>
    </row>
    <row r="2377" spans="1:8" x14ac:dyDescent="0.35">
      <c r="A2377" s="19" t="s">
        <v>10235</v>
      </c>
      <c r="B2377" s="19" t="s">
        <v>10234</v>
      </c>
      <c r="C2377" s="19" t="s">
        <v>8261</v>
      </c>
      <c r="D2377" s="19" t="s">
        <v>8260</v>
      </c>
      <c r="E2377" s="19" t="s">
        <v>2819</v>
      </c>
      <c r="F2377" s="19" t="s">
        <v>8259</v>
      </c>
      <c r="G2377" s="19">
        <v>118</v>
      </c>
      <c r="H2377" s="19" t="s">
        <v>8258</v>
      </c>
    </row>
    <row r="2378" spans="1:8" x14ac:dyDescent="0.35">
      <c r="A2378" s="19" t="s">
        <v>10233</v>
      </c>
      <c r="B2378" s="19" t="s">
        <v>10232</v>
      </c>
      <c r="C2378" s="19" t="s">
        <v>8261</v>
      </c>
      <c r="D2378" s="19" t="s">
        <v>8260</v>
      </c>
      <c r="E2378" s="19" t="s">
        <v>2831</v>
      </c>
      <c r="F2378" s="19" t="s">
        <v>8259</v>
      </c>
      <c r="G2378" s="19">
        <v>79</v>
      </c>
      <c r="H2378" s="19" t="s">
        <v>8258</v>
      </c>
    </row>
    <row r="2379" spans="1:8" x14ac:dyDescent="0.35">
      <c r="A2379" s="19" t="s">
        <v>10231</v>
      </c>
      <c r="B2379" s="19" t="s">
        <v>10230</v>
      </c>
      <c r="C2379" s="19" t="s">
        <v>8261</v>
      </c>
      <c r="D2379" s="19" t="s">
        <v>8260</v>
      </c>
      <c r="E2379" s="19" t="s">
        <v>2833</v>
      </c>
      <c r="F2379" s="19" t="s">
        <v>8259</v>
      </c>
      <c r="G2379" s="19">
        <v>84</v>
      </c>
      <c r="H2379" s="19" t="s">
        <v>8258</v>
      </c>
    </row>
    <row r="2380" spans="1:8" x14ac:dyDescent="0.35">
      <c r="A2380" s="19" t="s">
        <v>10229</v>
      </c>
      <c r="B2380" s="19" t="s">
        <v>10228</v>
      </c>
      <c r="C2380" s="19" t="s">
        <v>8261</v>
      </c>
      <c r="D2380" s="19" t="s">
        <v>10227</v>
      </c>
      <c r="E2380" s="19" t="s">
        <v>2835</v>
      </c>
      <c r="F2380" s="19" t="s">
        <v>8259</v>
      </c>
      <c r="G2380" s="19">
        <v>108</v>
      </c>
      <c r="H2380" s="19" t="s">
        <v>8258</v>
      </c>
    </row>
    <row r="2381" spans="1:8" x14ac:dyDescent="0.35">
      <c r="A2381" s="19" t="s">
        <v>10226</v>
      </c>
      <c r="B2381" s="19" t="s">
        <v>10225</v>
      </c>
      <c r="C2381" s="19" t="s">
        <v>8261</v>
      </c>
      <c r="D2381" s="19" t="s">
        <v>8894</v>
      </c>
      <c r="E2381" s="19" t="s">
        <v>2838</v>
      </c>
      <c r="F2381" s="19" t="s">
        <v>8259</v>
      </c>
      <c r="G2381" s="19">
        <v>492</v>
      </c>
      <c r="H2381" s="19" t="s">
        <v>8258</v>
      </c>
    </row>
    <row r="2382" spans="1:8" x14ac:dyDescent="0.35">
      <c r="A2382" s="19" t="s">
        <v>10224</v>
      </c>
      <c r="B2382" s="19" t="s">
        <v>10223</v>
      </c>
      <c r="C2382" s="19" t="s">
        <v>8261</v>
      </c>
      <c r="D2382" s="19" t="s">
        <v>8260</v>
      </c>
      <c r="E2382" s="19" t="s">
        <v>2846</v>
      </c>
      <c r="F2382" s="19" t="s">
        <v>8259</v>
      </c>
      <c r="G2382" s="19">
        <v>201</v>
      </c>
      <c r="H2382" s="19" t="s">
        <v>8258</v>
      </c>
    </row>
    <row r="2383" spans="1:8" x14ac:dyDescent="0.35">
      <c r="A2383" s="19" t="s">
        <v>10222</v>
      </c>
      <c r="B2383" s="19" t="s">
        <v>10221</v>
      </c>
      <c r="C2383" s="19" t="s">
        <v>8261</v>
      </c>
      <c r="D2383" s="19" t="s">
        <v>2880</v>
      </c>
      <c r="E2383" s="19" t="s">
        <v>2878</v>
      </c>
      <c r="F2383" s="19" t="s">
        <v>8259</v>
      </c>
      <c r="G2383" s="19">
        <v>442</v>
      </c>
      <c r="H2383" s="19" t="s">
        <v>8258</v>
      </c>
    </row>
    <row r="2384" spans="1:8" x14ac:dyDescent="0.35">
      <c r="A2384" s="19" t="s">
        <v>10220</v>
      </c>
      <c r="B2384" s="19" t="s">
        <v>10219</v>
      </c>
      <c r="C2384" s="19" t="s">
        <v>8261</v>
      </c>
      <c r="D2384" s="19" t="s">
        <v>2886</v>
      </c>
      <c r="E2384" s="19" t="s">
        <v>2884</v>
      </c>
      <c r="F2384" s="19" t="s">
        <v>8259</v>
      </c>
      <c r="G2384" s="19">
        <v>342</v>
      </c>
      <c r="H2384" s="19" t="s">
        <v>8258</v>
      </c>
    </row>
    <row r="2385" spans="1:8" x14ac:dyDescent="0.35">
      <c r="A2385" s="19" t="s">
        <v>10218</v>
      </c>
      <c r="B2385" s="19" t="s">
        <v>10217</v>
      </c>
      <c r="C2385" s="19" t="s">
        <v>8261</v>
      </c>
      <c r="D2385" s="19" t="s">
        <v>2907</v>
      </c>
      <c r="E2385" s="19" t="s">
        <v>2905</v>
      </c>
      <c r="F2385" s="19" t="s">
        <v>8259</v>
      </c>
      <c r="G2385" s="19">
        <v>170</v>
      </c>
      <c r="H2385" s="19" t="s">
        <v>8258</v>
      </c>
    </row>
    <row r="2386" spans="1:8" x14ac:dyDescent="0.35">
      <c r="A2386" s="19" t="s">
        <v>10216</v>
      </c>
      <c r="B2386" s="19" t="s">
        <v>10215</v>
      </c>
      <c r="C2386" s="19" t="s">
        <v>8261</v>
      </c>
      <c r="D2386" s="19" t="s">
        <v>8260</v>
      </c>
      <c r="E2386" s="19" t="s">
        <v>2915</v>
      </c>
      <c r="F2386" s="19" t="s">
        <v>8259</v>
      </c>
      <c r="G2386" s="19">
        <v>240</v>
      </c>
      <c r="H2386" s="19" t="s">
        <v>8258</v>
      </c>
    </row>
    <row r="2387" spans="1:8" x14ac:dyDescent="0.35">
      <c r="A2387" s="19" t="s">
        <v>10214</v>
      </c>
      <c r="B2387" s="19" t="s">
        <v>10213</v>
      </c>
      <c r="C2387" s="19" t="s">
        <v>8261</v>
      </c>
      <c r="D2387" s="19" t="s">
        <v>8260</v>
      </c>
      <c r="E2387" s="19" t="s">
        <v>2917</v>
      </c>
      <c r="F2387" s="19" t="s">
        <v>8259</v>
      </c>
      <c r="G2387" s="19">
        <v>475</v>
      </c>
      <c r="H2387" s="19" t="s">
        <v>8258</v>
      </c>
    </row>
    <row r="2388" spans="1:8" x14ac:dyDescent="0.35">
      <c r="A2388" s="19" t="s">
        <v>10212</v>
      </c>
      <c r="B2388" s="19" t="s">
        <v>10211</v>
      </c>
      <c r="C2388" s="19" t="s">
        <v>8261</v>
      </c>
      <c r="D2388" s="19" t="s">
        <v>8260</v>
      </c>
      <c r="E2388" s="19" t="s">
        <v>2919</v>
      </c>
      <c r="F2388" s="19" t="s">
        <v>8259</v>
      </c>
      <c r="G2388" s="19">
        <v>364</v>
      </c>
      <c r="H2388" s="19" t="s">
        <v>8258</v>
      </c>
    </row>
    <row r="2389" spans="1:8" x14ac:dyDescent="0.35">
      <c r="A2389" s="19" t="s">
        <v>10210</v>
      </c>
      <c r="B2389" s="19" t="s">
        <v>10209</v>
      </c>
      <c r="C2389" s="19" t="s">
        <v>8261</v>
      </c>
      <c r="D2389" s="19" t="s">
        <v>10208</v>
      </c>
      <c r="E2389" s="19" t="s">
        <v>2921</v>
      </c>
      <c r="F2389" s="19" t="s">
        <v>8259</v>
      </c>
      <c r="G2389" s="19">
        <v>115</v>
      </c>
      <c r="H2389" s="19" t="s">
        <v>8258</v>
      </c>
    </row>
    <row r="2390" spans="1:8" x14ac:dyDescent="0.35">
      <c r="A2390" s="19" t="s">
        <v>10207</v>
      </c>
      <c r="B2390" s="19" t="s">
        <v>10206</v>
      </c>
      <c r="C2390" s="19" t="s">
        <v>8261</v>
      </c>
      <c r="D2390" s="19" t="s">
        <v>9168</v>
      </c>
      <c r="E2390" s="19" t="s">
        <v>2960</v>
      </c>
      <c r="F2390" s="19" t="s">
        <v>8259</v>
      </c>
      <c r="G2390" s="19">
        <v>448</v>
      </c>
      <c r="H2390" s="19" t="s">
        <v>8258</v>
      </c>
    </row>
    <row r="2391" spans="1:8" x14ac:dyDescent="0.35">
      <c r="A2391" s="19" t="s">
        <v>10205</v>
      </c>
      <c r="B2391" s="19" t="s">
        <v>10204</v>
      </c>
      <c r="C2391" s="19" t="s">
        <v>8261</v>
      </c>
      <c r="D2391" s="19" t="s">
        <v>2978</v>
      </c>
      <c r="E2391" s="19" t="s">
        <v>2976</v>
      </c>
      <c r="F2391" s="19" t="s">
        <v>8259</v>
      </c>
      <c r="G2391" s="19">
        <v>241</v>
      </c>
      <c r="H2391" s="19" t="s">
        <v>8258</v>
      </c>
    </row>
    <row r="2392" spans="1:8" x14ac:dyDescent="0.35">
      <c r="A2392" s="19" t="s">
        <v>10203</v>
      </c>
      <c r="B2392" s="19" t="s">
        <v>10202</v>
      </c>
      <c r="C2392" s="19" t="s">
        <v>8261</v>
      </c>
      <c r="D2392" s="19" t="s">
        <v>8434</v>
      </c>
      <c r="E2392" s="19" t="s">
        <v>2988</v>
      </c>
      <c r="F2392" s="19" t="s">
        <v>8259</v>
      </c>
      <c r="G2392" s="19">
        <v>644</v>
      </c>
      <c r="H2392" s="19" t="s">
        <v>8258</v>
      </c>
    </row>
    <row r="2393" spans="1:8" x14ac:dyDescent="0.35">
      <c r="A2393" s="19" t="s">
        <v>10201</v>
      </c>
      <c r="B2393" s="19" t="s">
        <v>10200</v>
      </c>
      <c r="C2393" s="19" t="s">
        <v>8261</v>
      </c>
      <c r="D2393" s="19" t="s">
        <v>10199</v>
      </c>
      <c r="E2393" s="19" t="s">
        <v>3054</v>
      </c>
      <c r="F2393" s="19" t="s">
        <v>8259</v>
      </c>
      <c r="G2393" s="19">
        <v>202</v>
      </c>
      <c r="H2393" s="19" t="s">
        <v>8258</v>
      </c>
    </row>
    <row r="2394" spans="1:8" x14ac:dyDescent="0.35">
      <c r="A2394" s="19" t="s">
        <v>10198</v>
      </c>
      <c r="B2394" s="19" t="s">
        <v>10197</v>
      </c>
      <c r="C2394" s="19" t="s">
        <v>8261</v>
      </c>
      <c r="D2394" s="19" t="s">
        <v>3084</v>
      </c>
      <c r="E2394" s="19" t="s">
        <v>3082</v>
      </c>
      <c r="F2394" s="19" t="s">
        <v>8259</v>
      </c>
      <c r="G2394" s="19">
        <v>107</v>
      </c>
      <c r="H2394" s="19" t="s">
        <v>8258</v>
      </c>
    </row>
    <row r="2395" spans="1:8" x14ac:dyDescent="0.35">
      <c r="A2395" s="19" t="s">
        <v>10196</v>
      </c>
      <c r="B2395" s="19" t="s">
        <v>10195</v>
      </c>
      <c r="C2395" s="19" t="s">
        <v>8261</v>
      </c>
      <c r="D2395" s="19" t="s">
        <v>10194</v>
      </c>
      <c r="E2395" s="19" t="s">
        <v>3085</v>
      </c>
      <c r="F2395" s="19" t="s">
        <v>8259</v>
      </c>
      <c r="G2395" s="19">
        <v>73</v>
      </c>
      <c r="H2395" s="19" t="s">
        <v>8258</v>
      </c>
    </row>
    <row r="2396" spans="1:8" x14ac:dyDescent="0.35">
      <c r="A2396" s="19" t="s">
        <v>10193</v>
      </c>
      <c r="B2396" s="19" t="s">
        <v>10192</v>
      </c>
      <c r="C2396" s="19" t="s">
        <v>8261</v>
      </c>
      <c r="D2396" s="19" t="s">
        <v>9227</v>
      </c>
      <c r="E2396" s="19" t="s">
        <v>3091</v>
      </c>
      <c r="F2396" s="19" t="s">
        <v>8259</v>
      </c>
      <c r="G2396" s="19">
        <v>393</v>
      </c>
      <c r="H2396" s="19" t="s">
        <v>8258</v>
      </c>
    </row>
    <row r="2397" spans="1:8" x14ac:dyDescent="0.35">
      <c r="A2397" s="19" t="s">
        <v>10191</v>
      </c>
      <c r="B2397" s="19" t="s">
        <v>10190</v>
      </c>
      <c r="C2397" s="19" t="s">
        <v>8261</v>
      </c>
      <c r="D2397" s="19" t="s">
        <v>74</v>
      </c>
      <c r="E2397" s="19" t="s">
        <v>3098</v>
      </c>
      <c r="F2397" s="19" t="s">
        <v>8259</v>
      </c>
      <c r="G2397" s="19">
        <v>281</v>
      </c>
      <c r="H2397" s="19" t="s">
        <v>8258</v>
      </c>
    </row>
    <row r="2398" spans="1:8" x14ac:dyDescent="0.35">
      <c r="A2398" s="19" t="s">
        <v>10189</v>
      </c>
      <c r="B2398" s="19" t="s">
        <v>10188</v>
      </c>
      <c r="C2398" s="19" t="s">
        <v>8261</v>
      </c>
      <c r="D2398" s="19" t="s">
        <v>9106</v>
      </c>
      <c r="E2398" s="19" t="s">
        <v>3100</v>
      </c>
      <c r="F2398" s="19" t="s">
        <v>8259</v>
      </c>
      <c r="G2398" s="19">
        <v>420</v>
      </c>
      <c r="H2398" s="19" t="s">
        <v>8258</v>
      </c>
    </row>
    <row r="2399" spans="1:8" x14ac:dyDescent="0.35">
      <c r="A2399" s="19" t="s">
        <v>10187</v>
      </c>
      <c r="B2399" s="19" t="s">
        <v>10186</v>
      </c>
      <c r="C2399" s="19" t="s">
        <v>8261</v>
      </c>
      <c r="D2399" s="19" t="s">
        <v>9561</v>
      </c>
      <c r="E2399" s="19" t="s">
        <v>3102</v>
      </c>
      <c r="F2399" s="19" t="s">
        <v>8259</v>
      </c>
      <c r="G2399" s="19">
        <v>239</v>
      </c>
      <c r="H2399" s="19" t="s">
        <v>8258</v>
      </c>
    </row>
    <row r="2400" spans="1:8" x14ac:dyDescent="0.35">
      <c r="A2400" s="19" t="s">
        <v>10185</v>
      </c>
      <c r="B2400" s="19" t="s">
        <v>10184</v>
      </c>
      <c r="C2400" s="19" t="s">
        <v>8261</v>
      </c>
      <c r="D2400" s="19" t="s">
        <v>9596</v>
      </c>
      <c r="E2400" s="19" t="s">
        <v>3105</v>
      </c>
      <c r="F2400" s="19" t="s">
        <v>8259</v>
      </c>
      <c r="G2400" s="19">
        <v>276</v>
      </c>
      <c r="H2400" s="19" t="s">
        <v>8258</v>
      </c>
    </row>
    <row r="2401" spans="1:8" x14ac:dyDescent="0.35">
      <c r="A2401" s="19" t="s">
        <v>10183</v>
      </c>
      <c r="B2401" s="19" t="s">
        <v>10182</v>
      </c>
      <c r="C2401" s="19" t="s">
        <v>8261</v>
      </c>
      <c r="D2401" s="19" t="s">
        <v>9227</v>
      </c>
      <c r="E2401" s="19" t="s">
        <v>3124</v>
      </c>
      <c r="F2401" s="19" t="s">
        <v>8259</v>
      </c>
      <c r="G2401" s="19">
        <v>375</v>
      </c>
      <c r="H2401" s="19" t="s">
        <v>8258</v>
      </c>
    </row>
    <row r="2402" spans="1:8" x14ac:dyDescent="0.35">
      <c r="A2402" s="19" t="s">
        <v>10181</v>
      </c>
      <c r="B2402" s="19" t="s">
        <v>10180</v>
      </c>
      <c r="C2402" s="19" t="s">
        <v>8261</v>
      </c>
      <c r="D2402" s="19" t="s">
        <v>213</v>
      </c>
      <c r="E2402" s="19" t="s">
        <v>3130</v>
      </c>
      <c r="F2402" s="19" t="s">
        <v>8259</v>
      </c>
      <c r="G2402" s="19">
        <v>163</v>
      </c>
      <c r="H2402" s="19" t="s">
        <v>8258</v>
      </c>
    </row>
    <row r="2403" spans="1:8" x14ac:dyDescent="0.35">
      <c r="A2403" s="19" t="s">
        <v>10179</v>
      </c>
      <c r="B2403" s="19" t="s">
        <v>10178</v>
      </c>
      <c r="C2403" s="19" t="s">
        <v>8261</v>
      </c>
      <c r="D2403" s="19" t="s">
        <v>10177</v>
      </c>
      <c r="E2403" s="19" t="s">
        <v>3150</v>
      </c>
      <c r="F2403" s="19" t="s">
        <v>8259</v>
      </c>
      <c r="G2403" s="19">
        <v>488</v>
      </c>
      <c r="H2403" s="19" t="s">
        <v>8258</v>
      </c>
    </row>
    <row r="2404" spans="1:8" x14ac:dyDescent="0.35">
      <c r="A2404" s="19" t="s">
        <v>10176</v>
      </c>
      <c r="B2404" s="19" t="s">
        <v>10175</v>
      </c>
      <c r="C2404" s="19" t="s">
        <v>8261</v>
      </c>
      <c r="D2404" s="19" t="s">
        <v>8442</v>
      </c>
      <c r="E2404" s="19" t="s">
        <v>3181</v>
      </c>
      <c r="F2404" s="19" t="s">
        <v>8259</v>
      </c>
      <c r="G2404" s="19">
        <v>266</v>
      </c>
      <c r="H2404" s="19" t="s">
        <v>8258</v>
      </c>
    </row>
    <row r="2405" spans="1:8" x14ac:dyDescent="0.35">
      <c r="A2405" s="19" t="s">
        <v>10174</v>
      </c>
      <c r="B2405" s="19" t="s">
        <v>10173</v>
      </c>
      <c r="C2405" s="19" t="s">
        <v>8261</v>
      </c>
      <c r="D2405" s="19" t="s">
        <v>8434</v>
      </c>
      <c r="E2405" s="19" t="s">
        <v>3256</v>
      </c>
      <c r="F2405" s="19" t="s">
        <v>8259</v>
      </c>
      <c r="G2405" s="19">
        <v>572</v>
      </c>
      <c r="H2405" s="19" t="s">
        <v>8258</v>
      </c>
    </row>
    <row r="2406" spans="1:8" x14ac:dyDescent="0.35">
      <c r="A2406" s="19" t="s">
        <v>10172</v>
      </c>
      <c r="B2406" s="19" t="s">
        <v>10171</v>
      </c>
      <c r="C2406" s="19" t="s">
        <v>8261</v>
      </c>
      <c r="D2406" s="19" t="s">
        <v>8260</v>
      </c>
      <c r="E2406" s="19" t="s">
        <v>3268</v>
      </c>
      <c r="F2406" s="19" t="s">
        <v>8259</v>
      </c>
      <c r="G2406" s="19">
        <v>122</v>
      </c>
      <c r="H2406" s="19" t="s">
        <v>8258</v>
      </c>
    </row>
    <row r="2407" spans="1:8" x14ac:dyDescent="0.35">
      <c r="A2407" s="19" t="s">
        <v>10170</v>
      </c>
      <c r="B2407" s="19" t="s">
        <v>10169</v>
      </c>
      <c r="C2407" s="19" t="s">
        <v>8261</v>
      </c>
      <c r="D2407" s="19" t="s">
        <v>8260</v>
      </c>
      <c r="E2407" s="19" t="s">
        <v>3277</v>
      </c>
      <c r="F2407" s="19" t="s">
        <v>8259</v>
      </c>
      <c r="G2407" s="19">
        <v>76</v>
      </c>
      <c r="H2407" s="19" t="s">
        <v>8258</v>
      </c>
    </row>
    <row r="2408" spans="1:8" x14ac:dyDescent="0.35">
      <c r="A2408" s="19" t="s">
        <v>10168</v>
      </c>
      <c r="B2408" s="19" t="s">
        <v>10167</v>
      </c>
      <c r="C2408" s="19" t="s">
        <v>8261</v>
      </c>
      <c r="D2408" s="19" t="s">
        <v>634</v>
      </c>
      <c r="E2408" s="19" t="s">
        <v>3286</v>
      </c>
      <c r="F2408" s="19" t="s">
        <v>8259</v>
      </c>
      <c r="G2408" s="19">
        <v>385</v>
      </c>
      <c r="H2408" s="19" t="s">
        <v>8258</v>
      </c>
    </row>
    <row r="2409" spans="1:8" x14ac:dyDescent="0.35">
      <c r="A2409" s="19" t="s">
        <v>10166</v>
      </c>
      <c r="B2409" s="19" t="s">
        <v>10165</v>
      </c>
      <c r="C2409" s="19" t="s">
        <v>8261</v>
      </c>
      <c r="D2409" s="19" t="s">
        <v>8260</v>
      </c>
      <c r="E2409" s="19" t="s">
        <v>3288</v>
      </c>
      <c r="F2409" s="19" t="s">
        <v>8259</v>
      </c>
      <c r="G2409" s="19">
        <v>84</v>
      </c>
      <c r="H2409" s="19" t="s">
        <v>8258</v>
      </c>
    </row>
    <row r="2410" spans="1:8" x14ac:dyDescent="0.35">
      <c r="A2410" s="19" t="s">
        <v>10164</v>
      </c>
      <c r="B2410" s="19" t="s">
        <v>10163</v>
      </c>
      <c r="C2410" s="19" t="s">
        <v>8261</v>
      </c>
      <c r="D2410" s="19" t="s">
        <v>8476</v>
      </c>
      <c r="E2410" s="19" t="s">
        <v>3298</v>
      </c>
      <c r="F2410" s="19" t="s">
        <v>8259</v>
      </c>
      <c r="G2410" s="19">
        <v>184</v>
      </c>
      <c r="H2410" s="19" t="s">
        <v>8258</v>
      </c>
    </row>
    <row r="2411" spans="1:8" x14ac:dyDescent="0.35">
      <c r="A2411" s="19" t="s">
        <v>10162</v>
      </c>
      <c r="B2411" s="19" t="s">
        <v>10161</v>
      </c>
      <c r="C2411" s="19" t="s">
        <v>8261</v>
      </c>
      <c r="D2411" s="19" t="s">
        <v>8391</v>
      </c>
      <c r="E2411" s="19" t="s">
        <v>3321</v>
      </c>
      <c r="F2411" s="19" t="s">
        <v>8259</v>
      </c>
      <c r="G2411" s="19">
        <v>66</v>
      </c>
      <c r="H2411" s="19" t="s">
        <v>8258</v>
      </c>
    </row>
    <row r="2412" spans="1:8" x14ac:dyDescent="0.35">
      <c r="A2412" s="19" t="s">
        <v>10160</v>
      </c>
      <c r="B2412" s="19" t="s">
        <v>10159</v>
      </c>
      <c r="C2412" s="19" t="s">
        <v>8261</v>
      </c>
      <c r="D2412" s="19" t="s">
        <v>8260</v>
      </c>
      <c r="E2412" s="19" t="s">
        <v>3347</v>
      </c>
      <c r="F2412" s="19" t="s">
        <v>8259</v>
      </c>
      <c r="G2412" s="19">
        <v>86</v>
      </c>
      <c r="H2412" s="19" t="s">
        <v>8258</v>
      </c>
    </row>
    <row r="2413" spans="1:8" x14ac:dyDescent="0.35">
      <c r="A2413" s="19" t="s">
        <v>10158</v>
      </c>
      <c r="B2413" s="19" t="s">
        <v>10157</v>
      </c>
      <c r="C2413" s="19" t="s">
        <v>8261</v>
      </c>
      <c r="D2413" s="19" t="s">
        <v>3354</v>
      </c>
      <c r="E2413" s="19" t="s">
        <v>3352</v>
      </c>
      <c r="F2413" s="19" t="s">
        <v>8259</v>
      </c>
      <c r="G2413" s="19">
        <v>109</v>
      </c>
      <c r="H2413" s="19" t="s">
        <v>8258</v>
      </c>
    </row>
    <row r="2414" spans="1:8" x14ac:dyDescent="0.35">
      <c r="A2414" s="19" t="s">
        <v>10156</v>
      </c>
      <c r="B2414" s="19" t="s">
        <v>10155</v>
      </c>
      <c r="C2414" s="19" t="s">
        <v>8261</v>
      </c>
      <c r="D2414" s="19" t="s">
        <v>8260</v>
      </c>
      <c r="E2414" s="19" t="s">
        <v>3357</v>
      </c>
      <c r="F2414" s="19" t="s">
        <v>8259</v>
      </c>
      <c r="G2414" s="19">
        <v>103</v>
      </c>
      <c r="H2414" s="19" t="s">
        <v>8258</v>
      </c>
    </row>
    <row r="2415" spans="1:8" x14ac:dyDescent="0.35">
      <c r="A2415" s="19" t="s">
        <v>10154</v>
      </c>
      <c r="B2415" s="19" t="s">
        <v>10153</v>
      </c>
      <c r="C2415" s="19" t="s">
        <v>8261</v>
      </c>
      <c r="D2415" s="19" t="s">
        <v>8260</v>
      </c>
      <c r="E2415" s="19" t="s">
        <v>3366</v>
      </c>
      <c r="F2415" s="19" t="s">
        <v>8259</v>
      </c>
      <c r="G2415" s="19">
        <v>67</v>
      </c>
      <c r="H2415" s="19" t="s">
        <v>8258</v>
      </c>
    </row>
    <row r="2416" spans="1:8" x14ac:dyDescent="0.35">
      <c r="A2416" s="19" t="s">
        <v>10152</v>
      </c>
      <c r="B2416" s="19" t="s">
        <v>10151</v>
      </c>
      <c r="C2416" s="19" t="s">
        <v>8261</v>
      </c>
      <c r="D2416" s="19" t="s">
        <v>3402</v>
      </c>
      <c r="E2416" s="19" t="s">
        <v>3400</v>
      </c>
      <c r="F2416" s="19" t="s">
        <v>8259</v>
      </c>
      <c r="G2416" s="19">
        <v>367</v>
      </c>
      <c r="H2416" s="19" t="s">
        <v>8258</v>
      </c>
    </row>
    <row r="2417" spans="1:8" x14ac:dyDescent="0.35">
      <c r="A2417" s="19" t="s">
        <v>10150</v>
      </c>
      <c r="B2417" s="19" t="s">
        <v>10149</v>
      </c>
      <c r="C2417" s="19" t="s">
        <v>8261</v>
      </c>
      <c r="D2417" s="19" t="s">
        <v>9379</v>
      </c>
      <c r="E2417" s="19" t="s">
        <v>3407</v>
      </c>
      <c r="F2417" s="19" t="s">
        <v>8259</v>
      </c>
      <c r="G2417" s="19">
        <v>215</v>
      </c>
      <c r="H2417" s="19" t="s">
        <v>8258</v>
      </c>
    </row>
    <row r="2418" spans="1:8" x14ac:dyDescent="0.35">
      <c r="A2418" s="19" t="s">
        <v>10148</v>
      </c>
      <c r="B2418" s="19" t="s">
        <v>10147</v>
      </c>
      <c r="C2418" s="19" t="s">
        <v>8261</v>
      </c>
      <c r="D2418" s="19" t="s">
        <v>8386</v>
      </c>
      <c r="E2418" s="19" t="s">
        <v>3425</v>
      </c>
      <c r="F2418" s="19" t="s">
        <v>8259</v>
      </c>
      <c r="G2418" s="19">
        <v>73</v>
      </c>
      <c r="H2418" s="19" t="s">
        <v>8258</v>
      </c>
    </row>
    <row r="2419" spans="1:8" x14ac:dyDescent="0.35">
      <c r="A2419" s="19" t="s">
        <v>10146</v>
      </c>
      <c r="B2419" s="19" t="s">
        <v>10145</v>
      </c>
      <c r="C2419" s="19" t="s">
        <v>8261</v>
      </c>
      <c r="D2419" s="19" t="s">
        <v>8260</v>
      </c>
      <c r="E2419" s="19" t="s">
        <v>3427</v>
      </c>
      <c r="F2419" s="19" t="s">
        <v>8259</v>
      </c>
      <c r="G2419" s="19">
        <v>146</v>
      </c>
      <c r="H2419" s="19" t="s">
        <v>8258</v>
      </c>
    </row>
    <row r="2420" spans="1:8" x14ac:dyDescent="0.35">
      <c r="A2420" s="19" t="s">
        <v>10144</v>
      </c>
      <c r="B2420" s="19" t="s">
        <v>10143</v>
      </c>
      <c r="C2420" s="19" t="s">
        <v>8261</v>
      </c>
      <c r="D2420" s="19" t="s">
        <v>8260</v>
      </c>
      <c r="E2420" s="19" t="s">
        <v>3465</v>
      </c>
      <c r="F2420" s="19" t="s">
        <v>8259</v>
      </c>
      <c r="G2420" s="19">
        <v>90</v>
      </c>
      <c r="H2420" s="19" t="s">
        <v>8258</v>
      </c>
    </row>
    <row r="2421" spans="1:8" x14ac:dyDescent="0.35">
      <c r="A2421" s="19" t="s">
        <v>10142</v>
      </c>
      <c r="B2421" s="19" t="s">
        <v>10141</v>
      </c>
      <c r="C2421" s="19" t="s">
        <v>8261</v>
      </c>
      <c r="D2421" s="19" t="s">
        <v>8260</v>
      </c>
      <c r="E2421" s="19" t="s">
        <v>3469</v>
      </c>
      <c r="F2421" s="19" t="s">
        <v>8259</v>
      </c>
      <c r="G2421" s="19">
        <v>98</v>
      </c>
      <c r="H2421" s="19" t="s">
        <v>8258</v>
      </c>
    </row>
    <row r="2422" spans="1:8" x14ac:dyDescent="0.35">
      <c r="A2422" s="19" t="s">
        <v>10140</v>
      </c>
      <c r="B2422" s="19" t="s">
        <v>10139</v>
      </c>
      <c r="C2422" s="19" t="s">
        <v>8261</v>
      </c>
      <c r="D2422" s="19" t="s">
        <v>8260</v>
      </c>
      <c r="E2422" s="19" t="s">
        <v>3477</v>
      </c>
      <c r="F2422" s="19" t="s">
        <v>8259</v>
      </c>
      <c r="G2422" s="19">
        <v>102</v>
      </c>
      <c r="H2422" s="19" t="s">
        <v>8258</v>
      </c>
    </row>
    <row r="2423" spans="1:8" x14ac:dyDescent="0.35">
      <c r="A2423" s="19" t="s">
        <v>10138</v>
      </c>
      <c r="B2423" s="19" t="s">
        <v>10137</v>
      </c>
      <c r="C2423" s="19" t="s">
        <v>8261</v>
      </c>
      <c r="D2423" s="19" t="s">
        <v>10109</v>
      </c>
      <c r="E2423" s="19" t="s">
        <v>3490</v>
      </c>
      <c r="F2423" s="19" t="s">
        <v>8259</v>
      </c>
      <c r="G2423" s="19">
        <v>109</v>
      </c>
      <c r="H2423" s="19" t="s">
        <v>8258</v>
      </c>
    </row>
    <row r="2424" spans="1:8" x14ac:dyDescent="0.35">
      <c r="A2424" s="19" t="s">
        <v>10136</v>
      </c>
      <c r="B2424" s="19" t="s">
        <v>10135</v>
      </c>
      <c r="C2424" s="19" t="s">
        <v>8261</v>
      </c>
      <c r="D2424" s="19" t="s">
        <v>8260</v>
      </c>
      <c r="E2424" s="19" t="s">
        <v>3492</v>
      </c>
      <c r="F2424" s="19" t="s">
        <v>8259</v>
      </c>
      <c r="G2424" s="19">
        <v>351</v>
      </c>
      <c r="H2424" s="19" t="s">
        <v>8258</v>
      </c>
    </row>
    <row r="2425" spans="1:8" x14ac:dyDescent="0.35">
      <c r="A2425" s="19" t="s">
        <v>10134</v>
      </c>
      <c r="B2425" s="19" t="s">
        <v>10133</v>
      </c>
      <c r="C2425" s="19" t="s">
        <v>8261</v>
      </c>
      <c r="D2425" s="19" t="s">
        <v>8260</v>
      </c>
      <c r="E2425" s="19" t="s">
        <v>3494</v>
      </c>
      <c r="F2425" s="19" t="s">
        <v>8259</v>
      </c>
      <c r="G2425" s="19">
        <v>99</v>
      </c>
      <c r="H2425" s="19" t="s">
        <v>8258</v>
      </c>
    </row>
    <row r="2426" spans="1:8" x14ac:dyDescent="0.35">
      <c r="A2426" s="19" t="s">
        <v>10132</v>
      </c>
      <c r="B2426" s="19" t="s">
        <v>10131</v>
      </c>
      <c r="C2426" s="19" t="s">
        <v>8261</v>
      </c>
      <c r="D2426" s="19" t="s">
        <v>10130</v>
      </c>
      <c r="E2426" s="19" t="s">
        <v>3517</v>
      </c>
      <c r="F2426" s="19" t="s">
        <v>8259</v>
      </c>
      <c r="G2426" s="19">
        <v>192</v>
      </c>
      <c r="H2426" s="19" t="s">
        <v>8258</v>
      </c>
    </row>
    <row r="2427" spans="1:8" x14ac:dyDescent="0.35">
      <c r="A2427" s="19" t="s">
        <v>10129</v>
      </c>
      <c r="B2427" s="19" t="s">
        <v>10128</v>
      </c>
      <c r="C2427" s="19" t="s">
        <v>8261</v>
      </c>
      <c r="D2427" s="19" t="s">
        <v>8260</v>
      </c>
      <c r="E2427" s="19" t="s">
        <v>3519</v>
      </c>
      <c r="F2427" s="19" t="s">
        <v>8259</v>
      </c>
      <c r="G2427" s="19">
        <v>109</v>
      </c>
      <c r="H2427" s="19" t="s">
        <v>8258</v>
      </c>
    </row>
    <row r="2428" spans="1:8" x14ac:dyDescent="0.35">
      <c r="A2428" s="19" t="s">
        <v>10127</v>
      </c>
      <c r="B2428" s="19" t="s">
        <v>10126</v>
      </c>
      <c r="C2428" s="19" t="s">
        <v>8261</v>
      </c>
      <c r="D2428" s="19" t="s">
        <v>10125</v>
      </c>
      <c r="E2428" s="19" t="s">
        <v>3530</v>
      </c>
      <c r="F2428" s="19" t="s">
        <v>8259</v>
      </c>
      <c r="G2428" s="19">
        <v>302</v>
      </c>
      <c r="H2428" s="19" t="s">
        <v>8258</v>
      </c>
    </row>
    <row r="2429" spans="1:8" x14ac:dyDescent="0.35">
      <c r="A2429" s="19" t="s">
        <v>10124</v>
      </c>
      <c r="B2429" s="19" t="s">
        <v>10123</v>
      </c>
      <c r="C2429" s="19" t="s">
        <v>8261</v>
      </c>
      <c r="D2429" s="19" t="s">
        <v>10122</v>
      </c>
      <c r="E2429" s="19" t="s">
        <v>3538</v>
      </c>
      <c r="F2429" s="19" t="s">
        <v>8259</v>
      </c>
      <c r="G2429" s="19">
        <v>306</v>
      </c>
      <c r="H2429" s="19" t="s">
        <v>8258</v>
      </c>
    </row>
    <row r="2430" spans="1:8" x14ac:dyDescent="0.35">
      <c r="A2430" s="19" t="s">
        <v>10121</v>
      </c>
      <c r="B2430" s="19" t="s">
        <v>10120</v>
      </c>
      <c r="C2430" s="19" t="s">
        <v>8261</v>
      </c>
      <c r="D2430" s="19" t="s">
        <v>10119</v>
      </c>
      <c r="E2430" s="19" t="s">
        <v>3562</v>
      </c>
      <c r="F2430" s="19" t="s">
        <v>8259</v>
      </c>
      <c r="G2430" s="19">
        <v>337</v>
      </c>
      <c r="H2430" s="19" t="s">
        <v>8258</v>
      </c>
    </row>
    <row r="2431" spans="1:8" x14ac:dyDescent="0.35">
      <c r="A2431" s="19" t="s">
        <v>10118</v>
      </c>
      <c r="B2431" s="19" t="s">
        <v>10117</v>
      </c>
      <c r="C2431" s="19" t="s">
        <v>8261</v>
      </c>
      <c r="D2431" s="19" t="s">
        <v>10116</v>
      </c>
      <c r="E2431" s="19" t="s">
        <v>3569</v>
      </c>
      <c r="F2431" s="19" t="s">
        <v>8259</v>
      </c>
      <c r="G2431" s="19">
        <v>185</v>
      </c>
      <c r="H2431" s="19" t="s">
        <v>8258</v>
      </c>
    </row>
    <row r="2432" spans="1:8" x14ac:dyDescent="0.35">
      <c r="A2432" s="19" t="s">
        <v>10115</v>
      </c>
      <c r="B2432" s="19" t="s">
        <v>10114</v>
      </c>
      <c r="C2432" s="19" t="s">
        <v>8261</v>
      </c>
      <c r="D2432" s="19" t="s">
        <v>3574</v>
      </c>
      <c r="E2432" s="19" t="s">
        <v>3572</v>
      </c>
      <c r="F2432" s="19" t="s">
        <v>8259</v>
      </c>
      <c r="G2432" s="19">
        <v>476</v>
      </c>
      <c r="H2432" s="19" t="s">
        <v>8258</v>
      </c>
    </row>
    <row r="2433" spans="1:8" x14ac:dyDescent="0.35">
      <c r="A2433" s="19" t="s">
        <v>10113</v>
      </c>
      <c r="B2433" s="19" t="s">
        <v>10112</v>
      </c>
      <c r="C2433" s="19" t="s">
        <v>8261</v>
      </c>
      <c r="D2433" s="19" t="s">
        <v>125</v>
      </c>
      <c r="E2433" s="19" t="s">
        <v>3575</v>
      </c>
      <c r="F2433" s="19" t="s">
        <v>8259</v>
      </c>
      <c r="G2433" s="19">
        <v>181</v>
      </c>
      <c r="H2433" s="19" t="s">
        <v>8258</v>
      </c>
    </row>
    <row r="2434" spans="1:8" x14ac:dyDescent="0.35">
      <c r="A2434" s="19" t="s">
        <v>10111</v>
      </c>
      <c r="B2434" s="19" t="s">
        <v>10110</v>
      </c>
      <c r="C2434" s="19" t="s">
        <v>8261</v>
      </c>
      <c r="D2434" s="19" t="s">
        <v>10109</v>
      </c>
      <c r="E2434" s="19" t="s">
        <v>3580</v>
      </c>
      <c r="F2434" s="19" t="s">
        <v>8259</v>
      </c>
      <c r="G2434" s="19">
        <v>158</v>
      </c>
      <c r="H2434" s="19" t="s">
        <v>8258</v>
      </c>
    </row>
    <row r="2435" spans="1:8" x14ac:dyDescent="0.35">
      <c r="A2435" s="19" t="s">
        <v>10108</v>
      </c>
      <c r="B2435" s="19" t="s">
        <v>10107</v>
      </c>
      <c r="C2435" s="19" t="s">
        <v>8261</v>
      </c>
      <c r="D2435" s="19" t="s">
        <v>8260</v>
      </c>
      <c r="E2435" s="19" t="s">
        <v>3585</v>
      </c>
      <c r="F2435" s="19" t="s">
        <v>8259</v>
      </c>
      <c r="G2435" s="19">
        <v>674</v>
      </c>
      <c r="H2435" s="19" t="s">
        <v>8258</v>
      </c>
    </row>
    <row r="2436" spans="1:8" x14ac:dyDescent="0.35">
      <c r="A2436" s="19" t="s">
        <v>10106</v>
      </c>
      <c r="B2436" s="19" t="s">
        <v>10105</v>
      </c>
      <c r="C2436" s="19" t="s">
        <v>8261</v>
      </c>
      <c r="D2436" s="19" t="s">
        <v>9064</v>
      </c>
      <c r="E2436" s="19" t="s">
        <v>3587</v>
      </c>
      <c r="F2436" s="19" t="s">
        <v>8259</v>
      </c>
      <c r="G2436" s="19">
        <v>301</v>
      </c>
      <c r="H2436" s="19" t="s">
        <v>8258</v>
      </c>
    </row>
    <row r="2437" spans="1:8" x14ac:dyDescent="0.35">
      <c r="A2437" s="19" t="s">
        <v>10104</v>
      </c>
      <c r="B2437" s="19" t="s">
        <v>10103</v>
      </c>
      <c r="C2437" s="19" t="s">
        <v>8261</v>
      </c>
      <c r="D2437" s="19" t="s">
        <v>8260</v>
      </c>
      <c r="E2437" s="19" t="s">
        <v>3601</v>
      </c>
      <c r="F2437" s="19" t="s">
        <v>8259</v>
      </c>
      <c r="G2437" s="19">
        <v>353</v>
      </c>
      <c r="H2437" s="19" t="s">
        <v>8258</v>
      </c>
    </row>
    <row r="2438" spans="1:8" x14ac:dyDescent="0.35">
      <c r="A2438" s="19" t="s">
        <v>10102</v>
      </c>
      <c r="B2438" s="19" t="s">
        <v>10101</v>
      </c>
      <c r="C2438" s="19" t="s">
        <v>8261</v>
      </c>
      <c r="D2438" s="19" t="s">
        <v>3613</v>
      </c>
      <c r="E2438" s="19" t="s">
        <v>3611</v>
      </c>
      <c r="F2438" s="19" t="s">
        <v>8259</v>
      </c>
      <c r="G2438" s="19">
        <v>253</v>
      </c>
      <c r="H2438" s="19" t="s">
        <v>8258</v>
      </c>
    </row>
    <row r="2439" spans="1:8" x14ac:dyDescent="0.35">
      <c r="A2439" s="19" t="s">
        <v>10100</v>
      </c>
      <c r="B2439" s="19" t="s">
        <v>10099</v>
      </c>
      <c r="C2439" s="19" t="s">
        <v>8261</v>
      </c>
      <c r="D2439" s="19" t="s">
        <v>10098</v>
      </c>
      <c r="E2439" s="19" t="s">
        <v>3625</v>
      </c>
      <c r="F2439" s="19" t="s">
        <v>8259</v>
      </c>
      <c r="G2439" s="19">
        <v>245</v>
      </c>
      <c r="H2439" s="19" t="s">
        <v>8258</v>
      </c>
    </row>
    <row r="2440" spans="1:8" x14ac:dyDescent="0.35">
      <c r="A2440" s="19" t="s">
        <v>10097</v>
      </c>
      <c r="B2440" s="19" t="s">
        <v>10096</v>
      </c>
      <c r="C2440" s="19" t="s">
        <v>8261</v>
      </c>
      <c r="D2440" s="19" t="s">
        <v>3632</v>
      </c>
      <c r="E2440" s="19" t="s">
        <v>3630</v>
      </c>
      <c r="F2440" s="19" t="s">
        <v>8259</v>
      </c>
      <c r="G2440" s="19">
        <v>215</v>
      </c>
      <c r="H2440" s="19" t="s">
        <v>8258</v>
      </c>
    </row>
    <row r="2441" spans="1:8" x14ac:dyDescent="0.35">
      <c r="A2441" s="19" t="s">
        <v>10095</v>
      </c>
      <c r="B2441" s="19" t="s">
        <v>10094</v>
      </c>
      <c r="C2441" s="19" t="s">
        <v>8261</v>
      </c>
      <c r="D2441" s="19" t="s">
        <v>8260</v>
      </c>
      <c r="E2441" s="19" t="s">
        <v>3633</v>
      </c>
      <c r="F2441" s="19" t="s">
        <v>8259</v>
      </c>
      <c r="G2441" s="19">
        <v>127</v>
      </c>
      <c r="H2441" s="19" t="s">
        <v>8258</v>
      </c>
    </row>
    <row r="2442" spans="1:8" x14ac:dyDescent="0.35">
      <c r="A2442" s="19" t="s">
        <v>10093</v>
      </c>
      <c r="B2442" s="19" t="s">
        <v>10092</v>
      </c>
      <c r="C2442" s="19" t="s">
        <v>8261</v>
      </c>
      <c r="D2442" s="19" t="s">
        <v>8260</v>
      </c>
      <c r="E2442" s="19" t="s">
        <v>3637</v>
      </c>
      <c r="F2442" s="19" t="s">
        <v>8259</v>
      </c>
      <c r="G2442" s="19">
        <v>284</v>
      </c>
      <c r="H2442" s="19" t="s">
        <v>8258</v>
      </c>
    </row>
    <row r="2443" spans="1:8" x14ac:dyDescent="0.35">
      <c r="A2443" s="19" t="s">
        <v>10091</v>
      </c>
      <c r="B2443" s="19" t="s">
        <v>10090</v>
      </c>
      <c r="C2443" s="19" t="s">
        <v>8261</v>
      </c>
      <c r="D2443" s="19" t="s">
        <v>8260</v>
      </c>
      <c r="E2443" s="19" t="s">
        <v>3661</v>
      </c>
      <c r="F2443" s="19" t="s">
        <v>8259</v>
      </c>
      <c r="G2443" s="19">
        <v>396</v>
      </c>
      <c r="H2443" s="19" t="s">
        <v>8258</v>
      </c>
    </row>
    <row r="2444" spans="1:8" x14ac:dyDescent="0.35">
      <c r="A2444" s="19" t="s">
        <v>10089</v>
      </c>
      <c r="B2444" s="19" t="s">
        <v>10088</v>
      </c>
      <c r="C2444" s="19" t="s">
        <v>8261</v>
      </c>
      <c r="D2444" s="19" t="s">
        <v>8209</v>
      </c>
      <c r="E2444" s="19" t="s">
        <v>3679</v>
      </c>
      <c r="F2444" s="19" t="s">
        <v>8259</v>
      </c>
      <c r="G2444" s="19">
        <v>216</v>
      </c>
      <c r="H2444" s="19" t="s">
        <v>8258</v>
      </c>
    </row>
    <row r="2445" spans="1:8" x14ac:dyDescent="0.35">
      <c r="A2445" s="19" t="s">
        <v>10087</v>
      </c>
      <c r="B2445" s="19" t="s">
        <v>10086</v>
      </c>
      <c r="C2445" s="19" t="s">
        <v>8261</v>
      </c>
      <c r="D2445" s="19" t="s">
        <v>8260</v>
      </c>
      <c r="E2445" s="19" t="s">
        <v>3693</v>
      </c>
      <c r="F2445" s="19" t="s">
        <v>8259</v>
      </c>
      <c r="G2445" s="19">
        <v>67</v>
      </c>
      <c r="H2445" s="19" t="s">
        <v>8258</v>
      </c>
    </row>
    <row r="2446" spans="1:8" x14ac:dyDescent="0.35">
      <c r="A2446" s="19" t="s">
        <v>10085</v>
      </c>
      <c r="B2446" s="19" t="s">
        <v>10084</v>
      </c>
      <c r="C2446" s="19" t="s">
        <v>8261</v>
      </c>
      <c r="D2446" s="19" t="s">
        <v>1161</v>
      </c>
      <c r="E2446" s="19" t="s">
        <v>3697</v>
      </c>
      <c r="F2446" s="19" t="s">
        <v>8259</v>
      </c>
      <c r="G2446" s="19">
        <v>220</v>
      </c>
      <c r="H2446" s="19" t="s">
        <v>8258</v>
      </c>
    </row>
    <row r="2447" spans="1:8" x14ac:dyDescent="0.35">
      <c r="A2447" s="19" t="s">
        <v>10083</v>
      </c>
      <c r="B2447" s="19" t="s">
        <v>10082</v>
      </c>
      <c r="C2447" s="19" t="s">
        <v>8261</v>
      </c>
      <c r="D2447" s="19" t="s">
        <v>8260</v>
      </c>
      <c r="E2447" s="19" t="s">
        <v>3702</v>
      </c>
      <c r="F2447" s="19" t="s">
        <v>8259</v>
      </c>
      <c r="G2447" s="19">
        <v>121</v>
      </c>
      <c r="H2447" s="19" t="s">
        <v>8258</v>
      </c>
    </row>
    <row r="2448" spans="1:8" x14ac:dyDescent="0.35">
      <c r="A2448" s="19" t="s">
        <v>10081</v>
      </c>
      <c r="B2448" s="19" t="s">
        <v>10080</v>
      </c>
      <c r="C2448" s="19" t="s">
        <v>8261</v>
      </c>
      <c r="D2448" s="19" t="s">
        <v>8260</v>
      </c>
      <c r="E2448" s="19" t="s">
        <v>3704</v>
      </c>
      <c r="F2448" s="19" t="s">
        <v>8259</v>
      </c>
      <c r="G2448" s="19">
        <v>229</v>
      </c>
      <c r="H2448" s="19" t="s">
        <v>8258</v>
      </c>
    </row>
    <row r="2449" spans="1:8" x14ac:dyDescent="0.35">
      <c r="A2449" s="19" t="s">
        <v>10079</v>
      </c>
      <c r="B2449" s="19" t="s">
        <v>10078</v>
      </c>
      <c r="C2449" s="19" t="s">
        <v>8261</v>
      </c>
      <c r="D2449" s="19" t="s">
        <v>10077</v>
      </c>
      <c r="E2449" s="19" t="s">
        <v>3713</v>
      </c>
      <c r="F2449" s="19" t="s">
        <v>8259</v>
      </c>
      <c r="G2449" s="19">
        <v>232</v>
      </c>
      <c r="H2449" s="19" t="s">
        <v>8258</v>
      </c>
    </row>
    <row r="2450" spans="1:8" x14ac:dyDescent="0.35">
      <c r="A2450" s="19" t="s">
        <v>10076</v>
      </c>
      <c r="B2450" s="19" t="s">
        <v>10075</v>
      </c>
      <c r="C2450" s="19" t="s">
        <v>8261</v>
      </c>
      <c r="D2450" s="19" t="s">
        <v>3718</v>
      </c>
      <c r="E2450" s="19" t="s">
        <v>3716</v>
      </c>
      <c r="F2450" s="19" t="s">
        <v>8259</v>
      </c>
      <c r="G2450" s="19">
        <v>326</v>
      </c>
      <c r="H2450" s="19" t="s">
        <v>8258</v>
      </c>
    </row>
    <row r="2451" spans="1:8" x14ac:dyDescent="0.35">
      <c r="A2451" s="19" t="s">
        <v>10074</v>
      </c>
      <c r="B2451" s="19" t="s">
        <v>10073</v>
      </c>
      <c r="C2451" s="19" t="s">
        <v>8261</v>
      </c>
      <c r="D2451" s="19" t="s">
        <v>8260</v>
      </c>
      <c r="E2451" s="19" t="s">
        <v>3722</v>
      </c>
      <c r="F2451" s="19" t="s">
        <v>8259</v>
      </c>
      <c r="G2451" s="19">
        <v>401</v>
      </c>
      <c r="H2451" s="19" t="s">
        <v>8258</v>
      </c>
    </row>
    <row r="2452" spans="1:8" x14ac:dyDescent="0.35">
      <c r="A2452" s="19" t="s">
        <v>10072</v>
      </c>
      <c r="B2452" s="19" t="s">
        <v>10071</v>
      </c>
      <c r="C2452" s="19" t="s">
        <v>8261</v>
      </c>
      <c r="D2452" s="19" t="s">
        <v>8260</v>
      </c>
      <c r="E2452" s="19" t="s">
        <v>3732</v>
      </c>
      <c r="F2452" s="19" t="s">
        <v>8259</v>
      </c>
      <c r="G2452" s="19">
        <v>118</v>
      </c>
      <c r="H2452" s="19" t="s">
        <v>8258</v>
      </c>
    </row>
    <row r="2453" spans="1:8" x14ac:dyDescent="0.35">
      <c r="A2453" s="19" t="s">
        <v>10070</v>
      </c>
      <c r="B2453" s="19" t="s">
        <v>10069</v>
      </c>
      <c r="C2453" s="19" t="s">
        <v>8261</v>
      </c>
      <c r="D2453" s="19" t="s">
        <v>9064</v>
      </c>
      <c r="E2453" s="19" t="s">
        <v>3889</v>
      </c>
      <c r="F2453" s="19" t="s">
        <v>8259</v>
      </c>
      <c r="G2453" s="19">
        <v>601</v>
      </c>
      <c r="H2453" s="19" t="s">
        <v>8258</v>
      </c>
    </row>
    <row r="2454" spans="1:8" x14ac:dyDescent="0.35">
      <c r="A2454" s="19" t="s">
        <v>10068</v>
      </c>
      <c r="B2454" s="19" t="s">
        <v>10067</v>
      </c>
      <c r="C2454" s="19" t="s">
        <v>8261</v>
      </c>
      <c r="D2454" s="19" t="s">
        <v>10066</v>
      </c>
      <c r="E2454" s="19" t="s">
        <v>4262</v>
      </c>
      <c r="F2454" s="19" t="s">
        <v>8259</v>
      </c>
      <c r="G2454" s="19">
        <v>92</v>
      </c>
      <c r="H2454" s="19" t="s">
        <v>8258</v>
      </c>
    </row>
    <row r="2455" spans="1:8" x14ac:dyDescent="0.35">
      <c r="A2455" s="19" t="s">
        <v>10065</v>
      </c>
      <c r="B2455" s="19" t="s">
        <v>10064</v>
      </c>
      <c r="C2455" s="19" t="s">
        <v>8261</v>
      </c>
      <c r="D2455" s="19" t="s">
        <v>1161</v>
      </c>
      <c r="E2455" s="19" t="s">
        <v>4330</v>
      </c>
      <c r="F2455" s="19" t="s">
        <v>8259</v>
      </c>
      <c r="G2455" s="19">
        <v>464</v>
      </c>
      <c r="H2455" s="19" t="s">
        <v>8258</v>
      </c>
    </row>
    <row r="2456" spans="1:8" x14ac:dyDescent="0.35">
      <c r="A2456" s="19" t="s">
        <v>10063</v>
      </c>
      <c r="B2456" s="19" t="s">
        <v>10062</v>
      </c>
      <c r="C2456" s="19" t="s">
        <v>8261</v>
      </c>
      <c r="D2456" s="19" t="s">
        <v>8260</v>
      </c>
      <c r="E2456" s="19" t="s">
        <v>4337</v>
      </c>
      <c r="F2456" s="19" t="s">
        <v>8259</v>
      </c>
      <c r="G2456" s="19">
        <v>121</v>
      </c>
      <c r="H2456" s="19" t="s">
        <v>8258</v>
      </c>
    </row>
    <row r="2457" spans="1:8" x14ac:dyDescent="0.35">
      <c r="A2457" s="19" t="s">
        <v>10061</v>
      </c>
      <c r="B2457" s="19" t="s">
        <v>10060</v>
      </c>
      <c r="C2457" s="19" t="s">
        <v>8261</v>
      </c>
      <c r="D2457" s="19" t="s">
        <v>8260</v>
      </c>
      <c r="E2457" s="19" t="s">
        <v>4339</v>
      </c>
      <c r="F2457" s="19" t="s">
        <v>8259</v>
      </c>
      <c r="G2457" s="19">
        <v>127</v>
      </c>
      <c r="H2457" s="19" t="s">
        <v>8258</v>
      </c>
    </row>
    <row r="2458" spans="1:8" x14ac:dyDescent="0.35">
      <c r="A2458" s="19" t="s">
        <v>10059</v>
      </c>
      <c r="B2458" s="19" t="s">
        <v>10058</v>
      </c>
      <c r="C2458" s="19" t="s">
        <v>8261</v>
      </c>
      <c r="D2458" s="19" t="s">
        <v>10057</v>
      </c>
      <c r="E2458" s="19" t="s">
        <v>4367</v>
      </c>
      <c r="F2458" s="19" t="s">
        <v>8259</v>
      </c>
      <c r="G2458" s="19">
        <v>246</v>
      </c>
      <c r="H2458" s="19" t="s">
        <v>8258</v>
      </c>
    </row>
    <row r="2459" spans="1:8" x14ac:dyDescent="0.35">
      <c r="A2459" s="19" t="s">
        <v>10056</v>
      </c>
      <c r="B2459" s="19" t="s">
        <v>10055</v>
      </c>
      <c r="C2459" s="19" t="s">
        <v>8261</v>
      </c>
      <c r="D2459" s="19" t="s">
        <v>10054</v>
      </c>
      <c r="E2459" s="19" t="s">
        <v>4382</v>
      </c>
      <c r="F2459" s="19" t="s">
        <v>8259</v>
      </c>
      <c r="G2459" s="19">
        <v>253</v>
      </c>
      <c r="H2459" s="19" t="s">
        <v>8258</v>
      </c>
    </row>
    <row r="2460" spans="1:8" x14ac:dyDescent="0.35">
      <c r="A2460" s="19" t="s">
        <v>10053</v>
      </c>
      <c r="B2460" s="19" t="s">
        <v>10052</v>
      </c>
      <c r="C2460" s="19" t="s">
        <v>8261</v>
      </c>
      <c r="D2460" s="19" t="s">
        <v>8260</v>
      </c>
      <c r="E2460" s="19" t="s">
        <v>4388</v>
      </c>
      <c r="F2460" s="19" t="s">
        <v>8259</v>
      </c>
      <c r="G2460" s="19">
        <v>237</v>
      </c>
      <c r="H2460" s="19" t="s">
        <v>8258</v>
      </c>
    </row>
    <row r="2461" spans="1:8" x14ac:dyDescent="0.35">
      <c r="A2461" s="19" t="s">
        <v>10051</v>
      </c>
      <c r="B2461" s="19" t="s">
        <v>10050</v>
      </c>
      <c r="C2461" s="19" t="s">
        <v>8261</v>
      </c>
      <c r="D2461" s="19" t="s">
        <v>10049</v>
      </c>
      <c r="E2461" s="19" t="s">
        <v>4390</v>
      </c>
      <c r="F2461" s="19" t="s">
        <v>8259</v>
      </c>
      <c r="G2461" s="19">
        <v>290</v>
      </c>
      <c r="H2461" s="19" t="s">
        <v>8258</v>
      </c>
    </row>
    <row r="2462" spans="1:8" x14ac:dyDescent="0.35">
      <c r="A2462" s="19" t="s">
        <v>10048</v>
      </c>
      <c r="B2462" s="19" t="s">
        <v>10047</v>
      </c>
      <c r="C2462" s="19" t="s">
        <v>8261</v>
      </c>
      <c r="D2462" s="19" t="s">
        <v>8260</v>
      </c>
      <c r="E2462" s="19" t="s">
        <v>4392</v>
      </c>
      <c r="F2462" s="19" t="s">
        <v>8259</v>
      </c>
      <c r="G2462" s="19">
        <v>66</v>
      </c>
      <c r="H2462" s="19" t="s">
        <v>8258</v>
      </c>
    </row>
    <row r="2463" spans="1:8" x14ac:dyDescent="0.35">
      <c r="A2463" s="19" t="s">
        <v>10046</v>
      </c>
      <c r="B2463" s="19" t="s">
        <v>10045</v>
      </c>
      <c r="C2463" s="19" t="s">
        <v>8261</v>
      </c>
      <c r="D2463" s="19" t="s">
        <v>10044</v>
      </c>
      <c r="E2463" s="19" t="s">
        <v>4396</v>
      </c>
      <c r="F2463" s="19" t="s">
        <v>8259</v>
      </c>
      <c r="G2463" s="19">
        <v>126</v>
      </c>
      <c r="H2463" s="19" t="s">
        <v>8258</v>
      </c>
    </row>
    <row r="2464" spans="1:8" x14ac:dyDescent="0.35">
      <c r="A2464" s="19" t="s">
        <v>10043</v>
      </c>
      <c r="B2464" s="19" t="s">
        <v>10042</v>
      </c>
      <c r="C2464" s="19" t="s">
        <v>8261</v>
      </c>
      <c r="D2464" s="19" t="s">
        <v>8260</v>
      </c>
      <c r="E2464" s="19" t="s">
        <v>4409</v>
      </c>
      <c r="F2464" s="19" t="s">
        <v>8259</v>
      </c>
      <c r="G2464" s="19">
        <v>319</v>
      </c>
      <c r="H2464" s="19" t="s">
        <v>8258</v>
      </c>
    </row>
    <row r="2465" spans="1:8" x14ac:dyDescent="0.35">
      <c r="A2465" s="19" t="s">
        <v>10041</v>
      </c>
      <c r="B2465" s="19" t="s">
        <v>10040</v>
      </c>
      <c r="C2465" s="19" t="s">
        <v>8261</v>
      </c>
      <c r="D2465" s="19" t="s">
        <v>8260</v>
      </c>
      <c r="E2465" s="19" t="s">
        <v>4411</v>
      </c>
      <c r="F2465" s="19" t="s">
        <v>8259</v>
      </c>
      <c r="G2465" s="19">
        <v>658</v>
      </c>
      <c r="H2465" s="19" t="s">
        <v>8258</v>
      </c>
    </row>
    <row r="2466" spans="1:8" x14ac:dyDescent="0.35">
      <c r="A2466" s="19" t="s">
        <v>10039</v>
      </c>
      <c r="B2466" s="19" t="s">
        <v>10038</v>
      </c>
      <c r="C2466" s="19" t="s">
        <v>8261</v>
      </c>
      <c r="D2466" s="19" t="s">
        <v>4424</v>
      </c>
      <c r="E2466" s="19" t="s">
        <v>4422</v>
      </c>
      <c r="F2466" s="19" t="s">
        <v>8259</v>
      </c>
      <c r="G2466" s="19">
        <v>235</v>
      </c>
      <c r="H2466" s="19" t="s">
        <v>8258</v>
      </c>
    </row>
    <row r="2467" spans="1:8" x14ac:dyDescent="0.35">
      <c r="A2467" s="19" t="s">
        <v>10037</v>
      </c>
      <c r="B2467" s="19" t="s">
        <v>10036</v>
      </c>
      <c r="C2467" s="19" t="s">
        <v>8261</v>
      </c>
      <c r="D2467" s="19" t="s">
        <v>1129</v>
      </c>
      <c r="E2467" s="19" t="s">
        <v>4425</v>
      </c>
      <c r="F2467" s="19" t="s">
        <v>8259</v>
      </c>
      <c r="G2467" s="19">
        <v>608</v>
      </c>
      <c r="H2467" s="19" t="s">
        <v>8258</v>
      </c>
    </row>
    <row r="2468" spans="1:8" x14ac:dyDescent="0.35">
      <c r="A2468" s="19" t="s">
        <v>10035</v>
      </c>
      <c r="B2468" s="19" t="s">
        <v>10034</v>
      </c>
      <c r="C2468" s="19" t="s">
        <v>8261</v>
      </c>
      <c r="D2468" s="19" t="s">
        <v>8386</v>
      </c>
      <c r="E2468" s="19" t="s">
        <v>4427</v>
      </c>
      <c r="F2468" s="19" t="s">
        <v>8259</v>
      </c>
      <c r="G2468" s="19">
        <v>445</v>
      </c>
      <c r="H2468" s="19" t="s">
        <v>8258</v>
      </c>
    </row>
    <row r="2469" spans="1:8" x14ac:dyDescent="0.35">
      <c r="A2469" s="19" t="s">
        <v>10033</v>
      </c>
      <c r="B2469" s="19" t="s">
        <v>10032</v>
      </c>
      <c r="C2469" s="19" t="s">
        <v>8261</v>
      </c>
      <c r="D2469" s="19" t="s">
        <v>8260</v>
      </c>
      <c r="E2469" s="19" t="s">
        <v>4429</v>
      </c>
      <c r="F2469" s="19" t="s">
        <v>8259</v>
      </c>
      <c r="G2469" s="19">
        <v>268</v>
      </c>
      <c r="H2469" s="19" t="s">
        <v>8258</v>
      </c>
    </row>
    <row r="2470" spans="1:8" x14ac:dyDescent="0.35">
      <c r="A2470" s="19" t="s">
        <v>10031</v>
      </c>
      <c r="B2470" s="19" t="s">
        <v>10030</v>
      </c>
      <c r="C2470" s="19" t="s">
        <v>8261</v>
      </c>
      <c r="D2470" s="19" t="s">
        <v>10029</v>
      </c>
      <c r="E2470" s="19" t="s">
        <v>4431</v>
      </c>
      <c r="F2470" s="19" t="s">
        <v>8259</v>
      </c>
      <c r="G2470" s="19">
        <v>262</v>
      </c>
      <c r="H2470" s="19" t="s">
        <v>8258</v>
      </c>
    </row>
    <row r="2471" spans="1:8" x14ac:dyDescent="0.35">
      <c r="A2471" s="19" t="s">
        <v>10028</v>
      </c>
      <c r="B2471" s="19" t="s">
        <v>10027</v>
      </c>
      <c r="C2471" s="19" t="s">
        <v>8261</v>
      </c>
      <c r="D2471" s="19" t="s">
        <v>4436</v>
      </c>
      <c r="E2471" s="19" t="s">
        <v>4434</v>
      </c>
      <c r="F2471" s="19" t="s">
        <v>8259</v>
      </c>
      <c r="G2471" s="19">
        <v>400</v>
      </c>
      <c r="H2471" s="19" t="s">
        <v>8258</v>
      </c>
    </row>
    <row r="2472" spans="1:8" x14ac:dyDescent="0.35">
      <c r="A2472" s="19" t="s">
        <v>10026</v>
      </c>
      <c r="B2472" s="19" t="s">
        <v>10025</v>
      </c>
      <c r="C2472" s="19" t="s">
        <v>8261</v>
      </c>
      <c r="D2472" s="19" t="s">
        <v>8260</v>
      </c>
      <c r="E2472" s="19" t="s">
        <v>4442</v>
      </c>
      <c r="F2472" s="19" t="s">
        <v>8259</v>
      </c>
      <c r="G2472" s="19">
        <v>299</v>
      </c>
      <c r="H2472" s="19" t="s">
        <v>8258</v>
      </c>
    </row>
    <row r="2473" spans="1:8" x14ac:dyDescent="0.35">
      <c r="A2473" s="19" t="s">
        <v>10024</v>
      </c>
      <c r="B2473" s="19" t="s">
        <v>10023</v>
      </c>
      <c r="C2473" s="19" t="s">
        <v>8261</v>
      </c>
      <c r="D2473" s="19" t="s">
        <v>8260</v>
      </c>
      <c r="E2473" s="19" t="s">
        <v>4444</v>
      </c>
      <c r="F2473" s="19" t="s">
        <v>8259</v>
      </c>
      <c r="G2473" s="19">
        <v>188</v>
      </c>
      <c r="H2473" s="19" t="s">
        <v>8258</v>
      </c>
    </row>
    <row r="2474" spans="1:8" x14ac:dyDescent="0.35">
      <c r="A2474" s="19" t="s">
        <v>10022</v>
      </c>
      <c r="B2474" s="19" t="s">
        <v>10021</v>
      </c>
      <c r="C2474" s="19" t="s">
        <v>8261</v>
      </c>
      <c r="D2474" s="19" t="s">
        <v>8260</v>
      </c>
      <c r="E2474" s="19" t="s">
        <v>4450</v>
      </c>
      <c r="F2474" s="19" t="s">
        <v>8259</v>
      </c>
      <c r="G2474" s="19">
        <v>95</v>
      </c>
      <c r="H2474" s="19" t="s">
        <v>8258</v>
      </c>
    </row>
    <row r="2475" spans="1:8" x14ac:dyDescent="0.35">
      <c r="A2475" s="19" t="s">
        <v>10020</v>
      </c>
      <c r="B2475" s="19" t="s">
        <v>10019</v>
      </c>
      <c r="C2475" s="19" t="s">
        <v>8261</v>
      </c>
      <c r="D2475" s="19" t="s">
        <v>8703</v>
      </c>
      <c r="E2475" s="19" t="s">
        <v>4452</v>
      </c>
      <c r="F2475" s="19" t="s">
        <v>8259</v>
      </c>
      <c r="G2475" s="19">
        <v>192</v>
      </c>
      <c r="H2475" s="19" t="s">
        <v>8258</v>
      </c>
    </row>
    <row r="2476" spans="1:8" x14ac:dyDescent="0.35">
      <c r="A2476" s="19" t="s">
        <v>10018</v>
      </c>
      <c r="B2476" s="19" t="s">
        <v>10017</v>
      </c>
      <c r="C2476" s="19" t="s">
        <v>8261</v>
      </c>
      <c r="D2476" s="19" t="s">
        <v>8260</v>
      </c>
      <c r="E2476" s="19" t="s">
        <v>4454</v>
      </c>
      <c r="F2476" s="19" t="s">
        <v>8259</v>
      </c>
      <c r="G2476" s="19">
        <v>189</v>
      </c>
      <c r="H2476" s="19" t="s">
        <v>8258</v>
      </c>
    </row>
    <row r="2477" spans="1:8" x14ac:dyDescent="0.35">
      <c r="A2477" s="19" t="s">
        <v>10016</v>
      </c>
      <c r="B2477" s="19" t="s">
        <v>10015</v>
      </c>
      <c r="C2477" s="19" t="s">
        <v>8261</v>
      </c>
      <c r="D2477" s="19" t="s">
        <v>10014</v>
      </c>
      <c r="E2477" s="19" t="s">
        <v>4460</v>
      </c>
      <c r="F2477" s="19" t="s">
        <v>8259</v>
      </c>
      <c r="G2477" s="19">
        <v>493</v>
      </c>
      <c r="H2477" s="19" t="s">
        <v>8258</v>
      </c>
    </row>
    <row r="2478" spans="1:8" x14ac:dyDescent="0.35">
      <c r="A2478" s="19" t="s">
        <v>10013</v>
      </c>
      <c r="B2478" s="19" t="s">
        <v>10012</v>
      </c>
      <c r="C2478" s="19" t="s">
        <v>8261</v>
      </c>
      <c r="D2478" s="19" t="s">
        <v>8260</v>
      </c>
      <c r="E2478" s="19" t="s">
        <v>4463</v>
      </c>
      <c r="F2478" s="19" t="s">
        <v>8259</v>
      </c>
      <c r="G2478" s="19">
        <v>380</v>
      </c>
      <c r="H2478" s="19" t="s">
        <v>8258</v>
      </c>
    </row>
    <row r="2479" spans="1:8" x14ac:dyDescent="0.35">
      <c r="A2479" s="19" t="s">
        <v>10011</v>
      </c>
      <c r="B2479" s="19" t="s">
        <v>10010</v>
      </c>
      <c r="C2479" s="19" t="s">
        <v>8261</v>
      </c>
      <c r="D2479" s="19" t="s">
        <v>8260</v>
      </c>
      <c r="E2479" s="19" t="s">
        <v>4465</v>
      </c>
      <c r="F2479" s="19" t="s">
        <v>8259</v>
      </c>
      <c r="G2479" s="19">
        <v>74</v>
      </c>
      <c r="H2479" s="19" t="s">
        <v>8258</v>
      </c>
    </row>
    <row r="2480" spans="1:8" x14ac:dyDescent="0.35">
      <c r="A2480" s="19" t="s">
        <v>10009</v>
      </c>
      <c r="B2480" s="19" t="s">
        <v>10008</v>
      </c>
      <c r="C2480" s="19" t="s">
        <v>8261</v>
      </c>
      <c r="D2480" s="19" t="s">
        <v>8260</v>
      </c>
      <c r="E2480" s="19" t="s">
        <v>4472</v>
      </c>
      <c r="F2480" s="19" t="s">
        <v>8259</v>
      </c>
      <c r="G2480" s="19">
        <v>370</v>
      </c>
      <c r="H2480" s="19" t="s">
        <v>8258</v>
      </c>
    </row>
    <row r="2481" spans="1:8" x14ac:dyDescent="0.35">
      <c r="A2481" s="19" t="s">
        <v>10007</v>
      </c>
      <c r="B2481" s="19" t="s">
        <v>10006</v>
      </c>
      <c r="C2481" s="19" t="s">
        <v>8261</v>
      </c>
      <c r="D2481" s="19" t="s">
        <v>8386</v>
      </c>
      <c r="E2481" s="19" t="s">
        <v>4478</v>
      </c>
      <c r="F2481" s="19" t="s">
        <v>8259</v>
      </c>
      <c r="G2481" s="19">
        <v>483</v>
      </c>
      <c r="H2481" s="19" t="s">
        <v>8258</v>
      </c>
    </row>
    <row r="2482" spans="1:8" x14ac:dyDescent="0.35">
      <c r="A2482" s="19" t="s">
        <v>10005</v>
      </c>
      <c r="B2482" s="19" t="s">
        <v>10004</v>
      </c>
      <c r="C2482" s="19" t="s">
        <v>8261</v>
      </c>
      <c r="D2482" s="19" t="s">
        <v>4482</v>
      </c>
      <c r="E2482" s="19" t="s">
        <v>4480</v>
      </c>
      <c r="F2482" s="19" t="s">
        <v>8259</v>
      </c>
      <c r="G2482" s="19">
        <v>434</v>
      </c>
      <c r="H2482" s="19" t="s">
        <v>8258</v>
      </c>
    </row>
    <row r="2483" spans="1:8" x14ac:dyDescent="0.35">
      <c r="A2483" s="19" t="s">
        <v>10003</v>
      </c>
      <c r="B2483" s="19" t="s">
        <v>10002</v>
      </c>
      <c r="C2483" s="19" t="s">
        <v>8261</v>
      </c>
      <c r="D2483" s="19" t="s">
        <v>8260</v>
      </c>
      <c r="E2483" s="19" t="s">
        <v>4483</v>
      </c>
      <c r="F2483" s="19" t="s">
        <v>8259</v>
      </c>
      <c r="G2483" s="19">
        <v>502</v>
      </c>
      <c r="H2483" s="19" t="s">
        <v>8258</v>
      </c>
    </row>
    <row r="2484" spans="1:8" x14ac:dyDescent="0.35">
      <c r="A2484" s="19" t="s">
        <v>10001</v>
      </c>
      <c r="B2484" s="19" t="s">
        <v>10000</v>
      </c>
      <c r="C2484" s="19" t="s">
        <v>8261</v>
      </c>
      <c r="D2484" s="19" t="s">
        <v>3354</v>
      </c>
      <c r="E2484" s="19" t="s">
        <v>4488</v>
      </c>
      <c r="F2484" s="19" t="s">
        <v>8259</v>
      </c>
      <c r="G2484" s="19">
        <v>123</v>
      </c>
      <c r="H2484" s="19" t="s">
        <v>8258</v>
      </c>
    </row>
    <row r="2485" spans="1:8" x14ac:dyDescent="0.35">
      <c r="A2485" s="19" t="s">
        <v>9999</v>
      </c>
      <c r="B2485" s="19" t="s">
        <v>9998</v>
      </c>
      <c r="C2485" s="19" t="s">
        <v>8261</v>
      </c>
      <c r="D2485" s="19" t="s">
        <v>8260</v>
      </c>
      <c r="E2485" s="19" t="s">
        <v>4492</v>
      </c>
      <c r="F2485" s="19" t="s">
        <v>8259</v>
      </c>
      <c r="G2485" s="19">
        <v>223</v>
      </c>
      <c r="H2485" s="19" t="s">
        <v>8258</v>
      </c>
    </row>
    <row r="2486" spans="1:8" x14ac:dyDescent="0.35">
      <c r="A2486" s="19" t="s">
        <v>9997</v>
      </c>
      <c r="B2486" s="19" t="s">
        <v>9996</v>
      </c>
      <c r="C2486" s="19" t="s">
        <v>8261</v>
      </c>
      <c r="D2486" s="19" t="s">
        <v>8894</v>
      </c>
      <c r="E2486" s="19" t="s">
        <v>4494</v>
      </c>
      <c r="F2486" s="19" t="s">
        <v>8259</v>
      </c>
      <c r="G2486" s="19">
        <v>265</v>
      </c>
      <c r="H2486" s="19" t="s">
        <v>8258</v>
      </c>
    </row>
    <row r="2487" spans="1:8" x14ac:dyDescent="0.35">
      <c r="A2487" s="19" t="s">
        <v>9995</v>
      </c>
      <c r="B2487" s="19" t="s">
        <v>9994</v>
      </c>
      <c r="C2487" s="19" t="s">
        <v>8261</v>
      </c>
      <c r="D2487" s="19" t="s">
        <v>125</v>
      </c>
      <c r="E2487" s="19" t="s">
        <v>4496</v>
      </c>
      <c r="F2487" s="19" t="s">
        <v>8259</v>
      </c>
      <c r="G2487" s="19">
        <v>433</v>
      </c>
      <c r="H2487" s="19" t="s">
        <v>8258</v>
      </c>
    </row>
    <row r="2488" spans="1:8" x14ac:dyDescent="0.35">
      <c r="A2488" s="19" t="s">
        <v>9993</v>
      </c>
      <c r="B2488" s="19" t="s">
        <v>9992</v>
      </c>
      <c r="C2488" s="19" t="s">
        <v>8261</v>
      </c>
      <c r="D2488" s="19" t="s">
        <v>998</v>
      </c>
      <c r="E2488" s="19" t="s">
        <v>4498</v>
      </c>
      <c r="F2488" s="19" t="s">
        <v>8259</v>
      </c>
      <c r="G2488" s="19">
        <v>137</v>
      </c>
      <c r="H2488" s="19" t="s">
        <v>8258</v>
      </c>
    </row>
    <row r="2489" spans="1:8" x14ac:dyDescent="0.35">
      <c r="A2489" s="19" t="s">
        <v>9991</v>
      </c>
      <c r="B2489" s="19" t="s">
        <v>9990</v>
      </c>
      <c r="C2489" s="19" t="s">
        <v>8261</v>
      </c>
      <c r="D2489" s="19" t="s">
        <v>9989</v>
      </c>
      <c r="E2489" s="19" t="s">
        <v>4500</v>
      </c>
      <c r="F2489" s="19" t="s">
        <v>8259</v>
      </c>
      <c r="G2489" s="19">
        <v>319</v>
      </c>
      <c r="H2489" s="19" t="s">
        <v>8258</v>
      </c>
    </row>
    <row r="2490" spans="1:8" x14ac:dyDescent="0.35">
      <c r="A2490" s="19" t="s">
        <v>9988</v>
      </c>
      <c r="B2490" s="19" t="s">
        <v>9987</v>
      </c>
      <c r="C2490" s="19" t="s">
        <v>8261</v>
      </c>
      <c r="D2490" s="19" t="s">
        <v>9986</v>
      </c>
      <c r="E2490" s="19" t="s">
        <v>4503</v>
      </c>
      <c r="F2490" s="19" t="s">
        <v>8259</v>
      </c>
      <c r="G2490" s="19">
        <v>205</v>
      </c>
      <c r="H2490" s="19" t="s">
        <v>8258</v>
      </c>
    </row>
    <row r="2491" spans="1:8" x14ac:dyDescent="0.35">
      <c r="A2491" s="19" t="s">
        <v>9985</v>
      </c>
      <c r="B2491" s="19" t="s">
        <v>9984</v>
      </c>
      <c r="C2491" s="19" t="s">
        <v>8261</v>
      </c>
      <c r="D2491" s="19" t="s">
        <v>9983</v>
      </c>
      <c r="E2491" s="19" t="s">
        <v>4505</v>
      </c>
      <c r="F2491" s="19" t="s">
        <v>8259</v>
      </c>
      <c r="G2491" s="19">
        <v>161</v>
      </c>
      <c r="H2491" s="19" t="s">
        <v>8258</v>
      </c>
    </row>
    <row r="2492" spans="1:8" x14ac:dyDescent="0.35">
      <c r="A2492" s="19" t="s">
        <v>9982</v>
      </c>
      <c r="B2492" s="19" t="s">
        <v>9981</v>
      </c>
      <c r="C2492" s="19" t="s">
        <v>8261</v>
      </c>
      <c r="D2492" s="19" t="s">
        <v>8260</v>
      </c>
      <c r="E2492" s="19" t="s">
        <v>4507</v>
      </c>
      <c r="F2492" s="19" t="s">
        <v>8259</v>
      </c>
      <c r="G2492" s="19">
        <v>397</v>
      </c>
      <c r="H2492" s="19" t="s">
        <v>8258</v>
      </c>
    </row>
    <row r="2493" spans="1:8" x14ac:dyDescent="0.35">
      <c r="A2493" s="19" t="s">
        <v>9980</v>
      </c>
      <c r="B2493" s="19" t="s">
        <v>9979</v>
      </c>
      <c r="C2493" s="19" t="s">
        <v>8261</v>
      </c>
      <c r="D2493" s="19" t="s">
        <v>8386</v>
      </c>
      <c r="E2493" s="19" t="s">
        <v>4514</v>
      </c>
      <c r="F2493" s="19" t="s">
        <v>8259</v>
      </c>
      <c r="G2493" s="19">
        <v>270</v>
      </c>
      <c r="H2493" s="19" t="s">
        <v>8258</v>
      </c>
    </row>
    <row r="2494" spans="1:8" x14ac:dyDescent="0.35">
      <c r="A2494" s="19" t="s">
        <v>9978</v>
      </c>
      <c r="B2494" s="19" t="s">
        <v>9977</v>
      </c>
      <c r="C2494" s="19" t="s">
        <v>8261</v>
      </c>
      <c r="D2494" s="19" t="s">
        <v>9561</v>
      </c>
      <c r="E2494" s="19" t="s">
        <v>4519</v>
      </c>
      <c r="F2494" s="19" t="s">
        <v>8259</v>
      </c>
      <c r="G2494" s="19">
        <v>504</v>
      </c>
      <c r="H2494" s="19" t="s">
        <v>8258</v>
      </c>
    </row>
    <row r="2495" spans="1:8" x14ac:dyDescent="0.35">
      <c r="A2495" s="19" t="s">
        <v>9976</v>
      </c>
      <c r="B2495" s="19" t="s">
        <v>9975</v>
      </c>
      <c r="C2495" s="19" t="s">
        <v>8261</v>
      </c>
      <c r="D2495" s="19" t="s">
        <v>9974</v>
      </c>
      <c r="E2495" s="19" t="s">
        <v>4521</v>
      </c>
      <c r="F2495" s="19" t="s">
        <v>8259</v>
      </c>
      <c r="G2495" s="19">
        <v>506</v>
      </c>
      <c r="H2495" s="19" t="s">
        <v>8258</v>
      </c>
    </row>
    <row r="2496" spans="1:8" x14ac:dyDescent="0.35">
      <c r="A2496" s="19" t="s">
        <v>9973</v>
      </c>
      <c r="B2496" s="19" t="s">
        <v>9972</v>
      </c>
      <c r="C2496" s="19" t="s">
        <v>8261</v>
      </c>
      <c r="D2496" s="19" t="s">
        <v>162</v>
      </c>
      <c r="E2496" s="19" t="s">
        <v>4524</v>
      </c>
      <c r="F2496" s="19" t="s">
        <v>8259</v>
      </c>
      <c r="G2496" s="19">
        <v>504</v>
      </c>
      <c r="H2496" s="19" t="s">
        <v>8258</v>
      </c>
    </row>
    <row r="2497" spans="1:8" x14ac:dyDescent="0.35">
      <c r="A2497" s="19" t="s">
        <v>9971</v>
      </c>
      <c r="B2497" s="19" t="s">
        <v>9970</v>
      </c>
      <c r="C2497" s="19" t="s">
        <v>8261</v>
      </c>
      <c r="D2497" s="19" t="s">
        <v>9963</v>
      </c>
      <c r="E2497" s="19" t="s">
        <v>4526</v>
      </c>
      <c r="F2497" s="19" t="s">
        <v>8259</v>
      </c>
      <c r="G2497" s="19">
        <v>404</v>
      </c>
      <c r="H2497" s="19" t="s">
        <v>8258</v>
      </c>
    </row>
    <row r="2498" spans="1:8" x14ac:dyDescent="0.35">
      <c r="A2498" s="19" t="s">
        <v>9969</v>
      </c>
      <c r="B2498" s="19" t="s">
        <v>9968</v>
      </c>
      <c r="C2498" s="19" t="s">
        <v>8261</v>
      </c>
      <c r="D2498" s="19" t="s">
        <v>162</v>
      </c>
      <c r="E2498" s="19" t="s">
        <v>4545</v>
      </c>
      <c r="F2498" s="19" t="s">
        <v>8259</v>
      </c>
      <c r="G2498" s="19">
        <v>523</v>
      </c>
      <c r="H2498" s="19" t="s">
        <v>8258</v>
      </c>
    </row>
    <row r="2499" spans="1:8" x14ac:dyDescent="0.35">
      <c r="A2499" s="19" t="s">
        <v>9967</v>
      </c>
      <c r="B2499" s="19" t="s">
        <v>9966</v>
      </c>
      <c r="C2499" s="19" t="s">
        <v>8261</v>
      </c>
      <c r="D2499" s="19" t="s">
        <v>9963</v>
      </c>
      <c r="E2499" s="19" t="s">
        <v>4547</v>
      </c>
      <c r="F2499" s="19" t="s">
        <v>8259</v>
      </c>
      <c r="G2499" s="19">
        <v>408</v>
      </c>
      <c r="H2499" s="19" t="s">
        <v>8258</v>
      </c>
    </row>
    <row r="2500" spans="1:8" x14ac:dyDescent="0.35">
      <c r="A2500" s="19" t="s">
        <v>9965</v>
      </c>
      <c r="B2500" s="19" t="s">
        <v>9964</v>
      </c>
      <c r="C2500" s="19" t="s">
        <v>8261</v>
      </c>
      <c r="D2500" s="19" t="s">
        <v>9963</v>
      </c>
      <c r="E2500" s="19" t="s">
        <v>4549</v>
      </c>
      <c r="F2500" s="19" t="s">
        <v>8259</v>
      </c>
      <c r="G2500" s="19">
        <v>406</v>
      </c>
      <c r="H2500" s="19" t="s">
        <v>8258</v>
      </c>
    </row>
    <row r="2501" spans="1:8" x14ac:dyDescent="0.35">
      <c r="A2501" s="19" t="s">
        <v>9962</v>
      </c>
      <c r="B2501" s="19" t="s">
        <v>9961</v>
      </c>
      <c r="C2501" s="19" t="s">
        <v>8261</v>
      </c>
      <c r="D2501" s="19" t="s">
        <v>8260</v>
      </c>
      <c r="E2501" s="19" t="s">
        <v>4551</v>
      </c>
      <c r="F2501" s="19" t="s">
        <v>8259</v>
      </c>
      <c r="G2501" s="19">
        <v>392</v>
      </c>
      <c r="H2501" s="19" t="s">
        <v>8258</v>
      </c>
    </row>
    <row r="2502" spans="1:8" x14ac:dyDescent="0.35">
      <c r="A2502" s="19" t="s">
        <v>9960</v>
      </c>
      <c r="B2502" s="19" t="s">
        <v>9959</v>
      </c>
      <c r="C2502" s="19" t="s">
        <v>8261</v>
      </c>
      <c r="D2502" s="19" t="s">
        <v>9064</v>
      </c>
      <c r="E2502" s="19" t="s">
        <v>4553</v>
      </c>
      <c r="F2502" s="19" t="s">
        <v>8259</v>
      </c>
      <c r="G2502" s="19">
        <v>824</v>
      </c>
      <c r="H2502" s="19" t="s">
        <v>8258</v>
      </c>
    </row>
    <row r="2503" spans="1:8" x14ac:dyDescent="0.35">
      <c r="A2503" s="19" t="s">
        <v>9958</v>
      </c>
      <c r="B2503" s="19" t="s">
        <v>9957</v>
      </c>
      <c r="C2503" s="19" t="s">
        <v>8261</v>
      </c>
      <c r="D2503" s="19" t="s">
        <v>4557</v>
      </c>
      <c r="E2503" s="19" t="s">
        <v>4555</v>
      </c>
      <c r="F2503" s="19" t="s">
        <v>8259</v>
      </c>
      <c r="G2503" s="19">
        <v>637</v>
      </c>
      <c r="H2503" s="19" t="s">
        <v>8258</v>
      </c>
    </row>
    <row r="2504" spans="1:8" x14ac:dyDescent="0.35">
      <c r="A2504" s="19" t="s">
        <v>9956</v>
      </c>
      <c r="B2504" s="19" t="s">
        <v>9955</v>
      </c>
      <c r="C2504" s="19" t="s">
        <v>8261</v>
      </c>
      <c r="D2504" s="19" t="s">
        <v>9954</v>
      </c>
      <c r="E2504" s="19" t="s">
        <v>4558</v>
      </c>
      <c r="F2504" s="19" t="s">
        <v>8259</v>
      </c>
      <c r="G2504" s="19">
        <v>695</v>
      </c>
      <c r="H2504" s="19" t="s">
        <v>8258</v>
      </c>
    </row>
    <row r="2505" spans="1:8" x14ac:dyDescent="0.35">
      <c r="A2505" s="19" t="s">
        <v>9953</v>
      </c>
      <c r="B2505" s="19" t="s">
        <v>9952</v>
      </c>
      <c r="C2505" s="19" t="s">
        <v>8261</v>
      </c>
      <c r="D2505" s="19" t="s">
        <v>1595</v>
      </c>
      <c r="E2505" s="19" t="s">
        <v>4575</v>
      </c>
      <c r="F2505" s="19" t="s">
        <v>8259</v>
      </c>
      <c r="G2505" s="19">
        <v>293</v>
      </c>
      <c r="H2505" s="19" t="s">
        <v>8258</v>
      </c>
    </row>
    <row r="2506" spans="1:8" x14ac:dyDescent="0.35">
      <c r="A2506" s="19" t="s">
        <v>9951</v>
      </c>
      <c r="B2506" s="19" t="s">
        <v>9950</v>
      </c>
      <c r="C2506" s="19" t="s">
        <v>8261</v>
      </c>
      <c r="D2506" s="19" t="s">
        <v>4581</v>
      </c>
      <c r="E2506" s="19" t="s">
        <v>4579</v>
      </c>
      <c r="F2506" s="19" t="s">
        <v>8259</v>
      </c>
      <c r="G2506" s="19">
        <v>349</v>
      </c>
      <c r="H2506" s="19" t="s">
        <v>8258</v>
      </c>
    </row>
    <row r="2507" spans="1:8" x14ac:dyDescent="0.35">
      <c r="A2507" s="19" t="s">
        <v>9949</v>
      </c>
      <c r="B2507" s="19" t="s">
        <v>9948</v>
      </c>
      <c r="C2507" s="19" t="s">
        <v>8261</v>
      </c>
      <c r="D2507" s="19" t="s">
        <v>9947</v>
      </c>
      <c r="E2507" s="19" t="s">
        <v>4582</v>
      </c>
      <c r="F2507" s="19" t="s">
        <v>8259</v>
      </c>
      <c r="G2507" s="19">
        <v>1050</v>
      </c>
      <c r="H2507" s="19" t="s">
        <v>8258</v>
      </c>
    </row>
    <row r="2508" spans="1:8" x14ac:dyDescent="0.35">
      <c r="A2508" s="19" t="s">
        <v>9946</v>
      </c>
      <c r="B2508" s="19" t="s">
        <v>9945</v>
      </c>
      <c r="C2508" s="19" t="s">
        <v>8261</v>
      </c>
      <c r="D2508" s="19" t="s">
        <v>9944</v>
      </c>
      <c r="E2508" s="19" t="s">
        <v>4585</v>
      </c>
      <c r="F2508" s="19" t="s">
        <v>8259</v>
      </c>
      <c r="G2508" s="19">
        <v>204</v>
      </c>
      <c r="H2508" s="19" t="s">
        <v>8258</v>
      </c>
    </row>
    <row r="2509" spans="1:8" x14ac:dyDescent="0.35">
      <c r="A2509" s="19" t="s">
        <v>9943</v>
      </c>
      <c r="B2509" s="19" t="s">
        <v>9942</v>
      </c>
      <c r="C2509" s="19" t="s">
        <v>8261</v>
      </c>
      <c r="D2509" s="19" t="s">
        <v>125</v>
      </c>
      <c r="E2509" s="19" t="s">
        <v>4591</v>
      </c>
      <c r="F2509" s="19" t="s">
        <v>8259</v>
      </c>
      <c r="G2509" s="19">
        <v>401</v>
      </c>
      <c r="H2509" s="19" t="s">
        <v>8258</v>
      </c>
    </row>
    <row r="2510" spans="1:8" x14ac:dyDescent="0.35">
      <c r="A2510" s="19" t="s">
        <v>9941</v>
      </c>
      <c r="B2510" s="19" t="s">
        <v>9940</v>
      </c>
      <c r="C2510" s="19" t="s">
        <v>8261</v>
      </c>
      <c r="D2510" s="19" t="s">
        <v>9939</v>
      </c>
      <c r="E2510" s="19" t="s">
        <v>4606</v>
      </c>
      <c r="F2510" s="19" t="s">
        <v>8259</v>
      </c>
      <c r="G2510" s="19">
        <v>289</v>
      </c>
      <c r="H2510" s="19" t="s">
        <v>8258</v>
      </c>
    </row>
    <row r="2511" spans="1:8" x14ac:dyDescent="0.35">
      <c r="A2511" s="19" t="s">
        <v>9938</v>
      </c>
      <c r="B2511" s="19" t="s">
        <v>9937</v>
      </c>
      <c r="C2511" s="19" t="s">
        <v>8261</v>
      </c>
      <c r="D2511" s="19" t="s">
        <v>8260</v>
      </c>
      <c r="E2511" s="19" t="s">
        <v>4609</v>
      </c>
      <c r="F2511" s="19" t="s">
        <v>8259</v>
      </c>
      <c r="G2511" s="19">
        <v>116</v>
      </c>
      <c r="H2511" s="19" t="s">
        <v>8258</v>
      </c>
    </row>
    <row r="2512" spans="1:8" x14ac:dyDescent="0.35">
      <c r="A2512" s="19" t="s">
        <v>9936</v>
      </c>
      <c r="B2512" s="19" t="s">
        <v>9935</v>
      </c>
      <c r="C2512" s="19" t="s">
        <v>8261</v>
      </c>
      <c r="D2512" s="19" t="s">
        <v>4613</v>
      </c>
      <c r="E2512" s="19" t="s">
        <v>4611</v>
      </c>
      <c r="F2512" s="19" t="s">
        <v>8259</v>
      </c>
      <c r="G2512" s="19">
        <v>247</v>
      </c>
      <c r="H2512" s="19" t="s">
        <v>8258</v>
      </c>
    </row>
    <row r="2513" spans="1:8" x14ac:dyDescent="0.35">
      <c r="A2513" s="19" t="s">
        <v>9934</v>
      </c>
      <c r="B2513" s="19" t="s">
        <v>9933</v>
      </c>
      <c r="C2513" s="19" t="s">
        <v>8261</v>
      </c>
      <c r="D2513" s="19" t="s">
        <v>8260</v>
      </c>
      <c r="E2513" s="19" t="s">
        <v>4614</v>
      </c>
      <c r="F2513" s="19" t="s">
        <v>8259</v>
      </c>
      <c r="G2513" s="19">
        <v>97</v>
      </c>
      <c r="H2513" s="19" t="s">
        <v>8258</v>
      </c>
    </row>
    <row r="2514" spans="1:8" x14ac:dyDescent="0.35">
      <c r="A2514" s="19" t="s">
        <v>9932</v>
      </c>
      <c r="B2514" s="19" t="s">
        <v>9931</v>
      </c>
      <c r="C2514" s="19" t="s">
        <v>8261</v>
      </c>
      <c r="D2514" s="19" t="s">
        <v>8260</v>
      </c>
      <c r="E2514" s="19" t="s">
        <v>4620</v>
      </c>
      <c r="F2514" s="19" t="s">
        <v>8259</v>
      </c>
      <c r="G2514" s="19">
        <v>288</v>
      </c>
      <c r="H2514" s="19" t="s">
        <v>8258</v>
      </c>
    </row>
    <row r="2515" spans="1:8" x14ac:dyDescent="0.35">
      <c r="A2515" s="19" t="s">
        <v>9930</v>
      </c>
      <c r="B2515" s="19" t="s">
        <v>9929</v>
      </c>
      <c r="C2515" s="19" t="s">
        <v>8261</v>
      </c>
      <c r="D2515" s="19" t="s">
        <v>8323</v>
      </c>
      <c r="E2515" s="19" t="s">
        <v>4622</v>
      </c>
      <c r="F2515" s="19" t="s">
        <v>8259</v>
      </c>
      <c r="G2515" s="19">
        <v>143</v>
      </c>
      <c r="H2515" s="19" t="s">
        <v>8258</v>
      </c>
    </row>
    <row r="2516" spans="1:8" x14ac:dyDescent="0.35">
      <c r="A2516" s="19" t="s">
        <v>9928</v>
      </c>
      <c r="B2516" s="19" t="s">
        <v>9927</v>
      </c>
      <c r="C2516" s="19" t="s">
        <v>8261</v>
      </c>
      <c r="D2516" s="19" t="s">
        <v>9926</v>
      </c>
      <c r="E2516" s="19" t="s">
        <v>4625</v>
      </c>
      <c r="F2516" s="19" t="s">
        <v>8259</v>
      </c>
      <c r="G2516" s="19">
        <v>190</v>
      </c>
      <c r="H2516" s="19" t="s">
        <v>8258</v>
      </c>
    </row>
    <row r="2517" spans="1:8" x14ac:dyDescent="0.35">
      <c r="A2517" s="19" t="s">
        <v>9925</v>
      </c>
      <c r="B2517" s="19" t="s">
        <v>9924</v>
      </c>
      <c r="C2517" s="19" t="s">
        <v>8261</v>
      </c>
      <c r="D2517" s="19" t="s">
        <v>4629</v>
      </c>
      <c r="E2517" s="19" t="s">
        <v>4627</v>
      </c>
      <c r="F2517" s="19" t="s">
        <v>8259</v>
      </c>
      <c r="G2517" s="19">
        <v>110</v>
      </c>
      <c r="H2517" s="19" t="s">
        <v>8258</v>
      </c>
    </row>
    <row r="2518" spans="1:8" x14ac:dyDescent="0.35">
      <c r="A2518" s="19" t="s">
        <v>9923</v>
      </c>
      <c r="B2518" s="19" t="s">
        <v>9922</v>
      </c>
      <c r="C2518" s="19" t="s">
        <v>8261</v>
      </c>
      <c r="D2518" s="19" t="s">
        <v>8260</v>
      </c>
      <c r="E2518" s="19" t="s">
        <v>4630</v>
      </c>
      <c r="F2518" s="19" t="s">
        <v>8259</v>
      </c>
      <c r="G2518" s="19">
        <v>223</v>
      </c>
      <c r="H2518" s="19" t="s">
        <v>8258</v>
      </c>
    </row>
    <row r="2519" spans="1:8" x14ac:dyDescent="0.35">
      <c r="A2519" s="19" t="s">
        <v>9921</v>
      </c>
      <c r="B2519" s="19" t="s">
        <v>9920</v>
      </c>
      <c r="C2519" s="19" t="s">
        <v>8261</v>
      </c>
      <c r="D2519" s="19" t="s">
        <v>9919</v>
      </c>
      <c r="E2519" s="19" t="s">
        <v>4639</v>
      </c>
      <c r="F2519" s="19" t="s">
        <v>8259</v>
      </c>
      <c r="G2519" s="19">
        <v>290</v>
      </c>
      <c r="H2519" s="19" t="s">
        <v>8258</v>
      </c>
    </row>
    <row r="2520" spans="1:8" x14ac:dyDescent="0.35">
      <c r="A2520" s="19" t="s">
        <v>9918</v>
      </c>
      <c r="B2520" s="19" t="s">
        <v>9917</v>
      </c>
      <c r="C2520" s="19" t="s">
        <v>8261</v>
      </c>
      <c r="D2520" s="19" t="s">
        <v>8260</v>
      </c>
      <c r="E2520" s="19" t="s">
        <v>4641</v>
      </c>
      <c r="F2520" s="19" t="s">
        <v>8259</v>
      </c>
      <c r="G2520" s="19">
        <v>287</v>
      </c>
      <c r="H2520" s="19" t="s">
        <v>8258</v>
      </c>
    </row>
    <row r="2521" spans="1:8" x14ac:dyDescent="0.35">
      <c r="A2521" s="19" t="s">
        <v>9916</v>
      </c>
      <c r="B2521" s="19" t="s">
        <v>9915</v>
      </c>
      <c r="C2521" s="19" t="s">
        <v>8261</v>
      </c>
      <c r="D2521" s="19" t="s">
        <v>8264</v>
      </c>
      <c r="E2521" s="19" t="s">
        <v>4643</v>
      </c>
      <c r="F2521" s="19" t="s">
        <v>8259</v>
      </c>
      <c r="G2521" s="19">
        <v>510</v>
      </c>
      <c r="H2521" s="19" t="s">
        <v>8258</v>
      </c>
    </row>
    <row r="2522" spans="1:8" x14ac:dyDescent="0.35">
      <c r="A2522" s="19" t="s">
        <v>9914</v>
      </c>
      <c r="B2522" s="19" t="s">
        <v>9913</v>
      </c>
      <c r="C2522" s="19" t="s">
        <v>8261</v>
      </c>
      <c r="D2522" s="19" t="s">
        <v>4647</v>
      </c>
      <c r="E2522" s="19" t="s">
        <v>4645</v>
      </c>
      <c r="F2522" s="19" t="s">
        <v>8259</v>
      </c>
      <c r="G2522" s="19">
        <v>257</v>
      </c>
      <c r="H2522" s="19" t="s">
        <v>8258</v>
      </c>
    </row>
    <row r="2523" spans="1:8" x14ac:dyDescent="0.35">
      <c r="A2523" s="19" t="s">
        <v>9912</v>
      </c>
      <c r="B2523" s="19" t="s">
        <v>9911</v>
      </c>
      <c r="C2523" s="19" t="s">
        <v>8261</v>
      </c>
      <c r="D2523" s="19" t="s">
        <v>8686</v>
      </c>
      <c r="E2523" s="19" t="s">
        <v>4652</v>
      </c>
      <c r="F2523" s="19" t="s">
        <v>8259</v>
      </c>
      <c r="G2523" s="19">
        <v>238</v>
      </c>
      <c r="H2523" s="19" t="s">
        <v>8258</v>
      </c>
    </row>
    <row r="2524" spans="1:8" x14ac:dyDescent="0.35">
      <c r="A2524" s="19" t="s">
        <v>9910</v>
      </c>
      <c r="B2524" s="19" t="s">
        <v>9909</v>
      </c>
      <c r="C2524" s="19" t="s">
        <v>8261</v>
      </c>
      <c r="D2524" s="19" t="s">
        <v>8683</v>
      </c>
      <c r="E2524" s="19" t="s">
        <v>4654</v>
      </c>
      <c r="F2524" s="19" t="s">
        <v>8259</v>
      </c>
      <c r="G2524" s="19">
        <v>570</v>
      </c>
      <c r="H2524" s="19" t="s">
        <v>8258</v>
      </c>
    </row>
    <row r="2525" spans="1:8" x14ac:dyDescent="0.35">
      <c r="A2525" s="19" t="s">
        <v>9908</v>
      </c>
      <c r="B2525" s="19" t="s">
        <v>9907</v>
      </c>
      <c r="C2525" s="19" t="s">
        <v>8261</v>
      </c>
      <c r="D2525" s="19" t="s">
        <v>8260</v>
      </c>
      <c r="E2525" s="19" t="s">
        <v>4658</v>
      </c>
      <c r="F2525" s="19" t="s">
        <v>8259</v>
      </c>
      <c r="G2525" s="19">
        <v>82</v>
      </c>
      <c r="H2525" s="19" t="s">
        <v>8258</v>
      </c>
    </row>
    <row r="2526" spans="1:8" x14ac:dyDescent="0.35">
      <c r="A2526" s="19" t="s">
        <v>9906</v>
      </c>
      <c r="B2526" s="19" t="s">
        <v>9905</v>
      </c>
      <c r="C2526" s="19" t="s">
        <v>8261</v>
      </c>
      <c r="D2526" s="19" t="s">
        <v>8260</v>
      </c>
      <c r="E2526" s="19" t="s">
        <v>4662</v>
      </c>
      <c r="F2526" s="19" t="s">
        <v>8259</v>
      </c>
      <c r="G2526" s="19">
        <v>227</v>
      </c>
      <c r="H2526" s="19" t="s">
        <v>8258</v>
      </c>
    </row>
    <row r="2527" spans="1:8" x14ac:dyDescent="0.35">
      <c r="A2527" s="19" t="s">
        <v>9904</v>
      </c>
      <c r="B2527" s="19" t="s">
        <v>9903</v>
      </c>
      <c r="C2527" s="19" t="s">
        <v>8261</v>
      </c>
      <c r="D2527" s="19" t="s">
        <v>4629</v>
      </c>
      <c r="E2527" s="19" t="s">
        <v>4667</v>
      </c>
      <c r="F2527" s="19" t="s">
        <v>8259</v>
      </c>
      <c r="G2527" s="19">
        <v>102</v>
      </c>
      <c r="H2527" s="19" t="s">
        <v>8258</v>
      </c>
    </row>
    <row r="2528" spans="1:8" x14ac:dyDescent="0.35">
      <c r="A2528" s="19" t="s">
        <v>9902</v>
      </c>
      <c r="B2528" s="19" t="s">
        <v>9901</v>
      </c>
      <c r="C2528" s="19" t="s">
        <v>8261</v>
      </c>
      <c r="D2528" s="19" t="s">
        <v>1886</v>
      </c>
      <c r="E2528" s="19" t="s">
        <v>4669</v>
      </c>
      <c r="F2528" s="19" t="s">
        <v>8259</v>
      </c>
      <c r="G2528" s="19">
        <v>397</v>
      </c>
      <c r="H2528" s="19" t="s">
        <v>8258</v>
      </c>
    </row>
    <row r="2529" spans="1:8" x14ac:dyDescent="0.35">
      <c r="A2529" s="19" t="s">
        <v>9900</v>
      </c>
      <c r="B2529" s="19" t="s">
        <v>9899</v>
      </c>
      <c r="C2529" s="19" t="s">
        <v>8261</v>
      </c>
      <c r="D2529" s="19" t="s">
        <v>8260</v>
      </c>
      <c r="E2529" s="19" t="s">
        <v>4671</v>
      </c>
      <c r="F2529" s="19" t="s">
        <v>8259</v>
      </c>
      <c r="G2529" s="19">
        <v>162</v>
      </c>
      <c r="H2529" s="19" t="s">
        <v>8258</v>
      </c>
    </row>
    <row r="2530" spans="1:8" x14ac:dyDescent="0.35">
      <c r="A2530" s="19" t="s">
        <v>9898</v>
      </c>
      <c r="B2530" s="19" t="s">
        <v>9897</v>
      </c>
      <c r="C2530" s="19" t="s">
        <v>8261</v>
      </c>
      <c r="D2530" s="19" t="s">
        <v>9896</v>
      </c>
      <c r="E2530" s="19" t="s">
        <v>4676</v>
      </c>
      <c r="F2530" s="19" t="s">
        <v>8259</v>
      </c>
      <c r="G2530" s="19">
        <v>330</v>
      </c>
      <c r="H2530" s="19" t="s">
        <v>8258</v>
      </c>
    </row>
    <row r="2531" spans="1:8" x14ac:dyDescent="0.35">
      <c r="A2531" s="19" t="s">
        <v>9895</v>
      </c>
      <c r="B2531" s="19" t="s">
        <v>9894</v>
      </c>
      <c r="C2531" s="19" t="s">
        <v>8261</v>
      </c>
      <c r="D2531" s="19" t="s">
        <v>9893</v>
      </c>
      <c r="E2531" s="19" t="s">
        <v>4679</v>
      </c>
      <c r="F2531" s="19" t="s">
        <v>8259</v>
      </c>
      <c r="G2531" s="19">
        <v>119</v>
      </c>
      <c r="H2531" s="19" t="s">
        <v>8258</v>
      </c>
    </row>
    <row r="2532" spans="1:8" x14ac:dyDescent="0.35">
      <c r="A2532" s="19" t="s">
        <v>9892</v>
      </c>
      <c r="B2532" s="19" t="s">
        <v>9891</v>
      </c>
      <c r="C2532" s="19" t="s">
        <v>8261</v>
      </c>
      <c r="D2532" s="19" t="s">
        <v>8778</v>
      </c>
      <c r="E2532" s="19" t="s">
        <v>4699</v>
      </c>
      <c r="F2532" s="19" t="s">
        <v>8259</v>
      </c>
      <c r="G2532" s="19">
        <v>270</v>
      </c>
      <c r="H2532" s="19" t="s">
        <v>8258</v>
      </c>
    </row>
    <row r="2533" spans="1:8" x14ac:dyDescent="0.35">
      <c r="A2533" s="19" t="s">
        <v>9890</v>
      </c>
      <c r="B2533" s="19" t="s">
        <v>9889</v>
      </c>
      <c r="C2533" s="19" t="s">
        <v>8261</v>
      </c>
      <c r="D2533" s="19" t="s">
        <v>8296</v>
      </c>
      <c r="E2533" s="19" t="s">
        <v>4704</v>
      </c>
      <c r="F2533" s="19" t="s">
        <v>8259</v>
      </c>
      <c r="G2533" s="19">
        <v>189</v>
      </c>
      <c r="H2533" s="19" t="s">
        <v>8258</v>
      </c>
    </row>
    <row r="2534" spans="1:8" x14ac:dyDescent="0.35">
      <c r="A2534" s="19" t="s">
        <v>9888</v>
      </c>
      <c r="B2534" s="19" t="s">
        <v>9887</v>
      </c>
      <c r="C2534" s="19" t="s">
        <v>8261</v>
      </c>
      <c r="D2534" s="19" t="s">
        <v>8260</v>
      </c>
      <c r="E2534" s="19" t="s">
        <v>4710</v>
      </c>
      <c r="F2534" s="19" t="s">
        <v>8259</v>
      </c>
      <c r="G2534" s="19">
        <v>200</v>
      </c>
      <c r="H2534" s="19" t="s">
        <v>8258</v>
      </c>
    </row>
    <row r="2535" spans="1:8" x14ac:dyDescent="0.35">
      <c r="A2535" s="19" t="s">
        <v>9886</v>
      </c>
      <c r="B2535" s="19" t="s">
        <v>9885</v>
      </c>
      <c r="C2535" s="19" t="s">
        <v>8261</v>
      </c>
      <c r="D2535" s="19" t="s">
        <v>4716</v>
      </c>
      <c r="E2535" s="19" t="s">
        <v>4714</v>
      </c>
      <c r="F2535" s="19" t="s">
        <v>8259</v>
      </c>
      <c r="G2535" s="19">
        <v>294</v>
      </c>
      <c r="H2535" s="19" t="s">
        <v>8258</v>
      </c>
    </row>
    <row r="2536" spans="1:8" x14ac:dyDescent="0.35">
      <c r="A2536" s="19" t="s">
        <v>9884</v>
      </c>
      <c r="B2536" s="19" t="s">
        <v>9883</v>
      </c>
      <c r="C2536" s="19" t="s">
        <v>8261</v>
      </c>
      <c r="D2536" s="19" t="s">
        <v>9882</v>
      </c>
      <c r="E2536" s="19" t="s">
        <v>4717</v>
      </c>
      <c r="F2536" s="19" t="s">
        <v>8259</v>
      </c>
      <c r="G2536" s="19">
        <v>446</v>
      </c>
      <c r="H2536" s="19" t="s">
        <v>8258</v>
      </c>
    </row>
    <row r="2537" spans="1:8" x14ac:dyDescent="0.35">
      <c r="A2537" s="19" t="s">
        <v>9881</v>
      </c>
      <c r="B2537" s="19" t="s">
        <v>9880</v>
      </c>
      <c r="C2537" s="19" t="s">
        <v>8261</v>
      </c>
      <c r="D2537" s="19" t="s">
        <v>4724</v>
      </c>
      <c r="E2537" s="19" t="s">
        <v>4722</v>
      </c>
      <c r="F2537" s="19" t="s">
        <v>8259</v>
      </c>
      <c r="G2537" s="19">
        <v>556</v>
      </c>
      <c r="H2537" s="19" t="s">
        <v>8258</v>
      </c>
    </row>
    <row r="2538" spans="1:8" x14ac:dyDescent="0.35">
      <c r="A2538" s="19" t="s">
        <v>9879</v>
      </c>
      <c r="B2538" s="19" t="s">
        <v>9878</v>
      </c>
      <c r="C2538" s="19" t="s">
        <v>8261</v>
      </c>
      <c r="D2538" s="19" t="s">
        <v>8260</v>
      </c>
      <c r="E2538" s="19" t="s">
        <v>4725</v>
      </c>
      <c r="F2538" s="19" t="s">
        <v>8259</v>
      </c>
      <c r="G2538" s="19">
        <v>143</v>
      </c>
      <c r="H2538" s="19" t="s">
        <v>8258</v>
      </c>
    </row>
    <row r="2539" spans="1:8" x14ac:dyDescent="0.35">
      <c r="A2539" s="19" t="s">
        <v>9877</v>
      </c>
      <c r="B2539" s="19" t="s">
        <v>9876</v>
      </c>
      <c r="C2539" s="19" t="s">
        <v>8261</v>
      </c>
      <c r="D2539" s="19" t="s">
        <v>8260</v>
      </c>
      <c r="E2539" s="19" t="s">
        <v>4727</v>
      </c>
      <c r="F2539" s="19" t="s">
        <v>8259</v>
      </c>
      <c r="G2539" s="19">
        <v>155</v>
      </c>
      <c r="H2539" s="19" t="s">
        <v>8258</v>
      </c>
    </row>
    <row r="2540" spans="1:8" x14ac:dyDescent="0.35">
      <c r="A2540" s="19" t="s">
        <v>9875</v>
      </c>
      <c r="B2540" s="19" t="s">
        <v>9874</v>
      </c>
      <c r="C2540" s="19" t="s">
        <v>8261</v>
      </c>
      <c r="D2540" s="19" t="s">
        <v>37</v>
      </c>
      <c r="E2540" s="19" t="s">
        <v>4729</v>
      </c>
      <c r="F2540" s="19" t="s">
        <v>8259</v>
      </c>
      <c r="G2540" s="19">
        <v>134</v>
      </c>
      <c r="H2540" s="19" t="s">
        <v>8258</v>
      </c>
    </row>
    <row r="2541" spans="1:8" x14ac:dyDescent="0.35">
      <c r="A2541" s="19" t="s">
        <v>9873</v>
      </c>
      <c r="B2541" s="19" t="s">
        <v>9872</v>
      </c>
      <c r="C2541" s="19" t="s">
        <v>8261</v>
      </c>
      <c r="D2541" s="19" t="s">
        <v>9443</v>
      </c>
      <c r="E2541" s="19" t="s">
        <v>4731</v>
      </c>
      <c r="F2541" s="19" t="s">
        <v>8259</v>
      </c>
      <c r="G2541" s="19">
        <v>179</v>
      </c>
      <c r="H2541" s="19" t="s">
        <v>8258</v>
      </c>
    </row>
    <row r="2542" spans="1:8" x14ac:dyDescent="0.35">
      <c r="A2542" s="19" t="s">
        <v>9871</v>
      </c>
      <c r="B2542" s="19" t="s">
        <v>9870</v>
      </c>
      <c r="C2542" s="19" t="s">
        <v>8261</v>
      </c>
      <c r="D2542" s="19" t="s">
        <v>8442</v>
      </c>
      <c r="E2542" s="19" t="s">
        <v>4733</v>
      </c>
      <c r="F2542" s="19" t="s">
        <v>8259</v>
      </c>
      <c r="G2542" s="19">
        <v>181</v>
      </c>
      <c r="H2542" s="19" t="s">
        <v>8258</v>
      </c>
    </row>
    <row r="2543" spans="1:8" x14ac:dyDescent="0.35">
      <c r="A2543" s="19" t="s">
        <v>9869</v>
      </c>
      <c r="B2543" s="19" t="s">
        <v>9868</v>
      </c>
      <c r="C2543" s="19" t="s">
        <v>8261</v>
      </c>
      <c r="D2543" s="19" t="s">
        <v>8955</v>
      </c>
      <c r="E2543" s="19" t="s">
        <v>4738</v>
      </c>
      <c r="F2543" s="19" t="s">
        <v>8259</v>
      </c>
      <c r="G2543" s="19">
        <v>259</v>
      </c>
      <c r="H2543" s="19" t="s">
        <v>8258</v>
      </c>
    </row>
    <row r="2544" spans="1:8" x14ac:dyDescent="0.35">
      <c r="A2544" s="19" t="s">
        <v>9867</v>
      </c>
      <c r="B2544" s="19" t="s">
        <v>9866</v>
      </c>
      <c r="C2544" s="19" t="s">
        <v>8261</v>
      </c>
      <c r="D2544" s="19" t="s">
        <v>8442</v>
      </c>
      <c r="E2544" s="19" t="s">
        <v>4740</v>
      </c>
      <c r="F2544" s="19" t="s">
        <v>8259</v>
      </c>
      <c r="G2544" s="19">
        <v>160</v>
      </c>
      <c r="H2544" s="19" t="s">
        <v>8258</v>
      </c>
    </row>
    <row r="2545" spans="1:8" x14ac:dyDescent="0.35">
      <c r="A2545" s="19" t="s">
        <v>9865</v>
      </c>
      <c r="B2545" s="19" t="s">
        <v>9864</v>
      </c>
      <c r="C2545" s="19" t="s">
        <v>8261</v>
      </c>
      <c r="D2545" s="19" t="s">
        <v>8260</v>
      </c>
      <c r="E2545" s="19" t="s">
        <v>4742</v>
      </c>
      <c r="F2545" s="19" t="s">
        <v>8259</v>
      </c>
      <c r="G2545" s="19">
        <v>116</v>
      </c>
      <c r="H2545" s="19" t="s">
        <v>8258</v>
      </c>
    </row>
    <row r="2546" spans="1:8" x14ac:dyDescent="0.35">
      <c r="A2546" s="19" t="s">
        <v>9863</v>
      </c>
      <c r="B2546" s="19" t="s">
        <v>9862</v>
      </c>
      <c r="C2546" s="19" t="s">
        <v>8261</v>
      </c>
      <c r="D2546" s="19" t="s">
        <v>8442</v>
      </c>
      <c r="E2546" s="19" t="s">
        <v>4744</v>
      </c>
      <c r="F2546" s="19" t="s">
        <v>8259</v>
      </c>
      <c r="G2546" s="19">
        <v>177</v>
      </c>
      <c r="H2546" s="19" t="s">
        <v>8258</v>
      </c>
    </row>
    <row r="2547" spans="1:8" x14ac:dyDescent="0.35">
      <c r="A2547" s="19" t="s">
        <v>9861</v>
      </c>
      <c r="B2547" s="19" t="s">
        <v>9860</v>
      </c>
      <c r="C2547" s="19" t="s">
        <v>8261</v>
      </c>
      <c r="D2547" s="19" t="s">
        <v>4758</v>
      </c>
      <c r="E2547" s="19" t="s">
        <v>4756</v>
      </c>
      <c r="F2547" s="19" t="s">
        <v>8259</v>
      </c>
      <c r="G2547" s="19">
        <v>233</v>
      </c>
      <c r="H2547" s="19" t="s">
        <v>8258</v>
      </c>
    </row>
    <row r="2548" spans="1:8" x14ac:dyDescent="0.35">
      <c r="A2548" s="19" t="s">
        <v>9859</v>
      </c>
      <c r="B2548" s="19" t="s">
        <v>9858</v>
      </c>
      <c r="C2548" s="19" t="s">
        <v>8261</v>
      </c>
      <c r="D2548" s="19" t="s">
        <v>9857</v>
      </c>
      <c r="E2548" s="19" t="s">
        <v>4759</v>
      </c>
      <c r="F2548" s="19" t="s">
        <v>8259</v>
      </c>
      <c r="G2548" s="19">
        <v>40</v>
      </c>
      <c r="H2548" s="19" t="s">
        <v>8258</v>
      </c>
    </row>
    <row r="2549" spans="1:8" x14ac:dyDescent="0.35">
      <c r="A2549" s="19" t="s">
        <v>9856</v>
      </c>
      <c r="B2549" s="19" t="s">
        <v>9855</v>
      </c>
      <c r="C2549" s="19" t="s">
        <v>8261</v>
      </c>
      <c r="D2549" s="19" t="s">
        <v>9854</v>
      </c>
      <c r="E2549" s="19" t="s">
        <v>4762</v>
      </c>
      <c r="F2549" s="19" t="s">
        <v>8259</v>
      </c>
      <c r="G2549" s="19">
        <v>157</v>
      </c>
      <c r="H2549" s="19" t="s">
        <v>8258</v>
      </c>
    </row>
    <row r="2550" spans="1:8" x14ac:dyDescent="0.35">
      <c r="A2550" s="19" t="s">
        <v>9853</v>
      </c>
      <c r="B2550" s="19" t="s">
        <v>9852</v>
      </c>
      <c r="C2550" s="19" t="s">
        <v>8261</v>
      </c>
      <c r="D2550" s="19" t="s">
        <v>9851</v>
      </c>
      <c r="E2550" s="19" t="s">
        <v>4767</v>
      </c>
      <c r="F2550" s="19" t="s">
        <v>8259</v>
      </c>
      <c r="G2550" s="19">
        <v>185</v>
      </c>
      <c r="H2550" s="19" t="s">
        <v>8258</v>
      </c>
    </row>
    <row r="2551" spans="1:8" x14ac:dyDescent="0.35">
      <c r="A2551" s="19" t="s">
        <v>9850</v>
      </c>
      <c r="B2551" s="19" t="s">
        <v>9849</v>
      </c>
      <c r="C2551" s="19" t="s">
        <v>8261</v>
      </c>
      <c r="D2551" s="19" t="s">
        <v>9848</v>
      </c>
      <c r="E2551" s="19" t="s">
        <v>4770</v>
      </c>
      <c r="F2551" s="19" t="s">
        <v>8259</v>
      </c>
      <c r="G2551" s="19">
        <v>139</v>
      </c>
      <c r="H2551" s="19" t="s">
        <v>8258</v>
      </c>
    </row>
    <row r="2552" spans="1:8" x14ac:dyDescent="0.35">
      <c r="A2552" s="19" t="s">
        <v>9847</v>
      </c>
      <c r="B2552" s="19" t="s">
        <v>9846</v>
      </c>
      <c r="C2552" s="19" t="s">
        <v>8261</v>
      </c>
      <c r="D2552" s="19" t="s">
        <v>998</v>
      </c>
      <c r="E2552" s="19" t="s">
        <v>4772</v>
      </c>
      <c r="F2552" s="19" t="s">
        <v>8259</v>
      </c>
      <c r="G2552" s="19">
        <v>145</v>
      </c>
      <c r="H2552" s="19" t="s">
        <v>8258</v>
      </c>
    </row>
    <row r="2553" spans="1:8" x14ac:dyDescent="0.35">
      <c r="A2553" s="19" t="s">
        <v>9845</v>
      </c>
      <c r="B2553" s="19" t="s">
        <v>9844</v>
      </c>
      <c r="C2553" s="19" t="s">
        <v>8261</v>
      </c>
      <c r="D2553" s="19" t="s">
        <v>4779</v>
      </c>
      <c r="E2553" s="19" t="s">
        <v>4777</v>
      </c>
      <c r="F2553" s="19" t="s">
        <v>8259</v>
      </c>
      <c r="G2553" s="19">
        <v>245</v>
      </c>
      <c r="H2553" s="19" t="s">
        <v>8258</v>
      </c>
    </row>
    <row r="2554" spans="1:8" x14ac:dyDescent="0.35">
      <c r="A2554" s="19" t="s">
        <v>9843</v>
      </c>
      <c r="B2554" s="19" t="s">
        <v>9842</v>
      </c>
      <c r="C2554" s="19" t="s">
        <v>8261</v>
      </c>
      <c r="D2554" s="19" t="s">
        <v>8260</v>
      </c>
      <c r="E2554" s="19" t="s">
        <v>4780</v>
      </c>
      <c r="F2554" s="19" t="s">
        <v>8259</v>
      </c>
      <c r="G2554" s="19">
        <v>201</v>
      </c>
      <c r="H2554" s="19" t="s">
        <v>8258</v>
      </c>
    </row>
    <row r="2555" spans="1:8" x14ac:dyDescent="0.35">
      <c r="A2555" s="19" t="s">
        <v>9841</v>
      </c>
      <c r="B2555" s="19" t="s">
        <v>9840</v>
      </c>
      <c r="C2555" s="19" t="s">
        <v>8261</v>
      </c>
      <c r="D2555" s="19" t="s">
        <v>8260</v>
      </c>
      <c r="E2555" s="19" t="s">
        <v>4782</v>
      </c>
      <c r="F2555" s="19" t="s">
        <v>8259</v>
      </c>
      <c r="G2555" s="19">
        <v>61</v>
      </c>
      <c r="H2555" s="19" t="s">
        <v>8258</v>
      </c>
    </row>
    <row r="2556" spans="1:8" x14ac:dyDescent="0.35">
      <c r="A2556" s="19" t="s">
        <v>9839</v>
      </c>
      <c r="B2556" s="19" t="s">
        <v>9838</v>
      </c>
      <c r="C2556" s="19" t="s">
        <v>8261</v>
      </c>
      <c r="D2556" s="19" t="s">
        <v>8683</v>
      </c>
      <c r="E2556" s="19" t="s">
        <v>4784</v>
      </c>
      <c r="F2556" s="19" t="s">
        <v>8259</v>
      </c>
      <c r="G2556" s="19">
        <v>258</v>
      </c>
      <c r="H2556" s="19" t="s">
        <v>8258</v>
      </c>
    </row>
    <row r="2557" spans="1:8" x14ac:dyDescent="0.35">
      <c r="A2557" s="19" t="s">
        <v>9837</v>
      </c>
      <c r="B2557" s="19" t="s">
        <v>9836</v>
      </c>
      <c r="C2557" s="19" t="s">
        <v>8261</v>
      </c>
      <c r="D2557" s="19" t="s">
        <v>9564</v>
      </c>
      <c r="E2557" s="19" t="s">
        <v>4786</v>
      </c>
      <c r="F2557" s="19" t="s">
        <v>8259</v>
      </c>
      <c r="G2557" s="19">
        <v>161</v>
      </c>
      <c r="H2557" s="19" t="s">
        <v>8258</v>
      </c>
    </row>
    <row r="2558" spans="1:8" x14ac:dyDescent="0.35">
      <c r="A2558" s="19" t="s">
        <v>9835</v>
      </c>
      <c r="B2558" s="19" t="s">
        <v>9834</v>
      </c>
      <c r="C2558" s="19" t="s">
        <v>8261</v>
      </c>
      <c r="D2558" s="19" t="s">
        <v>9833</v>
      </c>
      <c r="E2558" s="19" t="s">
        <v>4794</v>
      </c>
      <c r="F2558" s="19" t="s">
        <v>8259</v>
      </c>
      <c r="G2558" s="19">
        <v>150</v>
      </c>
      <c r="H2558" s="19" t="s">
        <v>8258</v>
      </c>
    </row>
    <row r="2559" spans="1:8" x14ac:dyDescent="0.35">
      <c r="A2559" s="19" t="s">
        <v>9832</v>
      </c>
      <c r="B2559" s="19" t="s">
        <v>9831</v>
      </c>
      <c r="C2559" s="19" t="s">
        <v>8261</v>
      </c>
      <c r="D2559" s="19" t="s">
        <v>8260</v>
      </c>
      <c r="E2559" s="19" t="s">
        <v>4797</v>
      </c>
      <c r="F2559" s="19" t="s">
        <v>8259</v>
      </c>
      <c r="G2559" s="19">
        <v>134</v>
      </c>
      <c r="H2559" s="19" t="s">
        <v>8258</v>
      </c>
    </row>
    <row r="2560" spans="1:8" x14ac:dyDescent="0.35">
      <c r="A2560" s="19" t="s">
        <v>9830</v>
      </c>
      <c r="B2560" s="19" t="s">
        <v>9829</v>
      </c>
      <c r="C2560" s="19" t="s">
        <v>8261</v>
      </c>
      <c r="D2560" s="19" t="s">
        <v>8442</v>
      </c>
      <c r="E2560" s="19" t="s">
        <v>4799</v>
      </c>
      <c r="F2560" s="19" t="s">
        <v>8259</v>
      </c>
      <c r="G2560" s="19">
        <v>115</v>
      </c>
      <c r="H2560" s="19" t="s">
        <v>8258</v>
      </c>
    </row>
    <row r="2561" spans="1:8" x14ac:dyDescent="0.35">
      <c r="A2561" s="19" t="s">
        <v>9828</v>
      </c>
      <c r="B2561" s="19" t="s">
        <v>9827</v>
      </c>
      <c r="C2561" s="19" t="s">
        <v>8261</v>
      </c>
      <c r="D2561" s="19" t="s">
        <v>8260</v>
      </c>
      <c r="E2561" s="19" t="s">
        <v>4801</v>
      </c>
      <c r="F2561" s="19" t="s">
        <v>8259</v>
      </c>
      <c r="G2561" s="19">
        <v>64</v>
      </c>
      <c r="H2561" s="19" t="s">
        <v>8258</v>
      </c>
    </row>
    <row r="2562" spans="1:8" x14ac:dyDescent="0.35">
      <c r="A2562" s="19" t="s">
        <v>9826</v>
      </c>
      <c r="B2562" s="19" t="s">
        <v>9825</v>
      </c>
      <c r="C2562" s="19" t="s">
        <v>8261</v>
      </c>
      <c r="D2562" s="19" t="s">
        <v>9824</v>
      </c>
      <c r="E2562" s="19" t="s">
        <v>4803</v>
      </c>
      <c r="F2562" s="19" t="s">
        <v>8259</v>
      </c>
      <c r="G2562" s="19">
        <v>207</v>
      </c>
      <c r="H2562" s="19" t="s">
        <v>8258</v>
      </c>
    </row>
    <row r="2563" spans="1:8" x14ac:dyDescent="0.35">
      <c r="A2563" s="19" t="s">
        <v>9823</v>
      </c>
      <c r="B2563" s="19" t="s">
        <v>9822</v>
      </c>
      <c r="C2563" s="19" t="s">
        <v>8261</v>
      </c>
      <c r="D2563" s="19" t="s">
        <v>8386</v>
      </c>
      <c r="E2563" s="19" t="s">
        <v>4811</v>
      </c>
      <c r="F2563" s="19" t="s">
        <v>8259</v>
      </c>
      <c r="G2563" s="19">
        <v>225</v>
      </c>
      <c r="H2563" s="19" t="s">
        <v>8258</v>
      </c>
    </row>
    <row r="2564" spans="1:8" x14ac:dyDescent="0.35">
      <c r="A2564" s="19" t="s">
        <v>9821</v>
      </c>
      <c r="B2564" s="19" t="s">
        <v>9820</v>
      </c>
      <c r="C2564" s="19" t="s">
        <v>8261</v>
      </c>
      <c r="D2564" s="19" t="s">
        <v>9819</v>
      </c>
      <c r="E2564" s="19" t="s">
        <v>4813</v>
      </c>
      <c r="F2564" s="19" t="s">
        <v>8259</v>
      </c>
      <c r="G2564" s="19">
        <v>140</v>
      </c>
      <c r="H2564" s="19" t="s">
        <v>8258</v>
      </c>
    </row>
    <row r="2565" spans="1:8" x14ac:dyDescent="0.35">
      <c r="A2565" s="19" t="s">
        <v>9818</v>
      </c>
      <c r="B2565" s="19" t="s">
        <v>9817</v>
      </c>
      <c r="C2565" s="19" t="s">
        <v>8261</v>
      </c>
      <c r="D2565" s="19" t="s">
        <v>9816</v>
      </c>
      <c r="E2565" s="19" t="s">
        <v>4816</v>
      </c>
      <c r="F2565" s="19" t="s">
        <v>8259</v>
      </c>
      <c r="G2565" s="19">
        <v>198</v>
      </c>
      <c r="H2565" s="19" t="s">
        <v>8258</v>
      </c>
    </row>
    <row r="2566" spans="1:8" x14ac:dyDescent="0.35">
      <c r="A2566" s="19" t="s">
        <v>9815</v>
      </c>
      <c r="B2566" s="19" t="s">
        <v>9814</v>
      </c>
      <c r="C2566" s="19" t="s">
        <v>8261</v>
      </c>
      <c r="D2566" s="19" t="s">
        <v>9813</v>
      </c>
      <c r="E2566" s="19" t="s">
        <v>4819</v>
      </c>
      <c r="F2566" s="19" t="s">
        <v>8259</v>
      </c>
      <c r="G2566" s="19">
        <v>371</v>
      </c>
      <c r="H2566" s="19" t="s">
        <v>8258</v>
      </c>
    </row>
    <row r="2567" spans="1:8" x14ac:dyDescent="0.35">
      <c r="A2567" s="19" t="s">
        <v>9812</v>
      </c>
      <c r="B2567" s="19" t="s">
        <v>9811</v>
      </c>
      <c r="C2567" s="19" t="s">
        <v>8261</v>
      </c>
      <c r="D2567" s="19" t="s">
        <v>9810</v>
      </c>
      <c r="E2567" s="19" t="s">
        <v>4822</v>
      </c>
      <c r="F2567" s="19" t="s">
        <v>8259</v>
      </c>
      <c r="G2567" s="19">
        <v>288</v>
      </c>
      <c r="H2567" s="19" t="s">
        <v>8258</v>
      </c>
    </row>
    <row r="2568" spans="1:8" x14ac:dyDescent="0.35">
      <c r="A2568" s="19" t="s">
        <v>9809</v>
      </c>
      <c r="B2568" s="19" t="s">
        <v>9808</v>
      </c>
      <c r="C2568" s="19" t="s">
        <v>8261</v>
      </c>
      <c r="D2568" s="19" t="s">
        <v>9807</v>
      </c>
      <c r="E2568" s="19" t="s">
        <v>9806</v>
      </c>
      <c r="F2568" s="19" t="s">
        <v>8259</v>
      </c>
      <c r="G2568" s="19">
        <v>279</v>
      </c>
      <c r="H2568" s="19" t="s">
        <v>8258</v>
      </c>
    </row>
    <row r="2569" spans="1:8" x14ac:dyDescent="0.35">
      <c r="A2569" s="19" t="s">
        <v>9805</v>
      </c>
      <c r="B2569" s="19" t="s">
        <v>9804</v>
      </c>
      <c r="C2569" s="19" t="s">
        <v>8261</v>
      </c>
      <c r="D2569" s="19" t="s">
        <v>9803</v>
      </c>
      <c r="E2569" s="19" t="s">
        <v>4828</v>
      </c>
      <c r="F2569" s="19" t="s">
        <v>8259</v>
      </c>
      <c r="G2569" s="19">
        <v>393</v>
      </c>
      <c r="H2569" s="19" t="s">
        <v>8258</v>
      </c>
    </row>
    <row r="2570" spans="1:8" x14ac:dyDescent="0.35">
      <c r="A2570" s="19" t="s">
        <v>9802</v>
      </c>
      <c r="B2570" s="19" t="s">
        <v>9801</v>
      </c>
      <c r="C2570" s="19" t="s">
        <v>8261</v>
      </c>
      <c r="D2570" s="19" t="s">
        <v>9800</v>
      </c>
      <c r="E2570" s="19" t="s">
        <v>4831</v>
      </c>
      <c r="F2570" s="19" t="s">
        <v>8259</v>
      </c>
      <c r="G2570" s="19">
        <v>241</v>
      </c>
      <c r="H2570" s="19" t="s">
        <v>8258</v>
      </c>
    </row>
    <row r="2571" spans="1:8" x14ac:dyDescent="0.35">
      <c r="A2571" s="19" t="s">
        <v>9799</v>
      </c>
      <c r="B2571" s="19" t="s">
        <v>9798</v>
      </c>
      <c r="C2571" s="19" t="s">
        <v>8261</v>
      </c>
      <c r="D2571" s="19" t="s">
        <v>8669</v>
      </c>
      <c r="E2571" s="19" t="s">
        <v>4833</v>
      </c>
      <c r="F2571" s="19" t="s">
        <v>8259</v>
      </c>
      <c r="G2571" s="19">
        <v>271</v>
      </c>
      <c r="H2571" s="19" t="s">
        <v>8258</v>
      </c>
    </row>
    <row r="2572" spans="1:8" x14ac:dyDescent="0.35">
      <c r="A2572" s="19" t="s">
        <v>9797</v>
      </c>
      <c r="B2572" s="19" t="s">
        <v>9796</v>
      </c>
      <c r="C2572" s="19" t="s">
        <v>8261</v>
      </c>
      <c r="D2572" s="19" t="s">
        <v>9795</v>
      </c>
      <c r="E2572" s="19" t="s">
        <v>4835</v>
      </c>
      <c r="F2572" s="19" t="s">
        <v>8259</v>
      </c>
      <c r="G2572" s="19">
        <v>346</v>
      </c>
      <c r="H2572" s="19" t="s">
        <v>8258</v>
      </c>
    </row>
    <row r="2573" spans="1:8" x14ac:dyDescent="0.35">
      <c r="A2573" s="19" t="s">
        <v>9794</v>
      </c>
      <c r="B2573" s="19" t="s">
        <v>9793</v>
      </c>
      <c r="C2573" s="19" t="s">
        <v>8261</v>
      </c>
      <c r="D2573" s="19" t="s">
        <v>8595</v>
      </c>
      <c r="E2573" s="19" t="s">
        <v>4844</v>
      </c>
      <c r="F2573" s="19" t="s">
        <v>8259</v>
      </c>
      <c r="G2573" s="19">
        <v>247</v>
      </c>
      <c r="H2573" s="19" t="s">
        <v>8258</v>
      </c>
    </row>
    <row r="2574" spans="1:8" x14ac:dyDescent="0.35">
      <c r="A2574" s="19" t="s">
        <v>9792</v>
      </c>
      <c r="B2574" s="19" t="s">
        <v>9791</v>
      </c>
      <c r="C2574" s="19" t="s">
        <v>8261</v>
      </c>
      <c r="D2574" s="19" t="s">
        <v>9790</v>
      </c>
      <c r="E2574" s="19" t="s">
        <v>4846</v>
      </c>
      <c r="F2574" s="19" t="s">
        <v>8259</v>
      </c>
      <c r="G2574" s="19">
        <v>228</v>
      </c>
      <c r="H2574" s="19" t="s">
        <v>8258</v>
      </c>
    </row>
    <row r="2575" spans="1:8" x14ac:dyDescent="0.35">
      <c r="A2575" s="19" t="s">
        <v>9789</v>
      </c>
      <c r="B2575" s="19" t="s">
        <v>9788</v>
      </c>
      <c r="C2575" s="19" t="s">
        <v>8261</v>
      </c>
      <c r="D2575" s="19" t="s">
        <v>9787</v>
      </c>
      <c r="E2575" s="19" t="s">
        <v>4851</v>
      </c>
      <c r="F2575" s="19" t="s">
        <v>8259</v>
      </c>
      <c r="G2575" s="19">
        <v>189</v>
      </c>
      <c r="H2575" s="19" t="s">
        <v>8258</v>
      </c>
    </row>
    <row r="2576" spans="1:8" x14ac:dyDescent="0.35">
      <c r="A2576" s="19" t="s">
        <v>9786</v>
      </c>
      <c r="B2576" s="19" t="s">
        <v>9785</v>
      </c>
      <c r="C2576" s="19" t="s">
        <v>8261</v>
      </c>
      <c r="D2576" s="19" t="s">
        <v>4855</v>
      </c>
      <c r="E2576" s="19" t="s">
        <v>4853</v>
      </c>
      <c r="F2576" s="19" t="s">
        <v>8259</v>
      </c>
      <c r="G2576" s="19">
        <v>298</v>
      </c>
      <c r="H2576" s="19" t="s">
        <v>8258</v>
      </c>
    </row>
    <row r="2577" spans="1:8" x14ac:dyDescent="0.35">
      <c r="A2577" s="19" t="s">
        <v>9784</v>
      </c>
      <c r="B2577" s="19" t="s">
        <v>9783</v>
      </c>
      <c r="C2577" s="19" t="s">
        <v>8261</v>
      </c>
      <c r="D2577" s="19" t="s">
        <v>9782</v>
      </c>
      <c r="E2577" s="19" t="s">
        <v>4867</v>
      </c>
      <c r="F2577" s="19" t="s">
        <v>8259</v>
      </c>
      <c r="G2577" s="19">
        <v>356</v>
      </c>
      <c r="H2577" s="19" t="s">
        <v>8258</v>
      </c>
    </row>
    <row r="2578" spans="1:8" x14ac:dyDescent="0.35">
      <c r="A2578" s="19" t="s">
        <v>9781</v>
      </c>
      <c r="B2578" s="19" t="s">
        <v>9780</v>
      </c>
      <c r="C2578" s="19" t="s">
        <v>8261</v>
      </c>
      <c r="D2578" s="19" t="s">
        <v>8260</v>
      </c>
      <c r="E2578" s="19" t="s">
        <v>4870</v>
      </c>
      <c r="F2578" s="19" t="s">
        <v>8259</v>
      </c>
      <c r="G2578" s="19">
        <v>91</v>
      </c>
      <c r="H2578" s="19" t="s">
        <v>8258</v>
      </c>
    </row>
    <row r="2579" spans="1:8" x14ac:dyDescent="0.35">
      <c r="A2579" s="19" t="s">
        <v>9779</v>
      </c>
      <c r="B2579" s="19" t="s">
        <v>9778</v>
      </c>
      <c r="C2579" s="19" t="s">
        <v>8261</v>
      </c>
      <c r="D2579" s="19" t="s">
        <v>8260</v>
      </c>
      <c r="E2579" s="19" t="s">
        <v>4872</v>
      </c>
      <c r="F2579" s="19" t="s">
        <v>8259</v>
      </c>
      <c r="G2579" s="19">
        <v>103</v>
      </c>
      <c r="H2579" s="19" t="s">
        <v>8258</v>
      </c>
    </row>
    <row r="2580" spans="1:8" x14ac:dyDescent="0.35">
      <c r="A2580" s="19" t="s">
        <v>9777</v>
      </c>
      <c r="B2580" s="19" t="s">
        <v>9776</v>
      </c>
      <c r="C2580" s="19" t="s">
        <v>8261</v>
      </c>
      <c r="D2580" s="19" t="s">
        <v>8260</v>
      </c>
      <c r="E2580" s="19" t="s">
        <v>4874</v>
      </c>
      <c r="F2580" s="19" t="s">
        <v>8259</v>
      </c>
      <c r="G2580" s="19">
        <v>269</v>
      </c>
      <c r="H2580" s="19" t="s">
        <v>8258</v>
      </c>
    </row>
    <row r="2581" spans="1:8" x14ac:dyDescent="0.35">
      <c r="A2581" s="19" t="s">
        <v>9775</v>
      </c>
      <c r="B2581" s="19" t="s">
        <v>9774</v>
      </c>
      <c r="C2581" s="19" t="s">
        <v>8261</v>
      </c>
      <c r="D2581" s="19" t="s">
        <v>162</v>
      </c>
      <c r="E2581" s="19" t="s">
        <v>4876</v>
      </c>
      <c r="F2581" s="19" t="s">
        <v>8259</v>
      </c>
      <c r="G2581" s="19">
        <v>364</v>
      </c>
      <c r="H2581" s="19" t="s">
        <v>8258</v>
      </c>
    </row>
    <row r="2582" spans="1:8" x14ac:dyDescent="0.35">
      <c r="A2582" s="19" t="s">
        <v>9773</v>
      </c>
      <c r="B2582" s="19" t="s">
        <v>9772</v>
      </c>
      <c r="C2582" s="19" t="s">
        <v>8261</v>
      </c>
      <c r="D2582" s="19" t="s">
        <v>9771</v>
      </c>
      <c r="E2582" s="19" t="s">
        <v>4878</v>
      </c>
      <c r="F2582" s="19" t="s">
        <v>8259</v>
      </c>
      <c r="G2582" s="19">
        <v>275</v>
      </c>
      <c r="H2582" s="19" t="s">
        <v>8258</v>
      </c>
    </row>
    <row r="2583" spans="1:8" x14ac:dyDescent="0.35">
      <c r="A2583" s="19" t="s">
        <v>9770</v>
      </c>
      <c r="B2583" s="19" t="s">
        <v>9769</v>
      </c>
      <c r="C2583" s="19" t="s">
        <v>8261</v>
      </c>
      <c r="D2583" s="19" t="s">
        <v>1872</v>
      </c>
      <c r="E2583" s="19" t="s">
        <v>4885</v>
      </c>
      <c r="F2583" s="19" t="s">
        <v>8259</v>
      </c>
      <c r="G2583" s="19">
        <v>334</v>
      </c>
      <c r="H2583" s="19" t="s">
        <v>8258</v>
      </c>
    </row>
    <row r="2584" spans="1:8" x14ac:dyDescent="0.35">
      <c r="A2584" s="19" t="s">
        <v>9768</v>
      </c>
      <c r="B2584" s="19" t="s">
        <v>9767</v>
      </c>
      <c r="C2584" s="19" t="s">
        <v>8261</v>
      </c>
      <c r="D2584" s="19" t="s">
        <v>8386</v>
      </c>
      <c r="E2584" s="19" t="s">
        <v>4887</v>
      </c>
      <c r="F2584" s="19" t="s">
        <v>8259</v>
      </c>
      <c r="G2584" s="19">
        <v>260</v>
      </c>
      <c r="H2584" s="19" t="s">
        <v>8258</v>
      </c>
    </row>
    <row r="2585" spans="1:8" x14ac:dyDescent="0.35">
      <c r="A2585" s="19" t="s">
        <v>9766</v>
      </c>
      <c r="B2585" s="19" t="s">
        <v>9765</v>
      </c>
      <c r="C2585" s="19" t="s">
        <v>8261</v>
      </c>
      <c r="D2585" s="19" t="s">
        <v>9764</v>
      </c>
      <c r="E2585" s="19" t="s">
        <v>4889</v>
      </c>
      <c r="F2585" s="19" t="s">
        <v>8259</v>
      </c>
      <c r="G2585" s="19">
        <v>334</v>
      </c>
      <c r="H2585" s="19" t="s">
        <v>8258</v>
      </c>
    </row>
    <row r="2586" spans="1:8" x14ac:dyDescent="0.35">
      <c r="A2586" s="19" t="s">
        <v>9763</v>
      </c>
      <c r="B2586" s="19" t="s">
        <v>9762</v>
      </c>
      <c r="C2586" s="19" t="s">
        <v>8261</v>
      </c>
      <c r="D2586" s="19" t="s">
        <v>1872</v>
      </c>
      <c r="E2586" s="19" t="s">
        <v>4892</v>
      </c>
      <c r="F2586" s="19" t="s">
        <v>8259</v>
      </c>
      <c r="G2586" s="19">
        <v>299</v>
      </c>
      <c r="H2586" s="19" t="s">
        <v>8258</v>
      </c>
    </row>
    <row r="2587" spans="1:8" x14ac:dyDescent="0.35">
      <c r="A2587" s="19" t="s">
        <v>9761</v>
      </c>
      <c r="B2587" s="19" t="s">
        <v>9760</v>
      </c>
      <c r="C2587" s="19" t="s">
        <v>8261</v>
      </c>
      <c r="D2587" s="19" t="s">
        <v>8260</v>
      </c>
      <c r="E2587" s="19" t="s">
        <v>4894</v>
      </c>
      <c r="F2587" s="19" t="s">
        <v>8259</v>
      </c>
      <c r="G2587" s="19">
        <v>402</v>
      </c>
      <c r="H2587" s="19" t="s">
        <v>8258</v>
      </c>
    </row>
    <row r="2588" spans="1:8" x14ac:dyDescent="0.35">
      <c r="A2588" s="19" t="s">
        <v>9759</v>
      </c>
      <c r="B2588" s="19" t="s">
        <v>9758</v>
      </c>
      <c r="C2588" s="19" t="s">
        <v>8261</v>
      </c>
      <c r="D2588" s="19" t="s">
        <v>4904</v>
      </c>
      <c r="E2588" s="19" t="s">
        <v>4902</v>
      </c>
      <c r="F2588" s="19" t="s">
        <v>8259</v>
      </c>
      <c r="G2588" s="19">
        <v>98</v>
      </c>
      <c r="H2588" s="19" t="s">
        <v>8258</v>
      </c>
    </row>
    <row r="2589" spans="1:8" x14ac:dyDescent="0.35">
      <c r="A2589" s="19" t="s">
        <v>9757</v>
      </c>
      <c r="B2589" s="19" t="s">
        <v>9756</v>
      </c>
      <c r="C2589" s="19" t="s">
        <v>8261</v>
      </c>
      <c r="D2589" s="19" t="s">
        <v>8260</v>
      </c>
      <c r="E2589" s="19" t="s">
        <v>4912</v>
      </c>
      <c r="F2589" s="19" t="s">
        <v>8259</v>
      </c>
      <c r="G2589" s="19">
        <v>157</v>
      </c>
      <c r="H2589" s="19" t="s">
        <v>8258</v>
      </c>
    </row>
    <row r="2590" spans="1:8" x14ac:dyDescent="0.35">
      <c r="A2590" s="19" t="s">
        <v>9755</v>
      </c>
      <c r="B2590" s="19" t="s">
        <v>9754</v>
      </c>
      <c r="C2590" s="19" t="s">
        <v>8261</v>
      </c>
      <c r="D2590" s="19" t="s">
        <v>9753</v>
      </c>
      <c r="E2590" s="19" t="s">
        <v>4931</v>
      </c>
      <c r="F2590" s="19" t="s">
        <v>8259</v>
      </c>
      <c r="G2590" s="19">
        <v>108</v>
      </c>
      <c r="H2590" s="19" t="s">
        <v>8258</v>
      </c>
    </row>
    <row r="2591" spans="1:8" x14ac:dyDescent="0.35">
      <c r="A2591" s="19" t="s">
        <v>9752</v>
      </c>
      <c r="B2591" s="19" t="s">
        <v>9751</v>
      </c>
      <c r="C2591" s="19" t="s">
        <v>8261</v>
      </c>
      <c r="D2591" s="19" t="s">
        <v>4936</v>
      </c>
      <c r="E2591" s="19" t="s">
        <v>4934</v>
      </c>
      <c r="F2591" s="19" t="s">
        <v>8259</v>
      </c>
      <c r="G2591" s="19">
        <v>809</v>
      </c>
      <c r="H2591" s="19" t="s">
        <v>8258</v>
      </c>
    </row>
    <row r="2592" spans="1:8" x14ac:dyDescent="0.35">
      <c r="A2592" s="19" t="s">
        <v>9750</v>
      </c>
      <c r="B2592" s="19" t="s">
        <v>9749</v>
      </c>
      <c r="C2592" s="19" t="s">
        <v>8261</v>
      </c>
      <c r="D2592" s="19" t="s">
        <v>9748</v>
      </c>
      <c r="E2592" s="19" t="s">
        <v>4945</v>
      </c>
      <c r="F2592" s="19" t="s">
        <v>8259</v>
      </c>
      <c r="G2592" s="19">
        <v>65</v>
      </c>
      <c r="H2592" s="19" t="s">
        <v>8258</v>
      </c>
    </row>
    <row r="2593" spans="1:8" x14ac:dyDescent="0.35">
      <c r="A2593" s="19" t="s">
        <v>9747</v>
      </c>
      <c r="B2593" s="19" t="s">
        <v>9746</v>
      </c>
      <c r="C2593" s="19" t="s">
        <v>8261</v>
      </c>
      <c r="D2593" s="19" t="s">
        <v>8260</v>
      </c>
      <c r="E2593" s="19" t="s">
        <v>4948</v>
      </c>
      <c r="F2593" s="19" t="s">
        <v>8259</v>
      </c>
      <c r="G2593" s="19">
        <v>135</v>
      </c>
      <c r="H2593" s="19" t="s">
        <v>8258</v>
      </c>
    </row>
    <row r="2594" spans="1:8" x14ac:dyDescent="0.35">
      <c r="A2594" s="19" t="s">
        <v>9745</v>
      </c>
      <c r="B2594" s="19" t="s">
        <v>9744</v>
      </c>
      <c r="C2594" s="19" t="s">
        <v>8261</v>
      </c>
      <c r="D2594" s="19" t="s">
        <v>8260</v>
      </c>
      <c r="E2594" s="19" t="s">
        <v>4952</v>
      </c>
      <c r="F2594" s="19" t="s">
        <v>8259</v>
      </c>
      <c r="G2594" s="19">
        <v>310</v>
      </c>
      <c r="H2594" s="19" t="s">
        <v>8258</v>
      </c>
    </row>
    <row r="2595" spans="1:8" x14ac:dyDescent="0.35">
      <c r="A2595" s="19" t="s">
        <v>9743</v>
      </c>
      <c r="B2595" s="19" t="s">
        <v>9742</v>
      </c>
      <c r="C2595" s="19" t="s">
        <v>8261</v>
      </c>
      <c r="D2595" s="19" t="s">
        <v>8260</v>
      </c>
      <c r="E2595" s="19" t="s">
        <v>4954</v>
      </c>
      <c r="F2595" s="19" t="s">
        <v>8259</v>
      </c>
      <c r="G2595" s="19">
        <v>86</v>
      </c>
      <c r="H2595" s="19" t="s">
        <v>8258</v>
      </c>
    </row>
    <row r="2596" spans="1:8" x14ac:dyDescent="0.35">
      <c r="A2596" s="19" t="s">
        <v>9741</v>
      </c>
      <c r="B2596" s="19" t="s">
        <v>9740</v>
      </c>
      <c r="C2596" s="19" t="s">
        <v>8261</v>
      </c>
      <c r="D2596" s="19" t="s">
        <v>8260</v>
      </c>
      <c r="E2596" s="19" t="s">
        <v>4958</v>
      </c>
      <c r="F2596" s="19" t="s">
        <v>8259</v>
      </c>
      <c r="G2596" s="19">
        <v>67</v>
      </c>
      <c r="H2596" s="19" t="s">
        <v>8258</v>
      </c>
    </row>
    <row r="2597" spans="1:8" x14ac:dyDescent="0.35">
      <c r="A2597" s="19" t="s">
        <v>9739</v>
      </c>
      <c r="B2597" s="19" t="s">
        <v>9738</v>
      </c>
      <c r="C2597" s="19" t="s">
        <v>8261</v>
      </c>
      <c r="D2597" s="19" t="s">
        <v>2877</v>
      </c>
      <c r="E2597" s="19" t="s">
        <v>4960</v>
      </c>
      <c r="F2597" s="19" t="s">
        <v>8259</v>
      </c>
      <c r="G2597" s="19">
        <v>280</v>
      </c>
      <c r="H2597" s="19" t="s">
        <v>8258</v>
      </c>
    </row>
    <row r="2598" spans="1:8" x14ac:dyDescent="0.35">
      <c r="A2598" s="19" t="s">
        <v>9737</v>
      </c>
      <c r="B2598" s="19" t="s">
        <v>9736</v>
      </c>
      <c r="C2598" s="19" t="s">
        <v>8261</v>
      </c>
      <c r="D2598" s="19" t="s">
        <v>4967</v>
      </c>
      <c r="E2598" s="19" t="s">
        <v>4965</v>
      </c>
      <c r="F2598" s="19" t="s">
        <v>8259</v>
      </c>
      <c r="G2598" s="19">
        <v>516</v>
      </c>
      <c r="H2598" s="19" t="s">
        <v>8258</v>
      </c>
    </row>
    <row r="2599" spans="1:8" x14ac:dyDescent="0.35">
      <c r="A2599" s="19" t="s">
        <v>9735</v>
      </c>
      <c r="B2599" s="19" t="s">
        <v>9734</v>
      </c>
      <c r="C2599" s="19" t="s">
        <v>8261</v>
      </c>
      <c r="D2599" s="19" t="s">
        <v>9733</v>
      </c>
      <c r="E2599" s="19" t="s">
        <v>4970</v>
      </c>
      <c r="F2599" s="19" t="s">
        <v>8259</v>
      </c>
      <c r="G2599" s="19">
        <v>306</v>
      </c>
      <c r="H2599" s="19" t="s">
        <v>8258</v>
      </c>
    </row>
    <row r="2600" spans="1:8" x14ac:dyDescent="0.35">
      <c r="A2600" s="19" t="s">
        <v>9732</v>
      </c>
      <c r="B2600" s="19" t="s">
        <v>9731</v>
      </c>
      <c r="C2600" s="19" t="s">
        <v>8261</v>
      </c>
      <c r="D2600" s="19" t="s">
        <v>157</v>
      </c>
      <c r="E2600" s="19" t="s">
        <v>4972</v>
      </c>
      <c r="F2600" s="19" t="s">
        <v>8259</v>
      </c>
      <c r="G2600" s="19">
        <v>318</v>
      </c>
      <c r="H2600" s="19" t="s">
        <v>8258</v>
      </c>
    </row>
    <row r="2601" spans="1:8" x14ac:dyDescent="0.35">
      <c r="A2601" s="19" t="s">
        <v>9730</v>
      </c>
      <c r="B2601" s="19" t="s">
        <v>9729</v>
      </c>
      <c r="C2601" s="19" t="s">
        <v>8261</v>
      </c>
      <c r="D2601" s="19" t="s">
        <v>8260</v>
      </c>
      <c r="E2601" s="19" t="s">
        <v>4974</v>
      </c>
      <c r="F2601" s="19" t="s">
        <v>8259</v>
      </c>
      <c r="G2601" s="19">
        <v>141</v>
      </c>
      <c r="H2601" s="19" t="s">
        <v>8258</v>
      </c>
    </row>
    <row r="2602" spans="1:8" x14ac:dyDescent="0.35">
      <c r="A2602" s="19" t="s">
        <v>9728</v>
      </c>
      <c r="B2602" s="19" t="s">
        <v>9727</v>
      </c>
      <c r="C2602" s="19" t="s">
        <v>8261</v>
      </c>
      <c r="D2602" s="19" t="s">
        <v>8260</v>
      </c>
      <c r="E2602" s="19" t="s">
        <v>4976</v>
      </c>
      <c r="F2602" s="19" t="s">
        <v>8259</v>
      </c>
      <c r="G2602" s="19">
        <v>68</v>
      </c>
      <c r="H2602" s="19" t="s">
        <v>8258</v>
      </c>
    </row>
    <row r="2603" spans="1:8" x14ac:dyDescent="0.35">
      <c r="A2603" s="19" t="s">
        <v>9726</v>
      </c>
      <c r="B2603" s="19" t="s">
        <v>9725</v>
      </c>
      <c r="C2603" s="19" t="s">
        <v>8261</v>
      </c>
      <c r="D2603" s="19" t="s">
        <v>9724</v>
      </c>
      <c r="E2603" s="19" t="s">
        <v>4978</v>
      </c>
      <c r="F2603" s="19" t="s">
        <v>8259</v>
      </c>
      <c r="G2603" s="19">
        <v>77</v>
      </c>
      <c r="H2603" s="19" t="s">
        <v>8258</v>
      </c>
    </row>
    <row r="2604" spans="1:8" x14ac:dyDescent="0.35">
      <c r="A2604" s="19" t="s">
        <v>9723</v>
      </c>
      <c r="B2604" s="19" t="s">
        <v>9722</v>
      </c>
      <c r="C2604" s="19" t="s">
        <v>8261</v>
      </c>
      <c r="D2604" s="19" t="s">
        <v>8386</v>
      </c>
      <c r="E2604" s="19" t="s">
        <v>4987</v>
      </c>
      <c r="F2604" s="19" t="s">
        <v>8259</v>
      </c>
      <c r="G2604" s="19">
        <v>143</v>
      </c>
      <c r="H2604" s="19" t="s">
        <v>8258</v>
      </c>
    </row>
    <row r="2605" spans="1:8" x14ac:dyDescent="0.35">
      <c r="A2605" s="19" t="s">
        <v>9721</v>
      </c>
      <c r="B2605" s="19" t="s">
        <v>9720</v>
      </c>
      <c r="C2605" s="19" t="s">
        <v>8261</v>
      </c>
      <c r="D2605" s="19" t="s">
        <v>9719</v>
      </c>
      <c r="E2605" s="19" t="s">
        <v>4991</v>
      </c>
      <c r="F2605" s="19" t="s">
        <v>8259</v>
      </c>
      <c r="G2605" s="19">
        <v>952</v>
      </c>
      <c r="H2605" s="19" t="s">
        <v>8258</v>
      </c>
    </row>
    <row r="2606" spans="1:8" x14ac:dyDescent="0.35">
      <c r="A2606" s="19" t="s">
        <v>9718</v>
      </c>
      <c r="B2606" s="19" t="s">
        <v>9717</v>
      </c>
      <c r="C2606" s="19" t="s">
        <v>8261</v>
      </c>
      <c r="D2606" s="19" t="s">
        <v>8291</v>
      </c>
      <c r="E2606" s="19" t="s">
        <v>5001</v>
      </c>
      <c r="F2606" s="19" t="s">
        <v>8259</v>
      </c>
      <c r="G2606" s="19">
        <v>453</v>
      </c>
      <c r="H2606" s="19" t="s">
        <v>8258</v>
      </c>
    </row>
    <row r="2607" spans="1:8" x14ac:dyDescent="0.35">
      <c r="A2607" s="19" t="s">
        <v>9716</v>
      </c>
      <c r="B2607" s="19" t="s">
        <v>9715</v>
      </c>
      <c r="C2607" s="19" t="s">
        <v>8261</v>
      </c>
      <c r="D2607" s="19" t="s">
        <v>8260</v>
      </c>
      <c r="E2607" s="19" t="s">
        <v>5004</v>
      </c>
      <c r="F2607" s="19" t="s">
        <v>8259</v>
      </c>
      <c r="G2607" s="19">
        <v>108</v>
      </c>
      <c r="H2607" s="19" t="s">
        <v>8258</v>
      </c>
    </row>
    <row r="2608" spans="1:8" x14ac:dyDescent="0.35">
      <c r="A2608" s="19" t="s">
        <v>9714</v>
      </c>
      <c r="B2608" s="19" t="s">
        <v>9713</v>
      </c>
      <c r="C2608" s="19" t="s">
        <v>8261</v>
      </c>
      <c r="D2608" s="19" t="s">
        <v>8260</v>
      </c>
      <c r="E2608" s="19" t="s">
        <v>5006</v>
      </c>
      <c r="F2608" s="19" t="s">
        <v>8259</v>
      </c>
      <c r="G2608" s="19">
        <v>186</v>
      </c>
      <c r="H2608" s="19" t="s">
        <v>8258</v>
      </c>
    </row>
    <row r="2609" spans="1:8" x14ac:dyDescent="0.35">
      <c r="A2609" s="19" t="s">
        <v>9712</v>
      </c>
      <c r="B2609" s="19" t="s">
        <v>9711</v>
      </c>
      <c r="C2609" s="19" t="s">
        <v>8261</v>
      </c>
      <c r="D2609" s="19" t="s">
        <v>9700</v>
      </c>
      <c r="E2609" s="19" t="s">
        <v>5018</v>
      </c>
      <c r="F2609" s="19" t="s">
        <v>8259</v>
      </c>
      <c r="G2609" s="19">
        <v>189</v>
      </c>
      <c r="H2609" s="19" t="s">
        <v>8258</v>
      </c>
    </row>
    <row r="2610" spans="1:8" x14ac:dyDescent="0.35">
      <c r="A2610" s="19" t="s">
        <v>9710</v>
      </c>
      <c r="B2610" s="19" t="s">
        <v>9709</v>
      </c>
      <c r="C2610" s="19" t="s">
        <v>8261</v>
      </c>
      <c r="D2610" s="19" t="s">
        <v>8260</v>
      </c>
      <c r="E2610" s="19" t="s">
        <v>5021</v>
      </c>
      <c r="F2610" s="19" t="s">
        <v>8259</v>
      </c>
      <c r="G2610" s="19">
        <v>255</v>
      </c>
      <c r="H2610" s="19" t="s">
        <v>8258</v>
      </c>
    </row>
    <row r="2611" spans="1:8" x14ac:dyDescent="0.35">
      <c r="A2611" s="19" t="s">
        <v>9708</v>
      </c>
      <c r="B2611" s="19" t="s">
        <v>9707</v>
      </c>
      <c r="C2611" s="19" t="s">
        <v>8261</v>
      </c>
      <c r="D2611" s="19" t="s">
        <v>8865</v>
      </c>
      <c r="E2611" s="19" t="s">
        <v>5023</v>
      </c>
      <c r="F2611" s="19" t="s">
        <v>8259</v>
      </c>
      <c r="G2611" s="19">
        <v>219</v>
      </c>
      <c r="H2611" s="19" t="s">
        <v>8258</v>
      </c>
    </row>
    <row r="2612" spans="1:8" x14ac:dyDescent="0.35">
      <c r="A2612" s="19" t="s">
        <v>9706</v>
      </c>
      <c r="B2612" s="19" t="s">
        <v>9705</v>
      </c>
      <c r="C2612" s="19" t="s">
        <v>8261</v>
      </c>
      <c r="D2612" s="19" t="s">
        <v>8260</v>
      </c>
      <c r="E2612" s="19" t="s">
        <v>5025</v>
      </c>
      <c r="F2612" s="19" t="s">
        <v>8259</v>
      </c>
      <c r="G2612" s="19">
        <v>168</v>
      </c>
      <c r="H2612" s="19" t="s">
        <v>8258</v>
      </c>
    </row>
    <row r="2613" spans="1:8" x14ac:dyDescent="0.35">
      <c r="A2613" s="19" t="s">
        <v>9704</v>
      </c>
      <c r="B2613" s="19" t="s">
        <v>9703</v>
      </c>
      <c r="C2613" s="19" t="s">
        <v>8261</v>
      </c>
      <c r="D2613" s="19" t="s">
        <v>9414</v>
      </c>
      <c r="E2613" s="19" t="s">
        <v>5040</v>
      </c>
      <c r="F2613" s="19" t="s">
        <v>8259</v>
      </c>
      <c r="G2613" s="19">
        <v>327</v>
      </c>
      <c r="H2613" s="19" t="s">
        <v>8258</v>
      </c>
    </row>
    <row r="2614" spans="1:8" x14ac:dyDescent="0.35">
      <c r="A2614" s="19" t="s">
        <v>9702</v>
      </c>
      <c r="B2614" s="19" t="s">
        <v>9701</v>
      </c>
      <c r="C2614" s="19" t="s">
        <v>8261</v>
      </c>
      <c r="D2614" s="19" t="s">
        <v>9700</v>
      </c>
      <c r="E2614" s="19" t="s">
        <v>5042</v>
      </c>
      <c r="F2614" s="19" t="s">
        <v>8259</v>
      </c>
      <c r="G2614" s="19">
        <v>180</v>
      </c>
      <c r="H2614" s="19" t="s">
        <v>8258</v>
      </c>
    </row>
    <row r="2615" spans="1:8" x14ac:dyDescent="0.35">
      <c r="A2615" s="19" t="s">
        <v>9699</v>
      </c>
      <c r="B2615" s="19" t="s">
        <v>9698</v>
      </c>
      <c r="C2615" s="19" t="s">
        <v>8261</v>
      </c>
      <c r="D2615" s="19" t="s">
        <v>8260</v>
      </c>
      <c r="E2615" s="19" t="s">
        <v>5044</v>
      </c>
      <c r="F2615" s="19" t="s">
        <v>8259</v>
      </c>
      <c r="G2615" s="19">
        <v>201</v>
      </c>
      <c r="H2615" s="19" t="s">
        <v>8258</v>
      </c>
    </row>
    <row r="2616" spans="1:8" x14ac:dyDescent="0.35">
      <c r="A2616" s="19" t="s">
        <v>9697</v>
      </c>
      <c r="B2616" s="19" t="s">
        <v>9696</v>
      </c>
      <c r="C2616" s="19" t="s">
        <v>8261</v>
      </c>
      <c r="D2616" s="19" t="s">
        <v>2378</v>
      </c>
      <c r="E2616" s="19" t="s">
        <v>5058</v>
      </c>
      <c r="F2616" s="19" t="s">
        <v>8259</v>
      </c>
      <c r="G2616" s="19">
        <v>131</v>
      </c>
      <c r="H2616" s="19" t="s">
        <v>8258</v>
      </c>
    </row>
    <row r="2617" spans="1:8" x14ac:dyDescent="0.35">
      <c r="A2617" s="19" t="s">
        <v>9695</v>
      </c>
      <c r="B2617" s="19" t="s">
        <v>9694</v>
      </c>
      <c r="C2617" s="19" t="s">
        <v>8261</v>
      </c>
      <c r="D2617" s="19" t="s">
        <v>5062</v>
      </c>
      <c r="E2617" s="19" t="s">
        <v>5060</v>
      </c>
      <c r="F2617" s="19" t="s">
        <v>8259</v>
      </c>
      <c r="G2617" s="19">
        <v>974</v>
      </c>
      <c r="H2617" s="19" t="s">
        <v>8258</v>
      </c>
    </row>
    <row r="2618" spans="1:8" x14ac:dyDescent="0.35">
      <c r="A2618" s="19" t="s">
        <v>9693</v>
      </c>
      <c r="B2618" s="19" t="s">
        <v>9692</v>
      </c>
      <c r="C2618" s="19" t="s">
        <v>8261</v>
      </c>
      <c r="D2618" s="19" t="s">
        <v>998</v>
      </c>
      <c r="E2618" s="19" t="s">
        <v>5065</v>
      </c>
      <c r="F2618" s="19" t="s">
        <v>8259</v>
      </c>
      <c r="G2618" s="19">
        <v>140</v>
      </c>
      <c r="H2618" s="19" t="s">
        <v>8258</v>
      </c>
    </row>
    <row r="2619" spans="1:8" x14ac:dyDescent="0.35">
      <c r="A2619" s="19" t="s">
        <v>9691</v>
      </c>
      <c r="B2619" s="19" t="s">
        <v>9690</v>
      </c>
      <c r="C2619" s="19" t="s">
        <v>8261</v>
      </c>
      <c r="D2619" s="19" t="s">
        <v>8260</v>
      </c>
      <c r="E2619" s="19" t="s">
        <v>5069</v>
      </c>
      <c r="F2619" s="19" t="s">
        <v>8259</v>
      </c>
      <c r="G2619" s="19">
        <v>123</v>
      </c>
      <c r="H2619" s="19" t="s">
        <v>8258</v>
      </c>
    </row>
    <row r="2620" spans="1:8" x14ac:dyDescent="0.35">
      <c r="A2620" s="19" t="s">
        <v>9689</v>
      </c>
      <c r="B2620" s="19" t="s">
        <v>9688</v>
      </c>
      <c r="C2620" s="19" t="s">
        <v>8261</v>
      </c>
      <c r="D2620" s="19" t="s">
        <v>8260</v>
      </c>
      <c r="E2620" s="19" t="s">
        <v>5071</v>
      </c>
      <c r="F2620" s="19" t="s">
        <v>8259</v>
      </c>
      <c r="G2620" s="19">
        <v>122</v>
      </c>
      <c r="H2620" s="19" t="s">
        <v>8258</v>
      </c>
    </row>
    <row r="2621" spans="1:8" x14ac:dyDescent="0.35">
      <c r="A2621" s="19" t="s">
        <v>9687</v>
      </c>
      <c r="B2621" s="19" t="s">
        <v>9686</v>
      </c>
      <c r="C2621" s="19" t="s">
        <v>8261</v>
      </c>
      <c r="D2621" s="19" t="s">
        <v>5077</v>
      </c>
      <c r="E2621" s="19" t="s">
        <v>5075</v>
      </c>
      <c r="F2621" s="19" t="s">
        <v>8259</v>
      </c>
      <c r="G2621" s="19">
        <v>244</v>
      </c>
      <c r="H2621" s="19" t="s">
        <v>8258</v>
      </c>
    </row>
    <row r="2622" spans="1:8" x14ac:dyDescent="0.35">
      <c r="A2622" s="19" t="s">
        <v>9685</v>
      </c>
      <c r="B2622" s="19" t="s">
        <v>9684</v>
      </c>
      <c r="C2622" s="19" t="s">
        <v>8261</v>
      </c>
      <c r="D2622" s="19" t="s">
        <v>8260</v>
      </c>
      <c r="E2622" s="19" t="s">
        <v>5082</v>
      </c>
      <c r="F2622" s="19" t="s">
        <v>8259</v>
      </c>
      <c r="G2622" s="19">
        <v>129</v>
      </c>
      <c r="H2622" s="19" t="s">
        <v>8258</v>
      </c>
    </row>
    <row r="2623" spans="1:8" x14ac:dyDescent="0.35">
      <c r="A2623" s="19" t="s">
        <v>9683</v>
      </c>
      <c r="B2623" s="19" t="s">
        <v>9682</v>
      </c>
      <c r="C2623" s="19" t="s">
        <v>8261</v>
      </c>
      <c r="D2623" s="19" t="s">
        <v>1213</v>
      </c>
      <c r="E2623" s="19" t="s">
        <v>5084</v>
      </c>
      <c r="F2623" s="19" t="s">
        <v>8259</v>
      </c>
      <c r="G2623" s="19">
        <v>130</v>
      </c>
      <c r="H2623" s="19" t="s">
        <v>8258</v>
      </c>
    </row>
    <row r="2624" spans="1:8" x14ac:dyDescent="0.35">
      <c r="A2624" s="19" t="s">
        <v>9681</v>
      </c>
      <c r="B2624" s="19" t="s">
        <v>9680</v>
      </c>
      <c r="C2624" s="19" t="s">
        <v>8261</v>
      </c>
      <c r="D2624" s="19" t="s">
        <v>8209</v>
      </c>
      <c r="E2624" s="19" t="s">
        <v>5086</v>
      </c>
      <c r="F2624" s="19" t="s">
        <v>8259</v>
      </c>
      <c r="G2624" s="19">
        <v>405</v>
      </c>
      <c r="H2624" s="19" t="s">
        <v>8258</v>
      </c>
    </row>
    <row r="2625" spans="1:8" x14ac:dyDescent="0.35">
      <c r="A2625" s="19" t="s">
        <v>9679</v>
      </c>
      <c r="B2625" s="19" t="s">
        <v>9678</v>
      </c>
      <c r="C2625" s="19" t="s">
        <v>8261</v>
      </c>
      <c r="D2625" s="19" t="s">
        <v>8260</v>
      </c>
      <c r="E2625" s="19" t="s">
        <v>5088</v>
      </c>
      <c r="F2625" s="19" t="s">
        <v>8259</v>
      </c>
      <c r="G2625" s="19">
        <v>100</v>
      </c>
      <c r="H2625" s="19" t="s">
        <v>8258</v>
      </c>
    </row>
    <row r="2626" spans="1:8" x14ac:dyDescent="0.35">
      <c r="A2626" s="19" t="s">
        <v>9677</v>
      </c>
      <c r="B2626" s="19" t="s">
        <v>9676</v>
      </c>
      <c r="C2626" s="19" t="s">
        <v>8261</v>
      </c>
      <c r="D2626" s="19" t="s">
        <v>9033</v>
      </c>
      <c r="E2626" s="19" t="s">
        <v>5090</v>
      </c>
      <c r="F2626" s="19" t="s">
        <v>8259</v>
      </c>
      <c r="G2626" s="19">
        <v>352</v>
      </c>
      <c r="H2626" s="19" t="s">
        <v>8258</v>
      </c>
    </row>
    <row r="2627" spans="1:8" x14ac:dyDescent="0.35">
      <c r="A2627" s="19" t="s">
        <v>9675</v>
      </c>
      <c r="B2627" s="19" t="s">
        <v>9674</v>
      </c>
      <c r="C2627" s="19" t="s">
        <v>8261</v>
      </c>
      <c r="D2627" s="19" t="s">
        <v>9673</v>
      </c>
      <c r="E2627" s="19" t="s">
        <v>5096</v>
      </c>
      <c r="F2627" s="19" t="s">
        <v>8259</v>
      </c>
      <c r="G2627" s="19">
        <v>256</v>
      </c>
      <c r="H2627" s="19" t="s">
        <v>8258</v>
      </c>
    </row>
    <row r="2628" spans="1:8" x14ac:dyDescent="0.35">
      <c r="A2628" s="19" t="s">
        <v>9672</v>
      </c>
      <c r="B2628" s="19" t="s">
        <v>9671</v>
      </c>
      <c r="C2628" s="19" t="s">
        <v>8261</v>
      </c>
      <c r="D2628" s="19" t="s">
        <v>111</v>
      </c>
      <c r="E2628" s="19" t="s">
        <v>5101</v>
      </c>
      <c r="F2628" s="19" t="s">
        <v>8259</v>
      </c>
      <c r="G2628" s="19">
        <v>212</v>
      </c>
      <c r="H2628" s="19" t="s">
        <v>8258</v>
      </c>
    </row>
    <row r="2629" spans="1:8" x14ac:dyDescent="0.35">
      <c r="A2629" s="19" t="s">
        <v>9670</v>
      </c>
      <c r="B2629" s="19" t="s">
        <v>9669</v>
      </c>
      <c r="C2629" s="19" t="s">
        <v>8261</v>
      </c>
      <c r="D2629" s="19" t="s">
        <v>9668</v>
      </c>
      <c r="E2629" s="19" t="s">
        <v>5103</v>
      </c>
      <c r="F2629" s="19" t="s">
        <v>8259</v>
      </c>
      <c r="G2629" s="19">
        <v>339</v>
      </c>
      <c r="H2629" s="19" t="s">
        <v>8258</v>
      </c>
    </row>
    <row r="2630" spans="1:8" x14ac:dyDescent="0.35">
      <c r="A2630" s="19" t="s">
        <v>9667</v>
      </c>
      <c r="B2630" s="19" t="s">
        <v>9666</v>
      </c>
      <c r="C2630" s="19" t="s">
        <v>8261</v>
      </c>
      <c r="D2630" s="19" t="s">
        <v>8260</v>
      </c>
      <c r="E2630" s="19" t="s">
        <v>5112</v>
      </c>
      <c r="F2630" s="19" t="s">
        <v>8259</v>
      </c>
      <c r="G2630" s="19">
        <v>208</v>
      </c>
      <c r="H2630" s="19" t="s">
        <v>8258</v>
      </c>
    </row>
    <row r="2631" spans="1:8" x14ac:dyDescent="0.35">
      <c r="A2631" s="19" t="s">
        <v>9665</v>
      </c>
      <c r="B2631" s="19" t="s">
        <v>9664</v>
      </c>
      <c r="C2631" s="19" t="s">
        <v>8261</v>
      </c>
      <c r="D2631" s="19" t="s">
        <v>9663</v>
      </c>
      <c r="E2631" s="19" t="s">
        <v>5122</v>
      </c>
      <c r="F2631" s="19" t="s">
        <v>8259</v>
      </c>
      <c r="G2631" s="19">
        <v>270</v>
      </c>
      <c r="H2631" s="19" t="s">
        <v>8258</v>
      </c>
    </row>
    <row r="2632" spans="1:8" x14ac:dyDescent="0.35">
      <c r="A2632" s="19" t="s">
        <v>9662</v>
      </c>
      <c r="B2632" s="19" t="s">
        <v>9661</v>
      </c>
      <c r="C2632" s="19" t="s">
        <v>8261</v>
      </c>
      <c r="D2632" s="19" t="s">
        <v>9064</v>
      </c>
      <c r="E2632" s="19" t="s">
        <v>5125</v>
      </c>
      <c r="F2632" s="19" t="s">
        <v>8259</v>
      </c>
      <c r="G2632" s="19">
        <v>315</v>
      </c>
      <c r="H2632" s="19" t="s">
        <v>8258</v>
      </c>
    </row>
    <row r="2633" spans="1:8" x14ac:dyDescent="0.35">
      <c r="A2633" s="19" t="s">
        <v>9660</v>
      </c>
      <c r="B2633" s="19" t="s">
        <v>9659</v>
      </c>
      <c r="C2633" s="19" t="s">
        <v>8261</v>
      </c>
      <c r="D2633" s="19" t="s">
        <v>8260</v>
      </c>
      <c r="E2633" s="19" t="s">
        <v>5127</v>
      </c>
      <c r="F2633" s="19" t="s">
        <v>8259</v>
      </c>
      <c r="G2633" s="19">
        <v>279</v>
      </c>
      <c r="H2633" s="19" t="s">
        <v>8258</v>
      </c>
    </row>
    <row r="2634" spans="1:8" x14ac:dyDescent="0.35">
      <c r="A2634" s="19" t="s">
        <v>9658</v>
      </c>
      <c r="B2634" s="19" t="s">
        <v>9657</v>
      </c>
      <c r="C2634" s="19" t="s">
        <v>8261</v>
      </c>
      <c r="D2634" s="19" t="s">
        <v>634</v>
      </c>
      <c r="E2634" s="19" t="s">
        <v>5132</v>
      </c>
      <c r="F2634" s="19" t="s">
        <v>8259</v>
      </c>
      <c r="G2634" s="19">
        <v>203</v>
      </c>
      <c r="H2634" s="19" t="s">
        <v>8258</v>
      </c>
    </row>
    <row r="2635" spans="1:8" x14ac:dyDescent="0.35">
      <c r="A2635" s="19" t="s">
        <v>9656</v>
      </c>
      <c r="B2635" s="19" t="s">
        <v>9655</v>
      </c>
      <c r="C2635" s="19" t="s">
        <v>8261</v>
      </c>
      <c r="D2635" s="19" t="s">
        <v>9654</v>
      </c>
      <c r="E2635" s="19" t="s">
        <v>5134</v>
      </c>
      <c r="F2635" s="19" t="s">
        <v>8259</v>
      </c>
      <c r="G2635" s="19">
        <v>281</v>
      </c>
      <c r="H2635" s="19" t="s">
        <v>8258</v>
      </c>
    </row>
    <row r="2636" spans="1:8" x14ac:dyDescent="0.35">
      <c r="A2636" s="19" t="s">
        <v>9653</v>
      </c>
      <c r="B2636" s="19" t="s">
        <v>9652</v>
      </c>
      <c r="C2636" s="19" t="s">
        <v>8261</v>
      </c>
      <c r="D2636" s="19" t="s">
        <v>9651</v>
      </c>
      <c r="E2636" s="19" t="s">
        <v>5137</v>
      </c>
      <c r="F2636" s="19" t="s">
        <v>8259</v>
      </c>
      <c r="G2636" s="19">
        <v>388</v>
      </c>
      <c r="H2636" s="19" t="s">
        <v>8258</v>
      </c>
    </row>
    <row r="2637" spans="1:8" x14ac:dyDescent="0.35">
      <c r="A2637" s="19" t="s">
        <v>9650</v>
      </c>
      <c r="B2637" s="19" t="s">
        <v>9649</v>
      </c>
      <c r="C2637" s="19" t="s">
        <v>8261</v>
      </c>
      <c r="D2637" s="19" t="s">
        <v>8260</v>
      </c>
      <c r="E2637" s="19" t="s">
        <v>5140</v>
      </c>
      <c r="F2637" s="19" t="s">
        <v>8259</v>
      </c>
      <c r="G2637" s="19">
        <v>81</v>
      </c>
      <c r="H2637" s="19" t="s">
        <v>8258</v>
      </c>
    </row>
    <row r="2638" spans="1:8" x14ac:dyDescent="0.35">
      <c r="A2638" s="19" t="s">
        <v>9648</v>
      </c>
      <c r="B2638" s="19" t="s">
        <v>9647</v>
      </c>
      <c r="C2638" s="19" t="s">
        <v>8261</v>
      </c>
      <c r="D2638" s="19" t="s">
        <v>8466</v>
      </c>
      <c r="E2638" s="19" t="s">
        <v>5148</v>
      </c>
      <c r="F2638" s="19" t="s">
        <v>8259</v>
      </c>
      <c r="G2638" s="19">
        <v>432</v>
      </c>
      <c r="H2638" s="19" t="s">
        <v>8258</v>
      </c>
    </row>
    <row r="2639" spans="1:8" x14ac:dyDescent="0.35">
      <c r="A2639" s="19" t="s">
        <v>9646</v>
      </c>
      <c r="B2639" s="19" t="s">
        <v>9645</v>
      </c>
      <c r="C2639" s="19" t="s">
        <v>8261</v>
      </c>
      <c r="D2639" s="19" t="s">
        <v>8260</v>
      </c>
      <c r="E2639" s="19" t="s">
        <v>5150</v>
      </c>
      <c r="F2639" s="19" t="s">
        <v>8259</v>
      </c>
      <c r="G2639" s="19">
        <v>61</v>
      </c>
      <c r="H2639" s="19" t="s">
        <v>8258</v>
      </c>
    </row>
    <row r="2640" spans="1:8" x14ac:dyDescent="0.35">
      <c r="A2640" s="19" t="s">
        <v>9644</v>
      </c>
      <c r="B2640" s="19" t="s">
        <v>9643</v>
      </c>
      <c r="C2640" s="19" t="s">
        <v>8261</v>
      </c>
      <c r="D2640" s="19" t="s">
        <v>9638</v>
      </c>
      <c r="E2640" s="19" t="s">
        <v>5156</v>
      </c>
      <c r="F2640" s="19" t="s">
        <v>8259</v>
      </c>
      <c r="G2640" s="19">
        <v>500</v>
      </c>
      <c r="H2640" s="19" t="s">
        <v>8258</v>
      </c>
    </row>
    <row r="2641" spans="1:8" x14ac:dyDescent="0.35">
      <c r="A2641" s="19" t="s">
        <v>9642</v>
      </c>
      <c r="B2641" s="19" t="s">
        <v>9641</v>
      </c>
      <c r="C2641" s="19" t="s">
        <v>8261</v>
      </c>
      <c r="D2641" s="19" t="s">
        <v>5161</v>
      </c>
      <c r="E2641" s="19" t="s">
        <v>5159</v>
      </c>
      <c r="F2641" s="19" t="s">
        <v>8259</v>
      </c>
      <c r="G2641" s="19">
        <v>214</v>
      </c>
      <c r="H2641" s="19" t="s">
        <v>8258</v>
      </c>
    </row>
    <row r="2642" spans="1:8" x14ac:dyDescent="0.35">
      <c r="A2642" s="19" t="s">
        <v>9640</v>
      </c>
      <c r="B2642" s="19" t="s">
        <v>9639</v>
      </c>
      <c r="C2642" s="19" t="s">
        <v>8261</v>
      </c>
      <c r="D2642" s="19" t="s">
        <v>9638</v>
      </c>
      <c r="E2642" s="19" t="s">
        <v>5162</v>
      </c>
      <c r="F2642" s="19" t="s">
        <v>8259</v>
      </c>
      <c r="G2642" s="19">
        <v>507</v>
      </c>
      <c r="H2642" s="19" t="s">
        <v>8258</v>
      </c>
    </row>
    <row r="2643" spans="1:8" x14ac:dyDescent="0.35">
      <c r="A2643" s="19" t="s">
        <v>9637</v>
      </c>
      <c r="B2643" s="19" t="s">
        <v>9636</v>
      </c>
      <c r="C2643" s="19" t="s">
        <v>8261</v>
      </c>
      <c r="D2643" s="19" t="s">
        <v>8260</v>
      </c>
      <c r="E2643" s="19" t="s">
        <v>5167</v>
      </c>
      <c r="F2643" s="19" t="s">
        <v>8259</v>
      </c>
      <c r="G2643" s="19">
        <v>185</v>
      </c>
      <c r="H2643" s="19" t="s">
        <v>8258</v>
      </c>
    </row>
    <row r="2644" spans="1:8" x14ac:dyDescent="0.35">
      <c r="A2644" s="19" t="s">
        <v>9635</v>
      </c>
      <c r="B2644" s="19" t="s">
        <v>9634</v>
      </c>
      <c r="C2644" s="19" t="s">
        <v>8261</v>
      </c>
      <c r="D2644" s="19" t="s">
        <v>9633</v>
      </c>
      <c r="E2644" s="19" t="s">
        <v>5175</v>
      </c>
      <c r="F2644" s="19" t="s">
        <v>8259</v>
      </c>
      <c r="G2644" s="19">
        <v>281</v>
      </c>
      <c r="H2644" s="19" t="s">
        <v>8258</v>
      </c>
    </row>
    <row r="2645" spans="1:8" x14ac:dyDescent="0.35">
      <c r="A2645" s="19" t="s">
        <v>9632</v>
      </c>
      <c r="B2645" s="19" t="s">
        <v>9631</v>
      </c>
      <c r="C2645" s="19" t="s">
        <v>8261</v>
      </c>
      <c r="D2645" s="19" t="s">
        <v>9630</v>
      </c>
      <c r="E2645" s="19" t="s">
        <v>5181</v>
      </c>
      <c r="F2645" s="19" t="s">
        <v>8259</v>
      </c>
      <c r="G2645" s="19">
        <v>162</v>
      </c>
      <c r="H2645" s="19" t="s">
        <v>8258</v>
      </c>
    </row>
    <row r="2646" spans="1:8" x14ac:dyDescent="0.35">
      <c r="A2646" s="19" t="s">
        <v>9629</v>
      </c>
      <c r="B2646" s="19" t="s">
        <v>9628</v>
      </c>
      <c r="C2646" s="19" t="s">
        <v>8261</v>
      </c>
      <c r="D2646" s="19" t="s">
        <v>9627</v>
      </c>
      <c r="E2646" s="19" t="s">
        <v>5187</v>
      </c>
      <c r="F2646" s="19" t="s">
        <v>8259</v>
      </c>
      <c r="G2646" s="19">
        <v>251</v>
      </c>
      <c r="H2646" s="19" t="s">
        <v>8258</v>
      </c>
    </row>
    <row r="2647" spans="1:8" x14ac:dyDescent="0.35">
      <c r="A2647" s="19" t="s">
        <v>9626</v>
      </c>
      <c r="B2647" s="19" t="s">
        <v>9625</v>
      </c>
      <c r="C2647" s="19" t="s">
        <v>8261</v>
      </c>
      <c r="D2647" s="19" t="s">
        <v>8683</v>
      </c>
      <c r="E2647" s="19" t="s">
        <v>5207</v>
      </c>
      <c r="F2647" s="19" t="s">
        <v>8259</v>
      </c>
      <c r="G2647" s="19">
        <v>229</v>
      </c>
      <c r="H2647" s="19" t="s">
        <v>8258</v>
      </c>
    </row>
    <row r="2648" spans="1:8" x14ac:dyDescent="0.35">
      <c r="A2648" s="19" t="s">
        <v>9624</v>
      </c>
      <c r="B2648" s="19" t="s">
        <v>9623</v>
      </c>
      <c r="C2648" s="19" t="s">
        <v>8261</v>
      </c>
      <c r="D2648" s="19" t="s">
        <v>9622</v>
      </c>
      <c r="E2648" s="19" t="s">
        <v>5209</v>
      </c>
      <c r="F2648" s="19" t="s">
        <v>8259</v>
      </c>
      <c r="G2648" s="19">
        <v>213</v>
      </c>
      <c r="H2648" s="19" t="s">
        <v>8258</v>
      </c>
    </row>
    <row r="2649" spans="1:8" x14ac:dyDescent="0.35">
      <c r="A2649" s="19" t="s">
        <v>9621</v>
      </c>
      <c r="B2649" s="19" t="s">
        <v>9620</v>
      </c>
      <c r="C2649" s="19" t="s">
        <v>8261</v>
      </c>
      <c r="D2649" s="19" t="s">
        <v>8386</v>
      </c>
      <c r="E2649" s="19" t="s">
        <v>5215</v>
      </c>
      <c r="F2649" s="19" t="s">
        <v>8259</v>
      </c>
      <c r="G2649" s="19">
        <v>118</v>
      </c>
      <c r="H2649" s="19" t="s">
        <v>8258</v>
      </c>
    </row>
    <row r="2650" spans="1:8" x14ac:dyDescent="0.35">
      <c r="A2650" s="19" t="s">
        <v>9619</v>
      </c>
      <c r="B2650" s="19" t="s">
        <v>9618</v>
      </c>
      <c r="C2650" s="19" t="s">
        <v>8261</v>
      </c>
      <c r="D2650" s="19" t="s">
        <v>5219</v>
      </c>
      <c r="E2650" s="19" t="s">
        <v>5217</v>
      </c>
      <c r="F2650" s="19" t="s">
        <v>8259</v>
      </c>
      <c r="G2650" s="19">
        <v>590</v>
      </c>
      <c r="H2650" s="19" t="s">
        <v>8258</v>
      </c>
    </row>
    <row r="2651" spans="1:8" x14ac:dyDescent="0.35">
      <c r="A2651" s="19" t="s">
        <v>9617</v>
      </c>
      <c r="B2651" s="19" t="s">
        <v>9616</v>
      </c>
      <c r="C2651" s="19" t="s">
        <v>8261</v>
      </c>
      <c r="D2651" s="19" t="s">
        <v>9615</v>
      </c>
      <c r="E2651" s="19" t="s">
        <v>5220</v>
      </c>
      <c r="F2651" s="19" t="s">
        <v>8259</v>
      </c>
      <c r="G2651" s="19">
        <v>1526</v>
      </c>
      <c r="H2651" s="19" t="s">
        <v>8258</v>
      </c>
    </row>
    <row r="2652" spans="1:8" x14ac:dyDescent="0.35">
      <c r="A2652" s="19" t="s">
        <v>9614</v>
      </c>
      <c r="B2652" s="19" t="s">
        <v>9613</v>
      </c>
      <c r="C2652" s="19" t="s">
        <v>8261</v>
      </c>
      <c r="D2652" s="19" t="s">
        <v>9612</v>
      </c>
      <c r="E2652" s="19" t="s">
        <v>5223</v>
      </c>
      <c r="F2652" s="19" t="s">
        <v>8259</v>
      </c>
      <c r="G2652" s="19">
        <v>495</v>
      </c>
      <c r="H2652" s="19" t="s">
        <v>8258</v>
      </c>
    </row>
    <row r="2653" spans="1:8" x14ac:dyDescent="0.35">
      <c r="A2653" s="19" t="s">
        <v>9611</v>
      </c>
      <c r="B2653" s="19" t="s">
        <v>9610</v>
      </c>
      <c r="C2653" s="19" t="s">
        <v>8261</v>
      </c>
      <c r="D2653" s="19" t="s">
        <v>8260</v>
      </c>
      <c r="E2653" s="19" t="s">
        <v>5226</v>
      </c>
      <c r="F2653" s="19" t="s">
        <v>8259</v>
      </c>
      <c r="G2653" s="19">
        <v>152</v>
      </c>
      <c r="H2653" s="19" t="s">
        <v>8258</v>
      </c>
    </row>
    <row r="2654" spans="1:8" x14ac:dyDescent="0.35">
      <c r="A2654" s="19" t="s">
        <v>9609</v>
      </c>
      <c r="B2654" s="19" t="s">
        <v>9608</v>
      </c>
      <c r="C2654" s="19" t="s">
        <v>8261</v>
      </c>
      <c r="D2654" s="19" t="s">
        <v>8437</v>
      </c>
      <c r="E2654" s="19" t="s">
        <v>5228</v>
      </c>
      <c r="F2654" s="19" t="s">
        <v>8259</v>
      </c>
      <c r="G2654" s="19">
        <v>302</v>
      </c>
      <c r="H2654" s="19" t="s">
        <v>8258</v>
      </c>
    </row>
    <row r="2655" spans="1:8" x14ac:dyDescent="0.35">
      <c r="A2655" s="19" t="s">
        <v>9607</v>
      </c>
      <c r="B2655" s="19" t="s">
        <v>9606</v>
      </c>
      <c r="C2655" s="19" t="s">
        <v>8261</v>
      </c>
      <c r="D2655" s="19" t="s">
        <v>8260</v>
      </c>
      <c r="E2655" s="19" t="s">
        <v>5230</v>
      </c>
      <c r="F2655" s="19" t="s">
        <v>8259</v>
      </c>
      <c r="G2655" s="19">
        <v>213</v>
      </c>
      <c r="H2655" s="19" t="s">
        <v>8258</v>
      </c>
    </row>
    <row r="2656" spans="1:8" x14ac:dyDescent="0.35">
      <c r="A2656" s="19" t="s">
        <v>9605</v>
      </c>
      <c r="B2656" s="19" t="s">
        <v>9604</v>
      </c>
      <c r="C2656" s="19" t="s">
        <v>8261</v>
      </c>
      <c r="D2656" s="19" t="s">
        <v>8260</v>
      </c>
      <c r="E2656" s="19" t="s">
        <v>5232</v>
      </c>
      <c r="F2656" s="19" t="s">
        <v>8259</v>
      </c>
      <c r="G2656" s="19">
        <v>474</v>
      </c>
      <c r="H2656" s="19" t="s">
        <v>8258</v>
      </c>
    </row>
    <row r="2657" spans="1:8" x14ac:dyDescent="0.35">
      <c r="A2657" s="19" t="s">
        <v>9603</v>
      </c>
      <c r="B2657" s="19" t="s">
        <v>9602</v>
      </c>
      <c r="C2657" s="19" t="s">
        <v>8261</v>
      </c>
      <c r="D2657" s="19" t="s">
        <v>9601</v>
      </c>
      <c r="E2657" s="19" t="s">
        <v>5234</v>
      </c>
      <c r="F2657" s="19" t="s">
        <v>8259</v>
      </c>
      <c r="G2657" s="19">
        <v>623</v>
      </c>
      <c r="H2657" s="19" t="s">
        <v>8258</v>
      </c>
    </row>
    <row r="2658" spans="1:8" x14ac:dyDescent="0.35">
      <c r="A2658" s="19" t="s">
        <v>9600</v>
      </c>
      <c r="B2658" s="19" t="s">
        <v>9599</v>
      </c>
      <c r="C2658" s="19" t="s">
        <v>8261</v>
      </c>
      <c r="D2658" s="19" t="s">
        <v>8260</v>
      </c>
      <c r="E2658" s="19" t="s">
        <v>5239</v>
      </c>
      <c r="F2658" s="19" t="s">
        <v>8259</v>
      </c>
      <c r="G2658" s="19">
        <v>188</v>
      </c>
      <c r="H2658" s="19" t="s">
        <v>8258</v>
      </c>
    </row>
    <row r="2659" spans="1:8" x14ac:dyDescent="0.35">
      <c r="A2659" s="19" t="s">
        <v>9598</v>
      </c>
      <c r="B2659" s="19" t="s">
        <v>9597</v>
      </c>
      <c r="C2659" s="19" t="s">
        <v>8261</v>
      </c>
      <c r="D2659" s="19" t="s">
        <v>9596</v>
      </c>
      <c r="E2659" s="19" t="s">
        <v>5247</v>
      </c>
      <c r="F2659" s="19" t="s">
        <v>8259</v>
      </c>
      <c r="G2659" s="19">
        <v>277</v>
      </c>
      <c r="H2659" s="19" t="s">
        <v>8258</v>
      </c>
    </row>
    <row r="2660" spans="1:8" x14ac:dyDescent="0.35">
      <c r="A2660" s="19" t="s">
        <v>9595</v>
      </c>
      <c r="B2660" s="19" t="s">
        <v>9594</v>
      </c>
      <c r="C2660" s="19" t="s">
        <v>8261</v>
      </c>
      <c r="D2660" s="19" t="s">
        <v>2877</v>
      </c>
      <c r="E2660" s="19" t="s">
        <v>5258</v>
      </c>
      <c r="F2660" s="19" t="s">
        <v>8259</v>
      </c>
      <c r="G2660" s="19">
        <v>280</v>
      </c>
      <c r="H2660" s="19" t="s">
        <v>8258</v>
      </c>
    </row>
    <row r="2661" spans="1:8" x14ac:dyDescent="0.35">
      <c r="A2661" s="19" t="s">
        <v>9593</v>
      </c>
      <c r="B2661" s="19" t="s">
        <v>9592</v>
      </c>
      <c r="C2661" s="19" t="s">
        <v>8261</v>
      </c>
      <c r="D2661" s="19" t="s">
        <v>162</v>
      </c>
      <c r="E2661" s="19" t="s">
        <v>5260</v>
      </c>
      <c r="F2661" s="19" t="s">
        <v>8259</v>
      </c>
      <c r="G2661" s="19">
        <v>279</v>
      </c>
      <c r="H2661" s="19" t="s">
        <v>8258</v>
      </c>
    </row>
    <row r="2662" spans="1:8" x14ac:dyDescent="0.35">
      <c r="A2662" s="19" t="s">
        <v>9591</v>
      </c>
      <c r="B2662" s="19" t="s">
        <v>9590</v>
      </c>
      <c r="C2662" s="19" t="s">
        <v>8261</v>
      </c>
      <c r="D2662" s="19" t="s">
        <v>9589</v>
      </c>
      <c r="E2662" s="19" t="s">
        <v>5265</v>
      </c>
      <c r="F2662" s="19" t="s">
        <v>8259</v>
      </c>
      <c r="G2662" s="19">
        <v>240</v>
      </c>
      <c r="H2662" s="19" t="s">
        <v>8258</v>
      </c>
    </row>
    <row r="2663" spans="1:8" x14ac:dyDescent="0.35">
      <c r="A2663" s="19" t="s">
        <v>9588</v>
      </c>
      <c r="B2663" s="19" t="s">
        <v>9587</v>
      </c>
      <c r="C2663" s="19" t="s">
        <v>8261</v>
      </c>
      <c r="D2663" s="19" t="s">
        <v>8260</v>
      </c>
      <c r="E2663" s="19" t="s">
        <v>5268</v>
      </c>
      <c r="F2663" s="19" t="s">
        <v>8259</v>
      </c>
      <c r="G2663" s="19">
        <v>138</v>
      </c>
      <c r="H2663" s="19" t="s">
        <v>8258</v>
      </c>
    </row>
    <row r="2664" spans="1:8" x14ac:dyDescent="0.35">
      <c r="A2664" s="19" t="s">
        <v>9586</v>
      </c>
      <c r="B2664" s="19" t="s">
        <v>9585</v>
      </c>
      <c r="C2664" s="19" t="s">
        <v>8261</v>
      </c>
      <c r="D2664" s="19" t="s">
        <v>184</v>
      </c>
      <c r="E2664" s="19" t="s">
        <v>5270</v>
      </c>
      <c r="F2664" s="19" t="s">
        <v>8259</v>
      </c>
      <c r="G2664" s="19">
        <v>178</v>
      </c>
      <c r="H2664" s="19" t="s">
        <v>8258</v>
      </c>
    </row>
    <row r="2665" spans="1:8" x14ac:dyDescent="0.35">
      <c r="A2665" s="19" t="s">
        <v>9584</v>
      </c>
      <c r="B2665" s="19" t="s">
        <v>9583</v>
      </c>
      <c r="C2665" s="19" t="s">
        <v>8261</v>
      </c>
      <c r="D2665" s="19" t="s">
        <v>1183</v>
      </c>
      <c r="E2665" s="19" t="s">
        <v>5272</v>
      </c>
      <c r="F2665" s="19" t="s">
        <v>8259</v>
      </c>
      <c r="G2665" s="19">
        <v>297</v>
      </c>
      <c r="H2665" s="19" t="s">
        <v>8258</v>
      </c>
    </row>
    <row r="2666" spans="1:8" x14ac:dyDescent="0.35">
      <c r="A2666" s="19" t="s">
        <v>9582</v>
      </c>
      <c r="B2666" s="19" t="s">
        <v>9581</v>
      </c>
      <c r="C2666" s="19" t="s">
        <v>8261</v>
      </c>
      <c r="D2666" s="19" t="s">
        <v>1658</v>
      </c>
      <c r="E2666" s="19" t="s">
        <v>5277</v>
      </c>
      <c r="F2666" s="19" t="s">
        <v>8259</v>
      </c>
      <c r="G2666" s="19">
        <v>155</v>
      </c>
      <c r="H2666" s="19" t="s">
        <v>8258</v>
      </c>
    </row>
    <row r="2667" spans="1:8" x14ac:dyDescent="0.35">
      <c r="A2667" s="19" t="s">
        <v>9580</v>
      </c>
      <c r="B2667" s="19" t="s">
        <v>9579</v>
      </c>
      <c r="C2667" s="19" t="s">
        <v>8261</v>
      </c>
      <c r="D2667" s="19" t="s">
        <v>1872</v>
      </c>
      <c r="E2667" s="19" t="s">
        <v>5279</v>
      </c>
      <c r="F2667" s="19" t="s">
        <v>8259</v>
      </c>
      <c r="G2667" s="19">
        <v>397</v>
      </c>
      <c r="H2667" s="19" t="s">
        <v>8258</v>
      </c>
    </row>
    <row r="2668" spans="1:8" x14ac:dyDescent="0.35">
      <c r="A2668" s="19" t="s">
        <v>9578</v>
      </c>
      <c r="B2668" s="19" t="s">
        <v>9577</v>
      </c>
      <c r="C2668" s="19" t="s">
        <v>8261</v>
      </c>
      <c r="D2668" s="19" t="s">
        <v>8498</v>
      </c>
      <c r="E2668" s="19" t="s">
        <v>5283</v>
      </c>
      <c r="F2668" s="19" t="s">
        <v>8259</v>
      </c>
      <c r="G2668" s="19">
        <v>289</v>
      </c>
      <c r="H2668" s="19" t="s">
        <v>8258</v>
      </c>
    </row>
    <row r="2669" spans="1:8" x14ac:dyDescent="0.35">
      <c r="A2669" s="19" t="s">
        <v>9576</v>
      </c>
      <c r="B2669" s="19" t="s">
        <v>9575</v>
      </c>
      <c r="C2669" s="19" t="s">
        <v>8261</v>
      </c>
      <c r="D2669" s="19" t="s">
        <v>8260</v>
      </c>
      <c r="E2669" s="19" t="s">
        <v>5285</v>
      </c>
      <c r="F2669" s="19" t="s">
        <v>8259</v>
      </c>
      <c r="G2669" s="19">
        <v>99</v>
      </c>
      <c r="H2669" s="19" t="s">
        <v>8258</v>
      </c>
    </row>
    <row r="2670" spans="1:8" x14ac:dyDescent="0.35">
      <c r="A2670" s="19" t="s">
        <v>9574</v>
      </c>
      <c r="B2670" s="19" t="s">
        <v>9573</v>
      </c>
      <c r="C2670" s="19" t="s">
        <v>8261</v>
      </c>
      <c r="D2670" s="19" t="s">
        <v>9572</v>
      </c>
      <c r="E2670" s="19" t="s">
        <v>5294</v>
      </c>
      <c r="F2670" s="19" t="s">
        <v>8259</v>
      </c>
      <c r="G2670" s="19">
        <v>120</v>
      </c>
      <c r="H2670" s="19" t="s">
        <v>8258</v>
      </c>
    </row>
    <row r="2671" spans="1:8" x14ac:dyDescent="0.35">
      <c r="A2671" s="19" t="s">
        <v>9571</v>
      </c>
      <c r="B2671" s="19" t="s">
        <v>9570</v>
      </c>
      <c r="C2671" s="19" t="s">
        <v>8261</v>
      </c>
      <c r="D2671" s="19" t="s">
        <v>8260</v>
      </c>
      <c r="E2671" s="19" t="s">
        <v>5297</v>
      </c>
      <c r="F2671" s="19" t="s">
        <v>8259</v>
      </c>
      <c r="G2671" s="19">
        <v>62</v>
      </c>
      <c r="H2671" s="19" t="s">
        <v>8258</v>
      </c>
    </row>
    <row r="2672" spans="1:8" x14ac:dyDescent="0.35">
      <c r="A2672" s="19" t="s">
        <v>9569</v>
      </c>
      <c r="B2672" s="19" t="s">
        <v>9568</v>
      </c>
      <c r="C2672" s="19" t="s">
        <v>8261</v>
      </c>
      <c r="D2672" s="19" t="s">
        <v>9567</v>
      </c>
      <c r="E2672" s="19" t="s">
        <v>5299</v>
      </c>
      <c r="F2672" s="19" t="s">
        <v>8259</v>
      </c>
      <c r="G2672" s="19">
        <v>196</v>
      </c>
      <c r="H2672" s="19" t="s">
        <v>8258</v>
      </c>
    </row>
    <row r="2673" spans="1:8" x14ac:dyDescent="0.35">
      <c r="A2673" s="19" t="s">
        <v>9566</v>
      </c>
      <c r="B2673" s="19" t="s">
        <v>9565</v>
      </c>
      <c r="C2673" s="19" t="s">
        <v>8261</v>
      </c>
      <c r="D2673" s="19" t="s">
        <v>9564</v>
      </c>
      <c r="E2673" s="19" t="s">
        <v>5305</v>
      </c>
      <c r="F2673" s="19" t="s">
        <v>8259</v>
      </c>
      <c r="G2673" s="19">
        <v>159</v>
      </c>
      <c r="H2673" s="19" t="s">
        <v>8258</v>
      </c>
    </row>
    <row r="2674" spans="1:8" x14ac:dyDescent="0.35">
      <c r="A2674" s="19" t="s">
        <v>9563</v>
      </c>
      <c r="B2674" s="19" t="s">
        <v>9562</v>
      </c>
      <c r="C2674" s="19" t="s">
        <v>8261</v>
      </c>
      <c r="D2674" s="19" t="s">
        <v>9561</v>
      </c>
      <c r="E2674" s="19" t="s">
        <v>5317</v>
      </c>
      <c r="F2674" s="19" t="s">
        <v>8259</v>
      </c>
      <c r="G2674" s="19">
        <v>262</v>
      </c>
      <c r="H2674" s="19" t="s">
        <v>8258</v>
      </c>
    </row>
    <row r="2675" spans="1:8" x14ac:dyDescent="0.35">
      <c r="A2675" s="19" t="s">
        <v>9560</v>
      </c>
      <c r="B2675" s="19" t="s">
        <v>9559</v>
      </c>
      <c r="C2675" s="19" t="s">
        <v>8261</v>
      </c>
      <c r="D2675" s="19" t="s">
        <v>9558</v>
      </c>
      <c r="E2675" s="19" t="s">
        <v>5327</v>
      </c>
      <c r="F2675" s="19" t="s">
        <v>8259</v>
      </c>
      <c r="G2675" s="19">
        <v>313</v>
      </c>
      <c r="H2675" s="19" t="s">
        <v>8258</v>
      </c>
    </row>
    <row r="2676" spans="1:8" x14ac:dyDescent="0.35">
      <c r="A2676" s="19" t="s">
        <v>9557</v>
      </c>
      <c r="B2676" s="19" t="s">
        <v>9556</v>
      </c>
      <c r="C2676" s="19" t="s">
        <v>8261</v>
      </c>
      <c r="D2676" s="19" t="s">
        <v>8260</v>
      </c>
      <c r="E2676" s="19" t="s">
        <v>5330</v>
      </c>
      <c r="F2676" s="19" t="s">
        <v>8259</v>
      </c>
      <c r="G2676" s="19">
        <v>149</v>
      </c>
      <c r="H2676" s="19" t="s">
        <v>8258</v>
      </c>
    </row>
    <row r="2677" spans="1:8" x14ac:dyDescent="0.35">
      <c r="A2677" s="19" t="s">
        <v>9555</v>
      </c>
      <c r="B2677" s="19" t="s">
        <v>9554</v>
      </c>
      <c r="C2677" s="19" t="s">
        <v>8261</v>
      </c>
      <c r="D2677" s="19" t="s">
        <v>8260</v>
      </c>
      <c r="E2677" s="19" t="s">
        <v>5332</v>
      </c>
      <c r="F2677" s="19" t="s">
        <v>8259</v>
      </c>
      <c r="G2677" s="19">
        <v>127</v>
      </c>
      <c r="H2677" s="19" t="s">
        <v>8258</v>
      </c>
    </row>
    <row r="2678" spans="1:8" x14ac:dyDescent="0.35">
      <c r="A2678" s="19" t="s">
        <v>9553</v>
      </c>
      <c r="B2678" s="19" t="s">
        <v>9552</v>
      </c>
      <c r="C2678" s="19" t="s">
        <v>8261</v>
      </c>
      <c r="D2678" s="19" t="s">
        <v>9551</v>
      </c>
      <c r="E2678" s="19" t="s">
        <v>5334</v>
      </c>
      <c r="F2678" s="19" t="s">
        <v>8259</v>
      </c>
      <c r="G2678" s="19">
        <v>86</v>
      </c>
      <c r="H2678" s="19" t="s">
        <v>8258</v>
      </c>
    </row>
    <row r="2679" spans="1:8" x14ac:dyDescent="0.35">
      <c r="A2679" s="19" t="s">
        <v>9550</v>
      </c>
      <c r="B2679" s="19" t="s">
        <v>9549</v>
      </c>
      <c r="C2679" s="19" t="s">
        <v>8261</v>
      </c>
      <c r="D2679" s="19" t="s">
        <v>8260</v>
      </c>
      <c r="E2679" s="19" t="s">
        <v>5336</v>
      </c>
      <c r="F2679" s="19" t="s">
        <v>8259</v>
      </c>
      <c r="G2679" s="19">
        <v>160</v>
      </c>
      <c r="H2679" s="19" t="s">
        <v>8258</v>
      </c>
    </row>
    <row r="2680" spans="1:8" x14ac:dyDescent="0.35">
      <c r="A2680" s="19" t="s">
        <v>9548</v>
      </c>
      <c r="B2680" s="19" t="s">
        <v>9547</v>
      </c>
      <c r="C2680" s="19" t="s">
        <v>8261</v>
      </c>
      <c r="D2680" s="19" t="s">
        <v>8422</v>
      </c>
      <c r="E2680" s="19" t="s">
        <v>5338</v>
      </c>
      <c r="F2680" s="19" t="s">
        <v>8259</v>
      </c>
      <c r="G2680" s="19">
        <v>121</v>
      </c>
      <c r="H2680" s="19" t="s">
        <v>8258</v>
      </c>
    </row>
    <row r="2681" spans="1:8" x14ac:dyDescent="0.35">
      <c r="A2681" s="19" t="s">
        <v>9546</v>
      </c>
      <c r="B2681" s="19" t="s">
        <v>9545</v>
      </c>
      <c r="C2681" s="19" t="s">
        <v>8261</v>
      </c>
      <c r="D2681" s="19" t="s">
        <v>8422</v>
      </c>
      <c r="E2681" s="19" t="s">
        <v>5341</v>
      </c>
      <c r="F2681" s="19" t="s">
        <v>8259</v>
      </c>
      <c r="G2681" s="19">
        <v>98</v>
      </c>
      <c r="H2681" s="19" t="s">
        <v>8258</v>
      </c>
    </row>
    <row r="2682" spans="1:8" x14ac:dyDescent="0.35">
      <c r="A2682" s="19" t="s">
        <v>9544</v>
      </c>
      <c r="B2682" s="19" t="s">
        <v>9543</v>
      </c>
      <c r="C2682" s="19" t="s">
        <v>8261</v>
      </c>
      <c r="D2682" s="19" t="s">
        <v>8260</v>
      </c>
      <c r="E2682" s="19" t="s">
        <v>5345</v>
      </c>
      <c r="F2682" s="19" t="s">
        <v>8259</v>
      </c>
      <c r="G2682" s="19">
        <v>374</v>
      </c>
      <c r="H2682" s="19" t="s">
        <v>8258</v>
      </c>
    </row>
    <row r="2683" spans="1:8" x14ac:dyDescent="0.35">
      <c r="A2683" s="19" t="s">
        <v>9542</v>
      </c>
      <c r="B2683" s="19" t="s">
        <v>9541</v>
      </c>
      <c r="C2683" s="19" t="s">
        <v>8261</v>
      </c>
      <c r="D2683" s="19" t="s">
        <v>5355</v>
      </c>
      <c r="E2683" s="19" t="s">
        <v>5353</v>
      </c>
      <c r="F2683" s="19" t="s">
        <v>8259</v>
      </c>
      <c r="G2683" s="19">
        <v>702</v>
      </c>
      <c r="H2683" s="19" t="s">
        <v>8258</v>
      </c>
    </row>
    <row r="2684" spans="1:8" x14ac:dyDescent="0.35">
      <c r="A2684" s="19" t="s">
        <v>9540</v>
      </c>
      <c r="B2684" s="19" t="s">
        <v>9539</v>
      </c>
      <c r="C2684" s="19" t="s">
        <v>8261</v>
      </c>
      <c r="D2684" s="19" t="s">
        <v>9538</v>
      </c>
      <c r="E2684" s="19" t="s">
        <v>5356</v>
      </c>
      <c r="F2684" s="19" t="s">
        <v>8259</v>
      </c>
      <c r="G2684" s="19">
        <v>399</v>
      </c>
      <c r="H2684" s="19" t="s">
        <v>8258</v>
      </c>
    </row>
    <row r="2685" spans="1:8" x14ac:dyDescent="0.35">
      <c r="A2685" s="19" t="s">
        <v>9537</v>
      </c>
      <c r="B2685" s="19" t="s">
        <v>9536</v>
      </c>
      <c r="C2685" s="19" t="s">
        <v>8261</v>
      </c>
      <c r="D2685" s="19" t="s">
        <v>8260</v>
      </c>
      <c r="E2685" s="19" t="s">
        <v>5358</v>
      </c>
      <c r="F2685" s="19" t="s">
        <v>8259</v>
      </c>
      <c r="G2685" s="19">
        <v>67</v>
      </c>
      <c r="H2685" s="19" t="s">
        <v>8258</v>
      </c>
    </row>
    <row r="2686" spans="1:8" x14ac:dyDescent="0.35">
      <c r="A2686" s="19" t="s">
        <v>9535</v>
      </c>
      <c r="B2686" s="19" t="s">
        <v>9534</v>
      </c>
      <c r="C2686" s="19" t="s">
        <v>8261</v>
      </c>
      <c r="D2686" s="19" t="s">
        <v>9533</v>
      </c>
      <c r="E2686" s="19" t="s">
        <v>5367</v>
      </c>
      <c r="F2686" s="19" t="s">
        <v>8259</v>
      </c>
      <c r="G2686" s="19">
        <v>64</v>
      </c>
      <c r="H2686" s="19" t="s">
        <v>8258</v>
      </c>
    </row>
    <row r="2687" spans="1:8" x14ac:dyDescent="0.35">
      <c r="A2687" s="19" t="s">
        <v>9532</v>
      </c>
      <c r="B2687" s="19" t="s">
        <v>9531</v>
      </c>
      <c r="C2687" s="19" t="s">
        <v>8261</v>
      </c>
      <c r="D2687" s="19" t="s">
        <v>1872</v>
      </c>
      <c r="E2687" s="19" t="s">
        <v>5370</v>
      </c>
      <c r="F2687" s="19" t="s">
        <v>8259</v>
      </c>
      <c r="G2687" s="19">
        <v>293</v>
      </c>
      <c r="H2687" s="19" t="s">
        <v>8258</v>
      </c>
    </row>
    <row r="2688" spans="1:8" x14ac:dyDescent="0.35">
      <c r="A2688" s="19" t="s">
        <v>9530</v>
      </c>
      <c r="B2688" s="19" t="s">
        <v>9529</v>
      </c>
      <c r="C2688" s="19" t="s">
        <v>8261</v>
      </c>
      <c r="D2688" s="19" t="s">
        <v>157</v>
      </c>
      <c r="E2688" s="19" t="s">
        <v>5372</v>
      </c>
      <c r="F2688" s="19" t="s">
        <v>8259</v>
      </c>
      <c r="G2688" s="19">
        <v>261</v>
      </c>
      <c r="H2688" s="19" t="s">
        <v>8258</v>
      </c>
    </row>
    <row r="2689" spans="1:8" x14ac:dyDescent="0.35">
      <c r="A2689" s="19" t="s">
        <v>9528</v>
      </c>
      <c r="B2689" s="19" t="s">
        <v>9527</v>
      </c>
      <c r="C2689" s="19" t="s">
        <v>8261</v>
      </c>
      <c r="D2689" s="19" t="s">
        <v>8260</v>
      </c>
      <c r="E2689" s="19" t="s">
        <v>5374</v>
      </c>
      <c r="F2689" s="19" t="s">
        <v>8259</v>
      </c>
      <c r="G2689" s="19">
        <v>128</v>
      </c>
      <c r="H2689" s="19" t="s">
        <v>8258</v>
      </c>
    </row>
    <row r="2690" spans="1:8" x14ac:dyDescent="0.35">
      <c r="A2690" s="19" t="s">
        <v>9526</v>
      </c>
      <c r="B2690" s="19" t="s">
        <v>9525</v>
      </c>
      <c r="C2690" s="19" t="s">
        <v>8261</v>
      </c>
      <c r="D2690" s="19" t="s">
        <v>8669</v>
      </c>
      <c r="E2690" s="19" t="s">
        <v>5376</v>
      </c>
      <c r="F2690" s="19" t="s">
        <v>8259</v>
      </c>
      <c r="G2690" s="19">
        <v>274</v>
      </c>
      <c r="H2690" s="19" t="s">
        <v>8258</v>
      </c>
    </row>
    <row r="2691" spans="1:8" x14ac:dyDescent="0.35">
      <c r="A2691" s="19" t="s">
        <v>9524</v>
      </c>
      <c r="B2691" s="19" t="s">
        <v>9523</v>
      </c>
      <c r="C2691" s="19" t="s">
        <v>8261</v>
      </c>
      <c r="D2691" s="19" t="s">
        <v>213</v>
      </c>
      <c r="E2691" s="19" t="s">
        <v>5378</v>
      </c>
      <c r="F2691" s="19" t="s">
        <v>8259</v>
      </c>
      <c r="G2691" s="19">
        <v>162</v>
      </c>
      <c r="H2691" s="19" t="s">
        <v>8258</v>
      </c>
    </row>
    <row r="2692" spans="1:8" x14ac:dyDescent="0.35">
      <c r="A2692" s="19" t="s">
        <v>9522</v>
      </c>
      <c r="B2692" s="19" t="s">
        <v>9521</v>
      </c>
      <c r="C2692" s="19" t="s">
        <v>8261</v>
      </c>
      <c r="D2692" s="19" t="s">
        <v>8260</v>
      </c>
      <c r="E2692" s="19" t="s">
        <v>5380</v>
      </c>
      <c r="F2692" s="19" t="s">
        <v>8259</v>
      </c>
      <c r="G2692" s="19">
        <v>93</v>
      </c>
      <c r="H2692" s="19" t="s">
        <v>8258</v>
      </c>
    </row>
    <row r="2693" spans="1:8" x14ac:dyDescent="0.35">
      <c r="A2693" s="19" t="s">
        <v>9520</v>
      </c>
      <c r="B2693" s="19" t="s">
        <v>9519</v>
      </c>
      <c r="C2693" s="19" t="s">
        <v>8261</v>
      </c>
      <c r="D2693" s="19" t="s">
        <v>9518</v>
      </c>
      <c r="E2693" s="19" t="s">
        <v>5382</v>
      </c>
      <c r="F2693" s="19" t="s">
        <v>8259</v>
      </c>
      <c r="G2693" s="19">
        <v>209</v>
      </c>
      <c r="H2693" s="19" t="s">
        <v>8258</v>
      </c>
    </row>
    <row r="2694" spans="1:8" x14ac:dyDescent="0.35">
      <c r="A2694" s="19" t="s">
        <v>9517</v>
      </c>
      <c r="B2694" s="19" t="s">
        <v>9516</v>
      </c>
      <c r="C2694" s="19" t="s">
        <v>8261</v>
      </c>
      <c r="D2694" s="19" t="s">
        <v>9515</v>
      </c>
      <c r="E2694" s="19" t="s">
        <v>5390</v>
      </c>
      <c r="F2694" s="19" t="s">
        <v>8259</v>
      </c>
      <c r="G2694" s="19">
        <v>176</v>
      </c>
      <c r="H2694" s="19" t="s">
        <v>8258</v>
      </c>
    </row>
    <row r="2695" spans="1:8" x14ac:dyDescent="0.35">
      <c r="A2695" s="19" t="s">
        <v>9514</v>
      </c>
      <c r="B2695" s="19" t="s">
        <v>9513</v>
      </c>
      <c r="C2695" s="19" t="s">
        <v>8261</v>
      </c>
      <c r="D2695" s="19" t="s">
        <v>965</v>
      </c>
      <c r="E2695" s="19" t="s">
        <v>5398</v>
      </c>
      <c r="F2695" s="19" t="s">
        <v>8259</v>
      </c>
      <c r="G2695" s="19">
        <v>336</v>
      </c>
      <c r="H2695" s="19" t="s">
        <v>8258</v>
      </c>
    </row>
    <row r="2696" spans="1:8" x14ac:dyDescent="0.35">
      <c r="A2696" s="19" t="s">
        <v>9512</v>
      </c>
      <c r="B2696" s="19" t="s">
        <v>9511</v>
      </c>
      <c r="C2696" s="19" t="s">
        <v>8261</v>
      </c>
      <c r="D2696" s="19" t="s">
        <v>1901</v>
      </c>
      <c r="E2696" s="19" t="s">
        <v>5400</v>
      </c>
      <c r="F2696" s="19" t="s">
        <v>8259</v>
      </c>
      <c r="G2696" s="19">
        <v>226</v>
      </c>
      <c r="H2696" s="19" t="s">
        <v>8258</v>
      </c>
    </row>
    <row r="2697" spans="1:8" x14ac:dyDescent="0.35">
      <c r="A2697" s="19" t="s">
        <v>9510</v>
      </c>
      <c r="B2697" s="19" t="s">
        <v>9509</v>
      </c>
      <c r="C2697" s="19" t="s">
        <v>8261</v>
      </c>
      <c r="D2697" s="19" t="s">
        <v>8683</v>
      </c>
      <c r="E2697" s="19" t="s">
        <v>5402</v>
      </c>
      <c r="F2697" s="19" t="s">
        <v>8259</v>
      </c>
      <c r="G2697" s="19">
        <v>483</v>
      </c>
      <c r="H2697" s="19" t="s">
        <v>8258</v>
      </c>
    </row>
    <row r="2698" spans="1:8" x14ac:dyDescent="0.35">
      <c r="A2698" s="19" t="s">
        <v>9508</v>
      </c>
      <c r="B2698" s="19" t="s">
        <v>9507</v>
      </c>
      <c r="C2698" s="19" t="s">
        <v>8261</v>
      </c>
      <c r="D2698" s="19" t="s">
        <v>9506</v>
      </c>
      <c r="E2698" s="19" t="s">
        <v>5404</v>
      </c>
      <c r="F2698" s="19" t="s">
        <v>8259</v>
      </c>
      <c r="G2698" s="19">
        <v>288</v>
      </c>
      <c r="H2698" s="19" t="s">
        <v>8258</v>
      </c>
    </row>
    <row r="2699" spans="1:8" x14ac:dyDescent="0.35">
      <c r="A2699" s="19" t="s">
        <v>9505</v>
      </c>
      <c r="B2699" s="19" t="s">
        <v>9504</v>
      </c>
      <c r="C2699" s="19" t="s">
        <v>8261</v>
      </c>
      <c r="D2699" s="19" t="s">
        <v>4436</v>
      </c>
      <c r="E2699" s="19" t="s">
        <v>5406</v>
      </c>
      <c r="F2699" s="19" t="s">
        <v>8259</v>
      </c>
      <c r="G2699" s="19">
        <v>397</v>
      </c>
      <c r="H2699" s="19" t="s">
        <v>8258</v>
      </c>
    </row>
    <row r="2700" spans="1:8" x14ac:dyDescent="0.35">
      <c r="A2700" s="19" t="s">
        <v>9503</v>
      </c>
      <c r="B2700" s="19" t="s">
        <v>9502</v>
      </c>
      <c r="C2700" s="19" t="s">
        <v>8261</v>
      </c>
      <c r="D2700" s="19" t="s">
        <v>9501</v>
      </c>
      <c r="E2700" s="19" t="s">
        <v>5412</v>
      </c>
      <c r="F2700" s="19" t="s">
        <v>8259</v>
      </c>
      <c r="G2700" s="19">
        <v>283</v>
      </c>
      <c r="H2700" s="19" t="s">
        <v>8258</v>
      </c>
    </row>
    <row r="2701" spans="1:8" x14ac:dyDescent="0.35">
      <c r="A2701" s="19" t="s">
        <v>9500</v>
      </c>
      <c r="B2701" s="19" t="s">
        <v>9499</v>
      </c>
      <c r="C2701" s="19" t="s">
        <v>8261</v>
      </c>
      <c r="D2701" s="19" t="s">
        <v>9498</v>
      </c>
      <c r="E2701" s="19" t="s">
        <v>5427</v>
      </c>
      <c r="F2701" s="19" t="s">
        <v>8259</v>
      </c>
      <c r="G2701" s="19">
        <v>204</v>
      </c>
      <c r="H2701" s="19" t="s">
        <v>8258</v>
      </c>
    </row>
    <row r="2702" spans="1:8" x14ac:dyDescent="0.35">
      <c r="A2702" s="19" t="s">
        <v>9497</v>
      </c>
      <c r="B2702" s="19" t="s">
        <v>9496</v>
      </c>
      <c r="C2702" s="19" t="s">
        <v>8261</v>
      </c>
      <c r="D2702" s="19" t="s">
        <v>9480</v>
      </c>
      <c r="E2702" s="19" t="s">
        <v>5430</v>
      </c>
      <c r="F2702" s="19" t="s">
        <v>8259</v>
      </c>
      <c r="G2702" s="19">
        <v>192</v>
      </c>
      <c r="H2702" s="19" t="s">
        <v>8258</v>
      </c>
    </row>
    <row r="2703" spans="1:8" x14ac:dyDescent="0.35">
      <c r="A2703" s="19" t="s">
        <v>9495</v>
      </c>
      <c r="B2703" s="19" t="s">
        <v>9494</v>
      </c>
      <c r="C2703" s="19" t="s">
        <v>8261</v>
      </c>
      <c r="D2703" s="19" t="s">
        <v>9493</v>
      </c>
      <c r="E2703" s="19" t="s">
        <v>5433</v>
      </c>
      <c r="F2703" s="19" t="s">
        <v>8259</v>
      </c>
      <c r="G2703" s="19">
        <v>381</v>
      </c>
      <c r="H2703" s="19" t="s">
        <v>8258</v>
      </c>
    </row>
    <row r="2704" spans="1:8" x14ac:dyDescent="0.35">
      <c r="A2704" s="19" t="s">
        <v>9492</v>
      </c>
      <c r="B2704" s="19" t="s">
        <v>9491</v>
      </c>
      <c r="C2704" s="19" t="s">
        <v>8261</v>
      </c>
      <c r="D2704" s="19" t="s">
        <v>9490</v>
      </c>
      <c r="E2704" s="19" t="s">
        <v>5436</v>
      </c>
      <c r="F2704" s="19" t="s">
        <v>8259</v>
      </c>
      <c r="G2704" s="19">
        <v>456</v>
      </c>
      <c r="H2704" s="19" t="s">
        <v>8258</v>
      </c>
    </row>
    <row r="2705" spans="1:8" x14ac:dyDescent="0.35">
      <c r="A2705" s="19" t="s">
        <v>9489</v>
      </c>
      <c r="B2705" s="19" t="s">
        <v>9488</v>
      </c>
      <c r="C2705" s="19" t="s">
        <v>8261</v>
      </c>
      <c r="D2705" s="19" t="s">
        <v>8260</v>
      </c>
      <c r="E2705" s="19" t="s">
        <v>5439</v>
      </c>
      <c r="F2705" s="19" t="s">
        <v>8259</v>
      </c>
      <c r="G2705" s="19">
        <v>369</v>
      </c>
      <c r="H2705" s="19" t="s">
        <v>8258</v>
      </c>
    </row>
    <row r="2706" spans="1:8" x14ac:dyDescent="0.35">
      <c r="A2706" s="19" t="s">
        <v>9487</v>
      </c>
      <c r="B2706" s="19" t="s">
        <v>9486</v>
      </c>
      <c r="C2706" s="19" t="s">
        <v>8261</v>
      </c>
      <c r="D2706" s="19" t="s">
        <v>8260</v>
      </c>
      <c r="E2706" s="19" t="s">
        <v>5441</v>
      </c>
      <c r="F2706" s="19" t="s">
        <v>8259</v>
      </c>
      <c r="G2706" s="19">
        <v>271</v>
      </c>
      <c r="H2706" s="19" t="s">
        <v>8258</v>
      </c>
    </row>
    <row r="2707" spans="1:8" x14ac:dyDescent="0.35">
      <c r="A2707" s="19" t="s">
        <v>9485</v>
      </c>
      <c r="B2707" s="19" t="s">
        <v>9484</v>
      </c>
      <c r="C2707" s="19" t="s">
        <v>8261</v>
      </c>
      <c r="D2707" s="19" t="s">
        <v>9483</v>
      </c>
      <c r="E2707" s="19" t="s">
        <v>5443</v>
      </c>
      <c r="F2707" s="19" t="s">
        <v>8259</v>
      </c>
      <c r="G2707" s="19">
        <v>537</v>
      </c>
      <c r="H2707" s="19" t="s">
        <v>8258</v>
      </c>
    </row>
    <row r="2708" spans="1:8" x14ac:dyDescent="0.35">
      <c r="A2708" s="19" t="s">
        <v>9482</v>
      </c>
      <c r="B2708" s="19" t="s">
        <v>9481</v>
      </c>
      <c r="C2708" s="19" t="s">
        <v>8261</v>
      </c>
      <c r="D2708" s="19" t="s">
        <v>9480</v>
      </c>
      <c r="E2708" s="19" t="s">
        <v>5448</v>
      </c>
      <c r="F2708" s="19" t="s">
        <v>8259</v>
      </c>
      <c r="G2708" s="19">
        <v>192</v>
      </c>
      <c r="H2708" s="19" t="s">
        <v>8258</v>
      </c>
    </row>
    <row r="2709" spans="1:8" x14ac:dyDescent="0.35">
      <c r="A2709" s="19" t="s">
        <v>9479</v>
      </c>
      <c r="B2709" s="19" t="s">
        <v>9478</v>
      </c>
      <c r="C2709" s="19" t="s">
        <v>8261</v>
      </c>
      <c r="D2709" s="19" t="s">
        <v>9477</v>
      </c>
      <c r="E2709" s="19" t="s">
        <v>5450</v>
      </c>
      <c r="F2709" s="19" t="s">
        <v>8259</v>
      </c>
      <c r="G2709" s="19">
        <v>388</v>
      </c>
      <c r="H2709" s="19" t="s">
        <v>8258</v>
      </c>
    </row>
    <row r="2710" spans="1:8" x14ac:dyDescent="0.35">
      <c r="A2710" s="19" t="s">
        <v>9476</v>
      </c>
      <c r="B2710" s="19" t="s">
        <v>9475</v>
      </c>
      <c r="C2710" s="19" t="s">
        <v>8261</v>
      </c>
      <c r="D2710" s="19" t="s">
        <v>8209</v>
      </c>
      <c r="E2710" s="19" t="s">
        <v>5452</v>
      </c>
      <c r="F2710" s="19" t="s">
        <v>8259</v>
      </c>
      <c r="G2710" s="19">
        <v>515</v>
      </c>
      <c r="H2710" s="19" t="s">
        <v>8258</v>
      </c>
    </row>
    <row r="2711" spans="1:8" x14ac:dyDescent="0.35">
      <c r="A2711" s="19" t="s">
        <v>9474</v>
      </c>
      <c r="B2711" s="19" t="s">
        <v>9473</v>
      </c>
      <c r="C2711" s="19" t="s">
        <v>8261</v>
      </c>
      <c r="D2711" s="19" t="s">
        <v>9022</v>
      </c>
      <c r="E2711" s="19" t="s">
        <v>5454</v>
      </c>
      <c r="F2711" s="19" t="s">
        <v>8259</v>
      </c>
      <c r="G2711" s="19">
        <v>419</v>
      </c>
      <c r="H2711" s="19" t="s">
        <v>8258</v>
      </c>
    </row>
    <row r="2712" spans="1:8" x14ac:dyDescent="0.35">
      <c r="A2712" s="19" t="s">
        <v>9472</v>
      </c>
      <c r="B2712" s="19" t="s">
        <v>9471</v>
      </c>
      <c r="C2712" s="19" t="s">
        <v>8261</v>
      </c>
      <c r="D2712" s="19" t="s">
        <v>9470</v>
      </c>
      <c r="E2712" s="19" t="s">
        <v>5472</v>
      </c>
      <c r="F2712" s="19" t="s">
        <v>8259</v>
      </c>
      <c r="G2712" s="19">
        <v>506</v>
      </c>
      <c r="H2712" s="19" t="s">
        <v>8258</v>
      </c>
    </row>
    <row r="2713" spans="1:8" x14ac:dyDescent="0.35">
      <c r="A2713" s="19" t="s">
        <v>9469</v>
      </c>
      <c r="B2713" s="19" t="s">
        <v>9468</v>
      </c>
      <c r="C2713" s="19" t="s">
        <v>8261</v>
      </c>
      <c r="D2713" s="19" t="s">
        <v>8386</v>
      </c>
      <c r="E2713" s="19" t="s">
        <v>5477</v>
      </c>
      <c r="F2713" s="19" t="s">
        <v>8259</v>
      </c>
      <c r="G2713" s="19">
        <v>208</v>
      </c>
      <c r="H2713" s="19" t="s">
        <v>8258</v>
      </c>
    </row>
    <row r="2714" spans="1:8" x14ac:dyDescent="0.35">
      <c r="A2714" s="19" t="s">
        <v>9467</v>
      </c>
      <c r="B2714" s="19" t="s">
        <v>9466</v>
      </c>
      <c r="C2714" s="19" t="s">
        <v>8261</v>
      </c>
      <c r="D2714" s="19" t="s">
        <v>9465</v>
      </c>
      <c r="E2714" s="19" t="s">
        <v>5485</v>
      </c>
      <c r="F2714" s="19" t="s">
        <v>8259</v>
      </c>
      <c r="G2714" s="19">
        <v>361</v>
      </c>
      <c r="H2714" s="19" t="s">
        <v>8258</v>
      </c>
    </row>
    <row r="2715" spans="1:8" x14ac:dyDescent="0.35">
      <c r="A2715" s="19" t="s">
        <v>9464</v>
      </c>
      <c r="B2715" s="19" t="s">
        <v>9463</v>
      </c>
      <c r="C2715" s="19" t="s">
        <v>8261</v>
      </c>
      <c r="D2715" s="19" t="s">
        <v>5490</v>
      </c>
      <c r="E2715" s="19" t="s">
        <v>5488</v>
      </c>
      <c r="F2715" s="19" t="s">
        <v>8259</v>
      </c>
      <c r="G2715" s="19">
        <v>467</v>
      </c>
      <c r="H2715" s="19" t="s">
        <v>8258</v>
      </c>
    </row>
    <row r="2716" spans="1:8" x14ac:dyDescent="0.35">
      <c r="A2716" s="19" t="s">
        <v>9462</v>
      </c>
      <c r="B2716" s="19" t="s">
        <v>9461</v>
      </c>
      <c r="C2716" s="19" t="s">
        <v>8261</v>
      </c>
      <c r="D2716" s="19" t="s">
        <v>8260</v>
      </c>
      <c r="E2716" s="19" t="s">
        <v>5491</v>
      </c>
      <c r="F2716" s="19" t="s">
        <v>8259</v>
      </c>
      <c r="G2716" s="19">
        <v>121</v>
      </c>
      <c r="H2716" s="19" t="s">
        <v>8258</v>
      </c>
    </row>
    <row r="2717" spans="1:8" x14ac:dyDescent="0.35">
      <c r="A2717" s="19" t="s">
        <v>9460</v>
      </c>
      <c r="B2717" s="19" t="s">
        <v>9459</v>
      </c>
      <c r="C2717" s="19" t="s">
        <v>8261</v>
      </c>
      <c r="D2717" s="19" t="s">
        <v>8386</v>
      </c>
      <c r="E2717" s="19" t="s">
        <v>5495</v>
      </c>
      <c r="F2717" s="19" t="s">
        <v>8259</v>
      </c>
      <c r="G2717" s="19">
        <v>327</v>
      </c>
      <c r="H2717" s="19" t="s">
        <v>8258</v>
      </c>
    </row>
    <row r="2718" spans="1:8" x14ac:dyDescent="0.35">
      <c r="A2718" s="19" t="s">
        <v>9458</v>
      </c>
      <c r="B2718" s="19" t="s">
        <v>9457</v>
      </c>
      <c r="C2718" s="19" t="s">
        <v>8261</v>
      </c>
      <c r="D2718" s="19" t="s">
        <v>5511</v>
      </c>
      <c r="E2718" s="19" t="s">
        <v>5509</v>
      </c>
      <c r="F2718" s="19" t="s">
        <v>8259</v>
      </c>
      <c r="G2718" s="19">
        <v>307</v>
      </c>
      <c r="H2718" s="19" t="s">
        <v>8258</v>
      </c>
    </row>
    <row r="2719" spans="1:8" x14ac:dyDescent="0.35">
      <c r="A2719" s="19" t="s">
        <v>9456</v>
      </c>
      <c r="B2719" s="19" t="s">
        <v>9455</v>
      </c>
      <c r="C2719" s="19" t="s">
        <v>8261</v>
      </c>
      <c r="D2719" s="19" t="s">
        <v>8260</v>
      </c>
      <c r="E2719" s="19" t="s">
        <v>5512</v>
      </c>
      <c r="F2719" s="19" t="s">
        <v>8259</v>
      </c>
      <c r="G2719" s="19">
        <v>89</v>
      </c>
      <c r="H2719" s="19" t="s">
        <v>8258</v>
      </c>
    </row>
    <row r="2720" spans="1:8" x14ac:dyDescent="0.35">
      <c r="A2720" s="19" t="s">
        <v>9454</v>
      </c>
      <c r="B2720" s="19" t="s">
        <v>9453</v>
      </c>
      <c r="C2720" s="19" t="s">
        <v>8261</v>
      </c>
      <c r="D2720" s="19" t="s">
        <v>9005</v>
      </c>
      <c r="E2720" s="19" t="s">
        <v>5514</v>
      </c>
      <c r="F2720" s="19" t="s">
        <v>8259</v>
      </c>
      <c r="G2720" s="19">
        <v>240</v>
      </c>
      <c r="H2720" s="19" t="s">
        <v>8258</v>
      </c>
    </row>
    <row r="2721" spans="1:8" x14ac:dyDescent="0.35">
      <c r="A2721" s="19" t="s">
        <v>9452</v>
      </c>
      <c r="B2721" s="19" t="s">
        <v>9451</v>
      </c>
      <c r="C2721" s="19" t="s">
        <v>8261</v>
      </c>
      <c r="D2721" s="19" t="s">
        <v>9064</v>
      </c>
      <c r="E2721" s="19" t="s">
        <v>5517</v>
      </c>
      <c r="F2721" s="19" t="s">
        <v>8259</v>
      </c>
      <c r="G2721" s="19">
        <v>317</v>
      </c>
      <c r="H2721" s="19" t="s">
        <v>8258</v>
      </c>
    </row>
    <row r="2722" spans="1:8" x14ac:dyDescent="0.35">
      <c r="A2722" s="19" t="s">
        <v>9450</v>
      </c>
      <c r="B2722" s="19" t="s">
        <v>9449</v>
      </c>
      <c r="C2722" s="19" t="s">
        <v>8261</v>
      </c>
      <c r="D2722" s="19" t="s">
        <v>8260</v>
      </c>
      <c r="E2722" s="19" t="s">
        <v>5525</v>
      </c>
      <c r="F2722" s="19" t="s">
        <v>8259</v>
      </c>
      <c r="G2722" s="19">
        <v>158</v>
      </c>
      <c r="H2722" s="19" t="s">
        <v>8258</v>
      </c>
    </row>
    <row r="2723" spans="1:8" x14ac:dyDescent="0.35">
      <c r="A2723" s="19" t="s">
        <v>9448</v>
      </c>
      <c r="B2723" s="19" t="s">
        <v>9447</v>
      </c>
      <c r="C2723" s="19" t="s">
        <v>8261</v>
      </c>
      <c r="D2723" s="19" t="s">
        <v>9446</v>
      </c>
      <c r="E2723" s="19" t="s">
        <v>5527</v>
      </c>
      <c r="F2723" s="19" t="s">
        <v>8259</v>
      </c>
      <c r="G2723" s="19">
        <v>548</v>
      </c>
      <c r="H2723" s="19" t="s">
        <v>8258</v>
      </c>
    </row>
    <row r="2724" spans="1:8" x14ac:dyDescent="0.35">
      <c r="A2724" s="19" t="s">
        <v>9445</v>
      </c>
      <c r="B2724" s="19" t="s">
        <v>9444</v>
      </c>
      <c r="C2724" s="19" t="s">
        <v>8261</v>
      </c>
      <c r="D2724" s="19" t="s">
        <v>9443</v>
      </c>
      <c r="E2724" s="19" t="s">
        <v>5539</v>
      </c>
      <c r="F2724" s="19" t="s">
        <v>8259</v>
      </c>
      <c r="G2724" s="19">
        <v>148</v>
      </c>
      <c r="H2724" s="19" t="s">
        <v>8258</v>
      </c>
    </row>
    <row r="2725" spans="1:8" x14ac:dyDescent="0.35">
      <c r="A2725" s="19" t="s">
        <v>9442</v>
      </c>
      <c r="B2725" s="19" t="s">
        <v>9441</v>
      </c>
      <c r="C2725" s="19" t="s">
        <v>8261</v>
      </c>
      <c r="D2725" s="19" t="s">
        <v>5543</v>
      </c>
      <c r="E2725" s="19" t="s">
        <v>5541</v>
      </c>
      <c r="F2725" s="19" t="s">
        <v>8259</v>
      </c>
      <c r="G2725" s="19">
        <v>149</v>
      </c>
      <c r="H2725" s="19" t="s">
        <v>8258</v>
      </c>
    </row>
    <row r="2726" spans="1:8" x14ac:dyDescent="0.35">
      <c r="A2726" s="19" t="s">
        <v>9440</v>
      </c>
      <c r="B2726" s="19" t="s">
        <v>9439</v>
      </c>
      <c r="C2726" s="19" t="s">
        <v>8261</v>
      </c>
      <c r="D2726" s="19" t="s">
        <v>162</v>
      </c>
      <c r="E2726" s="19" t="s">
        <v>5548</v>
      </c>
      <c r="F2726" s="19" t="s">
        <v>8259</v>
      </c>
      <c r="G2726" s="19">
        <v>517</v>
      </c>
      <c r="H2726" s="19" t="s">
        <v>8258</v>
      </c>
    </row>
    <row r="2727" spans="1:8" x14ac:dyDescent="0.35">
      <c r="A2727" s="19" t="s">
        <v>9438</v>
      </c>
      <c r="B2727" s="19" t="s">
        <v>9437</v>
      </c>
      <c r="C2727" s="19" t="s">
        <v>8261</v>
      </c>
      <c r="D2727" s="19" t="s">
        <v>9436</v>
      </c>
      <c r="E2727" s="19" t="s">
        <v>5554</v>
      </c>
      <c r="F2727" s="19" t="s">
        <v>8259</v>
      </c>
      <c r="G2727" s="19">
        <v>534</v>
      </c>
      <c r="H2727" s="19" t="s">
        <v>8258</v>
      </c>
    </row>
    <row r="2728" spans="1:8" x14ac:dyDescent="0.35">
      <c r="A2728" s="19" t="s">
        <v>9435</v>
      </c>
      <c r="B2728" s="19" t="s">
        <v>9434</v>
      </c>
      <c r="C2728" s="19" t="s">
        <v>8261</v>
      </c>
      <c r="D2728" s="19" t="s">
        <v>9433</v>
      </c>
      <c r="E2728" s="19" t="s">
        <v>5557</v>
      </c>
      <c r="F2728" s="19" t="s">
        <v>8259</v>
      </c>
      <c r="G2728" s="19">
        <v>193</v>
      </c>
      <c r="H2728" s="19" t="s">
        <v>8258</v>
      </c>
    </row>
    <row r="2729" spans="1:8" x14ac:dyDescent="0.35">
      <c r="A2729" s="19" t="s">
        <v>9432</v>
      </c>
      <c r="B2729" s="19" t="s">
        <v>9431</v>
      </c>
      <c r="C2729" s="19" t="s">
        <v>8261</v>
      </c>
      <c r="D2729" s="19" t="s">
        <v>8209</v>
      </c>
      <c r="E2729" s="19" t="s">
        <v>5560</v>
      </c>
      <c r="F2729" s="19" t="s">
        <v>8259</v>
      </c>
      <c r="G2729" s="19">
        <v>177</v>
      </c>
      <c r="H2729" s="19" t="s">
        <v>8258</v>
      </c>
    </row>
    <row r="2730" spans="1:8" x14ac:dyDescent="0.35">
      <c r="A2730" s="19" t="s">
        <v>9430</v>
      </c>
      <c r="B2730" s="19" t="s">
        <v>9429</v>
      </c>
      <c r="C2730" s="19" t="s">
        <v>8261</v>
      </c>
      <c r="D2730" s="19" t="s">
        <v>8386</v>
      </c>
      <c r="E2730" s="19" t="s">
        <v>5562</v>
      </c>
      <c r="F2730" s="19" t="s">
        <v>8259</v>
      </c>
      <c r="G2730" s="19">
        <v>160</v>
      </c>
      <c r="H2730" s="19" t="s">
        <v>8258</v>
      </c>
    </row>
    <row r="2731" spans="1:8" x14ac:dyDescent="0.35">
      <c r="A2731" s="19" t="s">
        <v>9428</v>
      </c>
      <c r="B2731" s="19" t="s">
        <v>9427</v>
      </c>
      <c r="C2731" s="19" t="s">
        <v>8261</v>
      </c>
      <c r="D2731" s="19" t="s">
        <v>9426</v>
      </c>
      <c r="E2731" s="19" t="s">
        <v>5568</v>
      </c>
      <c r="F2731" s="19" t="s">
        <v>8259</v>
      </c>
      <c r="G2731" s="19">
        <v>200</v>
      </c>
      <c r="H2731" s="19" t="s">
        <v>8258</v>
      </c>
    </row>
    <row r="2732" spans="1:8" x14ac:dyDescent="0.35">
      <c r="A2732" s="19" t="s">
        <v>9425</v>
      </c>
      <c r="B2732" s="19" t="s">
        <v>9424</v>
      </c>
      <c r="C2732" s="19" t="s">
        <v>8261</v>
      </c>
      <c r="D2732" s="19" t="s">
        <v>8260</v>
      </c>
      <c r="E2732" s="19" t="s">
        <v>5575</v>
      </c>
      <c r="F2732" s="19" t="s">
        <v>8259</v>
      </c>
      <c r="G2732" s="19">
        <v>365</v>
      </c>
      <c r="H2732" s="19" t="s">
        <v>8258</v>
      </c>
    </row>
    <row r="2733" spans="1:8" x14ac:dyDescent="0.35">
      <c r="A2733" s="19" t="s">
        <v>9423</v>
      </c>
      <c r="B2733" s="19" t="s">
        <v>9422</v>
      </c>
      <c r="C2733" s="19" t="s">
        <v>8261</v>
      </c>
      <c r="D2733" s="19" t="s">
        <v>8260</v>
      </c>
      <c r="E2733" s="19" t="s">
        <v>5577</v>
      </c>
      <c r="F2733" s="19" t="s">
        <v>8259</v>
      </c>
      <c r="G2733" s="19">
        <v>66</v>
      </c>
      <c r="H2733" s="19" t="s">
        <v>8258</v>
      </c>
    </row>
    <row r="2734" spans="1:8" x14ac:dyDescent="0.35">
      <c r="A2734" s="19" t="s">
        <v>9421</v>
      </c>
      <c r="B2734" s="19" t="s">
        <v>9420</v>
      </c>
      <c r="C2734" s="19" t="s">
        <v>8261</v>
      </c>
      <c r="D2734" s="19" t="s">
        <v>125</v>
      </c>
      <c r="E2734" s="19" t="s">
        <v>5582</v>
      </c>
      <c r="F2734" s="19" t="s">
        <v>8259</v>
      </c>
      <c r="G2734" s="19">
        <v>422</v>
      </c>
      <c r="H2734" s="19" t="s">
        <v>8258</v>
      </c>
    </row>
    <row r="2735" spans="1:8" x14ac:dyDescent="0.35">
      <c r="A2735" s="19" t="s">
        <v>9419</v>
      </c>
      <c r="B2735" s="19" t="s">
        <v>9418</v>
      </c>
      <c r="C2735" s="19" t="s">
        <v>8261</v>
      </c>
      <c r="D2735" s="19" t="s">
        <v>9417</v>
      </c>
      <c r="E2735" s="19" t="s">
        <v>5586</v>
      </c>
      <c r="F2735" s="19" t="s">
        <v>8259</v>
      </c>
      <c r="G2735" s="19">
        <v>274</v>
      </c>
      <c r="H2735" s="19" t="s">
        <v>8258</v>
      </c>
    </row>
    <row r="2736" spans="1:8" x14ac:dyDescent="0.35">
      <c r="A2736" s="19" t="s">
        <v>9416</v>
      </c>
      <c r="B2736" s="19" t="s">
        <v>9415</v>
      </c>
      <c r="C2736" s="19" t="s">
        <v>8261</v>
      </c>
      <c r="D2736" s="19" t="s">
        <v>9414</v>
      </c>
      <c r="E2736" s="19" t="s">
        <v>5591</v>
      </c>
      <c r="F2736" s="19" t="s">
        <v>8259</v>
      </c>
      <c r="G2736" s="19">
        <v>120</v>
      </c>
      <c r="H2736" s="19" t="s">
        <v>8258</v>
      </c>
    </row>
    <row r="2737" spans="1:8" x14ac:dyDescent="0.35">
      <c r="A2737" s="19" t="s">
        <v>9413</v>
      </c>
      <c r="B2737" s="19" t="s">
        <v>9412</v>
      </c>
      <c r="C2737" s="19" t="s">
        <v>8261</v>
      </c>
      <c r="D2737" s="19" t="s">
        <v>790</v>
      </c>
      <c r="E2737" s="19" t="s">
        <v>5598</v>
      </c>
      <c r="F2737" s="19" t="s">
        <v>8259</v>
      </c>
      <c r="G2737" s="19">
        <v>144</v>
      </c>
      <c r="H2737" s="19" t="s">
        <v>8258</v>
      </c>
    </row>
    <row r="2738" spans="1:8" x14ac:dyDescent="0.35">
      <c r="A2738" s="19" t="s">
        <v>9411</v>
      </c>
      <c r="B2738" s="19" t="s">
        <v>9410</v>
      </c>
      <c r="C2738" s="19" t="s">
        <v>8261</v>
      </c>
      <c r="D2738" s="19" t="s">
        <v>8260</v>
      </c>
      <c r="E2738" s="19" t="s">
        <v>5628</v>
      </c>
      <c r="F2738" s="19" t="s">
        <v>8259</v>
      </c>
      <c r="G2738" s="19">
        <v>420</v>
      </c>
      <c r="H2738" s="19" t="s">
        <v>8258</v>
      </c>
    </row>
    <row r="2739" spans="1:8" x14ac:dyDescent="0.35">
      <c r="A2739" s="19" t="s">
        <v>9409</v>
      </c>
      <c r="B2739" s="19" t="s">
        <v>9408</v>
      </c>
      <c r="C2739" s="19" t="s">
        <v>8261</v>
      </c>
      <c r="D2739" s="19" t="s">
        <v>8669</v>
      </c>
      <c r="E2739" s="19" t="s">
        <v>5640</v>
      </c>
      <c r="F2739" s="19" t="s">
        <v>8259</v>
      </c>
      <c r="G2739" s="19">
        <v>362</v>
      </c>
      <c r="H2739" s="19" t="s">
        <v>8258</v>
      </c>
    </row>
    <row r="2740" spans="1:8" x14ac:dyDescent="0.35">
      <c r="A2740" s="19" t="s">
        <v>9407</v>
      </c>
      <c r="B2740" s="19" t="s">
        <v>9406</v>
      </c>
      <c r="C2740" s="19" t="s">
        <v>8261</v>
      </c>
      <c r="D2740" s="19" t="s">
        <v>8361</v>
      </c>
      <c r="E2740" s="19" t="s">
        <v>5642</v>
      </c>
      <c r="F2740" s="19" t="s">
        <v>8259</v>
      </c>
      <c r="G2740" s="19">
        <v>204</v>
      </c>
      <c r="H2740" s="19" t="s">
        <v>8258</v>
      </c>
    </row>
    <row r="2741" spans="1:8" x14ac:dyDescent="0.35">
      <c r="A2741" s="19" t="s">
        <v>9405</v>
      </c>
      <c r="B2741" s="19" t="s">
        <v>9404</v>
      </c>
      <c r="C2741" s="19" t="s">
        <v>8261</v>
      </c>
      <c r="D2741" s="19" t="s">
        <v>9403</v>
      </c>
      <c r="E2741" s="19" t="s">
        <v>5663</v>
      </c>
      <c r="F2741" s="19" t="s">
        <v>8259</v>
      </c>
      <c r="G2741" s="19">
        <v>388</v>
      </c>
      <c r="H2741" s="19" t="s">
        <v>8258</v>
      </c>
    </row>
    <row r="2742" spans="1:8" x14ac:dyDescent="0.35">
      <c r="A2742" s="19" t="s">
        <v>9402</v>
      </c>
      <c r="B2742" s="19" t="s">
        <v>9401</v>
      </c>
      <c r="C2742" s="19" t="s">
        <v>8261</v>
      </c>
      <c r="D2742" s="19" t="s">
        <v>8260</v>
      </c>
      <c r="E2742" s="19" t="s">
        <v>5671</v>
      </c>
      <c r="F2742" s="19" t="s">
        <v>8259</v>
      </c>
      <c r="G2742" s="19">
        <v>719</v>
      </c>
      <c r="H2742" s="19" t="s">
        <v>8258</v>
      </c>
    </row>
    <row r="2743" spans="1:8" x14ac:dyDescent="0.35">
      <c r="A2743" s="19" t="s">
        <v>9400</v>
      </c>
      <c r="B2743" s="19" t="s">
        <v>9399</v>
      </c>
      <c r="C2743" s="19" t="s">
        <v>8261</v>
      </c>
      <c r="D2743" s="19" t="s">
        <v>8260</v>
      </c>
      <c r="E2743" s="19" t="s">
        <v>5676</v>
      </c>
      <c r="F2743" s="19" t="s">
        <v>8259</v>
      </c>
      <c r="G2743" s="19">
        <v>251</v>
      </c>
      <c r="H2743" s="19" t="s">
        <v>8258</v>
      </c>
    </row>
    <row r="2744" spans="1:8" x14ac:dyDescent="0.35">
      <c r="A2744" s="19" t="s">
        <v>9398</v>
      </c>
      <c r="B2744" s="19" t="s">
        <v>9397</v>
      </c>
      <c r="C2744" s="19" t="s">
        <v>8261</v>
      </c>
      <c r="D2744" s="19" t="s">
        <v>8260</v>
      </c>
      <c r="E2744" s="19" t="s">
        <v>5678</v>
      </c>
      <c r="F2744" s="19" t="s">
        <v>8259</v>
      </c>
      <c r="G2744" s="19">
        <v>155</v>
      </c>
      <c r="H2744" s="19" t="s">
        <v>8258</v>
      </c>
    </row>
    <row r="2745" spans="1:8" x14ac:dyDescent="0.35">
      <c r="A2745" s="19" t="s">
        <v>9396</v>
      </c>
      <c r="B2745" s="19" t="s">
        <v>9395</v>
      </c>
      <c r="C2745" s="19" t="s">
        <v>8261</v>
      </c>
      <c r="D2745" s="19" t="s">
        <v>9394</v>
      </c>
      <c r="E2745" s="19" t="s">
        <v>5682</v>
      </c>
      <c r="F2745" s="19" t="s">
        <v>8259</v>
      </c>
      <c r="G2745" s="19">
        <v>180</v>
      </c>
      <c r="H2745" s="19" t="s">
        <v>8258</v>
      </c>
    </row>
    <row r="2746" spans="1:8" x14ac:dyDescent="0.35">
      <c r="A2746" s="19" t="s">
        <v>9393</v>
      </c>
      <c r="B2746" s="19" t="s">
        <v>9392</v>
      </c>
      <c r="C2746" s="19" t="s">
        <v>8261</v>
      </c>
      <c r="D2746" s="19" t="s">
        <v>8260</v>
      </c>
      <c r="E2746" s="19" t="s">
        <v>5685</v>
      </c>
      <c r="F2746" s="19" t="s">
        <v>8259</v>
      </c>
      <c r="G2746" s="19">
        <v>353</v>
      </c>
      <c r="H2746" s="19" t="s">
        <v>8258</v>
      </c>
    </row>
    <row r="2747" spans="1:8" x14ac:dyDescent="0.35">
      <c r="A2747" s="19" t="s">
        <v>9391</v>
      </c>
      <c r="B2747" s="19" t="s">
        <v>9390</v>
      </c>
      <c r="C2747" s="19" t="s">
        <v>8261</v>
      </c>
      <c r="D2747" s="19" t="s">
        <v>9227</v>
      </c>
      <c r="E2747" s="19" t="s">
        <v>5687</v>
      </c>
      <c r="F2747" s="19" t="s">
        <v>8259</v>
      </c>
      <c r="G2747" s="19">
        <v>310</v>
      </c>
      <c r="H2747" s="19" t="s">
        <v>8258</v>
      </c>
    </row>
    <row r="2748" spans="1:8" x14ac:dyDescent="0.35">
      <c r="A2748" s="19" t="s">
        <v>9389</v>
      </c>
      <c r="B2748" s="19" t="s">
        <v>9388</v>
      </c>
      <c r="C2748" s="19" t="s">
        <v>8261</v>
      </c>
      <c r="D2748" s="19" t="s">
        <v>1872</v>
      </c>
      <c r="E2748" s="19" t="s">
        <v>5689</v>
      </c>
      <c r="F2748" s="19" t="s">
        <v>8259</v>
      </c>
      <c r="G2748" s="19">
        <v>575</v>
      </c>
      <c r="H2748" s="19" t="s">
        <v>8258</v>
      </c>
    </row>
    <row r="2749" spans="1:8" x14ac:dyDescent="0.35">
      <c r="A2749" s="19" t="s">
        <v>9387</v>
      </c>
      <c r="B2749" s="19" t="s">
        <v>9386</v>
      </c>
      <c r="C2749" s="19" t="s">
        <v>8261</v>
      </c>
      <c r="D2749" s="19" t="s">
        <v>8434</v>
      </c>
      <c r="E2749" s="19" t="s">
        <v>5691</v>
      </c>
      <c r="F2749" s="19" t="s">
        <v>8259</v>
      </c>
      <c r="G2749" s="19">
        <v>609</v>
      </c>
      <c r="H2749" s="19" t="s">
        <v>8258</v>
      </c>
    </row>
    <row r="2750" spans="1:8" x14ac:dyDescent="0.35">
      <c r="A2750" s="19" t="s">
        <v>9385</v>
      </c>
      <c r="B2750" s="19" t="s">
        <v>9384</v>
      </c>
      <c r="C2750" s="19" t="s">
        <v>8261</v>
      </c>
      <c r="D2750" s="19" t="s">
        <v>8442</v>
      </c>
      <c r="E2750" s="19" t="s">
        <v>5693</v>
      </c>
      <c r="F2750" s="19" t="s">
        <v>8259</v>
      </c>
      <c r="G2750" s="19">
        <v>281</v>
      </c>
      <c r="H2750" s="19" t="s">
        <v>8258</v>
      </c>
    </row>
    <row r="2751" spans="1:8" x14ac:dyDescent="0.35">
      <c r="A2751" s="19" t="s">
        <v>9383</v>
      </c>
      <c r="B2751" s="19" t="s">
        <v>9382</v>
      </c>
      <c r="C2751" s="19" t="s">
        <v>8261</v>
      </c>
      <c r="D2751" s="19" t="s">
        <v>8260</v>
      </c>
      <c r="E2751" s="19" t="s">
        <v>5700</v>
      </c>
      <c r="F2751" s="19" t="s">
        <v>8259</v>
      </c>
      <c r="G2751" s="19">
        <v>237</v>
      </c>
      <c r="H2751" s="19" t="s">
        <v>8258</v>
      </c>
    </row>
    <row r="2752" spans="1:8" x14ac:dyDescent="0.35">
      <c r="A2752" s="19" t="s">
        <v>9381</v>
      </c>
      <c r="B2752" s="19" t="s">
        <v>9380</v>
      </c>
      <c r="C2752" s="19" t="s">
        <v>8261</v>
      </c>
      <c r="D2752" s="19" t="s">
        <v>9379</v>
      </c>
      <c r="E2752" s="19" t="s">
        <v>5710</v>
      </c>
      <c r="F2752" s="19" t="s">
        <v>8259</v>
      </c>
      <c r="G2752" s="19">
        <v>414</v>
      </c>
      <c r="H2752" s="19" t="s">
        <v>8258</v>
      </c>
    </row>
    <row r="2753" spans="1:8" x14ac:dyDescent="0.35">
      <c r="A2753" s="19" t="s">
        <v>9378</v>
      </c>
      <c r="B2753" s="19" t="s">
        <v>9377</v>
      </c>
      <c r="C2753" s="19" t="s">
        <v>8261</v>
      </c>
      <c r="D2753" s="19" t="s">
        <v>9376</v>
      </c>
      <c r="E2753" s="19" t="s">
        <v>5714</v>
      </c>
      <c r="F2753" s="19" t="s">
        <v>8259</v>
      </c>
      <c r="G2753" s="19">
        <v>484</v>
      </c>
      <c r="H2753" s="19" t="s">
        <v>8258</v>
      </c>
    </row>
    <row r="2754" spans="1:8" x14ac:dyDescent="0.35">
      <c r="A2754" s="19" t="s">
        <v>9375</v>
      </c>
      <c r="B2754" s="19" t="s">
        <v>9374</v>
      </c>
      <c r="C2754" s="19" t="s">
        <v>8261</v>
      </c>
      <c r="D2754" s="19" t="s">
        <v>9373</v>
      </c>
      <c r="E2754" s="19" t="s">
        <v>5722</v>
      </c>
      <c r="F2754" s="19" t="s">
        <v>8259</v>
      </c>
      <c r="G2754" s="19">
        <v>607</v>
      </c>
      <c r="H2754" s="19" t="s">
        <v>8258</v>
      </c>
    </row>
    <row r="2755" spans="1:8" x14ac:dyDescent="0.35">
      <c r="A2755" s="19" t="s">
        <v>9372</v>
      </c>
      <c r="B2755" s="19" t="s">
        <v>9371</v>
      </c>
      <c r="C2755" s="19" t="s">
        <v>8261</v>
      </c>
      <c r="D2755" s="19" t="s">
        <v>5727</v>
      </c>
      <c r="E2755" s="19" t="s">
        <v>5725</v>
      </c>
      <c r="F2755" s="19" t="s">
        <v>8259</v>
      </c>
      <c r="G2755" s="19">
        <v>187</v>
      </c>
      <c r="H2755" s="19" t="s">
        <v>8258</v>
      </c>
    </row>
    <row r="2756" spans="1:8" x14ac:dyDescent="0.35">
      <c r="A2756" s="19" t="s">
        <v>9370</v>
      </c>
      <c r="B2756" s="19" t="s">
        <v>9369</v>
      </c>
      <c r="C2756" s="19" t="s">
        <v>8261</v>
      </c>
      <c r="D2756" s="19" t="s">
        <v>8260</v>
      </c>
      <c r="E2756" s="19" t="s">
        <v>5735</v>
      </c>
      <c r="F2756" s="19" t="s">
        <v>8259</v>
      </c>
      <c r="G2756" s="19">
        <v>213</v>
      </c>
      <c r="H2756" s="19" t="s">
        <v>8258</v>
      </c>
    </row>
    <row r="2757" spans="1:8" x14ac:dyDescent="0.35">
      <c r="A2757" s="19" t="s">
        <v>9368</v>
      </c>
      <c r="B2757" s="19" t="s">
        <v>9367</v>
      </c>
      <c r="C2757" s="19" t="s">
        <v>8261</v>
      </c>
      <c r="D2757" s="19" t="s">
        <v>9366</v>
      </c>
      <c r="E2757" s="19" t="s">
        <v>5742</v>
      </c>
      <c r="F2757" s="19" t="s">
        <v>8259</v>
      </c>
      <c r="G2757" s="19">
        <v>309</v>
      </c>
      <c r="H2757" s="19" t="s">
        <v>8258</v>
      </c>
    </row>
    <row r="2758" spans="1:8" x14ac:dyDescent="0.35">
      <c r="A2758" s="19" t="s">
        <v>9365</v>
      </c>
      <c r="B2758" s="19" t="s">
        <v>9364</v>
      </c>
      <c r="C2758" s="19" t="s">
        <v>8261</v>
      </c>
      <c r="D2758" s="19" t="s">
        <v>5764</v>
      </c>
      <c r="E2758" s="19" t="s">
        <v>5762</v>
      </c>
      <c r="F2758" s="19" t="s">
        <v>8259</v>
      </c>
      <c r="G2758" s="19">
        <v>314</v>
      </c>
      <c r="H2758" s="19" t="s">
        <v>8258</v>
      </c>
    </row>
    <row r="2759" spans="1:8" x14ac:dyDescent="0.35">
      <c r="A2759" s="19" t="s">
        <v>9363</v>
      </c>
      <c r="B2759" s="19" t="s">
        <v>9362</v>
      </c>
      <c r="C2759" s="19" t="s">
        <v>8261</v>
      </c>
      <c r="D2759" s="19" t="s">
        <v>8260</v>
      </c>
      <c r="E2759" s="19" t="s">
        <v>5776</v>
      </c>
      <c r="F2759" s="19" t="s">
        <v>8259</v>
      </c>
      <c r="G2759" s="19">
        <v>239</v>
      </c>
      <c r="H2759" s="19" t="s">
        <v>8258</v>
      </c>
    </row>
    <row r="2760" spans="1:8" x14ac:dyDescent="0.35">
      <c r="A2760" s="19" t="s">
        <v>9361</v>
      </c>
      <c r="B2760" s="19" t="s">
        <v>9360</v>
      </c>
      <c r="C2760" s="19" t="s">
        <v>8261</v>
      </c>
      <c r="D2760" s="19" t="s">
        <v>8260</v>
      </c>
      <c r="E2760" s="19" t="s">
        <v>5780</v>
      </c>
      <c r="F2760" s="19" t="s">
        <v>8259</v>
      </c>
      <c r="G2760" s="19">
        <v>88</v>
      </c>
      <c r="H2760" s="19" t="s">
        <v>8258</v>
      </c>
    </row>
    <row r="2761" spans="1:8" x14ac:dyDescent="0.35">
      <c r="A2761" s="19" t="s">
        <v>9359</v>
      </c>
      <c r="B2761" s="19" t="s">
        <v>9358</v>
      </c>
      <c r="C2761" s="19" t="s">
        <v>8261</v>
      </c>
      <c r="D2761" s="19" t="s">
        <v>8260</v>
      </c>
      <c r="E2761" s="19" t="s">
        <v>5782</v>
      </c>
      <c r="F2761" s="19" t="s">
        <v>8259</v>
      </c>
      <c r="G2761" s="19">
        <v>125</v>
      </c>
      <c r="H2761" s="19" t="s">
        <v>8258</v>
      </c>
    </row>
    <row r="2762" spans="1:8" x14ac:dyDescent="0.35">
      <c r="A2762" s="19" t="s">
        <v>9357</v>
      </c>
      <c r="B2762" s="19" t="s">
        <v>9356</v>
      </c>
      <c r="C2762" s="19" t="s">
        <v>8261</v>
      </c>
      <c r="D2762" s="19" t="s">
        <v>8260</v>
      </c>
      <c r="E2762" s="19" t="s">
        <v>5789</v>
      </c>
      <c r="F2762" s="19" t="s">
        <v>8259</v>
      </c>
      <c r="G2762" s="19">
        <v>434</v>
      </c>
      <c r="H2762" s="19" t="s">
        <v>8258</v>
      </c>
    </row>
    <row r="2763" spans="1:8" x14ac:dyDescent="0.35">
      <c r="A2763" s="19" t="s">
        <v>9355</v>
      </c>
      <c r="B2763" s="19" t="s">
        <v>9354</v>
      </c>
      <c r="C2763" s="19" t="s">
        <v>8261</v>
      </c>
      <c r="D2763" s="19" t="s">
        <v>8260</v>
      </c>
      <c r="E2763" s="19" t="s">
        <v>5791</v>
      </c>
      <c r="F2763" s="19" t="s">
        <v>8259</v>
      </c>
      <c r="G2763" s="19">
        <v>164</v>
      </c>
      <c r="H2763" s="19" t="s">
        <v>8258</v>
      </c>
    </row>
    <row r="2764" spans="1:8" x14ac:dyDescent="0.35">
      <c r="A2764" s="19" t="s">
        <v>9353</v>
      </c>
      <c r="B2764" s="19" t="s">
        <v>9352</v>
      </c>
      <c r="C2764" s="19" t="s">
        <v>8261</v>
      </c>
      <c r="D2764" s="19" t="s">
        <v>8260</v>
      </c>
      <c r="E2764" s="19" t="s">
        <v>5796</v>
      </c>
      <c r="F2764" s="19" t="s">
        <v>8259</v>
      </c>
      <c r="G2764" s="19">
        <v>171</v>
      </c>
      <c r="H2764" s="19" t="s">
        <v>8258</v>
      </c>
    </row>
    <row r="2765" spans="1:8" x14ac:dyDescent="0.35">
      <c r="A2765" s="19" t="s">
        <v>9351</v>
      </c>
      <c r="B2765" s="19" t="s">
        <v>9350</v>
      </c>
      <c r="C2765" s="19" t="s">
        <v>8261</v>
      </c>
      <c r="D2765" s="19" t="s">
        <v>5806</v>
      </c>
      <c r="E2765" s="19" t="s">
        <v>5804</v>
      </c>
      <c r="F2765" s="19" t="s">
        <v>8259</v>
      </c>
      <c r="G2765" s="19">
        <v>165</v>
      </c>
      <c r="H2765" s="19" t="s">
        <v>8258</v>
      </c>
    </row>
    <row r="2766" spans="1:8" x14ac:dyDescent="0.35">
      <c r="A2766" s="19" t="s">
        <v>9349</v>
      </c>
      <c r="B2766" s="19" t="s">
        <v>9348</v>
      </c>
      <c r="C2766" s="19" t="s">
        <v>8261</v>
      </c>
      <c r="D2766" s="19" t="s">
        <v>9138</v>
      </c>
      <c r="E2766" s="19" t="s">
        <v>5807</v>
      </c>
      <c r="F2766" s="19" t="s">
        <v>8259</v>
      </c>
      <c r="G2766" s="19">
        <v>407</v>
      </c>
      <c r="H2766" s="19" t="s">
        <v>8258</v>
      </c>
    </row>
    <row r="2767" spans="1:8" x14ac:dyDescent="0.35">
      <c r="A2767" s="19" t="s">
        <v>9347</v>
      </c>
      <c r="B2767" s="19" t="s">
        <v>9346</v>
      </c>
      <c r="C2767" s="19" t="s">
        <v>8261</v>
      </c>
      <c r="D2767" s="19" t="s">
        <v>8260</v>
      </c>
      <c r="E2767" s="19" t="s">
        <v>5809</v>
      </c>
      <c r="F2767" s="19" t="s">
        <v>8259</v>
      </c>
      <c r="G2767" s="19">
        <v>135</v>
      </c>
      <c r="H2767" s="19" t="s">
        <v>8258</v>
      </c>
    </row>
    <row r="2768" spans="1:8" x14ac:dyDescent="0.35">
      <c r="A2768" s="19" t="s">
        <v>9345</v>
      </c>
      <c r="B2768" s="19" t="s">
        <v>9344</v>
      </c>
      <c r="C2768" s="19" t="s">
        <v>8261</v>
      </c>
      <c r="D2768" s="19" t="s">
        <v>8570</v>
      </c>
      <c r="E2768" s="19" t="s">
        <v>5813</v>
      </c>
      <c r="F2768" s="19" t="s">
        <v>8259</v>
      </c>
      <c r="G2768" s="19">
        <v>323</v>
      </c>
      <c r="H2768" s="19" t="s">
        <v>8258</v>
      </c>
    </row>
    <row r="2769" spans="1:8" x14ac:dyDescent="0.35">
      <c r="A2769" s="19" t="s">
        <v>9343</v>
      </c>
      <c r="B2769" s="19" t="s">
        <v>9342</v>
      </c>
      <c r="C2769" s="19" t="s">
        <v>8261</v>
      </c>
      <c r="D2769" s="19" t="s">
        <v>1872</v>
      </c>
      <c r="E2769" s="19" t="s">
        <v>5817</v>
      </c>
      <c r="F2769" s="19" t="s">
        <v>8259</v>
      </c>
      <c r="G2769" s="19">
        <v>487</v>
      </c>
      <c r="H2769" s="19" t="s">
        <v>8258</v>
      </c>
    </row>
    <row r="2770" spans="1:8" x14ac:dyDescent="0.35">
      <c r="A2770" s="19" t="s">
        <v>9341</v>
      </c>
      <c r="B2770" s="19" t="s">
        <v>9340</v>
      </c>
      <c r="C2770" s="19" t="s">
        <v>8261</v>
      </c>
      <c r="D2770" s="19" t="s">
        <v>9339</v>
      </c>
      <c r="E2770" s="19" t="s">
        <v>5825</v>
      </c>
      <c r="F2770" s="19" t="s">
        <v>8259</v>
      </c>
      <c r="G2770" s="19">
        <v>182</v>
      </c>
      <c r="H2770" s="19" t="s">
        <v>8258</v>
      </c>
    </row>
    <row r="2771" spans="1:8" x14ac:dyDescent="0.35">
      <c r="A2771" s="19" t="s">
        <v>9338</v>
      </c>
      <c r="B2771" s="19" t="s">
        <v>9337</v>
      </c>
      <c r="C2771" s="19" t="s">
        <v>8261</v>
      </c>
      <c r="D2771" s="19" t="s">
        <v>8260</v>
      </c>
      <c r="E2771" s="19" t="s">
        <v>5834</v>
      </c>
      <c r="F2771" s="19" t="s">
        <v>8259</v>
      </c>
      <c r="G2771" s="19">
        <v>194</v>
      </c>
      <c r="H2771" s="19" t="s">
        <v>8258</v>
      </c>
    </row>
    <row r="2772" spans="1:8" x14ac:dyDescent="0.35">
      <c r="A2772" s="19" t="s">
        <v>9336</v>
      </c>
      <c r="B2772" s="19" t="s">
        <v>9335</v>
      </c>
      <c r="C2772" s="19" t="s">
        <v>8261</v>
      </c>
      <c r="D2772" s="19" t="s">
        <v>8260</v>
      </c>
      <c r="E2772" s="19" t="s">
        <v>5836</v>
      </c>
      <c r="F2772" s="19" t="s">
        <v>8259</v>
      </c>
      <c r="G2772" s="19">
        <v>142</v>
      </c>
      <c r="H2772" s="19" t="s">
        <v>8258</v>
      </c>
    </row>
    <row r="2773" spans="1:8" x14ac:dyDescent="0.35">
      <c r="A2773" s="19" t="s">
        <v>9334</v>
      </c>
      <c r="B2773" s="19" t="s">
        <v>9333</v>
      </c>
      <c r="C2773" s="19" t="s">
        <v>8261</v>
      </c>
      <c r="D2773" s="19" t="s">
        <v>9332</v>
      </c>
      <c r="E2773" s="19" t="s">
        <v>5838</v>
      </c>
      <c r="F2773" s="19" t="s">
        <v>8259</v>
      </c>
      <c r="G2773" s="19">
        <v>196</v>
      </c>
      <c r="H2773" s="19" t="s">
        <v>8258</v>
      </c>
    </row>
    <row r="2774" spans="1:8" x14ac:dyDescent="0.35">
      <c r="A2774" s="19" t="s">
        <v>9331</v>
      </c>
      <c r="B2774" s="19" t="s">
        <v>9330</v>
      </c>
      <c r="C2774" s="19" t="s">
        <v>8261</v>
      </c>
      <c r="D2774" s="19" t="s">
        <v>8260</v>
      </c>
      <c r="E2774" s="19" t="s">
        <v>5841</v>
      </c>
      <c r="F2774" s="19" t="s">
        <v>8259</v>
      </c>
      <c r="G2774" s="19">
        <v>164</v>
      </c>
      <c r="H2774" s="19" t="s">
        <v>8258</v>
      </c>
    </row>
    <row r="2775" spans="1:8" x14ac:dyDescent="0.35">
      <c r="A2775" s="19" t="s">
        <v>9329</v>
      </c>
      <c r="B2775" s="19" t="s">
        <v>9328</v>
      </c>
      <c r="C2775" s="19" t="s">
        <v>8261</v>
      </c>
      <c r="D2775" s="19" t="s">
        <v>9327</v>
      </c>
      <c r="E2775" s="19" t="s">
        <v>5843</v>
      </c>
      <c r="F2775" s="19" t="s">
        <v>8259</v>
      </c>
      <c r="G2775" s="19">
        <v>225</v>
      </c>
      <c r="H2775" s="19" t="s">
        <v>8258</v>
      </c>
    </row>
    <row r="2776" spans="1:8" x14ac:dyDescent="0.35">
      <c r="A2776" s="19" t="s">
        <v>9326</v>
      </c>
      <c r="B2776" s="19" t="s">
        <v>9325</v>
      </c>
      <c r="C2776" s="19" t="s">
        <v>8261</v>
      </c>
      <c r="D2776" s="19" t="s">
        <v>8260</v>
      </c>
      <c r="E2776" s="19" t="s">
        <v>5846</v>
      </c>
      <c r="F2776" s="19" t="s">
        <v>8259</v>
      </c>
      <c r="G2776" s="19">
        <v>711</v>
      </c>
      <c r="H2776" s="19" t="s">
        <v>8258</v>
      </c>
    </row>
    <row r="2777" spans="1:8" x14ac:dyDescent="0.35">
      <c r="A2777" s="19" t="s">
        <v>9324</v>
      </c>
      <c r="B2777" s="19" t="s">
        <v>9323</v>
      </c>
      <c r="C2777" s="19" t="s">
        <v>8261</v>
      </c>
      <c r="D2777" s="19" t="s">
        <v>5276</v>
      </c>
      <c r="E2777" s="19" t="s">
        <v>5850</v>
      </c>
      <c r="F2777" s="19" t="s">
        <v>8259</v>
      </c>
      <c r="G2777" s="19">
        <v>283</v>
      </c>
      <c r="H2777" s="19" t="s">
        <v>8258</v>
      </c>
    </row>
    <row r="2778" spans="1:8" x14ac:dyDescent="0.35">
      <c r="A2778" s="19" t="s">
        <v>9322</v>
      </c>
      <c r="B2778" s="19" t="s">
        <v>9321</v>
      </c>
      <c r="C2778" s="19" t="s">
        <v>8261</v>
      </c>
      <c r="D2778" s="19" t="s">
        <v>184</v>
      </c>
      <c r="E2778" s="19" t="s">
        <v>5856</v>
      </c>
      <c r="F2778" s="19" t="s">
        <v>8259</v>
      </c>
      <c r="G2778" s="19">
        <v>213</v>
      </c>
      <c r="H2778" s="19" t="s">
        <v>8258</v>
      </c>
    </row>
    <row r="2779" spans="1:8" x14ac:dyDescent="0.35">
      <c r="A2779" s="19" t="s">
        <v>9320</v>
      </c>
      <c r="B2779" s="19" t="s">
        <v>9319</v>
      </c>
      <c r="C2779" s="19" t="s">
        <v>8261</v>
      </c>
      <c r="D2779" s="19" t="s">
        <v>8686</v>
      </c>
      <c r="E2779" s="19" t="s">
        <v>5868</v>
      </c>
      <c r="F2779" s="19" t="s">
        <v>8259</v>
      </c>
      <c r="G2779" s="19">
        <v>119</v>
      </c>
      <c r="H2779" s="19" t="s">
        <v>8258</v>
      </c>
    </row>
    <row r="2780" spans="1:8" x14ac:dyDescent="0.35">
      <c r="A2780" s="19" t="s">
        <v>9318</v>
      </c>
      <c r="B2780" s="19" t="s">
        <v>9317</v>
      </c>
      <c r="C2780" s="19" t="s">
        <v>8261</v>
      </c>
      <c r="D2780" s="19" t="s">
        <v>9316</v>
      </c>
      <c r="E2780" s="19" t="s">
        <v>5901</v>
      </c>
      <c r="F2780" s="19" t="s">
        <v>8259</v>
      </c>
      <c r="G2780" s="19">
        <v>145</v>
      </c>
      <c r="H2780" s="19" t="s">
        <v>8258</v>
      </c>
    </row>
    <row r="2781" spans="1:8" x14ac:dyDescent="0.35">
      <c r="A2781" s="19" t="s">
        <v>9315</v>
      </c>
      <c r="B2781" s="19" t="s">
        <v>9314</v>
      </c>
      <c r="C2781" s="19" t="s">
        <v>8261</v>
      </c>
      <c r="D2781" s="19" t="s">
        <v>9313</v>
      </c>
      <c r="E2781" s="19" t="s">
        <v>5909</v>
      </c>
      <c r="F2781" s="19" t="s">
        <v>8259</v>
      </c>
      <c r="G2781" s="19">
        <v>724</v>
      </c>
      <c r="H2781" s="19" t="s">
        <v>8258</v>
      </c>
    </row>
    <row r="2782" spans="1:8" x14ac:dyDescent="0.35">
      <c r="A2782" s="19" t="s">
        <v>9312</v>
      </c>
      <c r="B2782" s="19" t="s">
        <v>9311</v>
      </c>
      <c r="C2782" s="19" t="s">
        <v>8261</v>
      </c>
      <c r="D2782" s="19" t="s">
        <v>8260</v>
      </c>
      <c r="E2782" s="19" t="s">
        <v>5918</v>
      </c>
      <c r="F2782" s="19" t="s">
        <v>8259</v>
      </c>
      <c r="G2782" s="19">
        <v>73</v>
      </c>
      <c r="H2782" s="19" t="s">
        <v>8258</v>
      </c>
    </row>
    <row r="2783" spans="1:8" x14ac:dyDescent="0.35">
      <c r="A2783" s="19" t="s">
        <v>9310</v>
      </c>
      <c r="B2783" s="19" t="s">
        <v>9309</v>
      </c>
      <c r="C2783" s="19" t="s">
        <v>8261</v>
      </c>
      <c r="D2783" s="19" t="s">
        <v>5922</v>
      </c>
      <c r="E2783" s="19" t="s">
        <v>5920</v>
      </c>
      <c r="F2783" s="19" t="s">
        <v>8259</v>
      </c>
      <c r="G2783" s="19">
        <v>123</v>
      </c>
      <c r="H2783" s="19" t="s">
        <v>8258</v>
      </c>
    </row>
    <row r="2784" spans="1:8" x14ac:dyDescent="0.35">
      <c r="A2784" s="19" t="s">
        <v>9308</v>
      </c>
      <c r="B2784" s="19" t="s">
        <v>9307</v>
      </c>
      <c r="C2784" s="19" t="s">
        <v>8261</v>
      </c>
      <c r="D2784" s="19" t="s">
        <v>8260</v>
      </c>
      <c r="E2784" s="19" t="s">
        <v>5947</v>
      </c>
      <c r="F2784" s="19" t="s">
        <v>8259</v>
      </c>
      <c r="G2784" s="19">
        <v>77</v>
      </c>
      <c r="H2784" s="19" t="s">
        <v>8258</v>
      </c>
    </row>
    <row r="2785" spans="1:8" x14ac:dyDescent="0.35">
      <c r="A2785" s="19" t="s">
        <v>9306</v>
      </c>
      <c r="B2785" s="19" t="s">
        <v>9305</v>
      </c>
      <c r="C2785" s="19" t="s">
        <v>8261</v>
      </c>
      <c r="D2785" s="19" t="s">
        <v>9304</v>
      </c>
      <c r="E2785" s="19" t="s">
        <v>5951</v>
      </c>
      <c r="F2785" s="19" t="s">
        <v>8259</v>
      </c>
      <c r="G2785" s="19">
        <v>332</v>
      </c>
      <c r="H2785" s="19" t="s">
        <v>8258</v>
      </c>
    </row>
    <row r="2786" spans="1:8" x14ac:dyDescent="0.35">
      <c r="A2786" s="19" t="s">
        <v>9303</v>
      </c>
      <c r="B2786" s="19" t="s">
        <v>9302</v>
      </c>
      <c r="C2786" s="19" t="s">
        <v>8261</v>
      </c>
      <c r="D2786" s="19" t="s">
        <v>8260</v>
      </c>
      <c r="E2786" s="19" t="s">
        <v>5953</v>
      </c>
      <c r="F2786" s="19" t="s">
        <v>8259</v>
      </c>
      <c r="G2786" s="19">
        <v>87</v>
      </c>
      <c r="H2786" s="19" t="s">
        <v>8258</v>
      </c>
    </row>
    <row r="2787" spans="1:8" x14ac:dyDescent="0.35">
      <c r="A2787" s="19" t="s">
        <v>9301</v>
      </c>
      <c r="B2787" s="19" t="s">
        <v>9300</v>
      </c>
      <c r="C2787" s="19" t="s">
        <v>8261</v>
      </c>
      <c r="D2787" s="19" t="s">
        <v>8260</v>
      </c>
      <c r="E2787" s="19" t="s">
        <v>5958</v>
      </c>
      <c r="F2787" s="19" t="s">
        <v>8259</v>
      </c>
      <c r="G2787" s="19">
        <v>128</v>
      </c>
      <c r="H2787" s="19" t="s">
        <v>8258</v>
      </c>
    </row>
    <row r="2788" spans="1:8" x14ac:dyDescent="0.35">
      <c r="A2788" s="19" t="s">
        <v>9299</v>
      </c>
      <c r="B2788" s="19" t="s">
        <v>9298</v>
      </c>
      <c r="C2788" s="19" t="s">
        <v>8261</v>
      </c>
      <c r="D2788" s="19" t="s">
        <v>8260</v>
      </c>
      <c r="E2788" s="19" t="s">
        <v>5969</v>
      </c>
      <c r="F2788" s="19" t="s">
        <v>8259</v>
      </c>
      <c r="G2788" s="19">
        <v>123</v>
      </c>
      <c r="H2788" s="19" t="s">
        <v>8258</v>
      </c>
    </row>
    <row r="2789" spans="1:8" x14ac:dyDescent="0.35">
      <c r="A2789" s="19" t="s">
        <v>9297</v>
      </c>
      <c r="B2789" s="19" t="s">
        <v>9296</v>
      </c>
      <c r="C2789" s="19" t="s">
        <v>8261</v>
      </c>
      <c r="D2789" s="19" t="s">
        <v>8386</v>
      </c>
      <c r="E2789" s="19" t="s">
        <v>5971</v>
      </c>
      <c r="F2789" s="19" t="s">
        <v>8259</v>
      </c>
      <c r="G2789" s="19">
        <v>156</v>
      </c>
      <c r="H2789" s="19" t="s">
        <v>8258</v>
      </c>
    </row>
    <row r="2790" spans="1:8" x14ac:dyDescent="0.35">
      <c r="A2790" s="19" t="s">
        <v>9295</v>
      </c>
      <c r="B2790" s="19" t="s">
        <v>9294</v>
      </c>
      <c r="C2790" s="19" t="s">
        <v>8261</v>
      </c>
      <c r="D2790" s="19" t="s">
        <v>5976</v>
      </c>
      <c r="E2790" s="19" t="s">
        <v>5974</v>
      </c>
      <c r="F2790" s="19" t="s">
        <v>8259</v>
      </c>
      <c r="G2790" s="19">
        <v>307</v>
      </c>
      <c r="H2790" s="19" t="s">
        <v>8258</v>
      </c>
    </row>
    <row r="2791" spans="1:8" x14ac:dyDescent="0.35">
      <c r="A2791" s="19" t="s">
        <v>9293</v>
      </c>
      <c r="B2791" s="19" t="s">
        <v>9292</v>
      </c>
      <c r="C2791" s="19" t="s">
        <v>8261</v>
      </c>
      <c r="D2791" s="19" t="s">
        <v>9291</v>
      </c>
      <c r="E2791" s="19" t="s">
        <v>5977</v>
      </c>
      <c r="F2791" s="19" t="s">
        <v>8259</v>
      </c>
      <c r="G2791" s="19">
        <v>310</v>
      </c>
      <c r="H2791" s="19" t="s">
        <v>8258</v>
      </c>
    </row>
    <row r="2792" spans="1:8" x14ac:dyDescent="0.35">
      <c r="A2792" s="19" t="s">
        <v>9290</v>
      </c>
      <c r="B2792" s="19" t="s">
        <v>9289</v>
      </c>
      <c r="C2792" s="19" t="s">
        <v>8261</v>
      </c>
      <c r="D2792" s="19" t="s">
        <v>8260</v>
      </c>
      <c r="E2792" s="19" t="s">
        <v>5980</v>
      </c>
      <c r="F2792" s="19" t="s">
        <v>8259</v>
      </c>
      <c r="G2792" s="19">
        <v>75</v>
      </c>
      <c r="H2792" s="19" t="s">
        <v>8258</v>
      </c>
    </row>
    <row r="2793" spans="1:8" x14ac:dyDescent="0.35">
      <c r="A2793" s="19" t="s">
        <v>9288</v>
      </c>
      <c r="B2793" s="19" t="s">
        <v>9287</v>
      </c>
      <c r="C2793" s="19" t="s">
        <v>8261</v>
      </c>
      <c r="D2793" s="19" t="s">
        <v>8260</v>
      </c>
      <c r="E2793" s="19" t="s">
        <v>5982</v>
      </c>
      <c r="F2793" s="19" t="s">
        <v>8259</v>
      </c>
      <c r="G2793" s="19">
        <v>205</v>
      </c>
      <c r="H2793" s="19" t="s">
        <v>8258</v>
      </c>
    </row>
    <row r="2794" spans="1:8" x14ac:dyDescent="0.35">
      <c r="A2794" s="19" t="s">
        <v>9286</v>
      </c>
      <c r="B2794" s="19" t="s">
        <v>9285</v>
      </c>
      <c r="C2794" s="19" t="s">
        <v>8261</v>
      </c>
      <c r="D2794" s="19" t="s">
        <v>8260</v>
      </c>
      <c r="E2794" s="19" t="s">
        <v>5984</v>
      </c>
      <c r="F2794" s="19" t="s">
        <v>8259</v>
      </c>
      <c r="G2794" s="19">
        <v>432</v>
      </c>
      <c r="H2794" s="19" t="s">
        <v>8258</v>
      </c>
    </row>
    <row r="2795" spans="1:8" x14ac:dyDescent="0.35">
      <c r="A2795" s="19" t="s">
        <v>9284</v>
      </c>
      <c r="B2795" s="19" t="s">
        <v>9283</v>
      </c>
      <c r="C2795" s="19" t="s">
        <v>8261</v>
      </c>
      <c r="D2795" s="19" t="s">
        <v>9282</v>
      </c>
      <c r="E2795" s="19" t="s">
        <v>5986</v>
      </c>
      <c r="F2795" s="19" t="s">
        <v>8259</v>
      </c>
      <c r="G2795" s="19">
        <v>88</v>
      </c>
      <c r="H2795" s="19" t="s">
        <v>8258</v>
      </c>
    </row>
    <row r="2796" spans="1:8" x14ac:dyDescent="0.35">
      <c r="A2796" s="19" t="s">
        <v>9281</v>
      </c>
      <c r="B2796" s="19" t="s">
        <v>9280</v>
      </c>
      <c r="C2796" s="19" t="s">
        <v>8261</v>
      </c>
      <c r="D2796" s="19" t="s">
        <v>8260</v>
      </c>
      <c r="E2796" s="19" t="s">
        <v>5992</v>
      </c>
      <c r="F2796" s="19" t="s">
        <v>8259</v>
      </c>
      <c r="G2796" s="19">
        <v>291</v>
      </c>
      <c r="H2796" s="19" t="s">
        <v>8258</v>
      </c>
    </row>
    <row r="2797" spans="1:8" x14ac:dyDescent="0.35">
      <c r="A2797" s="19" t="s">
        <v>9279</v>
      </c>
      <c r="B2797" s="19" t="s">
        <v>9278</v>
      </c>
      <c r="C2797" s="19" t="s">
        <v>8261</v>
      </c>
      <c r="D2797" s="19" t="s">
        <v>9277</v>
      </c>
      <c r="E2797" s="19" t="s">
        <v>5994</v>
      </c>
      <c r="F2797" s="19" t="s">
        <v>8259</v>
      </c>
      <c r="G2797" s="19">
        <v>537</v>
      </c>
      <c r="H2797" s="19" t="s">
        <v>8258</v>
      </c>
    </row>
    <row r="2798" spans="1:8" x14ac:dyDescent="0.35">
      <c r="A2798" s="19" t="s">
        <v>9276</v>
      </c>
      <c r="B2798" s="19" t="s">
        <v>9275</v>
      </c>
      <c r="C2798" s="19" t="s">
        <v>8261</v>
      </c>
      <c r="D2798" s="19" t="s">
        <v>8260</v>
      </c>
      <c r="E2798" s="19" t="s">
        <v>5996</v>
      </c>
      <c r="F2798" s="19" t="s">
        <v>8259</v>
      </c>
      <c r="G2798" s="19">
        <v>63</v>
      </c>
      <c r="H2798" s="19" t="s">
        <v>8258</v>
      </c>
    </row>
    <row r="2799" spans="1:8" x14ac:dyDescent="0.35">
      <c r="A2799" s="19" t="s">
        <v>9274</v>
      </c>
      <c r="B2799" s="19" t="s">
        <v>9273</v>
      </c>
      <c r="C2799" s="19" t="s">
        <v>8261</v>
      </c>
      <c r="D2799" s="19" t="s">
        <v>6000</v>
      </c>
      <c r="E2799" s="19" t="s">
        <v>5998</v>
      </c>
      <c r="F2799" s="19" t="s">
        <v>8259</v>
      </c>
      <c r="G2799" s="19">
        <v>314</v>
      </c>
      <c r="H2799" s="19" t="s">
        <v>8258</v>
      </c>
    </row>
    <row r="2800" spans="1:8" x14ac:dyDescent="0.35">
      <c r="A2800" s="19" t="s">
        <v>9272</v>
      </c>
      <c r="B2800" s="19" t="s">
        <v>9271</v>
      </c>
      <c r="C2800" s="19" t="s">
        <v>8261</v>
      </c>
      <c r="D2800" s="19" t="s">
        <v>8598</v>
      </c>
      <c r="E2800" s="19" t="s">
        <v>6001</v>
      </c>
      <c r="F2800" s="19" t="s">
        <v>8259</v>
      </c>
      <c r="G2800" s="19">
        <v>363</v>
      </c>
      <c r="H2800" s="19" t="s">
        <v>8258</v>
      </c>
    </row>
    <row r="2801" spans="1:8" x14ac:dyDescent="0.35">
      <c r="A2801" s="19" t="s">
        <v>9270</v>
      </c>
      <c r="B2801" s="19" t="s">
        <v>9269</v>
      </c>
      <c r="C2801" s="19" t="s">
        <v>8261</v>
      </c>
      <c r="D2801" s="19" t="s">
        <v>8260</v>
      </c>
      <c r="E2801" s="19" t="s">
        <v>6003</v>
      </c>
      <c r="F2801" s="19" t="s">
        <v>8259</v>
      </c>
      <c r="G2801" s="19">
        <v>344</v>
      </c>
      <c r="H2801" s="19" t="s">
        <v>8258</v>
      </c>
    </row>
    <row r="2802" spans="1:8" x14ac:dyDescent="0.35">
      <c r="A2802" s="19" t="s">
        <v>9268</v>
      </c>
      <c r="B2802" s="19" t="s">
        <v>9267</v>
      </c>
      <c r="C2802" s="19" t="s">
        <v>8261</v>
      </c>
      <c r="D2802" s="19" t="s">
        <v>8260</v>
      </c>
      <c r="E2802" s="19" t="s">
        <v>6010</v>
      </c>
      <c r="F2802" s="19" t="s">
        <v>8259</v>
      </c>
      <c r="G2802" s="19">
        <v>487</v>
      </c>
      <c r="H2802" s="19" t="s">
        <v>8258</v>
      </c>
    </row>
    <row r="2803" spans="1:8" x14ac:dyDescent="0.35">
      <c r="A2803" s="19" t="s">
        <v>9266</v>
      </c>
      <c r="B2803" s="19" t="s">
        <v>9265</v>
      </c>
      <c r="C2803" s="19" t="s">
        <v>8261</v>
      </c>
      <c r="D2803" s="19" t="s">
        <v>8260</v>
      </c>
      <c r="E2803" s="19" t="s">
        <v>6012</v>
      </c>
      <c r="F2803" s="19" t="s">
        <v>8259</v>
      </c>
      <c r="G2803" s="19">
        <v>348</v>
      </c>
      <c r="H2803" s="19" t="s">
        <v>8258</v>
      </c>
    </row>
    <row r="2804" spans="1:8" x14ac:dyDescent="0.35">
      <c r="A2804" s="19" t="s">
        <v>9264</v>
      </c>
      <c r="B2804" s="19" t="s">
        <v>9263</v>
      </c>
      <c r="C2804" s="19" t="s">
        <v>8261</v>
      </c>
      <c r="D2804" s="19" t="s">
        <v>8260</v>
      </c>
      <c r="E2804" s="19" t="s">
        <v>6014</v>
      </c>
      <c r="F2804" s="19" t="s">
        <v>8259</v>
      </c>
      <c r="G2804" s="19">
        <v>667</v>
      </c>
      <c r="H2804" s="19" t="s">
        <v>8258</v>
      </c>
    </row>
    <row r="2805" spans="1:8" x14ac:dyDescent="0.35">
      <c r="A2805" s="19" t="s">
        <v>9262</v>
      </c>
      <c r="B2805" s="19" t="s">
        <v>9261</v>
      </c>
      <c r="C2805" s="19" t="s">
        <v>8261</v>
      </c>
      <c r="D2805" s="19" t="s">
        <v>9106</v>
      </c>
      <c r="E2805" s="19" t="s">
        <v>6035</v>
      </c>
      <c r="F2805" s="19" t="s">
        <v>8259</v>
      </c>
      <c r="G2805" s="19">
        <v>371</v>
      </c>
      <c r="H2805" s="19" t="s">
        <v>8258</v>
      </c>
    </row>
    <row r="2806" spans="1:8" x14ac:dyDescent="0.35">
      <c r="A2806" s="19" t="s">
        <v>9260</v>
      </c>
      <c r="B2806" s="19" t="s">
        <v>9259</v>
      </c>
      <c r="C2806" s="19" t="s">
        <v>8261</v>
      </c>
      <c r="D2806" s="19" t="s">
        <v>8260</v>
      </c>
      <c r="E2806" s="19" t="s">
        <v>6037</v>
      </c>
      <c r="F2806" s="19" t="s">
        <v>8259</v>
      </c>
      <c r="G2806" s="19">
        <v>466</v>
      </c>
      <c r="H2806" s="19" t="s">
        <v>8258</v>
      </c>
    </row>
    <row r="2807" spans="1:8" x14ac:dyDescent="0.35">
      <c r="A2807" s="19" t="s">
        <v>9258</v>
      </c>
      <c r="B2807" s="19" t="s">
        <v>9257</v>
      </c>
      <c r="C2807" s="19" t="s">
        <v>8261</v>
      </c>
      <c r="D2807" s="19" t="s">
        <v>8260</v>
      </c>
      <c r="E2807" s="19" t="s">
        <v>6039</v>
      </c>
      <c r="F2807" s="19" t="s">
        <v>8259</v>
      </c>
      <c r="G2807" s="19">
        <v>816</v>
      </c>
      <c r="H2807" s="19" t="s">
        <v>8258</v>
      </c>
    </row>
    <row r="2808" spans="1:8" x14ac:dyDescent="0.35">
      <c r="A2808" s="19" t="s">
        <v>9256</v>
      </c>
      <c r="B2808" s="19" t="s">
        <v>9255</v>
      </c>
      <c r="C2808" s="19" t="s">
        <v>8261</v>
      </c>
      <c r="D2808" s="19" t="s">
        <v>8260</v>
      </c>
      <c r="E2808" s="19" t="s">
        <v>6041</v>
      </c>
      <c r="F2808" s="19" t="s">
        <v>8259</v>
      </c>
      <c r="G2808" s="19">
        <v>446</v>
      </c>
      <c r="H2808" s="19" t="s">
        <v>8258</v>
      </c>
    </row>
    <row r="2809" spans="1:8" x14ac:dyDescent="0.35">
      <c r="A2809" s="19" t="s">
        <v>9254</v>
      </c>
      <c r="B2809" s="19" t="s">
        <v>9253</v>
      </c>
      <c r="C2809" s="19" t="s">
        <v>8261</v>
      </c>
      <c r="D2809" s="19" t="s">
        <v>8260</v>
      </c>
      <c r="E2809" s="19" t="s">
        <v>6048</v>
      </c>
      <c r="F2809" s="19" t="s">
        <v>8259</v>
      </c>
      <c r="G2809" s="19">
        <v>193</v>
      </c>
      <c r="H2809" s="19" t="s">
        <v>8258</v>
      </c>
    </row>
    <row r="2810" spans="1:8" x14ac:dyDescent="0.35">
      <c r="A2810" s="19" t="s">
        <v>9252</v>
      </c>
      <c r="B2810" s="19" t="s">
        <v>9251</v>
      </c>
      <c r="C2810" s="19" t="s">
        <v>8261</v>
      </c>
      <c r="D2810" s="19" t="s">
        <v>9250</v>
      </c>
      <c r="E2810" s="19" t="s">
        <v>6050</v>
      </c>
      <c r="F2810" s="19" t="s">
        <v>8259</v>
      </c>
      <c r="G2810" s="19">
        <v>1165</v>
      </c>
      <c r="H2810" s="19" t="s">
        <v>8258</v>
      </c>
    </row>
    <row r="2811" spans="1:8" x14ac:dyDescent="0.35">
      <c r="A2811" s="19" t="s">
        <v>9249</v>
      </c>
      <c r="B2811" s="19" t="s">
        <v>9248</v>
      </c>
      <c r="C2811" s="19" t="s">
        <v>8261</v>
      </c>
      <c r="D2811" s="19" t="s">
        <v>9247</v>
      </c>
      <c r="E2811" s="19" t="s">
        <v>6052</v>
      </c>
      <c r="F2811" s="19" t="s">
        <v>8259</v>
      </c>
      <c r="G2811" s="19">
        <v>368</v>
      </c>
      <c r="H2811" s="19" t="s">
        <v>8258</v>
      </c>
    </row>
    <row r="2812" spans="1:8" x14ac:dyDescent="0.35">
      <c r="A2812" s="19" t="s">
        <v>9246</v>
      </c>
      <c r="B2812" s="19" t="s">
        <v>9245</v>
      </c>
      <c r="C2812" s="19" t="s">
        <v>8261</v>
      </c>
      <c r="D2812" s="19" t="s">
        <v>8260</v>
      </c>
      <c r="E2812" s="19" t="s">
        <v>6054</v>
      </c>
      <c r="F2812" s="19" t="s">
        <v>8259</v>
      </c>
      <c r="G2812" s="19">
        <v>85</v>
      </c>
      <c r="H2812" s="19" t="s">
        <v>8258</v>
      </c>
    </row>
    <row r="2813" spans="1:8" x14ac:dyDescent="0.35">
      <c r="A2813" s="19" t="s">
        <v>9244</v>
      </c>
      <c r="B2813" s="19" t="s">
        <v>9243</v>
      </c>
      <c r="C2813" s="19" t="s">
        <v>8261</v>
      </c>
      <c r="D2813" s="19" t="s">
        <v>9242</v>
      </c>
      <c r="E2813" s="19" t="s">
        <v>6058</v>
      </c>
      <c r="F2813" s="19" t="s">
        <v>8259</v>
      </c>
      <c r="G2813" s="19">
        <v>321</v>
      </c>
      <c r="H2813" s="19" t="s">
        <v>8258</v>
      </c>
    </row>
    <row r="2814" spans="1:8" x14ac:dyDescent="0.35">
      <c r="A2814" s="19" t="s">
        <v>9241</v>
      </c>
      <c r="B2814" s="19" t="s">
        <v>9240</v>
      </c>
      <c r="C2814" s="19" t="s">
        <v>8261</v>
      </c>
      <c r="D2814" s="19" t="s">
        <v>8260</v>
      </c>
      <c r="E2814" s="19" t="s">
        <v>6060</v>
      </c>
      <c r="F2814" s="19" t="s">
        <v>8259</v>
      </c>
      <c r="G2814" s="19">
        <v>341</v>
      </c>
      <c r="H2814" s="19" t="s">
        <v>8258</v>
      </c>
    </row>
    <row r="2815" spans="1:8" x14ac:dyDescent="0.35">
      <c r="A2815" s="19" t="s">
        <v>9239</v>
      </c>
      <c r="B2815" s="19" t="s">
        <v>9238</v>
      </c>
      <c r="C2815" s="19" t="s">
        <v>8261</v>
      </c>
      <c r="D2815" s="19" t="s">
        <v>8260</v>
      </c>
      <c r="E2815" s="19" t="s">
        <v>6062</v>
      </c>
      <c r="F2815" s="19" t="s">
        <v>8259</v>
      </c>
      <c r="G2815" s="19">
        <v>59</v>
      </c>
      <c r="H2815" s="19" t="s">
        <v>8258</v>
      </c>
    </row>
    <row r="2816" spans="1:8" x14ac:dyDescent="0.35">
      <c r="A2816" s="19" t="s">
        <v>9237</v>
      </c>
      <c r="B2816" s="19" t="s">
        <v>9236</v>
      </c>
      <c r="C2816" s="19" t="s">
        <v>8261</v>
      </c>
      <c r="D2816" s="19" t="s">
        <v>6072</v>
      </c>
      <c r="E2816" s="19" t="s">
        <v>6070</v>
      </c>
      <c r="F2816" s="19" t="s">
        <v>8259</v>
      </c>
      <c r="G2816" s="19">
        <v>786</v>
      </c>
      <c r="H2816" s="19" t="s">
        <v>8258</v>
      </c>
    </row>
    <row r="2817" spans="1:8" x14ac:dyDescent="0.35">
      <c r="A2817" s="19" t="s">
        <v>9235</v>
      </c>
      <c r="B2817" s="19" t="s">
        <v>9234</v>
      </c>
      <c r="C2817" s="19" t="s">
        <v>8261</v>
      </c>
      <c r="D2817" s="19" t="s">
        <v>8370</v>
      </c>
      <c r="E2817" s="19" t="s">
        <v>6079</v>
      </c>
      <c r="F2817" s="19" t="s">
        <v>8259</v>
      </c>
      <c r="G2817" s="19">
        <v>313</v>
      </c>
      <c r="H2817" s="19" t="s">
        <v>8258</v>
      </c>
    </row>
    <row r="2818" spans="1:8" x14ac:dyDescent="0.35">
      <c r="A2818" s="19" t="s">
        <v>9233</v>
      </c>
      <c r="B2818" s="19" t="s">
        <v>9232</v>
      </c>
      <c r="C2818" s="19" t="s">
        <v>8261</v>
      </c>
      <c r="D2818" s="19" t="s">
        <v>8260</v>
      </c>
      <c r="E2818" s="19" t="s">
        <v>6081</v>
      </c>
      <c r="F2818" s="19" t="s">
        <v>8259</v>
      </c>
      <c r="G2818" s="19">
        <v>579</v>
      </c>
      <c r="H2818" s="19" t="s">
        <v>8258</v>
      </c>
    </row>
    <row r="2819" spans="1:8" x14ac:dyDescent="0.35">
      <c r="A2819" s="19" t="s">
        <v>9231</v>
      </c>
      <c r="B2819" s="19" t="s">
        <v>9230</v>
      </c>
      <c r="C2819" s="19" t="s">
        <v>8261</v>
      </c>
      <c r="D2819" s="19" t="s">
        <v>8260</v>
      </c>
      <c r="E2819" s="19" t="s">
        <v>6083</v>
      </c>
      <c r="F2819" s="19" t="s">
        <v>8259</v>
      </c>
      <c r="G2819" s="19">
        <v>98</v>
      </c>
      <c r="H2819" s="19" t="s">
        <v>8258</v>
      </c>
    </row>
    <row r="2820" spans="1:8" x14ac:dyDescent="0.35">
      <c r="A2820" s="19" t="s">
        <v>9229</v>
      </c>
      <c r="B2820" s="19" t="s">
        <v>9228</v>
      </c>
      <c r="C2820" s="19" t="s">
        <v>8261</v>
      </c>
      <c r="D2820" s="19" t="s">
        <v>9227</v>
      </c>
      <c r="E2820" s="19" t="s">
        <v>6085</v>
      </c>
      <c r="F2820" s="19" t="s">
        <v>8259</v>
      </c>
      <c r="G2820" s="19">
        <v>100</v>
      </c>
      <c r="H2820" s="19" t="s">
        <v>8258</v>
      </c>
    </row>
    <row r="2821" spans="1:8" x14ac:dyDescent="0.35">
      <c r="A2821" s="19" t="s">
        <v>9226</v>
      </c>
      <c r="B2821" s="19" t="s">
        <v>9225</v>
      </c>
      <c r="C2821" s="19" t="s">
        <v>8261</v>
      </c>
      <c r="D2821" s="19" t="s">
        <v>8260</v>
      </c>
      <c r="E2821" s="19" t="s">
        <v>6087</v>
      </c>
      <c r="F2821" s="19" t="s">
        <v>8259</v>
      </c>
      <c r="G2821" s="19">
        <v>78</v>
      </c>
      <c r="H2821" s="19" t="s">
        <v>8258</v>
      </c>
    </row>
    <row r="2822" spans="1:8" x14ac:dyDescent="0.35">
      <c r="A2822" s="19" t="s">
        <v>9224</v>
      </c>
      <c r="B2822" s="19" t="s">
        <v>9223</v>
      </c>
      <c r="C2822" s="19" t="s">
        <v>8261</v>
      </c>
      <c r="D2822" s="19" t="s">
        <v>6091</v>
      </c>
      <c r="E2822" s="19" t="s">
        <v>6089</v>
      </c>
      <c r="F2822" s="19" t="s">
        <v>8259</v>
      </c>
      <c r="G2822" s="19">
        <v>280</v>
      </c>
      <c r="H2822" s="19" t="s">
        <v>8258</v>
      </c>
    </row>
    <row r="2823" spans="1:8" x14ac:dyDescent="0.35">
      <c r="A2823" s="19" t="s">
        <v>9222</v>
      </c>
      <c r="B2823" s="19" t="s">
        <v>9221</v>
      </c>
      <c r="C2823" s="19" t="s">
        <v>8261</v>
      </c>
      <c r="D2823" s="19" t="s">
        <v>8260</v>
      </c>
      <c r="E2823" s="19" t="s">
        <v>6092</v>
      </c>
      <c r="F2823" s="19" t="s">
        <v>8259</v>
      </c>
      <c r="G2823" s="19">
        <v>386</v>
      </c>
      <c r="H2823" s="19" t="s">
        <v>8258</v>
      </c>
    </row>
    <row r="2824" spans="1:8" x14ac:dyDescent="0.35">
      <c r="A2824" s="19" t="s">
        <v>9220</v>
      </c>
      <c r="B2824" s="19" t="s">
        <v>9219</v>
      </c>
      <c r="C2824" s="19" t="s">
        <v>8261</v>
      </c>
      <c r="D2824" s="19" t="s">
        <v>8260</v>
      </c>
      <c r="E2824" s="19" t="s">
        <v>6094</v>
      </c>
      <c r="F2824" s="19" t="s">
        <v>8259</v>
      </c>
      <c r="G2824" s="19">
        <v>80</v>
      </c>
      <c r="H2824" s="19" t="s">
        <v>8258</v>
      </c>
    </row>
    <row r="2825" spans="1:8" x14ac:dyDescent="0.35">
      <c r="A2825" s="19" t="s">
        <v>9218</v>
      </c>
      <c r="B2825" s="19" t="s">
        <v>9217</v>
      </c>
      <c r="C2825" s="19" t="s">
        <v>8261</v>
      </c>
      <c r="D2825" s="19" t="s">
        <v>9053</v>
      </c>
      <c r="E2825" s="19" t="s">
        <v>6102</v>
      </c>
      <c r="F2825" s="19" t="s">
        <v>8259</v>
      </c>
      <c r="G2825" s="19">
        <v>240</v>
      </c>
      <c r="H2825" s="19" t="s">
        <v>8258</v>
      </c>
    </row>
    <row r="2826" spans="1:8" x14ac:dyDescent="0.35">
      <c r="A2826" s="19" t="s">
        <v>9216</v>
      </c>
      <c r="B2826" s="19" t="s">
        <v>9215</v>
      </c>
      <c r="C2826" s="19" t="s">
        <v>8261</v>
      </c>
      <c r="D2826" s="19" t="s">
        <v>9053</v>
      </c>
      <c r="E2826" s="19" t="s">
        <v>6105</v>
      </c>
      <c r="F2826" s="19" t="s">
        <v>8259</v>
      </c>
      <c r="G2826" s="19">
        <v>233</v>
      </c>
      <c r="H2826" s="19" t="s">
        <v>8258</v>
      </c>
    </row>
    <row r="2827" spans="1:8" x14ac:dyDescent="0.35">
      <c r="A2827" s="19" t="s">
        <v>9214</v>
      </c>
      <c r="B2827" s="19" t="s">
        <v>9213</v>
      </c>
      <c r="C2827" s="19" t="s">
        <v>8261</v>
      </c>
      <c r="D2827" s="19" t="s">
        <v>9053</v>
      </c>
      <c r="E2827" s="19" t="s">
        <v>6107</v>
      </c>
      <c r="F2827" s="19" t="s">
        <v>8259</v>
      </c>
      <c r="G2827" s="19">
        <v>255</v>
      </c>
      <c r="H2827" s="19" t="s">
        <v>8258</v>
      </c>
    </row>
    <row r="2828" spans="1:8" x14ac:dyDescent="0.35">
      <c r="A2828" s="19" t="s">
        <v>9212</v>
      </c>
      <c r="B2828" s="19" t="s">
        <v>9211</v>
      </c>
      <c r="C2828" s="19" t="s">
        <v>8261</v>
      </c>
      <c r="D2828" s="19" t="s">
        <v>8260</v>
      </c>
      <c r="E2828" s="19" t="s">
        <v>6109</v>
      </c>
      <c r="F2828" s="19" t="s">
        <v>8259</v>
      </c>
      <c r="G2828" s="19">
        <v>613</v>
      </c>
      <c r="H2828" s="19" t="s">
        <v>8258</v>
      </c>
    </row>
    <row r="2829" spans="1:8" x14ac:dyDescent="0.35">
      <c r="A2829" s="19" t="s">
        <v>9210</v>
      </c>
      <c r="B2829" s="19" t="s">
        <v>9209</v>
      </c>
      <c r="C2829" s="19" t="s">
        <v>8261</v>
      </c>
      <c r="D2829" s="19" t="s">
        <v>9208</v>
      </c>
      <c r="E2829" s="19" t="s">
        <v>6114</v>
      </c>
      <c r="F2829" s="19" t="s">
        <v>8259</v>
      </c>
      <c r="G2829" s="19">
        <v>212</v>
      </c>
      <c r="H2829" s="19" t="s">
        <v>8258</v>
      </c>
    </row>
    <row r="2830" spans="1:8" x14ac:dyDescent="0.35">
      <c r="A2830" s="19" t="s">
        <v>9207</v>
      </c>
      <c r="B2830" s="19" t="s">
        <v>9206</v>
      </c>
      <c r="C2830" s="19" t="s">
        <v>8261</v>
      </c>
      <c r="D2830" s="19" t="s">
        <v>9205</v>
      </c>
      <c r="E2830" s="19" t="s">
        <v>6117</v>
      </c>
      <c r="F2830" s="19" t="s">
        <v>8259</v>
      </c>
      <c r="G2830" s="19">
        <v>218</v>
      </c>
      <c r="H2830" s="19" t="s">
        <v>8258</v>
      </c>
    </row>
    <row r="2831" spans="1:8" x14ac:dyDescent="0.35">
      <c r="A2831" s="19" t="s">
        <v>9204</v>
      </c>
      <c r="B2831" s="19" t="s">
        <v>9203</v>
      </c>
      <c r="C2831" s="19" t="s">
        <v>8261</v>
      </c>
      <c r="D2831" s="19" t="s">
        <v>9103</v>
      </c>
      <c r="E2831" s="19" t="s">
        <v>6120</v>
      </c>
      <c r="F2831" s="19" t="s">
        <v>8259</v>
      </c>
      <c r="G2831" s="19">
        <v>419</v>
      </c>
      <c r="H2831" s="19" t="s">
        <v>8258</v>
      </c>
    </row>
    <row r="2832" spans="1:8" x14ac:dyDescent="0.35">
      <c r="A2832" s="19" t="s">
        <v>9202</v>
      </c>
      <c r="B2832" s="19" t="s">
        <v>9201</v>
      </c>
      <c r="C2832" s="19" t="s">
        <v>8261</v>
      </c>
      <c r="D2832" s="19" t="s">
        <v>8894</v>
      </c>
      <c r="E2832" s="19" t="s">
        <v>6123</v>
      </c>
      <c r="F2832" s="19" t="s">
        <v>8259</v>
      </c>
      <c r="G2832" s="19">
        <v>337</v>
      </c>
      <c r="H2832" s="19" t="s">
        <v>8258</v>
      </c>
    </row>
    <row r="2833" spans="1:8" x14ac:dyDescent="0.35">
      <c r="A2833" s="19" t="s">
        <v>9200</v>
      </c>
      <c r="B2833" s="19" t="s">
        <v>9199</v>
      </c>
      <c r="C2833" s="19" t="s">
        <v>8261</v>
      </c>
      <c r="D2833" s="19" t="s">
        <v>8442</v>
      </c>
      <c r="E2833" s="19" t="s">
        <v>6128</v>
      </c>
      <c r="F2833" s="19" t="s">
        <v>8259</v>
      </c>
      <c r="G2833" s="19">
        <v>186</v>
      </c>
      <c r="H2833" s="19" t="s">
        <v>8258</v>
      </c>
    </row>
    <row r="2834" spans="1:8" x14ac:dyDescent="0.35">
      <c r="A2834" s="19" t="s">
        <v>9198</v>
      </c>
      <c r="B2834" s="19" t="s">
        <v>9197</v>
      </c>
      <c r="C2834" s="19" t="s">
        <v>8261</v>
      </c>
      <c r="D2834" s="19" t="s">
        <v>8260</v>
      </c>
      <c r="E2834" s="19" t="s">
        <v>6132</v>
      </c>
      <c r="F2834" s="19" t="s">
        <v>8259</v>
      </c>
      <c r="G2834" s="19">
        <v>410</v>
      </c>
      <c r="H2834" s="19" t="s">
        <v>8258</v>
      </c>
    </row>
    <row r="2835" spans="1:8" x14ac:dyDescent="0.35">
      <c r="A2835" s="19" t="s">
        <v>9196</v>
      </c>
      <c r="B2835" s="19" t="s">
        <v>9195</v>
      </c>
      <c r="C2835" s="19" t="s">
        <v>8261</v>
      </c>
      <c r="D2835" s="19" t="s">
        <v>8260</v>
      </c>
      <c r="E2835" s="19" t="s">
        <v>6134</v>
      </c>
      <c r="F2835" s="19" t="s">
        <v>8259</v>
      </c>
      <c r="G2835" s="19">
        <v>416</v>
      </c>
      <c r="H2835" s="19" t="s">
        <v>8258</v>
      </c>
    </row>
    <row r="2836" spans="1:8" x14ac:dyDescent="0.35">
      <c r="A2836" s="19" t="s">
        <v>9194</v>
      </c>
      <c r="B2836" s="19" t="s">
        <v>9193</v>
      </c>
      <c r="C2836" s="19" t="s">
        <v>8261</v>
      </c>
      <c r="D2836" s="19" t="s">
        <v>8260</v>
      </c>
      <c r="E2836" s="19" t="s">
        <v>6136</v>
      </c>
      <c r="F2836" s="19" t="s">
        <v>8259</v>
      </c>
      <c r="G2836" s="19">
        <v>372</v>
      </c>
      <c r="H2836" s="19" t="s">
        <v>8258</v>
      </c>
    </row>
    <row r="2837" spans="1:8" x14ac:dyDescent="0.35">
      <c r="A2837" s="19" t="s">
        <v>9192</v>
      </c>
      <c r="B2837" s="19" t="s">
        <v>9191</v>
      </c>
      <c r="C2837" s="19" t="s">
        <v>8261</v>
      </c>
      <c r="D2837" s="19" t="s">
        <v>8285</v>
      </c>
      <c r="E2837" s="19" t="s">
        <v>6142</v>
      </c>
      <c r="F2837" s="19" t="s">
        <v>8259</v>
      </c>
      <c r="G2837" s="19">
        <v>512</v>
      </c>
      <c r="H2837" s="19" t="s">
        <v>8258</v>
      </c>
    </row>
    <row r="2838" spans="1:8" x14ac:dyDescent="0.35">
      <c r="A2838" s="19" t="s">
        <v>9190</v>
      </c>
      <c r="B2838" s="19" t="s">
        <v>9189</v>
      </c>
      <c r="C2838" s="19" t="s">
        <v>8261</v>
      </c>
      <c r="D2838" s="19" t="s">
        <v>1435</v>
      </c>
      <c r="E2838" s="19" t="s">
        <v>6145</v>
      </c>
      <c r="F2838" s="19" t="s">
        <v>8259</v>
      </c>
      <c r="G2838" s="19">
        <v>230</v>
      </c>
      <c r="H2838" s="19" t="s">
        <v>8258</v>
      </c>
    </row>
    <row r="2839" spans="1:8" x14ac:dyDescent="0.35">
      <c r="A2839" s="19" t="s">
        <v>9188</v>
      </c>
      <c r="B2839" s="19" t="s">
        <v>9187</v>
      </c>
      <c r="C2839" s="19" t="s">
        <v>8261</v>
      </c>
      <c r="D2839" s="19" t="s">
        <v>8260</v>
      </c>
      <c r="E2839" s="19" t="s">
        <v>6157</v>
      </c>
      <c r="F2839" s="19" t="s">
        <v>8259</v>
      </c>
      <c r="G2839" s="19">
        <v>194</v>
      </c>
      <c r="H2839" s="19" t="s">
        <v>8258</v>
      </c>
    </row>
    <row r="2840" spans="1:8" x14ac:dyDescent="0.35">
      <c r="A2840" s="19" t="s">
        <v>9186</v>
      </c>
      <c r="B2840" s="19" t="s">
        <v>9185</v>
      </c>
      <c r="C2840" s="19" t="s">
        <v>8261</v>
      </c>
      <c r="D2840" s="19" t="s">
        <v>8260</v>
      </c>
      <c r="E2840" s="19" t="s">
        <v>6159</v>
      </c>
      <c r="F2840" s="19" t="s">
        <v>8259</v>
      </c>
      <c r="G2840" s="19">
        <v>68</v>
      </c>
      <c r="H2840" s="19" t="s">
        <v>8258</v>
      </c>
    </row>
    <row r="2841" spans="1:8" x14ac:dyDescent="0.35">
      <c r="A2841" s="19" t="s">
        <v>9184</v>
      </c>
      <c r="B2841" s="19" t="s">
        <v>9183</v>
      </c>
      <c r="C2841" s="19" t="s">
        <v>8261</v>
      </c>
      <c r="D2841" s="19" t="s">
        <v>8260</v>
      </c>
      <c r="E2841" s="19" t="s">
        <v>6161</v>
      </c>
      <c r="F2841" s="19" t="s">
        <v>8259</v>
      </c>
      <c r="G2841" s="19">
        <v>157</v>
      </c>
      <c r="H2841" s="19" t="s">
        <v>8258</v>
      </c>
    </row>
    <row r="2842" spans="1:8" x14ac:dyDescent="0.35">
      <c r="A2842" s="19" t="s">
        <v>9182</v>
      </c>
      <c r="B2842" s="19" t="s">
        <v>9181</v>
      </c>
      <c r="C2842" s="19" t="s">
        <v>8261</v>
      </c>
      <c r="D2842" s="19" t="s">
        <v>8260</v>
      </c>
      <c r="E2842" s="19" t="s">
        <v>6163</v>
      </c>
      <c r="F2842" s="19" t="s">
        <v>8259</v>
      </c>
      <c r="G2842" s="19">
        <v>193</v>
      </c>
      <c r="H2842" s="19" t="s">
        <v>8258</v>
      </c>
    </row>
    <row r="2843" spans="1:8" x14ac:dyDescent="0.35">
      <c r="A2843" s="19" t="s">
        <v>9180</v>
      </c>
      <c r="B2843" s="19" t="s">
        <v>9179</v>
      </c>
      <c r="C2843" s="19" t="s">
        <v>8261</v>
      </c>
      <c r="D2843" s="19" t="s">
        <v>8260</v>
      </c>
      <c r="E2843" s="19" t="s">
        <v>6169</v>
      </c>
      <c r="F2843" s="19" t="s">
        <v>8259</v>
      </c>
      <c r="G2843" s="19">
        <v>72</v>
      </c>
      <c r="H2843" s="19" t="s">
        <v>8258</v>
      </c>
    </row>
    <row r="2844" spans="1:8" x14ac:dyDescent="0.35">
      <c r="A2844" s="19" t="s">
        <v>9178</v>
      </c>
      <c r="B2844" s="19" t="s">
        <v>9177</v>
      </c>
      <c r="C2844" s="19" t="s">
        <v>8261</v>
      </c>
      <c r="D2844" s="19" t="s">
        <v>8260</v>
      </c>
      <c r="E2844" s="19" t="s">
        <v>6171</v>
      </c>
      <c r="F2844" s="19" t="s">
        <v>8259</v>
      </c>
      <c r="G2844" s="19">
        <v>75</v>
      </c>
      <c r="H2844" s="19" t="s">
        <v>8258</v>
      </c>
    </row>
    <row r="2845" spans="1:8" x14ac:dyDescent="0.35">
      <c r="A2845" s="19" t="s">
        <v>9176</v>
      </c>
      <c r="B2845" s="19" t="s">
        <v>9175</v>
      </c>
      <c r="C2845" s="19" t="s">
        <v>8261</v>
      </c>
      <c r="D2845" s="19" t="s">
        <v>8260</v>
      </c>
      <c r="E2845" s="19" t="s">
        <v>6178</v>
      </c>
      <c r="F2845" s="19" t="s">
        <v>8259</v>
      </c>
      <c r="G2845" s="19">
        <v>91</v>
      </c>
      <c r="H2845" s="19" t="s">
        <v>8258</v>
      </c>
    </row>
    <row r="2846" spans="1:8" x14ac:dyDescent="0.35">
      <c r="A2846" s="19" t="s">
        <v>9174</v>
      </c>
      <c r="B2846" s="19" t="s">
        <v>9173</v>
      </c>
      <c r="C2846" s="19" t="s">
        <v>8261</v>
      </c>
      <c r="D2846" s="19" t="s">
        <v>6197</v>
      </c>
      <c r="E2846" s="19" t="s">
        <v>6195</v>
      </c>
      <c r="F2846" s="19" t="s">
        <v>8259</v>
      </c>
      <c r="G2846" s="19">
        <v>215</v>
      </c>
      <c r="H2846" s="19" t="s">
        <v>8258</v>
      </c>
    </row>
    <row r="2847" spans="1:8" x14ac:dyDescent="0.35">
      <c r="A2847" s="19" t="s">
        <v>9172</v>
      </c>
      <c r="B2847" s="19" t="s">
        <v>9171</v>
      </c>
      <c r="C2847" s="19" t="s">
        <v>8261</v>
      </c>
      <c r="D2847" s="19" t="s">
        <v>998</v>
      </c>
      <c r="E2847" s="19" t="s">
        <v>6198</v>
      </c>
      <c r="F2847" s="19" t="s">
        <v>8259</v>
      </c>
      <c r="G2847" s="19">
        <v>142</v>
      </c>
      <c r="H2847" s="19" t="s">
        <v>8258</v>
      </c>
    </row>
    <row r="2848" spans="1:8" x14ac:dyDescent="0.35">
      <c r="A2848" s="19" t="s">
        <v>9170</v>
      </c>
      <c r="B2848" s="19" t="s">
        <v>9169</v>
      </c>
      <c r="C2848" s="19" t="s">
        <v>8261</v>
      </c>
      <c r="D2848" s="19" t="s">
        <v>9168</v>
      </c>
      <c r="E2848" s="19" t="s">
        <v>6200</v>
      </c>
      <c r="F2848" s="19" t="s">
        <v>8259</v>
      </c>
      <c r="G2848" s="19">
        <v>98</v>
      </c>
      <c r="H2848" s="19" t="s">
        <v>8258</v>
      </c>
    </row>
    <row r="2849" spans="1:8" x14ac:dyDescent="0.35">
      <c r="A2849" s="19" t="s">
        <v>9167</v>
      </c>
      <c r="B2849" s="19" t="s">
        <v>9166</v>
      </c>
      <c r="C2849" s="19" t="s">
        <v>8261</v>
      </c>
      <c r="D2849" s="19" t="s">
        <v>8260</v>
      </c>
      <c r="E2849" s="19" t="s">
        <v>6203</v>
      </c>
      <c r="F2849" s="19" t="s">
        <v>8259</v>
      </c>
      <c r="G2849" s="19">
        <v>154</v>
      </c>
      <c r="H2849" s="19" t="s">
        <v>8258</v>
      </c>
    </row>
    <row r="2850" spans="1:8" x14ac:dyDescent="0.35">
      <c r="A2850" s="19" t="s">
        <v>9165</v>
      </c>
      <c r="B2850" s="19" t="s">
        <v>9164</v>
      </c>
      <c r="C2850" s="19" t="s">
        <v>8261</v>
      </c>
      <c r="D2850" s="19" t="s">
        <v>8260</v>
      </c>
      <c r="E2850" s="19" t="s">
        <v>6205</v>
      </c>
      <c r="F2850" s="19" t="s">
        <v>8259</v>
      </c>
      <c r="G2850" s="19">
        <v>167</v>
      </c>
      <c r="H2850" s="19" t="s">
        <v>8258</v>
      </c>
    </row>
    <row r="2851" spans="1:8" x14ac:dyDescent="0.35">
      <c r="A2851" s="19" t="s">
        <v>9163</v>
      </c>
      <c r="B2851" s="19" t="s">
        <v>9162</v>
      </c>
      <c r="C2851" s="19" t="s">
        <v>8261</v>
      </c>
      <c r="D2851" s="19" t="s">
        <v>8260</v>
      </c>
      <c r="E2851" s="19" t="s">
        <v>6212</v>
      </c>
      <c r="F2851" s="19" t="s">
        <v>8259</v>
      </c>
      <c r="G2851" s="19">
        <v>87</v>
      </c>
      <c r="H2851" s="19" t="s">
        <v>8258</v>
      </c>
    </row>
    <row r="2852" spans="1:8" x14ac:dyDescent="0.35">
      <c r="A2852" s="19" t="s">
        <v>9161</v>
      </c>
      <c r="B2852" s="19" t="s">
        <v>9160</v>
      </c>
      <c r="C2852" s="19" t="s">
        <v>8261</v>
      </c>
      <c r="D2852" s="19" t="s">
        <v>9159</v>
      </c>
      <c r="E2852" s="19" t="s">
        <v>6216</v>
      </c>
      <c r="F2852" s="19" t="s">
        <v>8259</v>
      </c>
      <c r="G2852" s="19">
        <v>263</v>
      </c>
      <c r="H2852" s="19" t="s">
        <v>8258</v>
      </c>
    </row>
    <row r="2853" spans="1:8" x14ac:dyDescent="0.35">
      <c r="A2853" s="19" t="s">
        <v>9158</v>
      </c>
      <c r="B2853" s="19" t="s">
        <v>9157</v>
      </c>
      <c r="C2853" s="19" t="s">
        <v>8261</v>
      </c>
      <c r="D2853" s="19" t="s">
        <v>8260</v>
      </c>
      <c r="E2853" s="19" t="s">
        <v>6219</v>
      </c>
      <c r="F2853" s="19" t="s">
        <v>8259</v>
      </c>
      <c r="G2853" s="19">
        <v>59</v>
      </c>
      <c r="H2853" s="19" t="s">
        <v>8258</v>
      </c>
    </row>
    <row r="2854" spans="1:8" x14ac:dyDescent="0.35">
      <c r="A2854" s="19" t="s">
        <v>9156</v>
      </c>
      <c r="B2854" s="19" t="s">
        <v>9155</v>
      </c>
      <c r="C2854" s="19" t="s">
        <v>8261</v>
      </c>
      <c r="D2854" s="19" t="s">
        <v>9154</v>
      </c>
      <c r="E2854" s="19" t="s">
        <v>6223</v>
      </c>
      <c r="F2854" s="19" t="s">
        <v>8259</v>
      </c>
      <c r="G2854" s="19">
        <v>312</v>
      </c>
      <c r="H2854" s="19" t="s">
        <v>8258</v>
      </c>
    </row>
    <row r="2855" spans="1:8" x14ac:dyDescent="0.35">
      <c r="A2855" s="19" t="s">
        <v>9153</v>
      </c>
      <c r="B2855" s="19" t="s">
        <v>9152</v>
      </c>
      <c r="C2855" s="19" t="s">
        <v>8261</v>
      </c>
      <c r="D2855" s="19" t="s">
        <v>8442</v>
      </c>
      <c r="E2855" s="19" t="s">
        <v>6225</v>
      </c>
      <c r="F2855" s="19" t="s">
        <v>8259</v>
      </c>
      <c r="G2855" s="19">
        <v>334</v>
      </c>
      <c r="H2855" s="19" t="s">
        <v>8258</v>
      </c>
    </row>
    <row r="2856" spans="1:8" x14ac:dyDescent="0.35">
      <c r="A2856" s="19" t="s">
        <v>9151</v>
      </c>
      <c r="B2856" s="19" t="s">
        <v>9150</v>
      </c>
      <c r="C2856" s="19" t="s">
        <v>8261</v>
      </c>
      <c r="D2856" s="19" t="s">
        <v>8260</v>
      </c>
      <c r="E2856" s="19" t="s">
        <v>6227</v>
      </c>
      <c r="F2856" s="19" t="s">
        <v>8259</v>
      </c>
      <c r="G2856" s="19">
        <v>329</v>
      </c>
      <c r="H2856" s="19" t="s">
        <v>8258</v>
      </c>
    </row>
    <row r="2857" spans="1:8" x14ac:dyDescent="0.35">
      <c r="A2857" s="19" t="s">
        <v>9149</v>
      </c>
      <c r="B2857" s="19" t="s">
        <v>9148</v>
      </c>
      <c r="C2857" s="19" t="s">
        <v>8261</v>
      </c>
      <c r="D2857" s="19" t="s">
        <v>8260</v>
      </c>
      <c r="E2857" s="19" t="s">
        <v>6229</v>
      </c>
      <c r="F2857" s="19" t="s">
        <v>8259</v>
      </c>
      <c r="G2857" s="19">
        <v>317</v>
      </c>
      <c r="H2857" s="19" t="s">
        <v>8258</v>
      </c>
    </row>
    <row r="2858" spans="1:8" x14ac:dyDescent="0.35">
      <c r="A2858" s="19" t="s">
        <v>9147</v>
      </c>
      <c r="B2858" s="19" t="s">
        <v>9146</v>
      </c>
      <c r="C2858" s="19" t="s">
        <v>8261</v>
      </c>
      <c r="D2858" s="19" t="s">
        <v>8894</v>
      </c>
      <c r="E2858" s="19" t="s">
        <v>6231</v>
      </c>
      <c r="F2858" s="19" t="s">
        <v>8259</v>
      </c>
      <c r="G2858" s="19">
        <v>251</v>
      </c>
      <c r="H2858" s="19" t="s">
        <v>8258</v>
      </c>
    </row>
    <row r="2859" spans="1:8" x14ac:dyDescent="0.35">
      <c r="A2859" s="19" t="s">
        <v>9145</v>
      </c>
      <c r="B2859" s="19" t="s">
        <v>9144</v>
      </c>
      <c r="C2859" s="19" t="s">
        <v>8261</v>
      </c>
      <c r="D2859" s="19" t="s">
        <v>9143</v>
      </c>
      <c r="E2859" s="19" t="s">
        <v>6233</v>
      </c>
      <c r="F2859" s="19" t="s">
        <v>8259</v>
      </c>
      <c r="G2859" s="19">
        <v>301</v>
      </c>
      <c r="H2859" s="19" t="s">
        <v>8258</v>
      </c>
    </row>
    <row r="2860" spans="1:8" x14ac:dyDescent="0.35">
      <c r="A2860" s="19" t="s">
        <v>9142</v>
      </c>
      <c r="B2860" s="19" t="s">
        <v>9141</v>
      </c>
      <c r="C2860" s="19" t="s">
        <v>8261</v>
      </c>
      <c r="D2860" s="19" t="s">
        <v>8386</v>
      </c>
      <c r="E2860" s="19" t="s">
        <v>6239</v>
      </c>
      <c r="F2860" s="19" t="s">
        <v>8259</v>
      </c>
      <c r="G2860" s="19">
        <v>115</v>
      </c>
      <c r="H2860" s="19" t="s">
        <v>8258</v>
      </c>
    </row>
    <row r="2861" spans="1:8" x14ac:dyDescent="0.35">
      <c r="A2861" s="19" t="s">
        <v>9140</v>
      </c>
      <c r="B2861" s="19" t="s">
        <v>9139</v>
      </c>
      <c r="C2861" s="19" t="s">
        <v>8261</v>
      </c>
      <c r="D2861" s="19" t="s">
        <v>9138</v>
      </c>
      <c r="E2861" s="19" t="s">
        <v>6241</v>
      </c>
      <c r="F2861" s="19" t="s">
        <v>8259</v>
      </c>
      <c r="G2861" s="19">
        <v>397</v>
      </c>
      <c r="H2861" s="19" t="s">
        <v>8258</v>
      </c>
    </row>
    <row r="2862" spans="1:8" x14ac:dyDescent="0.35">
      <c r="A2862" s="19" t="s">
        <v>9137</v>
      </c>
      <c r="B2862" s="19" t="s">
        <v>9136</v>
      </c>
      <c r="C2862" s="19" t="s">
        <v>8261</v>
      </c>
      <c r="D2862" s="19" t="s">
        <v>8442</v>
      </c>
      <c r="E2862" s="19" t="s">
        <v>6247</v>
      </c>
      <c r="F2862" s="19" t="s">
        <v>8259</v>
      </c>
      <c r="G2862" s="19">
        <v>334</v>
      </c>
      <c r="H2862" s="19" t="s">
        <v>8258</v>
      </c>
    </row>
    <row r="2863" spans="1:8" x14ac:dyDescent="0.35">
      <c r="A2863" s="19" t="s">
        <v>9135</v>
      </c>
      <c r="B2863" s="19" t="s">
        <v>9134</v>
      </c>
      <c r="C2863" s="19" t="s">
        <v>8261</v>
      </c>
      <c r="D2863" s="19" t="s">
        <v>6251</v>
      </c>
      <c r="E2863" s="19" t="s">
        <v>6249</v>
      </c>
      <c r="F2863" s="19" t="s">
        <v>8259</v>
      </c>
      <c r="G2863" s="19">
        <v>157</v>
      </c>
      <c r="H2863" s="19" t="s">
        <v>8258</v>
      </c>
    </row>
    <row r="2864" spans="1:8" x14ac:dyDescent="0.35">
      <c r="A2864" s="19" t="s">
        <v>9133</v>
      </c>
      <c r="B2864" s="19" t="s">
        <v>9132</v>
      </c>
      <c r="C2864" s="19" t="s">
        <v>8261</v>
      </c>
      <c r="D2864" s="19" t="s">
        <v>8260</v>
      </c>
      <c r="E2864" s="19" t="s">
        <v>6252</v>
      </c>
      <c r="F2864" s="19" t="s">
        <v>8259</v>
      </c>
      <c r="G2864" s="19">
        <v>77</v>
      </c>
      <c r="H2864" s="19" t="s">
        <v>8258</v>
      </c>
    </row>
    <row r="2865" spans="1:8" x14ac:dyDescent="0.35">
      <c r="A2865" s="19" t="s">
        <v>9131</v>
      </c>
      <c r="B2865" s="19" t="s">
        <v>9130</v>
      </c>
      <c r="C2865" s="19" t="s">
        <v>8261</v>
      </c>
      <c r="D2865" s="19" t="s">
        <v>8260</v>
      </c>
      <c r="E2865" s="19" t="s">
        <v>6254</v>
      </c>
      <c r="F2865" s="19" t="s">
        <v>8259</v>
      </c>
      <c r="G2865" s="19">
        <v>372</v>
      </c>
      <c r="H2865" s="19" t="s">
        <v>8258</v>
      </c>
    </row>
    <row r="2866" spans="1:8" x14ac:dyDescent="0.35">
      <c r="A2866" s="19" t="s">
        <v>9129</v>
      </c>
      <c r="B2866" s="19" t="s">
        <v>9128</v>
      </c>
      <c r="C2866" s="19" t="s">
        <v>8261</v>
      </c>
      <c r="D2866" s="19" t="s">
        <v>9121</v>
      </c>
      <c r="E2866" s="19" t="s">
        <v>6258</v>
      </c>
      <c r="F2866" s="19" t="s">
        <v>8259</v>
      </c>
      <c r="G2866" s="19">
        <v>321</v>
      </c>
      <c r="H2866" s="19" t="s">
        <v>8258</v>
      </c>
    </row>
    <row r="2867" spans="1:8" x14ac:dyDescent="0.35">
      <c r="A2867" s="19" t="s">
        <v>9127</v>
      </c>
      <c r="B2867" s="19" t="s">
        <v>9126</v>
      </c>
      <c r="C2867" s="19" t="s">
        <v>8261</v>
      </c>
      <c r="D2867" s="19" t="s">
        <v>9118</v>
      </c>
      <c r="E2867" s="19" t="s">
        <v>6260</v>
      </c>
      <c r="F2867" s="19" t="s">
        <v>8259</v>
      </c>
      <c r="G2867" s="19">
        <v>488</v>
      </c>
      <c r="H2867" s="19" t="s">
        <v>8258</v>
      </c>
    </row>
    <row r="2868" spans="1:8" x14ac:dyDescent="0.35">
      <c r="A2868" s="19" t="s">
        <v>9125</v>
      </c>
      <c r="B2868" s="19" t="s">
        <v>9124</v>
      </c>
      <c r="C2868" s="19" t="s">
        <v>8261</v>
      </c>
      <c r="D2868" s="19" t="s">
        <v>8260</v>
      </c>
      <c r="E2868" s="19" t="s">
        <v>6265</v>
      </c>
      <c r="F2868" s="19" t="s">
        <v>8259</v>
      </c>
      <c r="G2868" s="19">
        <v>374</v>
      </c>
      <c r="H2868" s="19" t="s">
        <v>8258</v>
      </c>
    </row>
    <row r="2869" spans="1:8" x14ac:dyDescent="0.35">
      <c r="A2869" s="19" t="s">
        <v>9123</v>
      </c>
      <c r="B2869" s="19" t="s">
        <v>9122</v>
      </c>
      <c r="C2869" s="19" t="s">
        <v>8261</v>
      </c>
      <c r="D2869" s="19" t="s">
        <v>9121</v>
      </c>
      <c r="E2869" s="19" t="s">
        <v>6267</v>
      </c>
      <c r="F2869" s="19" t="s">
        <v>8259</v>
      </c>
      <c r="G2869" s="19">
        <v>303</v>
      </c>
      <c r="H2869" s="19" t="s">
        <v>8258</v>
      </c>
    </row>
    <row r="2870" spans="1:8" x14ac:dyDescent="0.35">
      <c r="A2870" s="19" t="s">
        <v>9120</v>
      </c>
      <c r="B2870" s="19" t="s">
        <v>9119</v>
      </c>
      <c r="C2870" s="19" t="s">
        <v>8261</v>
      </c>
      <c r="D2870" s="19" t="s">
        <v>9118</v>
      </c>
      <c r="E2870" s="19" t="s">
        <v>6269</v>
      </c>
      <c r="F2870" s="19" t="s">
        <v>8259</v>
      </c>
      <c r="G2870" s="19">
        <v>492</v>
      </c>
      <c r="H2870" s="19" t="s">
        <v>8258</v>
      </c>
    </row>
    <row r="2871" spans="1:8" x14ac:dyDescent="0.35">
      <c r="A2871" s="19" t="s">
        <v>9117</v>
      </c>
      <c r="B2871" s="19" t="s">
        <v>9116</v>
      </c>
      <c r="C2871" s="19" t="s">
        <v>8261</v>
      </c>
      <c r="D2871" s="19" t="s">
        <v>8260</v>
      </c>
      <c r="E2871" s="19" t="s">
        <v>6278</v>
      </c>
      <c r="F2871" s="19" t="s">
        <v>8259</v>
      </c>
      <c r="G2871" s="19">
        <v>704</v>
      </c>
      <c r="H2871" s="19" t="s">
        <v>8258</v>
      </c>
    </row>
    <row r="2872" spans="1:8" x14ac:dyDescent="0.35">
      <c r="A2872" s="19" t="s">
        <v>9115</v>
      </c>
      <c r="B2872" s="19" t="s">
        <v>9114</v>
      </c>
      <c r="C2872" s="19" t="s">
        <v>8261</v>
      </c>
      <c r="D2872" s="19" t="s">
        <v>9113</v>
      </c>
      <c r="E2872" s="19" t="s">
        <v>6280</v>
      </c>
      <c r="F2872" s="19" t="s">
        <v>8259</v>
      </c>
      <c r="G2872" s="19">
        <v>491</v>
      </c>
      <c r="H2872" s="19" t="s">
        <v>8258</v>
      </c>
    </row>
    <row r="2873" spans="1:8" x14ac:dyDescent="0.35">
      <c r="A2873" s="19" t="s">
        <v>9112</v>
      </c>
      <c r="B2873" s="19" t="s">
        <v>9111</v>
      </c>
      <c r="C2873" s="19" t="s">
        <v>8261</v>
      </c>
      <c r="D2873" s="19" t="s">
        <v>8370</v>
      </c>
      <c r="E2873" s="19" t="s">
        <v>6289</v>
      </c>
      <c r="F2873" s="19" t="s">
        <v>8259</v>
      </c>
      <c r="G2873" s="19">
        <v>323</v>
      </c>
      <c r="H2873" s="19" t="s">
        <v>8258</v>
      </c>
    </row>
    <row r="2874" spans="1:8" x14ac:dyDescent="0.35">
      <c r="A2874" s="19" t="s">
        <v>9110</v>
      </c>
      <c r="B2874" s="19" t="s">
        <v>9109</v>
      </c>
      <c r="C2874" s="19" t="s">
        <v>8261</v>
      </c>
      <c r="D2874" s="19" t="s">
        <v>8260</v>
      </c>
      <c r="E2874" s="19" t="s">
        <v>6291</v>
      </c>
      <c r="F2874" s="19" t="s">
        <v>8259</v>
      </c>
      <c r="G2874" s="19">
        <v>458</v>
      </c>
      <c r="H2874" s="19" t="s">
        <v>8258</v>
      </c>
    </row>
    <row r="2875" spans="1:8" x14ac:dyDescent="0.35">
      <c r="A2875" s="19" t="s">
        <v>9108</v>
      </c>
      <c r="B2875" s="19" t="s">
        <v>9107</v>
      </c>
      <c r="C2875" s="19" t="s">
        <v>8261</v>
      </c>
      <c r="D2875" s="19" t="s">
        <v>9106</v>
      </c>
      <c r="E2875" s="19" t="s">
        <v>6293</v>
      </c>
      <c r="F2875" s="19" t="s">
        <v>8259</v>
      </c>
      <c r="G2875" s="19">
        <v>369</v>
      </c>
      <c r="H2875" s="19" t="s">
        <v>8258</v>
      </c>
    </row>
    <row r="2876" spans="1:8" x14ac:dyDescent="0.35">
      <c r="A2876" s="19" t="s">
        <v>9105</v>
      </c>
      <c r="B2876" s="19" t="s">
        <v>9104</v>
      </c>
      <c r="C2876" s="19" t="s">
        <v>8261</v>
      </c>
      <c r="D2876" s="19" t="s">
        <v>9103</v>
      </c>
      <c r="E2876" s="19" t="s">
        <v>6295</v>
      </c>
      <c r="F2876" s="19" t="s">
        <v>8259</v>
      </c>
      <c r="G2876" s="19">
        <v>435</v>
      </c>
      <c r="H2876" s="19" t="s">
        <v>8258</v>
      </c>
    </row>
    <row r="2877" spans="1:8" x14ac:dyDescent="0.35">
      <c r="A2877" s="19" t="s">
        <v>9102</v>
      </c>
      <c r="B2877" s="19" t="s">
        <v>9101</v>
      </c>
      <c r="C2877" s="19" t="s">
        <v>8261</v>
      </c>
      <c r="D2877" s="19" t="s">
        <v>9100</v>
      </c>
      <c r="E2877" s="19" t="s">
        <v>6297</v>
      </c>
      <c r="F2877" s="19" t="s">
        <v>8259</v>
      </c>
      <c r="G2877" s="19">
        <v>461</v>
      </c>
      <c r="H2877" s="19" t="s">
        <v>8258</v>
      </c>
    </row>
    <row r="2878" spans="1:8" x14ac:dyDescent="0.35">
      <c r="A2878" s="19" t="s">
        <v>9099</v>
      </c>
      <c r="B2878" s="19" t="s">
        <v>9098</v>
      </c>
      <c r="C2878" s="19" t="s">
        <v>8261</v>
      </c>
      <c r="D2878" s="19" t="s">
        <v>9097</v>
      </c>
      <c r="E2878" s="19" t="s">
        <v>6308</v>
      </c>
      <c r="F2878" s="19" t="s">
        <v>8259</v>
      </c>
      <c r="G2878" s="19">
        <v>237</v>
      </c>
      <c r="H2878" s="19" t="s">
        <v>8258</v>
      </c>
    </row>
    <row r="2879" spans="1:8" x14ac:dyDescent="0.35">
      <c r="A2879" s="19" t="s">
        <v>9096</v>
      </c>
      <c r="B2879" s="19" t="s">
        <v>9095</v>
      </c>
      <c r="C2879" s="19" t="s">
        <v>8261</v>
      </c>
      <c r="D2879" s="19" t="s">
        <v>9053</v>
      </c>
      <c r="E2879" s="19" t="s">
        <v>6310</v>
      </c>
      <c r="F2879" s="19" t="s">
        <v>8259</v>
      </c>
      <c r="G2879" s="19">
        <v>241</v>
      </c>
      <c r="H2879" s="19" t="s">
        <v>8258</v>
      </c>
    </row>
    <row r="2880" spans="1:8" x14ac:dyDescent="0.35">
      <c r="A2880" s="19" t="s">
        <v>9094</v>
      </c>
      <c r="B2880" s="19" t="s">
        <v>9093</v>
      </c>
      <c r="C2880" s="19" t="s">
        <v>8261</v>
      </c>
      <c r="D2880" s="19" t="s">
        <v>9053</v>
      </c>
      <c r="E2880" s="19" t="s">
        <v>6312</v>
      </c>
      <c r="F2880" s="19" t="s">
        <v>8259</v>
      </c>
      <c r="G2880" s="19">
        <v>234</v>
      </c>
      <c r="H2880" s="19" t="s">
        <v>8258</v>
      </c>
    </row>
    <row r="2881" spans="1:8" x14ac:dyDescent="0.35">
      <c r="A2881" s="19" t="s">
        <v>9092</v>
      </c>
      <c r="B2881" s="19" t="s">
        <v>9091</v>
      </c>
      <c r="C2881" s="19" t="s">
        <v>8261</v>
      </c>
      <c r="D2881" s="19" t="s">
        <v>8260</v>
      </c>
      <c r="E2881" s="19" t="s">
        <v>6320</v>
      </c>
      <c r="F2881" s="19" t="s">
        <v>8259</v>
      </c>
      <c r="G2881" s="19">
        <v>91</v>
      </c>
      <c r="H2881" s="19" t="s">
        <v>8258</v>
      </c>
    </row>
    <row r="2882" spans="1:8" x14ac:dyDescent="0.35">
      <c r="A2882" s="19" t="s">
        <v>9090</v>
      </c>
      <c r="B2882" s="19" t="s">
        <v>9089</v>
      </c>
      <c r="C2882" s="19" t="s">
        <v>8261</v>
      </c>
      <c r="D2882" s="19" t="s">
        <v>9088</v>
      </c>
      <c r="E2882" s="19" t="s">
        <v>6322</v>
      </c>
      <c r="F2882" s="19" t="s">
        <v>8259</v>
      </c>
      <c r="G2882" s="19">
        <v>181</v>
      </c>
      <c r="H2882" s="19" t="s">
        <v>8258</v>
      </c>
    </row>
    <row r="2883" spans="1:8" x14ac:dyDescent="0.35">
      <c r="A2883" s="19" t="s">
        <v>9087</v>
      </c>
      <c r="B2883" s="19" t="s">
        <v>9086</v>
      </c>
      <c r="C2883" s="19" t="s">
        <v>8261</v>
      </c>
      <c r="D2883" s="19" t="s">
        <v>9085</v>
      </c>
      <c r="E2883" s="19" t="s">
        <v>6334</v>
      </c>
      <c r="F2883" s="19" t="s">
        <v>8259</v>
      </c>
      <c r="G2883" s="19">
        <v>366</v>
      </c>
      <c r="H2883" s="19" t="s">
        <v>8258</v>
      </c>
    </row>
    <row r="2884" spans="1:8" x14ac:dyDescent="0.35">
      <c r="A2884" s="19" t="s">
        <v>9084</v>
      </c>
      <c r="B2884" s="19" t="s">
        <v>9083</v>
      </c>
      <c r="C2884" s="19" t="s">
        <v>8261</v>
      </c>
      <c r="D2884" s="19" t="s">
        <v>8260</v>
      </c>
      <c r="E2884" s="19" t="s">
        <v>6337</v>
      </c>
      <c r="F2884" s="19" t="s">
        <v>8259</v>
      </c>
      <c r="G2884" s="19">
        <v>231</v>
      </c>
      <c r="H2884" s="19" t="s">
        <v>8258</v>
      </c>
    </row>
    <row r="2885" spans="1:8" x14ac:dyDescent="0.35">
      <c r="A2885" s="19" t="s">
        <v>9082</v>
      </c>
      <c r="B2885" s="19" t="s">
        <v>9081</v>
      </c>
      <c r="C2885" s="19" t="s">
        <v>8261</v>
      </c>
      <c r="D2885" s="19" t="s">
        <v>9080</v>
      </c>
      <c r="E2885" s="19" t="s">
        <v>6339</v>
      </c>
      <c r="F2885" s="19" t="s">
        <v>8259</v>
      </c>
      <c r="G2885" s="19">
        <v>182</v>
      </c>
      <c r="H2885" s="19" t="s">
        <v>8258</v>
      </c>
    </row>
    <row r="2886" spans="1:8" x14ac:dyDescent="0.35">
      <c r="A2886" s="19" t="s">
        <v>9079</v>
      </c>
      <c r="B2886" s="19" t="s">
        <v>9078</v>
      </c>
      <c r="C2886" s="19" t="s">
        <v>8261</v>
      </c>
      <c r="D2886" s="19" t="s">
        <v>8260</v>
      </c>
      <c r="E2886" s="19" t="s">
        <v>6348</v>
      </c>
      <c r="F2886" s="19" t="s">
        <v>8259</v>
      </c>
      <c r="G2886" s="19">
        <v>132</v>
      </c>
      <c r="H2886" s="19" t="s">
        <v>8258</v>
      </c>
    </row>
    <row r="2887" spans="1:8" x14ac:dyDescent="0.35">
      <c r="A2887" s="19" t="s">
        <v>9077</v>
      </c>
      <c r="B2887" s="19" t="s">
        <v>9076</v>
      </c>
      <c r="C2887" s="19" t="s">
        <v>8261</v>
      </c>
      <c r="D2887" s="19" t="s">
        <v>8260</v>
      </c>
      <c r="E2887" s="19" t="s">
        <v>6350</v>
      </c>
      <c r="F2887" s="19" t="s">
        <v>8259</v>
      </c>
      <c r="G2887" s="19">
        <v>61</v>
      </c>
      <c r="H2887" s="19" t="s">
        <v>8258</v>
      </c>
    </row>
    <row r="2888" spans="1:8" x14ac:dyDescent="0.35">
      <c r="A2888" s="19" t="s">
        <v>9075</v>
      </c>
      <c r="B2888" s="19" t="s">
        <v>9074</v>
      </c>
      <c r="C2888" s="19" t="s">
        <v>8261</v>
      </c>
      <c r="D2888" s="19" t="s">
        <v>9073</v>
      </c>
      <c r="E2888" s="19" t="s">
        <v>6352</v>
      </c>
      <c r="F2888" s="19" t="s">
        <v>8259</v>
      </c>
      <c r="G2888" s="19">
        <v>477</v>
      </c>
      <c r="H2888" s="19" t="s">
        <v>8258</v>
      </c>
    </row>
    <row r="2889" spans="1:8" x14ac:dyDescent="0.35">
      <c r="A2889" s="19" t="s">
        <v>9072</v>
      </c>
      <c r="B2889" s="19" t="s">
        <v>9071</v>
      </c>
      <c r="C2889" s="19" t="s">
        <v>8261</v>
      </c>
      <c r="D2889" s="19" t="s">
        <v>8386</v>
      </c>
      <c r="E2889" s="19" t="s">
        <v>6367</v>
      </c>
      <c r="F2889" s="19" t="s">
        <v>8259</v>
      </c>
      <c r="G2889" s="19">
        <v>173</v>
      </c>
      <c r="H2889" s="19" t="s">
        <v>8258</v>
      </c>
    </row>
    <row r="2890" spans="1:8" x14ac:dyDescent="0.35">
      <c r="A2890" s="19" t="s">
        <v>9070</v>
      </c>
      <c r="B2890" s="19" t="s">
        <v>9069</v>
      </c>
      <c r="C2890" s="19" t="s">
        <v>8261</v>
      </c>
      <c r="D2890" s="19" t="s">
        <v>8683</v>
      </c>
      <c r="E2890" s="19" t="s">
        <v>6371</v>
      </c>
      <c r="F2890" s="19" t="s">
        <v>8259</v>
      </c>
      <c r="G2890" s="19">
        <v>425</v>
      </c>
      <c r="H2890" s="19" t="s">
        <v>8258</v>
      </c>
    </row>
    <row r="2891" spans="1:8" x14ac:dyDescent="0.35">
      <c r="A2891" s="19" t="s">
        <v>9068</v>
      </c>
      <c r="B2891" s="19" t="s">
        <v>9067</v>
      </c>
      <c r="C2891" s="19" t="s">
        <v>8261</v>
      </c>
      <c r="D2891" s="19" t="s">
        <v>8442</v>
      </c>
      <c r="E2891" s="19" t="s">
        <v>6376</v>
      </c>
      <c r="F2891" s="19" t="s">
        <v>8259</v>
      </c>
      <c r="G2891" s="19">
        <v>139</v>
      </c>
      <c r="H2891" s="19" t="s">
        <v>8258</v>
      </c>
    </row>
    <row r="2892" spans="1:8" x14ac:dyDescent="0.35">
      <c r="A2892" s="19" t="s">
        <v>9066</v>
      </c>
      <c r="B2892" s="19" t="s">
        <v>9065</v>
      </c>
      <c r="C2892" s="19" t="s">
        <v>8261</v>
      </c>
      <c r="D2892" s="19" t="s">
        <v>9064</v>
      </c>
      <c r="E2892" s="19" t="s">
        <v>6380</v>
      </c>
      <c r="F2892" s="19" t="s">
        <v>8259</v>
      </c>
      <c r="G2892" s="19">
        <v>557</v>
      </c>
      <c r="H2892" s="19" t="s">
        <v>8258</v>
      </c>
    </row>
    <row r="2893" spans="1:8" x14ac:dyDescent="0.35">
      <c r="A2893" s="19" t="s">
        <v>9063</v>
      </c>
      <c r="B2893" s="19" t="s">
        <v>9062</v>
      </c>
      <c r="C2893" s="19" t="s">
        <v>8261</v>
      </c>
      <c r="D2893" s="19" t="s">
        <v>9061</v>
      </c>
      <c r="E2893" s="19" t="s">
        <v>6382</v>
      </c>
      <c r="F2893" s="19" t="s">
        <v>8259</v>
      </c>
      <c r="G2893" s="19">
        <v>1096</v>
      </c>
      <c r="H2893" s="19" t="s">
        <v>8258</v>
      </c>
    </row>
    <row r="2894" spans="1:8" x14ac:dyDescent="0.35">
      <c r="A2894" s="19" t="s">
        <v>9060</v>
      </c>
      <c r="B2894" s="19" t="s">
        <v>9059</v>
      </c>
      <c r="C2894" s="19" t="s">
        <v>8261</v>
      </c>
      <c r="D2894" s="19" t="s">
        <v>4424</v>
      </c>
      <c r="E2894" s="19" t="s">
        <v>6385</v>
      </c>
      <c r="F2894" s="19" t="s">
        <v>8259</v>
      </c>
      <c r="G2894" s="19">
        <v>231</v>
      </c>
      <c r="H2894" s="19" t="s">
        <v>8258</v>
      </c>
    </row>
    <row r="2895" spans="1:8" x14ac:dyDescent="0.35">
      <c r="A2895" s="19" t="s">
        <v>9058</v>
      </c>
      <c r="B2895" s="19" t="s">
        <v>9057</v>
      </c>
      <c r="C2895" s="19" t="s">
        <v>8261</v>
      </c>
      <c r="D2895" s="19" t="s">
        <v>9056</v>
      </c>
      <c r="E2895" s="19" t="s">
        <v>6387</v>
      </c>
      <c r="F2895" s="19" t="s">
        <v>8259</v>
      </c>
      <c r="G2895" s="19">
        <v>262</v>
      </c>
      <c r="H2895" s="19" t="s">
        <v>8258</v>
      </c>
    </row>
    <row r="2896" spans="1:8" x14ac:dyDescent="0.35">
      <c r="A2896" s="19" t="s">
        <v>9055</v>
      </c>
      <c r="B2896" s="19" t="s">
        <v>9054</v>
      </c>
      <c r="C2896" s="19" t="s">
        <v>8261</v>
      </c>
      <c r="D2896" s="19" t="s">
        <v>9053</v>
      </c>
      <c r="E2896" s="19" t="s">
        <v>6390</v>
      </c>
      <c r="F2896" s="19" t="s">
        <v>8259</v>
      </c>
      <c r="G2896" s="19">
        <v>231</v>
      </c>
      <c r="H2896" s="19" t="s">
        <v>8258</v>
      </c>
    </row>
    <row r="2897" spans="1:8" x14ac:dyDescent="0.35">
      <c r="A2897" s="19" t="s">
        <v>9052</v>
      </c>
      <c r="B2897" s="19" t="s">
        <v>9051</v>
      </c>
      <c r="C2897" s="19" t="s">
        <v>8261</v>
      </c>
      <c r="D2897" s="19" t="s">
        <v>9050</v>
      </c>
      <c r="E2897" s="19" t="s">
        <v>6392</v>
      </c>
      <c r="F2897" s="19" t="s">
        <v>8259</v>
      </c>
      <c r="G2897" s="19">
        <v>315</v>
      </c>
      <c r="H2897" s="19" t="s">
        <v>8258</v>
      </c>
    </row>
    <row r="2898" spans="1:8" x14ac:dyDescent="0.35">
      <c r="A2898" s="19" t="s">
        <v>9049</v>
      </c>
      <c r="B2898" s="19" t="s">
        <v>9048</v>
      </c>
      <c r="C2898" s="19" t="s">
        <v>8261</v>
      </c>
      <c r="D2898" s="19" t="s">
        <v>9047</v>
      </c>
      <c r="E2898" s="19" t="s">
        <v>6395</v>
      </c>
      <c r="F2898" s="19" t="s">
        <v>8259</v>
      </c>
      <c r="G2898" s="19">
        <v>167</v>
      </c>
      <c r="H2898" s="19" t="s">
        <v>8258</v>
      </c>
    </row>
    <row r="2899" spans="1:8" x14ac:dyDescent="0.35">
      <c r="A2899" s="19" t="s">
        <v>9046</v>
      </c>
      <c r="B2899" s="19" t="s">
        <v>9045</v>
      </c>
      <c r="C2899" s="19" t="s">
        <v>8261</v>
      </c>
      <c r="D2899" s="19" t="s">
        <v>8260</v>
      </c>
      <c r="E2899" s="19" t="s">
        <v>6401</v>
      </c>
      <c r="F2899" s="19" t="s">
        <v>8259</v>
      </c>
      <c r="G2899" s="19">
        <v>109</v>
      </c>
      <c r="H2899" s="19" t="s">
        <v>8258</v>
      </c>
    </row>
    <row r="2900" spans="1:8" x14ac:dyDescent="0.35">
      <c r="A2900" s="19" t="s">
        <v>9044</v>
      </c>
      <c r="B2900" s="19" t="s">
        <v>9043</v>
      </c>
      <c r="C2900" s="19" t="s">
        <v>8261</v>
      </c>
      <c r="D2900" s="19" t="s">
        <v>8260</v>
      </c>
      <c r="E2900" s="19" t="s">
        <v>6403</v>
      </c>
      <c r="F2900" s="19" t="s">
        <v>8259</v>
      </c>
      <c r="G2900" s="19">
        <v>328</v>
      </c>
      <c r="H2900" s="19" t="s">
        <v>8258</v>
      </c>
    </row>
    <row r="2901" spans="1:8" x14ac:dyDescent="0.35">
      <c r="A2901" s="19" t="s">
        <v>9042</v>
      </c>
      <c r="B2901" s="19" t="s">
        <v>9041</v>
      </c>
      <c r="C2901" s="19" t="s">
        <v>8261</v>
      </c>
      <c r="D2901" s="19" t="s">
        <v>9040</v>
      </c>
      <c r="E2901" s="19" t="s">
        <v>6407</v>
      </c>
      <c r="F2901" s="19" t="s">
        <v>8259</v>
      </c>
      <c r="G2901" s="19">
        <v>438</v>
      </c>
      <c r="H2901" s="19" t="s">
        <v>8258</v>
      </c>
    </row>
    <row r="2902" spans="1:8" x14ac:dyDescent="0.35">
      <c r="A2902" s="19" t="s">
        <v>9039</v>
      </c>
      <c r="B2902" s="19" t="s">
        <v>9038</v>
      </c>
      <c r="C2902" s="19" t="s">
        <v>8261</v>
      </c>
      <c r="D2902" s="19" t="s">
        <v>5276</v>
      </c>
      <c r="E2902" s="19" t="s">
        <v>6409</v>
      </c>
      <c r="F2902" s="19" t="s">
        <v>8259</v>
      </c>
      <c r="G2902" s="19">
        <v>314</v>
      </c>
      <c r="H2902" s="19" t="s">
        <v>8258</v>
      </c>
    </row>
    <row r="2903" spans="1:8" x14ac:dyDescent="0.35">
      <c r="A2903" s="19" t="s">
        <v>9037</v>
      </c>
      <c r="B2903" s="19" t="s">
        <v>9036</v>
      </c>
      <c r="C2903" s="19" t="s">
        <v>8261</v>
      </c>
      <c r="D2903" s="19" t="s">
        <v>6413</v>
      </c>
      <c r="E2903" s="19" t="s">
        <v>6411</v>
      </c>
      <c r="F2903" s="19" t="s">
        <v>8259</v>
      </c>
      <c r="G2903" s="19">
        <v>254</v>
      </c>
      <c r="H2903" s="19" t="s">
        <v>8258</v>
      </c>
    </row>
    <row r="2904" spans="1:8" x14ac:dyDescent="0.35">
      <c r="A2904" s="19" t="s">
        <v>9035</v>
      </c>
      <c r="B2904" s="19" t="s">
        <v>9034</v>
      </c>
      <c r="C2904" s="19" t="s">
        <v>8261</v>
      </c>
      <c r="D2904" s="19" t="s">
        <v>9033</v>
      </c>
      <c r="E2904" s="19" t="s">
        <v>6427</v>
      </c>
      <c r="F2904" s="19" t="s">
        <v>8259</v>
      </c>
      <c r="G2904" s="19">
        <v>335</v>
      </c>
      <c r="H2904" s="19" t="s">
        <v>8258</v>
      </c>
    </row>
    <row r="2905" spans="1:8" x14ac:dyDescent="0.35">
      <c r="A2905" s="19" t="s">
        <v>9032</v>
      </c>
      <c r="B2905" s="19" t="s">
        <v>9031</v>
      </c>
      <c r="C2905" s="19" t="s">
        <v>8261</v>
      </c>
      <c r="D2905" s="19" t="s">
        <v>8260</v>
      </c>
      <c r="E2905" s="19" t="s">
        <v>6443</v>
      </c>
      <c r="F2905" s="19" t="s">
        <v>8259</v>
      </c>
      <c r="G2905" s="19">
        <v>97</v>
      </c>
      <c r="H2905" s="19" t="s">
        <v>8258</v>
      </c>
    </row>
    <row r="2906" spans="1:8" x14ac:dyDescent="0.35">
      <c r="A2906" s="19" t="s">
        <v>9030</v>
      </c>
      <c r="B2906" s="19" t="s">
        <v>9029</v>
      </c>
      <c r="C2906" s="19" t="s">
        <v>8261</v>
      </c>
      <c r="D2906" s="19" t="s">
        <v>8260</v>
      </c>
      <c r="E2906" s="19" t="s">
        <v>6445</v>
      </c>
      <c r="F2906" s="19" t="s">
        <v>8259</v>
      </c>
      <c r="G2906" s="19">
        <v>201</v>
      </c>
      <c r="H2906" s="19" t="s">
        <v>8258</v>
      </c>
    </row>
    <row r="2907" spans="1:8" x14ac:dyDescent="0.35">
      <c r="A2907" s="19" t="s">
        <v>9028</v>
      </c>
      <c r="B2907" s="19" t="s">
        <v>9027</v>
      </c>
      <c r="C2907" s="19" t="s">
        <v>8261</v>
      </c>
      <c r="D2907" s="19" t="s">
        <v>8683</v>
      </c>
      <c r="E2907" s="19" t="s">
        <v>6450</v>
      </c>
      <c r="F2907" s="19" t="s">
        <v>8259</v>
      </c>
      <c r="G2907" s="19">
        <v>216</v>
      </c>
      <c r="H2907" s="19" t="s">
        <v>8258</v>
      </c>
    </row>
    <row r="2908" spans="1:8" x14ac:dyDescent="0.35">
      <c r="A2908" s="19" t="s">
        <v>9026</v>
      </c>
      <c r="B2908" s="19" t="s">
        <v>9025</v>
      </c>
      <c r="C2908" s="19" t="s">
        <v>8261</v>
      </c>
      <c r="D2908" s="19" t="s">
        <v>8260</v>
      </c>
      <c r="E2908" s="19" t="s">
        <v>6471</v>
      </c>
      <c r="F2908" s="19" t="s">
        <v>8259</v>
      </c>
      <c r="G2908" s="19">
        <v>398</v>
      </c>
      <c r="H2908" s="19" t="s">
        <v>8258</v>
      </c>
    </row>
    <row r="2909" spans="1:8" x14ac:dyDescent="0.35">
      <c r="A2909" s="19" t="s">
        <v>9024</v>
      </c>
      <c r="B2909" s="19" t="s">
        <v>9023</v>
      </c>
      <c r="C2909" s="19" t="s">
        <v>8261</v>
      </c>
      <c r="D2909" s="19" t="s">
        <v>9022</v>
      </c>
      <c r="E2909" s="19" t="s">
        <v>6473</v>
      </c>
      <c r="F2909" s="19" t="s">
        <v>8259</v>
      </c>
      <c r="G2909" s="19">
        <v>391</v>
      </c>
      <c r="H2909" s="19" t="s">
        <v>8258</v>
      </c>
    </row>
    <row r="2910" spans="1:8" x14ac:dyDescent="0.35">
      <c r="A2910" s="19" t="s">
        <v>9021</v>
      </c>
      <c r="B2910" s="19" t="s">
        <v>9020</v>
      </c>
      <c r="C2910" s="19" t="s">
        <v>8261</v>
      </c>
      <c r="D2910" s="19" t="s">
        <v>5490</v>
      </c>
      <c r="E2910" s="19" t="s">
        <v>6475</v>
      </c>
      <c r="F2910" s="19" t="s">
        <v>8259</v>
      </c>
      <c r="G2910" s="19">
        <v>433</v>
      </c>
      <c r="H2910" s="19" t="s">
        <v>8258</v>
      </c>
    </row>
    <row r="2911" spans="1:8" x14ac:dyDescent="0.35">
      <c r="A2911" s="19" t="s">
        <v>9019</v>
      </c>
      <c r="B2911" s="19" t="s">
        <v>9018</v>
      </c>
      <c r="C2911" s="19" t="s">
        <v>8261</v>
      </c>
      <c r="D2911" s="19" t="s">
        <v>8260</v>
      </c>
      <c r="E2911" s="19" t="s">
        <v>6477</v>
      </c>
      <c r="F2911" s="19" t="s">
        <v>8259</v>
      </c>
      <c r="G2911" s="19">
        <v>99</v>
      </c>
      <c r="H2911" s="19" t="s">
        <v>8258</v>
      </c>
    </row>
    <row r="2912" spans="1:8" x14ac:dyDescent="0.35">
      <c r="A2912" s="19" t="s">
        <v>9017</v>
      </c>
      <c r="B2912" s="19" t="s">
        <v>9016</v>
      </c>
      <c r="C2912" s="19" t="s">
        <v>8261</v>
      </c>
      <c r="D2912" s="19" t="s">
        <v>8260</v>
      </c>
      <c r="E2912" s="19" t="s">
        <v>6479</v>
      </c>
      <c r="F2912" s="19" t="s">
        <v>8259</v>
      </c>
      <c r="G2912" s="19">
        <v>96</v>
      </c>
      <c r="H2912" s="19" t="s">
        <v>8258</v>
      </c>
    </row>
    <row r="2913" spans="1:8" x14ac:dyDescent="0.35">
      <c r="A2913" s="19" t="s">
        <v>9015</v>
      </c>
      <c r="B2913" s="19" t="s">
        <v>9014</v>
      </c>
      <c r="C2913" s="19" t="s">
        <v>8261</v>
      </c>
      <c r="D2913" s="19" t="s">
        <v>8260</v>
      </c>
      <c r="E2913" s="19" t="s">
        <v>6481</v>
      </c>
      <c r="F2913" s="19" t="s">
        <v>8259</v>
      </c>
      <c r="G2913" s="19">
        <v>222</v>
      </c>
      <c r="H2913" s="19" t="s">
        <v>8258</v>
      </c>
    </row>
    <row r="2914" spans="1:8" x14ac:dyDescent="0.35">
      <c r="A2914" s="19" t="s">
        <v>9013</v>
      </c>
      <c r="B2914" s="19" t="s">
        <v>9012</v>
      </c>
      <c r="C2914" s="19" t="s">
        <v>8261</v>
      </c>
      <c r="D2914" s="19" t="s">
        <v>8260</v>
      </c>
      <c r="E2914" s="19" t="s">
        <v>6483</v>
      </c>
      <c r="F2914" s="19" t="s">
        <v>8259</v>
      </c>
      <c r="G2914" s="19">
        <v>337</v>
      </c>
      <c r="H2914" s="19" t="s">
        <v>8258</v>
      </c>
    </row>
    <row r="2915" spans="1:8" x14ac:dyDescent="0.35">
      <c r="A2915" s="19" t="s">
        <v>9011</v>
      </c>
      <c r="B2915" s="19" t="s">
        <v>9010</v>
      </c>
      <c r="C2915" s="19" t="s">
        <v>8261</v>
      </c>
      <c r="D2915" s="19" t="s">
        <v>8260</v>
      </c>
      <c r="E2915" s="19" t="s">
        <v>6485</v>
      </c>
      <c r="F2915" s="19" t="s">
        <v>8259</v>
      </c>
      <c r="G2915" s="19">
        <v>159</v>
      </c>
      <c r="H2915" s="19" t="s">
        <v>8258</v>
      </c>
    </row>
    <row r="2916" spans="1:8" x14ac:dyDescent="0.35">
      <c r="A2916" s="19" t="s">
        <v>9009</v>
      </c>
      <c r="B2916" s="19" t="s">
        <v>9008</v>
      </c>
      <c r="C2916" s="19" t="s">
        <v>8261</v>
      </c>
      <c r="D2916" s="19" t="s">
        <v>6489</v>
      </c>
      <c r="E2916" s="19" t="s">
        <v>6487</v>
      </c>
      <c r="F2916" s="19" t="s">
        <v>8259</v>
      </c>
      <c r="G2916" s="19">
        <v>115</v>
      </c>
      <c r="H2916" s="19" t="s">
        <v>8258</v>
      </c>
    </row>
    <row r="2917" spans="1:8" x14ac:dyDescent="0.35">
      <c r="A2917" s="19" t="s">
        <v>9007</v>
      </c>
      <c r="B2917" s="19" t="s">
        <v>9006</v>
      </c>
      <c r="C2917" s="19" t="s">
        <v>8261</v>
      </c>
      <c r="D2917" s="19" t="s">
        <v>9005</v>
      </c>
      <c r="E2917" s="19" t="s">
        <v>6490</v>
      </c>
      <c r="F2917" s="19" t="s">
        <v>8259</v>
      </c>
      <c r="G2917" s="19">
        <v>244</v>
      </c>
      <c r="H2917" s="19" t="s">
        <v>8258</v>
      </c>
    </row>
    <row r="2918" spans="1:8" x14ac:dyDescent="0.35">
      <c r="A2918" s="19" t="s">
        <v>9004</v>
      </c>
      <c r="B2918" s="19" t="s">
        <v>9003</v>
      </c>
      <c r="C2918" s="19" t="s">
        <v>8261</v>
      </c>
      <c r="D2918" s="19" t="s">
        <v>8260</v>
      </c>
      <c r="E2918" s="19" t="s">
        <v>6496</v>
      </c>
      <c r="F2918" s="19" t="s">
        <v>8259</v>
      </c>
      <c r="G2918" s="19">
        <v>197</v>
      </c>
      <c r="H2918" s="19" t="s">
        <v>8258</v>
      </c>
    </row>
    <row r="2919" spans="1:8" x14ac:dyDescent="0.35">
      <c r="A2919" s="19" t="s">
        <v>9002</v>
      </c>
      <c r="B2919" s="19" t="s">
        <v>9001</v>
      </c>
      <c r="C2919" s="19" t="s">
        <v>8261</v>
      </c>
      <c r="D2919" s="19" t="s">
        <v>8260</v>
      </c>
      <c r="E2919" s="19" t="s">
        <v>6498</v>
      </c>
      <c r="F2919" s="19" t="s">
        <v>8259</v>
      </c>
      <c r="G2919" s="19">
        <v>289</v>
      </c>
      <c r="H2919" s="19" t="s">
        <v>8258</v>
      </c>
    </row>
    <row r="2920" spans="1:8" x14ac:dyDescent="0.35">
      <c r="A2920" s="19" t="s">
        <v>9000</v>
      </c>
      <c r="B2920" s="19" t="s">
        <v>8999</v>
      </c>
      <c r="C2920" s="19" t="s">
        <v>8261</v>
      </c>
      <c r="D2920" s="19" t="s">
        <v>6509</v>
      </c>
      <c r="E2920" s="19" t="s">
        <v>6507</v>
      </c>
      <c r="F2920" s="19" t="s">
        <v>8259</v>
      </c>
      <c r="G2920" s="19">
        <v>358</v>
      </c>
      <c r="H2920" s="19" t="s">
        <v>8258</v>
      </c>
    </row>
    <row r="2921" spans="1:8" x14ac:dyDescent="0.35">
      <c r="A2921" s="19" t="s">
        <v>8998</v>
      </c>
      <c r="B2921" s="19" t="s">
        <v>8997</v>
      </c>
      <c r="C2921" s="19" t="s">
        <v>8261</v>
      </c>
      <c r="D2921" s="19" t="s">
        <v>8996</v>
      </c>
      <c r="E2921" s="19" t="s">
        <v>6514</v>
      </c>
      <c r="F2921" s="19" t="s">
        <v>8259</v>
      </c>
      <c r="G2921" s="19">
        <v>381</v>
      </c>
      <c r="H2921" s="19" t="s">
        <v>8258</v>
      </c>
    </row>
    <row r="2922" spans="1:8" x14ac:dyDescent="0.35">
      <c r="A2922" s="19" t="s">
        <v>8995</v>
      </c>
      <c r="B2922" s="19" t="s">
        <v>8994</v>
      </c>
      <c r="C2922" s="19" t="s">
        <v>8261</v>
      </c>
      <c r="D2922" s="19" t="s">
        <v>8686</v>
      </c>
      <c r="E2922" s="19" t="s">
        <v>6516</v>
      </c>
      <c r="F2922" s="19" t="s">
        <v>8259</v>
      </c>
      <c r="G2922" s="19">
        <v>224</v>
      </c>
      <c r="H2922" s="19" t="s">
        <v>8258</v>
      </c>
    </row>
    <row r="2923" spans="1:8" x14ac:dyDescent="0.35">
      <c r="A2923" s="19" t="s">
        <v>8993</v>
      </c>
      <c r="B2923" s="19" t="s">
        <v>8992</v>
      </c>
      <c r="C2923" s="19" t="s">
        <v>8261</v>
      </c>
      <c r="D2923" s="19" t="s">
        <v>3668</v>
      </c>
      <c r="E2923" s="19" t="s">
        <v>6521</v>
      </c>
      <c r="F2923" s="19" t="s">
        <v>8259</v>
      </c>
      <c r="G2923" s="19">
        <v>189</v>
      </c>
      <c r="H2923" s="19" t="s">
        <v>8258</v>
      </c>
    </row>
    <row r="2924" spans="1:8" x14ac:dyDescent="0.35">
      <c r="A2924" s="19" t="s">
        <v>8991</v>
      </c>
      <c r="B2924" s="19" t="s">
        <v>8990</v>
      </c>
      <c r="C2924" s="19" t="s">
        <v>8261</v>
      </c>
      <c r="D2924" s="19" t="s">
        <v>8417</v>
      </c>
      <c r="E2924" s="19" t="s">
        <v>6523</v>
      </c>
      <c r="F2924" s="19" t="s">
        <v>8259</v>
      </c>
      <c r="G2924" s="19">
        <v>277</v>
      </c>
      <c r="H2924" s="19" t="s">
        <v>8258</v>
      </c>
    </row>
    <row r="2925" spans="1:8" x14ac:dyDescent="0.35">
      <c r="A2925" s="19" t="s">
        <v>8989</v>
      </c>
      <c r="B2925" s="19" t="s">
        <v>8988</v>
      </c>
      <c r="C2925" s="19" t="s">
        <v>8261</v>
      </c>
      <c r="D2925" s="19" t="s">
        <v>8987</v>
      </c>
      <c r="E2925" s="19" t="s">
        <v>6525</v>
      </c>
      <c r="F2925" s="19" t="s">
        <v>8259</v>
      </c>
      <c r="G2925" s="19">
        <v>440</v>
      </c>
      <c r="H2925" s="19" t="s">
        <v>8258</v>
      </c>
    </row>
    <row r="2926" spans="1:8" x14ac:dyDescent="0.35">
      <c r="A2926" s="19" t="s">
        <v>8986</v>
      </c>
      <c r="B2926" s="19" t="s">
        <v>8985</v>
      </c>
      <c r="C2926" s="19" t="s">
        <v>8261</v>
      </c>
      <c r="D2926" s="19" t="s">
        <v>8984</v>
      </c>
      <c r="E2926" s="19" t="s">
        <v>6527</v>
      </c>
      <c r="F2926" s="19" t="s">
        <v>8259</v>
      </c>
      <c r="G2926" s="19">
        <v>137</v>
      </c>
      <c r="H2926" s="19" t="s">
        <v>8258</v>
      </c>
    </row>
    <row r="2927" spans="1:8" x14ac:dyDescent="0.35">
      <c r="A2927" s="19" t="s">
        <v>8983</v>
      </c>
      <c r="B2927" s="19" t="s">
        <v>8982</v>
      </c>
      <c r="C2927" s="19" t="s">
        <v>8261</v>
      </c>
      <c r="D2927" s="19" t="s">
        <v>8260</v>
      </c>
      <c r="E2927" s="19" t="s">
        <v>6530</v>
      </c>
      <c r="F2927" s="19" t="s">
        <v>8259</v>
      </c>
      <c r="G2927" s="19">
        <v>119</v>
      </c>
      <c r="H2927" s="19" t="s">
        <v>8258</v>
      </c>
    </row>
    <row r="2928" spans="1:8" x14ac:dyDescent="0.35">
      <c r="A2928" s="19" t="s">
        <v>8981</v>
      </c>
      <c r="B2928" s="19" t="s">
        <v>8980</v>
      </c>
      <c r="C2928" s="19" t="s">
        <v>8261</v>
      </c>
      <c r="D2928" s="19" t="s">
        <v>8260</v>
      </c>
      <c r="E2928" s="19" t="s">
        <v>6541</v>
      </c>
      <c r="F2928" s="19" t="s">
        <v>8259</v>
      </c>
      <c r="G2928" s="19">
        <v>290</v>
      </c>
      <c r="H2928" s="19" t="s">
        <v>8258</v>
      </c>
    </row>
    <row r="2929" spans="1:8" x14ac:dyDescent="0.35">
      <c r="A2929" s="19" t="s">
        <v>8979</v>
      </c>
      <c r="B2929" s="19" t="s">
        <v>8978</v>
      </c>
      <c r="C2929" s="19" t="s">
        <v>8261</v>
      </c>
      <c r="D2929" s="19" t="s">
        <v>8977</v>
      </c>
      <c r="E2929" s="19" t="s">
        <v>6543</v>
      </c>
      <c r="F2929" s="19" t="s">
        <v>8259</v>
      </c>
      <c r="G2929" s="19">
        <v>112</v>
      </c>
      <c r="H2929" s="19" t="s">
        <v>8258</v>
      </c>
    </row>
    <row r="2930" spans="1:8" x14ac:dyDescent="0.35">
      <c r="A2930" s="19" t="s">
        <v>8976</v>
      </c>
      <c r="B2930" s="19" t="s">
        <v>8975</v>
      </c>
      <c r="C2930" s="19" t="s">
        <v>8261</v>
      </c>
      <c r="D2930" s="19" t="s">
        <v>8974</v>
      </c>
      <c r="E2930" s="19" t="s">
        <v>6546</v>
      </c>
      <c r="F2930" s="19" t="s">
        <v>8259</v>
      </c>
      <c r="G2930" s="19">
        <v>228</v>
      </c>
      <c r="H2930" s="19" t="s">
        <v>8258</v>
      </c>
    </row>
    <row r="2931" spans="1:8" x14ac:dyDescent="0.35">
      <c r="A2931" s="19" t="s">
        <v>8973</v>
      </c>
      <c r="B2931" s="19" t="s">
        <v>8972</v>
      </c>
      <c r="C2931" s="19" t="s">
        <v>8261</v>
      </c>
      <c r="D2931" s="19" t="s">
        <v>8694</v>
      </c>
      <c r="E2931" s="19" t="s">
        <v>6552</v>
      </c>
      <c r="F2931" s="19" t="s">
        <v>8259</v>
      </c>
      <c r="G2931" s="19">
        <v>192</v>
      </c>
      <c r="H2931" s="19" t="s">
        <v>8258</v>
      </c>
    </row>
    <row r="2932" spans="1:8" x14ac:dyDescent="0.35">
      <c r="A2932" s="19" t="s">
        <v>8971</v>
      </c>
      <c r="B2932" s="19" t="s">
        <v>8970</v>
      </c>
      <c r="C2932" s="19" t="s">
        <v>8261</v>
      </c>
      <c r="D2932" s="19" t="s">
        <v>8969</v>
      </c>
      <c r="E2932" s="19" t="s">
        <v>6556</v>
      </c>
      <c r="F2932" s="19" t="s">
        <v>8259</v>
      </c>
      <c r="G2932" s="19">
        <v>383</v>
      </c>
      <c r="H2932" s="19" t="s">
        <v>8258</v>
      </c>
    </row>
    <row r="2933" spans="1:8" x14ac:dyDescent="0.35">
      <c r="A2933" s="19" t="s">
        <v>8968</v>
      </c>
      <c r="B2933" s="19" t="s">
        <v>8967</v>
      </c>
      <c r="C2933" s="19" t="s">
        <v>8261</v>
      </c>
      <c r="D2933" s="19" t="s">
        <v>8260</v>
      </c>
      <c r="E2933" s="19" t="s">
        <v>6559</v>
      </c>
      <c r="F2933" s="19" t="s">
        <v>8259</v>
      </c>
      <c r="G2933" s="19">
        <v>85</v>
      </c>
      <c r="H2933" s="19" t="s">
        <v>8258</v>
      </c>
    </row>
    <row r="2934" spans="1:8" x14ac:dyDescent="0.35">
      <c r="A2934" s="19" t="s">
        <v>8966</v>
      </c>
      <c r="B2934" s="19" t="s">
        <v>8965</v>
      </c>
      <c r="C2934" s="19" t="s">
        <v>8261</v>
      </c>
      <c r="D2934" s="19" t="s">
        <v>8260</v>
      </c>
      <c r="E2934" s="19" t="s">
        <v>6566</v>
      </c>
      <c r="F2934" s="19" t="s">
        <v>8259</v>
      </c>
      <c r="G2934" s="19">
        <v>209</v>
      </c>
      <c r="H2934" s="19" t="s">
        <v>8258</v>
      </c>
    </row>
    <row r="2935" spans="1:8" x14ac:dyDescent="0.35">
      <c r="A2935" s="19" t="s">
        <v>8964</v>
      </c>
      <c r="B2935" s="19" t="s">
        <v>8963</v>
      </c>
      <c r="C2935" s="19" t="s">
        <v>8261</v>
      </c>
      <c r="D2935" s="19" t="s">
        <v>8260</v>
      </c>
      <c r="E2935" s="19" t="s">
        <v>6573</v>
      </c>
      <c r="F2935" s="19" t="s">
        <v>8259</v>
      </c>
      <c r="G2935" s="19">
        <v>380</v>
      </c>
      <c r="H2935" s="19" t="s">
        <v>8258</v>
      </c>
    </row>
    <row r="2936" spans="1:8" x14ac:dyDescent="0.35">
      <c r="A2936" s="19" t="s">
        <v>8962</v>
      </c>
      <c r="B2936" s="19" t="s">
        <v>8961</v>
      </c>
      <c r="C2936" s="19" t="s">
        <v>8261</v>
      </c>
      <c r="D2936" s="19" t="s">
        <v>8260</v>
      </c>
      <c r="E2936" s="19" t="s">
        <v>6575</v>
      </c>
      <c r="F2936" s="19" t="s">
        <v>8259</v>
      </c>
      <c r="G2936" s="19">
        <v>299</v>
      </c>
      <c r="H2936" s="19" t="s">
        <v>8258</v>
      </c>
    </row>
    <row r="2937" spans="1:8" x14ac:dyDescent="0.35">
      <c r="A2937" s="19" t="s">
        <v>8960</v>
      </c>
      <c r="B2937" s="19" t="s">
        <v>8959</v>
      </c>
      <c r="C2937" s="19" t="s">
        <v>8261</v>
      </c>
      <c r="D2937" s="19" t="s">
        <v>8958</v>
      </c>
      <c r="E2937" s="19" t="s">
        <v>6579</v>
      </c>
      <c r="F2937" s="19" t="s">
        <v>8259</v>
      </c>
      <c r="G2937" s="19">
        <v>488</v>
      </c>
      <c r="H2937" s="19" t="s">
        <v>8258</v>
      </c>
    </row>
    <row r="2938" spans="1:8" x14ac:dyDescent="0.35">
      <c r="A2938" s="19" t="s">
        <v>8957</v>
      </c>
      <c r="B2938" s="19" t="s">
        <v>8956</v>
      </c>
      <c r="C2938" s="19" t="s">
        <v>8261</v>
      </c>
      <c r="D2938" s="19" t="s">
        <v>8955</v>
      </c>
      <c r="E2938" s="19" t="s">
        <v>6588</v>
      </c>
      <c r="F2938" s="19" t="s">
        <v>8259</v>
      </c>
      <c r="G2938" s="19">
        <v>255</v>
      </c>
      <c r="H2938" s="19" t="s">
        <v>8258</v>
      </c>
    </row>
    <row r="2939" spans="1:8" x14ac:dyDescent="0.35">
      <c r="A2939" s="19" t="s">
        <v>8954</v>
      </c>
      <c r="B2939" s="19" t="s">
        <v>8953</v>
      </c>
      <c r="C2939" s="19" t="s">
        <v>8261</v>
      </c>
      <c r="D2939" s="19" t="s">
        <v>6489</v>
      </c>
      <c r="E2939" s="19" t="s">
        <v>6590</v>
      </c>
      <c r="F2939" s="19" t="s">
        <v>8259</v>
      </c>
      <c r="G2939" s="19">
        <v>102</v>
      </c>
      <c r="H2939" s="19" t="s">
        <v>8258</v>
      </c>
    </row>
    <row r="2940" spans="1:8" x14ac:dyDescent="0.35">
      <c r="A2940" s="19" t="s">
        <v>8952</v>
      </c>
      <c r="B2940" s="19" t="s">
        <v>8951</v>
      </c>
      <c r="C2940" s="19" t="s">
        <v>8261</v>
      </c>
      <c r="D2940" s="19" t="s">
        <v>162</v>
      </c>
      <c r="E2940" s="19" t="s">
        <v>6610</v>
      </c>
      <c r="F2940" s="19" t="s">
        <v>8259</v>
      </c>
      <c r="G2940" s="19">
        <v>604</v>
      </c>
      <c r="H2940" s="19" t="s">
        <v>8258</v>
      </c>
    </row>
    <row r="2941" spans="1:8" x14ac:dyDescent="0.35">
      <c r="A2941" s="19" t="s">
        <v>8950</v>
      </c>
      <c r="B2941" s="19" t="s">
        <v>8949</v>
      </c>
      <c r="C2941" s="19" t="s">
        <v>8261</v>
      </c>
      <c r="D2941" s="19" t="s">
        <v>8948</v>
      </c>
      <c r="E2941" s="19" t="s">
        <v>6617</v>
      </c>
      <c r="F2941" s="19" t="s">
        <v>8259</v>
      </c>
      <c r="G2941" s="19">
        <v>563</v>
      </c>
      <c r="H2941" s="19" t="s">
        <v>8258</v>
      </c>
    </row>
    <row r="2942" spans="1:8" x14ac:dyDescent="0.35">
      <c r="A2942" s="19" t="s">
        <v>8947</v>
      </c>
      <c r="B2942" s="19" t="s">
        <v>8946</v>
      </c>
      <c r="C2942" s="19" t="s">
        <v>8261</v>
      </c>
      <c r="D2942" s="19" t="s">
        <v>965</v>
      </c>
      <c r="E2942" s="19" t="s">
        <v>6627</v>
      </c>
      <c r="F2942" s="19" t="s">
        <v>8259</v>
      </c>
      <c r="G2942" s="19">
        <v>401</v>
      </c>
      <c r="H2942" s="19" t="s">
        <v>8258</v>
      </c>
    </row>
    <row r="2943" spans="1:8" x14ac:dyDescent="0.35">
      <c r="A2943" s="19" t="s">
        <v>8945</v>
      </c>
      <c r="B2943" s="19" t="s">
        <v>8944</v>
      </c>
      <c r="C2943" s="19" t="s">
        <v>8261</v>
      </c>
      <c r="D2943" s="19" t="s">
        <v>8943</v>
      </c>
      <c r="E2943" s="19" t="s">
        <v>6634</v>
      </c>
      <c r="F2943" s="19" t="s">
        <v>8259</v>
      </c>
      <c r="G2943" s="19">
        <v>363</v>
      </c>
      <c r="H2943" s="19" t="s">
        <v>8258</v>
      </c>
    </row>
    <row r="2944" spans="1:8" x14ac:dyDescent="0.35">
      <c r="A2944" s="19" t="s">
        <v>8942</v>
      </c>
      <c r="B2944" s="19" t="s">
        <v>8941</v>
      </c>
      <c r="C2944" s="19" t="s">
        <v>8261</v>
      </c>
      <c r="D2944" s="19" t="s">
        <v>8260</v>
      </c>
      <c r="E2944" s="19" t="s">
        <v>6651</v>
      </c>
      <c r="F2944" s="19" t="s">
        <v>8259</v>
      </c>
      <c r="G2944" s="19">
        <v>129</v>
      </c>
      <c r="H2944" s="19" t="s">
        <v>8258</v>
      </c>
    </row>
    <row r="2945" spans="1:8" x14ac:dyDescent="0.35">
      <c r="A2945" s="19" t="s">
        <v>8940</v>
      </c>
      <c r="B2945" s="19" t="s">
        <v>8939</v>
      </c>
      <c r="C2945" s="19" t="s">
        <v>8261</v>
      </c>
      <c r="D2945" s="19" t="s">
        <v>4779</v>
      </c>
      <c r="E2945" s="19" t="s">
        <v>6653</v>
      </c>
      <c r="F2945" s="19" t="s">
        <v>8259</v>
      </c>
      <c r="G2945" s="19">
        <v>225</v>
      </c>
      <c r="H2945" s="19" t="s">
        <v>8258</v>
      </c>
    </row>
    <row r="2946" spans="1:8" x14ac:dyDescent="0.35">
      <c r="A2946" s="19" t="s">
        <v>8938</v>
      </c>
      <c r="B2946" s="19" t="s">
        <v>8937</v>
      </c>
      <c r="C2946" s="19" t="s">
        <v>8261</v>
      </c>
      <c r="D2946" s="19" t="s">
        <v>8936</v>
      </c>
      <c r="E2946" s="19" t="s">
        <v>6673</v>
      </c>
      <c r="F2946" s="19" t="s">
        <v>8259</v>
      </c>
      <c r="G2946" s="19">
        <v>194</v>
      </c>
      <c r="H2946" s="19" t="s">
        <v>8258</v>
      </c>
    </row>
    <row r="2947" spans="1:8" x14ac:dyDescent="0.35">
      <c r="A2947" s="19" t="s">
        <v>8935</v>
      </c>
      <c r="B2947" s="19" t="s">
        <v>8934</v>
      </c>
      <c r="C2947" s="19" t="s">
        <v>8261</v>
      </c>
      <c r="D2947" s="19" t="s">
        <v>8933</v>
      </c>
      <c r="E2947" s="19" t="s">
        <v>6676</v>
      </c>
      <c r="F2947" s="19" t="s">
        <v>8259</v>
      </c>
      <c r="G2947" s="19">
        <v>326</v>
      </c>
      <c r="H2947" s="19" t="s">
        <v>8258</v>
      </c>
    </row>
    <row r="2948" spans="1:8" x14ac:dyDescent="0.35">
      <c r="A2948" s="19" t="s">
        <v>8932</v>
      </c>
      <c r="B2948" s="19" t="s">
        <v>8931</v>
      </c>
      <c r="C2948" s="19" t="s">
        <v>8261</v>
      </c>
      <c r="D2948" s="19" t="s">
        <v>6681</v>
      </c>
      <c r="E2948" s="19" t="s">
        <v>6679</v>
      </c>
      <c r="F2948" s="19" t="s">
        <v>8259</v>
      </c>
      <c r="G2948" s="19">
        <v>174</v>
      </c>
      <c r="H2948" s="19" t="s">
        <v>8258</v>
      </c>
    </row>
    <row r="2949" spans="1:8" x14ac:dyDescent="0.35">
      <c r="A2949" s="19" t="s">
        <v>8930</v>
      </c>
      <c r="B2949" s="19" t="s">
        <v>8929</v>
      </c>
      <c r="C2949" s="19" t="s">
        <v>8261</v>
      </c>
      <c r="D2949" s="19" t="s">
        <v>6684</v>
      </c>
      <c r="E2949" s="19" t="s">
        <v>6682</v>
      </c>
      <c r="F2949" s="19" t="s">
        <v>8259</v>
      </c>
      <c r="G2949" s="19">
        <v>677</v>
      </c>
      <c r="H2949" s="19" t="s">
        <v>8258</v>
      </c>
    </row>
    <row r="2950" spans="1:8" x14ac:dyDescent="0.35">
      <c r="A2950" s="19" t="s">
        <v>8928</v>
      </c>
      <c r="B2950" s="19" t="s">
        <v>8927</v>
      </c>
      <c r="C2950" s="19" t="s">
        <v>8261</v>
      </c>
      <c r="D2950" s="19" t="s">
        <v>8260</v>
      </c>
      <c r="E2950" s="19" t="s">
        <v>6688</v>
      </c>
      <c r="F2950" s="19" t="s">
        <v>8259</v>
      </c>
      <c r="G2950" s="19">
        <v>120</v>
      </c>
      <c r="H2950" s="19" t="s">
        <v>8258</v>
      </c>
    </row>
    <row r="2951" spans="1:8" x14ac:dyDescent="0.35">
      <c r="A2951" s="19" t="s">
        <v>8926</v>
      </c>
      <c r="B2951" s="19" t="s">
        <v>8925</v>
      </c>
      <c r="C2951" s="19" t="s">
        <v>8261</v>
      </c>
      <c r="D2951" s="19" t="s">
        <v>8924</v>
      </c>
      <c r="E2951" s="19" t="s">
        <v>6695</v>
      </c>
      <c r="F2951" s="19" t="s">
        <v>8259</v>
      </c>
      <c r="G2951" s="19">
        <v>307</v>
      </c>
      <c r="H2951" s="19" t="s">
        <v>8258</v>
      </c>
    </row>
    <row r="2952" spans="1:8" x14ac:dyDescent="0.35">
      <c r="A2952" s="19" t="s">
        <v>8923</v>
      </c>
      <c r="B2952" s="19" t="s">
        <v>8922</v>
      </c>
      <c r="C2952" s="19" t="s">
        <v>8261</v>
      </c>
      <c r="D2952" s="19" t="s">
        <v>2395</v>
      </c>
      <c r="E2952" s="19" t="s">
        <v>6699</v>
      </c>
      <c r="F2952" s="19" t="s">
        <v>8259</v>
      </c>
      <c r="G2952" s="19">
        <v>232</v>
      </c>
      <c r="H2952" s="19" t="s">
        <v>8258</v>
      </c>
    </row>
    <row r="2953" spans="1:8" x14ac:dyDescent="0.35">
      <c r="A2953" s="19" t="s">
        <v>8921</v>
      </c>
      <c r="B2953" s="19" t="s">
        <v>8920</v>
      </c>
      <c r="C2953" s="19" t="s">
        <v>8261</v>
      </c>
      <c r="D2953" s="19" t="s">
        <v>8260</v>
      </c>
      <c r="E2953" s="19" t="s">
        <v>6701</v>
      </c>
      <c r="F2953" s="19" t="s">
        <v>8259</v>
      </c>
      <c r="G2953" s="19">
        <v>455</v>
      </c>
      <c r="H2953" s="19" t="s">
        <v>8258</v>
      </c>
    </row>
    <row r="2954" spans="1:8" x14ac:dyDescent="0.35">
      <c r="A2954" s="19" t="s">
        <v>8919</v>
      </c>
      <c r="B2954" s="19" t="s">
        <v>8918</v>
      </c>
      <c r="C2954" s="19" t="s">
        <v>8261</v>
      </c>
      <c r="D2954" s="19" t="s">
        <v>8260</v>
      </c>
      <c r="E2954" s="19" t="s">
        <v>6703</v>
      </c>
      <c r="F2954" s="19" t="s">
        <v>8259</v>
      </c>
      <c r="G2954" s="19">
        <v>230</v>
      </c>
      <c r="H2954" s="19" t="s">
        <v>8258</v>
      </c>
    </row>
    <row r="2955" spans="1:8" x14ac:dyDescent="0.35">
      <c r="A2955" s="19" t="s">
        <v>8917</v>
      </c>
      <c r="B2955" s="19" t="s">
        <v>8916</v>
      </c>
      <c r="C2955" s="19" t="s">
        <v>8261</v>
      </c>
      <c r="D2955" s="19" t="s">
        <v>8260</v>
      </c>
      <c r="E2955" s="19" t="s">
        <v>6705</v>
      </c>
      <c r="F2955" s="19" t="s">
        <v>8259</v>
      </c>
      <c r="G2955" s="19">
        <v>189</v>
      </c>
      <c r="H2955" s="19" t="s">
        <v>8258</v>
      </c>
    </row>
    <row r="2956" spans="1:8" x14ac:dyDescent="0.35">
      <c r="A2956" s="19" t="s">
        <v>8915</v>
      </c>
      <c r="B2956" s="19" t="s">
        <v>8914</v>
      </c>
      <c r="C2956" s="19" t="s">
        <v>8261</v>
      </c>
      <c r="D2956" s="19" t="s">
        <v>6722</v>
      </c>
      <c r="E2956" s="19" t="s">
        <v>6720</v>
      </c>
      <c r="F2956" s="19" t="s">
        <v>8259</v>
      </c>
      <c r="G2956" s="19">
        <v>359</v>
      </c>
      <c r="H2956" s="19" t="s">
        <v>8258</v>
      </c>
    </row>
    <row r="2957" spans="1:8" x14ac:dyDescent="0.35">
      <c r="A2957" s="19" t="s">
        <v>8913</v>
      </c>
      <c r="B2957" s="19" t="s">
        <v>8912</v>
      </c>
      <c r="C2957" s="19" t="s">
        <v>8261</v>
      </c>
      <c r="D2957" s="19" t="s">
        <v>8260</v>
      </c>
      <c r="E2957" s="19" t="s">
        <v>6723</v>
      </c>
      <c r="F2957" s="19" t="s">
        <v>8259</v>
      </c>
      <c r="G2957" s="19">
        <v>265</v>
      </c>
      <c r="H2957" s="19" t="s">
        <v>8258</v>
      </c>
    </row>
    <row r="2958" spans="1:8" x14ac:dyDescent="0.35">
      <c r="A2958" s="19" t="s">
        <v>8911</v>
      </c>
      <c r="B2958" s="19" t="s">
        <v>8910</v>
      </c>
      <c r="C2958" s="19" t="s">
        <v>8261</v>
      </c>
      <c r="D2958" s="19" t="s">
        <v>8260</v>
      </c>
      <c r="E2958" s="19" t="s">
        <v>6727</v>
      </c>
      <c r="F2958" s="19" t="s">
        <v>8259</v>
      </c>
      <c r="G2958" s="19">
        <v>398</v>
      </c>
      <c r="H2958" s="19" t="s">
        <v>8258</v>
      </c>
    </row>
    <row r="2959" spans="1:8" x14ac:dyDescent="0.35">
      <c r="A2959" s="19" t="s">
        <v>8909</v>
      </c>
      <c r="B2959" s="19" t="s">
        <v>8908</v>
      </c>
      <c r="C2959" s="19" t="s">
        <v>8261</v>
      </c>
      <c r="D2959" s="19" t="s">
        <v>6731</v>
      </c>
      <c r="E2959" s="19" t="s">
        <v>6729</v>
      </c>
      <c r="F2959" s="19" t="s">
        <v>8259</v>
      </c>
      <c r="G2959" s="19">
        <v>449</v>
      </c>
      <c r="H2959" s="19" t="s">
        <v>8258</v>
      </c>
    </row>
    <row r="2960" spans="1:8" x14ac:dyDescent="0.35">
      <c r="A2960" s="19" t="s">
        <v>8907</v>
      </c>
      <c r="B2960" s="19" t="s">
        <v>8906</v>
      </c>
      <c r="C2960" s="19" t="s">
        <v>8261</v>
      </c>
      <c r="D2960" s="19" t="s">
        <v>8386</v>
      </c>
      <c r="E2960" s="19" t="s">
        <v>6732</v>
      </c>
      <c r="F2960" s="19" t="s">
        <v>8259</v>
      </c>
      <c r="G2960" s="19">
        <v>147</v>
      </c>
      <c r="H2960" s="19" t="s">
        <v>8258</v>
      </c>
    </row>
    <row r="2961" spans="1:8" x14ac:dyDescent="0.35">
      <c r="A2961" s="19" t="s">
        <v>8905</v>
      </c>
      <c r="B2961" s="19" t="s">
        <v>8904</v>
      </c>
      <c r="C2961" s="19" t="s">
        <v>8261</v>
      </c>
      <c r="D2961" s="19" t="s">
        <v>8260</v>
      </c>
      <c r="E2961" s="19" t="s">
        <v>6738</v>
      </c>
      <c r="F2961" s="19" t="s">
        <v>8259</v>
      </c>
      <c r="G2961" s="19">
        <v>62</v>
      </c>
      <c r="H2961" s="19" t="s">
        <v>8258</v>
      </c>
    </row>
    <row r="2962" spans="1:8" x14ac:dyDescent="0.35">
      <c r="A2962" s="19" t="s">
        <v>8903</v>
      </c>
      <c r="B2962" s="19" t="s">
        <v>8902</v>
      </c>
      <c r="C2962" s="19" t="s">
        <v>8261</v>
      </c>
      <c r="D2962" s="19" t="s">
        <v>8901</v>
      </c>
      <c r="E2962" s="19" t="s">
        <v>6740</v>
      </c>
      <c r="F2962" s="19" t="s">
        <v>8259</v>
      </c>
      <c r="G2962" s="19">
        <v>311</v>
      </c>
      <c r="H2962" s="19" t="s">
        <v>8258</v>
      </c>
    </row>
    <row r="2963" spans="1:8" x14ac:dyDescent="0.35">
      <c r="A2963" s="19" t="s">
        <v>8900</v>
      </c>
      <c r="B2963" s="19" t="s">
        <v>8899</v>
      </c>
      <c r="C2963" s="19" t="s">
        <v>8261</v>
      </c>
      <c r="D2963" s="19" t="s">
        <v>8260</v>
      </c>
      <c r="E2963" s="19" t="s">
        <v>6742</v>
      </c>
      <c r="F2963" s="19" t="s">
        <v>8259</v>
      </c>
      <c r="G2963" s="19">
        <v>384</v>
      </c>
      <c r="H2963" s="19" t="s">
        <v>8258</v>
      </c>
    </row>
    <row r="2964" spans="1:8" x14ac:dyDescent="0.35">
      <c r="A2964" s="19" t="s">
        <v>8898</v>
      </c>
      <c r="B2964" s="19" t="s">
        <v>8897</v>
      </c>
      <c r="C2964" s="19" t="s">
        <v>8261</v>
      </c>
      <c r="D2964" s="19" t="s">
        <v>8260</v>
      </c>
      <c r="E2964" s="19" t="s">
        <v>6744</v>
      </c>
      <c r="F2964" s="19" t="s">
        <v>8259</v>
      </c>
      <c r="G2964" s="19">
        <v>406</v>
      </c>
      <c r="H2964" s="19" t="s">
        <v>8258</v>
      </c>
    </row>
    <row r="2965" spans="1:8" x14ac:dyDescent="0.35">
      <c r="A2965" s="19" t="s">
        <v>8896</v>
      </c>
      <c r="B2965" s="19" t="s">
        <v>8895</v>
      </c>
      <c r="C2965" s="19" t="s">
        <v>8261</v>
      </c>
      <c r="D2965" s="19" t="s">
        <v>8894</v>
      </c>
      <c r="E2965" s="19" t="s">
        <v>6746</v>
      </c>
      <c r="F2965" s="19" t="s">
        <v>8259</v>
      </c>
      <c r="G2965" s="19">
        <v>286</v>
      </c>
      <c r="H2965" s="19" t="s">
        <v>8258</v>
      </c>
    </row>
    <row r="2966" spans="1:8" x14ac:dyDescent="0.35">
      <c r="A2966" s="19" t="s">
        <v>8893</v>
      </c>
      <c r="B2966" s="19" t="s">
        <v>8892</v>
      </c>
      <c r="C2966" s="19" t="s">
        <v>8261</v>
      </c>
      <c r="D2966" s="19" t="s">
        <v>8595</v>
      </c>
      <c r="E2966" s="19" t="s">
        <v>6750</v>
      </c>
      <c r="F2966" s="19" t="s">
        <v>8259</v>
      </c>
      <c r="G2966" s="19">
        <v>255</v>
      </c>
      <c r="H2966" s="19" t="s">
        <v>8258</v>
      </c>
    </row>
    <row r="2967" spans="1:8" x14ac:dyDescent="0.35">
      <c r="A2967" s="19" t="s">
        <v>8891</v>
      </c>
      <c r="B2967" s="19" t="s">
        <v>8890</v>
      </c>
      <c r="C2967" s="19" t="s">
        <v>8261</v>
      </c>
      <c r="D2967" s="19" t="s">
        <v>8260</v>
      </c>
      <c r="E2967" s="19" t="s">
        <v>6752</v>
      </c>
      <c r="F2967" s="19" t="s">
        <v>8259</v>
      </c>
      <c r="G2967" s="19">
        <v>147</v>
      </c>
      <c r="H2967" s="19" t="s">
        <v>8258</v>
      </c>
    </row>
    <row r="2968" spans="1:8" x14ac:dyDescent="0.35">
      <c r="A2968" s="19" t="s">
        <v>8889</v>
      </c>
      <c r="B2968" s="19" t="s">
        <v>8888</v>
      </c>
      <c r="C2968" s="19" t="s">
        <v>8261</v>
      </c>
      <c r="D2968" s="19" t="s">
        <v>125</v>
      </c>
      <c r="E2968" s="19" t="s">
        <v>6754</v>
      </c>
      <c r="F2968" s="19" t="s">
        <v>8259</v>
      </c>
      <c r="G2968" s="19">
        <v>492</v>
      </c>
      <c r="H2968" s="19" t="s">
        <v>8258</v>
      </c>
    </row>
    <row r="2969" spans="1:8" x14ac:dyDescent="0.35">
      <c r="A2969" s="19" t="s">
        <v>8887</v>
      </c>
      <c r="B2969" s="19" t="s">
        <v>8886</v>
      </c>
      <c r="C2969" s="19" t="s">
        <v>8261</v>
      </c>
      <c r="D2969" s="19" t="s">
        <v>2269</v>
      </c>
      <c r="E2969" s="19" t="s">
        <v>6756</v>
      </c>
      <c r="F2969" s="19" t="s">
        <v>8259</v>
      </c>
      <c r="G2969" s="19">
        <v>291</v>
      </c>
      <c r="H2969" s="19" t="s">
        <v>8258</v>
      </c>
    </row>
    <row r="2970" spans="1:8" x14ac:dyDescent="0.35">
      <c r="A2970" s="19" t="s">
        <v>8885</v>
      </c>
      <c r="B2970" s="19" t="s">
        <v>8884</v>
      </c>
      <c r="C2970" s="19" t="s">
        <v>8261</v>
      </c>
      <c r="D2970" s="19" t="s">
        <v>8260</v>
      </c>
      <c r="E2970" s="19" t="s">
        <v>6764</v>
      </c>
      <c r="F2970" s="19" t="s">
        <v>8259</v>
      </c>
      <c r="G2970" s="19">
        <v>785</v>
      </c>
      <c r="H2970" s="19" t="s">
        <v>8258</v>
      </c>
    </row>
    <row r="2971" spans="1:8" x14ac:dyDescent="0.35">
      <c r="A2971" s="19" t="s">
        <v>8883</v>
      </c>
      <c r="B2971" s="19" t="s">
        <v>8882</v>
      </c>
      <c r="C2971" s="19" t="s">
        <v>8261</v>
      </c>
      <c r="D2971" s="19" t="s">
        <v>111</v>
      </c>
      <c r="E2971" s="19" t="s">
        <v>6766</v>
      </c>
      <c r="F2971" s="19" t="s">
        <v>8259</v>
      </c>
      <c r="G2971" s="19">
        <v>311</v>
      </c>
      <c r="H2971" s="19" t="s">
        <v>8258</v>
      </c>
    </row>
    <row r="2972" spans="1:8" x14ac:dyDescent="0.35">
      <c r="A2972" s="19" t="s">
        <v>8881</v>
      </c>
      <c r="B2972" s="19" t="s">
        <v>8880</v>
      </c>
      <c r="C2972" s="19" t="s">
        <v>8261</v>
      </c>
      <c r="D2972" s="19" t="s">
        <v>157</v>
      </c>
      <c r="E2972" s="19" t="s">
        <v>6768</v>
      </c>
      <c r="F2972" s="19" t="s">
        <v>8259</v>
      </c>
      <c r="G2972" s="19">
        <v>280</v>
      </c>
      <c r="H2972" s="19" t="s">
        <v>8258</v>
      </c>
    </row>
    <row r="2973" spans="1:8" x14ac:dyDescent="0.35">
      <c r="A2973" s="19" t="s">
        <v>8879</v>
      </c>
      <c r="B2973" s="19" t="s">
        <v>8878</v>
      </c>
      <c r="C2973" s="19" t="s">
        <v>8261</v>
      </c>
      <c r="D2973" s="19" t="s">
        <v>8260</v>
      </c>
      <c r="E2973" s="19" t="s">
        <v>6770</v>
      </c>
      <c r="F2973" s="19" t="s">
        <v>8259</v>
      </c>
      <c r="G2973" s="19">
        <v>474</v>
      </c>
      <c r="H2973" s="19" t="s">
        <v>8258</v>
      </c>
    </row>
    <row r="2974" spans="1:8" x14ac:dyDescent="0.35">
      <c r="A2974" s="19" t="s">
        <v>8877</v>
      </c>
      <c r="B2974" s="19" t="s">
        <v>8876</v>
      </c>
      <c r="C2974" s="19" t="s">
        <v>8261</v>
      </c>
      <c r="D2974" s="19" t="s">
        <v>1435</v>
      </c>
      <c r="E2974" s="19" t="s">
        <v>6772</v>
      </c>
      <c r="F2974" s="19" t="s">
        <v>8259</v>
      </c>
      <c r="G2974" s="19">
        <v>330</v>
      </c>
      <c r="H2974" s="19" t="s">
        <v>8258</v>
      </c>
    </row>
    <row r="2975" spans="1:8" x14ac:dyDescent="0.35">
      <c r="A2975" s="19" t="s">
        <v>8875</v>
      </c>
      <c r="B2975" s="19" t="s">
        <v>8874</v>
      </c>
      <c r="C2975" s="19" t="s">
        <v>8261</v>
      </c>
      <c r="D2975" s="19" t="s">
        <v>8260</v>
      </c>
      <c r="E2975" s="19" t="s">
        <v>6774</v>
      </c>
      <c r="F2975" s="19" t="s">
        <v>8259</v>
      </c>
      <c r="G2975" s="19">
        <v>286</v>
      </c>
      <c r="H2975" s="19" t="s">
        <v>8258</v>
      </c>
    </row>
    <row r="2976" spans="1:8" x14ac:dyDescent="0.35">
      <c r="A2976" s="19" t="s">
        <v>8873</v>
      </c>
      <c r="B2976" s="19" t="s">
        <v>8872</v>
      </c>
      <c r="C2976" s="19" t="s">
        <v>8261</v>
      </c>
      <c r="D2976" s="19" t="s">
        <v>8260</v>
      </c>
      <c r="E2976" s="19" t="s">
        <v>6776</v>
      </c>
      <c r="F2976" s="19" t="s">
        <v>8259</v>
      </c>
      <c r="G2976" s="19">
        <v>577</v>
      </c>
      <c r="H2976" s="19" t="s">
        <v>8258</v>
      </c>
    </row>
    <row r="2977" spans="1:8" x14ac:dyDescent="0.35">
      <c r="A2977" s="19" t="s">
        <v>8871</v>
      </c>
      <c r="B2977" s="19" t="s">
        <v>8870</v>
      </c>
      <c r="C2977" s="19" t="s">
        <v>8261</v>
      </c>
      <c r="D2977" s="19" t="s">
        <v>8260</v>
      </c>
      <c r="E2977" s="19" t="s">
        <v>6778</v>
      </c>
      <c r="F2977" s="19" t="s">
        <v>8259</v>
      </c>
      <c r="G2977" s="19">
        <v>857</v>
      </c>
      <c r="H2977" s="19" t="s">
        <v>8258</v>
      </c>
    </row>
    <row r="2978" spans="1:8" x14ac:dyDescent="0.35">
      <c r="A2978" s="19" t="s">
        <v>8869</v>
      </c>
      <c r="B2978" s="19" t="s">
        <v>8868</v>
      </c>
      <c r="C2978" s="19" t="s">
        <v>8261</v>
      </c>
      <c r="D2978" s="19" t="s">
        <v>8260</v>
      </c>
      <c r="E2978" s="19" t="s">
        <v>6796</v>
      </c>
      <c r="F2978" s="19" t="s">
        <v>8259</v>
      </c>
      <c r="G2978" s="19">
        <v>98</v>
      </c>
      <c r="H2978" s="19" t="s">
        <v>8258</v>
      </c>
    </row>
    <row r="2979" spans="1:8" x14ac:dyDescent="0.35">
      <c r="A2979" s="19" t="s">
        <v>8867</v>
      </c>
      <c r="B2979" s="19" t="s">
        <v>8866</v>
      </c>
      <c r="C2979" s="19" t="s">
        <v>8261</v>
      </c>
      <c r="D2979" s="19" t="s">
        <v>8865</v>
      </c>
      <c r="E2979" s="19" t="s">
        <v>6798</v>
      </c>
      <c r="F2979" s="19" t="s">
        <v>8259</v>
      </c>
      <c r="G2979" s="19">
        <v>219</v>
      </c>
      <c r="H2979" s="19" t="s">
        <v>8258</v>
      </c>
    </row>
    <row r="2980" spans="1:8" x14ac:dyDescent="0.35">
      <c r="A2980" s="19" t="s">
        <v>8864</v>
      </c>
      <c r="B2980" s="19" t="s">
        <v>8863</v>
      </c>
      <c r="C2980" s="19" t="s">
        <v>8261</v>
      </c>
      <c r="D2980" s="19" t="s">
        <v>8862</v>
      </c>
      <c r="E2980" s="19" t="s">
        <v>6805</v>
      </c>
      <c r="F2980" s="19" t="s">
        <v>8259</v>
      </c>
      <c r="G2980" s="19">
        <v>256</v>
      </c>
      <c r="H2980" s="19" t="s">
        <v>8258</v>
      </c>
    </row>
    <row r="2981" spans="1:8" x14ac:dyDescent="0.35">
      <c r="A2981" s="19" t="s">
        <v>8861</v>
      </c>
      <c r="B2981" s="19" t="s">
        <v>8860</v>
      </c>
      <c r="C2981" s="19" t="s">
        <v>8261</v>
      </c>
      <c r="D2981" s="19" t="s">
        <v>8260</v>
      </c>
      <c r="E2981" s="19" t="s">
        <v>6811</v>
      </c>
      <c r="F2981" s="19" t="s">
        <v>8259</v>
      </c>
      <c r="G2981" s="19">
        <v>214</v>
      </c>
      <c r="H2981" s="19" t="s">
        <v>8258</v>
      </c>
    </row>
    <row r="2982" spans="1:8" x14ac:dyDescent="0.35">
      <c r="A2982" s="19" t="s">
        <v>8859</v>
      </c>
      <c r="B2982" s="19" t="s">
        <v>8858</v>
      </c>
      <c r="C2982" s="19" t="s">
        <v>8261</v>
      </c>
      <c r="D2982" s="19" t="s">
        <v>8857</v>
      </c>
      <c r="E2982" s="19" t="s">
        <v>6813</v>
      </c>
      <c r="F2982" s="19" t="s">
        <v>8259</v>
      </c>
      <c r="G2982" s="19">
        <v>370</v>
      </c>
      <c r="H2982" s="19" t="s">
        <v>8258</v>
      </c>
    </row>
    <row r="2983" spans="1:8" x14ac:dyDescent="0.35">
      <c r="A2983" s="19" t="s">
        <v>8856</v>
      </c>
      <c r="B2983" s="19" t="s">
        <v>8855</v>
      </c>
      <c r="C2983" s="19" t="s">
        <v>8261</v>
      </c>
      <c r="D2983" s="19" t="s">
        <v>451</v>
      </c>
      <c r="E2983" s="19" t="s">
        <v>6816</v>
      </c>
      <c r="F2983" s="19" t="s">
        <v>8259</v>
      </c>
      <c r="G2983" s="19">
        <v>325</v>
      </c>
      <c r="H2983" s="19" t="s">
        <v>8258</v>
      </c>
    </row>
    <row r="2984" spans="1:8" x14ac:dyDescent="0.35">
      <c r="A2984" s="19" t="s">
        <v>8854</v>
      </c>
      <c r="B2984" s="19" t="s">
        <v>8853</v>
      </c>
      <c r="C2984" s="19" t="s">
        <v>8261</v>
      </c>
      <c r="D2984" s="19" t="s">
        <v>8852</v>
      </c>
      <c r="E2984" s="19" t="s">
        <v>6822</v>
      </c>
      <c r="F2984" s="19" t="s">
        <v>8259</v>
      </c>
      <c r="G2984" s="19">
        <v>279</v>
      </c>
      <c r="H2984" s="19" t="s">
        <v>8258</v>
      </c>
    </row>
    <row r="2985" spans="1:8" x14ac:dyDescent="0.35">
      <c r="A2985" s="19" t="s">
        <v>8851</v>
      </c>
      <c r="B2985" s="19" t="s">
        <v>8850</v>
      </c>
      <c r="C2985" s="19" t="s">
        <v>8261</v>
      </c>
      <c r="D2985" s="19" t="s">
        <v>6829</v>
      </c>
      <c r="E2985" s="19" t="s">
        <v>6827</v>
      </c>
      <c r="F2985" s="19" t="s">
        <v>8259</v>
      </c>
      <c r="G2985" s="19">
        <v>321</v>
      </c>
      <c r="H2985" s="19" t="s">
        <v>8258</v>
      </c>
    </row>
    <row r="2986" spans="1:8" x14ac:dyDescent="0.35">
      <c r="A2986" s="19" t="s">
        <v>8849</v>
      </c>
      <c r="B2986" s="19" t="s">
        <v>8848</v>
      </c>
      <c r="C2986" s="19" t="s">
        <v>8261</v>
      </c>
      <c r="D2986" s="19" t="s">
        <v>8260</v>
      </c>
      <c r="E2986" s="19" t="s">
        <v>6834</v>
      </c>
      <c r="F2986" s="19" t="s">
        <v>8259</v>
      </c>
      <c r="G2986" s="19">
        <v>64</v>
      </c>
      <c r="H2986" s="19" t="s">
        <v>8258</v>
      </c>
    </row>
    <row r="2987" spans="1:8" x14ac:dyDescent="0.35">
      <c r="A2987" s="19" t="s">
        <v>8847</v>
      </c>
      <c r="B2987" s="19" t="s">
        <v>8846</v>
      </c>
      <c r="C2987" s="19" t="s">
        <v>8261</v>
      </c>
      <c r="D2987" s="19" t="s">
        <v>6843</v>
      </c>
      <c r="E2987" s="19" t="s">
        <v>6841</v>
      </c>
      <c r="F2987" s="19" t="s">
        <v>8259</v>
      </c>
      <c r="G2987" s="19">
        <v>615</v>
      </c>
      <c r="H2987" s="19" t="s">
        <v>8258</v>
      </c>
    </row>
    <row r="2988" spans="1:8" x14ac:dyDescent="0.35">
      <c r="A2988" s="19" t="s">
        <v>8845</v>
      </c>
      <c r="B2988" s="19" t="s">
        <v>8844</v>
      </c>
      <c r="C2988" s="19" t="s">
        <v>8261</v>
      </c>
      <c r="D2988" s="19" t="s">
        <v>8260</v>
      </c>
      <c r="E2988" s="19" t="s">
        <v>6844</v>
      </c>
      <c r="F2988" s="19" t="s">
        <v>8259</v>
      </c>
      <c r="G2988" s="19">
        <v>109</v>
      </c>
      <c r="H2988" s="19" t="s">
        <v>8258</v>
      </c>
    </row>
    <row r="2989" spans="1:8" x14ac:dyDescent="0.35">
      <c r="A2989" s="19" t="s">
        <v>8843</v>
      </c>
      <c r="B2989" s="19" t="s">
        <v>8842</v>
      </c>
      <c r="C2989" s="19" t="s">
        <v>8261</v>
      </c>
      <c r="D2989" s="19" t="s">
        <v>8841</v>
      </c>
      <c r="E2989" s="19" t="s">
        <v>6857</v>
      </c>
      <c r="F2989" s="19" t="s">
        <v>8259</v>
      </c>
      <c r="G2989" s="19">
        <v>1146</v>
      </c>
      <c r="H2989" s="19" t="s">
        <v>8258</v>
      </c>
    </row>
    <row r="2990" spans="1:8" x14ac:dyDescent="0.35">
      <c r="A2990" s="19" t="s">
        <v>8840</v>
      </c>
      <c r="B2990" s="19" t="s">
        <v>8839</v>
      </c>
      <c r="C2990" s="19" t="s">
        <v>8261</v>
      </c>
      <c r="D2990" s="19" t="s">
        <v>8838</v>
      </c>
      <c r="E2990" s="19" t="s">
        <v>6875</v>
      </c>
      <c r="F2990" s="19" t="s">
        <v>8259</v>
      </c>
      <c r="G2990" s="19">
        <v>110</v>
      </c>
      <c r="H2990" s="19" t="s">
        <v>8258</v>
      </c>
    </row>
    <row r="2991" spans="1:8" x14ac:dyDescent="0.35">
      <c r="A2991" s="19" t="s">
        <v>8837</v>
      </c>
      <c r="B2991" s="19" t="s">
        <v>8836</v>
      </c>
      <c r="C2991" s="19" t="s">
        <v>8261</v>
      </c>
      <c r="D2991" s="19" t="s">
        <v>8260</v>
      </c>
      <c r="E2991" s="19" t="s">
        <v>6878</v>
      </c>
      <c r="F2991" s="19" t="s">
        <v>8259</v>
      </c>
      <c r="G2991" s="19">
        <v>137</v>
      </c>
      <c r="H2991" s="19" t="s">
        <v>8258</v>
      </c>
    </row>
    <row r="2992" spans="1:8" x14ac:dyDescent="0.35">
      <c r="A2992" s="19" t="s">
        <v>8835</v>
      </c>
      <c r="B2992" s="19" t="s">
        <v>8834</v>
      </c>
      <c r="C2992" s="19" t="s">
        <v>8261</v>
      </c>
      <c r="D2992" s="19" t="s">
        <v>8833</v>
      </c>
      <c r="E2992" s="19" t="s">
        <v>6880</v>
      </c>
      <c r="F2992" s="19" t="s">
        <v>8259</v>
      </c>
      <c r="G2992" s="19">
        <v>307</v>
      </c>
      <c r="H2992" s="19" t="s">
        <v>8258</v>
      </c>
    </row>
    <row r="2993" spans="1:8" x14ac:dyDescent="0.35">
      <c r="A2993" s="19" t="s">
        <v>8832</v>
      </c>
      <c r="B2993" s="19" t="s">
        <v>8831</v>
      </c>
      <c r="C2993" s="19" t="s">
        <v>8261</v>
      </c>
      <c r="D2993" s="19" t="s">
        <v>8260</v>
      </c>
      <c r="E2993" s="19" t="s">
        <v>6883</v>
      </c>
      <c r="F2993" s="19" t="s">
        <v>8259</v>
      </c>
      <c r="G2993" s="19">
        <v>153</v>
      </c>
      <c r="H2993" s="19" t="s">
        <v>8258</v>
      </c>
    </row>
    <row r="2994" spans="1:8" x14ac:dyDescent="0.35">
      <c r="A2994" s="19" t="s">
        <v>8830</v>
      </c>
      <c r="B2994" s="19" t="s">
        <v>8829</v>
      </c>
      <c r="C2994" s="19" t="s">
        <v>8261</v>
      </c>
      <c r="D2994" s="19" t="s">
        <v>8260</v>
      </c>
      <c r="E2994" s="19" t="s">
        <v>6890</v>
      </c>
      <c r="F2994" s="19" t="s">
        <v>8259</v>
      </c>
      <c r="G2994" s="19">
        <v>354</v>
      </c>
      <c r="H2994" s="19" t="s">
        <v>8258</v>
      </c>
    </row>
    <row r="2995" spans="1:8" x14ac:dyDescent="0.35">
      <c r="A2995" s="19" t="s">
        <v>8828</v>
      </c>
      <c r="B2995" s="19" t="s">
        <v>8827</v>
      </c>
      <c r="C2995" s="19" t="s">
        <v>8261</v>
      </c>
      <c r="D2995" s="19" t="s">
        <v>8826</v>
      </c>
      <c r="E2995" s="19" t="s">
        <v>6904</v>
      </c>
      <c r="F2995" s="19" t="s">
        <v>8259</v>
      </c>
      <c r="G2995" s="19">
        <v>191</v>
      </c>
      <c r="H2995" s="19" t="s">
        <v>8258</v>
      </c>
    </row>
    <row r="2996" spans="1:8" x14ac:dyDescent="0.35">
      <c r="A2996" s="19" t="s">
        <v>8825</v>
      </c>
      <c r="B2996" s="19" t="s">
        <v>8824</v>
      </c>
      <c r="C2996" s="19" t="s">
        <v>8261</v>
      </c>
      <c r="D2996" s="19" t="s">
        <v>8823</v>
      </c>
      <c r="E2996" s="19" t="s">
        <v>6914</v>
      </c>
      <c r="F2996" s="19" t="s">
        <v>8259</v>
      </c>
      <c r="G2996" s="19">
        <v>177</v>
      </c>
      <c r="H2996" s="19" t="s">
        <v>8258</v>
      </c>
    </row>
    <row r="2997" spans="1:8" x14ac:dyDescent="0.35">
      <c r="A2997" s="19" t="s">
        <v>8822</v>
      </c>
      <c r="B2997" s="19" t="s">
        <v>8821</v>
      </c>
      <c r="C2997" s="19" t="s">
        <v>8261</v>
      </c>
      <c r="D2997" s="19" t="s">
        <v>8820</v>
      </c>
      <c r="E2997" s="19" t="s">
        <v>6922</v>
      </c>
      <c r="F2997" s="19" t="s">
        <v>8259</v>
      </c>
      <c r="G2997" s="19">
        <v>449</v>
      </c>
      <c r="H2997" s="19" t="s">
        <v>8258</v>
      </c>
    </row>
    <row r="2998" spans="1:8" x14ac:dyDescent="0.35">
      <c r="A2998" s="19" t="s">
        <v>8819</v>
      </c>
      <c r="B2998" s="19" t="s">
        <v>8818</v>
      </c>
      <c r="C2998" s="19" t="s">
        <v>8261</v>
      </c>
      <c r="D2998" s="19" t="s">
        <v>8817</v>
      </c>
      <c r="E2998" s="19" t="s">
        <v>6925</v>
      </c>
      <c r="F2998" s="19" t="s">
        <v>8259</v>
      </c>
      <c r="G2998" s="19">
        <v>71</v>
      </c>
      <c r="H2998" s="19" t="s">
        <v>8258</v>
      </c>
    </row>
    <row r="2999" spans="1:8" x14ac:dyDescent="0.35">
      <c r="A2999" s="19" t="s">
        <v>8816</v>
      </c>
      <c r="B2999" s="19" t="s">
        <v>8815</v>
      </c>
      <c r="C2999" s="19" t="s">
        <v>8261</v>
      </c>
      <c r="D2999" s="19" t="s">
        <v>8814</v>
      </c>
      <c r="E2999" s="19" t="s">
        <v>6927</v>
      </c>
      <c r="F2999" s="19" t="s">
        <v>8259</v>
      </c>
      <c r="G2999" s="19">
        <v>516</v>
      </c>
      <c r="H2999" s="19" t="s">
        <v>8258</v>
      </c>
    </row>
    <row r="3000" spans="1:8" x14ac:dyDescent="0.35">
      <c r="A3000" s="19" t="s">
        <v>8813</v>
      </c>
      <c r="B3000" s="19" t="s">
        <v>8812</v>
      </c>
      <c r="C3000" s="19" t="s">
        <v>8261</v>
      </c>
      <c r="D3000" s="19" t="s">
        <v>2256</v>
      </c>
      <c r="E3000" s="19" t="s">
        <v>6930</v>
      </c>
      <c r="F3000" s="19" t="s">
        <v>8259</v>
      </c>
      <c r="G3000" s="19">
        <v>287</v>
      </c>
      <c r="H3000" s="19" t="s">
        <v>8258</v>
      </c>
    </row>
    <row r="3001" spans="1:8" x14ac:dyDescent="0.35">
      <c r="A3001" s="19" t="s">
        <v>8811</v>
      </c>
      <c r="B3001" s="19" t="s">
        <v>8810</v>
      </c>
      <c r="C3001" s="19" t="s">
        <v>8261</v>
      </c>
      <c r="D3001" s="19" t="s">
        <v>8260</v>
      </c>
      <c r="E3001" s="19" t="s">
        <v>6932</v>
      </c>
      <c r="F3001" s="19" t="s">
        <v>8259</v>
      </c>
      <c r="G3001" s="19">
        <v>125</v>
      </c>
      <c r="H3001" s="19" t="s">
        <v>8258</v>
      </c>
    </row>
    <row r="3002" spans="1:8" x14ac:dyDescent="0.35">
      <c r="A3002" s="19" t="s">
        <v>8809</v>
      </c>
      <c r="B3002" s="19" t="s">
        <v>8808</v>
      </c>
      <c r="C3002" s="19" t="s">
        <v>8261</v>
      </c>
      <c r="D3002" s="19" t="s">
        <v>8807</v>
      </c>
      <c r="E3002" s="19" t="s">
        <v>6946</v>
      </c>
      <c r="F3002" s="19" t="s">
        <v>8259</v>
      </c>
      <c r="G3002" s="19">
        <v>757</v>
      </c>
      <c r="H3002" s="19" t="s">
        <v>8258</v>
      </c>
    </row>
    <row r="3003" spans="1:8" x14ac:dyDescent="0.35">
      <c r="A3003" s="19" t="s">
        <v>8806</v>
      </c>
      <c r="B3003" s="19" t="s">
        <v>8805</v>
      </c>
      <c r="C3003" s="19" t="s">
        <v>8261</v>
      </c>
      <c r="D3003" s="19" t="s">
        <v>8260</v>
      </c>
      <c r="E3003" s="19" t="s">
        <v>6957</v>
      </c>
      <c r="F3003" s="19" t="s">
        <v>8259</v>
      </c>
      <c r="G3003" s="19">
        <v>241</v>
      </c>
      <c r="H3003" s="19" t="s">
        <v>8258</v>
      </c>
    </row>
    <row r="3004" spans="1:8" x14ac:dyDescent="0.35">
      <c r="A3004" s="19" t="s">
        <v>8804</v>
      </c>
      <c r="B3004" s="19" t="s">
        <v>8803</v>
      </c>
      <c r="C3004" s="19" t="s">
        <v>8261</v>
      </c>
      <c r="D3004" s="19" t="s">
        <v>8260</v>
      </c>
      <c r="E3004" s="19" t="s">
        <v>6959</v>
      </c>
      <c r="F3004" s="19" t="s">
        <v>8259</v>
      </c>
      <c r="G3004" s="19">
        <v>238</v>
      </c>
      <c r="H3004" s="19" t="s">
        <v>8258</v>
      </c>
    </row>
    <row r="3005" spans="1:8" x14ac:dyDescent="0.35">
      <c r="A3005" s="19" t="s">
        <v>8802</v>
      </c>
      <c r="B3005" s="19" t="s">
        <v>8801</v>
      </c>
      <c r="C3005" s="19" t="s">
        <v>8261</v>
      </c>
      <c r="D3005" s="19" t="s">
        <v>8800</v>
      </c>
      <c r="E3005" s="19" t="s">
        <v>6961</v>
      </c>
      <c r="F3005" s="19" t="s">
        <v>8259</v>
      </c>
      <c r="G3005" s="19">
        <v>120</v>
      </c>
      <c r="H3005" s="19" t="s">
        <v>8258</v>
      </c>
    </row>
    <row r="3006" spans="1:8" x14ac:dyDescent="0.35">
      <c r="A3006" s="19" t="s">
        <v>8799</v>
      </c>
      <c r="B3006" s="19" t="s">
        <v>8798</v>
      </c>
      <c r="C3006" s="19" t="s">
        <v>8261</v>
      </c>
      <c r="D3006" s="19" t="s">
        <v>8260</v>
      </c>
      <c r="E3006" s="19" t="s">
        <v>6976</v>
      </c>
      <c r="F3006" s="19" t="s">
        <v>8259</v>
      </c>
      <c r="G3006" s="19">
        <v>87</v>
      </c>
      <c r="H3006" s="19" t="s">
        <v>8258</v>
      </c>
    </row>
    <row r="3007" spans="1:8" x14ac:dyDescent="0.35">
      <c r="A3007" s="19" t="s">
        <v>8797</v>
      </c>
      <c r="B3007" s="19" t="s">
        <v>8796</v>
      </c>
      <c r="C3007" s="19" t="s">
        <v>8261</v>
      </c>
      <c r="D3007" s="19" t="s">
        <v>738</v>
      </c>
      <c r="E3007" s="19" t="s">
        <v>6978</v>
      </c>
      <c r="F3007" s="19" t="s">
        <v>8259</v>
      </c>
      <c r="G3007" s="19">
        <v>261</v>
      </c>
      <c r="H3007" s="19" t="s">
        <v>8258</v>
      </c>
    </row>
    <row r="3008" spans="1:8" x14ac:dyDescent="0.35">
      <c r="A3008" s="19" t="s">
        <v>8795</v>
      </c>
      <c r="B3008" s="19" t="s">
        <v>8794</v>
      </c>
      <c r="C3008" s="19" t="s">
        <v>8261</v>
      </c>
      <c r="D3008" s="19" t="s">
        <v>8793</v>
      </c>
      <c r="E3008" s="19" t="s">
        <v>6980</v>
      </c>
      <c r="F3008" s="19" t="s">
        <v>8259</v>
      </c>
      <c r="G3008" s="19">
        <v>173</v>
      </c>
      <c r="H3008" s="19" t="s">
        <v>8258</v>
      </c>
    </row>
    <row r="3009" spans="1:8" x14ac:dyDescent="0.35">
      <c r="A3009" s="19" t="s">
        <v>8792</v>
      </c>
      <c r="B3009" s="19" t="s">
        <v>8791</v>
      </c>
      <c r="C3009" s="19" t="s">
        <v>8261</v>
      </c>
      <c r="D3009" s="19" t="s">
        <v>8790</v>
      </c>
      <c r="E3009" s="19" t="s">
        <v>6994</v>
      </c>
      <c r="F3009" s="19" t="s">
        <v>8259</v>
      </c>
      <c r="G3009" s="19">
        <v>428</v>
      </c>
      <c r="H3009" s="19" t="s">
        <v>8258</v>
      </c>
    </row>
    <row r="3010" spans="1:8" x14ac:dyDescent="0.35">
      <c r="A3010" s="19" t="s">
        <v>8789</v>
      </c>
      <c r="B3010" s="19" t="s">
        <v>8788</v>
      </c>
      <c r="C3010" s="19" t="s">
        <v>8261</v>
      </c>
      <c r="D3010" s="19" t="s">
        <v>4629</v>
      </c>
      <c r="E3010" s="19" t="s">
        <v>7018</v>
      </c>
      <c r="F3010" s="19" t="s">
        <v>8259</v>
      </c>
      <c r="G3010" s="19">
        <v>114</v>
      </c>
      <c r="H3010" s="19" t="s">
        <v>8258</v>
      </c>
    </row>
    <row r="3011" spans="1:8" x14ac:dyDescent="0.35">
      <c r="A3011" s="19" t="s">
        <v>8787</v>
      </c>
      <c r="B3011" s="19" t="s">
        <v>8786</v>
      </c>
      <c r="C3011" s="19" t="s">
        <v>8261</v>
      </c>
      <c r="D3011" s="19" t="s">
        <v>8260</v>
      </c>
      <c r="E3011" s="19" t="s">
        <v>7020</v>
      </c>
      <c r="F3011" s="19" t="s">
        <v>8259</v>
      </c>
      <c r="G3011" s="19">
        <v>225</v>
      </c>
      <c r="H3011" s="19" t="s">
        <v>8258</v>
      </c>
    </row>
    <row r="3012" spans="1:8" x14ac:dyDescent="0.35">
      <c r="A3012" s="19" t="s">
        <v>8785</v>
      </c>
      <c r="B3012" s="19" t="s">
        <v>8784</v>
      </c>
      <c r="C3012" s="19" t="s">
        <v>8261</v>
      </c>
      <c r="D3012" s="19" t="s">
        <v>8260</v>
      </c>
      <c r="E3012" s="19" t="s">
        <v>7025</v>
      </c>
      <c r="F3012" s="19" t="s">
        <v>8259</v>
      </c>
      <c r="G3012" s="19">
        <v>98</v>
      </c>
      <c r="H3012" s="19" t="s">
        <v>8258</v>
      </c>
    </row>
    <row r="3013" spans="1:8" x14ac:dyDescent="0.35">
      <c r="A3013" s="19" t="s">
        <v>8783</v>
      </c>
      <c r="B3013" s="19" t="s">
        <v>8782</v>
      </c>
      <c r="C3013" s="19" t="s">
        <v>8261</v>
      </c>
      <c r="D3013" s="19" t="s">
        <v>8781</v>
      </c>
      <c r="E3013" s="19" t="s">
        <v>7027</v>
      </c>
      <c r="F3013" s="19" t="s">
        <v>8259</v>
      </c>
      <c r="G3013" s="19">
        <v>133</v>
      </c>
      <c r="H3013" s="19" t="s">
        <v>8258</v>
      </c>
    </row>
    <row r="3014" spans="1:8" x14ac:dyDescent="0.35">
      <c r="A3014" s="19" t="s">
        <v>8780</v>
      </c>
      <c r="B3014" s="19" t="s">
        <v>8779</v>
      </c>
      <c r="C3014" s="19" t="s">
        <v>8261</v>
      </c>
      <c r="D3014" s="19" t="s">
        <v>8778</v>
      </c>
      <c r="E3014" s="19" t="s">
        <v>7054</v>
      </c>
      <c r="F3014" s="19" t="s">
        <v>8259</v>
      </c>
      <c r="G3014" s="19">
        <v>249</v>
      </c>
      <c r="H3014" s="19" t="s">
        <v>8258</v>
      </c>
    </row>
    <row r="3015" spans="1:8" x14ac:dyDescent="0.35">
      <c r="A3015" s="19" t="s">
        <v>8777</v>
      </c>
      <c r="B3015" s="19" t="s">
        <v>8776</v>
      </c>
      <c r="C3015" s="19" t="s">
        <v>8261</v>
      </c>
      <c r="D3015" s="19" t="s">
        <v>8775</v>
      </c>
      <c r="E3015" s="19" t="s">
        <v>7056</v>
      </c>
      <c r="F3015" s="19" t="s">
        <v>8259</v>
      </c>
      <c r="G3015" s="19">
        <v>657</v>
      </c>
      <c r="H3015" s="19" t="s">
        <v>8258</v>
      </c>
    </row>
    <row r="3016" spans="1:8" x14ac:dyDescent="0.35">
      <c r="A3016" s="19" t="s">
        <v>8774</v>
      </c>
      <c r="B3016" s="19" t="s">
        <v>8773</v>
      </c>
      <c r="C3016" s="19" t="s">
        <v>8261</v>
      </c>
      <c r="D3016" s="19" t="s">
        <v>8772</v>
      </c>
      <c r="E3016" s="19" t="s">
        <v>7064</v>
      </c>
      <c r="F3016" s="19" t="s">
        <v>8259</v>
      </c>
      <c r="G3016" s="19">
        <v>213</v>
      </c>
      <c r="H3016" s="19" t="s">
        <v>8258</v>
      </c>
    </row>
    <row r="3017" spans="1:8" x14ac:dyDescent="0.35">
      <c r="A3017" s="19" t="s">
        <v>8771</v>
      </c>
      <c r="B3017" s="19" t="s">
        <v>8770</v>
      </c>
      <c r="C3017" s="19" t="s">
        <v>8261</v>
      </c>
      <c r="D3017" s="19" t="s">
        <v>8260</v>
      </c>
      <c r="E3017" s="19" t="s">
        <v>7070</v>
      </c>
      <c r="F3017" s="19" t="s">
        <v>8259</v>
      </c>
      <c r="G3017" s="19">
        <v>120</v>
      </c>
      <c r="H3017" s="19" t="s">
        <v>8258</v>
      </c>
    </row>
    <row r="3018" spans="1:8" x14ac:dyDescent="0.35">
      <c r="A3018" s="19" t="s">
        <v>8769</v>
      </c>
      <c r="B3018" s="19" t="s">
        <v>8768</v>
      </c>
      <c r="C3018" s="19" t="s">
        <v>8261</v>
      </c>
      <c r="D3018" s="19" t="s">
        <v>8260</v>
      </c>
      <c r="E3018" s="19" t="s">
        <v>7072</v>
      </c>
      <c r="F3018" s="19" t="s">
        <v>8259</v>
      </c>
      <c r="G3018" s="19">
        <v>550</v>
      </c>
      <c r="H3018" s="19" t="s">
        <v>8258</v>
      </c>
    </row>
    <row r="3019" spans="1:8" x14ac:dyDescent="0.35">
      <c r="A3019" s="19" t="s">
        <v>8767</v>
      </c>
      <c r="B3019" s="19" t="s">
        <v>8766</v>
      </c>
      <c r="C3019" s="19" t="s">
        <v>8261</v>
      </c>
      <c r="D3019" s="19" t="s">
        <v>8763</v>
      </c>
      <c r="E3019" s="19" t="s">
        <v>7074</v>
      </c>
      <c r="F3019" s="19" t="s">
        <v>8259</v>
      </c>
      <c r="G3019" s="19">
        <v>220</v>
      </c>
      <c r="H3019" s="19" t="s">
        <v>8258</v>
      </c>
    </row>
    <row r="3020" spans="1:8" x14ac:dyDescent="0.35">
      <c r="A3020" s="19" t="s">
        <v>8765</v>
      </c>
      <c r="B3020" s="19" t="s">
        <v>8764</v>
      </c>
      <c r="C3020" s="19" t="s">
        <v>8261</v>
      </c>
      <c r="D3020" s="19" t="s">
        <v>8763</v>
      </c>
      <c r="E3020" s="19" t="s">
        <v>7077</v>
      </c>
      <c r="F3020" s="19" t="s">
        <v>8259</v>
      </c>
      <c r="G3020" s="19">
        <v>299</v>
      </c>
      <c r="H3020" s="19" t="s">
        <v>8258</v>
      </c>
    </row>
    <row r="3021" spans="1:8" x14ac:dyDescent="0.35">
      <c r="A3021" s="19" t="s">
        <v>8762</v>
      </c>
      <c r="B3021" s="19" t="s">
        <v>8761</v>
      </c>
      <c r="C3021" s="19" t="s">
        <v>8261</v>
      </c>
      <c r="D3021" s="19" t="s">
        <v>8760</v>
      </c>
      <c r="E3021" s="19" t="s">
        <v>7091</v>
      </c>
      <c r="F3021" s="19" t="s">
        <v>8259</v>
      </c>
      <c r="G3021" s="19">
        <v>248</v>
      </c>
      <c r="H3021" s="19" t="s">
        <v>8258</v>
      </c>
    </row>
    <row r="3022" spans="1:8" x14ac:dyDescent="0.35">
      <c r="A3022" s="19" t="s">
        <v>8759</v>
      </c>
      <c r="B3022" s="19" t="s">
        <v>8758</v>
      </c>
      <c r="C3022" s="19" t="s">
        <v>8261</v>
      </c>
      <c r="D3022" s="19" t="s">
        <v>7140</v>
      </c>
      <c r="E3022" s="19" t="s">
        <v>7138</v>
      </c>
      <c r="F3022" s="19" t="s">
        <v>8259</v>
      </c>
      <c r="G3022" s="19">
        <v>298</v>
      </c>
      <c r="H3022" s="19" t="s">
        <v>8258</v>
      </c>
    </row>
    <row r="3023" spans="1:8" x14ac:dyDescent="0.35">
      <c r="A3023" s="19" t="s">
        <v>8757</v>
      </c>
      <c r="B3023" s="19" t="s">
        <v>8756</v>
      </c>
      <c r="C3023" s="19" t="s">
        <v>8261</v>
      </c>
      <c r="D3023" s="19" t="s">
        <v>738</v>
      </c>
      <c r="E3023" s="19" t="s">
        <v>7193</v>
      </c>
      <c r="F3023" s="19" t="s">
        <v>8259</v>
      </c>
      <c r="G3023" s="19">
        <v>92</v>
      </c>
      <c r="H3023" s="19" t="s">
        <v>8258</v>
      </c>
    </row>
    <row r="3024" spans="1:8" x14ac:dyDescent="0.35">
      <c r="A3024" s="19" t="s">
        <v>8755</v>
      </c>
      <c r="B3024" s="19" t="s">
        <v>8754</v>
      </c>
      <c r="C3024" s="19" t="s">
        <v>8261</v>
      </c>
      <c r="D3024" s="19" t="s">
        <v>7197</v>
      </c>
      <c r="E3024" s="19" t="s">
        <v>7195</v>
      </c>
      <c r="F3024" s="19" t="s">
        <v>8259</v>
      </c>
      <c r="G3024" s="19">
        <v>114</v>
      </c>
      <c r="H3024" s="19" t="s">
        <v>8258</v>
      </c>
    </row>
    <row r="3025" spans="1:8" x14ac:dyDescent="0.35">
      <c r="A3025" s="19" t="s">
        <v>8753</v>
      </c>
      <c r="B3025" s="19" t="s">
        <v>8752</v>
      </c>
      <c r="C3025" s="19" t="s">
        <v>8261</v>
      </c>
      <c r="D3025" s="19" t="s">
        <v>8260</v>
      </c>
      <c r="E3025" s="19" t="s">
        <v>7201</v>
      </c>
      <c r="F3025" s="19" t="s">
        <v>8259</v>
      </c>
      <c r="G3025" s="19">
        <v>92</v>
      </c>
      <c r="H3025" s="19" t="s">
        <v>8258</v>
      </c>
    </row>
    <row r="3026" spans="1:8" x14ac:dyDescent="0.35">
      <c r="A3026" s="19" t="s">
        <v>8751</v>
      </c>
      <c r="B3026" s="19" t="s">
        <v>8750</v>
      </c>
      <c r="C3026" s="19" t="s">
        <v>8261</v>
      </c>
      <c r="D3026" s="19" t="s">
        <v>1161</v>
      </c>
      <c r="E3026" s="19" t="s">
        <v>7229</v>
      </c>
      <c r="F3026" s="19" t="s">
        <v>8259</v>
      </c>
      <c r="G3026" s="19">
        <v>242</v>
      </c>
      <c r="H3026" s="19" t="s">
        <v>8258</v>
      </c>
    </row>
    <row r="3027" spans="1:8" x14ac:dyDescent="0.35">
      <c r="A3027" s="19" t="s">
        <v>8749</v>
      </c>
      <c r="B3027" s="19" t="s">
        <v>8748</v>
      </c>
      <c r="C3027" s="19" t="s">
        <v>8261</v>
      </c>
      <c r="D3027" s="19" t="s">
        <v>8260</v>
      </c>
      <c r="E3027" s="19" t="s">
        <v>7231</v>
      </c>
      <c r="F3027" s="19" t="s">
        <v>8259</v>
      </c>
      <c r="G3027" s="19">
        <v>357</v>
      </c>
      <c r="H3027" s="19" t="s">
        <v>8258</v>
      </c>
    </row>
    <row r="3028" spans="1:8" x14ac:dyDescent="0.35">
      <c r="A3028" s="19" t="s">
        <v>8747</v>
      </c>
      <c r="B3028" s="19" t="s">
        <v>8746</v>
      </c>
      <c r="C3028" s="19" t="s">
        <v>8261</v>
      </c>
      <c r="D3028" s="19" t="s">
        <v>8745</v>
      </c>
      <c r="E3028" s="19" t="s">
        <v>7233</v>
      </c>
      <c r="F3028" s="19" t="s">
        <v>8259</v>
      </c>
      <c r="G3028" s="19">
        <v>519</v>
      </c>
      <c r="H3028" s="19" t="s">
        <v>8258</v>
      </c>
    </row>
    <row r="3029" spans="1:8" x14ac:dyDescent="0.35">
      <c r="A3029" s="19" t="s">
        <v>8744</v>
      </c>
      <c r="B3029" s="19" t="s">
        <v>8743</v>
      </c>
      <c r="C3029" s="19" t="s">
        <v>8261</v>
      </c>
      <c r="D3029" s="19" t="s">
        <v>8742</v>
      </c>
      <c r="E3029" s="19" t="s">
        <v>7239</v>
      </c>
      <c r="F3029" s="19" t="s">
        <v>8259</v>
      </c>
      <c r="G3029" s="19">
        <v>424</v>
      </c>
      <c r="H3029" s="19" t="s">
        <v>8258</v>
      </c>
    </row>
    <row r="3030" spans="1:8" x14ac:dyDescent="0.35">
      <c r="A3030" s="19" t="s">
        <v>8741</v>
      </c>
      <c r="B3030" s="19" t="s">
        <v>8740</v>
      </c>
      <c r="C3030" s="19" t="s">
        <v>8261</v>
      </c>
      <c r="D3030" s="19" t="s">
        <v>8739</v>
      </c>
      <c r="E3030" s="19" t="s">
        <v>7242</v>
      </c>
      <c r="F3030" s="19" t="s">
        <v>8259</v>
      </c>
      <c r="G3030" s="19">
        <v>433</v>
      </c>
      <c r="H3030" s="19" t="s">
        <v>8258</v>
      </c>
    </row>
    <row r="3031" spans="1:8" x14ac:dyDescent="0.35">
      <c r="A3031" s="19" t="s">
        <v>8738</v>
      </c>
      <c r="B3031" s="19" t="s">
        <v>8737</v>
      </c>
      <c r="C3031" s="19" t="s">
        <v>8261</v>
      </c>
      <c r="D3031" s="19" t="s">
        <v>7246</v>
      </c>
      <c r="E3031" s="19" t="s">
        <v>7244</v>
      </c>
      <c r="F3031" s="19" t="s">
        <v>8259</v>
      </c>
      <c r="G3031" s="19">
        <v>239</v>
      </c>
      <c r="H3031" s="19" t="s">
        <v>8258</v>
      </c>
    </row>
    <row r="3032" spans="1:8" x14ac:dyDescent="0.35">
      <c r="A3032" s="19" t="s">
        <v>8736</v>
      </c>
      <c r="B3032" s="19" t="s">
        <v>8735</v>
      </c>
      <c r="C3032" s="19" t="s">
        <v>8261</v>
      </c>
      <c r="D3032" s="19" t="s">
        <v>8260</v>
      </c>
      <c r="E3032" s="19" t="s">
        <v>7247</v>
      </c>
      <c r="F3032" s="19" t="s">
        <v>8259</v>
      </c>
      <c r="G3032" s="19">
        <v>266</v>
      </c>
      <c r="H3032" s="19" t="s">
        <v>8258</v>
      </c>
    </row>
    <row r="3033" spans="1:8" x14ac:dyDescent="0.35">
      <c r="A3033" s="19" t="s">
        <v>8734</v>
      </c>
      <c r="B3033" s="19" t="s">
        <v>8733</v>
      </c>
      <c r="C3033" s="19" t="s">
        <v>8261</v>
      </c>
      <c r="D3033" s="19" t="s">
        <v>8732</v>
      </c>
      <c r="E3033" s="19" t="s">
        <v>7249</v>
      </c>
      <c r="F3033" s="19" t="s">
        <v>8259</v>
      </c>
      <c r="G3033" s="19">
        <v>285</v>
      </c>
      <c r="H3033" s="19" t="s">
        <v>8258</v>
      </c>
    </row>
    <row r="3034" spans="1:8" x14ac:dyDescent="0.35">
      <c r="A3034" s="19" t="s">
        <v>8731</v>
      </c>
      <c r="B3034" s="19" t="s">
        <v>8730</v>
      </c>
      <c r="C3034" s="19" t="s">
        <v>8261</v>
      </c>
      <c r="D3034" s="19" t="s">
        <v>8729</v>
      </c>
      <c r="E3034" s="19" t="s">
        <v>7264</v>
      </c>
      <c r="F3034" s="19" t="s">
        <v>8259</v>
      </c>
      <c r="G3034" s="19">
        <v>265</v>
      </c>
      <c r="H3034" s="19" t="s">
        <v>8258</v>
      </c>
    </row>
    <row r="3035" spans="1:8" x14ac:dyDescent="0.35">
      <c r="A3035" s="19" t="s">
        <v>8728</v>
      </c>
      <c r="B3035" s="19" t="s">
        <v>8727</v>
      </c>
      <c r="C3035" s="19" t="s">
        <v>8261</v>
      </c>
      <c r="D3035" s="19" t="s">
        <v>8726</v>
      </c>
      <c r="E3035" s="19" t="s">
        <v>7275</v>
      </c>
      <c r="F3035" s="19" t="s">
        <v>8259</v>
      </c>
      <c r="G3035" s="19">
        <v>306</v>
      </c>
      <c r="H3035" s="19" t="s">
        <v>8258</v>
      </c>
    </row>
    <row r="3036" spans="1:8" x14ac:dyDescent="0.35">
      <c r="A3036" s="19" t="s">
        <v>8725</v>
      </c>
      <c r="B3036" s="19" t="s">
        <v>8724</v>
      </c>
      <c r="C3036" s="19" t="s">
        <v>8261</v>
      </c>
      <c r="D3036" s="19" t="s">
        <v>8422</v>
      </c>
      <c r="E3036" s="19" t="s">
        <v>7283</v>
      </c>
      <c r="F3036" s="19" t="s">
        <v>8259</v>
      </c>
      <c r="G3036" s="19">
        <v>99</v>
      </c>
      <c r="H3036" s="19" t="s">
        <v>8258</v>
      </c>
    </row>
    <row r="3037" spans="1:8" x14ac:dyDescent="0.35">
      <c r="A3037" s="19" t="s">
        <v>8723</v>
      </c>
      <c r="B3037" s="19" t="s">
        <v>8722</v>
      </c>
      <c r="C3037" s="19" t="s">
        <v>8261</v>
      </c>
      <c r="D3037" s="19" t="s">
        <v>8721</v>
      </c>
      <c r="E3037" s="19" t="s">
        <v>7285</v>
      </c>
      <c r="F3037" s="19" t="s">
        <v>8259</v>
      </c>
      <c r="G3037" s="19">
        <v>233</v>
      </c>
      <c r="H3037" s="19" t="s">
        <v>8258</v>
      </c>
    </row>
    <row r="3038" spans="1:8" x14ac:dyDescent="0.35">
      <c r="A3038" s="19" t="s">
        <v>8720</v>
      </c>
      <c r="B3038" s="19" t="s">
        <v>8719</v>
      </c>
      <c r="C3038" s="19" t="s">
        <v>8261</v>
      </c>
      <c r="D3038" s="19" t="s">
        <v>8260</v>
      </c>
      <c r="E3038" s="19" t="s">
        <v>7290</v>
      </c>
      <c r="F3038" s="19" t="s">
        <v>8259</v>
      </c>
      <c r="G3038" s="19">
        <v>414</v>
      </c>
      <c r="H3038" s="19" t="s">
        <v>8258</v>
      </c>
    </row>
    <row r="3039" spans="1:8" x14ac:dyDescent="0.35">
      <c r="A3039" s="19" t="s">
        <v>8718</v>
      </c>
      <c r="B3039" s="19" t="s">
        <v>8717</v>
      </c>
      <c r="C3039" s="19" t="s">
        <v>8261</v>
      </c>
      <c r="D3039" s="19" t="s">
        <v>2766</v>
      </c>
      <c r="E3039" s="19" t="s">
        <v>7292</v>
      </c>
      <c r="F3039" s="19" t="s">
        <v>8259</v>
      </c>
      <c r="G3039" s="19">
        <v>128</v>
      </c>
      <c r="H3039" s="19" t="s">
        <v>8258</v>
      </c>
    </row>
    <row r="3040" spans="1:8" x14ac:dyDescent="0.35">
      <c r="A3040" s="19" t="s">
        <v>8716</v>
      </c>
      <c r="B3040" s="19" t="s">
        <v>8715</v>
      </c>
      <c r="C3040" s="19" t="s">
        <v>8261</v>
      </c>
      <c r="D3040" s="19" t="s">
        <v>8260</v>
      </c>
      <c r="E3040" s="19" t="s">
        <v>7297</v>
      </c>
      <c r="F3040" s="19" t="s">
        <v>8259</v>
      </c>
      <c r="G3040" s="19">
        <v>62</v>
      </c>
      <c r="H3040" s="19" t="s">
        <v>8258</v>
      </c>
    </row>
    <row r="3041" spans="1:8" x14ac:dyDescent="0.35">
      <c r="A3041" s="19" t="s">
        <v>8714</v>
      </c>
      <c r="B3041" s="19" t="s">
        <v>8713</v>
      </c>
      <c r="C3041" s="19" t="s">
        <v>8261</v>
      </c>
      <c r="D3041" s="19" t="s">
        <v>8260</v>
      </c>
      <c r="E3041" s="19" t="s">
        <v>7299</v>
      </c>
      <c r="F3041" s="19" t="s">
        <v>8259</v>
      </c>
      <c r="G3041" s="19">
        <v>143</v>
      </c>
      <c r="H3041" s="19" t="s">
        <v>8258</v>
      </c>
    </row>
    <row r="3042" spans="1:8" x14ac:dyDescent="0.35">
      <c r="A3042" s="19" t="s">
        <v>8712</v>
      </c>
      <c r="B3042" s="19" t="s">
        <v>8711</v>
      </c>
      <c r="C3042" s="19" t="s">
        <v>8261</v>
      </c>
      <c r="D3042" s="19" t="s">
        <v>8260</v>
      </c>
      <c r="E3042" s="19" t="s">
        <v>7301</v>
      </c>
      <c r="F3042" s="19" t="s">
        <v>8259</v>
      </c>
      <c r="G3042" s="19">
        <v>64</v>
      </c>
      <c r="H3042" s="19" t="s">
        <v>8258</v>
      </c>
    </row>
    <row r="3043" spans="1:8" x14ac:dyDescent="0.35">
      <c r="A3043" s="19" t="s">
        <v>8710</v>
      </c>
      <c r="B3043" s="19" t="s">
        <v>8709</v>
      </c>
      <c r="C3043" s="19" t="s">
        <v>8261</v>
      </c>
      <c r="D3043" s="19" t="s">
        <v>8708</v>
      </c>
      <c r="E3043" s="19" t="s">
        <v>7303</v>
      </c>
      <c r="F3043" s="19" t="s">
        <v>8259</v>
      </c>
      <c r="G3043" s="19">
        <v>244</v>
      </c>
      <c r="H3043" s="19" t="s">
        <v>8258</v>
      </c>
    </row>
    <row r="3044" spans="1:8" x14ac:dyDescent="0.35">
      <c r="A3044" s="19" t="s">
        <v>8707</v>
      </c>
      <c r="B3044" s="19" t="s">
        <v>8706</v>
      </c>
      <c r="C3044" s="19" t="s">
        <v>8261</v>
      </c>
      <c r="D3044" s="19" t="s">
        <v>8260</v>
      </c>
      <c r="E3044" s="19" t="s">
        <v>7307</v>
      </c>
      <c r="F3044" s="19" t="s">
        <v>8259</v>
      </c>
      <c r="G3044" s="19">
        <v>105</v>
      </c>
      <c r="H3044" s="19" t="s">
        <v>8258</v>
      </c>
    </row>
    <row r="3045" spans="1:8" x14ac:dyDescent="0.35">
      <c r="A3045" s="19" t="s">
        <v>8705</v>
      </c>
      <c r="B3045" s="19" t="s">
        <v>8704</v>
      </c>
      <c r="C3045" s="19" t="s">
        <v>8261</v>
      </c>
      <c r="D3045" s="19" t="s">
        <v>8703</v>
      </c>
      <c r="E3045" s="19" t="s">
        <v>7309</v>
      </c>
      <c r="F3045" s="19" t="s">
        <v>8259</v>
      </c>
      <c r="G3045" s="19">
        <v>217</v>
      </c>
      <c r="H3045" s="19" t="s">
        <v>8258</v>
      </c>
    </row>
    <row r="3046" spans="1:8" x14ac:dyDescent="0.35">
      <c r="A3046" s="19" t="s">
        <v>8702</v>
      </c>
      <c r="B3046" s="19" t="s">
        <v>8701</v>
      </c>
      <c r="C3046" s="19" t="s">
        <v>8261</v>
      </c>
      <c r="D3046" s="19" t="s">
        <v>8260</v>
      </c>
      <c r="E3046" s="19" t="s">
        <v>7318</v>
      </c>
      <c r="F3046" s="19" t="s">
        <v>8259</v>
      </c>
      <c r="G3046" s="19">
        <v>93</v>
      </c>
      <c r="H3046" s="19" t="s">
        <v>8258</v>
      </c>
    </row>
    <row r="3047" spans="1:8" x14ac:dyDescent="0.35">
      <c r="A3047" s="19" t="s">
        <v>8700</v>
      </c>
      <c r="B3047" s="19" t="s">
        <v>8699</v>
      </c>
      <c r="C3047" s="19" t="s">
        <v>8261</v>
      </c>
      <c r="D3047" s="19" t="s">
        <v>8260</v>
      </c>
      <c r="E3047" s="19" t="s">
        <v>7327</v>
      </c>
      <c r="F3047" s="19" t="s">
        <v>8259</v>
      </c>
      <c r="G3047" s="19">
        <v>69</v>
      </c>
      <c r="H3047" s="19" t="s">
        <v>8258</v>
      </c>
    </row>
    <row r="3048" spans="1:8" x14ac:dyDescent="0.35">
      <c r="A3048" s="19" t="s">
        <v>8698</v>
      </c>
      <c r="B3048" s="19" t="s">
        <v>8697</v>
      </c>
      <c r="C3048" s="19" t="s">
        <v>8261</v>
      </c>
      <c r="D3048" s="19" t="s">
        <v>8442</v>
      </c>
      <c r="E3048" s="19" t="s">
        <v>7349</v>
      </c>
      <c r="F3048" s="19" t="s">
        <v>8259</v>
      </c>
      <c r="G3048" s="19">
        <v>119</v>
      </c>
      <c r="H3048" s="19" t="s">
        <v>8258</v>
      </c>
    </row>
    <row r="3049" spans="1:8" x14ac:dyDescent="0.35">
      <c r="A3049" s="19" t="s">
        <v>8696</v>
      </c>
      <c r="B3049" s="19" t="s">
        <v>8695</v>
      </c>
      <c r="C3049" s="19" t="s">
        <v>8261</v>
      </c>
      <c r="D3049" s="19" t="s">
        <v>8694</v>
      </c>
      <c r="E3049" s="19" t="s">
        <v>7361</v>
      </c>
      <c r="F3049" s="19" t="s">
        <v>8259</v>
      </c>
      <c r="G3049" s="19">
        <v>186</v>
      </c>
      <c r="H3049" s="19" t="s">
        <v>8258</v>
      </c>
    </row>
    <row r="3050" spans="1:8" x14ac:dyDescent="0.35">
      <c r="A3050" s="19" t="s">
        <v>8693</v>
      </c>
      <c r="B3050" s="19" t="s">
        <v>8692</v>
      </c>
      <c r="C3050" s="19" t="s">
        <v>8261</v>
      </c>
      <c r="D3050" s="19" t="s">
        <v>8689</v>
      </c>
      <c r="E3050" s="19" t="s">
        <v>7363</v>
      </c>
      <c r="F3050" s="19" t="s">
        <v>8259</v>
      </c>
      <c r="G3050" s="19">
        <v>552</v>
      </c>
      <c r="H3050" s="19" t="s">
        <v>8258</v>
      </c>
    </row>
    <row r="3051" spans="1:8" x14ac:dyDescent="0.35">
      <c r="A3051" s="19" t="s">
        <v>8691</v>
      </c>
      <c r="B3051" s="19" t="s">
        <v>8690</v>
      </c>
      <c r="C3051" s="19" t="s">
        <v>8261</v>
      </c>
      <c r="D3051" s="19" t="s">
        <v>8689</v>
      </c>
      <c r="E3051" s="19" t="s">
        <v>7366</v>
      </c>
      <c r="F3051" s="19" t="s">
        <v>8259</v>
      </c>
      <c r="G3051" s="19">
        <v>394</v>
      </c>
      <c r="H3051" s="19" t="s">
        <v>8258</v>
      </c>
    </row>
    <row r="3052" spans="1:8" x14ac:dyDescent="0.35">
      <c r="A3052" s="19" t="s">
        <v>8688</v>
      </c>
      <c r="B3052" s="19" t="s">
        <v>8687</v>
      </c>
      <c r="C3052" s="19" t="s">
        <v>8261</v>
      </c>
      <c r="D3052" s="19" t="s">
        <v>8686</v>
      </c>
      <c r="E3052" s="19" t="s">
        <v>7368</v>
      </c>
      <c r="F3052" s="19" t="s">
        <v>8259</v>
      </c>
      <c r="G3052" s="19">
        <v>238</v>
      </c>
      <c r="H3052" s="19" t="s">
        <v>8258</v>
      </c>
    </row>
    <row r="3053" spans="1:8" x14ac:dyDescent="0.35">
      <c r="A3053" s="19" t="s">
        <v>8685</v>
      </c>
      <c r="B3053" s="19" t="s">
        <v>8684</v>
      </c>
      <c r="C3053" s="19" t="s">
        <v>8261</v>
      </c>
      <c r="D3053" s="19" t="s">
        <v>8683</v>
      </c>
      <c r="E3053" s="19" t="s">
        <v>7370</v>
      </c>
      <c r="F3053" s="19" t="s">
        <v>8259</v>
      </c>
      <c r="G3053" s="19">
        <v>593</v>
      </c>
      <c r="H3053" s="19" t="s">
        <v>8258</v>
      </c>
    </row>
    <row r="3054" spans="1:8" x14ac:dyDescent="0.35">
      <c r="A3054" s="19" t="s">
        <v>8682</v>
      </c>
      <c r="B3054" s="19" t="s">
        <v>8681</v>
      </c>
      <c r="C3054" s="19" t="s">
        <v>8261</v>
      </c>
      <c r="D3054" s="19" t="s">
        <v>8260</v>
      </c>
      <c r="E3054" s="19" t="s">
        <v>7374</v>
      </c>
      <c r="F3054" s="19" t="s">
        <v>8259</v>
      </c>
      <c r="G3054" s="19">
        <v>396</v>
      </c>
      <c r="H3054" s="19" t="s">
        <v>8258</v>
      </c>
    </row>
    <row r="3055" spans="1:8" x14ac:dyDescent="0.35">
      <c r="A3055" s="19" t="s">
        <v>8680</v>
      </c>
      <c r="B3055" s="19" t="s">
        <v>8679</v>
      </c>
      <c r="C3055" s="19" t="s">
        <v>8261</v>
      </c>
      <c r="D3055" s="19" t="s">
        <v>8260</v>
      </c>
      <c r="E3055" s="19" t="s">
        <v>7381</v>
      </c>
      <c r="F3055" s="19" t="s">
        <v>8259</v>
      </c>
      <c r="G3055" s="19">
        <v>341</v>
      </c>
      <c r="H3055" s="19" t="s">
        <v>8258</v>
      </c>
    </row>
    <row r="3056" spans="1:8" x14ac:dyDescent="0.35">
      <c r="A3056" s="19" t="s">
        <v>8678</v>
      </c>
      <c r="B3056" s="19" t="s">
        <v>8677</v>
      </c>
      <c r="C3056" s="19" t="s">
        <v>8261</v>
      </c>
      <c r="D3056" s="19" t="s">
        <v>7385</v>
      </c>
      <c r="E3056" s="19" t="s">
        <v>7383</v>
      </c>
      <c r="F3056" s="19" t="s">
        <v>8259</v>
      </c>
      <c r="G3056" s="19">
        <v>475</v>
      </c>
      <c r="H3056" s="19" t="s">
        <v>8258</v>
      </c>
    </row>
    <row r="3057" spans="1:8" x14ac:dyDescent="0.35">
      <c r="A3057" s="19" t="s">
        <v>8676</v>
      </c>
      <c r="B3057" s="19" t="s">
        <v>8675</v>
      </c>
      <c r="C3057" s="19" t="s">
        <v>8261</v>
      </c>
      <c r="D3057" s="19" t="s">
        <v>8674</v>
      </c>
      <c r="E3057" s="19" t="s">
        <v>7386</v>
      </c>
      <c r="F3057" s="19" t="s">
        <v>8259</v>
      </c>
      <c r="G3057" s="19">
        <v>256</v>
      </c>
      <c r="H3057" s="19" t="s">
        <v>8258</v>
      </c>
    </row>
    <row r="3058" spans="1:8" x14ac:dyDescent="0.35">
      <c r="A3058" s="19" t="s">
        <v>8673</v>
      </c>
      <c r="B3058" s="19" t="s">
        <v>8672</v>
      </c>
      <c r="C3058" s="19" t="s">
        <v>8261</v>
      </c>
      <c r="D3058" s="19" t="s">
        <v>8260</v>
      </c>
      <c r="E3058" s="19" t="s">
        <v>7389</v>
      </c>
      <c r="F3058" s="19" t="s">
        <v>8259</v>
      </c>
      <c r="G3058" s="19">
        <v>210</v>
      </c>
      <c r="H3058" s="19" t="s">
        <v>8258</v>
      </c>
    </row>
    <row r="3059" spans="1:8" x14ac:dyDescent="0.35">
      <c r="A3059" s="19" t="s">
        <v>8671</v>
      </c>
      <c r="B3059" s="19" t="s">
        <v>8670</v>
      </c>
      <c r="C3059" s="19" t="s">
        <v>8261</v>
      </c>
      <c r="D3059" s="19" t="s">
        <v>8669</v>
      </c>
      <c r="E3059" s="19" t="s">
        <v>7391</v>
      </c>
      <c r="F3059" s="19" t="s">
        <v>8259</v>
      </c>
      <c r="G3059" s="19">
        <v>256</v>
      </c>
      <c r="H3059" s="19" t="s">
        <v>8258</v>
      </c>
    </row>
    <row r="3060" spans="1:8" x14ac:dyDescent="0.35">
      <c r="A3060" s="19" t="s">
        <v>8668</v>
      </c>
      <c r="B3060" s="19" t="s">
        <v>8667</v>
      </c>
      <c r="C3060" s="19" t="s">
        <v>8261</v>
      </c>
      <c r="D3060" s="19" t="s">
        <v>8260</v>
      </c>
      <c r="E3060" s="19" t="s">
        <v>7393</v>
      </c>
      <c r="F3060" s="19" t="s">
        <v>8259</v>
      </c>
      <c r="G3060" s="19">
        <v>322</v>
      </c>
      <c r="H3060" s="19" t="s">
        <v>8258</v>
      </c>
    </row>
    <row r="3061" spans="1:8" x14ac:dyDescent="0.35">
      <c r="A3061" s="19" t="s">
        <v>8666</v>
      </c>
      <c r="B3061" s="19" t="s">
        <v>8665</v>
      </c>
      <c r="C3061" s="19" t="s">
        <v>8261</v>
      </c>
      <c r="D3061" s="19" t="s">
        <v>2666</v>
      </c>
      <c r="E3061" s="19" t="s">
        <v>7395</v>
      </c>
      <c r="F3061" s="19" t="s">
        <v>8259</v>
      </c>
      <c r="G3061" s="19">
        <v>322</v>
      </c>
      <c r="H3061" s="19" t="s">
        <v>8258</v>
      </c>
    </row>
    <row r="3062" spans="1:8" x14ac:dyDescent="0.35">
      <c r="A3062" s="19" t="s">
        <v>8664</v>
      </c>
      <c r="B3062" s="19" t="s">
        <v>8663</v>
      </c>
      <c r="C3062" s="19" t="s">
        <v>8261</v>
      </c>
      <c r="D3062" s="19" t="s">
        <v>8662</v>
      </c>
      <c r="E3062" s="19" t="s">
        <v>7402</v>
      </c>
      <c r="F3062" s="19" t="s">
        <v>8259</v>
      </c>
      <c r="G3062" s="19">
        <v>196</v>
      </c>
      <c r="H3062" s="19" t="s">
        <v>8258</v>
      </c>
    </row>
    <row r="3063" spans="1:8" x14ac:dyDescent="0.35">
      <c r="A3063" s="19" t="s">
        <v>8661</v>
      </c>
      <c r="B3063" s="19" t="s">
        <v>8660</v>
      </c>
      <c r="C3063" s="19" t="s">
        <v>8261</v>
      </c>
      <c r="D3063" s="19" t="s">
        <v>7406</v>
      </c>
      <c r="E3063" s="19" t="s">
        <v>7404</v>
      </c>
      <c r="F3063" s="19" t="s">
        <v>8259</v>
      </c>
      <c r="G3063" s="19">
        <v>381</v>
      </c>
      <c r="H3063" s="19" t="s">
        <v>8258</v>
      </c>
    </row>
    <row r="3064" spans="1:8" x14ac:dyDescent="0.35">
      <c r="A3064" s="19" t="s">
        <v>8659</v>
      </c>
      <c r="B3064" s="19" t="s">
        <v>8658</v>
      </c>
      <c r="C3064" s="19" t="s">
        <v>8261</v>
      </c>
      <c r="D3064" s="19" t="s">
        <v>7417</v>
      </c>
      <c r="E3064" s="19" t="s">
        <v>7415</v>
      </c>
      <c r="F3064" s="19" t="s">
        <v>8259</v>
      </c>
      <c r="G3064" s="19">
        <v>67</v>
      </c>
      <c r="H3064" s="19" t="s">
        <v>8258</v>
      </c>
    </row>
    <row r="3065" spans="1:8" x14ac:dyDescent="0.35">
      <c r="A3065" s="19" t="s">
        <v>8657</v>
      </c>
      <c r="B3065" s="19" t="s">
        <v>8656</v>
      </c>
      <c r="C3065" s="19" t="s">
        <v>8261</v>
      </c>
      <c r="D3065" s="19" t="s">
        <v>8260</v>
      </c>
      <c r="E3065" s="19" t="s">
        <v>7418</v>
      </c>
      <c r="F3065" s="19" t="s">
        <v>8259</v>
      </c>
      <c r="G3065" s="19">
        <v>236</v>
      </c>
      <c r="H3065" s="19" t="s">
        <v>8258</v>
      </c>
    </row>
    <row r="3066" spans="1:8" x14ac:dyDescent="0.35">
      <c r="A3066" s="19" t="s">
        <v>8655</v>
      </c>
      <c r="B3066" s="19" t="s">
        <v>8654</v>
      </c>
      <c r="C3066" s="19" t="s">
        <v>8261</v>
      </c>
      <c r="D3066" s="19" t="s">
        <v>8653</v>
      </c>
      <c r="E3066" s="19" t="s">
        <v>7425</v>
      </c>
      <c r="F3066" s="19" t="s">
        <v>8259</v>
      </c>
      <c r="G3066" s="19">
        <v>73</v>
      </c>
      <c r="H3066" s="19" t="s">
        <v>8258</v>
      </c>
    </row>
    <row r="3067" spans="1:8" x14ac:dyDescent="0.35">
      <c r="A3067" s="19" t="s">
        <v>8652</v>
      </c>
      <c r="B3067" s="19" t="s">
        <v>8651</v>
      </c>
      <c r="C3067" s="19" t="s">
        <v>8261</v>
      </c>
      <c r="D3067" s="19" t="s">
        <v>8650</v>
      </c>
      <c r="E3067" s="19" t="s">
        <v>7428</v>
      </c>
      <c r="F3067" s="19" t="s">
        <v>8259</v>
      </c>
      <c r="G3067" s="19">
        <v>258</v>
      </c>
      <c r="H3067" s="19" t="s">
        <v>8258</v>
      </c>
    </row>
    <row r="3068" spans="1:8" x14ac:dyDescent="0.35">
      <c r="A3068" s="19" t="s">
        <v>8649</v>
      </c>
      <c r="B3068" s="19" t="s">
        <v>8648</v>
      </c>
      <c r="C3068" s="19" t="s">
        <v>8261</v>
      </c>
      <c r="D3068" s="19" t="s">
        <v>8647</v>
      </c>
      <c r="E3068" s="19" t="s">
        <v>7445</v>
      </c>
      <c r="F3068" s="19" t="s">
        <v>8259</v>
      </c>
      <c r="G3068" s="19">
        <v>127</v>
      </c>
      <c r="H3068" s="19" t="s">
        <v>8258</v>
      </c>
    </row>
    <row r="3069" spans="1:8" x14ac:dyDescent="0.35">
      <c r="A3069" s="19" t="s">
        <v>8646</v>
      </c>
      <c r="B3069" s="19" t="s">
        <v>8645</v>
      </c>
      <c r="C3069" s="19" t="s">
        <v>8261</v>
      </c>
      <c r="D3069" s="19" t="s">
        <v>8644</v>
      </c>
      <c r="E3069" s="19" t="s">
        <v>7447</v>
      </c>
      <c r="F3069" s="19" t="s">
        <v>8259</v>
      </c>
      <c r="G3069" s="19">
        <v>362</v>
      </c>
      <c r="H3069" s="19" t="s">
        <v>8258</v>
      </c>
    </row>
    <row r="3070" spans="1:8" x14ac:dyDescent="0.35">
      <c r="A3070" s="19" t="s">
        <v>8643</v>
      </c>
      <c r="B3070" s="19" t="s">
        <v>8642</v>
      </c>
      <c r="C3070" s="19" t="s">
        <v>8261</v>
      </c>
      <c r="D3070" s="19" t="s">
        <v>8260</v>
      </c>
      <c r="E3070" s="19" t="s">
        <v>7453</v>
      </c>
      <c r="F3070" s="19" t="s">
        <v>8259</v>
      </c>
      <c r="G3070" s="19">
        <v>417</v>
      </c>
      <c r="H3070" s="19" t="s">
        <v>8258</v>
      </c>
    </row>
    <row r="3071" spans="1:8" x14ac:dyDescent="0.35">
      <c r="A3071" s="19" t="s">
        <v>8641</v>
      </c>
      <c r="B3071" s="19" t="s">
        <v>8640</v>
      </c>
      <c r="C3071" s="19" t="s">
        <v>8261</v>
      </c>
      <c r="D3071" s="19" t="s">
        <v>8260</v>
      </c>
      <c r="E3071" s="19" t="s">
        <v>7457</v>
      </c>
      <c r="F3071" s="19" t="s">
        <v>8259</v>
      </c>
      <c r="G3071" s="19">
        <v>150</v>
      </c>
      <c r="H3071" s="19" t="s">
        <v>8258</v>
      </c>
    </row>
    <row r="3072" spans="1:8" x14ac:dyDescent="0.35">
      <c r="A3072" s="19" t="s">
        <v>8639</v>
      </c>
      <c r="B3072" s="19" t="s">
        <v>8638</v>
      </c>
      <c r="C3072" s="19" t="s">
        <v>8261</v>
      </c>
      <c r="D3072" s="19" t="s">
        <v>8637</v>
      </c>
      <c r="E3072" s="19" t="s">
        <v>7459</v>
      </c>
      <c r="F3072" s="19" t="s">
        <v>8259</v>
      </c>
      <c r="G3072" s="19">
        <v>167</v>
      </c>
      <c r="H3072" s="19" t="s">
        <v>8258</v>
      </c>
    </row>
    <row r="3073" spans="1:8" x14ac:dyDescent="0.35">
      <c r="A3073" s="19" t="s">
        <v>8636</v>
      </c>
      <c r="B3073" s="19" t="s">
        <v>8635</v>
      </c>
      <c r="C3073" s="19" t="s">
        <v>8261</v>
      </c>
      <c r="D3073" s="19" t="s">
        <v>8634</v>
      </c>
      <c r="E3073" s="19" t="s">
        <v>7462</v>
      </c>
      <c r="F3073" s="19" t="s">
        <v>8259</v>
      </c>
      <c r="G3073" s="19">
        <v>224</v>
      </c>
      <c r="H3073" s="19" t="s">
        <v>8258</v>
      </c>
    </row>
    <row r="3074" spans="1:8" x14ac:dyDescent="0.35">
      <c r="A3074" s="19" t="s">
        <v>8633</v>
      </c>
      <c r="B3074" s="19" t="s">
        <v>8632</v>
      </c>
      <c r="C3074" s="19" t="s">
        <v>8261</v>
      </c>
      <c r="D3074" s="19" t="s">
        <v>8631</v>
      </c>
      <c r="E3074" s="19" t="s">
        <v>7465</v>
      </c>
      <c r="F3074" s="19" t="s">
        <v>8259</v>
      </c>
      <c r="G3074" s="19">
        <v>260</v>
      </c>
      <c r="H3074" s="19" t="s">
        <v>8258</v>
      </c>
    </row>
    <row r="3075" spans="1:8" x14ac:dyDescent="0.35">
      <c r="A3075" s="19" t="s">
        <v>8630</v>
      </c>
      <c r="B3075" s="19" t="s">
        <v>8629</v>
      </c>
      <c r="C3075" s="19" t="s">
        <v>8261</v>
      </c>
      <c r="D3075" s="19" t="s">
        <v>8260</v>
      </c>
      <c r="E3075" s="19" t="s">
        <v>7468</v>
      </c>
      <c r="F3075" s="19" t="s">
        <v>8259</v>
      </c>
      <c r="G3075" s="19">
        <v>203</v>
      </c>
      <c r="H3075" s="19" t="s">
        <v>8258</v>
      </c>
    </row>
    <row r="3076" spans="1:8" x14ac:dyDescent="0.35">
      <c r="A3076" s="19" t="s">
        <v>8628</v>
      </c>
      <c r="B3076" s="19" t="s">
        <v>8627</v>
      </c>
      <c r="C3076" s="19" t="s">
        <v>8261</v>
      </c>
      <c r="D3076" s="19" t="s">
        <v>7472</v>
      </c>
      <c r="E3076" s="19" t="s">
        <v>7470</v>
      </c>
      <c r="F3076" s="19" t="s">
        <v>8259</v>
      </c>
      <c r="G3076" s="19">
        <v>227</v>
      </c>
      <c r="H3076" s="19" t="s">
        <v>8258</v>
      </c>
    </row>
    <row r="3077" spans="1:8" x14ac:dyDescent="0.35">
      <c r="A3077" s="19" t="s">
        <v>8626</v>
      </c>
      <c r="B3077" s="19" t="s">
        <v>8625</v>
      </c>
      <c r="C3077" s="19" t="s">
        <v>8261</v>
      </c>
      <c r="D3077" s="19" t="s">
        <v>8624</v>
      </c>
      <c r="E3077" s="19" t="s">
        <v>7475</v>
      </c>
      <c r="F3077" s="19" t="s">
        <v>8259</v>
      </c>
      <c r="G3077" s="19">
        <v>112</v>
      </c>
      <c r="H3077" s="19" t="s">
        <v>8258</v>
      </c>
    </row>
    <row r="3078" spans="1:8" x14ac:dyDescent="0.35">
      <c r="A3078" s="19" t="s">
        <v>8623</v>
      </c>
      <c r="B3078" s="19" t="s">
        <v>8622</v>
      </c>
      <c r="C3078" s="19" t="s">
        <v>8261</v>
      </c>
      <c r="D3078" s="19" t="s">
        <v>7486</v>
      </c>
      <c r="E3078" s="19" t="s">
        <v>7484</v>
      </c>
      <c r="F3078" s="19" t="s">
        <v>8259</v>
      </c>
      <c r="G3078" s="19">
        <v>380</v>
      </c>
      <c r="H3078" s="19" t="s">
        <v>8258</v>
      </c>
    </row>
    <row r="3079" spans="1:8" x14ac:dyDescent="0.35">
      <c r="A3079" s="19" t="s">
        <v>8621</v>
      </c>
      <c r="B3079" s="19" t="s">
        <v>8620</v>
      </c>
      <c r="C3079" s="19" t="s">
        <v>8261</v>
      </c>
      <c r="D3079" s="19" t="s">
        <v>8260</v>
      </c>
      <c r="E3079" s="19" t="s">
        <v>7501</v>
      </c>
      <c r="F3079" s="19" t="s">
        <v>8259</v>
      </c>
      <c r="G3079" s="19">
        <v>158</v>
      </c>
      <c r="H3079" s="19" t="s">
        <v>8258</v>
      </c>
    </row>
    <row r="3080" spans="1:8" x14ac:dyDescent="0.35">
      <c r="A3080" s="19" t="s">
        <v>8619</v>
      </c>
      <c r="B3080" s="19" t="s">
        <v>8618</v>
      </c>
      <c r="C3080" s="19" t="s">
        <v>8261</v>
      </c>
      <c r="D3080" s="19" t="s">
        <v>7511</v>
      </c>
      <c r="E3080" s="19" t="s">
        <v>7509</v>
      </c>
      <c r="F3080" s="19" t="s">
        <v>8259</v>
      </c>
      <c r="G3080" s="19">
        <v>233</v>
      </c>
      <c r="H3080" s="19" t="s">
        <v>8258</v>
      </c>
    </row>
    <row r="3081" spans="1:8" x14ac:dyDescent="0.35">
      <c r="A3081" s="19" t="s">
        <v>8617</v>
      </c>
      <c r="B3081" s="19" t="s">
        <v>8616</v>
      </c>
      <c r="C3081" s="19" t="s">
        <v>8261</v>
      </c>
      <c r="D3081" s="19" t="s">
        <v>8260</v>
      </c>
      <c r="E3081" s="19" t="s">
        <v>7515</v>
      </c>
      <c r="F3081" s="19" t="s">
        <v>8259</v>
      </c>
      <c r="G3081" s="19">
        <v>112</v>
      </c>
      <c r="H3081" s="19" t="s">
        <v>8258</v>
      </c>
    </row>
    <row r="3082" spans="1:8" x14ac:dyDescent="0.35">
      <c r="A3082" s="19" t="s">
        <v>8615</v>
      </c>
      <c r="B3082" s="19" t="s">
        <v>8614</v>
      </c>
      <c r="C3082" s="19" t="s">
        <v>8261</v>
      </c>
      <c r="D3082" s="19" t="s">
        <v>8260</v>
      </c>
      <c r="E3082" s="19" t="s">
        <v>7522</v>
      </c>
      <c r="F3082" s="19" t="s">
        <v>8259</v>
      </c>
      <c r="G3082" s="19">
        <v>122</v>
      </c>
      <c r="H3082" s="19" t="s">
        <v>8258</v>
      </c>
    </row>
    <row r="3083" spans="1:8" x14ac:dyDescent="0.35">
      <c r="A3083" s="19" t="s">
        <v>8613</v>
      </c>
      <c r="B3083" s="19" t="s">
        <v>8612</v>
      </c>
      <c r="C3083" s="19" t="s">
        <v>8261</v>
      </c>
      <c r="D3083" s="19" t="s">
        <v>2509</v>
      </c>
      <c r="E3083" s="19" t="s">
        <v>7524</v>
      </c>
      <c r="F3083" s="19" t="s">
        <v>8259</v>
      </c>
      <c r="G3083" s="19">
        <v>756</v>
      </c>
      <c r="H3083" s="19" t="s">
        <v>8258</v>
      </c>
    </row>
    <row r="3084" spans="1:8" x14ac:dyDescent="0.35">
      <c r="A3084" s="19" t="s">
        <v>8611</v>
      </c>
      <c r="B3084" s="19" t="s">
        <v>8610</v>
      </c>
      <c r="C3084" s="19" t="s">
        <v>8261</v>
      </c>
      <c r="D3084" s="19" t="s">
        <v>8260</v>
      </c>
      <c r="E3084" s="19" t="s">
        <v>7526</v>
      </c>
      <c r="F3084" s="19" t="s">
        <v>8259</v>
      </c>
      <c r="G3084" s="19">
        <v>415</v>
      </c>
      <c r="H3084" s="19" t="s">
        <v>8258</v>
      </c>
    </row>
    <row r="3085" spans="1:8" x14ac:dyDescent="0.35">
      <c r="A3085" s="19" t="s">
        <v>8609</v>
      </c>
      <c r="B3085" s="19" t="s">
        <v>8608</v>
      </c>
      <c r="C3085" s="19" t="s">
        <v>8261</v>
      </c>
      <c r="D3085" s="19" t="s">
        <v>2509</v>
      </c>
      <c r="E3085" s="19" t="s">
        <v>7536</v>
      </c>
      <c r="F3085" s="19" t="s">
        <v>8259</v>
      </c>
      <c r="G3085" s="19">
        <v>635</v>
      </c>
      <c r="H3085" s="19" t="s">
        <v>8258</v>
      </c>
    </row>
    <row r="3086" spans="1:8" x14ac:dyDescent="0.35">
      <c r="A3086" s="19" t="s">
        <v>8607</v>
      </c>
      <c r="B3086" s="19" t="s">
        <v>8606</v>
      </c>
      <c r="C3086" s="19" t="s">
        <v>8261</v>
      </c>
      <c r="D3086" s="19" t="s">
        <v>6413</v>
      </c>
      <c r="E3086" s="19" t="s">
        <v>7541</v>
      </c>
      <c r="F3086" s="19" t="s">
        <v>8259</v>
      </c>
      <c r="G3086" s="19">
        <v>252</v>
      </c>
      <c r="H3086" s="19" t="s">
        <v>8258</v>
      </c>
    </row>
    <row r="3087" spans="1:8" x14ac:dyDescent="0.35">
      <c r="A3087" s="19" t="s">
        <v>8605</v>
      </c>
      <c r="B3087" s="19" t="s">
        <v>8604</v>
      </c>
      <c r="C3087" s="19" t="s">
        <v>8261</v>
      </c>
      <c r="D3087" s="19" t="s">
        <v>7545</v>
      </c>
      <c r="E3087" s="19" t="s">
        <v>7543</v>
      </c>
      <c r="F3087" s="19" t="s">
        <v>8259</v>
      </c>
      <c r="G3087" s="19">
        <v>1193</v>
      </c>
      <c r="H3087" s="19" t="s">
        <v>8258</v>
      </c>
    </row>
    <row r="3088" spans="1:8" x14ac:dyDescent="0.35">
      <c r="A3088" s="19" t="s">
        <v>8603</v>
      </c>
      <c r="B3088" s="19" t="s">
        <v>8602</v>
      </c>
      <c r="C3088" s="19" t="s">
        <v>8261</v>
      </c>
      <c r="D3088" s="19" t="s">
        <v>8601</v>
      </c>
      <c r="E3088" s="19" t="s">
        <v>7546</v>
      </c>
      <c r="F3088" s="19" t="s">
        <v>8259</v>
      </c>
      <c r="G3088" s="19">
        <v>311</v>
      </c>
      <c r="H3088" s="19" t="s">
        <v>8258</v>
      </c>
    </row>
    <row r="3089" spans="1:8" x14ac:dyDescent="0.35">
      <c r="A3089" s="19" t="s">
        <v>8600</v>
      </c>
      <c r="B3089" s="19" t="s">
        <v>8599</v>
      </c>
      <c r="C3089" s="19" t="s">
        <v>8261</v>
      </c>
      <c r="D3089" s="19" t="s">
        <v>8598</v>
      </c>
      <c r="E3089" s="19" t="s">
        <v>7550</v>
      </c>
      <c r="F3089" s="19" t="s">
        <v>8259</v>
      </c>
      <c r="G3089" s="19">
        <v>525</v>
      </c>
      <c r="H3089" s="19" t="s">
        <v>8258</v>
      </c>
    </row>
    <row r="3090" spans="1:8" x14ac:dyDescent="0.35">
      <c r="A3090" s="19" t="s">
        <v>8597</v>
      </c>
      <c r="B3090" s="19" t="s">
        <v>8596</v>
      </c>
      <c r="C3090" s="19" t="s">
        <v>8261</v>
      </c>
      <c r="D3090" s="19" t="s">
        <v>8595</v>
      </c>
      <c r="E3090" s="19" t="s">
        <v>7552</v>
      </c>
      <c r="F3090" s="19" t="s">
        <v>8259</v>
      </c>
      <c r="G3090" s="19">
        <v>249</v>
      </c>
      <c r="H3090" s="19" t="s">
        <v>8258</v>
      </c>
    </row>
    <row r="3091" spans="1:8" x14ac:dyDescent="0.35">
      <c r="A3091" s="19" t="s">
        <v>8594</v>
      </c>
      <c r="B3091" s="19" t="s">
        <v>8593</v>
      </c>
      <c r="C3091" s="19" t="s">
        <v>8261</v>
      </c>
      <c r="D3091" s="19" t="s">
        <v>8260</v>
      </c>
      <c r="E3091" s="19" t="s">
        <v>7554</v>
      </c>
      <c r="F3091" s="19" t="s">
        <v>8259</v>
      </c>
      <c r="G3091" s="19">
        <v>69</v>
      </c>
      <c r="H3091" s="19" t="s">
        <v>8258</v>
      </c>
    </row>
    <row r="3092" spans="1:8" x14ac:dyDescent="0.35">
      <c r="A3092" s="19" t="s">
        <v>8592</v>
      </c>
      <c r="B3092" s="19" t="s">
        <v>8591</v>
      </c>
      <c r="C3092" s="19" t="s">
        <v>8261</v>
      </c>
      <c r="D3092" s="19" t="s">
        <v>8590</v>
      </c>
      <c r="E3092" s="19" t="s">
        <v>7563</v>
      </c>
      <c r="F3092" s="19" t="s">
        <v>8259</v>
      </c>
      <c r="G3092" s="19">
        <v>429</v>
      </c>
      <c r="H3092" s="19" t="s">
        <v>8258</v>
      </c>
    </row>
    <row r="3093" spans="1:8" x14ac:dyDescent="0.35">
      <c r="A3093" s="19" t="s">
        <v>8589</v>
      </c>
      <c r="B3093" s="19" t="s">
        <v>8588</v>
      </c>
      <c r="C3093" s="19" t="s">
        <v>8261</v>
      </c>
      <c r="D3093" s="19" t="s">
        <v>7568</v>
      </c>
      <c r="E3093" s="19" t="s">
        <v>8587</v>
      </c>
      <c r="F3093" s="19" t="s">
        <v>8259</v>
      </c>
      <c r="G3093" s="19">
        <v>112</v>
      </c>
      <c r="H3093" s="19" t="s">
        <v>8258</v>
      </c>
    </row>
    <row r="3094" spans="1:8" x14ac:dyDescent="0.35">
      <c r="A3094" s="19" t="s">
        <v>8586</v>
      </c>
      <c r="B3094" s="19" t="s">
        <v>8585</v>
      </c>
      <c r="C3094" s="19" t="s">
        <v>8261</v>
      </c>
      <c r="D3094" s="19" t="s">
        <v>7571</v>
      </c>
      <c r="E3094" s="19" t="s">
        <v>7569</v>
      </c>
      <c r="F3094" s="19" t="s">
        <v>8259</v>
      </c>
      <c r="G3094" s="19">
        <v>100</v>
      </c>
      <c r="H3094" s="19" t="s">
        <v>8258</v>
      </c>
    </row>
    <row r="3095" spans="1:8" x14ac:dyDescent="0.35">
      <c r="A3095" s="19" t="s">
        <v>8584</v>
      </c>
      <c r="B3095" s="19" t="s">
        <v>8583</v>
      </c>
      <c r="C3095" s="19" t="s">
        <v>8261</v>
      </c>
      <c r="D3095" s="19" t="s">
        <v>8582</v>
      </c>
      <c r="E3095" s="19" t="s">
        <v>7572</v>
      </c>
      <c r="F3095" s="19" t="s">
        <v>8259</v>
      </c>
      <c r="G3095" s="19">
        <v>93</v>
      </c>
      <c r="H3095" s="19" t="s">
        <v>8258</v>
      </c>
    </row>
    <row r="3096" spans="1:8" x14ac:dyDescent="0.35">
      <c r="A3096" s="19" t="s">
        <v>8581</v>
      </c>
      <c r="B3096" s="19" t="s">
        <v>8580</v>
      </c>
      <c r="C3096" s="19" t="s">
        <v>8261</v>
      </c>
      <c r="D3096" s="19" t="s">
        <v>8579</v>
      </c>
      <c r="E3096" s="19" t="s">
        <v>7581</v>
      </c>
      <c r="F3096" s="19" t="s">
        <v>8259</v>
      </c>
      <c r="G3096" s="19">
        <v>297</v>
      </c>
      <c r="H3096" s="19" t="s">
        <v>8258</v>
      </c>
    </row>
    <row r="3097" spans="1:8" x14ac:dyDescent="0.35">
      <c r="A3097" s="19" t="s">
        <v>8578</v>
      </c>
      <c r="B3097" s="19" t="s">
        <v>8577</v>
      </c>
      <c r="C3097" s="19" t="s">
        <v>8261</v>
      </c>
      <c r="D3097" s="19" t="s">
        <v>8260</v>
      </c>
      <c r="E3097" s="19" t="s">
        <v>7583</v>
      </c>
      <c r="F3097" s="19" t="s">
        <v>8259</v>
      </c>
      <c r="G3097" s="19">
        <v>84</v>
      </c>
      <c r="H3097" s="19" t="s">
        <v>8258</v>
      </c>
    </row>
    <row r="3098" spans="1:8" x14ac:dyDescent="0.35">
      <c r="A3098" s="19" t="s">
        <v>8576</v>
      </c>
      <c r="B3098" s="19" t="s">
        <v>8575</v>
      </c>
      <c r="C3098" s="19" t="s">
        <v>8261</v>
      </c>
      <c r="D3098" s="19" t="s">
        <v>1063</v>
      </c>
      <c r="E3098" s="19" t="s">
        <v>7587</v>
      </c>
      <c r="F3098" s="19" t="s">
        <v>8259</v>
      </c>
      <c r="G3098" s="19">
        <v>68</v>
      </c>
      <c r="H3098" s="19" t="s">
        <v>8258</v>
      </c>
    </row>
    <row r="3099" spans="1:8" x14ac:dyDescent="0.35">
      <c r="A3099" s="19" t="s">
        <v>8574</v>
      </c>
      <c r="B3099" s="19" t="s">
        <v>8573</v>
      </c>
      <c r="C3099" s="19" t="s">
        <v>8261</v>
      </c>
      <c r="D3099" s="19" t="s">
        <v>8260</v>
      </c>
      <c r="E3099" s="19" t="s">
        <v>7589</v>
      </c>
      <c r="F3099" s="19" t="s">
        <v>8259</v>
      </c>
      <c r="G3099" s="19">
        <v>230</v>
      </c>
      <c r="H3099" s="19" t="s">
        <v>8258</v>
      </c>
    </row>
    <row r="3100" spans="1:8" x14ac:dyDescent="0.35">
      <c r="A3100" s="19" t="s">
        <v>8572</v>
      </c>
      <c r="B3100" s="19" t="s">
        <v>8571</v>
      </c>
      <c r="C3100" s="19" t="s">
        <v>8261</v>
      </c>
      <c r="D3100" s="19" t="s">
        <v>8570</v>
      </c>
      <c r="E3100" s="19" t="s">
        <v>7591</v>
      </c>
      <c r="F3100" s="19" t="s">
        <v>8259</v>
      </c>
      <c r="G3100" s="19">
        <v>317</v>
      </c>
      <c r="H3100" s="19" t="s">
        <v>8258</v>
      </c>
    </row>
    <row r="3101" spans="1:8" x14ac:dyDescent="0.35">
      <c r="A3101" s="19" t="s">
        <v>8569</v>
      </c>
      <c r="B3101" s="19" t="s">
        <v>8568</v>
      </c>
      <c r="C3101" s="19" t="s">
        <v>8261</v>
      </c>
      <c r="D3101" s="19" t="s">
        <v>111</v>
      </c>
      <c r="E3101" s="19" t="s">
        <v>7598</v>
      </c>
      <c r="F3101" s="19" t="s">
        <v>8259</v>
      </c>
      <c r="G3101" s="19">
        <v>261</v>
      </c>
      <c r="H3101" s="19" t="s">
        <v>8258</v>
      </c>
    </row>
    <row r="3102" spans="1:8" x14ac:dyDescent="0.35">
      <c r="A3102" s="19" t="s">
        <v>8567</v>
      </c>
      <c r="B3102" s="19" t="s">
        <v>8566</v>
      </c>
      <c r="C3102" s="19" t="s">
        <v>8261</v>
      </c>
      <c r="D3102" s="19" t="s">
        <v>8260</v>
      </c>
      <c r="E3102" s="19" t="s">
        <v>7600</v>
      </c>
      <c r="F3102" s="19" t="s">
        <v>8259</v>
      </c>
      <c r="G3102" s="19">
        <v>60</v>
      </c>
      <c r="H3102" s="19" t="s">
        <v>8258</v>
      </c>
    </row>
    <row r="3103" spans="1:8" x14ac:dyDescent="0.35">
      <c r="A3103" s="19" t="s">
        <v>8565</v>
      </c>
      <c r="B3103" s="19" t="s">
        <v>8564</v>
      </c>
      <c r="C3103" s="19" t="s">
        <v>8261</v>
      </c>
      <c r="D3103" s="19" t="s">
        <v>8563</v>
      </c>
      <c r="E3103" s="19" t="s">
        <v>7618</v>
      </c>
      <c r="F3103" s="19" t="s">
        <v>8259</v>
      </c>
      <c r="G3103" s="19">
        <v>298</v>
      </c>
      <c r="H3103" s="19" t="s">
        <v>8258</v>
      </c>
    </row>
    <row r="3104" spans="1:8" x14ac:dyDescent="0.35">
      <c r="A3104" s="19" t="s">
        <v>8562</v>
      </c>
      <c r="B3104" s="19" t="s">
        <v>8561</v>
      </c>
      <c r="C3104" s="19" t="s">
        <v>8261</v>
      </c>
      <c r="D3104" s="19" t="s">
        <v>8260</v>
      </c>
      <c r="E3104" s="19" t="s">
        <v>7632</v>
      </c>
      <c r="F3104" s="19" t="s">
        <v>8259</v>
      </c>
      <c r="G3104" s="19">
        <v>210</v>
      </c>
      <c r="H3104" s="19" t="s">
        <v>8258</v>
      </c>
    </row>
    <row r="3105" spans="1:8" x14ac:dyDescent="0.35">
      <c r="A3105" s="19" t="s">
        <v>8560</v>
      </c>
      <c r="B3105" s="19" t="s">
        <v>8559</v>
      </c>
      <c r="C3105" s="19" t="s">
        <v>8261</v>
      </c>
      <c r="D3105" s="19" t="s">
        <v>8260</v>
      </c>
      <c r="E3105" s="19" t="s">
        <v>7636</v>
      </c>
      <c r="F3105" s="19" t="s">
        <v>8259</v>
      </c>
      <c r="G3105" s="19">
        <v>246</v>
      </c>
      <c r="H3105" s="19" t="s">
        <v>8258</v>
      </c>
    </row>
    <row r="3106" spans="1:8" x14ac:dyDescent="0.35">
      <c r="A3106" s="19" t="s">
        <v>8558</v>
      </c>
      <c r="B3106" s="19" t="s">
        <v>8557</v>
      </c>
      <c r="C3106" s="19" t="s">
        <v>8261</v>
      </c>
      <c r="D3106" s="19" t="s">
        <v>8386</v>
      </c>
      <c r="E3106" s="19" t="s">
        <v>7638</v>
      </c>
      <c r="F3106" s="19" t="s">
        <v>8259</v>
      </c>
      <c r="G3106" s="19">
        <v>250</v>
      </c>
      <c r="H3106" s="19" t="s">
        <v>8258</v>
      </c>
    </row>
    <row r="3107" spans="1:8" x14ac:dyDescent="0.35">
      <c r="A3107" s="19" t="s">
        <v>8556</v>
      </c>
      <c r="B3107" s="19" t="s">
        <v>8555</v>
      </c>
      <c r="C3107" s="19" t="s">
        <v>8261</v>
      </c>
      <c r="D3107" s="19" t="s">
        <v>8442</v>
      </c>
      <c r="E3107" s="19" t="s">
        <v>7646</v>
      </c>
      <c r="F3107" s="19" t="s">
        <v>8259</v>
      </c>
      <c r="G3107" s="19">
        <v>170</v>
      </c>
      <c r="H3107" s="19" t="s">
        <v>8258</v>
      </c>
    </row>
    <row r="3108" spans="1:8" x14ac:dyDescent="0.35">
      <c r="A3108" s="19" t="s">
        <v>8554</v>
      </c>
      <c r="B3108" s="19" t="s">
        <v>8553</v>
      </c>
      <c r="C3108" s="19" t="s">
        <v>8261</v>
      </c>
      <c r="D3108" s="19" t="s">
        <v>337</v>
      </c>
      <c r="E3108" s="19" t="s">
        <v>7648</v>
      </c>
      <c r="F3108" s="19" t="s">
        <v>8259</v>
      </c>
      <c r="G3108" s="19">
        <v>184</v>
      </c>
      <c r="H3108" s="19" t="s">
        <v>8258</v>
      </c>
    </row>
    <row r="3109" spans="1:8" x14ac:dyDescent="0.35">
      <c r="A3109" s="19" t="s">
        <v>8552</v>
      </c>
      <c r="B3109" s="19" t="s">
        <v>8551</v>
      </c>
      <c r="C3109" s="19" t="s">
        <v>8261</v>
      </c>
      <c r="D3109" s="19" t="s">
        <v>8386</v>
      </c>
      <c r="E3109" s="19" t="s">
        <v>7660</v>
      </c>
      <c r="F3109" s="19" t="s">
        <v>8259</v>
      </c>
      <c r="G3109" s="19">
        <v>293</v>
      </c>
      <c r="H3109" s="19" t="s">
        <v>8258</v>
      </c>
    </row>
    <row r="3110" spans="1:8" x14ac:dyDescent="0.35">
      <c r="A3110" s="19" t="s">
        <v>8550</v>
      </c>
      <c r="B3110" s="19" t="s">
        <v>8549</v>
      </c>
      <c r="C3110" s="19" t="s">
        <v>8261</v>
      </c>
      <c r="D3110" s="19" t="s">
        <v>8260</v>
      </c>
      <c r="E3110" s="19" t="s">
        <v>7668</v>
      </c>
      <c r="F3110" s="19" t="s">
        <v>8259</v>
      </c>
      <c r="G3110" s="19">
        <v>172</v>
      </c>
      <c r="H3110" s="19" t="s">
        <v>8258</v>
      </c>
    </row>
    <row r="3111" spans="1:8" x14ac:dyDescent="0.35">
      <c r="A3111" s="19" t="s">
        <v>8548</v>
      </c>
      <c r="B3111" s="19" t="s">
        <v>8547</v>
      </c>
      <c r="C3111" s="19" t="s">
        <v>8261</v>
      </c>
      <c r="D3111" s="19" t="s">
        <v>4629</v>
      </c>
      <c r="E3111" s="19" t="s">
        <v>7670</v>
      </c>
      <c r="F3111" s="19" t="s">
        <v>8259</v>
      </c>
      <c r="G3111" s="19">
        <v>109</v>
      </c>
      <c r="H3111" s="19" t="s">
        <v>8258</v>
      </c>
    </row>
    <row r="3112" spans="1:8" x14ac:dyDescent="0.35">
      <c r="A3112" s="19" t="s">
        <v>8546</v>
      </c>
      <c r="B3112" s="19" t="s">
        <v>8545</v>
      </c>
      <c r="C3112" s="19" t="s">
        <v>8261</v>
      </c>
      <c r="D3112" s="19" t="s">
        <v>1581</v>
      </c>
      <c r="E3112" s="19" t="s">
        <v>7672</v>
      </c>
      <c r="F3112" s="19" t="s">
        <v>8259</v>
      </c>
      <c r="G3112" s="19">
        <v>256</v>
      </c>
      <c r="H3112" s="19" t="s">
        <v>8258</v>
      </c>
    </row>
    <row r="3113" spans="1:8" x14ac:dyDescent="0.35">
      <c r="A3113" s="19" t="s">
        <v>8544</v>
      </c>
      <c r="B3113" s="19" t="s">
        <v>8543</v>
      </c>
      <c r="C3113" s="19" t="s">
        <v>8261</v>
      </c>
      <c r="D3113" s="19" t="s">
        <v>8260</v>
      </c>
      <c r="E3113" s="19" t="s">
        <v>7674</v>
      </c>
      <c r="F3113" s="19" t="s">
        <v>8259</v>
      </c>
      <c r="G3113" s="19">
        <v>105</v>
      </c>
      <c r="H3113" s="19" t="s">
        <v>8258</v>
      </c>
    </row>
    <row r="3114" spans="1:8" x14ac:dyDescent="0.35">
      <c r="A3114" s="19" t="s">
        <v>8542</v>
      </c>
      <c r="B3114" s="19" t="s">
        <v>8541</v>
      </c>
      <c r="C3114" s="19" t="s">
        <v>8261</v>
      </c>
      <c r="D3114" s="19" t="s">
        <v>6795</v>
      </c>
      <c r="E3114" s="19" t="s">
        <v>7676</v>
      </c>
      <c r="F3114" s="19" t="s">
        <v>8259</v>
      </c>
      <c r="G3114" s="19">
        <v>67</v>
      </c>
      <c r="H3114" s="19" t="s">
        <v>8258</v>
      </c>
    </row>
    <row r="3115" spans="1:8" x14ac:dyDescent="0.35">
      <c r="A3115" s="19" t="s">
        <v>8540</v>
      </c>
      <c r="B3115" s="19" t="s">
        <v>8539</v>
      </c>
      <c r="C3115" s="19" t="s">
        <v>8261</v>
      </c>
      <c r="D3115" s="19" t="s">
        <v>8260</v>
      </c>
      <c r="E3115" s="19" t="s">
        <v>7678</v>
      </c>
      <c r="F3115" s="19" t="s">
        <v>8259</v>
      </c>
      <c r="G3115" s="19">
        <v>140</v>
      </c>
      <c r="H3115" s="19" t="s">
        <v>8258</v>
      </c>
    </row>
    <row r="3116" spans="1:8" x14ac:dyDescent="0.35">
      <c r="A3116" s="19" t="s">
        <v>8538</v>
      </c>
      <c r="B3116" s="19" t="s">
        <v>8537</v>
      </c>
      <c r="C3116" s="19" t="s">
        <v>8261</v>
      </c>
      <c r="D3116" s="19" t="s">
        <v>8264</v>
      </c>
      <c r="E3116" s="19" t="s">
        <v>7680</v>
      </c>
      <c r="F3116" s="19" t="s">
        <v>8259</v>
      </c>
      <c r="G3116" s="19">
        <v>449</v>
      </c>
      <c r="H3116" s="19" t="s">
        <v>8258</v>
      </c>
    </row>
    <row r="3117" spans="1:8" x14ac:dyDescent="0.35">
      <c r="A3117" s="19" t="s">
        <v>8536</v>
      </c>
      <c r="B3117" s="19" t="s">
        <v>8535</v>
      </c>
      <c r="C3117" s="19" t="s">
        <v>8261</v>
      </c>
      <c r="D3117" s="19" t="s">
        <v>8260</v>
      </c>
      <c r="E3117" s="19" t="s">
        <v>7690</v>
      </c>
      <c r="F3117" s="19" t="s">
        <v>8259</v>
      </c>
      <c r="G3117" s="19">
        <v>345</v>
      </c>
      <c r="H3117" s="19" t="s">
        <v>8258</v>
      </c>
    </row>
    <row r="3118" spans="1:8" x14ac:dyDescent="0.35">
      <c r="A3118" s="19" t="s">
        <v>8534</v>
      </c>
      <c r="B3118" s="19" t="s">
        <v>8533</v>
      </c>
      <c r="C3118" s="19" t="s">
        <v>8261</v>
      </c>
      <c r="D3118" s="19" t="s">
        <v>8260</v>
      </c>
      <c r="E3118" s="19" t="s">
        <v>7702</v>
      </c>
      <c r="F3118" s="19" t="s">
        <v>8259</v>
      </c>
      <c r="G3118" s="19">
        <v>367</v>
      </c>
      <c r="H3118" s="19" t="s">
        <v>8258</v>
      </c>
    </row>
    <row r="3119" spans="1:8" x14ac:dyDescent="0.35">
      <c r="A3119" s="19" t="s">
        <v>8532</v>
      </c>
      <c r="B3119" s="19" t="s">
        <v>8531</v>
      </c>
      <c r="C3119" s="19" t="s">
        <v>8261</v>
      </c>
      <c r="D3119" s="19" t="s">
        <v>8264</v>
      </c>
      <c r="E3119" s="19" t="s">
        <v>7710</v>
      </c>
      <c r="F3119" s="19" t="s">
        <v>8259</v>
      </c>
      <c r="G3119" s="19">
        <v>449</v>
      </c>
      <c r="H3119" s="19" t="s">
        <v>8258</v>
      </c>
    </row>
    <row r="3120" spans="1:8" x14ac:dyDescent="0.35">
      <c r="A3120" s="19" t="s">
        <v>8530</v>
      </c>
      <c r="B3120" s="19" t="s">
        <v>8529</v>
      </c>
      <c r="C3120" s="19" t="s">
        <v>8261</v>
      </c>
      <c r="D3120" s="19" t="s">
        <v>8260</v>
      </c>
      <c r="E3120" s="19" t="s">
        <v>7712</v>
      </c>
      <c r="F3120" s="19" t="s">
        <v>8259</v>
      </c>
      <c r="G3120" s="19">
        <v>122</v>
      </c>
      <c r="H3120" s="19" t="s">
        <v>8258</v>
      </c>
    </row>
    <row r="3121" spans="1:8" x14ac:dyDescent="0.35">
      <c r="A3121" s="19" t="s">
        <v>8528</v>
      </c>
      <c r="B3121" s="19" t="s">
        <v>8527</v>
      </c>
      <c r="C3121" s="19" t="s">
        <v>8261</v>
      </c>
      <c r="D3121" s="19" t="s">
        <v>157</v>
      </c>
      <c r="E3121" s="19" t="s">
        <v>7714</v>
      </c>
      <c r="F3121" s="19" t="s">
        <v>8259</v>
      </c>
      <c r="G3121" s="19">
        <v>59</v>
      </c>
      <c r="H3121" s="19" t="s">
        <v>8258</v>
      </c>
    </row>
    <row r="3122" spans="1:8" x14ac:dyDescent="0.35">
      <c r="A3122" s="19" t="s">
        <v>8526</v>
      </c>
      <c r="B3122" s="19" t="s">
        <v>8525</v>
      </c>
      <c r="C3122" s="19" t="s">
        <v>8261</v>
      </c>
      <c r="D3122" s="19" t="s">
        <v>8260</v>
      </c>
      <c r="E3122" s="19" t="s">
        <v>7717</v>
      </c>
      <c r="F3122" s="19" t="s">
        <v>8259</v>
      </c>
      <c r="G3122" s="19">
        <v>216</v>
      </c>
      <c r="H3122" s="19" t="s">
        <v>8258</v>
      </c>
    </row>
    <row r="3123" spans="1:8" x14ac:dyDescent="0.35">
      <c r="A3123" s="19" t="s">
        <v>8524</v>
      </c>
      <c r="B3123" s="19" t="s">
        <v>8523</v>
      </c>
      <c r="C3123" s="19" t="s">
        <v>8261</v>
      </c>
      <c r="D3123" s="19" t="s">
        <v>8522</v>
      </c>
      <c r="E3123" s="19" t="s">
        <v>7722</v>
      </c>
      <c r="F3123" s="19" t="s">
        <v>8259</v>
      </c>
      <c r="G3123" s="19">
        <v>375</v>
      </c>
      <c r="H3123" s="19" t="s">
        <v>8258</v>
      </c>
    </row>
    <row r="3124" spans="1:8" x14ac:dyDescent="0.35">
      <c r="A3124" s="19" t="s">
        <v>8521</v>
      </c>
      <c r="B3124" s="19" t="s">
        <v>8520</v>
      </c>
      <c r="C3124" s="19" t="s">
        <v>8261</v>
      </c>
      <c r="D3124" s="19" t="s">
        <v>8260</v>
      </c>
      <c r="E3124" s="19" t="s">
        <v>7725</v>
      </c>
      <c r="F3124" s="19" t="s">
        <v>8259</v>
      </c>
      <c r="G3124" s="19">
        <v>159</v>
      </c>
      <c r="H3124" s="19" t="s">
        <v>8258</v>
      </c>
    </row>
    <row r="3125" spans="1:8" x14ac:dyDescent="0.35">
      <c r="A3125" s="19" t="s">
        <v>8519</v>
      </c>
      <c r="B3125" s="19" t="s">
        <v>8518</v>
      </c>
      <c r="C3125" s="19" t="s">
        <v>8261</v>
      </c>
      <c r="D3125" s="19" t="s">
        <v>8517</v>
      </c>
      <c r="E3125" s="19" t="s">
        <v>7727</v>
      </c>
      <c r="F3125" s="19" t="s">
        <v>8259</v>
      </c>
      <c r="G3125" s="19">
        <v>312</v>
      </c>
      <c r="H3125" s="19" t="s">
        <v>8258</v>
      </c>
    </row>
    <row r="3126" spans="1:8" x14ac:dyDescent="0.35">
      <c r="A3126" s="19" t="s">
        <v>8516</v>
      </c>
      <c r="B3126" s="19" t="s">
        <v>8515</v>
      </c>
      <c r="C3126" s="19" t="s">
        <v>8261</v>
      </c>
      <c r="D3126" s="19" t="s">
        <v>8260</v>
      </c>
      <c r="E3126" s="19" t="s">
        <v>7729</v>
      </c>
      <c r="F3126" s="19" t="s">
        <v>8259</v>
      </c>
      <c r="G3126" s="19">
        <v>101</v>
      </c>
      <c r="H3126" s="19" t="s">
        <v>8258</v>
      </c>
    </row>
    <row r="3127" spans="1:8" x14ac:dyDescent="0.35">
      <c r="A3127" s="19" t="s">
        <v>8514</v>
      </c>
      <c r="B3127" s="19" t="s">
        <v>8513</v>
      </c>
      <c r="C3127" s="19" t="s">
        <v>8261</v>
      </c>
      <c r="D3127" s="19" t="s">
        <v>8260</v>
      </c>
      <c r="E3127" s="19" t="s">
        <v>7733</v>
      </c>
      <c r="F3127" s="19" t="s">
        <v>8259</v>
      </c>
      <c r="G3127" s="19">
        <v>362</v>
      </c>
      <c r="H3127" s="19" t="s">
        <v>8258</v>
      </c>
    </row>
    <row r="3128" spans="1:8" x14ac:dyDescent="0.35">
      <c r="A3128" s="19" t="s">
        <v>8512</v>
      </c>
      <c r="B3128" s="19" t="s">
        <v>8511</v>
      </c>
      <c r="C3128" s="19" t="s">
        <v>8261</v>
      </c>
      <c r="D3128" s="19" t="s">
        <v>8510</v>
      </c>
      <c r="E3128" s="19" t="s">
        <v>7735</v>
      </c>
      <c r="F3128" s="19" t="s">
        <v>8259</v>
      </c>
      <c r="G3128" s="19">
        <v>239</v>
      </c>
      <c r="H3128" s="19" t="s">
        <v>8258</v>
      </c>
    </row>
    <row r="3129" spans="1:8" x14ac:dyDescent="0.35">
      <c r="A3129" s="19" t="s">
        <v>8509</v>
      </c>
      <c r="B3129" s="19" t="s">
        <v>8508</v>
      </c>
      <c r="C3129" s="19" t="s">
        <v>8261</v>
      </c>
      <c r="D3129" s="19" t="s">
        <v>8442</v>
      </c>
      <c r="E3129" s="19" t="s">
        <v>7738</v>
      </c>
      <c r="F3129" s="19" t="s">
        <v>8259</v>
      </c>
      <c r="G3129" s="19">
        <v>165</v>
      </c>
      <c r="H3129" s="19" t="s">
        <v>8258</v>
      </c>
    </row>
    <row r="3130" spans="1:8" x14ac:dyDescent="0.35">
      <c r="A3130" s="19" t="s">
        <v>8507</v>
      </c>
      <c r="B3130" s="19" t="s">
        <v>8506</v>
      </c>
      <c r="C3130" s="19" t="s">
        <v>8261</v>
      </c>
      <c r="D3130" s="19" t="s">
        <v>8505</v>
      </c>
      <c r="E3130" s="19" t="s">
        <v>8504</v>
      </c>
      <c r="F3130" s="19" t="s">
        <v>8259</v>
      </c>
      <c r="G3130" s="19">
        <v>259</v>
      </c>
      <c r="H3130" s="19" t="s">
        <v>8258</v>
      </c>
    </row>
    <row r="3131" spans="1:8" x14ac:dyDescent="0.35">
      <c r="A3131" s="19" t="s">
        <v>8503</v>
      </c>
      <c r="B3131" s="19" t="s">
        <v>8502</v>
      </c>
      <c r="C3131" s="19" t="s">
        <v>8261</v>
      </c>
      <c r="D3131" s="19" t="s">
        <v>8501</v>
      </c>
      <c r="E3131" s="19" t="s">
        <v>7751</v>
      </c>
      <c r="F3131" s="19" t="s">
        <v>8259</v>
      </c>
      <c r="G3131" s="19">
        <v>367</v>
      </c>
      <c r="H3131" s="19" t="s">
        <v>8258</v>
      </c>
    </row>
    <row r="3132" spans="1:8" x14ac:dyDescent="0.35">
      <c r="A3132" s="19" t="s">
        <v>8500</v>
      </c>
      <c r="B3132" s="19" t="s">
        <v>8499</v>
      </c>
      <c r="C3132" s="19" t="s">
        <v>8261</v>
      </c>
      <c r="D3132" s="19" t="s">
        <v>8498</v>
      </c>
      <c r="E3132" s="19" t="s">
        <v>7763</v>
      </c>
      <c r="F3132" s="19" t="s">
        <v>8259</v>
      </c>
      <c r="G3132" s="19">
        <v>300</v>
      </c>
      <c r="H3132" s="19" t="s">
        <v>8258</v>
      </c>
    </row>
    <row r="3133" spans="1:8" x14ac:dyDescent="0.35">
      <c r="A3133" s="19" t="s">
        <v>8497</v>
      </c>
      <c r="B3133" s="19" t="s">
        <v>8496</v>
      </c>
      <c r="C3133" s="19" t="s">
        <v>8261</v>
      </c>
      <c r="D3133" s="19" t="s">
        <v>8260</v>
      </c>
      <c r="E3133" s="19" t="s">
        <v>7765</v>
      </c>
      <c r="F3133" s="19" t="s">
        <v>8259</v>
      </c>
      <c r="G3133" s="19">
        <v>423</v>
      </c>
      <c r="H3133" s="19" t="s">
        <v>8258</v>
      </c>
    </row>
    <row r="3134" spans="1:8" x14ac:dyDescent="0.35">
      <c r="A3134" s="19" t="s">
        <v>8495</v>
      </c>
      <c r="B3134" s="19" t="s">
        <v>8494</v>
      </c>
      <c r="C3134" s="19" t="s">
        <v>8261</v>
      </c>
      <c r="D3134" s="19" t="s">
        <v>790</v>
      </c>
      <c r="E3134" s="19" t="s">
        <v>7767</v>
      </c>
      <c r="F3134" s="19" t="s">
        <v>8259</v>
      </c>
      <c r="G3134" s="19">
        <v>168</v>
      </c>
      <c r="H3134" s="19" t="s">
        <v>8258</v>
      </c>
    </row>
    <row r="3135" spans="1:8" x14ac:dyDescent="0.35">
      <c r="A3135" s="19" t="s">
        <v>8493</v>
      </c>
      <c r="B3135" s="19" t="s">
        <v>8492</v>
      </c>
      <c r="C3135" s="19" t="s">
        <v>8261</v>
      </c>
      <c r="D3135" s="19" t="s">
        <v>8260</v>
      </c>
      <c r="E3135" s="19" t="s">
        <v>7769</v>
      </c>
      <c r="F3135" s="19" t="s">
        <v>8259</v>
      </c>
      <c r="G3135" s="19">
        <v>946</v>
      </c>
      <c r="H3135" s="19" t="s">
        <v>8258</v>
      </c>
    </row>
    <row r="3136" spans="1:8" x14ac:dyDescent="0.35">
      <c r="A3136" s="19" t="s">
        <v>8491</v>
      </c>
      <c r="B3136" s="19" t="s">
        <v>8490</v>
      </c>
      <c r="C3136" s="19" t="s">
        <v>8261</v>
      </c>
      <c r="D3136" s="19" t="s">
        <v>8442</v>
      </c>
      <c r="E3136" s="19" t="s">
        <v>7771</v>
      </c>
      <c r="F3136" s="19" t="s">
        <v>8259</v>
      </c>
      <c r="G3136" s="19">
        <v>164</v>
      </c>
      <c r="H3136" s="19" t="s">
        <v>8258</v>
      </c>
    </row>
    <row r="3137" spans="1:8" x14ac:dyDescent="0.35">
      <c r="A3137" s="19" t="s">
        <v>8489</v>
      </c>
      <c r="B3137" s="19" t="s">
        <v>8488</v>
      </c>
      <c r="C3137" s="19" t="s">
        <v>8261</v>
      </c>
      <c r="D3137" s="19" t="s">
        <v>8291</v>
      </c>
      <c r="E3137" s="19" t="s">
        <v>7788</v>
      </c>
      <c r="F3137" s="19" t="s">
        <v>8259</v>
      </c>
      <c r="G3137" s="19">
        <v>452</v>
      </c>
      <c r="H3137" s="19" t="s">
        <v>8258</v>
      </c>
    </row>
    <row r="3138" spans="1:8" x14ac:dyDescent="0.35">
      <c r="A3138" s="19" t="s">
        <v>8487</v>
      </c>
      <c r="B3138" s="19" t="s">
        <v>8486</v>
      </c>
      <c r="C3138" s="19" t="s">
        <v>8261</v>
      </c>
      <c r="D3138" s="19" t="s">
        <v>8260</v>
      </c>
      <c r="E3138" s="19" t="s">
        <v>7796</v>
      </c>
      <c r="F3138" s="19" t="s">
        <v>8259</v>
      </c>
      <c r="G3138" s="19">
        <v>62</v>
      </c>
      <c r="H3138" s="19" t="s">
        <v>8258</v>
      </c>
    </row>
    <row r="3139" spans="1:8" x14ac:dyDescent="0.35">
      <c r="A3139" s="19" t="s">
        <v>8485</v>
      </c>
      <c r="B3139" s="19" t="s">
        <v>8484</v>
      </c>
      <c r="C3139" s="19" t="s">
        <v>8261</v>
      </c>
      <c r="D3139" s="19" t="s">
        <v>8260</v>
      </c>
      <c r="E3139" s="19" t="s">
        <v>7803</v>
      </c>
      <c r="F3139" s="19" t="s">
        <v>8259</v>
      </c>
      <c r="G3139" s="19">
        <v>186</v>
      </c>
      <c r="H3139" s="19" t="s">
        <v>8258</v>
      </c>
    </row>
    <row r="3140" spans="1:8" x14ac:dyDescent="0.35">
      <c r="A3140" s="19" t="s">
        <v>8483</v>
      </c>
      <c r="B3140" s="19" t="s">
        <v>8482</v>
      </c>
      <c r="C3140" s="19" t="s">
        <v>8261</v>
      </c>
      <c r="D3140" s="19" t="s">
        <v>8481</v>
      </c>
      <c r="E3140" s="19" t="s">
        <v>7805</v>
      </c>
      <c r="F3140" s="19" t="s">
        <v>8259</v>
      </c>
      <c r="G3140" s="19">
        <v>246</v>
      </c>
      <c r="H3140" s="19" t="s">
        <v>8258</v>
      </c>
    </row>
    <row r="3141" spans="1:8" x14ac:dyDescent="0.35">
      <c r="A3141" s="19" t="s">
        <v>8480</v>
      </c>
      <c r="B3141" s="19" t="s">
        <v>8479</v>
      </c>
      <c r="C3141" s="19" t="s">
        <v>8261</v>
      </c>
      <c r="D3141" s="19" t="s">
        <v>117</v>
      </c>
      <c r="E3141" s="19" t="s">
        <v>7814</v>
      </c>
      <c r="F3141" s="19" t="s">
        <v>8259</v>
      </c>
      <c r="G3141" s="19">
        <v>71</v>
      </c>
      <c r="H3141" s="19" t="s">
        <v>8258</v>
      </c>
    </row>
    <row r="3142" spans="1:8" x14ac:dyDescent="0.35">
      <c r="A3142" s="19" t="s">
        <v>8478</v>
      </c>
      <c r="B3142" s="19" t="s">
        <v>8477</v>
      </c>
      <c r="C3142" s="19" t="s">
        <v>8261</v>
      </c>
      <c r="D3142" s="19" t="s">
        <v>8476</v>
      </c>
      <c r="E3142" s="19" t="s">
        <v>7820</v>
      </c>
      <c r="F3142" s="19" t="s">
        <v>8259</v>
      </c>
      <c r="G3142" s="19">
        <v>460</v>
      </c>
      <c r="H3142" s="19" t="s">
        <v>8258</v>
      </c>
    </row>
    <row r="3143" spans="1:8" x14ac:dyDescent="0.35">
      <c r="A3143" s="19" t="s">
        <v>8475</v>
      </c>
      <c r="B3143" s="19" t="s">
        <v>8474</v>
      </c>
      <c r="C3143" s="19" t="s">
        <v>8261</v>
      </c>
      <c r="D3143" s="19" t="s">
        <v>8260</v>
      </c>
      <c r="E3143" s="19" t="s">
        <v>7822</v>
      </c>
      <c r="F3143" s="19" t="s">
        <v>8259</v>
      </c>
      <c r="G3143" s="19">
        <v>397</v>
      </c>
      <c r="H3143" s="19" t="s">
        <v>8258</v>
      </c>
    </row>
    <row r="3144" spans="1:8" x14ac:dyDescent="0.35">
      <c r="A3144" s="19" t="s">
        <v>8473</v>
      </c>
      <c r="B3144" s="19" t="s">
        <v>8472</v>
      </c>
      <c r="C3144" s="19" t="s">
        <v>8261</v>
      </c>
      <c r="D3144" s="19" t="s">
        <v>8386</v>
      </c>
      <c r="E3144" s="19" t="s">
        <v>7824</v>
      </c>
      <c r="F3144" s="19" t="s">
        <v>8259</v>
      </c>
      <c r="G3144" s="19">
        <v>179</v>
      </c>
      <c r="H3144" s="19" t="s">
        <v>8258</v>
      </c>
    </row>
    <row r="3145" spans="1:8" x14ac:dyDescent="0.35">
      <c r="A3145" s="19" t="s">
        <v>8471</v>
      </c>
      <c r="B3145" s="19" t="s">
        <v>8470</v>
      </c>
      <c r="C3145" s="19" t="s">
        <v>8261</v>
      </c>
      <c r="D3145" s="19" t="s">
        <v>8469</v>
      </c>
      <c r="E3145" s="19" t="s">
        <v>7826</v>
      </c>
      <c r="F3145" s="19" t="s">
        <v>8259</v>
      </c>
      <c r="G3145" s="19">
        <v>135</v>
      </c>
      <c r="H3145" s="19" t="s">
        <v>8258</v>
      </c>
    </row>
    <row r="3146" spans="1:8" x14ac:dyDescent="0.35">
      <c r="A3146" s="19" t="s">
        <v>8468</v>
      </c>
      <c r="B3146" s="19" t="s">
        <v>8467</v>
      </c>
      <c r="C3146" s="19" t="s">
        <v>8261</v>
      </c>
      <c r="D3146" s="19" t="s">
        <v>8466</v>
      </c>
      <c r="E3146" s="19" t="s">
        <v>7829</v>
      </c>
      <c r="F3146" s="19" t="s">
        <v>8259</v>
      </c>
      <c r="G3146" s="19">
        <v>425</v>
      </c>
      <c r="H3146" s="19" t="s">
        <v>8258</v>
      </c>
    </row>
    <row r="3147" spans="1:8" x14ac:dyDescent="0.35">
      <c r="A3147" s="19" t="s">
        <v>8465</v>
      </c>
      <c r="B3147" s="19" t="s">
        <v>8464</v>
      </c>
      <c r="C3147" s="19" t="s">
        <v>8261</v>
      </c>
      <c r="D3147" s="19" t="s">
        <v>213</v>
      </c>
      <c r="E3147" s="19" t="s">
        <v>7831</v>
      </c>
      <c r="F3147" s="19" t="s">
        <v>8259</v>
      </c>
      <c r="G3147" s="19">
        <v>150</v>
      </c>
      <c r="H3147" s="19" t="s">
        <v>8258</v>
      </c>
    </row>
    <row r="3148" spans="1:8" x14ac:dyDescent="0.35">
      <c r="A3148" s="19" t="s">
        <v>8463</v>
      </c>
      <c r="B3148" s="19" t="s">
        <v>8462</v>
      </c>
      <c r="C3148" s="19" t="s">
        <v>8261</v>
      </c>
      <c r="D3148" s="19" t="s">
        <v>7839</v>
      </c>
      <c r="E3148" s="19" t="s">
        <v>7837</v>
      </c>
      <c r="F3148" s="19" t="s">
        <v>8259</v>
      </c>
      <c r="G3148" s="19">
        <v>494</v>
      </c>
      <c r="H3148" s="19" t="s">
        <v>8258</v>
      </c>
    </row>
    <row r="3149" spans="1:8" x14ac:dyDescent="0.35">
      <c r="A3149" s="19" t="s">
        <v>8461</v>
      </c>
      <c r="B3149" s="19" t="s">
        <v>8460</v>
      </c>
      <c r="C3149" s="19" t="s">
        <v>8261</v>
      </c>
      <c r="D3149" s="19" t="s">
        <v>8459</v>
      </c>
      <c r="E3149" s="19" t="s">
        <v>7840</v>
      </c>
      <c r="F3149" s="19" t="s">
        <v>8259</v>
      </c>
      <c r="G3149" s="19">
        <v>477</v>
      </c>
      <c r="H3149" s="19" t="s">
        <v>8258</v>
      </c>
    </row>
    <row r="3150" spans="1:8" x14ac:dyDescent="0.35">
      <c r="A3150" s="19" t="s">
        <v>8458</v>
      </c>
      <c r="B3150" s="19" t="s">
        <v>8457</v>
      </c>
      <c r="C3150" s="19" t="s">
        <v>8261</v>
      </c>
      <c r="D3150" s="19" t="s">
        <v>8260</v>
      </c>
      <c r="E3150" s="19" t="s">
        <v>7844</v>
      </c>
      <c r="F3150" s="19" t="s">
        <v>8259</v>
      </c>
      <c r="G3150" s="19">
        <v>238</v>
      </c>
      <c r="H3150" s="19" t="s">
        <v>8258</v>
      </c>
    </row>
    <row r="3151" spans="1:8" x14ac:dyDescent="0.35">
      <c r="A3151" s="19" t="s">
        <v>8456</v>
      </c>
      <c r="B3151" s="19" t="s">
        <v>8455</v>
      </c>
      <c r="C3151" s="19" t="s">
        <v>8261</v>
      </c>
      <c r="D3151" s="19" t="s">
        <v>8454</v>
      </c>
      <c r="E3151" s="19" t="s">
        <v>7852</v>
      </c>
      <c r="F3151" s="19" t="s">
        <v>8259</v>
      </c>
      <c r="G3151" s="19">
        <v>169</v>
      </c>
      <c r="H3151" s="19" t="s">
        <v>8258</v>
      </c>
    </row>
    <row r="3152" spans="1:8" x14ac:dyDescent="0.35">
      <c r="A3152" s="19" t="s">
        <v>8453</v>
      </c>
      <c r="B3152" s="19" t="s">
        <v>8452</v>
      </c>
      <c r="C3152" s="19" t="s">
        <v>8261</v>
      </c>
      <c r="D3152" s="19" t="s">
        <v>8260</v>
      </c>
      <c r="E3152" s="19" t="s">
        <v>7855</v>
      </c>
      <c r="F3152" s="19" t="s">
        <v>8259</v>
      </c>
      <c r="G3152" s="19">
        <v>81</v>
      </c>
      <c r="H3152" s="19" t="s">
        <v>8258</v>
      </c>
    </row>
    <row r="3153" spans="1:8" x14ac:dyDescent="0.35">
      <c r="A3153" s="19" t="s">
        <v>8451</v>
      </c>
      <c r="B3153" s="19" t="s">
        <v>8450</v>
      </c>
      <c r="C3153" s="19" t="s">
        <v>8261</v>
      </c>
      <c r="D3153" s="19" t="s">
        <v>8260</v>
      </c>
      <c r="E3153" s="19" t="s">
        <v>7860</v>
      </c>
      <c r="F3153" s="19" t="s">
        <v>8259</v>
      </c>
      <c r="G3153" s="19">
        <v>68</v>
      </c>
      <c r="H3153" s="19" t="s">
        <v>8258</v>
      </c>
    </row>
    <row r="3154" spans="1:8" x14ac:dyDescent="0.35">
      <c r="A3154" s="19" t="s">
        <v>8449</v>
      </c>
      <c r="B3154" s="19" t="s">
        <v>8448</v>
      </c>
      <c r="C3154" s="19" t="s">
        <v>8261</v>
      </c>
      <c r="D3154" s="19" t="s">
        <v>8447</v>
      </c>
      <c r="E3154" s="19" t="s">
        <v>7862</v>
      </c>
      <c r="F3154" s="19" t="s">
        <v>8259</v>
      </c>
      <c r="G3154" s="19">
        <v>336</v>
      </c>
      <c r="H3154" s="19" t="s">
        <v>8258</v>
      </c>
    </row>
    <row r="3155" spans="1:8" x14ac:dyDescent="0.35">
      <c r="A3155" s="19" t="s">
        <v>8446</v>
      </c>
      <c r="B3155" s="19" t="s">
        <v>8445</v>
      </c>
      <c r="C3155" s="19" t="s">
        <v>8261</v>
      </c>
      <c r="D3155" s="19" t="s">
        <v>8260</v>
      </c>
      <c r="E3155" s="19" t="s">
        <v>7865</v>
      </c>
      <c r="F3155" s="19" t="s">
        <v>8259</v>
      </c>
      <c r="G3155" s="19">
        <v>113</v>
      </c>
      <c r="H3155" s="19" t="s">
        <v>8258</v>
      </c>
    </row>
    <row r="3156" spans="1:8" x14ac:dyDescent="0.35">
      <c r="A3156" s="19" t="s">
        <v>8444</v>
      </c>
      <c r="B3156" s="19" t="s">
        <v>8443</v>
      </c>
      <c r="C3156" s="19" t="s">
        <v>8261</v>
      </c>
      <c r="D3156" s="19" t="s">
        <v>8442</v>
      </c>
      <c r="E3156" s="19" t="s">
        <v>7867</v>
      </c>
      <c r="F3156" s="19" t="s">
        <v>8259</v>
      </c>
      <c r="G3156" s="19">
        <v>165</v>
      </c>
      <c r="H3156" s="19" t="s">
        <v>8258</v>
      </c>
    </row>
    <row r="3157" spans="1:8" x14ac:dyDescent="0.35">
      <c r="A3157" s="19" t="s">
        <v>8441</v>
      </c>
      <c r="B3157" s="19" t="s">
        <v>8440</v>
      </c>
      <c r="C3157" s="19" t="s">
        <v>8261</v>
      </c>
      <c r="D3157" s="19" t="s">
        <v>8260</v>
      </c>
      <c r="E3157" s="19" t="s">
        <v>7881</v>
      </c>
      <c r="F3157" s="19" t="s">
        <v>8259</v>
      </c>
      <c r="G3157" s="19">
        <v>66</v>
      </c>
      <c r="H3157" s="19" t="s">
        <v>8258</v>
      </c>
    </row>
    <row r="3158" spans="1:8" x14ac:dyDescent="0.35">
      <c r="A3158" s="19" t="s">
        <v>8439</v>
      </c>
      <c r="B3158" s="19" t="s">
        <v>8438</v>
      </c>
      <c r="C3158" s="19" t="s">
        <v>8261</v>
      </c>
      <c r="D3158" s="19" t="s">
        <v>8437</v>
      </c>
      <c r="E3158" s="19" t="s">
        <v>7885</v>
      </c>
      <c r="F3158" s="19" t="s">
        <v>8259</v>
      </c>
      <c r="G3158" s="19">
        <v>211</v>
      </c>
      <c r="H3158" s="19" t="s">
        <v>8258</v>
      </c>
    </row>
    <row r="3159" spans="1:8" x14ac:dyDescent="0.35">
      <c r="A3159" s="19" t="s">
        <v>8436</v>
      </c>
      <c r="B3159" s="19" t="s">
        <v>8435</v>
      </c>
      <c r="C3159" s="19" t="s">
        <v>8261</v>
      </c>
      <c r="D3159" s="19" t="s">
        <v>8434</v>
      </c>
      <c r="E3159" s="19" t="s">
        <v>7887</v>
      </c>
      <c r="F3159" s="19" t="s">
        <v>8259</v>
      </c>
      <c r="G3159" s="19">
        <v>625</v>
      </c>
      <c r="H3159" s="19" t="s">
        <v>8258</v>
      </c>
    </row>
    <row r="3160" spans="1:8" x14ac:dyDescent="0.35">
      <c r="A3160" s="19" t="s">
        <v>8433</v>
      </c>
      <c r="B3160" s="19" t="s">
        <v>8432</v>
      </c>
      <c r="C3160" s="19" t="s">
        <v>8261</v>
      </c>
      <c r="D3160" s="19" t="s">
        <v>8431</v>
      </c>
      <c r="E3160" s="19" t="s">
        <v>7889</v>
      </c>
      <c r="F3160" s="19" t="s">
        <v>8259</v>
      </c>
      <c r="G3160" s="19">
        <v>376</v>
      </c>
      <c r="H3160" s="19" t="s">
        <v>8258</v>
      </c>
    </row>
    <row r="3161" spans="1:8" x14ac:dyDescent="0.35">
      <c r="A3161" s="19" t="s">
        <v>8430</v>
      </c>
      <c r="B3161" s="19" t="s">
        <v>8429</v>
      </c>
      <c r="C3161" s="19" t="s">
        <v>8261</v>
      </c>
      <c r="D3161" s="19" t="s">
        <v>8260</v>
      </c>
      <c r="E3161" s="19" t="s">
        <v>7892</v>
      </c>
      <c r="F3161" s="19" t="s">
        <v>8259</v>
      </c>
      <c r="G3161" s="19">
        <v>100</v>
      </c>
      <c r="H3161" s="19" t="s">
        <v>8258</v>
      </c>
    </row>
    <row r="3162" spans="1:8" x14ac:dyDescent="0.35">
      <c r="A3162" s="19" t="s">
        <v>8428</v>
      </c>
      <c r="B3162" s="19" t="s">
        <v>8427</v>
      </c>
      <c r="C3162" s="19" t="s">
        <v>8261</v>
      </c>
      <c r="D3162" s="19" t="s">
        <v>8260</v>
      </c>
      <c r="E3162" s="19" t="s">
        <v>7894</v>
      </c>
      <c r="F3162" s="19" t="s">
        <v>8259</v>
      </c>
      <c r="G3162" s="19">
        <v>68</v>
      </c>
      <c r="H3162" s="19" t="s">
        <v>8258</v>
      </c>
    </row>
    <row r="3163" spans="1:8" x14ac:dyDescent="0.35">
      <c r="A3163" s="19" t="s">
        <v>8426</v>
      </c>
      <c r="B3163" s="19" t="s">
        <v>8425</v>
      </c>
      <c r="C3163" s="19" t="s">
        <v>8261</v>
      </c>
      <c r="D3163" s="19" t="s">
        <v>8260</v>
      </c>
      <c r="E3163" s="19" t="s">
        <v>7898</v>
      </c>
      <c r="F3163" s="19" t="s">
        <v>8259</v>
      </c>
      <c r="G3163" s="19">
        <v>262</v>
      </c>
      <c r="H3163" s="19" t="s">
        <v>8258</v>
      </c>
    </row>
    <row r="3164" spans="1:8" x14ac:dyDescent="0.35">
      <c r="A3164" s="19" t="s">
        <v>8424</v>
      </c>
      <c r="B3164" s="19" t="s">
        <v>8423</v>
      </c>
      <c r="C3164" s="19" t="s">
        <v>8261</v>
      </c>
      <c r="D3164" s="19" t="s">
        <v>8422</v>
      </c>
      <c r="E3164" s="19" t="s">
        <v>7902</v>
      </c>
      <c r="F3164" s="19" t="s">
        <v>8259</v>
      </c>
      <c r="G3164" s="19">
        <v>102</v>
      </c>
      <c r="H3164" s="19" t="s">
        <v>8258</v>
      </c>
    </row>
    <row r="3165" spans="1:8" x14ac:dyDescent="0.35">
      <c r="A3165" s="19" t="s">
        <v>8421</v>
      </c>
      <c r="B3165" s="19" t="s">
        <v>8420</v>
      </c>
      <c r="C3165" s="19" t="s">
        <v>8261</v>
      </c>
      <c r="D3165" s="19" t="s">
        <v>8260</v>
      </c>
      <c r="E3165" s="19" t="s">
        <v>7904</v>
      </c>
      <c r="F3165" s="19" t="s">
        <v>8259</v>
      </c>
      <c r="G3165" s="19">
        <v>197</v>
      </c>
      <c r="H3165" s="19" t="s">
        <v>8258</v>
      </c>
    </row>
    <row r="3166" spans="1:8" x14ac:dyDescent="0.35">
      <c r="A3166" s="19" t="s">
        <v>8419</v>
      </c>
      <c r="B3166" s="19" t="s">
        <v>8418</v>
      </c>
      <c r="C3166" s="19" t="s">
        <v>8261</v>
      </c>
      <c r="D3166" s="19" t="s">
        <v>8417</v>
      </c>
      <c r="E3166" s="19" t="s">
        <v>7914</v>
      </c>
      <c r="F3166" s="19" t="s">
        <v>8259</v>
      </c>
      <c r="G3166" s="19">
        <v>279</v>
      </c>
      <c r="H3166" s="19" t="s">
        <v>8258</v>
      </c>
    </row>
    <row r="3167" spans="1:8" x14ac:dyDescent="0.35">
      <c r="A3167" s="19" t="s">
        <v>8416</v>
      </c>
      <c r="B3167" s="19" t="s">
        <v>8415</v>
      </c>
      <c r="C3167" s="19" t="s">
        <v>8261</v>
      </c>
      <c r="D3167" s="19" t="s">
        <v>6238</v>
      </c>
      <c r="E3167" s="19" t="s">
        <v>7916</v>
      </c>
      <c r="F3167" s="19" t="s">
        <v>8259</v>
      </c>
      <c r="G3167" s="19">
        <v>265</v>
      </c>
      <c r="H3167" s="19" t="s">
        <v>8258</v>
      </c>
    </row>
    <row r="3168" spans="1:8" x14ac:dyDescent="0.35">
      <c r="A3168" s="19" t="s">
        <v>8414</v>
      </c>
      <c r="B3168" s="19" t="s">
        <v>8413</v>
      </c>
      <c r="C3168" s="19" t="s">
        <v>8261</v>
      </c>
      <c r="D3168" s="19" t="s">
        <v>8260</v>
      </c>
      <c r="E3168" s="19" t="s">
        <v>7918</v>
      </c>
      <c r="F3168" s="19" t="s">
        <v>8259</v>
      </c>
      <c r="G3168" s="19">
        <v>191</v>
      </c>
      <c r="H3168" s="19" t="s">
        <v>8258</v>
      </c>
    </row>
    <row r="3169" spans="1:8" x14ac:dyDescent="0.35">
      <c r="A3169" s="19" t="s">
        <v>8412</v>
      </c>
      <c r="B3169" s="19" t="s">
        <v>8411</v>
      </c>
      <c r="C3169" s="19" t="s">
        <v>8261</v>
      </c>
      <c r="D3169" s="19" t="s">
        <v>8410</v>
      </c>
      <c r="E3169" s="19" t="s">
        <v>7932</v>
      </c>
      <c r="F3169" s="19" t="s">
        <v>8259</v>
      </c>
      <c r="G3169" s="19">
        <v>293</v>
      </c>
      <c r="H3169" s="19" t="s">
        <v>8258</v>
      </c>
    </row>
    <row r="3170" spans="1:8" x14ac:dyDescent="0.35">
      <c r="A3170" s="19" t="s">
        <v>8409</v>
      </c>
      <c r="B3170" s="19" t="s">
        <v>8408</v>
      </c>
      <c r="C3170" s="19" t="s">
        <v>8261</v>
      </c>
      <c r="D3170" s="19" t="s">
        <v>8260</v>
      </c>
      <c r="E3170" s="19" t="s">
        <v>7934</v>
      </c>
      <c r="F3170" s="19" t="s">
        <v>8259</v>
      </c>
      <c r="G3170" s="19">
        <v>79</v>
      </c>
      <c r="H3170" s="19" t="s">
        <v>8258</v>
      </c>
    </row>
    <row r="3171" spans="1:8" x14ac:dyDescent="0.35">
      <c r="A3171" s="19" t="s">
        <v>8407</v>
      </c>
      <c r="B3171" s="19" t="s">
        <v>8406</v>
      </c>
      <c r="C3171" s="19" t="s">
        <v>8261</v>
      </c>
      <c r="D3171" s="19" t="s">
        <v>8260</v>
      </c>
      <c r="E3171" s="19" t="s">
        <v>7944</v>
      </c>
      <c r="F3171" s="19" t="s">
        <v>8259</v>
      </c>
      <c r="G3171" s="19">
        <v>100</v>
      </c>
      <c r="H3171" s="19" t="s">
        <v>8258</v>
      </c>
    </row>
    <row r="3172" spans="1:8" x14ac:dyDescent="0.35">
      <c r="A3172" s="19" t="s">
        <v>8405</v>
      </c>
      <c r="B3172" s="19" t="s">
        <v>8404</v>
      </c>
      <c r="C3172" s="19" t="s">
        <v>8261</v>
      </c>
      <c r="D3172" s="19" t="s">
        <v>8361</v>
      </c>
      <c r="E3172" s="19" t="s">
        <v>7952</v>
      </c>
      <c r="F3172" s="19" t="s">
        <v>8259</v>
      </c>
      <c r="G3172" s="19">
        <v>196</v>
      </c>
      <c r="H3172" s="19" t="s">
        <v>8258</v>
      </c>
    </row>
    <row r="3173" spans="1:8" x14ac:dyDescent="0.35">
      <c r="A3173" s="19" t="s">
        <v>8403</v>
      </c>
      <c r="B3173" s="19" t="s">
        <v>8402</v>
      </c>
      <c r="C3173" s="19" t="s">
        <v>8261</v>
      </c>
      <c r="D3173" s="19" t="s">
        <v>8260</v>
      </c>
      <c r="E3173" s="19" t="s">
        <v>7954</v>
      </c>
      <c r="F3173" s="19" t="s">
        <v>8259</v>
      </c>
      <c r="G3173" s="19">
        <v>66</v>
      </c>
      <c r="H3173" s="19" t="s">
        <v>8258</v>
      </c>
    </row>
    <row r="3174" spans="1:8" x14ac:dyDescent="0.35">
      <c r="A3174" s="19" t="s">
        <v>8401</v>
      </c>
      <c r="B3174" s="19" t="s">
        <v>8400</v>
      </c>
      <c r="C3174" s="19" t="s">
        <v>8261</v>
      </c>
      <c r="D3174" s="19" t="s">
        <v>8260</v>
      </c>
      <c r="E3174" s="19" t="s">
        <v>7956</v>
      </c>
      <c r="F3174" s="19" t="s">
        <v>8259</v>
      </c>
      <c r="G3174" s="19">
        <v>285</v>
      </c>
      <c r="H3174" s="19" t="s">
        <v>8258</v>
      </c>
    </row>
    <row r="3175" spans="1:8" x14ac:dyDescent="0.35">
      <c r="A3175" s="19" t="s">
        <v>8399</v>
      </c>
      <c r="B3175" s="19" t="s">
        <v>8398</v>
      </c>
      <c r="C3175" s="19" t="s">
        <v>8261</v>
      </c>
      <c r="D3175" s="19" t="s">
        <v>8260</v>
      </c>
      <c r="E3175" s="19" t="s">
        <v>7958</v>
      </c>
      <c r="F3175" s="19" t="s">
        <v>8259</v>
      </c>
      <c r="G3175" s="19">
        <v>617</v>
      </c>
      <c r="H3175" s="19" t="s">
        <v>8258</v>
      </c>
    </row>
    <row r="3176" spans="1:8" x14ac:dyDescent="0.35">
      <c r="A3176" s="19" t="s">
        <v>8397</v>
      </c>
      <c r="B3176" s="19" t="s">
        <v>8396</v>
      </c>
      <c r="C3176" s="19" t="s">
        <v>8261</v>
      </c>
      <c r="D3176" s="19" t="s">
        <v>8260</v>
      </c>
      <c r="E3176" s="19" t="s">
        <v>7965</v>
      </c>
      <c r="F3176" s="19" t="s">
        <v>8259</v>
      </c>
      <c r="G3176" s="19">
        <v>98</v>
      </c>
      <c r="H3176" s="19" t="s">
        <v>8258</v>
      </c>
    </row>
    <row r="3177" spans="1:8" x14ac:dyDescent="0.35">
      <c r="A3177" s="19" t="s">
        <v>8395</v>
      </c>
      <c r="B3177" s="19" t="s">
        <v>8394</v>
      </c>
      <c r="C3177" s="19" t="s">
        <v>8261</v>
      </c>
      <c r="D3177" s="19" t="s">
        <v>8391</v>
      </c>
      <c r="E3177" s="19" t="s">
        <v>7967</v>
      </c>
      <c r="F3177" s="19" t="s">
        <v>8259</v>
      </c>
      <c r="G3177" s="19">
        <v>66</v>
      </c>
      <c r="H3177" s="19" t="s">
        <v>8258</v>
      </c>
    </row>
    <row r="3178" spans="1:8" x14ac:dyDescent="0.35">
      <c r="A3178" s="19" t="s">
        <v>8393</v>
      </c>
      <c r="B3178" s="19" t="s">
        <v>8392</v>
      </c>
      <c r="C3178" s="19" t="s">
        <v>8261</v>
      </c>
      <c r="D3178" s="19" t="s">
        <v>8391</v>
      </c>
      <c r="E3178" s="19" t="s">
        <v>7969</v>
      </c>
      <c r="F3178" s="19" t="s">
        <v>8259</v>
      </c>
      <c r="G3178" s="19">
        <v>68</v>
      </c>
      <c r="H3178" s="19" t="s">
        <v>8258</v>
      </c>
    </row>
    <row r="3179" spans="1:8" x14ac:dyDescent="0.35">
      <c r="A3179" s="19" t="s">
        <v>8390</v>
      </c>
      <c r="B3179" s="19" t="s">
        <v>8389</v>
      </c>
      <c r="C3179" s="19" t="s">
        <v>8261</v>
      </c>
      <c r="D3179" s="19" t="s">
        <v>8260</v>
      </c>
      <c r="E3179" s="19" t="s">
        <v>7971</v>
      </c>
      <c r="F3179" s="19" t="s">
        <v>8259</v>
      </c>
      <c r="G3179" s="19">
        <v>158</v>
      </c>
      <c r="H3179" s="19" t="s">
        <v>8258</v>
      </c>
    </row>
    <row r="3180" spans="1:8" x14ac:dyDescent="0.35">
      <c r="A3180" s="19" t="s">
        <v>8388</v>
      </c>
      <c r="B3180" s="19" t="s">
        <v>8387</v>
      </c>
      <c r="C3180" s="19" t="s">
        <v>8261</v>
      </c>
      <c r="D3180" s="19" t="s">
        <v>8386</v>
      </c>
      <c r="E3180" s="19" t="s">
        <v>7981</v>
      </c>
      <c r="F3180" s="19" t="s">
        <v>8259</v>
      </c>
      <c r="G3180" s="19">
        <v>315</v>
      </c>
      <c r="H3180" s="19" t="s">
        <v>8258</v>
      </c>
    </row>
    <row r="3181" spans="1:8" x14ac:dyDescent="0.35">
      <c r="A3181" s="19" t="s">
        <v>8385</v>
      </c>
      <c r="B3181" s="19" t="s">
        <v>8384</v>
      </c>
      <c r="C3181" s="19" t="s">
        <v>8261</v>
      </c>
      <c r="D3181" s="19" t="s">
        <v>8260</v>
      </c>
      <c r="E3181" s="19" t="s">
        <v>7983</v>
      </c>
      <c r="F3181" s="19" t="s">
        <v>8259</v>
      </c>
      <c r="G3181" s="19">
        <v>395</v>
      </c>
      <c r="H3181" s="19" t="s">
        <v>8258</v>
      </c>
    </row>
    <row r="3182" spans="1:8" x14ac:dyDescent="0.35">
      <c r="A3182" s="19" t="s">
        <v>8383</v>
      </c>
      <c r="B3182" s="19" t="s">
        <v>8382</v>
      </c>
      <c r="C3182" s="19" t="s">
        <v>8261</v>
      </c>
      <c r="D3182" s="19" t="s">
        <v>8381</v>
      </c>
      <c r="E3182" s="19" t="s">
        <v>7985</v>
      </c>
      <c r="F3182" s="19" t="s">
        <v>8259</v>
      </c>
      <c r="G3182" s="19">
        <v>139</v>
      </c>
      <c r="H3182" s="19" t="s">
        <v>8258</v>
      </c>
    </row>
    <row r="3183" spans="1:8" x14ac:dyDescent="0.35">
      <c r="A3183" s="19" t="s">
        <v>8380</v>
      </c>
      <c r="B3183" s="19" t="s">
        <v>8379</v>
      </c>
      <c r="C3183" s="19" t="s">
        <v>8261</v>
      </c>
      <c r="D3183" s="19" t="s">
        <v>8260</v>
      </c>
      <c r="E3183" s="19" t="s">
        <v>7998</v>
      </c>
      <c r="F3183" s="19" t="s">
        <v>8259</v>
      </c>
      <c r="G3183" s="19">
        <v>70</v>
      </c>
      <c r="H3183" s="19" t="s">
        <v>8258</v>
      </c>
    </row>
    <row r="3184" spans="1:8" x14ac:dyDescent="0.35">
      <c r="A3184" s="19" t="s">
        <v>8378</v>
      </c>
      <c r="B3184" s="19" t="s">
        <v>8377</v>
      </c>
      <c r="C3184" s="19" t="s">
        <v>8261</v>
      </c>
      <c r="D3184" s="19" t="s">
        <v>8260</v>
      </c>
      <c r="E3184" s="19" t="s">
        <v>8006</v>
      </c>
      <c r="F3184" s="19" t="s">
        <v>8259</v>
      </c>
      <c r="G3184" s="19">
        <v>349</v>
      </c>
      <c r="H3184" s="19" t="s">
        <v>8258</v>
      </c>
    </row>
    <row r="3185" spans="1:8" x14ac:dyDescent="0.35">
      <c r="A3185" s="19" t="s">
        <v>8376</v>
      </c>
      <c r="B3185" s="19" t="s">
        <v>8375</v>
      </c>
      <c r="C3185" s="19" t="s">
        <v>8261</v>
      </c>
      <c r="D3185" s="19" t="s">
        <v>8260</v>
      </c>
      <c r="E3185" s="19" t="s">
        <v>8014</v>
      </c>
      <c r="F3185" s="19" t="s">
        <v>8259</v>
      </c>
      <c r="G3185" s="19">
        <v>134</v>
      </c>
      <c r="H3185" s="19" t="s">
        <v>8258</v>
      </c>
    </row>
    <row r="3186" spans="1:8" x14ac:dyDescent="0.35">
      <c r="A3186" s="19" t="s">
        <v>8374</v>
      </c>
      <c r="B3186" s="19" t="s">
        <v>8373</v>
      </c>
      <c r="C3186" s="19" t="s">
        <v>8261</v>
      </c>
      <c r="D3186" s="19" t="s">
        <v>8260</v>
      </c>
      <c r="E3186" s="19" t="s">
        <v>8016</v>
      </c>
      <c r="F3186" s="19" t="s">
        <v>8259</v>
      </c>
      <c r="G3186" s="19">
        <v>423</v>
      </c>
      <c r="H3186" s="19" t="s">
        <v>8258</v>
      </c>
    </row>
    <row r="3187" spans="1:8" x14ac:dyDescent="0.35">
      <c r="A3187" s="19" t="s">
        <v>8372</v>
      </c>
      <c r="B3187" s="19" t="s">
        <v>8371</v>
      </c>
      <c r="C3187" s="19" t="s">
        <v>8261</v>
      </c>
      <c r="D3187" s="19" t="s">
        <v>8370</v>
      </c>
      <c r="E3187" s="19" t="s">
        <v>8018</v>
      </c>
      <c r="F3187" s="19" t="s">
        <v>8259</v>
      </c>
      <c r="G3187" s="19">
        <v>78</v>
      </c>
      <c r="H3187" s="19" t="s">
        <v>8258</v>
      </c>
    </row>
    <row r="3188" spans="1:8" x14ac:dyDescent="0.35">
      <c r="A3188" s="19" t="s">
        <v>8369</v>
      </c>
      <c r="B3188" s="19" t="s">
        <v>8368</v>
      </c>
      <c r="C3188" s="19" t="s">
        <v>8261</v>
      </c>
      <c r="D3188" s="19" t="s">
        <v>8260</v>
      </c>
      <c r="E3188" s="19" t="s">
        <v>8020</v>
      </c>
      <c r="F3188" s="19" t="s">
        <v>8259</v>
      </c>
      <c r="G3188" s="19">
        <v>198</v>
      </c>
      <c r="H3188" s="19" t="s">
        <v>8258</v>
      </c>
    </row>
    <row r="3189" spans="1:8" x14ac:dyDescent="0.35">
      <c r="A3189" s="19" t="s">
        <v>8367</v>
      </c>
      <c r="B3189" s="19" t="s">
        <v>8366</v>
      </c>
      <c r="C3189" s="19" t="s">
        <v>8261</v>
      </c>
      <c r="D3189" s="19" t="s">
        <v>8260</v>
      </c>
      <c r="E3189" s="19" t="s">
        <v>8022</v>
      </c>
      <c r="F3189" s="19" t="s">
        <v>8259</v>
      </c>
      <c r="G3189" s="19">
        <v>188</v>
      </c>
      <c r="H3189" s="19" t="s">
        <v>8258</v>
      </c>
    </row>
    <row r="3190" spans="1:8" x14ac:dyDescent="0.35">
      <c r="A3190" s="19" t="s">
        <v>8365</v>
      </c>
      <c r="B3190" s="19" t="s">
        <v>8364</v>
      </c>
      <c r="C3190" s="19" t="s">
        <v>8261</v>
      </c>
      <c r="D3190" s="19" t="s">
        <v>8260</v>
      </c>
      <c r="E3190" s="19" t="s">
        <v>8024</v>
      </c>
      <c r="F3190" s="19" t="s">
        <v>8259</v>
      </c>
      <c r="G3190" s="19">
        <v>1190</v>
      </c>
      <c r="H3190" s="19" t="s">
        <v>8258</v>
      </c>
    </row>
    <row r="3191" spans="1:8" x14ac:dyDescent="0.35">
      <c r="A3191" s="19" t="s">
        <v>8363</v>
      </c>
      <c r="B3191" s="19" t="s">
        <v>8362</v>
      </c>
      <c r="C3191" s="19" t="s">
        <v>8261</v>
      </c>
      <c r="D3191" s="19" t="s">
        <v>8361</v>
      </c>
      <c r="E3191" s="19" t="s">
        <v>8027</v>
      </c>
      <c r="F3191" s="19" t="s">
        <v>8259</v>
      </c>
      <c r="G3191" s="19">
        <v>852</v>
      </c>
      <c r="H3191" s="19" t="s">
        <v>8258</v>
      </c>
    </row>
    <row r="3192" spans="1:8" x14ac:dyDescent="0.35">
      <c r="A3192" s="19" t="s">
        <v>8360</v>
      </c>
      <c r="B3192" s="19" t="s">
        <v>8359</v>
      </c>
      <c r="C3192" s="19" t="s">
        <v>8261</v>
      </c>
      <c r="D3192" s="19" t="s">
        <v>8031</v>
      </c>
      <c r="E3192" s="19" t="s">
        <v>8029</v>
      </c>
      <c r="F3192" s="19" t="s">
        <v>8259</v>
      </c>
      <c r="G3192" s="19">
        <v>685</v>
      </c>
      <c r="H3192" s="19" t="s">
        <v>8258</v>
      </c>
    </row>
    <row r="3193" spans="1:8" x14ac:dyDescent="0.35">
      <c r="A3193" s="19" t="s">
        <v>8358</v>
      </c>
      <c r="B3193" s="19" t="s">
        <v>8357</v>
      </c>
      <c r="C3193" s="19" t="s">
        <v>8261</v>
      </c>
      <c r="D3193" s="19" t="s">
        <v>8260</v>
      </c>
      <c r="E3193" s="19" t="s">
        <v>8032</v>
      </c>
      <c r="F3193" s="19" t="s">
        <v>8259</v>
      </c>
      <c r="G3193" s="19">
        <v>365</v>
      </c>
      <c r="H3193" s="19" t="s">
        <v>8258</v>
      </c>
    </row>
    <row r="3194" spans="1:8" x14ac:dyDescent="0.35">
      <c r="A3194" s="19" t="s">
        <v>8356</v>
      </c>
      <c r="B3194" s="19" t="s">
        <v>8355</v>
      </c>
      <c r="C3194" s="19" t="s">
        <v>8261</v>
      </c>
      <c r="D3194" s="19" t="s">
        <v>8260</v>
      </c>
      <c r="E3194" s="19" t="s">
        <v>8034</v>
      </c>
      <c r="F3194" s="19" t="s">
        <v>8259</v>
      </c>
      <c r="G3194" s="19">
        <v>68</v>
      </c>
      <c r="H3194" s="19" t="s">
        <v>8258</v>
      </c>
    </row>
    <row r="3195" spans="1:8" x14ac:dyDescent="0.35">
      <c r="A3195" s="19" t="s">
        <v>8354</v>
      </c>
      <c r="B3195" s="19" t="s">
        <v>8353</v>
      </c>
      <c r="C3195" s="19" t="s">
        <v>8261</v>
      </c>
      <c r="D3195" s="19" t="s">
        <v>8260</v>
      </c>
      <c r="E3195" s="19" t="s">
        <v>8041</v>
      </c>
      <c r="F3195" s="19" t="s">
        <v>8259</v>
      </c>
      <c r="G3195" s="19">
        <v>580</v>
      </c>
      <c r="H3195" s="19" t="s">
        <v>8258</v>
      </c>
    </row>
    <row r="3196" spans="1:8" x14ac:dyDescent="0.35">
      <c r="A3196" s="19" t="s">
        <v>8352</v>
      </c>
      <c r="B3196" s="19" t="s">
        <v>8351</v>
      </c>
      <c r="C3196" s="19" t="s">
        <v>8261</v>
      </c>
      <c r="D3196" s="19" t="s">
        <v>8260</v>
      </c>
      <c r="E3196" s="19" t="s">
        <v>8043</v>
      </c>
      <c r="F3196" s="19" t="s">
        <v>8259</v>
      </c>
      <c r="G3196" s="19">
        <v>61</v>
      </c>
      <c r="H3196" s="19" t="s">
        <v>8258</v>
      </c>
    </row>
    <row r="3197" spans="1:8" x14ac:dyDescent="0.35">
      <c r="A3197" s="19" t="s">
        <v>8350</v>
      </c>
      <c r="B3197" s="19" t="s">
        <v>8349</v>
      </c>
      <c r="C3197" s="19" t="s">
        <v>8261</v>
      </c>
      <c r="D3197" s="19" t="s">
        <v>8260</v>
      </c>
      <c r="E3197" s="19" t="s">
        <v>8045</v>
      </c>
      <c r="F3197" s="19" t="s">
        <v>8259</v>
      </c>
      <c r="G3197" s="19">
        <v>90</v>
      </c>
      <c r="H3197" s="19" t="s">
        <v>8258</v>
      </c>
    </row>
    <row r="3198" spans="1:8" x14ac:dyDescent="0.35">
      <c r="A3198" s="19" t="s">
        <v>8348</v>
      </c>
      <c r="B3198" s="19" t="s">
        <v>8347</v>
      </c>
      <c r="C3198" s="19" t="s">
        <v>8261</v>
      </c>
      <c r="D3198" s="19" t="s">
        <v>8260</v>
      </c>
      <c r="E3198" s="19" t="s">
        <v>8047</v>
      </c>
      <c r="F3198" s="19" t="s">
        <v>8259</v>
      </c>
      <c r="G3198" s="19">
        <v>96</v>
      </c>
      <c r="H3198" s="19" t="s">
        <v>8258</v>
      </c>
    </row>
    <row r="3199" spans="1:8" x14ac:dyDescent="0.35">
      <c r="A3199" s="19" t="s">
        <v>8346</v>
      </c>
      <c r="B3199" s="19" t="s">
        <v>8345</v>
      </c>
      <c r="C3199" s="19" t="s">
        <v>8261</v>
      </c>
      <c r="D3199" s="19" t="s">
        <v>8260</v>
      </c>
      <c r="E3199" s="19" t="s">
        <v>8049</v>
      </c>
      <c r="F3199" s="19" t="s">
        <v>8259</v>
      </c>
      <c r="G3199" s="19">
        <v>70</v>
      </c>
      <c r="H3199" s="19" t="s">
        <v>8258</v>
      </c>
    </row>
    <row r="3200" spans="1:8" x14ac:dyDescent="0.35">
      <c r="A3200" s="19" t="s">
        <v>8344</v>
      </c>
      <c r="B3200" s="19" t="s">
        <v>8343</v>
      </c>
      <c r="C3200" s="19" t="s">
        <v>8261</v>
      </c>
      <c r="D3200" s="19" t="s">
        <v>8260</v>
      </c>
      <c r="E3200" s="19" t="s">
        <v>8054</v>
      </c>
      <c r="F3200" s="19" t="s">
        <v>8259</v>
      </c>
      <c r="G3200" s="19">
        <v>253</v>
      </c>
      <c r="H3200" s="19" t="s">
        <v>8258</v>
      </c>
    </row>
    <row r="3201" spans="1:8" x14ac:dyDescent="0.35">
      <c r="A3201" s="19" t="s">
        <v>8342</v>
      </c>
      <c r="B3201" s="19" t="s">
        <v>8341</v>
      </c>
      <c r="C3201" s="19" t="s">
        <v>8261</v>
      </c>
      <c r="D3201" s="19" t="s">
        <v>8058</v>
      </c>
      <c r="E3201" s="19" t="s">
        <v>8056</v>
      </c>
      <c r="F3201" s="19" t="s">
        <v>8259</v>
      </c>
      <c r="G3201" s="19">
        <v>327</v>
      </c>
      <c r="H3201" s="19" t="s">
        <v>8258</v>
      </c>
    </row>
    <row r="3202" spans="1:8" x14ac:dyDescent="0.35">
      <c r="A3202" s="19" t="s">
        <v>8340</v>
      </c>
      <c r="B3202" s="19" t="s">
        <v>8339</v>
      </c>
      <c r="C3202" s="19" t="s">
        <v>8261</v>
      </c>
      <c r="D3202" s="19" t="s">
        <v>8260</v>
      </c>
      <c r="E3202" s="19" t="s">
        <v>8059</v>
      </c>
      <c r="F3202" s="19" t="s">
        <v>8259</v>
      </c>
      <c r="G3202" s="19">
        <v>216</v>
      </c>
      <c r="H3202" s="19" t="s">
        <v>8258</v>
      </c>
    </row>
    <row r="3203" spans="1:8" x14ac:dyDescent="0.35">
      <c r="A3203" s="19" t="s">
        <v>8338</v>
      </c>
      <c r="B3203" s="19" t="s">
        <v>8337</v>
      </c>
      <c r="C3203" s="19" t="s">
        <v>8261</v>
      </c>
      <c r="D3203" s="19" t="s">
        <v>8066</v>
      </c>
      <c r="E3203" s="19" t="s">
        <v>8064</v>
      </c>
      <c r="F3203" s="19" t="s">
        <v>8259</v>
      </c>
      <c r="G3203" s="19">
        <v>328</v>
      </c>
      <c r="H3203" s="19" t="s">
        <v>8258</v>
      </c>
    </row>
    <row r="3204" spans="1:8" x14ac:dyDescent="0.35">
      <c r="A3204" s="19" t="s">
        <v>8336</v>
      </c>
      <c r="B3204" s="19" t="s">
        <v>8335</v>
      </c>
      <c r="C3204" s="19" t="s">
        <v>8261</v>
      </c>
      <c r="D3204" s="19" t="s">
        <v>8334</v>
      </c>
      <c r="E3204" s="19" t="s">
        <v>8071</v>
      </c>
      <c r="F3204" s="19" t="s">
        <v>8259</v>
      </c>
      <c r="G3204" s="19">
        <v>83</v>
      </c>
      <c r="H3204" s="19" t="s">
        <v>8258</v>
      </c>
    </row>
    <row r="3205" spans="1:8" x14ac:dyDescent="0.35">
      <c r="A3205" s="19" t="s">
        <v>8333</v>
      </c>
      <c r="B3205" s="19" t="s">
        <v>8332</v>
      </c>
      <c r="C3205" s="19" t="s">
        <v>8261</v>
      </c>
      <c r="D3205" s="19" t="s">
        <v>8260</v>
      </c>
      <c r="E3205" s="19" t="s">
        <v>8074</v>
      </c>
      <c r="F3205" s="19" t="s">
        <v>8259</v>
      </c>
      <c r="G3205" s="19">
        <v>133</v>
      </c>
      <c r="H3205" s="19" t="s">
        <v>8258</v>
      </c>
    </row>
    <row r="3206" spans="1:8" x14ac:dyDescent="0.35">
      <c r="A3206" s="19" t="s">
        <v>8331</v>
      </c>
      <c r="B3206" s="19" t="s">
        <v>8330</v>
      </c>
      <c r="C3206" s="19" t="s">
        <v>8261</v>
      </c>
      <c r="D3206" s="19" t="s">
        <v>8260</v>
      </c>
      <c r="E3206" s="19" t="s">
        <v>8076</v>
      </c>
      <c r="F3206" s="19" t="s">
        <v>8259</v>
      </c>
      <c r="G3206" s="19">
        <v>120</v>
      </c>
      <c r="H3206" s="19" t="s">
        <v>8258</v>
      </c>
    </row>
    <row r="3207" spans="1:8" x14ac:dyDescent="0.35">
      <c r="A3207" s="19" t="s">
        <v>8329</v>
      </c>
      <c r="B3207" s="19" t="s">
        <v>8328</v>
      </c>
      <c r="C3207" s="19" t="s">
        <v>8261</v>
      </c>
      <c r="D3207" s="19" t="s">
        <v>8260</v>
      </c>
      <c r="E3207" s="19" t="s">
        <v>8078</v>
      </c>
      <c r="F3207" s="19" t="s">
        <v>8259</v>
      </c>
      <c r="G3207" s="19">
        <v>336</v>
      </c>
      <c r="H3207" s="19" t="s">
        <v>8258</v>
      </c>
    </row>
    <row r="3208" spans="1:8" x14ac:dyDescent="0.35">
      <c r="A3208" s="19" t="s">
        <v>8327</v>
      </c>
      <c r="B3208" s="19" t="s">
        <v>8326</v>
      </c>
      <c r="C3208" s="19" t="s">
        <v>8261</v>
      </c>
      <c r="D3208" s="19" t="s">
        <v>8260</v>
      </c>
      <c r="E3208" s="19" t="s">
        <v>8088</v>
      </c>
      <c r="F3208" s="19" t="s">
        <v>8259</v>
      </c>
      <c r="G3208" s="19">
        <v>364</v>
      </c>
      <c r="H3208" s="19" t="s">
        <v>8258</v>
      </c>
    </row>
    <row r="3209" spans="1:8" x14ac:dyDescent="0.35">
      <c r="A3209" s="19" t="s">
        <v>8325</v>
      </c>
      <c r="B3209" s="19" t="s">
        <v>8324</v>
      </c>
      <c r="C3209" s="19" t="s">
        <v>8261</v>
      </c>
      <c r="D3209" s="19" t="s">
        <v>8323</v>
      </c>
      <c r="E3209" s="19" t="s">
        <v>8090</v>
      </c>
      <c r="F3209" s="19" t="s">
        <v>8259</v>
      </c>
      <c r="G3209" s="19">
        <v>107</v>
      </c>
      <c r="H3209" s="19" t="s">
        <v>8258</v>
      </c>
    </row>
    <row r="3210" spans="1:8" x14ac:dyDescent="0.35">
      <c r="A3210" s="19" t="s">
        <v>8322</v>
      </c>
      <c r="B3210" s="19" t="s">
        <v>8321</v>
      </c>
      <c r="C3210" s="19" t="s">
        <v>8261</v>
      </c>
      <c r="D3210" s="19" t="s">
        <v>8260</v>
      </c>
      <c r="E3210" s="19" t="s">
        <v>8092</v>
      </c>
      <c r="F3210" s="19" t="s">
        <v>8259</v>
      </c>
      <c r="G3210" s="19">
        <v>131</v>
      </c>
      <c r="H3210" s="19" t="s">
        <v>8258</v>
      </c>
    </row>
    <row r="3211" spans="1:8" x14ac:dyDescent="0.35">
      <c r="A3211" s="19" t="s">
        <v>8320</v>
      </c>
      <c r="B3211" s="19" t="s">
        <v>8319</v>
      </c>
      <c r="C3211" s="19" t="s">
        <v>8261</v>
      </c>
      <c r="D3211" s="19" t="s">
        <v>162</v>
      </c>
      <c r="E3211" s="19" t="s">
        <v>8094</v>
      </c>
      <c r="F3211" s="19" t="s">
        <v>8259</v>
      </c>
      <c r="G3211" s="19">
        <v>342</v>
      </c>
      <c r="H3211" s="19" t="s">
        <v>8258</v>
      </c>
    </row>
    <row r="3212" spans="1:8" x14ac:dyDescent="0.35">
      <c r="A3212" s="19" t="s">
        <v>8318</v>
      </c>
      <c r="B3212" s="19" t="s">
        <v>8317</v>
      </c>
      <c r="C3212" s="19" t="s">
        <v>8261</v>
      </c>
      <c r="D3212" s="19" t="s">
        <v>8260</v>
      </c>
      <c r="E3212" s="19" t="s">
        <v>8100</v>
      </c>
      <c r="F3212" s="19" t="s">
        <v>8259</v>
      </c>
      <c r="G3212" s="19">
        <v>267</v>
      </c>
      <c r="H3212" s="19" t="s">
        <v>8258</v>
      </c>
    </row>
    <row r="3213" spans="1:8" x14ac:dyDescent="0.35">
      <c r="A3213" s="19" t="s">
        <v>8316</v>
      </c>
      <c r="B3213" s="19" t="s">
        <v>8315</v>
      </c>
      <c r="C3213" s="19" t="s">
        <v>8261</v>
      </c>
      <c r="D3213" s="19" t="s">
        <v>213</v>
      </c>
      <c r="E3213" s="19" t="s">
        <v>8104</v>
      </c>
      <c r="F3213" s="19" t="s">
        <v>8259</v>
      </c>
      <c r="G3213" s="19">
        <v>186</v>
      </c>
      <c r="H3213" s="19" t="s">
        <v>8258</v>
      </c>
    </row>
    <row r="3214" spans="1:8" x14ac:dyDescent="0.35">
      <c r="A3214" s="19" t="s">
        <v>8314</v>
      </c>
      <c r="B3214" s="19" t="s">
        <v>8313</v>
      </c>
      <c r="C3214" s="19" t="s">
        <v>8261</v>
      </c>
      <c r="D3214" s="19" t="s">
        <v>8260</v>
      </c>
      <c r="E3214" s="19" t="s">
        <v>8113</v>
      </c>
      <c r="F3214" s="19" t="s">
        <v>8259</v>
      </c>
      <c r="G3214" s="19">
        <v>127</v>
      </c>
      <c r="H3214" s="19" t="s">
        <v>8258</v>
      </c>
    </row>
    <row r="3215" spans="1:8" x14ac:dyDescent="0.35">
      <c r="A3215" s="19" t="s">
        <v>8312</v>
      </c>
      <c r="B3215" s="19" t="s">
        <v>8311</v>
      </c>
      <c r="C3215" s="19" t="s">
        <v>8261</v>
      </c>
      <c r="D3215" s="19" t="s">
        <v>125</v>
      </c>
      <c r="E3215" s="19" t="s">
        <v>8118</v>
      </c>
      <c r="F3215" s="19" t="s">
        <v>8259</v>
      </c>
      <c r="G3215" s="19">
        <v>427</v>
      </c>
      <c r="H3215" s="19" t="s">
        <v>8258</v>
      </c>
    </row>
    <row r="3216" spans="1:8" x14ac:dyDescent="0.35">
      <c r="A3216" s="19" t="s">
        <v>8310</v>
      </c>
      <c r="B3216" s="19" t="s">
        <v>8309</v>
      </c>
      <c r="C3216" s="19" t="s">
        <v>8261</v>
      </c>
      <c r="D3216" s="19" t="s">
        <v>8308</v>
      </c>
      <c r="E3216" s="19" t="s">
        <v>8120</v>
      </c>
      <c r="F3216" s="19" t="s">
        <v>8259</v>
      </c>
      <c r="G3216" s="19">
        <v>414</v>
      </c>
      <c r="H3216" s="19" t="s">
        <v>8258</v>
      </c>
    </row>
    <row r="3217" spans="1:8" x14ac:dyDescent="0.35">
      <c r="A3217" s="19" t="s">
        <v>8307</v>
      </c>
      <c r="B3217" s="19" t="s">
        <v>8306</v>
      </c>
      <c r="C3217" s="19" t="s">
        <v>8261</v>
      </c>
      <c r="D3217" s="19" t="s">
        <v>8305</v>
      </c>
      <c r="E3217" s="19" t="s">
        <v>8123</v>
      </c>
      <c r="F3217" s="19" t="s">
        <v>8259</v>
      </c>
      <c r="G3217" s="19">
        <v>173</v>
      </c>
      <c r="H3217" s="19" t="s">
        <v>8258</v>
      </c>
    </row>
    <row r="3218" spans="1:8" x14ac:dyDescent="0.35">
      <c r="A3218" s="19" t="s">
        <v>8304</v>
      </c>
      <c r="B3218" s="19" t="s">
        <v>8303</v>
      </c>
      <c r="C3218" s="19" t="s">
        <v>8261</v>
      </c>
      <c r="D3218" s="19" t="s">
        <v>8302</v>
      </c>
      <c r="E3218" s="19" t="s">
        <v>8126</v>
      </c>
      <c r="F3218" s="19" t="s">
        <v>8259</v>
      </c>
      <c r="G3218" s="19">
        <v>146</v>
      </c>
      <c r="H3218" s="19" t="s">
        <v>8258</v>
      </c>
    </row>
    <row r="3219" spans="1:8" x14ac:dyDescent="0.35">
      <c r="A3219" s="19" t="s">
        <v>8301</v>
      </c>
      <c r="B3219" s="19" t="s">
        <v>8300</v>
      </c>
      <c r="C3219" s="19" t="s">
        <v>8261</v>
      </c>
      <c r="D3219" s="19" t="s">
        <v>8299</v>
      </c>
      <c r="E3219" s="19" t="s">
        <v>8155</v>
      </c>
      <c r="F3219" s="19" t="s">
        <v>8259</v>
      </c>
      <c r="G3219" s="19">
        <v>490</v>
      </c>
      <c r="H3219" s="19" t="s">
        <v>8258</v>
      </c>
    </row>
    <row r="3220" spans="1:8" x14ac:dyDescent="0.35">
      <c r="A3220" s="19" t="s">
        <v>8298</v>
      </c>
      <c r="B3220" s="19" t="s">
        <v>8297</v>
      </c>
      <c r="C3220" s="19" t="s">
        <v>8261</v>
      </c>
      <c r="D3220" s="19" t="s">
        <v>8296</v>
      </c>
      <c r="E3220" s="19" t="s">
        <v>8157</v>
      </c>
      <c r="F3220" s="19" t="s">
        <v>8259</v>
      </c>
      <c r="G3220" s="19">
        <v>197</v>
      </c>
      <c r="H3220" s="19" t="s">
        <v>8258</v>
      </c>
    </row>
    <row r="3221" spans="1:8" x14ac:dyDescent="0.35">
      <c r="A3221" s="19" t="s">
        <v>8295</v>
      </c>
      <c r="B3221" s="19" t="s">
        <v>8294</v>
      </c>
      <c r="C3221" s="19" t="s">
        <v>8261</v>
      </c>
      <c r="D3221" s="19" t="s">
        <v>8260</v>
      </c>
      <c r="E3221" s="19" t="s">
        <v>8161</v>
      </c>
      <c r="F3221" s="19" t="s">
        <v>8259</v>
      </c>
      <c r="G3221" s="19">
        <v>239</v>
      </c>
      <c r="H3221" s="19" t="s">
        <v>8258</v>
      </c>
    </row>
    <row r="3222" spans="1:8" x14ac:dyDescent="0.35">
      <c r="A3222" s="19" t="s">
        <v>8293</v>
      </c>
      <c r="B3222" s="19" t="s">
        <v>8292</v>
      </c>
      <c r="C3222" s="19" t="s">
        <v>8261</v>
      </c>
      <c r="D3222" s="19" t="s">
        <v>8291</v>
      </c>
      <c r="E3222" s="19" t="s">
        <v>8163</v>
      </c>
      <c r="F3222" s="19" t="s">
        <v>8259</v>
      </c>
      <c r="G3222" s="19">
        <v>452</v>
      </c>
      <c r="H3222" s="19" t="s">
        <v>8258</v>
      </c>
    </row>
    <row r="3223" spans="1:8" x14ac:dyDescent="0.35">
      <c r="A3223" s="19" t="s">
        <v>8290</v>
      </c>
      <c r="B3223" s="19" t="s">
        <v>8289</v>
      </c>
      <c r="C3223" s="19" t="s">
        <v>8261</v>
      </c>
      <c r="D3223" s="19" t="s">
        <v>8288</v>
      </c>
      <c r="E3223" s="19" t="s">
        <v>8170</v>
      </c>
      <c r="F3223" s="19" t="s">
        <v>8259</v>
      </c>
      <c r="G3223" s="19">
        <v>359</v>
      </c>
      <c r="H3223" s="19" t="s">
        <v>8258</v>
      </c>
    </row>
    <row r="3224" spans="1:8" x14ac:dyDescent="0.35">
      <c r="A3224" s="19" t="s">
        <v>8287</v>
      </c>
      <c r="B3224" s="19" t="s">
        <v>8286</v>
      </c>
      <c r="C3224" s="19" t="s">
        <v>8261</v>
      </c>
      <c r="D3224" s="19" t="s">
        <v>8285</v>
      </c>
      <c r="E3224" s="19" t="s">
        <v>8181</v>
      </c>
      <c r="F3224" s="19" t="s">
        <v>8259</v>
      </c>
      <c r="G3224" s="19">
        <v>187</v>
      </c>
      <c r="H3224" s="19" t="s">
        <v>8258</v>
      </c>
    </row>
    <row r="3225" spans="1:8" x14ac:dyDescent="0.35">
      <c r="A3225" s="19" t="s">
        <v>8284</v>
      </c>
      <c r="B3225" s="19" t="s">
        <v>8283</v>
      </c>
      <c r="C3225" s="19" t="s">
        <v>8261</v>
      </c>
      <c r="D3225" s="19" t="s">
        <v>8260</v>
      </c>
      <c r="E3225" s="19" t="s">
        <v>8183</v>
      </c>
      <c r="F3225" s="19" t="s">
        <v>8259</v>
      </c>
      <c r="G3225" s="19">
        <v>68</v>
      </c>
      <c r="H3225" s="19" t="s">
        <v>8258</v>
      </c>
    </row>
    <row r="3226" spans="1:8" x14ac:dyDescent="0.35">
      <c r="A3226" s="19" t="s">
        <v>8282</v>
      </c>
      <c r="B3226" s="19" t="s">
        <v>8281</v>
      </c>
      <c r="C3226" s="19" t="s">
        <v>8261</v>
      </c>
      <c r="D3226" s="19" t="s">
        <v>8260</v>
      </c>
      <c r="E3226" s="19" t="s">
        <v>8185</v>
      </c>
      <c r="F3226" s="19" t="s">
        <v>8259</v>
      </c>
      <c r="G3226" s="19">
        <v>96</v>
      </c>
      <c r="H3226" s="19" t="s">
        <v>8258</v>
      </c>
    </row>
    <row r="3227" spans="1:8" x14ac:dyDescent="0.35">
      <c r="A3227" s="19" t="s">
        <v>8280</v>
      </c>
      <c r="B3227" s="19" t="s">
        <v>8279</v>
      </c>
      <c r="C3227" s="19" t="s">
        <v>8261</v>
      </c>
      <c r="D3227" s="19" t="s">
        <v>8260</v>
      </c>
      <c r="E3227" s="19" t="s">
        <v>8187</v>
      </c>
      <c r="F3227" s="19" t="s">
        <v>8259</v>
      </c>
      <c r="G3227" s="19">
        <v>124</v>
      </c>
      <c r="H3227" s="19" t="s">
        <v>8258</v>
      </c>
    </row>
    <row r="3228" spans="1:8" x14ac:dyDescent="0.35">
      <c r="A3228" s="19" t="s">
        <v>8278</v>
      </c>
      <c r="B3228" s="19" t="s">
        <v>8277</v>
      </c>
      <c r="C3228" s="19" t="s">
        <v>8261</v>
      </c>
      <c r="D3228" s="19" t="s">
        <v>8260</v>
      </c>
      <c r="E3228" s="19" t="s">
        <v>8189</v>
      </c>
      <c r="F3228" s="19" t="s">
        <v>8259</v>
      </c>
      <c r="G3228" s="19">
        <v>286</v>
      </c>
      <c r="H3228" s="19" t="s">
        <v>8258</v>
      </c>
    </row>
    <row r="3229" spans="1:8" x14ac:dyDescent="0.35">
      <c r="A3229" s="19" t="s">
        <v>8276</v>
      </c>
      <c r="B3229" s="19" t="s">
        <v>8275</v>
      </c>
      <c r="C3229" s="19" t="s">
        <v>8261</v>
      </c>
      <c r="D3229" s="19" t="s">
        <v>8260</v>
      </c>
      <c r="E3229" s="19" t="s">
        <v>8191</v>
      </c>
      <c r="F3229" s="19" t="s">
        <v>8259</v>
      </c>
      <c r="G3229" s="19">
        <v>192</v>
      </c>
      <c r="H3229" s="19" t="s">
        <v>8258</v>
      </c>
    </row>
    <row r="3230" spans="1:8" x14ac:dyDescent="0.35">
      <c r="A3230" s="19" t="s">
        <v>8274</v>
      </c>
      <c r="B3230" s="19" t="s">
        <v>8273</v>
      </c>
      <c r="C3230" s="19" t="s">
        <v>8261</v>
      </c>
      <c r="D3230" s="19" t="s">
        <v>8260</v>
      </c>
      <c r="E3230" s="19" t="s">
        <v>8193</v>
      </c>
      <c r="F3230" s="19" t="s">
        <v>8259</v>
      </c>
      <c r="G3230" s="19">
        <v>105</v>
      </c>
      <c r="H3230" s="19" t="s">
        <v>8258</v>
      </c>
    </row>
    <row r="3231" spans="1:8" x14ac:dyDescent="0.35">
      <c r="A3231" s="19" t="s">
        <v>8272</v>
      </c>
      <c r="B3231" s="19" t="s">
        <v>8271</v>
      </c>
      <c r="C3231" s="19" t="s">
        <v>8261</v>
      </c>
      <c r="D3231" s="19" t="s">
        <v>8260</v>
      </c>
      <c r="E3231" s="19" t="s">
        <v>8195</v>
      </c>
      <c r="F3231" s="19" t="s">
        <v>8259</v>
      </c>
      <c r="G3231" s="19">
        <v>354</v>
      </c>
      <c r="H3231" s="19" t="s">
        <v>8258</v>
      </c>
    </row>
    <row r="3232" spans="1:8" x14ac:dyDescent="0.35">
      <c r="A3232" s="19" t="s">
        <v>8270</v>
      </c>
      <c r="B3232" s="19" t="s">
        <v>8269</v>
      </c>
      <c r="C3232" s="19" t="s">
        <v>8261</v>
      </c>
      <c r="D3232" s="19" t="s">
        <v>8260</v>
      </c>
      <c r="E3232" s="19" t="s">
        <v>8197</v>
      </c>
      <c r="F3232" s="19" t="s">
        <v>8259</v>
      </c>
      <c r="G3232" s="19">
        <v>382</v>
      </c>
      <c r="H3232" s="19" t="s">
        <v>8258</v>
      </c>
    </row>
    <row r="3233" spans="1:8" x14ac:dyDescent="0.35">
      <c r="A3233" s="19" t="s">
        <v>8268</v>
      </c>
      <c r="B3233" s="19" t="s">
        <v>8267</v>
      </c>
      <c r="C3233" s="19" t="s">
        <v>8261</v>
      </c>
      <c r="D3233" s="19" t="s">
        <v>8260</v>
      </c>
      <c r="E3233" s="19" t="s">
        <v>8177</v>
      </c>
      <c r="F3233" s="19" t="s">
        <v>8259</v>
      </c>
      <c r="G3233" s="19">
        <v>458</v>
      </c>
      <c r="H3233" s="19" t="s">
        <v>8258</v>
      </c>
    </row>
    <row r="3234" spans="1:8" x14ac:dyDescent="0.35">
      <c r="A3234" s="19" t="s">
        <v>8266</v>
      </c>
      <c r="B3234" s="19" t="s">
        <v>8265</v>
      </c>
      <c r="C3234" s="19" t="s">
        <v>8261</v>
      </c>
      <c r="D3234" s="19" t="s">
        <v>8264</v>
      </c>
      <c r="E3234" s="19" t="s">
        <v>8179</v>
      </c>
      <c r="F3234" s="19" t="s">
        <v>8259</v>
      </c>
      <c r="G3234" s="19">
        <v>445</v>
      </c>
      <c r="H3234" s="19" t="s">
        <v>8258</v>
      </c>
    </row>
    <row r="3235" spans="1:8" x14ac:dyDescent="0.35">
      <c r="A3235" s="19" t="s">
        <v>8263</v>
      </c>
      <c r="B3235" s="19" t="s">
        <v>8262</v>
      </c>
      <c r="C3235" s="19" t="s">
        <v>8261</v>
      </c>
      <c r="D3235" s="19" t="s">
        <v>8260</v>
      </c>
      <c r="E3235" s="19" t="s">
        <v>8199</v>
      </c>
      <c r="F3235" s="19" t="s">
        <v>8259</v>
      </c>
      <c r="G3235" s="19">
        <v>108</v>
      </c>
      <c r="H3235" s="19" t="s">
        <v>8258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featuretable</vt:lpstr>
      <vt:lpstr>IDtable</vt:lpstr>
      <vt:lpstr>protein_length</vt:lpstr>
      <vt:lpstr>strain_distribution</vt:lpstr>
      <vt:lpstr>protein+RNA_functional_groups</vt:lpstr>
      <vt:lpstr>quasioperons(results)</vt:lpstr>
      <vt:lpstr>qasioperons(temporary)</vt:lpstr>
      <vt:lpstr>intersections</vt:lpstr>
      <vt:lpstr>UniProt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2017-12-20T00:37:08Z</dcterms:modified>
</cp:coreProperties>
</file>